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96A4913-C6D4-494D-82E9-CB8065636FE0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/>
  <c r="F43" i="4" s="1"/>
  <c r="F44" i="4" s="1"/>
  <c r="F45" i="4" s="1"/>
  <c r="F46" i="4" s="1"/>
  <c r="F47" i="4" s="1"/>
  <c r="F48" i="4" s="1"/>
  <c r="F49" i="4"/>
  <c r="F50" i="4"/>
  <c r="F51" i="4"/>
  <c r="F52" i="4" s="1"/>
  <c r="F53" i="4" s="1"/>
  <c r="F54" i="4" s="1"/>
  <c r="F55" i="4" s="1"/>
  <c r="F56" i="4" s="1"/>
  <c r="F57" i="4" s="1"/>
  <c r="F58" i="4" s="1"/>
  <c r="F59" i="4" s="1"/>
  <c r="F60" i="4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5" i="1"/>
  <c r="K8" i="1"/>
  <c r="K10" i="1"/>
  <c r="K2695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9" i="1" l="1"/>
  <c r="K11" i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E3" i="5" s="1"/>
  <c r="E4" i="5" s="1"/>
  <c r="E5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6" i="5" l="1"/>
  <c r="E7" i="5" s="1"/>
  <c r="E8" i="5" s="1"/>
  <c r="E9" i="5" s="1"/>
  <c r="E10" i="5" s="1"/>
  <c r="S2" i="7"/>
  <c r="Q2" i="7"/>
  <c r="R2" i="7"/>
  <c r="Q4" i="7"/>
  <c r="T4" i="7"/>
  <c r="R4" i="7"/>
  <c r="S4" i="7"/>
  <c r="Q3" i="7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G10" i="5"/>
  <c r="V3" i="7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E1920" i="3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2331" i="3" l="1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O636" i="7" s="1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O689" i="7" s="1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O248" i="7" s="1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O285" i="7" s="1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O710" i="7" s="1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O2036" i="7" s="1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O2026" i="7" s="1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O2130" i="7" s="1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O1881" i="7" s="1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O1905" i="7" s="1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O1929" i="7" s="1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O2516" i="7" s="1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O210" i="7" s="1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O340" i="7" s="1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O318" i="7" s="1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O395" i="7" s="1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I234" i="7"/>
  <c r="O234" i="7" s="1"/>
  <c r="F271" i="7"/>
  <c r="I275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46" i="7" s="1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O2273" i="7" s="1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O2381" i="7" s="1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O1071" i="7" s="1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O1365" i="7" s="1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O1210" i="7" s="1"/>
  <c r="G1212" i="6"/>
  <c r="G1212" i="7"/>
  <c r="F1214" i="6"/>
  <c r="F1214" i="7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O1350" i="7" s="1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O1631" i="7" s="1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F1873" i="6"/>
  <c r="F1873" i="7"/>
  <c r="O1873" i="7" s="1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O2195" i="7" s="1"/>
  <c r="F470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F557" i="7"/>
  <c r="O557" i="7" s="1"/>
  <c r="O558" i="7"/>
  <c r="F559" i="7"/>
  <c r="F562" i="7"/>
  <c r="O563" i="7"/>
  <c r="F564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O585" i="7"/>
  <c r="F586" i="7"/>
  <c r="F588" i="7"/>
  <c r="F591" i="7"/>
  <c r="O591" i="7" s="1"/>
  <c r="F593" i="7"/>
  <c r="O593" i="7" s="1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O608" i="7" s="1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1" i="7"/>
  <c r="F683" i="7"/>
  <c r="O684" i="7"/>
  <c r="F685" i="7"/>
  <c r="O685" i="7" s="1"/>
  <c r="F687" i="7"/>
  <c r="F688" i="7"/>
  <c r="F690" i="7"/>
  <c r="F692" i="7"/>
  <c r="O692" i="7" s="1"/>
  <c r="F695" i="7"/>
  <c r="O695" i="7" s="1"/>
  <c r="F697" i="7"/>
  <c r="F699" i="7"/>
  <c r="O699" i="7" s="1"/>
  <c r="F700" i="7"/>
  <c r="O700" i="7" s="1"/>
  <c r="F702" i="7"/>
  <c r="F704" i="7"/>
  <c r="O704" i="7" s="1"/>
  <c r="F707" i="7"/>
  <c r="O708" i="7"/>
  <c r="F709" i="7"/>
  <c r="O709" i="7" s="1"/>
  <c r="F711" i="7"/>
  <c r="F712" i="7"/>
  <c r="F714" i="7"/>
  <c r="O714" i="7" s="1"/>
  <c r="O715" i="7"/>
  <c r="F716" i="7"/>
  <c r="O718" i="7"/>
  <c r="F719" i="7"/>
  <c r="O719" i="7" s="1"/>
  <c r="F721" i="7"/>
  <c r="F723" i="7"/>
  <c r="F724" i="7"/>
  <c r="O724" i="7" s="1"/>
  <c r="F726" i="7"/>
  <c r="O726" i="7" s="1"/>
  <c r="F728" i="7"/>
  <c r="O728" i="7" s="1"/>
  <c r="O730" i="7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O745" i="7" s="1"/>
  <c r="O746" i="7"/>
  <c r="F747" i="7"/>
  <c r="F748" i="7"/>
  <c r="O748" i="7" s="1"/>
  <c r="F750" i="7"/>
  <c r="O750" i="7" s="1"/>
  <c r="O751" i="7"/>
  <c r="F752" i="7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90" i="7"/>
  <c r="F791" i="7"/>
  <c r="F793" i="7"/>
  <c r="F796" i="7"/>
  <c r="O796" i="7" s="1"/>
  <c r="F798" i="7"/>
  <c r="O798" i="7" s="1"/>
  <c r="F800" i="7"/>
  <c r="O800" i="7" s="1"/>
  <c r="O802" i="7"/>
  <c r="F803" i="7"/>
  <c r="O803" i="7" s="1"/>
  <c r="F805" i="7"/>
  <c r="F808" i="7"/>
  <c r="F810" i="7"/>
  <c r="O810" i="7" s="1"/>
  <c r="F812" i="7"/>
  <c r="O812" i="7" s="1"/>
  <c r="F815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F832" i="7"/>
  <c r="O832" i="7" s="1"/>
  <c r="O836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75" i="7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O988" i="7"/>
  <c r="F997" i="7"/>
  <c r="O998" i="7"/>
  <c r="O1002" i="7"/>
  <c r="O1005" i="7"/>
  <c r="F1009" i="7"/>
  <c r="O1019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F1060" i="7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869" i="7"/>
  <c r="O1964" i="7"/>
  <c r="O2181" i="7"/>
  <c r="O1471" i="7"/>
  <c r="O2299" i="7"/>
  <c r="O1325" i="7"/>
  <c r="O2082" i="7"/>
  <c r="O2434" i="7"/>
  <c r="O2024" i="7"/>
  <c r="O2087" i="7"/>
  <c r="O2646" i="7"/>
  <c r="O2014" i="7"/>
  <c r="O2612" i="7"/>
  <c r="O2094" i="7"/>
  <c r="O2111" i="7"/>
  <c r="O2159" i="7"/>
  <c r="O2230" i="7"/>
  <c r="O1411" i="7"/>
  <c r="O1438" i="7"/>
  <c r="O1447" i="7"/>
  <c r="O1474" i="7"/>
  <c r="O2070" i="7"/>
  <c r="O2167" i="7"/>
  <c r="O2458" i="7"/>
  <c r="O2661" i="7"/>
  <c r="O1614" i="7"/>
  <c r="O1650" i="7"/>
  <c r="O1988" i="7"/>
  <c r="O2157" i="7"/>
  <c r="O1363" i="7"/>
  <c r="O1510" i="7"/>
  <c r="O1879" i="7"/>
  <c r="O2002" i="7"/>
  <c r="O2147" i="7"/>
  <c r="O2494" i="7"/>
  <c r="O2588" i="7"/>
  <c r="O1758" i="7"/>
  <c r="O2106" i="7"/>
  <c r="O2456" i="7"/>
  <c r="O2482" i="7"/>
  <c r="O2600" i="7"/>
  <c r="O2193" i="7"/>
  <c r="O2574" i="7"/>
  <c r="O2624" i="7"/>
  <c r="O1727" i="7"/>
  <c r="O1773" i="7"/>
  <c r="O2075" i="7"/>
  <c r="O2480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60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O2427" i="7" s="1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O1529" i="7"/>
  <c r="G1938" i="7"/>
  <c r="O1973" i="7"/>
  <c r="O1985" i="7"/>
  <c r="O2009" i="7"/>
  <c r="H2035" i="7"/>
  <c r="F2165" i="7"/>
  <c r="F2177" i="7"/>
  <c r="O2237" i="7"/>
  <c r="G2250" i="7"/>
  <c r="G2286" i="7"/>
  <c r="G2298" i="7"/>
  <c r="O2321" i="7"/>
  <c r="O2333" i="7"/>
  <c r="O2357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696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O1886" i="7" s="1"/>
  <c r="G1887" i="7"/>
  <c r="F1898" i="7"/>
  <c r="G1899" i="7"/>
  <c r="F1910" i="7"/>
  <c r="O1910" i="7" s="1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O2413" i="7" s="1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G1417" i="7"/>
  <c r="F1428" i="7"/>
  <c r="O1428" i="7" s="1"/>
  <c r="G1429" i="7"/>
  <c r="F1440" i="7"/>
  <c r="O1440" i="7" s="1"/>
  <c r="G1441" i="7"/>
  <c r="F1452" i="7"/>
  <c r="G1453" i="7"/>
  <c r="F1464" i="7"/>
  <c r="O1464" i="7" s="1"/>
  <c r="G1465" i="7"/>
  <c r="F1476" i="7"/>
  <c r="O1476" i="7" s="1"/>
  <c r="G1477" i="7"/>
  <c r="F1488" i="7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O1776" i="7" s="1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O1848" i="7" s="1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O2340" i="7" s="1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2353" i="7" l="1"/>
  <c r="O788" i="7"/>
  <c r="O752" i="7"/>
  <c r="O2422" i="7"/>
  <c r="O2350" i="7"/>
  <c r="O2242" i="7"/>
  <c r="O549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623" i="7"/>
  <c r="O53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2637" i="7"/>
  <c r="O830" i="7"/>
  <c r="O716" i="7"/>
  <c r="O564" i="7"/>
  <c r="O2109" i="7"/>
  <c r="O1042" i="7"/>
  <c r="O918" i="7"/>
  <c r="O1452" i="7"/>
  <c r="O1819" i="7"/>
  <c r="O997" i="7"/>
  <c r="O938" i="7"/>
  <c r="O1445" i="7"/>
  <c r="O1409" i="7"/>
  <c r="O1187" i="7"/>
  <c r="O1151" i="7"/>
  <c r="O1115" i="7"/>
  <c r="O368" i="7"/>
  <c r="O717" i="7"/>
  <c r="O765" i="7"/>
  <c r="O782" i="7"/>
  <c r="O882" i="7"/>
  <c r="O846" i="7"/>
  <c r="O2469" i="7"/>
  <c r="O1761" i="7"/>
  <c r="O1238" i="7"/>
  <c r="O404" i="7"/>
  <c r="O1322" i="7"/>
  <c r="O680" i="7"/>
  <c r="O1399" i="7"/>
  <c r="O1131" i="7"/>
  <c r="O2326" i="7"/>
  <c r="O1043" i="7"/>
  <c r="O478" i="7"/>
  <c r="O2613" i="7"/>
  <c r="O1747" i="7"/>
  <c r="O1060" i="7"/>
  <c r="O1181" i="7"/>
  <c r="O1857" i="7"/>
  <c r="O2530" i="7"/>
  <c r="O279" i="7"/>
  <c r="O327" i="7"/>
  <c r="O974" i="7"/>
  <c r="O1459" i="7"/>
  <c r="O2576" i="7"/>
  <c r="O789" i="7"/>
  <c r="O602" i="7"/>
  <c r="O384" i="7"/>
  <c r="O1833" i="7"/>
  <c r="O1713" i="7"/>
  <c r="O1978" i="7"/>
  <c r="O1006" i="7"/>
  <c r="O1488" i="7"/>
  <c r="O1416" i="7"/>
  <c r="O1855" i="7"/>
  <c r="O1783" i="7"/>
  <c r="O866" i="7"/>
  <c r="O2374" i="7"/>
  <c r="O2266" i="7"/>
  <c r="O520" i="7"/>
  <c r="O806" i="7"/>
  <c r="O1214" i="7"/>
  <c r="O2133" i="7"/>
  <c r="O1254" i="7"/>
  <c r="O462" i="7"/>
  <c r="O2218" i="7"/>
  <c r="O586" i="7"/>
  <c r="O1435" i="7"/>
  <c r="O1294" i="7"/>
  <c r="O1167" i="7"/>
  <c r="O954" i="7"/>
  <c r="O741" i="7"/>
  <c r="O1079" i="7"/>
  <c r="O233" i="7"/>
  <c r="O813" i="7"/>
  <c r="O1907" i="7"/>
  <c r="O1244" i="7"/>
  <c r="O2680" i="7"/>
  <c r="O2104" i="7"/>
  <c r="O519" i="7"/>
  <c r="O495" i="7"/>
  <c r="O1201" i="7"/>
  <c r="O606" i="7"/>
  <c r="O412" i="7"/>
  <c r="O251" i="7"/>
  <c r="O304" i="7"/>
  <c r="O1087" i="7"/>
  <c r="O1051" i="7"/>
  <c r="O669" i="7"/>
  <c r="O633" i="7"/>
  <c r="O1044" i="7"/>
  <c r="O799" i="7"/>
  <c r="O783" i="7"/>
  <c r="O763" i="7"/>
  <c r="O727" i="7"/>
  <c r="O691" i="7"/>
  <c r="O638" i="7"/>
  <c r="O419" i="7"/>
  <c r="O302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/>
  <c r="C16" i="6" l="1"/>
  <c r="C16" i="7"/>
  <c r="M16" i="7" s="1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L11" i="6" l="1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S12" i="7" l="1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3" i="7" l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G119" i="3"/>
  <c r="I118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F165" i="3"/>
  <c r="I164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G201" i="3"/>
  <c r="I200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P416" i="7" s="1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J417" i="6" l="1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I780" i="3" s="1"/>
  <c r="G781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P919" i="7" s="1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L920" i="6" l="1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F1222" i="3"/>
  <c r="I1221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I1252" i="3" s="1"/>
  <c r="G1253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I1691" i="3" s="1"/>
  <c r="F1692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F1704" i="3"/>
  <c r="I1703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P1696" i="7" l="1"/>
  <c r="J1697" i="6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F1829" i="3"/>
  <c r="I1828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P1889" i="7" s="1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K1890" i="6" l="1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P2213" i="7" l="1"/>
  <c r="K2214" i="6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G2438" i="3"/>
  <c r="I2437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I2597" i="3" s="1"/>
  <c r="F2598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U2388" i="7" s="1"/>
  <c r="G2389" i="4"/>
  <c r="H2389" i="4" s="1"/>
  <c r="V2388" i="7" l="1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E2693" i="7"/>
  <c r="N2693" i="7" s="1"/>
  <c r="G2692" i="4"/>
  <c r="H2692" i="4" s="1"/>
  <c r="Q2693" i="7" l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<sst xmlns="http://schemas.openxmlformats.org/spreadsheetml/2006/main" count="60" uniqueCount="57">
  <si>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</si>
  <si>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</si>
  <si>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</si>
  <si>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</si>
  <si>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</si>
  <si>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</si>
  <si>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</si>
  <si>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</si>
  <si>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</si>
  <si>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</si>
  <si>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</si>
  <si>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</si>
  <si>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</si>
  <si>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</si>
  <si>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</si>
  <si>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</si>
  <si>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</si>
  <si>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</si>
  <si>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</si>
  <si>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</si>
  <si>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</si>
  <si>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</si>
  <si>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</si>
  <si>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</si>
  <si>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</si>
  <si>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</si>
  <si>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</si>
  <si>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</si>
  <si>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</si>
  <si>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</si>
  <si>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</si>
  <si>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</si>
  <si>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</si>
  <si>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</si>
  <si>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</si>
  <si>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</si>
  <si>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</si>
  <si>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</si>
  <si>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</si>
  <si>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</si>
  <si>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</si>
  <si>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</si>
  <si>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</si>
  <si>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</si>
  <si>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</si>
  <si>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</si>
  <si>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</si>
  <si>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</si>
  <si>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</si>
  <si>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</si>
  <si>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</si>
  <si>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</si>
  <si>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</si>
  <si>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</si>
  <si>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</si>
  <si>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</si>
  <si>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UIB,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</si>
</sst>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5"/>
  <sheetViews>
    <sheetView showGridLines="0" topLeftCell="A2669" workbookViewId="0">
      <selection activeCell="J2695" sqref="J2695:K2695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8.36328125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8.36328125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8.36328125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8.36328125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8.36328125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8.36328125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8.36328125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8.36328125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8.36328125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8.36328125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8.36328125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8.36328125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8.36328125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8.36328125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8.36328125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8.36328125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8.36328125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8.36328125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8.36328125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8.36328125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8.36328125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8.36328125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8.36328125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8.36328125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8.36328125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8.36328125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8.36328125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8.36328125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8.36328125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8.36328125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8.36328125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8.36328125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8.36328125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8.36328125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8.36328125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8.36328125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8.36328125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8.36328125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8.36328125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8.36328125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8.36328125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8.36328125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8.36328125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8.36328125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8.36328125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8.36328125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8.36328125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8.36328125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8.36328125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8.36328125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8.36328125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8.36328125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8.36328125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8.36328125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8.36328125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8.36328125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8.36328125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8.36328125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8.36328125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8.36328125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8.36328125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8.36328125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8.36328125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8.36328125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56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14.7</v>
      </c>
      <c r="D5" s="2">
        <v>10.198499999999999</v>
      </c>
      <c r="E5" s="2">
        <v>545</v>
      </c>
      <c r="F5" s="2"/>
      <c r="G5" s="2"/>
      <c r="H5" s="21"/>
      <c r="I5" s="4"/>
      <c r="J5" s="4"/>
      <c r="K5" s="4"/>
    </row>
    <row r="6" spans="2:11" ht="13.5" x14ac:dyDescent="0.35">
      <c r="B6" s="3">
        <v>42009</v>
      </c>
      <c r="C6" s="2">
        <v>14.82</v>
      </c>
      <c r="D6" s="2">
        <v>10.281700000000001</v>
      </c>
      <c r="E6" s="2">
        <v>5020</v>
      </c>
      <c r="F6" s="2"/>
      <c r="G6" s="2"/>
      <c r="H6" s="21">
        <f>(D6-D5)/D5</f>
        <v>8.1580624601658575E-3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14.68</v>
      </c>
      <c r="D7" s="2">
        <v>10.1846</v>
      </c>
      <c r="E7" s="2">
        <v>426</v>
      </c>
      <c r="F7" s="2"/>
      <c r="G7" s="2"/>
      <c r="H7" s="21">
        <f t="shared" ref="H7:H70" si="0">(D7-D6)/D6</f>
        <v>-9.4439635468843743E-3</v>
      </c>
      <c r="I7" s="4"/>
      <c r="J7" s="4"/>
      <c r="K7" s="4"/>
    </row>
    <row r="8" spans="2:11" ht="13.5" x14ac:dyDescent="0.35">
      <c r="B8" s="3">
        <v>42011</v>
      </c>
      <c r="C8" s="2">
        <v>14.39</v>
      </c>
      <c r="D8" s="2">
        <v>9.9833999999999996</v>
      </c>
      <c r="E8" s="2">
        <v>4175</v>
      </c>
      <c r="F8" s="2"/>
      <c r="G8" s="2"/>
      <c r="H8" s="21">
        <f t="shared" si="0"/>
        <v>-1.9755316850931803E-2</v>
      </c>
      <c r="I8" s="4"/>
      <c r="J8" s="4" t="s">
        <v>8</v>
      </c>
      <c r="K8" s="7">
        <f>AVERAGE(H6:H2695)</f>
        <v>3.5145537335779312E-4</v>
      </c>
    </row>
    <row r="9" spans="2:11" ht="13.5" x14ac:dyDescent="0.35">
      <c r="B9" s="3">
        <v>42012</v>
      </c>
      <c r="C9" s="2">
        <v>14.3</v>
      </c>
      <c r="D9" s="2">
        <v>9.9209999999999994</v>
      </c>
      <c r="E9" s="2">
        <v>2980</v>
      </c>
      <c r="F9" s="2"/>
      <c r="G9" s="2"/>
      <c r="H9" s="21">
        <f t="shared" si="0"/>
        <v>-6.2503756235350915E-3</v>
      </c>
      <c r="I9" s="4"/>
      <c r="J9" s="4" t="s">
        <v>9</v>
      </c>
      <c r="K9" s="7">
        <f>K8*K6</f>
        <v>8.8566754086163865E-2</v>
      </c>
    </row>
    <row r="10" spans="2:11" ht="13.5" x14ac:dyDescent="0.35">
      <c r="B10" s="3">
        <v>42013</v>
      </c>
      <c r="C10" s="2">
        <v>14.28</v>
      </c>
      <c r="D10" s="2">
        <v>9.9070999999999998</v>
      </c>
      <c r="E10" s="2">
        <v>2607</v>
      </c>
      <c r="F10" s="2"/>
      <c r="G10" s="2"/>
      <c r="H10" s="21">
        <f t="shared" si="0"/>
        <v>-1.4010684406813407E-3</v>
      </c>
      <c r="I10" s="4"/>
      <c r="J10" s="4" t="s">
        <v>10</v>
      </c>
      <c r="K10" s="7">
        <f>STDEV(H6:H2695)</f>
        <v>1.218513168483237E-2</v>
      </c>
    </row>
    <row r="11" spans="2:11" ht="13.5" x14ac:dyDescent="0.35">
      <c r="B11" s="3">
        <v>42016</v>
      </c>
      <c r="C11" s="2">
        <v>14.29</v>
      </c>
      <c r="D11" s="2">
        <v>9.9139999999999997</v>
      </c>
      <c r="E11" s="2">
        <v>350</v>
      </c>
      <c r="F11" s="2"/>
      <c r="G11" s="2"/>
      <c r="H11" s="21">
        <f t="shared" si="0"/>
        <v>6.9647020823448904E-4</v>
      </c>
      <c r="I11" s="4"/>
      <c r="J11" s="4" t="s">
        <v>11</v>
      </c>
      <c r="K11" s="7">
        <f>K10*SQRT(K6)</f>
        <v>0.19343296878383956</v>
      </c>
    </row>
    <row r="12" spans="2:11" ht="13.5" x14ac:dyDescent="0.35">
      <c r="B12" s="3">
        <v>42017</v>
      </c>
      <c r="C12" s="2">
        <v>14.2</v>
      </c>
      <c r="D12" s="2">
        <v>9.8515999999999995</v>
      </c>
      <c r="E12" s="2">
        <v>747</v>
      </c>
      <c r="F12" s="2"/>
      <c r="G12" s="2"/>
      <c r="H12" s="21">
        <f t="shared" si="0"/>
        <v>-6.2941295138188658E-3</v>
      </c>
      <c r="I12" s="4"/>
      <c r="J12" s="4"/>
      <c r="K12" s="4"/>
    </row>
    <row r="13" spans="2:11" ht="13.5" x14ac:dyDescent="0.35">
      <c r="B13" s="3">
        <v>42019</v>
      </c>
      <c r="C13" s="2">
        <v>14.19</v>
      </c>
      <c r="D13" s="2">
        <v>9.8445999999999998</v>
      </c>
      <c r="E13" s="2">
        <v>6049</v>
      </c>
      <c r="F13" s="2"/>
      <c r="G13" s="2"/>
      <c r="H13" s="21">
        <f t="shared" si="0"/>
        <v>-7.1054448008442015E-4</v>
      </c>
      <c r="I13" s="4"/>
      <c r="J13" s="4"/>
      <c r="K13" s="4"/>
    </row>
    <row r="14" spans="2:11" ht="13.5" x14ac:dyDescent="0.35">
      <c r="B14" s="3">
        <v>42020</v>
      </c>
      <c r="C14" s="2">
        <v>14.1</v>
      </c>
      <c r="D14" s="2">
        <v>9.7821999999999996</v>
      </c>
      <c r="E14" s="2">
        <v>7298</v>
      </c>
      <c r="F14" s="2"/>
      <c r="G14" s="2"/>
      <c r="H14" s="21">
        <f t="shared" si="0"/>
        <v>-6.3385002945777619E-3</v>
      </c>
      <c r="I14" s="4"/>
      <c r="J14" s="4"/>
      <c r="K14" s="4"/>
    </row>
    <row r="15" spans="2:11" ht="13.5" x14ac:dyDescent="0.35">
      <c r="B15" s="3">
        <v>42023</v>
      </c>
      <c r="C15" s="2">
        <v>14</v>
      </c>
      <c r="D15" s="2">
        <v>9.7127999999999997</v>
      </c>
      <c r="E15" s="2">
        <v>3670</v>
      </c>
      <c r="F15" s="2"/>
      <c r="G15" s="2"/>
      <c r="H15" s="21">
        <f t="shared" si="0"/>
        <v>-7.0945186154443693E-3</v>
      </c>
      <c r="I15" s="4"/>
      <c r="J15" s="4"/>
      <c r="K15" s="4"/>
    </row>
    <row r="16" spans="2:11" ht="13.5" x14ac:dyDescent="0.35">
      <c r="B16" s="3">
        <v>42024</v>
      </c>
      <c r="C16" s="2">
        <v>13.98</v>
      </c>
      <c r="D16" s="2">
        <v>9.6989000000000001</v>
      </c>
      <c r="E16" s="2">
        <v>3260</v>
      </c>
      <c r="F16" s="2"/>
      <c r="G16" s="2"/>
      <c r="H16" s="21">
        <f t="shared" si="0"/>
        <v>-1.4311012272464768E-3</v>
      </c>
      <c r="I16" s="4"/>
      <c r="J16" s="4"/>
      <c r="K16" s="4"/>
    </row>
    <row r="17" spans="2:11" ht="13.5" x14ac:dyDescent="0.35">
      <c r="B17" s="3">
        <v>42025</v>
      </c>
      <c r="C17" s="2">
        <v>13.97</v>
      </c>
      <c r="D17" s="2">
        <v>9.6920000000000002</v>
      </c>
      <c r="E17" s="2">
        <v>503</v>
      </c>
      <c r="F17" s="2"/>
      <c r="G17" s="2"/>
      <c r="H17" s="21">
        <f t="shared" si="0"/>
        <v>-7.1142088278051182E-4</v>
      </c>
      <c r="I17" s="4"/>
      <c r="J17" s="4"/>
      <c r="K17" s="4"/>
    </row>
    <row r="18" spans="2:11" ht="13.5" x14ac:dyDescent="0.35">
      <c r="B18" s="3">
        <v>42026</v>
      </c>
      <c r="C18" s="2">
        <v>13.9</v>
      </c>
      <c r="D18" s="2">
        <v>9.6433999999999997</v>
      </c>
      <c r="E18" s="2">
        <v>1100</v>
      </c>
      <c r="F18" s="2"/>
      <c r="G18" s="2"/>
      <c r="H18" s="21">
        <f t="shared" si="0"/>
        <v>-5.0144449030128371E-3</v>
      </c>
      <c r="I18" s="4"/>
      <c r="J18" s="4"/>
      <c r="K18" s="4"/>
    </row>
    <row r="19" spans="2:11" ht="13.5" x14ac:dyDescent="0.35">
      <c r="B19" s="3">
        <v>42027</v>
      </c>
      <c r="C19" s="2">
        <v>13.9</v>
      </c>
      <c r="D19" s="2">
        <v>9.6433999999999997</v>
      </c>
      <c r="E19" s="2">
        <v>1915</v>
      </c>
      <c r="F19" s="2"/>
      <c r="G19" s="2"/>
      <c r="H19" s="21">
        <f t="shared" si="0"/>
        <v>0</v>
      </c>
      <c r="I19" s="4"/>
      <c r="J19" s="4"/>
      <c r="K19" s="4"/>
    </row>
    <row r="20" spans="2:11" ht="13.5" x14ac:dyDescent="0.35">
      <c r="B20" s="3">
        <v>42030</v>
      </c>
      <c r="C20" s="2">
        <v>14</v>
      </c>
      <c r="D20" s="2">
        <v>9.7127999999999997</v>
      </c>
      <c r="E20" s="2">
        <v>200</v>
      </c>
      <c r="F20" s="2"/>
      <c r="G20" s="2"/>
      <c r="H20" s="21">
        <f t="shared" si="0"/>
        <v>7.1966318933156257E-3</v>
      </c>
      <c r="I20" s="4"/>
      <c r="J20" s="4"/>
      <c r="K20" s="4"/>
    </row>
    <row r="21" spans="2:11" ht="13.5" x14ac:dyDescent="0.35">
      <c r="B21" s="3">
        <v>42031</v>
      </c>
      <c r="C21" s="2">
        <v>14</v>
      </c>
      <c r="D21" s="2">
        <v>9.7127999999999997</v>
      </c>
      <c r="E21" s="2">
        <v>603</v>
      </c>
      <c r="F21" s="2"/>
      <c r="G21" s="2"/>
      <c r="H21" s="21">
        <f t="shared" si="0"/>
        <v>0</v>
      </c>
      <c r="I21" s="4"/>
      <c r="J21" s="4"/>
      <c r="K21" s="4"/>
    </row>
    <row r="22" spans="2:11" ht="13.5" x14ac:dyDescent="0.35">
      <c r="B22" s="3">
        <v>42032</v>
      </c>
      <c r="C22" s="2">
        <v>13.96</v>
      </c>
      <c r="D22" s="2">
        <v>9.6851000000000003</v>
      </c>
      <c r="E22" s="2">
        <v>2721</v>
      </c>
      <c r="F22" s="2"/>
      <c r="G22" s="2"/>
      <c r="H22" s="21">
        <f t="shared" si="0"/>
        <v>-2.8519067622106284E-3</v>
      </c>
      <c r="I22" s="4"/>
      <c r="J22" s="4"/>
      <c r="K22" s="4"/>
    </row>
    <row r="23" spans="2:11" ht="13.5" x14ac:dyDescent="0.35">
      <c r="B23" s="3">
        <v>42033</v>
      </c>
      <c r="C23" s="2">
        <v>13.94</v>
      </c>
      <c r="D23" s="2">
        <v>9.6712000000000007</v>
      </c>
      <c r="E23" s="2">
        <v>1290</v>
      </c>
      <c r="F23" s="2"/>
      <c r="G23" s="2"/>
      <c r="H23" s="21">
        <f t="shared" si="0"/>
        <v>-1.4351942674829974E-3</v>
      </c>
      <c r="I23" s="4"/>
      <c r="J23" s="4"/>
      <c r="K23" s="4"/>
    </row>
    <row r="24" spans="2:11" ht="13.5" x14ac:dyDescent="0.35">
      <c r="B24" s="3">
        <v>42034</v>
      </c>
      <c r="C24" s="2">
        <v>13.99</v>
      </c>
      <c r="D24" s="2">
        <v>9.7058999999999997</v>
      </c>
      <c r="E24" s="2">
        <v>75</v>
      </c>
      <c r="F24" s="2"/>
      <c r="G24" s="2"/>
      <c r="H24" s="21">
        <f t="shared" si="0"/>
        <v>3.5879725370170259E-3</v>
      </c>
      <c r="I24" s="4"/>
      <c r="J24" s="4"/>
      <c r="K24" s="4"/>
    </row>
    <row r="25" spans="2:11" ht="13.5" x14ac:dyDescent="0.35">
      <c r="B25" s="3">
        <v>42037</v>
      </c>
      <c r="C25" s="2">
        <v>13.98</v>
      </c>
      <c r="D25" s="2">
        <v>9.6989000000000001</v>
      </c>
      <c r="E25" s="2">
        <v>1873</v>
      </c>
      <c r="F25" s="2"/>
      <c r="G25" s="2"/>
      <c r="H25" s="21">
        <f t="shared" si="0"/>
        <v>-7.2121080991970586E-4</v>
      </c>
      <c r="I25" s="4"/>
      <c r="J25" s="4"/>
      <c r="K25" s="4"/>
    </row>
    <row r="26" spans="2:11" ht="13.5" x14ac:dyDescent="0.35">
      <c r="B26" s="3">
        <v>42038</v>
      </c>
      <c r="C26" s="2">
        <v>13.99</v>
      </c>
      <c r="D26" s="2">
        <v>9.7058999999999997</v>
      </c>
      <c r="E26" s="2">
        <v>11103</v>
      </c>
      <c r="F26" s="2"/>
      <c r="G26" s="2"/>
      <c r="H26" s="21">
        <f t="shared" si="0"/>
        <v>7.2173133035701711E-4</v>
      </c>
      <c r="I26" s="4"/>
      <c r="J26" s="4"/>
      <c r="K26" s="4"/>
    </row>
    <row r="27" spans="2:11" ht="13.5" x14ac:dyDescent="0.35">
      <c r="B27" s="3">
        <v>42039</v>
      </c>
      <c r="C27" s="2">
        <v>14.4</v>
      </c>
      <c r="D27" s="2">
        <v>9.9902999999999995</v>
      </c>
      <c r="E27" s="2">
        <v>11080</v>
      </c>
      <c r="F27" s="2"/>
      <c r="G27" s="2"/>
      <c r="H27" s="21">
        <f t="shared" si="0"/>
        <v>2.9301764905881964E-2</v>
      </c>
      <c r="I27" s="4"/>
      <c r="J27" s="4"/>
      <c r="K27" s="4"/>
    </row>
    <row r="28" spans="2:11" ht="13.5" x14ac:dyDescent="0.35">
      <c r="B28" s="3">
        <v>42040</v>
      </c>
      <c r="C28" s="2">
        <v>15</v>
      </c>
      <c r="D28" s="2">
        <v>10.406599999999999</v>
      </c>
      <c r="E28" s="2">
        <v>50799</v>
      </c>
      <c r="F28" s="2"/>
      <c r="G28" s="2"/>
      <c r="H28" s="21">
        <f t="shared" si="0"/>
        <v>4.1670420307698436E-2</v>
      </c>
      <c r="I28" s="4"/>
      <c r="J28" s="4"/>
      <c r="K28" s="4"/>
    </row>
    <row r="29" spans="2:11" ht="13.5" x14ac:dyDescent="0.35">
      <c r="B29" s="3">
        <v>42041</v>
      </c>
      <c r="C29" s="2">
        <v>15.18</v>
      </c>
      <c r="D29" s="2">
        <v>10.531499999999999</v>
      </c>
      <c r="E29" s="2">
        <v>13544</v>
      </c>
      <c r="F29" s="2"/>
      <c r="G29" s="2"/>
      <c r="H29" s="21">
        <f t="shared" si="0"/>
        <v>1.2001998731574216E-2</v>
      </c>
      <c r="I29" s="4"/>
      <c r="J29" s="4"/>
      <c r="K29" s="4"/>
    </row>
    <row r="30" spans="2:11" ht="13.5" x14ac:dyDescent="0.35">
      <c r="B30" s="3">
        <v>42044</v>
      </c>
      <c r="C30" s="2">
        <v>15.2</v>
      </c>
      <c r="D30" s="2">
        <v>10.545299999999999</v>
      </c>
      <c r="E30" s="2">
        <v>729</v>
      </c>
      <c r="F30" s="2"/>
      <c r="G30" s="2"/>
      <c r="H30" s="21">
        <f t="shared" si="0"/>
        <v>1.3103546503346925E-3</v>
      </c>
      <c r="I30" s="4"/>
      <c r="J30" s="4"/>
      <c r="K30" s="4"/>
    </row>
    <row r="31" spans="2:11" ht="13.5" x14ac:dyDescent="0.35">
      <c r="B31" s="3">
        <v>42045</v>
      </c>
      <c r="C31" s="2">
        <v>15.2</v>
      </c>
      <c r="D31" s="2">
        <v>10.545299999999999</v>
      </c>
      <c r="E31" s="2">
        <v>10980</v>
      </c>
      <c r="F31" s="2"/>
      <c r="G31" s="2"/>
      <c r="H31" s="21">
        <f t="shared" si="0"/>
        <v>0</v>
      </c>
      <c r="I31" s="4"/>
      <c r="J31" s="4"/>
      <c r="K31" s="4"/>
    </row>
    <row r="32" spans="2:11" ht="13.5" x14ac:dyDescent="0.35">
      <c r="B32" s="3">
        <v>42046</v>
      </c>
      <c r="C32" s="2">
        <v>15.34</v>
      </c>
      <c r="D32" s="2">
        <v>10.6425</v>
      </c>
      <c r="E32" s="2">
        <v>10290</v>
      </c>
      <c r="F32" s="2"/>
      <c r="G32" s="2"/>
      <c r="H32" s="21">
        <f t="shared" si="0"/>
        <v>9.217376461551673E-3</v>
      </c>
      <c r="I32" s="4"/>
      <c r="J32" s="4"/>
      <c r="K32" s="4"/>
    </row>
    <row r="33" spans="2:11" ht="13.5" x14ac:dyDescent="0.35">
      <c r="B33" s="3">
        <v>42047</v>
      </c>
      <c r="C33" s="2">
        <v>15.5</v>
      </c>
      <c r="D33" s="2">
        <v>10.753500000000001</v>
      </c>
      <c r="E33" s="2">
        <v>9498</v>
      </c>
      <c r="F33" s="2"/>
      <c r="G33" s="2"/>
      <c r="H33" s="21">
        <f t="shared" si="0"/>
        <v>1.0429880197322119E-2</v>
      </c>
      <c r="I33" s="4"/>
      <c r="J33" s="4"/>
      <c r="K33" s="4"/>
    </row>
    <row r="34" spans="2:11" ht="13.5" x14ac:dyDescent="0.35">
      <c r="B34" s="3">
        <v>42048</v>
      </c>
      <c r="C34" s="2">
        <v>15.96</v>
      </c>
      <c r="D34" s="2">
        <v>11.0726</v>
      </c>
      <c r="E34" s="2">
        <v>12856</v>
      </c>
      <c r="F34" s="2"/>
      <c r="G34" s="2"/>
      <c r="H34" s="21">
        <f t="shared" si="0"/>
        <v>2.9674059608499448E-2</v>
      </c>
      <c r="I34" s="4"/>
      <c r="J34" s="4"/>
      <c r="K34" s="4"/>
    </row>
    <row r="35" spans="2:11" ht="13.5" x14ac:dyDescent="0.35">
      <c r="B35" s="3">
        <v>42051</v>
      </c>
      <c r="C35" s="2">
        <v>16.399999999999999</v>
      </c>
      <c r="D35" s="2">
        <v>11.3779</v>
      </c>
      <c r="E35" s="2">
        <v>8170</v>
      </c>
      <c r="F35" s="2"/>
      <c r="G35" s="2"/>
      <c r="H35" s="21">
        <f t="shared" si="0"/>
        <v>2.7572566515542945E-2</v>
      </c>
      <c r="I35" s="4"/>
      <c r="J35" s="4"/>
      <c r="K35" s="4"/>
    </row>
    <row r="36" spans="2:11" ht="13.5" x14ac:dyDescent="0.35">
      <c r="B36" s="3">
        <v>42052</v>
      </c>
      <c r="C36" s="2">
        <v>16.399999999999999</v>
      </c>
      <c r="D36" s="2">
        <v>11.3779</v>
      </c>
      <c r="E36" s="2">
        <v>4983</v>
      </c>
      <c r="F36" s="2"/>
      <c r="G36" s="2"/>
      <c r="H36" s="21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16.18</v>
      </c>
      <c r="D37" s="2">
        <v>11.225199999999999</v>
      </c>
      <c r="E37" s="2">
        <v>21460</v>
      </c>
      <c r="F37" s="2"/>
      <c r="G37" s="2"/>
      <c r="H37" s="21">
        <f t="shared" si="0"/>
        <v>-1.3420754269241351E-2</v>
      </c>
      <c r="I37" s="4"/>
      <c r="J37" s="4"/>
      <c r="K37" s="4"/>
    </row>
    <row r="38" spans="2:11" ht="13.5" x14ac:dyDescent="0.35">
      <c r="B38" s="3">
        <v>42054</v>
      </c>
      <c r="C38" s="2">
        <v>16.13</v>
      </c>
      <c r="D38" s="2">
        <v>11.1906</v>
      </c>
      <c r="E38" s="2">
        <v>6867</v>
      </c>
      <c r="F38" s="2"/>
      <c r="G38" s="2"/>
      <c r="H38" s="21">
        <f t="shared" si="0"/>
        <v>-3.0823504258275397E-3</v>
      </c>
      <c r="I38" s="4"/>
      <c r="J38" s="4"/>
      <c r="K38" s="4"/>
    </row>
    <row r="39" spans="2:11" ht="13.5" x14ac:dyDescent="0.35">
      <c r="B39" s="3">
        <v>42055</v>
      </c>
      <c r="C39" s="2">
        <v>16.100000000000001</v>
      </c>
      <c r="D39" s="2">
        <v>11.169700000000001</v>
      </c>
      <c r="E39" s="2">
        <v>6015</v>
      </c>
      <c r="F39" s="2"/>
      <c r="G39" s="2"/>
      <c r="H39" s="21">
        <f t="shared" si="0"/>
        <v>-1.8676389112290005E-3</v>
      </c>
      <c r="I39" s="4"/>
      <c r="J39" s="4"/>
      <c r="K39" s="4"/>
    </row>
    <row r="40" spans="2:11" ht="13.5" x14ac:dyDescent="0.35">
      <c r="B40" s="3">
        <v>42058</v>
      </c>
      <c r="C40" s="2">
        <v>16</v>
      </c>
      <c r="D40" s="2">
        <v>11.1004</v>
      </c>
      <c r="E40" s="2">
        <v>4769</v>
      </c>
      <c r="F40" s="2"/>
      <c r="G40" s="2"/>
      <c r="H40" s="21">
        <f t="shared" si="0"/>
        <v>-6.2042848062168312E-3</v>
      </c>
      <c r="I40" s="4"/>
      <c r="J40" s="4"/>
      <c r="K40" s="4"/>
    </row>
    <row r="41" spans="2:11" ht="13.5" x14ac:dyDescent="0.35">
      <c r="B41" s="3">
        <v>42059</v>
      </c>
      <c r="C41" s="2">
        <v>15.8</v>
      </c>
      <c r="D41" s="2">
        <v>10.961600000000001</v>
      </c>
      <c r="E41" s="2">
        <v>11276</v>
      </c>
      <c r="F41" s="2"/>
      <c r="G41" s="2"/>
      <c r="H41" s="21">
        <f t="shared" si="0"/>
        <v>-1.2504053907967263E-2</v>
      </c>
      <c r="I41" s="4"/>
      <c r="J41" s="4"/>
      <c r="K41" s="4"/>
    </row>
    <row r="42" spans="2:11" ht="13.5" x14ac:dyDescent="0.35">
      <c r="B42" s="3">
        <v>42060</v>
      </c>
      <c r="C42" s="2">
        <v>15.69</v>
      </c>
      <c r="D42" s="2">
        <v>10.885300000000001</v>
      </c>
      <c r="E42" s="2">
        <v>4761</v>
      </c>
      <c r="F42" s="2"/>
      <c r="G42" s="2"/>
      <c r="H42" s="21">
        <f t="shared" si="0"/>
        <v>-6.9606626769814451E-3</v>
      </c>
      <c r="I42" s="4"/>
      <c r="J42" s="4"/>
      <c r="K42" s="4"/>
    </row>
    <row r="43" spans="2:11" ht="13.5" x14ac:dyDescent="0.35">
      <c r="B43" s="3">
        <v>42061</v>
      </c>
      <c r="C43" s="2">
        <v>15.7</v>
      </c>
      <c r="D43" s="2">
        <v>10.892200000000001</v>
      </c>
      <c r="E43" s="2">
        <v>12045</v>
      </c>
      <c r="F43" s="2"/>
      <c r="G43" s="2"/>
      <c r="H43" s="21">
        <f t="shared" si="0"/>
        <v>6.3388239184954988E-4</v>
      </c>
      <c r="I43" s="4"/>
      <c r="J43" s="4"/>
      <c r="K43" s="4"/>
    </row>
    <row r="44" spans="2:11" ht="13.5" x14ac:dyDescent="0.35">
      <c r="B44" s="3">
        <v>42062</v>
      </c>
      <c r="C44" s="2">
        <v>15.9</v>
      </c>
      <c r="D44" s="2">
        <v>11.031000000000001</v>
      </c>
      <c r="E44" s="2">
        <v>12483</v>
      </c>
      <c r="F44" s="2"/>
      <c r="G44" s="2"/>
      <c r="H44" s="21">
        <f t="shared" si="0"/>
        <v>1.2743063843851545E-2</v>
      </c>
      <c r="I44" s="4"/>
      <c r="J44" s="4"/>
      <c r="K44" s="4"/>
    </row>
    <row r="45" spans="2:11" ht="13.5" x14ac:dyDescent="0.35">
      <c r="B45" s="3">
        <v>42065</v>
      </c>
      <c r="C45" s="2">
        <v>15.79</v>
      </c>
      <c r="D45" s="2">
        <v>10.954700000000001</v>
      </c>
      <c r="E45" s="2">
        <v>2519</v>
      </c>
      <c r="F45" s="2"/>
      <c r="G45" s="2"/>
      <c r="H45" s="21">
        <f t="shared" si="0"/>
        <v>-6.9168706372948786E-3</v>
      </c>
      <c r="I45" s="4"/>
      <c r="J45" s="4"/>
      <c r="K45" s="4"/>
    </row>
    <row r="46" spans="2:11" ht="13.5" x14ac:dyDescent="0.35">
      <c r="B46" s="3">
        <v>42066</v>
      </c>
      <c r="C46" s="2">
        <v>15.79</v>
      </c>
      <c r="D46" s="2">
        <v>10.954700000000001</v>
      </c>
      <c r="E46" s="2">
        <v>2796</v>
      </c>
      <c r="F46" s="2"/>
      <c r="G46" s="2"/>
      <c r="H46" s="21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15.78</v>
      </c>
      <c r="D47" s="2">
        <v>10.947699999999999</v>
      </c>
      <c r="E47" s="2">
        <v>866</v>
      </c>
      <c r="F47" s="2"/>
      <c r="G47" s="2"/>
      <c r="H47" s="21">
        <f t="shared" si="0"/>
        <v>-6.3899513450860809E-4</v>
      </c>
      <c r="I47" s="4"/>
      <c r="J47" s="4"/>
      <c r="K47" s="4"/>
    </row>
    <row r="48" spans="2:11" ht="13.5" x14ac:dyDescent="0.35">
      <c r="B48" s="3">
        <v>42068</v>
      </c>
      <c r="C48" s="2">
        <v>15.78</v>
      </c>
      <c r="D48" s="2">
        <v>10.947699999999999</v>
      </c>
      <c r="E48" s="2">
        <v>2175</v>
      </c>
      <c r="F48" s="2"/>
      <c r="G48" s="2"/>
      <c r="H48" s="21">
        <f t="shared" si="0"/>
        <v>0</v>
      </c>
      <c r="I48" s="4"/>
      <c r="J48" s="4"/>
      <c r="K48" s="4"/>
    </row>
    <row r="49" spans="2:11" ht="13.5" x14ac:dyDescent="0.35">
      <c r="B49" s="3">
        <v>42069</v>
      </c>
      <c r="C49" s="2">
        <v>15.87</v>
      </c>
      <c r="D49" s="2">
        <v>11.010199999999999</v>
      </c>
      <c r="E49" s="2">
        <v>3935</v>
      </c>
      <c r="F49" s="2"/>
      <c r="G49" s="2"/>
      <c r="H49" s="21">
        <f t="shared" si="0"/>
        <v>5.7089616997177493E-3</v>
      </c>
      <c r="I49" s="4"/>
      <c r="J49" s="4"/>
      <c r="K49" s="4"/>
    </row>
    <row r="50" spans="2:11" ht="13.5" x14ac:dyDescent="0.35">
      <c r="B50" s="3">
        <v>42072</v>
      </c>
      <c r="C50" s="2">
        <v>15.96</v>
      </c>
      <c r="D50" s="2">
        <v>11.0726</v>
      </c>
      <c r="E50" s="2">
        <v>5090</v>
      </c>
      <c r="F50" s="2"/>
      <c r="G50" s="2"/>
      <c r="H50" s="21">
        <f t="shared" si="0"/>
        <v>5.6674719805271693E-3</v>
      </c>
      <c r="I50" s="4"/>
      <c r="J50" s="4"/>
      <c r="K50" s="4"/>
    </row>
    <row r="51" spans="2:11" ht="13.5" x14ac:dyDescent="0.35">
      <c r="B51" s="3">
        <v>42073</v>
      </c>
      <c r="C51" s="2">
        <v>15.99</v>
      </c>
      <c r="D51" s="2">
        <v>11.093400000000001</v>
      </c>
      <c r="E51" s="2">
        <v>3599</v>
      </c>
      <c r="F51" s="2"/>
      <c r="G51" s="2"/>
      <c r="H51" s="21">
        <f t="shared" si="0"/>
        <v>1.8785109188448298E-3</v>
      </c>
      <c r="I51" s="4"/>
      <c r="J51" s="4"/>
      <c r="K51" s="4"/>
    </row>
    <row r="52" spans="2:11" ht="13.5" x14ac:dyDescent="0.35">
      <c r="B52" s="3">
        <v>42074</v>
      </c>
      <c r="C52" s="2">
        <v>15.9</v>
      </c>
      <c r="D52" s="2">
        <v>11.031000000000001</v>
      </c>
      <c r="E52" s="2">
        <v>3260</v>
      </c>
      <c r="F52" s="2"/>
      <c r="G52" s="2"/>
      <c r="H52" s="21">
        <f t="shared" si="0"/>
        <v>-5.6249661961166302E-3</v>
      </c>
      <c r="I52" s="4"/>
      <c r="J52" s="4"/>
      <c r="K52" s="4"/>
    </row>
    <row r="53" spans="2:11" ht="13.5" x14ac:dyDescent="0.35">
      <c r="B53" s="3">
        <v>42075</v>
      </c>
      <c r="C53" s="2">
        <v>15.95</v>
      </c>
      <c r="D53" s="2">
        <v>11.0657</v>
      </c>
      <c r="E53" s="2">
        <v>4976</v>
      </c>
      <c r="F53" s="2"/>
      <c r="G53" s="2"/>
      <c r="H53" s="21">
        <f t="shared" si="0"/>
        <v>3.1456803553620762E-3</v>
      </c>
      <c r="I53" s="4"/>
      <c r="J53" s="4"/>
      <c r="K53" s="4"/>
    </row>
    <row r="54" spans="2:11" ht="13.5" x14ac:dyDescent="0.35">
      <c r="B54" s="3">
        <v>42076</v>
      </c>
      <c r="C54" s="2">
        <v>16.149999999999999</v>
      </c>
      <c r="D54" s="2">
        <v>11.2044</v>
      </c>
      <c r="E54" s="2">
        <v>15732</v>
      </c>
      <c r="F54" s="2"/>
      <c r="G54" s="2"/>
      <c r="H54" s="21">
        <f t="shared" si="0"/>
        <v>1.2534227387332031E-2</v>
      </c>
      <c r="I54" s="4"/>
      <c r="J54" s="4"/>
      <c r="K54" s="4"/>
    </row>
    <row r="55" spans="2:11" ht="13.5" x14ac:dyDescent="0.35">
      <c r="B55" s="3">
        <v>42079</v>
      </c>
      <c r="C55" s="2">
        <v>16.09</v>
      </c>
      <c r="D55" s="2">
        <v>11.162800000000001</v>
      </c>
      <c r="E55" s="2">
        <v>8823</v>
      </c>
      <c r="F55" s="2"/>
      <c r="G55" s="2"/>
      <c r="H55" s="21">
        <f t="shared" si="0"/>
        <v>-3.7128271036377647E-3</v>
      </c>
      <c r="I55" s="4"/>
      <c r="J55" s="4"/>
      <c r="K55" s="4"/>
    </row>
    <row r="56" spans="2:11" ht="13.5" x14ac:dyDescent="0.35">
      <c r="B56" s="3">
        <v>42080</v>
      </c>
      <c r="C56" s="2">
        <v>15.99</v>
      </c>
      <c r="D56" s="2">
        <v>11.093400000000001</v>
      </c>
      <c r="E56" s="2">
        <v>6898</v>
      </c>
      <c r="F56" s="2"/>
      <c r="G56" s="2"/>
      <c r="H56" s="21">
        <f t="shared" si="0"/>
        <v>-6.2170781524348642E-3</v>
      </c>
      <c r="I56" s="4"/>
      <c r="J56" s="4"/>
      <c r="K56" s="4"/>
    </row>
    <row r="57" spans="2:11" ht="13.5" x14ac:dyDescent="0.35">
      <c r="B57" s="3">
        <v>42081</v>
      </c>
      <c r="C57" s="2">
        <v>15.52</v>
      </c>
      <c r="D57" s="2">
        <v>10.7674</v>
      </c>
      <c r="E57" s="2">
        <v>11167</v>
      </c>
      <c r="F57" s="2"/>
      <c r="G57" s="2"/>
      <c r="H57" s="21">
        <f t="shared" si="0"/>
        <v>-2.9386842627147719E-2</v>
      </c>
      <c r="I57" s="4"/>
      <c r="J57" s="4"/>
      <c r="K57" s="4"/>
    </row>
    <row r="58" spans="2:11" ht="13.5" x14ac:dyDescent="0.35">
      <c r="B58" s="3">
        <v>42082</v>
      </c>
      <c r="C58" s="2">
        <v>15.9</v>
      </c>
      <c r="D58" s="2">
        <v>11.031000000000001</v>
      </c>
      <c r="E58" s="2">
        <v>8870</v>
      </c>
      <c r="F58" s="2"/>
      <c r="G58" s="2"/>
      <c r="H58" s="21">
        <f t="shared" si="0"/>
        <v>2.44813046789383E-2</v>
      </c>
      <c r="I58" s="4"/>
      <c r="J58" s="4"/>
      <c r="K58" s="4"/>
    </row>
    <row r="59" spans="2:11" ht="13.5" x14ac:dyDescent="0.35">
      <c r="B59" s="3">
        <v>42086</v>
      </c>
      <c r="C59" s="2">
        <v>15.96</v>
      </c>
      <c r="D59" s="2">
        <v>11.0726</v>
      </c>
      <c r="E59" s="2">
        <v>5067</v>
      </c>
      <c r="F59" s="2"/>
      <c r="G59" s="2"/>
      <c r="H59" s="21">
        <f t="shared" si="0"/>
        <v>3.7711902819326415E-3</v>
      </c>
      <c r="I59" s="4"/>
      <c r="J59" s="4"/>
      <c r="K59" s="4"/>
    </row>
    <row r="60" spans="2:11" ht="13.5" x14ac:dyDescent="0.35">
      <c r="B60" s="3">
        <v>42087</v>
      </c>
      <c r="C60" s="2">
        <v>15.89</v>
      </c>
      <c r="D60" s="2">
        <v>11.023999999999999</v>
      </c>
      <c r="E60" s="2">
        <v>2000</v>
      </c>
      <c r="F60" s="2"/>
      <c r="G60" s="2"/>
      <c r="H60" s="21">
        <f t="shared" si="0"/>
        <v>-4.3892130123006721E-3</v>
      </c>
      <c r="I60" s="4"/>
      <c r="J60" s="4"/>
      <c r="K60" s="4"/>
    </row>
    <row r="61" spans="2:11" ht="13.5" x14ac:dyDescent="0.35">
      <c r="B61" s="3">
        <v>42088</v>
      </c>
      <c r="C61" s="2">
        <v>15.89</v>
      </c>
      <c r="D61" s="2">
        <v>11.023999999999999</v>
      </c>
      <c r="E61" s="2">
        <v>4623</v>
      </c>
      <c r="F61" s="2"/>
      <c r="G61" s="2"/>
      <c r="H61" s="21">
        <f t="shared" si="0"/>
        <v>0</v>
      </c>
      <c r="I61" s="4"/>
      <c r="J61" s="4"/>
      <c r="K61" s="4"/>
    </row>
    <row r="62" spans="2:11" ht="13.5" x14ac:dyDescent="0.35">
      <c r="B62" s="3">
        <v>42089</v>
      </c>
      <c r="C62" s="2">
        <v>15.8</v>
      </c>
      <c r="D62" s="2">
        <v>10.961600000000001</v>
      </c>
      <c r="E62" s="2">
        <v>3498</v>
      </c>
      <c r="F62" s="2"/>
      <c r="G62" s="2"/>
      <c r="H62" s="21">
        <f t="shared" si="0"/>
        <v>-5.6603773584904269E-3</v>
      </c>
      <c r="I62" s="4"/>
      <c r="J62" s="4"/>
      <c r="K62" s="4"/>
    </row>
    <row r="63" spans="2:11" ht="13.5" x14ac:dyDescent="0.35">
      <c r="B63" s="3">
        <v>42090</v>
      </c>
      <c r="C63" s="2">
        <v>15.65</v>
      </c>
      <c r="D63" s="2">
        <v>10.8575</v>
      </c>
      <c r="E63" s="2">
        <v>600</v>
      </c>
      <c r="F63" s="2"/>
      <c r="G63" s="2"/>
      <c r="H63" s="21">
        <f t="shared" si="0"/>
        <v>-9.4967887899577372E-3</v>
      </c>
      <c r="I63" s="4"/>
      <c r="J63" s="4"/>
      <c r="K63" s="4"/>
    </row>
    <row r="64" spans="2:11" ht="13.5" x14ac:dyDescent="0.35">
      <c r="B64" s="3">
        <v>42093</v>
      </c>
      <c r="C64" s="2">
        <v>15.8</v>
      </c>
      <c r="D64" s="2">
        <v>10.961600000000001</v>
      </c>
      <c r="E64" s="2">
        <v>1811</v>
      </c>
      <c r="F64" s="2"/>
      <c r="G64" s="2"/>
      <c r="H64" s="21">
        <f t="shared" si="0"/>
        <v>9.58784250518082E-3</v>
      </c>
      <c r="I64" s="4"/>
      <c r="J64" s="4"/>
      <c r="K64" s="4"/>
    </row>
    <row r="65" spans="2:11" ht="13.5" x14ac:dyDescent="0.35">
      <c r="B65" s="3">
        <v>42094</v>
      </c>
      <c r="C65" s="2">
        <v>15.79</v>
      </c>
      <c r="D65" s="2">
        <v>10.954700000000001</v>
      </c>
      <c r="E65" s="2">
        <v>400</v>
      </c>
      <c r="F65" s="2"/>
      <c r="G65" s="2"/>
      <c r="H65" s="21">
        <f t="shared" si="0"/>
        <v>-6.2947015034300706E-4</v>
      </c>
      <c r="I65" s="4"/>
      <c r="J65" s="4"/>
      <c r="K65" s="4"/>
    </row>
    <row r="66" spans="2:11" ht="13.5" x14ac:dyDescent="0.35">
      <c r="B66" s="3">
        <v>42095</v>
      </c>
      <c r="C66" s="2">
        <v>15.7</v>
      </c>
      <c r="D66" s="2">
        <v>10.892200000000001</v>
      </c>
      <c r="E66" s="2">
        <v>3730</v>
      </c>
      <c r="F66" s="2"/>
      <c r="G66" s="2"/>
      <c r="H66" s="21">
        <f t="shared" si="0"/>
        <v>-5.7053137009685333E-3</v>
      </c>
      <c r="I66" s="4"/>
      <c r="J66" s="4"/>
      <c r="K66" s="4"/>
    </row>
    <row r="67" spans="2:11" ht="13.5" x14ac:dyDescent="0.35">
      <c r="B67" s="3">
        <v>42096</v>
      </c>
      <c r="C67" s="2">
        <v>15.78</v>
      </c>
      <c r="D67" s="2">
        <v>10.947699999999999</v>
      </c>
      <c r="E67" s="2">
        <v>6891</v>
      </c>
      <c r="F67" s="2"/>
      <c r="G67" s="2"/>
      <c r="H67" s="21">
        <f t="shared" si="0"/>
        <v>5.0953893611941159E-3</v>
      </c>
      <c r="I67" s="4"/>
      <c r="J67" s="4"/>
      <c r="K67" s="4"/>
    </row>
    <row r="68" spans="2:11" ht="13.5" x14ac:dyDescent="0.35">
      <c r="B68" s="3">
        <v>42097</v>
      </c>
      <c r="C68" s="2">
        <v>15.85</v>
      </c>
      <c r="D68" s="2">
        <v>10.9963</v>
      </c>
      <c r="E68" s="2">
        <v>4301</v>
      </c>
      <c r="F68" s="2"/>
      <c r="G68" s="2"/>
      <c r="H68" s="21">
        <f t="shared" si="0"/>
        <v>4.4392886177005604E-3</v>
      </c>
      <c r="I68" s="4"/>
      <c r="J68" s="4"/>
      <c r="K68" s="4"/>
    </row>
    <row r="69" spans="2:11" ht="13.5" x14ac:dyDescent="0.35">
      <c r="B69" s="3">
        <v>42100</v>
      </c>
      <c r="C69" s="2">
        <v>15.9</v>
      </c>
      <c r="D69" s="2">
        <v>11.031000000000001</v>
      </c>
      <c r="E69" s="2">
        <v>4450</v>
      </c>
      <c r="F69" s="2"/>
      <c r="G69" s="2"/>
      <c r="H69" s="21">
        <f t="shared" si="0"/>
        <v>3.1556068859526242E-3</v>
      </c>
      <c r="I69" s="4"/>
      <c r="J69" s="4"/>
      <c r="K69" s="4"/>
    </row>
    <row r="70" spans="2:11" ht="13.5" x14ac:dyDescent="0.35">
      <c r="B70" s="3">
        <v>42101</v>
      </c>
      <c r="C70" s="2">
        <v>15.9</v>
      </c>
      <c r="D70" s="2">
        <v>11.031000000000001</v>
      </c>
      <c r="E70" s="2">
        <v>5709</v>
      </c>
      <c r="F70" s="2"/>
      <c r="G70" s="2"/>
      <c r="H70" s="21">
        <f t="shared" si="0"/>
        <v>0</v>
      </c>
      <c r="I70" s="4"/>
      <c r="J70" s="4"/>
      <c r="K70" s="4"/>
    </row>
    <row r="71" spans="2:11" ht="13.5" x14ac:dyDescent="0.35">
      <c r="B71" s="3">
        <v>42102</v>
      </c>
      <c r="C71" s="2">
        <v>15.9</v>
      </c>
      <c r="D71" s="2">
        <v>11.031000000000001</v>
      </c>
      <c r="E71" s="2">
        <v>5950</v>
      </c>
      <c r="F71" s="2"/>
      <c r="G71" s="2"/>
      <c r="H71" s="21">
        <f t="shared" ref="H71:H134" si="1">(D71-D70)/D70</f>
        <v>0</v>
      </c>
      <c r="I71" s="4"/>
      <c r="J71" s="4"/>
      <c r="K71" s="4"/>
    </row>
    <row r="72" spans="2:11" ht="13.5" x14ac:dyDescent="0.35">
      <c r="B72" s="3">
        <v>42104</v>
      </c>
      <c r="C72" s="2">
        <v>15.88</v>
      </c>
      <c r="D72" s="2">
        <v>11.017099999999999</v>
      </c>
      <c r="E72" s="2">
        <v>650</v>
      </c>
      <c r="F72" s="2"/>
      <c r="G72" s="2"/>
      <c r="H72" s="21">
        <f t="shared" si="1"/>
        <v>-1.2600852143959166E-3</v>
      </c>
      <c r="I72" s="4"/>
      <c r="J72" s="4"/>
      <c r="K72" s="4"/>
    </row>
    <row r="73" spans="2:11" ht="13.5" x14ac:dyDescent="0.35">
      <c r="B73" s="3">
        <v>42107</v>
      </c>
      <c r="C73" s="2">
        <v>15.79</v>
      </c>
      <c r="D73" s="2">
        <v>10.954700000000001</v>
      </c>
      <c r="E73" s="2">
        <v>7316</v>
      </c>
      <c r="F73" s="2"/>
      <c r="G73" s="2"/>
      <c r="H73" s="21">
        <f t="shared" si="1"/>
        <v>-5.663922447830959E-3</v>
      </c>
      <c r="I73" s="4"/>
      <c r="J73" s="4"/>
      <c r="K73" s="4"/>
    </row>
    <row r="74" spans="2:11" ht="13.5" x14ac:dyDescent="0.35">
      <c r="B74" s="3">
        <v>42108</v>
      </c>
      <c r="C74" s="2">
        <v>15.8</v>
      </c>
      <c r="D74" s="2">
        <v>10.961600000000001</v>
      </c>
      <c r="E74" s="2">
        <v>3850</v>
      </c>
      <c r="F74" s="2"/>
      <c r="G74" s="2"/>
      <c r="H74" s="21">
        <f t="shared" si="1"/>
        <v>6.298666325869175E-4</v>
      </c>
      <c r="I74" s="4"/>
      <c r="J74" s="4"/>
      <c r="K74" s="4"/>
    </row>
    <row r="75" spans="2:11" ht="13.5" x14ac:dyDescent="0.35">
      <c r="B75" s="3">
        <v>42109</v>
      </c>
      <c r="C75" s="2">
        <v>15.89</v>
      </c>
      <c r="D75" s="2">
        <v>11.023999999999999</v>
      </c>
      <c r="E75" s="2">
        <v>2860</v>
      </c>
      <c r="F75" s="2"/>
      <c r="G75" s="2"/>
      <c r="H75" s="21">
        <f t="shared" si="1"/>
        <v>5.6925996204932171E-3</v>
      </c>
      <c r="I75" s="4"/>
      <c r="J75" s="4"/>
      <c r="K75" s="4"/>
    </row>
    <row r="76" spans="2:11" ht="13.5" x14ac:dyDescent="0.35">
      <c r="B76" s="3">
        <v>42110</v>
      </c>
      <c r="C76" s="2">
        <v>15.89</v>
      </c>
      <c r="D76" s="2">
        <v>11.023999999999999</v>
      </c>
      <c r="E76" s="2">
        <v>2954</v>
      </c>
      <c r="F76" s="2"/>
      <c r="G76" s="2"/>
      <c r="H76" s="21">
        <f t="shared" si="1"/>
        <v>0</v>
      </c>
      <c r="I76" s="4"/>
      <c r="J76" s="4"/>
      <c r="K76" s="4"/>
    </row>
    <row r="77" spans="2:11" ht="13.5" x14ac:dyDescent="0.35">
      <c r="B77" s="3">
        <v>42111</v>
      </c>
      <c r="C77" s="2">
        <v>15.95</v>
      </c>
      <c r="D77" s="2">
        <v>11.0657</v>
      </c>
      <c r="E77" s="2">
        <v>5420</v>
      </c>
      <c r="F77" s="2"/>
      <c r="G77" s="2"/>
      <c r="H77" s="21">
        <f t="shared" si="1"/>
        <v>3.782656023222108E-3</v>
      </c>
      <c r="I77" s="4"/>
      <c r="J77" s="4"/>
      <c r="K77" s="4"/>
    </row>
    <row r="78" spans="2:11" ht="13.5" x14ac:dyDescent="0.35">
      <c r="B78" s="3">
        <v>42114</v>
      </c>
      <c r="C78" s="2">
        <v>15.95</v>
      </c>
      <c r="D78" s="2">
        <v>11.0657</v>
      </c>
      <c r="E78" s="2">
        <v>3516</v>
      </c>
      <c r="F78" s="2"/>
      <c r="G78" s="2"/>
      <c r="H78" s="21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15.95</v>
      </c>
      <c r="D79" s="2">
        <v>11.0657</v>
      </c>
      <c r="E79" s="2">
        <v>5068</v>
      </c>
      <c r="F79" s="2"/>
      <c r="G79" s="2"/>
      <c r="H79" s="21">
        <f t="shared" si="1"/>
        <v>0</v>
      </c>
      <c r="I79" s="4"/>
      <c r="J79" s="4"/>
      <c r="K79" s="4"/>
    </row>
    <row r="80" spans="2:11" ht="13.5" x14ac:dyDescent="0.35">
      <c r="B80" s="3">
        <v>42116</v>
      </c>
      <c r="C80" s="2">
        <v>16</v>
      </c>
      <c r="D80" s="2">
        <v>11.1004</v>
      </c>
      <c r="E80" s="2">
        <v>17601</v>
      </c>
      <c r="F80" s="2"/>
      <c r="G80" s="2"/>
      <c r="H80" s="21">
        <f t="shared" si="1"/>
        <v>3.135816080320345E-3</v>
      </c>
      <c r="I80" s="4"/>
      <c r="J80" s="4"/>
      <c r="K80" s="4"/>
    </row>
    <row r="81" spans="2:11" ht="13.5" x14ac:dyDescent="0.35">
      <c r="B81" s="3">
        <v>42117</v>
      </c>
      <c r="C81" s="2">
        <v>16.09</v>
      </c>
      <c r="D81" s="2">
        <v>11.162800000000001</v>
      </c>
      <c r="E81" s="2">
        <v>8045</v>
      </c>
      <c r="F81" s="2"/>
      <c r="G81" s="2"/>
      <c r="H81" s="21">
        <f t="shared" si="1"/>
        <v>5.6214190479622565E-3</v>
      </c>
      <c r="I81" s="4"/>
      <c r="J81" s="4"/>
      <c r="K81" s="4"/>
    </row>
    <row r="82" spans="2:11" ht="13.5" x14ac:dyDescent="0.35">
      <c r="B82" s="3">
        <v>42118</v>
      </c>
      <c r="C82" s="2">
        <v>16.09</v>
      </c>
      <c r="D82" s="2">
        <v>11.162800000000001</v>
      </c>
      <c r="E82" s="2">
        <v>1895</v>
      </c>
      <c r="F82" s="2"/>
      <c r="G82" s="2"/>
      <c r="H82" s="21">
        <f t="shared" si="1"/>
        <v>0</v>
      </c>
      <c r="I82" s="4"/>
      <c r="J82" s="4"/>
      <c r="K82" s="4"/>
    </row>
    <row r="83" spans="2:11" ht="13.5" x14ac:dyDescent="0.35">
      <c r="B83" s="3">
        <v>42121</v>
      </c>
      <c r="C83" s="2">
        <v>15.98</v>
      </c>
      <c r="D83" s="2">
        <v>11.086499999999999</v>
      </c>
      <c r="E83" s="2">
        <v>6948</v>
      </c>
      <c r="F83" s="2"/>
      <c r="G83" s="2"/>
      <c r="H83" s="21">
        <f t="shared" si="1"/>
        <v>-6.8352026373312775E-3</v>
      </c>
      <c r="I83" s="4"/>
      <c r="J83" s="4"/>
      <c r="K83" s="4"/>
    </row>
    <row r="84" spans="2:11" ht="13.5" x14ac:dyDescent="0.35">
      <c r="B84" s="3">
        <v>42122</v>
      </c>
      <c r="C84" s="2">
        <v>16.079999999999998</v>
      </c>
      <c r="D84" s="2">
        <v>11.155900000000001</v>
      </c>
      <c r="E84" s="2">
        <v>6050</v>
      </c>
      <c r="F84" s="2"/>
      <c r="G84" s="2"/>
      <c r="H84" s="21">
        <f t="shared" si="1"/>
        <v>6.2598656023092666E-3</v>
      </c>
      <c r="I84" s="4"/>
      <c r="J84" s="4"/>
      <c r="K84" s="4"/>
    </row>
    <row r="85" spans="2:11" ht="13.5" x14ac:dyDescent="0.35">
      <c r="B85" s="3">
        <v>42123</v>
      </c>
      <c r="C85" s="2">
        <v>16.09</v>
      </c>
      <c r="D85" s="2">
        <v>11.162800000000001</v>
      </c>
      <c r="E85" s="2">
        <v>6085</v>
      </c>
      <c r="F85" s="2"/>
      <c r="G85" s="2"/>
      <c r="H85" s="21">
        <f t="shared" si="1"/>
        <v>6.1850679909284821E-4</v>
      </c>
      <c r="I85" s="4"/>
      <c r="J85" s="4"/>
      <c r="K85" s="4"/>
    </row>
    <row r="86" spans="2:11" ht="13.5" x14ac:dyDescent="0.35">
      <c r="B86" s="3">
        <v>42124</v>
      </c>
      <c r="C86" s="2">
        <v>16.09</v>
      </c>
      <c r="D86" s="2">
        <v>11.162800000000001</v>
      </c>
      <c r="E86" s="2">
        <v>3718</v>
      </c>
      <c r="F86" s="2"/>
      <c r="G86" s="2"/>
      <c r="H86" s="21">
        <f t="shared" si="1"/>
        <v>0</v>
      </c>
      <c r="I86" s="4"/>
      <c r="J86" s="4"/>
      <c r="K86" s="4"/>
    </row>
    <row r="87" spans="2:11" ht="13.5" x14ac:dyDescent="0.35">
      <c r="B87" s="3">
        <v>42128</v>
      </c>
      <c r="C87" s="2">
        <v>17</v>
      </c>
      <c r="D87" s="2">
        <v>11.7941</v>
      </c>
      <c r="E87" s="2">
        <v>38234</v>
      </c>
      <c r="F87" s="2"/>
      <c r="G87" s="2"/>
      <c r="H87" s="21">
        <f t="shared" si="1"/>
        <v>5.6553911205073949E-2</v>
      </c>
      <c r="I87" s="4"/>
      <c r="J87" s="4"/>
      <c r="K87" s="4"/>
    </row>
    <row r="88" spans="2:11" ht="13.5" x14ac:dyDescent="0.35">
      <c r="B88" s="3">
        <v>42129</v>
      </c>
      <c r="C88" s="2">
        <v>17.7</v>
      </c>
      <c r="D88" s="2">
        <v>12.2798</v>
      </c>
      <c r="E88" s="2">
        <v>78005</v>
      </c>
      <c r="F88" s="2"/>
      <c r="G88" s="2"/>
      <c r="H88" s="21">
        <f t="shared" si="1"/>
        <v>4.1181607753029023E-2</v>
      </c>
      <c r="I88" s="4"/>
      <c r="J88" s="4"/>
      <c r="K88" s="4"/>
    </row>
    <row r="89" spans="2:11" ht="13.5" x14ac:dyDescent="0.35">
      <c r="B89" s="3">
        <v>42130</v>
      </c>
      <c r="C89" s="2">
        <v>17.649999999999999</v>
      </c>
      <c r="D89" s="2">
        <v>12.245100000000001</v>
      </c>
      <c r="E89" s="2">
        <v>21533</v>
      </c>
      <c r="F89" s="2"/>
      <c r="G89" s="2"/>
      <c r="H89" s="21">
        <f t="shared" si="1"/>
        <v>-2.82577892148073E-3</v>
      </c>
      <c r="I89" s="4"/>
      <c r="J89" s="4"/>
      <c r="K89" s="4"/>
    </row>
    <row r="90" spans="2:11" ht="13.5" x14ac:dyDescent="0.35">
      <c r="B90" s="3">
        <v>42131</v>
      </c>
      <c r="C90" s="2">
        <v>17.12</v>
      </c>
      <c r="D90" s="2">
        <v>11.8774</v>
      </c>
      <c r="E90" s="2">
        <v>7672</v>
      </c>
      <c r="F90" s="2"/>
      <c r="G90" s="2"/>
      <c r="H90" s="21">
        <f t="shared" si="1"/>
        <v>-3.002833786575863E-2</v>
      </c>
      <c r="I90" s="4"/>
      <c r="J90" s="4"/>
      <c r="K90" s="4"/>
    </row>
    <row r="91" spans="2:11" ht="13.5" x14ac:dyDescent="0.35">
      <c r="B91" s="3">
        <v>42132</v>
      </c>
      <c r="C91" s="2">
        <v>16.989999999999998</v>
      </c>
      <c r="D91" s="2">
        <v>11.7872</v>
      </c>
      <c r="E91" s="2">
        <v>11055</v>
      </c>
      <c r="F91" s="2"/>
      <c r="G91" s="2"/>
      <c r="H91" s="21">
        <f t="shared" si="1"/>
        <v>-7.5942546348526947E-3</v>
      </c>
      <c r="I91" s="4"/>
      <c r="J91" s="4"/>
      <c r="K91" s="4"/>
    </row>
    <row r="92" spans="2:11" ht="13.5" x14ac:dyDescent="0.35">
      <c r="B92" s="3">
        <v>42135</v>
      </c>
      <c r="C92" s="2">
        <v>16.96</v>
      </c>
      <c r="D92" s="2">
        <v>11.766400000000001</v>
      </c>
      <c r="E92" s="2">
        <v>4239</v>
      </c>
      <c r="F92" s="2"/>
      <c r="G92" s="2"/>
      <c r="H92" s="21">
        <f t="shared" si="1"/>
        <v>-1.7646260350209961E-3</v>
      </c>
      <c r="I92" s="4"/>
      <c r="J92" s="4"/>
      <c r="K92" s="4"/>
    </row>
    <row r="93" spans="2:11" ht="13.5" x14ac:dyDescent="0.35">
      <c r="B93" s="3">
        <v>42136</v>
      </c>
      <c r="C93" s="2">
        <v>16.989999999999998</v>
      </c>
      <c r="D93" s="2">
        <v>11.7872</v>
      </c>
      <c r="E93" s="2">
        <v>18617</v>
      </c>
      <c r="F93" s="2"/>
      <c r="G93" s="2"/>
      <c r="H93" s="21">
        <f t="shared" si="1"/>
        <v>1.7677454446559256E-3</v>
      </c>
      <c r="I93" s="4"/>
      <c r="J93" s="4"/>
      <c r="K93" s="4"/>
    </row>
    <row r="94" spans="2:11" ht="13.5" x14ac:dyDescent="0.35">
      <c r="B94" s="3">
        <v>42137</v>
      </c>
      <c r="C94" s="2">
        <v>16.8</v>
      </c>
      <c r="D94" s="2">
        <v>11.6554</v>
      </c>
      <c r="E94" s="2">
        <v>12970</v>
      </c>
      <c r="F94" s="2"/>
      <c r="G94" s="2"/>
      <c r="H94" s="21">
        <f t="shared" si="1"/>
        <v>-1.1181620741142945E-2</v>
      </c>
      <c r="I94" s="4"/>
      <c r="J94" s="4"/>
      <c r="K94" s="4"/>
    </row>
    <row r="95" spans="2:11" ht="13.5" x14ac:dyDescent="0.35">
      <c r="B95" s="3">
        <v>42138</v>
      </c>
      <c r="C95" s="2">
        <v>16.850000000000001</v>
      </c>
      <c r="D95" s="2">
        <v>11.690099999999999</v>
      </c>
      <c r="E95" s="2">
        <v>3186</v>
      </c>
      <c r="F95" s="2"/>
      <c r="G95" s="2"/>
      <c r="H95" s="21">
        <f t="shared" si="1"/>
        <v>2.9771608010020303E-3</v>
      </c>
      <c r="I95" s="4"/>
      <c r="J95" s="4"/>
      <c r="K95" s="4"/>
    </row>
    <row r="96" spans="2:11" ht="13.5" x14ac:dyDescent="0.35">
      <c r="B96" s="3">
        <v>42139</v>
      </c>
      <c r="C96" s="2">
        <v>16.899999999999999</v>
      </c>
      <c r="D96" s="2">
        <v>11.7248</v>
      </c>
      <c r="E96" s="2">
        <v>7346</v>
      </c>
      <c r="F96" s="2"/>
      <c r="G96" s="2"/>
      <c r="H96" s="21">
        <f t="shared" si="1"/>
        <v>2.9683236242633378E-3</v>
      </c>
      <c r="I96" s="4"/>
      <c r="J96" s="4"/>
      <c r="K96" s="4"/>
    </row>
    <row r="97" spans="2:11" ht="13.5" x14ac:dyDescent="0.35">
      <c r="B97" s="3">
        <v>42142</v>
      </c>
      <c r="C97" s="2">
        <v>16.899999999999999</v>
      </c>
      <c r="D97" s="2">
        <v>11.7248</v>
      </c>
      <c r="E97" s="2">
        <v>3360</v>
      </c>
      <c r="F97" s="2"/>
      <c r="G97" s="2"/>
      <c r="H97" s="21">
        <f t="shared" si="1"/>
        <v>0</v>
      </c>
      <c r="I97" s="4"/>
      <c r="J97" s="4"/>
      <c r="K97" s="4"/>
    </row>
    <row r="98" spans="2:11" ht="13.5" x14ac:dyDescent="0.35">
      <c r="B98" s="3">
        <v>42143</v>
      </c>
      <c r="C98" s="2">
        <v>16.8</v>
      </c>
      <c r="D98" s="2">
        <v>11.6554</v>
      </c>
      <c r="E98" s="2">
        <v>1470</v>
      </c>
      <c r="F98" s="2"/>
      <c r="G98" s="2"/>
      <c r="H98" s="21">
        <f t="shared" si="1"/>
        <v>-5.9190775109170223E-3</v>
      </c>
      <c r="I98" s="4"/>
      <c r="J98" s="4"/>
      <c r="K98" s="4"/>
    </row>
    <row r="99" spans="2:11" ht="13.5" x14ac:dyDescent="0.35">
      <c r="B99" s="3">
        <v>42144</v>
      </c>
      <c r="C99" s="2">
        <v>16.75</v>
      </c>
      <c r="D99" s="2">
        <v>11.620699999999999</v>
      </c>
      <c r="E99" s="2">
        <v>8185</v>
      </c>
      <c r="F99" s="2"/>
      <c r="G99" s="2"/>
      <c r="H99" s="21">
        <f t="shared" si="1"/>
        <v>-2.9771608010021829E-3</v>
      </c>
      <c r="I99" s="4"/>
      <c r="J99" s="4"/>
      <c r="K99" s="4"/>
    </row>
    <row r="100" spans="2:11" ht="13.5" x14ac:dyDescent="0.35">
      <c r="B100" s="3">
        <v>42145</v>
      </c>
      <c r="C100" s="2">
        <v>16.7</v>
      </c>
      <c r="D100" s="2">
        <v>11.586</v>
      </c>
      <c r="E100" s="2">
        <v>6754</v>
      </c>
      <c r="F100" s="2"/>
      <c r="G100" s="2"/>
      <c r="H100" s="21">
        <f t="shared" si="1"/>
        <v>-2.9860507542574083E-3</v>
      </c>
      <c r="I100" s="4"/>
      <c r="J100" s="4"/>
      <c r="K100" s="4"/>
    </row>
    <row r="101" spans="2:11" ht="13.5" x14ac:dyDescent="0.35">
      <c r="B101" s="3">
        <v>42146</v>
      </c>
      <c r="C101" s="2">
        <v>16.670000000000002</v>
      </c>
      <c r="D101" s="2">
        <v>11.565200000000001</v>
      </c>
      <c r="E101" s="2">
        <v>1602</v>
      </c>
      <c r="F101" s="2"/>
      <c r="G101" s="2"/>
      <c r="H101" s="21">
        <f t="shared" si="1"/>
        <v>-1.7952701536336514E-3</v>
      </c>
      <c r="I101" s="4"/>
      <c r="J101" s="4"/>
      <c r="K101" s="4"/>
    </row>
    <row r="102" spans="2:11" ht="13.5" x14ac:dyDescent="0.35">
      <c r="B102" s="3">
        <v>42149</v>
      </c>
      <c r="C102" s="2">
        <v>16.66</v>
      </c>
      <c r="D102" s="2">
        <v>11.558299999999999</v>
      </c>
      <c r="E102" s="2">
        <v>6597</v>
      </c>
      <c r="F102" s="2"/>
      <c r="G102" s="2"/>
      <c r="H102" s="21">
        <f t="shared" si="1"/>
        <v>-5.9661743852260942E-4</v>
      </c>
      <c r="I102" s="4"/>
      <c r="J102" s="4"/>
      <c r="K102" s="4"/>
    </row>
    <row r="103" spans="2:11" ht="13.5" x14ac:dyDescent="0.35">
      <c r="B103" s="3">
        <v>42150</v>
      </c>
      <c r="C103" s="2">
        <v>16.64</v>
      </c>
      <c r="D103" s="2">
        <v>11.5444</v>
      </c>
      <c r="E103" s="2">
        <v>1114</v>
      </c>
      <c r="F103" s="2"/>
      <c r="G103" s="2"/>
      <c r="H103" s="21">
        <f t="shared" si="1"/>
        <v>-1.202598998122525E-3</v>
      </c>
      <c r="I103" s="4"/>
      <c r="J103" s="4"/>
      <c r="K103" s="4"/>
    </row>
    <row r="104" spans="2:11" ht="13.5" x14ac:dyDescent="0.35">
      <c r="B104" s="3">
        <v>42151</v>
      </c>
      <c r="C104" s="2">
        <v>16.579999999999998</v>
      </c>
      <c r="D104" s="2">
        <v>11.502800000000001</v>
      </c>
      <c r="E104" s="2">
        <v>4337</v>
      </c>
      <c r="F104" s="2"/>
      <c r="G104" s="2"/>
      <c r="H104" s="21">
        <f t="shared" si="1"/>
        <v>-3.6034787429402109E-3</v>
      </c>
      <c r="I104" s="4"/>
      <c r="J104" s="4"/>
      <c r="K104" s="4"/>
    </row>
    <row r="105" spans="2:11" ht="13.5" x14ac:dyDescent="0.35">
      <c r="B105" s="3">
        <v>42152</v>
      </c>
      <c r="C105" s="2">
        <v>16.579999999999998</v>
      </c>
      <c r="D105" s="2">
        <v>11.502800000000001</v>
      </c>
      <c r="E105" s="2">
        <v>5173</v>
      </c>
      <c r="F105" s="2"/>
      <c r="G105" s="2"/>
      <c r="H105" s="21">
        <f t="shared" si="1"/>
        <v>0</v>
      </c>
      <c r="I105" s="4"/>
      <c r="J105" s="4"/>
      <c r="K105" s="4"/>
    </row>
    <row r="106" spans="2:11" ht="13.5" x14ac:dyDescent="0.35">
      <c r="B106" s="3">
        <v>42153</v>
      </c>
      <c r="C106" s="2">
        <v>16.579999999999998</v>
      </c>
      <c r="D106" s="2">
        <v>11.502800000000001</v>
      </c>
      <c r="E106" s="2">
        <v>7605</v>
      </c>
      <c r="F106" s="2"/>
      <c r="G106" s="2"/>
      <c r="H106" s="21">
        <f t="shared" si="1"/>
        <v>0</v>
      </c>
      <c r="I106" s="4"/>
      <c r="J106" s="4"/>
      <c r="K106" s="4"/>
    </row>
    <row r="107" spans="2:11" ht="13.5" x14ac:dyDescent="0.35">
      <c r="B107" s="3">
        <v>42156</v>
      </c>
      <c r="C107" s="2">
        <v>16.5</v>
      </c>
      <c r="D107" s="2">
        <v>11.4473</v>
      </c>
      <c r="E107" s="2">
        <v>1540</v>
      </c>
      <c r="F107" s="2"/>
      <c r="G107" s="2"/>
      <c r="H107" s="21">
        <f t="shared" si="1"/>
        <v>-4.8249121952916091E-3</v>
      </c>
      <c r="I107" s="4"/>
      <c r="J107" s="4"/>
      <c r="K107" s="4"/>
    </row>
    <row r="108" spans="2:11" ht="13.5" x14ac:dyDescent="0.35">
      <c r="B108" s="3">
        <v>42157</v>
      </c>
      <c r="C108" s="2">
        <v>16.899999999999999</v>
      </c>
      <c r="D108" s="2">
        <v>11.7248</v>
      </c>
      <c r="E108" s="2">
        <v>8175</v>
      </c>
      <c r="F108" s="2"/>
      <c r="G108" s="2"/>
      <c r="H108" s="21">
        <f t="shared" si="1"/>
        <v>2.4241524202213611E-2</v>
      </c>
      <c r="I108" s="4"/>
      <c r="J108" s="4"/>
      <c r="K108" s="4"/>
    </row>
    <row r="109" spans="2:11" ht="13.5" x14ac:dyDescent="0.35">
      <c r="B109" s="3">
        <v>42158</v>
      </c>
      <c r="C109" s="2">
        <v>16.89</v>
      </c>
      <c r="D109" s="2">
        <v>11.7178</v>
      </c>
      <c r="E109" s="2">
        <v>8700</v>
      </c>
      <c r="F109" s="2"/>
      <c r="G109" s="2"/>
      <c r="H109" s="21">
        <f t="shared" si="1"/>
        <v>-5.970251091702778E-4</v>
      </c>
      <c r="I109" s="4"/>
      <c r="J109" s="4"/>
      <c r="K109" s="4"/>
    </row>
    <row r="110" spans="2:11" ht="13.5" x14ac:dyDescent="0.35">
      <c r="B110" s="3">
        <v>42159</v>
      </c>
      <c r="C110" s="2">
        <v>16.850000000000001</v>
      </c>
      <c r="D110" s="2">
        <v>11.690099999999999</v>
      </c>
      <c r="E110" s="2">
        <v>8963</v>
      </c>
      <c r="F110" s="2"/>
      <c r="G110" s="2"/>
      <c r="H110" s="21">
        <f t="shared" si="1"/>
        <v>-2.3639249688509078E-3</v>
      </c>
      <c r="I110" s="4"/>
      <c r="J110" s="4"/>
      <c r="K110" s="4"/>
    </row>
    <row r="111" spans="2:11" ht="13.5" x14ac:dyDescent="0.35">
      <c r="B111" s="3">
        <v>42160</v>
      </c>
      <c r="C111" s="2">
        <v>16.75</v>
      </c>
      <c r="D111" s="2">
        <v>11.620699999999999</v>
      </c>
      <c r="E111" s="2">
        <v>1245</v>
      </c>
      <c r="F111" s="2"/>
      <c r="G111" s="2"/>
      <c r="H111" s="21">
        <f t="shared" si="1"/>
        <v>-5.9366472485265238E-3</v>
      </c>
      <c r="I111" s="4"/>
      <c r="J111" s="4"/>
      <c r="K111" s="4"/>
    </row>
    <row r="112" spans="2:11" ht="13.5" x14ac:dyDescent="0.35">
      <c r="B112" s="3">
        <v>42163</v>
      </c>
      <c r="C112" s="2">
        <v>16.8</v>
      </c>
      <c r="D112" s="2">
        <v>11.6554</v>
      </c>
      <c r="E112" s="2">
        <v>1170</v>
      </c>
      <c r="F112" s="2"/>
      <c r="G112" s="2"/>
      <c r="H112" s="21">
        <f t="shared" si="1"/>
        <v>2.9860507542575614E-3</v>
      </c>
      <c r="I112" s="4"/>
      <c r="J112" s="4"/>
      <c r="K112" s="4"/>
    </row>
    <row r="113" spans="2:11" ht="13.5" x14ac:dyDescent="0.35">
      <c r="B113" s="3">
        <v>42164</v>
      </c>
      <c r="C113" s="2">
        <v>16.8</v>
      </c>
      <c r="D113" s="2">
        <v>11.6554</v>
      </c>
      <c r="E113" s="2">
        <v>7667</v>
      </c>
      <c r="F113" s="2"/>
      <c r="G113" s="2"/>
      <c r="H113" s="21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16.649999999999999</v>
      </c>
      <c r="D114" s="2">
        <v>11.551299999999999</v>
      </c>
      <c r="E114" s="2">
        <v>3197</v>
      </c>
      <c r="F114" s="2"/>
      <c r="G114" s="2"/>
      <c r="H114" s="21">
        <f t="shared" si="1"/>
        <v>-8.9314824030063966E-3</v>
      </c>
      <c r="I114" s="4"/>
      <c r="J114" s="4"/>
      <c r="K114" s="4"/>
    </row>
    <row r="115" spans="2:11" ht="13.5" x14ac:dyDescent="0.35">
      <c r="B115" s="3">
        <v>42166</v>
      </c>
      <c r="C115" s="2">
        <v>16.64</v>
      </c>
      <c r="D115" s="2">
        <v>11.5444</v>
      </c>
      <c r="E115" s="2">
        <v>3500</v>
      </c>
      <c r="F115" s="2"/>
      <c r="G115" s="2"/>
      <c r="H115" s="21">
        <f t="shared" si="1"/>
        <v>-5.9733536485070135E-4</v>
      </c>
      <c r="I115" s="4"/>
      <c r="J115" s="4"/>
      <c r="K115" s="4"/>
    </row>
    <row r="116" spans="2:11" ht="13.5" x14ac:dyDescent="0.35">
      <c r="B116" s="3">
        <v>42167</v>
      </c>
      <c r="C116" s="2">
        <v>16.600000000000001</v>
      </c>
      <c r="D116" s="2">
        <v>11.5166</v>
      </c>
      <c r="E116" s="2">
        <v>6850</v>
      </c>
      <c r="F116" s="2"/>
      <c r="G116" s="2"/>
      <c r="H116" s="21">
        <f t="shared" si="1"/>
        <v>-2.408093967637916E-3</v>
      </c>
      <c r="I116" s="4"/>
      <c r="J116" s="4"/>
      <c r="K116" s="4"/>
    </row>
    <row r="117" spans="2:11" ht="13.5" x14ac:dyDescent="0.35">
      <c r="B117" s="3">
        <v>42170</v>
      </c>
      <c r="C117" s="2">
        <v>16.5</v>
      </c>
      <c r="D117" s="2">
        <v>11.8025</v>
      </c>
      <c r="E117" s="2">
        <v>3200</v>
      </c>
      <c r="F117" s="2"/>
      <c r="G117" s="2"/>
      <c r="H117" s="21">
        <f t="shared" si="1"/>
        <v>2.4825035166629022E-2</v>
      </c>
      <c r="I117" s="4"/>
      <c r="J117" s="4"/>
      <c r="K117" s="4"/>
    </row>
    <row r="118" spans="2:11" ht="13.5" x14ac:dyDescent="0.35">
      <c r="B118" s="3">
        <v>42171</v>
      </c>
      <c r="C118" s="2">
        <v>16.48</v>
      </c>
      <c r="D118" s="2">
        <v>11.7882</v>
      </c>
      <c r="E118" s="2">
        <v>1350</v>
      </c>
      <c r="F118" s="2"/>
      <c r="G118" s="2"/>
      <c r="H118" s="21">
        <f t="shared" si="1"/>
        <v>-1.2116077102309192E-3</v>
      </c>
      <c r="I118" s="4"/>
      <c r="J118" s="4"/>
      <c r="K118" s="4"/>
    </row>
    <row r="119" spans="2:11" ht="13.5" x14ac:dyDescent="0.35">
      <c r="B119" s="3">
        <v>42172</v>
      </c>
      <c r="C119" s="2">
        <v>16.600000000000001</v>
      </c>
      <c r="D119" s="2">
        <v>11.874000000000001</v>
      </c>
      <c r="E119" s="2">
        <v>7338</v>
      </c>
      <c r="F119" s="2"/>
      <c r="G119" s="2"/>
      <c r="H119" s="21">
        <f t="shared" si="1"/>
        <v>7.2784649055836143E-3</v>
      </c>
      <c r="I119" s="4"/>
      <c r="J119" s="4"/>
      <c r="K119" s="4"/>
    </row>
    <row r="120" spans="2:11" ht="13.5" x14ac:dyDescent="0.35">
      <c r="B120" s="3">
        <v>42173</v>
      </c>
      <c r="C120" s="2">
        <v>16.7</v>
      </c>
      <c r="D120" s="2">
        <v>11.945600000000001</v>
      </c>
      <c r="E120" s="2">
        <v>6952</v>
      </c>
      <c r="F120" s="2"/>
      <c r="G120" s="2"/>
      <c r="H120" s="21">
        <f t="shared" si="1"/>
        <v>6.0299814721239773E-3</v>
      </c>
      <c r="I120" s="4"/>
      <c r="J120" s="4"/>
      <c r="K120" s="4"/>
    </row>
    <row r="121" spans="2:11" ht="13.5" x14ac:dyDescent="0.35">
      <c r="B121" s="3">
        <v>42174</v>
      </c>
      <c r="C121" s="2">
        <v>17</v>
      </c>
      <c r="D121" s="2">
        <v>12.1602</v>
      </c>
      <c r="E121" s="2">
        <v>12468</v>
      </c>
      <c r="F121" s="2"/>
      <c r="G121" s="2"/>
      <c r="H121" s="21">
        <f t="shared" si="1"/>
        <v>1.7964773640503532E-2</v>
      </c>
      <c r="I121" s="4"/>
      <c r="J121" s="4"/>
      <c r="K121" s="4"/>
    </row>
    <row r="122" spans="2:11" ht="13.5" x14ac:dyDescent="0.35">
      <c r="B122" s="3">
        <v>42177</v>
      </c>
      <c r="C122" s="2">
        <v>17</v>
      </c>
      <c r="D122" s="2">
        <v>12.1602</v>
      </c>
      <c r="E122" s="2">
        <v>4545</v>
      </c>
      <c r="F122" s="2"/>
      <c r="G122" s="2"/>
      <c r="H122" s="21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17.3</v>
      </c>
      <c r="D123" s="2">
        <v>12.374700000000001</v>
      </c>
      <c r="E123" s="2">
        <v>15047</v>
      </c>
      <c r="F123" s="2"/>
      <c r="G123" s="2"/>
      <c r="H123" s="21">
        <f t="shared" si="1"/>
        <v>1.7639512508018044E-2</v>
      </c>
      <c r="I123" s="4"/>
      <c r="J123" s="4"/>
      <c r="K123" s="4"/>
    </row>
    <row r="124" spans="2:11" ht="13.5" x14ac:dyDescent="0.35">
      <c r="B124" s="3">
        <v>42179</v>
      </c>
      <c r="C124" s="2">
        <v>17.3</v>
      </c>
      <c r="D124" s="2">
        <v>12.374700000000001</v>
      </c>
      <c r="E124" s="2">
        <v>14336</v>
      </c>
      <c r="F124" s="2"/>
      <c r="G124" s="2"/>
      <c r="H124" s="21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17.16</v>
      </c>
      <c r="D125" s="2">
        <v>12.2746</v>
      </c>
      <c r="E125" s="2">
        <v>3898</v>
      </c>
      <c r="F125" s="2"/>
      <c r="G125" s="2"/>
      <c r="H125" s="21">
        <f t="shared" si="1"/>
        <v>-8.0890849879189947E-3</v>
      </c>
      <c r="I125" s="4"/>
      <c r="J125" s="4"/>
      <c r="K125" s="4"/>
    </row>
    <row r="126" spans="2:11" ht="13.5" x14ac:dyDescent="0.35">
      <c r="B126" s="3">
        <v>42181</v>
      </c>
      <c r="C126" s="2">
        <v>17.100000000000001</v>
      </c>
      <c r="D126" s="2">
        <v>12.2317</v>
      </c>
      <c r="E126" s="2">
        <v>1489</v>
      </c>
      <c r="F126" s="2"/>
      <c r="G126" s="2"/>
      <c r="H126" s="21">
        <f t="shared" si="1"/>
        <v>-3.495022241050584E-3</v>
      </c>
      <c r="I126" s="4"/>
      <c r="J126" s="4"/>
      <c r="K126" s="4"/>
    </row>
    <row r="127" spans="2:11" ht="13.5" x14ac:dyDescent="0.35">
      <c r="B127" s="3">
        <v>42184</v>
      </c>
      <c r="C127" s="2">
        <v>16.899999999999999</v>
      </c>
      <c r="D127" s="2">
        <v>12.0886</v>
      </c>
      <c r="E127" s="2">
        <v>4452</v>
      </c>
      <c r="F127" s="2"/>
      <c r="G127" s="2"/>
      <c r="H127" s="21">
        <f t="shared" si="1"/>
        <v>-1.1699109690394668E-2</v>
      </c>
      <c r="I127" s="4"/>
      <c r="J127" s="4"/>
      <c r="K127" s="4"/>
    </row>
    <row r="128" spans="2:11" ht="13.5" x14ac:dyDescent="0.35">
      <c r="B128" s="3">
        <v>42185</v>
      </c>
      <c r="C128" s="2">
        <v>17</v>
      </c>
      <c r="D128" s="2">
        <v>12.1602</v>
      </c>
      <c r="E128" s="2">
        <v>6870</v>
      </c>
      <c r="F128" s="2"/>
      <c r="G128" s="2"/>
      <c r="H128" s="21">
        <f t="shared" si="1"/>
        <v>5.9229356583889049E-3</v>
      </c>
      <c r="I128" s="4"/>
      <c r="J128" s="4"/>
      <c r="K128" s="4"/>
    </row>
    <row r="129" spans="2:11" ht="13.5" x14ac:dyDescent="0.35">
      <c r="B129" s="3">
        <v>42186</v>
      </c>
      <c r="C129" s="2">
        <v>16.989999999999998</v>
      </c>
      <c r="D129" s="2">
        <v>12.153</v>
      </c>
      <c r="E129" s="2">
        <v>16220</v>
      </c>
      <c r="F129" s="2"/>
      <c r="G129" s="2"/>
      <c r="H129" s="21">
        <f t="shared" si="1"/>
        <v>-5.9209552474459365E-4</v>
      </c>
      <c r="I129" s="4"/>
      <c r="J129" s="4"/>
      <c r="K129" s="4"/>
    </row>
    <row r="130" spans="2:11" ht="13.5" x14ac:dyDescent="0.35">
      <c r="B130" s="3">
        <v>42187</v>
      </c>
      <c r="C130" s="2">
        <v>16.97</v>
      </c>
      <c r="D130" s="2">
        <v>12.1387</v>
      </c>
      <c r="E130" s="2">
        <v>2130</v>
      </c>
      <c r="F130" s="2"/>
      <c r="G130" s="2"/>
      <c r="H130" s="21">
        <f t="shared" si="1"/>
        <v>-1.1766641981404116E-3</v>
      </c>
      <c r="I130" s="4"/>
      <c r="J130" s="4"/>
      <c r="K130" s="4"/>
    </row>
    <row r="131" spans="2:11" ht="13.5" x14ac:dyDescent="0.35">
      <c r="B131" s="3">
        <v>42188</v>
      </c>
      <c r="C131" s="2">
        <v>16.95</v>
      </c>
      <c r="D131" s="2">
        <v>12.1244</v>
      </c>
      <c r="E131" s="2">
        <v>9341</v>
      </c>
      <c r="F131" s="2"/>
      <c r="G131" s="2"/>
      <c r="H131" s="21">
        <f t="shared" si="1"/>
        <v>-1.1780503678318456E-3</v>
      </c>
      <c r="I131" s="4"/>
      <c r="J131" s="4"/>
      <c r="K131" s="4"/>
    </row>
    <row r="132" spans="2:11" ht="13.5" x14ac:dyDescent="0.35">
      <c r="B132" s="3">
        <v>42191</v>
      </c>
      <c r="C132" s="2">
        <v>16.850000000000001</v>
      </c>
      <c r="D132" s="2">
        <v>12.052899999999999</v>
      </c>
      <c r="E132" s="2">
        <v>5650</v>
      </c>
      <c r="F132" s="2"/>
      <c r="G132" s="2"/>
      <c r="H132" s="21">
        <f t="shared" si="1"/>
        <v>-5.8971990366533883E-3</v>
      </c>
      <c r="I132" s="4"/>
      <c r="J132" s="4"/>
      <c r="K132" s="4"/>
    </row>
    <row r="133" spans="2:11" ht="13.5" x14ac:dyDescent="0.35">
      <c r="B133" s="3">
        <v>42192</v>
      </c>
      <c r="C133" s="2">
        <v>16.82</v>
      </c>
      <c r="D133" s="2">
        <v>12.0314</v>
      </c>
      <c r="E133" s="2">
        <v>14200</v>
      </c>
      <c r="F133" s="2"/>
      <c r="G133" s="2"/>
      <c r="H133" s="21">
        <f t="shared" si="1"/>
        <v>-1.7838030681412466E-3</v>
      </c>
      <c r="I133" s="4"/>
      <c r="J133" s="4"/>
      <c r="K133" s="4"/>
    </row>
    <row r="134" spans="2:11" ht="13.5" x14ac:dyDescent="0.35">
      <c r="B134" s="3">
        <v>42193</v>
      </c>
      <c r="C134" s="2">
        <v>16.8</v>
      </c>
      <c r="D134" s="2">
        <v>12.017099999999999</v>
      </c>
      <c r="E134" s="2">
        <v>2790</v>
      </c>
      <c r="F134" s="2"/>
      <c r="G134" s="2"/>
      <c r="H134" s="21">
        <f t="shared" si="1"/>
        <v>-1.1885566102033365E-3</v>
      </c>
      <c r="I134" s="4"/>
      <c r="J134" s="4"/>
      <c r="K134" s="4"/>
    </row>
    <row r="135" spans="2:11" ht="13.5" x14ac:dyDescent="0.35">
      <c r="B135" s="3">
        <v>42194</v>
      </c>
      <c r="C135" s="2">
        <v>16.8</v>
      </c>
      <c r="D135" s="2">
        <v>12.017099999999999</v>
      </c>
      <c r="E135" s="2">
        <v>6500</v>
      </c>
      <c r="F135" s="2"/>
      <c r="G135" s="2"/>
      <c r="H135" s="21">
        <f t="shared" ref="H135:H198" si="2">(D135-D134)/D134</f>
        <v>0</v>
      </c>
      <c r="I135" s="4"/>
      <c r="J135" s="4"/>
      <c r="K135" s="4"/>
    </row>
    <row r="136" spans="2:11" ht="13.5" x14ac:dyDescent="0.35">
      <c r="B136" s="3">
        <v>42195</v>
      </c>
      <c r="C136" s="2">
        <v>16.79</v>
      </c>
      <c r="D136" s="2">
        <v>12.0099</v>
      </c>
      <c r="E136" s="2">
        <v>4798</v>
      </c>
      <c r="F136" s="2"/>
      <c r="G136" s="2"/>
      <c r="H136" s="21">
        <f t="shared" si="2"/>
        <v>-5.9914621664122021E-4</v>
      </c>
      <c r="I136" s="4"/>
      <c r="J136" s="4"/>
      <c r="K136" s="4"/>
    </row>
    <row r="137" spans="2:11" ht="13.5" x14ac:dyDescent="0.35">
      <c r="B137" s="3">
        <v>42198</v>
      </c>
      <c r="C137" s="2">
        <v>16.79</v>
      </c>
      <c r="D137" s="2">
        <v>12.0099</v>
      </c>
      <c r="E137" s="2">
        <v>1959</v>
      </c>
      <c r="F137" s="2"/>
      <c r="G137" s="2"/>
      <c r="H137" s="21">
        <f t="shared" si="2"/>
        <v>0</v>
      </c>
      <c r="I137" s="4"/>
      <c r="J137" s="4"/>
      <c r="K137" s="4"/>
    </row>
    <row r="138" spans="2:11" ht="13.5" x14ac:dyDescent="0.35">
      <c r="B138" s="3">
        <v>42199</v>
      </c>
      <c r="C138" s="2">
        <v>16.7</v>
      </c>
      <c r="D138" s="2">
        <v>11.945600000000001</v>
      </c>
      <c r="E138" s="2">
        <v>1027</v>
      </c>
      <c r="F138" s="2"/>
      <c r="G138" s="2"/>
      <c r="H138" s="21">
        <f t="shared" si="2"/>
        <v>-5.3539163523425972E-3</v>
      </c>
      <c r="I138" s="4"/>
      <c r="J138" s="4"/>
      <c r="K138" s="4"/>
    </row>
    <row r="139" spans="2:11" ht="13.5" x14ac:dyDescent="0.35">
      <c r="B139" s="3">
        <v>42200</v>
      </c>
      <c r="C139" s="2">
        <v>16.600000000000001</v>
      </c>
      <c r="D139" s="2">
        <v>11.874000000000001</v>
      </c>
      <c r="E139" s="2">
        <v>6498</v>
      </c>
      <c r="F139" s="2"/>
      <c r="G139" s="2"/>
      <c r="H139" s="21">
        <f t="shared" si="2"/>
        <v>-5.9938387356014014E-3</v>
      </c>
      <c r="I139" s="4"/>
      <c r="J139" s="4"/>
      <c r="K139" s="4"/>
    </row>
    <row r="140" spans="2:11" ht="13.5" x14ac:dyDescent="0.35">
      <c r="B140" s="3">
        <v>42201</v>
      </c>
      <c r="C140" s="2">
        <v>16.5</v>
      </c>
      <c r="D140" s="2">
        <v>11.8025</v>
      </c>
      <c r="E140" s="2">
        <v>2493</v>
      </c>
      <c r="F140" s="2"/>
      <c r="G140" s="2"/>
      <c r="H140" s="21">
        <f t="shared" si="2"/>
        <v>-6.0215597102914213E-3</v>
      </c>
      <c r="I140" s="4"/>
      <c r="J140" s="4"/>
      <c r="K140" s="4"/>
    </row>
    <row r="141" spans="2:11" ht="13.5" x14ac:dyDescent="0.35">
      <c r="B141" s="3">
        <v>42205</v>
      </c>
      <c r="C141" s="2">
        <v>16.5</v>
      </c>
      <c r="D141" s="2">
        <v>11.8025</v>
      </c>
      <c r="E141" s="2">
        <v>210</v>
      </c>
      <c r="F141" s="2"/>
      <c r="G141" s="2"/>
      <c r="H141" s="21">
        <f t="shared" si="2"/>
        <v>0</v>
      </c>
      <c r="I141" s="4"/>
      <c r="J141" s="4"/>
      <c r="K141" s="4"/>
    </row>
    <row r="142" spans="2:11" ht="13.5" x14ac:dyDescent="0.35">
      <c r="B142" s="3">
        <v>42206</v>
      </c>
      <c r="C142" s="2">
        <v>16.59</v>
      </c>
      <c r="D142" s="2">
        <v>11.866899999999999</v>
      </c>
      <c r="E142" s="2">
        <v>1020</v>
      </c>
      <c r="F142" s="2"/>
      <c r="G142" s="2"/>
      <c r="H142" s="21">
        <f t="shared" si="2"/>
        <v>5.4564710866341131E-3</v>
      </c>
      <c r="I142" s="4"/>
      <c r="J142" s="4"/>
      <c r="K142" s="4"/>
    </row>
    <row r="143" spans="2:11" ht="13.5" x14ac:dyDescent="0.35">
      <c r="B143" s="3">
        <v>42207</v>
      </c>
      <c r="C143" s="2">
        <v>16.600000000000001</v>
      </c>
      <c r="D143" s="2">
        <v>11.874000000000001</v>
      </c>
      <c r="E143" s="2">
        <v>1136</v>
      </c>
      <c r="F143" s="2"/>
      <c r="G143" s="2"/>
      <c r="H143" s="21">
        <f t="shared" si="2"/>
        <v>5.9830284235994383E-4</v>
      </c>
      <c r="I143" s="4"/>
      <c r="J143" s="4"/>
      <c r="K143" s="4"/>
    </row>
    <row r="144" spans="2:11" ht="13.5" x14ac:dyDescent="0.35">
      <c r="B144" s="3">
        <v>42208</v>
      </c>
      <c r="C144" s="2">
        <v>16.5</v>
      </c>
      <c r="D144" s="2">
        <v>11.8025</v>
      </c>
      <c r="E144" s="2">
        <v>2693</v>
      </c>
      <c r="F144" s="2"/>
      <c r="G144" s="2"/>
      <c r="H144" s="21">
        <f t="shared" si="2"/>
        <v>-6.0215597102914213E-3</v>
      </c>
      <c r="I144" s="4"/>
      <c r="J144" s="4"/>
      <c r="K144" s="4"/>
    </row>
    <row r="145" spans="2:11" ht="13.5" x14ac:dyDescent="0.35">
      <c r="B145" s="3">
        <v>42209</v>
      </c>
      <c r="C145" s="2">
        <v>16.600000000000001</v>
      </c>
      <c r="D145" s="2">
        <v>11.874000000000001</v>
      </c>
      <c r="E145" s="2">
        <v>6070</v>
      </c>
      <c r="F145" s="2"/>
      <c r="G145" s="2"/>
      <c r="H145" s="21">
        <f t="shared" si="2"/>
        <v>6.058038551154445E-3</v>
      </c>
      <c r="I145" s="4"/>
      <c r="J145" s="4"/>
      <c r="K145" s="4"/>
    </row>
    <row r="146" spans="2:11" ht="13.5" x14ac:dyDescent="0.35">
      <c r="B146" s="3">
        <v>42212</v>
      </c>
      <c r="C146" s="2">
        <v>16.399999999999999</v>
      </c>
      <c r="D146" s="2">
        <v>11.731</v>
      </c>
      <c r="E146" s="2">
        <v>171</v>
      </c>
      <c r="F146" s="2"/>
      <c r="G146" s="2"/>
      <c r="H146" s="21">
        <f t="shared" si="2"/>
        <v>-1.2043119420582843E-2</v>
      </c>
      <c r="I146" s="4"/>
      <c r="J146" s="4"/>
      <c r="K146" s="4"/>
    </row>
    <row r="147" spans="2:11" ht="13.5" x14ac:dyDescent="0.35">
      <c r="B147" s="3">
        <v>42213</v>
      </c>
      <c r="C147" s="2">
        <v>16.600000000000001</v>
      </c>
      <c r="D147" s="2">
        <v>11.874000000000001</v>
      </c>
      <c r="E147" s="2">
        <v>6017</v>
      </c>
      <c r="F147" s="2"/>
      <c r="G147" s="2"/>
      <c r="H147" s="21">
        <f t="shared" si="2"/>
        <v>1.2189924132640072E-2</v>
      </c>
      <c r="I147" s="4"/>
      <c r="J147" s="4"/>
      <c r="K147" s="4"/>
    </row>
    <row r="148" spans="2:11" ht="13.5" x14ac:dyDescent="0.35">
      <c r="B148" s="3">
        <v>42214</v>
      </c>
      <c r="C148" s="2">
        <v>16.5</v>
      </c>
      <c r="D148" s="2">
        <v>11.8025</v>
      </c>
      <c r="E148" s="2">
        <v>838</v>
      </c>
      <c r="F148" s="2"/>
      <c r="G148" s="2"/>
      <c r="H148" s="21">
        <f t="shared" si="2"/>
        <v>-6.0215597102914213E-3</v>
      </c>
      <c r="I148" s="4"/>
      <c r="J148" s="4"/>
      <c r="K148" s="4"/>
    </row>
    <row r="149" spans="2:11" ht="13.5" x14ac:dyDescent="0.35">
      <c r="B149" s="3">
        <v>42215</v>
      </c>
      <c r="C149" s="2">
        <v>16.5</v>
      </c>
      <c r="D149" s="2">
        <v>11.8025</v>
      </c>
      <c r="E149" s="2">
        <v>2931</v>
      </c>
      <c r="F149" s="2"/>
      <c r="G149" s="2"/>
      <c r="H149" s="21">
        <f t="shared" si="2"/>
        <v>0</v>
      </c>
      <c r="I149" s="4"/>
      <c r="J149" s="4"/>
      <c r="K149" s="4"/>
    </row>
    <row r="150" spans="2:11" ht="13.5" x14ac:dyDescent="0.35">
      <c r="B150" s="3">
        <v>42216</v>
      </c>
      <c r="C150" s="2">
        <v>16.600000000000001</v>
      </c>
      <c r="D150" s="2">
        <v>11.874000000000001</v>
      </c>
      <c r="E150" s="2">
        <v>3924</v>
      </c>
      <c r="F150" s="2"/>
      <c r="G150" s="2"/>
      <c r="H150" s="21">
        <f t="shared" si="2"/>
        <v>6.058038551154445E-3</v>
      </c>
      <c r="I150" s="4"/>
      <c r="J150" s="4"/>
      <c r="K150" s="4"/>
    </row>
    <row r="151" spans="2:11" ht="13.5" x14ac:dyDescent="0.35">
      <c r="B151" s="3">
        <v>42219</v>
      </c>
      <c r="C151" s="2">
        <v>16.600000000000001</v>
      </c>
      <c r="D151" s="2">
        <v>11.874000000000001</v>
      </c>
      <c r="E151" s="2">
        <v>0</v>
      </c>
      <c r="F151" s="2"/>
      <c r="G151" s="2"/>
      <c r="H151" s="21">
        <f t="shared" si="2"/>
        <v>0</v>
      </c>
      <c r="I151" s="4"/>
      <c r="J151" s="4"/>
      <c r="K151" s="4"/>
    </row>
    <row r="152" spans="2:11" ht="13.5" x14ac:dyDescent="0.35">
      <c r="B152" s="3">
        <v>42220</v>
      </c>
      <c r="C152" s="2">
        <v>16.649999999999999</v>
      </c>
      <c r="D152" s="2">
        <v>11.909800000000001</v>
      </c>
      <c r="E152" s="2">
        <v>4127</v>
      </c>
      <c r="F152" s="2"/>
      <c r="G152" s="2"/>
      <c r="H152" s="21">
        <f t="shared" si="2"/>
        <v>3.0149907360619886E-3</v>
      </c>
      <c r="I152" s="4"/>
      <c r="J152" s="4"/>
      <c r="K152" s="4"/>
    </row>
    <row r="153" spans="2:11" ht="13.5" x14ac:dyDescent="0.35">
      <c r="B153" s="3">
        <v>42221</v>
      </c>
      <c r="C153" s="2">
        <v>16.600000000000001</v>
      </c>
      <c r="D153" s="2">
        <v>11.874000000000001</v>
      </c>
      <c r="E153" s="2">
        <v>1050</v>
      </c>
      <c r="F153" s="2"/>
      <c r="G153" s="2"/>
      <c r="H153" s="21">
        <f t="shared" si="2"/>
        <v>-3.0059278913163994E-3</v>
      </c>
      <c r="I153" s="4"/>
      <c r="J153" s="4"/>
      <c r="K153" s="4"/>
    </row>
    <row r="154" spans="2:11" ht="13.5" x14ac:dyDescent="0.35">
      <c r="B154" s="3">
        <v>42222</v>
      </c>
      <c r="C154" s="2">
        <v>16.559999999999999</v>
      </c>
      <c r="D154" s="2">
        <v>11.8454</v>
      </c>
      <c r="E154" s="2">
        <v>2657</v>
      </c>
      <c r="F154" s="2"/>
      <c r="G154" s="2"/>
      <c r="H154" s="21">
        <f t="shared" si="2"/>
        <v>-2.4086238841166284E-3</v>
      </c>
      <c r="I154" s="4"/>
      <c r="J154" s="4"/>
      <c r="K154" s="4"/>
    </row>
    <row r="155" spans="2:11" ht="13.5" x14ac:dyDescent="0.35">
      <c r="B155" s="3">
        <v>42223</v>
      </c>
      <c r="C155" s="2">
        <v>16.5</v>
      </c>
      <c r="D155" s="2">
        <v>11.8025</v>
      </c>
      <c r="E155" s="2">
        <v>500</v>
      </c>
      <c r="F155" s="2"/>
      <c r="G155" s="2"/>
      <c r="H155" s="21">
        <f t="shared" si="2"/>
        <v>-3.6216590406402058E-3</v>
      </c>
      <c r="I155" s="4"/>
      <c r="J155" s="4"/>
      <c r="K155" s="4"/>
    </row>
    <row r="156" spans="2:11" ht="13.5" x14ac:dyDescent="0.35">
      <c r="B156" s="3">
        <v>42226</v>
      </c>
      <c r="C156" s="2">
        <v>16.5</v>
      </c>
      <c r="D156" s="2">
        <v>11.8025</v>
      </c>
      <c r="E156" s="2">
        <v>0</v>
      </c>
      <c r="F156" s="2"/>
      <c r="G156" s="2"/>
      <c r="H156" s="21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16.440000000000001</v>
      </c>
      <c r="D157" s="2">
        <v>11.759600000000001</v>
      </c>
      <c r="E157" s="2">
        <v>200</v>
      </c>
      <c r="F157" s="2"/>
      <c r="G157" s="2"/>
      <c r="H157" s="21">
        <f t="shared" si="2"/>
        <v>-3.634823130692607E-3</v>
      </c>
      <c r="I157" s="4"/>
      <c r="J157" s="4"/>
      <c r="K157" s="4"/>
    </row>
    <row r="158" spans="2:11" ht="13.5" x14ac:dyDescent="0.35">
      <c r="B158" s="3">
        <v>42228</v>
      </c>
      <c r="C158" s="2">
        <v>16.21</v>
      </c>
      <c r="D158" s="2">
        <v>11.5951</v>
      </c>
      <c r="E158" s="2">
        <v>1855</v>
      </c>
      <c r="F158" s="2"/>
      <c r="G158" s="2"/>
      <c r="H158" s="21">
        <f t="shared" si="2"/>
        <v>-1.3988571039831312E-2</v>
      </c>
      <c r="I158" s="4"/>
      <c r="J158" s="4"/>
      <c r="K158" s="4"/>
    </row>
    <row r="159" spans="2:11" ht="13.5" x14ac:dyDescent="0.35">
      <c r="B159" s="3">
        <v>42230</v>
      </c>
      <c r="C159" s="2">
        <v>16.2</v>
      </c>
      <c r="D159" s="2">
        <v>11.587899999999999</v>
      </c>
      <c r="E159" s="2">
        <v>31749</v>
      </c>
      <c r="F159" s="2"/>
      <c r="G159" s="2"/>
      <c r="H159" s="21">
        <f t="shared" si="2"/>
        <v>-6.2095195384265624E-4</v>
      </c>
      <c r="I159" s="4"/>
      <c r="J159" s="4"/>
      <c r="K159" s="4"/>
    </row>
    <row r="160" spans="2:11" ht="13.5" x14ac:dyDescent="0.35">
      <c r="B160" s="3">
        <v>42233</v>
      </c>
      <c r="C160" s="2">
        <v>16.11</v>
      </c>
      <c r="D160" s="2">
        <v>11.5235</v>
      </c>
      <c r="E160" s="2">
        <v>725</v>
      </c>
      <c r="F160" s="2"/>
      <c r="G160" s="2"/>
      <c r="H160" s="21">
        <f t="shared" si="2"/>
        <v>-5.5575212074663333E-3</v>
      </c>
      <c r="I160" s="4"/>
      <c r="J160" s="4"/>
      <c r="K160" s="4"/>
    </row>
    <row r="161" spans="2:11" ht="13.5" x14ac:dyDescent="0.35">
      <c r="B161" s="3">
        <v>42234</v>
      </c>
      <c r="C161" s="2">
        <v>16.100000000000001</v>
      </c>
      <c r="D161" s="2">
        <v>11.516400000000001</v>
      </c>
      <c r="E161" s="2">
        <v>12830</v>
      </c>
      <c r="F161" s="2"/>
      <c r="G161" s="2"/>
      <c r="H161" s="21">
        <f t="shared" si="2"/>
        <v>-6.1613225148604502E-4</v>
      </c>
      <c r="I161" s="4"/>
      <c r="J161" s="4"/>
      <c r="K161" s="4"/>
    </row>
    <row r="162" spans="2:11" ht="13.5" x14ac:dyDescent="0.35">
      <c r="B162" s="3">
        <v>42235</v>
      </c>
      <c r="C162" s="2">
        <v>16.059999999999999</v>
      </c>
      <c r="D162" s="2">
        <v>11.4878</v>
      </c>
      <c r="E162" s="2">
        <v>22325</v>
      </c>
      <c r="F162" s="2"/>
      <c r="G162" s="2"/>
      <c r="H162" s="21">
        <f t="shared" si="2"/>
        <v>-2.4834149560627318E-3</v>
      </c>
      <c r="I162" s="4"/>
      <c r="J162" s="4"/>
      <c r="K162" s="4"/>
    </row>
    <row r="163" spans="2:11" ht="13.5" x14ac:dyDescent="0.35">
      <c r="B163" s="3">
        <v>42236</v>
      </c>
      <c r="C163" s="2">
        <v>16</v>
      </c>
      <c r="D163" s="2">
        <v>11.444900000000001</v>
      </c>
      <c r="E163" s="2">
        <v>4526</v>
      </c>
      <c r="F163" s="2"/>
      <c r="G163" s="2"/>
      <c r="H163" s="21">
        <f t="shared" si="2"/>
        <v>-3.7343964901895483E-3</v>
      </c>
      <c r="I163" s="4"/>
      <c r="J163" s="4"/>
      <c r="K163" s="4"/>
    </row>
    <row r="164" spans="2:11" ht="13.5" x14ac:dyDescent="0.35">
      <c r="B164" s="3">
        <v>42237</v>
      </c>
      <c r="C164" s="2">
        <v>16.010000000000002</v>
      </c>
      <c r="D164" s="2">
        <v>11.452</v>
      </c>
      <c r="E164" s="2">
        <v>201</v>
      </c>
      <c r="F164" s="2"/>
      <c r="G164" s="2"/>
      <c r="H164" s="21">
        <f t="shared" si="2"/>
        <v>6.2036365542725931E-4</v>
      </c>
      <c r="I164" s="4"/>
      <c r="J164" s="4"/>
      <c r="K164" s="4"/>
    </row>
    <row r="165" spans="2:11" ht="13.5" x14ac:dyDescent="0.35">
      <c r="B165" s="3">
        <v>42240</v>
      </c>
      <c r="C165" s="2">
        <v>16.04</v>
      </c>
      <c r="D165" s="2">
        <v>11.4735</v>
      </c>
      <c r="E165" s="2">
        <v>5741</v>
      </c>
      <c r="F165" s="2"/>
      <c r="G165" s="2"/>
      <c r="H165" s="21">
        <f t="shared" si="2"/>
        <v>1.8774013272790456E-3</v>
      </c>
      <c r="I165" s="4"/>
      <c r="J165" s="4"/>
      <c r="K165" s="4"/>
    </row>
    <row r="166" spans="2:11" ht="13.5" x14ac:dyDescent="0.35">
      <c r="B166" s="3">
        <v>42241</v>
      </c>
      <c r="C166" s="2">
        <v>16.09</v>
      </c>
      <c r="D166" s="2">
        <v>11.5092</v>
      </c>
      <c r="E166" s="2">
        <v>120</v>
      </c>
      <c r="F166" s="2"/>
      <c r="G166" s="2"/>
      <c r="H166" s="21">
        <f t="shared" si="2"/>
        <v>3.1115178454700211E-3</v>
      </c>
      <c r="I166" s="4"/>
      <c r="J166" s="4"/>
      <c r="K166" s="4"/>
    </row>
    <row r="167" spans="2:11" ht="13.5" x14ac:dyDescent="0.35">
      <c r="B167" s="3">
        <v>42242</v>
      </c>
      <c r="C167" s="2">
        <v>16</v>
      </c>
      <c r="D167" s="2">
        <v>11.444900000000001</v>
      </c>
      <c r="E167" s="2">
        <v>407</v>
      </c>
      <c r="F167" s="2"/>
      <c r="G167" s="2"/>
      <c r="H167" s="21">
        <f t="shared" si="2"/>
        <v>-5.5868348799220932E-3</v>
      </c>
      <c r="I167" s="4"/>
      <c r="J167" s="4"/>
      <c r="K167" s="4"/>
    </row>
    <row r="168" spans="2:11" ht="13.5" x14ac:dyDescent="0.35">
      <c r="B168" s="3">
        <v>42243</v>
      </c>
      <c r="C168" s="2">
        <v>16.07</v>
      </c>
      <c r="D168" s="2">
        <v>11.494899999999999</v>
      </c>
      <c r="E168" s="2">
        <v>2700</v>
      </c>
      <c r="F168" s="2"/>
      <c r="G168" s="2"/>
      <c r="H168" s="21">
        <f t="shared" si="2"/>
        <v>4.3687581368119363E-3</v>
      </c>
      <c r="I168" s="4"/>
      <c r="J168" s="4"/>
      <c r="K168" s="4"/>
    </row>
    <row r="169" spans="2:11" ht="13.5" x14ac:dyDescent="0.35">
      <c r="B169" s="3">
        <v>42244</v>
      </c>
      <c r="C169" s="2">
        <v>16</v>
      </c>
      <c r="D169" s="2">
        <v>11.444900000000001</v>
      </c>
      <c r="E169" s="2">
        <v>2181</v>
      </c>
      <c r="F169" s="2"/>
      <c r="G169" s="2"/>
      <c r="H169" s="21">
        <f t="shared" si="2"/>
        <v>-4.3497551087872824E-3</v>
      </c>
      <c r="I169" s="4"/>
      <c r="J169" s="4"/>
      <c r="K169" s="4"/>
    </row>
    <row r="170" spans="2:11" ht="13.5" x14ac:dyDescent="0.35">
      <c r="B170" s="3">
        <v>42247</v>
      </c>
      <c r="C170" s="2">
        <v>16.190000000000001</v>
      </c>
      <c r="D170" s="2">
        <v>11.5808</v>
      </c>
      <c r="E170" s="2">
        <v>5216</v>
      </c>
      <c r="F170" s="2"/>
      <c r="G170" s="2"/>
      <c r="H170" s="21">
        <f t="shared" si="2"/>
        <v>1.187428461585505E-2</v>
      </c>
      <c r="I170" s="4"/>
      <c r="J170" s="4"/>
      <c r="K170" s="4"/>
    </row>
    <row r="171" spans="2:11" ht="13.5" x14ac:dyDescent="0.35">
      <c r="B171" s="3">
        <v>42248</v>
      </c>
      <c r="C171" s="2">
        <v>16.100000000000001</v>
      </c>
      <c r="D171" s="2">
        <v>11.516400000000001</v>
      </c>
      <c r="E171" s="2">
        <v>955</v>
      </c>
      <c r="F171" s="2"/>
      <c r="G171" s="2"/>
      <c r="H171" s="21">
        <f t="shared" si="2"/>
        <v>-5.5609284332687834E-3</v>
      </c>
      <c r="I171" s="4"/>
      <c r="J171" s="4"/>
      <c r="K171" s="4"/>
    </row>
    <row r="172" spans="2:11" ht="13.5" x14ac:dyDescent="0.35">
      <c r="B172" s="3">
        <v>42249</v>
      </c>
      <c r="C172" s="2">
        <v>16</v>
      </c>
      <c r="D172" s="2">
        <v>11.444900000000001</v>
      </c>
      <c r="E172" s="2">
        <v>2773</v>
      </c>
      <c r="F172" s="2"/>
      <c r="G172" s="2"/>
      <c r="H172" s="21">
        <f t="shared" si="2"/>
        <v>-6.2085373901566753E-3</v>
      </c>
      <c r="I172" s="4"/>
      <c r="J172" s="4"/>
      <c r="K172" s="4"/>
    </row>
    <row r="173" spans="2:11" ht="13.5" x14ac:dyDescent="0.35">
      <c r="B173" s="3">
        <v>42250</v>
      </c>
      <c r="C173" s="2">
        <v>15.98</v>
      </c>
      <c r="D173" s="2">
        <v>11.4305</v>
      </c>
      <c r="E173" s="2">
        <v>128</v>
      </c>
      <c r="F173" s="2"/>
      <c r="G173" s="2"/>
      <c r="H173" s="21">
        <f t="shared" si="2"/>
        <v>-1.2582023434018811E-3</v>
      </c>
      <c r="I173" s="4"/>
      <c r="J173" s="4"/>
      <c r="K173" s="4"/>
    </row>
    <row r="174" spans="2:11" ht="13.5" x14ac:dyDescent="0.35">
      <c r="B174" s="3">
        <v>42251</v>
      </c>
      <c r="C174" s="2">
        <v>15.98</v>
      </c>
      <c r="D174" s="2">
        <v>11.4305</v>
      </c>
      <c r="E174" s="2">
        <v>2818</v>
      </c>
      <c r="F174" s="2"/>
      <c r="G174" s="2"/>
      <c r="H174" s="21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15.9</v>
      </c>
      <c r="D175" s="2">
        <v>11.3733</v>
      </c>
      <c r="E175" s="2">
        <v>732</v>
      </c>
      <c r="F175" s="2"/>
      <c r="G175" s="2"/>
      <c r="H175" s="21">
        <f t="shared" si="2"/>
        <v>-5.0041555487511406E-3</v>
      </c>
      <c r="I175" s="4"/>
      <c r="J175" s="4"/>
      <c r="K175" s="4"/>
    </row>
    <row r="176" spans="2:11" ht="13.5" x14ac:dyDescent="0.35">
      <c r="B176" s="3">
        <v>42255</v>
      </c>
      <c r="C176" s="2">
        <v>15.99</v>
      </c>
      <c r="D176" s="2">
        <v>11.4377</v>
      </c>
      <c r="E176" s="2">
        <v>3045</v>
      </c>
      <c r="F176" s="2"/>
      <c r="G176" s="2"/>
      <c r="H176" s="21">
        <f t="shared" si="2"/>
        <v>5.6623847080442017E-3</v>
      </c>
      <c r="I176" s="4"/>
      <c r="J176" s="4"/>
      <c r="K176" s="4"/>
    </row>
    <row r="177" spans="2:11" ht="13.5" x14ac:dyDescent="0.35">
      <c r="B177" s="3">
        <v>42256</v>
      </c>
      <c r="C177" s="2">
        <v>16</v>
      </c>
      <c r="D177" s="2">
        <v>11.444900000000001</v>
      </c>
      <c r="E177" s="2">
        <v>3472</v>
      </c>
      <c r="F177" s="2"/>
      <c r="G177" s="2"/>
      <c r="H177" s="21">
        <f t="shared" si="2"/>
        <v>6.2949718912027621E-4</v>
      </c>
      <c r="I177" s="4"/>
      <c r="J177" s="4"/>
      <c r="K177" s="4"/>
    </row>
    <row r="178" spans="2:11" ht="13.5" x14ac:dyDescent="0.35">
      <c r="B178" s="3">
        <v>42257</v>
      </c>
      <c r="C178" s="2">
        <v>16</v>
      </c>
      <c r="D178" s="2">
        <v>11.444900000000001</v>
      </c>
      <c r="E178" s="2">
        <v>14244</v>
      </c>
      <c r="F178" s="2"/>
      <c r="G178" s="2"/>
      <c r="H178" s="21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15.99</v>
      </c>
      <c r="D179" s="2">
        <v>11.4377</v>
      </c>
      <c r="E179" s="2">
        <v>1217</v>
      </c>
      <c r="F179" s="2"/>
      <c r="G179" s="2"/>
      <c r="H179" s="21">
        <f t="shared" si="2"/>
        <v>-6.2910117170101817E-4</v>
      </c>
      <c r="I179" s="4"/>
      <c r="J179" s="4"/>
      <c r="K179" s="4"/>
    </row>
    <row r="180" spans="2:11" ht="13.5" x14ac:dyDescent="0.35">
      <c r="B180" s="3">
        <v>42261</v>
      </c>
      <c r="C180" s="2">
        <v>15.98</v>
      </c>
      <c r="D180" s="2">
        <v>11.4305</v>
      </c>
      <c r="E180" s="2">
        <v>5127</v>
      </c>
      <c r="F180" s="2"/>
      <c r="G180" s="2"/>
      <c r="H180" s="21">
        <f t="shared" si="2"/>
        <v>-6.2949718912012095E-4</v>
      </c>
      <c r="I180" s="4"/>
      <c r="J180" s="4"/>
      <c r="K180" s="4"/>
    </row>
    <row r="181" spans="2:11" ht="13.5" x14ac:dyDescent="0.35">
      <c r="B181" s="3">
        <v>42262</v>
      </c>
      <c r="C181" s="2">
        <v>15.95</v>
      </c>
      <c r="D181" s="2">
        <v>11.4091</v>
      </c>
      <c r="E181" s="2">
        <v>1832</v>
      </c>
      <c r="F181" s="2"/>
      <c r="G181" s="2"/>
      <c r="H181" s="21">
        <f t="shared" si="2"/>
        <v>-1.8721840689383546E-3</v>
      </c>
      <c r="I181" s="4"/>
      <c r="J181" s="4"/>
      <c r="K181" s="4"/>
    </row>
    <row r="182" spans="2:11" ht="13.5" x14ac:dyDescent="0.35">
      <c r="B182" s="3">
        <v>42263</v>
      </c>
      <c r="C182" s="2">
        <v>15.85</v>
      </c>
      <c r="D182" s="2">
        <v>11.3376</v>
      </c>
      <c r="E182" s="2">
        <v>3627</v>
      </c>
      <c r="F182" s="2"/>
      <c r="G182" s="2"/>
      <c r="H182" s="21">
        <f t="shared" si="2"/>
        <v>-6.2669272773488126E-3</v>
      </c>
      <c r="I182" s="4"/>
      <c r="J182" s="4"/>
      <c r="K182" s="4"/>
    </row>
    <row r="183" spans="2:11" ht="13.5" x14ac:dyDescent="0.35">
      <c r="B183" s="3">
        <v>42264</v>
      </c>
      <c r="C183" s="2">
        <v>15.89</v>
      </c>
      <c r="D183" s="2">
        <v>11.366199999999999</v>
      </c>
      <c r="E183" s="2">
        <v>1804</v>
      </c>
      <c r="F183" s="2"/>
      <c r="G183" s="2"/>
      <c r="H183" s="21">
        <f t="shared" si="2"/>
        <v>2.5225797346880353E-3</v>
      </c>
      <c r="I183" s="4"/>
      <c r="J183" s="4"/>
      <c r="K183" s="4"/>
    </row>
    <row r="184" spans="2:11" ht="13.5" x14ac:dyDescent="0.35">
      <c r="B184" s="3">
        <v>42265</v>
      </c>
      <c r="C184" s="2">
        <v>15.9</v>
      </c>
      <c r="D184" s="2">
        <v>11.3733</v>
      </c>
      <c r="E184" s="2">
        <v>150</v>
      </c>
      <c r="F184" s="2"/>
      <c r="G184" s="2"/>
      <c r="H184" s="21">
        <f t="shared" si="2"/>
        <v>6.2465907691235567E-4</v>
      </c>
      <c r="I184" s="4"/>
      <c r="J184" s="4"/>
      <c r="K184" s="4"/>
    </row>
    <row r="185" spans="2:11" ht="13.5" x14ac:dyDescent="0.35">
      <c r="B185" s="3">
        <v>42268</v>
      </c>
      <c r="C185" s="2">
        <v>15.84</v>
      </c>
      <c r="D185" s="2">
        <v>11.330399999999999</v>
      </c>
      <c r="E185" s="2">
        <v>8669</v>
      </c>
      <c r="F185" s="2"/>
      <c r="G185" s="2"/>
      <c r="H185" s="21">
        <f t="shared" si="2"/>
        <v>-3.771992297750105E-3</v>
      </c>
      <c r="I185" s="4"/>
      <c r="J185" s="4"/>
      <c r="K185" s="4"/>
    </row>
    <row r="186" spans="2:11" ht="13.5" x14ac:dyDescent="0.35">
      <c r="B186" s="3">
        <v>42269</v>
      </c>
      <c r="C186" s="2">
        <v>15.7</v>
      </c>
      <c r="D186" s="2">
        <v>11.2303</v>
      </c>
      <c r="E186" s="2">
        <v>3560</v>
      </c>
      <c r="F186" s="2"/>
      <c r="G186" s="2"/>
      <c r="H186" s="21">
        <f t="shared" si="2"/>
        <v>-8.8346395537668067E-3</v>
      </c>
      <c r="I186" s="4"/>
      <c r="J186" s="4"/>
      <c r="K186" s="4"/>
    </row>
    <row r="187" spans="2:11" ht="13.5" x14ac:dyDescent="0.35">
      <c r="B187" s="3">
        <v>42270</v>
      </c>
      <c r="C187" s="2">
        <v>15.6</v>
      </c>
      <c r="D187" s="2">
        <v>11.1587</v>
      </c>
      <c r="E187" s="2">
        <v>5015</v>
      </c>
      <c r="F187" s="2"/>
      <c r="G187" s="2"/>
      <c r="H187" s="21">
        <f t="shared" si="2"/>
        <v>-6.3756088439311607E-3</v>
      </c>
      <c r="I187" s="4"/>
      <c r="J187" s="4"/>
      <c r="K187" s="4"/>
    </row>
    <row r="188" spans="2:11" ht="13.5" x14ac:dyDescent="0.35">
      <c r="B188" s="3">
        <v>42275</v>
      </c>
      <c r="C188" s="2">
        <v>15.6</v>
      </c>
      <c r="D188" s="2">
        <v>11.1587</v>
      </c>
      <c r="E188" s="2">
        <v>7560</v>
      </c>
      <c r="F188" s="2"/>
      <c r="G188" s="2"/>
      <c r="H188" s="21">
        <f t="shared" si="2"/>
        <v>0</v>
      </c>
      <c r="I188" s="4"/>
      <c r="J188" s="4"/>
      <c r="K188" s="4"/>
    </row>
    <row r="189" spans="2:11" ht="13.5" x14ac:dyDescent="0.35">
      <c r="B189" s="3">
        <v>42276</v>
      </c>
      <c r="C189" s="2">
        <v>15.59</v>
      </c>
      <c r="D189" s="2">
        <v>11.1516</v>
      </c>
      <c r="E189" s="2">
        <v>3633</v>
      </c>
      <c r="F189" s="2"/>
      <c r="G189" s="2"/>
      <c r="H189" s="21">
        <f t="shared" si="2"/>
        <v>-6.3627483488214935E-4</v>
      </c>
      <c r="I189" s="4"/>
      <c r="J189" s="4"/>
      <c r="K189" s="4"/>
    </row>
    <row r="190" spans="2:11" ht="13.5" x14ac:dyDescent="0.35">
      <c r="B190" s="3">
        <v>42277</v>
      </c>
      <c r="C190" s="2">
        <v>15.59</v>
      </c>
      <c r="D190" s="2">
        <v>11.1516</v>
      </c>
      <c r="E190" s="2">
        <v>2376</v>
      </c>
      <c r="F190" s="2"/>
      <c r="G190" s="2"/>
      <c r="H190" s="21">
        <f t="shared" si="2"/>
        <v>0</v>
      </c>
      <c r="I190" s="4"/>
      <c r="J190" s="4"/>
      <c r="K190" s="4"/>
    </row>
    <row r="191" spans="2:11" ht="13.5" x14ac:dyDescent="0.35">
      <c r="B191" s="3">
        <v>42278</v>
      </c>
      <c r="C191" s="2">
        <v>15.59</v>
      </c>
      <c r="D191" s="2">
        <v>11.1516</v>
      </c>
      <c r="E191" s="2">
        <v>1269</v>
      </c>
      <c r="F191" s="2"/>
      <c r="G191" s="2"/>
      <c r="H191" s="21">
        <f t="shared" si="2"/>
        <v>0</v>
      </c>
      <c r="I191" s="4"/>
      <c r="J191" s="4"/>
      <c r="K191" s="4"/>
    </row>
    <row r="192" spans="2:11" ht="13.5" x14ac:dyDescent="0.35">
      <c r="B192" s="3">
        <v>42279</v>
      </c>
      <c r="C192" s="2">
        <v>15.59</v>
      </c>
      <c r="D192" s="2">
        <v>11.1516</v>
      </c>
      <c r="E192" s="2">
        <v>0</v>
      </c>
      <c r="F192" s="2"/>
      <c r="G192" s="2"/>
      <c r="H192" s="21">
        <f t="shared" si="2"/>
        <v>0</v>
      </c>
      <c r="I192" s="4"/>
      <c r="J192" s="4"/>
      <c r="K192" s="4"/>
    </row>
    <row r="193" spans="2:11" ht="13.5" x14ac:dyDescent="0.35">
      <c r="B193" s="3">
        <v>42282</v>
      </c>
      <c r="C193" s="2">
        <v>15.55</v>
      </c>
      <c r="D193" s="2">
        <v>11.122999999999999</v>
      </c>
      <c r="E193" s="2">
        <v>315</v>
      </c>
      <c r="F193" s="2"/>
      <c r="G193" s="2"/>
      <c r="H193" s="21">
        <f t="shared" si="2"/>
        <v>-2.5646543993687763E-3</v>
      </c>
      <c r="I193" s="4"/>
      <c r="J193" s="4"/>
      <c r="K193" s="4"/>
    </row>
    <row r="194" spans="2:11" ht="13.5" x14ac:dyDescent="0.35">
      <c r="B194" s="3">
        <v>42283</v>
      </c>
      <c r="C194" s="2">
        <v>15.48</v>
      </c>
      <c r="D194" s="2">
        <v>11.072900000000001</v>
      </c>
      <c r="E194" s="2">
        <v>115</v>
      </c>
      <c r="F194" s="2"/>
      <c r="G194" s="2"/>
      <c r="H194" s="21">
        <f t="shared" si="2"/>
        <v>-4.5041805268361684E-3</v>
      </c>
      <c r="I194" s="4"/>
      <c r="J194" s="4"/>
      <c r="K194" s="4"/>
    </row>
    <row r="195" spans="2:11" ht="13.5" x14ac:dyDescent="0.35">
      <c r="B195" s="3">
        <v>42284</v>
      </c>
      <c r="C195" s="2">
        <v>15.47</v>
      </c>
      <c r="D195" s="2">
        <v>11.0657</v>
      </c>
      <c r="E195" s="2">
        <v>535</v>
      </c>
      <c r="F195" s="2"/>
      <c r="G195" s="2"/>
      <c r="H195" s="21">
        <f t="shared" si="2"/>
        <v>-6.5023616216176275E-4</v>
      </c>
      <c r="I195" s="4"/>
      <c r="J195" s="4"/>
      <c r="K195" s="4"/>
    </row>
    <row r="196" spans="2:11" ht="13.5" x14ac:dyDescent="0.35">
      <c r="B196" s="3">
        <v>42285</v>
      </c>
      <c r="C196" s="2">
        <v>15.47</v>
      </c>
      <c r="D196" s="2">
        <v>11.0657</v>
      </c>
      <c r="E196" s="2">
        <v>0</v>
      </c>
      <c r="F196" s="2"/>
      <c r="G196" s="2"/>
      <c r="H196" s="21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15.3</v>
      </c>
      <c r="D197" s="2">
        <v>10.944100000000001</v>
      </c>
      <c r="E197" s="2">
        <v>174</v>
      </c>
      <c r="F197" s="2"/>
      <c r="G197" s="2"/>
      <c r="H197" s="21">
        <f t="shared" si="2"/>
        <v>-1.098891168204443E-2</v>
      </c>
      <c r="I197" s="4"/>
      <c r="J197" s="4"/>
      <c r="K197" s="4"/>
    </row>
    <row r="198" spans="2:11" ht="13.5" x14ac:dyDescent="0.35">
      <c r="B198" s="3">
        <v>42289</v>
      </c>
      <c r="C198" s="2">
        <v>15.1</v>
      </c>
      <c r="D198" s="2">
        <v>10.8011</v>
      </c>
      <c r="E198" s="2">
        <v>3550</v>
      </c>
      <c r="F198" s="2"/>
      <c r="G198" s="2"/>
      <c r="H198" s="21">
        <f t="shared" si="2"/>
        <v>-1.3066401074551646E-2</v>
      </c>
      <c r="I198" s="4"/>
      <c r="J198" s="4"/>
      <c r="K198" s="4"/>
    </row>
    <row r="199" spans="2:11" ht="13.5" x14ac:dyDescent="0.35">
      <c r="B199" s="3">
        <v>42290</v>
      </c>
      <c r="C199" s="2">
        <v>15.1</v>
      </c>
      <c r="D199" s="2">
        <v>10.8011</v>
      </c>
      <c r="E199" s="2">
        <v>482</v>
      </c>
      <c r="F199" s="2"/>
      <c r="G199" s="2"/>
      <c r="H199" s="21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14.92</v>
      </c>
      <c r="D200" s="2">
        <v>10.6723</v>
      </c>
      <c r="E200" s="2">
        <v>380</v>
      </c>
      <c r="F200" s="2"/>
      <c r="G200" s="2"/>
      <c r="H200" s="21">
        <f t="shared" si="3"/>
        <v>-1.1924711371989893E-2</v>
      </c>
      <c r="I200" s="4"/>
      <c r="J200" s="4"/>
      <c r="K200" s="4"/>
    </row>
    <row r="201" spans="2:11" ht="13.5" x14ac:dyDescent="0.35">
      <c r="B201" s="3">
        <v>42296</v>
      </c>
      <c r="C201" s="2">
        <v>15.09</v>
      </c>
      <c r="D201" s="2">
        <v>10.793900000000001</v>
      </c>
      <c r="E201" s="2">
        <v>4340</v>
      </c>
      <c r="F201" s="2"/>
      <c r="G201" s="2"/>
      <c r="H201" s="21">
        <f t="shared" si="3"/>
        <v>1.1393982552964293E-2</v>
      </c>
      <c r="I201" s="4"/>
      <c r="J201" s="4"/>
      <c r="K201" s="4"/>
    </row>
    <row r="202" spans="2:11" ht="13.5" x14ac:dyDescent="0.35">
      <c r="B202" s="3">
        <v>42297</v>
      </c>
      <c r="C202" s="2">
        <v>15.09</v>
      </c>
      <c r="D202" s="2">
        <v>10.793900000000001</v>
      </c>
      <c r="E202" s="2">
        <v>131</v>
      </c>
      <c r="F202" s="2"/>
      <c r="G202" s="2"/>
      <c r="H202" s="21">
        <f t="shared" si="3"/>
        <v>0</v>
      </c>
      <c r="I202" s="4"/>
      <c r="J202" s="4"/>
      <c r="K202" s="4"/>
    </row>
    <row r="203" spans="2:11" ht="13.5" x14ac:dyDescent="0.35">
      <c r="B203" s="3">
        <v>42298</v>
      </c>
      <c r="C203" s="2">
        <v>14.9</v>
      </c>
      <c r="D203" s="2">
        <v>10.657999999999999</v>
      </c>
      <c r="E203" s="2">
        <v>4269</v>
      </c>
      <c r="F203" s="2"/>
      <c r="G203" s="2"/>
      <c r="H203" s="21">
        <f t="shared" si="3"/>
        <v>-1.259044460297031E-2</v>
      </c>
      <c r="I203" s="4"/>
      <c r="J203" s="4"/>
      <c r="K203" s="4"/>
    </row>
    <row r="204" spans="2:11" ht="13.5" x14ac:dyDescent="0.35">
      <c r="B204" s="3">
        <v>42299</v>
      </c>
      <c r="C204" s="2">
        <v>14.87</v>
      </c>
      <c r="D204" s="2">
        <v>10.6366</v>
      </c>
      <c r="E204" s="2">
        <v>2665</v>
      </c>
      <c r="F204" s="2"/>
      <c r="G204" s="2"/>
      <c r="H204" s="21">
        <f t="shared" si="3"/>
        <v>-2.0078814036404453E-3</v>
      </c>
      <c r="I204" s="4"/>
      <c r="J204" s="4"/>
      <c r="K204" s="4"/>
    </row>
    <row r="205" spans="2:11" ht="13.5" x14ac:dyDescent="0.35">
      <c r="B205" s="3">
        <v>42300</v>
      </c>
      <c r="C205" s="2">
        <v>14.87</v>
      </c>
      <c r="D205" s="2">
        <v>10.6366</v>
      </c>
      <c r="E205" s="2">
        <v>2528</v>
      </c>
      <c r="F205" s="2"/>
      <c r="G205" s="2"/>
      <c r="H205" s="21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14.87</v>
      </c>
      <c r="D206" s="2">
        <v>10.6366</v>
      </c>
      <c r="E206" s="2">
        <v>899</v>
      </c>
      <c r="F206" s="2"/>
      <c r="G206" s="2"/>
      <c r="H206" s="21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14.99</v>
      </c>
      <c r="D207" s="2">
        <v>10.7224</v>
      </c>
      <c r="E207" s="2">
        <v>2512</v>
      </c>
      <c r="F207" s="2"/>
      <c r="G207" s="2"/>
      <c r="H207" s="21">
        <f t="shared" si="3"/>
        <v>8.0664874113909307E-3</v>
      </c>
      <c r="I207" s="4"/>
      <c r="J207" s="4"/>
      <c r="K207" s="4"/>
    </row>
    <row r="208" spans="2:11" ht="13.5" x14ac:dyDescent="0.35">
      <c r="B208" s="3">
        <v>42305</v>
      </c>
      <c r="C208" s="2">
        <v>14.8</v>
      </c>
      <c r="D208" s="2">
        <v>10.586499999999999</v>
      </c>
      <c r="E208" s="2">
        <v>4241</v>
      </c>
      <c r="F208" s="2"/>
      <c r="G208" s="2"/>
      <c r="H208" s="21">
        <f t="shared" si="3"/>
        <v>-1.2674401253450835E-2</v>
      </c>
      <c r="I208" s="4"/>
      <c r="J208" s="4"/>
      <c r="K208" s="4"/>
    </row>
    <row r="209" spans="2:11" ht="13.5" x14ac:dyDescent="0.35">
      <c r="B209" s="3">
        <v>42306</v>
      </c>
      <c r="C209" s="2">
        <v>14.8</v>
      </c>
      <c r="D209" s="2">
        <v>10.586499999999999</v>
      </c>
      <c r="E209" s="2">
        <v>50</v>
      </c>
      <c r="F209" s="2"/>
      <c r="G209" s="2"/>
      <c r="H209" s="21">
        <f t="shared" si="3"/>
        <v>0</v>
      </c>
      <c r="I209" s="4"/>
      <c r="J209" s="4"/>
      <c r="K209" s="4"/>
    </row>
    <row r="210" spans="2:11" ht="13.5" x14ac:dyDescent="0.35">
      <c r="B210" s="3">
        <v>42307</v>
      </c>
      <c r="C210" s="2">
        <v>14.78</v>
      </c>
      <c r="D210" s="2">
        <v>10.5722</v>
      </c>
      <c r="E210" s="2">
        <v>950</v>
      </c>
      <c r="F210" s="2"/>
      <c r="G210" s="2"/>
      <c r="H210" s="21">
        <f t="shared" si="3"/>
        <v>-1.3507769328860953E-3</v>
      </c>
      <c r="I210" s="4"/>
      <c r="J210" s="4"/>
      <c r="K210" s="4"/>
    </row>
    <row r="211" spans="2:11" ht="13.5" x14ac:dyDescent="0.35">
      <c r="B211" s="3">
        <v>42310</v>
      </c>
      <c r="C211" s="2">
        <v>15</v>
      </c>
      <c r="D211" s="2">
        <v>10.7296</v>
      </c>
      <c r="E211" s="2">
        <v>3694</v>
      </c>
      <c r="F211" s="2"/>
      <c r="G211" s="2"/>
      <c r="H211" s="21">
        <f t="shared" si="3"/>
        <v>1.4888102760068774E-2</v>
      </c>
      <c r="I211" s="4"/>
      <c r="J211" s="4"/>
      <c r="K211" s="4"/>
    </row>
    <row r="212" spans="2:11" ht="13.5" x14ac:dyDescent="0.35">
      <c r="B212" s="3">
        <v>42311</v>
      </c>
      <c r="C212" s="2">
        <v>14.98</v>
      </c>
      <c r="D212" s="2">
        <v>10.715199999999999</v>
      </c>
      <c r="E212" s="2">
        <v>805</v>
      </c>
      <c r="F212" s="2"/>
      <c r="G212" s="2"/>
      <c r="H212" s="21">
        <f t="shared" si="3"/>
        <v>-1.3420817178646167E-3</v>
      </c>
      <c r="I212" s="4"/>
      <c r="J212" s="4"/>
      <c r="K212" s="4"/>
    </row>
    <row r="213" spans="2:11" ht="13.5" x14ac:dyDescent="0.35">
      <c r="B213" s="3">
        <v>42312</v>
      </c>
      <c r="C213" s="2">
        <v>14.8</v>
      </c>
      <c r="D213" s="2">
        <v>10.586499999999999</v>
      </c>
      <c r="E213" s="2">
        <v>811</v>
      </c>
      <c r="F213" s="2"/>
      <c r="G213" s="2"/>
      <c r="H213" s="21">
        <f t="shared" si="3"/>
        <v>-1.2010975063461276E-2</v>
      </c>
      <c r="I213" s="4"/>
      <c r="J213" s="4"/>
      <c r="K213" s="4"/>
    </row>
    <row r="214" spans="2:11" ht="13.5" x14ac:dyDescent="0.35">
      <c r="B214" s="3">
        <v>42313</v>
      </c>
      <c r="C214" s="2">
        <v>14.8</v>
      </c>
      <c r="D214" s="2">
        <v>10.586499999999999</v>
      </c>
      <c r="E214" s="2">
        <v>2520</v>
      </c>
      <c r="F214" s="2"/>
      <c r="G214" s="2"/>
      <c r="H214" s="21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14.9</v>
      </c>
      <c r="D215" s="2">
        <v>10.657999999999999</v>
      </c>
      <c r="E215" s="2">
        <v>818</v>
      </c>
      <c r="F215" s="2"/>
      <c r="G215" s="2"/>
      <c r="H215" s="21">
        <f t="shared" si="3"/>
        <v>6.7538846644311481E-3</v>
      </c>
      <c r="I215" s="4"/>
      <c r="J215" s="4"/>
      <c r="K215" s="4"/>
    </row>
    <row r="216" spans="2:11" ht="13.5" x14ac:dyDescent="0.35">
      <c r="B216" s="3">
        <v>42317</v>
      </c>
      <c r="C216" s="2">
        <v>14.69</v>
      </c>
      <c r="D216" s="2">
        <v>10.5078</v>
      </c>
      <c r="E216" s="2">
        <v>1030</v>
      </c>
      <c r="F216" s="2"/>
      <c r="G216" s="2"/>
      <c r="H216" s="21">
        <f t="shared" si="3"/>
        <v>-1.4092700319009185E-2</v>
      </c>
      <c r="I216" s="4"/>
      <c r="J216" s="4"/>
      <c r="K216" s="4"/>
    </row>
    <row r="217" spans="2:11" ht="13.5" x14ac:dyDescent="0.35">
      <c r="B217" s="3">
        <v>42318</v>
      </c>
      <c r="C217" s="2">
        <v>14.69</v>
      </c>
      <c r="D217" s="2">
        <v>10.5078</v>
      </c>
      <c r="E217" s="2">
        <v>120</v>
      </c>
      <c r="F217" s="2"/>
      <c r="G217" s="2"/>
      <c r="H217" s="21">
        <f t="shared" si="3"/>
        <v>0</v>
      </c>
      <c r="I217" s="4"/>
      <c r="J217" s="4"/>
      <c r="K217" s="4"/>
    </row>
    <row r="218" spans="2:11" ht="13.5" x14ac:dyDescent="0.35">
      <c r="B218" s="3">
        <v>42319</v>
      </c>
      <c r="C218" s="2">
        <v>14.69</v>
      </c>
      <c r="D218" s="2">
        <v>10.5078</v>
      </c>
      <c r="E218" s="2">
        <v>0</v>
      </c>
      <c r="F218" s="2"/>
      <c r="G218" s="2"/>
      <c r="H218" s="21">
        <f t="shared" si="3"/>
        <v>0</v>
      </c>
      <c r="I218" s="4"/>
      <c r="J218" s="4"/>
      <c r="K218" s="4"/>
    </row>
    <row r="219" spans="2:11" ht="13.5" x14ac:dyDescent="0.35">
      <c r="B219" s="3">
        <v>42320</v>
      </c>
      <c r="C219" s="2">
        <v>14.45</v>
      </c>
      <c r="D219" s="2">
        <v>10.3361</v>
      </c>
      <c r="E219" s="2">
        <v>780</v>
      </c>
      <c r="F219" s="2"/>
      <c r="G219" s="2"/>
      <c r="H219" s="21">
        <f t="shared" si="3"/>
        <v>-1.6340242486533769E-2</v>
      </c>
      <c r="I219" s="4"/>
      <c r="J219" s="4"/>
      <c r="K219" s="4"/>
    </row>
    <row r="220" spans="2:11" ht="13.5" x14ac:dyDescent="0.35">
      <c r="B220" s="3">
        <v>42321</v>
      </c>
      <c r="C220" s="2">
        <v>14.3</v>
      </c>
      <c r="D220" s="2">
        <v>10.2288</v>
      </c>
      <c r="E220" s="2">
        <v>3200</v>
      </c>
      <c r="F220" s="2"/>
      <c r="G220" s="2"/>
      <c r="H220" s="21">
        <f t="shared" si="3"/>
        <v>-1.0381091514207524E-2</v>
      </c>
      <c r="I220" s="4"/>
      <c r="J220" s="4"/>
      <c r="K220" s="4"/>
    </row>
    <row r="221" spans="2:11" ht="13.5" x14ac:dyDescent="0.35">
      <c r="B221" s="3">
        <v>42324</v>
      </c>
      <c r="C221" s="2">
        <v>14.3</v>
      </c>
      <c r="D221" s="2">
        <v>10.2288</v>
      </c>
      <c r="E221" s="2">
        <v>15215</v>
      </c>
      <c r="F221" s="2"/>
      <c r="G221" s="2"/>
      <c r="H221" s="21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14.9</v>
      </c>
      <c r="D222" s="2">
        <v>10.657999999999999</v>
      </c>
      <c r="E222" s="2">
        <v>17434</v>
      </c>
      <c r="F222" s="2"/>
      <c r="G222" s="2"/>
      <c r="H222" s="21">
        <f t="shared" si="3"/>
        <v>4.1959956202096027E-2</v>
      </c>
      <c r="I222" s="4"/>
      <c r="J222" s="4"/>
      <c r="K222" s="4"/>
    </row>
    <row r="223" spans="2:11" ht="13.5" x14ac:dyDescent="0.35">
      <c r="B223" s="3">
        <v>42326</v>
      </c>
      <c r="C223" s="2">
        <v>14.9</v>
      </c>
      <c r="D223" s="2">
        <v>10.657999999999999</v>
      </c>
      <c r="E223" s="2">
        <v>868</v>
      </c>
      <c r="F223" s="2"/>
      <c r="G223" s="2"/>
      <c r="H223" s="21">
        <f t="shared" si="3"/>
        <v>0</v>
      </c>
      <c r="I223" s="4"/>
      <c r="J223" s="4"/>
      <c r="K223" s="4"/>
    </row>
    <row r="224" spans="2:11" ht="13.5" x14ac:dyDescent="0.35">
      <c r="B224" s="3">
        <v>42327</v>
      </c>
      <c r="C224" s="2">
        <v>14.89</v>
      </c>
      <c r="D224" s="2">
        <v>10.6509</v>
      </c>
      <c r="E224" s="2">
        <v>9602</v>
      </c>
      <c r="F224" s="2"/>
      <c r="G224" s="2"/>
      <c r="H224" s="21">
        <f t="shared" si="3"/>
        <v>-6.6616626008626767E-4</v>
      </c>
      <c r="I224" s="4"/>
      <c r="J224" s="4"/>
      <c r="K224" s="4"/>
    </row>
    <row r="225" spans="2:11" ht="13.5" x14ac:dyDescent="0.35">
      <c r="B225" s="3">
        <v>42328</v>
      </c>
      <c r="C225" s="2">
        <v>14.9</v>
      </c>
      <c r="D225" s="2">
        <v>10.657999999999999</v>
      </c>
      <c r="E225" s="2">
        <v>1605</v>
      </c>
      <c r="F225" s="2"/>
      <c r="G225" s="2"/>
      <c r="H225" s="21">
        <f t="shared" si="3"/>
        <v>6.6661033339900295E-4</v>
      </c>
      <c r="I225" s="4"/>
      <c r="J225" s="4"/>
      <c r="K225" s="4"/>
    </row>
    <row r="226" spans="2:11" ht="13.5" x14ac:dyDescent="0.35">
      <c r="B226" s="3">
        <v>42331</v>
      </c>
      <c r="C226" s="2">
        <v>14.8</v>
      </c>
      <c r="D226" s="2">
        <v>10.586499999999999</v>
      </c>
      <c r="E226" s="2">
        <v>3015</v>
      </c>
      <c r="F226" s="2"/>
      <c r="G226" s="2"/>
      <c r="H226" s="21">
        <f t="shared" si="3"/>
        <v>-6.7085757177707209E-3</v>
      </c>
      <c r="I226" s="4"/>
      <c r="J226" s="4"/>
      <c r="K226" s="4"/>
    </row>
    <row r="227" spans="2:11" ht="13.5" x14ac:dyDescent="0.35">
      <c r="B227" s="3">
        <v>42332</v>
      </c>
      <c r="C227" s="2">
        <v>14.83</v>
      </c>
      <c r="D227" s="2">
        <v>10.607900000000001</v>
      </c>
      <c r="E227" s="2">
        <v>3604</v>
      </c>
      <c r="F227" s="2"/>
      <c r="G227" s="2"/>
      <c r="H227" s="21">
        <f t="shared" si="3"/>
        <v>2.0214424030606565E-3</v>
      </c>
      <c r="I227" s="4"/>
      <c r="J227" s="4"/>
      <c r="K227" s="4"/>
    </row>
    <row r="228" spans="2:11" ht="13.5" x14ac:dyDescent="0.35">
      <c r="B228" s="3">
        <v>42333</v>
      </c>
      <c r="C228" s="2">
        <v>14.83</v>
      </c>
      <c r="D228" s="2">
        <v>10.607900000000001</v>
      </c>
      <c r="E228" s="2">
        <v>0</v>
      </c>
      <c r="F228" s="2"/>
      <c r="G228" s="2"/>
      <c r="H228" s="21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14.7</v>
      </c>
      <c r="D229" s="2">
        <v>10.515000000000001</v>
      </c>
      <c r="E229" s="2">
        <v>3170</v>
      </c>
      <c r="F229" s="2"/>
      <c r="G229" s="2"/>
      <c r="H229" s="21">
        <f t="shared" si="3"/>
        <v>-8.7576240349173922E-3</v>
      </c>
      <c r="I229" s="4"/>
      <c r="J229" s="4"/>
      <c r="K229" s="4"/>
    </row>
    <row r="230" spans="2:11" ht="13.5" x14ac:dyDescent="0.35">
      <c r="B230" s="3">
        <v>42335</v>
      </c>
      <c r="C230" s="2">
        <v>14.7</v>
      </c>
      <c r="D230" s="2">
        <v>10.515000000000001</v>
      </c>
      <c r="E230" s="2">
        <v>649</v>
      </c>
      <c r="F230" s="2"/>
      <c r="G230" s="2"/>
      <c r="H230" s="21">
        <f t="shared" si="3"/>
        <v>0</v>
      </c>
      <c r="I230" s="4"/>
      <c r="J230" s="4"/>
      <c r="K230" s="4"/>
    </row>
    <row r="231" spans="2:11" ht="13.5" x14ac:dyDescent="0.35">
      <c r="B231" s="3">
        <v>42338</v>
      </c>
      <c r="C231" s="2">
        <v>14.65</v>
      </c>
      <c r="D231" s="2">
        <v>10.479200000000001</v>
      </c>
      <c r="E231" s="2">
        <v>3295</v>
      </c>
      <c r="F231" s="2"/>
      <c r="G231" s="2"/>
      <c r="H231" s="21">
        <f t="shared" si="3"/>
        <v>-3.4046600095102284E-3</v>
      </c>
      <c r="I231" s="4"/>
      <c r="J231" s="4"/>
      <c r="K231" s="4"/>
    </row>
    <row r="232" spans="2:11" ht="13.5" x14ac:dyDescent="0.35">
      <c r="B232" s="3">
        <v>42339</v>
      </c>
      <c r="C232" s="2">
        <v>14.64</v>
      </c>
      <c r="D232" s="2">
        <v>10.472</v>
      </c>
      <c r="E232" s="2">
        <v>14389</v>
      </c>
      <c r="F232" s="2"/>
      <c r="G232" s="2"/>
      <c r="H232" s="21">
        <f t="shared" si="3"/>
        <v>-6.870753492633963E-4</v>
      </c>
      <c r="I232" s="4"/>
      <c r="J232" s="4"/>
      <c r="K232" s="4"/>
    </row>
    <row r="233" spans="2:11" ht="13.5" x14ac:dyDescent="0.35">
      <c r="B233" s="3">
        <v>42340</v>
      </c>
      <c r="C233" s="2">
        <v>14.5</v>
      </c>
      <c r="D233" s="2">
        <v>10.3719</v>
      </c>
      <c r="E233" s="2">
        <v>8895</v>
      </c>
      <c r="F233" s="2"/>
      <c r="G233" s="2"/>
      <c r="H233" s="21">
        <f t="shared" si="3"/>
        <v>-9.5588235294117082E-3</v>
      </c>
      <c r="I233" s="4"/>
      <c r="J233" s="4"/>
      <c r="K233" s="4"/>
    </row>
    <row r="234" spans="2:11" ht="13.5" x14ac:dyDescent="0.35">
      <c r="B234" s="3">
        <v>42341</v>
      </c>
      <c r="C234" s="2">
        <v>14.48</v>
      </c>
      <c r="D234" s="2">
        <v>10.3576</v>
      </c>
      <c r="E234" s="2">
        <v>5785</v>
      </c>
      <c r="F234" s="2"/>
      <c r="G234" s="2"/>
      <c r="H234" s="21">
        <f t="shared" si="3"/>
        <v>-1.3787252094602169E-3</v>
      </c>
      <c r="I234" s="4"/>
      <c r="J234" s="4"/>
      <c r="K234" s="4"/>
    </row>
    <row r="235" spans="2:11" ht="13.5" x14ac:dyDescent="0.35">
      <c r="B235" s="3">
        <v>42342</v>
      </c>
      <c r="C235" s="2">
        <v>14.29</v>
      </c>
      <c r="D235" s="2">
        <v>10.2217</v>
      </c>
      <c r="E235" s="2">
        <v>1116</v>
      </c>
      <c r="F235" s="2"/>
      <c r="G235" s="2"/>
      <c r="H235" s="21">
        <f t="shared" si="3"/>
        <v>-1.3120800185371078E-2</v>
      </c>
      <c r="I235" s="4"/>
      <c r="J235" s="4"/>
      <c r="K235" s="4"/>
    </row>
    <row r="236" spans="2:11" ht="13.5" x14ac:dyDescent="0.35">
      <c r="B236" s="3">
        <v>42345</v>
      </c>
      <c r="C236" s="2">
        <v>14.68</v>
      </c>
      <c r="D236" s="2">
        <v>10.5007</v>
      </c>
      <c r="E236" s="2">
        <v>7005</v>
      </c>
      <c r="F236" s="2"/>
      <c r="G236" s="2"/>
      <c r="H236" s="21">
        <f t="shared" si="3"/>
        <v>2.729487267284306E-2</v>
      </c>
      <c r="I236" s="4"/>
      <c r="J236" s="4"/>
      <c r="K236" s="4"/>
    </row>
    <row r="237" spans="2:11" ht="13.5" x14ac:dyDescent="0.35">
      <c r="B237" s="3">
        <v>42346</v>
      </c>
      <c r="C237" s="2">
        <v>14.6</v>
      </c>
      <c r="D237" s="2">
        <v>10.4434</v>
      </c>
      <c r="E237" s="2">
        <v>94890</v>
      </c>
      <c r="F237" s="2"/>
      <c r="G237" s="2"/>
      <c r="H237" s="21">
        <f t="shared" si="3"/>
        <v>-5.4567790718713692E-3</v>
      </c>
      <c r="I237" s="4"/>
      <c r="J237" s="4"/>
      <c r="K237" s="4"/>
    </row>
    <row r="238" spans="2:11" ht="13.5" x14ac:dyDescent="0.35">
      <c r="B238" s="3">
        <v>42347</v>
      </c>
      <c r="C238" s="2">
        <v>14.58</v>
      </c>
      <c r="D238" s="2">
        <v>10.4291</v>
      </c>
      <c r="E238" s="2">
        <v>3291</v>
      </c>
      <c r="F238" s="2"/>
      <c r="G238" s="2"/>
      <c r="H238" s="21">
        <f t="shared" si="3"/>
        <v>-1.3692858647567289E-3</v>
      </c>
      <c r="I238" s="4"/>
      <c r="J238" s="4"/>
      <c r="K238" s="4"/>
    </row>
    <row r="239" spans="2:11" ht="13.5" x14ac:dyDescent="0.35">
      <c r="B239" s="3">
        <v>42348</v>
      </c>
      <c r="C239" s="2">
        <v>14.5</v>
      </c>
      <c r="D239" s="2">
        <v>10.3719</v>
      </c>
      <c r="E239" s="2">
        <v>4485</v>
      </c>
      <c r="F239" s="2"/>
      <c r="G239" s="2"/>
      <c r="H239" s="21">
        <f t="shared" si="3"/>
        <v>-5.4846535175614311E-3</v>
      </c>
      <c r="I239" s="4"/>
      <c r="J239" s="4"/>
      <c r="K239" s="4"/>
    </row>
    <row r="240" spans="2:11" ht="13.5" x14ac:dyDescent="0.35">
      <c r="B240" s="3">
        <v>42349</v>
      </c>
      <c r="C240" s="2">
        <v>14.55</v>
      </c>
      <c r="D240" s="2">
        <v>10.4077</v>
      </c>
      <c r="E240" s="2">
        <v>4281</v>
      </c>
      <c r="F240" s="2"/>
      <c r="G240" s="2"/>
      <c r="H240" s="21">
        <f t="shared" si="3"/>
        <v>3.4516337411660404E-3</v>
      </c>
      <c r="I240" s="4"/>
      <c r="J240" s="4"/>
      <c r="K240" s="4"/>
    </row>
    <row r="241" spans="2:11" ht="13.5" x14ac:dyDescent="0.35">
      <c r="B241" s="3">
        <v>42352</v>
      </c>
      <c r="C241" s="2">
        <v>14.7</v>
      </c>
      <c r="D241" s="2">
        <v>10.515000000000001</v>
      </c>
      <c r="E241" s="2">
        <v>3390</v>
      </c>
      <c r="F241" s="2"/>
      <c r="G241" s="2"/>
      <c r="H241" s="21">
        <f t="shared" si="3"/>
        <v>1.0309674567868059E-2</v>
      </c>
      <c r="I241" s="4"/>
      <c r="J241" s="4"/>
      <c r="K241" s="4"/>
    </row>
    <row r="242" spans="2:11" ht="13.5" x14ac:dyDescent="0.35">
      <c r="B242" s="3">
        <v>42353</v>
      </c>
      <c r="C242" s="2">
        <v>14.6</v>
      </c>
      <c r="D242" s="2">
        <v>10.4434</v>
      </c>
      <c r="E242" s="2">
        <v>3205</v>
      </c>
      <c r="F242" s="2"/>
      <c r="G242" s="2"/>
      <c r="H242" s="21">
        <f t="shared" si="3"/>
        <v>-6.8093200190204569E-3</v>
      </c>
      <c r="I242" s="4"/>
      <c r="J242" s="4"/>
      <c r="K242" s="4"/>
    </row>
    <row r="243" spans="2:11" ht="13.5" x14ac:dyDescent="0.35">
      <c r="B243" s="3">
        <v>42354</v>
      </c>
      <c r="C243" s="2">
        <v>14.5</v>
      </c>
      <c r="D243" s="2">
        <v>10.3719</v>
      </c>
      <c r="E243" s="2">
        <v>15765</v>
      </c>
      <c r="F243" s="2"/>
      <c r="G243" s="2"/>
      <c r="H243" s="21">
        <f t="shared" si="3"/>
        <v>-6.8464293237834742E-3</v>
      </c>
      <c r="I243" s="4"/>
      <c r="J243" s="4"/>
      <c r="K243" s="4"/>
    </row>
    <row r="244" spans="2:11" ht="13.5" x14ac:dyDescent="0.35">
      <c r="B244" s="3">
        <v>42355</v>
      </c>
      <c r="C244" s="2">
        <v>14.48</v>
      </c>
      <c r="D244" s="2">
        <v>10.3576</v>
      </c>
      <c r="E244" s="2">
        <v>13214</v>
      </c>
      <c r="F244" s="2"/>
      <c r="G244" s="2"/>
      <c r="H244" s="21">
        <f t="shared" si="3"/>
        <v>-1.3787252094602169E-3</v>
      </c>
      <c r="I244" s="4"/>
      <c r="J244" s="4"/>
      <c r="K244" s="4"/>
    </row>
    <row r="245" spans="2:11" ht="13.5" x14ac:dyDescent="0.35">
      <c r="B245" s="3">
        <v>42356</v>
      </c>
      <c r="C245" s="2">
        <v>14.45</v>
      </c>
      <c r="D245" s="2">
        <v>10.3361</v>
      </c>
      <c r="E245" s="2">
        <v>8173</v>
      </c>
      <c r="F245" s="2"/>
      <c r="G245" s="2"/>
      <c r="H245" s="21">
        <f t="shared" si="3"/>
        <v>-2.0757704487525713E-3</v>
      </c>
      <c r="I245" s="4"/>
      <c r="J245" s="4"/>
      <c r="K245" s="4"/>
    </row>
    <row r="246" spans="2:11" ht="13.5" x14ac:dyDescent="0.35">
      <c r="B246" s="3">
        <v>42359</v>
      </c>
      <c r="C246" s="2">
        <v>14.3</v>
      </c>
      <c r="D246" s="2">
        <v>10.2288</v>
      </c>
      <c r="E246" s="2">
        <v>9309</v>
      </c>
      <c r="F246" s="2"/>
      <c r="G246" s="2"/>
      <c r="H246" s="21">
        <f t="shared" si="3"/>
        <v>-1.0381091514207524E-2</v>
      </c>
      <c r="I246" s="4"/>
      <c r="J246" s="4"/>
      <c r="K246" s="4"/>
    </row>
    <row r="247" spans="2:11" ht="13.5" x14ac:dyDescent="0.35">
      <c r="B247" s="3">
        <v>42360</v>
      </c>
      <c r="C247" s="2">
        <v>14.65</v>
      </c>
      <c r="D247" s="2">
        <v>10.479200000000001</v>
      </c>
      <c r="E247" s="2">
        <v>16168</v>
      </c>
      <c r="F247" s="2"/>
      <c r="G247" s="2"/>
      <c r="H247" s="21">
        <f t="shared" si="3"/>
        <v>2.4479899890505325E-2</v>
      </c>
      <c r="I247" s="4"/>
      <c r="J247" s="4"/>
      <c r="K247" s="4"/>
    </row>
    <row r="248" spans="2:11" ht="13.5" x14ac:dyDescent="0.35">
      <c r="B248" s="3">
        <v>42361</v>
      </c>
      <c r="C248" s="2">
        <v>15.14</v>
      </c>
      <c r="D248" s="2">
        <v>10.829700000000001</v>
      </c>
      <c r="E248" s="2">
        <v>23247</v>
      </c>
      <c r="F248" s="2"/>
      <c r="G248" s="2"/>
      <c r="H248" s="21">
        <f t="shared" si="3"/>
        <v>3.3447209710664956E-2</v>
      </c>
      <c r="I248" s="4"/>
      <c r="J248" s="4"/>
      <c r="K248" s="4"/>
    </row>
    <row r="249" spans="2:11" ht="13.5" x14ac:dyDescent="0.35">
      <c r="B249" s="3">
        <v>42363</v>
      </c>
      <c r="C249" s="2">
        <v>15.13</v>
      </c>
      <c r="D249" s="2">
        <v>10.8225</v>
      </c>
      <c r="E249" s="2">
        <v>2640</v>
      </c>
      <c r="F249" s="2"/>
      <c r="G249" s="2"/>
      <c r="H249" s="21">
        <f t="shared" si="3"/>
        <v>-6.6483836117353049E-4</v>
      </c>
      <c r="I249" s="4"/>
      <c r="J249" s="4"/>
      <c r="K249" s="4"/>
    </row>
    <row r="250" spans="2:11" ht="13.5" x14ac:dyDescent="0.35">
      <c r="B250" s="3">
        <v>42366</v>
      </c>
      <c r="C250" s="2">
        <v>15.2</v>
      </c>
      <c r="D250" s="2">
        <v>10.8726</v>
      </c>
      <c r="E250" s="2">
        <v>5707</v>
      </c>
      <c r="F250" s="2"/>
      <c r="G250" s="2"/>
      <c r="H250" s="21">
        <f t="shared" si="3"/>
        <v>4.6292446292446731E-3</v>
      </c>
      <c r="I250" s="4"/>
      <c r="J250" s="4"/>
      <c r="K250" s="4"/>
    </row>
    <row r="251" spans="2:11" ht="13.5" x14ac:dyDescent="0.35">
      <c r="B251" s="3">
        <v>42367</v>
      </c>
      <c r="C251" s="2">
        <v>15.49</v>
      </c>
      <c r="D251" s="2">
        <v>11.08</v>
      </c>
      <c r="E251" s="2">
        <v>20337</v>
      </c>
      <c r="F251" s="2"/>
      <c r="G251" s="2"/>
      <c r="H251" s="21">
        <f t="shared" si="3"/>
        <v>1.9075474127623549E-2</v>
      </c>
      <c r="I251" s="4"/>
      <c r="J251" s="4"/>
      <c r="K251" s="4"/>
    </row>
    <row r="252" spans="2:11" ht="13.5" x14ac:dyDescent="0.35">
      <c r="B252" s="3">
        <v>42368</v>
      </c>
      <c r="C252" s="2">
        <v>15.79</v>
      </c>
      <c r="D252" s="2">
        <v>11.294600000000001</v>
      </c>
      <c r="E252" s="2">
        <v>9861</v>
      </c>
      <c r="F252" s="2"/>
      <c r="G252" s="2"/>
      <c r="H252" s="21">
        <f t="shared" si="3"/>
        <v>1.9368231046931479E-2</v>
      </c>
      <c r="I252" s="4"/>
      <c r="J252" s="4"/>
      <c r="K252" s="4"/>
    </row>
    <row r="253" spans="2:11" ht="13.5" x14ac:dyDescent="0.35">
      <c r="B253" s="3">
        <v>42369</v>
      </c>
      <c r="C253" s="2">
        <v>15.59</v>
      </c>
      <c r="D253" s="2">
        <v>11.1516</v>
      </c>
      <c r="E253" s="2">
        <v>14898</v>
      </c>
      <c r="F253" s="2"/>
      <c r="G253" s="2"/>
      <c r="H253" s="21">
        <f t="shared" si="3"/>
        <v>-1.2660917606643942E-2</v>
      </c>
      <c r="I253" s="4"/>
      <c r="J253" s="4"/>
      <c r="K253" s="4"/>
    </row>
    <row r="254" spans="2:11" ht="13.5" x14ac:dyDescent="0.35">
      <c r="B254" s="3">
        <v>42373</v>
      </c>
      <c r="C254" s="2">
        <v>15.9</v>
      </c>
      <c r="D254" s="2">
        <v>11.3733</v>
      </c>
      <c r="E254" s="2">
        <v>601</v>
      </c>
      <c r="F254" s="2"/>
      <c r="G254" s="2"/>
      <c r="H254" s="21">
        <f t="shared" si="3"/>
        <v>1.9880555256644807E-2</v>
      </c>
      <c r="I254" s="4"/>
      <c r="J254" s="4"/>
      <c r="K254" s="4"/>
    </row>
    <row r="255" spans="2:11" ht="13.5" x14ac:dyDescent="0.35">
      <c r="B255" s="3">
        <v>42374</v>
      </c>
      <c r="C255" s="2">
        <v>15.7</v>
      </c>
      <c r="D255" s="2">
        <v>11.2303</v>
      </c>
      <c r="E255" s="2">
        <v>37139</v>
      </c>
      <c r="F255" s="2"/>
      <c r="G255" s="2"/>
      <c r="H255" s="21">
        <f t="shared" si="3"/>
        <v>-1.2573307659166704E-2</v>
      </c>
      <c r="I255" s="4"/>
      <c r="J255" s="4"/>
      <c r="K255" s="4"/>
    </row>
    <row r="256" spans="2:11" ht="13.5" x14ac:dyDescent="0.35">
      <c r="B256" s="3">
        <v>42375</v>
      </c>
      <c r="C256" s="2">
        <v>15.95</v>
      </c>
      <c r="D256" s="2">
        <v>11.4091</v>
      </c>
      <c r="E256" s="2">
        <v>22920</v>
      </c>
      <c r="F256" s="2"/>
      <c r="G256" s="2"/>
      <c r="H256" s="21">
        <f t="shared" si="3"/>
        <v>1.5921213146576737E-2</v>
      </c>
      <c r="I256" s="4"/>
      <c r="J256" s="4"/>
      <c r="K256" s="4"/>
    </row>
    <row r="257" spans="2:11" ht="13.5" x14ac:dyDescent="0.35">
      <c r="B257" s="3">
        <v>42376</v>
      </c>
      <c r="C257" s="2">
        <v>15.75</v>
      </c>
      <c r="D257" s="2">
        <v>11.266</v>
      </c>
      <c r="E257" s="2">
        <v>14067</v>
      </c>
      <c r="F257" s="2"/>
      <c r="G257" s="2"/>
      <c r="H257" s="21">
        <f t="shared" si="3"/>
        <v>-1.2542619487952638E-2</v>
      </c>
      <c r="I257" s="4"/>
      <c r="J257" s="4"/>
      <c r="K257" s="4"/>
    </row>
    <row r="258" spans="2:11" ht="13.5" x14ac:dyDescent="0.35">
      <c r="B258" s="3">
        <v>42377</v>
      </c>
      <c r="C258" s="2">
        <v>15.95</v>
      </c>
      <c r="D258" s="2">
        <v>11.4091</v>
      </c>
      <c r="E258" s="2">
        <v>25428</v>
      </c>
      <c r="F258" s="2"/>
      <c r="G258" s="2"/>
      <c r="H258" s="21">
        <f t="shared" si="3"/>
        <v>1.2701935025741209E-2</v>
      </c>
      <c r="I258" s="4"/>
      <c r="J258" s="4"/>
      <c r="K258" s="4"/>
    </row>
    <row r="259" spans="2:11" ht="13.5" x14ac:dyDescent="0.35">
      <c r="B259" s="3">
        <v>42380</v>
      </c>
      <c r="C259" s="2">
        <v>15.89</v>
      </c>
      <c r="D259" s="2">
        <v>11.366199999999999</v>
      </c>
      <c r="E259" s="2">
        <v>813</v>
      </c>
      <c r="F259" s="2"/>
      <c r="G259" s="2"/>
      <c r="H259" s="21">
        <f t="shared" si="3"/>
        <v>-3.7601563664093809E-3</v>
      </c>
      <c r="I259" s="4"/>
      <c r="J259" s="4"/>
      <c r="K259" s="4"/>
    </row>
    <row r="260" spans="2:11" ht="13.5" x14ac:dyDescent="0.35">
      <c r="B260" s="3">
        <v>42381</v>
      </c>
      <c r="C260" s="2">
        <v>15.78</v>
      </c>
      <c r="D260" s="2">
        <v>11.2875</v>
      </c>
      <c r="E260" s="2">
        <v>16243</v>
      </c>
      <c r="F260" s="2"/>
      <c r="G260" s="2"/>
      <c r="H260" s="21">
        <f t="shared" si="3"/>
        <v>-6.9240379370413638E-3</v>
      </c>
      <c r="I260" s="4"/>
      <c r="J260" s="4"/>
      <c r="K260" s="4"/>
    </row>
    <row r="261" spans="2:11" ht="13.5" x14ac:dyDescent="0.35">
      <c r="B261" s="3">
        <v>42382</v>
      </c>
      <c r="C261" s="2">
        <v>15.9</v>
      </c>
      <c r="D261" s="2">
        <v>11.3733</v>
      </c>
      <c r="E261" s="2">
        <v>2629</v>
      </c>
      <c r="F261" s="2"/>
      <c r="G261" s="2"/>
      <c r="H261" s="21">
        <f t="shared" si="3"/>
        <v>7.6013289036545532E-3</v>
      </c>
      <c r="I261" s="4"/>
      <c r="J261" s="4"/>
      <c r="K261" s="4"/>
    </row>
    <row r="262" spans="2:11" ht="13.5" x14ac:dyDescent="0.35">
      <c r="B262" s="3">
        <v>42384</v>
      </c>
      <c r="C262" s="2">
        <v>15.9</v>
      </c>
      <c r="D262" s="2">
        <v>11.3733</v>
      </c>
      <c r="E262" s="2">
        <v>3209</v>
      </c>
      <c r="F262" s="2"/>
      <c r="G262" s="2"/>
      <c r="H262" s="21">
        <f t="shared" si="3"/>
        <v>0</v>
      </c>
      <c r="I262" s="4"/>
      <c r="J262" s="4"/>
      <c r="K262" s="4"/>
    </row>
    <row r="263" spans="2:11" ht="13.5" x14ac:dyDescent="0.35">
      <c r="B263" s="3">
        <v>42387</v>
      </c>
      <c r="C263" s="2">
        <v>15.9</v>
      </c>
      <c r="D263" s="2">
        <v>11.3733</v>
      </c>
      <c r="E263" s="2">
        <v>3593</v>
      </c>
      <c r="F263" s="2"/>
      <c r="G263" s="2"/>
      <c r="H263" s="21">
        <f t="shared" ref="H263:H326" si="4">(D263-D262)/D262</f>
        <v>0</v>
      </c>
      <c r="I263" s="4"/>
      <c r="J263" s="4"/>
      <c r="K263" s="4"/>
    </row>
    <row r="264" spans="2:11" ht="13.5" x14ac:dyDescent="0.35">
      <c r="B264" s="3">
        <v>42388</v>
      </c>
      <c r="C264" s="2">
        <v>16.36</v>
      </c>
      <c r="D264" s="2">
        <v>11.702400000000001</v>
      </c>
      <c r="E264" s="2">
        <v>32685</v>
      </c>
      <c r="F264" s="2"/>
      <c r="G264" s="2"/>
      <c r="H264" s="21">
        <f t="shared" si="4"/>
        <v>2.8936192661760472E-2</v>
      </c>
      <c r="I264" s="4"/>
      <c r="J264" s="4"/>
      <c r="K264" s="4"/>
    </row>
    <row r="265" spans="2:11" ht="13.5" x14ac:dyDescent="0.35">
      <c r="B265" s="3">
        <v>42389</v>
      </c>
      <c r="C265" s="2">
        <v>16.48</v>
      </c>
      <c r="D265" s="2">
        <v>11.7882</v>
      </c>
      <c r="E265" s="2">
        <v>18785</v>
      </c>
      <c r="F265" s="2"/>
      <c r="G265" s="2"/>
      <c r="H265" s="21">
        <f t="shared" si="4"/>
        <v>7.3318293683346135E-3</v>
      </c>
      <c r="I265" s="4"/>
      <c r="J265" s="4"/>
      <c r="K265" s="4"/>
    </row>
    <row r="266" spans="2:11" ht="13.5" x14ac:dyDescent="0.35">
      <c r="B266" s="3">
        <v>42390</v>
      </c>
      <c r="C266" s="2">
        <v>16.82</v>
      </c>
      <c r="D266" s="2">
        <v>12.0314</v>
      </c>
      <c r="E266" s="2">
        <v>342718</v>
      </c>
      <c r="F266" s="2"/>
      <c r="G266" s="2"/>
      <c r="H266" s="21">
        <f t="shared" si="4"/>
        <v>2.0630800291817228E-2</v>
      </c>
      <c r="I266" s="4"/>
      <c r="J266" s="4"/>
      <c r="K266" s="4"/>
    </row>
    <row r="267" spans="2:11" ht="13.5" x14ac:dyDescent="0.35">
      <c r="B267" s="3">
        <v>42391</v>
      </c>
      <c r="C267" s="2">
        <v>16.600000000000001</v>
      </c>
      <c r="D267" s="2">
        <v>11.874000000000001</v>
      </c>
      <c r="E267" s="2">
        <v>3333</v>
      </c>
      <c r="F267" s="2"/>
      <c r="G267" s="2"/>
      <c r="H267" s="21">
        <f t="shared" si="4"/>
        <v>-1.3082434296922976E-2</v>
      </c>
      <c r="I267" s="4"/>
      <c r="J267" s="4"/>
      <c r="K267" s="4"/>
    </row>
    <row r="268" spans="2:11" ht="13.5" x14ac:dyDescent="0.35">
      <c r="B268" s="3">
        <v>42394</v>
      </c>
      <c r="C268" s="2">
        <v>16.489999999999998</v>
      </c>
      <c r="D268" s="2">
        <v>11.795400000000001</v>
      </c>
      <c r="E268" s="2">
        <v>4307</v>
      </c>
      <c r="F268" s="2"/>
      <c r="G268" s="2"/>
      <c r="H268" s="21">
        <f t="shared" si="4"/>
        <v>-6.6195048004042256E-3</v>
      </c>
      <c r="I268" s="4"/>
      <c r="J268" s="4"/>
      <c r="K268" s="4"/>
    </row>
    <row r="269" spans="2:11" ht="13.5" x14ac:dyDescent="0.35">
      <c r="B269" s="3">
        <v>42395</v>
      </c>
      <c r="C269" s="2">
        <v>16.75</v>
      </c>
      <c r="D269" s="2">
        <v>11.981299999999999</v>
      </c>
      <c r="E269" s="2">
        <v>7006</v>
      </c>
      <c r="F269" s="2"/>
      <c r="G269" s="2"/>
      <c r="H269" s="21">
        <f t="shared" si="4"/>
        <v>1.5760381165538972E-2</v>
      </c>
      <c r="I269" s="4"/>
      <c r="J269" s="4"/>
      <c r="K269" s="4"/>
    </row>
    <row r="270" spans="2:11" ht="13.5" x14ac:dyDescent="0.35">
      <c r="B270" s="3">
        <v>42396</v>
      </c>
      <c r="C270" s="2">
        <v>16.97</v>
      </c>
      <c r="D270" s="2">
        <v>12.1387</v>
      </c>
      <c r="E270" s="2">
        <v>21193</v>
      </c>
      <c r="F270" s="2"/>
      <c r="G270" s="2"/>
      <c r="H270" s="21">
        <f t="shared" si="4"/>
        <v>1.3137138707819759E-2</v>
      </c>
      <c r="I270" s="4"/>
      <c r="J270" s="4"/>
      <c r="K270" s="4"/>
    </row>
    <row r="271" spans="2:11" ht="13.5" x14ac:dyDescent="0.35">
      <c r="B271" s="3">
        <v>42397</v>
      </c>
      <c r="C271" s="2">
        <v>17.3</v>
      </c>
      <c r="D271" s="2">
        <v>12.374700000000001</v>
      </c>
      <c r="E271" s="2">
        <v>161087</v>
      </c>
      <c r="F271" s="2"/>
      <c r="G271" s="2"/>
      <c r="H271" s="21">
        <f t="shared" si="4"/>
        <v>1.944195012645511E-2</v>
      </c>
      <c r="I271" s="4"/>
      <c r="J271" s="4"/>
      <c r="K271" s="4"/>
    </row>
    <row r="272" spans="2:11" ht="13.5" x14ac:dyDescent="0.35">
      <c r="B272" s="3">
        <v>42398</v>
      </c>
      <c r="C272" s="2">
        <v>17.78</v>
      </c>
      <c r="D272" s="2">
        <v>12.7181</v>
      </c>
      <c r="E272" s="2">
        <v>35389</v>
      </c>
      <c r="F272" s="2"/>
      <c r="G272" s="2"/>
      <c r="H272" s="21">
        <f t="shared" si="4"/>
        <v>2.7750167680832587E-2</v>
      </c>
      <c r="I272" s="4"/>
      <c r="J272" s="4"/>
      <c r="K272" s="4"/>
    </row>
    <row r="273" spans="2:11" ht="13.5" x14ac:dyDescent="0.35">
      <c r="B273" s="3">
        <v>42401</v>
      </c>
      <c r="C273" s="2">
        <v>17.850000000000001</v>
      </c>
      <c r="D273" s="2">
        <v>12.7682</v>
      </c>
      <c r="E273" s="2">
        <v>18390</v>
      </c>
      <c r="F273" s="2"/>
      <c r="G273" s="2"/>
      <c r="H273" s="21">
        <f t="shared" si="4"/>
        <v>3.9392676579049135E-3</v>
      </c>
      <c r="I273" s="4"/>
      <c r="J273" s="4"/>
      <c r="K273" s="4"/>
    </row>
    <row r="274" spans="2:11" ht="13.5" x14ac:dyDescent="0.35">
      <c r="B274" s="3">
        <v>42402</v>
      </c>
      <c r="C274" s="2">
        <v>17.88</v>
      </c>
      <c r="D274" s="2">
        <v>12.7896</v>
      </c>
      <c r="E274" s="2">
        <v>22541</v>
      </c>
      <c r="F274" s="2"/>
      <c r="G274" s="2"/>
      <c r="H274" s="21">
        <f t="shared" si="4"/>
        <v>1.6760389091649459E-3</v>
      </c>
      <c r="I274" s="4"/>
      <c r="J274" s="4"/>
      <c r="K274" s="4"/>
    </row>
    <row r="275" spans="2:11" ht="13.5" x14ac:dyDescent="0.35">
      <c r="B275" s="3">
        <v>42403</v>
      </c>
      <c r="C275" s="2">
        <v>17.86</v>
      </c>
      <c r="D275" s="2">
        <v>12.7753</v>
      </c>
      <c r="E275" s="2">
        <v>26517</v>
      </c>
      <c r="F275" s="2"/>
      <c r="G275" s="2"/>
      <c r="H275" s="21">
        <f t="shared" si="4"/>
        <v>-1.1180959529618147E-3</v>
      </c>
      <c r="I275" s="4"/>
      <c r="J275" s="4"/>
      <c r="K275" s="4"/>
    </row>
    <row r="276" spans="2:11" ht="13.5" x14ac:dyDescent="0.35">
      <c r="B276" s="3">
        <v>42404</v>
      </c>
      <c r="C276" s="2">
        <v>17.73</v>
      </c>
      <c r="D276" s="2">
        <v>12.6823</v>
      </c>
      <c r="E276" s="2">
        <v>7728</v>
      </c>
      <c r="F276" s="2"/>
      <c r="G276" s="2"/>
      <c r="H276" s="21">
        <f t="shared" si="4"/>
        <v>-7.2796724930138607E-3</v>
      </c>
      <c r="I276" s="4"/>
      <c r="J276" s="4"/>
      <c r="K276" s="4"/>
    </row>
    <row r="277" spans="2:11" ht="13.5" x14ac:dyDescent="0.35">
      <c r="B277" s="3">
        <v>42405</v>
      </c>
      <c r="C277" s="2">
        <v>17.690000000000001</v>
      </c>
      <c r="D277" s="2">
        <v>12.653700000000001</v>
      </c>
      <c r="E277" s="2">
        <v>3022</v>
      </c>
      <c r="F277" s="2"/>
      <c r="G277" s="2"/>
      <c r="H277" s="21">
        <f t="shared" si="4"/>
        <v>-2.2551114545468149E-3</v>
      </c>
      <c r="I277" s="4"/>
      <c r="J277" s="4"/>
      <c r="K277" s="4"/>
    </row>
    <row r="278" spans="2:11" ht="13.5" x14ac:dyDescent="0.35">
      <c r="B278" s="3">
        <v>42408</v>
      </c>
      <c r="C278" s="2">
        <v>17.5</v>
      </c>
      <c r="D278" s="2">
        <v>12.517799999999999</v>
      </c>
      <c r="E278" s="2">
        <v>6071</v>
      </c>
      <c r="F278" s="2"/>
      <c r="G278" s="2"/>
      <c r="H278" s="21">
        <f t="shared" si="4"/>
        <v>-1.073994167713801E-2</v>
      </c>
      <c r="I278" s="4"/>
      <c r="J278" s="4"/>
      <c r="K278" s="4"/>
    </row>
    <row r="279" spans="2:11" ht="13.5" x14ac:dyDescent="0.35">
      <c r="B279" s="3">
        <v>42409</v>
      </c>
      <c r="C279" s="2">
        <v>17.12</v>
      </c>
      <c r="D279" s="2">
        <v>12.246</v>
      </c>
      <c r="E279" s="2">
        <v>8444</v>
      </c>
      <c r="F279" s="2"/>
      <c r="G279" s="2"/>
      <c r="H279" s="21">
        <f t="shared" si="4"/>
        <v>-2.1713080573263589E-2</v>
      </c>
      <c r="I279" s="4"/>
      <c r="J279" s="4"/>
      <c r="K279" s="4"/>
    </row>
    <row r="280" spans="2:11" ht="13.5" x14ac:dyDescent="0.35">
      <c r="B280" s="3">
        <v>42410</v>
      </c>
      <c r="C280" s="2">
        <v>17.350000000000001</v>
      </c>
      <c r="D280" s="2">
        <v>12.410500000000001</v>
      </c>
      <c r="E280" s="2">
        <v>6156</v>
      </c>
      <c r="F280" s="2"/>
      <c r="G280" s="2"/>
      <c r="H280" s="21">
        <f t="shared" si="4"/>
        <v>1.3432957700473648E-2</v>
      </c>
      <c r="I280" s="4"/>
      <c r="J280" s="4"/>
      <c r="K280" s="4"/>
    </row>
    <row r="281" spans="2:11" ht="13.5" x14ac:dyDescent="0.35">
      <c r="B281" s="3">
        <v>42411</v>
      </c>
      <c r="C281" s="2">
        <v>17.23</v>
      </c>
      <c r="D281" s="2">
        <v>12.3247</v>
      </c>
      <c r="E281" s="2">
        <v>23889</v>
      </c>
      <c r="F281" s="2"/>
      <c r="G281" s="2"/>
      <c r="H281" s="21">
        <f t="shared" si="4"/>
        <v>-6.9135006647597407E-3</v>
      </c>
      <c r="I281" s="4"/>
      <c r="J281" s="4"/>
      <c r="K281" s="4"/>
    </row>
    <row r="282" spans="2:11" ht="13.5" x14ac:dyDescent="0.35">
      <c r="B282" s="3">
        <v>42412</v>
      </c>
      <c r="C282" s="2">
        <v>17.100000000000001</v>
      </c>
      <c r="D282" s="2">
        <v>12.2317</v>
      </c>
      <c r="E282" s="2">
        <v>5268</v>
      </c>
      <c r="F282" s="2"/>
      <c r="G282" s="2"/>
      <c r="H282" s="21">
        <f t="shared" si="4"/>
        <v>-7.5458226163719984E-3</v>
      </c>
      <c r="I282" s="4"/>
      <c r="J282" s="4"/>
      <c r="K282" s="4"/>
    </row>
    <row r="283" spans="2:11" ht="13.5" x14ac:dyDescent="0.35">
      <c r="B283" s="3">
        <v>42415</v>
      </c>
      <c r="C283" s="2">
        <v>17.260000000000002</v>
      </c>
      <c r="D283" s="2">
        <v>12.3461</v>
      </c>
      <c r="E283" s="2">
        <v>14132</v>
      </c>
      <c r="F283" s="2"/>
      <c r="G283" s="2"/>
      <c r="H283" s="21">
        <f t="shared" si="4"/>
        <v>9.3527473695397892E-3</v>
      </c>
      <c r="I283" s="4"/>
      <c r="J283" s="4"/>
      <c r="K283" s="4"/>
    </row>
    <row r="284" spans="2:11" ht="13.5" x14ac:dyDescent="0.35">
      <c r="B284" s="3">
        <v>42416</v>
      </c>
      <c r="C284" s="2">
        <v>17.29</v>
      </c>
      <c r="D284" s="2">
        <v>12.367599999999999</v>
      </c>
      <c r="E284" s="2">
        <v>6351</v>
      </c>
      <c r="F284" s="2"/>
      <c r="G284" s="2"/>
      <c r="H284" s="21">
        <f t="shared" si="4"/>
        <v>1.7414406168749347E-3</v>
      </c>
      <c r="I284" s="4"/>
      <c r="J284" s="4"/>
      <c r="K284" s="4"/>
    </row>
    <row r="285" spans="2:11" ht="13.5" x14ac:dyDescent="0.35">
      <c r="B285" s="3">
        <v>42417</v>
      </c>
      <c r="C285" s="2">
        <v>17.399999999999999</v>
      </c>
      <c r="D285" s="2">
        <v>12.446300000000001</v>
      </c>
      <c r="E285" s="2">
        <v>16815</v>
      </c>
      <c r="F285" s="2"/>
      <c r="G285" s="2"/>
      <c r="H285" s="21">
        <f t="shared" si="4"/>
        <v>6.3634011449271747E-3</v>
      </c>
      <c r="I285" s="4"/>
      <c r="J285" s="4"/>
      <c r="K285" s="4"/>
    </row>
    <row r="286" spans="2:11" ht="13.5" x14ac:dyDescent="0.35">
      <c r="B286" s="3">
        <v>42418</v>
      </c>
      <c r="C286" s="2">
        <v>17.64</v>
      </c>
      <c r="D286" s="2">
        <v>12.618</v>
      </c>
      <c r="E286" s="2">
        <v>16760</v>
      </c>
      <c r="F286" s="2"/>
      <c r="G286" s="2"/>
      <c r="H286" s="21">
        <f t="shared" si="4"/>
        <v>1.3795264456103381E-2</v>
      </c>
      <c r="I286" s="4"/>
      <c r="J286" s="4"/>
      <c r="K286" s="4"/>
    </row>
    <row r="287" spans="2:11" ht="13.5" x14ac:dyDescent="0.35">
      <c r="B287" s="3">
        <v>42419</v>
      </c>
      <c r="C287" s="2">
        <v>17.7</v>
      </c>
      <c r="D287" s="2">
        <v>12.6609</v>
      </c>
      <c r="E287" s="2">
        <v>5595</v>
      </c>
      <c r="F287" s="2"/>
      <c r="G287" s="2"/>
      <c r="H287" s="21">
        <f t="shared" si="4"/>
        <v>3.3999048977650572E-3</v>
      </c>
      <c r="I287" s="4"/>
      <c r="J287" s="4"/>
      <c r="K287" s="4"/>
    </row>
    <row r="288" spans="2:11" ht="13.5" x14ac:dyDescent="0.35">
      <c r="B288" s="3">
        <v>42422</v>
      </c>
      <c r="C288" s="2">
        <v>17.690000000000001</v>
      </c>
      <c r="D288" s="2">
        <v>12.653700000000001</v>
      </c>
      <c r="E288" s="2">
        <v>2351</v>
      </c>
      <c r="F288" s="2"/>
      <c r="G288" s="2"/>
      <c r="H288" s="21">
        <f t="shared" si="4"/>
        <v>-5.6867995166214145E-4</v>
      </c>
      <c r="I288" s="4"/>
      <c r="J288" s="4"/>
      <c r="K288" s="4"/>
    </row>
    <row r="289" spans="2:11" ht="13.5" x14ac:dyDescent="0.35">
      <c r="B289" s="3">
        <v>42423</v>
      </c>
      <c r="C289" s="2">
        <v>17.7</v>
      </c>
      <c r="D289" s="2">
        <v>12.6609</v>
      </c>
      <c r="E289" s="2">
        <v>7825</v>
      </c>
      <c r="F289" s="2"/>
      <c r="G289" s="2"/>
      <c r="H289" s="21">
        <f t="shared" si="4"/>
        <v>5.6900353256353526E-4</v>
      </c>
      <c r="I289" s="4"/>
      <c r="J289" s="4"/>
      <c r="K289" s="4"/>
    </row>
    <row r="290" spans="2:11" ht="13.5" x14ac:dyDescent="0.35">
      <c r="B290" s="3">
        <v>42424</v>
      </c>
      <c r="C290" s="2">
        <v>17.68</v>
      </c>
      <c r="D290" s="2">
        <v>12.646599999999999</v>
      </c>
      <c r="E290" s="2">
        <v>7963</v>
      </c>
      <c r="F290" s="2"/>
      <c r="G290" s="2"/>
      <c r="H290" s="21">
        <f t="shared" si="4"/>
        <v>-1.1294615706624667E-3</v>
      </c>
      <c r="I290" s="4"/>
      <c r="J290" s="4"/>
      <c r="K290" s="4"/>
    </row>
    <row r="291" spans="2:11" ht="13.5" x14ac:dyDescent="0.35">
      <c r="B291" s="3">
        <v>42425</v>
      </c>
      <c r="C291" s="2">
        <v>17.59</v>
      </c>
      <c r="D291" s="2">
        <v>12.5822</v>
      </c>
      <c r="E291" s="2">
        <v>8015</v>
      </c>
      <c r="F291" s="2"/>
      <c r="G291" s="2"/>
      <c r="H291" s="21">
        <f t="shared" si="4"/>
        <v>-5.0922777663561054E-3</v>
      </c>
      <c r="I291" s="4"/>
      <c r="J291" s="4"/>
      <c r="K291" s="4"/>
    </row>
    <row r="292" spans="2:11" ht="13.5" x14ac:dyDescent="0.35">
      <c r="B292" s="3">
        <v>42426</v>
      </c>
      <c r="C292" s="2">
        <v>17.57</v>
      </c>
      <c r="D292" s="2">
        <v>12.5679</v>
      </c>
      <c r="E292" s="2">
        <v>1950</v>
      </c>
      <c r="F292" s="2"/>
      <c r="G292" s="2"/>
      <c r="H292" s="21">
        <f t="shared" si="4"/>
        <v>-1.1365262036846038E-3</v>
      </c>
      <c r="I292" s="4"/>
      <c r="J292" s="4"/>
      <c r="K292" s="4"/>
    </row>
    <row r="293" spans="2:11" ht="13.5" x14ac:dyDescent="0.35">
      <c r="B293" s="3">
        <v>42429</v>
      </c>
      <c r="C293" s="2">
        <v>17.579999999999998</v>
      </c>
      <c r="D293" s="2">
        <v>12.574999999999999</v>
      </c>
      <c r="E293" s="2">
        <v>2735</v>
      </c>
      <c r="F293" s="2"/>
      <c r="G293" s="2"/>
      <c r="H293" s="21">
        <f t="shared" si="4"/>
        <v>5.6493129321521021E-4</v>
      </c>
      <c r="I293" s="4"/>
      <c r="J293" s="4"/>
      <c r="K293" s="4"/>
    </row>
    <row r="294" spans="2:11" ht="13.5" x14ac:dyDescent="0.35">
      <c r="B294" s="3">
        <v>42430</v>
      </c>
      <c r="C294" s="2">
        <v>17.55</v>
      </c>
      <c r="D294" s="2">
        <v>12.553599999999999</v>
      </c>
      <c r="E294" s="2">
        <v>1550</v>
      </c>
      <c r="F294" s="2"/>
      <c r="G294" s="2"/>
      <c r="H294" s="21">
        <f t="shared" si="4"/>
        <v>-1.7017892644135082E-3</v>
      </c>
      <c r="I294" s="4"/>
      <c r="J294" s="4"/>
      <c r="K294" s="4"/>
    </row>
    <row r="295" spans="2:11" ht="13.5" x14ac:dyDescent="0.35">
      <c r="B295" s="3">
        <v>42431</v>
      </c>
      <c r="C295" s="2">
        <v>17.55</v>
      </c>
      <c r="D295" s="2">
        <v>12.553599999999999</v>
      </c>
      <c r="E295" s="2">
        <v>8793</v>
      </c>
      <c r="F295" s="2"/>
      <c r="G295" s="2"/>
      <c r="H295" s="21">
        <f t="shared" si="4"/>
        <v>0</v>
      </c>
      <c r="I295" s="4"/>
      <c r="J295" s="4"/>
      <c r="K295" s="4"/>
    </row>
    <row r="296" spans="2:11" ht="13.5" x14ac:dyDescent="0.35">
      <c r="B296" s="3">
        <v>42432</v>
      </c>
      <c r="C296" s="2">
        <v>17.649999999999999</v>
      </c>
      <c r="D296" s="2">
        <v>12.6251</v>
      </c>
      <c r="E296" s="2">
        <v>800</v>
      </c>
      <c r="F296" s="2"/>
      <c r="G296" s="2"/>
      <c r="H296" s="21">
        <f t="shared" si="4"/>
        <v>5.6955773642620722E-3</v>
      </c>
      <c r="I296" s="4"/>
      <c r="J296" s="4"/>
      <c r="K296" s="4"/>
    </row>
    <row r="297" spans="2:11" ht="13.5" x14ac:dyDescent="0.35">
      <c r="B297" s="3">
        <v>42433</v>
      </c>
      <c r="C297" s="2">
        <v>17.649999999999999</v>
      </c>
      <c r="D297" s="2">
        <v>12.6251</v>
      </c>
      <c r="E297" s="2">
        <v>2160</v>
      </c>
      <c r="F297" s="2"/>
      <c r="G297" s="2"/>
      <c r="H297" s="21">
        <f t="shared" si="4"/>
        <v>0</v>
      </c>
      <c r="I297" s="4"/>
      <c r="J297" s="4"/>
      <c r="K297" s="4"/>
    </row>
    <row r="298" spans="2:11" ht="13.5" x14ac:dyDescent="0.35">
      <c r="B298" s="3">
        <v>42436</v>
      </c>
      <c r="C298" s="2">
        <v>17.5</v>
      </c>
      <c r="D298" s="2">
        <v>12.517799999999999</v>
      </c>
      <c r="E298" s="2">
        <v>12583</v>
      </c>
      <c r="F298" s="2"/>
      <c r="G298" s="2"/>
      <c r="H298" s="21">
        <f t="shared" si="4"/>
        <v>-8.4989425826330397E-3</v>
      </c>
      <c r="I298" s="4"/>
      <c r="J298" s="4"/>
      <c r="K298" s="4"/>
    </row>
    <row r="299" spans="2:11" ht="13.5" x14ac:dyDescent="0.35">
      <c r="B299" s="3">
        <v>42437</v>
      </c>
      <c r="C299" s="2">
        <v>17.5</v>
      </c>
      <c r="D299" s="2">
        <v>12.517799999999999</v>
      </c>
      <c r="E299" s="2">
        <v>856</v>
      </c>
      <c r="F299" s="2"/>
      <c r="G299" s="2"/>
      <c r="H299" s="21">
        <f t="shared" si="4"/>
        <v>0</v>
      </c>
      <c r="I299" s="4"/>
      <c r="J299" s="4"/>
      <c r="K299" s="4"/>
    </row>
    <row r="300" spans="2:11" ht="13.5" x14ac:dyDescent="0.35">
      <c r="B300" s="3">
        <v>42438</v>
      </c>
      <c r="C300" s="2">
        <v>17.5</v>
      </c>
      <c r="D300" s="2">
        <v>12.517799999999999</v>
      </c>
      <c r="E300" s="2">
        <v>9099</v>
      </c>
      <c r="F300" s="2"/>
      <c r="G300" s="2"/>
      <c r="H300" s="21">
        <f t="shared" si="4"/>
        <v>0</v>
      </c>
      <c r="I300" s="4"/>
      <c r="J300" s="4"/>
      <c r="K300" s="4"/>
    </row>
    <row r="301" spans="2:11" ht="13.5" x14ac:dyDescent="0.35">
      <c r="B301" s="3">
        <v>42439</v>
      </c>
      <c r="C301" s="2">
        <v>17.75</v>
      </c>
      <c r="D301" s="2">
        <v>12.6966</v>
      </c>
      <c r="E301" s="2">
        <v>25982</v>
      </c>
      <c r="F301" s="2"/>
      <c r="G301" s="2"/>
      <c r="H301" s="21">
        <f t="shared" si="4"/>
        <v>1.4283660068063139E-2</v>
      </c>
      <c r="I301" s="4"/>
      <c r="J301" s="4"/>
      <c r="K301" s="4"/>
    </row>
    <row r="302" spans="2:11" ht="13.5" x14ac:dyDescent="0.35">
      <c r="B302" s="3">
        <v>42440</v>
      </c>
      <c r="C302" s="2">
        <v>17.75</v>
      </c>
      <c r="D302" s="2">
        <v>12.6966</v>
      </c>
      <c r="E302" s="2">
        <v>7654</v>
      </c>
      <c r="F302" s="2"/>
      <c r="G302" s="2"/>
      <c r="H302" s="21">
        <f t="shared" si="4"/>
        <v>0</v>
      </c>
      <c r="I302" s="4"/>
      <c r="J302" s="4"/>
      <c r="K302" s="4"/>
    </row>
    <row r="303" spans="2:11" ht="13.5" x14ac:dyDescent="0.35">
      <c r="B303" s="3">
        <v>42443</v>
      </c>
      <c r="C303" s="2">
        <v>17.7</v>
      </c>
      <c r="D303" s="2">
        <v>12.6609</v>
      </c>
      <c r="E303" s="2">
        <v>2139</v>
      </c>
      <c r="F303" s="2"/>
      <c r="G303" s="2"/>
      <c r="H303" s="21">
        <f t="shared" si="4"/>
        <v>-2.8117763810784216E-3</v>
      </c>
      <c r="I303" s="4"/>
      <c r="J303" s="4"/>
      <c r="K303" s="4"/>
    </row>
    <row r="304" spans="2:11" ht="13.5" x14ac:dyDescent="0.35">
      <c r="B304" s="3">
        <v>42444</v>
      </c>
      <c r="C304" s="2">
        <v>17.8</v>
      </c>
      <c r="D304" s="2">
        <v>12.7324</v>
      </c>
      <c r="E304" s="2">
        <v>12341</v>
      </c>
      <c r="F304" s="2"/>
      <c r="G304" s="2"/>
      <c r="H304" s="21">
        <f t="shared" si="4"/>
        <v>5.6473078533121925E-3</v>
      </c>
      <c r="I304" s="4"/>
      <c r="J304" s="4"/>
      <c r="K304" s="4"/>
    </row>
    <row r="305" spans="2:11" ht="13.5" x14ac:dyDescent="0.35">
      <c r="B305" s="3">
        <v>42445</v>
      </c>
      <c r="C305" s="2">
        <v>17.8</v>
      </c>
      <c r="D305" s="2">
        <v>12.7324</v>
      </c>
      <c r="E305" s="2">
        <v>2928</v>
      </c>
      <c r="F305" s="2"/>
      <c r="G305" s="2"/>
      <c r="H305" s="21">
        <f t="shared" si="4"/>
        <v>0</v>
      </c>
      <c r="I305" s="4"/>
      <c r="J305" s="4"/>
      <c r="K305" s="4"/>
    </row>
    <row r="306" spans="2:11" ht="13.5" x14ac:dyDescent="0.35">
      <c r="B306" s="3">
        <v>42446</v>
      </c>
      <c r="C306" s="2">
        <v>17.5</v>
      </c>
      <c r="D306" s="2">
        <v>12.517799999999999</v>
      </c>
      <c r="E306" s="2">
        <v>14862</v>
      </c>
      <c r="F306" s="2"/>
      <c r="G306" s="2"/>
      <c r="H306" s="21">
        <f t="shared" si="4"/>
        <v>-1.6854638559894504E-2</v>
      </c>
      <c r="I306" s="4"/>
      <c r="J306" s="4"/>
      <c r="K306" s="4"/>
    </row>
    <row r="307" spans="2:11" ht="13.5" x14ac:dyDescent="0.35">
      <c r="B307" s="3">
        <v>42447</v>
      </c>
      <c r="C307" s="2">
        <v>17.7</v>
      </c>
      <c r="D307" s="2">
        <v>12.6609</v>
      </c>
      <c r="E307" s="2">
        <v>2806</v>
      </c>
      <c r="F307" s="2"/>
      <c r="G307" s="2"/>
      <c r="H307" s="21">
        <f t="shared" si="4"/>
        <v>1.1431721228969982E-2</v>
      </c>
      <c r="I307" s="4"/>
      <c r="J307" s="4"/>
      <c r="K307" s="4"/>
    </row>
    <row r="308" spans="2:11" ht="13.5" x14ac:dyDescent="0.35">
      <c r="B308" s="3">
        <v>42450</v>
      </c>
      <c r="C308" s="2">
        <v>18.100000000000001</v>
      </c>
      <c r="D308" s="2">
        <v>12.946999999999999</v>
      </c>
      <c r="E308" s="2">
        <v>32926</v>
      </c>
      <c r="F308" s="2"/>
      <c r="G308" s="2"/>
      <c r="H308" s="21">
        <f t="shared" si="4"/>
        <v>2.2597129745910587E-2</v>
      </c>
      <c r="I308" s="4"/>
      <c r="J308" s="4"/>
      <c r="K308" s="4"/>
    </row>
    <row r="309" spans="2:11" ht="13.5" x14ac:dyDescent="0.35">
      <c r="B309" s="3">
        <v>42451</v>
      </c>
      <c r="C309" s="2">
        <v>18.37</v>
      </c>
      <c r="D309" s="2">
        <v>13.1401</v>
      </c>
      <c r="E309" s="2">
        <v>27910</v>
      </c>
      <c r="F309" s="2"/>
      <c r="G309" s="2"/>
      <c r="H309" s="21">
        <f t="shared" si="4"/>
        <v>1.4914652042944402E-2</v>
      </c>
      <c r="I309" s="4"/>
      <c r="J309" s="4"/>
      <c r="K309" s="4"/>
    </row>
    <row r="310" spans="2:11" ht="13.5" x14ac:dyDescent="0.35">
      <c r="B310" s="3">
        <v>42452</v>
      </c>
      <c r="C310" s="2">
        <v>18.2</v>
      </c>
      <c r="D310" s="2">
        <v>13.0185</v>
      </c>
      <c r="E310" s="2">
        <v>11538</v>
      </c>
      <c r="F310" s="2"/>
      <c r="G310" s="2"/>
      <c r="H310" s="21">
        <f t="shared" si="4"/>
        <v>-9.2541152654851046E-3</v>
      </c>
      <c r="I310" s="4"/>
      <c r="J310" s="4"/>
      <c r="K310" s="4"/>
    </row>
    <row r="311" spans="2:11" ht="13.5" x14ac:dyDescent="0.35">
      <c r="B311" s="3">
        <v>42453</v>
      </c>
      <c r="C311" s="2">
        <v>18</v>
      </c>
      <c r="D311" s="2">
        <v>12.875500000000001</v>
      </c>
      <c r="E311" s="2">
        <v>5134</v>
      </c>
      <c r="F311" s="2"/>
      <c r="G311" s="2"/>
      <c r="H311" s="21">
        <f t="shared" si="4"/>
        <v>-1.0984368398816984E-2</v>
      </c>
      <c r="I311" s="4"/>
      <c r="J311" s="4"/>
      <c r="K311" s="4"/>
    </row>
    <row r="312" spans="2:11" ht="13.5" x14ac:dyDescent="0.35">
      <c r="B312" s="3">
        <v>42454</v>
      </c>
      <c r="C312" s="2">
        <v>17.89</v>
      </c>
      <c r="D312" s="2">
        <v>12.796799999999999</v>
      </c>
      <c r="E312" s="2">
        <v>4594</v>
      </c>
      <c r="F312" s="2"/>
      <c r="G312" s="2"/>
      <c r="H312" s="21">
        <f t="shared" si="4"/>
        <v>-6.1123839850880605E-3</v>
      </c>
      <c r="I312" s="4"/>
      <c r="J312" s="4"/>
      <c r="K312" s="4"/>
    </row>
    <row r="313" spans="2:11" ht="13.5" x14ac:dyDescent="0.35">
      <c r="B313" s="3">
        <v>42457</v>
      </c>
      <c r="C313" s="2">
        <v>18</v>
      </c>
      <c r="D313" s="2">
        <v>12.875500000000001</v>
      </c>
      <c r="E313" s="2">
        <v>8</v>
      </c>
      <c r="F313" s="2"/>
      <c r="G313" s="2"/>
      <c r="H313" s="21">
        <f t="shared" si="4"/>
        <v>6.1499749937485408E-3</v>
      </c>
      <c r="I313" s="4"/>
      <c r="J313" s="4"/>
      <c r="K313" s="4"/>
    </row>
    <row r="314" spans="2:11" ht="13.5" x14ac:dyDescent="0.35">
      <c r="B314" s="3">
        <v>42458</v>
      </c>
      <c r="C314" s="2">
        <v>17.95</v>
      </c>
      <c r="D314" s="2">
        <v>12.839700000000001</v>
      </c>
      <c r="E314" s="2">
        <v>358</v>
      </c>
      <c r="F314" s="2"/>
      <c r="G314" s="2"/>
      <c r="H314" s="21">
        <f t="shared" si="4"/>
        <v>-2.7804745446778807E-3</v>
      </c>
      <c r="I314" s="4"/>
      <c r="J314" s="4"/>
      <c r="K314" s="4"/>
    </row>
    <row r="315" spans="2:11" ht="13.5" x14ac:dyDescent="0.35">
      <c r="B315" s="3">
        <v>42459</v>
      </c>
      <c r="C315" s="2">
        <v>17.93</v>
      </c>
      <c r="D315" s="2">
        <v>12.8254</v>
      </c>
      <c r="E315" s="2">
        <v>6032</v>
      </c>
      <c r="F315" s="2"/>
      <c r="G315" s="2"/>
      <c r="H315" s="21">
        <f t="shared" si="4"/>
        <v>-1.1137331869124998E-3</v>
      </c>
      <c r="I315" s="4"/>
      <c r="J315" s="4"/>
      <c r="K315" s="4"/>
    </row>
    <row r="316" spans="2:11" ht="13.5" x14ac:dyDescent="0.35">
      <c r="B316" s="3">
        <v>42460</v>
      </c>
      <c r="C316" s="2">
        <v>17.95</v>
      </c>
      <c r="D316" s="2">
        <v>12.839700000000001</v>
      </c>
      <c r="E316" s="2">
        <v>2612</v>
      </c>
      <c r="F316" s="2"/>
      <c r="G316" s="2"/>
      <c r="H316" s="21">
        <f t="shared" si="4"/>
        <v>1.1149749715408817E-3</v>
      </c>
      <c r="I316" s="4"/>
      <c r="J316" s="4"/>
      <c r="K316" s="4"/>
    </row>
    <row r="317" spans="2:11" ht="13.5" x14ac:dyDescent="0.35">
      <c r="B317" s="3">
        <v>42461</v>
      </c>
      <c r="C317" s="2">
        <v>17.7</v>
      </c>
      <c r="D317" s="2">
        <v>12.6609</v>
      </c>
      <c r="E317" s="2">
        <v>5224</v>
      </c>
      <c r="F317" s="2"/>
      <c r="G317" s="2"/>
      <c r="H317" s="21">
        <f t="shared" si="4"/>
        <v>-1.3925559008388103E-2</v>
      </c>
      <c r="I317" s="4"/>
      <c r="J317" s="4"/>
      <c r="K317" s="4"/>
    </row>
    <row r="318" spans="2:11" ht="13.5" x14ac:dyDescent="0.35">
      <c r="B318" s="3">
        <v>42464</v>
      </c>
      <c r="C318" s="2">
        <v>18</v>
      </c>
      <c r="D318" s="2">
        <v>12.875500000000001</v>
      </c>
      <c r="E318" s="2">
        <v>10647</v>
      </c>
      <c r="F318" s="2"/>
      <c r="G318" s="2"/>
      <c r="H318" s="21">
        <f t="shared" si="4"/>
        <v>1.6949821892598534E-2</v>
      </c>
      <c r="I318" s="4"/>
      <c r="J318" s="4"/>
      <c r="K318" s="4"/>
    </row>
    <row r="319" spans="2:11" ht="13.5" x14ac:dyDescent="0.35">
      <c r="B319" s="3">
        <v>42465</v>
      </c>
      <c r="C319" s="2">
        <v>17.899999999999999</v>
      </c>
      <c r="D319" s="2">
        <v>12.803900000000001</v>
      </c>
      <c r="E319" s="2">
        <v>932</v>
      </c>
      <c r="F319" s="2"/>
      <c r="G319" s="2"/>
      <c r="H319" s="21">
        <f t="shared" si="4"/>
        <v>-5.5609490893557614E-3</v>
      </c>
      <c r="I319" s="4"/>
      <c r="J319" s="4"/>
      <c r="K319" s="4"/>
    </row>
    <row r="320" spans="2:11" ht="13.5" x14ac:dyDescent="0.35">
      <c r="B320" s="3">
        <v>42466</v>
      </c>
      <c r="C320" s="2">
        <v>18</v>
      </c>
      <c r="D320" s="2">
        <v>12.875500000000001</v>
      </c>
      <c r="E320" s="2">
        <v>9934</v>
      </c>
      <c r="F320" s="2"/>
      <c r="G320" s="2"/>
      <c r="H320" s="21">
        <f t="shared" si="4"/>
        <v>5.5920461734315407E-3</v>
      </c>
      <c r="I320" s="4"/>
      <c r="J320" s="4"/>
      <c r="K320" s="4"/>
    </row>
    <row r="321" spans="2:11" ht="13.5" x14ac:dyDescent="0.35">
      <c r="B321" s="3">
        <v>42467</v>
      </c>
      <c r="C321" s="2">
        <v>18</v>
      </c>
      <c r="D321" s="2">
        <v>12.875500000000001</v>
      </c>
      <c r="E321" s="2">
        <v>5100</v>
      </c>
      <c r="F321" s="2"/>
      <c r="G321" s="2"/>
      <c r="H321" s="21">
        <f t="shared" si="4"/>
        <v>0</v>
      </c>
      <c r="I321" s="4"/>
      <c r="J321" s="4"/>
      <c r="K321" s="4"/>
    </row>
    <row r="322" spans="2:11" ht="13.5" x14ac:dyDescent="0.35">
      <c r="B322" s="3">
        <v>42468</v>
      </c>
      <c r="C322" s="2">
        <v>17.8</v>
      </c>
      <c r="D322" s="2">
        <v>12.7324</v>
      </c>
      <c r="E322" s="2">
        <v>1926</v>
      </c>
      <c r="F322" s="2"/>
      <c r="G322" s="2"/>
      <c r="H322" s="21">
        <f t="shared" si="4"/>
        <v>-1.1114131490039257E-2</v>
      </c>
      <c r="I322" s="4"/>
      <c r="J322" s="4"/>
      <c r="K322" s="4"/>
    </row>
    <row r="323" spans="2:11" ht="13.5" x14ac:dyDescent="0.35">
      <c r="B323" s="3">
        <v>42471</v>
      </c>
      <c r="C323" s="2">
        <v>17.8</v>
      </c>
      <c r="D323" s="2">
        <v>12.7324</v>
      </c>
      <c r="E323" s="2">
        <v>2667</v>
      </c>
      <c r="F323" s="2"/>
      <c r="G323" s="2"/>
      <c r="H323" s="21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17.899999999999999</v>
      </c>
      <c r="D324" s="2">
        <v>12.803900000000001</v>
      </c>
      <c r="E324" s="2">
        <v>9235</v>
      </c>
      <c r="F324" s="2"/>
      <c r="G324" s="2"/>
      <c r="H324" s="21">
        <f t="shared" si="4"/>
        <v>5.6155948603562834E-3</v>
      </c>
      <c r="I324" s="4"/>
      <c r="J324" s="4"/>
      <c r="K324" s="4"/>
    </row>
    <row r="325" spans="2:11" ht="13.5" x14ac:dyDescent="0.35">
      <c r="B325" s="3">
        <v>42473</v>
      </c>
      <c r="C325" s="2">
        <v>18.2</v>
      </c>
      <c r="D325" s="2">
        <v>13.0185</v>
      </c>
      <c r="E325" s="2">
        <v>20774</v>
      </c>
      <c r="F325" s="2"/>
      <c r="G325" s="2"/>
      <c r="H325" s="21">
        <f t="shared" si="4"/>
        <v>1.6760518279586609E-2</v>
      </c>
      <c r="I325" s="4"/>
      <c r="J325" s="4"/>
      <c r="K325" s="4"/>
    </row>
    <row r="326" spans="2:11" ht="13.5" x14ac:dyDescent="0.35">
      <c r="B326" s="3">
        <v>42474</v>
      </c>
      <c r="C326" s="2">
        <v>18.18</v>
      </c>
      <c r="D326" s="2">
        <v>13.004200000000001</v>
      </c>
      <c r="E326" s="2">
        <v>20988</v>
      </c>
      <c r="F326" s="2"/>
      <c r="G326" s="2"/>
      <c r="H326" s="21">
        <f t="shared" si="4"/>
        <v>-1.098436839881603E-3</v>
      </c>
      <c r="I326" s="4"/>
      <c r="J326" s="4"/>
      <c r="K326" s="4"/>
    </row>
    <row r="327" spans="2:11" ht="13.5" x14ac:dyDescent="0.35">
      <c r="B327" s="3">
        <v>42475</v>
      </c>
      <c r="C327" s="2">
        <v>18.18</v>
      </c>
      <c r="D327" s="2">
        <v>13.004200000000001</v>
      </c>
      <c r="E327" s="2">
        <v>3182</v>
      </c>
      <c r="F327" s="2"/>
      <c r="G327" s="2"/>
      <c r="H327" s="21">
        <f t="shared" ref="H327:H390" si="5">(D327-D326)/D326</f>
        <v>0</v>
      </c>
      <c r="I327" s="4"/>
      <c r="J327" s="4"/>
      <c r="K327" s="4"/>
    </row>
    <row r="328" spans="2:11" ht="13.5" x14ac:dyDescent="0.35">
      <c r="B328" s="3">
        <v>42478</v>
      </c>
      <c r="C328" s="2">
        <v>18</v>
      </c>
      <c r="D328" s="2">
        <v>12.875500000000001</v>
      </c>
      <c r="E328" s="2">
        <v>9510</v>
      </c>
      <c r="F328" s="2"/>
      <c r="G328" s="2"/>
      <c r="H328" s="21">
        <f t="shared" si="5"/>
        <v>-9.8968025714769262E-3</v>
      </c>
      <c r="I328" s="4"/>
      <c r="J328" s="4"/>
      <c r="K328" s="4"/>
    </row>
    <row r="329" spans="2:11" ht="13.5" x14ac:dyDescent="0.35">
      <c r="B329" s="3">
        <v>42479</v>
      </c>
      <c r="C329" s="2">
        <v>18.149999999999999</v>
      </c>
      <c r="D329" s="2">
        <v>12.982799999999999</v>
      </c>
      <c r="E329" s="2">
        <v>8643</v>
      </c>
      <c r="F329" s="2"/>
      <c r="G329" s="2"/>
      <c r="H329" s="21">
        <f t="shared" si="5"/>
        <v>8.3336569453612373E-3</v>
      </c>
      <c r="I329" s="4"/>
      <c r="J329" s="4"/>
      <c r="K329" s="4"/>
    </row>
    <row r="330" spans="2:11" ht="13.5" x14ac:dyDescent="0.35">
      <c r="B330" s="3">
        <v>42480</v>
      </c>
      <c r="C330" s="2">
        <v>18.100000000000001</v>
      </c>
      <c r="D330" s="2">
        <v>12.946999999999999</v>
      </c>
      <c r="E330" s="2">
        <v>16095</v>
      </c>
      <c r="F330" s="2"/>
      <c r="G330" s="2"/>
      <c r="H330" s="21">
        <f t="shared" si="5"/>
        <v>-2.757494531225934E-3</v>
      </c>
      <c r="I330" s="4"/>
      <c r="J330" s="4"/>
      <c r="K330" s="4"/>
    </row>
    <row r="331" spans="2:11" ht="13.5" x14ac:dyDescent="0.35">
      <c r="B331" s="3">
        <v>42481</v>
      </c>
      <c r="C331" s="2">
        <v>18.149999999999999</v>
      </c>
      <c r="D331" s="2">
        <v>12.982799999999999</v>
      </c>
      <c r="E331" s="2">
        <v>12587</v>
      </c>
      <c r="F331" s="2"/>
      <c r="G331" s="2"/>
      <c r="H331" s="21">
        <f t="shared" si="5"/>
        <v>2.7651193326639419E-3</v>
      </c>
      <c r="I331" s="4"/>
      <c r="J331" s="4"/>
      <c r="K331" s="4"/>
    </row>
    <row r="332" spans="2:11" ht="13.5" x14ac:dyDescent="0.35">
      <c r="B332" s="3">
        <v>42482</v>
      </c>
      <c r="C332" s="2">
        <v>18.2</v>
      </c>
      <c r="D332" s="2">
        <v>13.0185</v>
      </c>
      <c r="E332" s="2">
        <v>66340</v>
      </c>
      <c r="F332" s="2"/>
      <c r="G332" s="2"/>
      <c r="H332" s="21">
        <f t="shared" si="5"/>
        <v>2.7497920325353768E-3</v>
      </c>
      <c r="I332" s="4"/>
      <c r="J332" s="4"/>
      <c r="K332" s="4"/>
    </row>
    <row r="333" spans="2:11" ht="13.5" x14ac:dyDescent="0.35">
      <c r="B333" s="3">
        <v>42485</v>
      </c>
      <c r="C333" s="2">
        <v>18.399999999999999</v>
      </c>
      <c r="D333" s="2">
        <v>13.1616</v>
      </c>
      <c r="E333" s="2">
        <v>36417</v>
      </c>
      <c r="F333" s="2"/>
      <c r="G333" s="2"/>
      <c r="H333" s="21">
        <f t="shared" si="5"/>
        <v>1.0992049775319772E-2</v>
      </c>
      <c r="I333" s="4"/>
      <c r="J333" s="4"/>
      <c r="K333" s="4"/>
    </row>
    <row r="334" spans="2:11" ht="13.5" x14ac:dyDescent="0.35">
      <c r="B334" s="3">
        <v>42486</v>
      </c>
      <c r="C334" s="2">
        <v>18.690000000000001</v>
      </c>
      <c r="D334" s="2">
        <v>13.369</v>
      </c>
      <c r="E334" s="2">
        <v>18079</v>
      </c>
      <c r="F334" s="2"/>
      <c r="G334" s="2"/>
      <c r="H334" s="21">
        <f t="shared" si="5"/>
        <v>1.5757962557743723E-2</v>
      </c>
      <c r="I334" s="4"/>
      <c r="J334" s="4"/>
      <c r="K334" s="4"/>
    </row>
    <row r="335" spans="2:11" ht="13.5" x14ac:dyDescent="0.35">
      <c r="B335" s="3">
        <v>42487</v>
      </c>
      <c r="C335" s="2">
        <v>18.68</v>
      </c>
      <c r="D335" s="2">
        <v>13.3619</v>
      </c>
      <c r="E335" s="2">
        <v>1633</v>
      </c>
      <c r="F335" s="2"/>
      <c r="G335" s="2"/>
      <c r="H335" s="21">
        <f t="shared" si="5"/>
        <v>-5.3107936270472287E-4</v>
      </c>
      <c r="I335" s="4"/>
      <c r="J335" s="4"/>
      <c r="K335" s="4"/>
    </row>
    <row r="336" spans="2:11" ht="13.5" x14ac:dyDescent="0.35">
      <c r="B336" s="3">
        <v>42488</v>
      </c>
      <c r="C336" s="2">
        <v>18.600000000000001</v>
      </c>
      <c r="D336" s="2">
        <v>13.304600000000001</v>
      </c>
      <c r="E336" s="2">
        <v>800</v>
      </c>
      <c r="F336" s="2"/>
      <c r="G336" s="2"/>
      <c r="H336" s="21">
        <f t="shared" si="5"/>
        <v>-4.2883122909166873E-3</v>
      </c>
      <c r="I336" s="4"/>
      <c r="J336" s="4"/>
      <c r="K336" s="4"/>
    </row>
    <row r="337" spans="2:11" ht="13.5" x14ac:dyDescent="0.35">
      <c r="B337" s="3">
        <v>42489</v>
      </c>
      <c r="C337" s="2">
        <v>18.399999999999999</v>
      </c>
      <c r="D337" s="2">
        <v>13.1616</v>
      </c>
      <c r="E337" s="2">
        <v>8074</v>
      </c>
      <c r="F337" s="2"/>
      <c r="G337" s="2"/>
      <c r="H337" s="21">
        <f t="shared" si="5"/>
        <v>-1.0748162289734428E-2</v>
      </c>
      <c r="I337" s="4"/>
      <c r="J337" s="4"/>
      <c r="K337" s="4"/>
    </row>
    <row r="338" spans="2:11" ht="13.5" x14ac:dyDescent="0.35">
      <c r="B338" s="3">
        <v>42492</v>
      </c>
      <c r="C338" s="2">
        <v>18.37</v>
      </c>
      <c r="D338" s="2">
        <v>13.1401</v>
      </c>
      <c r="E338" s="2">
        <v>5854</v>
      </c>
      <c r="F338" s="2"/>
      <c r="G338" s="2"/>
      <c r="H338" s="21">
        <f t="shared" si="5"/>
        <v>-1.6335399951373413E-3</v>
      </c>
      <c r="I338" s="4"/>
      <c r="J338" s="4"/>
      <c r="K338" s="4"/>
    </row>
    <row r="339" spans="2:11" ht="13.5" x14ac:dyDescent="0.35">
      <c r="B339" s="3">
        <v>42493</v>
      </c>
      <c r="C339" s="2">
        <v>18.3</v>
      </c>
      <c r="D339" s="2">
        <v>13.0901</v>
      </c>
      <c r="E339" s="2">
        <v>1784</v>
      </c>
      <c r="F339" s="2"/>
      <c r="G339" s="2"/>
      <c r="H339" s="21">
        <f t="shared" si="5"/>
        <v>-3.8051460795580482E-3</v>
      </c>
      <c r="I339" s="4"/>
      <c r="J339" s="4"/>
      <c r="K339" s="4"/>
    </row>
    <row r="340" spans="2:11" ht="13.5" x14ac:dyDescent="0.35">
      <c r="B340" s="3">
        <v>42494</v>
      </c>
      <c r="C340" s="2">
        <v>18.3</v>
      </c>
      <c r="D340" s="2">
        <v>13.0901</v>
      </c>
      <c r="E340" s="2">
        <v>4994</v>
      </c>
      <c r="F340" s="2"/>
      <c r="G340" s="2"/>
      <c r="H340" s="21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18.29</v>
      </c>
      <c r="D341" s="2">
        <v>13.0829</v>
      </c>
      <c r="E341" s="2">
        <v>3286</v>
      </c>
      <c r="F341" s="2"/>
      <c r="G341" s="2"/>
      <c r="H341" s="21">
        <f t="shared" si="5"/>
        <v>-5.5003399515658454E-4</v>
      </c>
      <c r="I341" s="4"/>
      <c r="J341" s="4"/>
      <c r="K341" s="4"/>
    </row>
    <row r="342" spans="2:11" ht="13.5" x14ac:dyDescent="0.35">
      <c r="B342" s="3">
        <v>42496</v>
      </c>
      <c r="C342" s="2">
        <v>18.27</v>
      </c>
      <c r="D342" s="2">
        <v>13.0686</v>
      </c>
      <c r="E342" s="2">
        <v>13105</v>
      </c>
      <c r="F342" s="2"/>
      <c r="G342" s="2"/>
      <c r="H342" s="21">
        <f t="shared" si="5"/>
        <v>-1.0930298328352601E-3</v>
      </c>
      <c r="I342" s="4"/>
      <c r="J342" s="4"/>
      <c r="K342" s="4"/>
    </row>
    <row r="343" spans="2:11" ht="13.5" x14ac:dyDescent="0.35">
      <c r="B343" s="3">
        <v>42499</v>
      </c>
      <c r="C343" s="2">
        <v>18.3</v>
      </c>
      <c r="D343" s="2">
        <v>13.0901</v>
      </c>
      <c r="E343" s="2">
        <v>1000</v>
      </c>
      <c r="F343" s="2"/>
      <c r="G343" s="2"/>
      <c r="H343" s="21">
        <f t="shared" si="5"/>
        <v>1.6451647460324465E-3</v>
      </c>
      <c r="I343" s="4"/>
      <c r="J343" s="4"/>
      <c r="K343" s="4"/>
    </row>
    <row r="344" spans="2:11" ht="13.5" x14ac:dyDescent="0.35">
      <c r="B344" s="3">
        <v>42500</v>
      </c>
      <c r="C344" s="2">
        <v>18.7</v>
      </c>
      <c r="D344" s="2">
        <v>13.376200000000001</v>
      </c>
      <c r="E344" s="2">
        <v>45430</v>
      </c>
      <c r="F344" s="2"/>
      <c r="G344" s="2"/>
      <c r="H344" s="21">
        <f t="shared" si="5"/>
        <v>2.1856211946432887E-2</v>
      </c>
      <c r="I344" s="4"/>
      <c r="J344" s="4"/>
      <c r="K344" s="4"/>
    </row>
    <row r="345" spans="2:11" ht="13.5" x14ac:dyDescent="0.35">
      <c r="B345" s="3">
        <v>42501</v>
      </c>
      <c r="C345" s="2">
        <v>18.649999999999999</v>
      </c>
      <c r="D345" s="2">
        <v>13.340400000000001</v>
      </c>
      <c r="E345" s="2">
        <v>6042</v>
      </c>
      <c r="F345" s="2"/>
      <c r="G345" s="2"/>
      <c r="H345" s="21">
        <f t="shared" si="5"/>
        <v>-2.6763953888249317E-3</v>
      </c>
      <c r="I345" s="4"/>
      <c r="J345" s="4"/>
      <c r="K345" s="4"/>
    </row>
    <row r="346" spans="2:11" ht="13.5" x14ac:dyDescent="0.35">
      <c r="B346" s="3">
        <v>42502</v>
      </c>
      <c r="C346" s="2">
        <v>18.579999999999998</v>
      </c>
      <c r="D346" s="2">
        <v>13.2903</v>
      </c>
      <c r="E346" s="2">
        <v>7276</v>
      </c>
      <c r="F346" s="2"/>
      <c r="G346" s="2"/>
      <c r="H346" s="21">
        <f t="shared" si="5"/>
        <v>-3.7555095799226765E-3</v>
      </c>
      <c r="I346" s="4"/>
      <c r="J346" s="4"/>
      <c r="K346" s="4"/>
    </row>
    <row r="347" spans="2:11" ht="13.5" x14ac:dyDescent="0.35">
      <c r="B347" s="3">
        <v>42503</v>
      </c>
      <c r="C347" s="2">
        <v>18.5</v>
      </c>
      <c r="D347" s="2">
        <v>13.2331</v>
      </c>
      <c r="E347" s="2">
        <v>4469</v>
      </c>
      <c r="F347" s="2"/>
      <c r="G347" s="2"/>
      <c r="H347" s="21">
        <f t="shared" si="5"/>
        <v>-4.303890807581463E-3</v>
      </c>
      <c r="I347" s="4"/>
      <c r="J347" s="4"/>
      <c r="K347" s="4"/>
    </row>
    <row r="348" spans="2:11" ht="13.5" x14ac:dyDescent="0.35">
      <c r="B348" s="3">
        <v>42506</v>
      </c>
      <c r="C348" s="2">
        <v>18.489999999999998</v>
      </c>
      <c r="D348" s="2">
        <v>13.226000000000001</v>
      </c>
      <c r="E348" s="2">
        <v>8315</v>
      </c>
      <c r="F348" s="2"/>
      <c r="G348" s="2"/>
      <c r="H348" s="21">
        <f t="shared" si="5"/>
        <v>-5.3653338975745966E-4</v>
      </c>
      <c r="I348" s="4"/>
      <c r="J348" s="4"/>
      <c r="K348" s="4"/>
    </row>
    <row r="349" spans="2:11" ht="13.5" x14ac:dyDescent="0.35">
      <c r="B349" s="3">
        <v>42507</v>
      </c>
      <c r="C349" s="2">
        <v>18.2</v>
      </c>
      <c r="D349" s="2">
        <v>13.0185</v>
      </c>
      <c r="E349" s="2">
        <v>39798</v>
      </c>
      <c r="F349" s="2"/>
      <c r="G349" s="2"/>
      <c r="H349" s="21">
        <f t="shared" si="5"/>
        <v>-1.5688794798125006E-2</v>
      </c>
      <c r="I349" s="4"/>
      <c r="J349" s="4"/>
      <c r="K349" s="4"/>
    </row>
    <row r="350" spans="2:11" ht="13.5" x14ac:dyDescent="0.35">
      <c r="B350" s="3">
        <v>42508</v>
      </c>
      <c r="C350" s="2">
        <v>18.350000000000001</v>
      </c>
      <c r="D350" s="2">
        <v>13.1258</v>
      </c>
      <c r="E350" s="2">
        <v>6022</v>
      </c>
      <c r="F350" s="2"/>
      <c r="G350" s="2"/>
      <c r="H350" s="21">
        <f t="shared" si="5"/>
        <v>8.2421169873641668E-3</v>
      </c>
      <c r="I350" s="4"/>
      <c r="J350" s="4"/>
      <c r="K350" s="4"/>
    </row>
    <row r="351" spans="2:11" ht="13.5" x14ac:dyDescent="0.35">
      <c r="B351" s="3">
        <v>42509</v>
      </c>
      <c r="C351" s="2">
        <v>18.2</v>
      </c>
      <c r="D351" s="2">
        <v>13.0185</v>
      </c>
      <c r="E351" s="2">
        <v>2352</v>
      </c>
      <c r="F351" s="2"/>
      <c r="G351" s="2"/>
      <c r="H351" s="21">
        <f t="shared" si="5"/>
        <v>-8.1747398253821015E-3</v>
      </c>
      <c r="I351" s="4"/>
      <c r="J351" s="4"/>
      <c r="K351" s="4"/>
    </row>
    <row r="352" spans="2:11" ht="13.5" x14ac:dyDescent="0.35">
      <c r="B352" s="3">
        <v>42510</v>
      </c>
      <c r="C352" s="2">
        <v>18.3</v>
      </c>
      <c r="D352" s="2">
        <v>13.0901</v>
      </c>
      <c r="E352" s="2">
        <v>12148</v>
      </c>
      <c r="F352" s="2"/>
      <c r="G352" s="2"/>
      <c r="H352" s="21">
        <f t="shared" si="5"/>
        <v>5.4998655759112116E-3</v>
      </c>
      <c r="I352" s="4"/>
      <c r="J352" s="4"/>
      <c r="K352" s="4"/>
    </row>
    <row r="353" spans="2:11" ht="13.5" x14ac:dyDescent="0.35">
      <c r="B353" s="3">
        <v>42513</v>
      </c>
      <c r="C353" s="2">
        <v>18.38</v>
      </c>
      <c r="D353" s="2">
        <v>13.1473</v>
      </c>
      <c r="E353" s="2">
        <v>5239</v>
      </c>
      <c r="F353" s="2"/>
      <c r="G353" s="2"/>
      <c r="H353" s="21">
        <f t="shared" si="5"/>
        <v>4.3697145170777853E-3</v>
      </c>
      <c r="I353" s="4"/>
      <c r="J353" s="4"/>
      <c r="K353" s="4"/>
    </row>
    <row r="354" spans="2:11" ht="13.5" x14ac:dyDescent="0.35">
      <c r="B354" s="3">
        <v>42514</v>
      </c>
      <c r="C354" s="2">
        <v>18.38</v>
      </c>
      <c r="D354" s="2">
        <v>13.1473</v>
      </c>
      <c r="E354" s="2">
        <v>420</v>
      </c>
      <c r="F354" s="2"/>
      <c r="G354" s="2"/>
      <c r="H354" s="21">
        <f t="shared" si="5"/>
        <v>0</v>
      </c>
      <c r="I354" s="4"/>
      <c r="J354" s="4"/>
      <c r="K354" s="4"/>
    </row>
    <row r="355" spans="2:11" ht="13.5" x14ac:dyDescent="0.35">
      <c r="B355" s="3">
        <v>42515</v>
      </c>
      <c r="C355" s="2">
        <v>18.399999999999999</v>
      </c>
      <c r="D355" s="2">
        <v>13.1616</v>
      </c>
      <c r="E355" s="2">
        <v>2606</v>
      </c>
      <c r="F355" s="2"/>
      <c r="G355" s="2"/>
      <c r="H355" s="21">
        <f t="shared" si="5"/>
        <v>1.0876757965514155E-3</v>
      </c>
      <c r="I355" s="4"/>
      <c r="J355" s="4"/>
      <c r="K355" s="4"/>
    </row>
    <row r="356" spans="2:11" ht="13.5" x14ac:dyDescent="0.35">
      <c r="B356" s="3">
        <v>42516</v>
      </c>
      <c r="C356" s="2">
        <v>18.600000000000001</v>
      </c>
      <c r="D356" s="2">
        <v>13.304600000000001</v>
      </c>
      <c r="E356" s="2">
        <v>19555</v>
      </c>
      <c r="F356" s="2"/>
      <c r="G356" s="2"/>
      <c r="H356" s="21">
        <f t="shared" si="5"/>
        <v>1.0864940432774183E-2</v>
      </c>
      <c r="I356" s="4"/>
      <c r="J356" s="4"/>
      <c r="K356" s="4"/>
    </row>
    <row r="357" spans="2:11" ht="13.5" x14ac:dyDescent="0.35">
      <c r="B357" s="3">
        <v>42517</v>
      </c>
      <c r="C357" s="2">
        <v>18.5</v>
      </c>
      <c r="D357" s="2">
        <v>13.2331</v>
      </c>
      <c r="E357" s="2">
        <v>9713</v>
      </c>
      <c r="F357" s="2"/>
      <c r="G357" s="2"/>
      <c r="H357" s="21">
        <f t="shared" si="5"/>
        <v>-5.3740811448672139E-3</v>
      </c>
      <c r="I357" s="4"/>
      <c r="J357" s="4"/>
      <c r="K357" s="4"/>
    </row>
    <row r="358" spans="2:11" ht="13.5" x14ac:dyDescent="0.35">
      <c r="B358" s="3">
        <v>42520</v>
      </c>
      <c r="C358" s="2">
        <v>18.5</v>
      </c>
      <c r="D358" s="2">
        <v>13.2331</v>
      </c>
      <c r="E358" s="2">
        <v>3958</v>
      </c>
      <c r="F358" s="2"/>
      <c r="G358" s="2"/>
      <c r="H358" s="21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18.48</v>
      </c>
      <c r="D359" s="2">
        <v>13.2188</v>
      </c>
      <c r="E359" s="2">
        <v>1731</v>
      </c>
      <c r="F359" s="2"/>
      <c r="G359" s="2"/>
      <c r="H359" s="21">
        <f t="shared" si="5"/>
        <v>-1.0806235878214798E-3</v>
      </c>
      <c r="I359" s="4"/>
      <c r="J359" s="4"/>
      <c r="K359" s="4"/>
    </row>
    <row r="360" spans="2:11" ht="13.5" x14ac:dyDescent="0.35">
      <c r="B360" s="3">
        <v>42522</v>
      </c>
      <c r="C360" s="2">
        <v>18.399999999999999</v>
      </c>
      <c r="D360" s="2">
        <v>13.1616</v>
      </c>
      <c r="E360" s="2">
        <v>320</v>
      </c>
      <c r="F360" s="2"/>
      <c r="G360" s="2"/>
      <c r="H360" s="21">
        <f t="shared" si="5"/>
        <v>-4.32717039368172E-3</v>
      </c>
      <c r="I360" s="4"/>
      <c r="J360" s="4"/>
      <c r="K360" s="4"/>
    </row>
    <row r="361" spans="2:11" ht="13.5" x14ac:dyDescent="0.35">
      <c r="B361" s="3">
        <v>42523</v>
      </c>
      <c r="C361" s="2">
        <v>18.399999999999999</v>
      </c>
      <c r="D361" s="2">
        <v>13.1616</v>
      </c>
      <c r="E361" s="2">
        <v>12510</v>
      </c>
      <c r="F361" s="2"/>
      <c r="G361" s="2"/>
      <c r="H361" s="21">
        <f t="shared" si="5"/>
        <v>0</v>
      </c>
      <c r="I361" s="4"/>
      <c r="J361" s="4"/>
      <c r="K361" s="4"/>
    </row>
    <row r="362" spans="2:11" ht="13.5" x14ac:dyDescent="0.35">
      <c r="B362" s="3">
        <v>42524</v>
      </c>
      <c r="C362" s="2">
        <v>18.55</v>
      </c>
      <c r="D362" s="2">
        <v>13.2689</v>
      </c>
      <c r="E362" s="2">
        <v>6402</v>
      </c>
      <c r="F362" s="2"/>
      <c r="G362" s="2"/>
      <c r="H362" s="21">
        <f t="shared" si="5"/>
        <v>8.1525042548018772E-3</v>
      </c>
      <c r="I362" s="4"/>
      <c r="J362" s="4"/>
      <c r="K362" s="4"/>
    </row>
    <row r="363" spans="2:11" ht="13.5" x14ac:dyDescent="0.35">
      <c r="B363" s="3">
        <v>42527</v>
      </c>
      <c r="C363" s="2">
        <v>18.5</v>
      </c>
      <c r="D363" s="2">
        <v>13.2331</v>
      </c>
      <c r="E363" s="2">
        <v>9911</v>
      </c>
      <c r="F363" s="2"/>
      <c r="G363" s="2"/>
      <c r="H363" s="21">
        <f t="shared" si="5"/>
        <v>-2.6980382699394864E-3</v>
      </c>
      <c r="I363" s="4"/>
      <c r="J363" s="4"/>
      <c r="K363" s="4"/>
    </row>
    <row r="364" spans="2:11" ht="13.5" x14ac:dyDescent="0.35">
      <c r="B364" s="3">
        <v>42528</v>
      </c>
      <c r="C364" s="2">
        <v>18.399999999999999</v>
      </c>
      <c r="D364" s="2">
        <v>13.1616</v>
      </c>
      <c r="E364" s="2">
        <v>7750</v>
      </c>
      <c r="F364" s="2"/>
      <c r="G364" s="2"/>
      <c r="H364" s="21">
        <f t="shared" si="5"/>
        <v>-5.403117939107264E-3</v>
      </c>
      <c r="I364" s="4"/>
      <c r="J364" s="4"/>
      <c r="K364" s="4"/>
    </row>
    <row r="365" spans="2:11" ht="13.5" x14ac:dyDescent="0.35">
      <c r="B365" s="3">
        <v>42529</v>
      </c>
      <c r="C365" s="2">
        <v>18.38</v>
      </c>
      <c r="D365" s="2">
        <v>13.1473</v>
      </c>
      <c r="E365" s="2">
        <v>11567</v>
      </c>
      <c r="F365" s="2"/>
      <c r="G365" s="2"/>
      <c r="H365" s="21">
        <f t="shared" si="5"/>
        <v>-1.0864940432774453E-3</v>
      </c>
      <c r="I365" s="4"/>
      <c r="J365" s="4"/>
      <c r="K365" s="4"/>
    </row>
    <row r="366" spans="2:11" ht="13.5" x14ac:dyDescent="0.35">
      <c r="B366" s="3">
        <v>42530</v>
      </c>
      <c r="C366" s="2">
        <v>18.45</v>
      </c>
      <c r="D366" s="2">
        <v>13.1973</v>
      </c>
      <c r="E366" s="2">
        <v>1682</v>
      </c>
      <c r="F366" s="2"/>
      <c r="G366" s="2"/>
      <c r="H366" s="21">
        <f t="shared" si="5"/>
        <v>3.8030622257041913E-3</v>
      </c>
      <c r="I366" s="4"/>
      <c r="J366" s="4"/>
      <c r="K366" s="4"/>
    </row>
    <row r="367" spans="2:11" ht="13.5" x14ac:dyDescent="0.35">
      <c r="B367" s="3">
        <v>42531</v>
      </c>
      <c r="C367" s="2">
        <v>18.399999999999999</v>
      </c>
      <c r="D367" s="2">
        <v>13.1616</v>
      </c>
      <c r="E367" s="2">
        <v>761</v>
      </c>
      <c r="F367" s="2"/>
      <c r="G367" s="2"/>
      <c r="H367" s="21">
        <f t="shared" si="5"/>
        <v>-2.7050987702030176E-3</v>
      </c>
      <c r="I367" s="4"/>
      <c r="J367" s="4"/>
      <c r="K367" s="4"/>
    </row>
    <row r="368" spans="2:11" ht="13.5" x14ac:dyDescent="0.35">
      <c r="B368" s="3">
        <v>42534</v>
      </c>
      <c r="C368" s="2">
        <v>18.18</v>
      </c>
      <c r="D368" s="2">
        <v>13.004200000000001</v>
      </c>
      <c r="E368" s="2">
        <v>4387</v>
      </c>
      <c r="F368" s="2"/>
      <c r="G368" s="2"/>
      <c r="H368" s="21">
        <f t="shared" si="5"/>
        <v>-1.1959032336493975E-2</v>
      </c>
      <c r="I368" s="4"/>
      <c r="J368" s="4"/>
      <c r="K368" s="4"/>
    </row>
    <row r="369" spans="2:11" ht="13.5" x14ac:dyDescent="0.35">
      <c r="B369" s="3">
        <v>42535</v>
      </c>
      <c r="C369" s="2">
        <v>18.149999999999999</v>
      </c>
      <c r="D369" s="2">
        <v>12.982799999999999</v>
      </c>
      <c r="E369" s="2">
        <v>1319</v>
      </c>
      <c r="F369" s="2"/>
      <c r="G369" s="2"/>
      <c r="H369" s="21">
        <f t="shared" si="5"/>
        <v>-1.6456221836023469E-3</v>
      </c>
      <c r="I369" s="4"/>
      <c r="J369" s="4"/>
      <c r="K369" s="4"/>
    </row>
    <row r="370" spans="2:11" ht="13.5" x14ac:dyDescent="0.35">
      <c r="B370" s="3">
        <v>42536</v>
      </c>
      <c r="C370" s="2">
        <v>18.190000000000001</v>
      </c>
      <c r="D370" s="2">
        <v>13.0114</v>
      </c>
      <c r="E370" s="2">
        <v>817</v>
      </c>
      <c r="F370" s="2"/>
      <c r="G370" s="2"/>
      <c r="H370" s="21">
        <f t="shared" si="5"/>
        <v>2.2029146255045789E-3</v>
      </c>
      <c r="I370" s="4"/>
      <c r="J370" s="4"/>
      <c r="K370" s="4"/>
    </row>
    <row r="371" spans="2:11" ht="13.5" x14ac:dyDescent="0.35">
      <c r="B371" s="3">
        <v>42537</v>
      </c>
      <c r="C371" s="2">
        <v>18</v>
      </c>
      <c r="D371" s="2">
        <v>12.875500000000001</v>
      </c>
      <c r="E371" s="2">
        <v>2396</v>
      </c>
      <c r="F371" s="2"/>
      <c r="G371" s="2"/>
      <c r="H371" s="21">
        <f t="shared" si="5"/>
        <v>-1.0444686966813676E-2</v>
      </c>
      <c r="I371" s="4"/>
      <c r="J371" s="4"/>
      <c r="K371" s="4"/>
    </row>
    <row r="372" spans="2:11" ht="13.5" x14ac:dyDescent="0.35">
      <c r="B372" s="3">
        <v>42538</v>
      </c>
      <c r="C372" s="2">
        <v>17.91</v>
      </c>
      <c r="D372" s="2">
        <v>12.8111</v>
      </c>
      <c r="E372" s="2">
        <v>2993</v>
      </c>
      <c r="F372" s="2"/>
      <c r="G372" s="2"/>
      <c r="H372" s="21">
        <f t="shared" si="5"/>
        <v>-5.0017475049513342E-3</v>
      </c>
      <c r="I372" s="4"/>
      <c r="J372" s="4"/>
      <c r="K372" s="4"/>
    </row>
    <row r="373" spans="2:11" ht="13.5" x14ac:dyDescent="0.35">
      <c r="B373" s="3">
        <v>42541</v>
      </c>
      <c r="C373" s="2">
        <v>17.989999999999998</v>
      </c>
      <c r="D373" s="2">
        <v>12.8683</v>
      </c>
      <c r="E373" s="2">
        <v>1195</v>
      </c>
      <c r="F373" s="2"/>
      <c r="G373" s="2"/>
      <c r="H373" s="21">
        <f t="shared" si="5"/>
        <v>4.4648781135109335E-3</v>
      </c>
      <c r="I373" s="4"/>
      <c r="J373" s="4"/>
      <c r="K373" s="4"/>
    </row>
    <row r="374" spans="2:11" ht="13.5" x14ac:dyDescent="0.35">
      <c r="B374" s="3">
        <v>42542</v>
      </c>
      <c r="C374" s="2">
        <v>18</v>
      </c>
      <c r="D374" s="2">
        <v>12.875500000000001</v>
      </c>
      <c r="E374" s="2">
        <v>4060</v>
      </c>
      <c r="F374" s="2"/>
      <c r="G374" s="2"/>
      <c r="H374" s="21">
        <f t="shared" si="5"/>
        <v>5.5951446578032717E-4</v>
      </c>
      <c r="I374" s="4"/>
      <c r="J374" s="4"/>
      <c r="K374" s="4"/>
    </row>
    <row r="375" spans="2:11" ht="13.5" x14ac:dyDescent="0.35">
      <c r="B375" s="3">
        <v>42543</v>
      </c>
      <c r="C375" s="2">
        <v>17.920000000000002</v>
      </c>
      <c r="D375" s="2">
        <v>12.818199999999999</v>
      </c>
      <c r="E375" s="2">
        <v>785</v>
      </c>
      <c r="F375" s="2"/>
      <c r="G375" s="2"/>
      <c r="H375" s="21">
        <f t="shared" si="5"/>
        <v>-4.450312609219173E-3</v>
      </c>
      <c r="I375" s="4"/>
      <c r="J375" s="4"/>
      <c r="K375" s="4"/>
    </row>
    <row r="376" spans="2:11" ht="13.5" x14ac:dyDescent="0.35">
      <c r="B376" s="3">
        <v>42544</v>
      </c>
      <c r="C376" s="2">
        <v>17.8</v>
      </c>
      <c r="D376" s="2">
        <v>12.7324</v>
      </c>
      <c r="E376" s="2">
        <v>4122</v>
      </c>
      <c r="F376" s="2"/>
      <c r="G376" s="2"/>
      <c r="H376" s="21">
        <f t="shared" si="5"/>
        <v>-6.6936075267977554E-3</v>
      </c>
      <c r="I376" s="4"/>
      <c r="J376" s="4"/>
      <c r="K376" s="4"/>
    </row>
    <row r="377" spans="2:11" ht="13.5" x14ac:dyDescent="0.35">
      <c r="B377" s="3">
        <v>42545</v>
      </c>
      <c r="C377" s="2">
        <v>17.5</v>
      </c>
      <c r="D377" s="2">
        <v>12.517799999999999</v>
      </c>
      <c r="E377" s="2">
        <v>2580</v>
      </c>
      <c r="F377" s="2"/>
      <c r="G377" s="2"/>
      <c r="H377" s="21">
        <f t="shared" si="5"/>
        <v>-1.6854638559894504E-2</v>
      </c>
      <c r="I377" s="4"/>
      <c r="J377" s="4"/>
      <c r="K377" s="4"/>
    </row>
    <row r="378" spans="2:11" ht="13.5" x14ac:dyDescent="0.35">
      <c r="B378" s="3">
        <v>42548</v>
      </c>
      <c r="C378" s="2">
        <v>17.5</v>
      </c>
      <c r="D378" s="2">
        <v>12.517799999999999</v>
      </c>
      <c r="E378" s="2">
        <v>350</v>
      </c>
      <c r="F378" s="2"/>
      <c r="G378" s="2"/>
      <c r="H378" s="21">
        <f t="shared" si="5"/>
        <v>0</v>
      </c>
      <c r="I378" s="4"/>
      <c r="J378" s="4"/>
      <c r="K378" s="4"/>
    </row>
    <row r="379" spans="2:11" ht="13.5" x14ac:dyDescent="0.35">
      <c r="B379" s="3">
        <v>42549</v>
      </c>
      <c r="C379" s="2">
        <v>17.649999999999999</v>
      </c>
      <c r="D379" s="2">
        <v>12.6251</v>
      </c>
      <c r="E379" s="2">
        <v>4165</v>
      </c>
      <c r="F379" s="2"/>
      <c r="G379" s="2"/>
      <c r="H379" s="21">
        <f t="shared" si="5"/>
        <v>8.5717937656777064E-3</v>
      </c>
      <c r="I379" s="4"/>
      <c r="J379" s="4"/>
      <c r="K379" s="4"/>
    </row>
    <row r="380" spans="2:11" ht="13.5" x14ac:dyDescent="0.35">
      <c r="B380" s="3">
        <v>42550</v>
      </c>
      <c r="C380" s="2">
        <v>17.649999999999999</v>
      </c>
      <c r="D380" s="2">
        <v>12.6251</v>
      </c>
      <c r="E380" s="2">
        <v>376</v>
      </c>
      <c r="F380" s="2"/>
      <c r="G380" s="2"/>
      <c r="H380" s="21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18.05</v>
      </c>
      <c r="D381" s="2">
        <v>12.911199999999999</v>
      </c>
      <c r="E381" s="2">
        <v>10928</v>
      </c>
      <c r="F381" s="2"/>
      <c r="G381" s="2"/>
      <c r="H381" s="21">
        <f t="shared" si="5"/>
        <v>2.2661206643907722E-2</v>
      </c>
      <c r="I381" s="4"/>
      <c r="J381" s="4"/>
      <c r="K381" s="4"/>
    </row>
    <row r="382" spans="2:11" ht="13.5" x14ac:dyDescent="0.35">
      <c r="B382" s="3">
        <v>42552</v>
      </c>
      <c r="C382" s="2">
        <v>18</v>
      </c>
      <c r="D382" s="2">
        <v>13.290100000000001</v>
      </c>
      <c r="E382" s="2">
        <v>5083</v>
      </c>
      <c r="F382" s="2"/>
      <c r="G382" s="2"/>
      <c r="H382" s="21">
        <f t="shared" si="5"/>
        <v>2.9346613792676248E-2</v>
      </c>
      <c r="I382" s="4"/>
      <c r="J382" s="4"/>
      <c r="K382" s="4"/>
    </row>
    <row r="383" spans="2:11" ht="13.5" x14ac:dyDescent="0.35">
      <c r="B383" s="3">
        <v>42555</v>
      </c>
      <c r="C383" s="2">
        <v>18</v>
      </c>
      <c r="D383" s="2">
        <v>13.290100000000001</v>
      </c>
      <c r="E383" s="2">
        <v>50</v>
      </c>
      <c r="F383" s="2"/>
      <c r="G383" s="2"/>
      <c r="H383" s="21">
        <f t="shared" si="5"/>
        <v>0</v>
      </c>
      <c r="I383" s="4"/>
      <c r="J383" s="4"/>
      <c r="K383" s="4"/>
    </row>
    <row r="384" spans="2:11" ht="13.5" x14ac:dyDescent="0.35">
      <c r="B384" s="3">
        <v>42559</v>
      </c>
      <c r="C384" s="2">
        <v>18</v>
      </c>
      <c r="D384" s="2">
        <v>13.290100000000001</v>
      </c>
      <c r="E384" s="2">
        <v>0</v>
      </c>
      <c r="F384" s="2"/>
      <c r="G384" s="2"/>
      <c r="H384" s="21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18</v>
      </c>
      <c r="D385" s="2">
        <v>13.290100000000001</v>
      </c>
      <c r="E385" s="2">
        <v>200</v>
      </c>
      <c r="F385" s="2"/>
      <c r="G385" s="2"/>
      <c r="H385" s="21">
        <f t="shared" si="5"/>
        <v>0</v>
      </c>
      <c r="I385" s="4"/>
      <c r="J385" s="4"/>
      <c r="K385" s="4"/>
    </row>
    <row r="386" spans="2:11" ht="13.5" x14ac:dyDescent="0.35">
      <c r="B386" s="3">
        <v>42563</v>
      </c>
      <c r="C386" s="2">
        <v>17.899999999999999</v>
      </c>
      <c r="D386" s="2">
        <v>13.2163</v>
      </c>
      <c r="E386" s="2">
        <v>701</v>
      </c>
      <c r="F386" s="2"/>
      <c r="G386" s="2"/>
      <c r="H386" s="21">
        <f t="shared" si="5"/>
        <v>-5.5530056207252244E-3</v>
      </c>
      <c r="I386" s="4"/>
      <c r="J386" s="4"/>
      <c r="K386" s="4"/>
    </row>
    <row r="387" spans="2:11" ht="13.5" x14ac:dyDescent="0.35">
      <c r="B387" s="3">
        <v>42564</v>
      </c>
      <c r="C387" s="2">
        <v>17.95</v>
      </c>
      <c r="D387" s="2">
        <v>13.2532</v>
      </c>
      <c r="E387" s="2">
        <v>9840</v>
      </c>
      <c r="F387" s="2"/>
      <c r="G387" s="2"/>
      <c r="H387" s="21">
        <f t="shared" si="5"/>
        <v>2.7920068400383818E-3</v>
      </c>
      <c r="I387" s="4"/>
      <c r="J387" s="4"/>
      <c r="K387" s="4"/>
    </row>
    <row r="388" spans="2:11" ht="13.5" x14ac:dyDescent="0.35">
      <c r="B388" s="3">
        <v>42565</v>
      </c>
      <c r="C388" s="2">
        <v>18</v>
      </c>
      <c r="D388" s="2">
        <v>13.290100000000001</v>
      </c>
      <c r="E388" s="2">
        <v>7942</v>
      </c>
      <c r="F388" s="2"/>
      <c r="G388" s="2"/>
      <c r="H388" s="21">
        <f t="shared" si="5"/>
        <v>2.7842332417831951E-3</v>
      </c>
      <c r="I388" s="4"/>
      <c r="J388" s="4"/>
      <c r="K388" s="4"/>
    </row>
    <row r="389" spans="2:11" ht="13.5" x14ac:dyDescent="0.35">
      <c r="B389" s="3">
        <v>42566</v>
      </c>
      <c r="C389" s="2">
        <v>17.989999999999998</v>
      </c>
      <c r="D389" s="2">
        <v>13.2827</v>
      </c>
      <c r="E389" s="2">
        <v>10182</v>
      </c>
      <c r="F389" s="2"/>
      <c r="G389" s="2"/>
      <c r="H389" s="21">
        <f t="shared" si="5"/>
        <v>-5.5680544164457134E-4</v>
      </c>
      <c r="I389" s="4"/>
      <c r="J389" s="4"/>
      <c r="K389" s="4"/>
    </row>
    <row r="390" spans="2:11" ht="13.5" x14ac:dyDescent="0.35">
      <c r="B390" s="3">
        <v>42569</v>
      </c>
      <c r="C390" s="2">
        <v>17.989999999999998</v>
      </c>
      <c r="D390" s="2">
        <v>13.2827</v>
      </c>
      <c r="E390" s="2">
        <v>1004</v>
      </c>
      <c r="F390" s="2"/>
      <c r="G390" s="2"/>
      <c r="H390" s="21">
        <f t="shared" si="5"/>
        <v>0</v>
      </c>
      <c r="I390" s="4"/>
      <c r="J390" s="4"/>
      <c r="K390" s="4"/>
    </row>
    <row r="391" spans="2:11" ht="13.5" x14ac:dyDescent="0.35">
      <c r="B391" s="3">
        <v>42570</v>
      </c>
      <c r="C391" s="2">
        <v>18</v>
      </c>
      <c r="D391" s="2">
        <v>13.290100000000001</v>
      </c>
      <c r="E391" s="2">
        <v>5</v>
      </c>
      <c r="F391" s="2"/>
      <c r="G391" s="2"/>
      <c r="H391" s="21">
        <f t="shared" ref="H391:H454" si="6">(D391-D390)/D390</f>
        <v>5.5711564666826154E-4</v>
      </c>
      <c r="I391" s="4"/>
      <c r="J391" s="4"/>
      <c r="K391" s="4"/>
    </row>
    <row r="392" spans="2:11" ht="13.5" x14ac:dyDescent="0.35">
      <c r="B392" s="3">
        <v>42571</v>
      </c>
      <c r="C392" s="2">
        <v>17.989999999999998</v>
      </c>
      <c r="D392" s="2">
        <v>13.2827</v>
      </c>
      <c r="E392" s="2">
        <v>1414</v>
      </c>
      <c r="F392" s="2"/>
      <c r="G392" s="2"/>
      <c r="H392" s="21">
        <f t="shared" si="6"/>
        <v>-5.5680544164457134E-4</v>
      </c>
      <c r="I392" s="4"/>
      <c r="J392" s="4"/>
      <c r="K392" s="4"/>
    </row>
    <row r="393" spans="2:11" ht="13.5" x14ac:dyDescent="0.35">
      <c r="B393" s="3">
        <v>42572</v>
      </c>
      <c r="C393" s="2">
        <v>18</v>
      </c>
      <c r="D393" s="2">
        <v>13.290100000000001</v>
      </c>
      <c r="E393" s="2">
        <v>6978</v>
      </c>
      <c r="F393" s="2"/>
      <c r="G393" s="2"/>
      <c r="H393" s="21">
        <f t="shared" si="6"/>
        <v>5.5711564666826154E-4</v>
      </c>
      <c r="I393" s="4"/>
      <c r="J393" s="4"/>
      <c r="K393" s="4"/>
    </row>
    <row r="394" spans="2:11" ht="13.5" x14ac:dyDescent="0.35">
      <c r="B394" s="3">
        <v>42573</v>
      </c>
      <c r="C394" s="2">
        <v>18</v>
      </c>
      <c r="D394" s="2">
        <v>13.290100000000001</v>
      </c>
      <c r="E394" s="2">
        <v>95</v>
      </c>
      <c r="F394" s="2"/>
      <c r="G394" s="2"/>
      <c r="H394" s="21">
        <f t="shared" si="6"/>
        <v>0</v>
      </c>
      <c r="I394" s="4"/>
      <c r="J394" s="4"/>
      <c r="K394" s="4"/>
    </row>
    <row r="395" spans="2:11" ht="13.5" x14ac:dyDescent="0.35">
      <c r="B395" s="3">
        <v>42577</v>
      </c>
      <c r="C395" s="2">
        <v>18</v>
      </c>
      <c r="D395" s="2">
        <v>13.290100000000001</v>
      </c>
      <c r="E395" s="2">
        <v>2005</v>
      </c>
      <c r="F395" s="2"/>
      <c r="G395" s="2"/>
      <c r="H395" s="21">
        <f t="shared" si="6"/>
        <v>0</v>
      </c>
      <c r="I395" s="4"/>
      <c r="J395" s="4"/>
      <c r="K395" s="4"/>
    </row>
    <row r="396" spans="2:11" ht="13.5" x14ac:dyDescent="0.35">
      <c r="B396" s="3">
        <v>42578</v>
      </c>
      <c r="C396" s="2">
        <v>18</v>
      </c>
      <c r="D396" s="2">
        <v>13.290100000000001</v>
      </c>
      <c r="E396" s="2">
        <v>9905</v>
      </c>
      <c r="F396" s="2"/>
      <c r="G396" s="2"/>
      <c r="H396" s="21">
        <f t="shared" si="6"/>
        <v>0</v>
      </c>
      <c r="I396" s="4"/>
      <c r="J396" s="4"/>
      <c r="K396" s="4"/>
    </row>
    <row r="397" spans="2:11" ht="13.5" x14ac:dyDescent="0.35">
      <c r="B397" s="3">
        <v>42579</v>
      </c>
      <c r="C397" s="2">
        <v>17.89</v>
      </c>
      <c r="D397" s="2">
        <v>13.2089</v>
      </c>
      <c r="E397" s="2">
        <v>2560</v>
      </c>
      <c r="F397" s="2"/>
      <c r="G397" s="2"/>
      <c r="H397" s="21">
        <f t="shared" si="6"/>
        <v>-6.1098110623697957E-3</v>
      </c>
      <c r="I397" s="4"/>
      <c r="J397" s="4"/>
      <c r="K397" s="4"/>
    </row>
    <row r="398" spans="2:11" ht="13.5" x14ac:dyDescent="0.35">
      <c r="B398" s="3">
        <v>42580</v>
      </c>
      <c r="C398" s="2">
        <v>18</v>
      </c>
      <c r="D398" s="2">
        <v>13.290100000000001</v>
      </c>
      <c r="E398" s="2">
        <v>2000</v>
      </c>
      <c r="F398" s="2"/>
      <c r="G398" s="2"/>
      <c r="H398" s="21">
        <f t="shared" si="6"/>
        <v>6.1473703336387461E-3</v>
      </c>
      <c r="I398" s="4"/>
      <c r="J398" s="4"/>
      <c r="K398" s="4"/>
    </row>
    <row r="399" spans="2:11" ht="13.5" x14ac:dyDescent="0.35">
      <c r="B399" s="3">
        <v>42583</v>
      </c>
      <c r="C399" s="2">
        <v>18</v>
      </c>
      <c r="D399" s="2">
        <v>13.290100000000001</v>
      </c>
      <c r="E399" s="2">
        <v>30173</v>
      </c>
      <c r="F399" s="2"/>
      <c r="G399" s="2"/>
      <c r="H399" s="21">
        <f t="shared" si="6"/>
        <v>0</v>
      </c>
      <c r="I399" s="4"/>
      <c r="J399" s="4"/>
      <c r="K399" s="4"/>
    </row>
    <row r="400" spans="2:11" ht="13.5" x14ac:dyDescent="0.35">
      <c r="B400" s="3">
        <v>42584</v>
      </c>
      <c r="C400" s="2">
        <v>18</v>
      </c>
      <c r="D400" s="2">
        <v>13.290100000000001</v>
      </c>
      <c r="E400" s="2">
        <v>1074</v>
      </c>
      <c r="F400" s="2"/>
      <c r="G400" s="2"/>
      <c r="H400" s="21">
        <f t="shared" si="6"/>
        <v>0</v>
      </c>
      <c r="I400" s="4"/>
      <c r="J400" s="4"/>
      <c r="K400" s="4"/>
    </row>
    <row r="401" spans="2:11" ht="13.5" x14ac:dyDescent="0.35">
      <c r="B401" s="3">
        <v>42585</v>
      </c>
      <c r="C401" s="2">
        <v>18</v>
      </c>
      <c r="D401" s="2">
        <v>13.290100000000001</v>
      </c>
      <c r="E401" s="2">
        <v>200</v>
      </c>
      <c r="F401" s="2"/>
      <c r="G401" s="2"/>
      <c r="H401" s="21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18</v>
      </c>
      <c r="D402" s="2">
        <v>13.290100000000001</v>
      </c>
      <c r="E402" s="2">
        <v>378</v>
      </c>
      <c r="F402" s="2"/>
      <c r="G402" s="2"/>
      <c r="H402" s="21">
        <f t="shared" si="6"/>
        <v>0</v>
      </c>
      <c r="I402" s="4"/>
      <c r="J402" s="4"/>
      <c r="K402" s="4"/>
    </row>
    <row r="403" spans="2:11" ht="13.5" x14ac:dyDescent="0.35">
      <c r="B403" s="3">
        <v>42587</v>
      </c>
      <c r="C403" s="2">
        <v>18</v>
      </c>
      <c r="D403" s="2">
        <v>13.290100000000001</v>
      </c>
      <c r="E403" s="2">
        <v>2200</v>
      </c>
      <c r="F403" s="2"/>
      <c r="G403" s="2"/>
      <c r="H403" s="21">
        <f t="shared" si="6"/>
        <v>0</v>
      </c>
      <c r="I403" s="4"/>
      <c r="J403" s="4"/>
      <c r="K403" s="4"/>
    </row>
    <row r="404" spans="2:11" ht="13.5" x14ac:dyDescent="0.35">
      <c r="B404" s="3">
        <v>42590</v>
      </c>
      <c r="C404" s="2">
        <v>18</v>
      </c>
      <c r="D404" s="2">
        <v>13.290100000000001</v>
      </c>
      <c r="E404" s="2">
        <v>0</v>
      </c>
      <c r="F404" s="2"/>
      <c r="G404" s="2"/>
      <c r="H404" s="21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18</v>
      </c>
      <c r="D405" s="2">
        <v>13.290100000000001</v>
      </c>
      <c r="E405" s="2">
        <v>2600</v>
      </c>
      <c r="F405" s="2"/>
      <c r="G405" s="2"/>
      <c r="H405" s="21">
        <f t="shared" si="6"/>
        <v>0</v>
      </c>
      <c r="I405" s="4"/>
      <c r="J405" s="4"/>
      <c r="K405" s="4"/>
    </row>
    <row r="406" spans="2:11" ht="13.5" x14ac:dyDescent="0.35">
      <c r="B406" s="3">
        <v>42592</v>
      </c>
      <c r="C406" s="2">
        <v>17.850000000000001</v>
      </c>
      <c r="D406" s="2">
        <v>13.179399999999999</v>
      </c>
      <c r="E406" s="2">
        <v>5055</v>
      </c>
      <c r="F406" s="2"/>
      <c r="G406" s="2"/>
      <c r="H406" s="21">
        <f t="shared" si="6"/>
        <v>-8.3295084310879043E-3</v>
      </c>
      <c r="I406" s="4"/>
      <c r="J406" s="4"/>
      <c r="K406" s="4"/>
    </row>
    <row r="407" spans="2:11" ht="13.5" x14ac:dyDescent="0.35">
      <c r="B407" s="3">
        <v>42593</v>
      </c>
      <c r="C407" s="2">
        <v>17.850000000000001</v>
      </c>
      <c r="D407" s="2">
        <v>13.179399999999999</v>
      </c>
      <c r="E407" s="2">
        <v>3122</v>
      </c>
      <c r="F407" s="2"/>
      <c r="G407" s="2"/>
      <c r="H407" s="21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17.8</v>
      </c>
      <c r="D408" s="2">
        <v>13.1424</v>
      </c>
      <c r="E408" s="2">
        <v>7191</v>
      </c>
      <c r="F408" s="2"/>
      <c r="G408" s="2"/>
      <c r="H408" s="21">
        <f t="shared" si="6"/>
        <v>-2.8074115665355811E-3</v>
      </c>
      <c r="I408" s="4"/>
      <c r="J408" s="4"/>
      <c r="K408" s="4"/>
    </row>
    <row r="409" spans="2:11" ht="13.5" x14ac:dyDescent="0.35">
      <c r="B409" s="3">
        <v>42597</v>
      </c>
      <c r="C409" s="2">
        <v>17.8</v>
      </c>
      <c r="D409" s="2">
        <v>13.1424</v>
      </c>
      <c r="E409" s="2">
        <v>1863</v>
      </c>
      <c r="F409" s="2"/>
      <c r="G409" s="2"/>
      <c r="H409" s="21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17.8</v>
      </c>
      <c r="D410" s="2">
        <v>13.1424</v>
      </c>
      <c r="E410" s="2">
        <v>450</v>
      </c>
      <c r="F410" s="2"/>
      <c r="G410" s="2"/>
      <c r="H410" s="21">
        <f t="shared" si="6"/>
        <v>0</v>
      </c>
      <c r="I410" s="4"/>
      <c r="J410" s="4"/>
      <c r="K410" s="4"/>
    </row>
    <row r="411" spans="2:11" ht="13.5" x14ac:dyDescent="0.35">
      <c r="B411" s="3">
        <v>42599</v>
      </c>
      <c r="C411" s="2">
        <v>17.77</v>
      </c>
      <c r="D411" s="2">
        <v>13.1203</v>
      </c>
      <c r="E411" s="2">
        <v>8013</v>
      </c>
      <c r="F411" s="2"/>
      <c r="G411" s="2"/>
      <c r="H411" s="21">
        <f t="shared" si="6"/>
        <v>-1.6815802288775268E-3</v>
      </c>
      <c r="I411" s="4"/>
      <c r="J411" s="4"/>
      <c r="K411" s="4"/>
    </row>
    <row r="412" spans="2:11" ht="13.5" x14ac:dyDescent="0.35">
      <c r="B412" s="3">
        <v>42600</v>
      </c>
      <c r="C412" s="2">
        <v>17.77</v>
      </c>
      <c r="D412" s="2">
        <v>13.1203</v>
      </c>
      <c r="E412" s="2">
        <v>7027</v>
      </c>
      <c r="F412" s="2"/>
      <c r="G412" s="2"/>
      <c r="H412" s="21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17.8</v>
      </c>
      <c r="D413" s="2">
        <v>13.1424</v>
      </c>
      <c r="E413" s="2">
        <v>4050</v>
      </c>
      <c r="F413" s="2"/>
      <c r="G413" s="2"/>
      <c r="H413" s="21">
        <f t="shared" si="6"/>
        <v>1.6844127039778061E-3</v>
      </c>
      <c r="I413" s="4"/>
      <c r="J413" s="4"/>
      <c r="K413" s="4"/>
    </row>
    <row r="414" spans="2:11" ht="13.5" x14ac:dyDescent="0.35">
      <c r="B414" s="3">
        <v>42604</v>
      </c>
      <c r="C414" s="2">
        <v>17.79</v>
      </c>
      <c r="D414" s="2">
        <v>13.1351</v>
      </c>
      <c r="E414" s="2">
        <v>750</v>
      </c>
      <c r="F414" s="2"/>
      <c r="G414" s="2"/>
      <c r="H414" s="21">
        <f t="shared" si="6"/>
        <v>-5.5545410275145712E-4</v>
      </c>
      <c r="I414" s="4"/>
      <c r="J414" s="4"/>
      <c r="K414" s="4"/>
    </row>
    <row r="415" spans="2:11" ht="13.5" x14ac:dyDescent="0.35">
      <c r="B415" s="3">
        <v>42605</v>
      </c>
      <c r="C415" s="2">
        <v>17.78</v>
      </c>
      <c r="D415" s="2">
        <v>13.127700000000001</v>
      </c>
      <c r="E415" s="2">
        <v>1881</v>
      </c>
      <c r="F415" s="2"/>
      <c r="G415" s="2"/>
      <c r="H415" s="21">
        <f t="shared" si="6"/>
        <v>-5.6337599256943156E-4</v>
      </c>
      <c r="I415" s="4"/>
      <c r="J415" s="4"/>
      <c r="K415" s="4"/>
    </row>
    <row r="416" spans="2:11" ht="13.5" x14ac:dyDescent="0.35">
      <c r="B416" s="3">
        <v>42606</v>
      </c>
      <c r="C416" s="2">
        <v>17.77</v>
      </c>
      <c r="D416" s="2">
        <v>13.1203</v>
      </c>
      <c r="E416" s="2">
        <v>2227</v>
      </c>
      <c r="F416" s="2"/>
      <c r="G416" s="2"/>
      <c r="H416" s="21">
        <f t="shared" si="6"/>
        <v>-5.6369356399068509E-4</v>
      </c>
      <c r="I416" s="4"/>
      <c r="J416" s="4"/>
      <c r="K416" s="4"/>
    </row>
    <row r="417" spans="2:11" ht="13.5" x14ac:dyDescent="0.35">
      <c r="B417" s="3">
        <v>42607</v>
      </c>
      <c r="C417" s="2">
        <v>17.77</v>
      </c>
      <c r="D417" s="2">
        <v>13.1203</v>
      </c>
      <c r="E417" s="2">
        <v>1583</v>
      </c>
      <c r="F417" s="2"/>
      <c r="G417" s="2"/>
      <c r="H417" s="21">
        <f t="shared" si="6"/>
        <v>0</v>
      </c>
      <c r="I417" s="4"/>
      <c r="J417" s="4"/>
      <c r="K417" s="4"/>
    </row>
    <row r="418" spans="2:11" ht="13.5" x14ac:dyDescent="0.35">
      <c r="B418" s="3">
        <v>42608</v>
      </c>
      <c r="C418" s="2">
        <v>17.77</v>
      </c>
      <c r="D418" s="2">
        <v>13.1203</v>
      </c>
      <c r="E418" s="2">
        <v>5761</v>
      </c>
      <c r="F418" s="2"/>
      <c r="G418" s="2"/>
      <c r="H418" s="21">
        <f t="shared" si="6"/>
        <v>0</v>
      </c>
      <c r="I418" s="4"/>
      <c r="J418" s="4"/>
      <c r="K418" s="4"/>
    </row>
    <row r="419" spans="2:11" ht="13.5" x14ac:dyDescent="0.35">
      <c r="B419" s="3">
        <v>42611</v>
      </c>
      <c r="C419" s="2">
        <v>17.75</v>
      </c>
      <c r="D419" s="2">
        <v>13.105499999999999</v>
      </c>
      <c r="E419" s="2">
        <v>800</v>
      </c>
      <c r="F419" s="2"/>
      <c r="G419" s="2"/>
      <c r="H419" s="21">
        <f t="shared" si="6"/>
        <v>-1.1280229872793332E-3</v>
      </c>
      <c r="I419" s="4"/>
      <c r="J419" s="4"/>
      <c r="K419" s="4"/>
    </row>
    <row r="420" spans="2:11" ht="13.5" x14ac:dyDescent="0.35">
      <c r="B420" s="3">
        <v>42612</v>
      </c>
      <c r="C420" s="2">
        <v>17.75</v>
      </c>
      <c r="D420" s="2">
        <v>13.105499999999999</v>
      </c>
      <c r="E420" s="2">
        <v>24</v>
      </c>
      <c r="F420" s="2"/>
      <c r="G420" s="2"/>
      <c r="H420" s="21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18</v>
      </c>
      <c r="D421" s="2">
        <v>13.290100000000001</v>
      </c>
      <c r="E421" s="2">
        <v>3486</v>
      </c>
      <c r="F421" s="2"/>
      <c r="G421" s="2"/>
      <c r="H421" s="21">
        <f t="shared" si="6"/>
        <v>1.4085689214452057E-2</v>
      </c>
      <c r="I421" s="4"/>
      <c r="J421" s="4"/>
      <c r="K421" s="4"/>
    </row>
    <row r="422" spans="2:11" ht="13.5" x14ac:dyDescent="0.35">
      <c r="B422" s="3">
        <v>42614</v>
      </c>
      <c r="C422" s="2">
        <v>17.88</v>
      </c>
      <c r="D422" s="2">
        <v>13.201499999999999</v>
      </c>
      <c r="E422" s="2">
        <v>1718</v>
      </c>
      <c r="F422" s="2"/>
      <c r="G422" s="2"/>
      <c r="H422" s="21">
        <f t="shared" si="6"/>
        <v>-6.6666165040143669E-3</v>
      </c>
      <c r="I422" s="4"/>
      <c r="J422" s="4"/>
      <c r="K422" s="4"/>
    </row>
    <row r="423" spans="2:11" ht="13.5" x14ac:dyDescent="0.35">
      <c r="B423" s="3">
        <v>42615</v>
      </c>
      <c r="C423" s="2">
        <v>18</v>
      </c>
      <c r="D423" s="2">
        <v>13.290100000000001</v>
      </c>
      <c r="E423" s="2">
        <v>625</v>
      </c>
      <c r="F423" s="2"/>
      <c r="G423" s="2"/>
      <c r="H423" s="21">
        <f t="shared" si="6"/>
        <v>6.7113585577397526E-3</v>
      </c>
      <c r="I423" s="4"/>
      <c r="J423" s="4"/>
      <c r="K423" s="4"/>
    </row>
    <row r="424" spans="2:11" ht="13.5" x14ac:dyDescent="0.35">
      <c r="B424" s="3">
        <v>42618</v>
      </c>
      <c r="C424" s="2">
        <v>17.989999999999998</v>
      </c>
      <c r="D424" s="2">
        <v>13.2827</v>
      </c>
      <c r="E424" s="2">
        <v>535</v>
      </c>
      <c r="F424" s="2"/>
      <c r="G424" s="2"/>
      <c r="H424" s="21">
        <f t="shared" si="6"/>
        <v>-5.5680544164457134E-4</v>
      </c>
      <c r="I424" s="4"/>
      <c r="J424" s="4"/>
      <c r="K424" s="4"/>
    </row>
    <row r="425" spans="2:11" ht="13.5" x14ac:dyDescent="0.35">
      <c r="B425" s="3">
        <v>42619</v>
      </c>
      <c r="C425" s="2">
        <v>17.940000000000001</v>
      </c>
      <c r="D425" s="2">
        <v>13.245799999999999</v>
      </c>
      <c r="E425" s="2">
        <v>90</v>
      </c>
      <c r="F425" s="2"/>
      <c r="G425" s="2"/>
      <c r="H425" s="21">
        <f t="shared" si="6"/>
        <v>-2.7780496435213507E-3</v>
      </c>
      <c r="I425" s="4"/>
      <c r="J425" s="4"/>
      <c r="K425" s="4"/>
    </row>
    <row r="426" spans="2:11" ht="13.5" x14ac:dyDescent="0.35">
      <c r="B426" s="3">
        <v>42620</v>
      </c>
      <c r="C426" s="2">
        <v>17.940000000000001</v>
      </c>
      <c r="D426" s="2">
        <v>13.245799999999999</v>
      </c>
      <c r="E426" s="2">
        <v>635</v>
      </c>
      <c r="F426" s="2"/>
      <c r="G426" s="2"/>
      <c r="H426" s="21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17.95</v>
      </c>
      <c r="D427" s="2">
        <v>13.2532</v>
      </c>
      <c r="E427" s="2">
        <v>55696</v>
      </c>
      <c r="F427" s="2"/>
      <c r="G427" s="2"/>
      <c r="H427" s="21">
        <f t="shared" si="6"/>
        <v>5.5866765314292212E-4</v>
      </c>
      <c r="I427" s="4"/>
      <c r="J427" s="4"/>
      <c r="K427" s="4"/>
    </row>
    <row r="428" spans="2:11" ht="13.5" x14ac:dyDescent="0.35">
      <c r="B428" s="3">
        <v>42622</v>
      </c>
      <c r="C428" s="2">
        <v>17.899999999999999</v>
      </c>
      <c r="D428" s="2">
        <v>13.2163</v>
      </c>
      <c r="E428" s="2">
        <v>3265</v>
      </c>
      <c r="F428" s="2"/>
      <c r="G428" s="2"/>
      <c r="H428" s="21">
        <f t="shared" si="6"/>
        <v>-2.7842332417830611E-3</v>
      </c>
      <c r="I428" s="4"/>
      <c r="J428" s="4"/>
      <c r="K428" s="4"/>
    </row>
    <row r="429" spans="2:11" ht="13.5" x14ac:dyDescent="0.35">
      <c r="B429" s="3">
        <v>42627</v>
      </c>
      <c r="C429" s="2">
        <v>17.899999999999999</v>
      </c>
      <c r="D429" s="2">
        <v>13.2163</v>
      </c>
      <c r="E429" s="2">
        <v>3265</v>
      </c>
      <c r="F429" s="2"/>
      <c r="G429" s="2"/>
      <c r="H429" s="21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17.940000000000001</v>
      </c>
      <c r="D430" s="2">
        <v>13.245799999999999</v>
      </c>
      <c r="E430" s="2">
        <v>3009</v>
      </c>
      <c r="F430" s="2"/>
      <c r="G430" s="2"/>
      <c r="H430" s="21">
        <f t="shared" si="6"/>
        <v>2.2320921891905258E-3</v>
      </c>
      <c r="I430" s="4"/>
      <c r="J430" s="4"/>
      <c r="K430" s="4"/>
    </row>
    <row r="431" spans="2:11" ht="13.5" x14ac:dyDescent="0.35">
      <c r="B431" s="3">
        <v>42629</v>
      </c>
      <c r="C431" s="2">
        <v>17.93</v>
      </c>
      <c r="D431" s="2">
        <v>13.2384</v>
      </c>
      <c r="E431" s="2">
        <v>1920</v>
      </c>
      <c r="F431" s="2"/>
      <c r="G431" s="2"/>
      <c r="H431" s="21">
        <f t="shared" si="6"/>
        <v>-5.5866765314278801E-4</v>
      </c>
      <c r="I431" s="4"/>
      <c r="J431" s="4"/>
      <c r="K431" s="4"/>
    </row>
    <row r="432" spans="2:11" ht="13.5" x14ac:dyDescent="0.35">
      <c r="B432" s="3">
        <v>42632</v>
      </c>
      <c r="C432" s="2">
        <v>17.899999999999999</v>
      </c>
      <c r="D432" s="2">
        <v>13.2163</v>
      </c>
      <c r="E432" s="2">
        <v>2805</v>
      </c>
      <c r="F432" s="2"/>
      <c r="G432" s="2"/>
      <c r="H432" s="21">
        <f t="shared" si="6"/>
        <v>-1.6693860285230849E-3</v>
      </c>
      <c r="I432" s="4"/>
      <c r="J432" s="4"/>
      <c r="K432" s="4"/>
    </row>
    <row r="433" spans="2:11" ht="13.5" x14ac:dyDescent="0.35">
      <c r="B433" s="3">
        <v>42633</v>
      </c>
      <c r="C433" s="2">
        <v>17.88</v>
      </c>
      <c r="D433" s="2">
        <v>13.201499999999999</v>
      </c>
      <c r="E433" s="2">
        <v>2160</v>
      </c>
      <c r="F433" s="2"/>
      <c r="G433" s="2"/>
      <c r="H433" s="21">
        <f t="shared" si="6"/>
        <v>-1.1198293016957117E-3</v>
      </c>
      <c r="I433" s="4"/>
      <c r="J433" s="4"/>
      <c r="K433" s="4"/>
    </row>
    <row r="434" spans="2:11" ht="13.5" x14ac:dyDescent="0.35">
      <c r="B434" s="3">
        <v>42634</v>
      </c>
      <c r="C434" s="2">
        <v>17.8</v>
      </c>
      <c r="D434" s="2">
        <v>13.1424</v>
      </c>
      <c r="E434" s="2">
        <v>1295</v>
      </c>
      <c r="F434" s="2"/>
      <c r="G434" s="2"/>
      <c r="H434" s="21">
        <f t="shared" si="6"/>
        <v>-4.4767640040903715E-3</v>
      </c>
      <c r="I434" s="4"/>
      <c r="J434" s="4"/>
      <c r="K434" s="4"/>
    </row>
    <row r="435" spans="2:11" ht="13.5" x14ac:dyDescent="0.35">
      <c r="B435" s="3">
        <v>42635</v>
      </c>
      <c r="C435" s="2">
        <v>17.78</v>
      </c>
      <c r="D435" s="2">
        <v>13.127700000000001</v>
      </c>
      <c r="E435" s="2">
        <v>882</v>
      </c>
      <c r="F435" s="2"/>
      <c r="G435" s="2"/>
      <c r="H435" s="21">
        <f t="shared" si="6"/>
        <v>-1.1185171658144243E-3</v>
      </c>
      <c r="I435" s="4"/>
      <c r="J435" s="4"/>
      <c r="K435" s="4"/>
    </row>
    <row r="436" spans="2:11" ht="13.5" x14ac:dyDescent="0.35">
      <c r="B436" s="3">
        <v>42636</v>
      </c>
      <c r="C436" s="2">
        <v>17.78</v>
      </c>
      <c r="D436" s="2">
        <v>13.127700000000001</v>
      </c>
      <c r="E436" s="2">
        <v>832</v>
      </c>
      <c r="F436" s="2"/>
      <c r="G436" s="2"/>
      <c r="H436" s="21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17.78</v>
      </c>
      <c r="D437" s="2">
        <v>13.127700000000001</v>
      </c>
      <c r="E437" s="2">
        <v>1071</v>
      </c>
      <c r="F437" s="2"/>
      <c r="G437" s="2"/>
      <c r="H437" s="21">
        <f t="shared" si="6"/>
        <v>0</v>
      </c>
      <c r="I437" s="4"/>
      <c r="J437" s="4"/>
      <c r="K437" s="4"/>
    </row>
    <row r="438" spans="2:11" ht="13.5" x14ac:dyDescent="0.35">
      <c r="B438" s="3">
        <v>42640</v>
      </c>
      <c r="C438" s="2">
        <v>17.649999999999999</v>
      </c>
      <c r="D438" s="2">
        <v>13.031700000000001</v>
      </c>
      <c r="E438" s="2">
        <v>4560</v>
      </c>
      <c r="F438" s="2"/>
      <c r="G438" s="2"/>
      <c r="H438" s="21">
        <f t="shared" si="6"/>
        <v>-7.3127813706894643E-3</v>
      </c>
      <c r="I438" s="4"/>
      <c r="J438" s="4"/>
      <c r="K438" s="4"/>
    </row>
    <row r="439" spans="2:11" ht="13.5" x14ac:dyDescent="0.35">
      <c r="B439" s="3">
        <v>42641</v>
      </c>
      <c r="C439" s="2">
        <v>17.7</v>
      </c>
      <c r="D439" s="2">
        <v>13.0686</v>
      </c>
      <c r="E439" s="2">
        <v>3505</v>
      </c>
      <c r="F439" s="2"/>
      <c r="G439" s="2"/>
      <c r="H439" s="21">
        <f t="shared" si="6"/>
        <v>2.8315568958769207E-3</v>
      </c>
      <c r="I439" s="4"/>
      <c r="J439" s="4"/>
      <c r="K439" s="4"/>
    </row>
    <row r="440" spans="2:11" ht="13.5" x14ac:dyDescent="0.35">
      <c r="B440" s="3">
        <v>42642</v>
      </c>
      <c r="C440" s="2">
        <v>17.600000000000001</v>
      </c>
      <c r="D440" s="2">
        <v>12.9948</v>
      </c>
      <c r="E440" s="2">
        <v>3245</v>
      </c>
      <c r="F440" s="2"/>
      <c r="G440" s="2"/>
      <c r="H440" s="21">
        <f t="shared" si="6"/>
        <v>-5.6471236398696351E-3</v>
      </c>
      <c r="I440" s="4"/>
      <c r="J440" s="4"/>
      <c r="K440" s="4"/>
    </row>
    <row r="441" spans="2:11" ht="13.5" x14ac:dyDescent="0.35">
      <c r="B441" s="3">
        <v>42643</v>
      </c>
      <c r="C441" s="2">
        <v>17.600000000000001</v>
      </c>
      <c r="D441" s="2">
        <v>12.9948</v>
      </c>
      <c r="E441" s="2">
        <v>5292</v>
      </c>
      <c r="F441" s="2"/>
      <c r="G441" s="2"/>
      <c r="H441" s="21">
        <f t="shared" si="6"/>
        <v>0</v>
      </c>
      <c r="I441" s="4"/>
      <c r="J441" s="4"/>
      <c r="K441" s="4"/>
    </row>
    <row r="442" spans="2:11" ht="13.5" x14ac:dyDescent="0.35">
      <c r="B442" s="3">
        <v>42647</v>
      </c>
      <c r="C442" s="2">
        <v>17.59</v>
      </c>
      <c r="D442" s="2">
        <v>12.987399999999999</v>
      </c>
      <c r="E442" s="2">
        <v>1580</v>
      </c>
      <c r="F442" s="2"/>
      <c r="G442" s="2"/>
      <c r="H442" s="21">
        <f t="shared" si="6"/>
        <v>-5.6945855265186981E-4</v>
      </c>
      <c r="I442" s="4"/>
      <c r="J442" s="4"/>
      <c r="K442" s="4"/>
    </row>
    <row r="443" spans="2:11" ht="13.5" x14ac:dyDescent="0.35">
      <c r="B443" s="3">
        <v>42648</v>
      </c>
      <c r="C443" s="2">
        <v>17.5</v>
      </c>
      <c r="D443" s="2">
        <v>12.9209</v>
      </c>
      <c r="E443" s="2">
        <v>610</v>
      </c>
      <c r="F443" s="2"/>
      <c r="G443" s="2"/>
      <c r="H443" s="21">
        <f t="shared" si="6"/>
        <v>-5.1203474136470402E-3</v>
      </c>
      <c r="I443" s="4"/>
      <c r="J443" s="4"/>
      <c r="K443" s="4"/>
    </row>
    <row r="444" spans="2:11" ht="13.5" x14ac:dyDescent="0.35">
      <c r="B444" s="3">
        <v>42649</v>
      </c>
      <c r="C444" s="2">
        <v>17.48</v>
      </c>
      <c r="D444" s="2">
        <v>12.9062</v>
      </c>
      <c r="E444" s="2">
        <v>2142</v>
      </c>
      <c r="F444" s="2"/>
      <c r="G444" s="2"/>
      <c r="H444" s="21">
        <f t="shared" si="6"/>
        <v>-1.137691646866665E-3</v>
      </c>
      <c r="I444" s="4"/>
      <c r="J444" s="4"/>
      <c r="K444" s="4"/>
    </row>
    <row r="445" spans="2:11" ht="13.5" x14ac:dyDescent="0.35">
      <c r="B445" s="3">
        <v>42650</v>
      </c>
      <c r="C445" s="2">
        <v>17.329999999999998</v>
      </c>
      <c r="D445" s="2">
        <v>12.795400000000001</v>
      </c>
      <c r="E445" s="2">
        <v>1200</v>
      </c>
      <c r="F445" s="2"/>
      <c r="G445" s="2"/>
      <c r="H445" s="21">
        <f t="shared" si="6"/>
        <v>-8.5850211526242691E-3</v>
      </c>
      <c r="I445" s="4"/>
      <c r="J445" s="4"/>
      <c r="K445" s="4"/>
    </row>
    <row r="446" spans="2:11" ht="13.5" x14ac:dyDescent="0.35">
      <c r="B446" s="3">
        <v>42653</v>
      </c>
      <c r="C446" s="2">
        <v>17.45</v>
      </c>
      <c r="D446" s="2">
        <v>12.884</v>
      </c>
      <c r="E446" s="2">
        <v>1284</v>
      </c>
      <c r="F446" s="2"/>
      <c r="G446" s="2"/>
      <c r="H446" s="21">
        <f t="shared" si="6"/>
        <v>6.9243634431123344E-3</v>
      </c>
      <c r="I446" s="4"/>
      <c r="J446" s="4"/>
      <c r="K446" s="4"/>
    </row>
    <row r="447" spans="2:11" ht="13.5" x14ac:dyDescent="0.35">
      <c r="B447" s="3">
        <v>42654</v>
      </c>
      <c r="C447" s="2">
        <v>17.350000000000001</v>
      </c>
      <c r="D447" s="2">
        <v>12.8102</v>
      </c>
      <c r="E447" s="2">
        <v>912</v>
      </c>
      <c r="F447" s="2"/>
      <c r="G447" s="2"/>
      <c r="H447" s="21">
        <f t="shared" si="6"/>
        <v>-5.7280347718100212E-3</v>
      </c>
      <c r="I447" s="4"/>
      <c r="J447" s="4"/>
      <c r="K447" s="4"/>
    </row>
    <row r="448" spans="2:11" ht="13.5" x14ac:dyDescent="0.35">
      <c r="B448" s="3">
        <v>42655</v>
      </c>
      <c r="C448" s="2">
        <v>17.45</v>
      </c>
      <c r="D448" s="2">
        <v>12.884</v>
      </c>
      <c r="E448" s="2">
        <v>2465</v>
      </c>
      <c r="F448" s="2"/>
      <c r="G448" s="2"/>
      <c r="H448" s="21">
        <f t="shared" si="6"/>
        <v>5.7610341758911107E-3</v>
      </c>
      <c r="I448" s="4"/>
      <c r="J448" s="4"/>
      <c r="K448" s="4"/>
    </row>
    <row r="449" spans="2:11" ht="13.5" x14ac:dyDescent="0.35">
      <c r="B449" s="3">
        <v>42656</v>
      </c>
      <c r="C449" s="2">
        <v>17.5</v>
      </c>
      <c r="D449" s="2">
        <v>12.9209</v>
      </c>
      <c r="E449" s="2">
        <v>3602</v>
      </c>
      <c r="F449" s="2"/>
      <c r="G449" s="2"/>
      <c r="H449" s="21">
        <f t="shared" si="6"/>
        <v>2.8640173859049416E-3</v>
      </c>
      <c r="I449" s="4"/>
      <c r="J449" s="4"/>
      <c r="K449" s="4"/>
    </row>
    <row r="450" spans="2:11" ht="13.5" x14ac:dyDescent="0.35">
      <c r="B450" s="3">
        <v>42657</v>
      </c>
      <c r="C450" s="2">
        <v>17.46</v>
      </c>
      <c r="D450" s="2">
        <v>12.891400000000001</v>
      </c>
      <c r="E450" s="2">
        <v>1061</v>
      </c>
      <c r="F450" s="2"/>
      <c r="G450" s="2"/>
      <c r="H450" s="21">
        <f t="shared" si="6"/>
        <v>-2.2831226926915888E-3</v>
      </c>
      <c r="I450" s="4"/>
      <c r="J450" s="4"/>
      <c r="K450" s="4"/>
    </row>
    <row r="451" spans="2:11" ht="13.5" x14ac:dyDescent="0.35">
      <c r="B451" s="3">
        <v>42660</v>
      </c>
      <c r="C451" s="2">
        <v>17.399999999999999</v>
      </c>
      <c r="D451" s="2">
        <v>12.847099999999999</v>
      </c>
      <c r="E451" s="2">
        <v>960</v>
      </c>
      <c r="F451" s="2"/>
      <c r="G451" s="2"/>
      <c r="H451" s="21">
        <f t="shared" si="6"/>
        <v>-3.4363994601053073E-3</v>
      </c>
      <c r="I451" s="4"/>
      <c r="J451" s="4"/>
      <c r="K451" s="4"/>
    </row>
    <row r="452" spans="2:11" ht="13.5" x14ac:dyDescent="0.35">
      <c r="B452" s="3">
        <v>42661</v>
      </c>
      <c r="C452" s="2">
        <v>17.399999999999999</v>
      </c>
      <c r="D452" s="2">
        <v>12.847099999999999</v>
      </c>
      <c r="E452" s="2">
        <v>752</v>
      </c>
      <c r="F452" s="2"/>
      <c r="G452" s="2"/>
      <c r="H452" s="21">
        <f t="shared" si="6"/>
        <v>0</v>
      </c>
      <c r="I452" s="4"/>
      <c r="J452" s="4"/>
      <c r="K452" s="4"/>
    </row>
    <row r="453" spans="2:11" ht="13.5" x14ac:dyDescent="0.35">
      <c r="B453" s="3">
        <v>42662</v>
      </c>
      <c r="C453" s="2">
        <v>17.399999999999999</v>
      </c>
      <c r="D453" s="2">
        <v>12.847099999999999</v>
      </c>
      <c r="E453" s="2">
        <v>327</v>
      </c>
      <c r="F453" s="2"/>
      <c r="G453" s="2"/>
      <c r="H453" s="21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17.48</v>
      </c>
      <c r="D454" s="2">
        <v>12.9062</v>
      </c>
      <c r="E454" s="2">
        <v>21436</v>
      </c>
      <c r="F454" s="2"/>
      <c r="G454" s="2"/>
      <c r="H454" s="21">
        <f t="shared" si="6"/>
        <v>4.6002599808517737E-3</v>
      </c>
      <c r="I454" s="4"/>
      <c r="J454" s="4"/>
      <c r="K454" s="4"/>
    </row>
    <row r="455" spans="2:11" ht="13.5" x14ac:dyDescent="0.35">
      <c r="B455" s="3">
        <v>42664</v>
      </c>
      <c r="C455" s="2">
        <v>17.48</v>
      </c>
      <c r="D455" s="2">
        <v>12.9062</v>
      </c>
      <c r="E455" s="2">
        <v>2505</v>
      </c>
      <c r="F455" s="2"/>
      <c r="G455" s="2"/>
      <c r="H455" s="21">
        <f t="shared" ref="H455:H518" si="7">(D455-D454)/D454</f>
        <v>0</v>
      </c>
      <c r="I455" s="4"/>
      <c r="J455" s="4"/>
      <c r="K455" s="4"/>
    </row>
    <row r="456" spans="2:11" ht="13.5" x14ac:dyDescent="0.35">
      <c r="B456" s="3">
        <v>42667</v>
      </c>
      <c r="C456" s="2">
        <v>17.399999999999999</v>
      </c>
      <c r="D456" s="2">
        <v>12.847099999999999</v>
      </c>
      <c r="E456" s="2">
        <v>105</v>
      </c>
      <c r="F456" s="2"/>
      <c r="G456" s="2"/>
      <c r="H456" s="21">
        <f t="shared" si="7"/>
        <v>-4.5791944956688115E-3</v>
      </c>
      <c r="I456" s="4"/>
      <c r="J456" s="4"/>
      <c r="K456" s="4"/>
    </row>
    <row r="457" spans="2:11" ht="13.5" x14ac:dyDescent="0.35">
      <c r="B457" s="3">
        <v>42668</v>
      </c>
      <c r="C457" s="2">
        <v>17.399999999999999</v>
      </c>
      <c r="D457" s="2">
        <v>12.847099999999999</v>
      </c>
      <c r="E457" s="2">
        <v>2732</v>
      </c>
      <c r="F457" s="2"/>
      <c r="G457" s="2"/>
      <c r="H457" s="21">
        <f t="shared" si="7"/>
        <v>0</v>
      </c>
      <c r="I457" s="4"/>
      <c r="J457" s="4"/>
      <c r="K457" s="4"/>
    </row>
    <row r="458" spans="2:11" ht="13.5" x14ac:dyDescent="0.35">
      <c r="B458" s="3">
        <v>42669</v>
      </c>
      <c r="C458" s="2">
        <v>17.399999999999999</v>
      </c>
      <c r="D458" s="2">
        <v>12.847099999999999</v>
      </c>
      <c r="E458" s="2">
        <v>2850</v>
      </c>
      <c r="F458" s="2"/>
      <c r="G458" s="2"/>
      <c r="H458" s="21">
        <f t="shared" si="7"/>
        <v>0</v>
      </c>
      <c r="I458" s="4"/>
      <c r="J458" s="4"/>
      <c r="K458" s="4"/>
    </row>
    <row r="459" spans="2:11" ht="13.5" x14ac:dyDescent="0.35">
      <c r="B459" s="3">
        <v>42670</v>
      </c>
      <c r="C459" s="2">
        <v>17.43</v>
      </c>
      <c r="D459" s="2">
        <v>12.869300000000001</v>
      </c>
      <c r="E459" s="2">
        <v>2756</v>
      </c>
      <c r="F459" s="2"/>
      <c r="G459" s="2"/>
      <c r="H459" s="21">
        <f t="shared" si="7"/>
        <v>1.7280164395078697E-3</v>
      </c>
      <c r="I459" s="4"/>
      <c r="J459" s="4"/>
      <c r="K459" s="4"/>
    </row>
    <row r="460" spans="2:11" ht="13.5" x14ac:dyDescent="0.35">
      <c r="B460" s="3">
        <v>42671</v>
      </c>
      <c r="C460" s="2">
        <v>17.43</v>
      </c>
      <c r="D460" s="2">
        <v>12.869300000000001</v>
      </c>
      <c r="E460" s="2">
        <v>1800</v>
      </c>
      <c r="F460" s="2"/>
      <c r="G460" s="2"/>
      <c r="H460" s="21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17.420000000000002</v>
      </c>
      <c r="D461" s="2">
        <v>12.8619</v>
      </c>
      <c r="E461" s="2">
        <v>847</v>
      </c>
      <c r="F461" s="2"/>
      <c r="G461" s="2"/>
      <c r="H461" s="21">
        <f t="shared" si="7"/>
        <v>-5.7501184990640648E-4</v>
      </c>
      <c r="I461" s="4"/>
      <c r="J461" s="4"/>
      <c r="K461" s="4"/>
    </row>
    <row r="462" spans="2:11" ht="13.5" x14ac:dyDescent="0.35">
      <c r="B462" s="3">
        <v>42675</v>
      </c>
      <c r="C462" s="2">
        <v>17.32</v>
      </c>
      <c r="D462" s="2">
        <v>12.788</v>
      </c>
      <c r="E462" s="2">
        <v>1314</v>
      </c>
      <c r="F462" s="2"/>
      <c r="G462" s="2"/>
      <c r="H462" s="21">
        <f t="shared" si="7"/>
        <v>-5.7456518865797489E-3</v>
      </c>
      <c r="I462" s="4"/>
      <c r="J462" s="4"/>
      <c r="K462" s="4"/>
    </row>
    <row r="463" spans="2:11" ht="13.5" x14ac:dyDescent="0.35">
      <c r="B463" s="3">
        <v>42676</v>
      </c>
      <c r="C463" s="2">
        <v>17.32</v>
      </c>
      <c r="D463" s="2">
        <v>12.788</v>
      </c>
      <c r="E463" s="2">
        <v>1400</v>
      </c>
      <c r="F463" s="2"/>
      <c r="G463" s="2"/>
      <c r="H463" s="21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17.329999999999998</v>
      </c>
      <c r="D464" s="2">
        <v>12.795400000000001</v>
      </c>
      <c r="E464" s="2">
        <v>165</v>
      </c>
      <c r="F464" s="2"/>
      <c r="G464" s="2"/>
      <c r="H464" s="21">
        <f t="shared" si="7"/>
        <v>5.7866750078202354E-4</v>
      </c>
      <c r="I464" s="4"/>
      <c r="J464" s="4"/>
      <c r="K464" s="4"/>
    </row>
    <row r="465" spans="2:11" ht="13.5" x14ac:dyDescent="0.35">
      <c r="B465" s="3">
        <v>42678</v>
      </c>
      <c r="C465" s="2">
        <v>17.399999999999999</v>
      </c>
      <c r="D465" s="2">
        <v>12.847099999999999</v>
      </c>
      <c r="E465" s="2">
        <v>115</v>
      </c>
      <c r="F465" s="2"/>
      <c r="G465" s="2"/>
      <c r="H465" s="21">
        <f t="shared" si="7"/>
        <v>4.0405145599198555E-3</v>
      </c>
      <c r="I465" s="4"/>
      <c r="J465" s="4"/>
      <c r="K465" s="4"/>
    </row>
    <row r="466" spans="2:11" ht="13.5" x14ac:dyDescent="0.35">
      <c r="B466" s="3">
        <v>42681</v>
      </c>
      <c r="C466" s="2">
        <v>17.399999999999999</v>
      </c>
      <c r="D466" s="2">
        <v>12.847099999999999</v>
      </c>
      <c r="E466" s="2">
        <v>7281</v>
      </c>
      <c r="F466" s="2"/>
      <c r="G466" s="2"/>
      <c r="H466" s="21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17.399999999999999</v>
      </c>
      <c r="D467" s="2">
        <v>12.847099999999999</v>
      </c>
      <c r="E467" s="2">
        <v>12700</v>
      </c>
      <c r="F467" s="2"/>
      <c r="G467" s="2"/>
      <c r="H467" s="21">
        <f t="shared" si="7"/>
        <v>0</v>
      </c>
      <c r="I467" s="4"/>
      <c r="J467" s="4"/>
      <c r="K467" s="4"/>
    </row>
    <row r="468" spans="2:11" ht="13.5" x14ac:dyDescent="0.35">
      <c r="B468" s="3">
        <v>42683</v>
      </c>
      <c r="C468" s="2">
        <v>17.399999999999999</v>
      </c>
      <c r="D468" s="2">
        <v>12.847099999999999</v>
      </c>
      <c r="E468" s="2">
        <v>1112</v>
      </c>
      <c r="F468" s="2"/>
      <c r="G468" s="2"/>
      <c r="H468" s="21">
        <f t="shared" si="7"/>
        <v>0</v>
      </c>
      <c r="I468" s="4"/>
      <c r="J468" s="4"/>
      <c r="K468" s="4"/>
    </row>
    <row r="469" spans="2:11" ht="13.5" x14ac:dyDescent="0.35">
      <c r="B469" s="3">
        <v>42684</v>
      </c>
      <c r="C469" s="2">
        <v>17.420000000000002</v>
      </c>
      <c r="D469" s="2">
        <v>12.8619</v>
      </c>
      <c r="E469" s="2">
        <v>4256</v>
      </c>
      <c r="F469" s="2"/>
      <c r="G469" s="2"/>
      <c r="H469" s="21">
        <f t="shared" si="7"/>
        <v>1.1520109596719131E-3</v>
      </c>
      <c r="I469" s="4"/>
      <c r="J469" s="4"/>
      <c r="K469" s="4"/>
    </row>
    <row r="470" spans="2:11" ht="13.5" x14ac:dyDescent="0.35">
      <c r="B470" s="3">
        <v>42685</v>
      </c>
      <c r="C470" s="2">
        <v>17.420000000000002</v>
      </c>
      <c r="D470" s="2">
        <v>12.8619</v>
      </c>
      <c r="E470" s="2">
        <v>1510</v>
      </c>
      <c r="F470" s="2"/>
      <c r="G470" s="2"/>
      <c r="H470" s="21">
        <f t="shared" si="7"/>
        <v>0</v>
      </c>
      <c r="I470" s="4"/>
      <c r="J470" s="4"/>
      <c r="K470" s="4"/>
    </row>
    <row r="471" spans="2:11" ht="13.5" x14ac:dyDescent="0.35">
      <c r="B471" s="3">
        <v>42688</v>
      </c>
      <c r="C471" s="2">
        <v>17.420000000000002</v>
      </c>
      <c r="D471" s="2">
        <v>12.8619</v>
      </c>
      <c r="E471" s="2">
        <v>8789</v>
      </c>
      <c r="F471" s="2"/>
      <c r="G471" s="2"/>
      <c r="H471" s="21">
        <f t="shared" si="7"/>
        <v>0</v>
      </c>
      <c r="I471" s="4"/>
      <c r="J471" s="4"/>
      <c r="K471" s="4"/>
    </row>
    <row r="472" spans="2:11" ht="13.5" x14ac:dyDescent="0.35">
      <c r="B472" s="3">
        <v>42689</v>
      </c>
      <c r="C472" s="2">
        <v>17.41</v>
      </c>
      <c r="D472" s="2">
        <v>12.8545</v>
      </c>
      <c r="E472" s="2">
        <v>1037</v>
      </c>
      <c r="F472" s="2"/>
      <c r="G472" s="2"/>
      <c r="H472" s="21">
        <f t="shared" si="7"/>
        <v>-5.7534267876445291E-4</v>
      </c>
      <c r="I472" s="4"/>
      <c r="J472" s="4"/>
      <c r="K472" s="4"/>
    </row>
    <row r="473" spans="2:11" ht="13.5" x14ac:dyDescent="0.35">
      <c r="B473" s="3">
        <v>42690</v>
      </c>
      <c r="C473" s="2">
        <v>17.399999999999999</v>
      </c>
      <c r="D473" s="2">
        <v>12.847099999999999</v>
      </c>
      <c r="E473" s="2">
        <v>2715</v>
      </c>
      <c r="F473" s="2"/>
      <c r="G473" s="2"/>
      <c r="H473" s="21">
        <f t="shared" si="7"/>
        <v>-5.7567388852156965E-4</v>
      </c>
      <c r="I473" s="4"/>
      <c r="J473" s="4"/>
      <c r="K473" s="4"/>
    </row>
    <row r="474" spans="2:11" ht="13.5" x14ac:dyDescent="0.35">
      <c r="B474" s="3">
        <v>42691</v>
      </c>
      <c r="C474" s="2">
        <v>17.41</v>
      </c>
      <c r="D474" s="2">
        <v>12.8545</v>
      </c>
      <c r="E474" s="2">
        <v>680</v>
      </c>
      <c r="F474" s="2"/>
      <c r="G474" s="2"/>
      <c r="H474" s="21">
        <f t="shared" si="7"/>
        <v>5.7600547983595654E-4</v>
      </c>
      <c r="I474" s="4"/>
      <c r="J474" s="4"/>
      <c r="K474" s="4"/>
    </row>
    <row r="475" spans="2:11" ht="13.5" x14ac:dyDescent="0.35">
      <c r="B475" s="3">
        <v>42692</v>
      </c>
      <c r="C475" s="2">
        <v>17.38</v>
      </c>
      <c r="D475" s="2">
        <v>12.8323</v>
      </c>
      <c r="E475" s="2">
        <v>873</v>
      </c>
      <c r="F475" s="2"/>
      <c r="G475" s="2"/>
      <c r="H475" s="21">
        <f t="shared" si="7"/>
        <v>-1.7270216655645709E-3</v>
      </c>
      <c r="I475" s="4"/>
      <c r="J475" s="4"/>
      <c r="K475" s="4"/>
    </row>
    <row r="476" spans="2:11" ht="13.5" x14ac:dyDescent="0.35">
      <c r="B476" s="3">
        <v>42695</v>
      </c>
      <c r="C476" s="2">
        <v>17.420000000000002</v>
      </c>
      <c r="D476" s="2">
        <v>12.8619</v>
      </c>
      <c r="E476" s="2">
        <v>3701</v>
      </c>
      <c r="F476" s="2"/>
      <c r="G476" s="2"/>
      <c r="H476" s="21">
        <f t="shared" si="7"/>
        <v>2.3066792391075873E-3</v>
      </c>
      <c r="I476" s="4"/>
      <c r="J476" s="4"/>
      <c r="K476" s="4"/>
    </row>
    <row r="477" spans="2:11" ht="13.5" x14ac:dyDescent="0.35">
      <c r="B477" s="3">
        <v>42696</v>
      </c>
      <c r="C477" s="2">
        <v>17.420000000000002</v>
      </c>
      <c r="D477" s="2">
        <v>12.8619</v>
      </c>
      <c r="E477" s="2">
        <v>2972</v>
      </c>
      <c r="F477" s="2"/>
      <c r="G477" s="2"/>
      <c r="H477" s="21">
        <f t="shared" si="7"/>
        <v>0</v>
      </c>
      <c r="I477" s="4"/>
      <c r="J477" s="4"/>
      <c r="K477" s="4"/>
    </row>
    <row r="478" spans="2:11" ht="13.5" x14ac:dyDescent="0.35">
      <c r="B478" s="3">
        <v>42697</v>
      </c>
      <c r="C478" s="2">
        <v>17.420000000000002</v>
      </c>
      <c r="D478" s="2">
        <v>12.8619</v>
      </c>
      <c r="E478" s="2">
        <v>0</v>
      </c>
      <c r="F478" s="2"/>
      <c r="G478" s="2"/>
      <c r="H478" s="21">
        <f t="shared" si="7"/>
        <v>0</v>
      </c>
      <c r="I478" s="4"/>
      <c r="J478" s="4"/>
      <c r="K478" s="4"/>
    </row>
    <row r="479" spans="2:11" ht="13.5" x14ac:dyDescent="0.35">
      <c r="B479" s="3">
        <v>42698</v>
      </c>
      <c r="C479" s="2">
        <v>17.39</v>
      </c>
      <c r="D479" s="2">
        <v>12.839700000000001</v>
      </c>
      <c r="E479" s="2">
        <v>400</v>
      </c>
      <c r="F479" s="2"/>
      <c r="G479" s="2"/>
      <c r="H479" s="21">
        <f t="shared" si="7"/>
        <v>-1.7260280362932207E-3</v>
      </c>
      <c r="I479" s="4"/>
      <c r="J479" s="4"/>
      <c r="K479" s="4"/>
    </row>
    <row r="480" spans="2:11" ht="13.5" x14ac:dyDescent="0.35">
      <c r="B480" s="3">
        <v>42699</v>
      </c>
      <c r="C480" s="2">
        <v>17.399999999999999</v>
      </c>
      <c r="D480" s="2">
        <v>12.847099999999999</v>
      </c>
      <c r="E480" s="2">
        <v>2555</v>
      </c>
      <c r="F480" s="2"/>
      <c r="G480" s="2"/>
      <c r="H480" s="21">
        <f t="shared" si="7"/>
        <v>5.7633745336719243E-4</v>
      </c>
      <c r="I480" s="4"/>
      <c r="J480" s="4"/>
      <c r="K480" s="4"/>
    </row>
    <row r="481" spans="2:11" ht="13.5" x14ac:dyDescent="0.35">
      <c r="B481" s="3">
        <v>42702</v>
      </c>
      <c r="C481" s="2">
        <v>17.399999999999999</v>
      </c>
      <c r="D481" s="2">
        <v>12.847099999999999</v>
      </c>
      <c r="E481" s="2">
        <v>3419</v>
      </c>
      <c r="F481" s="2"/>
      <c r="G481" s="2"/>
      <c r="H481" s="21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17.399999999999999</v>
      </c>
      <c r="D482" s="2">
        <v>12.847099999999999</v>
      </c>
      <c r="E482" s="2">
        <v>1000</v>
      </c>
      <c r="F482" s="2"/>
      <c r="G482" s="2"/>
      <c r="H482" s="21">
        <f t="shared" si="7"/>
        <v>0</v>
      </c>
      <c r="I482" s="4"/>
      <c r="J482" s="4"/>
      <c r="K482" s="4"/>
    </row>
    <row r="483" spans="2:11" ht="13.5" x14ac:dyDescent="0.35">
      <c r="B483" s="3">
        <v>42704</v>
      </c>
      <c r="C483" s="2">
        <v>17.3</v>
      </c>
      <c r="D483" s="2">
        <v>12.773300000000001</v>
      </c>
      <c r="E483" s="2">
        <v>3066</v>
      </c>
      <c r="F483" s="2"/>
      <c r="G483" s="2"/>
      <c r="H483" s="21">
        <f t="shared" si="7"/>
        <v>-5.7444870826878084E-3</v>
      </c>
      <c r="I483" s="4"/>
      <c r="J483" s="4"/>
      <c r="K483" s="4"/>
    </row>
    <row r="484" spans="2:11" ht="13.5" x14ac:dyDescent="0.35">
      <c r="B484" s="3">
        <v>42705</v>
      </c>
      <c r="C484" s="2">
        <v>17.399999999999999</v>
      </c>
      <c r="D484" s="2">
        <v>12.847099999999999</v>
      </c>
      <c r="E484" s="2">
        <v>4270</v>
      </c>
      <c r="F484" s="2"/>
      <c r="G484" s="2"/>
      <c r="H484" s="21">
        <f t="shared" si="7"/>
        <v>5.7776768728518496E-3</v>
      </c>
      <c r="I484" s="4"/>
      <c r="J484" s="4"/>
      <c r="K484" s="4"/>
    </row>
    <row r="485" spans="2:11" ht="13.5" x14ac:dyDescent="0.35">
      <c r="B485" s="3">
        <v>42706</v>
      </c>
      <c r="C485" s="2">
        <v>17.399999999999999</v>
      </c>
      <c r="D485" s="2">
        <v>12.847099999999999</v>
      </c>
      <c r="E485" s="2">
        <v>689</v>
      </c>
      <c r="F485" s="2"/>
      <c r="G485" s="2"/>
      <c r="H485" s="21">
        <f t="shared" si="7"/>
        <v>0</v>
      </c>
      <c r="I485" s="4"/>
      <c r="J485" s="4"/>
      <c r="K485" s="4"/>
    </row>
    <row r="486" spans="2:11" ht="13.5" x14ac:dyDescent="0.35">
      <c r="B486" s="3">
        <v>42709</v>
      </c>
      <c r="C486" s="2">
        <v>17.3</v>
      </c>
      <c r="D486" s="2">
        <v>12.773300000000001</v>
      </c>
      <c r="E486" s="2">
        <v>795</v>
      </c>
      <c r="F486" s="2"/>
      <c r="G486" s="2"/>
      <c r="H486" s="21">
        <f t="shared" si="7"/>
        <v>-5.7444870826878084E-3</v>
      </c>
      <c r="I486" s="4"/>
      <c r="J486" s="4"/>
      <c r="K486" s="4"/>
    </row>
    <row r="487" spans="2:11" ht="13.5" x14ac:dyDescent="0.35">
      <c r="B487" s="3">
        <v>42710</v>
      </c>
      <c r="C487" s="2">
        <v>17.399999999999999</v>
      </c>
      <c r="D487" s="2">
        <v>12.847099999999999</v>
      </c>
      <c r="E487" s="2">
        <v>85</v>
      </c>
      <c r="F487" s="2"/>
      <c r="G487" s="2"/>
      <c r="H487" s="21">
        <f t="shared" si="7"/>
        <v>5.7776768728518496E-3</v>
      </c>
      <c r="I487" s="4"/>
      <c r="J487" s="4"/>
      <c r="K487" s="4"/>
    </row>
    <row r="488" spans="2:11" ht="13.5" x14ac:dyDescent="0.35">
      <c r="B488" s="3">
        <v>42711</v>
      </c>
      <c r="C488" s="2">
        <v>17.350000000000001</v>
      </c>
      <c r="D488" s="2">
        <v>12.8102</v>
      </c>
      <c r="E488" s="2">
        <v>1908</v>
      </c>
      <c r="F488" s="2"/>
      <c r="G488" s="2"/>
      <c r="H488" s="21">
        <f t="shared" si="7"/>
        <v>-2.8722435413439042E-3</v>
      </c>
      <c r="I488" s="4"/>
      <c r="J488" s="4"/>
      <c r="K488" s="4"/>
    </row>
    <row r="489" spans="2:11" ht="13.5" x14ac:dyDescent="0.35">
      <c r="B489" s="3">
        <v>42712</v>
      </c>
      <c r="C489" s="2">
        <v>17.39</v>
      </c>
      <c r="D489" s="2">
        <v>12.839700000000001</v>
      </c>
      <c r="E489" s="2">
        <v>339</v>
      </c>
      <c r="F489" s="2"/>
      <c r="G489" s="2"/>
      <c r="H489" s="21">
        <f t="shared" si="7"/>
        <v>2.3028524144822504E-3</v>
      </c>
      <c r="I489" s="4"/>
      <c r="J489" s="4"/>
      <c r="K489" s="4"/>
    </row>
    <row r="490" spans="2:11" ht="13.5" x14ac:dyDescent="0.35">
      <c r="B490" s="3">
        <v>42713</v>
      </c>
      <c r="C490" s="2">
        <v>17.34</v>
      </c>
      <c r="D490" s="2">
        <v>12.8028</v>
      </c>
      <c r="E490" s="2">
        <v>11880</v>
      </c>
      <c r="F490" s="2"/>
      <c r="G490" s="2"/>
      <c r="H490" s="21">
        <f t="shared" si="7"/>
        <v>-2.8738989228721109E-3</v>
      </c>
      <c r="I490" s="4"/>
      <c r="J490" s="4"/>
      <c r="K490" s="4"/>
    </row>
    <row r="491" spans="2:11" ht="13.5" x14ac:dyDescent="0.35">
      <c r="B491" s="3">
        <v>42717</v>
      </c>
      <c r="C491" s="2">
        <v>17.34</v>
      </c>
      <c r="D491" s="2">
        <v>12.8028</v>
      </c>
      <c r="E491" s="2">
        <v>5693</v>
      </c>
      <c r="F491" s="2"/>
      <c r="G491" s="2"/>
      <c r="H491" s="21">
        <f t="shared" si="7"/>
        <v>0</v>
      </c>
      <c r="I491" s="4"/>
      <c r="J491" s="4"/>
      <c r="K491" s="4"/>
    </row>
    <row r="492" spans="2:11" ht="13.5" x14ac:dyDescent="0.35">
      <c r="B492" s="3">
        <v>42718</v>
      </c>
      <c r="C492" s="2">
        <v>17.25</v>
      </c>
      <c r="D492" s="2">
        <v>12.7364</v>
      </c>
      <c r="E492" s="2">
        <v>15620</v>
      </c>
      <c r="F492" s="2"/>
      <c r="G492" s="2"/>
      <c r="H492" s="21">
        <f t="shared" si="7"/>
        <v>-5.1863654825506757E-3</v>
      </c>
      <c r="I492" s="4"/>
      <c r="J492" s="4"/>
      <c r="K492" s="4"/>
    </row>
    <row r="493" spans="2:11" ht="13.5" x14ac:dyDescent="0.35">
      <c r="B493" s="3">
        <v>42719</v>
      </c>
      <c r="C493" s="2">
        <v>17.25</v>
      </c>
      <c r="D493" s="2">
        <v>12.7364</v>
      </c>
      <c r="E493" s="2">
        <v>5779</v>
      </c>
      <c r="F493" s="2"/>
      <c r="G493" s="2"/>
      <c r="H493" s="21">
        <f t="shared" si="7"/>
        <v>0</v>
      </c>
      <c r="I493" s="4"/>
      <c r="J493" s="4"/>
      <c r="K493" s="4"/>
    </row>
    <row r="494" spans="2:11" ht="13.5" x14ac:dyDescent="0.35">
      <c r="B494" s="3">
        <v>42720</v>
      </c>
      <c r="C494" s="2">
        <v>17.239999999999998</v>
      </c>
      <c r="D494" s="2">
        <v>12.728999999999999</v>
      </c>
      <c r="E494" s="2">
        <v>1725</v>
      </c>
      <c r="F494" s="2"/>
      <c r="G494" s="2"/>
      <c r="H494" s="21">
        <f t="shared" si="7"/>
        <v>-5.8101190289253774E-4</v>
      </c>
      <c r="I494" s="4"/>
      <c r="J494" s="4"/>
      <c r="K494" s="4"/>
    </row>
    <row r="495" spans="2:11" ht="13.5" x14ac:dyDescent="0.35">
      <c r="B495" s="3">
        <v>42723</v>
      </c>
      <c r="C495" s="2">
        <v>17.34</v>
      </c>
      <c r="D495" s="2">
        <v>12.8028</v>
      </c>
      <c r="E495" s="2">
        <v>907</v>
      </c>
      <c r="F495" s="2"/>
      <c r="G495" s="2"/>
      <c r="H495" s="21">
        <f t="shared" si="7"/>
        <v>5.7977845863775874E-3</v>
      </c>
      <c r="I495" s="4"/>
      <c r="J495" s="4"/>
      <c r="K495" s="4"/>
    </row>
    <row r="496" spans="2:11" ht="13.5" x14ac:dyDescent="0.35">
      <c r="B496" s="3">
        <v>42724</v>
      </c>
      <c r="C496" s="2">
        <v>17.399999999999999</v>
      </c>
      <c r="D496" s="2">
        <v>12.847099999999999</v>
      </c>
      <c r="E496" s="2">
        <v>5811</v>
      </c>
      <c r="F496" s="2"/>
      <c r="G496" s="2"/>
      <c r="H496" s="21">
        <f t="shared" si="7"/>
        <v>3.4601805854969059E-3</v>
      </c>
      <c r="I496" s="4"/>
      <c r="J496" s="4"/>
      <c r="K496" s="4"/>
    </row>
    <row r="497" spans="2:11" ht="13.5" x14ac:dyDescent="0.35">
      <c r="B497" s="3">
        <v>42725</v>
      </c>
      <c r="C497" s="2">
        <v>17.399999999999999</v>
      </c>
      <c r="D497" s="2">
        <v>12.847099999999999</v>
      </c>
      <c r="E497" s="2">
        <v>54380</v>
      </c>
      <c r="F497" s="2"/>
      <c r="G497" s="2"/>
      <c r="H497" s="21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17.79</v>
      </c>
      <c r="D498" s="2">
        <v>13.1351</v>
      </c>
      <c r="E498" s="2">
        <v>23609</v>
      </c>
      <c r="F498" s="2"/>
      <c r="G498" s="2"/>
      <c r="H498" s="21">
        <f t="shared" si="7"/>
        <v>2.2417510566587032E-2</v>
      </c>
      <c r="I498" s="4"/>
      <c r="J498" s="4"/>
      <c r="K498" s="4"/>
    </row>
    <row r="499" spans="2:11" ht="13.5" x14ac:dyDescent="0.35">
      <c r="B499" s="3">
        <v>42727</v>
      </c>
      <c r="C499" s="2">
        <v>18.3</v>
      </c>
      <c r="D499" s="2">
        <v>13.5116</v>
      </c>
      <c r="E499" s="2">
        <v>16899</v>
      </c>
      <c r="F499" s="2"/>
      <c r="G499" s="2"/>
      <c r="H499" s="21">
        <f t="shared" si="7"/>
        <v>2.8663656919246907E-2</v>
      </c>
      <c r="I499" s="4"/>
      <c r="J499" s="4"/>
      <c r="K499" s="4"/>
    </row>
    <row r="500" spans="2:11" ht="13.5" x14ac:dyDescent="0.35">
      <c r="B500" s="3">
        <v>42730</v>
      </c>
      <c r="C500" s="2">
        <v>18.14</v>
      </c>
      <c r="D500" s="2">
        <v>13.3935</v>
      </c>
      <c r="E500" s="2">
        <v>31081</v>
      </c>
      <c r="F500" s="2"/>
      <c r="G500" s="2"/>
      <c r="H500" s="21">
        <f t="shared" si="7"/>
        <v>-8.7406376742946868E-3</v>
      </c>
      <c r="I500" s="4"/>
      <c r="J500" s="4"/>
      <c r="K500" s="4"/>
    </row>
    <row r="501" spans="2:11" ht="13.5" x14ac:dyDescent="0.35">
      <c r="B501" s="3">
        <v>42731</v>
      </c>
      <c r="C501" s="2">
        <v>18.100000000000001</v>
      </c>
      <c r="D501" s="2">
        <v>13.363899999999999</v>
      </c>
      <c r="E501" s="2">
        <v>29906</v>
      </c>
      <c r="F501" s="2"/>
      <c r="G501" s="2"/>
      <c r="H501" s="21">
        <f t="shared" si="7"/>
        <v>-2.2100272520252581E-3</v>
      </c>
      <c r="I501" s="4"/>
      <c r="J501" s="4"/>
      <c r="K501" s="4"/>
    </row>
    <row r="502" spans="2:11" ht="13.5" x14ac:dyDescent="0.35">
      <c r="B502" s="3">
        <v>42732</v>
      </c>
      <c r="C502" s="2">
        <v>18.2</v>
      </c>
      <c r="D502" s="2">
        <v>13.437799999999999</v>
      </c>
      <c r="E502" s="2">
        <v>13857</v>
      </c>
      <c r="F502" s="2"/>
      <c r="G502" s="2"/>
      <c r="H502" s="21">
        <f t="shared" si="7"/>
        <v>5.5298228810452101E-3</v>
      </c>
      <c r="I502" s="4"/>
      <c r="J502" s="4"/>
      <c r="K502" s="4"/>
    </row>
    <row r="503" spans="2:11" ht="13.5" x14ac:dyDescent="0.35">
      <c r="B503" s="3">
        <v>42733</v>
      </c>
      <c r="C503" s="2">
        <v>18.350000000000001</v>
      </c>
      <c r="D503" s="2">
        <v>13.548500000000001</v>
      </c>
      <c r="E503" s="2">
        <v>13244</v>
      </c>
      <c r="F503" s="2"/>
      <c r="G503" s="2"/>
      <c r="H503" s="21">
        <f t="shared" si="7"/>
        <v>8.2379556177351477E-3</v>
      </c>
      <c r="I503" s="4"/>
      <c r="J503" s="4"/>
      <c r="K503" s="4"/>
    </row>
    <row r="504" spans="2:11" ht="13.5" x14ac:dyDescent="0.35">
      <c r="B504" s="3">
        <v>42734</v>
      </c>
      <c r="C504" s="2">
        <v>18.399999999999999</v>
      </c>
      <c r="D504" s="2">
        <v>13.5854</v>
      </c>
      <c r="E504" s="2">
        <v>16979</v>
      </c>
      <c r="F504" s="2"/>
      <c r="G504" s="2"/>
      <c r="H504" s="21">
        <f t="shared" si="7"/>
        <v>2.7235487323319383E-3</v>
      </c>
      <c r="I504" s="4"/>
      <c r="J504" s="4"/>
      <c r="K504" s="4"/>
    </row>
    <row r="505" spans="2:11" ht="13.5" x14ac:dyDescent="0.35">
      <c r="B505" s="3">
        <v>42737</v>
      </c>
      <c r="C505" s="2">
        <v>18.37</v>
      </c>
      <c r="D505" s="2">
        <v>13.5633</v>
      </c>
      <c r="E505" s="2">
        <v>757</v>
      </c>
      <c r="F505" s="2"/>
      <c r="G505" s="2"/>
      <c r="H505" s="21">
        <f t="shared" si="7"/>
        <v>-1.6267463600630095E-3</v>
      </c>
      <c r="I505" s="4"/>
      <c r="J505" s="4"/>
      <c r="K505" s="4"/>
    </row>
    <row r="506" spans="2:11" ht="13.5" x14ac:dyDescent="0.35">
      <c r="B506" s="3">
        <v>42738</v>
      </c>
      <c r="C506" s="2">
        <v>18.350000000000001</v>
      </c>
      <c r="D506" s="2">
        <v>13.548500000000001</v>
      </c>
      <c r="E506" s="2">
        <v>1516</v>
      </c>
      <c r="F506" s="2"/>
      <c r="G506" s="2"/>
      <c r="H506" s="21">
        <f t="shared" si="7"/>
        <v>-1.0911798751040867E-3</v>
      </c>
      <c r="I506" s="4"/>
      <c r="J506" s="4"/>
      <c r="K506" s="4"/>
    </row>
    <row r="507" spans="2:11" ht="13.5" x14ac:dyDescent="0.35">
      <c r="B507" s="3">
        <v>42739</v>
      </c>
      <c r="C507" s="2">
        <v>18.29</v>
      </c>
      <c r="D507" s="2">
        <v>13.504200000000001</v>
      </c>
      <c r="E507" s="2">
        <v>6819</v>
      </c>
      <c r="F507" s="2"/>
      <c r="G507" s="2"/>
      <c r="H507" s="21">
        <f t="shared" si="7"/>
        <v>-3.2697346569730804E-3</v>
      </c>
      <c r="I507" s="4"/>
      <c r="J507" s="4"/>
      <c r="K507" s="4"/>
    </row>
    <row r="508" spans="2:11" ht="13.5" x14ac:dyDescent="0.35">
      <c r="B508" s="3">
        <v>42740</v>
      </c>
      <c r="C508" s="2">
        <v>18.190000000000001</v>
      </c>
      <c r="D508" s="2">
        <v>13.430400000000001</v>
      </c>
      <c r="E508" s="2">
        <v>8722</v>
      </c>
      <c r="F508" s="2"/>
      <c r="G508" s="2"/>
      <c r="H508" s="21">
        <f t="shared" si="7"/>
        <v>-5.4649664548807268E-3</v>
      </c>
      <c r="I508" s="4"/>
      <c r="J508" s="4"/>
      <c r="K508" s="4"/>
    </row>
    <row r="509" spans="2:11" ht="13.5" x14ac:dyDescent="0.35">
      <c r="B509" s="3">
        <v>42741</v>
      </c>
      <c r="C509" s="2">
        <v>18.149999999999999</v>
      </c>
      <c r="D509" s="2">
        <v>13.4009</v>
      </c>
      <c r="E509" s="2">
        <v>9263</v>
      </c>
      <c r="F509" s="2"/>
      <c r="G509" s="2"/>
      <c r="H509" s="21">
        <f t="shared" si="7"/>
        <v>-2.1965094114844326E-3</v>
      </c>
      <c r="I509" s="4"/>
      <c r="J509" s="4"/>
      <c r="K509" s="4"/>
    </row>
    <row r="510" spans="2:11" ht="13.5" x14ac:dyDescent="0.35">
      <c r="B510" s="3">
        <v>42744</v>
      </c>
      <c r="C510" s="2">
        <v>18</v>
      </c>
      <c r="D510" s="2">
        <v>13.290100000000001</v>
      </c>
      <c r="E510" s="2">
        <v>7982</v>
      </c>
      <c r="F510" s="2"/>
      <c r="G510" s="2"/>
      <c r="H510" s="21">
        <f t="shared" si="7"/>
        <v>-8.2681013961748342E-3</v>
      </c>
      <c r="I510" s="4"/>
      <c r="J510" s="4"/>
      <c r="K510" s="4"/>
    </row>
    <row r="511" spans="2:11" ht="13.5" x14ac:dyDescent="0.35">
      <c r="B511" s="3">
        <v>42745</v>
      </c>
      <c r="C511" s="2">
        <v>18</v>
      </c>
      <c r="D511" s="2">
        <v>13.290100000000001</v>
      </c>
      <c r="E511" s="2">
        <v>4865</v>
      </c>
      <c r="F511" s="2"/>
      <c r="G511" s="2"/>
      <c r="H511" s="21">
        <f t="shared" si="7"/>
        <v>0</v>
      </c>
      <c r="I511" s="4"/>
      <c r="J511" s="4"/>
      <c r="K511" s="4"/>
    </row>
    <row r="512" spans="2:11" ht="13.5" x14ac:dyDescent="0.35">
      <c r="B512" s="3">
        <v>42746</v>
      </c>
      <c r="C512" s="2">
        <v>17.98</v>
      </c>
      <c r="D512" s="2">
        <v>13.2753</v>
      </c>
      <c r="E512" s="2">
        <v>711</v>
      </c>
      <c r="F512" s="2"/>
      <c r="G512" s="2"/>
      <c r="H512" s="21">
        <f t="shared" si="7"/>
        <v>-1.1136108832891427E-3</v>
      </c>
      <c r="I512" s="4"/>
      <c r="J512" s="4"/>
      <c r="K512" s="4"/>
    </row>
    <row r="513" spans="2:11" ht="13.5" x14ac:dyDescent="0.35">
      <c r="B513" s="3">
        <v>42747</v>
      </c>
      <c r="C513" s="2">
        <v>17.89</v>
      </c>
      <c r="D513" s="2">
        <v>13.2089</v>
      </c>
      <c r="E513" s="2">
        <v>5370</v>
      </c>
      <c r="F513" s="2"/>
      <c r="G513" s="2"/>
      <c r="H513" s="21">
        <f t="shared" si="7"/>
        <v>-5.0017702048164485E-3</v>
      </c>
      <c r="I513" s="4"/>
      <c r="J513" s="4"/>
      <c r="K513" s="4"/>
    </row>
    <row r="514" spans="2:11" ht="13.5" x14ac:dyDescent="0.35">
      <c r="B514" s="3">
        <v>42748</v>
      </c>
      <c r="C514" s="2">
        <v>17.98</v>
      </c>
      <c r="D514" s="2">
        <v>13.2753</v>
      </c>
      <c r="E514" s="2">
        <v>19496</v>
      </c>
      <c r="F514" s="2"/>
      <c r="G514" s="2"/>
      <c r="H514" s="21">
        <f t="shared" si="7"/>
        <v>5.0269136718424541E-3</v>
      </c>
      <c r="I514" s="4"/>
      <c r="J514" s="4"/>
      <c r="K514" s="4"/>
    </row>
    <row r="515" spans="2:11" ht="13.5" x14ac:dyDescent="0.35">
      <c r="B515" s="3">
        <v>42751</v>
      </c>
      <c r="C515" s="2">
        <v>17.899999999999999</v>
      </c>
      <c r="D515" s="2">
        <v>13.2163</v>
      </c>
      <c r="E515" s="2">
        <v>1899</v>
      </c>
      <c r="F515" s="2"/>
      <c r="G515" s="2"/>
      <c r="H515" s="21">
        <f t="shared" si="7"/>
        <v>-4.4443440072916831E-3</v>
      </c>
      <c r="I515" s="4"/>
      <c r="J515" s="4"/>
      <c r="K515" s="4"/>
    </row>
    <row r="516" spans="2:11" ht="13.5" x14ac:dyDescent="0.35">
      <c r="B516" s="3">
        <v>42752</v>
      </c>
      <c r="C516" s="2">
        <v>17.8</v>
      </c>
      <c r="D516" s="2">
        <v>13.1424</v>
      </c>
      <c r="E516" s="2">
        <v>8708</v>
      </c>
      <c r="F516" s="2"/>
      <c r="G516" s="2"/>
      <c r="H516" s="21">
        <f t="shared" si="7"/>
        <v>-5.5915800942775264E-3</v>
      </c>
      <c r="I516" s="4"/>
      <c r="J516" s="4"/>
      <c r="K516" s="4"/>
    </row>
    <row r="517" spans="2:11" ht="13.5" x14ac:dyDescent="0.35">
      <c r="B517" s="3">
        <v>42753</v>
      </c>
      <c r="C517" s="2">
        <v>17.8</v>
      </c>
      <c r="D517" s="2">
        <v>13.1424</v>
      </c>
      <c r="E517" s="2">
        <v>4058</v>
      </c>
      <c r="F517" s="2"/>
      <c r="G517" s="2"/>
      <c r="H517" s="21">
        <f t="shared" si="7"/>
        <v>0</v>
      </c>
      <c r="I517" s="4"/>
      <c r="J517" s="4"/>
      <c r="K517" s="4"/>
    </row>
    <row r="518" spans="2:11" ht="13.5" x14ac:dyDescent="0.35">
      <c r="B518" s="3">
        <v>42754</v>
      </c>
      <c r="C518" s="2">
        <v>18.100000000000001</v>
      </c>
      <c r="D518" s="2">
        <v>13.363899999999999</v>
      </c>
      <c r="E518" s="2">
        <v>23331</v>
      </c>
      <c r="F518" s="2"/>
      <c r="G518" s="2"/>
      <c r="H518" s="21">
        <f t="shared" si="7"/>
        <v>1.6853847090333496E-2</v>
      </c>
      <c r="I518" s="4"/>
      <c r="J518" s="4"/>
      <c r="K518" s="4"/>
    </row>
    <row r="519" spans="2:11" ht="13.5" x14ac:dyDescent="0.35">
      <c r="B519" s="3">
        <v>42755</v>
      </c>
      <c r="C519" s="2">
        <v>18.100000000000001</v>
      </c>
      <c r="D519" s="2">
        <v>13.363899999999999</v>
      </c>
      <c r="E519" s="2">
        <v>3513</v>
      </c>
      <c r="F519" s="2"/>
      <c r="G519" s="2"/>
      <c r="H519" s="21">
        <f t="shared" ref="H519:H582" si="8">(D519-D518)/D518</f>
        <v>0</v>
      </c>
      <c r="I519" s="4"/>
      <c r="J519" s="4"/>
      <c r="K519" s="4"/>
    </row>
    <row r="520" spans="2:11" ht="13.5" x14ac:dyDescent="0.35">
      <c r="B520" s="3">
        <v>42758</v>
      </c>
      <c r="C520" s="2">
        <v>18.100000000000001</v>
      </c>
      <c r="D520" s="2">
        <v>13.363899999999999</v>
      </c>
      <c r="E520" s="2">
        <v>5995</v>
      </c>
      <c r="F520" s="2"/>
      <c r="G520" s="2"/>
      <c r="H520" s="21">
        <f t="shared" si="8"/>
        <v>0</v>
      </c>
      <c r="I520" s="4"/>
      <c r="J520" s="4"/>
      <c r="K520" s="4"/>
    </row>
    <row r="521" spans="2:11" ht="13.5" x14ac:dyDescent="0.35">
      <c r="B521" s="3">
        <v>42759</v>
      </c>
      <c r="C521" s="2">
        <v>18.149999999999999</v>
      </c>
      <c r="D521" s="2">
        <v>13.4009</v>
      </c>
      <c r="E521" s="2">
        <v>6005</v>
      </c>
      <c r="F521" s="2"/>
      <c r="G521" s="2"/>
      <c r="H521" s="21">
        <f t="shared" si="8"/>
        <v>2.7686528633109205E-3</v>
      </c>
      <c r="I521" s="4"/>
      <c r="J521" s="4"/>
      <c r="K521" s="4"/>
    </row>
    <row r="522" spans="2:11" ht="13.5" x14ac:dyDescent="0.35">
      <c r="B522" s="3">
        <v>42760</v>
      </c>
      <c r="C522" s="2">
        <v>18.14</v>
      </c>
      <c r="D522" s="2">
        <v>13.3935</v>
      </c>
      <c r="E522" s="2">
        <v>6033</v>
      </c>
      <c r="F522" s="2"/>
      <c r="G522" s="2"/>
      <c r="H522" s="21">
        <f t="shared" si="8"/>
        <v>-5.5220171779511208E-4</v>
      </c>
      <c r="I522" s="4"/>
      <c r="J522" s="4"/>
      <c r="K522" s="4"/>
    </row>
    <row r="523" spans="2:11" ht="13.5" x14ac:dyDescent="0.35">
      <c r="B523" s="3">
        <v>42761</v>
      </c>
      <c r="C523" s="2">
        <v>18.16</v>
      </c>
      <c r="D523" s="2">
        <v>13.408200000000001</v>
      </c>
      <c r="E523" s="2">
        <v>14670</v>
      </c>
      <c r="F523" s="2"/>
      <c r="G523" s="2"/>
      <c r="H523" s="21">
        <f t="shared" si="8"/>
        <v>1.0975473177288436E-3</v>
      </c>
      <c r="I523" s="4"/>
      <c r="J523" s="4"/>
      <c r="K523" s="4"/>
    </row>
    <row r="524" spans="2:11" ht="13.5" x14ac:dyDescent="0.35">
      <c r="B524" s="3">
        <v>42762</v>
      </c>
      <c r="C524" s="2">
        <v>18.29</v>
      </c>
      <c r="D524" s="2">
        <v>13.504200000000001</v>
      </c>
      <c r="E524" s="2">
        <v>5453</v>
      </c>
      <c r="F524" s="2"/>
      <c r="G524" s="2"/>
      <c r="H524" s="21">
        <f t="shared" si="8"/>
        <v>7.1597977357139722E-3</v>
      </c>
      <c r="I524" s="4"/>
      <c r="J524" s="4"/>
      <c r="K524" s="4"/>
    </row>
    <row r="525" spans="2:11" ht="13.5" x14ac:dyDescent="0.35">
      <c r="B525" s="3">
        <v>42765</v>
      </c>
      <c r="C525" s="2">
        <v>18.440000000000001</v>
      </c>
      <c r="D525" s="2">
        <v>13.615</v>
      </c>
      <c r="E525" s="2">
        <v>9933</v>
      </c>
      <c r="F525" s="2"/>
      <c r="G525" s="2"/>
      <c r="H525" s="21">
        <f t="shared" si="8"/>
        <v>8.204854785918406E-3</v>
      </c>
      <c r="I525" s="4"/>
      <c r="J525" s="4"/>
      <c r="K525" s="4"/>
    </row>
    <row r="526" spans="2:11" ht="13.5" x14ac:dyDescent="0.35">
      <c r="B526" s="3">
        <v>42766</v>
      </c>
      <c r="C526" s="2">
        <v>18.149999999999999</v>
      </c>
      <c r="D526" s="2">
        <v>13.4009</v>
      </c>
      <c r="E526" s="2">
        <v>19017</v>
      </c>
      <c r="F526" s="2"/>
      <c r="G526" s="2"/>
      <c r="H526" s="21">
        <f t="shared" si="8"/>
        <v>-1.5725302974660314E-2</v>
      </c>
      <c r="I526" s="4"/>
      <c r="J526" s="4"/>
      <c r="K526" s="4"/>
    </row>
    <row r="527" spans="2:11" ht="13.5" x14ac:dyDescent="0.35">
      <c r="B527" s="3">
        <v>42767</v>
      </c>
      <c r="C527" s="2">
        <v>18</v>
      </c>
      <c r="D527" s="2">
        <v>13.290100000000001</v>
      </c>
      <c r="E527" s="2">
        <v>5154</v>
      </c>
      <c r="F527" s="2"/>
      <c r="G527" s="2"/>
      <c r="H527" s="21">
        <f t="shared" si="8"/>
        <v>-8.2681013961748342E-3</v>
      </c>
      <c r="I527" s="4"/>
      <c r="J527" s="4"/>
      <c r="K527" s="4"/>
    </row>
    <row r="528" spans="2:11" ht="13.5" x14ac:dyDescent="0.35">
      <c r="B528" s="3">
        <v>42768</v>
      </c>
      <c r="C528" s="2">
        <v>18.2</v>
      </c>
      <c r="D528" s="2">
        <v>13.437799999999999</v>
      </c>
      <c r="E528" s="2">
        <v>2062</v>
      </c>
      <c r="F528" s="2"/>
      <c r="G528" s="2"/>
      <c r="H528" s="21">
        <f t="shared" si="8"/>
        <v>1.1113535639310359E-2</v>
      </c>
      <c r="I528" s="4"/>
      <c r="J528" s="4"/>
      <c r="K528" s="4"/>
    </row>
    <row r="529" spans="2:11" ht="13.5" x14ac:dyDescent="0.35">
      <c r="B529" s="3">
        <v>42769</v>
      </c>
      <c r="C529" s="2">
        <v>18.399999999999999</v>
      </c>
      <c r="D529" s="2">
        <v>13.5854</v>
      </c>
      <c r="E529" s="2">
        <v>362</v>
      </c>
      <c r="F529" s="2"/>
      <c r="G529" s="2"/>
      <c r="H529" s="21">
        <f t="shared" si="8"/>
        <v>1.0983940823646775E-2</v>
      </c>
      <c r="I529" s="4"/>
      <c r="J529" s="4"/>
      <c r="K529" s="4"/>
    </row>
    <row r="530" spans="2:11" ht="13.5" x14ac:dyDescent="0.35">
      <c r="B530" s="3">
        <v>42772</v>
      </c>
      <c r="C530" s="2">
        <v>18.600000000000001</v>
      </c>
      <c r="D530" s="2">
        <v>13.7331</v>
      </c>
      <c r="E530" s="2">
        <v>22424</v>
      </c>
      <c r="F530" s="2"/>
      <c r="G530" s="2"/>
      <c r="H530" s="21">
        <f t="shared" si="8"/>
        <v>1.0871965492366834E-2</v>
      </c>
      <c r="I530" s="4"/>
      <c r="J530" s="4"/>
      <c r="K530" s="4"/>
    </row>
    <row r="531" spans="2:11" ht="13.5" x14ac:dyDescent="0.35">
      <c r="B531" s="3">
        <v>42773</v>
      </c>
      <c r="C531" s="2">
        <v>18.600000000000001</v>
      </c>
      <c r="D531" s="2">
        <v>13.7331</v>
      </c>
      <c r="E531" s="2">
        <v>5885</v>
      </c>
      <c r="F531" s="2"/>
      <c r="G531" s="2"/>
      <c r="H531" s="21">
        <f t="shared" si="8"/>
        <v>0</v>
      </c>
      <c r="I531" s="4"/>
      <c r="J531" s="4"/>
      <c r="K531" s="4"/>
    </row>
    <row r="532" spans="2:11" ht="13.5" x14ac:dyDescent="0.35">
      <c r="B532" s="3">
        <v>42774</v>
      </c>
      <c r="C532" s="2">
        <v>18.600000000000001</v>
      </c>
      <c r="D532" s="2">
        <v>13.7331</v>
      </c>
      <c r="E532" s="2">
        <v>9511</v>
      </c>
      <c r="F532" s="2"/>
      <c r="G532" s="2"/>
      <c r="H532" s="21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18.8</v>
      </c>
      <c r="D533" s="2">
        <v>13.880800000000001</v>
      </c>
      <c r="E533" s="2">
        <v>49637</v>
      </c>
      <c r="F533" s="2"/>
      <c r="G533" s="2"/>
      <c r="H533" s="21">
        <f t="shared" si="8"/>
        <v>1.0755037100144933E-2</v>
      </c>
      <c r="I533" s="4"/>
      <c r="J533" s="4"/>
      <c r="K533" s="4"/>
    </row>
    <row r="534" spans="2:11" ht="13.5" x14ac:dyDescent="0.35">
      <c r="B534" s="3">
        <v>42776</v>
      </c>
      <c r="C534" s="2">
        <v>18.899999999999999</v>
      </c>
      <c r="D534" s="2">
        <v>13.954599999999999</v>
      </c>
      <c r="E534" s="2">
        <v>11181</v>
      </c>
      <c r="F534" s="2"/>
      <c r="G534" s="2"/>
      <c r="H534" s="21">
        <f t="shared" si="8"/>
        <v>5.3166964440088853E-3</v>
      </c>
      <c r="I534" s="4"/>
      <c r="J534" s="4"/>
      <c r="K534" s="4"/>
    </row>
    <row r="535" spans="2:11" ht="13.5" x14ac:dyDescent="0.35">
      <c r="B535" s="3">
        <v>42779</v>
      </c>
      <c r="C535" s="2">
        <v>19.010000000000002</v>
      </c>
      <c r="D535" s="2">
        <v>14.0358</v>
      </c>
      <c r="E535" s="2">
        <v>25322</v>
      </c>
      <c r="F535" s="2"/>
      <c r="G535" s="2"/>
      <c r="H535" s="21">
        <f t="shared" si="8"/>
        <v>5.8188697633755771E-3</v>
      </c>
      <c r="I535" s="4"/>
      <c r="J535" s="4"/>
      <c r="K535" s="4"/>
    </row>
    <row r="536" spans="2:11" ht="13.5" x14ac:dyDescent="0.35">
      <c r="B536" s="3">
        <v>42780</v>
      </c>
      <c r="C536" s="2">
        <v>19.2</v>
      </c>
      <c r="D536" s="2">
        <v>14.1761</v>
      </c>
      <c r="E536" s="2">
        <v>25893</v>
      </c>
      <c r="F536" s="2"/>
      <c r="G536" s="2"/>
      <c r="H536" s="21">
        <f t="shared" si="8"/>
        <v>9.9958677097137221E-3</v>
      </c>
      <c r="I536" s="4"/>
      <c r="J536" s="4"/>
      <c r="K536" s="4"/>
    </row>
    <row r="537" spans="2:11" ht="13.5" x14ac:dyDescent="0.35">
      <c r="B537" s="3">
        <v>42781</v>
      </c>
      <c r="C537" s="2">
        <v>19.12</v>
      </c>
      <c r="D537" s="2">
        <v>14.117100000000001</v>
      </c>
      <c r="E537" s="2">
        <v>6630</v>
      </c>
      <c r="F537" s="2"/>
      <c r="G537" s="2"/>
      <c r="H537" s="21">
        <f t="shared" si="8"/>
        <v>-4.1619345235995283E-3</v>
      </c>
      <c r="I537" s="4"/>
      <c r="J537" s="4"/>
      <c r="K537" s="4"/>
    </row>
    <row r="538" spans="2:11" ht="13.5" x14ac:dyDescent="0.35">
      <c r="B538" s="3">
        <v>42782</v>
      </c>
      <c r="C538" s="2">
        <v>19.100000000000001</v>
      </c>
      <c r="D538" s="2">
        <v>14.1023</v>
      </c>
      <c r="E538" s="2">
        <v>6676</v>
      </c>
      <c r="F538" s="2"/>
      <c r="G538" s="2"/>
      <c r="H538" s="21">
        <f t="shared" si="8"/>
        <v>-1.0483739578242722E-3</v>
      </c>
      <c r="I538" s="4"/>
      <c r="J538" s="4"/>
      <c r="K538" s="4"/>
    </row>
    <row r="539" spans="2:11" ht="13.5" x14ac:dyDescent="0.35">
      <c r="B539" s="3">
        <v>42783</v>
      </c>
      <c r="C539" s="2">
        <v>18.899999999999999</v>
      </c>
      <c r="D539" s="2">
        <v>13.954599999999999</v>
      </c>
      <c r="E539" s="2">
        <v>8666</v>
      </c>
      <c r="F539" s="2"/>
      <c r="G539" s="2"/>
      <c r="H539" s="21">
        <f t="shared" si="8"/>
        <v>-1.0473468866780624E-2</v>
      </c>
      <c r="I539" s="4"/>
      <c r="J539" s="4"/>
      <c r="K539" s="4"/>
    </row>
    <row r="540" spans="2:11" ht="13.5" x14ac:dyDescent="0.35">
      <c r="B540" s="3">
        <v>42786</v>
      </c>
      <c r="C540" s="2">
        <v>18.95</v>
      </c>
      <c r="D540" s="2">
        <v>13.9915</v>
      </c>
      <c r="E540" s="2">
        <v>2662</v>
      </c>
      <c r="F540" s="2"/>
      <c r="G540" s="2"/>
      <c r="H540" s="21">
        <f t="shared" si="8"/>
        <v>2.6442893382827917E-3</v>
      </c>
      <c r="I540" s="4"/>
      <c r="J540" s="4"/>
      <c r="K540" s="4"/>
    </row>
    <row r="541" spans="2:11" ht="13.5" x14ac:dyDescent="0.35">
      <c r="B541" s="3">
        <v>42787</v>
      </c>
      <c r="C541" s="2">
        <v>18.899999999999999</v>
      </c>
      <c r="D541" s="2">
        <v>13.954599999999999</v>
      </c>
      <c r="E541" s="2">
        <v>2685</v>
      </c>
      <c r="F541" s="2"/>
      <c r="G541" s="2"/>
      <c r="H541" s="21">
        <f t="shared" si="8"/>
        <v>-2.6373155129901043E-3</v>
      </c>
      <c r="I541" s="4"/>
      <c r="J541" s="4"/>
      <c r="K541" s="4"/>
    </row>
    <row r="542" spans="2:11" ht="13.5" x14ac:dyDescent="0.35">
      <c r="B542" s="3">
        <v>42788</v>
      </c>
      <c r="C542" s="2">
        <v>18.899999999999999</v>
      </c>
      <c r="D542" s="2">
        <v>13.954599999999999</v>
      </c>
      <c r="E542" s="2">
        <v>1030</v>
      </c>
      <c r="F542" s="2"/>
      <c r="G542" s="2"/>
      <c r="H542" s="21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18.89</v>
      </c>
      <c r="D543" s="2">
        <v>13.9472</v>
      </c>
      <c r="E543" s="2">
        <v>916</v>
      </c>
      <c r="F543" s="2"/>
      <c r="G543" s="2"/>
      <c r="H543" s="21">
        <f t="shared" si="8"/>
        <v>-5.3029108680999388E-4</v>
      </c>
      <c r="I543" s="4"/>
      <c r="J543" s="4"/>
      <c r="K543" s="4"/>
    </row>
    <row r="544" spans="2:11" ht="13.5" x14ac:dyDescent="0.35">
      <c r="B544" s="3">
        <v>42790</v>
      </c>
      <c r="C544" s="2">
        <v>18.89</v>
      </c>
      <c r="D544" s="2">
        <v>13.9472</v>
      </c>
      <c r="E544" s="2">
        <v>4546</v>
      </c>
      <c r="F544" s="2"/>
      <c r="G544" s="2"/>
      <c r="H544" s="21">
        <f t="shared" si="8"/>
        <v>0</v>
      </c>
      <c r="I544" s="4"/>
      <c r="J544" s="4"/>
      <c r="K544" s="4"/>
    </row>
    <row r="545" spans="2:11" ht="13.5" x14ac:dyDescent="0.35">
      <c r="B545" s="3">
        <v>42793</v>
      </c>
      <c r="C545" s="2">
        <v>19.100000000000001</v>
      </c>
      <c r="D545" s="2">
        <v>14.1023</v>
      </c>
      <c r="E545" s="2">
        <v>5880</v>
      </c>
      <c r="F545" s="2"/>
      <c r="G545" s="2"/>
      <c r="H545" s="21">
        <f t="shared" si="8"/>
        <v>1.1120511643914128E-2</v>
      </c>
      <c r="I545" s="4"/>
      <c r="J545" s="4"/>
      <c r="K545" s="4"/>
    </row>
    <row r="546" spans="2:11" ht="13.5" x14ac:dyDescent="0.35">
      <c r="B546" s="3">
        <v>42794</v>
      </c>
      <c r="C546" s="2">
        <v>19.29</v>
      </c>
      <c r="D546" s="2">
        <v>14.242599999999999</v>
      </c>
      <c r="E546" s="2">
        <v>10847</v>
      </c>
      <c r="F546" s="2"/>
      <c r="G546" s="2"/>
      <c r="H546" s="21">
        <f t="shared" si="8"/>
        <v>9.9487317671585404E-3</v>
      </c>
      <c r="I546" s="4"/>
      <c r="J546" s="4"/>
      <c r="K546" s="4"/>
    </row>
    <row r="547" spans="2:11" ht="13.5" x14ac:dyDescent="0.35">
      <c r="B547" s="3">
        <v>42795</v>
      </c>
      <c r="C547" s="2">
        <v>19.100000000000001</v>
      </c>
      <c r="D547" s="2">
        <v>14.1023</v>
      </c>
      <c r="E547" s="2">
        <v>42758</v>
      </c>
      <c r="F547" s="2"/>
      <c r="G547" s="2"/>
      <c r="H547" s="21">
        <f t="shared" si="8"/>
        <v>-9.850729501635928E-3</v>
      </c>
      <c r="I547" s="4"/>
      <c r="J547" s="4"/>
      <c r="K547" s="4"/>
    </row>
    <row r="548" spans="2:11" ht="13.5" x14ac:dyDescent="0.35">
      <c r="B548" s="3">
        <v>42796</v>
      </c>
      <c r="C548" s="2">
        <v>19.2</v>
      </c>
      <c r="D548" s="2">
        <v>14.1761</v>
      </c>
      <c r="E548" s="2">
        <v>9919</v>
      </c>
      <c r="F548" s="2"/>
      <c r="G548" s="2"/>
      <c r="H548" s="21">
        <f t="shared" si="8"/>
        <v>5.2331889124469276E-3</v>
      </c>
      <c r="I548" s="4"/>
      <c r="J548" s="4"/>
      <c r="K548" s="4"/>
    </row>
    <row r="549" spans="2:11" ht="13.5" x14ac:dyDescent="0.35">
      <c r="B549" s="3">
        <v>42797</v>
      </c>
      <c r="C549" s="2">
        <v>19</v>
      </c>
      <c r="D549" s="2">
        <v>14.028499999999999</v>
      </c>
      <c r="E549" s="2">
        <v>1870</v>
      </c>
      <c r="F549" s="2"/>
      <c r="G549" s="2"/>
      <c r="H549" s="21">
        <f t="shared" si="8"/>
        <v>-1.0411890435310179E-2</v>
      </c>
      <c r="I549" s="4"/>
      <c r="J549" s="4"/>
      <c r="K549" s="4"/>
    </row>
    <row r="550" spans="2:11" ht="13.5" x14ac:dyDescent="0.35">
      <c r="B550" s="3">
        <v>42800</v>
      </c>
      <c r="C550" s="2">
        <v>19</v>
      </c>
      <c r="D550" s="2">
        <v>14.028499999999999</v>
      </c>
      <c r="E550" s="2">
        <v>7636</v>
      </c>
      <c r="F550" s="2"/>
      <c r="G550" s="2"/>
      <c r="H550" s="21">
        <f t="shared" si="8"/>
        <v>0</v>
      </c>
      <c r="I550" s="4"/>
      <c r="J550" s="4"/>
      <c r="K550" s="4"/>
    </row>
    <row r="551" spans="2:11" ht="13.5" x14ac:dyDescent="0.35">
      <c r="B551" s="3">
        <v>42801</v>
      </c>
      <c r="C551" s="2">
        <v>18.79</v>
      </c>
      <c r="D551" s="2">
        <v>13.8734</v>
      </c>
      <c r="E551" s="2">
        <v>2223</v>
      </c>
      <c r="F551" s="2"/>
      <c r="G551" s="2"/>
      <c r="H551" s="21">
        <f t="shared" si="8"/>
        <v>-1.105606444024658E-2</v>
      </c>
      <c r="I551" s="4"/>
      <c r="J551" s="4"/>
      <c r="K551" s="4"/>
    </row>
    <row r="552" spans="2:11" ht="13.5" x14ac:dyDescent="0.35">
      <c r="B552" s="3">
        <v>42802</v>
      </c>
      <c r="C552" s="2">
        <v>18.79</v>
      </c>
      <c r="D552" s="2">
        <v>13.8734</v>
      </c>
      <c r="E552" s="2">
        <v>5767</v>
      </c>
      <c r="F552" s="2"/>
      <c r="G552" s="2"/>
      <c r="H552" s="21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19.149999999999999</v>
      </c>
      <c r="D553" s="2">
        <v>14.139200000000001</v>
      </c>
      <c r="E553" s="2">
        <v>884</v>
      </c>
      <c r="F553" s="2"/>
      <c r="G553" s="2"/>
      <c r="H553" s="21">
        <f t="shared" si="8"/>
        <v>1.9158966078971305E-2</v>
      </c>
      <c r="I553" s="4"/>
      <c r="J553" s="4"/>
      <c r="K553" s="4"/>
    </row>
    <row r="554" spans="2:11" ht="13.5" x14ac:dyDescent="0.35">
      <c r="B554" s="3">
        <v>42804</v>
      </c>
      <c r="C554" s="2">
        <v>19.2</v>
      </c>
      <c r="D554" s="2">
        <v>14.1761</v>
      </c>
      <c r="E554" s="2">
        <v>3835</v>
      </c>
      <c r="F554" s="2"/>
      <c r="G554" s="2"/>
      <c r="H554" s="21">
        <f t="shared" si="8"/>
        <v>2.6097657576099969E-3</v>
      </c>
      <c r="I554" s="4"/>
      <c r="J554" s="4"/>
      <c r="K554" s="4"/>
    </row>
    <row r="555" spans="2:11" ht="13.5" x14ac:dyDescent="0.35">
      <c r="B555" s="3">
        <v>42807</v>
      </c>
      <c r="C555" s="2">
        <v>19</v>
      </c>
      <c r="D555" s="2">
        <v>14.028499999999999</v>
      </c>
      <c r="E555" s="2">
        <v>2569</v>
      </c>
      <c r="F555" s="2"/>
      <c r="G555" s="2"/>
      <c r="H555" s="21">
        <f t="shared" si="8"/>
        <v>-1.0411890435310179E-2</v>
      </c>
      <c r="I555" s="4"/>
      <c r="J555" s="4"/>
      <c r="K555" s="4"/>
    </row>
    <row r="556" spans="2:11" ht="13.5" x14ac:dyDescent="0.35">
      <c r="B556" s="3">
        <v>42808</v>
      </c>
      <c r="C556" s="2">
        <v>19.02</v>
      </c>
      <c r="D556" s="2">
        <v>14.043200000000001</v>
      </c>
      <c r="E556" s="2">
        <v>313</v>
      </c>
      <c r="F556" s="2"/>
      <c r="G556" s="2"/>
      <c r="H556" s="21">
        <f t="shared" si="8"/>
        <v>1.0478668424992884E-3</v>
      </c>
      <c r="I556" s="4"/>
      <c r="J556" s="4"/>
      <c r="K556" s="4"/>
    </row>
    <row r="557" spans="2:11" ht="13.5" x14ac:dyDescent="0.35">
      <c r="B557" s="3">
        <v>42809</v>
      </c>
      <c r="C557" s="2">
        <v>18.920000000000002</v>
      </c>
      <c r="D557" s="2">
        <v>13.9694</v>
      </c>
      <c r="E557" s="2">
        <v>5746</v>
      </c>
      <c r="F557" s="2"/>
      <c r="G557" s="2"/>
      <c r="H557" s="21">
        <f t="shared" si="8"/>
        <v>-5.2552124871824302E-3</v>
      </c>
      <c r="I557" s="4"/>
      <c r="J557" s="4"/>
      <c r="K557" s="4"/>
    </row>
    <row r="558" spans="2:11" ht="13.5" x14ac:dyDescent="0.35">
      <c r="B558" s="3">
        <v>42810</v>
      </c>
      <c r="C558" s="2">
        <v>18.920000000000002</v>
      </c>
      <c r="D558" s="2">
        <v>13.9694</v>
      </c>
      <c r="E558" s="2">
        <v>3980</v>
      </c>
      <c r="F558" s="2"/>
      <c r="G558" s="2"/>
      <c r="H558" s="21">
        <f t="shared" si="8"/>
        <v>0</v>
      </c>
      <c r="I558" s="4"/>
      <c r="J558" s="4"/>
      <c r="K558" s="4"/>
    </row>
    <row r="559" spans="2:11" ht="13.5" x14ac:dyDescent="0.35">
      <c r="B559" s="3">
        <v>42811</v>
      </c>
      <c r="C559" s="2">
        <v>18.899999999999999</v>
      </c>
      <c r="D559" s="2">
        <v>13.954599999999999</v>
      </c>
      <c r="E559" s="2">
        <v>5114</v>
      </c>
      <c r="F559" s="2"/>
      <c r="G559" s="2"/>
      <c r="H559" s="21">
        <f t="shared" si="8"/>
        <v>-1.059458530788798E-3</v>
      </c>
      <c r="I559" s="4"/>
      <c r="J559" s="4"/>
      <c r="K559" s="4"/>
    </row>
    <row r="560" spans="2:11" ht="13.5" x14ac:dyDescent="0.35">
      <c r="B560" s="3">
        <v>42815</v>
      </c>
      <c r="C560" s="2">
        <v>18.899999999999999</v>
      </c>
      <c r="D560" s="2">
        <v>13.954599999999999</v>
      </c>
      <c r="E560" s="2">
        <v>668</v>
      </c>
      <c r="F560" s="2"/>
      <c r="G560" s="2"/>
      <c r="H560" s="21">
        <f t="shared" si="8"/>
        <v>0</v>
      </c>
      <c r="I560" s="4"/>
      <c r="J560" s="4"/>
      <c r="K560" s="4"/>
    </row>
    <row r="561" spans="2:11" ht="13.5" x14ac:dyDescent="0.35">
      <c r="B561" s="3">
        <v>42816</v>
      </c>
      <c r="C561" s="2">
        <v>18.88</v>
      </c>
      <c r="D561" s="2">
        <v>13.9399</v>
      </c>
      <c r="E561" s="2">
        <v>800</v>
      </c>
      <c r="F561" s="2"/>
      <c r="G561" s="2"/>
      <c r="H561" s="21">
        <f t="shared" si="8"/>
        <v>-1.053416077852428E-3</v>
      </c>
      <c r="I561" s="4"/>
      <c r="J561" s="4"/>
      <c r="K561" s="4"/>
    </row>
    <row r="562" spans="2:11" ht="13.5" x14ac:dyDescent="0.35">
      <c r="B562" s="3">
        <v>42817</v>
      </c>
      <c r="C562" s="2">
        <v>18.5</v>
      </c>
      <c r="D562" s="2">
        <v>13.6593</v>
      </c>
      <c r="E562" s="2">
        <v>3119</v>
      </c>
      <c r="F562" s="2"/>
      <c r="G562" s="2"/>
      <c r="H562" s="21">
        <f t="shared" si="8"/>
        <v>-2.0129269220008735E-2</v>
      </c>
      <c r="I562" s="4"/>
      <c r="J562" s="4"/>
      <c r="K562" s="4"/>
    </row>
    <row r="563" spans="2:11" ht="13.5" x14ac:dyDescent="0.35">
      <c r="B563" s="3">
        <v>42818</v>
      </c>
      <c r="C563" s="2">
        <v>18.79</v>
      </c>
      <c r="D563" s="2">
        <v>13.8734</v>
      </c>
      <c r="E563" s="2">
        <v>3290</v>
      </c>
      <c r="F563" s="2"/>
      <c r="G563" s="2"/>
      <c r="H563" s="21">
        <f t="shared" si="8"/>
        <v>1.5674302489878705E-2</v>
      </c>
      <c r="I563" s="4"/>
      <c r="J563" s="4"/>
      <c r="K563" s="4"/>
    </row>
    <row r="564" spans="2:11" ht="13.5" x14ac:dyDescent="0.35">
      <c r="B564" s="3">
        <v>42821</v>
      </c>
      <c r="C564" s="2">
        <v>18.8</v>
      </c>
      <c r="D564" s="2">
        <v>13.880800000000001</v>
      </c>
      <c r="E564" s="2">
        <v>1270</v>
      </c>
      <c r="F564" s="2"/>
      <c r="G564" s="2"/>
      <c r="H564" s="21">
        <f t="shared" si="8"/>
        <v>5.3339484192775502E-4</v>
      </c>
      <c r="I564" s="4"/>
      <c r="J564" s="4"/>
      <c r="K564" s="4"/>
    </row>
    <row r="565" spans="2:11" ht="13.5" x14ac:dyDescent="0.35">
      <c r="B565" s="3">
        <v>42822</v>
      </c>
      <c r="C565" s="2">
        <v>18.8</v>
      </c>
      <c r="D565" s="2">
        <v>13.880800000000001</v>
      </c>
      <c r="E565" s="2">
        <v>13498</v>
      </c>
      <c r="F565" s="2"/>
      <c r="G565" s="2"/>
      <c r="H565" s="21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18.79</v>
      </c>
      <c r="D566" s="2">
        <v>13.8734</v>
      </c>
      <c r="E566" s="2">
        <v>2552</v>
      </c>
      <c r="F566" s="2"/>
      <c r="G566" s="2"/>
      <c r="H566" s="21">
        <f t="shared" si="8"/>
        <v>-5.331104835456542E-4</v>
      </c>
      <c r="I566" s="4"/>
      <c r="J566" s="4"/>
      <c r="K566" s="4"/>
    </row>
    <row r="567" spans="2:11" ht="13.5" x14ac:dyDescent="0.35">
      <c r="B567" s="3">
        <v>42824</v>
      </c>
      <c r="C567" s="2">
        <v>18.649999999999999</v>
      </c>
      <c r="D567" s="2">
        <v>13.77</v>
      </c>
      <c r="E567" s="2">
        <v>410</v>
      </c>
      <c r="F567" s="2"/>
      <c r="G567" s="2"/>
      <c r="H567" s="21">
        <f t="shared" si="8"/>
        <v>-7.453111710179235E-3</v>
      </c>
      <c r="I567" s="4"/>
      <c r="J567" s="4"/>
      <c r="K567" s="4"/>
    </row>
    <row r="568" spans="2:11" ht="13.5" x14ac:dyDescent="0.35">
      <c r="B568" s="3">
        <v>42825</v>
      </c>
      <c r="C568" s="2">
        <v>18.72</v>
      </c>
      <c r="D568" s="2">
        <v>13.8217</v>
      </c>
      <c r="E568" s="2">
        <v>120</v>
      </c>
      <c r="F568" s="2"/>
      <c r="G568" s="2"/>
      <c r="H568" s="21">
        <f t="shared" si="8"/>
        <v>3.7545388525780901E-3</v>
      </c>
      <c r="I568" s="4"/>
      <c r="J568" s="4"/>
      <c r="K568" s="4"/>
    </row>
    <row r="569" spans="2:11" ht="13.5" x14ac:dyDescent="0.35">
      <c r="B569" s="3">
        <v>42828</v>
      </c>
      <c r="C569" s="2">
        <v>18.690000000000001</v>
      </c>
      <c r="D569" s="2">
        <v>13.7996</v>
      </c>
      <c r="E569" s="2">
        <v>3170</v>
      </c>
      <c r="F569" s="2"/>
      <c r="G569" s="2"/>
      <c r="H569" s="21">
        <f t="shared" si="8"/>
        <v>-1.5989350079946756E-3</v>
      </c>
      <c r="I569" s="4"/>
      <c r="J569" s="4"/>
      <c r="K569" s="4"/>
    </row>
    <row r="570" spans="2:11" ht="13.5" x14ac:dyDescent="0.35">
      <c r="B570" s="3">
        <v>42829</v>
      </c>
      <c r="C570" s="2">
        <v>18.7</v>
      </c>
      <c r="D570" s="2">
        <v>13.807</v>
      </c>
      <c r="E570" s="2">
        <v>2512</v>
      </c>
      <c r="F570" s="2"/>
      <c r="G570" s="2"/>
      <c r="H570" s="21">
        <f t="shared" si="8"/>
        <v>5.3624742746170308E-4</v>
      </c>
      <c r="I570" s="4"/>
      <c r="J570" s="4"/>
      <c r="K570" s="4"/>
    </row>
    <row r="571" spans="2:11" ht="13.5" x14ac:dyDescent="0.35">
      <c r="B571" s="3">
        <v>42830</v>
      </c>
      <c r="C571" s="2">
        <v>18.68</v>
      </c>
      <c r="D571" s="2">
        <v>13.792199999999999</v>
      </c>
      <c r="E571" s="2">
        <v>1677</v>
      </c>
      <c r="F571" s="2"/>
      <c r="G571" s="2"/>
      <c r="H571" s="21">
        <f t="shared" si="8"/>
        <v>-1.0719200405592117E-3</v>
      </c>
      <c r="I571" s="4"/>
      <c r="J571" s="4"/>
      <c r="K571" s="4"/>
    </row>
    <row r="572" spans="2:11" ht="13.5" x14ac:dyDescent="0.35">
      <c r="B572" s="3">
        <v>42831</v>
      </c>
      <c r="C572" s="2">
        <v>18.670000000000002</v>
      </c>
      <c r="D572" s="2">
        <v>13.784800000000001</v>
      </c>
      <c r="E572" s="2">
        <v>204</v>
      </c>
      <c r="F572" s="2"/>
      <c r="G572" s="2"/>
      <c r="H572" s="21">
        <f t="shared" si="8"/>
        <v>-5.3653514305177863E-4</v>
      </c>
      <c r="I572" s="4"/>
      <c r="J572" s="4"/>
      <c r="K572" s="4"/>
    </row>
    <row r="573" spans="2:11" ht="13.5" x14ac:dyDescent="0.35">
      <c r="B573" s="3">
        <v>42832</v>
      </c>
      <c r="C573" s="2">
        <v>18.690000000000001</v>
      </c>
      <c r="D573" s="2">
        <v>13.7996</v>
      </c>
      <c r="E573" s="2">
        <v>1100</v>
      </c>
      <c r="F573" s="2"/>
      <c r="G573" s="2"/>
      <c r="H573" s="21">
        <f t="shared" si="8"/>
        <v>1.0736463350936726E-3</v>
      </c>
      <c r="I573" s="4"/>
      <c r="J573" s="4"/>
      <c r="K573" s="4"/>
    </row>
    <row r="574" spans="2:11" ht="13.5" x14ac:dyDescent="0.35">
      <c r="B574" s="3">
        <v>42835</v>
      </c>
      <c r="C574" s="2">
        <v>18.690000000000001</v>
      </c>
      <c r="D574" s="2">
        <v>13.7996</v>
      </c>
      <c r="E574" s="2">
        <v>200</v>
      </c>
      <c r="F574" s="2"/>
      <c r="G574" s="2"/>
      <c r="H574" s="21">
        <f t="shared" si="8"/>
        <v>0</v>
      </c>
      <c r="I574" s="4"/>
      <c r="J574" s="4"/>
      <c r="K574" s="4"/>
    </row>
    <row r="575" spans="2:11" ht="13.5" x14ac:dyDescent="0.35">
      <c r="B575" s="3">
        <v>42836</v>
      </c>
      <c r="C575" s="2">
        <v>18.690000000000001</v>
      </c>
      <c r="D575" s="2">
        <v>13.7996</v>
      </c>
      <c r="E575" s="2">
        <v>931</v>
      </c>
      <c r="F575" s="2"/>
      <c r="G575" s="2"/>
      <c r="H575" s="21">
        <f t="shared" si="8"/>
        <v>0</v>
      </c>
      <c r="I575" s="4"/>
      <c r="J575" s="4"/>
      <c r="K575" s="4"/>
    </row>
    <row r="576" spans="2:11" ht="13.5" x14ac:dyDescent="0.35">
      <c r="B576" s="3">
        <v>42837</v>
      </c>
      <c r="C576" s="2">
        <v>18.690000000000001</v>
      </c>
      <c r="D576" s="2">
        <v>13.7996</v>
      </c>
      <c r="E576" s="2">
        <v>550</v>
      </c>
      <c r="F576" s="2"/>
      <c r="G576" s="2"/>
      <c r="H576" s="21">
        <f t="shared" si="8"/>
        <v>0</v>
      </c>
      <c r="I576" s="4"/>
      <c r="J576" s="4"/>
      <c r="K576" s="4"/>
    </row>
    <row r="577" spans="2:11" ht="13.5" x14ac:dyDescent="0.35">
      <c r="B577" s="3">
        <v>42838</v>
      </c>
      <c r="C577" s="2">
        <v>18.600000000000001</v>
      </c>
      <c r="D577" s="2">
        <v>13.7331</v>
      </c>
      <c r="E577" s="2">
        <v>5161</v>
      </c>
      <c r="F577" s="2"/>
      <c r="G577" s="2"/>
      <c r="H577" s="21">
        <f t="shared" si="8"/>
        <v>-4.8189802602973683E-3</v>
      </c>
      <c r="I577" s="4"/>
      <c r="J577" s="4"/>
      <c r="K577" s="4"/>
    </row>
    <row r="578" spans="2:11" ht="13.5" x14ac:dyDescent="0.35">
      <c r="B578" s="3">
        <v>42839</v>
      </c>
      <c r="C578" s="2">
        <v>18.7</v>
      </c>
      <c r="D578" s="2">
        <v>13.807</v>
      </c>
      <c r="E578" s="2">
        <v>1010</v>
      </c>
      <c r="F578" s="2"/>
      <c r="G578" s="2"/>
      <c r="H578" s="21">
        <f t="shared" si="8"/>
        <v>5.3811593886303952E-3</v>
      </c>
      <c r="I578" s="4"/>
      <c r="J578" s="4"/>
      <c r="K578" s="4"/>
    </row>
    <row r="579" spans="2:11" ht="13.5" x14ac:dyDescent="0.35">
      <c r="B579" s="3">
        <v>42842</v>
      </c>
      <c r="C579" s="2">
        <v>18.7</v>
      </c>
      <c r="D579" s="2">
        <v>13.807</v>
      </c>
      <c r="E579" s="2">
        <v>12565</v>
      </c>
      <c r="F579" s="2"/>
      <c r="G579" s="2"/>
      <c r="H579" s="21">
        <f t="shared" si="8"/>
        <v>0</v>
      </c>
      <c r="I579" s="4"/>
      <c r="J579" s="4"/>
      <c r="K579" s="4"/>
    </row>
    <row r="580" spans="2:11" ht="13.5" x14ac:dyDescent="0.35">
      <c r="B580" s="3">
        <v>42843</v>
      </c>
      <c r="C580" s="2">
        <v>18.7</v>
      </c>
      <c r="D580" s="2">
        <v>13.807</v>
      </c>
      <c r="E580" s="2">
        <v>6583</v>
      </c>
      <c r="F580" s="2"/>
      <c r="G580" s="2"/>
      <c r="H580" s="21">
        <f t="shared" si="8"/>
        <v>0</v>
      </c>
      <c r="I580" s="4"/>
      <c r="J580" s="4"/>
      <c r="K580" s="4"/>
    </row>
    <row r="581" spans="2:11" ht="13.5" x14ac:dyDescent="0.35">
      <c r="B581" s="3">
        <v>42844</v>
      </c>
      <c r="C581" s="2">
        <v>18.8</v>
      </c>
      <c r="D581" s="2">
        <v>13.880800000000001</v>
      </c>
      <c r="E581" s="2">
        <v>5232</v>
      </c>
      <c r="F581" s="2"/>
      <c r="G581" s="2"/>
      <c r="H581" s="21">
        <f t="shared" si="8"/>
        <v>5.345114796842204E-3</v>
      </c>
      <c r="I581" s="4"/>
      <c r="J581" s="4"/>
      <c r="K581" s="4"/>
    </row>
    <row r="582" spans="2:11" ht="13.5" x14ac:dyDescent="0.35">
      <c r="B582" s="3">
        <v>42845</v>
      </c>
      <c r="C582" s="2">
        <v>18.89</v>
      </c>
      <c r="D582" s="2">
        <v>13.9472</v>
      </c>
      <c r="E582" s="2">
        <v>55</v>
      </c>
      <c r="F582" s="2"/>
      <c r="G582" s="2"/>
      <c r="H582" s="21">
        <f t="shared" si="8"/>
        <v>4.7835859604633589E-3</v>
      </c>
      <c r="I582" s="4"/>
      <c r="J582" s="4"/>
      <c r="K582" s="4"/>
    </row>
    <row r="583" spans="2:11" ht="13.5" x14ac:dyDescent="0.35">
      <c r="B583" s="3">
        <v>42846</v>
      </c>
      <c r="C583" s="2">
        <v>18.89</v>
      </c>
      <c r="D583" s="2">
        <v>13.9472</v>
      </c>
      <c r="E583" s="2">
        <v>14095</v>
      </c>
      <c r="F583" s="2"/>
      <c r="G583" s="2"/>
      <c r="H583" s="21">
        <f t="shared" ref="H583:H646" si="9">(D583-D582)/D582</f>
        <v>0</v>
      </c>
      <c r="I583" s="4"/>
      <c r="J583" s="4"/>
      <c r="K583" s="4"/>
    </row>
    <row r="584" spans="2:11" ht="13.5" x14ac:dyDescent="0.35">
      <c r="B584" s="3">
        <v>42849</v>
      </c>
      <c r="C584" s="2">
        <v>18.850000000000001</v>
      </c>
      <c r="D584" s="2">
        <v>13.9177</v>
      </c>
      <c r="E584" s="2">
        <v>1352</v>
      </c>
      <c r="F584" s="2"/>
      <c r="G584" s="2"/>
      <c r="H584" s="21">
        <f t="shared" si="9"/>
        <v>-2.1151198806929365E-3</v>
      </c>
      <c r="I584" s="4"/>
      <c r="J584" s="4"/>
      <c r="K584" s="4"/>
    </row>
    <row r="585" spans="2:11" ht="13.5" x14ac:dyDescent="0.35">
      <c r="B585" s="3">
        <v>42850</v>
      </c>
      <c r="C585" s="2">
        <v>18.79</v>
      </c>
      <c r="D585" s="2">
        <v>13.8734</v>
      </c>
      <c r="E585" s="2">
        <v>5572</v>
      </c>
      <c r="F585" s="2"/>
      <c r="G585" s="2"/>
      <c r="H585" s="21">
        <f t="shared" si="9"/>
        <v>-3.1829971906277461E-3</v>
      </c>
      <c r="I585" s="4"/>
      <c r="J585" s="4"/>
      <c r="K585" s="4"/>
    </row>
    <row r="586" spans="2:11" ht="13.5" x14ac:dyDescent="0.35">
      <c r="B586" s="3">
        <v>42851</v>
      </c>
      <c r="C586" s="2">
        <v>18.739999999999998</v>
      </c>
      <c r="D586" s="2">
        <v>13.836499999999999</v>
      </c>
      <c r="E586" s="2">
        <v>9951</v>
      </c>
      <c r="F586" s="2"/>
      <c r="G586" s="2"/>
      <c r="H586" s="21">
        <f t="shared" si="9"/>
        <v>-2.6597661712342356E-3</v>
      </c>
      <c r="I586" s="4"/>
      <c r="J586" s="4"/>
      <c r="K586" s="4"/>
    </row>
    <row r="587" spans="2:11" ht="13.5" x14ac:dyDescent="0.35">
      <c r="B587" s="3">
        <v>42852</v>
      </c>
      <c r="C587" s="2">
        <v>18.899999999999999</v>
      </c>
      <c r="D587" s="2">
        <v>13.954599999999999</v>
      </c>
      <c r="E587" s="2">
        <v>10</v>
      </c>
      <c r="F587" s="2"/>
      <c r="G587" s="2"/>
      <c r="H587" s="21">
        <f t="shared" si="9"/>
        <v>8.535395511870783E-3</v>
      </c>
      <c r="I587" s="4"/>
      <c r="J587" s="4"/>
      <c r="K587" s="4"/>
    </row>
    <row r="588" spans="2:11" ht="13.5" x14ac:dyDescent="0.35">
      <c r="B588" s="3">
        <v>42853</v>
      </c>
      <c r="C588" s="2">
        <v>18.8</v>
      </c>
      <c r="D588" s="2">
        <v>13.880800000000001</v>
      </c>
      <c r="E588" s="2">
        <v>2280</v>
      </c>
      <c r="F588" s="2"/>
      <c r="G588" s="2"/>
      <c r="H588" s="21">
        <f t="shared" si="9"/>
        <v>-5.2885786765653284E-3</v>
      </c>
      <c r="I588" s="4"/>
      <c r="J588" s="4"/>
      <c r="K588" s="4"/>
    </row>
    <row r="589" spans="2:11" ht="13.5" x14ac:dyDescent="0.35">
      <c r="B589" s="3">
        <v>42857</v>
      </c>
      <c r="C589" s="2">
        <v>18.79</v>
      </c>
      <c r="D589" s="2">
        <v>13.8734</v>
      </c>
      <c r="E589" s="2">
        <v>1182</v>
      </c>
      <c r="F589" s="2"/>
      <c r="G589" s="2"/>
      <c r="H589" s="21">
        <f t="shared" si="9"/>
        <v>-5.331104835456542E-4</v>
      </c>
      <c r="I589" s="4"/>
      <c r="J589" s="4"/>
      <c r="K589" s="4"/>
    </row>
    <row r="590" spans="2:11" ht="13.5" x14ac:dyDescent="0.35">
      <c r="B590" s="3">
        <v>42858</v>
      </c>
      <c r="C590" s="2">
        <v>18.79</v>
      </c>
      <c r="D590" s="2">
        <v>13.8734</v>
      </c>
      <c r="E590" s="2">
        <v>2551</v>
      </c>
      <c r="F590" s="2"/>
      <c r="G590" s="2"/>
      <c r="H590" s="21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18.8</v>
      </c>
      <c r="D591" s="2">
        <v>13.880800000000001</v>
      </c>
      <c r="E591" s="2">
        <v>1592</v>
      </c>
      <c r="F591" s="2"/>
      <c r="G591" s="2"/>
      <c r="H591" s="21">
        <f t="shared" si="9"/>
        <v>5.3339484192775502E-4</v>
      </c>
      <c r="I591" s="4"/>
      <c r="J591" s="4"/>
      <c r="K591" s="4"/>
    </row>
    <row r="592" spans="2:11" ht="13.5" x14ac:dyDescent="0.35">
      <c r="B592" s="3">
        <v>42860</v>
      </c>
      <c r="C592" s="2">
        <v>19</v>
      </c>
      <c r="D592" s="2">
        <v>14.028499999999999</v>
      </c>
      <c r="E592" s="2">
        <v>21800</v>
      </c>
      <c r="F592" s="2"/>
      <c r="G592" s="2"/>
      <c r="H592" s="21">
        <f t="shared" si="9"/>
        <v>1.064059708374147E-2</v>
      </c>
      <c r="I592" s="4"/>
      <c r="J592" s="4"/>
      <c r="K592" s="4"/>
    </row>
    <row r="593" spans="2:11" ht="13.5" x14ac:dyDescent="0.35">
      <c r="B593" s="3">
        <v>42863</v>
      </c>
      <c r="C593" s="2">
        <v>19.02</v>
      </c>
      <c r="D593" s="2">
        <v>14.043200000000001</v>
      </c>
      <c r="E593" s="2">
        <v>6805</v>
      </c>
      <c r="F593" s="2"/>
      <c r="G593" s="2"/>
      <c r="H593" s="21">
        <f t="shared" si="9"/>
        <v>1.0478668424992884E-3</v>
      </c>
      <c r="I593" s="4"/>
      <c r="J593" s="4"/>
      <c r="K593" s="4"/>
    </row>
    <row r="594" spans="2:11" ht="13.5" x14ac:dyDescent="0.35">
      <c r="B594" s="3">
        <v>42864</v>
      </c>
      <c r="C594" s="2">
        <v>18.989999999999998</v>
      </c>
      <c r="D594" s="2">
        <v>14.021100000000001</v>
      </c>
      <c r="E594" s="2">
        <v>2345</v>
      </c>
      <c r="F594" s="2"/>
      <c r="G594" s="2"/>
      <c r="H594" s="21">
        <f t="shared" si="9"/>
        <v>-1.5737153925031338E-3</v>
      </c>
      <c r="I594" s="4"/>
      <c r="J594" s="4"/>
      <c r="K594" s="4"/>
    </row>
    <row r="595" spans="2:11" ht="13.5" x14ac:dyDescent="0.35">
      <c r="B595" s="3">
        <v>42865</v>
      </c>
      <c r="C595" s="2">
        <v>18.95</v>
      </c>
      <c r="D595" s="2">
        <v>13.9915</v>
      </c>
      <c r="E595" s="2">
        <v>12328</v>
      </c>
      <c r="F595" s="2"/>
      <c r="G595" s="2"/>
      <c r="H595" s="21">
        <f t="shared" si="9"/>
        <v>-2.1111039790030948E-3</v>
      </c>
      <c r="I595" s="4"/>
      <c r="J595" s="4"/>
      <c r="K595" s="4"/>
    </row>
    <row r="596" spans="2:11" ht="13.5" x14ac:dyDescent="0.35">
      <c r="B596" s="3">
        <v>42866</v>
      </c>
      <c r="C596" s="2">
        <v>18.95</v>
      </c>
      <c r="D596" s="2">
        <v>13.9915</v>
      </c>
      <c r="E596" s="2">
        <v>3089</v>
      </c>
      <c r="F596" s="2"/>
      <c r="G596" s="2"/>
      <c r="H596" s="21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19</v>
      </c>
      <c r="D597" s="2">
        <v>14.028499999999999</v>
      </c>
      <c r="E597" s="2">
        <v>3891</v>
      </c>
      <c r="F597" s="2"/>
      <c r="G597" s="2"/>
      <c r="H597" s="21">
        <f t="shared" si="9"/>
        <v>2.6444627095021287E-3</v>
      </c>
      <c r="I597" s="4"/>
      <c r="J597" s="4"/>
      <c r="K597" s="4"/>
    </row>
    <row r="598" spans="2:11" ht="13.5" x14ac:dyDescent="0.35">
      <c r="B598" s="3">
        <v>42870</v>
      </c>
      <c r="C598" s="2">
        <v>18.850000000000001</v>
      </c>
      <c r="D598" s="2">
        <v>13.9177</v>
      </c>
      <c r="E598" s="2">
        <v>2870</v>
      </c>
      <c r="F598" s="2"/>
      <c r="G598" s="2"/>
      <c r="H598" s="21">
        <f t="shared" si="9"/>
        <v>-7.8982072210143171E-3</v>
      </c>
      <c r="I598" s="4"/>
      <c r="J598" s="4"/>
      <c r="K598" s="4"/>
    </row>
    <row r="599" spans="2:11" ht="13.5" x14ac:dyDescent="0.35">
      <c r="B599" s="3">
        <v>42871</v>
      </c>
      <c r="C599" s="2">
        <v>18.8</v>
      </c>
      <c r="D599" s="2">
        <v>13.880800000000001</v>
      </c>
      <c r="E599" s="2">
        <v>7335</v>
      </c>
      <c r="F599" s="2"/>
      <c r="G599" s="2"/>
      <c r="H599" s="21">
        <f t="shared" si="9"/>
        <v>-2.6513001429833427E-3</v>
      </c>
      <c r="I599" s="4"/>
      <c r="J599" s="4"/>
      <c r="K599" s="4"/>
    </row>
    <row r="600" spans="2:11" ht="13.5" x14ac:dyDescent="0.35">
      <c r="B600" s="3">
        <v>42872</v>
      </c>
      <c r="C600" s="2">
        <v>18.8</v>
      </c>
      <c r="D600" s="2">
        <v>13.880800000000001</v>
      </c>
      <c r="E600" s="2">
        <v>595</v>
      </c>
      <c r="F600" s="2"/>
      <c r="G600" s="2"/>
      <c r="H600" s="21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18.72</v>
      </c>
      <c r="D601" s="2">
        <v>13.8217</v>
      </c>
      <c r="E601" s="2">
        <v>6530</v>
      </c>
      <c r="F601" s="2"/>
      <c r="G601" s="2"/>
      <c r="H601" s="21">
        <f t="shared" si="9"/>
        <v>-4.2576796726414047E-3</v>
      </c>
      <c r="I601" s="4"/>
      <c r="J601" s="4"/>
      <c r="K601" s="4"/>
    </row>
    <row r="602" spans="2:11" ht="13.5" x14ac:dyDescent="0.35">
      <c r="B602" s="3">
        <v>42874</v>
      </c>
      <c r="C602" s="2">
        <v>19</v>
      </c>
      <c r="D602" s="2">
        <v>14.028499999999999</v>
      </c>
      <c r="E602" s="2">
        <v>12384</v>
      </c>
      <c r="F602" s="2"/>
      <c r="G602" s="2"/>
      <c r="H602" s="21">
        <f t="shared" si="9"/>
        <v>1.4961980074809859E-2</v>
      </c>
      <c r="I602" s="4"/>
      <c r="J602" s="4"/>
      <c r="K602" s="4"/>
    </row>
    <row r="603" spans="2:11" ht="13.5" x14ac:dyDescent="0.35">
      <c r="B603" s="3">
        <v>42877</v>
      </c>
      <c r="C603" s="2">
        <v>19</v>
      </c>
      <c r="D603" s="2">
        <v>14.028499999999999</v>
      </c>
      <c r="E603" s="2">
        <v>11655</v>
      </c>
      <c r="F603" s="2"/>
      <c r="G603" s="2"/>
      <c r="H603" s="21">
        <f t="shared" si="9"/>
        <v>0</v>
      </c>
      <c r="I603" s="4"/>
      <c r="J603" s="4"/>
      <c r="K603" s="4"/>
    </row>
    <row r="604" spans="2:11" ht="13.5" x14ac:dyDescent="0.35">
      <c r="B604" s="3">
        <v>42878</v>
      </c>
      <c r="C604" s="2">
        <v>18.84</v>
      </c>
      <c r="D604" s="2">
        <v>13.910299999999999</v>
      </c>
      <c r="E604" s="2">
        <v>5130</v>
      </c>
      <c r="F604" s="2"/>
      <c r="G604" s="2"/>
      <c r="H604" s="21">
        <f t="shared" si="9"/>
        <v>-8.4257048151976238E-3</v>
      </c>
      <c r="I604" s="4"/>
      <c r="J604" s="4"/>
      <c r="K604" s="4"/>
    </row>
    <row r="605" spans="2:11" ht="13.5" x14ac:dyDescent="0.35">
      <c r="B605" s="3">
        <v>42879</v>
      </c>
      <c r="C605" s="2">
        <v>19</v>
      </c>
      <c r="D605" s="2">
        <v>14.028499999999999</v>
      </c>
      <c r="E605" s="2">
        <v>8975</v>
      </c>
      <c r="F605" s="2"/>
      <c r="G605" s="2"/>
      <c r="H605" s="21">
        <f t="shared" si="9"/>
        <v>8.4973005614544517E-3</v>
      </c>
      <c r="I605" s="4"/>
      <c r="J605" s="4"/>
      <c r="K605" s="4"/>
    </row>
    <row r="606" spans="2:11" ht="13.5" x14ac:dyDescent="0.35">
      <c r="B606" s="3">
        <v>42880</v>
      </c>
      <c r="C606" s="2">
        <v>19.13</v>
      </c>
      <c r="D606" s="2">
        <v>14.1244</v>
      </c>
      <c r="E606" s="2">
        <v>75</v>
      </c>
      <c r="F606" s="2"/>
      <c r="G606" s="2"/>
      <c r="H606" s="21">
        <f t="shared" si="9"/>
        <v>6.8360836867805055E-3</v>
      </c>
      <c r="I606" s="4"/>
      <c r="J606" s="4"/>
      <c r="K606" s="4"/>
    </row>
    <row r="607" spans="2:11" ht="13.5" x14ac:dyDescent="0.35">
      <c r="B607" s="3">
        <v>42881</v>
      </c>
      <c r="C607" s="2">
        <v>19.190000000000001</v>
      </c>
      <c r="D607" s="2">
        <v>14.168699999999999</v>
      </c>
      <c r="E607" s="2">
        <v>26646</v>
      </c>
      <c r="F607" s="2"/>
      <c r="G607" s="2"/>
      <c r="H607" s="21">
        <f t="shared" si="9"/>
        <v>3.1364164141485505E-3</v>
      </c>
      <c r="I607" s="4"/>
      <c r="J607" s="4"/>
      <c r="K607" s="4"/>
    </row>
    <row r="608" spans="2:11" ht="13.5" x14ac:dyDescent="0.35">
      <c r="B608" s="3">
        <v>42884</v>
      </c>
      <c r="C608" s="2">
        <v>19.100000000000001</v>
      </c>
      <c r="D608" s="2">
        <v>14.1023</v>
      </c>
      <c r="E608" s="2">
        <v>12411</v>
      </c>
      <c r="F608" s="2"/>
      <c r="G608" s="2"/>
      <c r="H608" s="21">
        <f t="shared" si="9"/>
        <v>-4.6863861892763479E-3</v>
      </c>
      <c r="I608" s="4"/>
      <c r="J608" s="4"/>
      <c r="K608" s="4"/>
    </row>
    <row r="609" spans="2:11" ht="13.5" x14ac:dyDescent="0.35">
      <c r="B609" s="3">
        <v>42885</v>
      </c>
      <c r="C609" s="2">
        <v>19.100000000000001</v>
      </c>
      <c r="D609" s="2">
        <v>14.1023</v>
      </c>
      <c r="E609" s="2">
        <v>10661</v>
      </c>
      <c r="F609" s="2"/>
      <c r="G609" s="2"/>
      <c r="H609" s="21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19.100000000000001</v>
      </c>
      <c r="D610" s="2">
        <v>14.1023</v>
      </c>
      <c r="E610" s="2">
        <v>15030</v>
      </c>
      <c r="F610" s="2"/>
      <c r="G610" s="2"/>
      <c r="H610" s="21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19.100000000000001</v>
      </c>
      <c r="D611" s="2">
        <v>14.1023</v>
      </c>
      <c r="E611" s="2">
        <v>2503</v>
      </c>
      <c r="F611" s="2"/>
      <c r="G611" s="2"/>
      <c r="H611" s="21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19.100000000000001</v>
      </c>
      <c r="D612" s="2">
        <v>14.1023</v>
      </c>
      <c r="E612" s="2">
        <v>1578</v>
      </c>
      <c r="F612" s="2"/>
      <c r="G612" s="2"/>
      <c r="H612" s="21">
        <f t="shared" si="9"/>
        <v>0</v>
      </c>
      <c r="I612" s="4"/>
      <c r="J612" s="4"/>
      <c r="K612" s="4"/>
    </row>
    <row r="613" spans="2:11" ht="13.5" x14ac:dyDescent="0.35">
      <c r="B613" s="3">
        <v>42891</v>
      </c>
      <c r="C613" s="2">
        <v>19.2</v>
      </c>
      <c r="D613" s="2">
        <v>14.1761</v>
      </c>
      <c r="E613" s="2">
        <v>6580</v>
      </c>
      <c r="F613" s="2"/>
      <c r="G613" s="2"/>
      <c r="H613" s="21">
        <f t="shared" si="9"/>
        <v>5.2331889124469276E-3</v>
      </c>
      <c r="I613" s="4"/>
      <c r="J613" s="4"/>
      <c r="K613" s="4"/>
    </row>
    <row r="614" spans="2:11" ht="13.5" x14ac:dyDescent="0.35">
      <c r="B614" s="3">
        <v>42892</v>
      </c>
      <c r="C614" s="2">
        <v>19.22</v>
      </c>
      <c r="D614" s="2">
        <v>14.190899999999999</v>
      </c>
      <c r="E614" s="2">
        <v>7235</v>
      </c>
      <c r="F614" s="2"/>
      <c r="G614" s="2"/>
      <c r="H614" s="21">
        <f t="shared" si="9"/>
        <v>1.0440106940554355E-3</v>
      </c>
      <c r="I614" s="4"/>
      <c r="J614" s="4"/>
      <c r="K614" s="4"/>
    </row>
    <row r="615" spans="2:11" ht="13.5" x14ac:dyDescent="0.35">
      <c r="B615" s="3">
        <v>42893</v>
      </c>
      <c r="C615" s="2">
        <v>19.3</v>
      </c>
      <c r="D615" s="2">
        <v>14.25</v>
      </c>
      <c r="E615" s="2">
        <v>7000</v>
      </c>
      <c r="F615" s="2"/>
      <c r="G615" s="2"/>
      <c r="H615" s="21">
        <f t="shared" si="9"/>
        <v>4.1646407204617621E-3</v>
      </c>
      <c r="I615" s="4"/>
      <c r="J615" s="4"/>
      <c r="K615" s="4"/>
    </row>
    <row r="616" spans="2:11" ht="13.5" x14ac:dyDescent="0.35">
      <c r="B616" s="3">
        <v>42894</v>
      </c>
      <c r="C616" s="2">
        <v>19.45</v>
      </c>
      <c r="D616" s="2">
        <v>14.3607</v>
      </c>
      <c r="E616" s="2">
        <v>3410</v>
      </c>
      <c r="F616" s="2"/>
      <c r="G616" s="2"/>
      <c r="H616" s="21">
        <f t="shared" si="9"/>
        <v>7.7684210526315495E-3</v>
      </c>
      <c r="I616" s="4"/>
      <c r="J616" s="4"/>
      <c r="K616" s="4"/>
    </row>
    <row r="617" spans="2:11" ht="13.5" x14ac:dyDescent="0.35">
      <c r="B617" s="3">
        <v>42895</v>
      </c>
      <c r="C617" s="2">
        <v>19.399999999999999</v>
      </c>
      <c r="D617" s="2">
        <v>14.3238</v>
      </c>
      <c r="E617" s="2">
        <v>4509</v>
      </c>
      <c r="F617" s="2"/>
      <c r="G617" s="2"/>
      <c r="H617" s="21">
        <f t="shared" si="9"/>
        <v>-2.5695126282144513E-3</v>
      </c>
      <c r="I617" s="4"/>
      <c r="J617" s="4"/>
      <c r="K617" s="4"/>
    </row>
    <row r="618" spans="2:11" ht="13.5" x14ac:dyDescent="0.35">
      <c r="B618" s="3">
        <v>42898</v>
      </c>
      <c r="C618" s="2">
        <v>19.79</v>
      </c>
      <c r="D618" s="2">
        <v>14.611700000000001</v>
      </c>
      <c r="E618" s="2">
        <v>7874</v>
      </c>
      <c r="F618" s="2"/>
      <c r="G618" s="2"/>
      <c r="H618" s="21">
        <f t="shared" si="9"/>
        <v>2.0099414959717427E-2</v>
      </c>
      <c r="I618" s="4"/>
      <c r="J618" s="4"/>
      <c r="K618" s="4"/>
    </row>
    <row r="619" spans="2:11" ht="13.5" x14ac:dyDescent="0.35">
      <c r="B619" s="3">
        <v>42899</v>
      </c>
      <c r="C619" s="2">
        <v>19.850000000000001</v>
      </c>
      <c r="D619" s="2">
        <v>14.656000000000001</v>
      </c>
      <c r="E619" s="2">
        <v>3899</v>
      </c>
      <c r="F619" s="2"/>
      <c r="G619" s="2"/>
      <c r="H619" s="21">
        <f t="shared" si="9"/>
        <v>3.0318169685936464E-3</v>
      </c>
      <c r="I619" s="4"/>
      <c r="J619" s="4"/>
      <c r="K619" s="4"/>
    </row>
    <row r="620" spans="2:11" ht="13.5" x14ac:dyDescent="0.35">
      <c r="B620" s="3">
        <v>42900</v>
      </c>
      <c r="C620" s="2">
        <v>19.79</v>
      </c>
      <c r="D620" s="2">
        <v>14.611700000000001</v>
      </c>
      <c r="E620" s="2">
        <v>3444</v>
      </c>
      <c r="F620" s="2"/>
      <c r="G620" s="2"/>
      <c r="H620" s="21">
        <f t="shared" si="9"/>
        <v>-3.0226528384279328E-3</v>
      </c>
      <c r="I620" s="4"/>
      <c r="J620" s="4"/>
      <c r="K620" s="4"/>
    </row>
    <row r="621" spans="2:11" ht="13.5" x14ac:dyDescent="0.35">
      <c r="B621" s="3">
        <v>42901</v>
      </c>
      <c r="C621" s="2">
        <v>20.2</v>
      </c>
      <c r="D621" s="2">
        <v>14.9145</v>
      </c>
      <c r="E621" s="2">
        <v>14131</v>
      </c>
      <c r="F621" s="2"/>
      <c r="G621" s="2"/>
      <c r="H621" s="21">
        <f t="shared" si="9"/>
        <v>2.0723119144247383E-2</v>
      </c>
      <c r="I621" s="4"/>
      <c r="J621" s="4"/>
      <c r="K621" s="4"/>
    </row>
    <row r="622" spans="2:11" ht="13.5" x14ac:dyDescent="0.35">
      <c r="B622" s="3">
        <v>42902</v>
      </c>
      <c r="C622" s="2">
        <v>19.95</v>
      </c>
      <c r="D622" s="2">
        <v>14.729900000000001</v>
      </c>
      <c r="E622" s="2">
        <v>4762</v>
      </c>
      <c r="F622" s="2"/>
      <c r="G622" s="2"/>
      <c r="H622" s="21">
        <f t="shared" si="9"/>
        <v>-1.2377216802440555E-2</v>
      </c>
      <c r="I622" s="4"/>
      <c r="J622" s="4"/>
      <c r="K622" s="4"/>
    </row>
    <row r="623" spans="2:11" ht="13.5" x14ac:dyDescent="0.35">
      <c r="B623" s="3">
        <v>42905</v>
      </c>
      <c r="C623" s="2">
        <v>21.1</v>
      </c>
      <c r="D623" s="2">
        <v>15.579000000000001</v>
      </c>
      <c r="E623" s="2">
        <v>24899</v>
      </c>
      <c r="F623" s="2"/>
      <c r="G623" s="2"/>
      <c r="H623" s="21">
        <f t="shared" si="9"/>
        <v>5.7644654749862523E-2</v>
      </c>
      <c r="I623" s="4"/>
      <c r="J623" s="4"/>
      <c r="K623" s="4"/>
    </row>
    <row r="624" spans="2:11" ht="13.5" x14ac:dyDescent="0.35">
      <c r="B624" s="3">
        <v>42906</v>
      </c>
      <c r="C624" s="2">
        <v>21.3</v>
      </c>
      <c r="D624" s="2">
        <v>15.726599999999999</v>
      </c>
      <c r="E624" s="2">
        <v>25255</v>
      </c>
      <c r="F624" s="2"/>
      <c r="G624" s="2"/>
      <c r="H624" s="21">
        <f t="shared" si="9"/>
        <v>9.4742923165799364E-3</v>
      </c>
      <c r="I624" s="4"/>
      <c r="J624" s="4"/>
      <c r="K624" s="4"/>
    </row>
    <row r="625" spans="2:11" ht="13.5" x14ac:dyDescent="0.35">
      <c r="B625" s="3">
        <v>42907</v>
      </c>
      <c r="C625" s="2">
        <v>21.2</v>
      </c>
      <c r="D625" s="2">
        <v>15.652799999999999</v>
      </c>
      <c r="E625" s="2">
        <v>7881</v>
      </c>
      <c r="F625" s="2"/>
      <c r="G625" s="2"/>
      <c r="H625" s="21">
        <f t="shared" si="9"/>
        <v>-4.6926862767540543E-3</v>
      </c>
      <c r="I625" s="4"/>
      <c r="J625" s="4"/>
      <c r="K625" s="4"/>
    </row>
    <row r="626" spans="2:11" ht="13.5" x14ac:dyDescent="0.35">
      <c r="B626" s="3">
        <v>42908</v>
      </c>
      <c r="C626" s="2">
        <v>21.2</v>
      </c>
      <c r="D626" s="2">
        <v>15.652799999999999</v>
      </c>
      <c r="E626" s="2">
        <v>8252</v>
      </c>
      <c r="F626" s="2"/>
      <c r="G626" s="2"/>
      <c r="H626" s="21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21</v>
      </c>
      <c r="D627" s="2">
        <v>15.505100000000001</v>
      </c>
      <c r="E627" s="2">
        <v>8078</v>
      </c>
      <c r="F627" s="2"/>
      <c r="G627" s="2"/>
      <c r="H627" s="21">
        <f t="shared" si="9"/>
        <v>-9.436011448430863E-3</v>
      </c>
      <c r="I627" s="4"/>
      <c r="J627" s="4"/>
      <c r="K627" s="4"/>
    </row>
    <row r="628" spans="2:11" ht="13.5" x14ac:dyDescent="0.35">
      <c r="B628" s="3">
        <v>42914</v>
      </c>
      <c r="C628" s="2">
        <v>21.3</v>
      </c>
      <c r="D628" s="2">
        <v>15.726599999999999</v>
      </c>
      <c r="E628" s="2">
        <v>7822</v>
      </c>
      <c r="F628" s="2"/>
      <c r="G628" s="2"/>
      <c r="H628" s="21">
        <f t="shared" si="9"/>
        <v>1.4285622150131176E-2</v>
      </c>
      <c r="I628" s="4"/>
      <c r="J628" s="4"/>
      <c r="K628" s="4"/>
    </row>
    <row r="629" spans="2:11" ht="13.5" x14ac:dyDescent="0.35">
      <c r="B629" s="3">
        <v>42915</v>
      </c>
      <c r="C629" s="2">
        <v>21.6</v>
      </c>
      <c r="D629" s="2">
        <v>15.9481</v>
      </c>
      <c r="E629" s="2">
        <v>9885</v>
      </c>
      <c r="F629" s="2"/>
      <c r="G629" s="2"/>
      <c r="H629" s="21">
        <f t="shared" si="9"/>
        <v>1.4084417483753685E-2</v>
      </c>
      <c r="I629" s="4"/>
      <c r="J629" s="4"/>
      <c r="K629" s="4"/>
    </row>
    <row r="630" spans="2:11" ht="13.5" x14ac:dyDescent="0.35">
      <c r="B630" s="3">
        <v>42916</v>
      </c>
      <c r="C630" s="2">
        <v>22</v>
      </c>
      <c r="D630" s="2">
        <v>16.243500000000001</v>
      </c>
      <c r="E630" s="2">
        <v>18772</v>
      </c>
      <c r="F630" s="2"/>
      <c r="G630" s="2"/>
      <c r="H630" s="21">
        <f t="shared" si="9"/>
        <v>1.8522582627397668E-2</v>
      </c>
      <c r="I630" s="4"/>
      <c r="J630" s="4"/>
      <c r="K630" s="4"/>
    </row>
    <row r="631" spans="2:11" ht="13.5" x14ac:dyDescent="0.35">
      <c r="B631" s="3">
        <v>42919</v>
      </c>
      <c r="C631" s="2">
        <v>22.2</v>
      </c>
      <c r="D631" s="2">
        <v>16.8598</v>
      </c>
      <c r="E631" s="2">
        <v>18782</v>
      </c>
      <c r="F631" s="2"/>
      <c r="G631" s="2"/>
      <c r="H631" s="21">
        <f t="shared" si="9"/>
        <v>3.7941330378305105E-2</v>
      </c>
      <c r="I631" s="4"/>
      <c r="J631" s="4"/>
      <c r="K631" s="4"/>
    </row>
    <row r="632" spans="2:11" ht="13.5" x14ac:dyDescent="0.35">
      <c r="B632" s="3">
        <v>42920</v>
      </c>
      <c r="C632" s="2">
        <v>22.8</v>
      </c>
      <c r="D632" s="2">
        <v>17.3155</v>
      </c>
      <c r="E632" s="2">
        <v>26950</v>
      </c>
      <c r="F632" s="2"/>
      <c r="G632" s="2"/>
      <c r="H632" s="21">
        <f t="shared" si="9"/>
        <v>2.7028790377110062E-2</v>
      </c>
      <c r="I632" s="4"/>
      <c r="J632" s="4"/>
      <c r="K632" s="4"/>
    </row>
    <row r="633" spans="2:11" ht="13.5" x14ac:dyDescent="0.35">
      <c r="B633" s="3">
        <v>42921</v>
      </c>
      <c r="C633" s="2">
        <v>23.2</v>
      </c>
      <c r="D633" s="2">
        <v>17.619299999999999</v>
      </c>
      <c r="E633" s="2">
        <v>32613</v>
      </c>
      <c r="F633" s="2"/>
      <c r="G633" s="2"/>
      <c r="H633" s="21">
        <f t="shared" si="9"/>
        <v>1.7544974156102854E-2</v>
      </c>
      <c r="I633" s="4"/>
      <c r="J633" s="4"/>
      <c r="K633" s="4"/>
    </row>
    <row r="634" spans="2:11" ht="13.5" x14ac:dyDescent="0.35">
      <c r="B634" s="3">
        <v>42922</v>
      </c>
      <c r="C634" s="2">
        <v>23.22</v>
      </c>
      <c r="D634" s="2">
        <v>17.634499999999999</v>
      </c>
      <c r="E634" s="2">
        <v>26548</v>
      </c>
      <c r="F634" s="2"/>
      <c r="G634" s="2"/>
      <c r="H634" s="21">
        <f t="shared" si="9"/>
        <v>8.626903452464118E-4</v>
      </c>
      <c r="I634" s="4"/>
      <c r="J634" s="4"/>
      <c r="K634" s="4"/>
    </row>
    <row r="635" spans="2:11" ht="13.5" x14ac:dyDescent="0.35">
      <c r="B635" s="3">
        <v>42923</v>
      </c>
      <c r="C635" s="2">
        <v>22.7</v>
      </c>
      <c r="D635" s="2">
        <v>17.239599999999999</v>
      </c>
      <c r="E635" s="2">
        <v>14982</v>
      </c>
      <c r="F635" s="2"/>
      <c r="G635" s="2"/>
      <c r="H635" s="21">
        <f t="shared" si="9"/>
        <v>-2.2393603447787E-2</v>
      </c>
      <c r="I635" s="4"/>
      <c r="J635" s="4"/>
      <c r="K635" s="4"/>
    </row>
    <row r="636" spans="2:11" ht="13.5" x14ac:dyDescent="0.35">
      <c r="B636" s="3">
        <v>42926</v>
      </c>
      <c r="C636" s="2">
        <v>22.95</v>
      </c>
      <c r="D636" s="2">
        <v>17.429400000000001</v>
      </c>
      <c r="E636" s="2">
        <v>5870</v>
      </c>
      <c r="F636" s="2"/>
      <c r="G636" s="2"/>
      <c r="H636" s="21">
        <f t="shared" si="9"/>
        <v>1.1009536184134304E-2</v>
      </c>
      <c r="I636" s="4"/>
      <c r="J636" s="4"/>
      <c r="K636" s="4"/>
    </row>
    <row r="637" spans="2:11" ht="13.5" x14ac:dyDescent="0.35">
      <c r="B637" s="3">
        <v>42927</v>
      </c>
      <c r="C637" s="2">
        <v>23.1</v>
      </c>
      <c r="D637" s="2">
        <v>17.543299999999999</v>
      </c>
      <c r="E637" s="2">
        <v>5982</v>
      </c>
      <c r="F637" s="2"/>
      <c r="G637" s="2"/>
      <c r="H637" s="21">
        <f t="shared" si="9"/>
        <v>6.5349352243908249E-3</v>
      </c>
      <c r="I637" s="4"/>
      <c r="J637" s="4"/>
      <c r="K637" s="4"/>
    </row>
    <row r="638" spans="2:11" ht="13.5" x14ac:dyDescent="0.35">
      <c r="B638" s="3">
        <v>42928</v>
      </c>
      <c r="C638" s="2">
        <v>23</v>
      </c>
      <c r="D638" s="2">
        <v>17.467400000000001</v>
      </c>
      <c r="E638" s="2">
        <v>5273</v>
      </c>
      <c r="F638" s="2"/>
      <c r="G638" s="2"/>
      <c r="H638" s="21">
        <f t="shared" si="9"/>
        <v>-4.3264380133724665E-3</v>
      </c>
      <c r="I638" s="4"/>
      <c r="J638" s="4"/>
      <c r="K638" s="4"/>
    </row>
    <row r="639" spans="2:11" ht="13.5" x14ac:dyDescent="0.35">
      <c r="B639" s="3">
        <v>42929</v>
      </c>
      <c r="C639" s="2">
        <v>23.07</v>
      </c>
      <c r="D639" s="2">
        <v>17.520600000000002</v>
      </c>
      <c r="E639" s="2">
        <v>8820</v>
      </c>
      <c r="F639" s="2"/>
      <c r="G639" s="2"/>
      <c r="H639" s="21">
        <f t="shared" si="9"/>
        <v>3.045673654922905E-3</v>
      </c>
      <c r="I639" s="4"/>
      <c r="J639" s="4"/>
      <c r="K639" s="4"/>
    </row>
    <row r="640" spans="2:11" ht="13.5" x14ac:dyDescent="0.35">
      <c r="B640" s="3">
        <v>42930</v>
      </c>
      <c r="C640" s="2">
        <v>23.25</v>
      </c>
      <c r="D640" s="2">
        <v>17.657299999999999</v>
      </c>
      <c r="E640" s="2">
        <v>8104</v>
      </c>
      <c r="F640" s="2"/>
      <c r="G640" s="2"/>
      <c r="H640" s="21">
        <f t="shared" si="9"/>
        <v>7.8022442153806142E-3</v>
      </c>
      <c r="I640" s="4"/>
      <c r="J640" s="4"/>
      <c r="K640" s="4"/>
    </row>
    <row r="641" spans="2:11" ht="13.5" x14ac:dyDescent="0.35">
      <c r="B641" s="3">
        <v>42933</v>
      </c>
      <c r="C641" s="2">
        <v>23.25</v>
      </c>
      <c r="D641" s="2">
        <v>17.657299999999999</v>
      </c>
      <c r="E641" s="2">
        <v>843</v>
      </c>
      <c r="F641" s="2"/>
      <c r="G641" s="2"/>
      <c r="H641" s="21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23.06</v>
      </c>
      <c r="D642" s="2">
        <v>17.513000000000002</v>
      </c>
      <c r="E642" s="2">
        <v>3604</v>
      </c>
      <c r="F642" s="2"/>
      <c r="G642" s="2"/>
      <c r="H642" s="21">
        <f t="shared" si="9"/>
        <v>-8.172257366641426E-3</v>
      </c>
      <c r="I642" s="4"/>
      <c r="J642" s="4"/>
      <c r="K642" s="4"/>
    </row>
    <row r="643" spans="2:11" ht="13.5" x14ac:dyDescent="0.35">
      <c r="B643" s="3">
        <v>42935</v>
      </c>
      <c r="C643" s="2">
        <v>22.95</v>
      </c>
      <c r="D643" s="2">
        <v>17.429400000000001</v>
      </c>
      <c r="E643" s="2">
        <v>903</v>
      </c>
      <c r="F643" s="2"/>
      <c r="G643" s="2"/>
      <c r="H643" s="21">
        <f t="shared" si="9"/>
        <v>-4.7735967566950579E-3</v>
      </c>
      <c r="I643" s="4"/>
      <c r="J643" s="4"/>
      <c r="K643" s="4"/>
    </row>
    <row r="644" spans="2:11" ht="13.5" x14ac:dyDescent="0.35">
      <c r="B644" s="3">
        <v>42936</v>
      </c>
      <c r="C644" s="2">
        <v>23.1</v>
      </c>
      <c r="D644" s="2">
        <v>17.543299999999999</v>
      </c>
      <c r="E644" s="2">
        <v>3495</v>
      </c>
      <c r="F644" s="2"/>
      <c r="G644" s="2"/>
      <c r="H644" s="21">
        <f t="shared" si="9"/>
        <v>6.5349352243908249E-3</v>
      </c>
      <c r="I644" s="4"/>
      <c r="J644" s="4"/>
      <c r="K644" s="4"/>
    </row>
    <row r="645" spans="2:11" ht="13.5" x14ac:dyDescent="0.35">
      <c r="B645" s="3">
        <v>42937</v>
      </c>
      <c r="C645" s="2">
        <v>23.25</v>
      </c>
      <c r="D645" s="2">
        <v>17.657299999999999</v>
      </c>
      <c r="E645" s="2">
        <v>8151</v>
      </c>
      <c r="F645" s="2"/>
      <c r="G645" s="2"/>
      <c r="H645" s="21">
        <f t="shared" si="9"/>
        <v>6.4982072928126853E-3</v>
      </c>
      <c r="I645" s="4"/>
      <c r="J645" s="4"/>
      <c r="K645" s="4"/>
    </row>
    <row r="646" spans="2:11" ht="13.5" x14ac:dyDescent="0.35">
      <c r="B646" s="3">
        <v>42940</v>
      </c>
      <c r="C646" s="2">
        <v>23.2</v>
      </c>
      <c r="D646" s="2">
        <v>17.619299999999999</v>
      </c>
      <c r="E646" s="2">
        <v>13159</v>
      </c>
      <c r="F646" s="2"/>
      <c r="G646" s="2"/>
      <c r="H646" s="21">
        <f t="shared" si="9"/>
        <v>-2.1520844070158098E-3</v>
      </c>
      <c r="I646" s="4"/>
      <c r="J646" s="4"/>
      <c r="K646" s="4"/>
    </row>
    <row r="647" spans="2:11" ht="13.5" x14ac:dyDescent="0.35">
      <c r="B647" s="3">
        <v>42942</v>
      </c>
      <c r="C647" s="2">
        <v>23.24</v>
      </c>
      <c r="D647" s="2">
        <v>17.649699999999999</v>
      </c>
      <c r="E647" s="2">
        <v>8003</v>
      </c>
      <c r="F647" s="2"/>
      <c r="G647" s="2"/>
      <c r="H647" s="21">
        <f t="shared" ref="H647:H710" si="10">(D647-D646)/D646</f>
        <v>1.7253806904928236E-3</v>
      </c>
      <c r="I647" s="4"/>
      <c r="J647" s="4"/>
      <c r="K647" s="4"/>
    </row>
    <row r="648" spans="2:11" ht="13.5" x14ac:dyDescent="0.35">
      <c r="B648" s="3">
        <v>42943</v>
      </c>
      <c r="C648" s="2">
        <v>23.2</v>
      </c>
      <c r="D648" s="2">
        <v>17.619299999999999</v>
      </c>
      <c r="E648" s="2">
        <v>3360</v>
      </c>
      <c r="F648" s="2"/>
      <c r="G648" s="2"/>
      <c r="H648" s="21">
        <f t="shared" si="10"/>
        <v>-1.7224088794710508E-3</v>
      </c>
      <c r="I648" s="4"/>
      <c r="J648" s="4"/>
      <c r="K648" s="4"/>
    </row>
    <row r="649" spans="2:11" ht="13.5" x14ac:dyDescent="0.35">
      <c r="B649" s="3">
        <v>42944</v>
      </c>
      <c r="C649" s="2">
        <v>23.05</v>
      </c>
      <c r="D649" s="2">
        <v>17.505400000000002</v>
      </c>
      <c r="E649" s="2">
        <v>5135</v>
      </c>
      <c r="F649" s="2"/>
      <c r="G649" s="2"/>
      <c r="H649" s="21">
        <f t="shared" si="10"/>
        <v>-6.4645019949712791E-3</v>
      </c>
      <c r="I649" s="4"/>
      <c r="J649" s="4"/>
      <c r="K649" s="4"/>
    </row>
    <row r="650" spans="2:11" ht="13.5" x14ac:dyDescent="0.35">
      <c r="B650" s="3">
        <v>42947</v>
      </c>
      <c r="C650" s="2">
        <v>22.9</v>
      </c>
      <c r="D650" s="2">
        <v>17.391500000000001</v>
      </c>
      <c r="E650" s="2">
        <v>3070</v>
      </c>
      <c r="F650" s="2"/>
      <c r="G650" s="2"/>
      <c r="H650" s="21">
        <f t="shared" si="10"/>
        <v>-6.5065636889189045E-3</v>
      </c>
      <c r="I650" s="4"/>
      <c r="J650" s="4"/>
      <c r="K650" s="4"/>
    </row>
    <row r="651" spans="2:11" ht="13.5" x14ac:dyDescent="0.35">
      <c r="B651" s="3">
        <v>42948</v>
      </c>
      <c r="C651" s="2">
        <v>22.98</v>
      </c>
      <c r="D651" s="2">
        <v>17.452200000000001</v>
      </c>
      <c r="E651" s="2">
        <v>544</v>
      </c>
      <c r="F651" s="2"/>
      <c r="G651" s="2"/>
      <c r="H651" s="21">
        <f t="shared" si="10"/>
        <v>3.4902107351292666E-3</v>
      </c>
      <c r="I651" s="4"/>
      <c r="J651" s="4"/>
      <c r="K651" s="4"/>
    </row>
    <row r="652" spans="2:11" ht="13.5" x14ac:dyDescent="0.35">
      <c r="B652" s="3">
        <v>42949</v>
      </c>
      <c r="C652" s="2">
        <v>22.82</v>
      </c>
      <c r="D652" s="2">
        <v>17.3307</v>
      </c>
      <c r="E652" s="2">
        <v>2206</v>
      </c>
      <c r="F652" s="2"/>
      <c r="G652" s="2"/>
      <c r="H652" s="21">
        <f t="shared" si="10"/>
        <v>-6.9618730016846615E-3</v>
      </c>
      <c r="I652" s="4"/>
      <c r="J652" s="4"/>
      <c r="K652" s="4"/>
    </row>
    <row r="653" spans="2:11" ht="13.5" x14ac:dyDescent="0.35">
      <c r="B653" s="3">
        <v>42950</v>
      </c>
      <c r="C653" s="2">
        <v>22.9</v>
      </c>
      <c r="D653" s="2">
        <v>17.391500000000001</v>
      </c>
      <c r="E653" s="2">
        <v>7360</v>
      </c>
      <c r="F653" s="2"/>
      <c r="G653" s="2"/>
      <c r="H653" s="21">
        <f t="shared" si="10"/>
        <v>3.5082252880726346E-3</v>
      </c>
      <c r="I653" s="4"/>
      <c r="J653" s="4"/>
      <c r="K653" s="4"/>
    </row>
    <row r="654" spans="2:11" ht="13.5" x14ac:dyDescent="0.35">
      <c r="B654" s="3">
        <v>42951</v>
      </c>
      <c r="C654" s="2">
        <v>22.7</v>
      </c>
      <c r="D654" s="2">
        <v>17.239599999999999</v>
      </c>
      <c r="E654" s="2">
        <v>9339</v>
      </c>
      <c r="F654" s="2"/>
      <c r="G654" s="2"/>
      <c r="H654" s="21">
        <f t="shared" si="10"/>
        <v>-8.7341517407929885E-3</v>
      </c>
      <c r="I654" s="4"/>
      <c r="J654" s="4"/>
      <c r="K654" s="4"/>
    </row>
    <row r="655" spans="2:11" ht="13.5" x14ac:dyDescent="0.35">
      <c r="B655" s="3">
        <v>42954</v>
      </c>
      <c r="C655" s="2">
        <v>22.85</v>
      </c>
      <c r="D655" s="2">
        <v>17.3535</v>
      </c>
      <c r="E655" s="2">
        <v>2071</v>
      </c>
      <c r="F655" s="2"/>
      <c r="G655" s="2"/>
      <c r="H655" s="21">
        <f t="shared" si="10"/>
        <v>6.6068818302049354E-3</v>
      </c>
      <c r="I655" s="4"/>
      <c r="J655" s="4"/>
      <c r="K655" s="4"/>
    </row>
    <row r="656" spans="2:11" ht="13.5" x14ac:dyDescent="0.35">
      <c r="B656" s="3">
        <v>42955</v>
      </c>
      <c r="C656" s="2">
        <v>22.89</v>
      </c>
      <c r="D656" s="2">
        <v>17.383900000000001</v>
      </c>
      <c r="E656" s="2">
        <v>4015</v>
      </c>
      <c r="F656" s="2"/>
      <c r="G656" s="2"/>
      <c r="H656" s="21">
        <f t="shared" si="10"/>
        <v>1.751807992623978E-3</v>
      </c>
      <c r="I656" s="4"/>
      <c r="J656" s="4"/>
      <c r="K656" s="4"/>
    </row>
    <row r="657" spans="2:11" ht="13.5" x14ac:dyDescent="0.35">
      <c r="B657" s="3">
        <v>42956</v>
      </c>
      <c r="C657" s="2">
        <v>22.88</v>
      </c>
      <c r="D657" s="2">
        <v>17.376300000000001</v>
      </c>
      <c r="E657" s="2">
        <v>7314</v>
      </c>
      <c r="F657" s="2"/>
      <c r="G657" s="2"/>
      <c r="H657" s="21">
        <f t="shared" si="10"/>
        <v>-4.3718613199570012E-4</v>
      </c>
      <c r="I657" s="4"/>
      <c r="J657" s="4"/>
      <c r="K657" s="4"/>
    </row>
    <row r="658" spans="2:11" ht="13.5" x14ac:dyDescent="0.35">
      <c r="B658" s="3">
        <v>42957</v>
      </c>
      <c r="C658" s="2">
        <v>22.95</v>
      </c>
      <c r="D658" s="2">
        <v>17.429400000000001</v>
      </c>
      <c r="E658" s="2">
        <v>1237</v>
      </c>
      <c r="F658" s="2"/>
      <c r="G658" s="2"/>
      <c r="H658" s="21">
        <f t="shared" si="10"/>
        <v>3.0558864660486175E-3</v>
      </c>
      <c r="I658" s="4"/>
      <c r="J658" s="4"/>
      <c r="K658" s="4"/>
    </row>
    <row r="659" spans="2:11" ht="13.5" x14ac:dyDescent="0.35">
      <c r="B659" s="3">
        <v>42958</v>
      </c>
      <c r="C659" s="2">
        <v>22.95</v>
      </c>
      <c r="D659" s="2">
        <v>17.429400000000001</v>
      </c>
      <c r="E659" s="2">
        <v>222</v>
      </c>
      <c r="F659" s="2"/>
      <c r="G659" s="2"/>
      <c r="H659" s="21">
        <f t="shared" si="10"/>
        <v>0</v>
      </c>
      <c r="I659" s="4"/>
      <c r="J659" s="4"/>
      <c r="K659" s="4"/>
    </row>
    <row r="660" spans="2:11" ht="13.5" x14ac:dyDescent="0.35">
      <c r="B660" s="3">
        <v>42961</v>
      </c>
      <c r="C660" s="2">
        <v>23</v>
      </c>
      <c r="D660" s="2">
        <v>17.467400000000001</v>
      </c>
      <c r="E660" s="2">
        <v>5810</v>
      </c>
      <c r="F660" s="2"/>
      <c r="G660" s="2"/>
      <c r="H660" s="21">
        <f t="shared" si="10"/>
        <v>2.1802242188486269E-3</v>
      </c>
      <c r="I660" s="4"/>
      <c r="J660" s="4"/>
      <c r="K660" s="4"/>
    </row>
    <row r="661" spans="2:11" ht="13.5" x14ac:dyDescent="0.35">
      <c r="B661" s="3">
        <v>42962</v>
      </c>
      <c r="C661" s="2">
        <v>23</v>
      </c>
      <c r="D661" s="2">
        <v>17.467400000000001</v>
      </c>
      <c r="E661" s="2">
        <v>6777</v>
      </c>
      <c r="F661" s="2"/>
      <c r="G661" s="2"/>
      <c r="H661" s="21">
        <f t="shared" si="10"/>
        <v>0</v>
      </c>
      <c r="I661" s="4"/>
      <c r="J661" s="4"/>
      <c r="K661" s="4"/>
    </row>
    <row r="662" spans="2:11" ht="13.5" x14ac:dyDescent="0.35">
      <c r="B662" s="3">
        <v>42963</v>
      </c>
      <c r="C662" s="2">
        <v>23</v>
      </c>
      <c r="D662" s="2">
        <v>17.467400000000001</v>
      </c>
      <c r="E662" s="2">
        <v>2099</v>
      </c>
      <c r="F662" s="2"/>
      <c r="G662" s="2"/>
      <c r="H662" s="21">
        <f t="shared" si="10"/>
        <v>0</v>
      </c>
      <c r="I662" s="4"/>
      <c r="J662" s="4"/>
      <c r="K662" s="4"/>
    </row>
    <row r="663" spans="2:11" ht="13.5" x14ac:dyDescent="0.35">
      <c r="B663" s="3">
        <v>42964</v>
      </c>
      <c r="C663" s="2">
        <v>23.3</v>
      </c>
      <c r="D663" s="2">
        <v>17.6952</v>
      </c>
      <c r="E663" s="2">
        <v>5060</v>
      </c>
      <c r="F663" s="2"/>
      <c r="G663" s="2"/>
      <c r="H663" s="21">
        <f t="shared" si="10"/>
        <v>1.3041437191568203E-2</v>
      </c>
      <c r="I663" s="4"/>
      <c r="J663" s="4"/>
      <c r="K663" s="4"/>
    </row>
    <row r="664" spans="2:11" ht="13.5" x14ac:dyDescent="0.35">
      <c r="B664" s="3">
        <v>42965</v>
      </c>
      <c r="C664" s="2">
        <v>23.5</v>
      </c>
      <c r="D664" s="2">
        <v>17.847100000000001</v>
      </c>
      <c r="E664" s="2">
        <v>1856</v>
      </c>
      <c r="F664" s="2"/>
      <c r="G664" s="2"/>
      <c r="H664" s="21">
        <f t="shared" si="10"/>
        <v>8.5842488358425593E-3</v>
      </c>
      <c r="I664" s="4"/>
      <c r="J664" s="4"/>
      <c r="K664" s="4"/>
    </row>
    <row r="665" spans="2:11" ht="13.5" x14ac:dyDescent="0.35">
      <c r="B665" s="3">
        <v>42968</v>
      </c>
      <c r="C665" s="2">
        <v>23.4</v>
      </c>
      <c r="D665" s="2">
        <v>17.7712</v>
      </c>
      <c r="E665" s="2">
        <v>7117</v>
      </c>
      <c r="F665" s="2"/>
      <c r="G665" s="2"/>
      <c r="H665" s="21">
        <f t="shared" si="10"/>
        <v>-4.2527917700915406E-3</v>
      </c>
      <c r="I665" s="4"/>
      <c r="J665" s="4"/>
      <c r="K665" s="4"/>
    </row>
    <row r="666" spans="2:11" ht="13.5" x14ac:dyDescent="0.35">
      <c r="B666" s="3">
        <v>42969</v>
      </c>
      <c r="C666" s="2">
        <v>23.99</v>
      </c>
      <c r="D666" s="2">
        <v>18.2193</v>
      </c>
      <c r="E666" s="2">
        <v>3360</v>
      </c>
      <c r="F666" s="2"/>
      <c r="G666" s="2"/>
      <c r="H666" s="21">
        <f t="shared" si="10"/>
        <v>2.5214954533177285E-2</v>
      </c>
      <c r="I666" s="4"/>
      <c r="J666" s="4"/>
      <c r="K666" s="4"/>
    </row>
    <row r="667" spans="2:11" ht="13.5" x14ac:dyDescent="0.35">
      <c r="B667" s="3">
        <v>42970</v>
      </c>
      <c r="C667" s="2">
        <v>23.95</v>
      </c>
      <c r="D667" s="2">
        <v>18.1889</v>
      </c>
      <c r="E667" s="2">
        <v>14653</v>
      </c>
      <c r="F667" s="2"/>
      <c r="G667" s="2"/>
      <c r="H667" s="21">
        <f t="shared" si="10"/>
        <v>-1.6685602630178E-3</v>
      </c>
      <c r="I667" s="4"/>
      <c r="J667" s="4"/>
      <c r="K667" s="4"/>
    </row>
    <row r="668" spans="2:11" ht="13.5" x14ac:dyDescent="0.35">
      <c r="B668" s="3">
        <v>42971</v>
      </c>
      <c r="C668" s="2">
        <v>23.8</v>
      </c>
      <c r="D668" s="2">
        <v>18.074999999999999</v>
      </c>
      <c r="E668" s="2">
        <v>2787</v>
      </c>
      <c r="F668" s="2"/>
      <c r="G668" s="2"/>
      <c r="H668" s="21">
        <f t="shared" si="10"/>
        <v>-6.2620609272688839E-3</v>
      </c>
      <c r="I668" s="4"/>
      <c r="J668" s="4"/>
      <c r="K668" s="4"/>
    </row>
    <row r="669" spans="2:11" ht="13.5" x14ac:dyDescent="0.35">
      <c r="B669" s="3">
        <v>42972</v>
      </c>
      <c r="C669" s="2">
        <v>23.8</v>
      </c>
      <c r="D669" s="2">
        <v>18.074999999999999</v>
      </c>
      <c r="E669" s="2">
        <v>3423</v>
      </c>
      <c r="F669" s="2"/>
      <c r="G669" s="2"/>
      <c r="H669" s="21">
        <f t="shared" si="10"/>
        <v>0</v>
      </c>
      <c r="I669" s="4"/>
      <c r="J669" s="4"/>
      <c r="K669" s="4"/>
    </row>
    <row r="670" spans="2:11" ht="13.5" x14ac:dyDescent="0.35">
      <c r="B670" s="3">
        <v>42975</v>
      </c>
      <c r="C670" s="2">
        <v>23.6</v>
      </c>
      <c r="D670" s="2">
        <v>17.923100000000002</v>
      </c>
      <c r="E670" s="2">
        <v>1076</v>
      </c>
      <c r="F670" s="2"/>
      <c r="G670" s="2"/>
      <c r="H670" s="21">
        <f t="shared" si="10"/>
        <v>-8.4038727524203428E-3</v>
      </c>
      <c r="I670" s="4"/>
      <c r="J670" s="4"/>
      <c r="K670" s="4"/>
    </row>
    <row r="671" spans="2:11" ht="13.5" x14ac:dyDescent="0.35">
      <c r="B671" s="3">
        <v>42976</v>
      </c>
      <c r="C671" s="2">
        <v>24.19</v>
      </c>
      <c r="D671" s="2">
        <v>18.371200000000002</v>
      </c>
      <c r="E671" s="2">
        <v>11981</v>
      </c>
      <c r="F671" s="2"/>
      <c r="G671" s="2"/>
      <c r="H671" s="21">
        <f t="shared" si="10"/>
        <v>2.5001255363190526E-2</v>
      </c>
      <c r="I671" s="4"/>
      <c r="J671" s="4"/>
      <c r="K671" s="4"/>
    </row>
    <row r="672" spans="2:11" ht="13.5" x14ac:dyDescent="0.35">
      <c r="B672" s="3">
        <v>42977</v>
      </c>
      <c r="C672" s="2">
        <v>24.1</v>
      </c>
      <c r="D672" s="2">
        <v>18.302800000000001</v>
      </c>
      <c r="E672" s="2">
        <v>2698</v>
      </c>
      <c r="F672" s="2"/>
      <c r="G672" s="2"/>
      <c r="H672" s="21">
        <f t="shared" si="10"/>
        <v>-3.7232189514022195E-3</v>
      </c>
      <c r="I672" s="4"/>
      <c r="J672" s="4"/>
      <c r="K672" s="4"/>
    </row>
    <row r="673" spans="2:11" ht="13.5" x14ac:dyDescent="0.35">
      <c r="B673" s="3">
        <v>42978</v>
      </c>
      <c r="C673" s="2">
        <v>24</v>
      </c>
      <c r="D673" s="2">
        <v>18.226900000000001</v>
      </c>
      <c r="E673" s="2">
        <v>1197</v>
      </c>
      <c r="F673" s="2"/>
      <c r="G673" s="2"/>
      <c r="H673" s="21">
        <f t="shared" si="10"/>
        <v>-4.1469064842538155E-3</v>
      </c>
      <c r="I673" s="4"/>
      <c r="J673" s="4"/>
      <c r="K673" s="4"/>
    </row>
    <row r="674" spans="2:11" ht="13.5" x14ac:dyDescent="0.35">
      <c r="B674" s="3">
        <v>42982</v>
      </c>
      <c r="C674" s="2">
        <v>24.5</v>
      </c>
      <c r="D674" s="2">
        <v>18.6066</v>
      </c>
      <c r="E674" s="2">
        <v>5660</v>
      </c>
      <c r="F674" s="2"/>
      <c r="G674" s="2"/>
      <c r="H674" s="21">
        <f t="shared" si="10"/>
        <v>2.083184743428667E-2</v>
      </c>
      <c r="I674" s="4"/>
      <c r="J674" s="4"/>
      <c r="K674" s="4"/>
    </row>
    <row r="675" spans="2:11" ht="13.5" x14ac:dyDescent="0.35">
      <c r="B675" s="3">
        <v>42983</v>
      </c>
      <c r="C675" s="2">
        <v>24.4</v>
      </c>
      <c r="D675" s="2">
        <v>18.5306</v>
      </c>
      <c r="E675" s="2">
        <v>1622</v>
      </c>
      <c r="F675" s="2"/>
      <c r="G675" s="2"/>
      <c r="H675" s="21">
        <f t="shared" si="10"/>
        <v>-4.0845721410682507E-3</v>
      </c>
      <c r="I675" s="4"/>
      <c r="J675" s="4"/>
      <c r="K675" s="4"/>
    </row>
    <row r="676" spans="2:11" ht="13.5" x14ac:dyDescent="0.35">
      <c r="B676" s="3">
        <v>42984</v>
      </c>
      <c r="C676" s="2">
        <v>24</v>
      </c>
      <c r="D676" s="2">
        <v>18.226900000000001</v>
      </c>
      <c r="E676" s="2">
        <v>1204</v>
      </c>
      <c r="F676" s="2"/>
      <c r="G676" s="2"/>
      <c r="H676" s="21">
        <f t="shared" si="10"/>
        <v>-1.6389107746106395E-2</v>
      </c>
      <c r="I676" s="4"/>
      <c r="J676" s="4"/>
      <c r="K676" s="4"/>
    </row>
    <row r="677" spans="2:11" ht="13.5" x14ac:dyDescent="0.35">
      <c r="B677" s="3">
        <v>42985</v>
      </c>
      <c r="C677" s="2">
        <v>24</v>
      </c>
      <c r="D677" s="2">
        <v>18.226900000000001</v>
      </c>
      <c r="E677" s="2">
        <v>1970</v>
      </c>
      <c r="F677" s="2"/>
      <c r="G677" s="2"/>
      <c r="H677" s="21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24</v>
      </c>
      <c r="D678" s="2">
        <v>18.226900000000001</v>
      </c>
      <c r="E678" s="2">
        <v>5043</v>
      </c>
      <c r="F678" s="2"/>
      <c r="G678" s="2"/>
      <c r="H678" s="21">
        <f t="shared" si="10"/>
        <v>0</v>
      </c>
      <c r="I678" s="4"/>
      <c r="J678" s="4"/>
      <c r="K678" s="4"/>
    </row>
    <row r="679" spans="2:11" ht="13.5" x14ac:dyDescent="0.35">
      <c r="B679" s="3">
        <v>42989</v>
      </c>
      <c r="C679" s="2">
        <v>23.8</v>
      </c>
      <c r="D679" s="2">
        <v>18.074999999999999</v>
      </c>
      <c r="E679" s="2">
        <v>2709</v>
      </c>
      <c r="F679" s="2"/>
      <c r="G679" s="2"/>
      <c r="H679" s="21">
        <f t="shared" si="10"/>
        <v>-8.3338362530107294E-3</v>
      </c>
      <c r="I679" s="4"/>
      <c r="J679" s="4"/>
      <c r="K679" s="4"/>
    </row>
    <row r="680" spans="2:11" ht="13.5" x14ac:dyDescent="0.35">
      <c r="B680" s="3">
        <v>42990</v>
      </c>
      <c r="C680" s="2">
        <v>23.8</v>
      </c>
      <c r="D680" s="2">
        <v>18.074999999999999</v>
      </c>
      <c r="E680" s="2">
        <v>5151</v>
      </c>
      <c r="F680" s="2"/>
      <c r="G680" s="2"/>
      <c r="H680" s="21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23.8</v>
      </c>
      <c r="D681" s="2">
        <v>18.074999999999999</v>
      </c>
      <c r="E681" s="2">
        <v>1640</v>
      </c>
      <c r="F681" s="2"/>
      <c r="G681" s="2"/>
      <c r="H681" s="21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23.8</v>
      </c>
      <c r="D682" s="2">
        <v>18.074999999999999</v>
      </c>
      <c r="E682" s="2">
        <v>3110</v>
      </c>
      <c r="F682" s="2"/>
      <c r="G682" s="2"/>
      <c r="H682" s="21">
        <f t="shared" si="10"/>
        <v>0</v>
      </c>
      <c r="I682" s="4"/>
      <c r="J682" s="4"/>
      <c r="K682" s="4"/>
    </row>
    <row r="683" spans="2:11" ht="13.5" x14ac:dyDescent="0.35">
      <c r="B683" s="3">
        <v>42993</v>
      </c>
      <c r="C683" s="2">
        <v>23.78</v>
      </c>
      <c r="D683" s="2">
        <v>18.059799999999999</v>
      </c>
      <c r="E683" s="2">
        <v>4250</v>
      </c>
      <c r="F683" s="2"/>
      <c r="G683" s="2"/>
      <c r="H683" s="21">
        <f t="shared" si="10"/>
        <v>-8.409405255878342E-4</v>
      </c>
      <c r="I683" s="4"/>
      <c r="J683" s="4"/>
      <c r="K683" s="4"/>
    </row>
    <row r="684" spans="2:11" ht="13.5" x14ac:dyDescent="0.35">
      <c r="B684" s="3">
        <v>42996</v>
      </c>
      <c r="C684" s="2">
        <v>23.5</v>
      </c>
      <c r="D684" s="2">
        <v>17.847100000000001</v>
      </c>
      <c r="E684" s="2">
        <v>5361</v>
      </c>
      <c r="F684" s="2"/>
      <c r="G684" s="2"/>
      <c r="H684" s="21">
        <f t="shared" si="10"/>
        <v>-1.177753906466285E-2</v>
      </c>
      <c r="I684" s="4"/>
      <c r="J684" s="4"/>
      <c r="K684" s="4"/>
    </row>
    <row r="685" spans="2:11" ht="13.5" x14ac:dyDescent="0.35">
      <c r="B685" s="3">
        <v>42997</v>
      </c>
      <c r="C685" s="2">
        <v>23.5</v>
      </c>
      <c r="D685" s="2">
        <v>17.847100000000001</v>
      </c>
      <c r="E685" s="2">
        <v>1764</v>
      </c>
      <c r="F685" s="2"/>
      <c r="G685" s="2"/>
      <c r="H685" s="21">
        <f t="shared" si="10"/>
        <v>0</v>
      </c>
      <c r="I685" s="4"/>
      <c r="J685" s="4"/>
      <c r="K685" s="4"/>
    </row>
    <row r="686" spans="2:11" ht="13.5" x14ac:dyDescent="0.35">
      <c r="B686" s="3">
        <v>42998</v>
      </c>
      <c r="C686" s="2">
        <v>23.58</v>
      </c>
      <c r="D686" s="2">
        <v>17.907900000000001</v>
      </c>
      <c r="E686" s="2">
        <v>10427</v>
      </c>
      <c r="F686" s="2"/>
      <c r="G686" s="2"/>
      <c r="H686" s="21">
        <f t="shared" si="10"/>
        <v>3.4067159370430155E-3</v>
      </c>
      <c r="I686" s="4"/>
      <c r="J686" s="4"/>
      <c r="K686" s="4"/>
    </row>
    <row r="687" spans="2:11" ht="13.5" x14ac:dyDescent="0.35">
      <c r="B687" s="3">
        <v>43000</v>
      </c>
      <c r="C687" s="2">
        <v>23.4</v>
      </c>
      <c r="D687" s="2">
        <v>17.7712</v>
      </c>
      <c r="E687" s="2">
        <v>5283</v>
      </c>
      <c r="F687" s="2"/>
      <c r="G687" s="2"/>
      <c r="H687" s="21">
        <f t="shared" si="10"/>
        <v>-7.6335025324019649E-3</v>
      </c>
      <c r="I687" s="4"/>
      <c r="J687" s="4"/>
      <c r="K687" s="4"/>
    </row>
    <row r="688" spans="2:11" ht="13.5" x14ac:dyDescent="0.35">
      <c r="B688" s="3">
        <v>43003</v>
      </c>
      <c r="C688" s="2">
        <v>23.4</v>
      </c>
      <c r="D688" s="2">
        <v>17.7712</v>
      </c>
      <c r="E688" s="2">
        <v>5190</v>
      </c>
      <c r="F688" s="2"/>
      <c r="G688" s="2"/>
      <c r="H688" s="21">
        <f t="shared" si="10"/>
        <v>0</v>
      </c>
      <c r="I688" s="4"/>
      <c r="J688" s="4"/>
      <c r="K688" s="4"/>
    </row>
    <row r="689" spans="2:11" ht="13.5" x14ac:dyDescent="0.35">
      <c r="B689" s="3">
        <v>43004</v>
      </c>
      <c r="C689" s="2">
        <v>23.3</v>
      </c>
      <c r="D689" s="2">
        <v>17.6952</v>
      </c>
      <c r="E689" s="2">
        <v>1485</v>
      </c>
      <c r="F689" s="2"/>
      <c r="G689" s="2"/>
      <c r="H689" s="21">
        <f t="shared" si="10"/>
        <v>-4.2765823354641505E-3</v>
      </c>
      <c r="I689" s="4"/>
      <c r="J689" s="4"/>
      <c r="K689" s="4"/>
    </row>
    <row r="690" spans="2:11" ht="13.5" x14ac:dyDescent="0.35">
      <c r="B690" s="3">
        <v>43005</v>
      </c>
      <c r="C690" s="2">
        <v>23.34</v>
      </c>
      <c r="D690" s="2">
        <v>17.7256</v>
      </c>
      <c r="E690" s="2">
        <v>1453</v>
      </c>
      <c r="F690" s="2"/>
      <c r="G690" s="2"/>
      <c r="H690" s="21">
        <f t="shared" si="10"/>
        <v>1.7179800171798119E-3</v>
      </c>
      <c r="I690" s="4"/>
      <c r="J690" s="4"/>
      <c r="K690" s="4"/>
    </row>
    <row r="691" spans="2:11" ht="13.5" x14ac:dyDescent="0.35">
      <c r="B691" s="3">
        <v>43006</v>
      </c>
      <c r="C691" s="2">
        <v>23.25</v>
      </c>
      <c r="D691" s="2">
        <v>17.657299999999999</v>
      </c>
      <c r="E691" s="2">
        <v>560</v>
      </c>
      <c r="F691" s="2"/>
      <c r="G691" s="2"/>
      <c r="H691" s="21">
        <f t="shared" si="10"/>
        <v>-3.8531840953198028E-3</v>
      </c>
      <c r="I691" s="4"/>
      <c r="J691" s="4"/>
      <c r="K691" s="4"/>
    </row>
    <row r="692" spans="2:11" ht="13.5" x14ac:dyDescent="0.35">
      <c r="B692" s="3">
        <v>43007</v>
      </c>
      <c r="C692" s="2">
        <v>23.29</v>
      </c>
      <c r="D692" s="2">
        <v>17.6876</v>
      </c>
      <c r="E692" s="2">
        <v>12497</v>
      </c>
      <c r="F692" s="2"/>
      <c r="G692" s="2"/>
      <c r="H692" s="21">
        <f t="shared" si="10"/>
        <v>1.7160041455941983E-3</v>
      </c>
      <c r="I692" s="4"/>
      <c r="J692" s="4"/>
      <c r="K692" s="4"/>
    </row>
    <row r="693" spans="2:11" ht="13.5" x14ac:dyDescent="0.35">
      <c r="B693" s="3">
        <v>43010</v>
      </c>
      <c r="C693" s="2">
        <v>23</v>
      </c>
      <c r="D693" s="2">
        <v>17.467400000000001</v>
      </c>
      <c r="E693" s="2">
        <v>529</v>
      </c>
      <c r="F693" s="2"/>
      <c r="G693" s="2"/>
      <c r="H693" s="21">
        <f t="shared" si="10"/>
        <v>-1.2449399579366246E-2</v>
      </c>
      <c r="I693" s="4"/>
      <c r="J693" s="4"/>
      <c r="K693" s="4"/>
    </row>
    <row r="694" spans="2:11" ht="13.5" x14ac:dyDescent="0.35">
      <c r="B694" s="3">
        <v>43011</v>
      </c>
      <c r="C694" s="2">
        <v>23</v>
      </c>
      <c r="D694" s="2">
        <v>17.467400000000001</v>
      </c>
      <c r="E694" s="2">
        <v>2055</v>
      </c>
      <c r="F694" s="2"/>
      <c r="G694" s="2"/>
      <c r="H694" s="21">
        <f t="shared" si="10"/>
        <v>0</v>
      </c>
      <c r="I694" s="4"/>
      <c r="J694" s="4"/>
      <c r="K694" s="4"/>
    </row>
    <row r="695" spans="2:11" ht="13.5" x14ac:dyDescent="0.35">
      <c r="B695" s="3">
        <v>43012</v>
      </c>
      <c r="C695" s="2">
        <v>23</v>
      </c>
      <c r="D695" s="2">
        <v>17.467400000000001</v>
      </c>
      <c r="E695" s="2">
        <v>130</v>
      </c>
      <c r="F695" s="2"/>
      <c r="G695" s="2"/>
      <c r="H695" s="21">
        <f t="shared" si="10"/>
        <v>0</v>
      </c>
      <c r="I695" s="4"/>
      <c r="J695" s="4"/>
      <c r="K695" s="4"/>
    </row>
    <row r="696" spans="2:11" ht="13.5" x14ac:dyDescent="0.35">
      <c r="B696" s="3">
        <v>43013</v>
      </c>
      <c r="C696" s="2">
        <v>23</v>
      </c>
      <c r="D696" s="2">
        <v>17.467400000000001</v>
      </c>
      <c r="E696" s="2">
        <v>1830</v>
      </c>
      <c r="F696" s="2"/>
      <c r="G696" s="2"/>
      <c r="H696" s="21">
        <f t="shared" si="10"/>
        <v>0</v>
      </c>
      <c r="I696" s="4"/>
      <c r="J696" s="4"/>
      <c r="K696" s="4"/>
    </row>
    <row r="697" spans="2:11" ht="13.5" x14ac:dyDescent="0.35">
      <c r="B697" s="3">
        <v>43014</v>
      </c>
      <c r="C697" s="2">
        <v>22.99</v>
      </c>
      <c r="D697" s="2">
        <v>17.459800000000001</v>
      </c>
      <c r="E697" s="2">
        <v>715</v>
      </c>
      <c r="F697" s="2"/>
      <c r="G697" s="2"/>
      <c r="H697" s="21">
        <f t="shared" si="10"/>
        <v>-4.3509623641755789E-4</v>
      </c>
      <c r="I697" s="4"/>
      <c r="J697" s="4"/>
      <c r="K697" s="4"/>
    </row>
    <row r="698" spans="2:11" ht="13.5" x14ac:dyDescent="0.35">
      <c r="B698" s="3">
        <v>43017</v>
      </c>
      <c r="C698" s="2">
        <v>22.9</v>
      </c>
      <c r="D698" s="2">
        <v>17.391500000000001</v>
      </c>
      <c r="E698" s="2">
        <v>46312</v>
      </c>
      <c r="F698" s="2"/>
      <c r="G698" s="2"/>
      <c r="H698" s="21">
        <f t="shared" si="10"/>
        <v>-3.9118432055350394E-3</v>
      </c>
      <c r="I698" s="4"/>
      <c r="J698" s="4"/>
      <c r="K698" s="4"/>
    </row>
    <row r="699" spans="2:11" ht="13.5" x14ac:dyDescent="0.35">
      <c r="B699" s="3">
        <v>43018</v>
      </c>
      <c r="C699" s="2">
        <v>22.9</v>
      </c>
      <c r="D699" s="2">
        <v>17.391500000000001</v>
      </c>
      <c r="E699" s="2">
        <v>2656</v>
      </c>
      <c r="F699" s="2"/>
      <c r="G699" s="2"/>
      <c r="H699" s="21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22.72</v>
      </c>
      <c r="D700" s="2">
        <v>17.254799999999999</v>
      </c>
      <c r="E700" s="2">
        <v>3231</v>
      </c>
      <c r="F700" s="2"/>
      <c r="G700" s="2"/>
      <c r="H700" s="21">
        <f t="shared" si="10"/>
        <v>-7.8601615731823671E-3</v>
      </c>
      <c r="I700" s="4"/>
      <c r="J700" s="4"/>
      <c r="K700" s="4"/>
    </row>
    <row r="701" spans="2:11" ht="13.5" x14ac:dyDescent="0.35">
      <c r="B701" s="3">
        <v>43020</v>
      </c>
      <c r="C701" s="2">
        <v>22.79</v>
      </c>
      <c r="D701" s="2">
        <v>17.3079</v>
      </c>
      <c r="E701" s="2">
        <v>4710</v>
      </c>
      <c r="F701" s="2"/>
      <c r="G701" s="2"/>
      <c r="H701" s="21">
        <f t="shared" si="10"/>
        <v>3.0774045482996381E-3</v>
      </c>
      <c r="I701" s="4"/>
      <c r="J701" s="4"/>
      <c r="K701" s="4"/>
    </row>
    <row r="702" spans="2:11" ht="13.5" x14ac:dyDescent="0.35">
      <c r="B702" s="3">
        <v>43021</v>
      </c>
      <c r="C702" s="2">
        <v>22.8</v>
      </c>
      <c r="D702" s="2">
        <v>17.3155</v>
      </c>
      <c r="E702" s="2">
        <v>7451</v>
      </c>
      <c r="F702" s="2"/>
      <c r="G702" s="2"/>
      <c r="H702" s="21">
        <f t="shared" si="10"/>
        <v>4.3910584184101196E-4</v>
      </c>
      <c r="I702" s="4"/>
      <c r="J702" s="4"/>
      <c r="K702" s="4"/>
    </row>
    <row r="703" spans="2:11" ht="13.5" x14ac:dyDescent="0.35">
      <c r="B703" s="3">
        <v>43024</v>
      </c>
      <c r="C703" s="2">
        <v>22.79</v>
      </c>
      <c r="D703" s="2">
        <v>17.3079</v>
      </c>
      <c r="E703" s="2">
        <v>2578</v>
      </c>
      <c r="F703" s="2"/>
      <c r="G703" s="2"/>
      <c r="H703" s="21">
        <f t="shared" si="10"/>
        <v>-4.3891311252923976E-4</v>
      </c>
      <c r="I703" s="4"/>
      <c r="J703" s="4"/>
      <c r="K703" s="4"/>
    </row>
    <row r="704" spans="2:11" ht="13.5" x14ac:dyDescent="0.35">
      <c r="B704" s="3">
        <v>43025</v>
      </c>
      <c r="C704" s="2">
        <v>22.8</v>
      </c>
      <c r="D704" s="2">
        <v>17.3155</v>
      </c>
      <c r="E704" s="2">
        <v>2428</v>
      </c>
      <c r="F704" s="2"/>
      <c r="G704" s="2"/>
      <c r="H704" s="21">
        <f t="shared" si="10"/>
        <v>4.3910584184101196E-4</v>
      </c>
      <c r="I704" s="4"/>
      <c r="J704" s="4"/>
      <c r="K704" s="4"/>
    </row>
    <row r="705" spans="2:11" ht="13.5" x14ac:dyDescent="0.35">
      <c r="B705" s="3">
        <v>43026</v>
      </c>
      <c r="C705" s="2">
        <v>22.7</v>
      </c>
      <c r="D705" s="2">
        <v>17.239599999999999</v>
      </c>
      <c r="E705" s="2">
        <v>24300</v>
      </c>
      <c r="F705" s="2"/>
      <c r="G705" s="2"/>
      <c r="H705" s="21">
        <f t="shared" si="10"/>
        <v>-4.3833559527591314E-3</v>
      </c>
      <c r="I705" s="4"/>
      <c r="J705" s="4"/>
      <c r="K705" s="4"/>
    </row>
    <row r="706" spans="2:11" ht="13.5" x14ac:dyDescent="0.35">
      <c r="B706" s="3">
        <v>43027</v>
      </c>
      <c r="C706" s="2">
        <v>22.6</v>
      </c>
      <c r="D706" s="2">
        <v>17.163599999999999</v>
      </c>
      <c r="E706" s="2">
        <v>3740</v>
      </c>
      <c r="F706" s="2"/>
      <c r="G706" s="2"/>
      <c r="H706" s="21">
        <f t="shared" si="10"/>
        <v>-4.4084549525511335E-3</v>
      </c>
      <c r="I706" s="4"/>
      <c r="J706" s="4"/>
      <c r="K706" s="4"/>
    </row>
    <row r="707" spans="2:11" ht="13.5" x14ac:dyDescent="0.35">
      <c r="B707" s="3">
        <v>43028</v>
      </c>
      <c r="C707" s="2">
        <v>22.52</v>
      </c>
      <c r="D707" s="2">
        <v>17.102900000000002</v>
      </c>
      <c r="E707" s="2">
        <v>914</v>
      </c>
      <c r="F707" s="2"/>
      <c r="G707" s="2"/>
      <c r="H707" s="21">
        <f t="shared" si="10"/>
        <v>-3.5365541028686926E-3</v>
      </c>
      <c r="I707" s="4"/>
      <c r="J707" s="4"/>
      <c r="K707" s="4"/>
    </row>
    <row r="708" spans="2:11" ht="13.5" x14ac:dyDescent="0.35">
      <c r="B708" s="3">
        <v>43031</v>
      </c>
      <c r="C708" s="2">
        <v>22.56</v>
      </c>
      <c r="D708" s="2">
        <v>17.133199999999999</v>
      </c>
      <c r="E708" s="2">
        <v>6299</v>
      </c>
      <c r="F708" s="2"/>
      <c r="G708" s="2"/>
      <c r="H708" s="21">
        <f t="shared" si="10"/>
        <v>1.771629372796244E-3</v>
      </c>
      <c r="I708" s="4"/>
      <c r="J708" s="4"/>
      <c r="K708" s="4"/>
    </row>
    <row r="709" spans="2:11" ht="13.5" x14ac:dyDescent="0.35">
      <c r="B709" s="3">
        <v>43032</v>
      </c>
      <c r="C709" s="2">
        <v>22.5</v>
      </c>
      <c r="D709" s="2">
        <v>17.087700000000002</v>
      </c>
      <c r="E709" s="2">
        <v>2417</v>
      </c>
      <c r="F709" s="2"/>
      <c r="G709" s="2"/>
      <c r="H709" s="21">
        <f t="shared" si="10"/>
        <v>-2.6556626899818477E-3</v>
      </c>
      <c r="I709" s="4"/>
      <c r="J709" s="4"/>
      <c r="K709" s="4"/>
    </row>
    <row r="710" spans="2:11" ht="13.5" x14ac:dyDescent="0.35">
      <c r="B710" s="3">
        <v>43033</v>
      </c>
      <c r="C710" s="2">
        <v>22.5</v>
      </c>
      <c r="D710" s="2">
        <v>17.087700000000002</v>
      </c>
      <c r="E710" s="2">
        <v>3991</v>
      </c>
      <c r="F710" s="2"/>
      <c r="G710" s="2"/>
      <c r="H710" s="21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22.41</v>
      </c>
      <c r="D711" s="2">
        <v>17.019300000000001</v>
      </c>
      <c r="E711" s="2">
        <v>1523</v>
      </c>
      <c r="F711" s="2"/>
      <c r="G711" s="2"/>
      <c r="H711" s="21">
        <f t="shared" ref="H711:H774" si="11">(D711-D710)/D710</f>
        <v>-4.0028792640320497E-3</v>
      </c>
      <c r="I711" s="4"/>
      <c r="J711" s="4"/>
      <c r="K711" s="4"/>
    </row>
    <row r="712" spans="2:11" ht="13.5" x14ac:dyDescent="0.35">
      <c r="B712" s="3">
        <v>43035</v>
      </c>
      <c r="C712" s="2">
        <v>22.38</v>
      </c>
      <c r="D712" s="2">
        <v>16.996500000000001</v>
      </c>
      <c r="E712" s="2">
        <v>3455</v>
      </c>
      <c r="F712" s="2"/>
      <c r="G712" s="2"/>
      <c r="H712" s="21">
        <f t="shared" si="11"/>
        <v>-1.3396555675027851E-3</v>
      </c>
      <c r="I712" s="4"/>
      <c r="J712" s="4"/>
      <c r="K712" s="4"/>
    </row>
    <row r="713" spans="2:11" ht="13.5" x14ac:dyDescent="0.35">
      <c r="B713" s="3">
        <v>43038</v>
      </c>
      <c r="C713" s="2">
        <v>22.65</v>
      </c>
      <c r="D713" s="2">
        <v>17.201599999999999</v>
      </c>
      <c r="E713" s="2">
        <v>2719</v>
      </c>
      <c r="F713" s="2"/>
      <c r="G713" s="2"/>
      <c r="H713" s="21">
        <f t="shared" si="11"/>
        <v>1.2067190303885979E-2</v>
      </c>
      <c r="I713" s="4"/>
      <c r="J713" s="4"/>
      <c r="K713" s="4"/>
    </row>
    <row r="714" spans="2:11" ht="13.5" x14ac:dyDescent="0.35">
      <c r="B714" s="3">
        <v>43039</v>
      </c>
      <c r="C714" s="2">
        <v>22.86</v>
      </c>
      <c r="D714" s="2">
        <v>17.3611</v>
      </c>
      <c r="E714" s="2">
        <v>7222</v>
      </c>
      <c r="F714" s="2"/>
      <c r="G714" s="2"/>
      <c r="H714" s="21">
        <f t="shared" si="11"/>
        <v>9.2723932657427979E-3</v>
      </c>
      <c r="I714" s="4"/>
      <c r="J714" s="4"/>
      <c r="K714" s="4"/>
    </row>
    <row r="715" spans="2:11" ht="13.5" x14ac:dyDescent="0.35">
      <c r="B715" s="3">
        <v>43040</v>
      </c>
      <c r="C715" s="2">
        <v>22.51</v>
      </c>
      <c r="D715" s="2">
        <v>17.095300000000002</v>
      </c>
      <c r="E715" s="2">
        <v>1547</v>
      </c>
      <c r="F715" s="2"/>
      <c r="G715" s="2"/>
      <c r="H715" s="21">
        <f t="shared" si="11"/>
        <v>-1.5310089798457396E-2</v>
      </c>
      <c r="I715" s="4"/>
      <c r="J715" s="4"/>
      <c r="K715" s="4"/>
    </row>
    <row r="716" spans="2:11" ht="13.5" x14ac:dyDescent="0.35">
      <c r="B716" s="3">
        <v>43041</v>
      </c>
      <c r="C716" s="2">
        <v>22.59</v>
      </c>
      <c r="D716" s="2">
        <v>17.155999999999999</v>
      </c>
      <c r="E716" s="2">
        <v>722</v>
      </c>
      <c r="F716" s="2"/>
      <c r="G716" s="2"/>
      <c r="H716" s="21">
        <f t="shared" si="11"/>
        <v>3.550683521201563E-3</v>
      </c>
      <c r="I716" s="4"/>
      <c r="J716" s="4"/>
      <c r="K716" s="4"/>
    </row>
    <row r="717" spans="2:11" ht="13.5" x14ac:dyDescent="0.35">
      <c r="B717" s="3">
        <v>43042</v>
      </c>
      <c r="C717" s="2">
        <v>22.4</v>
      </c>
      <c r="D717" s="2">
        <v>17.011700000000001</v>
      </c>
      <c r="E717" s="2">
        <v>3820</v>
      </c>
      <c r="F717" s="2"/>
      <c r="G717" s="2"/>
      <c r="H717" s="21">
        <f t="shared" si="11"/>
        <v>-8.411051527162372E-3</v>
      </c>
      <c r="I717" s="4"/>
      <c r="J717" s="4"/>
      <c r="K717" s="4"/>
    </row>
    <row r="718" spans="2:11" ht="13.5" x14ac:dyDescent="0.35">
      <c r="B718" s="3">
        <v>43045</v>
      </c>
      <c r="C718" s="2">
        <v>22.5</v>
      </c>
      <c r="D718" s="2">
        <v>17.087700000000002</v>
      </c>
      <c r="E718" s="2">
        <v>2455</v>
      </c>
      <c r="F718" s="2"/>
      <c r="G718" s="2"/>
      <c r="H718" s="21">
        <f t="shared" si="11"/>
        <v>4.4675135348025479E-3</v>
      </c>
      <c r="I718" s="4"/>
      <c r="J718" s="4"/>
      <c r="K718" s="4"/>
    </row>
    <row r="719" spans="2:11" ht="13.5" x14ac:dyDescent="0.35">
      <c r="B719" s="3">
        <v>43046</v>
      </c>
      <c r="C719" s="2">
        <v>22.5</v>
      </c>
      <c r="D719" s="2">
        <v>17.087700000000002</v>
      </c>
      <c r="E719" s="2">
        <v>6956</v>
      </c>
      <c r="F719" s="2"/>
      <c r="G719" s="2"/>
      <c r="H719" s="21">
        <f t="shared" si="11"/>
        <v>0</v>
      </c>
      <c r="I719" s="4"/>
      <c r="J719" s="4"/>
      <c r="K719" s="4"/>
    </row>
    <row r="720" spans="2:11" ht="13.5" x14ac:dyDescent="0.35">
      <c r="B720" s="3">
        <v>43047</v>
      </c>
      <c r="C720" s="2">
        <v>22.5</v>
      </c>
      <c r="D720" s="2">
        <v>17.087700000000002</v>
      </c>
      <c r="E720" s="2">
        <v>8661</v>
      </c>
      <c r="F720" s="2"/>
      <c r="G720" s="2"/>
      <c r="H720" s="21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22.51</v>
      </c>
      <c r="D721" s="2">
        <v>17.095300000000002</v>
      </c>
      <c r="E721" s="2">
        <v>788</v>
      </c>
      <c r="F721" s="2"/>
      <c r="G721" s="2"/>
      <c r="H721" s="21">
        <f t="shared" si="11"/>
        <v>4.4476436267022772E-4</v>
      </c>
      <c r="I721" s="4"/>
      <c r="J721" s="4"/>
      <c r="K721" s="4"/>
    </row>
    <row r="722" spans="2:11" ht="13.5" x14ac:dyDescent="0.35">
      <c r="B722" s="3">
        <v>43049</v>
      </c>
      <c r="C722" s="2">
        <v>22.6</v>
      </c>
      <c r="D722" s="2">
        <v>17.163599999999999</v>
      </c>
      <c r="E722" s="2">
        <v>3360</v>
      </c>
      <c r="F722" s="2"/>
      <c r="G722" s="2"/>
      <c r="H722" s="21">
        <f t="shared" si="11"/>
        <v>3.9952501564755891E-3</v>
      </c>
      <c r="I722" s="4"/>
      <c r="J722" s="4"/>
      <c r="K722" s="4"/>
    </row>
    <row r="723" spans="2:11" ht="13.5" x14ac:dyDescent="0.35">
      <c r="B723" s="3">
        <v>43052</v>
      </c>
      <c r="C723" s="2">
        <v>22.4</v>
      </c>
      <c r="D723" s="2">
        <v>17.011700000000001</v>
      </c>
      <c r="E723" s="2">
        <v>6750</v>
      </c>
      <c r="F723" s="2"/>
      <c r="G723" s="2"/>
      <c r="H723" s="21">
        <f t="shared" si="11"/>
        <v>-8.8501246824674151E-3</v>
      </c>
      <c r="I723" s="4"/>
      <c r="J723" s="4"/>
      <c r="K723" s="4"/>
    </row>
    <row r="724" spans="2:11" ht="13.5" x14ac:dyDescent="0.35">
      <c r="B724" s="3">
        <v>43053</v>
      </c>
      <c r="C724" s="2">
        <v>22.5</v>
      </c>
      <c r="D724" s="2">
        <v>17.087700000000002</v>
      </c>
      <c r="E724" s="2">
        <v>5401</v>
      </c>
      <c r="F724" s="2"/>
      <c r="G724" s="2"/>
      <c r="H724" s="21">
        <f t="shared" si="11"/>
        <v>4.4675135348025479E-3</v>
      </c>
      <c r="I724" s="4"/>
      <c r="J724" s="4"/>
      <c r="K724" s="4"/>
    </row>
    <row r="725" spans="2:11" ht="13.5" x14ac:dyDescent="0.35">
      <c r="B725" s="3">
        <v>43054</v>
      </c>
      <c r="C725" s="2">
        <v>22.5</v>
      </c>
      <c r="D725" s="2">
        <v>17.087700000000002</v>
      </c>
      <c r="E725" s="2">
        <v>6169</v>
      </c>
      <c r="F725" s="2"/>
      <c r="G725" s="2"/>
      <c r="H725" s="21">
        <f t="shared" si="11"/>
        <v>0</v>
      </c>
      <c r="I725" s="4"/>
      <c r="J725" s="4"/>
      <c r="K725" s="4"/>
    </row>
    <row r="726" spans="2:11" ht="13.5" x14ac:dyDescent="0.35">
      <c r="B726" s="3">
        <v>43055</v>
      </c>
      <c r="C726" s="2">
        <v>22.4</v>
      </c>
      <c r="D726" s="2">
        <v>17.011700000000001</v>
      </c>
      <c r="E726" s="2">
        <v>5520</v>
      </c>
      <c r="F726" s="2"/>
      <c r="G726" s="2"/>
      <c r="H726" s="21">
        <f t="shared" si="11"/>
        <v>-4.4476436267022771E-3</v>
      </c>
      <c r="I726" s="4"/>
      <c r="J726" s="4"/>
      <c r="K726" s="4"/>
    </row>
    <row r="727" spans="2:11" ht="13.5" x14ac:dyDescent="0.35">
      <c r="B727" s="3">
        <v>43056</v>
      </c>
      <c r="C727" s="2">
        <v>22.25</v>
      </c>
      <c r="D727" s="2">
        <v>16.8978</v>
      </c>
      <c r="E727" s="2">
        <v>7546</v>
      </c>
      <c r="F727" s="2"/>
      <c r="G727" s="2"/>
      <c r="H727" s="21">
        <f t="shared" si="11"/>
        <v>-6.6953919949212012E-3</v>
      </c>
      <c r="I727" s="4"/>
      <c r="J727" s="4"/>
      <c r="K727" s="4"/>
    </row>
    <row r="728" spans="2:11" ht="13.5" x14ac:dyDescent="0.35">
      <c r="B728" s="3">
        <v>43059</v>
      </c>
      <c r="C728" s="2">
        <v>22.48</v>
      </c>
      <c r="D728" s="2">
        <v>17.072500000000002</v>
      </c>
      <c r="E728" s="2">
        <v>6466</v>
      </c>
      <c r="F728" s="2"/>
      <c r="G728" s="2"/>
      <c r="H728" s="21">
        <f t="shared" si="11"/>
        <v>1.0338623962882825E-2</v>
      </c>
      <c r="I728" s="4"/>
      <c r="J728" s="4"/>
      <c r="K728" s="4"/>
    </row>
    <row r="729" spans="2:11" ht="13.5" x14ac:dyDescent="0.35">
      <c r="B729" s="3">
        <v>43060</v>
      </c>
      <c r="C729" s="2">
        <v>22.3</v>
      </c>
      <c r="D729" s="2">
        <v>16.9358</v>
      </c>
      <c r="E729" s="2">
        <v>8181</v>
      </c>
      <c r="F729" s="2"/>
      <c r="G729" s="2"/>
      <c r="H729" s="21">
        <f t="shared" si="11"/>
        <v>-8.0070288475619349E-3</v>
      </c>
      <c r="I729" s="4"/>
      <c r="J729" s="4"/>
      <c r="K729" s="4"/>
    </row>
    <row r="730" spans="2:11" ht="13.5" x14ac:dyDescent="0.35">
      <c r="B730" s="3">
        <v>43061</v>
      </c>
      <c r="C730" s="2">
        <v>22.4</v>
      </c>
      <c r="D730" s="2">
        <v>17.011700000000001</v>
      </c>
      <c r="E730" s="2">
        <v>996</v>
      </c>
      <c r="F730" s="2"/>
      <c r="G730" s="2"/>
      <c r="H730" s="21">
        <f t="shared" si="11"/>
        <v>4.4816306286092622E-3</v>
      </c>
      <c r="I730" s="4"/>
      <c r="J730" s="4"/>
      <c r="K730" s="4"/>
    </row>
    <row r="731" spans="2:11" ht="13.5" x14ac:dyDescent="0.35">
      <c r="B731" s="3">
        <v>43062</v>
      </c>
      <c r="C731" s="2">
        <v>22.4</v>
      </c>
      <c r="D731" s="2">
        <v>17.011700000000001</v>
      </c>
      <c r="E731" s="2">
        <v>9021</v>
      </c>
      <c r="F731" s="2"/>
      <c r="G731" s="2"/>
      <c r="H731" s="21">
        <f t="shared" si="11"/>
        <v>0</v>
      </c>
      <c r="I731" s="4"/>
      <c r="J731" s="4"/>
      <c r="K731" s="4"/>
    </row>
    <row r="732" spans="2:11" ht="13.5" x14ac:dyDescent="0.35">
      <c r="B732" s="3">
        <v>43063</v>
      </c>
      <c r="C732" s="2">
        <v>22.39</v>
      </c>
      <c r="D732" s="2">
        <v>17.004100000000001</v>
      </c>
      <c r="E732" s="2">
        <v>3146</v>
      </c>
      <c r="F732" s="2"/>
      <c r="G732" s="2"/>
      <c r="H732" s="21">
        <f t="shared" si="11"/>
        <v>-4.4675135348025478E-4</v>
      </c>
      <c r="I732" s="4"/>
      <c r="J732" s="4"/>
      <c r="K732" s="4"/>
    </row>
    <row r="733" spans="2:11" ht="13.5" x14ac:dyDescent="0.35">
      <c r="B733" s="3">
        <v>43066</v>
      </c>
      <c r="C733" s="2">
        <v>22.37</v>
      </c>
      <c r="D733" s="2">
        <v>16.988900000000001</v>
      </c>
      <c r="E733" s="2">
        <v>425</v>
      </c>
      <c r="F733" s="2"/>
      <c r="G733" s="2"/>
      <c r="H733" s="21">
        <f t="shared" si="11"/>
        <v>-8.9390205891520878E-4</v>
      </c>
      <c r="I733" s="4"/>
      <c r="J733" s="4"/>
      <c r="K733" s="4"/>
    </row>
    <row r="734" spans="2:11" ht="13.5" x14ac:dyDescent="0.35">
      <c r="B734" s="3">
        <v>43067</v>
      </c>
      <c r="C734" s="2">
        <v>22.49</v>
      </c>
      <c r="D734" s="2">
        <v>17.080100000000002</v>
      </c>
      <c r="E734" s="2">
        <v>1541</v>
      </c>
      <c r="F734" s="2"/>
      <c r="G734" s="2"/>
      <c r="H734" s="21">
        <f t="shared" si="11"/>
        <v>5.3682110083643209E-3</v>
      </c>
      <c r="I734" s="4"/>
      <c r="J734" s="4"/>
      <c r="K734" s="4"/>
    </row>
    <row r="735" spans="2:11" ht="13.5" x14ac:dyDescent="0.35">
      <c r="B735" s="3">
        <v>43068</v>
      </c>
      <c r="C735" s="2">
        <v>22.49</v>
      </c>
      <c r="D735" s="2">
        <v>17.080100000000002</v>
      </c>
      <c r="E735" s="2">
        <v>906</v>
      </c>
      <c r="F735" s="2"/>
      <c r="G735" s="2"/>
      <c r="H735" s="21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22.4</v>
      </c>
      <c r="D736" s="2">
        <v>17.011700000000001</v>
      </c>
      <c r="E736" s="2">
        <v>1255</v>
      </c>
      <c r="F736" s="2"/>
      <c r="G736" s="2"/>
      <c r="H736" s="21">
        <f t="shared" si="11"/>
        <v>-4.0046603942600137E-3</v>
      </c>
      <c r="I736" s="4"/>
      <c r="J736" s="4"/>
      <c r="K736" s="4"/>
    </row>
    <row r="737" spans="2:11" ht="13.5" x14ac:dyDescent="0.35">
      <c r="B737" s="3">
        <v>43073</v>
      </c>
      <c r="C737" s="2">
        <v>22.48</v>
      </c>
      <c r="D737" s="2">
        <v>17.072500000000002</v>
      </c>
      <c r="E737" s="2">
        <v>7815</v>
      </c>
      <c r="F737" s="2"/>
      <c r="G737" s="2"/>
      <c r="H737" s="21">
        <f t="shared" si="11"/>
        <v>3.5740108278420383E-3</v>
      </c>
      <c r="I737" s="4"/>
      <c r="J737" s="4"/>
      <c r="K737" s="4"/>
    </row>
    <row r="738" spans="2:11" ht="13.5" x14ac:dyDescent="0.35">
      <c r="B738" s="3">
        <v>43074</v>
      </c>
      <c r="C738" s="2">
        <v>22.5</v>
      </c>
      <c r="D738" s="2">
        <v>17.087700000000002</v>
      </c>
      <c r="E738" s="2">
        <v>7475</v>
      </c>
      <c r="F738" s="2"/>
      <c r="G738" s="2"/>
      <c r="H738" s="21">
        <f t="shared" si="11"/>
        <v>8.9032069117001619E-4</v>
      </c>
      <c r="I738" s="4"/>
      <c r="J738" s="4"/>
      <c r="K738" s="4"/>
    </row>
    <row r="739" spans="2:11" ht="13.5" x14ac:dyDescent="0.35">
      <c r="B739" s="3">
        <v>43075</v>
      </c>
      <c r="C739" s="2">
        <v>22.75</v>
      </c>
      <c r="D739" s="2">
        <v>17.2775</v>
      </c>
      <c r="E739" s="2">
        <v>3235</v>
      </c>
      <c r="F739" s="2"/>
      <c r="G739" s="2"/>
      <c r="H739" s="21">
        <f t="shared" si="11"/>
        <v>1.1107404741422086E-2</v>
      </c>
      <c r="I739" s="4"/>
      <c r="J739" s="4"/>
      <c r="K739" s="4"/>
    </row>
    <row r="740" spans="2:11" ht="13.5" x14ac:dyDescent="0.35">
      <c r="B740" s="3">
        <v>43076</v>
      </c>
      <c r="C740" s="2">
        <v>22.69</v>
      </c>
      <c r="D740" s="2">
        <v>17.231999999999999</v>
      </c>
      <c r="E740" s="2">
        <v>6081</v>
      </c>
      <c r="F740" s="2"/>
      <c r="G740" s="2"/>
      <c r="H740" s="21">
        <f t="shared" si="11"/>
        <v>-2.633482853422112E-3</v>
      </c>
      <c r="I740" s="4"/>
      <c r="J740" s="4"/>
      <c r="K740" s="4"/>
    </row>
    <row r="741" spans="2:11" ht="13.5" x14ac:dyDescent="0.35">
      <c r="B741" s="3">
        <v>43077</v>
      </c>
      <c r="C741" s="2">
        <v>22.6</v>
      </c>
      <c r="D741" s="2">
        <v>17.163599999999999</v>
      </c>
      <c r="E741" s="2">
        <v>3095</v>
      </c>
      <c r="F741" s="2"/>
      <c r="G741" s="2"/>
      <c r="H741" s="21">
        <f t="shared" si="11"/>
        <v>-3.9693593314763503E-3</v>
      </c>
      <c r="I741" s="4"/>
      <c r="J741" s="4"/>
      <c r="K741" s="4"/>
    </row>
    <row r="742" spans="2:11" ht="13.5" x14ac:dyDescent="0.35">
      <c r="B742" s="3">
        <v>43080</v>
      </c>
      <c r="C742" s="2">
        <v>22.4</v>
      </c>
      <c r="D742" s="2">
        <v>17.011700000000001</v>
      </c>
      <c r="E742" s="2">
        <v>6510</v>
      </c>
      <c r="F742" s="2"/>
      <c r="G742" s="2"/>
      <c r="H742" s="21">
        <f t="shared" si="11"/>
        <v>-8.8501246824674151E-3</v>
      </c>
      <c r="I742" s="4"/>
      <c r="J742" s="4"/>
      <c r="K742" s="4"/>
    </row>
    <row r="743" spans="2:11" ht="13.5" x14ac:dyDescent="0.35">
      <c r="B743" s="3">
        <v>43081</v>
      </c>
      <c r="C743" s="2">
        <v>22.4</v>
      </c>
      <c r="D743" s="2">
        <v>17.011700000000001</v>
      </c>
      <c r="E743" s="2">
        <v>1300</v>
      </c>
      <c r="F743" s="2"/>
      <c r="G743" s="2"/>
      <c r="H743" s="21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22.25</v>
      </c>
      <c r="D744" s="2">
        <v>16.8978</v>
      </c>
      <c r="E744" s="2">
        <v>3801</v>
      </c>
      <c r="F744" s="2"/>
      <c r="G744" s="2"/>
      <c r="H744" s="21">
        <f t="shared" si="11"/>
        <v>-6.6953919949212012E-3</v>
      </c>
      <c r="I744" s="4"/>
      <c r="J744" s="4"/>
      <c r="K744" s="4"/>
    </row>
    <row r="745" spans="2:11" ht="13.5" x14ac:dyDescent="0.35">
      <c r="B745" s="3">
        <v>43083</v>
      </c>
      <c r="C745" s="2">
        <v>22.3</v>
      </c>
      <c r="D745" s="2">
        <v>16.9358</v>
      </c>
      <c r="E745" s="2">
        <v>3374</v>
      </c>
      <c r="F745" s="2"/>
      <c r="G745" s="2"/>
      <c r="H745" s="21">
        <f t="shared" si="11"/>
        <v>2.2488134550059922E-3</v>
      </c>
      <c r="I745" s="4"/>
      <c r="J745" s="4"/>
      <c r="K745" s="4"/>
    </row>
    <row r="746" spans="2:11" ht="13.5" x14ac:dyDescent="0.35">
      <c r="B746" s="3">
        <v>43084</v>
      </c>
      <c r="C746" s="2">
        <v>22.1</v>
      </c>
      <c r="D746" s="2">
        <v>16.783899999999999</v>
      </c>
      <c r="E746" s="2">
        <v>1715</v>
      </c>
      <c r="F746" s="2"/>
      <c r="G746" s="2"/>
      <c r="H746" s="21">
        <f t="shared" si="11"/>
        <v>-8.9691659089031085E-3</v>
      </c>
      <c r="I746" s="4"/>
      <c r="J746" s="4"/>
      <c r="K746" s="4"/>
    </row>
    <row r="747" spans="2:11" ht="13.5" x14ac:dyDescent="0.35">
      <c r="B747" s="3">
        <v>43087</v>
      </c>
      <c r="C747" s="2">
        <v>21.99</v>
      </c>
      <c r="D747" s="2">
        <v>16.700399999999998</v>
      </c>
      <c r="E747" s="2">
        <v>6293</v>
      </c>
      <c r="F747" s="2"/>
      <c r="G747" s="2"/>
      <c r="H747" s="21">
        <f t="shared" si="11"/>
        <v>-4.9750058091385671E-3</v>
      </c>
      <c r="I747" s="4"/>
      <c r="J747" s="4"/>
      <c r="K747" s="4"/>
    </row>
    <row r="748" spans="2:11" ht="13.5" x14ac:dyDescent="0.35">
      <c r="B748" s="3">
        <v>43088</v>
      </c>
      <c r="C748" s="2">
        <v>21.95</v>
      </c>
      <c r="D748" s="2">
        <v>16.670000000000002</v>
      </c>
      <c r="E748" s="2">
        <v>22293</v>
      </c>
      <c r="F748" s="2"/>
      <c r="G748" s="2"/>
      <c r="H748" s="21">
        <f t="shared" si="11"/>
        <v>-1.8203156810613311E-3</v>
      </c>
      <c r="I748" s="4"/>
      <c r="J748" s="4"/>
      <c r="K748" s="4"/>
    </row>
    <row r="749" spans="2:11" ht="13.5" x14ac:dyDescent="0.35">
      <c r="B749" s="3">
        <v>43089</v>
      </c>
      <c r="C749" s="2">
        <v>21.94</v>
      </c>
      <c r="D749" s="2">
        <v>16.662400000000002</v>
      </c>
      <c r="E749" s="2">
        <v>2728</v>
      </c>
      <c r="F749" s="2"/>
      <c r="G749" s="2"/>
      <c r="H749" s="21">
        <f t="shared" si="11"/>
        <v>-4.5590881823635577E-4</v>
      </c>
      <c r="I749" s="4"/>
      <c r="J749" s="4"/>
      <c r="K749" s="4"/>
    </row>
    <row r="750" spans="2:11" ht="13.5" x14ac:dyDescent="0.35">
      <c r="B750" s="3">
        <v>43090</v>
      </c>
      <c r="C750" s="2">
        <v>21.94</v>
      </c>
      <c r="D750" s="2">
        <v>16.662400000000002</v>
      </c>
      <c r="E750" s="2">
        <v>2175</v>
      </c>
      <c r="F750" s="2"/>
      <c r="G750" s="2"/>
      <c r="H750" s="21">
        <f t="shared" si="11"/>
        <v>0</v>
      </c>
      <c r="I750" s="4"/>
      <c r="J750" s="4"/>
      <c r="K750" s="4"/>
    </row>
    <row r="751" spans="2:11" ht="13.5" x14ac:dyDescent="0.35">
      <c r="B751" s="3">
        <v>43091</v>
      </c>
      <c r="C751" s="2">
        <v>22.35</v>
      </c>
      <c r="D751" s="2">
        <v>16.973800000000001</v>
      </c>
      <c r="E751" s="2">
        <v>4283</v>
      </c>
      <c r="F751" s="2"/>
      <c r="G751" s="2"/>
      <c r="H751" s="21">
        <f t="shared" si="11"/>
        <v>1.8688784328788108E-2</v>
      </c>
      <c r="I751" s="4"/>
      <c r="J751" s="4"/>
      <c r="K751" s="4"/>
    </row>
    <row r="752" spans="2:11" ht="13.5" x14ac:dyDescent="0.35">
      <c r="B752" s="3">
        <v>43094</v>
      </c>
      <c r="C752" s="2">
        <v>22.35</v>
      </c>
      <c r="D752" s="2">
        <v>16.973800000000001</v>
      </c>
      <c r="E752" s="2">
        <v>1345</v>
      </c>
      <c r="F752" s="2"/>
      <c r="G752" s="2"/>
      <c r="H752" s="21">
        <f t="shared" si="11"/>
        <v>0</v>
      </c>
      <c r="I752" s="4"/>
      <c r="J752" s="4"/>
      <c r="K752" s="4"/>
    </row>
    <row r="753" spans="2:11" ht="13.5" x14ac:dyDescent="0.35">
      <c r="B753" s="3">
        <v>43095</v>
      </c>
      <c r="C753" s="2">
        <v>22.35</v>
      </c>
      <c r="D753" s="2">
        <v>16.973800000000001</v>
      </c>
      <c r="E753" s="2">
        <v>4153</v>
      </c>
      <c r="F753" s="2"/>
      <c r="G753" s="2"/>
      <c r="H753" s="21">
        <f t="shared" si="11"/>
        <v>0</v>
      </c>
      <c r="I753" s="4"/>
      <c r="J753" s="4"/>
      <c r="K753" s="4"/>
    </row>
    <row r="754" spans="2:11" ht="13.5" x14ac:dyDescent="0.35">
      <c r="B754" s="3">
        <v>43096</v>
      </c>
      <c r="C754" s="2">
        <v>22.25</v>
      </c>
      <c r="D754" s="2">
        <v>16.8978</v>
      </c>
      <c r="E754" s="2">
        <v>2917</v>
      </c>
      <c r="F754" s="2"/>
      <c r="G754" s="2"/>
      <c r="H754" s="21">
        <f t="shared" si="11"/>
        <v>-4.4774888357351043E-3</v>
      </c>
      <c r="I754" s="4"/>
      <c r="J754" s="4"/>
      <c r="K754" s="4"/>
    </row>
    <row r="755" spans="2:11" ht="13.5" x14ac:dyDescent="0.35">
      <c r="B755" s="3">
        <v>43097</v>
      </c>
      <c r="C755" s="2">
        <v>22.4</v>
      </c>
      <c r="D755" s="2">
        <v>17.011700000000001</v>
      </c>
      <c r="E755" s="2">
        <v>3650</v>
      </c>
      <c r="F755" s="2"/>
      <c r="G755" s="2"/>
      <c r="H755" s="21">
        <f t="shared" si="11"/>
        <v>6.7405224348732378E-3</v>
      </c>
      <c r="I755" s="4"/>
      <c r="J755" s="4"/>
      <c r="K755" s="4"/>
    </row>
    <row r="756" spans="2:11" ht="13.5" x14ac:dyDescent="0.35">
      <c r="B756" s="3">
        <v>43098</v>
      </c>
      <c r="C756" s="2">
        <v>22.59</v>
      </c>
      <c r="D756" s="2">
        <v>17.155999999999999</v>
      </c>
      <c r="E756" s="2">
        <v>19948</v>
      </c>
      <c r="F756" s="2"/>
      <c r="G756" s="2"/>
      <c r="H756" s="21">
        <f t="shared" si="11"/>
        <v>8.4823974088420115E-3</v>
      </c>
      <c r="I756" s="4"/>
      <c r="J756" s="4"/>
      <c r="K756" s="4"/>
    </row>
    <row r="757" spans="2:11" ht="13.5" x14ac:dyDescent="0.35">
      <c r="B757" s="3">
        <v>43102</v>
      </c>
      <c r="C757" s="2">
        <v>22.01</v>
      </c>
      <c r="D757" s="2">
        <v>16.715499999999999</v>
      </c>
      <c r="E757" s="2">
        <v>4173</v>
      </c>
      <c r="F757" s="2"/>
      <c r="G757" s="2"/>
      <c r="H757" s="21">
        <f t="shared" si="11"/>
        <v>-2.5676148286313833E-2</v>
      </c>
      <c r="I757" s="4"/>
      <c r="J757" s="4"/>
      <c r="K757" s="4"/>
    </row>
    <row r="758" spans="2:11" ht="13.5" x14ac:dyDescent="0.35">
      <c r="B758" s="3">
        <v>43103</v>
      </c>
      <c r="C758" s="2">
        <v>22.1</v>
      </c>
      <c r="D758" s="2">
        <v>16.783899999999999</v>
      </c>
      <c r="E758" s="2">
        <v>6147</v>
      </c>
      <c r="F758" s="2"/>
      <c r="G758" s="2"/>
      <c r="H758" s="21">
        <f t="shared" si="11"/>
        <v>4.0920104095001925E-3</v>
      </c>
      <c r="I758" s="4"/>
      <c r="J758" s="4"/>
      <c r="K758" s="4"/>
    </row>
    <row r="759" spans="2:11" ht="13.5" x14ac:dyDescent="0.35">
      <c r="B759" s="3">
        <v>43104</v>
      </c>
      <c r="C759" s="2">
        <v>22</v>
      </c>
      <c r="D759" s="2">
        <v>16.707999999999998</v>
      </c>
      <c r="E759" s="2">
        <v>8510</v>
      </c>
      <c r="F759" s="2"/>
      <c r="G759" s="2"/>
      <c r="H759" s="21">
        <f t="shared" si="11"/>
        <v>-4.5221909091451183E-3</v>
      </c>
      <c r="I759" s="4"/>
      <c r="J759" s="4"/>
      <c r="K759" s="4"/>
    </row>
    <row r="760" spans="2:11" ht="13.5" x14ac:dyDescent="0.35">
      <c r="B760" s="3">
        <v>43105</v>
      </c>
      <c r="C760" s="2">
        <v>22</v>
      </c>
      <c r="D760" s="2">
        <v>16.707999999999998</v>
      </c>
      <c r="E760" s="2">
        <v>2216</v>
      </c>
      <c r="F760" s="2"/>
      <c r="G760" s="2"/>
      <c r="H760" s="21">
        <f t="shared" si="11"/>
        <v>0</v>
      </c>
      <c r="I760" s="4"/>
      <c r="J760" s="4"/>
      <c r="K760" s="4"/>
    </row>
    <row r="761" spans="2:11" ht="13.5" x14ac:dyDescent="0.35">
      <c r="B761" s="3">
        <v>43108</v>
      </c>
      <c r="C761" s="2">
        <v>22.44</v>
      </c>
      <c r="D761" s="2">
        <v>17.042100000000001</v>
      </c>
      <c r="E761" s="2">
        <v>6658</v>
      </c>
      <c r="F761" s="2"/>
      <c r="G761" s="2"/>
      <c r="H761" s="21">
        <f t="shared" si="11"/>
        <v>1.9996408905913515E-2</v>
      </c>
      <c r="I761" s="4"/>
      <c r="J761" s="4"/>
      <c r="K761" s="4"/>
    </row>
    <row r="762" spans="2:11" ht="13.5" x14ac:dyDescent="0.35">
      <c r="B762" s="3">
        <v>43109</v>
      </c>
      <c r="C762" s="2">
        <v>22.4</v>
      </c>
      <c r="D762" s="2">
        <v>17.011700000000001</v>
      </c>
      <c r="E762" s="2">
        <v>1450</v>
      </c>
      <c r="F762" s="2"/>
      <c r="G762" s="2"/>
      <c r="H762" s="21">
        <f t="shared" si="11"/>
        <v>-1.7838177219943671E-3</v>
      </c>
      <c r="I762" s="4"/>
      <c r="J762" s="4"/>
      <c r="K762" s="4"/>
    </row>
    <row r="763" spans="2:11" ht="13.5" x14ac:dyDescent="0.35">
      <c r="B763" s="3">
        <v>43110</v>
      </c>
      <c r="C763" s="2">
        <v>22.4</v>
      </c>
      <c r="D763" s="2">
        <v>17.011700000000001</v>
      </c>
      <c r="E763" s="2">
        <v>4848</v>
      </c>
      <c r="F763" s="2"/>
      <c r="G763" s="2"/>
      <c r="H763" s="21">
        <f t="shared" si="11"/>
        <v>0</v>
      </c>
      <c r="I763" s="4"/>
      <c r="J763" s="4"/>
      <c r="K763" s="4"/>
    </row>
    <row r="764" spans="2:11" ht="13.5" x14ac:dyDescent="0.35">
      <c r="B764" s="3">
        <v>43111</v>
      </c>
      <c r="C764" s="2">
        <v>22.7</v>
      </c>
      <c r="D764" s="2">
        <v>17.239599999999999</v>
      </c>
      <c r="E764" s="2">
        <v>10230</v>
      </c>
      <c r="F764" s="2"/>
      <c r="G764" s="2"/>
      <c r="H764" s="21">
        <f t="shared" si="11"/>
        <v>1.3396662297124814E-2</v>
      </c>
      <c r="I764" s="4"/>
      <c r="J764" s="4"/>
      <c r="K764" s="4"/>
    </row>
    <row r="765" spans="2:11" ht="13.5" x14ac:dyDescent="0.35">
      <c r="B765" s="3">
        <v>43112</v>
      </c>
      <c r="C765" s="2">
        <v>23</v>
      </c>
      <c r="D765" s="2">
        <v>17.467400000000001</v>
      </c>
      <c r="E765" s="2">
        <v>28368</v>
      </c>
      <c r="F765" s="2"/>
      <c r="G765" s="2"/>
      <c r="H765" s="21">
        <f t="shared" si="11"/>
        <v>1.3213763660409871E-2</v>
      </c>
      <c r="I765" s="4"/>
      <c r="J765" s="4"/>
      <c r="K765" s="4"/>
    </row>
    <row r="766" spans="2:11" ht="13.5" x14ac:dyDescent="0.35">
      <c r="B766" s="3">
        <v>43115</v>
      </c>
      <c r="C766" s="2">
        <v>22.9</v>
      </c>
      <c r="D766" s="2">
        <v>17.391500000000001</v>
      </c>
      <c r="E766" s="2">
        <v>35503</v>
      </c>
      <c r="F766" s="2"/>
      <c r="G766" s="2"/>
      <c r="H766" s="21">
        <f t="shared" si="11"/>
        <v>-4.345237413696414E-3</v>
      </c>
      <c r="I766" s="4"/>
      <c r="J766" s="4"/>
      <c r="K766" s="4"/>
    </row>
    <row r="767" spans="2:11" ht="13.5" x14ac:dyDescent="0.35">
      <c r="B767" s="3">
        <v>43116</v>
      </c>
      <c r="C767" s="2">
        <v>23</v>
      </c>
      <c r="D767" s="2">
        <v>17.467400000000001</v>
      </c>
      <c r="E767" s="2">
        <v>4010</v>
      </c>
      <c r="F767" s="2"/>
      <c r="G767" s="2"/>
      <c r="H767" s="21">
        <f t="shared" si="11"/>
        <v>4.3642009027398867E-3</v>
      </c>
      <c r="I767" s="4"/>
      <c r="J767" s="4"/>
      <c r="K767" s="4"/>
    </row>
    <row r="768" spans="2:11" ht="13.5" x14ac:dyDescent="0.35">
      <c r="B768" s="3">
        <v>43117</v>
      </c>
      <c r="C768" s="2">
        <v>23.69</v>
      </c>
      <c r="D768" s="2">
        <v>17.991399999999999</v>
      </c>
      <c r="E768" s="2">
        <v>64149</v>
      </c>
      <c r="F768" s="2"/>
      <c r="G768" s="2"/>
      <c r="H768" s="21">
        <f t="shared" si="11"/>
        <v>2.9998740510894427E-2</v>
      </c>
      <c r="I768" s="4"/>
      <c r="J768" s="4"/>
      <c r="K768" s="4"/>
    </row>
    <row r="769" spans="2:11" ht="13.5" x14ac:dyDescent="0.35">
      <c r="B769" s="3">
        <v>43118</v>
      </c>
      <c r="C769" s="2">
        <v>24</v>
      </c>
      <c r="D769" s="2">
        <v>18.226900000000001</v>
      </c>
      <c r="E769" s="2">
        <v>33157</v>
      </c>
      <c r="F769" s="2"/>
      <c r="G769" s="2"/>
      <c r="H769" s="21">
        <f t="shared" si="11"/>
        <v>1.308958724724045E-2</v>
      </c>
      <c r="I769" s="4"/>
      <c r="J769" s="4"/>
      <c r="K769" s="4"/>
    </row>
    <row r="770" spans="2:11" ht="13.5" x14ac:dyDescent="0.35">
      <c r="B770" s="3">
        <v>43119</v>
      </c>
      <c r="C770" s="2">
        <v>23.75</v>
      </c>
      <c r="D770" s="2">
        <v>18.036999999999999</v>
      </c>
      <c r="E770" s="2">
        <v>21597</v>
      </c>
      <c r="F770" s="2"/>
      <c r="G770" s="2"/>
      <c r="H770" s="21">
        <f t="shared" si="11"/>
        <v>-1.0418666915383389E-2</v>
      </c>
      <c r="I770" s="4"/>
      <c r="J770" s="4"/>
      <c r="K770" s="4"/>
    </row>
    <row r="771" spans="2:11" ht="13.5" x14ac:dyDescent="0.35">
      <c r="B771" s="3">
        <v>43122</v>
      </c>
      <c r="C771" s="2">
        <v>23.41</v>
      </c>
      <c r="D771" s="2">
        <v>17.7788</v>
      </c>
      <c r="E771" s="2">
        <v>8517</v>
      </c>
      <c r="F771" s="2"/>
      <c r="G771" s="2"/>
      <c r="H771" s="21">
        <f t="shared" si="11"/>
        <v>-1.4315019127349263E-2</v>
      </c>
      <c r="I771" s="4"/>
      <c r="J771" s="4"/>
      <c r="K771" s="4"/>
    </row>
    <row r="772" spans="2:11" ht="13.5" x14ac:dyDescent="0.35">
      <c r="B772" s="3">
        <v>43123</v>
      </c>
      <c r="C772" s="2">
        <v>23.41</v>
      </c>
      <c r="D772" s="2">
        <v>17.7788</v>
      </c>
      <c r="E772" s="2">
        <v>9465</v>
      </c>
      <c r="F772" s="2"/>
      <c r="G772" s="2"/>
      <c r="H772" s="21">
        <f t="shared" si="11"/>
        <v>0</v>
      </c>
      <c r="I772" s="4"/>
      <c r="J772" s="4"/>
      <c r="K772" s="4"/>
    </row>
    <row r="773" spans="2:11" ht="13.5" x14ac:dyDescent="0.35">
      <c r="B773" s="3">
        <v>43124</v>
      </c>
      <c r="C773" s="2">
        <v>23.35</v>
      </c>
      <c r="D773" s="2">
        <v>17.7332</v>
      </c>
      <c r="E773" s="2">
        <v>9426</v>
      </c>
      <c r="F773" s="2"/>
      <c r="G773" s="2"/>
      <c r="H773" s="21">
        <f t="shared" si="11"/>
        <v>-2.564852520980061E-3</v>
      </c>
      <c r="I773" s="4"/>
      <c r="J773" s="4"/>
      <c r="K773" s="4"/>
    </row>
    <row r="774" spans="2:11" ht="13.5" x14ac:dyDescent="0.35">
      <c r="B774" s="3">
        <v>43125</v>
      </c>
      <c r="C774" s="2">
        <v>23.4</v>
      </c>
      <c r="D774" s="2">
        <v>17.7712</v>
      </c>
      <c r="E774" s="2">
        <v>43588</v>
      </c>
      <c r="F774" s="2"/>
      <c r="G774" s="2"/>
      <c r="H774" s="21">
        <f t="shared" si="11"/>
        <v>2.1428732546861398E-3</v>
      </c>
      <c r="I774" s="4"/>
      <c r="J774" s="4"/>
      <c r="K774" s="4"/>
    </row>
    <row r="775" spans="2:11" ht="13.5" x14ac:dyDescent="0.35">
      <c r="B775" s="3">
        <v>43126</v>
      </c>
      <c r="C775" s="2">
        <v>23.4</v>
      </c>
      <c r="D775" s="2">
        <v>17.7712</v>
      </c>
      <c r="E775" s="2">
        <v>8824</v>
      </c>
      <c r="F775" s="2"/>
      <c r="G775" s="2"/>
      <c r="H775" s="21">
        <f t="shared" ref="H775:H838" si="12">(D775-D774)/D774</f>
        <v>0</v>
      </c>
      <c r="I775" s="4"/>
      <c r="J775" s="4"/>
      <c r="K775" s="4"/>
    </row>
    <row r="776" spans="2:11" ht="13.5" x14ac:dyDescent="0.35">
      <c r="B776" s="3">
        <v>43129</v>
      </c>
      <c r="C776" s="2">
        <v>23.8</v>
      </c>
      <c r="D776" s="2">
        <v>18.074999999999999</v>
      </c>
      <c r="E776" s="2">
        <v>8871</v>
      </c>
      <c r="F776" s="2"/>
      <c r="G776" s="2"/>
      <c r="H776" s="21">
        <f t="shared" si="12"/>
        <v>1.7095075177815732E-2</v>
      </c>
      <c r="I776" s="4"/>
      <c r="J776" s="4"/>
      <c r="K776" s="4"/>
    </row>
    <row r="777" spans="2:11" ht="13.5" x14ac:dyDescent="0.35">
      <c r="B777" s="3">
        <v>43130</v>
      </c>
      <c r="C777" s="2">
        <v>23.79</v>
      </c>
      <c r="D777" s="2">
        <v>18.067399999999999</v>
      </c>
      <c r="E777" s="2">
        <v>7681</v>
      </c>
      <c r="F777" s="2"/>
      <c r="G777" s="2"/>
      <c r="H777" s="21">
        <f t="shared" si="12"/>
        <v>-4.204702627939171E-4</v>
      </c>
      <c r="I777" s="4"/>
      <c r="J777" s="4"/>
      <c r="K777" s="4"/>
    </row>
    <row r="778" spans="2:11" ht="13.5" x14ac:dyDescent="0.35">
      <c r="B778" s="3">
        <v>43131</v>
      </c>
      <c r="C778" s="2">
        <v>23.85</v>
      </c>
      <c r="D778" s="2">
        <v>18.1129</v>
      </c>
      <c r="E778" s="2">
        <v>17152</v>
      </c>
      <c r="F778" s="2"/>
      <c r="G778" s="2"/>
      <c r="H778" s="21">
        <f t="shared" si="12"/>
        <v>2.5183479637358192E-3</v>
      </c>
      <c r="I778" s="4"/>
      <c r="J778" s="4"/>
      <c r="K778" s="4"/>
    </row>
    <row r="779" spans="2:11" ht="13.5" x14ac:dyDescent="0.35">
      <c r="B779" s="3">
        <v>43132</v>
      </c>
      <c r="C779" s="2">
        <v>23.8</v>
      </c>
      <c r="D779" s="2">
        <v>18.074999999999999</v>
      </c>
      <c r="E779" s="2">
        <v>10555</v>
      </c>
      <c r="F779" s="2"/>
      <c r="G779" s="2"/>
      <c r="H779" s="21">
        <f t="shared" si="12"/>
        <v>-2.0924313610741784E-3</v>
      </c>
      <c r="I779" s="4"/>
      <c r="J779" s="4"/>
      <c r="K779" s="4"/>
    </row>
    <row r="780" spans="2:11" ht="13.5" x14ac:dyDescent="0.35">
      <c r="B780" s="3">
        <v>43133</v>
      </c>
      <c r="C780" s="2">
        <v>23.9</v>
      </c>
      <c r="D780" s="2">
        <v>18.1509</v>
      </c>
      <c r="E780" s="2">
        <v>51861</v>
      </c>
      <c r="F780" s="2"/>
      <c r="G780" s="2"/>
      <c r="H780" s="21">
        <f t="shared" si="12"/>
        <v>4.1991701244813691E-3</v>
      </c>
      <c r="I780" s="4"/>
      <c r="J780" s="4"/>
      <c r="K780" s="4"/>
    </row>
    <row r="781" spans="2:11" ht="13.5" x14ac:dyDescent="0.35">
      <c r="B781" s="3">
        <v>43136</v>
      </c>
      <c r="C781" s="2">
        <v>24.7</v>
      </c>
      <c r="D781" s="2">
        <v>18.758500000000002</v>
      </c>
      <c r="E781" s="2">
        <v>38225</v>
      </c>
      <c r="F781" s="2"/>
      <c r="G781" s="2"/>
      <c r="H781" s="21">
        <f t="shared" si="12"/>
        <v>3.3474924108446491E-2</v>
      </c>
      <c r="I781" s="4"/>
      <c r="J781" s="4"/>
      <c r="K781" s="4"/>
    </row>
    <row r="782" spans="2:11" ht="13.5" x14ac:dyDescent="0.35">
      <c r="B782" s="3">
        <v>43137</v>
      </c>
      <c r="C782" s="2">
        <v>25.4</v>
      </c>
      <c r="D782" s="2">
        <v>19.290099999999999</v>
      </c>
      <c r="E782" s="2">
        <v>20176</v>
      </c>
      <c r="F782" s="2"/>
      <c r="G782" s="2"/>
      <c r="H782" s="21">
        <f t="shared" si="12"/>
        <v>2.8339152917343995E-2</v>
      </c>
      <c r="I782" s="4"/>
      <c r="J782" s="4"/>
      <c r="K782" s="4"/>
    </row>
    <row r="783" spans="2:11" ht="13.5" x14ac:dyDescent="0.35">
      <c r="B783" s="3">
        <v>43138</v>
      </c>
      <c r="C783" s="2">
        <v>25.2</v>
      </c>
      <c r="D783" s="2">
        <v>19.138200000000001</v>
      </c>
      <c r="E783" s="2">
        <v>60724</v>
      </c>
      <c r="F783" s="2"/>
      <c r="G783" s="2"/>
      <c r="H783" s="21">
        <f t="shared" si="12"/>
        <v>-7.8745055753986614E-3</v>
      </c>
      <c r="I783" s="4"/>
      <c r="J783" s="4"/>
      <c r="K783" s="4"/>
    </row>
    <row r="784" spans="2:11" ht="13.5" x14ac:dyDescent="0.35">
      <c r="B784" s="3">
        <v>43139</v>
      </c>
      <c r="C784" s="2">
        <v>25</v>
      </c>
      <c r="D784" s="2">
        <v>18.9863</v>
      </c>
      <c r="E784" s="2">
        <v>7699</v>
      </c>
      <c r="F784" s="2"/>
      <c r="G784" s="2"/>
      <c r="H784" s="21">
        <f t="shared" si="12"/>
        <v>-7.9370055700118732E-3</v>
      </c>
      <c r="I784" s="4"/>
      <c r="J784" s="4"/>
      <c r="K784" s="4"/>
    </row>
    <row r="785" spans="2:11" ht="13.5" x14ac:dyDescent="0.35">
      <c r="B785" s="3">
        <v>43140</v>
      </c>
      <c r="C785" s="2">
        <v>24.45</v>
      </c>
      <c r="D785" s="2">
        <v>18.5686</v>
      </c>
      <c r="E785" s="2">
        <v>6310</v>
      </c>
      <c r="F785" s="2"/>
      <c r="G785" s="2"/>
      <c r="H785" s="21">
        <f t="shared" si="12"/>
        <v>-2.2000073737379056E-2</v>
      </c>
      <c r="I785" s="4"/>
      <c r="J785" s="4"/>
      <c r="K785" s="4"/>
    </row>
    <row r="786" spans="2:11" ht="13.5" x14ac:dyDescent="0.35">
      <c r="B786" s="3">
        <v>43143</v>
      </c>
      <c r="C786" s="2">
        <v>25</v>
      </c>
      <c r="D786" s="2">
        <v>18.9863</v>
      </c>
      <c r="E786" s="2">
        <v>8139</v>
      </c>
      <c r="F786" s="2"/>
      <c r="G786" s="2"/>
      <c r="H786" s="21">
        <f t="shared" si="12"/>
        <v>2.2494964617687924E-2</v>
      </c>
      <c r="I786" s="4"/>
      <c r="J786" s="4"/>
      <c r="K786" s="4"/>
    </row>
    <row r="787" spans="2:11" ht="13.5" x14ac:dyDescent="0.35">
      <c r="B787" s="3">
        <v>43144</v>
      </c>
      <c r="C787" s="2">
        <v>25</v>
      </c>
      <c r="D787" s="2">
        <v>18.9863</v>
      </c>
      <c r="E787" s="2">
        <v>1745</v>
      </c>
      <c r="F787" s="2"/>
      <c r="G787" s="2"/>
      <c r="H787" s="21">
        <f t="shared" si="12"/>
        <v>0</v>
      </c>
      <c r="I787" s="4"/>
      <c r="J787" s="4"/>
      <c r="K787" s="4"/>
    </row>
    <row r="788" spans="2:11" ht="13.5" x14ac:dyDescent="0.35">
      <c r="B788" s="3">
        <v>43145</v>
      </c>
      <c r="C788" s="2">
        <v>25.2</v>
      </c>
      <c r="D788" s="2">
        <v>19.138200000000001</v>
      </c>
      <c r="E788" s="2">
        <v>12319</v>
      </c>
      <c r="F788" s="2"/>
      <c r="G788" s="2"/>
      <c r="H788" s="21">
        <f t="shared" si="12"/>
        <v>8.0005056277421757E-3</v>
      </c>
      <c r="I788" s="4"/>
      <c r="J788" s="4"/>
      <c r="K788" s="4"/>
    </row>
    <row r="789" spans="2:11" ht="13.5" x14ac:dyDescent="0.35">
      <c r="B789" s="3">
        <v>43146</v>
      </c>
      <c r="C789" s="2">
        <v>25</v>
      </c>
      <c r="D789" s="2">
        <v>18.9863</v>
      </c>
      <c r="E789" s="2">
        <v>13959</v>
      </c>
      <c r="F789" s="2"/>
      <c r="G789" s="2"/>
      <c r="H789" s="21">
        <f t="shared" si="12"/>
        <v>-7.9370055700118732E-3</v>
      </c>
      <c r="I789" s="4"/>
      <c r="J789" s="4"/>
      <c r="K789" s="4"/>
    </row>
    <row r="790" spans="2:11" ht="13.5" x14ac:dyDescent="0.35">
      <c r="B790" s="3">
        <v>43147</v>
      </c>
      <c r="C790" s="2">
        <v>25</v>
      </c>
      <c r="D790" s="2">
        <v>18.9863</v>
      </c>
      <c r="E790" s="2">
        <v>7472</v>
      </c>
      <c r="F790" s="2"/>
      <c r="G790" s="2"/>
      <c r="H790" s="21">
        <f t="shared" si="12"/>
        <v>0</v>
      </c>
      <c r="I790" s="4"/>
      <c r="J790" s="4"/>
      <c r="K790" s="4"/>
    </row>
    <row r="791" spans="2:11" ht="13.5" x14ac:dyDescent="0.35">
      <c r="B791" s="3">
        <v>43150</v>
      </c>
      <c r="C791" s="2">
        <v>24.9</v>
      </c>
      <c r="D791" s="2">
        <v>18.910399999999999</v>
      </c>
      <c r="E791" s="2">
        <v>3801</v>
      </c>
      <c r="F791" s="2"/>
      <c r="G791" s="2"/>
      <c r="H791" s="21">
        <f t="shared" si="12"/>
        <v>-3.9976193360476107E-3</v>
      </c>
      <c r="I791" s="4"/>
      <c r="J791" s="4"/>
      <c r="K791" s="4"/>
    </row>
    <row r="792" spans="2:11" ht="13.5" x14ac:dyDescent="0.35">
      <c r="B792" s="3">
        <v>43151</v>
      </c>
      <c r="C792" s="2">
        <v>24.9</v>
      </c>
      <c r="D792" s="2">
        <v>18.910399999999999</v>
      </c>
      <c r="E792" s="2">
        <v>1890</v>
      </c>
      <c r="F792" s="2"/>
      <c r="G792" s="2"/>
      <c r="H792" s="21">
        <f t="shared" si="12"/>
        <v>0</v>
      </c>
      <c r="I792" s="4"/>
      <c r="J792" s="4"/>
      <c r="K792" s="4"/>
    </row>
    <row r="793" spans="2:11" ht="13.5" x14ac:dyDescent="0.35">
      <c r="B793" s="3">
        <v>43152</v>
      </c>
      <c r="C793" s="2">
        <v>24.97</v>
      </c>
      <c r="D793" s="2">
        <v>18.9635</v>
      </c>
      <c r="E793" s="2">
        <v>6277</v>
      </c>
      <c r="F793" s="2"/>
      <c r="G793" s="2"/>
      <c r="H793" s="21">
        <f t="shared" si="12"/>
        <v>2.8079786783992192E-3</v>
      </c>
      <c r="I793" s="4"/>
      <c r="J793" s="4"/>
      <c r="K793" s="4"/>
    </row>
    <row r="794" spans="2:11" ht="13.5" x14ac:dyDescent="0.35">
      <c r="B794" s="3">
        <v>43153</v>
      </c>
      <c r="C794" s="2">
        <v>25.2</v>
      </c>
      <c r="D794" s="2">
        <v>19.138200000000001</v>
      </c>
      <c r="E794" s="2">
        <v>15016</v>
      </c>
      <c r="F794" s="2"/>
      <c r="G794" s="2"/>
      <c r="H794" s="21">
        <f t="shared" si="12"/>
        <v>9.2124344134785988E-3</v>
      </c>
      <c r="I794" s="4"/>
      <c r="J794" s="4"/>
      <c r="K794" s="4"/>
    </row>
    <row r="795" spans="2:11" ht="13.5" x14ac:dyDescent="0.35">
      <c r="B795" s="3">
        <v>43154</v>
      </c>
      <c r="C795" s="2">
        <v>26.03</v>
      </c>
      <c r="D795" s="2">
        <v>19.7685</v>
      </c>
      <c r="E795" s="2">
        <v>28382</v>
      </c>
      <c r="F795" s="2"/>
      <c r="G795" s="2"/>
      <c r="H795" s="21">
        <f t="shared" si="12"/>
        <v>3.2934131736526859E-2</v>
      </c>
      <c r="I795" s="4"/>
      <c r="J795" s="4"/>
      <c r="K795" s="4"/>
    </row>
    <row r="796" spans="2:11" ht="13.5" x14ac:dyDescent="0.35">
      <c r="B796" s="3">
        <v>43157</v>
      </c>
      <c r="C796" s="2">
        <v>26.7</v>
      </c>
      <c r="D796" s="2">
        <v>20.2774</v>
      </c>
      <c r="E796" s="2">
        <v>22871</v>
      </c>
      <c r="F796" s="2"/>
      <c r="G796" s="2"/>
      <c r="H796" s="21">
        <f t="shared" si="12"/>
        <v>2.5742974934871161E-2</v>
      </c>
      <c r="I796" s="4"/>
      <c r="J796" s="4"/>
      <c r="K796" s="4"/>
    </row>
    <row r="797" spans="2:11" ht="13.5" x14ac:dyDescent="0.35">
      <c r="B797" s="3">
        <v>43158</v>
      </c>
      <c r="C797" s="2">
        <v>26.4</v>
      </c>
      <c r="D797" s="2">
        <v>20.049499999999998</v>
      </c>
      <c r="E797" s="2">
        <v>15394</v>
      </c>
      <c r="F797" s="2"/>
      <c r="G797" s="2"/>
      <c r="H797" s="21">
        <f t="shared" si="12"/>
        <v>-1.123911349581316E-2</v>
      </c>
      <c r="I797" s="4"/>
      <c r="J797" s="4"/>
      <c r="K797" s="4"/>
    </row>
    <row r="798" spans="2:11" ht="13.5" x14ac:dyDescent="0.35">
      <c r="B798" s="3">
        <v>43159</v>
      </c>
      <c r="C798" s="2">
        <v>26.4</v>
      </c>
      <c r="D798" s="2">
        <v>20.049499999999998</v>
      </c>
      <c r="E798" s="2">
        <v>3993</v>
      </c>
      <c r="F798" s="2"/>
      <c r="G798" s="2"/>
      <c r="H798" s="21">
        <f t="shared" si="12"/>
        <v>0</v>
      </c>
      <c r="I798" s="4"/>
      <c r="J798" s="4"/>
      <c r="K798" s="4"/>
    </row>
    <row r="799" spans="2:11" ht="13.5" x14ac:dyDescent="0.35">
      <c r="B799" s="3">
        <v>43160</v>
      </c>
      <c r="C799" s="2">
        <v>26.01</v>
      </c>
      <c r="D799" s="2">
        <v>19.753399999999999</v>
      </c>
      <c r="E799" s="2">
        <v>6095</v>
      </c>
      <c r="F799" s="2"/>
      <c r="G799" s="2"/>
      <c r="H799" s="21">
        <f t="shared" si="12"/>
        <v>-1.4768448090974795E-2</v>
      </c>
      <c r="I799" s="4"/>
      <c r="J799" s="4"/>
      <c r="K799" s="4"/>
    </row>
    <row r="800" spans="2:11" ht="13.5" x14ac:dyDescent="0.35">
      <c r="B800" s="3">
        <v>43161</v>
      </c>
      <c r="C800" s="2">
        <v>26</v>
      </c>
      <c r="D800" s="2">
        <v>19.745799999999999</v>
      </c>
      <c r="E800" s="2">
        <v>4852</v>
      </c>
      <c r="F800" s="2"/>
      <c r="G800" s="2"/>
      <c r="H800" s="21">
        <f t="shared" si="12"/>
        <v>-3.847438921907141E-4</v>
      </c>
      <c r="I800" s="4"/>
      <c r="J800" s="4"/>
      <c r="K800" s="4"/>
    </row>
    <row r="801" spans="2:11" ht="13.5" x14ac:dyDescent="0.35">
      <c r="B801" s="3">
        <v>43164</v>
      </c>
      <c r="C801" s="2">
        <v>26</v>
      </c>
      <c r="D801" s="2">
        <v>19.745799999999999</v>
      </c>
      <c r="E801" s="2">
        <v>12238</v>
      </c>
      <c r="F801" s="2"/>
      <c r="G801" s="2"/>
      <c r="H801" s="21">
        <f t="shared" si="12"/>
        <v>0</v>
      </c>
      <c r="I801" s="4"/>
      <c r="J801" s="4"/>
      <c r="K801" s="4"/>
    </row>
    <row r="802" spans="2:11" ht="13.5" x14ac:dyDescent="0.35">
      <c r="B802" s="3">
        <v>43165</v>
      </c>
      <c r="C802" s="2">
        <v>26.38</v>
      </c>
      <c r="D802" s="2">
        <v>20.034400000000002</v>
      </c>
      <c r="E802" s="2">
        <v>19675</v>
      </c>
      <c r="F802" s="2"/>
      <c r="G802" s="2"/>
      <c r="H802" s="21">
        <f t="shared" si="12"/>
        <v>1.4615766390827539E-2</v>
      </c>
      <c r="I802" s="4"/>
      <c r="J802" s="4"/>
      <c r="K802" s="4"/>
    </row>
    <row r="803" spans="2:11" ht="13.5" x14ac:dyDescent="0.35">
      <c r="B803" s="3">
        <v>43166</v>
      </c>
      <c r="C803" s="2">
        <v>26.41</v>
      </c>
      <c r="D803" s="2">
        <v>20.057099999999998</v>
      </c>
      <c r="E803" s="2">
        <v>20332</v>
      </c>
      <c r="F803" s="2"/>
      <c r="G803" s="2"/>
      <c r="H803" s="21">
        <f t="shared" si="12"/>
        <v>1.1330511520183701E-3</v>
      </c>
      <c r="I803" s="4"/>
      <c r="J803" s="4"/>
      <c r="K803" s="4"/>
    </row>
    <row r="804" spans="2:11" ht="13.5" x14ac:dyDescent="0.35">
      <c r="B804" s="3">
        <v>43167</v>
      </c>
      <c r="C804" s="2">
        <v>26.3</v>
      </c>
      <c r="D804" s="2">
        <v>19.973600000000001</v>
      </c>
      <c r="E804" s="2">
        <v>3355</v>
      </c>
      <c r="F804" s="2"/>
      <c r="G804" s="2"/>
      <c r="H804" s="21">
        <f t="shared" si="12"/>
        <v>-4.1631143086486707E-3</v>
      </c>
      <c r="I804" s="4"/>
      <c r="J804" s="4"/>
      <c r="K804" s="4"/>
    </row>
    <row r="805" spans="2:11" ht="13.5" x14ac:dyDescent="0.35">
      <c r="B805" s="3">
        <v>43168</v>
      </c>
      <c r="C805" s="2">
        <v>26.3</v>
      </c>
      <c r="D805" s="2">
        <v>19.973600000000001</v>
      </c>
      <c r="E805" s="2">
        <v>2720</v>
      </c>
      <c r="F805" s="2"/>
      <c r="G805" s="2"/>
      <c r="H805" s="21">
        <f t="shared" si="12"/>
        <v>0</v>
      </c>
      <c r="I805" s="4"/>
      <c r="J805" s="4"/>
      <c r="K805" s="4"/>
    </row>
    <row r="806" spans="2:11" ht="13.5" x14ac:dyDescent="0.35">
      <c r="B806" s="3">
        <v>43171</v>
      </c>
      <c r="C806" s="2">
        <v>26.3</v>
      </c>
      <c r="D806" s="2">
        <v>19.973600000000001</v>
      </c>
      <c r="E806" s="2">
        <v>7612</v>
      </c>
      <c r="F806" s="2"/>
      <c r="G806" s="2"/>
      <c r="H806" s="21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26.25</v>
      </c>
      <c r="D807" s="2">
        <v>19.935600000000001</v>
      </c>
      <c r="E807" s="2">
        <v>4355</v>
      </c>
      <c r="F807" s="2"/>
      <c r="G807" s="2"/>
      <c r="H807" s="21">
        <f t="shared" si="12"/>
        <v>-1.9025113149357278E-3</v>
      </c>
      <c r="I807" s="4"/>
      <c r="J807" s="4"/>
      <c r="K807" s="4"/>
    </row>
    <row r="808" spans="2:11" ht="13.5" x14ac:dyDescent="0.35">
      <c r="B808" s="3">
        <v>43173</v>
      </c>
      <c r="C808" s="2">
        <v>26.21</v>
      </c>
      <c r="D808" s="2">
        <v>19.905200000000001</v>
      </c>
      <c r="E808" s="2">
        <v>10947</v>
      </c>
      <c r="F808" s="2"/>
      <c r="G808" s="2"/>
      <c r="H808" s="21">
        <f t="shared" si="12"/>
        <v>-1.5249102108790408E-3</v>
      </c>
      <c r="I808" s="4"/>
      <c r="J808" s="4"/>
      <c r="K808" s="4"/>
    </row>
    <row r="809" spans="2:11" ht="13.5" x14ac:dyDescent="0.35">
      <c r="B809" s="3">
        <v>43174</v>
      </c>
      <c r="C809" s="2">
        <v>26.26</v>
      </c>
      <c r="D809" s="2">
        <v>19.943200000000001</v>
      </c>
      <c r="E809" s="2">
        <v>10008</v>
      </c>
      <c r="F809" s="2"/>
      <c r="G809" s="2"/>
      <c r="H809" s="21">
        <f t="shared" si="12"/>
        <v>1.9090488917468929E-3</v>
      </c>
      <c r="I809" s="4"/>
      <c r="J809" s="4"/>
      <c r="K809" s="4"/>
    </row>
    <row r="810" spans="2:11" ht="13.5" x14ac:dyDescent="0.35">
      <c r="B810" s="3">
        <v>43175</v>
      </c>
      <c r="C810" s="2">
        <v>26.43</v>
      </c>
      <c r="D810" s="2">
        <v>20.072299999999998</v>
      </c>
      <c r="E810" s="2">
        <v>7404</v>
      </c>
      <c r="F810" s="2"/>
      <c r="G810" s="2"/>
      <c r="H810" s="21">
        <f t="shared" si="12"/>
        <v>6.4733844117291885E-3</v>
      </c>
      <c r="I810" s="4"/>
      <c r="J810" s="4"/>
      <c r="K810" s="4"/>
    </row>
    <row r="811" spans="2:11" ht="13.5" x14ac:dyDescent="0.35">
      <c r="B811" s="3">
        <v>43178</v>
      </c>
      <c r="C811" s="2">
        <v>26.4</v>
      </c>
      <c r="D811" s="2">
        <v>20.049499999999998</v>
      </c>
      <c r="E811" s="2">
        <v>3707</v>
      </c>
      <c r="F811" s="2"/>
      <c r="G811" s="2"/>
      <c r="H811" s="21">
        <f t="shared" si="12"/>
        <v>-1.135893744115032E-3</v>
      </c>
      <c r="I811" s="4"/>
      <c r="J811" s="4"/>
      <c r="K811" s="4"/>
    </row>
    <row r="812" spans="2:11" ht="13.5" x14ac:dyDescent="0.35">
      <c r="B812" s="3">
        <v>43180</v>
      </c>
      <c r="C812" s="2">
        <v>26.39</v>
      </c>
      <c r="D812" s="2">
        <v>20.041899999999998</v>
      </c>
      <c r="E812" s="2">
        <v>5001</v>
      </c>
      <c r="F812" s="2"/>
      <c r="G812" s="2"/>
      <c r="H812" s="21">
        <f t="shared" si="12"/>
        <v>-3.790618219905759E-4</v>
      </c>
      <c r="I812" s="4"/>
      <c r="J812" s="4"/>
      <c r="K812" s="4"/>
    </row>
    <row r="813" spans="2:11" ht="13.5" x14ac:dyDescent="0.35">
      <c r="B813" s="3">
        <v>43181</v>
      </c>
      <c r="C813" s="2">
        <v>26.4</v>
      </c>
      <c r="D813" s="2">
        <v>20.049499999999998</v>
      </c>
      <c r="E813" s="2">
        <v>7221</v>
      </c>
      <c r="F813" s="2"/>
      <c r="G813" s="2"/>
      <c r="H813" s="21">
        <f t="shared" si="12"/>
        <v>3.7920556434270465E-4</v>
      </c>
      <c r="I813" s="4"/>
      <c r="J813" s="4"/>
      <c r="K813" s="4"/>
    </row>
    <row r="814" spans="2:11" ht="13.5" x14ac:dyDescent="0.35">
      <c r="B814" s="3">
        <v>43182</v>
      </c>
      <c r="C814" s="2">
        <v>26.3</v>
      </c>
      <c r="D814" s="2">
        <v>19.973600000000001</v>
      </c>
      <c r="E814" s="2">
        <v>5883</v>
      </c>
      <c r="F814" s="2"/>
      <c r="G814" s="2"/>
      <c r="H814" s="21">
        <f t="shared" si="12"/>
        <v>-3.7856305643530859E-3</v>
      </c>
      <c r="I814" s="4"/>
      <c r="J814" s="4"/>
      <c r="K814" s="4"/>
    </row>
    <row r="815" spans="2:11" ht="13.5" x14ac:dyDescent="0.35">
      <c r="B815" s="3">
        <v>43185</v>
      </c>
      <c r="C815" s="2">
        <v>26.29</v>
      </c>
      <c r="D815" s="2">
        <v>19.966000000000001</v>
      </c>
      <c r="E815" s="2">
        <v>7298</v>
      </c>
      <c r="F815" s="2"/>
      <c r="G815" s="2"/>
      <c r="H815" s="21">
        <f t="shared" si="12"/>
        <v>-3.8050226298714558E-4</v>
      </c>
      <c r="I815" s="4"/>
      <c r="J815" s="4"/>
      <c r="K815" s="4"/>
    </row>
    <row r="816" spans="2:11" ht="13.5" x14ac:dyDescent="0.35">
      <c r="B816" s="3">
        <v>43186</v>
      </c>
      <c r="C816" s="2">
        <v>26.3</v>
      </c>
      <c r="D816" s="2">
        <v>19.973600000000001</v>
      </c>
      <c r="E816" s="2">
        <v>2396</v>
      </c>
      <c r="F816" s="2"/>
      <c r="G816" s="2"/>
      <c r="H816" s="21">
        <f t="shared" si="12"/>
        <v>3.8064710007012175E-4</v>
      </c>
      <c r="I816" s="4"/>
      <c r="J816" s="4"/>
      <c r="K816" s="4"/>
    </row>
    <row r="817" spans="2:11" ht="13.5" x14ac:dyDescent="0.35">
      <c r="B817" s="3">
        <v>43187</v>
      </c>
      <c r="C817" s="2">
        <v>26.25</v>
      </c>
      <c r="D817" s="2">
        <v>19.935600000000001</v>
      </c>
      <c r="E817" s="2">
        <v>4006</v>
      </c>
      <c r="F817" s="2"/>
      <c r="G817" s="2"/>
      <c r="H817" s="21">
        <f t="shared" si="12"/>
        <v>-1.9025113149357278E-3</v>
      </c>
      <c r="I817" s="4"/>
      <c r="J817" s="4"/>
      <c r="K817" s="4"/>
    </row>
    <row r="818" spans="2:11" ht="13.5" x14ac:dyDescent="0.35">
      <c r="B818" s="3">
        <v>43188</v>
      </c>
      <c r="C818" s="2">
        <v>25.95</v>
      </c>
      <c r="D818" s="2">
        <v>19.707799999999999</v>
      </c>
      <c r="E818" s="2">
        <v>24923</v>
      </c>
      <c r="F818" s="2"/>
      <c r="G818" s="2"/>
      <c r="H818" s="21">
        <f t="shared" si="12"/>
        <v>-1.1426794277573888E-2</v>
      </c>
      <c r="I818" s="4"/>
      <c r="J818" s="4"/>
      <c r="K818" s="4"/>
    </row>
    <row r="819" spans="2:11" ht="13.5" x14ac:dyDescent="0.35">
      <c r="B819" s="3">
        <v>43189</v>
      </c>
      <c r="C819" s="2">
        <v>26.22</v>
      </c>
      <c r="D819" s="2">
        <v>19.912800000000001</v>
      </c>
      <c r="E819" s="2">
        <v>10301</v>
      </c>
      <c r="F819" s="2"/>
      <c r="G819" s="2"/>
      <c r="H819" s="21">
        <f t="shared" si="12"/>
        <v>1.0401972822943294E-2</v>
      </c>
      <c r="I819" s="4"/>
      <c r="J819" s="4"/>
      <c r="K819" s="4"/>
    </row>
    <row r="820" spans="2:11" ht="13.5" x14ac:dyDescent="0.35">
      <c r="B820" s="3">
        <v>43192</v>
      </c>
      <c r="C820" s="2">
        <v>26.2</v>
      </c>
      <c r="D820" s="2">
        <v>19.8977</v>
      </c>
      <c r="E820" s="2">
        <v>2525</v>
      </c>
      <c r="F820" s="2"/>
      <c r="G820" s="2"/>
      <c r="H820" s="21">
        <f t="shared" si="12"/>
        <v>-7.5830621509784333E-4</v>
      </c>
      <c r="I820" s="4"/>
      <c r="J820" s="4"/>
      <c r="K820" s="4"/>
    </row>
    <row r="821" spans="2:11" ht="13.5" x14ac:dyDescent="0.35">
      <c r="B821" s="3">
        <v>43193</v>
      </c>
      <c r="C821" s="2">
        <v>26.5</v>
      </c>
      <c r="D821" s="2">
        <v>20.125499999999999</v>
      </c>
      <c r="E821" s="2">
        <v>8454</v>
      </c>
      <c r="F821" s="2"/>
      <c r="G821" s="2"/>
      <c r="H821" s="21">
        <f t="shared" si="12"/>
        <v>1.1448559381234938E-2</v>
      </c>
      <c r="I821" s="4"/>
      <c r="J821" s="4"/>
      <c r="K821" s="4"/>
    </row>
    <row r="822" spans="2:11" ht="13.5" x14ac:dyDescent="0.35">
      <c r="B822" s="3">
        <v>43194</v>
      </c>
      <c r="C822" s="2">
        <v>26.5</v>
      </c>
      <c r="D822" s="2">
        <v>20.125499999999999</v>
      </c>
      <c r="E822" s="2">
        <v>14658</v>
      </c>
      <c r="F822" s="2"/>
      <c r="G822" s="2"/>
      <c r="H822" s="21">
        <f t="shared" si="12"/>
        <v>0</v>
      </c>
      <c r="I822" s="4"/>
      <c r="J822" s="4"/>
      <c r="K822" s="4"/>
    </row>
    <row r="823" spans="2:11" ht="13.5" x14ac:dyDescent="0.35">
      <c r="B823" s="3">
        <v>43195</v>
      </c>
      <c r="C823" s="2">
        <v>26.66</v>
      </c>
      <c r="D823" s="2">
        <v>20.247</v>
      </c>
      <c r="E823" s="2">
        <v>17839</v>
      </c>
      <c r="F823" s="2"/>
      <c r="G823" s="2"/>
      <c r="H823" s="21">
        <f t="shared" si="12"/>
        <v>6.0371170902586797E-3</v>
      </c>
      <c r="I823" s="4"/>
      <c r="J823" s="4"/>
      <c r="K823" s="4"/>
    </row>
    <row r="824" spans="2:11" ht="13.5" x14ac:dyDescent="0.35">
      <c r="B824" s="3">
        <v>43196</v>
      </c>
      <c r="C824" s="2">
        <v>26.31</v>
      </c>
      <c r="D824" s="2">
        <v>19.981200000000001</v>
      </c>
      <c r="E824" s="2">
        <v>12202</v>
      </c>
      <c r="F824" s="2"/>
      <c r="G824" s="2"/>
      <c r="H824" s="21">
        <f t="shared" si="12"/>
        <v>-1.3127870795673369E-2</v>
      </c>
      <c r="I824" s="4"/>
      <c r="J824" s="4"/>
      <c r="K824" s="4"/>
    </row>
    <row r="825" spans="2:11" ht="13.5" x14ac:dyDescent="0.35">
      <c r="B825" s="3">
        <v>43200</v>
      </c>
      <c r="C825" s="2">
        <v>25.83</v>
      </c>
      <c r="D825" s="2">
        <v>19.616700000000002</v>
      </c>
      <c r="E825" s="2">
        <v>22941</v>
      </c>
      <c r="F825" s="2"/>
      <c r="G825" s="2"/>
      <c r="H825" s="21">
        <f t="shared" si="12"/>
        <v>-1.8242147618761615E-2</v>
      </c>
      <c r="I825" s="4"/>
      <c r="J825" s="4"/>
      <c r="K825" s="4"/>
    </row>
    <row r="826" spans="2:11" ht="13.5" x14ac:dyDescent="0.35">
      <c r="B826" s="3">
        <v>43201</v>
      </c>
      <c r="C826" s="2">
        <v>25.9</v>
      </c>
      <c r="D826" s="2">
        <v>19.669799999999999</v>
      </c>
      <c r="E826" s="2">
        <v>9180</v>
      </c>
      <c r="F826" s="2"/>
      <c r="G826" s="2"/>
      <c r="H826" s="21">
        <f t="shared" si="12"/>
        <v>2.7068773035218477E-3</v>
      </c>
      <c r="I826" s="4"/>
      <c r="J826" s="4"/>
      <c r="K826" s="4"/>
    </row>
    <row r="827" spans="2:11" ht="13.5" x14ac:dyDescent="0.35">
      <c r="B827" s="3">
        <v>43202</v>
      </c>
      <c r="C827" s="2">
        <v>26</v>
      </c>
      <c r="D827" s="2">
        <v>19.745799999999999</v>
      </c>
      <c r="E827" s="2">
        <v>4910</v>
      </c>
      <c r="F827" s="2"/>
      <c r="G827" s="2"/>
      <c r="H827" s="21">
        <f t="shared" si="12"/>
        <v>3.8637911925896813E-3</v>
      </c>
      <c r="I827" s="4"/>
      <c r="J827" s="4"/>
      <c r="K827" s="4"/>
    </row>
    <row r="828" spans="2:11" ht="13.5" x14ac:dyDescent="0.35">
      <c r="B828" s="3">
        <v>43203</v>
      </c>
      <c r="C828" s="2">
        <v>26.75</v>
      </c>
      <c r="D828" s="2">
        <v>20.3154</v>
      </c>
      <c r="E828" s="2">
        <v>15032</v>
      </c>
      <c r="F828" s="2"/>
      <c r="G828" s="2"/>
      <c r="H828" s="21">
        <f t="shared" si="12"/>
        <v>2.8846640804626868E-2</v>
      </c>
      <c r="I828" s="4"/>
      <c r="J828" s="4"/>
      <c r="K828" s="4"/>
    </row>
    <row r="829" spans="2:11" ht="13.5" x14ac:dyDescent="0.35">
      <c r="B829" s="3">
        <v>43206</v>
      </c>
      <c r="C829" s="2">
        <v>26.95</v>
      </c>
      <c r="D829" s="2">
        <v>20.467199999999998</v>
      </c>
      <c r="E829" s="2">
        <v>28392</v>
      </c>
      <c r="F829" s="2"/>
      <c r="G829" s="2"/>
      <c r="H829" s="21">
        <f t="shared" si="12"/>
        <v>7.4721639741278994E-3</v>
      </c>
      <c r="I829" s="4"/>
      <c r="J829" s="4"/>
      <c r="K829" s="4"/>
    </row>
    <row r="830" spans="2:11" ht="13.5" x14ac:dyDescent="0.35">
      <c r="B830" s="3">
        <v>43207</v>
      </c>
      <c r="C830" s="2">
        <v>26.7</v>
      </c>
      <c r="D830" s="2">
        <v>20.2774</v>
      </c>
      <c r="E830" s="2">
        <v>3233</v>
      </c>
      <c r="F830" s="2"/>
      <c r="G830" s="2"/>
      <c r="H830" s="21">
        <f t="shared" si="12"/>
        <v>-9.2733739837397491E-3</v>
      </c>
      <c r="I830" s="4"/>
      <c r="J830" s="4"/>
      <c r="K830" s="4"/>
    </row>
    <row r="831" spans="2:11" ht="13.5" x14ac:dyDescent="0.35">
      <c r="B831" s="3">
        <v>43208</v>
      </c>
      <c r="C831" s="2">
        <v>26.6</v>
      </c>
      <c r="D831" s="2">
        <v>20.2014</v>
      </c>
      <c r="E831" s="2">
        <v>2998</v>
      </c>
      <c r="F831" s="2"/>
      <c r="G831" s="2"/>
      <c r="H831" s="21">
        <f t="shared" si="12"/>
        <v>-3.7480150315129411E-3</v>
      </c>
      <c r="I831" s="4"/>
      <c r="J831" s="4"/>
      <c r="K831" s="4"/>
    </row>
    <row r="832" spans="2:11" ht="13.5" x14ac:dyDescent="0.35">
      <c r="B832" s="3">
        <v>43209</v>
      </c>
      <c r="C832" s="2">
        <v>26.58</v>
      </c>
      <c r="D832" s="2">
        <v>20.186199999999999</v>
      </c>
      <c r="E832" s="2">
        <v>780</v>
      </c>
      <c r="F832" s="2"/>
      <c r="G832" s="2"/>
      <c r="H832" s="21">
        <f t="shared" si="12"/>
        <v>-7.524230993891563E-4</v>
      </c>
      <c r="I832" s="4"/>
      <c r="J832" s="4"/>
      <c r="K832" s="4"/>
    </row>
    <row r="833" spans="2:11" ht="13.5" x14ac:dyDescent="0.35">
      <c r="B833" s="3">
        <v>43210</v>
      </c>
      <c r="C833" s="2">
        <v>26.59</v>
      </c>
      <c r="D833" s="2">
        <v>20.1938</v>
      </c>
      <c r="E833" s="2">
        <v>1084</v>
      </c>
      <c r="F833" s="2"/>
      <c r="G833" s="2"/>
      <c r="H833" s="21">
        <f t="shared" si="12"/>
        <v>3.7649483310380611E-4</v>
      </c>
      <c r="I833" s="4"/>
      <c r="J833" s="4"/>
      <c r="K833" s="4"/>
    </row>
    <row r="834" spans="2:11" ht="13.5" x14ac:dyDescent="0.35">
      <c r="B834" s="3">
        <v>43213</v>
      </c>
      <c r="C834" s="2">
        <v>26.5</v>
      </c>
      <c r="D834" s="2">
        <v>20.125499999999999</v>
      </c>
      <c r="E834" s="2">
        <v>4830</v>
      </c>
      <c r="F834" s="2"/>
      <c r="G834" s="2"/>
      <c r="H834" s="21">
        <f t="shared" si="12"/>
        <v>-3.3822262278521476E-3</v>
      </c>
      <c r="I834" s="4"/>
      <c r="J834" s="4"/>
      <c r="K834" s="4"/>
    </row>
    <row r="835" spans="2:11" ht="13.5" x14ac:dyDescent="0.35">
      <c r="B835" s="3">
        <v>43214</v>
      </c>
      <c r="C835" s="2">
        <v>26.22</v>
      </c>
      <c r="D835" s="2">
        <v>19.912800000000001</v>
      </c>
      <c r="E835" s="2">
        <v>4129</v>
      </c>
      <c r="F835" s="2"/>
      <c r="G835" s="2"/>
      <c r="H835" s="21">
        <f t="shared" si="12"/>
        <v>-1.0568681523440319E-2</v>
      </c>
      <c r="I835" s="4"/>
      <c r="J835" s="4"/>
      <c r="K835" s="4"/>
    </row>
    <row r="836" spans="2:11" ht="13.5" x14ac:dyDescent="0.35">
      <c r="B836" s="3">
        <v>43215</v>
      </c>
      <c r="C836" s="2">
        <v>26.49</v>
      </c>
      <c r="D836" s="2">
        <v>20.117899999999999</v>
      </c>
      <c r="E836" s="2">
        <v>5638</v>
      </c>
      <c r="F836" s="2"/>
      <c r="G836" s="2"/>
      <c r="H836" s="21">
        <f t="shared" si="12"/>
        <v>1.029990759712336E-2</v>
      </c>
      <c r="I836" s="4"/>
      <c r="J836" s="4"/>
      <c r="K836" s="4"/>
    </row>
    <row r="837" spans="2:11" ht="13.5" x14ac:dyDescent="0.35">
      <c r="B837" s="3">
        <v>43216</v>
      </c>
      <c r="C837" s="2">
        <v>26</v>
      </c>
      <c r="D837" s="2">
        <v>19.745799999999999</v>
      </c>
      <c r="E837" s="2">
        <v>7096</v>
      </c>
      <c r="F837" s="2"/>
      <c r="G837" s="2"/>
      <c r="H837" s="21">
        <f t="shared" si="12"/>
        <v>-1.8495966278786538E-2</v>
      </c>
      <c r="I837" s="4"/>
      <c r="J837" s="4"/>
      <c r="K837" s="4"/>
    </row>
    <row r="838" spans="2:11" ht="13.5" x14ac:dyDescent="0.35">
      <c r="B838" s="3">
        <v>43217</v>
      </c>
      <c r="C838" s="2">
        <v>26.27</v>
      </c>
      <c r="D838" s="2">
        <v>19.950800000000001</v>
      </c>
      <c r="E838" s="2">
        <v>5571</v>
      </c>
      <c r="F838" s="2"/>
      <c r="G838" s="2"/>
      <c r="H838" s="21">
        <f t="shared" si="12"/>
        <v>1.0381954643519223E-2</v>
      </c>
      <c r="I838" s="4"/>
      <c r="J838" s="4"/>
      <c r="K838" s="4"/>
    </row>
    <row r="839" spans="2:11" ht="13.5" x14ac:dyDescent="0.35">
      <c r="B839" s="3">
        <v>43220</v>
      </c>
      <c r="C839" s="2">
        <v>26</v>
      </c>
      <c r="D839" s="2">
        <v>19.745799999999999</v>
      </c>
      <c r="E839" s="2">
        <v>2044</v>
      </c>
      <c r="F839" s="2"/>
      <c r="G839" s="2"/>
      <c r="H839" s="21">
        <f t="shared" ref="H839:H902" si="13">(D839-D838)/D838</f>
        <v>-1.0275277181867486E-2</v>
      </c>
      <c r="I839" s="4"/>
      <c r="J839" s="4"/>
      <c r="K839" s="4"/>
    </row>
    <row r="840" spans="2:11" ht="13.5" x14ac:dyDescent="0.35">
      <c r="B840" s="3">
        <v>43222</v>
      </c>
      <c r="C840" s="2">
        <v>26</v>
      </c>
      <c r="D840" s="2">
        <v>19.745799999999999</v>
      </c>
      <c r="E840" s="2">
        <v>515</v>
      </c>
      <c r="F840" s="2"/>
      <c r="G840" s="2"/>
      <c r="H840" s="21">
        <f t="shared" si="13"/>
        <v>0</v>
      </c>
      <c r="I840" s="4"/>
      <c r="J840" s="4"/>
      <c r="K840" s="4"/>
    </row>
    <row r="841" spans="2:11" ht="13.5" x14ac:dyDescent="0.35">
      <c r="B841" s="3">
        <v>43223</v>
      </c>
      <c r="C841" s="2">
        <v>26</v>
      </c>
      <c r="D841" s="2">
        <v>19.745799999999999</v>
      </c>
      <c r="E841" s="2">
        <v>829</v>
      </c>
      <c r="F841" s="2"/>
      <c r="G841" s="2"/>
      <c r="H841" s="21">
        <f t="shared" si="13"/>
        <v>0</v>
      </c>
      <c r="I841" s="4"/>
      <c r="J841" s="4"/>
      <c r="K841" s="4"/>
    </row>
    <row r="842" spans="2:11" ht="13.5" x14ac:dyDescent="0.35">
      <c r="B842" s="3">
        <v>43224</v>
      </c>
      <c r="C842" s="2">
        <v>26</v>
      </c>
      <c r="D842" s="2">
        <v>19.745799999999999</v>
      </c>
      <c r="E842" s="2">
        <v>1000</v>
      </c>
      <c r="F842" s="2"/>
      <c r="G842" s="2"/>
      <c r="H842" s="21">
        <f t="shared" si="13"/>
        <v>0</v>
      </c>
      <c r="I842" s="4"/>
      <c r="J842" s="4"/>
      <c r="K842" s="4"/>
    </row>
    <row r="843" spans="2:11" ht="13.5" x14ac:dyDescent="0.35">
      <c r="B843" s="3">
        <v>43227</v>
      </c>
      <c r="C843" s="2">
        <v>25.7</v>
      </c>
      <c r="D843" s="2">
        <v>19.517900000000001</v>
      </c>
      <c r="E843" s="2">
        <v>3009</v>
      </c>
      <c r="F843" s="2"/>
      <c r="G843" s="2"/>
      <c r="H843" s="21">
        <f t="shared" si="13"/>
        <v>-1.1541694942721907E-2</v>
      </c>
      <c r="I843" s="4"/>
      <c r="J843" s="4"/>
      <c r="K843" s="4"/>
    </row>
    <row r="844" spans="2:11" ht="13.5" x14ac:dyDescent="0.35">
      <c r="B844" s="3">
        <v>43228</v>
      </c>
      <c r="C844" s="2">
        <v>25.85</v>
      </c>
      <c r="D844" s="2">
        <v>19.631799999999998</v>
      </c>
      <c r="E844" s="2">
        <v>7010</v>
      </c>
      <c r="F844" s="2"/>
      <c r="G844" s="2"/>
      <c r="H844" s="21">
        <f t="shared" si="13"/>
        <v>5.8356687963355405E-3</v>
      </c>
      <c r="I844" s="4"/>
      <c r="J844" s="4"/>
      <c r="K844" s="4"/>
    </row>
    <row r="845" spans="2:11" ht="13.5" x14ac:dyDescent="0.35">
      <c r="B845" s="3">
        <v>43229</v>
      </c>
      <c r="C845" s="2">
        <v>26.35</v>
      </c>
      <c r="D845" s="2">
        <v>20.011600000000001</v>
      </c>
      <c r="E845" s="2">
        <v>10462</v>
      </c>
      <c r="F845" s="2"/>
      <c r="G845" s="2"/>
      <c r="H845" s="21">
        <f t="shared" si="13"/>
        <v>1.9346162858219981E-2</v>
      </c>
      <c r="I845" s="4"/>
      <c r="J845" s="4"/>
      <c r="K845" s="4"/>
    </row>
    <row r="846" spans="2:11" ht="13.5" x14ac:dyDescent="0.35">
      <c r="B846" s="3">
        <v>43230</v>
      </c>
      <c r="C846" s="2">
        <v>26.5</v>
      </c>
      <c r="D846" s="2">
        <v>20.125499999999999</v>
      </c>
      <c r="E846" s="2">
        <v>22084</v>
      </c>
      <c r="F846" s="2"/>
      <c r="G846" s="2"/>
      <c r="H846" s="21">
        <f t="shared" si="13"/>
        <v>5.6916988146873534E-3</v>
      </c>
      <c r="I846" s="4"/>
      <c r="J846" s="4"/>
      <c r="K846" s="4"/>
    </row>
    <row r="847" spans="2:11" ht="13.5" x14ac:dyDescent="0.35">
      <c r="B847" s="3">
        <v>43231</v>
      </c>
      <c r="C847" s="2">
        <v>26.45</v>
      </c>
      <c r="D847" s="2">
        <v>20.087499999999999</v>
      </c>
      <c r="E847" s="2">
        <v>1100</v>
      </c>
      <c r="F847" s="2"/>
      <c r="G847" s="2"/>
      <c r="H847" s="21">
        <f t="shared" si="13"/>
        <v>-1.8881518471590896E-3</v>
      </c>
      <c r="I847" s="4"/>
      <c r="J847" s="4"/>
      <c r="K847" s="4"/>
    </row>
    <row r="848" spans="2:11" ht="13.5" x14ac:dyDescent="0.35">
      <c r="B848" s="3">
        <v>43234</v>
      </c>
      <c r="C848" s="2">
        <v>27</v>
      </c>
      <c r="D848" s="2">
        <v>20.505199999999999</v>
      </c>
      <c r="E848" s="2">
        <v>9599</v>
      </c>
      <c r="F848" s="2"/>
      <c r="G848" s="2"/>
      <c r="H848" s="21">
        <f t="shared" si="13"/>
        <v>2.0794026135656504E-2</v>
      </c>
      <c r="I848" s="4"/>
      <c r="J848" s="4"/>
      <c r="K848" s="4"/>
    </row>
    <row r="849" spans="2:11" ht="13.5" x14ac:dyDescent="0.35">
      <c r="B849" s="3">
        <v>43235</v>
      </c>
      <c r="C849" s="2">
        <v>26.51</v>
      </c>
      <c r="D849" s="2">
        <v>20.133099999999999</v>
      </c>
      <c r="E849" s="2">
        <v>1469</v>
      </c>
      <c r="F849" s="2"/>
      <c r="G849" s="2"/>
      <c r="H849" s="21">
        <f t="shared" si="13"/>
        <v>-1.8146616468017854E-2</v>
      </c>
      <c r="I849" s="4"/>
      <c r="J849" s="4"/>
      <c r="K849" s="4"/>
    </row>
    <row r="850" spans="2:11" ht="13.5" x14ac:dyDescent="0.35">
      <c r="B850" s="3">
        <v>43236</v>
      </c>
      <c r="C850" s="2">
        <v>26.5</v>
      </c>
      <c r="D850" s="2">
        <v>20.125499999999999</v>
      </c>
      <c r="E850" s="2">
        <v>3828</v>
      </c>
      <c r="F850" s="2"/>
      <c r="G850" s="2"/>
      <c r="H850" s="21">
        <f t="shared" si="13"/>
        <v>-3.774878185674363E-4</v>
      </c>
      <c r="I850" s="4"/>
      <c r="J850" s="4"/>
      <c r="K850" s="4"/>
    </row>
    <row r="851" spans="2:11" ht="13.5" x14ac:dyDescent="0.35">
      <c r="B851" s="3">
        <v>43237</v>
      </c>
      <c r="C851" s="2">
        <v>26.5</v>
      </c>
      <c r="D851" s="2">
        <v>20.125499999999999</v>
      </c>
      <c r="E851" s="2">
        <v>449</v>
      </c>
      <c r="F851" s="2"/>
      <c r="G851" s="2"/>
      <c r="H851" s="21">
        <f t="shared" si="13"/>
        <v>0</v>
      </c>
      <c r="I851" s="4"/>
      <c r="J851" s="4"/>
      <c r="K851" s="4"/>
    </row>
    <row r="852" spans="2:11" ht="13.5" x14ac:dyDescent="0.35">
      <c r="B852" s="3">
        <v>43238</v>
      </c>
      <c r="C852" s="2">
        <v>26.3</v>
      </c>
      <c r="D852" s="2">
        <v>19.973600000000001</v>
      </c>
      <c r="E852" s="2">
        <v>1990</v>
      </c>
      <c r="F852" s="2"/>
      <c r="G852" s="2"/>
      <c r="H852" s="21">
        <f t="shared" si="13"/>
        <v>-7.5476385679857745E-3</v>
      </c>
      <c r="I852" s="4"/>
      <c r="J852" s="4"/>
      <c r="K852" s="4"/>
    </row>
    <row r="853" spans="2:11" ht="13.5" x14ac:dyDescent="0.35">
      <c r="B853" s="3">
        <v>43241</v>
      </c>
      <c r="C853" s="2">
        <v>26.25</v>
      </c>
      <c r="D853" s="2">
        <v>19.935600000000001</v>
      </c>
      <c r="E853" s="2">
        <v>825</v>
      </c>
      <c r="F853" s="2"/>
      <c r="G853" s="2"/>
      <c r="H853" s="21">
        <f t="shared" si="13"/>
        <v>-1.9025113149357278E-3</v>
      </c>
      <c r="I853" s="4"/>
      <c r="J853" s="4"/>
      <c r="K853" s="4"/>
    </row>
    <row r="854" spans="2:11" ht="13.5" x14ac:dyDescent="0.35">
      <c r="B854" s="3">
        <v>43242</v>
      </c>
      <c r="C854" s="2">
        <v>26.2</v>
      </c>
      <c r="D854" s="2">
        <v>19.8977</v>
      </c>
      <c r="E854" s="2">
        <v>1485</v>
      </c>
      <c r="F854" s="2"/>
      <c r="G854" s="2"/>
      <c r="H854" s="21">
        <f t="shared" si="13"/>
        <v>-1.9011216115893421E-3</v>
      </c>
      <c r="I854" s="4"/>
      <c r="J854" s="4"/>
      <c r="K854" s="4"/>
    </row>
    <row r="855" spans="2:11" ht="13.5" x14ac:dyDescent="0.35">
      <c r="B855" s="3">
        <v>43243</v>
      </c>
      <c r="C855" s="2">
        <v>26.9</v>
      </c>
      <c r="D855" s="2">
        <v>20.429300000000001</v>
      </c>
      <c r="E855" s="2">
        <v>8007</v>
      </c>
      <c r="F855" s="2"/>
      <c r="G855" s="2"/>
      <c r="H855" s="21">
        <f t="shared" si="13"/>
        <v>2.6716655693874214E-2</v>
      </c>
      <c r="I855" s="4"/>
      <c r="J855" s="4"/>
      <c r="K855" s="4"/>
    </row>
    <row r="856" spans="2:11" ht="13.5" x14ac:dyDescent="0.35">
      <c r="B856" s="3">
        <v>43244</v>
      </c>
      <c r="C856" s="2">
        <v>27.45</v>
      </c>
      <c r="D856" s="2">
        <v>20.847000000000001</v>
      </c>
      <c r="E856" s="2">
        <v>16892</v>
      </c>
      <c r="F856" s="2"/>
      <c r="G856" s="2"/>
      <c r="H856" s="21">
        <f t="shared" si="13"/>
        <v>2.0446123949425576E-2</v>
      </c>
      <c r="I856" s="4"/>
      <c r="J856" s="4"/>
      <c r="K856" s="4"/>
    </row>
    <row r="857" spans="2:11" ht="13.5" x14ac:dyDescent="0.35">
      <c r="B857" s="3">
        <v>43245</v>
      </c>
      <c r="C857" s="2">
        <v>27.6</v>
      </c>
      <c r="D857" s="2">
        <v>20.960899999999999</v>
      </c>
      <c r="E857" s="2">
        <v>22473</v>
      </c>
      <c r="F857" s="2"/>
      <c r="G857" s="2"/>
      <c r="H857" s="21">
        <f t="shared" si="13"/>
        <v>5.4636158679904753E-3</v>
      </c>
      <c r="I857" s="4"/>
      <c r="J857" s="4"/>
      <c r="K857" s="4"/>
    </row>
    <row r="858" spans="2:11" ht="13.5" x14ac:dyDescent="0.35">
      <c r="B858" s="3">
        <v>43248</v>
      </c>
      <c r="C858" s="2">
        <v>27.9</v>
      </c>
      <c r="D858" s="2">
        <v>21.188700000000001</v>
      </c>
      <c r="E858" s="2">
        <v>16229</v>
      </c>
      <c r="F858" s="2"/>
      <c r="G858" s="2"/>
      <c r="H858" s="21">
        <f t="shared" si="13"/>
        <v>1.0867853956652721E-2</v>
      </c>
      <c r="I858" s="4"/>
      <c r="J858" s="4"/>
      <c r="K858" s="4"/>
    </row>
    <row r="859" spans="2:11" ht="13.5" x14ac:dyDescent="0.35">
      <c r="B859" s="3">
        <v>43249</v>
      </c>
      <c r="C859" s="2">
        <v>27.7</v>
      </c>
      <c r="D859" s="2">
        <v>21.036799999999999</v>
      </c>
      <c r="E859" s="2">
        <v>4256</v>
      </c>
      <c r="F859" s="2"/>
      <c r="G859" s="2"/>
      <c r="H859" s="21">
        <f t="shared" si="13"/>
        <v>-7.1689155068504085E-3</v>
      </c>
      <c r="I859" s="4"/>
      <c r="J859" s="4"/>
      <c r="K859" s="4"/>
    </row>
    <row r="860" spans="2:11" ht="13.5" x14ac:dyDescent="0.35">
      <c r="B860" s="3">
        <v>43250</v>
      </c>
      <c r="C860" s="2">
        <v>27.6</v>
      </c>
      <c r="D860" s="2">
        <v>20.960899999999999</v>
      </c>
      <c r="E860" s="2">
        <v>12788</v>
      </c>
      <c r="F860" s="2"/>
      <c r="G860" s="2"/>
      <c r="H860" s="21">
        <f t="shared" si="13"/>
        <v>-3.6079631883176502E-3</v>
      </c>
      <c r="I860" s="4"/>
      <c r="J860" s="4"/>
      <c r="K860" s="4"/>
    </row>
    <row r="861" spans="2:11" ht="13.5" x14ac:dyDescent="0.35">
      <c r="B861" s="3">
        <v>43251</v>
      </c>
      <c r="C861" s="2">
        <v>27.9</v>
      </c>
      <c r="D861" s="2">
        <v>21.188700000000001</v>
      </c>
      <c r="E861" s="2">
        <v>5209</v>
      </c>
      <c r="F861" s="2"/>
      <c r="G861" s="2"/>
      <c r="H861" s="21">
        <f t="shared" si="13"/>
        <v>1.0867853956652721E-2</v>
      </c>
      <c r="I861" s="4"/>
      <c r="J861" s="4"/>
      <c r="K861" s="4"/>
    </row>
    <row r="862" spans="2:11" ht="13.5" x14ac:dyDescent="0.35">
      <c r="B862" s="3">
        <v>43252</v>
      </c>
      <c r="C862" s="2">
        <v>27.6</v>
      </c>
      <c r="D862" s="2">
        <v>21.467500000000001</v>
      </c>
      <c r="E862" s="2">
        <v>1292</v>
      </c>
      <c r="F862" s="2"/>
      <c r="G862" s="2"/>
      <c r="H862" s="21">
        <f t="shared" si="13"/>
        <v>1.3157956835483082E-2</v>
      </c>
      <c r="I862" s="4"/>
      <c r="J862" s="4"/>
      <c r="K862" s="4"/>
    </row>
    <row r="863" spans="2:11" ht="13.5" x14ac:dyDescent="0.35">
      <c r="B863" s="3">
        <v>43255</v>
      </c>
      <c r="C863" s="2">
        <v>27.5</v>
      </c>
      <c r="D863" s="2">
        <v>21.389700000000001</v>
      </c>
      <c r="E863" s="2">
        <v>2759</v>
      </c>
      <c r="F863" s="2"/>
      <c r="G863" s="2"/>
      <c r="H863" s="21">
        <f t="shared" si="13"/>
        <v>-3.624082916035862E-3</v>
      </c>
      <c r="I863" s="4"/>
      <c r="J863" s="4"/>
      <c r="K863" s="4"/>
    </row>
    <row r="864" spans="2:11" ht="13.5" x14ac:dyDescent="0.35">
      <c r="B864" s="3">
        <v>43256</v>
      </c>
      <c r="C864" s="2">
        <v>28.2</v>
      </c>
      <c r="D864" s="2">
        <v>21.934200000000001</v>
      </c>
      <c r="E864" s="2">
        <v>13088</v>
      </c>
      <c r="F864" s="2"/>
      <c r="G864" s="2"/>
      <c r="H864" s="21">
        <f t="shared" si="13"/>
        <v>2.5456177505995842E-2</v>
      </c>
      <c r="I864" s="4"/>
      <c r="J864" s="4"/>
      <c r="K864" s="4"/>
    </row>
    <row r="865" spans="2:11" ht="13.5" x14ac:dyDescent="0.35">
      <c r="B865" s="3">
        <v>43257</v>
      </c>
      <c r="C865" s="2">
        <v>28.9</v>
      </c>
      <c r="D865" s="2">
        <v>22.4787</v>
      </c>
      <c r="E865" s="2">
        <v>6240</v>
      </c>
      <c r="F865" s="2"/>
      <c r="G865" s="2"/>
      <c r="H865" s="21">
        <f t="shared" si="13"/>
        <v>2.4824247066225314E-2</v>
      </c>
      <c r="I865" s="4"/>
      <c r="J865" s="4"/>
      <c r="K865" s="4"/>
    </row>
    <row r="866" spans="2:11" ht="13.5" x14ac:dyDescent="0.35">
      <c r="B866" s="3">
        <v>43258</v>
      </c>
      <c r="C866" s="2">
        <v>29.2</v>
      </c>
      <c r="D866" s="2">
        <v>22.712</v>
      </c>
      <c r="E866" s="2">
        <v>13161</v>
      </c>
      <c r="F866" s="2"/>
      <c r="G866" s="2"/>
      <c r="H866" s="21">
        <f t="shared" si="13"/>
        <v>1.0378714071543275E-2</v>
      </c>
      <c r="I866" s="4"/>
      <c r="J866" s="4"/>
      <c r="K866" s="4"/>
    </row>
    <row r="867" spans="2:11" ht="13.5" x14ac:dyDescent="0.35">
      <c r="B867" s="3">
        <v>43259</v>
      </c>
      <c r="C867" s="2">
        <v>29.3</v>
      </c>
      <c r="D867" s="2">
        <v>22.7898</v>
      </c>
      <c r="E867" s="2">
        <v>5991</v>
      </c>
      <c r="F867" s="2"/>
      <c r="G867" s="2"/>
      <c r="H867" s="21">
        <f t="shared" si="13"/>
        <v>3.4255019373018612E-3</v>
      </c>
      <c r="I867" s="4"/>
      <c r="J867" s="4"/>
      <c r="K867" s="4"/>
    </row>
    <row r="868" spans="2:11" ht="13.5" x14ac:dyDescent="0.35">
      <c r="B868" s="3">
        <v>43262</v>
      </c>
      <c r="C868" s="2">
        <v>29.3</v>
      </c>
      <c r="D868" s="2">
        <v>22.7898</v>
      </c>
      <c r="E868" s="2">
        <v>5096</v>
      </c>
      <c r="F868" s="2"/>
      <c r="G868" s="2"/>
      <c r="H868" s="21">
        <f t="shared" si="13"/>
        <v>0</v>
      </c>
      <c r="I868" s="4"/>
      <c r="J868" s="4"/>
      <c r="K868" s="4"/>
    </row>
    <row r="869" spans="2:11" ht="13.5" x14ac:dyDescent="0.35">
      <c r="B869" s="3">
        <v>43263</v>
      </c>
      <c r="C869" s="2">
        <v>29.18</v>
      </c>
      <c r="D869" s="2">
        <v>22.6965</v>
      </c>
      <c r="E869" s="2">
        <v>5508</v>
      </c>
      <c r="F869" s="2"/>
      <c r="G869" s="2"/>
      <c r="H869" s="21">
        <f t="shared" si="13"/>
        <v>-4.0939367611826025E-3</v>
      </c>
      <c r="I869" s="4"/>
      <c r="J869" s="4"/>
      <c r="K869" s="4"/>
    </row>
    <row r="870" spans="2:11" ht="13.5" x14ac:dyDescent="0.35">
      <c r="B870" s="3">
        <v>43264</v>
      </c>
      <c r="C870" s="2">
        <v>29.21</v>
      </c>
      <c r="D870" s="2">
        <v>22.719799999999999</v>
      </c>
      <c r="E870" s="2">
        <v>4100</v>
      </c>
      <c r="F870" s="2"/>
      <c r="G870" s="2"/>
      <c r="H870" s="21">
        <f t="shared" si="13"/>
        <v>1.0265900028638331E-3</v>
      </c>
      <c r="I870" s="4"/>
      <c r="J870" s="4"/>
      <c r="K870" s="4"/>
    </row>
    <row r="871" spans="2:11" ht="13.5" x14ac:dyDescent="0.35">
      <c r="B871" s="3">
        <v>43265</v>
      </c>
      <c r="C871" s="2">
        <v>29.46</v>
      </c>
      <c r="D871" s="2">
        <v>23.436900000000001</v>
      </c>
      <c r="E871" s="2">
        <v>26426</v>
      </c>
      <c r="F871" s="2"/>
      <c r="G871" s="2"/>
      <c r="H871" s="21">
        <f t="shared" si="13"/>
        <v>3.1562777841354327E-2</v>
      </c>
      <c r="I871" s="4"/>
      <c r="J871" s="4"/>
      <c r="K871" s="4"/>
    </row>
    <row r="872" spans="2:11" ht="13.5" x14ac:dyDescent="0.35">
      <c r="B872" s="3">
        <v>43269</v>
      </c>
      <c r="C872" s="2">
        <v>30.3</v>
      </c>
      <c r="D872" s="2">
        <v>24.1051</v>
      </c>
      <c r="E872" s="2">
        <v>26663</v>
      </c>
      <c r="F872" s="2"/>
      <c r="G872" s="2"/>
      <c r="H872" s="21">
        <f t="shared" si="13"/>
        <v>2.8510596537937985E-2</v>
      </c>
      <c r="I872" s="4"/>
      <c r="J872" s="4"/>
      <c r="K872" s="4"/>
    </row>
    <row r="873" spans="2:11" ht="13.5" x14ac:dyDescent="0.35">
      <c r="B873" s="3">
        <v>43270</v>
      </c>
      <c r="C873" s="2">
        <v>30.52</v>
      </c>
      <c r="D873" s="2">
        <v>24.280200000000001</v>
      </c>
      <c r="E873" s="2">
        <v>27812</v>
      </c>
      <c r="F873" s="2"/>
      <c r="G873" s="2"/>
      <c r="H873" s="21">
        <f t="shared" si="13"/>
        <v>7.2640229660943315E-3</v>
      </c>
      <c r="I873" s="4"/>
      <c r="J873" s="4"/>
      <c r="K873" s="4"/>
    </row>
    <row r="874" spans="2:11" ht="13.5" x14ac:dyDescent="0.35">
      <c r="B874" s="3">
        <v>43271</v>
      </c>
      <c r="C874" s="2">
        <v>30.8</v>
      </c>
      <c r="D874" s="2">
        <v>24.5029</v>
      </c>
      <c r="E874" s="2">
        <v>18773</v>
      </c>
      <c r="F874" s="2"/>
      <c r="G874" s="2"/>
      <c r="H874" s="21">
        <f t="shared" si="13"/>
        <v>9.1720826022849752E-3</v>
      </c>
      <c r="I874" s="4"/>
      <c r="J874" s="4"/>
      <c r="K874" s="4"/>
    </row>
    <row r="875" spans="2:11" ht="13.5" x14ac:dyDescent="0.35">
      <c r="B875" s="3">
        <v>43272</v>
      </c>
      <c r="C875" s="2">
        <v>30.2</v>
      </c>
      <c r="D875" s="2">
        <v>24.025600000000001</v>
      </c>
      <c r="E875" s="2">
        <v>19930</v>
      </c>
      <c r="F875" s="2"/>
      <c r="G875" s="2"/>
      <c r="H875" s="21">
        <f t="shared" si="13"/>
        <v>-1.9479326936811547E-2</v>
      </c>
      <c r="I875" s="4"/>
      <c r="J875" s="4"/>
      <c r="K875" s="4"/>
    </row>
    <row r="876" spans="2:11" ht="13.5" x14ac:dyDescent="0.35">
      <c r="B876" s="3">
        <v>43273</v>
      </c>
      <c r="C876" s="2">
        <v>30.2</v>
      </c>
      <c r="D876" s="2">
        <v>24.025600000000001</v>
      </c>
      <c r="E876" s="2">
        <v>10510</v>
      </c>
      <c r="F876" s="2"/>
      <c r="G876" s="2"/>
      <c r="H876" s="21">
        <f t="shared" si="13"/>
        <v>0</v>
      </c>
      <c r="I876" s="4"/>
      <c r="J876" s="4"/>
      <c r="K876" s="4"/>
    </row>
    <row r="877" spans="2:11" ht="13.5" x14ac:dyDescent="0.35">
      <c r="B877" s="3">
        <v>43276</v>
      </c>
      <c r="C877" s="2">
        <v>30.5</v>
      </c>
      <c r="D877" s="2">
        <v>24.264299999999999</v>
      </c>
      <c r="E877" s="2">
        <v>5275</v>
      </c>
      <c r="F877" s="2"/>
      <c r="G877" s="2"/>
      <c r="H877" s="21">
        <f t="shared" si="13"/>
        <v>9.9352357485348094E-3</v>
      </c>
      <c r="I877" s="4"/>
      <c r="J877" s="4"/>
      <c r="K877" s="4"/>
    </row>
    <row r="878" spans="2:11" ht="13.5" x14ac:dyDescent="0.35">
      <c r="B878" s="3">
        <v>43277</v>
      </c>
      <c r="C878" s="2">
        <v>30.6</v>
      </c>
      <c r="D878" s="2">
        <v>24.343800000000002</v>
      </c>
      <c r="E878" s="2">
        <v>13318</v>
      </c>
      <c r="F878" s="2"/>
      <c r="G878" s="2"/>
      <c r="H878" s="21">
        <f t="shared" si="13"/>
        <v>3.2764184419086071E-3</v>
      </c>
      <c r="I878" s="4"/>
      <c r="J878" s="4"/>
      <c r="K878" s="4"/>
    </row>
    <row r="879" spans="2:11" ht="13.5" x14ac:dyDescent="0.35">
      <c r="B879" s="3">
        <v>43278</v>
      </c>
      <c r="C879" s="2">
        <v>30.5</v>
      </c>
      <c r="D879" s="2">
        <v>24.264299999999999</v>
      </c>
      <c r="E879" s="2">
        <v>4729</v>
      </c>
      <c r="F879" s="2"/>
      <c r="G879" s="2"/>
      <c r="H879" s="21">
        <f t="shared" si="13"/>
        <v>-3.2657185813226778E-3</v>
      </c>
      <c r="I879" s="4"/>
      <c r="J879" s="4"/>
      <c r="K879" s="4"/>
    </row>
    <row r="880" spans="2:11" ht="13.5" x14ac:dyDescent="0.35">
      <c r="B880" s="3">
        <v>43279</v>
      </c>
      <c r="C880" s="2">
        <v>30.3</v>
      </c>
      <c r="D880" s="2">
        <v>24.1051</v>
      </c>
      <c r="E880" s="2">
        <v>2068</v>
      </c>
      <c r="F880" s="2"/>
      <c r="G880" s="2"/>
      <c r="H880" s="21">
        <f t="shared" si="13"/>
        <v>-6.5610794459349114E-3</v>
      </c>
      <c r="I880" s="4"/>
      <c r="J880" s="4"/>
      <c r="K880" s="4"/>
    </row>
    <row r="881" spans="2:11" ht="13.5" x14ac:dyDescent="0.35">
      <c r="B881" s="3">
        <v>43280</v>
      </c>
      <c r="C881" s="2">
        <v>30.6</v>
      </c>
      <c r="D881" s="2">
        <v>24.343800000000002</v>
      </c>
      <c r="E881" s="2">
        <v>1056</v>
      </c>
      <c r="F881" s="2"/>
      <c r="G881" s="2"/>
      <c r="H881" s="21">
        <f t="shared" si="13"/>
        <v>9.9024687721686062E-3</v>
      </c>
      <c r="I881" s="4"/>
      <c r="J881" s="4"/>
      <c r="K881" s="4"/>
    </row>
    <row r="882" spans="2:11" ht="13.5" x14ac:dyDescent="0.35">
      <c r="B882" s="3">
        <v>43283</v>
      </c>
      <c r="C882" s="2">
        <v>30.6</v>
      </c>
      <c r="D882" s="2">
        <v>24.343800000000002</v>
      </c>
      <c r="E882" s="2">
        <v>130</v>
      </c>
      <c r="F882" s="2"/>
      <c r="G882" s="2"/>
      <c r="H882" s="21">
        <f t="shared" si="13"/>
        <v>0</v>
      </c>
      <c r="I882" s="4"/>
      <c r="J882" s="4"/>
      <c r="K882" s="4"/>
    </row>
    <row r="883" spans="2:11" ht="13.5" x14ac:dyDescent="0.35">
      <c r="B883" s="3">
        <v>43284</v>
      </c>
      <c r="C883" s="2">
        <v>30.28</v>
      </c>
      <c r="D883" s="2">
        <v>24.089200000000002</v>
      </c>
      <c r="E883" s="2">
        <v>4575</v>
      </c>
      <c r="F883" s="2"/>
      <c r="G883" s="2"/>
      <c r="H883" s="21">
        <f t="shared" si="13"/>
        <v>-1.0458515104461913E-2</v>
      </c>
      <c r="I883" s="4"/>
      <c r="J883" s="4"/>
      <c r="K883" s="4"/>
    </row>
    <row r="884" spans="2:11" ht="13.5" x14ac:dyDescent="0.35">
      <c r="B884" s="3">
        <v>43285</v>
      </c>
      <c r="C884" s="2">
        <v>30.25</v>
      </c>
      <c r="D884" s="2">
        <v>24.0654</v>
      </c>
      <c r="E884" s="2">
        <v>6153</v>
      </c>
      <c r="F884" s="2"/>
      <c r="G884" s="2"/>
      <c r="H884" s="21">
        <f t="shared" si="13"/>
        <v>-9.8799461999573971E-4</v>
      </c>
      <c r="I884" s="4"/>
      <c r="J884" s="4"/>
      <c r="K884" s="4"/>
    </row>
    <row r="885" spans="2:11" ht="13.5" x14ac:dyDescent="0.35">
      <c r="B885" s="3">
        <v>43286</v>
      </c>
      <c r="C885" s="2">
        <v>30.3</v>
      </c>
      <c r="D885" s="2">
        <v>24.1051</v>
      </c>
      <c r="E885" s="2">
        <v>6427</v>
      </c>
      <c r="F885" s="2"/>
      <c r="G885" s="2"/>
      <c r="H885" s="21">
        <f t="shared" si="13"/>
        <v>1.6496713123405323E-3</v>
      </c>
      <c r="I885" s="4"/>
      <c r="J885" s="4"/>
      <c r="K885" s="4"/>
    </row>
    <row r="886" spans="2:11" ht="13.5" x14ac:dyDescent="0.35">
      <c r="B886" s="3">
        <v>43287</v>
      </c>
      <c r="C886" s="2">
        <v>30.3</v>
      </c>
      <c r="D886" s="2">
        <v>24.1051</v>
      </c>
      <c r="E886" s="2">
        <v>10401</v>
      </c>
      <c r="F886" s="2"/>
      <c r="G886" s="2"/>
      <c r="H886" s="21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30.04</v>
      </c>
      <c r="D887" s="2">
        <v>23.898299999999999</v>
      </c>
      <c r="E887" s="2">
        <v>3250</v>
      </c>
      <c r="F887" s="2"/>
      <c r="G887" s="2"/>
      <c r="H887" s="21">
        <f t="shared" si="13"/>
        <v>-8.5790973694363937E-3</v>
      </c>
      <c r="I887" s="4"/>
      <c r="J887" s="4"/>
      <c r="K887" s="4"/>
    </row>
    <row r="888" spans="2:11" ht="13.5" x14ac:dyDescent="0.35">
      <c r="B888" s="3">
        <v>43291</v>
      </c>
      <c r="C888" s="2">
        <v>30.1</v>
      </c>
      <c r="D888" s="2">
        <v>23.946000000000002</v>
      </c>
      <c r="E888" s="2">
        <v>5229</v>
      </c>
      <c r="F888" s="2"/>
      <c r="G888" s="2"/>
      <c r="H888" s="21">
        <f t="shared" si="13"/>
        <v>1.9959578714805037E-3</v>
      </c>
      <c r="I888" s="4"/>
      <c r="J888" s="4"/>
      <c r="K888" s="4"/>
    </row>
    <row r="889" spans="2:11" ht="13.5" x14ac:dyDescent="0.35">
      <c r="B889" s="3">
        <v>43292</v>
      </c>
      <c r="C889" s="2">
        <v>30.25</v>
      </c>
      <c r="D889" s="2">
        <v>24.0654</v>
      </c>
      <c r="E889" s="2">
        <v>2393</v>
      </c>
      <c r="F889" s="2"/>
      <c r="G889" s="2"/>
      <c r="H889" s="21">
        <f t="shared" si="13"/>
        <v>4.9862189927336016E-3</v>
      </c>
      <c r="I889" s="4"/>
      <c r="J889" s="4"/>
      <c r="K889" s="4"/>
    </row>
    <row r="890" spans="2:11" ht="13.5" x14ac:dyDescent="0.35">
      <c r="B890" s="3">
        <v>43293</v>
      </c>
      <c r="C890" s="2">
        <v>30.25</v>
      </c>
      <c r="D890" s="2">
        <v>24.0654</v>
      </c>
      <c r="E890" s="2">
        <v>1758</v>
      </c>
      <c r="F890" s="2"/>
      <c r="G890" s="2"/>
      <c r="H890" s="21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30.2</v>
      </c>
      <c r="D891" s="2">
        <v>24.025600000000001</v>
      </c>
      <c r="E891" s="2">
        <v>3987</v>
      </c>
      <c r="F891" s="2"/>
      <c r="G891" s="2"/>
      <c r="H891" s="21">
        <f t="shared" si="13"/>
        <v>-1.6538266556965441E-3</v>
      </c>
      <c r="I891" s="4"/>
      <c r="J891" s="4"/>
      <c r="K891" s="4"/>
    </row>
    <row r="892" spans="2:11" ht="13.5" x14ac:dyDescent="0.35">
      <c r="B892" s="3">
        <v>43297</v>
      </c>
      <c r="C892" s="2">
        <v>30.2</v>
      </c>
      <c r="D892" s="2">
        <v>24.025600000000001</v>
      </c>
      <c r="E892" s="2">
        <v>3058</v>
      </c>
      <c r="F892" s="2"/>
      <c r="G892" s="2"/>
      <c r="H892" s="21">
        <f t="shared" si="13"/>
        <v>0</v>
      </c>
      <c r="I892" s="4"/>
      <c r="J892" s="4"/>
      <c r="K892" s="4"/>
    </row>
    <row r="893" spans="2:11" ht="13.5" x14ac:dyDescent="0.35">
      <c r="B893" s="3">
        <v>43298</v>
      </c>
      <c r="C893" s="2">
        <v>30.29</v>
      </c>
      <c r="D893" s="2">
        <v>24.097200000000001</v>
      </c>
      <c r="E893" s="2">
        <v>5925</v>
      </c>
      <c r="F893" s="2"/>
      <c r="G893" s="2"/>
      <c r="H893" s="21">
        <f t="shared" si="13"/>
        <v>2.9801545018646822E-3</v>
      </c>
      <c r="I893" s="4"/>
      <c r="J893" s="4"/>
      <c r="K893" s="4"/>
    </row>
    <row r="894" spans="2:11" ht="13.5" x14ac:dyDescent="0.35">
      <c r="B894" s="3">
        <v>43299</v>
      </c>
      <c r="C894" s="2">
        <v>30.41</v>
      </c>
      <c r="D894" s="2">
        <v>24.192699999999999</v>
      </c>
      <c r="E894" s="2">
        <v>9760</v>
      </c>
      <c r="F894" s="2"/>
      <c r="G894" s="2"/>
      <c r="H894" s="21">
        <f t="shared" si="13"/>
        <v>3.9631160466775265E-3</v>
      </c>
      <c r="I894" s="4"/>
      <c r="J894" s="4"/>
      <c r="K894" s="4"/>
    </row>
    <row r="895" spans="2:11" ht="13.5" x14ac:dyDescent="0.35">
      <c r="B895" s="3">
        <v>43300</v>
      </c>
      <c r="C895" s="2">
        <v>30.5</v>
      </c>
      <c r="D895" s="2">
        <v>24.264299999999999</v>
      </c>
      <c r="E895" s="2">
        <v>10459</v>
      </c>
      <c r="F895" s="2"/>
      <c r="G895" s="2"/>
      <c r="H895" s="21">
        <f t="shared" si="13"/>
        <v>2.9595704489370806E-3</v>
      </c>
      <c r="I895" s="4"/>
      <c r="J895" s="4"/>
      <c r="K895" s="4"/>
    </row>
    <row r="896" spans="2:11" ht="13.5" x14ac:dyDescent="0.35">
      <c r="B896" s="3">
        <v>43301</v>
      </c>
      <c r="C896" s="2">
        <v>30.9</v>
      </c>
      <c r="D896" s="2">
        <v>24.5825</v>
      </c>
      <c r="E896" s="2">
        <v>350</v>
      </c>
      <c r="F896" s="2"/>
      <c r="G896" s="2"/>
      <c r="H896" s="21">
        <f t="shared" si="13"/>
        <v>1.3113916329751979E-2</v>
      </c>
      <c r="I896" s="4"/>
      <c r="J896" s="4"/>
      <c r="K896" s="4"/>
    </row>
    <row r="897" spans="2:11" ht="13.5" x14ac:dyDescent="0.35">
      <c r="B897" s="3">
        <v>43304</v>
      </c>
      <c r="C897" s="2">
        <v>30.9</v>
      </c>
      <c r="D897" s="2">
        <v>24.5825</v>
      </c>
      <c r="E897" s="2">
        <v>6523</v>
      </c>
      <c r="F897" s="2"/>
      <c r="G897" s="2"/>
      <c r="H897" s="21">
        <f t="shared" si="13"/>
        <v>0</v>
      </c>
      <c r="I897" s="4"/>
      <c r="J897" s="4"/>
      <c r="K897" s="4"/>
    </row>
    <row r="898" spans="2:11" ht="13.5" x14ac:dyDescent="0.35">
      <c r="B898" s="3">
        <v>43305</v>
      </c>
      <c r="C898" s="2">
        <v>30.9</v>
      </c>
      <c r="D898" s="2">
        <v>24.5825</v>
      </c>
      <c r="E898" s="2">
        <v>4870</v>
      </c>
      <c r="F898" s="2"/>
      <c r="G898" s="2"/>
      <c r="H898" s="21">
        <f t="shared" si="13"/>
        <v>0</v>
      </c>
      <c r="I898" s="4"/>
      <c r="J898" s="4"/>
      <c r="K898" s="4"/>
    </row>
    <row r="899" spans="2:11" ht="13.5" x14ac:dyDescent="0.35">
      <c r="B899" s="3">
        <v>43307</v>
      </c>
      <c r="C899" s="2">
        <v>31.19</v>
      </c>
      <c r="D899" s="2">
        <v>24.813199999999998</v>
      </c>
      <c r="E899" s="2">
        <v>18602</v>
      </c>
      <c r="F899" s="2"/>
      <c r="G899" s="2"/>
      <c r="H899" s="21">
        <f t="shared" si="13"/>
        <v>9.3847249059289661E-3</v>
      </c>
      <c r="I899" s="4"/>
      <c r="J899" s="4"/>
      <c r="K899" s="4"/>
    </row>
    <row r="900" spans="2:11" ht="13.5" x14ac:dyDescent="0.35">
      <c r="B900" s="3">
        <v>43308</v>
      </c>
      <c r="C900" s="2">
        <v>31.19</v>
      </c>
      <c r="D900" s="2">
        <v>24.813199999999998</v>
      </c>
      <c r="E900" s="2">
        <v>4738</v>
      </c>
      <c r="F900" s="2"/>
      <c r="G900" s="2"/>
      <c r="H900" s="21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32.020000000000003</v>
      </c>
      <c r="D901" s="2">
        <v>25.473500000000001</v>
      </c>
      <c r="E901" s="2">
        <v>79346</v>
      </c>
      <c r="F901" s="2"/>
      <c r="G901" s="2"/>
      <c r="H901" s="21">
        <f t="shared" si="13"/>
        <v>2.661083616784627E-2</v>
      </c>
      <c r="I901" s="4"/>
      <c r="J901" s="4"/>
      <c r="K901" s="4"/>
    </row>
    <row r="902" spans="2:11" ht="13.5" x14ac:dyDescent="0.35">
      <c r="B902" s="3">
        <v>43312</v>
      </c>
      <c r="C902" s="2">
        <v>33.700000000000003</v>
      </c>
      <c r="D902" s="2">
        <v>26.81</v>
      </c>
      <c r="E902" s="2">
        <v>11228</v>
      </c>
      <c r="F902" s="2"/>
      <c r="G902" s="2"/>
      <c r="H902" s="21">
        <f t="shared" si="13"/>
        <v>5.2466288495887775E-2</v>
      </c>
      <c r="I902" s="4"/>
      <c r="J902" s="4"/>
      <c r="K902" s="4"/>
    </row>
    <row r="903" spans="2:11" ht="13.5" x14ac:dyDescent="0.35">
      <c r="B903" s="3">
        <v>43313</v>
      </c>
      <c r="C903" s="2">
        <v>33.5</v>
      </c>
      <c r="D903" s="2">
        <v>26.6509</v>
      </c>
      <c r="E903" s="2">
        <v>14521</v>
      </c>
      <c r="F903" s="2"/>
      <c r="G903" s="2"/>
      <c r="H903" s="21">
        <f t="shared" ref="H903:H966" si="14">(D903-D902)/D902</f>
        <v>-5.9343528534128573E-3</v>
      </c>
      <c r="I903" s="4"/>
      <c r="J903" s="4"/>
      <c r="K903" s="4"/>
    </row>
    <row r="904" spans="2:11" ht="13.5" x14ac:dyDescent="0.35">
      <c r="B904" s="3">
        <v>43314</v>
      </c>
      <c r="C904" s="2">
        <v>33.6</v>
      </c>
      <c r="D904" s="2">
        <v>26.730499999999999</v>
      </c>
      <c r="E904" s="2">
        <v>36064</v>
      </c>
      <c r="F904" s="2"/>
      <c r="G904" s="2"/>
      <c r="H904" s="21">
        <f t="shared" si="14"/>
        <v>2.9867659253533362E-3</v>
      </c>
      <c r="I904" s="4"/>
      <c r="J904" s="4"/>
      <c r="K904" s="4"/>
    </row>
    <row r="905" spans="2:11" ht="13.5" x14ac:dyDescent="0.35">
      <c r="B905" s="3">
        <v>43315</v>
      </c>
      <c r="C905" s="2">
        <v>33.65</v>
      </c>
      <c r="D905" s="2">
        <v>26.770199999999999</v>
      </c>
      <c r="E905" s="2">
        <v>12350</v>
      </c>
      <c r="F905" s="2"/>
      <c r="G905" s="2"/>
      <c r="H905" s="21">
        <f t="shared" si="14"/>
        <v>1.4851948149117991E-3</v>
      </c>
      <c r="I905" s="4"/>
      <c r="J905" s="4"/>
      <c r="K905" s="4"/>
    </row>
    <row r="906" spans="2:11" ht="13.5" x14ac:dyDescent="0.35">
      <c r="B906" s="3">
        <v>43318</v>
      </c>
      <c r="C906" s="2">
        <v>34</v>
      </c>
      <c r="D906" s="2">
        <v>27.0487</v>
      </c>
      <c r="E906" s="2">
        <v>21150</v>
      </c>
      <c r="F906" s="2"/>
      <c r="G906" s="2"/>
      <c r="H906" s="21">
        <f t="shared" si="14"/>
        <v>1.0403358958842335E-2</v>
      </c>
      <c r="I906" s="4"/>
      <c r="J906" s="4"/>
      <c r="K906" s="4"/>
    </row>
    <row r="907" spans="2:11" ht="13.5" x14ac:dyDescent="0.35">
      <c r="B907" s="3">
        <v>43319</v>
      </c>
      <c r="C907" s="2">
        <v>34.5</v>
      </c>
      <c r="D907" s="2">
        <v>27.4465</v>
      </c>
      <c r="E907" s="2">
        <v>23523</v>
      </c>
      <c r="F907" s="2"/>
      <c r="G907" s="2"/>
      <c r="H907" s="21">
        <f t="shared" si="14"/>
        <v>1.470680661177802E-2</v>
      </c>
      <c r="I907" s="4"/>
      <c r="J907" s="4"/>
      <c r="K907" s="4"/>
    </row>
    <row r="908" spans="2:11" ht="13.5" x14ac:dyDescent="0.35">
      <c r="B908" s="3">
        <v>43320</v>
      </c>
      <c r="C908" s="2">
        <v>34.479999999999997</v>
      </c>
      <c r="D908" s="2">
        <v>27.430499999999999</v>
      </c>
      <c r="E908" s="2">
        <v>4940</v>
      </c>
      <c r="F908" s="2"/>
      <c r="G908" s="2"/>
      <c r="H908" s="21">
        <f t="shared" si="14"/>
        <v>-5.8295228899866254E-4</v>
      </c>
      <c r="I908" s="4"/>
      <c r="J908" s="4"/>
      <c r="K908" s="4"/>
    </row>
    <row r="909" spans="2:11" ht="13.5" x14ac:dyDescent="0.35">
      <c r="B909" s="3">
        <v>43321</v>
      </c>
      <c r="C909" s="2">
        <v>34.9</v>
      </c>
      <c r="D909" s="2">
        <v>27.764700000000001</v>
      </c>
      <c r="E909" s="2">
        <v>21825</v>
      </c>
      <c r="F909" s="2"/>
      <c r="G909" s="2"/>
      <c r="H909" s="21">
        <f t="shared" si="14"/>
        <v>1.218351834636637E-2</v>
      </c>
      <c r="I909" s="4"/>
      <c r="J909" s="4"/>
      <c r="K909" s="4"/>
    </row>
    <row r="910" spans="2:11" ht="13.5" x14ac:dyDescent="0.35">
      <c r="B910" s="3">
        <v>43322</v>
      </c>
      <c r="C910" s="2">
        <v>34.409999999999997</v>
      </c>
      <c r="D910" s="2">
        <v>27.3749</v>
      </c>
      <c r="E910" s="2">
        <v>7108</v>
      </c>
      <c r="F910" s="2"/>
      <c r="G910" s="2"/>
      <c r="H910" s="21">
        <f t="shared" si="14"/>
        <v>-1.4039409754112272E-2</v>
      </c>
      <c r="I910" s="4"/>
      <c r="J910" s="4"/>
      <c r="K910" s="4"/>
    </row>
    <row r="911" spans="2:11" ht="13.5" x14ac:dyDescent="0.35">
      <c r="B911" s="3">
        <v>43326</v>
      </c>
      <c r="C911" s="2">
        <v>34.61</v>
      </c>
      <c r="D911" s="2">
        <v>27.533999999999999</v>
      </c>
      <c r="E911" s="2">
        <v>4504</v>
      </c>
      <c r="F911" s="2"/>
      <c r="G911" s="2"/>
      <c r="H911" s="21">
        <f t="shared" si="14"/>
        <v>5.8118933767794109E-3</v>
      </c>
      <c r="I911" s="4"/>
      <c r="J911" s="4"/>
      <c r="K911" s="4"/>
    </row>
    <row r="912" spans="2:11" ht="13.5" x14ac:dyDescent="0.35">
      <c r="B912" s="3">
        <v>43327</v>
      </c>
      <c r="C912" s="2">
        <v>34.5</v>
      </c>
      <c r="D912" s="2">
        <v>27.4465</v>
      </c>
      <c r="E912" s="2">
        <v>1490</v>
      </c>
      <c r="F912" s="2"/>
      <c r="G912" s="2"/>
      <c r="H912" s="21">
        <f t="shared" si="14"/>
        <v>-3.1778891552262144E-3</v>
      </c>
      <c r="I912" s="4"/>
      <c r="J912" s="4"/>
      <c r="K912" s="4"/>
    </row>
    <row r="913" spans="2:11" ht="13.5" x14ac:dyDescent="0.35">
      <c r="B913" s="3">
        <v>43328</v>
      </c>
      <c r="C913" s="2">
        <v>34.5</v>
      </c>
      <c r="D913" s="2">
        <v>27.4465</v>
      </c>
      <c r="E913" s="2">
        <v>3204</v>
      </c>
      <c r="F913" s="2"/>
      <c r="G913" s="2"/>
      <c r="H913" s="21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34.35</v>
      </c>
      <c r="D914" s="2">
        <v>27.327100000000002</v>
      </c>
      <c r="E914" s="2">
        <v>348</v>
      </c>
      <c r="F914" s="2"/>
      <c r="G914" s="2"/>
      <c r="H914" s="21">
        <f t="shared" si="14"/>
        <v>-4.3502814566519898E-3</v>
      </c>
      <c r="I914" s="4"/>
      <c r="J914" s="4"/>
      <c r="K914" s="4"/>
    </row>
    <row r="915" spans="2:11" ht="13.5" x14ac:dyDescent="0.35">
      <c r="B915" s="3">
        <v>43332</v>
      </c>
      <c r="C915" s="2">
        <v>34.340000000000003</v>
      </c>
      <c r="D915" s="2">
        <v>27.319199999999999</v>
      </c>
      <c r="E915" s="2">
        <v>4730</v>
      </c>
      <c r="F915" s="2"/>
      <c r="G915" s="2"/>
      <c r="H915" s="21">
        <f t="shared" si="14"/>
        <v>-2.890903169382373E-4</v>
      </c>
      <c r="I915" s="4"/>
      <c r="J915" s="4"/>
      <c r="K915" s="4"/>
    </row>
    <row r="916" spans="2:11" ht="13.5" x14ac:dyDescent="0.35">
      <c r="B916" s="3">
        <v>43335</v>
      </c>
      <c r="C916" s="2">
        <v>34.200000000000003</v>
      </c>
      <c r="D916" s="2">
        <v>27.207799999999999</v>
      </c>
      <c r="E916" s="2">
        <v>5602</v>
      </c>
      <c r="F916" s="2"/>
      <c r="G916" s="2"/>
      <c r="H916" s="21">
        <f t="shared" si="14"/>
        <v>-4.0777182347945667E-3</v>
      </c>
      <c r="I916" s="4"/>
      <c r="J916" s="4"/>
      <c r="K916" s="4"/>
    </row>
    <row r="917" spans="2:11" ht="13.5" x14ac:dyDescent="0.35">
      <c r="B917" s="3">
        <v>43336</v>
      </c>
      <c r="C917" s="2">
        <v>34.200000000000003</v>
      </c>
      <c r="D917" s="2">
        <v>27.207799999999999</v>
      </c>
      <c r="E917" s="2">
        <v>436</v>
      </c>
      <c r="F917" s="2"/>
      <c r="G917" s="2"/>
      <c r="H917" s="21">
        <f t="shared" si="14"/>
        <v>0</v>
      </c>
      <c r="I917" s="4"/>
      <c r="J917" s="4"/>
      <c r="K917" s="4"/>
    </row>
    <row r="918" spans="2:11" ht="13.5" x14ac:dyDescent="0.35">
      <c r="B918" s="3">
        <v>43339</v>
      </c>
      <c r="C918" s="2">
        <v>34.5</v>
      </c>
      <c r="D918" s="2">
        <v>27.4465</v>
      </c>
      <c r="E918" s="2">
        <v>4314</v>
      </c>
      <c r="F918" s="2"/>
      <c r="G918" s="2"/>
      <c r="H918" s="21">
        <f t="shared" si="14"/>
        <v>8.7732194444240796E-3</v>
      </c>
      <c r="I918" s="4"/>
      <c r="J918" s="4"/>
      <c r="K918" s="4"/>
    </row>
    <row r="919" spans="2:11" ht="13.5" x14ac:dyDescent="0.35">
      <c r="B919" s="3">
        <v>43340</v>
      </c>
      <c r="C919" s="2">
        <v>34.5</v>
      </c>
      <c r="D919" s="2">
        <v>27.4465</v>
      </c>
      <c r="E919" s="2">
        <v>3800</v>
      </c>
      <c r="F919" s="2"/>
      <c r="G919" s="2"/>
      <c r="H919" s="21">
        <f t="shared" si="14"/>
        <v>0</v>
      </c>
      <c r="I919" s="4"/>
      <c r="J919" s="4"/>
      <c r="K919" s="4"/>
    </row>
    <row r="920" spans="2:11" ht="13.5" x14ac:dyDescent="0.35">
      <c r="B920" s="3">
        <v>43341</v>
      </c>
      <c r="C920" s="2">
        <v>34.9</v>
      </c>
      <c r="D920" s="2">
        <v>27.764700000000001</v>
      </c>
      <c r="E920" s="2">
        <v>1704</v>
      </c>
      <c r="F920" s="2"/>
      <c r="G920" s="2"/>
      <c r="H920" s="21">
        <f t="shared" si="14"/>
        <v>1.1593463647459636E-2</v>
      </c>
      <c r="I920" s="4"/>
      <c r="J920" s="4"/>
      <c r="K920" s="4"/>
    </row>
    <row r="921" spans="2:11" ht="13.5" x14ac:dyDescent="0.35">
      <c r="B921" s="3">
        <v>43342</v>
      </c>
      <c r="C921" s="2">
        <v>35.200000000000003</v>
      </c>
      <c r="D921" s="2">
        <v>28.003299999999999</v>
      </c>
      <c r="E921" s="2">
        <v>17545</v>
      </c>
      <c r="F921" s="2"/>
      <c r="G921" s="2"/>
      <c r="H921" s="21">
        <f t="shared" si="14"/>
        <v>8.5936458884842311E-3</v>
      </c>
      <c r="I921" s="4"/>
      <c r="J921" s="4"/>
      <c r="K921" s="4"/>
    </row>
    <row r="922" spans="2:11" ht="13.5" x14ac:dyDescent="0.35">
      <c r="B922" s="3">
        <v>43343</v>
      </c>
      <c r="C922" s="2">
        <v>35.4</v>
      </c>
      <c r="D922" s="2">
        <v>28.162400000000002</v>
      </c>
      <c r="E922" s="2">
        <v>18999</v>
      </c>
      <c r="F922" s="2"/>
      <c r="G922" s="2"/>
      <c r="H922" s="21">
        <f t="shared" si="14"/>
        <v>5.6814732549378914E-3</v>
      </c>
      <c r="I922" s="4"/>
      <c r="J922" s="4"/>
      <c r="K922" s="4"/>
    </row>
    <row r="923" spans="2:11" ht="13.5" x14ac:dyDescent="0.35">
      <c r="B923" s="3">
        <v>43346</v>
      </c>
      <c r="C923" s="2">
        <v>35</v>
      </c>
      <c r="D923" s="2">
        <v>27.844200000000001</v>
      </c>
      <c r="E923" s="2">
        <v>7498</v>
      </c>
      <c r="F923" s="2"/>
      <c r="G923" s="2"/>
      <c r="H923" s="21">
        <f t="shared" si="14"/>
        <v>-1.1298752947192034E-2</v>
      </c>
      <c r="I923" s="4"/>
      <c r="J923" s="4"/>
      <c r="K923" s="4"/>
    </row>
    <row r="924" spans="2:11" ht="13.5" x14ac:dyDescent="0.35">
      <c r="B924" s="3">
        <v>43347</v>
      </c>
      <c r="C924" s="2">
        <v>34.4</v>
      </c>
      <c r="D924" s="2">
        <v>27.366900000000001</v>
      </c>
      <c r="E924" s="2">
        <v>171663</v>
      </c>
      <c r="F924" s="2"/>
      <c r="G924" s="2"/>
      <c r="H924" s="21">
        <f t="shared" si="14"/>
        <v>-1.7141810502725868E-2</v>
      </c>
      <c r="I924" s="4"/>
      <c r="J924" s="4"/>
      <c r="K924" s="4"/>
    </row>
    <row r="925" spans="2:11" ht="13.5" x14ac:dyDescent="0.35">
      <c r="B925" s="3">
        <v>43348</v>
      </c>
      <c r="C925" s="2">
        <v>33</v>
      </c>
      <c r="D925" s="2">
        <v>26.2531</v>
      </c>
      <c r="E925" s="2">
        <v>18466</v>
      </c>
      <c r="F925" s="2"/>
      <c r="G925" s="2"/>
      <c r="H925" s="21">
        <f t="shared" si="14"/>
        <v>-4.0698800375636307E-2</v>
      </c>
      <c r="I925" s="4"/>
      <c r="J925" s="4"/>
      <c r="K925" s="4"/>
    </row>
    <row r="926" spans="2:11" ht="13.5" x14ac:dyDescent="0.35">
      <c r="B926" s="3">
        <v>43349</v>
      </c>
      <c r="C926" s="2">
        <v>31</v>
      </c>
      <c r="D926" s="2">
        <v>24.661999999999999</v>
      </c>
      <c r="E926" s="2">
        <v>51843</v>
      </c>
      <c r="F926" s="2"/>
      <c r="G926" s="2"/>
      <c r="H926" s="21">
        <f t="shared" si="14"/>
        <v>-6.0606176032544763E-2</v>
      </c>
      <c r="I926" s="4"/>
      <c r="J926" s="4"/>
      <c r="K926" s="4"/>
    </row>
    <row r="927" spans="2:11" ht="13.5" x14ac:dyDescent="0.35">
      <c r="B927" s="3">
        <v>43350</v>
      </c>
      <c r="C927" s="2">
        <v>32</v>
      </c>
      <c r="D927" s="2">
        <v>25.457599999999999</v>
      </c>
      <c r="E927" s="2">
        <v>56599</v>
      </c>
      <c r="F927" s="2"/>
      <c r="G927" s="2"/>
      <c r="H927" s="21">
        <f t="shared" si="14"/>
        <v>3.2260157327061889E-2</v>
      </c>
      <c r="I927" s="4"/>
      <c r="J927" s="4"/>
      <c r="K927" s="4"/>
    </row>
    <row r="928" spans="2:11" ht="13.5" x14ac:dyDescent="0.35">
      <c r="B928" s="3">
        <v>43353</v>
      </c>
      <c r="C928" s="2">
        <v>31.8</v>
      </c>
      <c r="D928" s="2">
        <v>25.298500000000001</v>
      </c>
      <c r="E928" s="2">
        <v>9781</v>
      </c>
      <c r="F928" s="2"/>
      <c r="G928" s="2"/>
      <c r="H928" s="21">
        <f t="shared" si="14"/>
        <v>-6.2496071899942919E-3</v>
      </c>
      <c r="I928" s="4"/>
      <c r="J928" s="4"/>
      <c r="K928" s="4"/>
    </row>
    <row r="929" spans="2:11" ht="13.5" x14ac:dyDescent="0.35">
      <c r="B929" s="3">
        <v>43355</v>
      </c>
      <c r="C929" s="2">
        <v>30.85</v>
      </c>
      <c r="D929" s="2">
        <v>24.5427</v>
      </c>
      <c r="E929" s="2">
        <v>5280</v>
      </c>
      <c r="F929" s="2"/>
      <c r="G929" s="2"/>
      <c r="H929" s="21">
        <f t="shared" si="14"/>
        <v>-2.9875289048757858E-2</v>
      </c>
      <c r="I929" s="4"/>
      <c r="J929" s="4"/>
      <c r="K929" s="4"/>
    </row>
    <row r="930" spans="2:11" ht="13.5" x14ac:dyDescent="0.35">
      <c r="B930" s="3">
        <v>43356</v>
      </c>
      <c r="C930" s="2">
        <v>30</v>
      </c>
      <c r="D930" s="2">
        <v>23.866499999999998</v>
      </c>
      <c r="E930" s="2">
        <v>9085</v>
      </c>
      <c r="F930" s="2"/>
      <c r="G930" s="2"/>
      <c r="H930" s="21">
        <f t="shared" si="14"/>
        <v>-2.7551980833404696E-2</v>
      </c>
      <c r="I930" s="4"/>
      <c r="J930" s="4"/>
      <c r="K930" s="4"/>
    </row>
    <row r="931" spans="2:11" ht="13.5" x14ac:dyDescent="0.35">
      <c r="B931" s="3">
        <v>43357</v>
      </c>
      <c r="C931" s="2">
        <v>30.5</v>
      </c>
      <c r="D931" s="2">
        <v>24.264299999999999</v>
      </c>
      <c r="E931" s="2">
        <v>17892</v>
      </c>
      <c r="F931" s="2"/>
      <c r="G931" s="2"/>
      <c r="H931" s="21">
        <f t="shared" si="14"/>
        <v>1.6667714160015092E-2</v>
      </c>
      <c r="I931" s="4"/>
      <c r="J931" s="4"/>
      <c r="K931" s="4"/>
    </row>
    <row r="932" spans="2:11" ht="13.5" x14ac:dyDescent="0.35">
      <c r="B932" s="3">
        <v>43360</v>
      </c>
      <c r="C932" s="2">
        <v>30</v>
      </c>
      <c r="D932" s="2">
        <v>23.866499999999998</v>
      </c>
      <c r="E932" s="2">
        <v>4698</v>
      </c>
      <c r="F932" s="2"/>
      <c r="G932" s="2"/>
      <c r="H932" s="21">
        <f t="shared" si="14"/>
        <v>-1.6394456052719435E-2</v>
      </c>
      <c r="I932" s="4"/>
      <c r="J932" s="4"/>
      <c r="K932" s="4"/>
    </row>
    <row r="933" spans="2:11" ht="13.5" x14ac:dyDescent="0.35">
      <c r="B933" s="3">
        <v>43361</v>
      </c>
      <c r="C933" s="2">
        <v>30.69</v>
      </c>
      <c r="D933" s="2">
        <v>24.415400000000002</v>
      </c>
      <c r="E933" s="2">
        <v>26551</v>
      </c>
      <c r="F933" s="2"/>
      <c r="G933" s="2"/>
      <c r="H933" s="21">
        <f t="shared" si="14"/>
        <v>2.2998763957849007E-2</v>
      </c>
      <c r="I933" s="4"/>
      <c r="J933" s="4"/>
      <c r="K933" s="4"/>
    </row>
    <row r="934" spans="2:11" ht="13.5" x14ac:dyDescent="0.35">
      <c r="B934" s="3">
        <v>43362</v>
      </c>
      <c r="C934" s="2">
        <v>30</v>
      </c>
      <c r="D934" s="2">
        <v>23.866499999999998</v>
      </c>
      <c r="E934" s="2">
        <v>7217</v>
      </c>
      <c r="F934" s="2"/>
      <c r="G934" s="2"/>
      <c r="H934" s="21">
        <f t="shared" si="14"/>
        <v>-2.2481712361870101E-2</v>
      </c>
      <c r="I934" s="4"/>
      <c r="J934" s="4"/>
      <c r="K934" s="4"/>
    </row>
    <row r="935" spans="2:11" ht="13.5" x14ac:dyDescent="0.35">
      <c r="B935" s="3">
        <v>43363</v>
      </c>
      <c r="C935" s="2">
        <v>30</v>
      </c>
      <c r="D935" s="2">
        <v>23.866499999999998</v>
      </c>
      <c r="E935" s="2">
        <v>16180</v>
      </c>
      <c r="F935" s="2"/>
      <c r="G935" s="2"/>
      <c r="H935" s="21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29.81</v>
      </c>
      <c r="D936" s="2">
        <v>23.715299999999999</v>
      </c>
      <c r="E936" s="2">
        <v>5239</v>
      </c>
      <c r="F936" s="2"/>
      <c r="G936" s="2"/>
      <c r="H936" s="21">
        <f t="shared" si="14"/>
        <v>-6.3352397712274251E-3</v>
      </c>
      <c r="I936" s="4"/>
      <c r="J936" s="4"/>
      <c r="K936" s="4"/>
    </row>
    <row r="937" spans="2:11" ht="13.5" x14ac:dyDescent="0.35">
      <c r="B937" s="3">
        <v>43367</v>
      </c>
      <c r="C937" s="2">
        <v>30</v>
      </c>
      <c r="D937" s="2">
        <v>23.866499999999998</v>
      </c>
      <c r="E937" s="2">
        <v>2277</v>
      </c>
      <c r="F937" s="2"/>
      <c r="G937" s="2"/>
      <c r="H937" s="21">
        <f t="shared" si="14"/>
        <v>6.3756309218099428E-3</v>
      </c>
      <c r="I937" s="4"/>
      <c r="J937" s="4"/>
      <c r="K937" s="4"/>
    </row>
    <row r="938" spans="2:11" ht="13.5" x14ac:dyDescent="0.35">
      <c r="B938" s="3">
        <v>43368</v>
      </c>
      <c r="C938" s="2">
        <v>30</v>
      </c>
      <c r="D938" s="2">
        <v>23.866499999999998</v>
      </c>
      <c r="E938" s="2">
        <v>2514</v>
      </c>
      <c r="F938" s="2"/>
      <c r="G938" s="2"/>
      <c r="H938" s="21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29.8</v>
      </c>
      <c r="D939" s="2">
        <v>23.7074</v>
      </c>
      <c r="E939" s="2">
        <v>4585</v>
      </c>
      <c r="F939" s="2"/>
      <c r="G939" s="2"/>
      <c r="H939" s="21">
        <f t="shared" si="14"/>
        <v>-6.6662476693272448E-3</v>
      </c>
      <c r="I939" s="4"/>
      <c r="J939" s="4"/>
      <c r="K939" s="4"/>
    </row>
    <row r="940" spans="2:11" ht="13.5" x14ac:dyDescent="0.35">
      <c r="B940" s="3">
        <v>43370</v>
      </c>
      <c r="C940" s="2">
        <v>29.59</v>
      </c>
      <c r="D940" s="2">
        <v>23.540299999999998</v>
      </c>
      <c r="E940" s="2">
        <v>1890</v>
      </c>
      <c r="F940" s="2"/>
      <c r="G940" s="2"/>
      <c r="H940" s="21">
        <f t="shared" si="14"/>
        <v>-7.048432135113988E-3</v>
      </c>
      <c r="I940" s="4"/>
      <c r="J940" s="4"/>
      <c r="K940" s="4"/>
    </row>
    <row r="941" spans="2:11" ht="13.5" x14ac:dyDescent="0.35">
      <c r="B941" s="3">
        <v>43371</v>
      </c>
      <c r="C941" s="2">
        <v>29.99</v>
      </c>
      <c r="D941" s="2">
        <v>23.858499999999999</v>
      </c>
      <c r="E941" s="2">
        <v>6951</v>
      </c>
      <c r="F941" s="2"/>
      <c r="G941" s="2"/>
      <c r="H941" s="21">
        <f t="shared" si="14"/>
        <v>1.3517244894924913E-2</v>
      </c>
      <c r="I941" s="4"/>
      <c r="J941" s="4"/>
      <c r="K941" s="4"/>
    </row>
    <row r="942" spans="2:11" ht="13.5" x14ac:dyDescent="0.35">
      <c r="B942" s="3">
        <v>43374</v>
      </c>
      <c r="C942" s="2">
        <v>29.99</v>
      </c>
      <c r="D942" s="2">
        <v>23.858499999999999</v>
      </c>
      <c r="E942" s="2">
        <v>2404</v>
      </c>
      <c r="F942" s="2"/>
      <c r="G942" s="2"/>
      <c r="H942" s="21">
        <f t="shared" si="14"/>
        <v>0</v>
      </c>
      <c r="I942" s="4"/>
      <c r="J942" s="4"/>
      <c r="K942" s="4"/>
    </row>
    <row r="943" spans="2:11" ht="13.5" x14ac:dyDescent="0.35">
      <c r="B943" s="3">
        <v>43375</v>
      </c>
      <c r="C943" s="2">
        <v>28.99</v>
      </c>
      <c r="D943" s="2">
        <v>23.062999999999999</v>
      </c>
      <c r="E943" s="2">
        <v>6670</v>
      </c>
      <c r="F943" s="2"/>
      <c r="G943" s="2"/>
      <c r="H943" s="21">
        <f t="shared" si="14"/>
        <v>-3.3342414653058684E-2</v>
      </c>
      <c r="I943" s="4"/>
      <c r="J943" s="4"/>
      <c r="K943" s="4"/>
    </row>
    <row r="944" spans="2:11" ht="13.5" x14ac:dyDescent="0.35">
      <c r="B944" s="3">
        <v>43376</v>
      </c>
      <c r="C944" s="2">
        <v>28.2</v>
      </c>
      <c r="D944" s="2">
        <v>22.4345</v>
      </c>
      <c r="E944" s="2">
        <v>5434</v>
      </c>
      <c r="F944" s="2"/>
      <c r="G944" s="2"/>
      <c r="H944" s="21">
        <f t="shared" si="14"/>
        <v>-2.7251441703160864E-2</v>
      </c>
      <c r="I944" s="4"/>
      <c r="J944" s="4"/>
      <c r="K944" s="4"/>
    </row>
    <row r="945" spans="2:11" ht="13.5" x14ac:dyDescent="0.35">
      <c r="B945" s="3">
        <v>43377</v>
      </c>
      <c r="C945" s="2">
        <v>27.36</v>
      </c>
      <c r="D945" s="2">
        <v>21.766200000000001</v>
      </c>
      <c r="E945" s="2">
        <v>17285</v>
      </c>
      <c r="F945" s="2"/>
      <c r="G945" s="2"/>
      <c r="H945" s="21">
        <f t="shared" si="14"/>
        <v>-2.9788941139762354E-2</v>
      </c>
      <c r="I945" s="4"/>
      <c r="J945" s="4"/>
      <c r="K945" s="4"/>
    </row>
    <row r="946" spans="2:11" ht="13.5" x14ac:dyDescent="0.35">
      <c r="B946" s="3">
        <v>43378</v>
      </c>
      <c r="C946" s="2">
        <v>27.7</v>
      </c>
      <c r="D946" s="2">
        <v>22.0367</v>
      </c>
      <c r="E946" s="2">
        <v>8730</v>
      </c>
      <c r="F946" s="2"/>
      <c r="G946" s="2"/>
      <c r="H946" s="21">
        <f t="shared" si="14"/>
        <v>1.2427525245564149E-2</v>
      </c>
      <c r="I946" s="4"/>
      <c r="J946" s="4"/>
      <c r="K946" s="4"/>
    </row>
    <row r="947" spans="2:11" ht="13.5" x14ac:dyDescent="0.35">
      <c r="B947" s="3">
        <v>43381</v>
      </c>
      <c r="C947" s="2">
        <v>27.6</v>
      </c>
      <c r="D947" s="2">
        <v>21.9572</v>
      </c>
      <c r="E947" s="2">
        <v>3614</v>
      </c>
      <c r="F947" s="2"/>
      <c r="G947" s="2"/>
      <c r="H947" s="21">
        <f t="shared" si="14"/>
        <v>-3.6076182005472445E-3</v>
      </c>
      <c r="I947" s="4"/>
      <c r="J947" s="4"/>
      <c r="K947" s="4"/>
    </row>
    <row r="948" spans="2:11" ht="13.5" x14ac:dyDescent="0.35">
      <c r="B948" s="3">
        <v>43382</v>
      </c>
      <c r="C948" s="2">
        <v>27.3</v>
      </c>
      <c r="D948" s="2">
        <v>21.718499999999999</v>
      </c>
      <c r="E948" s="2">
        <v>3758</v>
      </c>
      <c r="F948" s="2"/>
      <c r="G948" s="2"/>
      <c r="H948" s="21">
        <f t="shared" si="14"/>
        <v>-1.0871149326872345E-2</v>
      </c>
      <c r="I948" s="4"/>
      <c r="J948" s="4"/>
      <c r="K948" s="4"/>
    </row>
    <row r="949" spans="2:11" ht="13.5" x14ac:dyDescent="0.35">
      <c r="B949" s="3">
        <v>43383</v>
      </c>
      <c r="C949" s="2">
        <v>27.4</v>
      </c>
      <c r="D949" s="2">
        <v>21.798100000000002</v>
      </c>
      <c r="E949" s="2">
        <v>3561</v>
      </c>
      <c r="F949" s="2"/>
      <c r="G949" s="2"/>
      <c r="H949" s="21">
        <f t="shared" si="14"/>
        <v>3.6650781591731833E-3</v>
      </c>
      <c r="I949" s="4"/>
      <c r="J949" s="4"/>
      <c r="K949" s="4"/>
    </row>
    <row r="950" spans="2:11" ht="13.5" x14ac:dyDescent="0.35">
      <c r="B950" s="3">
        <v>43384</v>
      </c>
      <c r="C950" s="2">
        <v>27</v>
      </c>
      <c r="D950" s="2">
        <v>21.479800000000001</v>
      </c>
      <c r="E950" s="2">
        <v>3856</v>
      </c>
      <c r="F950" s="2"/>
      <c r="G950" s="2"/>
      <c r="H950" s="21">
        <f t="shared" si="14"/>
        <v>-1.4602190099137111E-2</v>
      </c>
      <c r="I950" s="4"/>
      <c r="J950" s="4"/>
      <c r="K950" s="4"/>
    </row>
    <row r="951" spans="2:11" ht="13.5" x14ac:dyDescent="0.35">
      <c r="B951" s="3">
        <v>43385</v>
      </c>
      <c r="C951" s="2">
        <v>27.49</v>
      </c>
      <c r="D951" s="2">
        <v>21.869700000000002</v>
      </c>
      <c r="E951" s="2">
        <v>4638</v>
      </c>
      <c r="F951" s="2"/>
      <c r="G951" s="2"/>
      <c r="H951" s="21">
        <f t="shared" si="14"/>
        <v>1.8151938099982345E-2</v>
      </c>
      <c r="I951" s="4"/>
      <c r="J951" s="4"/>
      <c r="K951" s="4"/>
    </row>
    <row r="952" spans="2:11" ht="13.5" x14ac:dyDescent="0.35">
      <c r="B952" s="3">
        <v>43389</v>
      </c>
      <c r="C952" s="2">
        <v>27.45</v>
      </c>
      <c r="D952" s="2">
        <v>21.837800000000001</v>
      </c>
      <c r="E952" s="2">
        <v>3686</v>
      </c>
      <c r="F952" s="2"/>
      <c r="G952" s="2"/>
      <c r="H952" s="21">
        <f t="shared" si="14"/>
        <v>-1.458639121707214E-3</v>
      </c>
      <c r="I952" s="4"/>
      <c r="J952" s="4"/>
      <c r="K952" s="4"/>
    </row>
    <row r="953" spans="2:11" ht="13.5" x14ac:dyDescent="0.35">
      <c r="B953" s="3">
        <v>43390</v>
      </c>
      <c r="C953" s="2">
        <v>27.3</v>
      </c>
      <c r="D953" s="2">
        <v>21.718499999999999</v>
      </c>
      <c r="E953" s="2">
        <v>14661</v>
      </c>
      <c r="F953" s="2"/>
      <c r="G953" s="2"/>
      <c r="H953" s="21">
        <f t="shared" si="14"/>
        <v>-5.4630045151069532E-3</v>
      </c>
      <c r="I953" s="4"/>
      <c r="J953" s="4"/>
      <c r="K953" s="4"/>
    </row>
    <row r="954" spans="2:11" ht="13.5" x14ac:dyDescent="0.35">
      <c r="B954" s="3">
        <v>43391</v>
      </c>
      <c r="C954" s="2">
        <v>27.29</v>
      </c>
      <c r="D954" s="2">
        <v>21.7105</v>
      </c>
      <c r="E954" s="2">
        <v>2299</v>
      </c>
      <c r="F954" s="2"/>
      <c r="G954" s="2"/>
      <c r="H954" s="21">
        <f t="shared" si="14"/>
        <v>-3.6834956373594488E-4</v>
      </c>
      <c r="I954" s="4"/>
      <c r="J954" s="4"/>
      <c r="K954" s="4"/>
    </row>
    <row r="955" spans="2:11" ht="13.5" x14ac:dyDescent="0.35">
      <c r="B955" s="3">
        <v>43392</v>
      </c>
      <c r="C955" s="2">
        <v>27.2</v>
      </c>
      <c r="D955" s="2">
        <v>21.6389</v>
      </c>
      <c r="E955" s="2">
        <v>3203</v>
      </c>
      <c r="F955" s="2"/>
      <c r="G955" s="2"/>
      <c r="H955" s="21">
        <f t="shared" si="14"/>
        <v>-3.2979433914465399E-3</v>
      </c>
      <c r="I955" s="4"/>
      <c r="J955" s="4"/>
      <c r="K955" s="4"/>
    </row>
    <row r="956" spans="2:11" ht="13.5" x14ac:dyDescent="0.35">
      <c r="B956" s="3">
        <v>43395</v>
      </c>
      <c r="C956" s="2">
        <v>26.99</v>
      </c>
      <c r="D956" s="2">
        <v>21.471900000000002</v>
      </c>
      <c r="E956" s="2">
        <v>1485</v>
      </c>
      <c r="F956" s="2"/>
      <c r="G956" s="2"/>
      <c r="H956" s="21">
        <f t="shared" si="14"/>
        <v>-7.7175826867353723E-3</v>
      </c>
      <c r="I956" s="4"/>
      <c r="J956" s="4"/>
      <c r="K956" s="4"/>
    </row>
    <row r="957" spans="2:11" ht="13.5" x14ac:dyDescent="0.35">
      <c r="B957" s="3">
        <v>43396</v>
      </c>
      <c r="C957" s="2">
        <v>26.53</v>
      </c>
      <c r="D957" s="2">
        <v>21.105899999999998</v>
      </c>
      <c r="E957" s="2">
        <v>9135</v>
      </c>
      <c r="F957" s="2"/>
      <c r="G957" s="2"/>
      <c r="H957" s="21">
        <f t="shared" si="14"/>
        <v>-1.7045533930392893E-2</v>
      </c>
      <c r="I957" s="4"/>
      <c r="J957" s="4"/>
      <c r="K957" s="4"/>
    </row>
    <row r="958" spans="2:11" ht="13.5" x14ac:dyDescent="0.35">
      <c r="B958" s="3">
        <v>43397</v>
      </c>
      <c r="C958" s="2">
        <v>26.48</v>
      </c>
      <c r="D958" s="2">
        <v>21.066099999999999</v>
      </c>
      <c r="E958" s="2">
        <v>8129</v>
      </c>
      <c r="F958" s="2"/>
      <c r="G958" s="2"/>
      <c r="H958" s="21">
        <f t="shared" si="14"/>
        <v>-1.885728635120967E-3</v>
      </c>
      <c r="I958" s="4"/>
      <c r="J958" s="4"/>
      <c r="K958" s="4"/>
    </row>
    <row r="959" spans="2:11" ht="13.5" x14ac:dyDescent="0.35">
      <c r="B959" s="3">
        <v>43398</v>
      </c>
      <c r="C959" s="2">
        <v>25.68</v>
      </c>
      <c r="D959" s="2">
        <v>20.4297</v>
      </c>
      <c r="E959" s="2">
        <v>13888</v>
      </c>
      <c r="F959" s="2"/>
      <c r="G959" s="2"/>
      <c r="H959" s="21">
        <f t="shared" si="14"/>
        <v>-3.0209673361466922E-2</v>
      </c>
      <c r="I959" s="4"/>
      <c r="J959" s="4"/>
      <c r="K959" s="4"/>
    </row>
    <row r="960" spans="2:11" ht="13.5" x14ac:dyDescent="0.35">
      <c r="B960" s="3">
        <v>43399</v>
      </c>
      <c r="C960" s="2">
        <v>26.4</v>
      </c>
      <c r="D960" s="2">
        <v>21.002500000000001</v>
      </c>
      <c r="E960" s="2">
        <v>1921</v>
      </c>
      <c r="F960" s="2"/>
      <c r="G960" s="2"/>
      <c r="H960" s="21">
        <f t="shared" si="14"/>
        <v>2.8037611908153369E-2</v>
      </c>
      <c r="I960" s="4"/>
      <c r="J960" s="4"/>
      <c r="K960" s="4"/>
    </row>
    <row r="961" spans="2:11" ht="13.5" x14ac:dyDescent="0.35">
      <c r="B961" s="3">
        <v>43402</v>
      </c>
      <c r="C961" s="2">
        <v>25.9</v>
      </c>
      <c r="D961" s="2">
        <v>20.604700000000001</v>
      </c>
      <c r="E961" s="2">
        <v>2091</v>
      </c>
      <c r="F961" s="2"/>
      <c r="G961" s="2"/>
      <c r="H961" s="21">
        <f t="shared" si="14"/>
        <v>-1.8940602309248905E-2</v>
      </c>
      <c r="I961" s="4"/>
      <c r="J961" s="4"/>
      <c r="K961" s="4"/>
    </row>
    <row r="962" spans="2:11" ht="13.5" x14ac:dyDescent="0.35">
      <c r="B962" s="3">
        <v>43403</v>
      </c>
      <c r="C962" s="2">
        <v>26.3</v>
      </c>
      <c r="D962" s="2">
        <v>20.922899999999998</v>
      </c>
      <c r="E962" s="2">
        <v>11869</v>
      </c>
      <c r="F962" s="2"/>
      <c r="G962" s="2"/>
      <c r="H962" s="21">
        <f t="shared" si="14"/>
        <v>1.5443078520919857E-2</v>
      </c>
      <c r="I962" s="4"/>
      <c r="J962" s="4"/>
      <c r="K962" s="4"/>
    </row>
    <row r="963" spans="2:11" ht="13.5" x14ac:dyDescent="0.35">
      <c r="B963" s="3">
        <v>43404</v>
      </c>
      <c r="C963" s="2">
        <v>27</v>
      </c>
      <c r="D963" s="2">
        <v>21.479800000000001</v>
      </c>
      <c r="E963" s="2">
        <v>11803</v>
      </c>
      <c r="F963" s="2"/>
      <c r="G963" s="2"/>
      <c r="H963" s="21">
        <f t="shared" si="14"/>
        <v>2.6616769185916028E-2</v>
      </c>
      <c r="I963" s="4"/>
      <c r="J963" s="4"/>
      <c r="K963" s="4"/>
    </row>
    <row r="964" spans="2:11" ht="13.5" x14ac:dyDescent="0.35">
      <c r="B964" s="3">
        <v>43405</v>
      </c>
      <c r="C964" s="2">
        <v>27.2</v>
      </c>
      <c r="D964" s="2">
        <v>21.6389</v>
      </c>
      <c r="E964" s="2">
        <v>7543</v>
      </c>
      <c r="F964" s="2"/>
      <c r="G964" s="2"/>
      <c r="H964" s="21">
        <f t="shared" si="14"/>
        <v>7.4069590964533508E-3</v>
      </c>
      <c r="I964" s="4"/>
      <c r="J964" s="4"/>
      <c r="K964" s="4"/>
    </row>
    <row r="965" spans="2:11" ht="13.5" x14ac:dyDescent="0.35">
      <c r="B965" s="3">
        <v>43406</v>
      </c>
      <c r="C965" s="2">
        <v>27</v>
      </c>
      <c r="D965" s="2">
        <v>21.479800000000001</v>
      </c>
      <c r="E965" s="2">
        <v>853</v>
      </c>
      <c r="F965" s="2"/>
      <c r="G965" s="2"/>
      <c r="H965" s="21">
        <f t="shared" si="14"/>
        <v>-7.3524994338898322E-3</v>
      </c>
      <c r="I965" s="4"/>
      <c r="J965" s="4"/>
      <c r="K965" s="4"/>
    </row>
    <row r="966" spans="2:11" ht="13.5" x14ac:dyDescent="0.35">
      <c r="B966" s="3">
        <v>43409</v>
      </c>
      <c r="C966" s="2">
        <v>26.5</v>
      </c>
      <c r="D966" s="2">
        <v>21.082100000000001</v>
      </c>
      <c r="E966" s="2">
        <v>1280</v>
      </c>
      <c r="F966" s="2"/>
      <c r="G966" s="2"/>
      <c r="H966" s="21">
        <f t="shared" si="14"/>
        <v>-1.8515069972718571E-2</v>
      </c>
      <c r="I966" s="4"/>
      <c r="J966" s="4"/>
      <c r="K966" s="4"/>
    </row>
    <row r="967" spans="2:11" ht="13.5" x14ac:dyDescent="0.35">
      <c r="B967" s="3">
        <v>43410</v>
      </c>
      <c r="C967" s="2">
        <v>26.3</v>
      </c>
      <c r="D967" s="2">
        <v>20.922899999999998</v>
      </c>
      <c r="E967" s="2">
        <v>3759</v>
      </c>
      <c r="F967" s="2"/>
      <c r="G967" s="2"/>
      <c r="H967" s="21">
        <f t="shared" ref="H967:H1030" si="15">(D967-D966)/D966</f>
        <v>-7.5514298860171426E-3</v>
      </c>
      <c r="I967" s="4"/>
      <c r="J967" s="4"/>
      <c r="K967" s="4"/>
    </row>
    <row r="968" spans="2:11" ht="13.5" x14ac:dyDescent="0.35">
      <c r="B968" s="3">
        <v>43411</v>
      </c>
      <c r="C968" s="2">
        <v>26.25</v>
      </c>
      <c r="D968" s="2">
        <v>20.883199999999999</v>
      </c>
      <c r="E968" s="2">
        <v>4948</v>
      </c>
      <c r="F968" s="2"/>
      <c r="G968" s="2"/>
      <c r="H968" s="21">
        <f t="shared" si="15"/>
        <v>-1.8974425151389075E-3</v>
      </c>
      <c r="I968" s="4"/>
      <c r="J968" s="4"/>
      <c r="K968" s="4"/>
    </row>
    <row r="969" spans="2:11" ht="13.5" x14ac:dyDescent="0.35">
      <c r="B969" s="3">
        <v>43412</v>
      </c>
      <c r="C969" s="2">
        <v>25.8</v>
      </c>
      <c r="D969" s="2">
        <v>20.525200000000002</v>
      </c>
      <c r="E969" s="2">
        <v>6599</v>
      </c>
      <c r="F969" s="2"/>
      <c r="G969" s="2"/>
      <c r="H969" s="21">
        <f t="shared" si="15"/>
        <v>-1.7142966595157686E-2</v>
      </c>
      <c r="I969" s="4"/>
      <c r="J969" s="4"/>
      <c r="K969" s="4"/>
    </row>
    <row r="970" spans="2:11" ht="13.5" x14ac:dyDescent="0.35">
      <c r="B970" s="3">
        <v>43413</v>
      </c>
      <c r="C970" s="2">
        <v>26</v>
      </c>
      <c r="D970" s="2">
        <v>20.6843</v>
      </c>
      <c r="E970" s="2">
        <v>3995</v>
      </c>
      <c r="F970" s="2"/>
      <c r="G970" s="2"/>
      <c r="H970" s="21">
        <f t="shared" si="15"/>
        <v>7.7514470017343885E-3</v>
      </c>
      <c r="I970" s="4"/>
      <c r="J970" s="4"/>
      <c r="K970" s="4"/>
    </row>
    <row r="971" spans="2:11" ht="13.5" x14ac:dyDescent="0.35">
      <c r="B971" s="3">
        <v>43416</v>
      </c>
      <c r="C971" s="2">
        <v>25.99</v>
      </c>
      <c r="D971" s="2">
        <v>20.676300000000001</v>
      </c>
      <c r="E971" s="2">
        <v>5468</v>
      </c>
      <c r="F971" s="2"/>
      <c r="G971" s="2"/>
      <c r="H971" s="21">
        <f t="shared" si="15"/>
        <v>-3.8676677480016817E-4</v>
      </c>
      <c r="I971" s="4"/>
      <c r="J971" s="4"/>
      <c r="K971" s="4"/>
    </row>
    <row r="972" spans="2:11" ht="13.5" x14ac:dyDescent="0.35">
      <c r="B972" s="3">
        <v>43417</v>
      </c>
      <c r="C972" s="2">
        <v>25.4</v>
      </c>
      <c r="D972" s="2">
        <v>20.207000000000001</v>
      </c>
      <c r="E972" s="2">
        <v>1288</v>
      </c>
      <c r="F972" s="2"/>
      <c r="G972" s="2"/>
      <c r="H972" s="21">
        <f t="shared" si="15"/>
        <v>-2.269748455961659E-2</v>
      </c>
      <c r="I972" s="4"/>
      <c r="J972" s="4"/>
      <c r="K972" s="4"/>
    </row>
    <row r="973" spans="2:11" ht="13.5" x14ac:dyDescent="0.35">
      <c r="B973" s="3">
        <v>43418</v>
      </c>
      <c r="C973" s="2">
        <v>25.22</v>
      </c>
      <c r="D973" s="2">
        <v>20.063800000000001</v>
      </c>
      <c r="E973" s="2">
        <v>12107</v>
      </c>
      <c r="F973" s="2"/>
      <c r="G973" s="2"/>
      <c r="H973" s="21">
        <f t="shared" si="15"/>
        <v>-7.0866531400010004E-3</v>
      </c>
      <c r="I973" s="4"/>
      <c r="J973" s="4"/>
      <c r="K973" s="4"/>
    </row>
    <row r="974" spans="2:11" ht="13.5" x14ac:dyDescent="0.35">
      <c r="B974" s="3">
        <v>43419</v>
      </c>
      <c r="C974" s="2">
        <v>25</v>
      </c>
      <c r="D974" s="2">
        <v>19.8887</v>
      </c>
      <c r="E974" s="2">
        <v>10282</v>
      </c>
      <c r="F974" s="2"/>
      <c r="G974" s="2"/>
      <c r="H974" s="21">
        <f t="shared" si="15"/>
        <v>-8.7271603584565469E-3</v>
      </c>
      <c r="I974" s="4"/>
      <c r="J974" s="4"/>
      <c r="K974" s="4"/>
    </row>
    <row r="975" spans="2:11" ht="13.5" x14ac:dyDescent="0.35">
      <c r="B975" s="3">
        <v>43420</v>
      </c>
      <c r="C975" s="2">
        <v>25</v>
      </c>
      <c r="D975" s="2">
        <v>19.8887</v>
      </c>
      <c r="E975" s="2">
        <v>1166</v>
      </c>
      <c r="F975" s="2"/>
      <c r="G975" s="2"/>
      <c r="H975" s="21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25</v>
      </c>
      <c r="D976" s="2">
        <v>19.8887</v>
      </c>
      <c r="E976" s="2">
        <v>1182</v>
      </c>
      <c r="F976" s="2"/>
      <c r="G976" s="2"/>
      <c r="H976" s="21">
        <f t="shared" si="15"/>
        <v>0</v>
      </c>
      <c r="I976" s="4"/>
      <c r="J976" s="4"/>
      <c r="K976" s="4"/>
    </row>
    <row r="977" spans="2:11" ht="13.5" x14ac:dyDescent="0.35">
      <c r="B977" s="3">
        <v>43425</v>
      </c>
      <c r="C977" s="2">
        <v>24.99</v>
      </c>
      <c r="D977" s="2">
        <v>19.880800000000001</v>
      </c>
      <c r="E977" s="2">
        <v>3818</v>
      </c>
      <c r="F977" s="2"/>
      <c r="G977" s="2"/>
      <c r="H977" s="21">
        <f t="shared" si="15"/>
        <v>-3.972104763005803E-4</v>
      </c>
      <c r="I977" s="4"/>
      <c r="J977" s="4"/>
      <c r="K977" s="4"/>
    </row>
    <row r="978" spans="2:11" ht="13.5" x14ac:dyDescent="0.35">
      <c r="B978" s="3">
        <v>43426</v>
      </c>
      <c r="C978" s="2">
        <v>24.7</v>
      </c>
      <c r="D978" s="2">
        <v>19.650099999999998</v>
      </c>
      <c r="E978" s="2">
        <v>3187</v>
      </c>
      <c r="F978" s="2"/>
      <c r="G978" s="2"/>
      <c r="H978" s="21">
        <f t="shared" si="15"/>
        <v>-1.1604160798358333E-2</v>
      </c>
      <c r="I978" s="4"/>
      <c r="J978" s="4"/>
      <c r="K978" s="4"/>
    </row>
    <row r="979" spans="2:11" ht="13.5" x14ac:dyDescent="0.35">
      <c r="B979" s="3">
        <v>43427</v>
      </c>
      <c r="C979" s="2">
        <v>24.3</v>
      </c>
      <c r="D979" s="2">
        <v>19.331900000000001</v>
      </c>
      <c r="E979" s="2">
        <v>2765</v>
      </c>
      <c r="F979" s="2"/>
      <c r="G979" s="2"/>
      <c r="H979" s="21">
        <f t="shared" si="15"/>
        <v>-1.6193301815257806E-2</v>
      </c>
      <c r="I979" s="4"/>
      <c r="J979" s="4"/>
      <c r="K979" s="4"/>
    </row>
    <row r="980" spans="2:11" ht="13.5" x14ac:dyDescent="0.35">
      <c r="B980" s="3">
        <v>43430</v>
      </c>
      <c r="C980" s="2">
        <v>24.01</v>
      </c>
      <c r="D980" s="2">
        <v>19.101099999999999</v>
      </c>
      <c r="E980" s="2">
        <v>5309</v>
      </c>
      <c r="F980" s="2"/>
      <c r="G980" s="2"/>
      <c r="H980" s="21">
        <f t="shared" si="15"/>
        <v>-1.1938816153611496E-2</v>
      </c>
      <c r="I980" s="4"/>
      <c r="J980" s="4"/>
      <c r="K980" s="4"/>
    </row>
    <row r="981" spans="2:11" ht="13.5" x14ac:dyDescent="0.35">
      <c r="B981" s="3">
        <v>43431</v>
      </c>
      <c r="C981" s="2">
        <v>23.74</v>
      </c>
      <c r="D981" s="2">
        <v>18.886299999999999</v>
      </c>
      <c r="E981" s="2">
        <v>7405</v>
      </c>
      <c r="F981" s="2"/>
      <c r="G981" s="2"/>
      <c r="H981" s="21">
        <f t="shared" si="15"/>
        <v>-1.1245425656114064E-2</v>
      </c>
      <c r="I981" s="4"/>
      <c r="J981" s="4"/>
      <c r="K981" s="4"/>
    </row>
    <row r="982" spans="2:11" ht="13.5" x14ac:dyDescent="0.35">
      <c r="B982" s="3">
        <v>43432</v>
      </c>
      <c r="C982" s="2">
        <v>23.98</v>
      </c>
      <c r="D982" s="2">
        <v>19.077300000000001</v>
      </c>
      <c r="E982" s="2">
        <v>4686</v>
      </c>
      <c r="F982" s="2"/>
      <c r="G982" s="2"/>
      <c r="H982" s="21">
        <f t="shared" si="15"/>
        <v>1.0113150802433643E-2</v>
      </c>
      <c r="I982" s="4"/>
      <c r="J982" s="4"/>
      <c r="K982" s="4"/>
    </row>
    <row r="983" spans="2:11" ht="13.5" x14ac:dyDescent="0.35">
      <c r="B983" s="3">
        <v>43433</v>
      </c>
      <c r="C983" s="2">
        <v>24.5</v>
      </c>
      <c r="D983" s="2">
        <v>19.491</v>
      </c>
      <c r="E983" s="2">
        <v>4115</v>
      </c>
      <c r="F983" s="2"/>
      <c r="G983" s="2"/>
      <c r="H983" s="21">
        <f t="shared" si="15"/>
        <v>2.1685458634083367E-2</v>
      </c>
      <c r="I983" s="4"/>
      <c r="J983" s="4"/>
      <c r="K983" s="4"/>
    </row>
    <row r="984" spans="2:11" ht="13.5" x14ac:dyDescent="0.35">
      <c r="B984" s="3">
        <v>43434</v>
      </c>
      <c r="C984" s="2">
        <v>25</v>
      </c>
      <c r="D984" s="2">
        <v>19.8887</v>
      </c>
      <c r="E984" s="2">
        <v>5306</v>
      </c>
      <c r="F984" s="2"/>
      <c r="G984" s="2"/>
      <c r="H984" s="21">
        <f t="shared" si="15"/>
        <v>2.0404289159099091E-2</v>
      </c>
      <c r="I984" s="4"/>
      <c r="J984" s="4"/>
      <c r="K984" s="4"/>
    </row>
    <row r="985" spans="2:11" ht="13.5" x14ac:dyDescent="0.35">
      <c r="B985" s="3">
        <v>43437</v>
      </c>
      <c r="C985" s="2">
        <v>25.35</v>
      </c>
      <c r="D985" s="2">
        <v>20.167200000000001</v>
      </c>
      <c r="E985" s="2">
        <v>1808</v>
      </c>
      <c r="F985" s="2"/>
      <c r="G985" s="2"/>
      <c r="H985" s="21">
        <f t="shared" si="15"/>
        <v>1.4002926284774826E-2</v>
      </c>
      <c r="I985" s="4"/>
      <c r="J985" s="4"/>
      <c r="K985" s="4"/>
    </row>
    <row r="986" spans="2:11" ht="13.5" x14ac:dyDescent="0.35">
      <c r="B986" s="3">
        <v>43438</v>
      </c>
      <c r="C986" s="2">
        <v>25.4</v>
      </c>
      <c r="D986" s="2">
        <v>20.207000000000001</v>
      </c>
      <c r="E986" s="2">
        <v>6660</v>
      </c>
      <c r="F986" s="2"/>
      <c r="G986" s="2"/>
      <c r="H986" s="21">
        <f t="shared" si="15"/>
        <v>1.9735015272323185E-3</v>
      </c>
      <c r="I986" s="4"/>
      <c r="J986" s="4"/>
      <c r="K986" s="4"/>
    </row>
    <row r="987" spans="2:11" ht="13.5" x14ac:dyDescent="0.35">
      <c r="B987" s="3">
        <v>43439</v>
      </c>
      <c r="C987" s="2">
        <v>25.5</v>
      </c>
      <c r="D987" s="2">
        <v>20.2865</v>
      </c>
      <c r="E987" s="2">
        <v>1369</v>
      </c>
      <c r="F987" s="2"/>
      <c r="G987" s="2"/>
      <c r="H987" s="21">
        <f t="shared" si="15"/>
        <v>3.9342801999306901E-3</v>
      </c>
      <c r="I987" s="4"/>
      <c r="J987" s="4"/>
      <c r="K987" s="4"/>
    </row>
    <row r="988" spans="2:11" ht="13.5" x14ac:dyDescent="0.35">
      <c r="B988" s="3">
        <v>43440</v>
      </c>
      <c r="C988" s="2">
        <v>25</v>
      </c>
      <c r="D988" s="2">
        <v>19.8887</v>
      </c>
      <c r="E988" s="2">
        <v>907</v>
      </c>
      <c r="F988" s="2"/>
      <c r="G988" s="2"/>
      <c r="H988" s="21">
        <f t="shared" si="15"/>
        <v>-1.960909964754887E-2</v>
      </c>
      <c r="I988" s="4"/>
      <c r="J988" s="4"/>
      <c r="K988" s="4"/>
    </row>
    <row r="989" spans="2:11" ht="13.5" x14ac:dyDescent="0.35">
      <c r="B989" s="3">
        <v>43441</v>
      </c>
      <c r="C989" s="2">
        <v>25.25</v>
      </c>
      <c r="D989" s="2">
        <v>20.087599999999998</v>
      </c>
      <c r="E989" s="2">
        <v>1170</v>
      </c>
      <c r="F989" s="2"/>
      <c r="G989" s="2"/>
      <c r="H989" s="21">
        <f t="shared" si="15"/>
        <v>1.000065363749256E-2</v>
      </c>
      <c r="I989" s="4"/>
      <c r="J989" s="4"/>
      <c r="K989" s="4"/>
    </row>
    <row r="990" spans="2:11" ht="13.5" x14ac:dyDescent="0.35">
      <c r="B990" s="3">
        <v>43444</v>
      </c>
      <c r="C990" s="2">
        <v>23.48</v>
      </c>
      <c r="D990" s="2">
        <v>18.679500000000001</v>
      </c>
      <c r="E990" s="2">
        <v>4447</v>
      </c>
      <c r="F990" s="2"/>
      <c r="G990" s="2"/>
      <c r="H990" s="21">
        <f t="shared" si="15"/>
        <v>-7.0097970887512573E-2</v>
      </c>
      <c r="I990" s="4"/>
      <c r="J990" s="4"/>
      <c r="K990" s="4"/>
    </row>
    <row r="991" spans="2:11" ht="13.5" x14ac:dyDescent="0.35">
      <c r="B991" s="3">
        <v>43445</v>
      </c>
      <c r="C991" s="2">
        <v>24.5</v>
      </c>
      <c r="D991" s="2">
        <v>19.491</v>
      </c>
      <c r="E991" s="2">
        <v>2719</v>
      </c>
      <c r="F991" s="2"/>
      <c r="G991" s="2"/>
      <c r="H991" s="21">
        <f t="shared" si="15"/>
        <v>4.3443346984662262E-2</v>
      </c>
      <c r="I991" s="4"/>
      <c r="J991" s="4"/>
      <c r="K991" s="4"/>
    </row>
    <row r="992" spans="2:11" ht="13.5" x14ac:dyDescent="0.35">
      <c r="B992" s="3">
        <v>43446</v>
      </c>
      <c r="C992" s="2">
        <v>24.2</v>
      </c>
      <c r="D992" s="2">
        <v>19.252300000000002</v>
      </c>
      <c r="E992" s="2">
        <v>1696</v>
      </c>
      <c r="F992" s="2"/>
      <c r="G992" s="2"/>
      <c r="H992" s="21">
        <f t="shared" si="15"/>
        <v>-1.2246677953927346E-2</v>
      </c>
      <c r="I992" s="4"/>
      <c r="J992" s="4"/>
      <c r="K992" s="4"/>
    </row>
    <row r="993" spans="2:11" ht="13.5" x14ac:dyDescent="0.35">
      <c r="B993" s="3">
        <v>43447</v>
      </c>
      <c r="C993" s="2">
        <v>23.92</v>
      </c>
      <c r="D993" s="2">
        <v>19.029499999999999</v>
      </c>
      <c r="E993" s="2">
        <v>2903</v>
      </c>
      <c r="F993" s="2"/>
      <c r="G993" s="2"/>
      <c r="H993" s="21">
        <f t="shared" si="15"/>
        <v>-1.1572643268596633E-2</v>
      </c>
      <c r="I993" s="4"/>
      <c r="J993" s="4"/>
      <c r="K993" s="4"/>
    </row>
    <row r="994" spans="2:11" ht="13.5" x14ac:dyDescent="0.35">
      <c r="B994" s="3">
        <v>43448</v>
      </c>
      <c r="C994" s="2">
        <v>24.3</v>
      </c>
      <c r="D994" s="2">
        <v>19.331900000000001</v>
      </c>
      <c r="E994" s="2">
        <v>324</v>
      </c>
      <c r="F994" s="2"/>
      <c r="G994" s="2"/>
      <c r="H994" s="21">
        <f t="shared" si="15"/>
        <v>1.5891116424498922E-2</v>
      </c>
      <c r="I994" s="4"/>
      <c r="J994" s="4"/>
      <c r="K994" s="4"/>
    </row>
    <row r="995" spans="2:11" ht="13.5" x14ac:dyDescent="0.35">
      <c r="B995" s="3">
        <v>43451</v>
      </c>
      <c r="C995" s="2">
        <v>24</v>
      </c>
      <c r="D995" s="2">
        <v>19.0932</v>
      </c>
      <c r="E995" s="2">
        <v>521</v>
      </c>
      <c r="F995" s="2"/>
      <c r="G995" s="2"/>
      <c r="H995" s="21">
        <f t="shared" si="15"/>
        <v>-1.2347467139805267E-2</v>
      </c>
      <c r="I995" s="4"/>
      <c r="J995" s="4"/>
      <c r="K995" s="4"/>
    </row>
    <row r="996" spans="2:11" ht="13.5" x14ac:dyDescent="0.35">
      <c r="B996" s="3">
        <v>43452</v>
      </c>
      <c r="C996" s="2">
        <v>23.99</v>
      </c>
      <c r="D996" s="2">
        <v>19.0852</v>
      </c>
      <c r="E996" s="2">
        <v>8650</v>
      </c>
      <c r="F996" s="2"/>
      <c r="G996" s="2"/>
      <c r="H996" s="21">
        <f t="shared" si="15"/>
        <v>-4.1899733936684886E-4</v>
      </c>
      <c r="I996" s="4"/>
      <c r="J996" s="4"/>
      <c r="K996" s="4"/>
    </row>
    <row r="997" spans="2:11" ht="13.5" x14ac:dyDescent="0.35">
      <c r="B997" s="3">
        <v>43453</v>
      </c>
      <c r="C997" s="2">
        <v>23.95</v>
      </c>
      <c r="D997" s="2">
        <v>19.0534</v>
      </c>
      <c r="E997" s="2">
        <v>2823</v>
      </c>
      <c r="F997" s="2"/>
      <c r="G997" s="2"/>
      <c r="H997" s="21">
        <f t="shared" si="15"/>
        <v>-1.6662125626139886E-3</v>
      </c>
      <c r="I997" s="4"/>
      <c r="J997" s="4"/>
      <c r="K997" s="4"/>
    </row>
    <row r="998" spans="2:11" ht="13.5" x14ac:dyDescent="0.35">
      <c r="B998" s="3">
        <v>43454</v>
      </c>
      <c r="C998" s="2">
        <v>23.5</v>
      </c>
      <c r="D998" s="2">
        <v>18.695399999999999</v>
      </c>
      <c r="E998" s="2">
        <v>1623</v>
      </c>
      <c r="F998" s="2"/>
      <c r="G998" s="2"/>
      <c r="H998" s="21">
        <f t="shared" si="15"/>
        <v>-1.8789297448224492E-2</v>
      </c>
      <c r="I998" s="4"/>
      <c r="J998" s="4"/>
      <c r="K998" s="4"/>
    </row>
    <row r="999" spans="2:11" ht="13.5" x14ac:dyDescent="0.35">
      <c r="B999" s="3">
        <v>43455</v>
      </c>
      <c r="C999" s="2">
        <v>23</v>
      </c>
      <c r="D999" s="2">
        <v>18.297599999999999</v>
      </c>
      <c r="E999" s="2">
        <v>7446</v>
      </c>
      <c r="F999" s="2"/>
      <c r="G999" s="2"/>
      <c r="H999" s="21">
        <f t="shared" si="15"/>
        <v>-2.1277961423665722E-2</v>
      </c>
      <c r="I999" s="4"/>
      <c r="J999" s="4"/>
      <c r="K999" s="4"/>
    </row>
    <row r="1000" spans="2:11" ht="13.5" x14ac:dyDescent="0.35">
      <c r="B1000" s="3">
        <v>43458</v>
      </c>
      <c r="C1000" s="2">
        <v>22.83</v>
      </c>
      <c r="D1000" s="2">
        <v>18.162400000000002</v>
      </c>
      <c r="E1000" s="2">
        <v>1189</v>
      </c>
      <c r="F1000" s="2"/>
      <c r="G1000" s="2"/>
      <c r="H1000" s="21">
        <f t="shared" si="15"/>
        <v>-7.3889471843300511E-3</v>
      </c>
      <c r="I1000" s="4"/>
      <c r="J1000" s="4"/>
      <c r="K1000" s="4"/>
    </row>
    <row r="1001" spans="2:11" ht="13.5" x14ac:dyDescent="0.35">
      <c r="B1001" s="3">
        <v>43459</v>
      </c>
      <c r="C1001" s="2">
        <v>23</v>
      </c>
      <c r="D1001" s="2">
        <v>18.297599999999999</v>
      </c>
      <c r="E1001" s="2">
        <v>4333</v>
      </c>
      <c r="F1001" s="2"/>
      <c r="G1001" s="2"/>
      <c r="H1001" s="21">
        <f t="shared" si="15"/>
        <v>7.4439501387480473E-3</v>
      </c>
      <c r="I1001" s="4"/>
      <c r="J1001" s="4"/>
      <c r="K1001" s="4"/>
    </row>
    <row r="1002" spans="2:11" ht="13.5" x14ac:dyDescent="0.35">
      <c r="B1002" s="3">
        <v>43460</v>
      </c>
      <c r="C1002" s="2">
        <v>22.71</v>
      </c>
      <c r="D1002" s="2">
        <v>18.0669</v>
      </c>
      <c r="E1002" s="2">
        <v>2981</v>
      </c>
      <c r="F1002" s="2"/>
      <c r="G1002" s="2"/>
      <c r="H1002" s="21">
        <f t="shared" si="15"/>
        <v>-1.2608210912906545E-2</v>
      </c>
      <c r="I1002" s="4"/>
      <c r="J1002" s="4"/>
      <c r="K1002" s="4"/>
    </row>
    <row r="1003" spans="2:11" ht="13.5" x14ac:dyDescent="0.35">
      <c r="B1003" s="3">
        <v>43461</v>
      </c>
      <c r="C1003" s="2">
        <v>22.97</v>
      </c>
      <c r="D1003" s="2">
        <v>18.273800000000001</v>
      </c>
      <c r="E1003" s="2">
        <v>1151</v>
      </c>
      <c r="F1003" s="2"/>
      <c r="G1003" s="2"/>
      <c r="H1003" s="21">
        <f t="shared" si="15"/>
        <v>1.1451881617765138E-2</v>
      </c>
      <c r="I1003" s="4"/>
      <c r="J1003" s="4"/>
      <c r="K1003" s="4"/>
    </row>
    <row r="1004" spans="2:11" ht="13.5" x14ac:dyDescent="0.35">
      <c r="B1004" s="3">
        <v>43462</v>
      </c>
      <c r="C1004" s="2">
        <v>23.45</v>
      </c>
      <c r="D1004" s="2">
        <v>18.6556</v>
      </c>
      <c r="E1004" s="2">
        <v>6251</v>
      </c>
      <c r="F1004" s="2"/>
      <c r="G1004" s="2"/>
      <c r="H1004" s="21">
        <f t="shared" si="15"/>
        <v>2.0893300791296737E-2</v>
      </c>
      <c r="I1004" s="4"/>
      <c r="J1004" s="4"/>
      <c r="K1004" s="4"/>
    </row>
    <row r="1005" spans="2:11" ht="13.5" x14ac:dyDescent="0.35">
      <c r="B1005" s="3">
        <v>43465</v>
      </c>
      <c r="C1005" s="2">
        <v>23.6</v>
      </c>
      <c r="D1005" s="2">
        <v>18.774999999999999</v>
      </c>
      <c r="E1005" s="2">
        <v>9867</v>
      </c>
      <c r="F1005" s="2"/>
      <c r="G1005" s="2"/>
      <c r="H1005" s="21">
        <f t="shared" si="15"/>
        <v>6.4002229893436206E-3</v>
      </c>
      <c r="I1005" s="4"/>
      <c r="J1005" s="4"/>
      <c r="K1005" s="4"/>
    </row>
    <row r="1006" spans="2:11" ht="13.5" x14ac:dyDescent="0.35">
      <c r="B1006" s="3">
        <v>43467</v>
      </c>
      <c r="C1006" s="2">
        <v>23</v>
      </c>
      <c r="D1006" s="2">
        <v>18.297599999999999</v>
      </c>
      <c r="E1006" s="2">
        <v>7015</v>
      </c>
      <c r="F1006" s="2"/>
      <c r="G1006" s="2"/>
      <c r="H1006" s="21">
        <f t="shared" si="15"/>
        <v>-2.5427430093209025E-2</v>
      </c>
      <c r="I1006" s="4"/>
      <c r="J1006" s="4"/>
      <c r="K1006" s="4"/>
    </row>
    <row r="1007" spans="2:11" ht="13.5" x14ac:dyDescent="0.35">
      <c r="B1007" s="3">
        <v>43468</v>
      </c>
      <c r="C1007" s="2">
        <v>22.9</v>
      </c>
      <c r="D1007" s="2">
        <v>18.2181</v>
      </c>
      <c r="E1007" s="2">
        <v>1293</v>
      </c>
      <c r="F1007" s="2"/>
      <c r="G1007" s="2"/>
      <c r="H1007" s="21">
        <f t="shared" si="15"/>
        <v>-4.3448321091290364E-3</v>
      </c>
      <c r="I1007" s="4"/>
      <c r="J1007" s="4"/>
      <c r="K1007" s="4"/>
    </row>
    <row r="1008" spans="2:11" ht="13.5" x14ac:dyDescent="0.35">
      <c r="B1008" s="3">
        <v>43469</v>
      </c>
      <c r="C1008" s="2">
        <v>22.5</v>
      </c>
      <c r="D1008" s="2">
        <v>17.899899999999999</v>
      </c>
      <c r="E1008" s="2">
        <v>11865</v>
      </c>
      <c r="F1008" s="2"/>
      <c r="G1008" s="2"/>
      <c r="H1008" s="21">
        <f t="shared" si="15"/>
        <v>-1.7466146305048329E-2</v>
      </c>
      <c r="I1008" s="4"/>
      <c r="J1008" s="4"/>
      <c r="K1008" s="4"/>
    </row>
    <row r="1009" spans="2:11" ht="13.5" x14ac:dyDescent="0.35">
      <c r="B1009" s="3">
        <v>43472</v>
      </c>
      <c r="C1009" s="2">
        <v>22.35</v>
      </c>
      <c r="D1009" s="2">
        <v>17.7805</v>
      </c>
      <c r="E1009" s="2">
        <v>2888</v>
      </c>
      <c r="F1009" s="2"/>
      <c r="G1009" s="2"/>
      <c r="H1009" s="21">
        <f t="shared" si="15"/>
        <v>-6.6704283264151674E-3</v>
      </c>
      <c r="I1009" s="4"/>
      <c r="J1009" s="4"/>
      <c r="K1009" s="4"/>
    </row>
    <row r="1010" spans="2:11" ht="13.5" x14ac:dyDescent="0.35">
      <c r="B1010" s="3">
        <v>43473</v>
      </c>
      <c r="C1010" s="2">
        <v>22.73</v>
      </c>
      <c r="D1010" s="2">
        <v>18.082799999999999</v>
      </c>
      <c r="E1010" s="2">
        <v>4666</v>
      </c>
      <c r="F1010" s="2"/>
      <c r="G1010" s="2"/>
      <c r="H1010" s="21">
        <f t="shared" si="15"/>
        <v>1.7001771603723119E-2</v>
      </c>
      <c r="I1010" s="4"/>
      <c r="J1010" s="4"/>
      <c r="K1010" s="4"/>
    </row>
    <row r="1011" spans="2:11" ht="13.5" x14ac:dyDescent="0.35">
      <c r="B1011" s="3">
        <v>43474</v>
      </c>
      <c r="C1011" s="2">
        <v>22.2</v>
      </c>
      <c r="D1011" s="2">
        <v>17.661200000000001</v>
      </c>
      <c r="E1011" s="2">
        <v>1949</v>
      </c>
      <c r="F1011" s="2"/>
      <c r="G1011" s="2"/>
      <c r="H1011" s="21">
        <f t="shared" si="15"/>
        <v>-2.3314973344835867E-2</v>
      </c>
      <c r="I1011" s="4"/>
      <c r="J1011" s="4"/>
      <c r="K1011" s="4"/>
    </row>
    <row r="1012" spans="2:11" ht="13.5" x14ac:dyDescent="0.35">
      <c r="B1012" s="3">
        <v>43475</v>
      </c>
      <c r="C1012" s="2">
        <v>22.21</v>
      </c>
      <c r="D1012" s="2">
        <v>17.6692</v>
      </c>
      <c r="E1012" s="2">
        <v>2213</v>
      </c>
      <c r="F1012" s="2"/>
      <c r="G1012" s="2"/>
      <c r="H1012" s="21">
        <f t="shared" si="15"/>
        <v>4.529703530903403E-4</v>
      </c>
      <c r="I1012" s="4"/>
      <c r="J1012" s="4"/>
      <c r="K1012" s="4"/>
    </row>
    <row r="1013" spans="2:11" ht="13.5" x14ac:dyDescent="0.35">
      <c r="B1013" s="3">
        <v>43476</v>
      </c>
      <c r="C1013" s="2">
        <v>23.56</v>
      </c>
      <c r="D1013" s="2">
        <v>18.743099999999998</v>
      </c>
      <c r="E1013" s="2">
        <v>5517</v>
      </c>
      <c r="F1013" s="2"/>
      <c r="G1013" s="2"/>
      <c r="H1013" s="21">
        <f t="shared" si="15"/>
        <v>6.0778077105924339E-2</v>
      </c>
      <c r="I1013" s="4"/>
      <c r="J1013" s="4"/>
      <c r="K1013" s="4"/>
    </row>
    <row r="1014" spans="2:11" ht="13.5" x14ac:dyDescent="0.35">
      <c r="B1014" s="3">
        <v>43480</v>
      </c>
      <c r="C1014" s="2">
        <v>23.2</v>
      </c>
      <c r="D1014" s="2">
        <v>18.456700000000001</v>
      </c>
      <c r="E1014" s="2">
        <v>2636</v>
      </c>
      <c r="F1014" s="2"/>
      <c r="G1014" s="2"/>
      <c r="H1014" s="21">
        <f t="shared" si="15"/>
        <v>-1.5280289813317803E-2</v>
      </c>
      <c r="I1014" s="4"/>
      <c r="J1014" s="4"/>
      <c r="K1014" s="4"/>
    </row>
    <row r="1015" spans="2:11" ht="13.5" x14ac:dyDescent="0.35">
      <c r="B1015" s="3">
        <v>43481</v>
      </c>
      <c r="C1015" s="2">
        <v>23.58</v>
      </c>
      <c r="D1015" s="2">
        <v>18.7591</v>
      </c>
      <c r="E1015" s="2">
        <v>2507</v>
      </c>
      <c r="F1015" s="2"/>
      <c r="G1015" s="2"/>
      <c r="H1015" s="21">
        <f t="shared" si="15"/>
        <v>1.638429405039897E-2</v>
      </c>
      <c r="I1015" s="4"/>
      <c r="J1015" s="4"/>
      <c r="K1015" s="4"/>
    </row>
    <row r="1016" spans="2:11" ht="13.5" x14ac:dyDescent="0.35">
      <c r="B1016" s="3">
        <v>43482</v>
      </c>
      <c r="C1016" s="2">
        <v>23.57</v>
      </c>
      <c r="D1016" s="2">
        <v>18.751100000000001</v>
      </c>
      <c r="E1016" s="2">
        <v>628</v>
      </c>
      <c r="F1016" s="2"/>
      <c r="G1016" s="2"/>
      <c r="H1016" s="21">
        <f t="shared" si="15"/>
        <v>-4.2645969156298111E-4</v>
      </c>
      <c r="I1016" s="4"/>
      <c r="J1016" s="4"/>
      <c r="K1016" s="4"/>
    </row>
    <row r="1017" spans="2:11" ht="13.5" x14ac:dyDescent="0.35">
      <c r="B1017" s="3">
        <v>43483</v>
      </c>
      <c r="C1017" s="2">
        <v>23.8</v>
      </c>
      <c r="D1017" s="2">
        <v>18.934100000000001</v>
      </c>
      <c r="E1017" s="2">
        <v>6000</v>
      </c>
      <c r="F1017" s="2"/>
      <c r="G1017" s="2"/>
      <c r="H1017" s="21">
        <f t="shared" si="15"/>
        <v>9.7594274469231038E-3</v>
      </c>
      <c r="I1017" s="4"/>
      <c r="J1017" s="4"/>
      <c r="K1017" s="4"/>
    </row>
    <row r="1018" spans="2:11" ht="13.5" x14ac:dyDescent="0.35">
      <c r="B1018" s="3">
        <v>43486</v>
      </c>
      <c r="C1018" s="2">
        <v>23.73</v>
      </c>
      <c r="D1018" s="2">
        <v>18.878399999999999</v>
      </c>
      <c r="E1018" s="2">
        <v>902</v>
      </c>
      <c r="F1018" s="2"/>
      <c r="G1018" s="2"/>
      <c r="H1018" s="21">
        <f t="shared" si="15"/>
        <v>-2.9417822869849445E-3</v>
      </c>
      <c r="I1018" s="4"/>
      <c r="J1018" s="4"/>
      <c r="K1018" s="4"/>
    </row>
    <row r="1019" spans="2:11" ht="13.5" x14ac:dyDescent="0.35">
      <c r="B1019" s="3">
        <v>43487</v>
      </c>
      <c r="C1019" s="2">
        <v>23.69</v>
      </c>
      <c r="D1019" s="2">
        <v>18.846599999999999</v>
      </c>
      <c r="E1019" s="2">
        <v>1910</v>
      </c>
      <c r="F1019" s="2"/>
      <c r="G1019" s="2"/>
      <c r="H1019" s="21">
        <f t="shared" si="15"/>
        <v>-1.6844647851513102E-3</v>
      </c>
      <c r="I1019" s="4"/>
      <c r="J1019" s="4"/>
      <c r="K1019" s="4"/>
    </row>
    <row r="1020" spans="2:11" ht="13.5" x14ac:dyDescent="0.35">
      <c r="B1020" s="3">
        <v>43488</v>
      </c>
      <c r="C1020" s="2">
        <v>23.19</v>
      </c>
      <c r="D1020" s="2">
        <v>18.448799999999999</v>
      </c>
      <c r="E1020" s="2">
        <v>4163</v>
      </c>
      <c r="F1020" s="2"/>
      <c r="G1020" s="2"/>
      <c r="H1020" s="21">
        <f t="shared" si="15"/>
        <v>-2.1107255420075778E-2</v>
      </c>
      <c r="I1020" s="4"/>
      <c r="J1020" s="4"/>
      <c r="K1020" s="4"/>
    </row>
    <row r="1021" spans="2:11" ht="13.5" x14ac:dyDescent="0.35">
      <c r="B1021" s="3">
        <v>43489</v>
      </c>
      <c r="C1021" s="2">
        <v>23.1</v>
      </c>
      <c r="D1021" s="2">
        <v>18.377199999999998</v>
      </c>
      <c r="E1021" s="2">
        <v>3737</v>
      </c>
      <c r="F1021" s="2"/>
      <c r="G1021" s="2"/>
      <c r="H1021" s="21">
        <f t="shared" si="15"/>
        <v>-3.8810112310827868E-3</v>
      </c>
      <c r="I1021" s="4"/>
      <c r="J1021" s="4"/>
      <c r="K1021" s="4"/>
    </row>
    <row r="1022" spans="2:11" ht="13.5" x14ac:dyDescent="0.35">
      <c r="B1022" s="3">
        <v>43490</v>
      </c>
      <c r="C1022" s="2">
        <v>22.5</v>
      </c>
      <c r="D1022" s="2">
        <v>17.899899999999999</v>
      </c>
      <c r="E1022" s="2">
        <v>1824</v>
      </c>
      <c r="F1022" s="2"/>
      <c r="G1022" s="2"/>
      <c r="H1022" s="21">
        <f t="shared" si="15"/>
        <v>-2.5972400583331501E-2</v>
      </c>
      <c r="I1022" s="4"/>
      <c r="J1022" s="4"/>
      <c r="K1022" s="4"/>
    </row>
    <row r="1023" spans="2:11" ht="13.5" x14ac:dyDescent="0.35">
      <c r="B1023" s="3">
        <v>43493</v>
      </c>
      <c r="C1023" s="2">
        <v>22.5</v>
      </c>
      <c r="D1023" s="2">
        <v>17.899899999999999</v>
      </c>
      <c r="E1023" s="2">
        <v>2229</v>
      </c>
      <c r="F1023" s="2"/>
      <c r="G1023" s="2"/>
      <c r="H1023" s="21">
        <f t="shared" si="15"/>
        <v>0</v>
      </c>
      <c r="I1023" s="4"/>
      <c r="J1023" s="4"/>
      <c r="K1023" s="4"/>
    </row>
    <row r="1024" spans="2:11" ht="13.5" x14ac:dyDescent="0.35">
      <c r="B1024" s="3">
        <v>43494</v>
      </c>
      <c r="C1024" s="2">
        <v>22.45</v>
      </c>
      <c r="D1024" s="2">
        <v>17.860099999999999</v>
      </c>
      <c r="E1024" s="2">
        <v>502</v>
      </c>
      <c r="F1024" s="2"/>
      <c r="G1024" s="2"/>
      <c r="H1024" s="21">
        <f t="shared" si="15"/>
        <v>-2.2234761088050555E-3</v>
      </c>
      <c r="I1024" s="4"/>
      <c r="J1024" s="4"/>
      <c r="K1024" s="4"/>
    </row>
    <row r="1025" spans="2:11" ht="13.5" x14ac:dyDescent="0.35">
      <c r="B1025" s="3">
        <v>43495</v>
      </c>
      <c r="C1025" s="2">
        <v>22.7</v>
      </c>
      <c r="D1025" s="2">
        <v>18.059000000000001</v>
      </c>
      <c r="E1025" s="2">
        <v>9357</v>
      </c>
      <c r="F1025" s="2"/>
      <c r="G1025" s="2"/>
      <c r="H1025" s="21">
        <f t="shared" si="15"/>
        <v>1.1136555786361883E-2</v>
      </c>
      <c r="I1025" s="4"/>
      <c r="J1025" s="4"/>
      <c r="K1025" s="4"/>
    </row>
    <row r="1026" spans="2:11" ht="13.5" x14ac:dyDescent="0.35">
      <c r="B1026" s="3">
        <v>43496</v>
      </c>
      <c r="C1026" s="2">
        <v>22.5</v>
      </c>
      <c r="D1026" s="2">
        <v>17.899899999999999</v>
      </c>
      <c r="E1026" s="2">
        <v>15761</v>
      </c>
      <c r="F1026" s="2"/>
      <c r="G1026" s="2"/>
      <c r="H1026" s="21">
        <f t="shared" si="15"/>
        <v>-8.8100116285509851E-3</v>
      </c>
      <c r="I1026" s="4"/>
      <c r="J1026" s="4"/>
      <c r="K1026" s="4"/>
    </row>
    <row r="1027" spans="2:11" ht="13.5" x14ac:dyDescent="0.35">
      <c r="B1027" s="3">
        <v>43497</v>
      </c>
      <c r="C1027" s="2">
        <v>22.49</v>
      </c>
      <c r="D1027" s="2">
        <v>17.8919</v>
      </c>
      <c r="E1027" s="2">
        <v>2154</v>
      </c>
      <c r="F1027" s="2"/>
      <c r="G1027" s="2"/>
      <c r="H1027" s="21">
        <f t="shared" si="15"/>
        <v>-4.4692987111654922E-4</v>
      </c>
      <c r="I1027" s="4"/>
      <c r="J1027" s="4"/>
      <c r="K1027" s="4"/>
    </row>
    <row r="1028" spans="2:11" ht="13.5" x14ac:dyDescent="0.35">
      <c r="B1028" s="3">
        <v>43500</v>
      </c>
      <c r="C1028" s="2">
        <v>22.5</v>
      </c>
      <c r="D1028" s="2">
        <v>17.899899999999999</v>
      </c>
      <c r="E1028" s="2">
        <v>5396</v>
      </c>
      <c r="F1028" s="2"/>
      <c r="G1028" s="2"/>
      <c r="H1028" s="21">
        <f t="shared" si="15"/>
        <v>4.4712970673875437E-4</v>
      </c>
      <c r="I1028" s="4"/>
      <c r="J1028" s="4"/>
      <c r="K1028" s="4"/>
    </row>
    <row r="1029" spans="2:11" ht="13.5" x14ac:dyDescent="0.35">
      <c r="B1029" s="3">
        <v>43501</v>
      </c>
      <c r="C1029" s="2">
        <v>22.51</v>
      </c>
      <c r="D1029" s="2">
        <v>17.907800000000002</v>
      </c>
      <c r="E1029" s="2">
        <v>1409</v>
      </c>
      <c r="F1029" s="2"/>
      <c r="G1029" s="2"/>
      <c r="H1029" s="21">
        <f t="shared" si="15"/>
        <v>4.4134324772780324E-4</v>
      </c>
      <c r="I1029" s="4"/>
      <c r="J1029" s="4"/>
      <c r="K1029" s="4"/>
    </row>
    <row r="1030" spans="2:11" ht="13.5" x14ac:dyDescent="0.35">
      <c r="B1030" s="3">
        <v>43502</v>
      </c>
      <c r="C1030" s="2">
        <v>23</v>
      </c>
      <c r="D1030" s="2">
        <v>18.297599999999999</v>
      </c>
      <c r="E1030" s="2">
        <v>1960</v>
      </c>
      <c r="F1030" s="2"/>
      <c r="G1030" s="2"/>
      <c r="H1030" s="21">
        <f t="shared" si="15"/>
        <v>2.1767051229073221E-2</v>
      </c>
      <c r="I1030" s="4"/>
      <c r="J1030" s="4"/>
      <c r="K1030" s="4"/>
    </row>
    <row r="1031" spans="2:11" ht="13.5" x14ac:dyDescent="0.35">
      <c r="B1031" s="3">
        <v>43503</v>
      </c>
      <c r="C1031" s="2">
        <v>22.98</v>
      </c>
      <c r="D1031" s="2">
        <v>18.281700000000001</v>
      </c>
      <c r="E1031" s="2">
        <v>402</v>
      </c>
      <c r="F1031" s="2"/>
      <c r="G1031" s="2"/>
      <c r="H1031" s="21">
        <f t="shared" ref="H1031:H1094" si="16">(D1031-D1030)/D1030</f>
        <v>-8.6896642182572972E-4</v>
      </c>
      <c r="I1031" s="4"/>
      <c r="J1031" s="4"/>
      <c r="K1031" s="4"/>
    </row>
    <row r="1032" spans="2:11" ht="13.5" x14ac:dyDescent="0.35">
      <c r="B1032" s="3">
        <v>43504</v>
      </c>
      <c r="C1032" s="2">
        <v>22.8</v>
      </c>
      <c r="D1032" s="2">
        <v>18.138500000000001</v>
      </c>
      <c r="E1032" s="2">
        <v>5797</v>
      </c>
      <c r="F1032" s="2"/>
      <c r="G1032" s="2"/>
      <c r="H1032" s="21">
        <f t="shared" si="16"/>
        <v>-7.8329695816034724E-3</v>
      </c>
      <c r="I1032" s="4"/>
      <c r="J1032" s="4"/>
      <c r="K1032" s="4"/>
    </row>
    <row r="1033" spans="2:11" ht="13.5" x14ac:dyDescent="0.35">
      <c r="B1033" s="3">
        <v>43507</v>
      </c>
      <c r="C1033" s="2">
        <v>22.6</v>
      </c>
      <c r="D1033" s="2">
        <v>17.979399999999998</v>
      </c>
      <c r="E1033" s="2">
        <v>3302</v>
      </c>
      <c r="F1033" s="2"/>
      <c r="G1033" s="2"/>
      <c r="H1033" s="21">
        <f t="shared" si="16"/>
        <v>-8.7713978553905902E-3</v>
      </c>
      <c r="I1033" s="4"/>
      <c r="J1033" s="4"/>
      <c r="K1033" s="4"/>
    </row>
    <row r="1034" spans="2:11" ht="13.5" x14ac:dyDescent="0.35">
      <c r="B1034" s="3">
        <v>43508</v>
      </c>
      <c r="C1034" s="2">
        <v>22.5</v>
      </c>
      <c r="D1034" s="2">
        <v>17.899899999999999</v>
      </c>
      <c r="E1034" s="2">
        <v>1289</v>
      </c>
      <c r="F1034" s="2"/>
      <c r="G1034" s="2"/>
      <c r="H1034" s="21">
        <f t="shared" si="16"/>
        <v>-4.4217270876669669E-3</v>
      </c>
      <c r="I1034" s="4"/>
      <c r="J1034" s="4"/>
      <c r="K1034" s="4"/>
    </row>
    <row r="1035" spans="2:11" ht="13.5" x14ac:dyDescent="0.35">
      <c r="B1035" s="3">
        <v>43509</v>
      </c>
      <c r="C1035" s="2">
        <v>22.15</v>
      </c>
      <c r="D1035" s="2">
        <v>17.621400000000001</v>
      </c>
      <c r="E1035" s="2">
        <v>2365</v>
      </c>
      <c r="F1035" s="2"/>
      <c r="G1035" s="2"/>
      <c r="H1035" s="21">
        <f t="shared" si="16"/>
        <v>-1.5558746138246446E-2</v>
      </c>
      <c r="I1035" s="4"/>
      <c r="J1035" s="4"/>
      <c r="K1035" s="4"/>
    </row>
    <row r="1036" spans="2:11" ht="13.5" x14ac:dyDescent="0.35">
      <c r="B1036" s="3">
        <v>43510</v>
      </c>
      <c r="C1036" s="2">
        <v>22.5</v>
      </c>
      <c r="D1036" s="2">
        <v>17.899899999999999</v>
      </c>
      <c r="E1036" s="2">
        <v>30</v>
      </c>
      <c r="F1036" s="2"/>
      <c r="G1036" s="2"/>
      <c r="H1036" s="21">
        <f t="shared" si="16"/>
        <v>1.5804646622856158E-2</v>
      </c>
      <c r="I1036" s="4"/>
      <c r="J1036" s="4"/>
      <c r="K1036" s="4"/>
    </row>
    <row r="1037" spans="2:11" ht="13.5" x14ac:dyDescent="0.35">
      <c r="B1037" s="3">
        <v>43511</v>
      </c>
      <c r="C1037" s="2">
        <v>22.49</v>
      </c>
      <c r="D1037" s="2">
        <v>17.8919</v>
      </c>
      <c r="E1037" s="2">
        <v>1136</v>
      </c>
      <c r="F1037" s="2"/>
      <c r="G1037" s="2"/>
      <c r="H1037" s="21">
        <f t="shared" si="16"/>
        <v>-4.4692987111654922E-4</v>
      </c>
      <c r="I1037" s="4"/>
      <c r="J1037" s="4"/>
      <c r="K1037" s="4"/>
    </row>
    <row r="1038" spans="2:11" ht="13.5" x14ac:dyDescent="0.35">
      <c r="B1038" s="3">
        <v>43514</v>
      </c>
      <c r="C1038" s="2">
        <v>22.35</v>
      </c>
      <c r="D1038" s="2">
        <v>17.7805</v>
      </c>
      <c r="E1038" s="2">
        <v>606</v>
      </c>
      <c r="F1038" s="2"/>
      <c r="G1038" s="2"/>
      <c r="H1038" s="21">
        <f t="shared" si="16"/>
        <v>-6.2262811663378248E-3</v>
      </c>
      <c r="I1038" s="4"/>
      <c r="J1038" s="4"/>
      <c r="K1038" s="4"/>
    </row>
    <row r="1039" spans="2:11" ht="13.5" x14ac:dyDescent="0.35">
      <c r="B1039" s="3">
        <v>43515</v>
      </c>
      <c r="C1039" s="2">
        <v>22.3</v>
      </c>
      <c r="D1039" s="2">
        <v>17.7408</v>
      </c>
      <c r="E1039" s="2">
        <v>1588</v>
      </c>
      <c r="F1039" s="2"/>
      <c r="G1039" s="2"/>
      <c r="H1039" s="21">
        <f t="shared" si="16"/>
        <v>-2.2327831050870249E-3</v>
      </c>
      <c r="I1039" s="4"/>
      <c r="J1039" s="4"/>
      <c r="K1039" s="4"/>
    </row>
    <row r="1040" spans="2:11" ht="13.5" x14ac:dyDescent="0.35">
      <c r="B1040" s="3">
        <v>43516</v>
      </c>
      <c r="C1040" s="2">
        <v>22.25</v>
      </c>
      <c r="D1040" s="2">
        <v>17.701000000000001</v>
      </c>
      <c r="E1040" s="2">
        <v>5843</v>
      </c>
      <c r="F1040" s="2"/>
      <c r="G1040" s="2"/>
      <c r="H1040" s="21">
        <f t="shared" si="16"/>
        <v>-2.2434163059162843E-3</v>
      </c>
      <c r="I1040" s="4"/>
      <c r="J1040" s="4"/>
      <c r="K1040" s="4"/>
    </row>
    <row r="1041" spans="2:11" ht="13.5" x14ac:dyDescent="0.35">
      <c r="B1041" s="3">
        <v>43517</v>
      </c>
      <c r="C1041" s="2">
        <v>22.85</v>
      </c>
      <c r="D1041" s="2">
        <v>18.1783</v>
      </c>
      <c r="E1041" s="2">
        <v>3270</v>
      </c>
      <c r="F1041" s="2"/>
      <c r="G1041" s="2"/>
      <c r="H1041" s="21">
        <f t="shared" si="16"/>
        <v>2.6964578272413966E-2</v>
      </c>
      <c r="I1041" s="4"/>
      <c r="J1041" s="4"/>
      <c r="K1041" s="4"/>
    </row>
    <row r="1042" spans="2:11" ht="13.5" x14ac:dyDescent="0.35">
      <c r="B1042" s="3">
        <v>43518</v>
      </c>
      <c r="C1042" s="2">
        <v>22.85</v>
      </c>
      <c r="D1042" s="2">
        <v>18.1783</v>
      </c>
      <c r="E1042" s="2">
        <v>976</v>
      </c>
      <c r="F1042" s="2"/>
      <c r="G1042" s="2"/>
      <c r="H1042" s="21">
        <f t="shared" si="16"/>
        <v>0</v>
      </c>
      <c r="I1042" s="4"/>
      <c r="J1042" s="4"/>
      <c r="K1042" s="4"/>
    </row>
    <row r="1043" spans="2:11" ht="13.5" x14ac:dyDescent="0.35">
      <c r="B1043" s="3">
        <v>43521</v>
      </c>
      <c r="C1043" s="2">
        <v>22.17</v>
      </c>
      <c r="D1043" s="2">
        <v>17.6373</v>
      </c>
      <c r="E1043" s="2">
        <v>20594</v>
      </c>
      <c r="F1043" s="2"/>
      <c r="G1043" s="2"/>
      <c r="H1043" s="21">
        <f t="shared" si="16"/>
        <v>-2.976075870680979E-2</v>
      </c>
      <c r="I1043" s="4"/>
      <c r="J1043" s="4"/>
      <c r="K1043" s="4"/>
    </row>
    <row r="1044" spans="2:11" ht="13.5" x14ac:dyDescent="0.35">
      <c r="B1044" s="3">
        <v>43522</v>
      </c>
      <c r="C1044" s="2">
        <v>22.78</v>
      </c>
      <c r="D1044" s="2">
        <v>18.122599999999998</v>
      </c>
      <c r="E1044" s="2">
        <v>2834</v>
      </c>
      <c r="F1044" s="2"/>
      <c r="G1044" s="2"/>
      <c r="H1044" s="21">
        <f t="shared" si="16"/>
        <v>2.7515549432169252E-2</v>
      </c>
      <c r="I1044" s="4"/>
      <c r="J1044" s="4"/>
      <c r="K1044" s="4"/>
    </row>
    <row r="1045" spans="2:11" ht="13.5" x14ac:dyDescent="0.35">
      <c r="B1045" s="3">
        <v>43523</v>
      </c>
      <c r="C1045" s="2">
        <v>22.78</v>
      </c>
      <c r="D1045" s="2">
        <v>18.122599999999998</v>
      </c>
      <c r="E1045" s="2">
        <v>0</v>
      </c>
      <c r="F1045" s="2"/>
      <c r="G1045" s="2"/>
      <c r="H1045" s="21">
        <f t="shared" si="16"/>
        <v>0</v>
      </c>
      <c r="I1045" s="4"/>
      <c r="J1045" s="4"/>
      <c r="K1045" s="4"/>
    </row>
    <row r="1046" spans="2:11" ht="13.5" x14ac:dyDescent="0.35">
      <c r="B1046" s="3">
        <v>43524</v>
      </c>
      <c r="C1046" s="2">
        <v>22.2</v>
      </c>
      <c r="D1046" s="2">
        <v>17.661200000000001</v>
      </c>
      <c r="E1046" s="2">
        <v>9894</v>
      </c>
      <c r="F1046" s="2"/>
      <c r="G1046" s="2"/>
      <c r="H1046" s="21">
        <f t="shared" si="16"/>
        <v>-2.545992296911026E-2</v>
      </c>
      <c r="I1046" s="4"/>
      <c r="J1046" s="4"/>
      <c r="K1046" s="4"/>
    </row>
    <row r="1047" spans="2:11" ht="13.5" x14ac:dyDescent="0.35">
      <c r="B1047" s="3">
        <v>43525</v>
      </c>
      <c r="C1047" s="2">
        <v>22.2</v>
      </c>
      <c r="D1047" s="2">
        <v>17.661200000000001</v>
      </c>
      <c r="E1047" s="2">
        <v>5890</v>
      </c>
      <c r="F1047" s="2"/>
      <c r="G1047" s="2"/>
      <c r="H1047" s="21">
        <f t="shared" si="16"/>
        <v>0</v>
      </c>
      <c r="I1047" s="4"/>
      <c r="J1047" s="4"/>
      <c r="K1047" s="4"/>
    </row>
    <row r="1048" spans="2:11" ht="13.5" x14ac:dyDescent="0.35">
      <c r="B1048" s="3">
        <v>43528</v>
      </c>
      <c r="C1048" s="2">
        <v>22.4</v>
      </c>
      <c r="D1048" s="2">
        <v>17.8203</v>
      </c>
      <c r="E1048" s="2">
        <v>61</v>
      </c>
      <c r="F1048" s="2"/>
      <c r="G1048" s="2"/>
      <c r="H1048" s="21">
        <f t="shared" si="16"/>
        <v>9.0084478970850618E-3</v>
      </c>
      <c r="I1048" s="4"/>
      <c r="J1048" s="4"/>
      <c r="K1048" s="4"/>
    </row>
    <row r="1049" spans="2:11" ht="13.5" x14ac:dyDescent="0.35">
      <c r="B1049" s="3">
        <v>43529</v>
      </c>
      <c r="C1049" s="2">
        <v>22.35</v>
      </c>
      <c r="D1049" s="2">
        <v>17.7805</v>
      </c>
      <c r="E1049" s="2">
        <v>6042</v>
      </c>
      <c r="F1049" s="2">
        <v>22.220199999999998</v>
      </c>
      <c r="G1049" s="2">
        <v>134254.44839999999</v>
      </c>
      <c r="H1049" s="21">
        <f t="shared" si="16"/>
        <v>-2.2334079673181494E-3</v>
      </c>
      <c r="I1049" s="4"/>
      <c r="J1049" s="4"/>
      <c r="K1049" s="4"/>
    </row>
    <row r="1050" spans="2:11" ht="13.5" x14ac:dyDescent="0.35">
      <c r="B1050" s="3">
        <v>43530</v>
      </c>
      <c r="C1050" s="2">
        <v>22.4</v>
      </c>
      <c r="D1050" s="2">
        <v>17.8203</v>
      </c>
      <c r="E1050" s="2">
        <v>1354</v>
      </c>
      <c r="F1050" s="2">
        <v>22.200099999999999</v>
      </c>
      <c r="G1050" s="2">
        <v>30058.935399999998</v>
      </c>
      <c r="H1050" s="21">
        <f t="shared" si="16"/>
        <v>2.2384072438907574E-3</v>
      </c>
      <c r="I1050" s="4"/>
      <c r="J1050" s="4"/>
      <c r="K1050" s="4"/>
    </row>
    <row r="1051" spans="2:11" ht="13.5" x14ac:dyDescent="0.35">
      <c r="B1051" s="3">
        <v>43531</v>
      </c>
      <c r="C1051" s="2">
        <v>22.1</v>
      </c>
      <c r="D1051" s="2">
        <v>17.581600000000002</v>
      </c>
      <c r="E1051" s="2">
        <v>7306</v>
      </c>
      <c r="F1051" s="2">
        <v>22.1937</v>
      </c>
      <c r="G1051" s="2">
        <v>162147.1722</v>
      </c>
      <c r="H1051" s="21">
        <f t="shared" si="16"/>
        <v>-1.3394836226101577E-2</v>
      </c>
      <c r="I1051" s="4"/>
      <c r="J1051" s="4"/>
      <c r="K1051" s="4"/>
    </row>
    <row r="1052" spans="2:11" ht="13.5" x14ac:dyDescent="0.35">
      <c r="B1052" s="3">
        <v>43532</v>
      </c>
      <c r="C1052" s="2">
        <v>22.1</v>
      </c>
      <c r="D1052" s="2">
        <v>17.581600000000002</v>
      </c>
      <c r="E1052" s="2">
        <v>7729</v>
      </c>
      <c r="F1052" s="2">
        <v>22.0581</v>
      </c>
      <c r="G1052" s="2">
        <v>170487.05489999999</v>
      </c>
      <c r="H1052" s="21">
        <f t="shared" si="16"/>
        <v>0</v>
      </c>
      <c r="I1052" s="4"/>
      <c r="J1052" s="4"/>
      <c r="K1052" s="4"/>
    </row>
    <row r="1053" spans="2:11" ht="13.5" x14ac:dyDescent="0.35">
      <c r="B1053" s="3">
        <v>43535</v>
      </c>
      <c r="C1053" s="2">
        <v>22</v>
      </c>
      <c r="D1053" s="2">
        <v>17.502099999999999</v>
      </c>
      <c r="E1053" s="2">
        <v>653</v>
      </c>
      <c r="F1053" s="2">
        <v>21.510400000000001</v>
      </c>
      <c r="G1053" s="2">
        <v>14046.2912</v>
      </c>
      <c r="H1053" s="21">
        <f t="shared" si="16"/>
        <v>-4.5217727624336243E-3</v>
      </c>
      <c r="I1053" s="4"/>
      <c r="J1053" s="4"/>
      <c r="K1053" s="4"/>
    </row>
    <row r="1054" spans="2:11" ht="13.5" x14ac:dyDescent="0.35">
      <c r="B1054" s="3">
        <v>43536</v>
      </c>
      <c r="C1054" s="2">
        <v>21.34</v>
      </c>
      <c r="D1054" s="2">
        <v>16.977</v>
      </c>
      <c r="E1054" s="2">
        <v>7605</v>
      </c>
      <c r="F1054" s="2">
        <v>21.501899999999999</v>
      </c>
      <c r="G1054" s="2">
        <v>163521.94949999999</v>
      </c>
      <c r="H1054" s="21">
        <f t="shared" si="16"/>
        <v>-3.000211403203035E-2</v>
      </c>
      <c r="I1054" s="4"/>
      <c r="J1054" s="4"/>
      <c r="K1054" s="4"/>
    </row>
    <row r="1055" spans="2:11" ht="13.5" x14ac:dyDescent="0.35">
      <c r="B1055" s="3">
        <v>43537</v>
      </c>
      <c r="C1055" s="2">
        <v>20.7</v>
      </c>
      <c r="D1055" s="2">
        <v>16.4679</v>
      </c>
      <c r="E1055" s="2">
        <v>20649</v>
      </c>
      <c r="F1055" s="2">
        <v>20.705400000000001</v>
      </c>
      <c r="G1055" s="2">
        <v>427545.80459999997</v>
      </c>
      <c r="H1055" s="21">
        <f t="shared" si="16"/>
        <v>-2.9987630323378693E-2</v>
      </c>
      <c r="I1055" s="4"/>
      <c r="J1055" s="4"/>
      <c r="K1055" s="4"/>
    </row>
    <row r="1056" spans="2:11" ht="13.5" x14ac:dyDescent="0.35">
      <c r="B1056" s="3">
        <v>43538</v>
      </c>
      <c r="C1056" s="2">
        <v>20.2</v>
      </c>
      <c r="D1056" s="2">
        <v>16.0701</v>
      </c>
      <c r="E1056" s="2">
        <v>7328</v>
      </c>
      <c r="F1056" s="2">
        <v>20.332799999999999</v>
      </c>
      <c r="G1056" s="2">
        <v>148998.75839999999</v>
      </c>
      <c r="H1056" s="21">
        <f t="shared" si="16"/>
        <v>-2.4156085475379382E-2</v>
      </c>
      <c r="I1056" s="4"/>
      <c r="J1056" s="4"/>
      <c r="K1056" s="4"/>
    </row>
    <row r="1057" spans="2:11" ht="13.5" x14ac:dyDescent="0.35">
      <c r="B1057" s="3">
        <v>43539</v>
      </c>
      <c r="C1057" s="2">
        <v>20.3</v>
      </c>
      <c r="D1057" s="2">
        <v>16.149699999999999</v>
      </c>
      <c r="E1057" s="2">
        <v>8708</v>
      </c>
      <c r="F1057" s="2">
        <v>20.642600000000002</v>
      </c>
      <c r="G1057" s="2">
        <v>179755.76079999999</v>
      </c>
      <c r="H1057" s="21">
        <f t="shared" si="16"/>
        <v>4.9532983615533958E-3</v>
      </c>
      <c r="I1057" s="4"/>
      <c r="J1057" s="4"/>
      <c r="K1057" s="4"/>
    </row>
    <row r="1058" spans="2:11" ht="13.5" x14ac:dyDescent="0.35">
      <c r="B1058" s="3">
        <v>43542</v>
      </c>
      <c r="C1058" s="2">
        <v>20.88</v>
      </c>
      <c r="D1058" s="2">
        <v>16.6111</v>
      </c>
      <c r="E1058" s="2">
        <v>2077</v>
      </c>
      <c r="F1058" s="2">
        <v>20.1435</v>
      </c>
      <c r="G1058" s="2">
        <v>41838.049500000001</v>
      </c>
      <c r="H1058" s="21">
        <f t="shared" si="16"/>
        <v>2.8570190158331187E-2</v>
      </c>
      <c r="I1058" s="4"/>
      <c r="J1058" s="4"/>
      <c r="K1058" s="4"/>
    </row>
    <row r="1059" spans="2:11" ht="13.5" x14ac:dyDescent="0.35">
      <c r="B1059" s="3">
        <v>43543</v>
      </c>
      <c r="C1059" s="2">
        <v>20.29</v>
      </c>
      <c r="D1059" s="2">
        <v>16.1417</v>
      </c>
      <c r="E1059" s="2">
        <v>3733</v>
      </c>
      <c r="F1059" s="2">
        <v>20.399000000000001</v>
      </c>
      <c r="G1059" s="2">
        <v>76149.467000000004</v>
      </c>
      <c r="H1059" s="21">
        <f t="shared" si="16"/>
        <v>-2.8258212881747763E-2</v>
      </c>
      <c r="I1059" s="4"/>
      <c r="J1059" s="4"/>
      <c r="K1059" s="4"/>
    </row>
    <row r="1060" spans="2:11" ht="13.5" x14ac:dyDescent="0.35">
      <c r="B1060" s="3">
        <v>43545</v>
      </c>
      <c r="C1060" s="2">
        <v>20.5</v>
      </c>
      <c r="D1060" s="2">
        <v>16.308800000000002</v>
      </c>
      <c r="E1060" s="2">
        <v>367</v>
      </c>
      <c r="F1060" s="2">
        <v>20.758900000000001</v>
      </c>
      <c r="G1060" s="2">
        <v>7618.5163000000002</v>
      </c>
      <c r="H1060" s="21">
        <f t="shared" si="16"/>
        <v>1.0352069484626858E-2</v>
      </c>
      <c r="I1060" s="4"/>
      <c r="J1060" s="4"/>
      <c r="K1060" s="4"/>
    </row>
    <row r="1061" spans="2:11" ht="13.5" x14ac:dyDescent="0.35">
      <c r="B1061" s="3">
        <v>43546</v>
      </c>
      <c r="C1061" s="2">
        <v>21.1</v>
      </c>
      <c r="D1061" s="2">
        <v>16.786100000000001</v>
      </c>
      <c r="E1061" s="2">
        <v>9700</v>
      </c>
      <c r="F1061" s="2">
        <v>20.935500000000001</v>
      </c>
      <c r="G1061" s="2">
        <v>203074.35</v>
      </c>
      <c r="H1061" s="21">
        <f t="shared" si="16"/>
        <v>2.9266408319434879E-2</v>
      </c>
      <c r="I1061" s="4"/>
      <c r="J1061" s="4"/>
      <c r="K1061" s="4"/>
    </row>
    <row r="1062" spans="2:11" ht="13.5" x14ac:dyDescent="0.35">
      <c r="B1062" s="3">
        <v>43549</v>
      </c>
      <c r="C1062" s="2">
        <v>22.04</v>
      </c>
      <c r="D1062" s="2">
        <v>17.533899999999999</v>
      </c>
      <c r="E1062" s="2">
        <v>6730</v>
      </c>
      <c r="F1062" s="2">
        <v>21.8672</v>
      </c>
      <c r="G1062" s="2">
        <v>147166.25599999999</v>
      </c>
      <c r="H1062" s="21">
        <f t="shared" si="16"/>
        <v>4.4548763560326575E-2</v>
      </c>
      <c r="I1062" s="4"/>
      <c r="J1062" s="4"/>
      <c r="K1062" s="4"/>
    </row>
    <row r="1063" spans="2:11" ht="13.5" x14ac:dyDescent="0.35">
      <c r="B1063" s="3">
        <v>43550</v>
      </c>
      <c r="C1063" s="2">
        <v>22.65</v>
      </c>
      <c r="D1063" s="2">
        <v>18.019200000000001</v>
      </c>
      <c r="E1063" s="2">
        <v>2588</v>
      </c>
      <c r="F1063" s="2">
        <v>22.507000000000001</v>
      </c>
      <c r="G1063" s="2">
        <v>58248.116000000002</v>
      </c>
      <c r="H1063" s="21">
        <f t="shared" si="16"/>
        <v>2.7677812694266668E-2</v>
      </c>
      <c r="I1063" s="4"/>
      <c r="J1063" s="4"/>
      <c r="K1063" s="4"/>
    </row>
    <row r="1064" spans="2:11" ht="13.5" x14ac:dyDescent="0.35">
      <c r="B1064" s="3">
        <v>43551</v>
      </c>
      <c r="C1064" s="2">
        <v>22.8</v>
      </c>
      <c r="D1064" s="2">
        <v>18.138500000000001</v>
      </c>
      <c r="E1064" s="2">
        <v>588</v>
      </c>
      <c r="F1064" s="2">
        <v>22.815999999999999</v>
      </c>
      <c r="G1064" s="2">
        <v>13415.808000000001</v>
      </c>
      <c r="H1064" s="21">
        <f t="shared" si="16"/>
        <v>6.620715681051271E-3</v>
      </c>
      <c r="I1064" s="4"/>
      <c r="J1064" s="4"/>
      <c r="K1064" s="4"/>
    </row>
    <row r="1065" spans="2:11" ht="13.5" x14ac:dyDescent="0.35">
      <c r="B1065" s="3">
        <v>43552</v>
      </c>
      <c r="C1065" s="2">
        <v>22.45</v>
      </c>
      <c r="D1065" s="2">
        <v>17.860099999999999</v>
      </c>
      <c r="E1065" s="2">
        <v>1524</v>
      </c>
      <c r="F1065" s="2">
        <v>22.3825</v>
      </c>
      <c r="G1065" s="2">
        <v>34110.93</v>
      </c>
      <c r="H1065" s="21">
        <f t="shared" si="16"/>
        <v>-1.5348567963172331E-2</v>
      </c>
      <c r="I1065" s="4"/>
      <c r="J1065" s="4"/>
      <c r="K1065" s="4"/>
    </row>
    <row r="1066" spans="2:11" ht="13.5" x14ac:dyDescent="0.35">
      <c r="B1066" s="3">
        <v>43553</v>
      </c>
      <c r="C1066" s="2">
        <v>22.4</v>
      </c>
      <c r="D1066" s="2">
        <v>17.8203</v>
      </c>
      <c r="E1066" s="2">
        <v>3666</v>
      </c>
      <c r="F1066" s="2">
        <v>22.002600000000001</v>
      </c>
      <c r="G1066" s="2">
        <v>80661.531600000002</v>
      </c>
      <c r="H1066" s="21">
        <f t="shared" si="16"/>
        <v>-2.2284309718310432E-3</v>
      </c>
      <c r="I1066" s="4"/>
      <c r="J1066" s="4"/>
      <c r="K1066" s="4"/>
    </row>
    <row r="1067" spans="2:11" ht="13.5" x14ac:dyDescent="0.35">
      <c r="B1067" s="3">
        <v>43556</v>
      </c>
      <c r="C1067" s="2">
        <v>22</v>
      </c>
      <c r="D1067" s="2">
        <v>17.502099999999999</v>
      </c>
      <c r="E1067" s="2">
        <v>670</v>
      </c>
      <c r="F1067" s="2">
        <v>22.201499999999999</v>
      </c>
      <c r="G1067" s="2">
        <v>14875.004999999999</v>
      </c>
      <c r="H1067" s="21">
        <f t="shared" si="16"/>
        <v>-1.7856040582930756E-2</v>
      </c>
      <c r="I1067" s="4"/>
      <c r="J1067" s="4"/>
      <c r="K1067" s="4"/>
    </row>
    <row r="1068" spans="2:11" ht="13.5" x14ac:dyDescent="0.35">
      <c r="B1068" s="3">
        <v>43557</v>
      </c>
      <c r="C1068" s="2">
        <v>22</v>
      </c>
      <c r="D1068" s="2">
        <v>17.502099999999999</v>
      </c>
      <c r="E1068" s="2">
        <v>4287</v>
      </c>
      <c r="F1068" s="2">
        <v>21.995200000000001</v>
      </c>
      <c r="G1068" s="2">
        <v>94293.422399999996</v>
      </c>
      <c r="H1068" s="21">
        <f t="shared" si="16"/>
        <v>0</v>
      </c>
      <c r="I1068" s="4"/>
      <c r="J1068" s="4"/>
      <c r="K1068" s="4"/>
    </row>
    <row r="1069" spans="2:11" ht="13.5" x14ac:dyDescent="0.35">
      <c r="B1069" s="3">
        <v>43558</v>
      </c>
      <c r="C1069" s="2">
        <v>21.87</v>
      </c>
      <c r="D1069" s="2">
        <v>17.398700000000002</v>
      </c>
      <c r="E1069" s="2">
        <v>151</v>
      </c>
      <c r="F1069" s="2">
        <v>21.5124</v>
      </c>
      <c r="G1069" s="2">
        <v>3248.3724000000002</v>
      </c>
      <c r="H1069" s="21">
        <f t="shared" si="16"/>
        <v>-5.9078624850730519E-3</v>
      </c>
      <c r="I1069" s="4"/>
      <c r="J1069" s="4"/>
      <c r="K1069" s="4"/>
    </row>
    <row r="1070" spans="2:11" ht="13.5" x14ac:dyDescent="0.35">
      <c r="B1070" s="3">
        <v>43559</v>
      </c>
      <c r="C1070" s="2">
        <v>21.8</v>
      </c>
      <c r="D1070" s="2">
        <v>17.343</v>
      </c>
      <c r="E1070" s="2">
        <v>6241</v>
      </c>
      <c r="F1070" s="2">
        <v>21.603899999999999</v>
      </c>
      <c r="G1070" s="2">
        <v>134829.9399</v>
      </c>
      <c r="H1070" s="21">
        <f t="shared" si="16"/>
        <v>-3.2013886094939066E-3</v>
      </c>
      <c r="I1070" s="4"/>
      <c r="J1070" s="4"/>
      <c r="K1070" s="4"/>
    </row>
    <row r="1071" spans="2:11" ht="13.5" x14ac:dyDescent="0.35">
      <c r="B1071" s="3">
        <v>43560</v>
      </c>
      <c r="C1071" s="2">
        <v>21.78</v>
      </c>
      <c r="D1071" s="2">
        <v>17.327100000000002</v>
      </c>
      <c r="E1071" s="2">
        <v>792</v>
      </c>
      <c r="F1071" s="2">
        <v>21.7895</v>
      </c>
      <c r="G1071" s="2">
        <v>17257.284</v>
      </c>
      <c r="H1071" s="21">
        <f t="shared" si="16"/>
        <v>-9.1679640200648506E-4</v>
      </c>
      <c r="I1071" s="4"/>
      <c r="J1071" s="4"/>
      <c r="K1071" s="4"/>
    </row>
    <row r="1072" spans="2:11" ht="13.5" x14ac:dyDescent="0.35">
      <c r="B1072" s="3">
        <v>43563</v>
      </c>
      <c r="C1072" s="2">
        <v>21.78</v>
      </c>
      <c r="D1072" s="2">
        <v>17.327100000000002</v>
      </c>
      <c r="E1072" s="2">
        <v>0</v>
      </c>
      <c r="F1072" s="2">
        <v>0</v>
      </c>
      <c r="G1072" s="2">
        <v>0</v>
      </c>
      <c r="H1072" s="21">
        <f t="shared" si="16"/>
        <v>0</v>
      </c>
      <c r="I1072" s="4"/>
      <c r="J1072" s="4"/>
      <c r="K1072" s="4"/>
    </row>
    <row r="1073" spans="2:11" ht="13.5" x14ac:dyDescent="0.35">
      <c r="B1073" s="3">
        <v>43565</v>
      </c>
      <c r="C1073" s="2">
        <v>21.67</v>
      </c>
      <c r="D1073" s="2">
        <v>17.239599999999999</v>
      </c>
      <c r="E1073" s="2">
        <v>1310</v>
      </c>
      <c r="F1073" s="2">
        <v>21.369299999999999</v>
      </c>
      <c r="G1073" s="2">
        <v>27993.782999999999</v>
      </c>
      <c r="H1073" s="21">
        <f t="shared" si="16"/>
        <v>-5.0498929422697469E-3</v>
      </c>
      <c r="I1073" s="4"/>
      <c r="J1073" s="4"/>
      <c r="K1073" s="4"/>
    </row>
    <row r="1074" spans="2:11" ht="13.5" x14ac:dyDescent="0.35">
      <c r="B1074" s="3">
        <v>43566</v>
      </c>
      <c r="C1074" s="2">
        <v>21.2</v>
      </c>
      <c r="D1074" s="2">
        <v>16.865600000000001</v>
      </c>
      <c r="E1074" s="2">
        <v>2952</v>
      </c>
      <c r="F1074" s="2">
        <v>21.268999999999998</v>
      </c>
      <c r="G1074" s="2">
        <v>62786.088000000003</v>
      </c>
      <c r="H1074" s="21">
        <f t="shared" si="16"/>
        <v>-2.1694238845448782E-2</v>
      </c>
      <c r="I1074" s="4"/>
      <c r="J1074" s="4"/>
      <c r="K1074" s="4"/>
    </row>
    <row r="1075" spans="2:11" ht="13.5" x14ac:dyDescent="0.35">
      <c r="B1075" s="3">
        <v>43567</v>
      </c>
      <c r="C1075" s="2">
        <v>21.2</v>
      </c>
      <c r="D1075" s="2">
        <v>16.865600000000001</v>
      </c>
      <c r="E1075" s="2">
        <v>2080</v>
      </c>
      <c r="F1075" s="2">
        <v>21.312899999999999</v>
      </c>
      <c r="G1075" s="2">
        <v>44330.832000000002</v>
      </c>
      <c r="H1075" s="21">
        <f t="shared" si="16"/>
        <v>0</v>
      </c>
      <c r="I1075" s="4"/>
      <c r="J1075" s="4"/>
      <c r="K1075" s="4"/>
    </row>
    <row r="1076" spans="2:11" ht="13.5" x14ac:dyDescent="0.35">
      <c r="B1076" s="3">
        <v>43570</v>
      </c>
      <c r="C1076" s="2">
        <v>21.7</v>
      </c>
      <c r="D1076" s="2">
        <v>17.263400000000001</v>
      </c>
      <c r="E1076" s="2">
        <v>1791</v>
      </c>
      <c r="F1076" s="2">
        <v>21.653500000000001</v>
      </c>
      <c r="G1076" s="2">
        <v>38781.4185</v>
      </c>
      <c r="H1076" s="21">
        <f t="shared" si="16"/>
        <v>2.3586471871738932E-2</v>
      </c>
      <c r="I1076" s="4"/>
      <c r="J1076" s="4"/>
      <c r="K1076" s="4"/>
    </row>
    <row r="1077" spans="2:11" ht="13.5" x14ac:dyDescent="0.35">
      <c r="B1077" s="3">
        <v>43571</v>
      </c>
      <c r="C1077" s="2">
        <v>21.6</v>
      </c>
      <c r="D1077" s="2">
        <v>17.183900000000001</v>
      </c>
      <c r="E1077" s="2">
        <v>831</v>
      </c>
      <c r="F1077" s="2">
        <v>21.375</v>
      </c>
      <c r="G1077" s="2">
        <v>17762.625</v>
      </c>
      <c r="H1077" s="21">
        <f t="shared" si="16"/>
        <v>-4.6051183428524774E-3</v>
      </c>
      <c r="I1077" s="4"/>
      <c r="J1077" s="4"/>
      <c r="K1077" s="4"/>
    </row>
    <row r="1078" spans="2:11" ht="13.5" x14ac:dyDescent="0.35">
      <c r="B1078" s="3">
        <v>43572</v>
      </c>
      <c r="C1078" s="2">
        <v>21.5</v>
      </c>
      <c r="D1078" s="2">
        <v>17.104299999999999</v>
      </c>
      <c r="E1078" s="2">
        <v>1154</v>
      </c>
      <c r="F1078" s="2">
        <v>21.499099999999999</v>
      </c>
      <c r="G1078" s="2">
        <v>24809.9614</v>
      </c>
      <c r="H1078" s="21">
        <f t="shared" si="16"/>
        <v>-4.6322429716189441E-3</v>
      </c>
      <c r="I1078" s="4"/>
      <c r="J1078" s="4"/>
      <c r="K1078" s="4"/>
    </row>
    <row r="1079" spans="2:11" ht="13.5" x14ac:dyDescent="0.35">
      <c r="B1079" s="3">
        <v>43573</v>
      </c>
      <c r="C1079" s="2">
        <v>21.1</v>
      </c>
      <c r="D1079" s="2">
        <v>16.786100000000001</v>
      </c>
      <c r="E1079" s="2">
        <v>1431</v>
      </c>
      <c r="F1079" s="2">
        <v>21.0975</v>
      </c>
      <c r="G1079" s="2">
        <v>30190.522499999999</v>
      </c>
      <c r="H1079" s="21">
        <f t="shared" si="16"/>
        <v>-1.860350905912533E-2</v>
      </c>
      <c r="I1079" s="4"/>
      <c r="J1079" s="4"/>
      <c r="K1079" s="4"/>
    </row>
    <row r="1080" spans="2:11" ht="13.5" x14ac:dyDescent="0.35">
      <c r="B1080" s="3">
        <v>43574</v>
      </c>
      <c r="C1080" s="2">
        <v>21.3</v>
      </c>
      <c r="D1080" s="2">
        <v>16.9452</v>
      </c>
      <c r="E1080" s="2">
        <v>4510</v>
      </c>
      <c r="F1080" s="2">
        <v>21.194199999999999</v>
      </c>
      <c r="G1080" s="2">
        <v>95585.842000000004</v>
      </c>
      <c r="H1080" s="21">
        <f t="shared" si="16"/>
        <v>9.4780800781598274E-3</v>
      </c>
      <c r="I1080" s="4"/>
      <c r="J1080" s="4"/>
      <c r="K1080" s="4"/>
    </row>
    <row r="1081" spans="2:11" ht="13.5" x14ac:dyDescent="0.35">
      <c r="B1081" s="3">
        <v>43577</v>
      </c>
      <c r="C1081" s="2">
        <v>21.6</v>
      </c>
      <c r="D1081" s="2">
        <v>17.183900000000001</v>
      </c>
      <c r="E1081" s="2">
        <v>2700</v>
      </c>
      <c r="F1081" s="2">
        <v>21.217700000000001</v>
      </c>
      <c r="G1081" s="2">
        <v>57287.79</v>
      </c>
      <c r="H1081" s="21">
        <f t="shared" si="16"/>
        <v>1.4086584991620132E-2</v>
      </c>
      <c r="I1081" s="4"/>
      <c r="J1081" s="4"/>
      <c r="K1081" s="4"/>
    </row>
    <row r="1082" spans="2:11" ht="13.5" x14ac:dyDescent="0.35">
      <c r="B1082" s="3">
        <v>43578</v>
      </c>
      <c r="C1082" s="2">
        <v>21.58</v>
      </c>
      <c r="D1082" s="2">
        <v>17.167999999999999</v>
      </c>
      <c r="E1082" s="2">
        <v>431</v>
      </c>
      <c r="F1082" s="2">
        <v>21.401900000000001</v>
      </c>
      <c r="G1082" s="2">
        <v>9224.2188999999998</v>
      </c>
      <c r="H1082" s="21">
        <f t="shared" si="16"/>
        <v>-9.2528471418025146E-4</v>
      </c>
      <c r="I1082" s="4"/>
      <c r="J1082" s="4"/>
      <c r="K1082" s="4"/>
    </row>
    <row r="1083" spans="2:11" ht="13.5" x14ac:dyDescent="0.35">
      <c r="B1083" s="3">
        <v>43579</v>
      </c>
      <c r="C1083" s="2">
        <v>21.5</v>
      </c>
      <c r="D1083" s="2">
        <v>17.104299999999999</v>
      </c>
      <c r="E1083" s="2">
        <v>3424</v>
      </c>
      <c r="F1083" s="2">
        <v>21.2057</v>
      </c>
      <c r="G1083" s="2">
        <v>72608.316800000001</v>
      </c>
      <c r="H1083" s="21">
        <f t="shared" si="16"/>
        <v>-3.7103914259087115E-3</v>
      </c>
      <c r="I1083" s="4"/>
      <c r="J1083" s="4"/>
      <c r="K1083" s="4"/>
    </row>
    <row r="1084" spans="2:11" ht="13.5" x14ac:dyDescent="0.35">
      <c r="B1084" s="3">
        <v>43580</v>
      </c>
      <c r="C1084" s="2">
        <v>21.47</v>
      </c>
      <c r="D1084" s="2">
        <v>17.080400000000001</v>
      </c>
      <c r="E1084" s="2">
        <v>1849</v>
      </c>
      <c r="F1084" s="2">
        <v>21.133900000000001</v>
      </c>
      <c r="G1084" s="2">
        <v>39076.581100000003</v>
      </c>
      <c r="H1084" s="21">
        <f t="shared" si="16"/>
        <v>-1.3973094485011132E-3</v>
      </c>
      <c r="I1084" s="4"/>
      <c r="J1084" s="4"/>
      <c r="K1084" s="4"/>
    </row>
    <row r="1085" spans="2:11" ht="13.5" x14ac:dyDescent="0.35">
      <c r="B1085" s="3">
        <v>43581</v>
      </c>
      <c r="C1085" s="2">
        <v>21.44</v>
      </c>
      <c r="D1085" s="2">
        <v>17.0566</v>
      </c>
      <c r="E1085" s="2">
        <v>775</v>
      </c>
      <c r="F1085" s="2">
        <v>21.2697</v>
      </c>
      <c r="G1085" s="2">
        <v>16484.017500000002</v>
      </c>
      <c r="H1085" s="21">
        <f t="shared" si="16"/>
        <v>-1.3934099903984319E-3</v>
      </c>
      <c r="I1085" s="4"/>
      <c r="J1085" s="4"/>
      <c r="K1085" s="4"/>
    </row>
    <row r="1086" spans="2:11" ht="13.5" x14ac:dyDescent="0.35">
      <c r="B1086" s="3">
        <v>43584</v>
      </c>
      <c r="C1086" s="2">
        <v>21.43</v>
      </c>
      <c r="D1086" s="2">
        <v>17.0486</v>
      </c>
      <c r="E1086" s="2">
        <v>200</v>
      </c>
      <c r="F1086" s="2">
        <v>21.415199999999999</v>
      </c>
      <c r="G1086" s="2">
        <v>4283.04</v>
      </c>
      <c r="H1086" s="21">
        <f t="shared" si="16"/>
        <v>-4.6902665243947321E-4</v>
      </c>
      <c r="I1086" s="4"/>
      <c r="J1086" s="4"/>
      <c r="K1086" s="4"/>
    </row>
    <row r="1087" spans="2:11" ht="13.5" x14ac:dyDescent="0.35">
      <c r="B1087" s="3">
        <v>43585</v>
      </c>
      <c r="C1087" s="2">
        <v>21.4</v>
      </c>
      <c r="D1087" s="2">
        <v>17.024799999999999</v>
      </c>
      <c r="E1087" s="2">
        <v>501</v>
      </c>
      <c r="F1087" s="2">
        <v>20.899799999999999</v>
      </c>
      <c r="G1087" s="2">
        <v>10470.799800000001</v>
      </c>
      <c r="H1087" s="21">
        <f t="shared" si="16"/>
        <v>-1.3960090564621949E-3</v>
      </c>
      <c r="I1087" s="4"/>
      <c r="J1087" s="4"/>
      <c r="K1087" s="4"/>
    </row>
    <row r="1088" spans="2:11" ht="13.5" x14ac:dyDescent="0.35">
      <c r="B1088" s="3">
        <v>43587</v>
      </c>
      <c r="C1088" s="2">
        <v>21.39</v>
      </c>
      <c r="D1088" s="2">
        <v>17.0168</v>
      </c>
      <c r="E1088" s="2">
        <v>661</v>
      </c>
      <c r="F1088" s="2">
        <v>21.336400000000001</v>
      </c>
      <c r="G1088" s="2">
        <v>14103.3604</v>
      </c>
      <c r="H1088" s="21">
        <f t="shared" si="16"/>
        <v>-4.6990273013481037E-4</v>
      </c>
      <c r="I1088" s="4"/>
      <c r="J1088" s="4"/>
      <c r="K1088" s="4"/>
    </row>
    <row r="1089" spans="2:11" ht="13.5" x14ac:dyDescent="0.35">
      <c r="B1089" s="3">
        <v>43588</v>
      </c>
      <c r="C1089" s="2">
        <v>21.35</v>
      </c>
      <c r="D1089" s="2">
        <v>16.984999999999999</v>
      </c>
      <c r="E1089" s="2">
        <v>3352</v>
      </c>
      <c r="F1089" s="2">
        <v>21.0852</v>
      </c>
      <c r="G1089" s="2">
        <v>70677.590400000001</v>
      </c>
      <c r="H1089" s="21">
        <f t="shared" si="16"/>
        <v>-1.8687414790090084E-3</v>
      </c>
      <c r="I1089" s="4"/>
      <c r="J1089" s="4"/>
      <c r="K1089" s="4"/>
    </row>
    <row r="1090" spans="2:11" ht="13.5" x14ac:dyDescent="0.35">
      <c r="B1090" s="3">
        <v>43591</v>
      </c>
      <c r="C1090" s="2">
        <v>21.3</v>
      </c>
      <c r="D1090" s="2">
        <v>16.9452</v>
      </c>
      <c r="E1090" s="2">
        <v>419</v>
      </c>
      <c r="F1090" s="2">
        <v>21.091100000000001</v>
      </c>
      <c r="G1090" s="2">
        <v>8837.1708999999992</v>
      </c>
      <c r="H1090" s="21">
        <f t="shared" si="16"/>
        <v>-2.3432440388577933E-3</v>
      </c>
      <c r="I1090" s="4"/>
      <c r="J1090" s="4"/>
      <c r="K1090" s="4"/>
    </row>
    <row r="1091" spans="2:11" ht="13.5" x14ac:dyDescent="0.35">
      <c r="B1091" s="3">
        <v>43592</v>
      </c>
      <c r="C1091" s="2">
        <v>21.3</v>
      </c>
      <c r="D1091" s="2">
        <v>16.9452</v>
      </c>
      <c r="E1091" s="2">
        <v>6845</v>
      </c>
      <c r="F1091" s="2">
        <v>21.296700000000001</v>
      </c>
      <c r="G1091" s="2">
        <v>145775.91149999999</v>
      </c>
      <c r="H1091" s="21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21.02</v>
      </c>
      <c r="D1092" s="2">
        <v>16.7224</v>
      </c>
      <c r="E1092" s="2">
        <v>7398</v>
      </c>
      <c r="F1092" s="2">
        <v>21.299900000000001</v>
      </c>
      <c r="G1092" s="2">
        <v>157576.66020000001</v>
      </c>
      <c r="H1092" s="21">
        <f t="shared" si="16"/>
        <v>-1.3148266175672134E-2</v>
      </c>
      <c r="I1092" s="4"/>
      <c r="J1092" s="4"/>
      <c r="K1092" s="4"/>
    </row>
    <row r="1093" spans="2:11" ht="13.5" x14ac:dyDescent="0.35">
      <c r="B1093" s="3">
        <v>43594</v>
      </c>
      <c r="C1093" s="2">
        <v>21.3</v>
      </c>
      <c r="D1093" s="2">
        <v>16.9452</v>
      </c>
      <c r="E1093" s="2">
        <v>3321</v>
      </c>
      <c r="F1093" s="2">
        <v>21.18</v>
      </c>
      <c r="G1093" s="2">
        <v>70338.78</v>
      </c>
      <c r="H1093" s="21">
        <f t="shared" si="16"/>
        <v>1.3323446395254237E-2</v>
      </c>
      <c r="I1093" s="4"/>
      <c r="J1093" s="4"/>
      <c r="K1093" s="4"/>
    </row>
    <row r="1094" spans="2:11" ht="13.5" x14ac:dyDescent="0.35">
      <c r="B1094" s="3">
        <v>43595</v>
      </c>
      <c r="C1094" s="2">
        <v>21.5</v>
      </c>
      <c r="D1094" s="2">
        <v>17.104299999999999</v>
      </c>
      <c r="E1094" s="2">
        <v>531</v>
      </c>
      <c r="F1094" s="2">
        <v>21.338000000000001</v>
      </c>
      <c r="G1094" s="2">
        <v>11330.477999999999</v>
      </c>
      <c r="H1094" s="21">
        <f t="shared" si="16"/>
        <v>9.3890895356796428E-3</v>
      </c>
      <c r="I1094" s="4"/>
      <c r="J1094" s="4"/>
      <c r="K1094" s="4"/>
    </row>
    <row r="1095" spans="2:11" ht="13.5" x14ac:dyDescent="0.35">
      <c r="B1095" s="3">
        <v>43598</v>
      </c>
      <c r="C1095" s="2">
        <v>21.45</v>
      </c>
      <c r="D1095" s="2">
        <v>17.064499999999999</v>
      </c>
      <c r="E1095" s="2">
        <v>500</v>
      </c>
      <c r="F1095" s="2">
        <v>21.35</v>
      </c>
      <c r="G1095" s="2">
        <v>10675</v>
      </c>
      <c r="H1095" s="21">
        <f t="shared" ref="H1095:H1158" si="17">(D1095-D1094)/D1094</f>
        <v>-2.3269002531526935E-3</v>
      </c>
      <c r="I1095" s="4"/>
      <c r="J1095" s="4"/>
      <c r="K1095" s="4"/>
    </row>
    <row r="1096" spans="2:11" ht="13.5" x14ac:dyDescent="0.35">
      <c r="B1096" s="3">
        <v>43599</v>
      </c>
      <c r="C1096" s="2">
        <v>22.09</v>
      </c>
      <c r="D1096" s="2">
        <v>17.573699999999999</v>
      </c>
      <c r="E1096" s="2">
        <v>1907</v>
      </c>
      <c r="F1096" s="2">
        <v>21.47</v>
      </c>
      <c r="G1096" s="2">
        <v>40943.29</v>
      </c>
      <c r="H1096" s="21">
        <f t="shared" si="17"/>
        <v>2.9839725746432646E-2</v>
      </c>
      <c r="I1096" s="4"/>
      <c r="J1096" s="4"/>
      <c r="K1096" s="4"/>
    </row>
    <row r="1097" spans="2:11" ht="13.5" x14ac:dyDescent="0.35">
      <c r="B1097" s="3">
        <v>43600</v>
      </c>
      <c r="C1097" s="2">
        <v>21.43</v>
      </c>
      <c r="D1097" s="2">
        <v>17.0486</v>
      </c>
      <c r="E1097" s="2">
        <v>1050</v>
      </c>
      <c r="F1097" s="2">
        <v>21.475000000000001</v>
      </c>
      <c r="G1097" s="2">
        <v>22548.75</v>
      </c>
      <c r="H1097" s="21">
        <f t="shared" si="17"/>
        <v>-2.9879877316671979E-2</v>
      </c>
      <c r="I1097" s="4"/>
      <c r="J1097" s="4"/>
      <c r="K1097" s="4"/>
    </row>
    <row r="1098" spans="2:11" ht="13.5" x14ac:dyDescent="0.35">
      <c r="B1098" s="3">
        <v>43601</v>
      </c>
      <c r="C1098" s="2">
        <v>21.3</v>
      </c>
      <c r="D1098" s="2">
        <v>16.9452</v>
      </c>
      <c r="E1098" s="2">
        <v>2569</v>
      </c>
      <c r="F1098" s="2">
        <v>21.295999999999999</v>
      </c>
      <c r="G1098" s="2">
        <v>54709.423999999999</v>
      </c>
      <c r="H1098" s="21">
        <f t="shared" si="17"/>
        <v>-6.065014136058128E-3</v>
      </c>
      <c r="I1098" s="4"/>
      <c r="J1098" s="4"/>
      <c r="K1098" s="4"/>
    </row>
    <row r="1099" spans="2:11" ht="13.5" x14ac:dyDescent="0.35">
      <c r="B1099" s="3">
        <v>43602</v>
      </c>
      <c r="C1099" s="2">
        <v>21.3</v>
      </c>
      <c r="D1099" s="2">
        <v>16.9452</v>
      </c>
      <c r="E1099" s="2">
        <v>6450</v>
      </c>
      <c r="F1099" s="2">
        <v>21.3</v>
      </c>
      <c r="G1099" s="2">
        <v>137385</v>
      </c>
      <c r="H1099" s="21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21.5</v>
      </c>
      <c r="D1100" s="2">
        <v>17.104299999999999</v>
      </c>
      <c r="E1100" s="2">
        <v>11500</v>
      </c>
      <c r="F1100" s="2">
        <v>21.2989</v>
      </c>
      <c r="G1100" s="2">
        <v>244937.35</v>
      </c>
      <c r="H1100" s="21">
        <f t="shared" si="17"/>
        <v>9.3890895356796428E-3</v>
      </c>
      <c r="I1100" s="4"/>
      <c r="J1100" s="4"/>
      <c r="K1100" s="4"/>
    </row>
    <row r="1101" spans="2:11" ht="13.5" x14ac:dyDescent="0.35">
      <c r="B1101" s="3">
        <v>43606</v>
      </c>
      <c r="C1101" s="2">
        <v>21.2</v>
      </c>
      <c r="D1101" s="2">
        <v>16.865600000000001</v>
      </c>
      <c r="E1101" s="2">
        <v>3447</v>
      </c>
      <c r="F1101" s="2">
        <v>21.2927</v>
      </c>
      <c r="G1101" s="2">
        <v>73395.936900000001</v>
      </c>
      <c r="H1101" s="21">
        <f t="shared" si="17"/>
        <v>-1.3955555035868053E-2</v>
      </c>
      <c r="I1101" s="4"/>
      <c r="J1101" s="4"/>
      <c r="K1101" s="4"/>
    </row>
    <row r="1102" spans="2:11" ht="13.5" x14ac:dyDescent="0.35">
      <c r="B1102" s="3">
        <v>43607</v>
      </c>
      <c r="C1102" s="2">
        <v>21</v>
      </c>
      <c r="D1102" s="2">
        <v>16.706499999999998</v>
      </c>
      <c r="E1102" s="2">
        <v>4295</v>
      </c>
      <c r="F1102" s="2">
        <v>21.0047</v>
      </c>
      <c r="G1102" s="2">
        <v>90215.186499999996</v>
      </c>
      <c r="H1102" s="21">
        <f t="shared" si="17"/>
        <v>-9.4334029029505169E-3</v>
      </c>
      <c r="I1102" s="4"/>
      <c r="J1102" s="4"/>
      <c r="K1102" s="4"/>
    </row>
    <row r="1103" spans="2:11" ht="13.5" x14ac:dyDescent="0.35">
      <c r="B1103" s="3">
        <v>43608</v>
      </c>
      <c r="C1103" s="2">
        <v>21</v>
      </c>
      <c r="D1103" s="2">
        <v>16.706499999999998</v>
      </c>
      <c r="E1103" s="2">
        <v>1474</v>
      </c>
      <c r="F1103" s="2">
        <v>21.0047</v>
      </c>
      <c r="G1103" s="2">
        <v>30960.927800000001</v>
      </c>
      <c r="H1103" s="21">
        <f t="shared" si="17"/>
        <v>0</v>
      </c>
      <c r="I1103" s="4"/>
      <c r="J1103" s="4"/>
      <c r="K1103" s="4"/>
    </row>
    <row r="1104" spans="2:11" ht="13.5" x14ac:dyDescent="0.35">
      <c r="B1104" s="3">
        <v>43609</v>
      </c>
      <c r="C1104" s="2">
        <v>21</v>
      </c>
      <c r="D1104" s="2">
        <v>16.706499999999998</v>
      </c>
      <c r="E1104" s="2">
        <v>5047</v>
      </c>
      <c r="F1104" s="2">
        <v>21.0002</v>
      </c>
      <c r="G1104" s="2">
        <v>105988.0094</v>
      </c>
      <c r="H1104" s="21">
        <f t="shared" si="17"/>
        <v>0</v>
      </c>
      <c r="I1104" s="4"/>
      <c r="J1104" s="4"/>
      <c r="K1104" s="4"/>
    </row>
    <row r="1105" spans="2:11" ht="13.5" x14ac:dyDescent="0.35">
      <c r="B1105" s="3">
        <v>43612</v>
      </c>
      <c r="C1105" s="2">
        <v>21.3</v>
      </c>
      <c r="D1105" s="2">
        <v>16.9452</v>
      </c>
      <c r="E1105" s="2">
        <v>2909</v>
      </c>
      <c r="F1105" s="2">
        <v>21.017600000000002</v>
      </c>
      <c r="G1105" s="2">
        <v>61140.198400000001</v>
      </c>
      <c r="H1105" s="21">
        <f t="shared" si="17"/>
        <v>1.428785203363969E-2</v>
      </c>
      <c r="I1105" s="4"/>
      <c r="J1105" s="4"/>
      <c r="K1105" s="4"/>
    </row>
    <row r="1106" spans="2:11" ht="13.5" x14ac:dyDescent="0.35">
      <c r="B1106" s="3">
        <v>43613</v>
      </c>
      <c r="C1106" s="2">
        <v>21</v>
      </c>
      <c r="D1106" s="2">
        <v>16.706499999999998</v>
      </c>
      <c r="E1106" s="2">
        <v>6214</v>
      </c>
      <c r="F1106" s="2">
        <v>20.983899999999998</v>
      </c>
      <c r="G1106" s="2">
        <v>130393.9546</v>
      </c>
      <c r="H1106" s="21">
        <f t="shared" si="17"/>
        <v>-1.4086584991620132E-2</v>
      </c>
      <c r="I1106" s="4"/>
      <c r="J1106" s="4"/>
      <c r="K1106" s="4"/>
    </row>
    <row r="1107" spans="2:11" ht="13.5" x14ac:dyDescent="0.35">
      <c r="B1107" s="3">
        <v>43614</v>
      </c>
      <c r="C1107" s="2">
        <v>20.95</v>
      </c>
      <c r="D1107" s="2">
        <v>16.666799999999999</v>
      </c>
      <c r="E1107" s="2">
        <v>329</v>
      </c>
      <c r="F1107" s="2">
        <v>21.5078</v>
      </c>
      <c r="G1107" s="2">
        <v>7076.0662000000002</v>
      </c>
      <c r="H1107" s="21">
        <f t="shared" si="17"/>
        <v>-2.3763205937808547E-3</v>
      </c>
      <c r="I1107" s="4"/>
      <c r="J1107" s="4"/>
      <c r="K1107" s="4"/>
    </row>
    <row r="1108" spans="2:11" ht="13.5" x14ac:dyDescent="0.35">
      <c r="B1108" s="3">
        <v>43615</v>
      </c>
      <c r="C1108" s="2">
        <v>21</v>
      </c>
      <c r="D1108" s="2">
        <v>16.706499999999998</v>
      </c>
      <c r="E1108" s="2">
        <v>356</v>
      </c>
      <c r="F1108" s="2">
        <v>21.527000000000001</v>
      </c>
      <c r="G1108" s="2">
        <v>7663.6120000000001</v>
      </c>
      <c r="H1108" s="21">
        <f t="shared" si="17"/>
        <v>2.3819809441524378E-3</v>
      </c>
      <c r="I1108" s="4"/>
      <c r="J1108" s="4"/>
      <c r="K1108" s="4"/>
    </row>
    <row r="1109" spans="2:11" ht="13.5" x14ac:dyDescent="0.35">
      <c r="B1109" s="3">
        <v>43616</v>
      </c>
      <c r="C1109" s="2">
        <v>21.8</v>
      </c>
      <c r="D1109" s="2">
        <v>17.343</v>
      </c>
      <c r="E1109" s="2">
        <v>2568</v>
      </c>
      <c r="F1109" s="2">
        <v>21.799600000000002</v>
      </c>
      <c r="G1109" s="2">
        <v>55981.372799999997</v>
      </c>
      <c r="H1109" s="21">
        <f t="shared" si="17"/>
        <v>3.8098943524975407E-2</v>
      </c>
      <c r="I1109" s="4"/>
      <c r="J1109" s="4"/>
      <c r="K1109" s="4"/>
    </row>
    <row r="1110" spans="2:11" ht="13.5" x14ac:dyDescent="0.35">
      <c r="B1110" s="3">
        <v>43619</v>
      </c>
      <c r="C1110" s="2">
        <v>21.6</v>
      </c>
      <c r="D1110" s="2">
        <v>17.7776</v>
      </c>
      <c r="E1110" s="2">
        <v>150</v>
      </c>
      <c r="F1110" s="2">
        <v>21.333300000000001</v>
      </c>
      <c r="G1110" s="2">
        <v>3199.9949999999999</v>
      </c>
      <c r="H1110" s="21">
        <f t="shared" si="17"/>
        <v>2.5059101654846316E-2</v>
      </c>
      <c r="I1110" s="4"/>
      <c r="J1110" s="4"/>
      <c r="K1110" s="4"/>
    </row>
    <row r="1111" spans="2:11" ht="13.5" x14ac:dyDescent="0.35">
      <c r="B1111" s="3">
        <v>43623</v>
      </c>
      <c r="C1111" s="2">
        <v>21.55</v>
      </c>
      <c r="D1111" s="2">
        <v>17.736499999999999</v>
      </c>
      <c r="E1111" s="2">
        <v>301</v>
      </c>
      <c r="F1111" s="2">
        <v>21.370899999999999</v>
      </c>
      <c r="G1111" s="2">
        <v>6432.6409000000003</v>
      </c>
      <c r="H1111" s="21">
        <f t="shared" si="17"/>
        <v>-2.3118981189811975E-3</v>
      </c>
      <c r="I1111" s="4"/>
      <c r="J1111" s="4"/>
      <c r="K1111" s="4"/>
    </row>
    <row r="1112" spans="2:11" ht="13.5" x14ac:dyDescent="0.35">
      <c r="B1112" s="3">
        <v>43626</v>
      </c>
      <c r="C1112" s="2">
        <v>21.55</v>
      </c>
      <c r="D1112" s="2">
        <v>17.736499999999999</v>
      </c>
      <c r="E1112" s="2">
        <v>1</v>
      </c>
      <c r="F1112" s="2">
        <v>21.55</v>
      </c>
      <c r="G1112" s="2">
        <v>21.55</v>
      </c>
      <c r="H1112" s="21">
        <f t="shared" si="17"/>
        <v>0</v>
      </c>
      <c r="I1112" s="4"/>
      <c r="J1112" s="4"/>
      <c r="K1112" s="4"/>
    </row>
    <row r="1113" spans="2:11" ht="13.5" x14ac:dyDescent="0.35">
      <c r="B1113" s="3">
        <v>43627</v>
      </c>
      <c r="C1113" s="2">
        <v>21.49</v>
      </c>
      <c r="D1113" s="2">
        <v>17.687100000000001</v>
      </c>
      <c r="E1113" s="2">
        <v>1374</v>
      </c>
      <c r="F1113" s="2">
        <v>21.072099999999999</v>
      </c>
      <c r="G1113" s="2">
        <v>28953.065399999999</v>
      </c>
      <c r="H1113" s="21">
        <f t="shared" si="17"/>
        <v>-2.7852169255489279E-3</v>
      </c>
      <c r="I1113" s="4"/>
      <c r="J1113" s="4"/>
      <c r="K1113" s="4"/>
    </row>
    <row r="1114" spans="2:11" ht="13.5" x14ac:dyDescent="0.35">
      <c r="B1114" s="3">
        <v>43628</v>
      </c>
      <c r="C1114" s="2">
        <v>21.74</v>
      </c>
      <c r="D1114" s="2">
        <v>17.892900000000001</v>
      </c>
      <c r="E1114" s="2">
        <v>6401</v>
      </c>
      <c r="F1114" s="2">
        <v>21.389299999999999</v>
      </c>
      <c r="G1114" s="2">
        <v>136912.9093</v>
      </c>
      <c r="H1114" s="21">
        <f t="shared" si="17"/>
        <v>1.1635598826263208E-2</v>
      </c>
      <c r="I1114" s="4"/>
      <c r="J1114" s="4"/>
      <c r="K1114" s="4"/>
    </row>
    <row r="1115" spans="2:11" ht="13.5" x14ac:dyDescent="0.35">
      <c r="B1115" s="3">
        <v>43629</v>
      </c>
      <c r="C1115" s="2">
        <v>21.64</v>
      </c>
      <c r="D1115" s="2">
        <v>17.810600000000001</v>
      </c>
      <c r="E1115" s="2">
        <v>249</v>
      </c>
      <c r="F1115" s="2">
        <v>21.5852</v>
      </c>
      <c r="G1115" s="2">
        <v>5374.7147999999997</v>
      </c>
      <c r="H1115" s="21">
        <f t="shared" si="17"/>
        <v>-4.5995897814216829E-3</v>
      </c>
      <c r="I1115" s="4"/>
      <c r="J1115" s="4"/>
      <c r="K1115" s="4"/>
    </row>
    <row r="1116" spans="2:11" ht="13.5" x14ac:dyDescent="0.35">
      <c r="B1116" s="3">
        <v>43630</v>
      </c>
      <c r="C1116" s="2">
        <v>21.62</v>
      </c>
      <c r="D1116" s="2">
        <v>17.7941</v>
      </c>
      <c r="E1116" s="2">
        <v>1746</v>
      </c>
      <c r="F1116" s="2">
        <v>21.478899999999999</v>
      </c>
      <c r="G1116" s="2">
        <v>37502.159399999997</v>
      </c>
      <c r="H1116" s="21">
        <f t="shared" si="17"/>
        <v>-9.2641460703180262E-4</v>
      </c>
      <c r="I1116" s="4"/>
      <c r="J1116" s="4"/>
      <c r="K1116" s="4"/>
    </row>
    <row r="1117" spans="2:11" ht="13.5" x14ac:dyDescent="0.35">
      <c r="B1117" s="3">
        <v>43633</v>
      </c>
      <c r="C1117" s="2">
        <v>21.5</v>
      </c>
      <c r="D1117" s="2">
        <v>17.6953</v>
      </c>
      <c r="E1117" s="2">
        <v>1301</v>
      </c>
      <c r="F1117" s="2">
        <v>21.630199999999999</v>
      </c>
      <c r="G1117" s="2">
        <v>28140.890200000002</v>
      </c>
      <c r="H1117" s="21">
        <f t="shared" si="17"/>
        <v>-5.5524022007294926E-3</v>
      </c>
      <c r="I1117" s="4"/>
      <c r="J1117" s="4"/>
      <c r="K1117" s="4"/>
    </row>
    <row r="1118" spans="2:11" ht="13.5" x14ac:dyDescent="0.35">
      <c r="B1118" s="3">
        <v>43634</v>
      </c>
      <c r="C1118" s="2">
        <v>21</v>
      </c>
      <c r="D1118" s="2">
        <v>17.283799999999999</v>
      </c>
      <c r="E1118" s="2">
        <v>10506</v>
      </c>
      <c r="F1118" s="2">
        <v>21.111799999999999</v>
      </c>
      <c r="G1118" s="2">
        <v>221800.57079999999</v>
      </c>
      <c r="H1118" s="21">
        <f t="shared" si="17"/>
        <v>-2.3254762564070698E-2</v>
      </c>
      <c r="I1118" s="4"/>
      <c r="J1118" s="4"/>
      <c r="K1118" s="4"/>
    </row>
    <row r="1119" spans="2:11" ht="13.5" x14ac:dyDescent="0.35">
      <c r="B1119" s="3">
        <v>43635</v>
      </c>
      <c r="C1119" s="2">
        <v>21.5</v>
      </c>
      <c r="D1119" s="2">
        <v>17.6953</v>
      </c>
      <c r="E1119" s="2">
        <v>27025</v>
      </c>
      <c r="F1119" s="2">
        <v>21.093299999999999</v>
      </c>
      <c r="G1119" s="2">
        <v>570046.4325</v>
      </c>
      <c r="H1119" s="21">
        <f t="shared" si="17"/>
        <v>2.3808421759103911E-2</v>
      </c>
      <c r="I1119" s="4"/>
      <c r="J1119" s="4"/>
      <c r="K1119" s="4"/>
    </row>
    <row r="1120" spans="2:11" ht="13.5" x14ac:dyDescent="0.35">
      <c r="B1120" s="3">
        <v>43636</v>
      </c>
      <c r="C1120" s="2">
        <v>21.5</v>
      </c>
      <c r="D1120" s="2">
        <v>17.6953</v>
      </c>
      <c r="E1120" s="2">
        <v>3185</v>
      </c>
      <c r="F1120" s="2">
        <v>21.5</v>
      </c>
      <c r="G1120" s="2">
        <v>68477.5</v>
      </c>
      <c r="H1120" s="21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21.5</v>
      </c>
      <c r="D1121" s="2">
        <v>17.6953</v>
      </c>
      <c r="E1121" s="2">
        <v>196</v>
      </c>
      <c r="F1121" s="2">
        <v>21.4939</v>
      </c>
      <c r="G1121" s="2">
        <v>4212.8044</v>
      </c>
      <c r="H1121" s="21">
        <f t="shared" si="17"/>
        <v>0</v>
      </c>
      <c r="I1121" s="4"/>
      <c r="J1121" s="4"/>
      <c r="K1121" s="4"/>
    </row>
    <row r="1122" spans="2:11" ht="13.5" x14ac:dyDescent="0.35">
      <c r="B1122" s="3">
        <v>43640</v>
      </c>
      <c r="C1122" s="2">
        <v>22.14</v>
      </c>
      <c r="D1122" s="2">
        <v>18.222100000000001</v>
      </c>
      <c r="E1122" s="2">
        <v>7000</v>
      </c>
      <c r="F1122" s="2">
        <v>21.708300000000001</v>
      </c>
      <c r="G1122" s="2">
        <v>151958.1</v>
      </c>
      <c r="H1122" s="21">
        <f t="shared" si="17"/>
        <v>2.9770617056506615E-2</v>
      </c>
      <c r="I1122" s="4"/>
      <c r="J1122" s="4"/>
      <c r="K1122" s="4"/>
    </row>
    <row r="1123" spans="2:11" ht="13.5" x14ac:dyDescent="0.35">
      <c r="B1123" s="3">
        <v>43641</v>
      </c>
      <c r="C1123" s="2">
        <v>22.2</v>
      </c>
      <c r="D1123" s="2">
        <v>18.2715</v>
      </c>
      <c r="E1123" s="2">
        <v>7134</v>
      </c>
      <c r="F1123" s="2">
        <v>22.014099999999999</v>
      </c>
      <c r="G1123" s="2">
        <v>157048.5894</v>
      </c>
      <c r="H1123" s="21">
        <f t="shared" si="17"/>
        <v>2.7109937932509728E-3</v>
      </c>
      <c r="I1123" s="4"/>
      <c r="J1123" s="4"/>
      <c r="K1123" s="4"/>
    </row>
    <row r="1124" spans="2:11" ht="13.5" x14ac:dyDescent="0.35">
      <c r="B1124" s="3">
        <v>43642</v>
      </c>
      <c r="C1124" s="2">
        <v>22</v>
      </c>
      <c r="D1124" s="2">
        <v>18.1069</v>
      </c>
      <c r="E1124" s="2">
        <v>3004</v>
      </c>
      <c r="F1124" s="2">
        <v>21.999700000000001</v>
      </c>
      <c r="G1124" s="2">
        <v>66087.098800000007</v>
      </c>
      <c r="H1124" s="21">
        <f t="shared" si="17"/>
        <v>-9.0085652518950322E-3</v>
      </c>
      <c r="I1124" s="4"/>
      <c r="J1124" s="4"/>
      <c r="K1124" s="4"/>
    </row>
    <row r="1125" spans="2:11" ht="13.5" x14ac:dyDescent="0.35">
      <c r="B1125" s="3">
        <v>43643</v>
      </c>
      <c r="C1125" s="2">
        <v>21.85</v>
      </c>
      <c r="D1125" s="2">
        <v>17.9834</v>
      </c>
      <c r="E1125" s="2">
        <v>1563</v>
      </c>
      <c r="F1125" s="2">
        <v>21.8523</v>
      </c>
      <c r="G1125" s="2">
        <v>34155.144899999999</v>
      </c>
      <c r="H1125" s="21">
        <f t="shared" si="17"/>
        <v>-6.8206043000182221E-3</v>
      </c>
      <c r="I1125" s="4"/>
      <c r="J1125" s="4"/>
      <c r="K1125" s="4"/>
    </row>
    <row r="1126" spans="2:11" ht="13.5" x14ac:dyDescent="0.35">
      <c r="B1126" s="3">
        <v>43644</v>
      </c>
      <c r="C1126" s="2">
        <v>21.85</v>
      </c>
      <c r="D1126" s="2">
        <v>17.9834</v>
      </c>
      <c r="E1126" s="2">
        <v>517</v>
      </c>
      <c r="F1126" s="2">
        <v>21.85</v>
      </c>
      <c r="G1126" s="2">
        <v>11296.45</v>
      </c>
      <c r="H1126" s="21">
        <f t="shared" si="17"/>
        <v>0</v>
      </c>
      <c r="I1126" s="4"/>
      <c r="J1126" s="4"/>
      <c r="K1126" s="4"/>
    </row>
    <row r="1127" spans="2:11" ht="13.5" x14ac:dyDescent="0.35">
      <c r="B1127" s="3">
        <v>43647</v>
      </c>
      <c r="C1127" s="2">
        <v>21.79</v>
      </c>
      <c r="D1127" s="2">
        <v>17.934000000000001</v>
      </c>
      <c r="E1127" s="2">
        <v>100</v>
      </c>
      <c r="F1127" s="2">
        <v>21.79</v>
      </c>
      <c r="G1127" s="2">
        <v>2179</v>
      </c>
      <c r="H1127" s="21">
        <f t="shared" si="17"/>
        <v>-2.7469777683863206E-3</v>
      </c>
      <c r="I1127" s="4"/>
      <c r="J1127" s="4"/>
      <c r="K1127" s="4"/>
    </row>
    <row r="1128" spans="2:11" ht="13.5" x14ac:dyDescent="0.35">
      <c r="B1128" s="3">
        <v>43648</v>
      </c>
      <c r="C1128" s="2">
        <v>21.7</v>
      </c>
      <c r="D1128" s="2">
        <v>17.8599</v>
      </c>
      <c r="E1128" s="2">
        <v>208</v>
      </c>
      <c r="F1128" s="2">
        <v>21.700199999999999</v>
      </c>
      <c r="G1128" s="2">
        <v>4513.6415999999999</v>
      </c>
      <c r="H1128" s="21">
        <f t="shared" si="17"/>
        <v>-4.1318166610907429E-3</v>
      </c>
      <c r="I1128" s="4"/>
      <c r="J1128" s="4"/>
      <c r="K1128" s="4"/>
    </row>
    <row r="1129" spans="2:11" ht="13.5" x14ac:dyDescent="0.35">
      <c r="B1129" s="3">
        <v>43649</v>
      </c>
      <c r="C1129" s="2">
        <v>22.29</v>
      </c>
      <c r="D1129" s="2">
        <v>18.345500000000001</v>
      </c>
      <c r="E1129" s="2">
        <v>944</v>
      </c>
      <c r="F1129" s="2">
        <v>21.721800000000002</v>
      </c>
      <c r="G1129" s="2">
        <v>20505.379199999999</v>
      </c>
      <c r="H1129" s="21">
        <f t="shared" si="17"/>
        <v>2.7189401956338032E-2</v>
      </c>
      <c r="I1129" s="4"/>
      <c r="J1129" s="4"/>
      <c r="K1129" s="4"/>
    </row>
    <row r="1130" spans="2:11" ht="13.5" x14ac:dyDescent="0.35">
      <c r="B1130" s="3">
        <v>43650</v>
      </c>
      <c r="C1130" s="2">
        <v>22.09</v>
      </c>
      <c r="D1130" s="2">
        <v>18.180900000000001</v>
      </c>
      <c r="E1130" s="2">
        <v>757</v>
      </c>
      <c r="F1130" s="2">
        <v>22.0488</v>
      </c>
      <c r="G1130" s="2">
        <v>16690.941599999998</v>
      </c>
      <c r="H1130" s="21">
        <f t="shared" si="17"/>
        <v>-8.9722275217355794E-3</v>
      </c>
      <c r="I1130" s="4"/>
      <c r="J1130" s="4"/>
      <c r="K1130" s="4"/>
    </row>
    <row r="1131" spans="2:11" ht="13.5" x14ac:dyDescent="0.35">
      <c r="B1131" s="3">
        <v>43651</v>
      </c>
      <c r="C1131" s="2">
        <v>22.66</v>
      </c>
      <c r="D1131" s="2">
        <v>18.650099999999998</v>
      </c>
      <c r="E1131" s="2">
        <v>8849</v>
      </c>
      <c r="F1131" s="2">
        <v>22.142600000000002</v>
      </c>
      <c r="G1131" s="2">
        <v>195939.86739999999</v>
      </c>
      <c r="H1131" s="21">
        <f t="shared" si="17"/>
        <v>2.5807303268814918E-2</v>
      </c>
      <c r="I1131" s="4"/>
      <c r="J1131" s="4"/>
      <c r="K1131" s="4"/>
    </row>
    <row r="1132" spans="2:11" ht="13.5" x14ac:dyDescent="0.35">
      <c r="B1132" s="3">
        <v>43654</v>
      </c>
      <c r="C1132" s="2">
        <v>22.67</v>
      </c>
      <c r="D1132" s="2">
        <v>18.658300000000001</v>
      </c>
      <c r="E1132" s="2">
        <v>3977</v>
      </c>
      <c r="F1132" s="2">
        <v>22.689900000000002</v>
      </c>
      <c r="G1132" s="2">
        <v>90237.732300000003</v>
      </c>
      <c r="H1132" s="21">
        <f t="shared" si="17"/>
        <v>4.3967592667075277E-4</v>
      </c>
      <c r="I1132" s="4"/>
      <c r="J1132" s="4"/>
      <c r="K1132" s="4"/>
    </row>
    <row r="1133" spans="2:11" ht="13.5" x14ac:dyDescent="0.35">
      <c r="B1133" s="3">
        <v>43655</v>
      </c>
      <c r="C1133" s="2">
        <v>22.4</v>
      </c>
      <c r="D1133" s="2">
        <v>18.4361</v>
      </c>
      <c r="E1133" s="2">
        <v>3137</v>
      </c>
      <c r="F1133" s="2">
        <v>22.273</v>
      </c>
      <c r="G1133" s="2">
        <v>69870.400999999998</v>
      </c>
      <c r="H1133" s="21">
        <f t="shared" si="17"/>
        <v>-1.1908909171789543E-2</v>
      </c>
      <c r="I1133" s="4"/>
      <c r="J1133" s="4"/>
      <c r="K1133" s="4"/>
    </row>
    <row r="1134" spans="2:11" ht="13.5" x14ac:dyDescent="0.35">
      <c r="B1134" s="3">
        <v>43656</v>
      </c>
      <c r="C1134" s="2">
        <v>22.64</v>
      </c>
      <c r="D1134" s="2">
        <v>18.633600000000001</v>
      </c>
      <c r="E1134" s="2">
        <v>474</v>
      </c>
      <c r="F1134" s="2">
        <v>22.398199999999999</v>
      </c>
      <c r="G1134" s="2">
        <v>10616.746800000001</v>
      </c>
      <c r="H1134" s="21">
        <f t="shared" si="17"/>
        <v>1.0712677844012647E-2</v>
      </c>
      <c r="I1134" s="4"/>
      <c r="J1134" s="4"/>
      <c r="K1134" s="4"/>
    </row>
    <row r="1135" spans="2:11" ht="13.5" x14ac:dyDescent="0.35">
      <c r="B1135" s="3">
        <v>43657</v>
      </c>
      <c r="C1135" s="2">
        <v>22.63</v>
      </c>
      <c r="D1135" s="2">
        <v>18.625399999999999</v>
      </c>
      <c r="E1135" s="2">
        <v>543</v>
      </c>
      <c r="F1135" s="2">
        <v>22.4236</v>
      </c>
      <c r="G1135" s="2">
        <v>12176.014800000001</v>
      </c>
      <c r="H1135" s="21">
        <f t="shared" si="17"/>
        <v>-4.4006525845795795E-4</v>
      </c>
      <c r="I1135" s="4"/>
      <c r="J1135" s="4"/>
      <c r="K1135" s="4"/>
    </row>
    <row r="1136" spans="2:11" ht="13.5" x14ac:dyDescent="0.35">
      <c r="B1136" s="3">
        <v>43658</v>
      </c>
      <c r="C1136" s="2">
        <v>22.63</v>
      </c>
      <c r="D1136" s="2">
        <v>18.625399999999999</v>
      </c>
      <c r="E1136" s="2">
        <v>9765</v>
      </c>
      <c r="F1136" s="2">
        <v>22.629799999999999</v>
      </c>
      <c r="G1136" s="2">
        <v>220979.997</v>
      </c>
      <c r="H1136" s="21">
        <f t="shared" si="17"/>
        <v>0</v>
      </c>
      <c r="I1136" s="4"/>
      <c r="J1136" s="4"/>
      <c r="K1136" s="4"/>
    </row>
    <row r="1137" spans="2:11" ht="13.5" x14ac:dyDescent="0.35">
      <c r="B1137" s="3">
        <v>43661</v>
      </c>
      <c r="C1137" s="2">
        <v>22.68</v>
      </c>
      <c r="D1137" s="2">
        <v>18.666499999999999</v>
      </c>
      <c r="E1137" s="2">
        <v>1914</v>
      </c>
      <c r="F1137" s="2">
        <v>22.503</v>
      </c>
      <c r="G1137" s="2">
        <v>43070.741999999998</v>
      </c>
      <c r="H1137" s="21">
        <f t="shared" si="17"/>
        <v>2.2066640179539843E-3</v>
      </c>
      <c r="I1137" s="4"/>
      <c r="J1137" s="4"/>
      <c r="K1137" s="4"/>
    </row>
    <row r="1138" spans="2:11" ht="13.5" x14ac:dyDescent="0.35">
      <c r="B1138" s="3">
        <v>43662</v>
      </c>
      <c r="C1138" s="2">
        <v>22.59</v>
      </c>
      <c r="D1138" s="2">
        <v>18.592400000000001</v>
      </c>
      <c r="E1138" s="2">
        <v>569</v>
      </c>
      <c r="F1138" s="2">
        <v>22.568300000000001</v>
      </c>
      <c r="G1138" s="2">
        <v>12841.3627</v>
      </c>
      <c r="H1138" s="21">
        <f t="shared" si="17"/>
        <v>-3.9696783006989977E-3</v>
      </c>
      <c r="I1138" s="4"/>
      <c r="J1138" s="4"/>
      <c r="K1138" s="4"/>
    </row>
    <row r="1139" spans="2:11" ht="13.5" x14ac:dyDescent="0.35">
      <c r="B1139" s="3">
        <v>43663</v>
      </c>
      <c r="C1139" s="2">
        <v>22.7</v>
      </c>
      <c r="D1139" s="2">
        <v>18.683</v>
      </c>
      <c r="E1139" s="2">
        <v>768</v>
      </c>
      <c r="F1139" s="2">
        <v>22.690200000000001</v>
      </c>
      <c r="G1139" s="2">
        <v>17426.0736</v>
      </c>
      <c r="H1139" s="21">
        <f t="shared" si="17"/>
        <v>4.8729588433982949E-3</v>
      </c>
      <c r="I1139" s="4"/>
      <c r="J1139" s="4"/>
      <c r="K1139" s="4"/>
    </row>
    <row r="1140" spans="2:11" ht="13.5" x14ac:dyDescent="0.35">
      <c r="B1140" s="3">
        <v>43664</v>
      </c>
      <c r="C1140" s="2">
        <v>22.59</v>
      </c>
      <c r="D1140" s="2">
        <v>18.592400000000001</v>
      </c>
      <c r="E1140" s="2">
        <v>414</v>
      </c>
      <c r="F1140" s="2">
        <v>22.6</v>
      </c>
      <c r="G1140" s="2">
        <v>9356.4</v>
      </c>
      <c r="H1140" s="21">
        <f t="shared" si="17"/>
        <v>-4.8493282663383003E-3</v>
      </c>
      <c r="I1140" s="4"/>
      <c r="J1140" s="4"/>
      <c r="K1140" s="4"/>
    </row>
    <row r="1141" spans="2:11" ht="13.5" x14ac:dyDescent="0.35">
      <c r="B1141" s="3">
        <v>43665</v>
      </c>
      <c r="C1141" s="2">
        <v>22.51</v>
      </c>
      <c r="D1141" s="2">
        <v>18.526599999999998</v>
      </c>
      <c r="E1141" s="2">
        <v>1111</v>
      </c>
      <c r="F1141" s="2">
        <v>22.505400000000002</v>
      </c>
      <c r="G1141" s="2">
        <v>25003.499400000001</v>
      </c>
      <c r="H1141" s="21">
        <f t="shared" si="17"/>
        <v>-3.539080484499202E-3</v>
      </c>
      <c r="I1141" s="4"/>
      <c r="J1141" s="4"/>
      <c r="K1141" s="4"/>
    </row>
    <row r="1142" spans="2:11" ht="13.5" x14ac:dyDescent="0.35">
      <c r="B1142" s="3">
        <v>43668</v>
      </c>
      <c r="C1142" s="2">
        <v>22.6</v>
      </c>
      <c r="D1142" s="2">
        <v>18.6007</v>
      </c>
      <c r="E1142" s="2">
        <v>316</v>
      </c>
      <c r="F1142" s="2">
        <v>22.583500000000001</v>
      </c>
      <c r="G1142" s="2">
        <v>7136.3860000000004</v>
      </c>
      <c r="H1142" s="21">
        <f t="shared" si="17"/>
        <v>3.9996545507541264E-3</v>
      </c>
      <c r="I1142" s="4"/>
      <c r="J1142" s="4"/>
      <c r="K1142" s="4"/>
    </row>
    <row r="1143" spans="2:11" ht="13.5" x14ac:dyDescent="0.35">
      <c r="B1143" s="3">
        <v>43669</v>
      </c>
      <c r="C1143" s="2">
        <v>22.52</v>
      </c>
      <c r="D1143" s="2">
        <v>18.534800000000001</v>
      </c>
      <c r="E1143" s="2">
        <v>1617</v>
      </c>
      <c r="F1143" s="2">
        <v>22.578700000000001</v>
      </c>
      <c r="G1143" s="2">
        <v>36509.757899999997</v>
      </c>
      <c r="H1143" s="21">
        <f t="shared" si="17"/>
        <v>-3.5428774185917293E-3</v>
      </c>
      <c r="I1143" s="4"/>
      <c r="J1143" s="4"/>
      <c r="K1143" s="4"/>
    </row>
    <row r="1144" spans="2:11" ht="13.5" x14ac:dyDescent="0.35">
      <c r="B1144" s="3">
        <v>43670</v>
      </c>
      <c r="C1144" s="2">
        <v>22.6</v>
      </c>
      <c r="D1144" s="2">
        <v>18.6007</v>
      </c>
      <c r="E1144" s="2">
        <v>2100</v>
      </c>
      <c r="F1144" s="2">
        <v>22.595700000000001</v>
      </c>
      <c r="G1144" s="2">
        <v>47450.97</v>
      </c>
      <c r="H1144" s="21">
        <f t="shared" si="17"/>
        <v>3.5554740272352105E-3</v>
      </c>
      <c r="I1144" s="4"/>
      <c r="J1144" s="4"/>
      <c r="K1144" s="4"/>
    </row>
    <row r="1145" spans="2:11" ht="13.5" x14ac:dyDescent="0.35">
      <c r="B1145" s="3">
        <v>43672</v>
      </c>
      <c r="C1145" s="2">
        <v>22.6</v>
      </c>
      <c r="D1145" s="2">
        <v>18.6007</v>
      </c>
      <c r="E1145" s="2">
        <v>1</v>
      </c>
      <c r="F1145" s="2">
        <v>22.6</v>
      </c>
      <c r="G1145" s="2">
        <v>22.6</v>
      </c>
      <c r="H1145" s="21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22.6</v>
      </c>
      <c r="D1146" s="2">
        <v>18.6007</v>
      </c>
      <c r="E1146" s="2">
        <v>2439</v>
      </c>
      <c r="F1146" s="2">
        <v>22.598299999999998</v>
      </c>
      <c r="G1146" s="2">
        <v>55117.253700000001</v>
      </c>
      <c r="H1146" s="21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22.6</v>
      </c>
      <c r="D1147" s="2">
        <v>18.6007</v>
      </c>
      <c r="E1147" s="2">
        <v>12266</v>
      </c>
      <c r="F1147" s="2">
        <v>22.595300000000002</v>
      </c>
      <c r="G1147" s="2">
        <v>277153.9498</v>
      </c>
      <c r="H1147" s="21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22.6</v>
      </c>
      <c r="D1148" s="2">
        <v>18.6007</v>
      </c>
      <c r="E1148" s="2">
        <v>790</v>
      </c>
      <c r="F1148" s="2">
        <v>22.6</v>
      </c>
      <c r="G1148" s="2">
        <v>17854</v>
      </c>
      <c r="H1148" s="21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23</v>
      </c>
      <c r="D1149" s="2">
        <v>18.9299</v>
      </c>
      <c r="E1149" s="2">
        <v>3457</v>
      </c>
      <c r="F1149" s="2">
        <v>22.790299999999998</v>
      </c>
      <c r="G1149" s="2">
        <v>78786.0671</v>
      </c>
      <c r="H1149" s="21">
        <f t="shared" si="17"/>
        <v>1.7698258667684558E-2</v>
      </c>
      <c r="I1149" s="4"/>
      <c r="J1149" s="4"/>
      <c r="K1149" s="4"/>
    </row>
    <row r="1150" spans="2:11" ht="13.5" x14ac:dyDescent="0.35">
      <c r="B1150" s="3">
        <v>43679</v>
      </c>
      <c r="C1150" s="2">
        <v>23</v>
      </c>
      <c r="D1150" s="2">
        <v>18.9299</v>
      </c>
      <c r="E1150" s="2">
        <v>20893</v>
      </c>
      <c r="F1150" s="2">
        <v>23.011500000000002</v>
      </c>
      <c r="G1150" s="2">
        <v>480779.26949999999</v>
      </c>
      <c r="H1150" s="21">
        <f t="shared" si="17"/>
        <v>0</v>
      </c>
      <c r="I1150" s="4"/>
      <c r="J1150" s="4"/>
      <c r="K1150" s="4"/>
    </row>
    <row r="1151" spans="2:11" ht="13.5" x14ac:dyDescent="0.35">
      <c r="B1151" s="3">
        <v>43682</v>
      </c>
      <c r="C1151" s="2">
        <v>23</v>
      </c>
      <c r="D1151" s="2">
        <v>18.9299</v>
      </c>
      <c r="E1151" s="2">
        <v>544</v>
      </c>
      <c r="F1151" s="2">
        <v>22.725000000000001</v>
      </c>
      <c r="G1151" s="2">
        <v>12362.4</v>
      </c>
      <c r="H1151" s="21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23</v>
      </c>
      <c r="D1152" s="2">
        <v>18.9299</v>
      </c>
      <c r="E1152" s="2">
        <v>0</v>
      </c>
      <c r="F1152" s="2">
        <v>0</v>
      </c>
      <c r="G1152" s="2">
        <v>0</v>
      </c>
      <c r="H1152" s="21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23</v>
      </c>
      <c r="D1153" s="2">
        <v>18.9299</v>
      </c>
      <c r="E1153" s="2">
        <v>2821</v>
      </c>
      <c r="F1153" s="2">
        <v>22.6007</v>
      </c>
      <c r="G1153" s="2">
        <v>63756.574699999997</v>
      </c>
      <c r="H1153" s="21">
        <f t="shared" si="17"/>
        <v>0</v>
      </c>
      <c r="I1153" s="4"/>
      <c r="J1153" s="4"/>
      <c r="K1153" s="4"/>
    </row>
    <row r="1154" spans="2:11" ht="13.5" x14ac:dyDescent="0.35">
      <c r="B1154" s="3">
        <v>43685</v>
      </c>
      <c r="C1154" s="2">
        <v>23</v>
      </c>
      <c r="D1154" s="2">
        <v>18.9299</v>
      </c>
      <c r="E1154" s="2">
        <v>221</v>
      </c>
      <c r="F1154" s="2">
        <v>23.000499999999999</v>
      </c>
      <c r="G1154" s="2">
        <v>5083.1104999999998</v>
      </c>
      <c r="H1154" s="21">
        <f t="shared" si="17"/>
        <v>0</v>
      </c>
      <c r="I1154" s="4"/>
      <c r="J1154" s="4"/>
      <c r="K1154" s="4"/>
    </row>
    <row r="1155" spans="2:11" ht="13.5" x14ac:dyDescent="0.35">
      <c r="B1155" s="3">
        <v>43686</v>
      </c>
      <c r="C1155" s="2">
        <v>23</v>
      </c>
      <c r="D1155" s="2">
        <v>18.9299</v>
      </c>
      <c r="E1155" s="2">
        <v>220</v>
      </c>
      <c r="F1155" s="2">
        <v>23</v>
      </c>
      <c r="G1155" s="2">
        <v>5060</v>
      </c>
      <c r="H1155" s="21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23</v>
      </c>
      <c r="D1156" s="2">
        <v>18.9299</v>
      </c>
      <c r="E1156" s="2">
        <v>1381</v>
      </c>
      <c r="F1156" s="2">
        <v>22.999300000000002</v>
      </c>
      <c r="G1156" s="2">
        <v>31762.033299999999</v>
      </c>
      <c r="H1156" s="21">
        <f t="shared" si="17"/>
        <v>0</v>
      </c>
      <c r="I1156" s="4"/>
      <c r="J1156" s="4"/>
      <c r="K1156" s="4"/>
    </row>
    <row r="1157" spans="2:11" ht="13.5" x14ac:dyDescent="0.35">
      <c r="B1157" s="3">
        <v>43692</v>
      </c>
      <c r="C1157" s="2">
        <v>23</v>
      </c>
      <c r="D1157" s="2">
        <v>18.9299</v>
      </c>
      <c r="E1157" s="2">
        <v>1013</v>
      </c>
      <c r="F1157" s="2">
        <v>23</v>
      </c>
      <c r="G1157" s="2">
        <v>23299</v>
      </c>
      <c r="H1157" s="21">
        <f t="shared" si="17"/>
        <v>0</v>
      </c>
      <c r="I1157" s="4"/>
      <c r="J1157" s="4"/>
      <c r="K1157" s="4"/>
    </row>
    <row r="1158" spans="2:11" ht="13.5" x14ac:dyDescent="0.35">
      <c r="B1158" s="3">
        <v>43693</v>
      </c>
      <c r="C1158" s="2">
        <v>23</v>
      </c>
      <c r="D1158" s="2">
        <v>18.9299</v>
      </c>
      <c r="E1158" s="2">
        <v>3880</v>
      </c>
      <c r="F1158" s="2">
        <v>22.991</v>
      </c>
      <c r="G1158" s="2">
        <v>89205.08</v>
      </c>
      <c r="H1158" s="21">
        <f t="shared" si="17"/>
        <v>0</v>
      </c>
      <c r="I1158" s="4"/>
      <c r="J1158" s="4"/>
      <c r="K1158" s="4"/>
    </row>
    <row r="1159" spans="2:11" ht="13.5" x14ac:dyDescent="0.35">
      <c r="B1159" s="3">
        <v>43696</v>
      </c>
      <c r="C1159" s="2">
        <v>23</v>
      </c>
      <c r="D1159" s="2">
        <v>18.9299</v>
      </c>
      <c r="E1159" s="2">
        <v>1460</v>
      </c>
      <c r="F1159" s="2">
        <v>23.015499999999999</v>
      </c>
      <c r="G1159" s="2">
        <v>33602.629999999997</v>
      </c>
      <c r="H1159" s="21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22.9</v>
      </c>
      <c r="D1160" s="2">
        <v>18.8476</v>
      </c>
      <c r="E1160" s="2">
        <v>631</v>
      </c>
      <c r="F1160" s="2">
        <v>22.8398</v>
      </c>
      <c r="G1160" s="2">
        <v>14411.9138</v>
      </c>
      <c r="H1160" s="21">
        <f t="shared" si="18"/>
        <v>-4.3476193746401215E-3</v>
      </c>
      <c r="I1160" s="4"/>
      <c r="J1160" s="4"/>
      <c r="K1160" s="4"/>
    </row>
    <row r="1161" spans="2:11" ht="13.5" x14ac:dyDescent="0.35">
      <c r="B1161" s="3">
        <v>43698</v>
      </c>
      <c r="C1161" s="2">
        <v>22.84</v>
      </c>
      <c r="D1161" s="2">
        <v>18.798200000000001</v>
      </c>
      <c r="E1161" s="2">
        <v>216</v>
      </c>
      <c r="F1161" s="2">
        <v>22.849</v>
      </c>
      <c r="G1161" s="2">
        <v>4935.384</v>
      </c>
      <c r="H1161" s="21">
        <f t="shared" si="18"/>
        <v>-2.6210233663701774E-3</v>
      </c>
      <c r="I1161" s="4"/>
      <c r="J1161" s="4"/>
      <c r="K1161" s="4"/>
    </row>
    <row r="1162" spans="2:11" ht="13.5" x14ac:dyDescent="0.35">
      <c r="B1162" s="3">
        <v>43699</v>
      </c>
      <c r="C1162" s="2">
        <v>22.84</v>
      </c>
      <c r="D1162" s="2">
        <v>18.798200000000001</v>
      </c>
      <c r="E1162" s="2">
        <v>304</v>
      </c>
      <c r="F1162" s="2">
        <v>22.836200000000002</v>
      </c>
      <c r="G1162" s="2">
        <v>6942.2048000000004</v>
      </c>
      <c r="H1162" s="21">
        <f t="shared" si="18"/>
        <v>0</v>
      </c>
      <c r="I1162" s="4"/>
      <c r="J1162" s="4"/>
      <c r="K1162" s="4"/>
    </row>
    <row r="1163" spans="2:11" ht="13.5" x14ac:dyDescent="0.35">
      <c r="B1163" s="3">
        <v>43700</v>
      </c>
      <c r="C1163" s="2">
        <v>23.15</v>
      </c>
      <c r="D1163" s="2">
        <v>19.0534</v>
      </c>
      <c r="E1163" s="2">
        <v>4783</v>
      </c>
      <c r="F1163" s="2">
        <v>23.044499999999999</v>
      </c>
      <c r="G1163" s="2">
        <v>110221.8435</v>
      </c>
      <c r="H1163" s="21">
        <f t="shared" si="18"/>
        <v>1.3575767892670496E-2</v>
      </c>
      <c r="I1163" s="4"/>
      <c r="J1163" s="4"/>
      <c r="K1163" s="4"/>
    </row>
    <row r="1164" spans="2:11" ht="13.5" x14ac:dyDescent="0.35">
      <c r="B1164" s="3">
        <v>43703</v>
      </c>
      <c r="C1164" s="2">
        <v>22.81</v>
      </c>
      <c r="D1164" s="2">
        <v>18.773499999999999</v>
      </c>
      <c r="E1164" s="2">
        <v>2823</v>
      </c>
      <c r="F1164" s="2">
        <v>23.166599999999999</v>
      </c>
      <c r="G1164" s="2">
        <v>65399.311800000003</v>
      </c>
      <c r="H1164" s="21">
        <f t="shared" si="18"/>
        <v>-1.4690291496530875E-2</v>
      </c>
      <c r="I1164" s="4"/>
      <c r="J1164" s="4"/>
      <c r="K1164" s="4"/>
    </row>
    <row r="1165" spans="2:11" ht="13.5" x14ac:dyDescent="0.35">
      <c r="B1165" s="3">
        <v>43704</v>
      </c>
      <c r="C1165" s="2">
        <v>23</v>
      </c>
      <c r="D1165" s="2">
        <v>18.9299</v>
      </c>
      <c r="E1165" s="2">
        <v>3844</v>
      </c>
      <c r="F1165" s="2">
        <v>23</v>
      </c>
      <c r="G1165" s="2">
        <v>88412</v>
      </c>
      <c r="H1165" s="21">
        <f t="shared" si="18"/>
        <v>8.3308919487576332E-3</v>
      </c>
      <c r="I1165" s="4"/>
      <c r="J1165" s="4"/>
      <c r="K1165" s="4"/>
    </row>
    <row r="1166" spans="2:11" ht="13.5" x14ac:dyDescent="0.35">
      <c r="B1166" s="3">
        <v>43705</v>
      </c>
      <c r="C1166" s="2">
        <v>22.99</v>
      </c>
      <c r="D1166" s="2">
        <v>18.921700000000001</v>
      </c>
      <c r="E1166" s="2">
        <v>1518</v>
      </c>
      <c r="F1166" s="2">
        <v>22.878399999999999</v>
      </c>
      <c r="G1166" s="2">
        <v>34729.411200000002</v>
      </c>
      <c r="H1166" s="21">
        <f t="shared" si="18"/>
        <v>-4.3317714303819108E-4</v>
      </c>
      <c r="I1166" s="4"/>
      <c r="J1166" s="4"/>
      <c r="K1166" s="4"/>
    </row>
    <row r="1167" spans="2:11" ht="13.5" x14ac:dyDescent="0.35">
      <c r="B1167" s="3">
        <v>43706</v>
      </c>
      <c r="C1167" s="2">
        <v>23.2</v>
      </c>
      <c r="D1167" s="2">
        <v>19.0945</v>
      </c>
      <c r="E1167" s="2">
        <v>2548</v>
      </c>
      <c r="F1167" s="2">
        <v>22.831199999999999</v>
      </c>
      <c r="G1167" s="2">
        <v>58173.897599999997</v>
      </c>
      <c r="H1167" s="21">
        <f t="shared" si="18"/>
        <v>9.1323718270556412E-3</v>
      </c>
      <c r="I1167" s="4"/>
      <c r="J1167" s="4"/>
      <c r="K1167" s="4"/>
    </row>
    <row r="1168" spans="2:11" ht="13.5" x14ac:dyDescent="0.35">
      <c r="B1168" s="3">
        <v>43707</v>
      </c>
      <c r="C1168" s="2">
        <v>23</v>
      </c>
      <c r="D1168" s="2">
        <v>18.9299</v>
      </c>
      <c r="E1168" s="2">
        <v>1267</v>
      </c>
      <c r="F1168" s="2">
        <v>22.997599999999998</v>
      </c>
      <c r="G1168" s="2">
        <v>29137.959200000001</v>
      </c>
      <c r="H1168" s="21">
        <f t="shared" si="18"/>
        <v>-8.6202833276598015E-3</v>
      </c>
      <c r="I1168" s="4"/>
      <c r="J1168" s="4"/>
      <c r="K1168" s="4"/>
    </row>
    <row r="1169" spans="2:11" ht="13.5" x14ac:dyDescent="0.35">
      <c r="B1169" s="3">
        <v>43710</v>
      </c>
      <c r="C1169" s="2">
        <v>23</v>
      </c>
      <c r="D1169" s="2">
        <v>18.9299</v>
      </c>
      <c r="E1169" s="2">
        <v>2348</v>
      </c>
      <c r="F1169" s="2">
        <v>22.996099999999998</v>
      </c>
      <c r="G1169" s="2">
        <v>53994.842799999999</v>
      </c>
      <c r="H1169" s="21">
        <f t="shared" si="18"/>
        <v>0</v>
      </c>
      <c r="I1169" s="4"/>
      <c r="J1169" s="4"/>
      <c r="K1169" s="4"/>
    </row>
    <row r="1170" spans="2:11" ht="13.5" x14ac:dyDescent="0.35">
      <c r="B1170" s="3">
        <v>43711</v>
      </c>
      <c r="C1170" s="2">
        <v>23.35</v>
      </c>
      <c r="D1170" s="2">
        <v>19.218</v>
      </c>
      <c r="E1170" s="2">
        <v>3271</v>
      </c>
      <c r="F1170" s="2">
        <v>23.000499999999999</v>
      </c>
      <c r="G1170" s="2">
        <v>75234.635500000004</v>
      </c>
      <c r="H1170" s="21">
        <f t="shared" si="18"/>
        <v>1.5219309135283337E-2</v>
      </c>
      <c r="I1170" s="4"/>
      <c r="J1170" s="4"/>
      <c r="K1170" s="4"/>
    </row>
    <row r="1171" spans="2:11" ht="13.5" x14ac:dyDescent="0.35">
      <c r="B1171" s="3">
        <v>43712</v>
      </c>
      <c r="C1171" s="2">
        <v>23.28</v>
      </c>
      <c r="D1171" s="2">
        <v>19.160299999999999</v>
      </c>
      <c r="E1171" s="2">
        <v>239</v>
      </c>
      <c r="F1171" s="2">
        <v>23.002300000000002</v>
      </c>
      <c r="G1171" s="2">
        <v>5497.5496999999996</v>
      </c>
      <c r="H1171" s="21">
        <f t="shared" si="18"/>
        <v>-3.0023935893433514E-3</v>
      </c>
      <c r="I1171" s="4"/>
      <c r="J1171" s="4"/>
      <c r="K1171" s="4"/>
    </row>
    <row r="1172" spans="2:11" ht="13.5" x14ac:dyDescent="0.35">
      <c r="B1172" s="3">
        <v>43713</v>
      </c>
      <c r="C1172" s="2">
        <v>23.18</v>
      </c>
      <c r="D1172" s="2">
        <v>19.077999999999999</v>
      </c>
      <c r="E1172" s="2">
        <v>552</v>
      </c>
      <c r="F1172" s="2">
        <v>23.113</v>
      </c>
      <c r="G1172" s="2">
        <v>12758.376</v>
      </c>
      <c r="H1172" s="21">
        <f t="shared" si="18"/>
        <v>-4.2953398433218711E-3</v>
      </c>
      <c r="I1172" s="4"/>
      <c r="J1172" s="4"/>
      <c r="K1172" s="4"/>
    </row>
    <row r="1173" spans="2:11" ht="13.5" x14ac:dyDescent="0.35">
      <c r="B1173" s="3">
        <v>43714</v>
      </c>
      <c r="C1173" s="2">
        <v>23</v>
      </c>
      <c r="D1173" s="2">
        <v>18.9299</v>
      </c>
      <c r="E1173" s="2">
        <v>5534</v>
      </c>
      <c r="F1173" s="2">
        <v>22.992799999999999</v>
      </c>
      <c r="G1173" s="2">
        <v>127242.15519999999</v>
      </c>
      <c r="H1173" s="21">
        <f t="shared" si="18"/>
        <v>-7.7628682251808081E-3</v>
      </c>
      <c r="I1173" s="4"/>
      <c r="J1173" s="4"/>
      <c r="K1173" s="4"/>
    </row>
    <row r="1174" spans="2:11" ht="13.5" x14ac:dyDescent="0.35">
      <c r="B1174" s="3">
        <v>43717</v>
      </c>
      <c r="C1174" s="2">
        <v>23</v>
      </c>
      <c r="D1174" s="2">
        <v>18.9299</v>
      </c>
      <c r="E1174" s="2">
        <v>180</v>
      </c>
      <c r="F1174" s="2">
        <v>22.854199999999999</v>
      </c>
      <c r="G1174" s="2">
        <v>4113.7560000000003</v>
      </c>
      <c r="H1174" s="21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23</v>
      </c>
      <c r="D1175" s="2">
        <v>18.9299</v>
      </c>
      <c r="E1175" s="2">
        <v>3629</v>
      </c>
      <c r="F1175" s="2">
        <v>22.976400000000002</v>
      </c>
      <c r="G1175" s="2">
        <v>83381.355599999995</v>
      </c>
      <c r="H1175" s="21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22.8</v>
      </c>
      <c r="D1176" s="2">
        <v>18.7653</v>
      </c>
      <c r="E1176" s="2">
        <v>4196</v>
      </c>
      <c r="F1176" s="2">
        <v>22.801300000000001</v>
      </c>
      <c r="G1176" s="2">
        <v>95674.254799999995</v>
      </c>
      <c r="H1176" s="21">
        <f t="shared" si="18"/>
        <v>-8.695238749280243E-3</v>
      </c>
      <c r="I1176" s="4"/>
      <c r="J1176" s="4"/>
      <c r="K1176" s="4"/>
    </row>
    <row r="1177" spans="2:11" ht="13.5" x14ac:dyDescent="0.35">
      <c r="B1177" s="3">
        <v>43720</v>
      </c>
      <c r="C1177" s="2">
        <v>22.99</v>
      </c>
      <c r="D1177" s="2">
        <v>18.921700000000001</v>
      </c>
      <c r="E1177" s="2">
        <v>7880</v>
      </c>
      <c r="F1177" s="2">
        <v>22.594899999999999</v>
      </c>
      <c r="G1177" s="2">
        <v>178047.81200000001</v>
      </c>
      <c r="H1177" s="21">
        <f t="shared" si="18"/>
        <v>8.3345323549317857E-3</v>
      </c>
      <c r="I1177" s="4"/>
      <c r="J1177" s="4"/>
      <c r="K1177" s="4"/>
    </row>
    <row r="1178" spans="2:11" ht="13.5" x14ac:dyDescent="0.35">
      <c r="B1178" s="3">
        <v>43721</v>
      </c>
      <c r="C1178" s="2">
        <v>23</v>
      </c>
      <c r="D1178" s="2">
        <v>18.9299</v>
      </c>
      <c r="E1178" s="2">
        <v>98953</v>
      </c>
      <c r="F1178" s="2">
        <v>22.822099999999999</v>
      </c>
      <c r="G1178" s="2">
        <v>2258315.2612999999</v>
      </c>
      <c r="H1178" s="21">
        <f t="shared" si="18"/>
        <v>4.3336486679308159E-4</v>
      </c>
      <c r="I1178" s="4"/>
      <c r="J1178" s="4"/>
      <c r="K1178" s="4"/>
    </row>
    <row r="1179" spans="2:11" ht="13.5" x14ac:dyDescent="0.35">
      <c r="B1179" s="3">
        <v>43724</v>
      </c>
      <c r="C1179" s="2">
        <v>22.8</v>
      </c>
      <c r="D1179" s="2">
        <v>18.7653</v>
      </c>
      <c r="E1179" s="2">
        <v>180</v>
      </c>
      <c r="F1179" s="2">
        <v>23.25</v>
      </c>
      <c r="G1179" s="2">
        <v>4185</v>
      </c>
      <c r="H1179" s="21">
        <f t="shared" si="18"/>
        <v>-8.695238749280243E-3</v>
      </c>
      <c r="I1179" s="4"/>
      <c r="J1179" s="4"/>
      <c r="K1179" s="4"/>
    </row>
    <row r="1180" spans="2:11" ht="13.5" x14ac:dyDescent="0.35">
      <c r="B1180" s="3">
        <v>43725</v>
      </c>
      <c r="C1180" s="2">
        <v>23</v>
      </c>
      <c r="D1180" s="2">
        <v>18.9299</v>
      </c>
      <c r="E1180" s="2">
        <v>574</v>
      </c>
      <c r="F1180" s="2">
        <v>23.000599999999999</v>
      </c>
      <c r="G1180" s="2">
        <v>13202.3444</v>
      </c>
      <c r="H1180" s="21">
        <f t="shared" si="18"/>
        <v>8.7715091152286446E-3</v>
      </c>
      <c r="I1180" s="4"/>
      <c r="J1180" s="4"/>
      <c r="K1180" s="4"/>
    </row>
    <row r="1181" spans="2:11" ht="13.5" x14ac:dyDescent="0.35">
      <c r="B1181" s="3">
        <v>43726</v>
      </c>
      <c r="C1181" s="2">
        <v>23</v>
      </c>
      <c r="D1181" s="2">
        <v>18.9299</v>
      </c>
      <c r="E1181" s="2">
        <v>411</v>
      </c>
      <c r="F1181" s="2">
        <v>22.945900000000002</v>
      </c>
      <c r="G1181" s="2">
        <v>9430.7649000000001</v>
      </c>
      <c r="H1181" s="21">
        <f t="shared" si="18"/>
        <v>0</v>
      </c>
      <c r="I1181" s="4"/>
      <c r="J1181" s="4"/>
      <c r="K1181" s="4"/>
    </row>
    <row r="1182" spans="2:11" ht="13.5" x14ac:dyDescent="0.35">
      <c r="B1182" s="3">
        <v>43727</v>
      </c>
      <c r="C1182" s="2">
        <v>23</v>
      </c>
      <c r="D1182" s="2">
        <v>18.9299</v>
      </c>
      <c r="E1182" s="2">
        <v>1760</v>
      </c>
      <c r="F1182" s="2">
        <v>22.820699999999999</v>
      </c>
      <c r="G1182" s="2">
        <v>40164.432000000001</v>
      </c>
      <c r="H1182" s="21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23.1</v>
      </c>
      <c r="D1183" s="2">
        <v>19.0122</v>
      </c>
      <c r="E1183" s="2">
        <v>6</v>
      </c>
      <c r="F1183" s="2">
        <v>23.125</v>
      </c>
      <c r="G1183" s="2">
        <v>138.75</v>
      </c>
      <c r="H1183" s="21">
        <f t="shared" si="18"/>
        <v>4.3476193746401215E-3</v>
      </c>
      <c r="I1183" s="4"/>
      <c r="J1183" s="4"/>
      <c r="K1183" s="4"/>
    </row>
    <row r="1184" spans="2:11" ht="13.5" x14ac:dyDescent="0.35">
      <c r="B1184" s="3">
        <v>43731</v>
      </c>
      <c r="C1184" s="2">
        <v>23</v>
      </c>
      <c r="D1184" s="2">
        <v>18.9299</v>
      </c>
      <c r="E1184" s="2">
        <v>110</v>
      </c>
      <c r="F1184" s="2">
        <v>23</v>
      </c>
      <c r="G1184" s="2">
        <v>2530</v>
      </c>
      <c r="H1184" s="21">
        <f t="shared" si="18"/>
        <v>-4.3287994024889306E-3</v>
      </c>
      <c r="I1184" s="4"/>
      <c r="J1184" s="4"/>
      <c r="K1184" s="4"/>
    </row>
    <row r="1185" spans="2:11" ht="13.5" x14ac:dyDescent="0.35">
      <c r="B1185" s="3">
        <v>43732</v>
      </c>
      <c r="C1185" s="2">
        <v>22.9</v>
      </c>
      <c r="D1185" s="2">
        <v>18.8476</v>
      </c>
      <c r="E1185" s="2">
        <v>311</v>
      </c>
      <c r="F1185" s="2">
        <v>22.608000000000001</v>
      </c>
      <c r="G1185" s="2">
        <v>7031.0879999999997</v>
      </c>
      <c r="H1185" s="21">
        <f t="shared" si="18"/>
        <v>-4.3476193746401215E-3</v>
      </c>
      <c r="I1185" s="4"/>
      <c r="J1185" s="4"/>
      <c r="K1185" s="4"/>
    </row>
    <row r="1186" spans="2:11" ht="13.5" x14ac:dyDescent="0.35">
      <c r="B1186" s="3">
        <v>43733</v>
      </c>
      <c r="C1186" s="2">
        <v>22.9</v>
      </c>
      <c r="D1186" s="2">
        <v>18.8476</v>
      </c>
      <c r="E1186" s="2">
        <v>4277</v>
      </c>
      <c r="F1186" s="2">
        <v>22.874400000000001</v>
      </c>
      <c r="G1186" s="2">
        <v>97833.808799999999</v>
      </c>
      <c r="H1186" s="21">
        <f t="shared" si="18"/>
        <v>0</v>
      </c>
      <c r="I1186" s="4"/>
      <c r="J1186" s="4"/>
      <c r="K1186" s="4"/>
    </row>
    <row r="1187" spans="2:11" ht="13.5" x14ac:dyDescent="0.35">
      <c r="B1187" s="3">
        <v>43734</v>
      </c>
      <c r="C1187" s="2">
        <v>22.9</v>
      </c>
      <c r="D1187" s="2">
        <v>18.8476</v>
      </c>
      <c r="E1187" s="2">
        <v>704</v>
      </c>
      <c r="F1187" s="2">
        <v>22.790500000000002</v>
      </c>
      <c r="G1187" s="2">
        <v>16044.512000000001</v>
      </c>
      <c r="H1187" s="21">
        <f t="shared" si="18"/>
        <v>0</v>
      </c>
      <c r="I1187" s="4"/>
      <c r="J1187" s="4"/>
      <c r="K1187" s="4"/>
    </row>
    <row r="1188" spans="2:11" ht="13.5" x14ac:dyDescent="0.35">
      <c r="B1188" s="3">
        <v>43735</v>
      </c>
      <c r="C1188" s="2">
        <v>22.8</v>
      </c>
      <c r="D1188" s="2">
        <v>18.7653</v>
      </c>
      <c r="E1188" s="2">
        <v>2102</v>
      </c>
      <c r="F1188" s="2">
        <v>22.773099999999999</v>
      </c>
      <c r="G1188" s="2">
        <v>47869.056199999999</v>
      </c>
      <c r="H1188" s="21">
        <f t="shared" si="18"/>
        <v>-4.366603705511579E-3</v>
      </c>
      <c r="I1188" s="4"/>
      <c r="J1188" s="4"/>
      <c r="K1188" s="4"/>
    </row>
    <row r="1189" spans="2:11" ht="13.5" x14ac:dyDescent="0.35">
      <c r="B1189" s="3">
        <v>43738</v>
      </c>
      <c r="C1189" s="2">
        <v>22.72</v>
      </c>
      <c r="D1189" s="2">
        <v>18.699400000000001</v>
      </c>
      <c r="E1189" s="2">
        <v>1890</v>
      </c>
      <c r="F1189" s="2">
        <v>22.72</v>
      </c>
      <c r="G1189" s="2">
        <v>42940.800000000003</v>
      </c>
      <c r="H1189" s="21">
        <f t="shared" si="18"/>
        <v>-3.5118010370204142E-3</v>
      </c>
      <c r="I1189" s="4"/>
      <c r="J1189" s="4"/>
      <c r="K1189" s="4"/>
    </row>
    <row r="1190" spans="2:11" ht="13.5" x14ac:dyDescent="0.35">
      <c r="B1190" s="3">
        <v>43739</v>
      </c>
      <c r="C1190" s="2">
        <v>23</v>
      </c>
      <c r="D1190" s="2">
        <v>18.9299</v>
      </c>
      <c r="E1190" s="2">
        <v>5211</v>
      </c>
      <c r="F1190" s="2">
        <v>22.872699999999998</v>
      </c>
      <c r="G1190" s="2">
        <v>119189.6397</v>
      </c>
      <c r="H1190" s="21">
        <f t="shared" si="18"/>
        <v>1.2326598714397213E-2</v>
      </c>
      <c r="I1190" s="4"/>
      <c r="J1190" s="4"/>
      <c r="K1190" s="4"/>
    </row>
    <row r="1191" spans="2:11" ht="13.5" x14ac:dyDescent="0.35">
      <c r="B1191" s="3">
        <v>43740</v>
      </c>
      <c r="C1191" s="2">
        <v>22.99</v>
      </c>
      <c r="D1191" s="2">
        <v>18.921700000000001</v>
      </c>
      <c r="E1191" s="2">
        <v>1367</v>
      </c>
      <c r="F1191" s="2">
        <v>22.725100000000001</v>
      </c>
      <c r="G1191" s="2">
        <v>31065.2117</v>
      </c>
      <c r="H1191" s="21">
        <f t="shared" si="18"/>
        <v>-4.3317714303819108E-4</v>
      </c>
      <c r="I1191" s="4"/>
      <c r="J1191" s="4"/>
      <c r="K1191" s="4"/>
    </row>
    <row r="1192" spans="2:11" ht="13.5" x14ac:dyDescent="0.35">
      <c r="B1192" s="3">
        <v>43741</v>
      </c>
      <c r="C1192" s="2">
        <v>22.9</v>
      </c>
      <c r="D1192" s="2">
        <v>18.8476</v>
      </c>
      <c r="E1192" s="2">
        <v>1329</v>
      </c>
      <c r="F1192" s="2">
        <v>22.900700000000001</v>
      </c>
      <c r="G1192" s="2">
        <v>30435.030299999999</v>
      </c>
      <c r="H1192" s="21">
        <f t="shared" si="18"/>
        <v>-3.9161386133381984E-3</v>
      </c>
      <c r="I1192" s="4"/>
      <c r="J1192" s="4"/>
      <c r="K1192" s="4"/>
    </row>
    <row r="1193" spans="2:11" ht="13.5" x14ac:dyDescent="0.35">
      <c r="B1193" s="3">
        <v>43742</v>
      </c>
      <c r="C1193" s="2">
        <v>22.7</v>
      </c>
      <c r="D1193" s="2">
        <v>18.683</v>
      </c>
      <c r="E1193" s="2">
        <v>6655</v>
      </c>
      <c r="F1193" s="2">
        <v>22.704799999999999</v>
      </c>
      <c r="G1193" s="2">
        <v>151100.44399999999</v>
      </c>
      <c r="H1193" s="21">
        <f t="shared" si="18"/>
        <v>-8.733207411023158E-3</v>
      </c>
      <c r="I1193" s="4"/>
      <c r="J1193" s="4"/>
      <c r="K1193" s="4"/>
    </row>
    <row r="1194" spans="2:11" ht="13.5" x14ac:dyDescent="0.35">
      <c r="B1194" s="3">
        <v>43745</v>
      </c>
      <c r="C1194" s="2">
        <v>22.7</v>
      </c>
      <c r="D1194" s="2">
        <v>18.683</v>
      </c>
      <c r="E1194" s="2">
        <v>2631</v>
      </c>
      <c r="F1194" s="2">
        <v>22.700800000000001</v>
      </c>
      <c r="G1194" s="2">
        <v>59725.804799999998</v>
      </c>
      <c r="H1194" s="21">
        <f t="shared" si="18"/>
        <v>0</v>
      </c>
      <c r="I1194" s="4"/>
      <c r="J1194" s="4"/>
      <c r="K1194" s="4"/>
    </row>
    <row r="1195" spans="2:11" ht="13.5" x14ac:dyDescent="0.35">
      <c r="B1195" s="3">
        <v>43746</v>
      </c>
      <c r="C1195" s="2">
        <v>22.7</v>
      </c>
      <c r="D1195" s="2">
        <v>18.683</v>
      </c>
      <c r="E1195" s="2">
        <v>1310</v>
      </c>
      <c r="F1195" s="2">
        <v>22.7</v>
      </c>
      <c r="G1195" s="2">
        <v>29737</v>
      </c>
      <c r="H1195" s="21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22.7</v>
      </c>
      <c r="D1196" s="2">
        <v>18.683</v>
      </c>
      <c r="E1196" s="2">
        <v>672</v>
      </c>
      <c r="F1196" s="2">
        <v>22.736599999999999</v>
      </c>
      <c r="G1196" s="2">
        <v>15278.995199999999</v>
      </c>
      <c r="H1196" s="21">
        <f t="shared" si="18"/>
        <v>0</v>
      </c>
      <c r="I1196" s="4"/>
      <c r="J1196" s="4"/>
      <c r="K1196" s="4"/>
    </row>
    <row r="1197" spans="2:11" ht="13.5" x14ac:dyDescent="0.35">
      <c r="B1197" s="3">
        <v>43748</v>
      </c>
      <c r="C1197" s="2">
        <v>22.95</v>
      </c>
      <c r="D1197" s="2">
        <v>18.8887</v>
      </c>
      <c r="E1197" s="2">
        <v>1640</v>
      </c>
      <c r="F1197" s="2">
        <v>22.808800000000002</v>
      </c>
      <c r="G1197" s="2">
        <v>37406.432000000001</v>
      </c>
      <c r="H1197" s="21">
        <f t="shared" si="18"/>
        <v>1.1010009099181085E-2</v>
      </c>
      <c r="I1197" s="4"/>
      <c r="J1197" s="4"/>
      <c r="K1197" s="4"/>
    </row>
    <row r="1198" spans="2:11" ht="13.5" x14ac:dyDescent="0.35">
      <c r="B1198" s="3">
        <v>43749</v>
      </c>
      <c r="C1198" s="2">
        <v>22.8</v>
      </c>
      <c r="D1198" s="2">
        <v>18.7653</v>
      </c>
      <c r="E1198" s="2">
        <v>2484</v>
      </c>
      <c r="F1198" s="2">
        <v>22.809699999999999</v>
      </c>
      <c r="G1198" s="2">
        <v>56659.294800000003</v>
      </c>
      <c r="H1198" s="21">
        <f t="shared" si="18"/>
        <v>-6.5330065065356633E-3</v>
      </c>
      <c r="I1198" s="4"/>
      <c r="J1198" s="4"/>
      <c r="K1198" s="4"/>
    </row>
    <row r="1199" spans="2:11" ht="13.5" x14ac:dyDescent="0.35">
      <c r="B1199" s="3">
        <v>43752</v>
      </c>
      <c r="C1199" s="2">
        <v>22.8</v>
      </c>
      <c r="D1199" s="2">
        <v>18.7653</v>
      </c>
      <c r="E1199" s="2">
        <v>433</v>
      </c>
      <c r="F1199" s="2">
        <v>22.761399999999998</v>
      </c>
      <c r="G1199" s="2">
        <v>9855.6862000000001</v>
      </c>
      <c r="H1199" s="21">
        <f t="shared" si="18"/>
        <v>0</v>
      </c>
      <c r="I1199" s="4"/>
      <c r="J1199" s="4"/>
      <c r="K1199" s="4"/>
    </row>
    <row r="1200" spans="2:11" ht="13.5" x14ac:dyDescent="0.35">
      <c r="B1200" s="3">
        <v>43754</v>
      </c>
      <c r="C1200" s="2">
        <v>22.9</v>
      </c>
      <c r="D1200" s="2">
        <v>18.8476</v>
      </c>
      <c r="E1200" s="2">
        <v>1365</v>
      </c>
      <c r="F1200" s="2">
        <v>22.924700000000001</v>
      </c>
      <c r="G1200" s="2">
        <v>31292.215499999998</v>
      </c>
      <c r="H1200" s="21">
        <f t="shared" si="18"/>
        <v>4.3857545576143223E-3</v>
      </c>
      <c r="I1200" s="4"/>
      <c r="J1200" s="4"/>
      <c r="K1200" s="4"/>
    </row>
    <row r="1201" spans="2:11" ht="13.5" x14ac:dyDescent="0.35">
      <c r="B1201" s="3">
        <v>43755</v>
      </c>
      <c r="C1201" s="2">
        <v>23</v>
      </c>
      <c r="D1201" s="2">
        <v>18.9299</v>
      </c>
      <c r="E1201" s="2">
        <v>15635</v>
      </c>
      <c r="F1201" s="2">
        <v>22.9588</v>
      </c>
      <c r="G1201" s="2">
        <v>358960.83799999999</v>
      </c>
      <c r="H1201" s="21">
        <f t="shared" si="18"/>
        <v>4.366603705511579E-3</v>
      </c>
      <c r="I1201" s="4"/>
      <c r="J1201" s="4"/>
      <c r="K1201" s="4"/>
    </row>
    <row r="1202" spans="2:11" ht="13.5" x14ac:dyDescent="0.35">
      <c r="B1202" s="3">
        <v>43756</v>
      </c>
      <c r="C1202" s="2">
        <v>23.2</v>
      </c>
      <c r="D1202" s="2">
        <v>19.0945</v>
      </c>
      <c r="E1202" s="2">
        <v>18439</v>
      </c>
      <c r="F1202" s="2">
        <v>23.190899999999999</v>
      </c>
      <c r="G1202" s="2">
        <v>427617.00510000001</v>
      </c>
      <c r="H1202" s="21">
        <f t="shared" si="18"/>
        <v>8.695238749280243E-3</v>
      </c>
      <c r="I1202" s="4"/>
      <c r="J1202" s="4"/>
      <c r="K1202" s="4"/>
    </row>
    <row r="1203" spans="2:11" ht="13.5" x14ac:dyDescent="0.35">
      <c r="B1203" s="3">
        <v>43759</v>
      </c>
      <c r="C1203" s="2">
        <v>23.3</v>
      </c>
      <c r="D1203" s="2">
        <v>19.1768</v>
      </c>
      <c r="E1203" s="2">
        <v>39</v>
      </c>
      <c r="F1203" s="2">
        <v>23.3</v>
      </c>
      <c r="G1203" s="2">
        <v>908.7</v>
      </c>
      <c r="H1203" s="21">
        <f t="shared" si="18"/>
        <v>4.3101416638299007E-3</v>
      </c>
      <c r="I1203" s="4"/>
      <c r="J1203" s="4"/>
      <c r="K1203" s="4"/>
    </row>
    <row r="1204" spans="2:11" ht="13.5" x14ac:dyDescent="0.35">
      <c r="B1204" s="3">
        <v>43760</v>
      </c>
      <c r="C1204" s="2">
        <v>23.1</v>
      </c>
      <c r="D1204" s="2">
        <v>19.0122</v>
      </c>
      <c r="E1204" s="2">
        <v>617</v>
      </c>
      <c r="F1204" s="2">
        <v>23.217600000000001</v>
      </c>
      <c r="G1204" s="2">
        <v>14325.2592</v>
      </c>
      <c r="H1204" s="21">
        <f t="shared" si="18"/>
        <v>-8.5832881398356393E-3</v>
      </c>
      <c r="I1204" s="4"/>
      <c r="J1204" s="4"/>
      <c r="K1204" s="4"/>
    </row>
    <row r="1205" spans="2:11" ht="13.5" x14ac:dyDescent="0.35">
      <c r="B1205" s="3">
        <v>43761</v>
      </c>
      <c r="C1205" s="2">
        <v>23</v>
      </c>
      <c r="D1205" s="2">
        <v>18.9299</v>
      </c>
      <c r="E1205" s="2">
        <v>340</v>
      </c>
      <c r="F1205" s="2">
        <v>22.726500000000001</v>
      </c>
      <c r="G1205" s="2">
        <v>7727.01</v>
      </c>
      <c r="H1205" s="21">
        <f t="shared" si="18"/>
        <v>-4.3287994024889306E-3</v>
      </c>
      <c r="I1205" s="4"/>
      <c r="J1205" s="4"/>
      <c r="K1205" s="4"/>
    </row>
    <row r="1206" spans="2:11" ht="13.5" x14ac:dyDescent="0.35">
      <c r="B1206" s="3">
        <v>43762</v>
      </c>
      <c r="C1206" s="2">
        <v>22.98</v>
      </c>
      <c r="D1206" s="2">
        <v>18.913399999999999</v>
      </c>
      <c r="E1206" s="2">
        <v>752</v>
      </c>
      <c r="F1206" s="2">
        <v>22.8856</v>
      </c>
      <c r="G1206" s="2">
        <v>17209.9712</v>
      </c>
      <c r="H1206" s="21">
        <f t="shared" si="18"/>
        <v>-8.7163693416238998E-4</v>
      </c>
      <c r="I1206" s="4"/>
      <c r="J1206" s="4"/>
      <c r="K1206" s="4"/>
    </row>
    <row r="1207" spans="2:11" ht="13.5" x14ac:dyDescent="0.35">
      <c r="B1207" s="3">
        <v>43763</v>
      </c>
      <c r="C1207" s="2">
        <v>22.71</v>
      </c>
      <c r="D1207" s="2">
        <v>18.691199999999998</v>
      </c>
      <c r="E1207" s="2">
        <v>436</v>
      </c>
      <c r="F1207" s="2">
        <v>22.7867</v>
      </c>
      <c r="G1207" s="2">
        <v>9935.0012000000006</v>
      </c>
      <c r="H1207" s="21">
        <f t="shared" si="18"/>
        <v>-1.1748284285215817E-2</v>
      </c>
      <c r="I1207" s="4"/>
      <c r="J1207" s="4"/>
      <c r="K1207" s="4"/>
    </row>
    <row r="1208" spans="2:11" ht="13.5" x14ac:dyDescent="0.35">
      <c r="B1208" s="3">
        <v>43766</v>
      </c>
      <c r="C1208" s="2">
        <v>23</v>
      </c>
      <c r="D1208" s="2">
        <v>18.9299</v>
      </c>
      <c r="E1208" s="2">
        <v>3279</v>
      </c>
      <c r="F1208" s="2">
        <v>22.995200000000001</v>
      </c>
      <c r="G1208" s="2">
        <v>75401.260800000004</v>
      </c>
      <c r="H1208" s="21">
        <f t="shared" si="18"/>
        <v>1.2770715630885202E-2</v>
      </c>
      <c r="I1208" s="4"/>
      <c r="J1208" s="4"/>
      <c r="K1208" s="4"/>
    </row>
    <row r="1209" spans="2:11" ht="13.5" x14ac:dyDescent="0.35">
      <c r="B1209" s="3">
        <v>43767</v>
      </c>
      <c r="C1209" s="2">
        <v>23</v>
      </c>
      <c r="D1209" s="2">
        <v>18.9299</v>
      </c>
      <c r="E1209" s="2">
        <v>1957</v>
      </c>
      <c r="F1209" s="2">
        <v>22.7437</v>
      </c>
      <c r="G1209" s="2">
        <v>44509.420899999997</v>
      </c>
      <c r="H1209" s="21">
        <f t="shared" si="18"/>
        <v>0</v>
      </c>
      <c r="I1209" s="4"/>
      <c r="J1209" s="4"/>
      <c r="K1209" s="4"/>
    </row>
    <row r="1210" spans="2:11" ht="13.5" x14ac:dyDescent="0.35">
      <c r="B1210" s="3">
        <v>43768</v>
      </c>
      <c r="C1210" s="2">
        <v>22.7</v>
      </c>
      <c r="D1210" s="2">
        <v>18.683</v>
      </c>
      <c r="E1210" s="2">
        <v>2151</v>
      </c>
      <c r="F1210" s="2">
        <v>22.737300000000001</v>
      </c>
      <c r="G1210" s="2">
        <v>48907.9323</v>
      </c>
      <c r="H1210" s="21">
        <f t="shared" si="18"/>
        <v>-1.3042858123920364E-2</v>
      </c>
      <c r="I1210" s="4"/>
      <c r="J1210" s="4"/>
      <c r="K1210" s="4"/>
    </row>
    <row r="1211" spans="2:11" ht="13.5" x14ac:dyDescent="0.35">
      <c r="B1211" s="3">
        <v>43769</v>
      </c>
      <c r="C1211" s="2">
        <v>22.8</v>
      </c>
      <c r="D1211" s="2">
        <v>18.7653</v>
      </c>
      <c r="E1211" s="2">
        <v>811</v>
      </c>
      <c r="F1211" s="2">
        <v>22.749300000000002</v>
      </c>
      <c r="G1211" s="2">
        <v>18449.6823</v>
      </c>
      <c r="H1211" s="21">
        <f t="shared" si="18"/>
        <v>4.4050741315634556E-3</v>
      </c>
      <c r="I1211" s="4"/>
      <c r="J1211" s="4"/>
      <c r="K1211" s="4"/>
    </row>
    <row r="1212" spans="2:11" ht="13.5" x14ac:dyDescent="0.35">
      <c r="B1212" s="3">
        <v>43770</v>
      </c>
      <c r="C1212" s="2">
        <v>22.8</v>
      </c>
      <c r="D1212" s="2">
        <v>18.7653</v>
      </c>
      <c r="E1212" s="2">
        <v>200</v>
      </c>
      <c r="F1212" s="2">
        <v>22.8</v>
      </c>
      <c r="G1212" s="2">
        <v>4560</v>
      </c>
      <c r="H1212" s="21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22.8</v>
      </c>
      <c r="D1213" s="2">
        <v>18.7653</v>
      </c>
      <c r="E1213" s="2">
        <v>2190</v>
      </c>
      <c r="F1213" s="2">
        <v>22.7057</v>
      </c>
      <c r="G1213" s="2">
        <v>49725.483</v>
      </c>
      <c r="H1213" s="21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22.7</v>
      </c>
      <c r="D1214" s="2">
        <v>18.683</v>
      </c>
      <c r="E1214" s="2">
        <v>6740</v>
      </c>
      <c r="F1214" s="2">
        <v>22.703499999999998</v>
      </c>
      <c r="G1214" s="2">
        <v>153021.59</v>
      </c>
      <c r="H1214" s="21">
        <f t="shared" si="18"/>
        <v>-4.3857545576143223E-3</v>
      </c>
      <c r="I1214" s="4"/>
      <c r="J1214" s="4"/>
      <c r="K1214" s="4"/>
    </row>
    <row r="1215" spans="2:11" ht="13.5" x14ac:dyDescent="0.35">
      <c r="B1215" s="3">
        <v>43775</v>
      </c>
      <c r="C1215" s="2">
        <v>22.7</v>
      </c>
      <c r="D1215" s="2">
        <v>18.683</v>
      </c>
      <c r="E1215" s="2">
        <v>4410</v>
      </c>
      <c r="F1215" s="2">
        <v>22.835799999999999</v>
      </c>
      <c r="G1215" s="2">
        <v>100705.878</v>
      </c>
      <c r="H1215" s="21">
        <f t="shared" si="18"/>
        <v>0</v>
      </c>
      <c r="I1215" s="4"/>
      <c r="J1215" s="4"/>
      <c r="K1215" s="4"/>
    </row>
    <row r="1216" spans="2:11" ht="13.5" x14ac:dyDescent="0.35">
      <c r="B1216" s="3">
        <v>43776</v>
      </c>
      <c r="C1216" s="2">
        <v>22.9</v>
      </c>
      <c r="D1216" s="2">
        <v>18.8476</v>
      </c>
      <c r="E1216" s="2">
        <v>18550</v>
      </c>
      <c r="F1216" s="2">
        <v>22.803000000000001</v>
      </c>
      <c r="G1216" s="2">
        <v>422995.65</v>
      </c>
      <c r="H1216" s="21">
        <f t="shared" si="18"/>
        <v>8.8101482631269112E-3</v>
      </c>
      <c r="I1216" s="4"/>
      <c r="J1216" s="4"/>
      <c r="K1216" s="4"/>
    </row>
    <row r="1217" spans="2:11" ht="13.5" x14ac:dyDescent="0.35">
      <c r="B1217" s="3">
        <v>43777</v>
      </c>
      <c r="C1217" s="2">
        <v>22.72</v>
      </c>
      <c r="D1217" s="2">
        <v>18.699400000000001</v>
      </c>
      <c r="E1217" s="2">
        <v>4314</v>
      </c>
      <c r="F1217" s="2">
        <v>22.857399999999998</v>
      </c>
      <c r="G1217" s="2">
        <v>98606.823600000003</v>
      </c>
      <c r="H1217" s="21">
        <f t="shared" si="18"/>
        <v>-7.8630700991107211E-3</v>
      </c>
      <c r="I1217" s="4"/>
      <c r="J1217" s="4"/>
      <c r="K1217" s="4"/>
    </row>
    <row r="1218" spans="2:11" ht="13.5" x14ac:dyDescent="0.35">
      <c r="B1218" s="3">
        <v>43780</v>
      </c>
      <c r="C1218" s="2">
        <v>22.72</v>
      </c>
      <c r="D1218" s="2">
        <v>18.699400000000001</v>
      </c>
      <c r="E1218" s="2">
        <v>5975</v>
      </c>
      <c r="F1218" s="2">
        <v>22.7026</v>
      </c>
      <c r="G1218" s="2">
        <v>135648.035</v>
      </c>
      <c r="H1218" s="21">
        <f t="shared" si="18"/>
        <v>0</v>
      </c>
      <c r="I1218" s="4"/>
      <c r="J1218" s="4"/>
      <c r="K1218" s="4"/>
    </row>
    <row r="1219" spans="2:11" ht="13.5" x14ac:dyDescent="0.35">
      <c r="B1219" s="3">
        <v>43781</v>
      </c>
      <c r="C1219" s="2">
        <v>22.7</v>
      </c>
      <c r="D1219" s="2">
        <v>18.683</v>
      </c>
      <c r="E1219" s="2">
        <v>2638</v>
      </c>
      <c r="F1219" s="2">
        <v>22.700800000000001</v>
      </c>
      <c r="G1219" s="2">
        <v>59884.710400000004</v>
      </c>
      <c r="H1219" s="21">
        <f t="shared" si="18"/>
        <v>-8.7703348770553377E-4</v>
      </c>
      <c r="I1219" s="4"/>
      <c r="J1219" s="4"/>
      <c r="K1219" s="4"/>
    </row>
    <row r="1220" spans="2:11" ht="13.5" x14ac:dyDescent="0.35">
      <c r="B1220" s="3">
        <v>43782</v>
      </c>
      <c r="C1220" s="2">
        <v>22.7</v>
      </c>
      <c r="D1220" s="2">
        <v>18.683</v>
      </c>
      <c r="E1220" s="2">
        <v>445</v>
      </c>
      <c r="F1220" s="2">
        <v>22.708400000000001</v>
      </c>
      <c r="G1220" s="2">
        <v>10105.237999999999</v>
      </c>
      <c r="H1220" s="21">
        <f t="shared" si="18"/>
        <v>0</v>
      </c>
      <c r="I1220" s="4"/>
      <c r="J1220" s="4"/>
      <c r="K1220" s="4"/>
    </row>
    <row r="1221" spans="2:11" ht="13.5" x14ac:dyDescent="0.35">
      <c r="B1221" s="3">
        <v>43783</v>
      </c>
      <c r="C1221" s="2">
        <v>22.7</v>
      </c>
      <c r="D1221" s="2">
        <v>18.683</v>
      </c>
      <c r="E1221" s="2">
        <v>926</v>
      </c>
      <c r="F1221" s="2">
        <v>22.7224</v>
      </c>
      <c r="G1221" s="2">
        <v>21040.9424</v>
      </c>
      <c r="H1221" s="21">
        <f t="shared" si="18"/>
        <v>0</v>
      </c>
      <c r="I1221" s="4"/>
      <c r="J1221" s="4"/>
      <c r="K1221" s="4"/>
    </row>
    <row r="1222" spans="2:11" ht="13.5" x14ac:dyDescent="0.35">
      <c r="B1222" s="3">
        <v>43784</v>
      </c>
      <c r="C1222" s="2">
        <v>22.98</v>
      </c>
      <c r="D1222" s="2">
        <v>18.913399999999999</v>
      </c>
      <c r="E1222" s="2">
        <v>50</v>
      </c>
      <c r="F1222" s="2">
        <v>22.98</v>
      </c>
      <c r="G1222" s="2">
        <v>1149</v>
      </c>
      <c r="H1222" s="21">
        <f t="shared" si="18"/>
        <v>1.2332066584595595E-2</v>
      </c>
      <c r="I1222" s="4"/>
      <c r="J1222" s="4"/>
      <c r="K1222" s="4"/>
    </row>
    <row r="1223" spans="2:11" ht="13.5" x14ac:dyDescent="0.35">
      <c r="B1223" s="3">
        <v>43787</v>
      </c>
      <c r="C1223" s="2">
        <v>22.7</v>
      </c>
      <c r="D1223" s="2">
        <v>18.683</v>
      </c>
      <c r="E1223" s="2">
        <v>1120</v>
      </c>
      <c r="F1223" s="2">
        <v>22.709399999999999</v>
      </c>
      <c r="G1223" s="2">
        <v>25434.527999999998</v>
      </c>
      <c r="H1223" s="21">
        <f t="shared" ref="H1223:H1286" si="19">(D1223-D1222)/D1222</f>
        <v>-1.2181839330844772E-2</v>
      </c>
      <c r="I1223" s="4"/>
      <c r="J1223" s="4"/>
      <c r="K1223" s="4"/>
    </row>
    <row r="1224" spans="2:11" ht="13.5" x14ac:dyDescent="0.35">
      <c r="B1224" s="3">
        <v>43788</v>
      </c>
      <c r="C1224" s="2">
        <v>22.6</v>
      </c>
      <c r="D1224" s="2">
        <v>18.6007</v>
      </c>
      <c r="E1224" s="2">
        <v>2256</v>
      </c>
      <c r="F1224" s="2">
        <v>22.6889</v>
      </c>
      <c r="G1224" s="2">
        <v>51186.1584</v>
      </c>
      <c r="H1224" s="21">
        <f t="shared" si="19"/>
        <v>-4.4050741315634556E-3</v>
      </c>
      <c r="I1224" s="4"/>
      <c r="J1224" s="4"/>
      <c r="K1224" s="4"/>
    </row>
    <row r="1225" spans="2:11" ht="13.5" x14ac:dyDescent="0.35">
      <c r="B1225" s="3">
        <v>43789</v>
      </c>
      <c r="C1225" s="2">
        <v>22.6</v>
      </c>
      <c r="D1225" s="2">
        <v>18.6007</v>
      </c>
      <c r="E1225" s="2">
        <v>450</v>
      </c>
      <c r="F1225" s="2">
        <v>22.6173</v>
      </c>
      <c r="G1225" s="2">
        <v>10177.785</v>
      </c>
      <c r="H1225" s="21">
        <f t="shared" si="19"/>
        <v>0</v>
      </c>
      <c r="I1225" s="4"/>
      <c r="J1225" s="4"/>
      <c r="K1225" s="4"/>
    </row>
    <row r="1226" spans="2:11" ht="13.5" x14ac:dyDescent="0.35">
      <c r="B1226" s="3">
        <v>43790</v>
      </c>
      <c r="C1226" s="2">
        <v>22.6</v>
      </c>
      <c r="D1226" s="2">
        <v>18.6007</v>
      </c>
      <c r="E1226" s="2">
        <v>650</v>
      </c>
      <c r="F1226" s="2">
        <v>22.6538</v>
      </c>
      <c r="G1226" s="2">
        <v>14724.97</v>
      </c>
      <c r="H1226" s="21">
        <f t="shared" si="19"/>
        <v>0</v>
      </c>
      <c r="I1226" s="4"/>
      <c r="J1226" s="4"/>
      <c r="K1226" s="4"/>
    </row>
    <row r="1227" spans="2:11" ht="13.5" x14ac:dyDescent="0.35">
      <c r="B1227" s="3">
        <v>43791</v>
      </c>
      <c r="C1227" s="2">
        <v>22.51</v>
      </c>
      <c r="D1227" s="2">
        <v>18.526599999999998</v>
      </c>
      <c r="E1227" s="2">
        <v>800</v>
      </c>
      <c r="F1227" s="2">
        <v>22.535599999999999</v>
      </c>
      <c r="G1227" s="2">
        <v>18028.48</v>
      </c>
      <c r="H1227" s="21">
        <f t="shared" si="19"/>
        <v>-3.9837210427565301E-3</v>
      </c>
      <c r="I1227" s="4"/>
      <c r="J1227" s="4"/>
      <c r="K1227" s="4"/>
    </row>
    <row r="1228" spans="2:11" ht="13.5" x14ac:dyDescent="0.35">
      <c r="B1228" s="3">
        <v>43794</v>
      </c>
      <c r="C1228" s="2">
        <v>22.87</v>
      </c>
      <c r="D1228" s="2">
        <v>18.822900000000001</v>
      </c>
      <c r="E1228" s="2">
        <v>1059</v>
      </c>
      <c r="F1228" s="2">
        <v>22.577500000000001</v>
      </c>
      <c r="G1228" s="2">
        <v>23909.572499999998</v>
      </c>
      <c r="H1228" s="21">
        <f t="shared" si="19"/>
        <v>1.599322055854837E-2</v>
      </c>
      <c r="I1228" s="4"/>
      <c r="J1228" s="4"/>
      <c r="K1228" s="4"/>
    </row>
    <row r="1229" spans="2:11" ht="13.5" x14ac:dyDescent="0.35">
      <c r="B1229" s="3">
        <v>43795</v>
      </c>
      <c r="C1229" s="2">
        <v>22.55</v>
      </c>
      <c r="D1229" s="2">
        <v>18.5595</v>
      </c>
      <c r="E1229" s="2">
        <v>917</v>
      </c>
      <c r="F1229" s="2">
        <v>22.6402</v>
      </c>
      <c r="G1229" s="2">
        <v>20761.063399999999</v>
      </c>
      <c r="H1229" s="21">
        <f t="shared" si="19"/>
        <v>-1.3993592910762992E-2</v>
      </c>
      <c r="I1229" s="4"/>
      <c r="J1229" s="4"/>
      <c r="K1229" s="4"/>
    </row>
    <row r="1230" spans="2:11" ht="13.5" x14ac:dyDescent="0.35">
      <c r="B1230" s="3">
        <v>43796</v>
      </c>
      <c r="C1230" s="2">
        <v>22.66</v>
      </c>
      <c r="D1230" s="2">
        <v>18.650099999999998</v>
      </c>
      <c r="E1230" s="2">
        <v>2065</v>
      </c>
      <c r="F1230" s="2">
        <v>22.6069</v>
      </c>
      <c r="G1230" s="2">
        <v>46683.248500000002</v>
      </c>
      <c r="H1230" s="21">
        <f t="shared" si="19"/>
        <v>4.8815970257818616E-3</v>
      </c>
      <c r="I1230" s="4"/>
      <c r="J1230" s="4"/>
      <c r="K1230" s="4"/>
    </row>
    <row r="1231" spans="2:11" ht="13.5" x14ac:dyDescent="0.35">
      <c r="B1231" s="3">
        <v>43797</v>
      </c>
      <c r="C1231" s="2">
        <v>22.66</v>
      </c>
      <c r="D1231" s="2">
        <v>18.650099999999998</v>
      </c>
      <c r="E1231" s="2">
        <v>898</v>
      </c>
      <c r="F1231" s="2">
        <v>22.661100000000001</v>
      </c>
      <c r="G1231" s="2">
        <v>20349.667799999999</v>
      </c>
      <c r="H1231" s="21">
        <f t="shared" si="19"/>
        <v>0</v>
      </c>
      <c r="I1231" s="4"/>
      <c r="J1231" s="4"/>
      <c r="K1231" s="4"/>
    </row>
    <row r="1232" spans="2:11" ht="13.5" x14ac:dyDescent="0.35">
      <c r="B1232" s="3">
        <v>43798</v>
      </c>
      <c r="C1232" s="2">
        <v>22.8</v>
      </c>
      <c r="D1232" s="2">
        <v>18.7653</v>
      </c>
      <c r="E1232" s="2">
        <v>2576</v>
      </c>
      <c r="F1232" s="2">
        <v>22.7927</v>
      </c>
      <c r="G1232" s="2">
        <v>58713.995199999998</v>
      </c>
      <c r="H1232" s="21">
        <f t="shared" si="19"/>
        <v>6.1769105795680202E-3</v>
      </c>
      <c r="I1232" s="4"/>
      <c r="J1232" s="4"/>
      <c r="K1232" s="4"/>
    </row>
    <row r="1233" spans="2:11" ht="13.5" x14ac:dyDescent="0.35">
      <c r="B1233" s="3">
        <v>43801</v>
      </c>
      <c r="C1233" s="2">
        <v>22.6</v>
      </c>
      <c r="D1233" s="2">
        <v>18.6007</v>
      </c>
      <c r="E1233" s="2">
        <v>3197</v>
      </c>
      <c r="F1233" s="2">
        <v>22.674399999999999</v>
      </c>
      <c r="G1233" s="2">
        <v>72490.056800000006</v>
      </c>
      <c r="H1233" s="21">
        <f t="shared" si="19"/>
        <v>-8.7715091152286446E-3</v>
      </c>
      <c r="I1233" s="4"/>
      <c r="J1233" s="4"/>
      <c r="K1233" s="4"/>
    </row>
    <row r="1234" spans="2:11" ht="13.5" x14ac:dyDescent="0.35">
      <c r="B1234" s="3">
        <v>43802</v>
      </c>
      <c r="C1234" s="2">
        <v>22.5</v>
      </c>
      <c r="D1234" s="2">
        <v>18.5184</v>
      </c>
      <c r="E1234" s="2">
        <v>741</v>
      </c>
      <c r="F1234" s="2">
        <v>22.5425</v>
      </c>
      <c r="G1234" s="2">
        <v>16703.9925</v>
      </c>
      <c r="H1234" s="21">
        <f t="shared" si="19"/>
        <v>-4.4245646669211396E-3</v>
      </c>
      <c r="I1234" s="4"/>
      <c r="J1234" s="4"/>
      <c r="K1234" s="4"/>
    </row>
    <row r="1235" spans="2:11" ht="13.5" x14ac:dyDescent="0.35">
      <c r="B1235" s="3">
        <v>43803</v>
      </c>
      <c r="C1235" s="2">
        <v>22.49</v>
      </c>
      <c r="D1235" s="2">
        <v>18.510100000000001</v>
      </c>
      <c r="E1235" s="2">
        <v>393</v>
      </c>
      <c r="F1235" s="2">
        <v>22.419899999999998</v>
      </c>
      <c r="G1235" s="2">
        <v>8811.0206999999991</v>
      </c>
      <c r="H1235" s="21">
        <f t="shared" si="19"/>
        <v>-4.4820286849827306E-4</v>
      </c>
      <c r="I1235" s="4"/>
      <c r="J1235" s="4"/>
      <c r="K1235" s="4"/>
    </row>
    <row r="1236" spans="2:11" ht="13.5" x14ac:dyDescent="0.35">
      <c r="B1236" s="3">
        <v>43804</v>
      </c>
      <c r="C1236" s="2">
        <v>22.5</v>
      </c>
      <c r="D1236" s="2">
        <v>18.5184</v>
      </c>
      <c r="E1236" s="2">
        <v>907</v>
      </c>
      <c r="F1236" s="2">
        <v>22.606300000000001</v>
      </c>
      <c r="G1236" s="2">
        <v>20503.914100000002</v>
      </c>
      <c r="H1236" s="21">
        <f t="shared" si="19"/>
        <v>4.484038443875732E-4</v>
      </c>
      <c r="I1236" s="4"/>
      <c r="J1236" s="4"/>
      <c r="K1236" s="4"/>
    </row>
    <row r="1237" spans="2:11" ht="13.5" x14ac:dyDescent="0.35">
      <c r="B1237" s="3">
        <v>43805</v>
      </c>
      <c r="C1237" s="2">
        <v>22.55</v>
      </c>
      <c r="D1237" s="2">
        <v>18.5595</v>
      </c>
      <c r="E1237" s="2">
        <v>647</v>
      </c>
      <c r="F1237" s="2">
        <v>22.578900000000001</v>
      </c>
      <c r="G1237" s="2">
        <v>14608.5483</v>
      </c>
      <c r="H1237" s="21">
        <f t="shared" si="19"/>
        <v>2.2194142042509146E-3</v>
      </c>
      <c r="I1237" s="4"/>
      <c r="J1237" s="4"/>
      <c r="K1237" s="4"/>
    </row>
    <row r="1238" spans="2:11" ht="13.5" x14ac:dyDescent="0.35">
      <c r="B1238" s="3">
        <v>43808</v>
      </c>
      <c r="C1238" s="2">
        <v>22.6</v>
      </c>
      <c r="D1238" s="2">
        <v>18.6007</v>
      </c>
      <c r="E1238" s="2">
        <v>220</v>
      </c>
      <c r="F1238" s="2">
        <v>22.609100000000002</v>
      </c>
      <c r="G1238" s="2">
        <v>4974.0020000000004</v>
      </c>
      <c r="H1238" s="21">
        <f t="shared" si="19"/>
        <v>2.2198873892076781E-3</v>
      </c>
      <c r="I1238" s="4"/>
      <c r="J1238" s="4"/>
      <c r="K1238" s="4"/>
    </row>
    <row r="1239" spans="2:11" ht="13.5" x14ac:dyDescent="0.35">
      <c r="B1239" s="3">
        <v>43809</v>
      </c>
      <c r="C1239" s="2">
        <v>22.6</v>
      </c>
      <c r="D1239" s="2">
        <v>18.6007</v>
      </c>
      <c r="E1239" s="2">
        <v>4877</v>
      </c>
      <c r="F1239" s="2">
        <v>22.540199999999999</v>
      </c>
      <c r="G1239" s="2">
        <v>109928.5554</v>
      </c>
      <c r="H1239" s="21">
        <f t="shared" si="19"/>
        <v>0</v>
      </c>
      <c r="I1239" s="4"/>
      <c r="J1239" s="4"/>
      <c r="K1239" s="4"/>
    </row>
    <row r="1240" spans="2:11" ht="13.5" x14ac:dyDescent="0.35">
      <c r="B1240" s="3">
        <v>43810</v>
      </c>
      <c r="C1240" s="2">
        <v>22.6</v>
      </c>
      <c r="D1240" s="2">
        <v>18.6007</v>
      </c>
      <c r="E1240" s="2">
        <v>101</v>
      </c>
      <c r="F1240" s="2">
        <v>22.699000000000002</v>
      </c>
      <c r="G1240" s="2">
        <v>2292.5990000000002</v>
      </c>
      <c r="H1240" s="21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22.5</v>
      </c>
      <c r="D1241" s="2">
        <v>18.5184</v>
      </c>
      <c r="E1241" s="2">
        <v>1579</v>
      </c>
      <c r="F1241" s="2">
        <v>22.5562</v>
      </c>
      <c r="G1241" s="2">
        <v>35616.239800000003</v>
      </c>
      <c r="H1241" s="21">
        <f t="shared" si="19"/>
        <v>-4.4245646669211396E-3</v>
      </c>
      <c r="I1241" s="4"/>
      <c r="J1241" s="4"/>
      <c r="K1241" s="4"/>
    </row>
    <row r="1242" spans="2:11" ht="13.5" x14ac:dyDescent="0.35">
      <c r="B1242" s="3">
        <v>43812</v>
      </c>
      <c r="C1242" s="2">
        <v>22.5</v>
      </c>
      <c r="D1242" s="2">
        <v>18.5184</v>
      </c>
      <c r="E1242" s="2">
        <v>716</v>
      </c>
      <c r="F1242" s="2">
        <v>22.454799999999999</v>
      </c>
      <c r="G1242" s="2">
        <v>16077.6368</v>
      </c>
      <c r="H1242" s="21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22.5</v>
      </c>
      <c r="D1243" s="2">
        <v>18.5184</v>
      </c>
      <c r="E1243" s="2">
        <v>240</v>
      </c>
      <c r="F1243" s="2">
        <v>22.574999999999999</v>
      </c>
      <c r="G1243" s="2">
        <v>5418</v>
      </c>
      <c r="H1243" s="21">
        <f t="shared" si="19"/>
        <v>0</v>
      </c>
      <c r="I1243" s="4"/>
      <c r="J1243" s="4"/>
      <c r="K1243" s="4"/>
    </row>
    <row r="1244" spans="2:11" ht="13.5" x14ac:dyDescent="0.35">
      <c r="B1244" s="3">
        <v>43816</v>
      </c>
      <c r="C1244" s="2">
        <v>22.51</v>
      </c>
      <c r="D1244" s="2">
        <v>18.526599999999998</v>
      </c>
      <c r="E1244" s="2">
        <v>738</v>
      </c>
      <c r="F1244" s="2">
        <v>22.522200000000002</v>
      </c>
      <c r="G1244" s="2">
        <v>16621.383600000001</v>
      </c>
      <c r="H1244" s="21">
        <f t="shared" si="19"/>
        <v>4.4280283393806444E-4</v>
      </c>
      <c r="I1244" s="4"/>
      <c r="J1244" s="4"/>
      <c r="K1244" s="4"/>
    </row>
    <row r="1245" spans="2:11" ht="13.5" x14ac:dyDescent="0.35">
      <c r="B1245" s="3">
        <v>43817</v>
      </c>
      <c r="C1245" s="2">
        <v>22.55</v>
      </c>
      <c r="D1245" s="2">
        <v>18.5595</v>
      </c>
      <c r="E1245" s="2">
        <v>1387</v>
      </c>
      <c r="F1245" s="2">
        <v>22.5108</v>
      </c>
      <c r="G1245" s="2">
        <v>31222.479599999999</v>
      </c>
      <c r="H1245" s="21">
        <f t="shared" si="19"/>
        <v>1.7758250299570071E-3</v>
      </c>
      <c r="I1245" s="4"/>
      <c r="J1245" s="4"/>
      <c r="K1245" s="4"/>
    </row>
    <row r="1246" spans="2:11" ht="13.5" x14ac:dyDescent="0.35">
      <c r="B1246" s="3">
        <v>43818</v>
      </c>
      <c r="C1246" s="2">
        <v>22.5</v>
      </c>
      <c r="D1246" s="2">
        <v>18.5184</v>
      </c>
      <c r="E1246" s="2">
        <v>1210</v>
      </c>
      <c r="F1246" s="2">
        <v>22.345099999999999</v>
      </c>
      <c r="G1246" s="2">
        <v>27037.571</v>
      </c>
      <c r="H1246" s="21">
        <f t="shared" si="19"/>
        <v>-2.2144993130202933E-3</v>
      </c>
      <c r="I1246" s="4"/>
      <c r="J1246" s="4"/>
      <c r="K1246" s="4"/>
    </row>
    <row r="1247" spans="2:11" ht="13.5" x14ac:dyDescent="0.35">
      <c r="B1247" s="3">
        <v>43819</v>
      </c>
      <c r="C1247" s="2">
        <v>22.6</v>
      </c>
      <c r="D1247" s="2">
        <v>18.6007</v>
      </c>
      <c r="E1247" s="2">
        <v>3082</v>
      </c>
      <c r="F1247" s="2">
        <v>22.5471</v>
      </c>
      <c r="G1247" s="2">
        <v>69490.162200000006</v>
      </c>
      <c r="H1247" s="21">
        <f t="shared" si="19"/>
        <v>4.4442284430620382E-3</v>
      </c>
      <c r="I1247" s="4"/>
      <c r="J1247" s="4"/>
      <c r="K1247" s="4"/>
    </row>
    <row r="1248" spans="2:11" ht="13.5" x14ac:dyDescent="0.35">
      <c r="B1248" s="3">
        <v>43822</v>
      </c>
      <c r="C1248" s="2">
        <v>22.51</v>
      </c>
      <c r="D1248" s="2">
        <v>18.526599999999998</v>
      </c>
      <c r="E1248" s="2">
        <v>1826</v>
      </c>
      <c r="F1248" s="2">
        <v>22.510200000000001</v>
      </c>
      <c r="G1248" s="2">
        <v>41103.625200000002</v>
      </c>
      <c r="H1248" s="21">
        <f t="shared" si="19"/>
        <v>-3.9837210427565301E-3</v>
      </c>
      <c r="I1248" s="4"/>
      <c r="J1248" s="4"/>
      <c r="K1248" s="4"/>
    </row>
    <row r="1249" spans="2:11" ht="13.5" x14ac:dyDescent="0.35">
      <c r="B1249" s="3">
        <v>43823</v>
      </c>
      <c r="C1249" s="2">
        <v>22.49</v>
      </c>
      <c r="D1249" s="2">
        <v>18.510100000000001</v>
      </c>
      <c r="E1249" s="2">
        <v>3798</v>
      </c>
      <c r="F1249" s="2">
        <v>22.513200000000001</v>
      </c>
      <c r="G1249" s="2">
        <v>85505.133600000001</v>
      </c>
      <c r="H1249" s="21">
        <f t="shared" si="19"/>
        <v>-8.9061133721228254E-4</v>
      </c>
      <c r="I1249" s="4"/>
      <c r="J1249" s="4"/>
      <c r="K1249" s="4"/>
    </row>
    <row r="1250" spans="2:11" ht="13.5" x14ac:dyDescent="0.35">
      <c r="B1250" s="3">
        <v>43824</v>
      </c>
      <c r="C1250" s="2">
        <v>22.6</v>
      </c>
      <c r="D1250" s="2">
        <v>18.6007</v>
      </c>
      <c r="E1250" s="2">
        <v>775</v>
      </c>
      <c r="F1250" s="2">
        <v>22.503699999999998</v>
      </c>
      <c r="G1250" s="2">
        <v>17440.3675</v>
      </c>
      <c r="H1250" s="21">
        <f t="shared" si="19"/>
        <v>4.8946250965688168E-3</v>
      </c>
      <c r="I1250" s="4"/>
      <c r="J1250" s="4"/>
      <c r="K1250" s="4"/>
    </row>
    <row r="1251" spans="2:11" ht="13.5" x14ac:dyDescent="0.35">
      <c r="B1251" s="3">
        <v>43825</v>
      </c>
      <c r="C1251" s="2">
        <v>22.54</v>
      </c>
      <c r="D1251" s="2">
        <v>18.551300000000001</v>
      </c>
      <c r="E1251" s="2">
        <v>1329</v>
      </c>
      <c r="F1251" s="2">
        <v>22.550599999999999</v>
      </c>
      <c r="G1251" s="2">
        <v>29969.7474</v>
      </c>
      <c r="H1251" s="21">
        <f t="shared" si="19"/>
        <v>-2.6558140285042262E-3</v>
      </c>
      <c r="I1251" s="4"/>
      <c r="J1251" s="4"/>
      <c r="K1251" s="4"/>
    </row>
    <row r="1252" spans="2:11" ht="13.5" x14ac:dyDescent="0.35">
      <c r="B1252" s="3">
        <v>43826</v>
      </c>
      <c r="C1252" s="2">
        <v>22.51</v>
      </c>
      <c r="D1252" s="2">
        <v>18.526599999999998</v>
      </c>
      <c r="E1252" s="2">
        <v>51258</v>
      </c>
      <c r="F1252" s="2">
        <v>22.552900000000001</v>
      </c>
      <c r="G1252" s="2">
        <v>1156016.5482000001</v>
      </c>
      <c r="H1252" s="21">
        <f t="shared" si="19"/>
        <v>-1.3314430794608911E-3</v>
      </c>
      <c r="I1252" s="4"/>
      <c r="J1252" s="4"/>
      <c r="K1252" s="4"/>
    </row>
    <row r="1253" spans="2:11" ht="13.5" x14ac:dyDescent="0.35">
      <c r="B1253" s="3">
        <v>43829</v>
      </c>
      <c r="C1253" s="2">
        <v>22.8</v>
      </c>
      <c r="D1253" s="2">
        <v>18.7653</v>
      </c>
      <c r="E1253" s="2">
        <v>1808</v>
      </c>
      <c r="F1253" s="2">
        <v>22.8691</v>
      </c>
      <c r="G1253" s="2">
        <v>41347.332799999996</v>
      </c>
      <c r="H1253" s="21">
        <f t="shared" si="19"/>
        <v>1.288417734500672E-2</v>
      </c>
      <c r="I1253" s="4"/>
      <c r="J1253" s="4"/>
      <c r="K1253" s="4"/>
    </row>
    <row r="1254" spans="2:11" ht="13.5" x14ac:dyDescent="0.35">
      <c r="B1254" s="3">
        <v>43830</v>
      </c>
      <c r="C1254" s="2">
        <v>22.89</v>
      </c>
      <c r="D1254" s="2">
        <v>18.839400000000001</v>
      </c>
      <c r="E1254" s="2">
        <v>10050</v>
      </c>
      <c r="F1254" s="2">
        <v>22.7896</v>
      </c>
      <c r="G1254" s="2">
        <v>229035.48</v>
      </c>
      <c r="H1254" s="21">
        <f t="shared" si="19"/>
        <v>3.9487777973174626E-3</v>
      </c>
      <c r="I1254" s="4"/>
      <c r="J1254" s="4"/>
      <c r="K1254" s="4"/>
    </row>
    <row r="1255" spans="2:11" ht="13.5" x14ac:dyDescent="0.35">
      <c r="B1255" s="3">
        <v>43832</v>
      </c>
      <c r="C1255" s="2">
        <v>22.79</v>
      </c>
      <c r="D1255" s="2">
        <v>18.757100000000001</v>
      </c>
      <c r="E1255" s="2">
        <v>890</v>
      </c>
      <c r="F1255" s="2">
        <v>22.542400000000001</v>
      </c>
      <c r="G1255" s="2">
        <v>20062.736000000001</v>
      </c>
      <c r="H1255" s="21">
        <f t="shared" si="19"/>
        <v>-4.3685043048080109E-3</v>
      </c>
      <c r="I1255" s="4"/>
      <c r="J1255" s="4"/>
      <c r="K1255" s="4"/>
    </row>
    <row r="1256" spans="2:11" ht="13.5" x14ac:dyDescent="0.35">
      <c r="B1256" s="3">
        <v>43833</v>
      </c>
      <c r="C1256" s="2">
        <v>22.7</v>
      </c>
      <c r="D1256" s="2">
        <v>18.683</v>
      </c>
      <c r="E1256" s="2">
        <v>1404</v>
      </c>
      <c r="F1256" s="2">
        <v>22.640499999999999</v>
      </c>
      <c r="G1256" s="2">
        <v>31787.261999999999</v>
      </c>
      <c r="H1256" s="21">
        <f t="shared" si="19"/>
        <v>-3.9505040757900414E-3</v>
      </c>
      <c r="I1256" s="4"/>
      <c r="J1256" s="4"/>
      <c r="K1256" s="4"/>
    </row>
    <row r="1257" spans="2:11" ht="13.5" x14ac:dyDescent="0.35">
      <c r="B1257" s="3">
        <v>43836</v>
      </c>
      <c r="C1257" s="2">
        <v>22.19</v>
      </c>
      <c r="D1257" s="2">
        <v>18.263200000000001</v>
      </c>
      <c r="E1257" s="2">
        <v>8615</v>
      </c>
      <c r="F1257" s="2">
        <v>22.223400000000002</v>
      </c>
      <c r="G1257" s="2">
        <v>191454.59099999999</v>
      </c>
      <c r="H1257" s="21">
        <f t="shared" si="19"/>
        <v>-2.2469624792592121E-2</v>
      </c>
      <c r="I1257" s="4"/>
      <c r="J1257" s="4"/>
      <c r="K1257" s="4"/>
    </row>
    <row r="1258" spans="2:11" ht="13.5" x14ac:dyDescent="0.35">
      <c r="B1258" s="3">
        <v>43837</v>
      </c>
      <c r="C1258" s="2">
        <v>22</v>
      </c>
      <c r="D1258" s="2">
        <v>18.1069</v>
      </c>
      <c r="E1258" s="2">
        <v>4747</v>
      </c>
      <c r="F1258" s="2">
        <v>22.0428</v>
      </c>
      <c r="G1258" s="2">
        <v>104637.1716</v>
      </c>
      <c r="H1258" s="21">
        <f t="shared" si="19"/>
        <v>-8.5581935257787057E-3</v>
      </c>
      <c r="I1258" s="4"/>
      <c r="J1258" s="4"/>
      <c r="K1258" s="4"/>
    </row>
    <row r="1259" spans="2:11" ht="13.5" x14ac:dyDescent="0.35">
      <c r="B1259" s="3">
        <v>43838</v>
      </c>
      <c r="C1259" s="2">
        <v>21.8</v>
      </c>
      <c r="D1259" s="2">
        <v>17.9422</v>
      </c>
      <c r="E1259" s="2">
        <v>6673</v>
      </c>
      <c r="F1259" s="2">
        <v>21.711600000000001</v>
      </c>
      <c r="G1259" s="2">
        <v>144881.5068</v>
      </c>
      <c r="H1259" s="21">
        <f t="shared" si="19"/>
        <v>-9.0959799855303697E-3</v>
      </c>
      <c r="I1259" s="4"/>
      <c r="J1259" s="4"/>
      <c r="K1259" s="4"/>
    </row>
    <row r="1260" spans="2:11" ht="13.5" x14ac:dyDescent="0.35">
      <c r="B1260" s="3">
        <v>43839</v>
      </c>
      <c r="C1260" s="2">
        <v>21.78</v>
      </c>
      <c r="D1260" s="2">
        <v>17.925799999999999</v>
      </c>
      <c r="E1260" s="2">
        <v>2467</v>
      </c>
      <c r="F1260" s="2">
        <v>21.519500000000001</v>
      </c>
      <c r="G1260" s="2">
        <v>53088.606500000002</v>
      </c>
      <c r="H1260" s="21">
        <f t="shared" si="19"/>
        <v>-9.1404621506843415E-4</v>
      </c>
      <c r="I1260" s="4"/>
      <c r="J1260" s="4"/>
      <c r="K1260" s="4"/>
    </row>
    <row r="1261" spans="2:11" ht="13.5" x14ac:dyDescent="0.35">
      <c r="B1261" s="3">
        <v>43840</v>
      </c>
      <c r="C1261" s="2">
        <v>21.5</v>
      </c>
      <c r="D1261" s="2">
        <v>17.6953</v>
      </c>
      <c r="E1261" s="2">
        <v>2033</v>
      </c>
      <c r="F1261" s="2">
        <v>21.602499999999999</v>
      </c>
      <c r="G1261" s="2">
        <v>43917.8825</v>
      </c>
      <c r="H1261" s="21">
        <f t="shared" si="19"/>
        <v>-1.2858561403117254E-2</v>
      </c>
      <c r="I1261" s="4"/>
      <c r="J1261" s="4"/>
      <c r="K1261" s="4"/>
    </row>
    <row r="1262" spans="2:11" ht="13.5" x14ac:dyDescent="0.35">
      <c r="B1262" s="3">
        <v>43843</v>
      </c>
      <c r="C1262" s="2">
        <v>21.7</v>
      </c>
      <c r="D1262" s="2">
        <v>17.8599</v>
      </c>
      <c r="E1262" s="2">
        <v>1436</v>
      </c>
      <c r="F1262" s="2">
        <v>21.5105</v>
      </c>
      <c r="G1262" s="2">
        <v>30889.078000000001</v>
      </c>
      <c r="H1262" s="21">
        <f t="shared" si="19"/>
        <v>9.3019050256282782E-3</v>
      </c>
      <c r="I1262" s="4"/>
      <c r="J1262" s="4"/>
      <c r="K1262" s="4"/>
    </row>
    <row r="1263" spans="2:11" ht="13.5" x14ac:dyDescent="0.35">
      <c r="B1263" s="3">
        <v>43845</v>
      </c>
      <c r="C1263" s="2">
        <v>21.7</v>
      </c>
      <c r="D1263" s="2">
        <v>17.8599</v>
      </c>
      <c r="E1263" s="2">
        <v>630</v>
      </c>
      <c r="F1263" s="2">
        <v>21.760300000000001</v>
      </c>
      <c r="G1263" s="2">
        <v>13708.989</v>
      </c>
      <c r="H1263" s="21">
        <f t="shared" si="19"/>
        <v>0</v>
      </c>
      <c r="I1263" s="4"/>
      <c r="J1263" s="4"/>
      <c r="K1263" s="4"/>
    </row>
    <row r="1264" spans="2:11" ht="13.5" x14ac:dyDescent="0.35">
      <c r="B1264" s="3">
        <v>43846</v>
      </c>
      <c r="C1264" s="2">
        <v>22</v>
      </c>
      <c r="D1264" s="2">
        <v>18.1069</v>
      </c>
      <c r="E1264" s="2">
        <v>573</v>
      </c>
      <c r="F1264" s="2">
        <v>21.758600000000001</v>
      </c>
      <c r="G1264" s="2">
        <v>12467.677799999999</v>
      </c>
      <c r="H1264" s="21">
        <f t="shared" si="19"/>
        <v>1.3829864668895117E-2</v>
      </c>
      <c r="I1264" s="4"/>
      <c r="J1264" s="4"/>
      <c r="K1264" s="4"/>
    </row>
    <row r="1265" spans="2:11" ht="13.5" x14ac:dyDescent="0.35">
      <c r="B1265" s="3">
        <v>43847</v>
      </c>
      <c r="C1265" s="2">
        <v>21.67</v>
      </c>
      <c r="D1265" s="2">
        <v>17.8353</v>
      </c>
      <c r="E1265" s="2">
        <v>117</v>
      </c>
      <c r="F1265" s="2">
        <v>21.806799999999999</v>
      </c>
      <c r="G1265" s="2">
        <v>2551.3955999999998</v>
      </c>
      <c r="H1265" s="21">
        <f t="shared" si="19"/>
        <v>-1.4999806703521829E-2</v>
      </c>
      <c r="I1265" s="4"/>
      <c r="J1265" s="4"/>
      <c r="K1265" s="4"/>
    </row>
    <row r="1266" spans="2:11" ht="13.5" x14ac:dyDescent="0.35">
      <c r="B1266" s="3">
        <v>43850</v>
      </c>
      <c r="C1266" s="2">
        <v>22.3</v>
      </c>
      <c r="D1266" s="2">
        <v>18.3538</v>
      </c>
      <c r="E1266" s="2">
        <v>640</v>
      </c>
      <c r="F1266" s="2">
        <v>22.0473</v>
      </c>
      <c r="G1266" s="2">
        <v>14110.272000000001</v>
      </c>
      <c r="H1266" s="21">
        <f t="shared" si="19"/>
        <v>2.9071560332598806E-2</v>
      </c>
      <c r="I1266" s="4"/>
      <c r="J1266" s="4"/>
      <c r="K1266" s="4"/>
    </row>
    <row r="1267" spans="2:11" ht="13.5" x14ac:dyDescent="0.35">
      <c r="B1267" s="3">
        <v>43851</v>
      </c>
      <c r="C1267" s="2">
        <v>22</v>
      </c>
      <c r="D1267" s="2">
        <v>18.1069</v>
      </c>
      <c r="E1267" s="2">
        <v>530</v>
      </c>
      <c r="F1267" s="2">
        <v>21.8613</v>
      </c>
      <c r="G1267" s="2">
        <v>11586.489</v>
      </c>
      <c r="H1267" s="21">
        <f t="shared" si="19"/>
        <v>-1.3452255118830985E-2</v>
      </c>
      <c r="I1267" s="4"/>
      <c r="J1267" s="4"/>
      <c r="K1267" s="4"/>
    </row>
    <row r="1268" spans="2:11" ht="13.5" x14ac:dyDescent="0.35">
      <c r="B1268" s="3">
        <v>43852</v>
      </c>
      <c r="C1268" s="2">
        <v>21.95</v>
      </c>
      <c r="D1268" s="2">
        <v>18.0657</v>
      </c>
      <c r="E1268" s="2">
        <v>1572</v>
      </c>
      <c r="F1268" s="2">
        <v>21.712199999999999</v>
      </c>
      <c r="G1268" s="2">
        <v>34131.578399999999</v>
      </c>
      <c r="H1268" s="21">
        <f t="shared" si="19"/>
        <v>-2.2753756855121475E-3</v>
      </c>
      <c r="I1268" s="4"/>
      <c r="J1268" s="4"/>
      <c r="K1268" s="4"/>
    </row>
    <row r="1269" spans="2:11" ht="13.5" x14ac:dyDescent="0.35">
      <c r="B1269" s="3">
        <v>43853</v>
      </c>
      <c r="C1269" s="2">
        <v>21.7</v>
      </c>
      <c r="D1269" s="2">
        <v>17.8599</v>
      </c>
      <c r="E1269" s="2">
        <v>2222</v>
      </c>
      <c r="F1269" s="2">
        <v>21.7652</v>
      </c>
      <c r="G1269" s="2">
        <v>48362.274400000002</v>
      </c>
      <c r="H1269" s="21">
        <f t="shared" si="19"/>
        <v>-1.1391753433301781E-2</v>
      </c>
      <c r="I1269" s="4"/>
      <c r="J1269" s="4"/>
      <c r="K1269" s="4"/>
    </row>
    <row r="1270" spans="2:11" ht="13.5" x14ac:dyDescent="0.35">
      <c r="B1270" s="3">
        <v>43854</v>
      </c>
      <c r="C1270" s="2">
        <v>22.19</v>
      </c>
      <c r="D1270" s="2">
        <v>18.263200000000001</v>
      </c>
      <c r="E1270" s="2">
        <v>1764</v>
      </c>
      <c r="F1270" s="2">
        <v>21.661000000000001</v>
      </c>
      <c r="G1270" s="2">
        <v>38210.004000000001</v>
      </c>
      <c r="H1270" s="21">
        <f t="shared" si="19"/>
        <v>2.2581313445204147E-2</v>
      </c>
      <c r="I1270" s="4"/>
      <c r="J1270" s="4"/>
      <c r="K1270" s="4"/>
    </row>
    <row r="1271" spans="2:11" ht="13.5" x14ac:dyDescent="0.35">
      <c r="B1271" s="3">
        <v>43857</v>
      </c>
      <c r="C1271" s="2">
        <v>22</v>
      </c>
      <c r="D1271" s="2">
        <v>18.1069</v>
      </c>
      <c r="E1271" s="2">
        <v>1328</v>
      </c>
      <c r="F1271" s="2">
        <v>22.032900000000001</v>
      </c>
      <c r="G1271" s="2">
        <v>29259.691200000001</v>
      </c>
      <c r="H1271" s="21">
        <f t="shared" si="19"/>
        <v>-8.5581935257787057E-3</v>
      </c>
      <c r="I1271" s="4"/>
      <c r="J1271" s="4"/>
      <c r="K1271" s="4"/>
    </row>
    <row r="1272" spans="2:11" ht="13.5" x14ac:dyDescent="0.35">
      <c r="B1272" s="3">
        <v>43858</v>
      </c>
      <c r="C1272" s="2">
        <v>21.8</v>
      </c>
      <c r="D1272" s="2">
        <v>17.9422</v>
      </c>
      <c r="E1272" s="2">
        <v>1344</v>
      </c>
      <c r="F1272" s="2">
        <v>21.894300000000001</v>
      </c>
      <c r="G1272" s="2">
        <v>29425.939200000001</v>
      </c>
      <c r="H1272" s="21">
        <f t="shared" si="19"/>
        <v>-9.0959799855303697E-3</v>
      </c>
      <c r="I1272" s="4"/>
      <c r="J1272" s="4"/>
      <c r="K1272" s="4"/>
    </row>
    <row r="1273" spans="2:11" ht="13.5" x14ac:dyDescent="0.35">
      <c r="B1273" s="3">
        <v>43859</v>
      </c>
      <c r="C1273" s="2">
        <v>21.8</v>
      </c>
      <c r="D1273" s="2">
        <v>17.9422</v>
      </c>
      <c r="E1273" s="2">
        <v>95182</v>
      </c>
      <c r="F1273" s="2">
        <v>21.701799999999999</v>
      </c>
      <c r="G1273" s="2">
        <v>2065620.7276000001</v>
      </c>
      <c r="H1273" s="21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21.7</v>
      </c>
      <c r="D1274" s="2">
        <v>17.8599</v>
      </c>
      <c r="E1274" s="2">
        <v>1838</v>
      </c>
      <c r="F1274" s="2">
        <v>21.8188</v>
      </c>
      <c r="G1274" s="2">
        <v>40102.954400000002</v>
      </c>
      <c r="H1274" s="21">
        <f t="shared" si="19"/>
        <v>-4.5869514329346479E-3</v>
      </c>
      <c r="I1274" s="4"/>
      <c r="J1274" s="4"/>
      <c r="K1274" s="4"/>
    </row>
    <row r="1275" spans="2:11" ht="13.5" x14ac:dyDescent="0.35">
      <c r="B1275" s="3">
        <v>43861</v>
      </c>
      <c r="C1275" s="2">
        <v>21.9</v>
      </c>
      <c r="D1275" s="2">
        <v>18.0246</v>
      </c>
      <c r="E1275" s="2">
        <v>2090</v>
      </c>
      <c r="F1275" s="2">
        <v>21.805700000000002</v>
      </c>
      <c r="G1275" s="2">
        <v>45573.913</v>
      </c>
      <c r="H1275" s="21">
        <f t="shared" si="19"/>
        <v>9.2217761577612339E-3</v>
      </c>
      <c r="I1275" s="4"/>
      <c r="J1275" s="4"/>
      <c r="K1275" s="4"/>
    </row>
    <row r="1276" spans="2:11" ht="13.5" x14ac:dyDescent="0.35">
      <c r="B1276" s="3">
        <v>43864</v>
      </c>
      <c r="C1276" s="2">
        <v>21.8</v>
      </c>
      <c r="D1276" s="2">
        <v>17.9422</v>
      </c>
      <c r="E1276" s="2">
        <v>4670</v>
      </c>
      <c r="F1276" s="2">
        <v>21.802499999999998</v>
      </c>
      <c r="G1276" s="2">
        <v>101817.675</v>
      </c>
      <c r="H1276" s="21">
        <f t="shared" si="19"/>
        <v>-4.5715300200836525E-3</v>
      </c>
      <c r="I1276" s="4"/>
      <c r="J1276" s="4"/>
      <c r="K1276" s="4"/>
    </row>
    <row r="1277" spans="2:11" ht="13.5" x14ac:dyDescent="0.35">
      <c r="B1277" s="3">
        <v>43865</v>
      </c>
      <c r="C1277" s="2">
        <v>21.61</v>
      </c>
      <c r="D1277" s="2">
        <v>17.785900000000002</v>
      </c>
      <c r="E1277" s="2">
        <v>15690</v>
      </c>
      <c r="F1277" s="2">
        <v>21.700500000000002</v>
      </c>
      <c r="G1277" s="2">
        <v>340480.84499999997</v>
      </c>
      <c r="H1277" s="21">
        <f t="shared" si="19"/>
        <v>-8.7113063058040889E-3</v>
      </c>
      <c r="I1277" s="4"/>
      <c r="J1277" s="4"/>
      <c r="K1277" s="4"/>
    </row>
    <row r="1278" spans="2:11" ht="13.5" x14ac:dyDescent="0.35">
      <c r="B1278" s="3">
        <v>43866</v>
      </c>
      <c r="C1278" s="2">
        <v>21.62</v>
      </c>
      <c r="D1278" s="2">
        <v>17.7941</v>
      </c>
      <c r="E1278" s="2">
        <v>3168</v>
      </c>
      <c r="F1278" s="2">
        <v>21.636299999999999</v>
      </c>
      <c r="G1278" s="2">
        <v>68543.7984</v>
      </c>
      <c r="H1278" s="21">
        <f t="shared" si="19"/>
        <v>4.6103936264111749E-4</v>
      </c>
      <c r="I1278" s="4"/>
      <c r="J1278" s="4"/>
      <c r="K1278" s="4"/>
    </row>
    <row r="1279" spans="2:11" ht="13.5" x14ac:dyDescent="0.35">
      <c r="B1279" s="3">
        <v>43867</v>
      </c>
      <c r="C1279" s="2">
        <v>21.79</v>
      </c>
      <c r="D1279" s="2">
        <v>17.934000000000001</v>
      </c>
      <c r="E1279" s="2">
        <v>682</v>
      </c>
      <c r="F1279" s="2">
        <v>21.789400000000001</v>
      </c>
      <c r="G1279" s="2">
        <v>14860.370800000001</v>
      </c>
      <c r="H1279" s="21">
        <f t="shared" si="19"/>
        <v>7.8621565575106803E-3</v>
      </c>
      <c r="I1279" s="4"/>
      <c r="J1279" s="4"/>
      <c r="K1279" s="4"/>
    </row>
    <row r="1280" spans="2:11" ht="13.5" x14ac:dyDescent="0.35">
      <c r="B1280" s="3">
        <v>43868</v>
      </c>
      <c r="C1280" s="2">
        <v>21.78</v>
      </c>
      <c r="D1280" s="2">
        <v>17.925799999999999</v>
      </c>
      <c r="E1280" s="2">
        <v>1365</v>
      </c>
      <c r="F1280" s="2">
        <v>21.720199999999998</v>
      </c>
      <c r="G1280" s="2">
        <v>29648.073</v>
      </c>
      <c r="H1280" s="21">
        <f t="shared" si="19"/>
        <v>-4.5723207315725468E-4</v>
      </c>
      <c r="I1280" s="4"/>
      <c r="J1280" s="4"/>
      <c r="K1280" s="4"/>
    </row>
    <row r="1281" spans="2:11" ht="13.5" x14ac:dyDescent="0.35">
      <c r="B1281" s="3">
        <v>43871</v>
      </c>
      <c r="C1281" s="2">
        <v>21.84</v>
      </c>
      <c r="D1281" s="2">
        <v>17.975200000000001</v>
      </c>
      <c r="E1281" s="2">
        <v>206</v>
      </c>
      <c r="F1281" s="2">
        <v>21.7759</v>
      </c>
      <c r="G1281" s="2">
        <v>4485.8353999999999</v>
      </c>
      <c r="H1281" s="21">
        <f t="shared" si="19"/>
        <v>2.7558044829241713E-3</v>
      </c>
      <c r="I1281" s="4"/>
      <c r="J1281" s="4"/>
      <c r="K1281" s="4"/>
    </row>
    <row r="1282" spans="2:11" ht="13.5" x14ac:dyDescent="0.35">
      <c r="B1282" s="3">
        <v>43872</v>
      </c>
      <c r="C1282" s="2">
        <v>21.65</v>
      </c>
      <c r="D1282" s="2">
        <v>17.8188</v>
      </c>
      <c r="E1282" s="2">
        <v>5465</v>
      </c>
      <c r="F1282" s="2">
        <v>21.700800000000001</v>
      </c>
      <c r="G1282" s="2">
        <v>118594.872</v>
      </c>
      <c r="H1282" s="21">
        <f t="shared" si="19"/>
        <v>-8.7008767635409576E-3</v>
      </c>
      <c r="I1282" s="4"/>
      <c r="J1282" s="4"/>
      <c r="K1282" s="4"/>
    </row>
    <row r="1283" spans="2:11" ht="13.5" x14ac:dyDescent="0.35">
      <c r="B1283" s="3">
        <v>43873</v>
      </c>
      <c r="C1283" s="2">
        <v>21.75</v>
      </c>
      <c r="D1283" s="2">
        <v>17.9011</v>
      </c>
      <c r="E1283" s="2">
        <v>2640</v>
      </c>
      <c r="F1283" s="2">
        <v>21.736899999999999</v>
      </c>
      <c r="G1283" s="2">
        <v>57385.415999999997</v>
      </c>
      <c r="H1283" s="21">
        <f t="shared" si="19"/>
        <v>4.618717309807621E-3</v>
      </c>
      <c r="I1283" s="4"/>
      <c r="J1283" s="4"/>
      <c r="K1283" s="4"/>
    </row>
    <row r="1284" spans="2:11" ht="13.5" x14ac:dyDescent="0.35">
      <c r="B1284" s="3">
        <v>43874</v>
      </c>
      <c r="C1284" s="2">
        <v>21.8</v>
      </c>
      <c r="D1284" s="2">
        <v>17.9422</v>
      </c>
      <c r="E1284" s="2">
        <v>3404</v>
      </c>
      <c r="F1284" s="2">
        <v>21.781700000000001</v>
      </c>
      <c r="G1284" s="2">
        <v>74144.906799999997</v>
      </c>
      <c r="H1284" s="21">
        <f t="shared" si="19"/>
        <v>2.2959482936802844E-3</v>
      </c>
      <c r="I1284" s="4"/>
      <c r="J1284" s="4"/>
      <c r="K1284" s="4"/>
    </row>
    <row r="1285" spans="2:11" ht="13.5" x14ac:dyDescent="0.35">
      <c r="B1285" s="3">
        <v>43875</v>
      </c>
      <c r="C1285" s="2">
        <v>22.45</v>
      </c>
      <c r="D1285" s="2">
        <v>18.4772</v>
      </c>
      <c r="E1285" s="2">
        <v>10908</v>
      </c>
      <c r="F1285" s="2">
        <v>22.1449</v>
      </c>
      <c r="G1285" s="2">
        <v>241556.5692</v>
      </c>
      <c r="H1285" s="21">
        <f t="shared" si="19"/>
        <v>2.9817971040340657E-2</v>
      </c>
      <c r="I1285" s="4"/>
      <c r="J1285" s="4"/>
      <c r="K1285" s="4"/>
    </row>
    <row r="1286" spans="2:11" ht="13.5" x14ac:dyDescent="0.35">
      <c r="B1286" s="3">
        <v>43878</v>
      </c>
      <c r="C1286" s="2">
        <v>22.6</v>
      </c>
      <c r="D1286" s="2">
        <v>18.6007</v>
      </c>
      <c r="E1286" s="2">
        <v>4172</v>
      </c>
      <c r="F1286" s="2">
        <v>22.500599999999999</v>
      </c>
      <c r="G1286" s="2">
        <v>93872.503200000006</v>
      </c>
      <c r="H1286" s="21">
        <f t="shared" si="19"/>
        <v>6.6839131470136136E-3</v>
      </c>
      <c r="I1286" s="4"/>
      <c r="J1286" s="4"/>
      <c r="K1286" s="4"/>
    </row>
    <row r="1287" spans="2:11" ht="13.5" x14ac:dyDescent="0.35">
      <c r="B1287" s="3">
        <v>43879</v>
      </c>
      <c r="C1287" s="2">
        <v>22.6</v>
      </c>
      <c r="D1287" s="2">
        <v>18.6007</v>
      </c>
      <c r="E1287" s="2">
        <v>12499</v>
      </c>
      <c r="F1287" s="2">
        <v>22.345500000000001</v>
      </c>
      <c r="G1287" s="2">
        <v>279296.4045</v>
      </c>
      <c r="H1287" s="21">
        <f t="shared" ref="H1287:H1350" si="20">(D1287-D1286)/D1286</f>
        <v>0</v>
      </c>
      <c r="I1287" s="4"/>
      <c r="J1287" s="4"/>
      <c r="K1287" s="4"/>
    </row>
    <row r="1288" spans="2:11" ht="13.5" x14ac:dyDescent="0.35">
      <c r="B1288" s="3">
        <v>43880</v>
      </c>
      <c r="C1288" s="2">
        <v>22.42</v>
      </c>
      <c r="D1288" s="2">
        <v>18.452500000000001</v>
      </c>
      <c r="E1288" s="2">
        <v>650</v>
      </c>
      <c r="F1288" s="2">
        <v>22.572299999999998</v>
      </c>
      <c r="G1288" s="2">
        <v>14671.995000000001</v>
      </c>
      <c r="H1288" s="21">
        <f t="shared" si="20"/>
        <v>-7.9674420855128693E-3</v>
      </c>
      <c r="I1288" s="4"/>
      <c r="J1288" s="4"/>
      <c r="K1288" s="4"/>
    </row>
    <row r="1289" spans="2:11" ht="13.5" x14ac:dyDescent="0.35">
      <c r="B1289" s="3">
        <v>43881</v>
      </c>
      <c r="C1289" s="2">
        <v>22.2</v>
      </c>
      <c r="D1289" s="2">
        <v>18.2715</v>
      </c>
      <c r="E1289" s="2">
        <v>5075</v>
      </c>
      <c r="F1289" s="2">
        <v>22.346399999999999</v>
      </c>
      <c r="G1289" s="2">
        <v>113407.98</v>
      </c>
      <c r="H1289" s="21">
        <f t="shared" si="20"/>
        <v>-9.8089689743937648E-3</v>
      </c>
      <c r="I1289" s="4"/>
      <c r="J1289" s="4"/>
      <c r="K1289" s="4"/>
    </row>
    <row r="1290" spans="2:11" ht="13.5" x14ac:dyDescent="0.35">
      <c r="B1290" s="3">
        <v>43882</v>
      </c>
      <c r="C1290" s="2">
        <v>22.2</v>
      </c>
      <c r="D1290" s="2">
        <v>18.2715</v>
      </c>
      <c r="E1290" s="2">
        <v>7818</v>
      </c>
      <c r="F1290" s="2">
        <v>22.207699999999999</v>
      </c>
      <c r="G1290" s="2">
        <v>173619.79860000001</v>
      </c>
      <c r="H1290" s="21">
        <f t="shared" si="20"/>
        <v>0</v>
      </c>
      <c r="I1290" s="4"/>
      <c r="J1290" s="4"/>
      <c r="K1290" s="4"/>
    </row>
    <row r="1291" spans="2:11" ht="13.5" x14ac:dyDescent="0.35">
      <c r="B1291" s="3">
        <v>43885</v>
      </c>
      <c r="C1291" s="2">
        <v>22</v>
      </c>
      <c r="D1291" s="2">
        <v>18.1069</v>
      </c>
      <c r="E1291" s="2">
        <v>3495</v>
      </c>
      <c r="F1291" s="2">
        <v>22.075399999999998</v>
      </c>
      <c r="G1291" s="2">
        <v>77153.523000000001</v>
      </c>
      <c r="H1291" s="21">
        <f t="shared" si="20"/>
        <v>-9.0085652518950322E-3</v>
      </c>
      <c r="I1291" s="4"/>
      <c r="J1291" s="4"/>
      <c r="K1291" s="4"/>
    </row>
    <row r="1292" spans="2:11" ht="13.5" x14ac:dyDescent="0.35">
      <c r="B1292" s="3">
        <v>43886</v>
      </c>
      <c r="C1292" s="2">
        <v>21.9</v>
      </c>
      <c r="D1292" s="2">
        <v>18.0246</v>
      </c>
      <c r="E1292" s="2">
        <v>2358</v>
      </c>
      <c r="F1292" s="2">
        <v>21.900700000000001</v>
      </c>
      <c r="G1292" s="2">
        <v>51641.850599999998</v>
      </c>
      <c r="H1292" s="21">
        <f t="shared" si="20"/>
        <v>-4.5452286145060746E-3</v>
      </c>
      <c r="I1292" s="4"/>
      <c r="J1292" s="4"/>
      <c r="K1292" s="4"/>
    </row>
    <row r="1293" spans="2:11" ht="13.5" x14ac:dyDescent="0.35">
      <c r="B1293" s="3">
        <v>43887</v>
      </c>
      <c r="C1293" s="2">
        <v>21.8</v>
      </c>
      <c r="D1293" s="2">
        <v>17.9422</v>
      </c>
      <c r="E1293" s="2">
        <v>1213</v>
      </c>
      <c r="F1293" s="2">
        <v>21.8005</v>
      </c>
      <c r="G1293" s="2">
        <v>26444.0065</v>
      </c>
      <c r="H1293" s="21">
        <f t="shared" si="20"/>
        <v>-4.5715300200836525E-3</v>
      </c>
      <c r="I1293" s="4"/>
      <c r="J1293" s="4"/>
      <c r="K1293" s="4"/>
    </row>
    <row r="1294" spans="2:11" ht="13.5" x14ac:dyDescent="0.35">
      <c r="B1294" s="3">
        <v>43888</v>
      </c>
      <c r="C1294" s="2">
        <v>22.2</v>
      </c>
      <c r="D1294" s="2">
        <v>18.2715</v>
      </c>
      <c r="E1294" s="2">
        <v>2109</v>
      </c>
      <c r="F1294" s="2">
        <v>21.8797</v>
      </c>
      <c r="G1294" s="2">
        <v>46144.287300000004</v>
      </c>
      <c r="H1294" s="21">
        <f t="shared" si="20"/>
        <v>1.8353379184269485E-2</v>
      </c>
      <c r="I1294" s="4"/>
      <c r="J1294" s="4"/>
      <c r="K1294" s="4"/>
    </row>
    <row r="1295" spans="2:11" ht="13.5" x14ac:dyDescent="0.35">
      <c r="B1295" s="3">
        <v>43889</v>
      </c>
      <c r="C1295" s="2">
        <v>22.5</v>
      </c>
      <c r="D1295" s="2">
        <v>18.5184</v>
      </c>
      <c r="E1295" s="2">
        <v>984</v>
      </c>
      <c r="F1295" s="2">
        <v>22.498999999999999</v>
      </c>
      <c r="G1295" s="2">
        <v>22139.016</v>
      </c>
      <c r="H1295" s="21">
        <f t="shared" si="20"/>
        <v>1.3512847877842548E-2</v>
      </c>
      <c r="I1295" s="4"/>
      <c r="J1295" s="4"/>
      <c r="K1295" s="4"/>
    </row>
    <row r="1296" spans="2:11" ht="13.5" x14ac:dyDescent="0.35">
      <c r="B1296" s="3">
        <v>43892</v>
      </c>
      <c r="C1296" s="2">
        <v>22.49</v>
      </c>
      <c r="D1296" s="2">
        <v>18.510100000000001</v>
      </c>
      <c r="E1296" s="2">
        <v>2097</v>
      </c>
      <c r="F1296" s="2">
        <v>22.738499999999998</v>
      </c>
      <c r="G1296" s="2">
        <v>47682.6345</v>
      </c>
      <c r="H1296" s="21">
        <f t="shared" si="20"/>
        <v>-4.4820286849827306E-4</v>
      </c>
      <c r="I1296" s="4"/>
      <c r="J1296" s="4"/>
      <c r="K1296" s="4"/>
    </row>
    <row r="1297" spans="2:11" ht="13.5" x14ac:dyDescent="0.35">
      <c r="B1297" s="3">
        <v>43893</v>
      </c>
      <c r="C1297" s="2">
        <v>22</v>
      </c>
      <c r="D1297" s="2">
        <v>18.1069</v>
      </c>
      <c r="E1297" s="2">
        <v>1420</v>
      </c>
      <c r="F1297" s="2">
        <v>22.036100000000001</v>
      </c>
      <c r="G1297" s="2">
        <v>31291.261999999999</v>
      </c>
      <c r="H1297" s="21">
        <f t="shared" si="20"/>
        <v>-2.1782702416518644E-2</v>
      </c>
      <c r="I1297" s="4"/>
      <c r="J1297" s="4"/>
      <c r="K1297" s="4"/>
    </row>
    <row r="1298" spans="2:11" ht="13.5" x14ac:dyDescent="0.35">
      <c r="B1298" s="3">
        <v>43894</v>
      </c>
      <c r="C1298" s="2">
        <v>21.9</v>
      </c>
      <c r="D1298" s="2">
        <v>18.0246</v>
      </c>
      <c r="E1298" s="2">
        <v>555</v>
      </c>
      <c r="F1298" s="2">
        <v>21.981999999999999</v>
      </c>
      <c r="G1298" s="2">
        <v>12200.01</v>
      </c>
      <c r="H1298" s="21">
        <f t="shared" si="20"/>
        <v>-4.5452286145060746E-3</v>
      </c>
      <c r="I1298" s="4"/>
      <c r="J1298" s="4"/>
      <c r="K1298" s="4"/>
    </row>
    <row r="1299" spans="2:11" ht="13.5" x14ac:dyDescent="0.35">
      <c r="B1299" s="3">
        <v>43895</v>
      </c>
      <c r="C1299" s="2">
        <v>21.7</v>
      </c>
      <c r="D1299" s="2">
        <v>17.8599</v>
      </c>
      <c r="E1299" s="2">
        <v>1867</v>
      </c>
      <c r="F1299" s="2">
        <v>21.7471</v>
      </c>
      <c r="G1299" s="2">
        <v>40601.835700000003</v>
      </c>
      <c r="H1299" s="21">
        <f t="shared" si="20"/>
        <v>-9.1375120668419751E-3</v>
      </c>
      <c r="I1299" s="4"/>
      <c r="J1299" s="4"/>
      <c r="K1299" s="4"/>
    </row>
    <row r="1300" spans="2:11" ht="13.5" x14ac:dyDescent="0.35">
      <c r="B1300" s="3">
        <v>43896</v>
      </c>
      <c r="C1300" s="2">
        <v>21.6</v>
      </c>
      <c r="D1300" s="2">
        <v>17.7776</v>
      </c>
      <c r="E1300" s="2">
        <v>902</v>
      </c>
      <c r="F1300" s="2">
        <v>21.904</v>
      </c>
      <c r="G1300" s="2">
        <v>19757.407999999999</v>
      </c>
      <c r="H1300" s="21">
        <f t="shared" si="20"/>
        <v>-4.6080885111338832E-3</v>
      </c>
      <c r="I1300" s="4"/>
      <c r="J1300" s="4"/>
      <c r="K1300" s="4"/>
    </row>
    <row r="1301" spans="2:11" ht="13.5" x14ac:dyDescent="0.35">
      <c r="B1301" s="3">
        <v>43899</v>
      </c>
      <c r="C1301" s="2">
        <v>21.59</v>
      </c>
      <c r="D1301" s="2">
        <v>17.769400000000001</v>
      </c>
      <c r="E1301" s="2">
        <v>2698</v>
      </c>
      <c r="F1301" s="2">
        <v>21.5989</v>
      </c>
      <c r="G1301" s="2">
        <v>58273.832199999997</v>
      </c>
      <c r="H1301" s="21">
        <f t="shared" si="20"/>
        <v>-4.6125461254604972E-4</v>
      </c>
      <c r="I1301" s="4"/>
      <c r="J1301" s="4"/>
      <c r="K1301" s="4"/>
    </row>
    <row r="1302" spans="2:11" ht="13.5" x14ac:dyDescent="0.35">
      <c r="B1302" s="3">
        <v>43900</v>
      </c>
      <c r="C1302" s="2">
        <v>21.02</v>
      </c>
      <c r="D1302" s="2">
        <v>17.3003</v>
      </c>
      <c r="E1302" s="2">
        <v>5314</v>
      </c>
      <c r="F1302" s="2">
        <v>21.007400000000001</v>
      </c>
      <c r="G1302" s="2">
        <v>111633.3236</v>
      </c>
      <c r="H1302" s="21">
        <f t="shared" si="20"/>
        <v>-2.639931567751308E-2</v>
      </c>
      <c r="I1302" s="4"/>
      <c r="J1302" s="4"/>
      <c r="K1302" s="4"/>
    </row>
    <row r="1303" spans="2:11" ht="13.5" x14ac:dyDescent="0.35">
      <c r="B1303" s="3">
        <v>43901</v>
      </c>
      <c r="C1303" s="2">
        <v>21.65</v>
      </c>
      <c r="D1303" s="2">
        <v>17.8188</v>
      </c>
      <c r="E1303" s="2">
        <v>449</v>
      </c>
      <c r="F1303" s="2">
        <v>21.569800000000001</v>
      </c>
      <c r="G1303" s="2">
        <v>9684.8402000000006</v>
      </c>
      <c r="H1303" s="21">
        <f t="shared" si="20"/>
        <v>2.9970578544880697E-2</v>
      </c>
      <c r="I1303" s="4"/>
      <c r="J1303" s="4"/>
      <c r="K1303" s="4"/>
    </row>
    <row r="1304" spans="2:11" ht="13.5" x14ac:dyDescent="0.35">
      <c r="B1304" s="3">
        <v>43902</v>
      </c>
      <c r="C1304" s="2">
        <v>20.7</v>
      </c>
      <c r="D1304" s="2">
        <v>17.036899999999999</v>
      </c>
      <c r="E1304" s="2">
        <v>6921</v>
      </c>
      <c r="F1304" s="2">
        <v>20.870999999999999</v>
      </c>
      <c r="G1304" s="2">
        <v>144448.19099999999</v>
      </c>
      <c r="H1304" s="21">
        <f t="shared" si="20"/>
        <v>-4.3880620468269481E-2</v>
      </c>
      <c r="I1304" s="4"/>
      <c r="J1304" s="4"/>
      <c r="K1304" s="4"/>
    </row>
    <row r="1305" spans="2:11" ht="13.5" x14ac:dyDescent="0.35">
      <c r="B1305" s="3">
        <v>43903</v>
      </c>
      <c r="C1305" s="2">
        <v>19.739999999999998</v>
      </c>
      <c r="D1305" s="2">
        <v>16.2468</v>
      </c>
      <c r="E1305" s="2">
        <v>7915</v>
      </c>
      <c r="F1305" s="2">
        <v>20.075600000000001</v>
      </c>
      <c r="G1305" s="2">
        <v>158898.37400000001</v>
      </c>
      <c r="H1305" s="21">
        <f t="shared" si="20"/>
        <v>-4.6375807805410549E-2</v>
      </c>
      <c r="I1305" s="4"/>
      <c r="J1305" s="4"/>
      <c r="K1305" s="4"/>
    </row>
    <row r="1306" spans="2:11" ht="13.5" x14ac:dyDescent="0.35">
      <c r="B1306" s="3">
        <v>43906</v>
      </c>
      <c r="C1306" s="2">
        <v>18.86</v>
      </c>
      <c r="D1306" s="2">
        <v>15.522500000000001</v>
      </c>
      <c r="E1306" s="2">
        <v>6405</v>
      </c>
      <c r="F1306" s="2">
        <v>18.863800000000001</v>
      </c>
      <c r="G1306" s="2">
        <v>120822.639</v>
      </c>
      <c r="H1306" s="21">
        <f t="shared" si="20"/>
        <v>-4.45810867370805E-2</v>
      </c>
      <c r="I1306" s="4"/>
      <c r="J1306" s="4"/>
      <c r="K1306" s="4"/>
    </row>
    <row r="1307" spans="2:11" ht="13.5" x14ac:dyDescent="0.35">
      <c r="B1307" s="3">
        <v>43907</v>
      </c>
      <c r="C1307" s="2">
        <v>17.760000000000002</v>
      </c>
      <c r="D1307" s="2">
        <v>14.6172</v>
      </c>
      <c r="E1307" s="2">
        <v>12628</v>
      </c>
      <c r="F1307" s="2">
        <v>17.920999999999999</v>
      </c>
      <c r="G1307" s="2">
        <v>226306.38800000001</v>
      </c>
      <c r="H1307" s="21">
        <f t="shared" si="20"/>
        <v>-5.8321790948622991E-2</v>
      </c>
      <c r="I1307" s="4"/>
      <c r="J1307" s="4"/>
      <c r="K1307" s="4"/>
    </row>
    <row r="1308" spans="2:11" ht="13.5" x14ac:dyDescent="0.35">
      <c r="B1308" s="3">
        <v>43908</v>
      </c>
      <c r="C1308" s="2">
        <v>17.23</v>
      </c>
      <c r="D1308" s="2">
        <v>14.180999999999999</v>
      </c>
      <c r="E1308" s="2">
        <v>19444</v>
      </c>
      <c r="F1308" s="2">
        <v>17.232099999999999</v>
      </c>
      <c r="G1308" s="2">
        <v>335060.95240000001</v>
      </c>
      <c r="H1308" s="21">
        <f t="shared" si="20"/>
        <v>-2.9841556522453086E-2</v>
      </c>
      <c r="I1308" s="4"/>
      <c r="J1308" s="4"/>
      <c r="K1308" s="4"/>
    </row>
    <row r="1309" spans="2:11" ht="13.5" x14ac:dyDescent="0.35">
      <c r="B1309" s="3">
        <v>43909</v>
      </c>
      <c r="C1309" s="2">
        <v>16.8</v>
      </c>
      <c r="D1309" s="2">
        <v>13.8271</v>
      </c>
      <c r="E1309" s="2">
        <v>4281</v>
      </c>
      <c r="F1309" s="2">
        <v>16.959399999999999</v>
      </c>
      <c r="G1309" s="2">
        <v>72603.191399999996</v>
      </c>
      <c r="H1309" s="21">
        <f t="shared" si="20"/>
        <v>-2.495592694450317E-2</v>
      </c>
      <c r="I1309" s="4"/>
      <c r="J1309" s="4"/>
      <c r="K1309" s="4"/>
    </row>
    <row r="1310" spans="2:11" ht="13.5" x14ac:dyDescent="0.35">
      <c r="B1310" s="3">
        <v>43913</v>
      </c>
      <c r="C1310" s="2">
        <v>16.78</v>
      </c>
      <c r="D1310" s="2">
        <v>13.810600000000001</v>
      </c>
      <c r="E1310" s="2">
        <v>1630</v>
      </c>
      <c r="F1310" s="2">
        <v>16.768999999999998</v>
      </c>
      <c r="G1310" s="2">
        <v>27333.47</v>
      </c>
      <c r="H1310" s="21">
        <f t="shared" si="20"/>
        <v>-1.1933087921544539E-3</v>
      </c>
      <c r="I1310" s="4"/>
      <c r="J1310" s="4"/>
      <c r="K1310" s="4"/>
    </row>
    <row r="1311" spans="2:11" ht="13.5" x14ac:dyDescent="0.35">
      <c r="B1311" s="3">
        <v>43914</v>
      </c>
      <c r="C1311" s="2">
        <v>16.989999999999998</v>
      </c>
      <c r="D1311" s="2">
        <v>13.9834</v>
      </c>
      <c r="E1311" s="2">
        <v>2975</v>
      </c>
      <c r="F1311" s="2">
        <v>16.9011</v>
      </c>
      <c r="G1311" s="2">
        <v>50280.772499999999</v>
      </c>
      <c r="H1311" s="21">
        <f t="shared" si="20"/>
        <v>1.2512128365168691E-2</v>
      </c>
      <c r="I1311" s="4"/>
      <c r="J1311" s="4"/>
      <c r="K1311" s="4"/>
    </row>
    <row r="1312" spans="2:11" ht="13.5" x14ac:dyDescent="0.35">
      <c r="B1312" s="3">
        <v>43915</v>
      </c>
      <c r="C1312" s="2">
        <v>17</v>
      </c>
      <c r="D1312" s="2">
        <v>13.9917</v>
      </c>
      <c r="E1312" s="2">
        <v>3020</v>
      </c>
      <c r="F1312" s="2">
        <v>17</v>
      </c>
      <c r="G1312" s="2">
        <v>51340</v>
      </c>
      <c r="H1312" s="21">
        <f t="shared" si="20"/>
        <v>5.9356093653905315E-4</v>
      </c>
      <c r="I1312" s="4"/>
      <c r="J1312" s="4"/>
      <c r="K1312" s="4"/>
    </row>
    <row r="1313" spans="2:11" ht="13.5" x14ac:dyDescent="0.35">
      <c r="B1313" s="3">
        <v>43916</v>
      </c>
      <c r="C1313" s="2">
        <v>17.5</v>
      </c>
      <c r="D1313" s="2">
        <v>14.4032</v>
      </c>
      <c r="E1313" s="2">
        <v>1310</v>
      </c>
      <c r="F1313" s="2">
        <v>17.500800000000002</v>
      </c>
      <c r="G1313" s="2">
        <v>22926.047999999999</v>
      </c>
      <c r="H1313" s="21">
        <f t="shared" si="20"/>
        <v>2.9410293245281147E-2</v>
      </c>
      <c r="I1313" s="4"/>
      <c r="J1313" s="4"/>
      <c r="K1313" s="4"/>
    </row>
    <row r="1314" spans="2:11" ht="13.5" x14ac:dyDescent="0.35">
      <c r="B1314" s="3">
        <v>43917</v>
      </c>
      <c r="C1314" s="2">
        <v>17.399999999999999</v>
      </c>
      <c r="D1314" s="2">
        <v>14.3209</v>
      </c>
      <c r="E1314" s="2">
        <v>2266</v>
      </c>
      <c r="F1314" s="2">
        <v>17.509599999999999</v>
      </c>
      <c r="G1314" s="2">
        <v>39676.753599999996</v>
      </c>
      <c r="H1314" s="21">
        <f t="shared" si="20"/>
        <v>-5.7140079982226201E-3</v>
      </c>
      <c r="I1314" s="4"/>
      <c r="J1314" s="4"/>
      <c r="K1314" s="4"/>
    </row>
    <row r="1315" spans="2:11" ht="13.5" x14ac:dyDescent="0.35">
      <c r="B1315" s="3">
        <v>43920</v>
      </c>
      <c r="C1315" s="2">
        <v>17.399999999999999</v>
      </c>
      <c r="D1315" s="2">
        <v>14.3209</v>
      </c>
      <c r="E1315" s="2">
        <v>227</v>
      </c>
      <c r="F1315" s="2">
        <v>17.811399999999999</v>
      </c>
      <c r="G1315" s="2">
        <v>4043.1878000000002</v>
      </c>
      <c r="H1315" s="21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17.920000000000002</v>
      </c>
      <c r="D1316" s="2">
        <v>14.748900000000001</v>
      </c>
      <c r="E1316" s="2">
        <v>1400</v>
      </c>
      <c r="F1316" s="2">
        <v>17.919699999999999</v>
      </c>
      <c r="G1316" s="2">
        <v>25087.58</v>
      </c>
      <c r="H1316" s="21">
        <f t="shared" si="20"/>
        <v>2.9886389821868795E-2</v>
      </c>
      <c r="I1316" s="4"/>
      <c r="J1316" s="4"/>
      <c r="K1316" s="4"/>
    </row>
    <row r="1317" spans="2:11" ht="13.5" x14ac:dyDescent="0.35">
      <c r="B1317" s="3">
        <v>43922</v>
      </c>
      <c r="C1317" s="2">
        <v>17.91</v>
      </c>
      <c r="D1317" s="2">
        <v>14.740600000000001</v>
      </c>
      <c r="E1317" s="2">
        <v>3001</v>
      </c>
      <c r="F1317" s="2">
        <v>17.404199999999999</v>
      </c>
      <c r="G1317" s="2">
        <v>52230.004200000003</v>
      </c>
      <c r="H1317" s="21">
        <f t="shared" si="20"/>
        <v>-5.6275383248921584E-4</v>
      </c>
      <c r="I1317" s="4"/>
      <c r="J1317" s="4"/>
      <c r="K1317" s="4"/>
    </row>
    <row r="1318" spans="2:11" ht="13.5" x14ac:dyDescent="0.35">
      <c r="B1318" s="3">
        <v>43923</v>
      </c>
      <c r="C1318" s="2">
        <v>17.38</v>
      </c>
      <c r="D1318" s="2">
        <v>14.304399999999999</v>
      </c>
      <c r="E1318" s="2">
        <v>4934</v>
      </c>
      <c r="F1318" s="2">
        <v>17.407299999999999</v>
      </c>
      <c r="G1318" s="2">
        <v>85887.618199999997</v>
      </c>
      <c r="H1318" s="21">
        <f t="shared" si="20"/>
        <v>-2.9591739820631537E-2</v>
      </c>
      <c r="I1318" s="4"/>
      <c r="J1318" s="4"/>
      <c r="K1318" s="4"/>
    </row>
    <row r="1319" spans="2:11" ht="13.5" x14ac:dyDescent="0.35">
      <c r="B1319" s="3">
        <v>43924</v>
      </c>
      <c r="C1319" s="2">
        <v>16.86</v>
      </c>
      <c r="D1319" s="2">
        <v>13.8764</v>
      </c>
      <c r="E1319" s="2">
        <v>6103</v>
      </c>
      <c r="F1319" s="2">
        <v>16.906300000000002</v>
      </c>
      <c r="G1319" s="2">
        <v>103179.1489</v>
      </c>
      <c r="H1319" s="21">
        <f t="shared" si="20"/>
        <v>-2.9920863510528164E-2</v>
      </c>
      <c r="I1319" s="4"/>
      <c r="J1319" s="4"/>
      <c r="K1319" s="4"/>
    </row>
    <row r="1320" spans="2:11" ht="13.5" x14ac:dyDescent="0.35">
      <c r="B1320" s="3">
        <v>43927</v>
      </c>
      <c r="C1320" s="2">
        <v>16.84</v>
      </c>
      <c r="D1320" s="2">
        <v>13.86</v>
      </c>
      <c r="E1320" s="2">
        <v>8413</v>
      </c>
      <c r="F1320" s="2">
        <v>16.414899999999999</v>
      </c>
      <c r="G1320" s="2">
        <v>138098.55369999999</v>
      </c>
      <c r="H1320" s="21">
        <f t="shared" si="20"/>
        <v>-1.181862730967748E-3</v>
      </c>
      <c r="I1320" s="4"/>
      <c r="J1320" s="4"/>
      <c r="K1320" s="4"/>
    </row>
    <row r="1321" spans="2:11" ht="13.5" x14ac:dyDescent="0.35">
      <c r="B1321" s="3">
        <v>43928</v>
      </c>
      <c r="C1321" s="2">
        <v>16.989999999999998</v>
      </c>
      <c r="D1321" s="2">
        <v>13.9834</v>
      </c>
      <c r="E1321" s="2">
        <v>974</v>
      </c>
      <c r="F1321" s="2">
        <v>16.819700000000001</v>
      </c>
      <c r="G1321" s="2">
        <v>16382.3878</v>
      </c>
      <c r="H1321" s="21">
        <f t="shared" si="20"/>
        <v>8.9033189033189165E-3</v>
      </c>
      <c r="I1321" s="4"/>
      <c r="J1321" s="4"/>
      <c r="K1321" s="4"/>
    </row>
    <row r="1322" spans="2:11" ht="13.5" x14ac:dyDescent="0.35">
      <c r="B1322" s="3">
        <v>43929</v>
      </c>
      <c r="C1322" s="2">
        <v>17</v>
      </c>
      <c r="D1322" s="2">
        <v>13.9917</v>
      </c>
      <c r="E1322" s="2">
        <v>5357</v>
      </c>
      <c r="F1322" s="2">
        <v>17.0124</v>
      </c>
      <c r="G1322" s="2">
        <v>91135.426800000001</v>
      </c>
      <c r="H1322" s="21">
        <f t="shared" si="20"/>
        <v>5.9356093653905315E-4</v>
      </c>
      <c r="I1322" s="4"/>
      <c r="J1322" s="4"/>
      <c r="K1322" s="4"/>
    </row>
    <row r="1323" spans="2:11" ht="13.5" x14ac:dyDescent="0.35">
      <c r="B1323" s="3">
        <v>43934</v>
      </c>
      <c r="C1323" s="2">
        <v>17</v>
      </c>
      <c r="D1323" s="2">
        <v>13.9917</v>
      </c>
      <c r="E1323" s="2">
        <v>950</v>
      </c>
      <c r="F1323" s="2">
        <v>17</v>
      </c>
      <c r="G1323" s="2">
        <v>16150</v>
      </c>
      <c r="H1323" s="21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17</v>
      </c>
      <c r="D1324" s="2">
        <v>13.9917</v>
      </c>
      <c r="E1324" s="2">
        <v>731</v>
      </c>
      <c r="F1324" s="2">
        <v>16.677</v>
      </c>
      <c r="G1324" s="2">
        <v>12190.887000000001</v>
      </c>
      <c r="H1324" s="21">
        <f t="shared" si="20"/>
        <v>0</v>
      </c>
      <c r="I1324" s="4"/>
      <c r="J1324" s="4"/>
      <c r="K1324" s="4"/>
    </row>
    <row r="1325" spans="2:11" ht="13.5" x14ac:dyDescent="0.35">
      <c r="B1325" s="3">
        <v>43936</v>
      </c>
      <c r="C1325" s="2">
        <v>16.989999999999998</v>
      </c>
      <c r="D1325" s="2">
        <v>13.9834</v>
      </c>
      <c r="E1325" s="2">
        <v>506</v>
      </c>
      <c r="F1325" s="2">
        <v>16.502199999999998</v>
      </c>
      <c r="G1325" s="2">
        <v>8350.1131999999998</v>
      </c>
      <c r="H1325" s="21">
        <f t="shared" si="20"/>
        <v>-5.9320883094979141E-4</v>
      </c>
      <c r="I1325" s="4"/>
      <c r="J1325" s="4"/>
      <c r="K1325" s="4"/>
    </row>
    <row r="1326" spans="2:11" ht="13.5" x14ac:dyDescent="0.35">
      <c r="B1326" s="3">
        <v>43937</v>
      </c>
      <c r="C1326" s="2">
        <v>17</v>
      </c>
      <c r="D1326" s="2">
        <v>13.9917</v>
      </c>
      <c r="E1326" s="2">
        <v>533</v>
      </c>
      <c r="F1326" s="2">
        <v>16.670400000000001</v>
      </c>
      <c r="G1326" s="2">
        <v>8885.3232000000007</v>
      </c>
      <c r="H1326" s="21">
        <f t="shared" si="20"/>
        <v>5.9356093653905315E-4</v>
      </c>
      <c r="I1326" s="4"/>
      <c r="J1326" s="4"/>
      <c r="K1326" s="4"/>
    </row>
    <row r="1327" spans="2:11" ht="13.5" x14ac:dyDescent="0.35">
      <c r="B1327" s="3">
        <v>43938</v>
      </c>
      <c r="C1327" s="2">
        <v>16.989999999999998</v>
      </c>
      <c r="D1327" s="2">
        <v>13.9834</v>
      </c>
      <c r="E1327" s="2">
        <v>504</v>
      </c>
      <c r="F1327" s="2">
        <v>16.9146</v>
      </c>
      <c r="G1327" s="2">
        <v>8524.9583999999995</v>
      </c>
      <c r="H1327" s="21">
        <f t="shared" si="20"/>
        <v>-5.9320883094979141E-4</v>
      </c>
      <c r="I1327" s="4"/>
      <c r="J1327" s="4"/>
      <c r="K1327" s="4"/>
    </row>
    <row r="1328" spans="2:11" ht="13.5" x14ac:dyDescent="0.35">
      <c r="B1328" s="3">
        <v>43941</v>
      </c>
      <c r="C1328" s="2">
        <v>17</v>
      </c>
      <c r="D1328" s="2">
        <v>13.9917</v>
      </c>
      <c r="E1328" s="2">
        <v>1271</v>
      </c>
      <c r="F1328" s="2">
        <v>16.939800000000002</v>
      </c>
      <c r="G1328" s="2">
        <v>21530.485799999999</v>
      </c>
      <c r="H1328" s="21">
        <f t="shared" si="20"/>
        <v>5.9356093653905315E-4</v>
      </c>
      <c r="I1328" s="4"/>
      <c r="J1328" s="4"/>
      <c r="K1328" s="4"/>
    </row>
    <row r="1329" spans="2:11" ht="13.5" x14ac:dyDescent="0.35">
      <c r="B1329" s="3">
        <v>43942</v>
      </c>
      <c r="C1329" s="2">
        <v>16.989999999999998</v>
      </c>
      <c r="D1329" s="2">
        <v>13.9834</v>
      </c>
      <c r="E1329" s="2">
        <v>3656</v>
      </c>
      <c r="F1329" s="2">
        <v>16.793199999999999</v>
      </c>
      <c r="G1329" s="2">
        <v>61395.939200000001</v>
      </c>
      <c r="H1329" s="21">
        <f t="shared" si="20"/>
        <v>-5.9320883094979141E-4</v>
      </c>
      <c r="I1329" s="4"/>
      <c r="J1329" s="4"/>
      <c r="K1329" s="4"/>
    </row>
    <row r="1330" spans="2:11" ht="13.5" x14ac:dyDescent="0.35">
      <c r="B1330" s="3">
        <v>43943</v>
      </c>
      <c r="C1330" s="2">
        <v>16.649999999999999</v>
      </c>
      <c r="D1330" s="2">
        <v>13.7036</v>
      </c>
      <c r="E1330" s="2">
        <v>4076</v>
      </c>
      <c r="F1330" s="2">
        <v>16.778700000000001</v>
      </c>
      <c r="G1330" s="2">
        <v>68389.981199999995</v>
      </c>
      <c r="H1330" s="21">
        <f t="shared" si="20"/>
        <v>-2.0009439764291936E-2</v>
      </c>
      <c r="I1330" s="4"/>
      <c r="J1330" s="4"/>
      <c r="K1330" s="4"/>
    </row>
    <row r="1331" spans="2:11" ht="13.5" x14ac:dyDescent="0.35">
      <c r="B1331" s="3">
        <v>43944</v>
      </c>
      <c r="C1331" s="2">
        <v>16.899999999999999</v>
      </c>
      <c r="D1331" s="2">
        <v>13.9094</v>
      </c>
      <c r="E1331" s="2">
        <v>730</v>
      </c>
      <c r="F1331" s="2">
        <v>16.899999999999999</v>
      </c>
      <c r="G1331" s="2">
        <v>12337</v>
      </c>
      <c r="H1331" s="21">
        <f t="shared" si="20"/>
        <v>1.5017951487200443E-2</v>
      </c>
      <c r="I1331" s="4"/>
      <c r="J1331" s="4"/>
      <c r="K1331" s="4"/>
    </row>
    <row r="1332" spans="2:11" ht="13.5" x14ac:dyDescent="0.35">
      <c r="B1332" s="3">
        <v>43945</v>
      </c>
      <c r="C1332" s="2">
        <v>16.88</v>
      </c>
      <c r="D1332" s="2">
        <v>13.892899999999999</v>
      </c>
      <c r="E1332" s="2">
        <v>880</v>
      </c>
      <c r="F1332" s="2">
        <v>16.797999999999998</v>
      </c>
      <c r="G1332" s="2">
        <v>14782.24</v>
      </c>
      <c r="H1332" s="21">
        <f t="shared" si="20"/>
        <v>-1.1862481487339947E-3</v>
      </c>
      <c r="I1332" s="4"/>
      <c r="J1332" s="4"/>
      <c r="K1332" s="4"/>
    </row>
    <row r="1333" spans="2:11" ht="13.5" x14ac:dyDescent="0.35">
      <c r="B1333" s="3">
        <v>43948</v>
      </c>
      <c r="C1333" s="2">
        <v>17.18</v>
      </c>
      <c r="D1333" s="2">
        <v>14.139799999999999</v>
      </c>
      <c r="E1333" s="2">
        <v>130</v>
      </c>
      <c r="F1333" s="2">
        <v>17.18</v>
      </c>
      <c r="G1333" s="2">
        <v>2233.4</v>
      </c>
      <c r="H1333" s="21">
        <f t="shared" si="20"/>
        <v>1.7771667542413761E-2</v>
      </c>
      <c r="I1333" s="4"/>
      <c r="J1333" s="4"/>
      <c r="K1333" s="4"/>
    </row>
    <row r="1334" spans="2:11" ht="13.5" x14ac:dyDescent="0.35">
      <c r="B1334" s="3">
        <v>43949</v>
      </c>
      <c r="C1334" s="2">
        <v>17.600000000000001</v>
      </c>
      <c r="D1334" s="2">
        <v>14.4855</v>
      </c>
      <c r="E1334" s="2">
        <v>358</v>
      </c>
      <c r="F1334" s="2">
        <v>16.805399999999999</v>
      </c>
      <c r="G1334" s="2">
        <v>6016.3332</v>
      </c>
      <c r="H1334" s="21">
        <f t="shared" si="20"/>
        <v>2.4448719218093665E-2</v>
      </c>
      <c r="I1334" s="4"/>
      <c r="J1334" s="4"/>
      <c r="K1334" s="4"/>
    </row>
    <row r="1335" spans="2:11" ht="13.5" x14ac:dyDescent="0.35">
      <c r="B1335" s="3">
        <v>43950</v>
      </c>
      <c r="C1335" s="2">
        <v>17.079999999999998</v>
      </c>
      <c r="D1335" s="2">
        <v>14.057499999999999</v>
      </c>
      <c r="E1335" s="2">
        <v>2388</v>
      </c>
      <c r="F1335" s="2">
        <v>17.116599999999998</v>
      </c>
      <c r="G1335" s="2">
        <v>40874.440799999997</v>
      </c>
      <c r="H1335" s="21">
        <f t="shared" si="20"/>
        <v>-2.954678816747788E-2</v>
      </c>
      <c r="I1335" s="4"/>
      <c r="J1335" s="4"/>
      <c r="K1335" s="4"/>
    </row>
    <row r="1336" spans="2:11" ht="13.5" x14ac:dyDescent="0.35">
      <c r="B1336" s="3">
        <v>43951</v>
      </c>
      <c r="C1336" s="2">
        <v>16.57</v>
      </c>
      <c r="D1336" s="2">
        <v>13.6378</v>
      </c>
      <c r="E1336" s="2">
        <v>2475</v>
      </c>
      <c r="F1336" s="2">
        <v>16.582100000000001</v>
      </c>
      <c r="G1336" s="2">
        <v>41040.697500000002</v>
      </c>
      <c r="H1336" s="21">
        <f t="shared" si="20"/>
        <v>-2.9855948781789002E-2</v>
      </c>
      <c r="I1336" s="4"/>
      <c r="J1336" s="4"/>
      <c r="K1336" s="4"/>
    </row>
    <row r="1337" spans="2:11" ht="13.5" x14ac:dyDescent="0.35">
      <c r="B1337" s="3">
        <v>43955</v>
      </c>
      <c r="C1337" s="2">
        <v>16.57</v>
      </c>
      <c r="D1337" s="2">
        <v>13.6378</v>
      </c>
      <c r="E1337" s="2">
        <v>988</v>
      </c>
      <c r="F1337" s="2">
        <v>16.541699999999999</v>
      </c>
      <c r="G1337" s="2">
        <v>16343.1996</v>
      </c>
      <c r="H1337" s="21">
        <f t="shared" si="20"/>
        <v>0</v>
      </c>
      <c r="I1337" s="4"/>
      <c r="J1337" s="4"/>
      <c r="K1337" s="4"/>
    </row>
    <row r="1338" spans="2:11" ht="13.5" x14ac:dyDescent="0.35">
      <c r="B1338" s="3">
        <v>43956</v>
      </c>
      <c r="C1338" s="2">
        <v>16.7</v>
      </c>
      <c r="D1338" s="2">
        <v>13.7447</v>
      </c>
      <c r="E1338" s="2">
        <v>142</v>
      </c>
      <c r="F1338" s="2">
        <v>16.9346</v>
      </c>
      <c r="G1338" s="2">
        <v>2404.7132000000001</v>
      </c>
      <c r="H1338" s="21">
        <f t="shared" si="20"/>
        <v>7.8385076771913028E-3</v>
      </c>
      <c r="I1338" s="4"/>
      <c r="J1338" s="4"/>
      <c r="K1338" s="4"/>
    </row>
    <row r="1339" spans="2:11" ht="13.5" x14ac:dyDescent="0.35">
      <c r="B1339" s="3">
        <v>43957</v>
      </c>
      <c r="C1339" s="2">
        <v>16.899999999999999</v>
      </c>
      <c r="D1339" s="2">
        <v>13.9094</v>
      </c>
      <c r="E1339" s="2">
        <v>2658</v>
      </c>
      <c r="F1339" s="2">
        <v>16.719799999999999</v>
      </c>
      <c r="G1339" s="2">
        <v>44441.2284</v>
      </c>
      <c r="H1339" s="21">
        <f t="shared" si="20"/>
        <v>1.1982800643156988E-2</v>
      </c>
      <c r="I1339" s="4"/>
      <c r="J1339" s="4"/>
      <c r="K1339" s="4"/>
    </row>
    <row r="1340" spans="2:11" ht="13.5" x14ac:dyDescent="0.35">
      <c r="B1340" s="3">
        <v>43958</v>
      </c>
      <c r="C1340" s="2">
        <v>16.7</v>
      </c>
      <c r="D1340" s="2">
        <v>13.7447</v>
      </c>
      <c r="E1340" s="2">
        <v>200743</v>
      </c>
      <c r="F1340" s="2">
        <v>16.6995</v>
      </c>
      <c r="G1340" s="2">
        <v>3352307.7285000002</v>
      </c>
      <c r="H1340" s="21">
        <f t="shared" si="20"/>
        <v>-1.1840913339180687E-2</v>
      </c>
      <c r="I1340" s="4"/>
      <c r="J1340" s="4"/>
      <c r="K1340" s="4"/>
    </row>
    <row r="1341" spans="2:11" ht="13.5" x14ac:dyDescent="0.35">
      <c r="B1341" s="3">
        <v>43959</v>
      </c>
      <c r="C1341" s="2">
        <v>16.690000000000001</v>
      </c>
      <c r="D1341" s="2">
        <v>13.736499999999999</v>
      </c>
      <c r="E1341" s="2">
        <v>816</v>
      </c>
      <c r="F1341" s="2">
        <v>16.445499999999999</v>
      </c>
      <c r="G1341" s="2">
        <v>13419.528</v>
      </c>
      <c r="H1341" s="21">
        <f t="shared" si="20"/>
        <v>-5.9659359607706452E-4</v>
      </c>
      <c r="I1341" s="4"/>
      <c r="J1341" s="4"/>
      <c r="K1341" s="4"/>
    </row>
    <row r="1342" spans="2:11" ht="13.5" x14ac:dyDescent="0.35">
      <c r="B1342" s="3">
        <v>43962</v>
      </c>
      <c r="C1342" s="2">
        <v>16.7</v>
      </c>
      <c r="D1342" s="2">
        <v>13.7447</v>
      </c>
      <c r="E1342" s="2">
        <v>878</v>
      </c>
      <c r="F1342" s="2">
        <v>16.717099999999999</v>
      </c>
      <c r="G1342" s="2">
        <v>14677.613799999999</v>
      </c>
      <c r="H1342" s="21">
        <f t="shared" si="20"/>
        <v>5.9694973246463283E-4</v>
      </c>
      <c r="I1342" s="4"/>
      <c r="J1342" s="4"/>
      <c r="K1342" s="4"/>
    </row>
    <row r="1343" spans="2:11" ht="13.5" x14ac:dyDescent="0.35">
      <c r="B1343" s="3">
        <v>43963</v>
      </c>
      <c r="C1343" s="2">
        <v>16.7</v>
      </c>
      <c r="D1343" s="2">
        <v>13.7447</v>
      </c>
      <c r="E1343" s="2">
        <v>173253</v>
      </c>
      <c r="F1343" s="2">
        <v>16.690000000000001</v>
      </c>
      <c r="G1343" s="2">
        <v>2891592.57</v>
      </c>
      <c r="H1343" s="21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16.5</v>
      </c>
      <c r="D1344" s="2">
        <v>13.5801</v>
      </c>
      <c r="E1344" s="2">
        <v>7471</v>
      </c>
      <c r="F1344" s="2">
        <v>16.636500000000002</v>
      </c>
      <c r="G1344" s="2">
        <v>124291.29150000001</v>
      </c>
      <c r="H1344" s="21">
        <f t="shared" si="20"/>
        <v>-1.1975525111497529E-2</v>
      </c>
      <c r="I1344" s="4"/>
      <c r="J1344" s="4"/>
      <c r="K1344" s="4"/>
    </row>
    <row r="1345" spans="2:11" ht="13.5" x14ac:dyDescent="0.35">
      <c r="B1345" s="3">
        <v>43965</v>
      </c>
      <c r="C1345" s="2">
        <v>16.5</v>
      </c>
      <c r="D1345" s="2">
        <v>13.5801</v>
      </c>
      <c r="E1345" s="2">
        <v>3332</v>
      </c>
      <c r="F1345" s="2">
        <v>16.5</v>
      </c>
      <c r="G1345" s="2">
        <v>54978</v>
      </c>
      <c r="H1345" s="21">
        <f t="shared" si="20"/>
        <v>0</v>
      </c>
      <c r="I1345" s="4"/>
      <c r="J1345" s="4"/>
      <c r="K1345" s="4"/>
    </row>
    <row r="1346" spans="2:11" ht="13.5" x14ac:dyDescent="0.35">
      <c r="B1346" s="3">
        <v>43966</v>
      </c>
      <c r="C1346" s="2">
        <v>16.8</v>
      </c>
      <c r="D1346" s="2">
        <v>13.8271</v>
      </c>
      <c r="E1346" s="2">
        <v>3858</v>
      </c>
      <c r="F1346" s="2">
        <v>16.593499999999999</v>
      </c>
      <c r="G1346" s="2">
        <v>64017.722999999998</v>
      </c>
      <c r="H1346" s="21">
        <f t="shared" si="20"/>
        <v>1.8188378583368303E-2</v>
      </c>
      <c r="I1346" s="4"/>
      <c r="J1346" s="4"/>
      <c r="K1346" s="4"/>
    </row>
    <row r="1347" spans="2:11" ht="13.5" x14ac:dyDescent="0.35">
      <c r="B1347" s="3">
        <v>43969</v>
      </c>
      <c r="C1347" s="2">
        <v>16.5</v>
      </c>
      <c r="D1347" s="2">
        <v>13.5801</v>
      </c>
      <c r="E1347" s="2">
        <v>4025</v>
      </c>
      <c r="F1347" s="2">
        <v>16.613900000000001</v>
      </c>
      <c r="G1347" s="2">
        <v>66870.947499999995</v>
      </c>
      <c r="H1347" s="21">
        <f t="shared" si="20"/>
        <v>-1.7863471009828519E-2</v>
      </c>
      <c r="I1347" s="4"/>
      <c r="J1347" s="4"/>
      <c r="K1347" s="4"/>
    </row>
    <row r="1348" spans="2:11" ht="13.5" x14ac:dyDescent="0.35">
      <c r="B1348" s="3">
        <v>43970</v>
      </c>
      <c r="C1348" s="2">
        <v>16.8</v>
      </c>
      <c r="D1348" s="2">
        <v>13.8271</v>
      </c>
      <c r="E1348" s="2">
        <v>1479</v>
      </c>
      <c r="F1348" s="2">
        <v>16.753299999999999</v>
      </c>
      <c r="G1348" s="2">
        <v>24778.130700000002</v>
      </c>
      <c r="H1348" s="21">
        <f t="shared" si="20"/>
        <v>1.8188378583368303E-2</v>
      </c>
      <c r="I1348" s="4"/>
      <c r="J1348" s="4"/>
      <c r="K1348" s="4"/>
    </row>
    <row r="1349" spans="2:11" ht="13.5" x14ac:dyDescent="0.35">
      <c r="B1349" s="3">
        <v>43971</v>
      </c>
      <c r="C1349" s="2">
        <v>16.79</v>
      </c>
      <c r="D1349" s="2">
        <v>13.8188</v>
      </c>
      <c r="E1349" s="2">
        <v>2689</v>
      </c>
      <c r="F1349" s="2">
        <v>16.647200000000002</v>
      </c>
      <c r="G1349" s="2">
        <v>44764.320800000001</v>
      </c>
      <c r="H1349" s="21">
        <f t="shared" si="20"/>
        <v>-6.0027048332623588E-4</v>
      </c>
      <c r="I1349" s="4"/>
      <c r="J1349" s="4"/>
      <c r="K1349" s="4"/>
    </row>
    <row r="1350" spans="2:11" ht="13.5" x14ac:dyDescent="0.35">
      <c r="B1350" s="3">
        <v>43972</v>
      </c>
      <c r="C1350" s="2">
        <v>16.600000000000001</v>
      </c>
      <c r="D1350" s="2">
        <v>13.6624</v>
      </c>
      <c r="E1350" s="2">
        <v>1246</v>
      </c>
      <c r="F1350" s="2">
        <v>16.700299999999999</v>
      </c>
      <c r="G1350" s="2">
        <v>20808.573799999998</v>
      </c>
      <c r="H1350" s="21">
        <f t="shared" si="20"/>
        <v>-1.1317914724867546E-2</v>
      </c>
      <c r="I1350" s="4"/>
      <c r="J1350" s="4"/>
      <c r="K1350" s="4"/>
    </row>
    <row r="1351" spans="2:11" ht="13.5" x14ac:dyDescent="0.35">
      <c r="B1351" s="3">
        <v>43973</v>
      </c>
      <c r="C1351" s="2">
        <v>17.09</v>
      </c>
      <c r="D1351" s="2">
        <v>14.0657</v>
      </c>
      <c r="E1351" s="2">
        <v>300</v>
      </c>
      <c r="F1351" s="2">
        <v>17.09</v>
      </c>
      <c r="G1351" s="2">
        <v>5127</v>
      </c>
      <c r="H1351" s="21">
        <f t="shared" ref="H1351:H1414" si="21">(D1351-D1350)/D1350</f>
        <v>2.9518971776554614E-2</v>
      </c>
      <c r="I1351" s="4"/>
      <c r="J1351" s="4"/>
      <c r="K1351" s="4"/>
    </row>
    <row r="1352" spans="2:11" ht="13.5" x14ac:dyDescent="0.35">
      <c r="B1352" s="3">
        <v>43977</v>
      </c>
      <c r="C1352" s="2">
        <v>16.8</v>
      </c>
      <c r="D1352" s="2">
        <v>13.8271</v>
      </c>
      <c r="E1352" s="2">
        <v>1120</v>
      </c>
      <c r="F1352" s="2">
        <v>16.951799999999999</v>
      </c>
      <c r="G1352" s="2">
        <v>18986.016</v>
      </c>
      <c r="H1352" s="21">
        <f t="shared" si="21"/>
        <v>-1.6963251029099152E-2</v>
      </c>
      <c r="I1352" s="4"/>
      <c r="J1352" s="4"/>
      <c r="K1352" s="4"/>
    </row>
    <row r="1353" spans="2:11" ht="13.5" x14ac:dyDescent="0.35">
      <c r="B1353" s="3">
        <v>43978</v>
      </c>
      <c r="C1353" s="2">
        <v>16.8</v>
      </c>
      <c r="D1353" s="2">
        <v>13.8271</v>
      </c>
      <c r="E1353" s="2">
        <v>1925</v>
      </c>
      <c r="F1353" s="2">
        <v>16.797000000000001</v>
      </c>
      <c r="G1353" s="2">
        <v>32334.224999999999</v>
      </c>
      <c r="H1353" s="21">
        <f t="shared" si="21"/>
        <v>0</v>
      </c>
      <c r="I1353" s="4"/>
      <c r="J1353" s="4"/>
      <c r="K1353" s="4"/>
    </row>
    <row r="1354" spans="2:11" ht="13.5" x14ac:dyDescent="0.35">
      <c r="B1354" s="3">
        <v>43979</v>
      </c>
      <c r="C1354" s="2">
        <v>16.989999999999998</v>
      </c>
      <c r="D1354" s="2">
        <v>13.9834</v>
      </c>
      <c r="E1354" s="2">
        <v>373</v>
      </c>
      <c r="F1354" s="2">
        <v>17.067699999999999</v>
      </c>
      <c r="G1354" s="2">
        <v>6366.2520999999997</v>
      </c>
      <c r="H1354" s="21">
        <f t="shared" si="21"/>
        <v>1.1303888740227516E-2</v>
      </c>
      <c r="I1354" s="4"/>
      <c r="J1354" s="4"/>
      <c r="K1354" s="4"/>
    </row>
    <row r="1355" spans="2:11" ht="13.5" x14ac:dyDescent="0.35">
      <c r="B1355" s="3">
        <v>43980</v>
      </c>
      <c r="C1355" s="2">
        <v>17.149999999999999</v>
      </c>
      <c r="D1355" s="2">
        <v>14.1151</v>
      </c>
      <c r="E1355" s="2">
        <v>2297</v>
      </c>
      <c r="F1355" s="2">
        <v>16.997299999999999</v>
      </c>
      <c r="G1355" s="2">
        <v>39042.7981</v>
      </c>
      <c r="H1355" s="21">
        <f t="shared" si="21"/>
        <v>9.4183102821917691E-3</v>
      </c>
      <c r="I1355" s="4"/>
      <c r="J1355" s="4"/>
      <c r="K1355" s="4"/>
    </row>
    <row r="1356" spans="2:11" ht="13.5" x14ac:dyDescent="0.35">
      <c r="B1356" s="3">
        <v>43983</v>
      </c>
      <c r="C1356" s="2">
        <v>17.010000000000002</v>
      </c>
      <c r="D1356" s="2">
        <v>13.9999</v>
      </c>
      <c r="E1356" s="2">
        <v>479</v>
      </c>
      <c r="F1356" s="2">
        <v>17.150400000000001</v>
      </c>
      <c r="G1356" s="2">
        <v>8215.0416000000005</v>
      </c>
      <c r="H1356" s="21">
        <f t="shared" si="21"/>
        <v>-8.1614724656573281E-3</v>
      </c>
      <c r="I1356" s="4"/>
      <c r="J1356" s="4"/>
      <c r="K1356" s="4"/>
    </row>
    <row r="1357" spans="2:11" ht="13.5" x14ac:dyDescent="0.35">
      <c r="B1357" s="3">
        <v>43984</v>
      </c>
      <c r="C1357" s="2">
        <v>17.52</v>
      </c>
      <c r="D1357" s="2">
        <v>14.419600000000001</v>
      </c>
      <c r="E1357" s="2">
        <v>4455</v>
      </c>
      <c r="F1357" s="2">
        <v>17.455100000000002</v>
      </c>
      <c r="G1357" s="2">
        <v>77762.470499999996</v>
      </c>
      <c r="H1357" s="21">
        <f t="shared" si="21"/>
        <v>2.9978785562754063E-2</v>
      </c>
      <c r="I1357" s="4"/>
      <c r="J1357" s="4"/>
      <c r="K1357" s="4"/>
    </row>
    <row r="1358" spans="2:11" ht="13.5" x14ac:dyDescent="0.35">
      <c r="B1358" s="3">
        <v>43985</v>
      </c>
      <c r="C1358" s="2">
        <v>17.95</v>
      </c>
      <c r="D1358" s="2">
        <v>14.7735</v>
      </c>
      <c r="E1358" s="2">
        <v>17756</v>
      </c>
      <c r="F1358" s="2">
        <v>17.8294</v>
      </c>
      <c r="G1358" s="2">
        <v>316578.82640000002</v>
      </c>
      <c r="H1358" s="21">
        <f t="shared" si="21"/>
        <v>2.4542983161807499E-2</v>
      </c>
      <c r="I1358" s="4"/>
      <c r="J1358" s="4"/>
      <c r="K1358" s="4"/>
    </row>
    <row r="1359" spans="2:11" ht="13.5" x14ac:dyDescent="0.35">
      <c r="B1359" s="3">
        <v>43986</v>
      </c>
      <c r="C1359" s="2">
        <v>17.61</v>
      </c>
      <c r="D1359" s="2">
        <v>14.4937</v>
      </c>
      <c r="E1359" s="2">
        <v>6377</v>
      </c>
      <c r="F1359" s="2">
        <v>17.764900000000001</v>
      </c>
      <c r="G1359" s="2">
        <v>113286.76730000001</v>
      </c>
      <c r="H1359" s="21">
        <f t="shared" si="21"/>
        <v>-1.8939317020340463E-2</v>
      </c>
      <c r="I1359" s="4"/>
      <c r="J1359" s="4"/>
      <c r="K1359" s="4"/>
    </row>
    <row r="1360" spans="2:11" ht="13.5" x14ac:dyDescent="0.35">
      <c r="B1360" s="3">
        <v>43987</v>
      </c>
      <c r="C1360" s="2">
        <v>17.850000000000001</v>
      </c>
      <c r="D1360" s="2">
        <v>14.6912</v>
      </c>
      <c r="E1360" s="2">
        <v>9209</v>
      </c>
      <c r="F1360" s="2">
        <v>17.819600000000001</v>
      </c>
      <c r="G1360" s="2">
        <v>164100.69639999999</v>
      </c>
      <c r="H1360" s="21">
        <f t="shared" si="21"/>
        <v>1.3626610182355076E-2</v>
      </c>
      <c r="I1360" s="4"/>
      <c r="J1360" s="4"/>
      <c r="K1360" s="4"/>
    </row>
    <row r="1361" spans="2:11" ht="13.5" x14ac:dyDescent="0.35">
      <c r="B1361" s="3">
        <v>43990</v>
      </c>
      <c r="C1361" s="2">
        <v>17.8</v>
      </c>
      <c r="D1361" s="2">
        <v>14.6501</v>
      </c>
      <c r="E1361" s="2">
        <v>118215</v>
      </c>
      <c r="F1361" s="2">
        <v>17.698899999999998</v>
      </c>
      <c r="G1361" s="2">
        <v>2092275.4635000001</v>
      </c>
      <c r="H1361" s="21">
        <f t="shared" si="21"/>
        <v>-2.7975931169679901E-3</v>
      </c>
      <c r="I1361" s="4"/>
      <c r="J1361" s="4"/>
      <c r="K1361" s="4"/>
    </row>
    <row r="1362" spans="2:11" ht="13.5" x14ac:dyDescent="0.35">
      <c r="B1362" s="3">
        <v>43991</v>
      </c>
      <c r="C1362" s="2">
        <v>17.5</v>
      </c>
      <c r="D1362" s="2">
        <v>14.4032</v>
      </c>
      <c r="E1362" s="2">
        <v>11495</v>
      </c>
      <c r="F1362" s="2">
        <v>17.503699999999998</v>
      </c>
      <c r="G1362" s="2">
        <v>201205.03150000001</v>
      </c>
      <c r="H1362" s="21">
        <f t="shared" si="21"/>
        <v>-1.6853127282407638E-2</v>
      </c>
      <c r="I1362" s="4"/>
      <c r="J1362" s="4"/>
      <c r="K1362" s="4"/>
    </row>
    <row r="1363" spans="2:11" ht="13.5" x14ac:dyDescent="0.35">
      <c r="B1363" s="3">
        <v>43992</v>
      </c>
      <c r="C1363" s="2">
        <v>17.5</v>
      </c>
      <c r="D1363" s="2">
        <v>14.4032</v>
      </c>
      <c r="E1363" s="2">
        <v>49146</v>
      </c>
      <c r="F1363" s="2">
        <v>17.417000000000002</v>
      </c>
      <c r="G1363" s="2">
        <v>855975.88199999998</v>
      </c>
      <c r="H1363" s="21">
        <f t="shared" si="21"/>
        <v>0</v>
      </c>
      <c r="I1363" s="4"/>
      <c r="J1363" s="4"/>
      <c r="K1363" s="4"/>
    </row>
    <row r="1364" spans="2:11" ht="13.5" x14ac:dyDescent="0.35">
      <c r="B1364" s="3">
        <v>43993</v>
      </c>
      <c r="C1364" s="2">
        <v>17.59</v>
      </c>
      <c r="D1364" s="2">
        <v>14.4773</v>
      </c>
      <c r="E1364" s="2">
        <v>26696</v>
      </c>
      <c r="F1364" s="2">
        <v>17.5901</v>
      </c>
      <c r="G1364" s="2">
        <v>469585.30959999998</v>
      </c>
      <c r="H1364" s="21">
        <f t="shared" si="21"/>
        <v>5.1446900688735565E-3</v>
      </c>
      <c r="I1364" s="4"/>
      <c r="J1364" s="4"/>
      <c r="K1364" s="4"/>
    </row>
    <row r="1365" spans="2:11" ht="13.5" x14ac:dyDescent="0.35">
      <c r="B1365" s="3">
        <v>43994</v>
      </c>
      <c r="C1365" s="2">
        <v>17.5</v>
      </c>
      <c r="D1365" s="2">
        <v>14.4032</v>
      </c>
      <c r="E1365" s="2">
        <v>5259</v>
      </c>
      <c r="F1365" s="2">
        <v>17.495200000000001</v>
      </c>
      <c r="G1365" s="2">
        <v>92007.256800000003</v>
      </c>
      <c r="H1365" s="21">
        <f t="shared" si="21"/>
        <v>-5.1183577048206233E-3</v>
      </c>
      <c r="I1365" s="4"/>
      <c r="J1365" s="4"/>
      <c r="K1365" s="4"/>
    </row>
    <row r="1366" spans="2:11" ht="13.5" x14ac:dyDescent="0.35">
      <c r="B1366" s="3">
        <v>43997</v>
      </c>
      <c r="C1366" s="2">
        <v>17.600000000000001</v>
      </c>
      <c r="D1366" s="2">
        <v>14.4855</v>
      </c>
      <c r="E1366" s="2">
        <v>20470</v>
      </c>
      <c r="F1366" s="2">
        <v>17.416</v>
      </c>
      <c r="G1366" s="2">
        <v>356505.52</v>
      </c>
      <c r="H1366" s="21">
        <f t="shared" si="21"/>
        <v>5.7140079982226201E-3</v>
      </c>
      <c r="I1366" s="4"/>
      <c r="J1366" s="4"/>
      <c r="K1366" s="4"/>
    </row>
    <row r="1367" spans="2:11" ht="13.5" x14ac:dyDescent="0.35">
      <c r="B1367" s="3">
        <v>43998</v>
      </c>
      <c r="C1367" s="2">
        <v>17.600000000000001</v>
      </c>
      <c r="D1367" s="2">
        <v>14.4855</v>
      </c>
      <c r="E1367" s="2">
        <v>11880</v>
      </c>
      <c r="F1367" s="2">
        <v>17.567499999999999</v>
      </c>
      <c r="G1367" s="2">
        <v>208701.9</v>
      </c>
      <c r="H1367" s="21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17.8</v>
      </c>
      <c r="D1368" s="2">
        <v>14.6501</v>
      </c>
      <c r="E1368" s="2">
        <v>10891</v>
      </c>
      <c r="F1368" s="2">
        <v>17.558299999999999</v>
      </c>
      <c r="G1368" s="2">
        <v>191227.44529999999</v>
      </c>
      <c r="H1368" s="21">
        <f t="shared" si="21"/>
        <v>1.1363087225156197E-2</v>
      </c>
      <c r="I1368" s="4"/>
      <c r="J1368" s="4"/>
      <c r="K1368" s="4"/>
    </row>
    <row r="1369" spans="2:11" ht="13.5" x14ac:dyDescent="0.35">
      <c r="B1369" s="3">
        <v>44000</v>
      </c>
      <c r="C1369" s="2">
        <v>17.8</v>
      </c>
      <c r="D1369" s="2">
        <v>14.6501</v>
      </c>
      <c r="E1369" s="2">
        <v>4242</v>
      </c>
      <c r="F1369" s="2">
        <v>17.7529</v>
      </c>
      <c r="G1369" s="2">
        <v>75307.801800000001</v>
      </c>
      <c r="H1369" s="21">
        <f t="shared" si="21"/>
        <v>0</v>
      </c>
      <c r="I1369" s="4"/>
      <c r="J1369" s="4"/>
      <c r="K1369" s="4"/>
    </row>
    <row r="1370" spans="2:11" ht="13.5" x14ac:dyDescent="0.35">
      <c r="B1370" s="3">
        <v>44001</v>
      </c>
      <c r="C1370" s="2">
        <v>17.8</v>
      </c>
      <c r="D1370" s="2">
        <v>14.6501</v>
      </c>
      <c r="E1370" s="2">
        <v>2567</v>
      </c>
      <c r="F1370" s="2">
        <v>17.8</v>
      </c>
      <c r="G1370" s="2">
        <v>45692.6</v>
      </c>
      <c r="H1370" s="21">
        <f t="shared" si="21"/>
        <v>0</v>
      </c>
      <c r="I1370" s="4"/>
      <c r="J1370" s="4"/>
      <c r="K1370" s="4"/>
    </row>
    <row r="1371" spans="2:11" ht="13.5" x14ac:dyDescent="0.35">
      <c r="B1371" s="3">
        <v>44004</v>
      </c>
      <c r="C1371" s="2">
        <v>17.899999999999999</v>
      </c>
      <c r="D1371" s="2">
        <v>14.7324</v>
      </c>
      <c r="E1371" s="2">
        <v>9611</v>
      </c>
      <c r="F1371" s="2">
        <v>17.8461</v>
      </c>
      <c r="G1371" s="2">
        <v>171518.8671</v>
      </c>
      <c r="H1371" s="21">
        <f t="shared" si="21"/>
        <v>5.617709094135879E-3</v>
      </c>
      <c r="I1371" s="4"/>
      <c r="J1371" s="4"/>
      <c r="K1371" s="4"/>
    </row>
    <row r="1372" spans="2:11" ht="13.5" x14ac:dyDescent="0.35">
      <c r="B1372" s="3">
        <v>44005</v>
      </c>
      <c r="C1372" s="2">
        <v>18.43</v>
      </c>
      <c r="D1372" s="2">
        <v>15.1686</v>
      </c>
      <c r="E1372" s="2">
        <v>7476</v>
      </c>
      <c r="F1372" s="2">
        <v>17.932300000000001</v>
      </c>
      <c r="G1372" s="2">
        <v>134061.87479999999</v>
      </c>
      <c r="H1372" s="21">
        <f t="shared" si="21"/>
        <v>2.9608210474871676E-2</v>
      </c>
      <c r="I1372" s="4"/>
      <c r="J1372" s="4"/>
      <c r="K1372" s="4"/>
    </row>
    <row r="1373" spans="2:11" ht="13.5" x14ac:dyDescent="0.35">
      <c r="B1373" s="3">
        <v>44006</v>
      </c>
      <c r="C1373" s="2">
        <v>17.690000000000001</v>
      </c>
      <c r="D1373" s="2">
        <v>14.5596</v>
      </c>
      <c r="E1373" s="2">
        <v>31864</v>
      </c>
      <c r="F1373" s="2">
        <v>17.816199999999998</v>
      </c>
      <c r="G1373" s="2">
        <v>567695.39679999999</v>
      </c>
      <c r="H1373" s="21">
        <f t="shared" si="21"/>
        <v>-4.0148728293975713E-2</v>
      </c>
      <c r="I1373" s="4"/>
      <c r="J1373" s="4"/>
      <c r="K1373" s="4"/>
    </row>
    <row r="1374" spans="2:11" ht="13.5" x14ac:dyDescent="0.35">
      <c r="B1374" s="3">
        <v>44007</v>
      </c>
      <c r="C1374" s="2">
        <v>17.2</v>
      </c>
      <c r="D1374" s="2">
        <v>14.1563</v>
      </c>
      <c r="E1374" s="2">
        <v>122131</v>
      </c>
      <c r="F1374" s="2">
        <v>17.223500000000001</v>
      </c>
      <c r="G1374" s="2">
        <v>2103523.2785</v>
      </c>
      <c r="H1374" s="21">
        <f t="shared" si="21"/>
        <v>-2.7699936811450849E-2</v>
      </c>
      <c r="I1374" s="4"/>
      <c r="J1374" s="4"/>
      <c r="K1374" s="4"/>
    </row>
    <row r="1375" spans="2:11" ht="13.5" x14ac:dyDescent="0.35">
      <c r="B1375" s="3">
        <v>44008</v>
      </c>
      <c r="C1375" s="2">
        <v>17.2</v>
      </c>
      <c r="D1375" s="2">
        <v>14.1563</v>
      </c>
      <c r="E1375" s="2">
        <v>31156</v>
      </c>
      <c r="F1375" s="2">
        <v>17.1571</v>
      </c>
      <c r="G1375" s="2">
        <v>534546.60759999999</v>
      </c>
      <c r="H1375" s="21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17</v>
      </c>
      <c r="D1376" s="2">
        <v>13.9917</v>
      </c>
      <c r="E1376" s="2">
        <v>4222</v>
      </c>
      <c r="F1376" s="2">
        <v>16.9907</v>
      </c>
      <c r="G1376" s="2">
        <v>71734.735400000005</v>
      </c>
      <c r="H1376" s="21">
        <f t="shared" si="21"/>
        <v>-1.1627332000593382E-2</v>
      </c>
      <c r="I1376" s="4"/>
      <c r="J1376" s="4"/>
      <c r="K1376" s="4"/>
    </row>
    <row r="1377" spans="2:11" ht="13.5" x14ac:dyDescent="0.35">
      <c r="B1377" s="3">
        <v>44012</v>
      </c>
      <c r="C1377" s="2">
        <v>16.600000000000001</v>
      </c>
      <c r="D1377" s="2">
        <v>13.6624</v>
      </c>
      <c r="E1377" s="2">
        <v>16956</v>
      </c>
      <c r="F1377" s="2">
        <v>16.665400000000002</v>
      </c>
      <c r="G1377" s="2">
        <v>282578.52240000002</v>
      </c>
      <c r="H1377" s="21">
        <f t="shared" si="21"/>
        <v>-2.3535381690573693E-2</v>
      </c>
      <c r="I1377" s="4"/>
      <c r="J1377" s="4"/>
      <c r="K1377" s="4"/>
    </row>
    <row r="1378" spans="2:11" ht="13.5" x14ac:dyDescent="0.35">
      <c r="B1378" s="3">
        <v>44013</v>
      </c>
      <c r="C1378" s="2">
        <v>16.5</v>
      </c>
      <c r="D1378" s="2">
        <v>13.5801</v>
      </c>
      <c r="E1378" s="2">
        <v>6040</v>
      </c>
      <c r="F1378" s="2">
        <v>16.458200000000001</v>
      </c>
      <c r="G1378" s="2">
        <v>99407.528000000006</v>
      </c>
      <c r="H1378" s="21">
        <f t="shared" si="21"/>
        <v>-6.0238318304251109E-3</v>
      </c>
      <c r="I1378" s="4"/>
      <c r="J1378" s="4"/>
      <c r="K1378" s="4"/>
    </row>
    <row r="1379" spans="2:11" ht="13.5" x14ac:dyDescent="0.35">
      <c r="B1379" s="3">
        <v>44014</v>
      </c>
      <c r="C1379" s="2">
        <v>16.399999999999999</v>
      </c>
      <c r="D1379" s="2">
        <v>13.4978</v>
      </c>
      <c r="E1379" s="2">
        <v>13130</v>
      </c>
      <c r="F1379" s="2">
        <v>16.406199999999998</v>
      </c>
      <c r="G1379" s="2">
        <v>215413.40599999999</v>
      </c>
      <c r="H1379" s="21">
        <f t="shared" si="21"/>
        <v>-6.0603382891142215E-3</v>
      </c>
      <c r="I1379" s="4"/>
      <c r="J1379" s="4"/>
      <c r="K1379" s="4"/>
    </row>
    <row r="1380" spans="2:11" ht="13.5" x14ac:dyDescent="0.35">
      <c r="B1380" s="3">
        <v>44015</v>
      </c>
      <c r="C1380" s="2">
        <v>16.350000000000001</v>
      </c>
      <c r="D1380" s="2">
        <v>13.4567</v>
      </c>
      <c r="E1380" s="2">
        <v>13500</v>
      </c>
      <c r="F1380" s="2">
        <v>16.398599999999998</v>
      </c>
      <c r="G1380" s="2">
        <v>221381.1</v>
      </c>
      <c r="H1380" s="21">
        <f t="shared" si="21"/>
        <v>-3.0449406569959649E-3</v>
      </c>
      <c r="I1380" s="4"/>
      <c r="J1380" s="4"/>
      <c r="K1380" s="4"/>
    </row>
    <row r="1381" spans="2:11" ht="13.5" x14ac:dyDescent="0.35">
      <c r="B1381" s="3">
        <v>44018</v>
      </c>
      <c r="C1381" s="2">
        <v>16.41</v>
      </c>
      <c r="D1381" s="2">
        <v>13.5061</v>
      </c>
      <c r="E1381" s="2">
        <v>12123</v>
      </c>
      <c r="F1381" s="2">
        <v>16.398599999999998</v>
      </c>
      <c r="G1381" s="2">
        <v>198800.22779999999</v>
      </c>
      <c r="H1381" s="21">
        <f t="shared" si="21"/>
        <v>3.6710337601343818E-3</v>
      </c>
      <c r="I1381" s="4"/>
      <c r="J1381" s="4"/>
      <c r="K1381" s="4"/>
    </row>
    <row r="1382" spans="2:11" ht="13.5" x14ac:dyDescent="0.35">
      <c r="B1382" s="3">
        <v>44019</v>
      </c>
      <c r="C1382" s="2">
        <v>16.78</v>
      </c>
      <c r="D1382" s="2">
        <v>13.810600000000001</v>
      </c>
      <c r="E1382" s="2">
        <v>770</v>
      </c>
      <c r="F1382" s="2">
        <v>16.474499999999999</v>
      </c>
      <c r="G1382" s="2">
        <v>12685.365</v>
      </c>
      <c r="H1382" s="21">
        <f t="shared" si="21"/>
        <v>2.2545368389098326E-2</v>
      </c>
      <c r="I1382" s="4"/>
      <c r="J1382" s="4"/>
      <c r="K1382" s="4"/>
    </row>
    <row r="1383" spans="2:11" ht="13.5" x14ac:dyDescent="0.35">
      <c r="B1383" s="3">
        <v>44020</v>
      </c>
      <c r="C1383" s="2">
        <v>17.28</v>
      </c>
      <c r="D1383" s="2">
        <v>14.222099999999999</v>
      </c>
      <c r="E1383" s="2">
        <v>708</v>
      </c>
      <c r="F1383" s="2">
        <v>16.9983</v>
      </c>
      <c r="G1383" s="2">
        <v>12034.796399999999</v>
      </c>
      <c r="H1383" s="21">
        <f t="shared" si="21"/>
        <v>2.9795953832563279E-2</v>
      </c>
      <c r="I1383" s="4"/>
      <c r="J1383" s="4"/>
      <c r="K1383" s="4"/>
    </row>
    <row r="1384" spans="2:11" ht="13.5" x14ac:dyDescent="0.35">
      <c r="B1384" s="3">
        <v>44021</v>
      </c>
      <c r="C1384" s="2">
        <v>17</v>
      </c>
      <c r="D1384" s="2">
        <v>13.9917</v>
      </c>
      <c r="E1384" s="2">
        <v>1627</v>
      </c>
      <c r="F1384" s="2">
        <v>17.222799999999999</v>
      </c>
      <c r="G1384" s="2">
        <v>28021.495599999998</v>
      </c>
      <c r="H1384" s="21">
        <f t="shared" si="21"/>
        <v>-1.6200139219946386E-2</v>
      </c>
      <c r="I1384" s="4"/>
      <c r="J1384" s="4"/>
      <c r="K1384" s="4"/>
    </row>
    <row r="1385" spans="2:11" ht="13.5" x14ac:dyDescent="0.35">
      <c r="B1385" s="3">
        <v>44022</v>
      </c>
      <c r="C1385" s="2">
        <v>17.2</v>
      </c>
      <c r="D1385" s="2">
        <v>14.1563</v>
      </c>
      <c r="E1385" s="2">
        <v>315</v>
      </c>
      <c r="F1385" s="2">
        <v>17.2224</v>
      </c>
      <c r="G1385" s="2">
        <v>5425.0559999999996</v>
      </c>
      <c r="H1385" s="21">
        <f t="shared" si="21"/>
        <v>1.1764117298112458E-2</v>
      </c>
      <c r="I1385" s="4"/>
      <c r="J1385" s="4"/>
      <c r="K1385" s="4"/>
    </row>
    <row r="1386" spans="2:11" ht="13.5" x14ac:dyDescent="0.35">
      <c r="B1386" s="3">
        <v>44025</v>
      </c>
      <c r="C1386" s="2">
        <v>17.2</v>
      </c>
      <c r="D1386" s="2">
        <v>14.1563</v>
      </c>
      <c r="E1386" s="2">
        <v>0</v>
      </c>
      <c r="F1386" s="2">
        <v>0</v>
      </c>
      <c r="G1386" s="2">
        <v>0</v>
      </c>
      <c r="H1386" s="21">
        <f t="shared" si="21"/>
        <v>0</v>
      </c>
      <c r="I1386" s="4"/>
      <c r="J1386" s="4"/>
      <c r="K1386" s="4"/>
    </row>
    <row r="1387" spans="2:11" ht="13.5" x14ac:dyDescent="0.35">
      <c r="B1387" s="3">
        <v>44026</v>
      </c>
      <c r="C1387" s="2">
        <v>16.899999999999999</v>
      </c>
      <c r="D1387" s="2">
        <v>13.9094</v>
      </c>
      <c r="E1387" s="2">
        <v>915</v>
      </c>
      <c r="F1387" s="2">
        <v>16.739000000000001</v>
      </c>
      <c r="G1387" s="2">
        <v>15316.184999999999</v>
      </c>
      <c r="H1387" s="21">
        <f t="shared" si="21"/>
        <v>-1.7440998000890072E-2</v>
      </c>
      <c r="I1387" s="4"/>
      <c r="J1387" s="4"/>
      <c r="K1387" s="4"/>
    </row>
    <row r="1388" spans="2:11" ht="13.5" x14ac:dyDescent="0.35">
      <c r="B1388" s="3">
        <v>44027</v>
      </c>
      <c r="C1388" s="2">
        <v>17</v>
      </c>
      <c r="D1388" s="2">
        <v>13.9917</v>
      </c>
      <c r="E1388" s="2">
        <v>1384</v>
      </c>
      <c r="F1388" s="2">
        <v>16.874300000000002</v>
      </c>
      <c r="G1388" s="2">
        <v>23354.031200000001</v>
      </c>
      <c r="H1388" s="21">
        <f t="shared" si="21"/>
        <v>5.9168619782305519E-3</v>
      </c>
      <c r="I1388" s="4"/>
      <c r="J1388" s="4"/>
      <c r="K1388" s="4"/>
    </row>
    <row r="1389" spans="2:11" ht="13.5" x14ac:dyDescent="0.35">
      <c r="B1389" s="3">
        <v>44028</v>
      </c>
      <c r="C1389" s="2">
        <v>16.899999999999999</v>
      </c>
      <c r="D1389" s="2">
        <v>13.9094</v>
      </c>
      <c r="E1389" s="2">
        <v>2761</v>
      </c>
      <c r="F1389" s="2">
        <v>16.875499999999999</v>
      </c>
      <c r="G1389" s="2">
        <v>46593.255499999999</v>
      </c>
      <c r="H1389" s="21">
        <f t="shared" si="21"/>
        <v>-5.8820586490562288E-3</v>
      </c>
      <c r="I1389" s="4"/>
      <c r="J1389" s="4"/>
      <c r="K1389" s="4"/>
    </row>
    <row r="1390" spans="2:11" ht="13.5" x14ac:dyDescent="0.35">
      <c r="B1390" s="3">
        <v>44029</v>
      </c>
      <c r="C1390" s="2">
        <v>17.170000000000002</v>
      </c>
      <c r="D1390" s="2">
        <v>14.131600000000001</v>
      </c>
      <c r="E1390" s="2">
        <v>2670</v>
      </c>
      <c r="F1390" s="2">
        <v>16.874300000000002</v>
      </c>
      <c r="G1390" s="2">
        <v>45054.381000000001</v>
      </c>
      <c r="H1390" s="21">
        <f t="shared" si="21"/>
        <v>1.5974808402950583E-2</v>
      </c>
      <c r="I1390" s="4"/>
      <c r="J1390" s="4"/>
      <c r="K1390" s="4"/>
    </row>
    <row r="1391" spans="2:11" ht="13.5" x14ac:dyDescent="0.35">
      <c r="B1391" s="3">
        <v>44032</v>
      </c>
      <c r="C1391" s="2">
        <v>17.170000000000002</v>
      </c>
      <c r="D1391" s="2">
        <v>14.131600000000001</v>
      </c>
      <c r="E1391" s="2">
        <v>0</v>
      </c>
      <c r="F1391" s="2">
        <v>0</v>
      </c>
      <c r="G1391" s="2">
        <v>0</v>
      </c>
      <c r="H1391" s="21">
        <f t="shared" si="21"/>
        <v>0</v>
      </c>
      <c r="I1391" s="4"/>
      <c r="J1391" s="4"/>
      <c r="K1391" s="4"/>
    </row>
    <row r="1392" spans="2:11" ht="13.5" x14ac:dyDescent="0.35">
      <c r="B1392" s="3">
        <v>44033</v>
      </c>
      <c r="C1392" s="2">
        <v>17</v>
      </c>
      <c r="D1392" s="2">
        <v>13.9917</v>
      </c>
      <c r="E1392" s="2">
        <v>12295</v>
      </c>
      <c r="F1392" s="2">
        <v>16.914000000000001</v>
      </c>
      <c r="G1392" s="2">
        <v>207957.63</v>
      </c>
      <c r="H1392" s="21">
        <f t="shared" si="21"/>
        <v>-9.8997990319568061E-3</v>
      </c>
      <c r="I1392" s="4"/>
      <c r="J1392" s="4"/>
      <c r="K1392" s="4"/>
    </row>
    <row r="1393" spans="2:11" ht="13.5" x14ac:dyDescent="0.35">
      <c r="B1393" s="3">
        <v>44034</v>
      </c>
      <c r="C1393" s="2">
        <v>17</v>
      </c>
      <c r="D1393" s="2">
        <v>13.9917</v>
      </c>
      <c r="E1393" s="2">
        <v>251902</v>
      </c>
      <c r="F1393" s="2">
        <v>17.099299999999999</v>
      </c>
      <c r="G1393" s="2">
        <v>4307347.8685999997</v>
      </c>
      <c r="H1393" s="21">
        <f t="shared" si="21"/>
        <v>0</v>
      </c>
      <c r="I1393" s="4"/>
      <c r="J1393" s="4"/>
      <c r="K1393" s="4"/>
    </row>
    <row r="1394" spans="2:11" ht="13.5" x14ac:dyDescent="0.35">
      <c r="B1394" s="3">
        <v>44035</v>
      </c>
      <c r="C1394" s="2">
        <v>16.73</v>
      </c>
      <c r="D1394" s="2">
        <v>13.769399999999999</v>
      </c>
      <c r="E1394" s="2">
        <v>400</v>
      </c>
      <c r="F1394" s="2">
        <v>16.73</v>
      </c>
      <c r="G1394" s="2">
        <v>6692</v>
      </c>
      <c r="H1394" s="21">
        <f t="shared" si="21"/>
        <v>-1.5887990737365767E-2</v>
      </c>
      <c r="I1394" s="4"/>
      <c r="J1394" s="4"/>
      <c r="K1394" s="4"/>
    </row>
    <row r="1395" spans="2:11" ht="13.5" x14ac:dyDescent="0.35">
      <c r="B1395" s="3">
        <v>44036</v>
      </c>
      <c r="C1395" s="2">
        <v>17</v>
      </c>
      <c r="D1395" s="2">
        <v>13.9917</v>
      </c>
      <c r="E1395" s="2">
        <v>1531</v>
      </c>
      <c r="F1395" s="2">
        <v>16.963000000000001</v>
      </c>
      <c r="G1395" s="2">
        <v>25970.352999999999</v>
      </c>
      <c r="H1395" s="21">
        <f t="shared" si="21"/>
        <v>1.6144494313477756E-2</v>
      </c>
      <c r="I1395" s="4"/>
      <c r="J1395" s="4"/>
      <c r="K1395" s="4"/>
    </row>
    <row r="1396" spans="2:11" ht="13.5" x14ac:dyDescent="0.35">
      <c r="B1396" s="3">
        <v>44039</v>
      </c>
      <c r="C1396" s="2">
        <v>17</v>
      </c>
      <c r="D1396" s="2">
        <v>13.9917</v>
      </c>
      <c r="E1396" s="2">
        <v>26</v>
      </c>
      <c r="F1396" s="2">
        <v>16.989599999999999</v>
      </c>
      <c r="G1396" s="2">
        <v>441.7296</v>
      </c>
      <c r="H1396" s="21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17</v>
      </c>
      <c r="D1397" s="2">
        <v>13.9917</v>
      </c>
      <c r="E1397" s="2">
        <v>5786</v>
      </c>
      <c r="F1397" s="2">
        <v>17</v>
      </c>
      <c r="G1397" s="2">
        <v>98362</v>
      </c>
      <c r="H1397" s="21">
        <f t="shared" si="21"/>
        <v>0</v>
      </c>
      <c r="I1397" s="4"/>
      <c r="J1397" s="4"/>
      <c r="K1397" s="4"/>
    </row>
    <row r="1398" spans="2:11" ht="13.5" x14ac:dyDescent="0.35">
      <c r="B1398" s="3">
        <v>44041</v>
      </c>
      <c r="C1398" s="2">
        <v>17</v>
      </c>
      <c r="D1398" s="2">
        <v>13.9917</v>
      </c>
      <c r="E1398" s="2">
        <v>1011</v>
      </c>
      <c r="F1398" s="2">
        <v>17</v>
      </c>
      <c r="G1398" s="2">
        <v>17187</v>
      </c>
      <c r="H1398" s="21">
        <f t="shared" si="21"/>
        <v>0</v>
      </c>
      <c r="I1398" s="4"/>
      <c r="J1398" s="4"/>
      <c r="K1398" s="4"/>
    </row>
    <row r="1399" spans="2:11" ht="13.5" x14ac:dyDescent="0.35">
      <c r="B1399" s="3">
        <v>44042</v>
      </c>
      <c r="C1399" s="2">
        <v>17</v>
      </c>
      <c r="D1399" s="2">
        <v>13.9917</v>
      </c>
      <c r="E1399" s="2">
        <v>0</v>
      </c>
      <c r="F1399" s="2">
        <v>0</v>
      </c>
      <c r="G1399" s="2">
        <v>0</v>
      </c>
      <c r="H1399" s="21">
        <f t="shared" si="21"/>
        <v>0</v>
      </c>
      <c r="I1399" s="4"/>
      <c r="J1399" s="4"/>
      <c r="K1399" s="4"/>
    </row>
    <row r="1400" spans="2:11" ht="13.5" x14ac:dyDescent="0.35">
      <c r="B1400" s="3">
        <v>44046</v>
      </c>
      <c r="C1400" s="2">
        <v>16.899999999999999</v>
      </c>
      <c r="D1400" s="2">
        <v>13.9094</v>
      </c>
      <c r="E1400" s="2">
        <v>2</v>
      </c>
      <c r="F1400" s="2">
        <v>16.899999999999999</v>
      </c>
      <c r="G1400" s="2">
        <v>33.799999999999997</v>
      </c>
      <c r="H1400" s="21">
        <f t="shared" si="21"/>
        <v>-5.8820586490562288E-3</v>
      </c>
      <c r="I1400" s="4"/>
      <c r="J1400" s="4"/>
      <c r="K1400" s="4"/>
    </row>
    <row r="1401" spans="2:11" ht="13.5" x14ac:dyDescent="0.35">
      <c r="B1401" s="3">
        <v>44047</v>
      </c>
      <c r="C1401" s="2">
        <v>16.899999999999999</v>
      </c>
      <c r="D1401" s="2">
        <v>13.9094</v>
      </c>
      <c r="E1401" s="2">
        <v>100</v>
      </c>
      <c r="F1401" s="2">
        <v>16.899999999999999</v>
      </c>
      <c r="G1401" s="2">
        <v>1690</v>
      </c>
      <c r="H1401" s="21">
        <f t="shared" si="21"/>
        <v>0</v>
      </c>
      <c r="I1401" s="4"/>
      <c r="J1401" s="4"/>
      <c r="K1401" s="4"/>
    </row>
    <row r="1402" spans="2:11" ht="13.5" x14ac:dyDescent="0.35">
      <c r="B1402" s="3">
        <v>44048</v>
      </c>
      <c r="C1402" s="2">
        <v>16.899999999999999</v>
      </c>
      <c r="D1402" s="2">
        <v>13.9094</v>
      </c>
      <c r="E1402" s="2">
        <v>1559</v>
      </c>
      <c r="F1402" s="2">
        <v>16.140499999999999</v>
      </c>
      <c r="G1402" s="2">
        <v>25163.039499999999</v>
      </c>
      <c r="H1402" s="21">
        <f t="shared" si="21"/>
        <v>0</v>
      </c>
      <c r="I1402" s="4"/>
      <c r="J1402" s="4"/>
      <c r="K1402" s="4"/>
    </row>
    <row r="1403" spans="2:11" ht="13.5" x14ac:dyDescent="0.35">
      <c r="B1403" s="3">
        <v>44049</v>
      </c>
      <c r="C1403" s="2">
        <v>16.88</v>
      </c>
      <c r="D1403" s="2">
        <v>13.892899999999999</v>
      </c>
      <c r="E1403" s="2">
        <v>95</v>
      </c>
      <c r="F1403" s="2">
        <v>16.88</v>
      </c>
      <c r="G1403" s="2">
        <v>1603.6</v>
      </c>
      <c r="H1403" s="21">
        <f t="shared" si="21"/>
        <v>-1.1862481487339947E-3</v>
      </c>
      <c r="I1403" s="4"/>
      <c r="J1403" s="4"/>
      <c r="K1403" s="4"/>
    </row>
    <row r="1404" spans="2:11" ht="13.5" x14ac:dyDescent="0.35">
      <c r="B1404" s="3">
        <v>44050</v>
      </c>
      <c r="C1404" s="2">
        <v>16.61</v>
      </c>
      <c r="D1404" s="2">
        <v>13.6707</v>
      </c>
      <c r="E1404" s="2">
        <v>151</v>
      </c>
      <c r="F1404" s="2">
        <v>16.808499999999999</v>
      </c>
      <c r="G1404" s="2">
        <v>2538.0835000000002</v>
      </c>
      <c r="H1404" s="21">
        <f t="shared" si="21"/>
        <v>-1.5993780996048274E-2</v>
      </c>
      <c r="I1404" s="4"/>
      <c r="J1404" s="4"/>
      <c r="K1404" s="4"/>
    </row>
    <row r="1405" spans="2:11" ht="13.5" x14ac:dyDescent="0.35">
      <c r="B1405" s="3">
        <v>44053</v>
      </c>
      <c r="C1405" s="2">
        <v>16.399999999999999</v>
      </c>
      <c r="D1405" s="2">
        <v>13.4978</v>
      </c>
      <c r="E1405" s="2">
        <v>1629</v>
      </c>
      <c r="F1405" s="2">
        <v>16.399999999999999</v>
      </c>
      <c r="G1405" s="2">
        <v>26715.599999999999</v>
      </c>
      <c r="H1405" s="21">
        <f t="shared" si="21"/>
        <v>-1.264748696116514E-2</v>
      </c>
      <c r="I1405" s="4"/>
      <c r="J1405" s="4"/>
      <c r="K1405" s="4"/>
    </row>
    <row r="1406" spans="2:11" ht="13.5" x14ac:dyDescent="0.35">
      <c r="B1406" s="3">
        <v>44054</v>
      </c>
      <c r="C1406" s="2">
        <v>16.440000000000001</v>
      </c>
      <c r="D1406" s="2">
        <v>13.530799999999999</v>
      </c>
      <c r="E1406" s="2">
        <v>4679</v>
      </c>
      <c r="F1406" s="2">
        <v>16.4742</v>
      </c>
      <c r="G1406" s="2">
        <v>77082.781799999997</v>
      </c>
      <c r="H1406" s="21">
        <f t="shared" si="21"/>
        <v>2.4448428632813848E-3</v>
      </c>
      <c r="I1406" s="4"/>
      <c r="J1406" s="4"/>
      <c r="K1406" s="4"/>
    </row>
    <row r="1407" spans="2:11" ht="13.5" x14ac:dyDescent="0.35">
      <c r="B1407" s="3">
        <v>44055</v>
      </c>
      <c r="C1407" s="2">
        <v>16.8</v>
      </c>
      <c r="D1407" s="2">
        <v>13.8271</v>
      </c>
      <c r="E1407" s="2">
        <v>2366</v>
      </c>
      <c r="F1407" s="2">
        <v>16.790199999999999</v>
      </c>
      <c r="G1407" s="2">
        <v>39725.6132</v>
      </c>
      <c r="H1407" s="21">
        <f t="shared" si="21"/>
        <v>2.1898187838117516E-2</v>
      </c>
      <c r="I1407" s="4"/>
      <c r="J1407" s="4"/>
      <c r="K1407" s="4"/>
    </row>
    <row r="1408" spans="2:11" ht="13.5" x14ac:dyDescent="0.35">
      <c r="B1408" s="3">
        <v>44057</v>
      </c>
      <c r="C1408" s="2">
        <v>16.88</v>
      </c>
      <c r="D1408" s="2">
        <v>13.892899999999999</v>
      </c>
      <c r="E1408" s="2">
        <v>519</v>
      </c>
      <c r="F1408" s="2">
        <v>16.787099999999999</v>
      </c>
      <c r="G1408" s="2">
        <v>8712.5048999999999</v>
      </c>
      <c r="H1408" s="21">
        <f t="shared" si="21"/>
        <v>4.7587708196222935E-3</v>
      </c>
      <c r="I1408" s="4"/>
      <c r="J1408" s="4"/>
      <c r="K1408" s="4"/>
    </row>
    <row r="1409" spans="2:11" ht="13.5" x14ac:dyDescent="0.35">
      <c r="B1409" s="3">
        <v>44060</v>
      </c>
      <c r="C1409" s="2">
        <v>16.420000000000002</v>
      </c>
      <c r="D1409" s="2">
        <v>13.5143</v>
      </c>
      <c r="E1409" s="2">
        <v>500</v>
      </c>
      <c r="F1409" s="2">
        <v>16.420000000000002</v>
      </c>
      <c r="G1409" s="2">
        <v>8210</v>
      </c>
      <c r="H1409" s="21">
        <f t="shared" si="21"/>
        <v>-2.7251329815949063E-2</v>
      </c>
      <c r="I1409" s="4"/>
      <c r="J1409" s="4"/>
      <c r="K1409" s="4"/>
    </row>
    <row r="1410" spans="2:11" ht="13.5" x14ac:dyDescent="0.35">
      <c r="B1410" s="3">
        <v>44061</v>
      </c>
      <c r="C1410" s="2">
        <v>16.55</v>
      </c>
      <c r="D1410" s="2">
        <v>13.6213</v>
      </c>
      <c r="E1410" s="2">
        <v>900</v>
      </c>
      <c r="F1410" s="2">
        <v>16.425000000000001</v>
      </c>
      <c r="G1410" s="2">
        <v>14782.5</v>
      </c>
      <c r="H1410" s="21">
        <f t="shared" si="21"/>
        <v>7.9175391992185543E-3</v>
      </c>
      <c r="I1410" s="4"/>
      <c r="J1410" s="4"/>
      <c r="K1410" s="4"/>
    </row>
    <row r="1411" spans="2:11" ht="13.5" x14ac:dyDescent="0.35">
      <c r="B1411" s="3">
        <v>44062</v>
      </c>
      <c r="C1411" s="2">
        <v>16.55</v>
      </c>
      <c r="D1411" s="2">
        <v>13.6213</v>
      </c>
      <c r="E1411" s="2">
        <v>1490</v>
      </c>
      <c r="F1411" s="2">
        <v>16.495100000000001</v>
      </c>
      <c r="G1411" s="2">
        <v>24577.699000000001</v>
      </c>
      <c r="H1411" s="21">
        <f t="shared" si="21"/>
        <v>0</v>
      </c>
      <c r="I1411" s="4"/>
      <c r="J1411" s="4"/>
      <c r="K1411" s="4"/>
    </row>
    <row r="1412" spans="2:11" ht="13.5" x14ac:dyDescent="0.35">
      <c r="B1412" s="3">
        <v>44064</v>
      </c>
      <c r="C1412" s="2">
        <v>16.86</v>
      </c>
      <c r="D1412" s="2">
        <v>13.8764</v>
      </c>
      <c r="E1412" s="2">
        <v>152</v>
      </c>
      <c r="F1412" s="2">
        <v>16.86</v>
      </c>
      <c r="G1412" s="2">
        <v>2562.7199999999998</v>
      </c>
      <c r="H1412" s="21">
        <f t="shared" si="21"/>
        <v>1.8728021554477219E-2</v>
      </c>
      <c r="I1412" s="4"/>
      <c r="J1412" s="4"/>
      <c r="K1412" s="4"/>
    </row>
    <row r="1413" spans="2:11" ht="13.5" x14ac:dyDescent="0.35">
      <c r="B1413" s="3">
        <v>44067</v>
      </c>
      <c r="C1413" s="2">
        <v>16.79</v>
      </c>
      <c r="D1413" s="2">
        <v>13.8188</v>
      </c>
      <c r="E1413" s="2">
        <v>1504</v>
      </c>
      <c r="F1413" s="2">
        <v>16.622699999999998</v>
      </c>
      <c r="G1413" s="2">
        <v>25000.540799999999</v>
      </c>
      <c r="H1413" s="21">
        <f t="shared" si="21"/>
        <v>-4.1509325185207085E-3</v>
      </c>
      <c r="I1413" s="4"/>
      <c r="J1413" s="4"/>
      <c r="K1413" s="4"/>
    </row>
    <row r="1414" spans="2:11" ht="13.5" x14ac:dyDescent="0.35">
      <c r="B1414" s="3">
        <v>44068</v>
      </c>
      <c r="C1414" s="2">
        <v>16.5</v>
      </c>
      <c r="D1414" s="2">
        <v>13.5801</v>
      </c>
      <c r="E1414" s="2">
        <v>465</v>
      </c>
      <c r="F1414" s="2">
        <v>16.581700000000001</v>
      </c>
      <c r="G1414" s="2">
        <v>7710.4904999999999</v>
      </c>
      <c r="H1414" s="21">
        <f t="shared" si="21"/>
        <v>-1.7273569340318963E-2</v>
      </c>
      <c r="I1414" s="4"/>
      <c r="J1414" s="4"/>
      <c r="K1414" s="4"/>
    </row>
    <row r="1415" spans="2:11" ht="13.5" x14ac:dyDescent="0.35">
      <c r="B1415" s="3">
        <v>44069</v>
      </c>
      <c r="C1415" s="2">
        <v>16.68</v>
      </c>
      <c r="D1415" s="2">
        <v>13.728300000000001</v>
      </c>
      <c r="E1415" s="2">
        <v>1032</v>
      </c>
      <c r="F1415" s="2">
        <v>16.479900000000001</v>
      </c>
      <c r="G1415" s="2">
        <v>17007.256799999999</v>
      </c>
      <c r="H1415" s="21">
        <f t="shared" ref="H1415:H1478" si="22">(D1415-D1414)/D1414</f>
        <v>1.091302715002106E-2</v>
      </c>
      <c r="I1415" s="4"/>
      <c r="J1415" s="4"/>
      <c r="K1415" s="4"/>
    </row>
    <row r="1416" spans="2:11" ht="13.5" x14ac:dyDescent="0.35">
      <c r="B1416" s="3">
        <v>44070</v>
      </c>
      <c r="C1416" s="2">
        <v>16.690000000000001</v>
      </c>
      <c r="D1416" s="2">
        <v>13.736499999999999</v>
      </c>
      <c r="E1416" s="2">
        <v>407</v>
      </c>
      <c r="F1416" s="2">
        <v>16.690000000000001</v>
      </c>
      <c r="G1416" s="2">
        <v>6792.83</v>
      </c>
      <c r="H1416" s="21">
        <f t="shared" si="22"/>
        <v>5.9730629429708359E-4</v>
      </c>
      <c r="I1416" s="4"/>
      <c r="J1416" s="4"/>
      <c r="K1416" s="4"/>
    </row>
    <row r="1417" spans="2:11" ht="13.5" x14ac:dyDescent="0.35">
      <c r="B1417" s="3">
        <v>44071</v>
      </c>
      <c r="C1417" s="2">
        <v>16.649999999999999</v>
      </c>
      <c r="D1417" s="2">
        <v>13.7036</v>
      </c>
      <c r="E1417" s="2">
        <v>1393</v>
      </c>
      <c r="F1417" s="2">
        <v>16.521000000000001</v>
      </c>
      <c r="G1417" s="2">
        <v>23013.753000000001</v>
      </c>
      <c r="H1417" s="21">
        <f t="shared" si="22"/>
        <v>-2.3950788046445391E-3</v>
      </c>
      <c r="I1417" s="4"/>
      <c r="J1417" s="4"/>
      <c r="K1417" s="4"/>
    </row>
    <row r="1418" spans="2:11" ht="13.5" x14ac:dyDescent="0.35">
      <c r="B1418" s="3">
        <v>44074</v>
      </c>
      <c r="C1418" s="2">
        <v>16.399999999999999</v>
      </c>
      <c r="D1418" s="2">
        <v>13.4978</v>
      </c>
      <c r="E1418" s="2">
        <v>1030</v>
      </c>
      <c r="F1418" s="2">
        <v>16.431999999999999</v>
      </c>
      <c r="G1418" s="2">
        <v>16924.96</v>
      </c>
      <c r="H1418" s="21">
        <f t="shared" si="22"/>
        <v>-1.5017951487200443E-2</v>
      </c>
      <c r="I1418" s="4"/>
      <c r="J1418" s="4"/>
      <c r="K1418" s="4"/>
    </row>
    <row r="1419" spans="2:11" ht="13.5" x14ac:dyDescent="0.35">
      <c r="B1419" s="3">
        <v>44075</v>
      </c>
      <c r="C1419" s="2">
        <v>16.02</v>
      </c>
      <c r="D1419" s="2">
        <v>13.1851</v>
      </c>
      <c r="E1419" s="2">
        <v>9017</v>
      </c>
      <c r="F1419" s="2">
        <v>16.0395</v>
      </c>
      <c r="G1419" s="2">
        <v>144628.1715</v>
      </c>
      <c r="H1419" s="21">
        <f t="shared" si="22"/>
        <v>-2.316673828327576E-2</v>
      </c>
      <c r="I1419" s="4"/>
      <c r="J1419" s="4"/>
      <c r="K1419" s="4"/>
    </row>
    <row r="1420" spans="2:11" ht="13.5" x14ac:dyDescent="0.35">
      <c r="B1420" s="3">
        <v>44076</v>
      </c>
      <c r="C1420" s="2">
        <v>16.100000000000001</v>
      </c>
      <c r="D1420" s="2">
        <v>13.2509</v>
      </c>
      <c r="E1420" s="2">
        <v>6559</v>
      </c>
      <c r="F1420" s="2">
        <v>15.905900000000001</v>
      </c>
      <c r="G1420" s="2">
        <v>104326.7981</v>
      </c>
      <c r="H1420" s="21">
        <f t="shared" si="22"/>
        <v>4.9904816800782252E-3</v>
      </c>
      <c r="I1420" s="4"/>
      <c r="J1420" s="4"/>
      <c r="K1420" s="4"/>
    </row>
    <row r="1421" spans="2:11" ht="13.5" x14ac:dyDescent="0.35">
      <c r="B1421" s="3">
        <v>44077</v>
      </c>
      <c r="C1421" s="2">
        <v>15.9</v>
      </c>
      <c r="D1421" s="2">
        <v>13.0863</v>
      </c>
      <c r="E1421" s="2">
        <v>2474</v>
      </c>
      <c r="F1421" s="2">
        <v>15.8581</v>
      </c>
      <c r="G1421" s="2">
        <v>39232.939400000003</v>
      </c>
      <c r="H1421" s="21">
        <f t="shared" si="22"/>
        <v>-1.242179776468014E-2</v>
      </c>
      <c r="I1421" s="4"/>
      <c r="J1421" s="4"/>
      <c r="K1421" s="4"/>
    </row>
    <row r="1422" spans="2:11" ht="13.5" x14ac:dyDescent="0.35">
      <c r="B1422" s="3">
        <v>44078</v>
      </c>
      <c r="C1422" s="2">
        <v>15.9</v>
      </c>
      <c r="D1422" s="2">
        <v>13.0863</v>
      </c>
      <c r="E1422" s="2">
        <v>1840</v>
      </c>
      <c r="F1422" s="2">
        <v>15.9</v>
      </c>
      <c r="G1422" s="2">
        <v>29256</v>
      </c>
      <c r="H1422" s="21">
        <f t="shared" si="22"/>
        <v>0</v>
      </c>
      <c r="I1422" s="4"/>
      <c r="J1422" s="4"/>
      <c r="K1422" s="4"/>
    </row>
    <row r="1423" spans="2:11" ht="13.5" x14ac:dyDescent="0.35">
      <c r="B1423" s="3">
        <v>44081</v>
      </c>
      <c r="C1423" s="2">
        <v>15.9</v>
      </c>
      <c r="D1423" s="2">
        <v>13.0863</v>
      </c>
      <c r="E1423" s="2">
        <v>4483</v>
      </c>
      <c r="F1423" s="2">
        <v>15.878</v>
      </c>
      <c r="G1423" s="2">
        <v>71181.073999999993</v>
      </c>
      <c r="H1423" s="21">
        <f t="shared" si="22"/>
        <v>0</v>
      </c>
      <c r="I1423" s="4"/>
      <c r="J1423" s="4"/>
      <c r="K1423" s="4"/>
    </row>
    <row r="1424" spans="2:11" ht="13.5" x14ac:dyDescent="0.35">
      <c r="B1424" s="3">
        <v>44082</v>
      </c>
      <c r="C1424" s="2">
        <v>15.9</v>
      </c>
      <c r="D1424" s="2">
        <v>13.0863</v>
      </c>
      <c r="E1424" s="2">
        <v>4350</v>
      </c>
      <c r="F1424" s="2">
        <v>15.8744</v>
      </c>
      <c r="G1424" s="2">
        <v>69053.64</v>
      </c>
      <c r="H1424" s="21">
        <f t="shared" si="22"/>
        <v>0</v>
      </c>
      <c r="I1424" s="4"/>
      <c r="J1424" s="4"/>
      <c r="K1424" s="4"/>
    </row>
    <row r="1425" spans="2:11" ht="13.5" x14ac:dyDescent="0.35">
      <c r="B1425" s="3">
        <v>44083</v>
      </c>
      <c r="C1425" s="2">
        <v>15.8</v>
      </c>
      <c r="D1425" s="2">
        <v>13.004</v>
      </c>
      <c r="E1425" s="2">
        <v>4269</v>
      </c>
      <c r="F1425" s="2">
        <v>15.804600000000001</v>
      </c>
      <c r="G1425" s="2">
        <v>67469.837400000004</v>
      </c>
      <c r="H1425" s="21">
        <f t="shared" si="22"/>
        <v>-6.2890198146152883E-3</v>
      </c>
      <c r="I1425" s="4"/>
      <c r="J1425" s="4"/>
      <c r="K1425" s="4"/>
    </row>
    <row r="1426" spans="2:11" ht="13.5" x14ac:dyDescent="0.35">
      <c r="B1426" s="3">
        <v>44084</v>
      </c>
      <c r="C1426" s="2">
        <v>15.7</v>
      </c>
      <c r="D1426" s="2">
        <v>12.9217</v>
      </c>
      <c r="E1426" s="2">
        <v>10380</v>
      </c>
      <c r="F1426" s="2">
        <v>15.5807</v>
      </c>
      <c r="G1426" s="2">
        <v>161727.666</v>
      </c>
      <c r="H1426" s="21">
        <f t="shared" si="22"/>
        <v>-6.3288219009535558E-3</v>
      </c>
      <c r="I1426" s="4"/>
      <c r="J1426" s="4"/>
      <c r="K1426" s="4"/>
    </row>
    <row r="1427" spans="2:11" ht="13.5" x14ac:dyDescent="0.35">
      <c r="B1427" s="3">
        <v>44085</v>
      </c>
      <c r="C1427" s="2">
        <v>15.5</v>
      </c>
      <c r="D1427" s="2">
        <v>12.757099999999999</v>
      </c>
      <c r="E1427" s="2">
        <v>4694</v>
      </c>
      <c r="F1427" s="2">
        <v>15.5243</v>
      </c>
      <c r="G1427" s="2">
        <v>72871.064199999993</v>
      </c>
      <c r="H1427" s="21">
        <f t="shared" si="22"/>
        <v>-1.2738261993390969E-2</v>
      </c>
      <c r="I1427" s="4"/>
      <c r="J1427" s="4"/>
      <c r="K1427" s="4"/>
    </row>
    <row r="1428" spans="2:11" ht="13.5" x14ac:dyDescent="0.35">
      <c r="B1428" s="3">
        <v>44088</v>
      </c>
      <c r="C1428" s="2">
        <v>15.49</v>
      </c>
      <c r="D1428" s="2">
        <v>12.748900000000001</v>
      </c>
      <c r="E1428" s="2">
        <v>19267</v>
      </c>
      <c r="F1428" s="2">
        <v>15.46</v>
      </c>
      <c r="G1428" s="2">
        <v>297867.82</v>
      </c>
      <c r="H1428" s="21">
        <f t="shared" si="22"/>
        <v>-6.4277931504798532E-4</v>
      </c>
      <c r="I1428" s="4"/>
      <c r="J1428" s="4"/>
      <c r="K1428" s="4"/>
    </row>
    <row r="1429" spans="2:11" ht="13.5" x14ac:dyDescent="0.35">
      <c r="B1429" s="3">
        <v>44089</v>
      </c>
      <c r="C1429" s="2">
        <v>15.49</v>
      </c>
      <c r="D1429" s="2">
        <v>12.748900000000001</v>
      </c>
      <c r="E1429" s="2">
        <v>6514</v>
      </c>
      <c r="F1429" s="2">
        <v>15.418200000000001</v>
      </c>
      <c r="G1429" s="2">
        <v>100434.1548</v>
      </c>
      <c r="H1429" s="21">
        <f t="shared" si="22"/>
        <v>0</v>
      </c>
      <c r="I1429" s="4"/>
      <c r="J1429" s="4"/>
      <c r="K1429" s="4"/>
    </row>
    <row r="1430" spans="2:11" ht="13.5" x14ac:dyDescent="0.35">
      <c r="B1430" s="3">
        <v>44090</v>
      </c>
      <c r="C1430" s="2">
        <v>15.4</v>
      </c>
      <c r="D1430" s="2">
        <v>12.674799999999999</v>
      </c>
      <c r="E1430" s="2">
        <v>39439</v>
      </c>
      <c r="F1430" s="2">
        <v>15.419600000000001</v>
      </c>
      <c r="G1430" s="2">
        <v>608133.60439999995</v>
      </c>
      <c r="H1430" s="21">
        <f t="shared" si="22"/>
        <v>-5.8122661562959458E-3</v>
      </c>
      <c r="I1430" s="4"/>
      <c r="J1430" s="4"/>
      <c r="K1430" s="4"/>
    </row>
    <row r="1431" spans="2:11" ht="13.5" x14ac:dyDescent="0.35">
      <c r="B1431" s="3">
        <v>44091</v>
      </c>
      <c r="C1431" s="2">
        <v>15.4</v>
      </c>
      <c r="D1431" s="2">
        <v>12.674799999999999</v>
      </c>
      <c r="E1431" s="2">
        <v>8355</v>
      </c>
      <c r="F1431" s="2">
        <v>15.328200000000001</v>
      </c>
      <c r="G1431" s="2">
        <v>128067.111</v>
      </c>
      <c r="H1431" s="21">
        <f t="shared" si="22"/>
        <v>0</v>
      </c>
      <c r="I1431" s="4"/>
      <c r="J1431" s="4"/>
      <c r="K1431" s="4"/>
    </row>
    <row r="1432" spans="2:11" ht="13.5" x14ac:dyDescent="0.35">
      <c r="B1432" s="3">
        <v>44092</v>
      </c>
      <c r="C1432" s="2">
        <v>15.6</v>
      </c>
      <c r="D1432" s="2">
        <v>12.839399999999999</v>
      </c>
      <c r="E1432" s="2">
        <v>4138</v>
      </c>
      <c r="F1432" s="2">
        <v>15.4482</v>
      </c>
      <c r="G1432" s="2">
        <v>63924.651599999997</v>
      </c>
      <c r="H1432" s="21">
        <f t="shared" si="22"/>
        <v>1.2986398207466792E-2</v>
      </c>
      <c r="I1432" s="4"/>
      <c r="J1432" s="4"/>
      <c r="K1432" s="4"/>
    </row>
    <row r="1433" spans="2:11" ht="13.5" x14ac:dyDescent="0.35">
      <c r="B1433" s="3">
        <v>44095</v>
      </c>
      <c r="C1433" s="2">
        <v>15.58</v>
      </c>
      <c r="D1433" s="2">
        <v>12.822900000000001</v>
      </c>
      <c r="E1433" s="2">
        <v>2638</v>
      </c>
      <c r="F1433" s="2">
        <v>15.3314</v>
      </c>
      <c r="G1433" s="2">
        <v>40444.233200000002</v>
      </c>
      <c r="H1433" s="21">
        <f t="shared" si="22"/>
        <v>-1.2851067806905969E-3</v>
      </c>
      <c r="I1433" s="4"/>
      <c r="J1433" s="4"/>
      <c r="K1433" s="4"/>
    </row>
    <row r="1434" spans="2:11" ht="13.5" x14ac:dyDescent="0.35">
      <c r="B1434" s="3">
        <v>44096</v>
      </c>
      <c r="C1434" s="2">
        <v>15.55</v>
      </c>
      <c r="D1434" s="2">
        <v>12.798299999999999</v>
      </c>
      <c r="E1434" s="2">
        <v>2420</v>
      </c>
      <c r="F1434" s="2">
        <v>15.4397</v>
      </c>
      <c r="G1434" s="2">
        <v>37364.074000000001</v>
      </c>
      <c r="H1434" s="21">
        <f t="shared" si="22"/>
        <v>-1.9184427859533558E-3</v>
      </c>
      <c r="I1434" s="4"/>
      <c r="J1434" s="4"/>
      <c r="K1434" s="4"/>
    </row>
    <row r="1435" spans="2:11" ht="13.5" x14ac:dyDescent="0.35">
      <c r="B1435" s="3">
        <v>44097</v>
      </c>
      <c r="C1435" s="2">
        <v>15.55</v>
      </c>
      <c r="D1435" s="2">
        <v>12.798299999999999</v>
      </c>
      <c r="E1435" s="2">
        <v>6196</v>
      </c>
      <c r="F1435" s="2">
        <v>15.5129</v>
      </c>
      <c r="G1435" s="2">
        <v>96117.928400000004</v>
      </c>
      <c r="H1435" s="21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15.55</v>
      </c>
      <c r="D1436" s="2">
        <v>12.798299999999999</v>
      </c>
      <c r="E1436" s="2">
        <v>4783</v>
      </c>
      <c r="F1436" s="2">
        <v>15.499499999999999</v>
      </c>
      <c r="G1436" s="2">
        <v>74134.108500000002</v>
      </c>
      <c r="H1436" s="21">
        <f t="shared" si="22"/>
        <v>0</v>
      </c>
      <c r="I1436" s="4"/>
      <c r="J1436" s="4"/>
      <c r="K1436" s="4"/>
    </row>
    <row r="1437" spans="2:11" ht="13.5" x14ac:dyDescent="0.35">
      <c r="B1437" s="3">
        <v>44099</v>
      </c>
      <c r="C1437" s="2">
        <v>15.6</v>
      </c>
      <c r="D1437" s="2">
        <v>12.839399999999999</v>
      </c>
      <c r="E1437" s="2">
        <v>60433</v>
      </c>
      <c r="F1437" s="2">
        <v>15.5137</v>
      </c>
      <c r="G1437" s="2">
        <v>937539.43209999998</v>
      </c>
      <c r="H1437" s="21">
        <f t="shared" si="22"/>
        <v>3.2113640092824936E-3</v>
      </c>
      <c r="I1437" s="4"/>
      <c r="J1437" s="4"/>
      <c r="K1437" s="4"/>
    </row>
    <row r="1438" spans="2:11" ht="13.5" x14ac:dyDescent="0.35">
      <c r="B1438" s="3">
        <v>44102</v>
      </c>
      <c r="C1438" s="2">
        <v>16</v>
      </c>
      <c r="D1438" s="2">
        <v>13.1686</v>
      </c>
      <c r="E1438" s="2">
        <v>21751</v>
      </c>
      <c r="F1438" s="2">
        <v>15.7967</v>
      </c>
      <c r="G1438" s="2">
        <v>343594.02169999998</v>
      </c>
      <c r="H1438" s="21">
        <f t="shared" si="22"/>
        <v>2.5639827406265105E-2</v>
      </c>
      <c r="I1438" s="4"/>
      <c r="J1438" s="4"/>
      <c r="K1438" s="4"/>
    </row>
    <row r="1439" spans="2:11" ht="13.5" x14ac:dyDescent="0.35">
      <c r="B1439" s="3">
        <v>44103</v>
      </c>
      <c r="C1439" s="2">
        <v>16.510000000000002</v>
      </c>
      <c r="D1439" s="2">
        <v>13.5884</v>
      </c>
      <c r="E1439" s="2">
        <v>11769</v>
      </c>
      <c r="F1439" s="2">
        <v>16.084499999999998</v>
      </c>
      <c r="G1439" s="2">
        <v>189298.48050000001</v>
      </c>
      <c r="H1439" s="21">
        <f t="shared" si="22"/>
        <v>3.1878863356772959E-2</v>
      </c>
      <c r="I1439" s="4"/>
      <c r="J1439" s="4"/>
      <c r="K1439" s="4"/>
    </row>
    <row r="1440" spans="2:11" ht="13.5" x14ac:dyDescent="0.35">
      <c r="B1440" s="3">
        <v>44104</v>
      </c>
      <c r="C1440" s="2">
        <v>16.5</v>
      </c>
      <c r="D1440" s="2">
        <v>13.5801</v>
      </c>
      <c r="E1440" s="2">
        <v>52551</v>
      </c>
      <c r="F1440" s="2">
        <v>16.500900000000001</v>
      </c>
      <c r="G1440" s="2">
        <v>867138.79590000003</v>
      </c>
      <c r="H1440" s="21">
        <f t="shared" si="22"/>
        <v>-6.1081510700304641E-4</v>
      </c>
      <c r="I1440" s="4"/>
      <c r="J1440" s="4"/>
      <c r="K1440" s="4"/>
    </row>
    <row r="1441" spans="2:11" ht="13.5" x14ac:dyDescent="0.35">
      <c r="B1441" s="3">
        <v>44105</v>
      </c>
      <c r="C1441" s="2">
        <v>16.010000000000002</v>
      </c>
      <c r="D1441" s="2">
        <v>13.1769</v>
      </c>
      <c r="E1441" s="2">
        <v>61351</v>
      </c>
      <c r="F1441" s="2">
        <v>16.111899999999999</v>
      </c>
      <c r="G1441" s="2">
        <v>988481.17689999996</v>
      </c>
      <c r="H1441" s="21">
        <f t="shared" si="22"/>
        <v>-2.9690503015441714E-2</v>
      </c>
      <c r="I1441" s="4"/>
      <c r="J1441" s="4"/>
      <c r="K1441" s="4"/>
    </row>
    <row r="1442" spans="2:11" ht="13.5" x14ac:dyDescent="0.35">
      <c r="B1442" s="3">
        <v>44106</v>
      </c>
      <c r="C1442" s="2">
        <v>16.399999999999999</v>
      </c>
      <c r="D1442" s="2">
        <v>13.4978</v>
      </c>
      <c r="E1442" s="2">
        <v>28151</v>
      </c>
      <c r="F1442" s="2">
        <v>16.1921</v>
      </c>
      <c r="G1442" s="2">
        <v>455823.80709999998</v>
      </c>
      <c r="H1442" s="21">
        <f t="shared" si="22"/>
        <v>2.4353224202961241E-2</v>
      </c>
      <c r="I1442" s="4"/>
      <c r="J1442" s="4"/>
      <c r="K1442" s="4"/>
    </row>
    <row r="1443" spans="2:11" ht="13.5" x14ac:dyDescent="0.35">
      <c r="B1443" s="3">
        <v>44109</v>
      </c>
      <c r="C1443" s="2">
        <v>16.3</v>
      </c>
      <c r="D1443" s="2">
        <v>13.4155</v>
      </c>
      <c r="E1443" s="2">
        <v>1157</v>
      </c>
      <c r="F1443" s="2">
        <v>16.415600000000001</v>
      </c>
      <c r="G1443" s="2">
        <v>18992.849200000001</v>
      </c>
      <c r="H1443" s="21">
        <f t="shared" si="22"/>
        <v>-6.0972899287291289E-3</v>
      </c>
      <c r="I1443" s="4"/>
      <c r="J1443" s="4"/>
      <c r="K1443" s="4"/>
    </row>
    <row r="1444" spans="2:11" ht="13.5" x14ac:dyDescent="0.35">
      <c r="B1444" s="3">
        <v>44110</v>
      </c>
      <c r="C1444" s="2">
        <v>16.3</v>
      </c>
      <c r="D1444" s="2">
        <v>13.4155</v>
      </c>
      <c r="E1444" s="2">
        <v>300</v>
      </c>
      <c r="F1444" s="2">
        <v>16.3</v>
      </c>
      <c r="G1444" s="2">
        <v>4890</v>
      </c>
      <c r="H1444" s="21">
        <f t="shared" si="22"/>
        <v>0</v>
      </c>
      <c r="I1444" s="4"/>
      <c r="J1444" s="4"/>
      <c r="K1444" s="4"/>
    </row>
    <row r="1445" spans="2:11" ht="13.5" x14ac:dyDescent="0.35">
      <c r="B1445" s="3">
        <v>44111</v>
      </c>
      <c r="C1445" s="2">
        <v>16.149999999999999</v>
      </c>
      <c r="D1445" s="2">
        <v>13.2921</v>
      </c>
      <c r="E1445" s="2">
        <v>4250</v>
      </c>
      <c r="F1445" s="2">
        <v>16.147400000000001</v>
      </c>
      <c r="G1445" s="2">
        <v>68626.45</v>
      </c>
      <c r="H1445" s="21">
        <f t="shared" si="22"/>
        <v>-9.1983153814617549E-3</v>
      </c>
      <c r="I1445" s="4"/>
      <c r="J1445" s="4"/>
      <c r="K1445" s="4"/>
    </row>
    <row r="1446" spans="2:11" ht="13.5" x14ac:dyDescent="0.35">
      <c r="B1446" s="3">
        <v>44112</v>
      </c>
      <c r="C1446" s="2">
        <v>16.149999999999999</v>
      </c>
      <c r="D1446" s="2">
        <v>13.2921</v>
      </c>
      <c r="E1446" s="2">
        <v>10070</v>
      </c>
      <c r="F1446" s="2">
        <v>16.150300000000001</v>
      </c>
      <c r="G1446" s="2">
        <v>162633.52100000001</v>
      </c>
      <c r="H1446" s="21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16</v>
      </c>
      <c r="D1447" s="2">
        <v>13.1686</v>
      </c>
      <c r="E1447" s="2">
        <v>10160</v>
      </c>
      <c r="F1447" s="2">
        <v>16.010000000000002</v>
      </c>
      <c r="G1447" s="2">
        <v>162661.6</v>
      </c>
      <c r="H1447" s="21">
        <f t="shared" si="22"/>
        <v>-9.2912331384807471E-3</v>
      </c>
      <c r="I1447" s="4"/>
      <c r="J1447" s="4"/>
      <c r="K1447" s="4"/>
    </row>
    <row r="1448" spans="2:11" ht="13.5" x14ac:dyDescent="0.35">
      <c r="B1448" s="3">
        <v>44116</v>
      </c>
      <c r="C1448" s="2">
        <v>15.7</v>
      </c>
      <c r="D1448" s="2">
        <v>12.9217</v>
      </c>
      <c r="E1448" s="2">
        <v>1100</v>
      </c>
      <c r="F1448" s="2">
        <v>15.7044</v>
      </c>
      <c r="G1448" s="2">
        <v>17274.84</v>
      </c>
      <c r="H1448" s="21">
        <f t="shared" si="22"/>
        <v>-1.8749145695062506E-2</v>
      </c>
      <c r="I1448" s="4"/>
      <c r="J1448" s="4"/>
      <c r="K1448" s="4"/>
    </row>
    <row r="1449" spans="2:11" ht="13.5" x14ac:dyDescent="0.35">
      <c r="B1449" s="3">
        <v>44117</v>
      </c>
      <c r="C1449" s="2">
        <v>15.72</v>
      </c>
      <c r="D1449" s="2">
        <v>12.9382</v>
      </c>
      <c r="E1449" s="2">
        <v>245</v>
      </c>
      <c r="F1449" s="2">
        <v>15.7494</v>
      </c>
      <c r="G1449" s="2">
        <v>3858.6030000000001</v>
      </c>
      <c r="H1449" s="21">
        <f t="shared" si="22"/>
        <v>1.2769217672597742E-3</v>
      </c>
      <c r="I1449" s="4"/>
      <c r="J1449" s="4"/>
      <c r="K1449" s="4"/>
    </row>
    <row r="1450" spans="2:11" ht="13.5" x14ac:dyDescent="0.35">
      <c r="B1450" s="3">
        <v>44118</v>
      </c>
      <c r="C1450" s="2">
        <v>16</v>
      </c>
      <c r="D1450" s="2">
        <v>13.1686</v>
      </c>
      <c r="E1450" s="2">
        <v>550</v>
      </c>
      <c r="F1450" s="2">
        <v>16.0091</v>
      </c>
      <c r="G1450" s="2">
        <v>8805.0049999999992</v>
      </c>
      <c r="H1450" s="21">
        <f t="shared" si="22"/>
        <v>1.7807732142028992E-2</v>
      </c>
      <c r="I1450" s="4"/>
      <c r="J1450" s="4"/>
      <c r="K1450" s="4"/>
    </row>
    <row r="1451" spans="2:11" ht="13.5" x14ac:dyDescent="0.35">
      <c r="B1451" s="3">
        <v>44120</v>
      </c>
      <c r="C1451" s="2">
        <v>15.8</v>
      </c>
      <c r="D1451" s="2">
        <v>13.004</v>
      </c>
      <c r="E1451" s="2">
        <v>2580</v>
      </c>
      <c r="F1451" s="2">
        <v>15.642099999999999</v>
      </c>
      <c r="G1451" s="2">
        <v>40356.618000000002</v>
      </c>
      <c r="H1451" s="21">
        <f t="shared" si="22"/>
        <v>-1.2499430463375004E-2</v>
      </c>
      <c r="I1451" s="4"/>
      <c r="J1451" s="4"/>
      <c r="K1451" s="4"/>
    </row>
    <row r="1452" spans="2:11" ht="13.5" x14ac:dyDescent="0.35">
      <c r="B1452" s="3">
        <v>44123</v>
      </c>
      <c r="C1452" s="2">
        <v>16</v>
      </c>
      <c r="D1452" s="2">
        <v>13.1686</v>
      </c>
      <c r="E1452" s="2">
        <v>23052</v>
      </c>
      <c r="F1452" s="2">
        <v>15.942399999999999</v>
      </c>
      <c r="G1452" s="2">
        <v>367504.20480000001</v>
      </c>
      <c r="H1452" s="21">
        <f t="shared" si="22"/>
        <v>1.2657643801907112E-2</v>
      </c>
      <c r="I1452" s="4"/>
      <c r="J1452" s="4"/>
      <c r="K1452" s="4"/>
    </row>
    <row r="1453" spans="2:11" ht="13.5" x14ac:dyDescent="0.35">
      <c r="B1453" s="3">
        <v>44124</v>
      </c>
      <c r="C1453" s="2">
        <v>16</v>
      </c>
      <c r="D1453" s="2">
        <v>13.1686</v>
      </c>
      <c r="E1453" s="2">
        <v>50</v>
      </c>
      <c r="F1453" s="2">
        <v>16</v>
      </c>
      <c r="G1453" s="2">
        <v>800</v>
      </c>
      <c r="H1453" s="21">
        <f t="shared" si="22"/>
        <v>0</v>
      </c>
      <c r="I1453" s="4"/>
      <c r="J1453" s="4"/>
      <c r="K1453" s="4"/>
    </row>
    <row r="1454" spans="2:11" ht="13.5" x14ac:dyDescent="0.35">
      <c r="B1454" s="3">
        <v>44125</v>
      </c>
      <c r="C1454" s="2">
        <v>15.52</v>
      </c>
      <c r="D1454" s="2">
        <v>12.7736</v>
      </c>
      <c r="E1454" s="2">
        <v>17994</v>
      </c>
      <c r="F1454" s="2">
        <v>15.523899999999999</v>
      </c>
      <c r="G1454" s="2">
        <v>279337.05660000001</v>
      </c>
      <c r="H1454" s="21">
        <f t="shared" si="22"/>
        <v>-2.9995595583433288E-2</v>
      </c>
      <c r="I1454" s="4"/>
      <c r="J1454" s="4"/>
      <c r="K1454" s="4"/>
    </row>
    <row r="1455" spans="2:11" ht="13.5" x14ac:dyDescent="0.35">
      <c r="B1455" s="3">
        <v>44126</v>
      </c>
      <c r="C1455" s="2">
        <v>15.5</v>
      </c>
      <c r="D1455" s="2">
        <v>12.757099999999999</v>
      </c>
      <c r="E1455" s="2">
        <v>870</v>
      </c>
      <c r="F1455" s="2">
        <v>15.5001</v>
      </c>
      <c r="G1455" s="2">
        <v>13485.087</v>
      </c>
      <c r="H1455" s="21">
        <f t="shared" si="22"/>
        <v>-1.2917266862905231E-3</v>
      </c>
      <c r="I1455" s="4"/>
      <c r="J1455" s="4"/>
      <c r="K1455" s="4"/>
    </row>
    <row r="1456" spans="2:11" ht="13.5" x14ac:dyDescent="0.35">
      <c r="B1456" s="3">
        <v>44127</v>
      </c>
      <c r="C1456" s="2">
        <v>15.96</v>
      </c>
      <c r="D1456" s="2">
        <v>13.1357</v>
      </c>
      <c r="E1456" s="2">
        <v>6153</v>
      </c>
      <c r="F1456" s="2">
        <v>15.5555</v>
      </c>
      <c r="G1456" s="2">
        <v>95712.991500000004</v>
      </c>
      <c r="H1456" s="21">
        <f t="shared" si="22"/>
        <v>2.9677591302098478E-2</v>
      </c>
      <c r="I1456" s="4"/>
      <c r="J1456" s="4"/>
      <c r="K1456" s="4"/>
    </row>
    <row r="1457" spans="2:11" ht="13.5" x14ac:dyDescent="0.35">
      <c r="B1457" s="3">
        <v>44130</v>
      </c>
      <c r="C1457" s="2">
        <v>15.5</v>
      </c>
      <c r="D1457" s="2">
        <v>12.757099999999999</v>
      </c>
      <c r="E1457" s="2">
        <v>5630</v>
      </c>
      <c r="F1457" s="2">
        <v>15.4992</v>
      </c>
      <c r="G1457" s="2">
        <v>87260.495999999999</v>
      </c>
      <c r="H1457" s="21">
        <f t="shared" si="22"/>
        <v>-2.8822217316168953E-2</v>
      </c>
      <c r="I1457" s="4"/>
      <c r="J1457" s="4"/>
      <c r="K1457" s="4"/>
    </row>
    <row r="1458" spans="2:11" ht="13.5" x14ac:dyDescent="0.35">
      <c r="B1458" s="3">
        <v>44131</v>
      </c>
      <c r="C1458" s="2">
        <v>15.5</v>
      </c>
      <c r="D1458" s="2">
        <v>12.757099999999999</v>
      </c>
      <c r="E1458" s="2">
        <v>17402</v>
      </c>
      <c r="F1458" s="2">
        <v>15.4976</v>
      </c>
      <c r="G1458" s="2">
        <v>269689.2352</v>
      </c>
      <c r="H1458" s="21">
        <f t="shared" si="22"/>
        <v>0</v>
      </c>
      <c r="I1458" s="4"/>
      <c r="J1458" s="4"/>
      <c r="K1458" s="4"/>
    </row>
    <row r="1459" spans="2:11" ht="13.5" x14ac:dyDescent="0.35">
      <c r="B1459" s="3">
        <v>44132</v>
      </c>
      <c r="C1459" s="2">
        <v>15.8</v>
      </c>
      <c r="D1459" s="2">
        <v>13.004</v>
      </c>
      <c r="E1459" s="2">
        <v>473</v>
      </c>
      <c r="F1459" s="2">
        <v>15.6275</v>
      </c>
      <c r="G1459" s="2">
        <v>7391.8074999999999</v>
      </c>
      <c r="H1459" s="21">
        <f t="shared" si="22"/>
        <v>1.9353928400655331E-2</v>
      </c>
      <c r="I1459" s="4"/>
      <c r="J1459" s="4"/>
      <c r="K1459" s="4"/>
    </row>
    <row r="1460" spans="2:11" ht="13.5" x14ac:dyDescent="0.35">
      <c r="B1460" s="3">
        <v>44134</v>
      </c>
      <c r="C1460" s="2">
        <v>15.79</v>
      </c>
      <c r="D1460" s="2">
        <v>12.995799999999999</v>
      </c>
      <c r="E1460" s="2">
        <v>4199</v>
      </c>
      <c r="F1460" s="2">
        <v>15.5695</v>
      </c>
      <c r="G1460" s="2">
        <v>65376.330499999996</v>
      </c>
      <c r="H1460" s="21">
        <f t="shared" si="22"/>
        <v>-6.3057520762845509E-4</v>
      </c>
      <c r="I1460" s="4"/>
      <c r="J1460" s="4"/>
      <c r="K1460" s="4"/>
    </row>
    <row r="1461" spans="2:11" ht="13.5" x14ac:dyDescent="0.35">
      <c r="B1461" s="3">
        <v>44137</v>
      </c>
      <c r="C1461" s="2">
        <v>15.8</v>
      </c>
      <c r="D1461" s="2">
        <v>13.004</v>
      </c>
      <c r="E1461" s="2">
        <v>202</v>
      </c>
      <c r="F1461" s="2">
        <v>15.406499999999999</v>
      </c>
      <c r="G1461" s="2">
        <v>3112.1129999999998</v>
      </c>
      <c r="H1461" s="21">
        <f t="shared" si="22"/>
        <v>6.3097308361166149E-4</v>
      </c>
      <c r="I1461" s="4"/>
      <c r="J1461" s="4"/>
      <c r="K1461" s="4"/>
    </row>
    <row r="1462" spans="2:11" ht="13.5" x14ac:dyDescent="0.35">
      <c r="B1462" s="3">
        <v>44138</v>
      </c>
      <c r="C1462" s="2">
        <v>15.78</v>
      </c>
      <c r="D1462" s="2">
        <v>12.9876</v>
      </c>
      <c r="E1462" s="2">
        <v>11154</v>
      </c>
      <c r="F1462" s="2">
        <v>15.4346</v>
      </c>
      <c r="G1462" s="2">
        <v>172157.52840000001</v>
      </c>
      <c r="H1462" s="21">
        <f t="shared" si="22"/>
        <v>-1.2611504152567736E-3</v>
      </c>
      <c r="I1462" s="4"/>
      <c r="J1462" s="4"/>
      <c r="K1462" s="4"/>
    </row>
    <row r="1463" spans="2:11" ht="13.5" x14ac:dyDescent="0.35">
      <c r="B1463" s="3">
        <v>44139</v>
      </c>
      <c r="C1463" s="2">
        <v>15.75</v>
      </c>
      <c r="D1463" s="2">
        <v>12.962899999999999</v>
      </c>
      <c r="E1463" s="2">
        <v>2211</v>
      </c>
      <c r="F1463" s="2">
        <v>15.4168</v>
      </c>
      <c r="G1463" s="2">
        <v>34086.544800000003</v>
      </c>
      <c r="H1463" s="21">
        <f t="shared" si="22"/>
        <v>-1.9018140380055633E-3</v>
      </c>
      <c r="I1463" s="4"/>
      <c r="J1463" s="4"/>
      <c r="K1463" s="4"/>
    </row>
    <row r="1464" spans="2:11" ht="13.5" x14ac:dyDescent="0.35">
      <c r="B1464" s="3">
        <v>44140</v>
      </c>
      <c r="C1464" s="2">
        <v>15.6</v>
      </c>
      <c r="D1464" s="2">
        <v>12.839399999999999</v>
      </c>
      <c r="E1464" s="2">
        <v>1261</v>
      </c>
      <c r="F1464" s="2">
        <v>15.465400000000001</v>
      </c>
      <c r="G1464" s="2">
        <v>19501.8694</v>
      </c>
      <c r="H1464" s="21">
        <f t="shared" si="22"/>
        <v>-9.5271891320614938E-3</v>
      </c>
      <c r="I1464" s="4"/>
      <c r="J1464" s="4"/>
      <c r="K1464" s="4"/>
    </row>
    <row r="1465" spans="2:11" ht="13.5" x14ac:dyDescent="0.35">
      <c r="B1465" s="3">
        <v>44141</v>
      </c>
      <c r="C1465" s="2">
        <v>15.89</v>
      </c>
      <c r="D1465" s="2">
        <v>13.078099999999999</v>
      </c>
      <c r="E1465" s="2">
        <v>2601</v>
      </c>
      <c r="F1465" s="2">
        <v>15.566599999999999</v>
      </c>
      <c r="G1465" s="2">
        <v>40488.726600000002</v>
      </c>
      <c r="H1465" s="21">
        <f t="shared" si="22"/>
        <v>1.8591211427325241E-2</v>
      </c>
      <c r="I1465" s="4"/>
      <c r="J1465" s="4"/>
      <c r="K1465" s="4"/>
    </row>
    <row r="1466" spans="2:11" ht="13.5" x14ac:dyDescent="0.35">
      <c r="B1466" s="3">
        <v>44144</v>
      </c>
      <c r="C1466" s="2">
        <v>15.75</v>
      </c>
      <c r="D1466" s="2">
        <v>12.962899999999999</v>
      </c>
      <c r="E1466" s="2">
        <v>2858</v>
      </c>
      <c r="F1466" s="2">
        <v>15.474399999999999</v>
      </c>
      <c r="G1466" s="2">
        <v>44225.835200000001</v>
      </c>
      <c r="H1466" s="21">
        <f t="shared" si="22"/>
        <v>-8.8086189889968539E-3</v>
      </c>
      <c r="I1466" s="4"/>
      <c r="J1466" s="4"/>
      <c r="K1466" s="4"/>
    </row>
    <row r="1467" spans="2:11" ht="13.5" x14ac:dyDescent="0.35">
      <c r="B1467" s="3">
        <v>44145</v>
      </c>
      <c r="C1467" s="2">
        <v>15.5</v>
      </c>
      <c r="D1467" s="2">
        <v>12.757099999999999</v>
      </c>
      <c r="E1467" s="2">
        <v>3872</v>
      </c>
      <c r="F1467" s="2">
        <v>15.5039</v>
      </c>
      <c r="G1467" s="2">
        <v>60031.1008</v>
      </c>
      <c r="H1467" s="21">
        <f t="shared" si="22"/>
        <v>-1.5876077112374546E-2</v>
      </c>
      <c r="I1467" s="4"/>
      <c r="J1467" s="4"/>
      <c r="K1467" s="4"/>
    </row>
    <row r="1468" spans="2:11" ht="13.5" x14ac:dyDescent="0.35">
      <c r="B1468" s="3">
        <v>44146</v>
      </c>
      <c r="C1468" s="2">
        <v>15.5</v>
      </c>
      <c r="D1468" s="2">
        <v>12.757099999999999</v>
      </c>
      <c r="E1468" s="2">
        <v>239</v>
      </c>
      <c r="F1468" s="2">
        <v>15.7136</v>
      </c>
      <c r="G1468" s="2">
        <v>3755.5504000000001</v>
      </c>
      <c r="H1468" s="21">
        <f t="shared" si="22"/>
        <v>0</v>
      </c>
      <c r="I1468" s="4"/>
      <c r="J1468" s="4"/>
      <c r="K1468" s="4"/>
    </row>
    <row r="1469" spans="2:11" ht="13.5" x14ac:dyDescent="0.35">
      <c r="B1469" s="3">
        <v>44147</v>
      </c>
      <c r="C1469" s="2">
        <v>15.5</v>
      </c>
      <c r="D1469" s="2">
        <v>12.757099999999999</v>
      </c>
      <c r="E1469" s="2">
        <v>650</v>
      </c>
      <c r="F1469" s="2">
        <v>15.5646</v>
      </c>
      <c r="G1469" s="2">
        <v>10116.99</v>
      </c>
      <c r="H1469" s="21">
        <f t="shared" si="22"/>
        <v>0</v>
      </c>
      <c r="I1469" s="4"/>
      <c r="J1469" s="4"/>
      <c r="K1469" s="4"/>
    </row>
    <row r="1470" spans="2:11" ht="13.5" x14ac:dyDescent="0.35">
      <c r="B1470" s="3">
        <v>44148</v>
      </c>
      <c r="C1470" s="2">
        <v>15.5</v>
      </c>
      <c r="D1470" s="2">
        <v>12.757099999999999</v>
      </c>
      <c r="E1470" s="2">
        <v>1135</v>
      </c>
      <c r="F1470" s="2">
        <v>15.7308</v>
      </c>
      <c r="G1470" s="2">
        <v>17854.457999999999</v>
      </c>
      <c r="H1470" s="21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15.68</v>
      </c>
      <c r="D1471" s="2">
        <v>12.9053</v>
      </c>
      <c r="E1471" s="2">
        <v>198826</v>
      </c>
      <c r="F1471" s="2">
        <v>15.68</v>
      </c>
      <c r="G1471" s="2">
        <v>3117591.68</v>
      </c>
      <c r="H1471" s="21">
        <f t="shared" si="22"/>
        <v>1.161706030367411E-2</v>
      </c>
      <c r="I1471" s="4"/>
      <c r="J1471" s="4"/>
      <c r="K1471" s="4"/>
    </row>
    <row r="1472" spans="2:11" ht="13.5" x14ac:dyDescent="0.35">
      <c r="B1472" s="3">
        <v>44152</v>
      </c>
      <c r="C1472" s="2">
        <v>15.7</v>
      </c>
      <c r="D1472" s="2">
        <v>12.9217</v>
      </c>
      <c r="E1472" s="2">
        <v>4815</v>
      </c>
      <c r="F1472" s="2">
        <v>15.701000000000001</v>
      </c>
      <c r="G1472" s="2">
        <v>75600.315000000002</v>
      </c>
      <c r="H1472" s="21">
        <f t="shared" si="22"/>
        <v>1.270795719588005E-3</v>
      </c>
      <c r="I1472" s="4"/>
      <c r="J1472" s="4"/>
      <c r="K1472" s="4"/>
    </row>
    <row r="1473" spans="2:11" ht="13.5" x14ac:dyDescent="0.35">
      <c r="B1473" s="3">
        <v>44153</v>
      </c>
      <c r="C1473" s="2">
        <v>15.73</v>
      </c>
      <c r="D1473" s="2">
        <v>12.946400000000001</v>
      </c>
      <c r="E1473" s="2">
        <v>2109</v>
      </c>
      <c r="F1473" s="2">
        <v>15.636799999999999</v>
      </c>
      <c r="G1473" s="2">
        <v>32978.011200000001</v>
      </c>
      <c r="H1473" s="21">
        <f t="shared" si="22"/>
        <v>1.9115131909888834E-3</v>
      </c>
      <c r="I1473" s="4"/>
      <c r="J1473" s="4"/>
      <c r="K1473" s="4"/>
    </row>
    <row r="1474" spans="2:11" ht="13.5" x14ac:dyDescent="0.35">
      <c r="B1474" s="3">
        <v>44154</v>
      </c>
      <c r="C1474" s="2">
        <v>16.100000000000001</v>
      </c>
      <c r="D1474" s="2">
        <v>13.2509</v>
      </c>
      <c r="E1474" s="2">
        <v>8842</v>
      </c>
      <c r="F1474" s="2">
        <v>15.706099999999999</v>
      </c>
      <c r="G1474" s="2">
        <v>138873.33619999999</v>
      </c>
      <c r="H1474" s="21">
        <f t="shared" si="22"/>
        <v>2.3520051906321379E-2</v>
      </c>
      <c r="I1474" s="4"/>
      <c r="J1474" s="4"/>
      <c r="K1474" s="4"/>
    </row>
    <row r="1475" spans="2:11" ht="13.5" x14ac:dyDescent="0.35">
      <c r="B1475" s="3">
        <v>44155</v>
      </c>
      <c r="C1475" s="2">
        <v>16.25</v>
      </c>
      <c r="D1475" s="2">
        <v>13.3744</v>
      </c>
      <c r="E1475" s="2">
        <v>4300</v>
      </c>
      <c r="F1475" s="2">
        <v>16.164100000000001</v>
      </c>
      <c r="G1475" s="2">
        <v>69505.63</v>
      </c>
      <c r="H1475" s="21">
        <f t="shared" si="22"/>
        <v>9.3201216521141914E-3</v>
      </c>
      <c r="I1475" s="4"/>
      <c r="J1475" s="4"/>
      <c r="K1475" s="4"/>
    </row>
    <row r="1476" spans="2:11" ht="13.5" x14ac:dyDescent="0.35">
      <c r="B1476" s="3">
        <v>44158</v>
      </c>
      <c r="C1476" s="2">
        <v>16.239999999999998</v>
      </c>
      <c r="D1476" s="2">
        <v>13.366199999999999</v>
      </c>
      <c r="E1476" s="2">
        <v>3821</v>
      </c>
      <c r="F1476" s="2">
        <v>16.244599999999998</v>
      </c>
      <c r="G1476" s="2">
        <v>62070.616600000001</v>
      </c>
      <c r="H1476" s="21">
        <f t="shared" si="22"/>
        <v>-6.1311161622206822E-4</v>
      </c>
      <c r="I1476" s="4"/>
      <c r="J1476" s="4"/>
      <c r="K1476" s="4"/>
    </row>
    <row r="1477" spans="2:11" ht="13.5" x14ac:dyDescent="0.35">
      <c r="B1477" s="3">
        <v>44159</v>
      </c>
      <c r="C1477" s="2">
        <v>16.25</v>
      </c>
      <c r="D1477" s="2">
        <v>13.3744</v>
      </c>
      <c r="E1477" s="2">
        <v>4166</v>
      </c>
      <c r="F1477" s="2">
        <v>16.209599999999998</v>
      </c>
      <c r="G1477" s="2">
        <v>67529.193599999999</v>
      </c>
      <c r="H1477" s="21">
        <f t="shared" si="22"/>
        <v>6.1348775268965227E-4</v>
      </c>
      <c r="I1477" s="4"/>
      <c r="J1477" s="4"/>
      <c r="K1477" s="4"/>
    </row>
    <row r="1478" spans="2:11" ht="13.5" x14ac:dyDescent="0.35">
      <c r="B1478" s="3">
        <v>44160</v>
      </c>
      <c r="C1478" s="2">
        <v>16.579999999999998</v>
      </c>
      <c r="D1478" s="2">
        <v>13.646000000000001</v>
      </c>
      <c r="E1478" s="2">
        <v>5943</v>
      </c>
      <c r="F1478" s="2">
        <v>16.232900000000001</v>
      </c>
      <c r="G1478" s="2">
        <v>96472.1247</v>
      </c>
      <c r="H1478" s="21">
        <f t="shared" si="22"/>
        <v>2.0307453044622652E-2</v>
      </c>
      <c r="I1478" s="4"/>
      <c r="J1478" s="4"/>
      <c r="K1478" s="4"/>
    </row>
    <row r="1479" spans="2:11" ht="13.5" x14ac:dyDescent="0.35">
      <c r="B1479" s="3">
        <v>44161</v>
      </c>
      <c r="C1479" s="2">
        <v>16.579999999999998</v>
      </c>
      <c r="D1479" s="2">
        <v>13.646000000000001</v>
      </c>
      <c r="E1479" s="2">
        <v>4790</v>
      </c>
      <c r="F1479" s="2">
        <v>16.5761</v>
      </c>
      <c r="G1479" s="2">
        <v>79399.519</v>
      </c>
      <c r="H1479" s="21">
        <f t="shared" ref="H1479:H1542" si="23">(D1479-D1478)/D1478</f>
        <v>0</v>
      </c>
      <c r="I1479" s="4"/>
      <c r="J1479" s="4"/>
      <c r="K1479" s="4"/>
    </row>
    <row r="1480" spans="2:11" ht="13.5" x14ac:dyDescent="0.35">
      <c r="B1480" s="3">
        <v>44162</v>
      </c>
      <c r="C1480" s="2">
        <v>17</v>
      </c>
      <c r="D1480" s="2">
        <v>13.9917</v>
      </c>
      <c r="E1480" s="2">
        <v>3434</v>
      </c>
      <c r="F1480" s="2">
        <v>16.8764</v>
      </c>
      <c r="G1480" s="2">
        <v>57953.5576</v>
      </c>
      <c r="H1480" s="21">
        <f t="shared" si="23"/>
        <v>2.5333431042063533E-2</v>
      </c>
      <c r="I1480" s="4"/>
      <c r="J1480" s="4"/>
      <c r="K1480" s="4"/>
    </row>
    <row r="1481" spans="2:11" ht="13.5" x14ac:dyDescent="0.35">
      <c r="B1481" s="3">
        <v>44165</v>
      </c>
      <c r="C1481" s="2">
        <v>17.25</v>
      </c>
      <c r="D1481" s="2">
        <v>14.1974</v>
      </c>
      <c r="E1481" s="2">
        <v>2359</v>
      </c>
      <c r="F1481" s="2">
        <v>16.9557</v>
      </c>
      <c r="G1481" s="2">
        <v>39998.496299999999</v>
      </c>
      <c r="H1481" s="21">
        <f t="shared" si="23"/>
        <v>1.4701573075466184E-2</v>
      </c>
      <c r="I1481" s="4"/>
      <c r="J1481" s="4"/>
      <c r="K1481" s="4"/>
    </row>
    <row r="1482" spans="2:11" ht="13.5" x14ac:dyDescent="0.35">
      <c r="B1482" s="3">
        <v>44166</v>
      </c>
      <c r="C1482" s="2">
        <v>17.399999999999999</v>
      </c>
      <c r="D1482" s="2">
        <v>14.3209</v>
      </c>
      <c r="E1482" s="2">
        <v>5287</v>
      </c>
      <c r="F1482" s="2">
        <v>17.409500000000001</v>
      </c>
      <c r="G1482" s="2">
        <v>92044.026500000007</v>
      </c>
      <c r="H1482" s="21">
        <f t="shared" si="23"/>
        <v>8.6987758321946228E-3</v>
      </c>
      <c r="I1482" s="4"/>
      <c r="J1482" s="4"/>
      <c r="K1482" s="4"/>
    </row>
    <row r="1483" spans="2:11" ht="13.5" x14ac:dyDescent="0.35">
      <c r="B1483" s="3">
        <v>44167</v>
      </c>
      <c r="C1483" s="2">
        <v>17.7</v>
      </c>
      <c r="D1483" s="2">
        <v>14.5678</v>
      </c>
      <c r="E1483" s="2">
        <v>2857</v>
      </c>
      <c r="F1483" s="2">
        <v>17.588200000000001</v>
      </c>
      <c r="G1483" s="2">
        <v>50249.487399999998</v>
      </c>
      <c r="H1483" s="21">
        <f t="shared" si="23"/>
        <v>1.7240536558456528E-2</v>
      </c>
      <c r="I1483" s="4"/>
      <c r="J1483" s="4"/>
      <c r="K1483" s="4"/>
    </row>
    <row r="1484" spans="2:11" ht="13.5" x14ac:dyDescent="0.35">
      <c r="B1484" s="3">
        <v>44168</v>
      </c>
      <c r="C1484" s="2">
        <v>17.489999999999998</v>
      </c>
      <c r="D1484" s="2">
        <v>14.395</v>
      </c>
      <c r="E1484" s="2">
        <v>4591</v>
      </c>
      <c r="F1484" s="2">
        <v>17.3308</v>
      </c>
      <c r="G1484" s="2">
        <v>79565.702799999999</v>
      </c>
      <c r="H1484" s="21">
        <f t="shared" si="23"/>
        <v>-1.1861777344554464E-2</v>
      </c>
      <c r="I1484" s="4"/>
      <c r="J1484" s="4"/>
      <c r="K1484" s="4"/>
    </row>
    <row r="1485" spans="2:11" ht="13.5" x14ac:dyDescent="0.35">
      <c r="B1485" s="3">
        <v>44169</v>
      </c>
      <c r="C1485" s="2">
        <v>17.5</v>
      </c>
      <c r="D1485" s="2">
        <v>14.4032</v>
      </c>
      <c r="E1485" s="2">
        <v>2878</v>
      </c>
      <c r="F1485" s="2">
        <v>17.329999999999998</v>
      </c>
      <c r="G1485" s="2">
        <v>49875.74</v>
      </c>
      <c r="H1485" s="21">
        <f t="shared" si="23"/>
        <v>5.696422368878381E-4</v>
      </c>
      <c r="I1485" s="4"/>
      <c r="J1485" s="4"/>
      <c r="K1485" s="4"/>
    </row>
    <row r="1486" spans="2:11" ht="13.5" x14ac:dyDescent="0.35">
      <c r="B1486" s="3">
        <v>44172</v>
      </c>
      <c r="C1486" s="2">
        <v>17.3</v>
      </c>
      <c r="D1486" s="2">
        <v>14.2386</v>
      </c>
      <c r="E1486" s="2">
        <v>9000</v>
      </c>
      <c r="F1486" s="2">
        <v>17.1386</v>
      </c>
      <c r="G1486" s="2">
        <v>154247.4</v>
      </c>
      <c r="H1486" s="21">
        <f t="shared" si="23"/>
        <v>-1.142801599644524E-2</v>
      </c>
      <c r="I1486" s="4"/>
      <c r="J1486" s="4"/>
      <c r="K1486" s="4"/>
    </row>
    <row r="1487" spans="2:11" ht="13.5" x14ac:dyDescent="0.35">
      <c r="B1487" s="3">
        <v>44173</v>
      </c>
      <c r="C1487" s="2">
        <v>17.48</v>
      </c>
      <c r="D1487" s="2">
        <v>14.386699999999999</v>
      </c>
      <c r="E1487" s="2">
        <v>4480</v>
      </c>
      <c r="F1487" s="2">
        <v>17.3217</v>
      </c>
      <c r="G1487" s="2">
        <v>77601.216</v>
      </c>
      <c r="H1487" s="21">
        <f t="shared" si="23"/>
        <v>1.0401303498939465E-2</v>
      </c>
      <c r="I1487" s="4"/>
      <c r="J1487" s="4"/>
      <c r="K1487" s="4"/>
    </row>
    <row r="1488" spans="2:11" ht="13.5" x14ac:dyDescent="0.35">
      <c r="B1488" s="3">
        <v>44174</v>
      </c>
      <c r="C1488" s="2">
        <v>17.45</v>
      </c>
      <c r="D1488" s="2">
        <v>14.362</v>
      </c>
      <c r="E1488" s="2">
        <v>18620</v>
      </c>
      <c r="F1488" s="2">
        <v>17.4788</v>
      </c>
      <c r="G1488" s="2">
        <v>325455.25599999999</v>
      </c>
      <c r="H1488" s="21">
        <f t="shared" si="23"/>
        <v>-1.7168634919751771E-3</v>
      </c>
      <c r="I1488" s="4"/>
      <c r="J1488" s="4"/>
      <c r="K1488" s="4"/>
    </row>
    <row r="1489" spans="2:11" ht="13.5" x14ac:dyDescent="0.35">
      <c r="B1489" s="3">
        <v>44175</v>
      </c>
      <c r="C1489" s="2">
        <v>17.45</v>
      </c>
      <c r="D1489" s="2">
        <v>14.362</v>
      </c>
      <c r="E1489" s="2">
        <v>2100</v>
      </c>
      <c r="F1489" s="2">
        <v>17.150099999999998</v>
      </c>
      <c r="G1489" s="2">
        <v>36015.21</v>
      </c>
      <c r="H1489" s="21">
        <f t="shared" si="23"/>
        <v>0</v>
      </c>
      <c r="I1489" s="4"/>
      <c r="J1489" s="4"/>
      <c r="K1489" s="4"/>
    </row>
    <row r="1490" spans="2:11" ht="13.5" x14ac:dyDescent="0.35">
      <c r="B1490" s="3">
        <v>44176</v>
      </c>
      <c r="C1490" s="2">
        <v>16.93</v>
      </c>
      <c r="D1490" s="2">
        <v>13.933999999999999</v>
      </c>
      <c r="E1490" s="2">
        <v>7270</v>
      </c>
      <c r="F1490" s="2">
        <v>16.951899999999998</v>
      </c>
      <c r="G1490" s="2">
        <v>123240.31299999999</v>
      </c>
      <c r="H1490" s="21">
        <f t="shared" si="23"/>
        <v>-2.9800863389500127E-2</v>
      </c>
      <c r="I1490" s="4"/>
      <c r="J1490" s="4"/>
      <c r="K1490" s="4"/>
    </row>
    <row r="1491" spans="2:11" ht="13.5" x14ac:dyDescent="0.35">
      <c r="B1491" s="3">
        <v>44179</v>
      </c>
      <c r="C1491" s="2">
        <v>16.93</v>
      </c>
      <c r="D1491" s="2">
        <v>13.933999999999999</v>
      </c>
      <c r="E1491" s="2">
        <v>1264</v>
      </c>
      <c r="F1491" s="2">
        <v>16.643599999999999</v>
      </c>
      <c r="G1491" s="2">
        <v>21037.510399999999</v>
      </c>
      <c r="H1491" s="21">
        <f t="shared" si="23"/>
        <v>0</v>
      </c>
      <c r="I1491" s="4"/>
      <c r="J1491" s="4"/>
      <c r="K1491" s="4"/>
    </row>
    <row r="1492" spans="2:11" ht="13.5" x14ac:dyDescent="0.35">
      <c r="B1492" s="3">
        <v>44180</v>
      </c>
      <c r="C1492" s="2">
        <v>17.38</v>
      </c>
      <c r="D1492" s="2">
        <v>14.304399999999999</v>
      </c>
      <c r="E1492" s="2">
        <v>5020</v>
      </c>
      <c r="F1492" s="2">
        <v>16.985600000000002</v>
      </c>
      <c r="G1492" s="2">
        <v>85267.712</v>
      </c>
      <c r="H1492" s="21">
        <f t="shared" si="23"/>
        <v>2.6582460169369892E-2</v>
      </c>
      <c r="I1492" s="4"/>
      <c r="J1492" s="4"/>
      <c r="K1492" s="4"/>
    </row>
    <row r="1493" spans="2:11" ht="13.5" x14ac:dyDescent="0.35">
      <c r="B1493" s="3">
        <v>44181</v>
      </c>
      <c r="C1493" s="2">
        <v>16.91</v>
      </c>
      <c r="D1493" s="2">
        <v>13.9176</v>
      </c>
      <c r="E1493" s="2">
        <v>972</v>
      </c>
      <c r="F1493" s="2">
        <v>16.905100000000001</v>
      </c>
      <c r="G1493" s="2">
        <v>16431.7572</v>
      </c>
      <c r="H1493" s="21">
        <f t="shared" si="23"/>
        <v>-2.7040630854841808E-2</v>
      </c>
      <c r="I1493" s="4"/>
      <c r="J1493" s="4"/>
      <c r="K1493" s="4"/>
    </row>
    <row r="1494" spans="2:11" ht="13.5" x14ac:dyDescent="0.35">
      <c r="B1494" s="3">
        <v>44182</v>
      </c>
      <c r="C1494" s="2">
        <v>17</v>
      </c>
      <c r="D1494" s="2">
        <v>13.9917</v>
      </c>
      <c r="E1494" s="2">
        <v>5848</v>
      </c>
      <c r="F1494" s="2">
        <v>16.9956</v>
      </c>
      <c r="G1494" s="2">
        <v>99390.268800000005</v>
      </c>
      <c r="H1494" s="21">
        <f t="shared" si="23"/>
        <v>5.3241938265217864E-3</v>
      </c>
      <c r="I1494" s="4"/>
      <c r="J1494" s="4"/>
      <c r="K1494" s="4"/>
    </row>
    <row r="1495" spans="2:11" ht="13.5" x14ac:dyDescent="0.35">
      <c r="B1495" s="3">
        <v>44183</v>
      </c>
      <c r="C1495" s="2">
        <v>17.25</v>
      </c>
      <c r="D1495" s="2">
        <v>14.1974</v>
      </c>
      <c r="E1495" s="2">
        <v>500</v>
      </c>
      <c r="F1495" s="2">
        <v>16.994800000000001</v>
      </c>
      <c r="G1495" s="2">
        <v>8497.4</v>
      </c>
      <c r="H1495" s="21">
        <f t="shared" si="23"/>
        <v>1.4701573075466184E-2</v>
      </c>
      <c r="I1495" s="4"/>
      <c r="J1495" s="4"/>
      <c r="K1495" s="4"/>
    </row>
    <row r="1496" spans="2:11" ht="13.5" x14ac:dyDescent="0.35">
      <c r="B1496" s="3">
        <v>44186</v>
      </c>
      <c r="C1496" s="2">
        <v>17.25</v>
      </c>
      <c r="D1496" s="2">
        <v>14.1974</v>
      </c>
      <c r="E1496" s="2">
        <v>1850</v>
      </c>
      <c r="F1496" s="2">
        <v>17.221</v>
      </c>
      <c r="G1496" s="2">
        <v>31858.85</v>
      </c>
      <c r="H1496" s="21">
        <f t="shared" si="23"/>
        <v>0</v>
      </c>
      <c r="I1496" s="4"/>
      <c r="J1496" s="4"/>
      <c r="K1496" s="4"/>
    </row>
    <row r="1497" spans="2:11" ht="13.5" x14ac:dyDescent="0.35">
      <c r="B1497" s="3">
        <v>44187</v>
      </c>
      <c r="C1497" s="2">
        <v>17</v>
      </c>
      <c r="D1497" s="2">
        <v>13.9917</v>
      </c>
      <c r="E1497" s="2">
        <v>9211</v>
      </c>
      <c r="F1497" s="2">
        <v>17.131599999999999</v>
      </c>
      <c r="G1497" s="2">
        <v>157799.16759999999</v>
      </c>
      <c r="H1497" s="21">
        <f t="shared" si="23"/>
        <v>-1.4488568329412442E-2</v>
      </c>
      <c r="I1497" s="4"/>
      <c r="J1497" s="4"/>
      <c r="K1497" s="4"/>
    </row>
    <row r="1498" spans="2:11" ht="13.5" x14ac:dyDescent="0.35">
      <c r="B1498" s="3">
        <v>44188</v>
      </c>
      <c r="C1498" s="2">
        <v>17</v>
      </c>
      <c r="D1498" s="2">
        <v>13.9917</v>
      </c>
      <c r="E1498" s="2">
        <v>14451</v>
      </c>
      <c r="F1498" s="2">
        <v>16.998899999999999</v>
      </c>
      <c r="G1498" s="2">
        <v>245651.10389999999</v>
      </c>
      <c r="H1498" s="21">
        <f t="shared" si="23"/>
        <v>0</v>
      </c>
      <c r="I1498" s="4"/>
      <c r="J1498" s="4"/>
      <c r="K1498" s="4"/>
    </row>
    <row r="1499" spans="2:11" ht="13.5" x14ac:dyDescent="0.35">
      <c r="B1499" s="3">
        <v>44189</v>
      </c>
      <c r="C1499" s="2">
        <v>17</v>
      </c>
      <c r="D1499" s="2">
        <v>13.9917</v>
      </c>
      <c r="E1499" s="2">
        <v>8835</v>
      </c>
      <c r="F1499" s="2">
        <v>17.0061</v>
      </c>
      <c r="G1499" s="2">
        <v>150248.89350000001</v>
      </c>
      <c r="H1499" s="21">
        <f t="shared" si="23"/>
        <v>0</v>
      </c>
      <c r="I1499" s="4"/>
      <c r="J1499" s="4"/>
      <c r="K1499" s="4"/>
    </row>
    <row r="1500" spans="2:11" ht="13.5" x14ac:dyDescent="0.35">
      <c r="B1500" s="3">
        <v>44190</v>
      </c>
      <c r="C1500" s="2">
        <v>17</v>
      </c>
      <c r="D1500" s="2">
        <v>13.9917</v>
      </c>
      <c r="E1500" s="2">
        <v>5384</v>
      </c>
      <c r="F1500" s="2">
        <v>17.041899999999998</v>
      </c>
      <c r="G1500" s="2">
        <v>91753.589600000007</v>
      </c>
      <c r="H1500" s="21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17</v>
      </c>
      <c r="D1501" s="2">
        <v>13.9917</v>
      </c>
      <c r="E1501" s="2">
        <v>1257</v>
      </c>
      <c r="F1501" s="2">
        <v>17.007400000000001</v>
      </c>
      <c r="G1501" s="2">
        <v>21378.301800000001</v>
      </c>
      <c r="H1501" s="21">
        <f t="shared" si="23"/>
        <v>0</v>
      </c>
      <c r="I1501" s="4"/>
      <c r="J1501" s="4"/>
      <c r="K1501" s="4"/>
    </row>
    <row r="1502" spans="2:11" ht="13.5" x14ac:dyDescent="0.35">
      <c r="B1502" s="3">
        <v>44194</v>
      </c>
      <c r="C1502" s="2">
        <v>17</v>
      </c>
      <c r="D1502" s="2">
        <v>13.9917</v>
      </c>
      <c r="E1502" s="2">
        <v>3499</v>
      </c>
      <c r="F1502" s="2">
        <v>16.974299999999999</v>
      </c>
      <c r="G1502" s="2">
        <v>59393.075700000001</v>
      </c>
      <c r="H1502" s="21">
        <f t="shared" si="23"/>
        <v>0</v>
      </c>
      <c r="I1502" s="4"/>
      <c r="J1502" s="4"/>
      <c r="K1502" s="4"/>
    </row>
    <row r="1503" spans="2:11" ht="13.5" x14ac:dyDescent="0.35">
      <c r="B1503" s="3">
        <v>44195</v>
      </c>
      <c r="C1503" s="2">
        <v>17.02</v>
      </c>
      <c r="D1503" s="2">
        <v>14.008100000000001</v>
      </c>
      <c r="E1503" s="2">
        <v>6974</v>
      </c>
      <c r="F1503" s="2">
        <v>17.061199999999999</v>
      </c>
      <c r="G1503" s="2">
        <v>118984.8088</v>
      </c>
      <c r="H1503" s="21">
        <f t="shared" si="23"/>
        <v>1.1721234732020311E-3</v>
      </c>
      <c r="I1503" s="4"/>
      <c r="J1503" s="4"/>
      <c r="K1503" s="4"/>
    </row>
    <row r="1504" spans="2:11" ht="13.5" x14ac:dyDescent="0.35">
      <c r="B1504" s="3">
        <v>44196</v>
      </c>
      <c r="C1504" s="2">
        <v>17.14</v>
      </c>
      <c r="D1504" s="2">
        <v>14.1069</v>
      </c>
      <c r="E1504" s="2">
        <v>710</v>
      </c>
      <c r="F1504" s="2">
        <v>17.071000000000002</v>
      </c>
      <c r="G1504" s="2">
        <v>12120.41</v>
      </c>
      <c r="H1504" s="21">
        <f t="shared" si="23"/>
        <v>7.0530621568948597E-3</v>
      </c>
      <c r="I1504" s="4"/>
      <c r="J1504" s="4"/>
      <c r="K1504" s="4"/>
    </row>
    <row r="1505" spans="2:11" ht="13.5" x14ac:dyDescent="0.35">
      <c r="B1505" s="3">
        <v>44200</v>
      </c>
      <c r="C1505" s="2">
        <v>17.14</v>
      </c>
      <c r="D1505" s="2">
        <v>14.1069</v>
      </c>
      <c r="E1505" s="2">
        <v>8388</v>
      </c>
      <c r="F1505" s="2">
        <v>17.177499999999998</v>
      </c>
      <c r="G1505" s="2">
        <v>144084.87</v>
      </c>
      <c r="H1505" s="21">
        <f t="shared" si="23"/>
        <v>0</v>
      </c>
      <c r="I1505" s="4"/>
      <c r="J1505" s="4"/>
      <c r="K1505" s="4"/>
    </row>
    <row r="1506" spans="2:11" ht="13.5" x14ac:dyDescent="0.35">
      <c r="B1506" s="3">
        <v>44201</v>
      </c>
      <c r="C1506" s="2">
        <v>16.649999999999999</v>
      </c>
      <c r="D1506" s="2">
        <v>13.7036</v>
      </c>
      <c r="E1506" s="2">
        <v>1344</v>
      </c>
      <c r="F1506" s="2">
        <v>16.780200000000001</v>
      </c>
      <c r="G1506" s="2">
        <v>22552.588800000001</v>
      </c>
      <c r="H1506" s="21">
        <f t="shared" si="23"/>
        <v>-2.858884659280209E-2</v>
      </c>
      <c r="I1506" s="4"/>
      <c r="J1506" s="4"/>
      <c r="K1506" s="4"/>
    </row>
    <row r="1507" spans="2:11" ht="13.5" x14ac:dyDescent="0.35">
      <c r="B1507" s="3">
        <v>44202</v>
      </c>
      <c r="C1507" s="2">
        <v>16.649999999999999</v>
      </c>
      <c r="D1507" s="2">
        <v>13.7036</v>
      </c>
      <c r="E1507" s="2">
        <v>655</v>
      </c>
      <c r="F1507" s="2">
        <v>16.471</v>
      </c>
      <c r="G1507" s="2">
        <v>10788.504999999999</v>
      </c>
      <c r="H1507" s="21">
        <f t="shared" si="23"/>
        <v>0</v>
      </c>
      <c r="I1507" s="4"/>
      <c r="J1507" s="4"/>
      <c r="K1507" s="4"/>
    </row>
    <row r="1508" spans="2:11" ht="13.5" x14ac:dyDescent="0.35">
      <c r="B1508" s="3">
        <v>44203</v>
      </c>
      <c r="C1508" s="2">
        <v>16.16</v>
      </c>
      <c r="D1508" s="2">
        <v>13.3003</v>
      </c>
      <c r="E1508" s="2">
        <v>14070</v>
      </c>
      <c r="F1508" s="2">
        <v>16.123699999999999</v>
      </c>
      <c r="G1508" s="2">
        <v>226860.459</v>
      </c>
      <c r="H1508" s="21">
        <f t="shared" si="23"/>
        <v>-2.9430222715198909E-2</v>
      </c>
      <c r="I1508" s="4"/>
      <c r="J1508" s="4"/>
      <c r="K1508" s="4"/>
    </row>
    <row r="1509" spans="2:11" ht="13.5" x14ac:dyDescent="0.35">
      <c r="B1509" s="3">
        <v>44204</v>
      </c>
      <c r="C1509" s="2">
        <v>16.600000000000001</v>
      </c>
      <c r="D1509" s="2">
        <v>13.6624</v>
      </c>
      <c r="E1509" s="2">
        <v>6960</v>
      </c>
      <c r="F1509" s="2">
        <v>16.194400000000002</v>
      </c>
      <c r="G1509" s="2">
        <v>112713.024</v>
      </c>
      <c r="H1509" s="21">
        <f t="shared" si="23"/>
        <v>2.7224949813162098E-2</v>
      </c>
      <c r="I1509" s="4"/>
      <c r="J1509" s="4"/>
      <c r="K1509" s="4"/>
    </row>
    <row r="1510" spans="2:11" ht="13.5" x14ac:dyDescent="0.35">
      <c r="B1510" s="3">
        <v>44207</v>
      </c>
      <c r="C1510" s="2">
        <v>16.600000000000001</v>
      </c>
      <c r="D1510" s="2">
        <v>13.6624</v>
      </c>
      <c r="E1510" s="2">
        <v>12883</v>
      </c>
      <c r="F1510" s="2">
        <v>16.505600000000001</v>
      </c>
      <c r="G1510" s="2">
        <v>212641.64480000001</v>
      </c>
      <c r="H1510" s="21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16.899999999999999</v>
      </c>
      <c r="D1511" s="2">
        <v>13.9094</v>
      </c>
      <c r="E1511" s="2">
        <v>8798</v>
      </c>
      <c r="F1511" s="2">
        <v>16.599900000000002</v>
      </c>
      <c r="G1511" s="2">
        <v>146045.92019999999</v>
      </c>
      <c r="H1511" s="21">
        <f t="shared" si="23"/>
        <v>1.8078814849513986E-2</v>
      </c>
      <c r="I1511" s="4"/>
      <c r="J1511" s="4"/>
      <c r="K1511" s="4"/>
    </row>
    <row r="1512" spans="2:11" ht="13.5" x14ac:dyDescent="0.35">
      <c r="B1512" s="3">
        <v>44209</v>
      </c>
      <c r="C1512" s="2">
        <v>16.399999999999999</v>
      </c>
      <c r="D1512" s="2">
        <v>13.4978</v>
      </c>
      <c r="E1512" s="2">
        <v>320</v>
      </c>
      <c r="F1512" s="2">
        <v>16.564399999999999</v>
      </c>
      <c r="G1512" s="2">
        <v>5300.6080000000002</v>
      </c>
      <c r="H1512" s="21">
        <f t="shared" si="23"/>
        <v>-2.9591499273872342E-2</v>
      </c>
      <c r="I1512" s="4"/>
      <c r="J1512" s="4"/>
      <c r="K1512" s="4"/>
    </row>
    <row r="1513" spans="2:11" ht="13.5" x14ac:dyDescent="0.35">
      <c r="B1513" s="3">
        <v>44211</v>
      </c>
      <c r="C1513" s="2">
        <v>16.3</v>
      </c>
      <c r="D1513" s="2">
        <v>13.4155</v>
      </c>
      <c r="E1513" s="2">
        <v>1633</v>
      </c>
      <c r="F1513" s="2">
        <v>16.158000000000001</v>
      </c>
      <c r="G1513" s="2">
        <v>26386.013999999999</v>
      </c>
      <c r="H1513" s="21">
        <f t="shared" si="23"/>
        <v>-6.0972899287291289E-3</v>
      </c>
      <c r="I1513" s="4"/>
      <c r="J1513" s="4"/>
      <c r="K1513" s="4"/>
    </row>
    <row r="1514" spans="2:11" ht="13.5" x14ac:dyDescent="0.35">
      <c r="B1514" s="3">
        <v>44214</v>
      </c>
      <c r="C1514" s="2">
        <v>16.350000000000001</v>
      </c>
      <c r="D1514" s="2">
        <v>13.4567</v>
      </c>
      <c r="E1514" s="2">
        <v>50</v>
      </c>
      <c r="F1514" s="2">
        <v>16.341000000000001</v>
      </c>
      <c r="G1514" s="2">
        <v>817.05</v>
      </c>
      <c r="H1514" s="21">
        <f t="shared" si="23"/>
        <v>3.0710745033729571E-3</v>
      </c>
      <c r="I1514" s="4"/>
      <c r="J1514" s="4"/>
      <c r="K1514" s="4"/>
    </row>
    <row r="1515" spans="2:11" ht="13.5" x14ac:dyDescent="0.35">
      <c r="B1515" s="3">
        <v>44215</v>
      </c>
      <c r="C1515" s="2">
        <v>16.350000000000001</v>
      </c>
      <c r="D1515" s="2">
        <v>13.4567</v>
      </c>
      <c r="E1515" s="2">
        <v>0</v>
      </c>
      <c r="F1515" s="2">
        <v>0</v>
      </c>
      <c r="G1515" s="2">
        <v>0</v>
      </c>
      <c r="H1515" s="21">
        <f t="shared" si="23"/>
        <v>0</v>
      </c>
      <c r="I1515" s="4"/>
      <c r="J1515" s="4"/>
      <c r="K1515" s="4"/>
    </row>
    <row r="1516" spans="2:11" ht="13.5" x14ac:dyDescent="0.35">
      <c r="B1516" s="3">
        <v>44216</v>
      </c>
      <c r="C1516" s="2">
        <v>16.2</v>
      </c>
      <c r="D1516" s="2">
        <v>13.3332</v>
      </c>
      <c r="E1516" s="2">
        <v>250</v>
      </c>
      <c r="F1516" s="2">
        <v>16.079999999999998</v>
      </c>
      <c r="G1516" s="2">
        <v>4020</v>
      </c>
      <c r="H1516" s="21">
        <f t="shared" si="23"/>
        <v>-9.1775844003358885E-3</v>
      </c>
      <c r="I1516" s="4"/>
      <c r="J1516" s="4"/>
      <c r="K1516" s="4"/>
    </row>
    <row r="1517" spans="2:11" ht="13.5" x14ac:dyDescent="0.35">
      <c r="B1517" s="3">
        <v>44217</v>
      </c>
      <c r="C1517" s="2">
        <v>16</v>
      </c>
      <c r="D1517" s="2">
        <v>13.1686</v>
      </c>
      <c r="E1517" s="2">
        <v>1700</v>
      </c>
      <c r="F1517" s="2">
        <v>15.862399999999999</v>
      </c>
      <c r="G1517" s="2">
        <v>26966.080000000002</v>
      </c>
      <c r="H1517" s="21">
        <f t="shared" si="23"/>
        <v>-1.2345123451234518E-2</v>
      </c>
      <c r="I1517" s="4"/>
      <c r="J1517" s="4"/>
      <c r="K1517" s="4"/>
    </row>
    <row r="1518" spans="2:11" ht="13.5" x14ac:dyDescent="0.35">
      <c r="B1518" s="3">
        <v>44218</v>
      </c>
      <c r="C1518" s="2">
        <v>15.9</v>
      </c>
      <c r="D1518" s="2">
        <v>13.0863</v>
      </c>
      <c r="E1518" s="2">
        <v>1235</v>
      </c>
      <c r="F1518" s="2">
        <v>15.7052</v>
      </c>
      <c r="G1518" s="2">
        <v>19395.921999999999</v>
      </c>
      <c r="H1518" s="21">
        <f t="shared" si="23"/>
        <v>-6.249715231687502E-3</v>
      </c>
      <c r="I1518" s="4"/>
      <c r="J1518" s="4"/>
      <c r="K1518" s="4"/>
    </row>
    <row r="1519" spans="2:11" ht="13.5" x14ac:dyDescent="0.35">
      <c r="B1519" s="3">
        <v>44221</v>
      </c>
      <c r="C1519" s="2">
        <v>15.9</v>
      </c>
      <c r="D1519" s="2">
        <v>13.0863</v>
      </c>
      <c r="E1519" s="2">
        <v>915</v>
      </c>
      <c r="F1519" s="2">
        <v>15.7934</v>
      </c>
      <c r="G1519" s="2">
        <v>14450.960999999999</v>
      </c>
      <c r="H1519" s="21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15.9</v>
      </c>
      <c r="D1520" s="2">
        <v>13.0863</v>
      </c>
      <c r="E1520" s="2">
        <v>1921</v>
      </c>
      <c r="F1520" s="2">
        <v>15.874000000000001</v>
      </c>
      <c r="G1520" s="2">
        <v>30493.954000000002</v>
      </c>
      <c r="H1520" s="21">
        <f t="shared" si="23"/>
        <v>0</v>
      </c>
      <c r="I1520" s="4"/>
      <c r="J1520" s="4"/>
      <c r="K1520" s="4"/>
    </row>
    <row r="1521" spans="2:11" ht="13.5" x14ac:dyDescent="0.35">
      <c r="B1521" s="3">
        <v>44223</v>
      </c>
      <c r="C1521" s="2">
        <v>15.6</v>
      </c>
      <c r="D1521" s="2">
        <v>12.839399999999999</v>
      </c>
      <c r="E1521" s="2">
        <v>1972</v>
      </c>
      <c r="F1521" s="2">
        <v>15.628</v>
      </c>
      <c r="G1521" s="2">
        <v>30818.416000000001</v>
      </c>
      <c r="H1521" s="21">
        <f t="shared" si="23"/>
        <v>-1.8867059443845865E-2</v>
      </c>
      <c r="I1521" s="4"/>
      <c r="J1521" s="4"/>
      <c r="K1521" s="4"/>
    </row>
    <row r="1522" spans="2:11" ht="13.5" x14ac:dyDescent="0.35">
      <c r="B1522" s="3">
        <v>44224</v>
      </c>
      <c r="C1522" s="2">
        <v>15.85</v>
      </c>
      <c r="D1522" s="2">
        <v>13.045199999999999</v>
      </c>
      <c r="E1522" s="2">
        <v>11514</v>
      </c>
      <c r="F1522" s="2">
        <v>15.6088</v>
      </c>
      <c r="G1522" s="2">
        <v>179719.72320000001</v>
      </c>
      <c r="H1522" s="21">
        <f t="shared" si="23"/>
        <v>1.602878639188747E-2</v>
      </c>
      <c r="I1522" s="4"/>
      <c r="J1522" s="4"/>
      <c r="K1522" s="4"/>
    </row>
    <row r="1523" spans="2:11" ht="13.5" x14ac:dyDescent="0.35">
      <c r="B1523" s="3">
        <v>44225</v>
      </c>
      <c r="C1523" s="2">
        <v>15.85</v>
      </c>
      <c r="D1523" s="2">
        <v>13.045199999999999</v>
      </c>
      <c r="E1523" s="2">
        <v>3208</v>
      </c>
      <c r="F1523" s="2">
        <v>15.754300000000001</v>
      </c>
      <c r="G1523" s="2">
        <v>50539.794399999999</v>
      </c>
      <c r="H1523" s="21">
        <f t="shared" si="23"/>
        <v>0</v>
      </c>
      <c r="I1523" s="4"/>
      <c r="J1523" s="4"/>
      <c r="K1523" s="4"/>
    </row>
    <row r="1524" spans="2:11" ht="13.5" x14ac:dyDescent="0.35">
      <c r="B1524" s="3">
        <v>44228</v>
      </c>
      <c r="C1524" s="2">
        <v>15.99</v>
      </c>
      <c r="D1524" s="2">
        <v>13.160399999999999</v>
      </c>
      <c r="E1524" s="2">
        <v>1650</v>
      </c>
      <c r="F1524" s="2">
        <v>15.7684</v>
      </c>
      <c r="G1524" s="2">
        <v>26017.86</v>
      </c>
      <c r="H1524" s="21">
        <f t="shared" si="23"/>
        <v>8.8308343298684391E-3</v>
      </c>
      <c r="I1524" s="4"/>
      <c r="J1524" s="4"/>
      <c r="K1524" s="4"/>
    </row>
    <row r="1525" spans="2:11" ht="13.5" x14ac:dyDescent="0.35">
      <c r="B1525" s="3">
        <v>44229</v>
      </c>
      <c r="C1525" s="2">
        <v>15.59</v>
      </c>
      <c r="D1525" s="2">
        <v>12.831200000000001</v>
      </c>
      <c r="E1525" s="2">
        <v>363</v>
      </c>
      <c r="F1525" s="2">
        <v>15.59</v>
      </c>
      <c r="G1525" s="2">
        <v>5659.17</v>
      </c>
      <c r="H1525" s="21">
        <f t="shared" si="23"/>
        <v>-2.501443725114726E-2</v>
      </c>
      <c r="I1525" s="4"/>
      <c r="J1525" s="4"/>
      <c r="K1525" s="4"/>
    </row>
    <row r="1526" spans="2:11" ht="13.5" x14ac:dyDescent="0.35">
      <c r="B1526" s="3">
        <v>44230</v>
      </c>
      <c r="C1526" s="2">
        <v>15.6</v>
      </c>
      <c r="D1526" s="2">
        <v>12.839399999999999</v>
      </c>
      <c r="E1526" s="2">
        <v>1365</v>
      </c>
      <c r="F1526" s="2">
        <v>15.615399999999999</v>
      </c>
      <c r="G1526" s="2">
        <v>21315.021000000001</v>
      </c>
      <c r="H1526" s="21">
        <f t="shared" si="23"/>
        <v>6.3906727352068809E-4</v>
      </c>
      <c r="I1526" s="4"/>
      <c r="J1526" s="4"/>
      <c r="K1526" s="4"/>
    </row>
    <row r="1527" spans="2:11" ht="13.5" x14ac:dyDescent="0.35">
      <c r="B1527" s="3">
        <v>44231</v>
      </c>
      <c r="C1527" s="2">
        <v>15.6</v>
      </c>
      <c r="D1527" s="2">
        <v>12.839399999999999</v>
      </c>
      <c r="E1527" s="2">
        <v>1060</v>
      </c>
      <c r="F1527" s="2">
        <v>15.586600000000001</v>
      </c>
      <c r="G1527" s="2">
        <v>16521.795999999998</v>
      </c>
      <c r="H1527" s="21">
        <f t="shared" si="23"/>
        <v>0</v>
      </c>
      <c r="I1527" s="4"/>
      <c r="J1527" s="4"/>
      <c r="K1527" s="4"/>
    </row>
    <row r="1528" spans="2:11" ht="13.5" x14ac:dyDescent="0.35">
      <c r="B1528" s="3">
        <v>44232</v>
      </c>
      <c r="C1528" s="2">
        <v>15.97</v>
      </c>
      <c r="D1528" s="2">
        <v>13.1439</v>
      </c>
      <c r="E1528" s="2">
        <v>928400</v>
      </c>
      <c r="F1528" s="2">
        <v>15.97</v>
      </c>
      <c r="G1528" s="2">
        <v>14826548</v>
      </c>
      <c r="H1528" s="21">
        <f t="shared" si="23"/>
        <v>2.3716061498200922E-2</v>
      </c>
      <c r="I1528" s="4"/>
      <c r="J1528" s="4"/>
      <c r="K1528" s="4"/>
    </row>
    <row r="1529" spans="2:11" ht="13.5" x14ac:dyDescent="0.35">
      <c r="B1529" s="3">
        <v>44235</v>
      </c>
      <c r="C1529" s="2">
        <v>15.9</v>
      </c>
      <c r="D1529" s="2">
        <v>13.0863</v>
      </c>
      <c r="E1529" s="2">
        <v>4070</v>
      </c>
      <c r="F1529" s="2">
        <v>15.8611</v>
      </c>
      <c r="G1529" s="2">
        <v>64554.677000000003</v>
      </c>
      <c r="H1529" s="21">
        <f t="shared" si="23"/>
        <v>-4.3822609727706963E-3</v>
      </c>
      <c r="I1529" s="4"/>
      <c r="J1529" s="4"/>
      <c r="K1529" s="4"/>
    </row>
    <row r="1530" spans="2:11" ht="13.5" x14ac:dyDescent="0.35">
      <c r="B1530" s="3">
        <v>44236</v>
      </c>
      <c r="C1530" s="2">
        <v>15.8</v>
      </c>
      <c r="D1530" s="2">
        <v>13.004</v>
      </c>
      <c r="E1530" s="2">
        <v>557</v>
      </c>
      <c r="F1530" s="2">
        <v>15.731299999999999</v>
      </c>
      <c r="G1530" s="2">
        <v>8762.3341</v>
      </c>
      <c r="H1530" s="21">
        <f t="shared" si="23"/>
        <v>-6.2890198146152883E-3</v>
      </c>
      <c r="I1530" s="4"/>
      <c r="J1530" s="4"/>
      <c r="K1530" s="4"/>
    </row>
    <row r="1531" spans="2:11" ht="13.5" x14ac:dyDescent="0.35">
      <c r="B1531" s="3">
        <v>44237</v>
      </c>
      <c r="C1531" s="2">
        <v>15.8</v>
      </c>
      <c r="D1531" s="2">
        <v>13.004</v>
      </c>
      <c r="E1531" s="2">
        <v>2469</v>
      </c>
      <c r="F1531" s="2">
        <v>15.7178</v>
      </c>
      <c r="G1531" s="2">
        <v>38807.248200000002</v>
      </c>
      <c r="H1531" s="21">
        <f t="shared" si="23"/>
        <v>0</v>
      </c>
      <c r="I1531" s="4"/>
      <c r="J1531" s="4"/>
      <c r="K1531" s="4"/>
    </row>
    <row r="1532" spans="2:11" ht="13.5" x14ac:dyDescent="0.35">
      <c r="B1532" s="3">
        <v>44238</v>
      </c>
      <c r="C1532" s="2">
        <v>15.61</v>
      </c>
      <c r="D1532" s="2">
        <v>12.8476</v>
      </c>
      <c r="E1532" s="2">
        <v>300</v>
      </c>
      <c r="F1532" s="2">
        <v>15.64</v>
      </c>
      <c r="G1532" s="2">
        <v>4692</v>
      </c>
      <c r="H1532" s="21">
        <f t="shared" si="23"/>
        <v>-1.2027068594278658E-2</v>
      </c>
      <c r="I1532" s="4"/>
      <c r="J1532" s="4"/>
      <c r="K1532" s="4"/>
    </row>
    <row r="1533" spans="2:11" ht="13.5" x14ac:dyDescent="0.35">
      <c r="B1533" s="3">
        <v>44239</v>
      </c>
      <c r="C1533" s="2">
        <v>15.61</v>
      </c>
      <c r="D1533" s="2">
        <v>12.8476</v>
      </c>
      <c r="E1533" s="2">
        <v>5338</v>
      </c>
      <c r="F1533" s="2">
        <v>15.615600000000001</v>
      </c>
      <c r="G1533" s="2">
        <v>83356.072799999994</v>
      </c>
      <c r="H1533" s="21">
        <f t="shared" si="23"/>
        <v>0</v>
      </c>
      <c r="I1533" s="4"/>
      <c r="J1533" s="4"/>
      <c r="K1533" s="4"/>
    </row>
    <row r="1534" spans="2:11" ht="13.5" x14ac:dyDescent="0.35">
      <c r="B1534" s="3">
        <v>44242</v>
      </c>
      <c r="C1534" s="2">
        <v>15.89</v>
      </c>
      <c r="D1534" s="2">
        <v>13.078099999999999</v>
      </c>
      <c r="E1534" s="2">
        <v>5093</v>
      </c>
      <c r="F1534" s="2">
        <v>15.607799999999999</v>
      </c>
      <c r="G1534" s="2">
        <v>79490.525399999999</v>
      </c>
      <c r="H1534" s="21">
        <f t="shared" si="23"/>
        <v>1.7941094056477418E-2</v>
      </c>
      <c r="I1534" s="4"/>
      <c r="J1534" s="4"/>
      <c r="K1534" s="4"/>
    </row>
    <row r="1535" spans="2:11" ht="13.5" x14ac:dyDescent="0.35">
      <c r="B1535" s="3">
        <v>44243</v>
      </c>
      <c r="C1535" s="2">
        <v>15.85</v>
      </c>
      <c r="D1535" s="2">
        <v>13.045199999999999</v>
      </c>
      <c r="E1535" s="2">
        <v>2111</v>
      </c>
      <c r="F1535" s="2">
        <v>15.7468</v>
      </c>
      <c r="G1535" s="2">
        <v>33241.4948</v>
      </c>
      <c r="H1535" s="21">
        <f t="shared" si="23"/>
        <v>-2.5156559439062027E-3</v>
      </c>
      <c r="I1535" s="4"/>
      <c r="J1535" s="4"/>
      <c r="K1535" s="4"/>
    </row>
    <row r="1536" spans="2:11" ht="13.5" x14ac:dyDescent="0.35">
      <c r="B1536" s="3">
        <v>44244</v>
      </c>
      <c r="C1536" s="2">
        <v>15.75</v>
      </c>
      <c r="D1536" s="2">
        <v>12.962899999999999</v>
      </c>
      <c r="E1536" s="2">
        <v>1510</v>
      </c>
      <c r="F1536" s="2">
        <v>15.7662</v>
      </c>
      <c r="G1536" s="2">
        <v>23806.962</v>
      </c>
      <c r="H1536" s="21">
        <f t="shared" si="23"/>
        <v>-6.3088339005917919E-3</v>
      </c>
      <c r="I1536" s="4"/>
      <c r="J1536" s="4"/>
      <c r="K1536" s="4"/>
    </row>
    <row r="1537" spans="2:11" ht="13.5" x14ac:dyDescent="0.35">
      <c r="B1537" s="3">
        <v>44245</v>
      </c>
      <c r="C1537" s="2">
        <v>16.2</v>
      </c>
      <c r="D1537" s="2">
        <v>13.3332</v>
      </c>
      <c r="E1537" s="2">
        <v>17388</v>
      </c>
      <c r="F1537" s="2">
        <v>15.8293</v>
      </c>
      <c r="G1537" s="2">
        <v>275239.86839999998</v>
      </c>
      <c r="H1537" s="21">
        <f t="shared" si="23"/>
        <v>2.8566138749816807E-2</v>
      </c>
      <c r="I1537" s="4"/>
      <c r="J1537" s="4"/>
      <c r="K1537" s="4"/>
    </row>
    <row r="1538" spans="2:11" ht="13.5" x14ac:dyDescent="0.35">
      <c r="B1538" s="3">
        <v>44246</v>
      </c>
      <c r="C1538" s="2">
        <v>16.2</v>
      </c>
      <c r="D1538" s="2">
        <v>13.3332</v>
      </c>
      <c r="E1538" s="2">
        <v>470</v>
      </c>
      <c r="F1538" s="2">
        <v>16.1585</v>
      </c>
      <c r="G1538" s="2">
        <v>7594.4949999999999</v>
      </c>
      <c r="H1538" s="21">
        <f t="shared" si="23"/>
        <v>0</v>
      </c>
      <c r="I1538" s="4"/>
      <c r="J1538" s="4"/>
      <c r="K1538" s="4"/>
    </row>
    <row r="1539" spans="2:11" ht="13.5" x14ac:dyDescent="0.35">
      <c r="B1539" s="3">
        <v>44249</v>
      </c>
      <c r="C1539" s="2">
        <v>15.72</v>
      </c>
      <c r="D1539" s="2">
        <v>12.9382</v>
      </c>
      <c r="E1539" s="2">
        <v>478</v>
      </c>
      <c r="F1539" s="2">
        <v>15.7845</v>
      </c>
      <c r="G1539" s="2">
        <v>7544.991</v>
      </c>
      <c r="H1539" s="21">
        <f t="shared" si="23"/>
        <v>-2.9625296252962497E-2</v>
      </c>
      <c r="I1539" s="4"/>
      <c r="J1539" s="4"/>
      <c r="K1539" s="4"/>
    </row>
    <row r="1540" spans="2:11" ht="13.5" x14ac:dyDescent="0.35">
      <c r="B1540" s="3">
        <v>44250</v>
      </c>
      <c r="C1540" s="2">
        <v>15.65</v>
      </c>
      <c r="D1540" s="2">
        <v>12.880599999999999</v>
      </c>
      <c r="E1540" s="2">
        <v>7105</v>
      </c>
      <c r="F1540" s="2">
        <v>15.6372</v>
      </c>
      <c r="G1540" s="2">
        <v>111102.306</v>
      </c>
      <c r="H1540" s="21">
        <f t="shared" si="23"/>
        <v>-4.4519330355073166E-3</v>
      </c>
      <c r="I1540" s="4"/>
      <c r="J1540" s="4"/>
      <c r="K1540" s="4"/>
    </row>
    <row r="1541" spans="2:11" ht="13.5" x14ac:dyDescent="0.35">
      <c r="B1541" s="3">
        <v>44251</v>
      </c>
      <c r="C1541" s="2">
        <v>15.89</v>
      </c>
      <c r="D1541" s="2">
        <v>13.078099999999999</v>
      </c>
      <c r="E1541" s="2">
        <v>1004</v>
      </c>
      <c r="F1541" s="2">
        <v>15.6739</v>
      </c>
      <c r="G1541" s="2">
        <v>15736.595600000001</v>
      </c>
      <c r="H1541" s="21">
        <f t="shared" si="23"/>
        <v>1.5333136655124745E-2</v>
      </c>
      <c r="I1541" s="4"/>
      <c r="J1541" s="4"/>
      <c r="K1541" s="4"/>
    </row>
    <row r="1542" spans="2:11" ht="13.5" x14ac:dyDescent="0.35">
      <c r="B1542" s="3">
        <v>44252</v>
      </c>
      <c r="C1542" s="2">
        <v>16.3</v>
      </c>
      <c r="D1542" s="2">
        <v>13.4155</v>
      </c>
      <c r="E1542" s="2">
        <v>5812</v>
      </c>
      <c r="F1542" s="2">
        <v>16.053799999999999</v>
      </c>
      <c r="G1542" s="2">
        <v>93304.685599999997</v>
      </c>
      <c r="H1542" s="21">
        <f t="shared" si="23"/>
        <v>2.5798854573676651E-2</v>
      </c>
      <c r="I1542" s="4"/>
      <c r="J1542" s="4"/>
      <c r="K1542" s="4"/>
    </row>
    <row r="1543" spans="2:11" ht="13.5" x14ac:dyDescent="0.35">
      <c r="B1543" s="3">
        <v>44253</v>
      </c>
      <c r="C1543" s="2">
        <v>16</v>
      </c>
      <c r="D1543" s="2">
        <v>13.1686</v>
      </c>
      <c r="E1543" s="2">
        <v>630</v>
      </c>
      <c r="F1543" s="2">
        <v>16.023</v>
      </c>
      <c r="G1543" s="2">
        <v>10094.49</v>
      </c>
      <c r="H1543" s="21">
        <f t="shared" ref="H1543:H1606" si="24">(D1543-D1542)/D1542</f>
        <v>-1.840408482725207E-2</v>
      </c>
      <c r="I1543" s="4"/>
      <c r="J1543" s="4"/>
      <c r="K1543" s="4"/>
    </row>
    <row r="1544" spans="2:11" ht="13.5" x14ac:dyDescent="0.35">
      <c r="B1544" s="3">
        <v>44256</v>
      </c>
      <c r="C1544" s="2">
        <v>16</v>
      </c>
      <c r="D1544" s="2">
        <v>13.1686</v>
      </c>
      <c r="E1544" s="2">
        <v>7937</v>
      </c>
      <c r="F1544" s="2">
        <v>15.916499999999999</v>
      </c>
      <c r="G1544" s="2">
        <v>126329.2605</v>
      </c>
      <c r="H1544" s="21">
        <f t="shared" si="24"/>
        <v>0</v>
      </c>
      <c r="I1544" s="4"/>
      <c r="J1544" s="4"/>
      <c r="K1544" s="4"/>
    </row>
    <row r="1545" spans="2:11" ht="13.5" x14ac:dyDescent="0.35">
      <c r="B1545" s="3">
        <v>44257</v>
      </c>
      <c r="C1545" s="2">
        <v>16.3</v>
      </c>
      <c r="D1545" s="2">
        <v>13.4155</v>
      </c>
      <c r="E1545" s="2">
        <v>4560</v>
      </c>
      <c r="F1545" s="2">
        <v>16.0197</v>
      </c>
      <c r="G1545" s="2">
        <v>73049.831999999995</v>
      </c>
      <c r="H1545" s="21">
        <f t="shared" si="24"/>
        <v>1.8749145695062506E-2</v>
      </c>
      <c r="I1545" s="4"/>
      <c r="J1545" s="4"/>
      <c r="K1545" s="4"/>
    </row>
    <row r="1546" spans="2:11" ht="13.5" x14ac:dyDescent="0.35">
      <c r="B1546" s="3">
        <v>44258</v>
      </c>
      <c r="C1546" s="2">
        <v>16.579999999999998</v>
      </c>
      <c r="D1546" s="2">
        <v>13.646000000000001</v>
      </c>
      <c r="E1546" s="2">
        <v>307</v>
      </c>
      <c r="F1546" s="2">
        <v>16.0077</v>
      </c>
      <c r="G1546" s="2">
        <v>4914.3639000000003</v>
      </c>
      <c r="H1546" s="21">
        <f t="shared" si="24"/>
        <v>1.718161827736581E-2</v>
      </c>
      <c r="I1546" s="4"/>
      <c r="J1546" s="4"/>
      <c r="K1546" s="4"/>
    </row>
    <row r="1547" spans="2:11" ht="13.5" x14ac:dyDescent="0.35">
      <c r="B1547" s="3">
        <v>44259</v>
      </c>
      <c r="C1547" s="2">
        <v>16.579999999999998</v>
      </c>
      <c r="D1547" s="2">
        <v>13.646000000000001</v>
      </c>
      <c r="E1547" s="2">
        <v>1351</v>
      </c>
      <c r="F1547" s="2">
        <v>16.339099999999998</v>
      </c>
      <c r="G1547" s="2">
        <v>22074.124100000001</v>
      </c>
      <c r="H1547" s="21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16.8</v>
      </c>
      <c r="D1548" s="2">
        <v>13.8271</v>
      </c>
      <c r="E1548" s="2">
        <v>7502</v>
      </c>
      <c r="F1548" s="2">
        <v>16.761399999999998</v>
      </c>
      <c r="G1548" s="2">
        <v>125744.02280000001</v>
      </c>
      <c r="H1548" s="21">
        <f t="shared" si="24"/>
        <v>1.3271288289608597E-2</v>
      </c>
      <c r="I1548" s="4"/>
      <c r="J1548" s="4"/>
      <c r="K1548" s="4"/>
    </row>
    <row r="1549" spans="2:11" ht="13.5" x14ac:dyDescent="0.35">
      <c r="B1549" s="3">
        <v>44263</v>
      </c>
      <c r="C1549" s="2">
        <v>16.8</v>
      </c>
      <c r="D1549" s="2">
        <v>13.8271</v>
      </c>
      <c r="E1549" s="2">
        <v>3961</v>
      </c>
      <c r="F1549" s="2">
        <v>16.848099999999999</v>
      </c>
      <c r="G1549" s="2">
        <v>66735.324099999998</v>
      </c>
      <c r="H1549" s="21">
        <f t="shared" si="24"/>
        <v>0</v>
      </c>
      <c r="I1549" s="4"/>
      <c r="J1549" s="4"/>
      <c r="K1549" s="4"/>
    </row>
    <row r="1550" spans="2:11" ht="13.5" x14ac:dyDescent="0.35">
      <c r="B1550" s="3">
        <v>44264</v>
      </c>
      <c r="C1550" s="2">
        <v>16.8</v>
      </c>
      <c r="D1550" s="2">
        <v>13.8271</v>
      </c>
      <c r="E1550" s="2">
        <v>2234</v>
      </c>
      <c r="F1550" s="2">
        <v>16.450800000000001</v>
      </c>
      <c r="G1550" s="2">
        <v>36751.087200000002</v>
      </c>
      <c r="H1550" s="21">
        <f t="shared" si="24"/>
        <v>0</v>
      </c>
      <c r="I1550" s="4"/>
      <c r="J1550" s="4"/>
      <c r="K1550" s="4"/>
    </row>
    <row r="1551" spans="2:11" ht="13.5" x14ac:dyDescent="0.35">
      <c r="B1551" s="3">
        <v>44265</v>
      </c>
      <c r="C1551" s="2">
        <v>16.399999999999999</v>
      </c>
      <c r="D1551" s="2">
        <v>13.4978</v>
      </c>
      <c r="E1551" s="2">
        <v>30</v>
      </c>
      <c r="F1551" s="2">
        <v>16.399999999999999</v>
      </c>
      <c r="G1551" s="2">
        <v>492</v>
      </c>
      <c r="H1551" s="21">
        <f t="shared" si="24"/>
        <v>-2.3815550621605393E-2</v>
      </c>
      <c r="I1551" s="4"/>
      <c r="J1551" s="4"/>
      <c r="K1551" s="4"/>
    </row>
    <row r="1552" spans="2:11" ht="13.5" x14ac:dyDescent="0.35">
      <c r="B1552" s="3">
        <v>44266</v>
      </c>
      <c r="C1552" s="2">
        <v>16.78</v>
      </c>
      <c r="D1552" s="2">
        <v>13.810600000000001</v>
      </c>
      <c r="E1552" s="2">
        <v>5841</v>
      </c>
      <c r="F1552" s="2">
        <v>16.305499999999999</v>
      </c>
      <c r="G1552" s="2">
        <v>95240.425499999998</v>
      </c>
      <c r="H1552" s="21">
        <f t="shared" si="24"/>
        <v>2.3174146898013091E-2</v>
      </c>
      <c r="I1552" s="4"/>
      <c r="J1552" s="4"/>
      <c r="K1552" s="4"/>
    </row>
    <row r="1553" spans="2:11" ht="13.5" x14ac:dyDescent="0.35">
      <c r="B1553" s="3">
        <v>44267</v>
      </c>
      <c r="C1553" s="2">
        <v>16.28</v>
      </c>
      <c r="D1553" s="2">
        <v>13.399100000000001</v>
      </c>
      <c r="E1553" s="2">
        <v>1100</v>
      </c>
      <c r="F1553" s="2">
        <v>16.440000000000001</v>
      </c>
      <c r="G1553" s="2">
        <v>18084</v>
      </c>
      <c r="H1553" s="21">
        <f t="shared" si="24"/>
        <v>-2.9795953832563407E-2</v>
      </c>
      <c r="I1553" s="4"/>
      <c r="J1553" s="4"/>
      <c r="K1553" s="4"/>
    </row>
    <row r="1554" spans="2:11" ht="13.5" x14ac:dyDescent="0.35">
      <c r="B1554" s="3">
        <v>44270</v>
      </c>
      <c r="C1554" s="2">
        <v>16.2</v>
      </c>
      <c r="D1554" s="2">
        <v>13.3332</v>
      </c>
      <c r="E1554" s="2">
        <v>648</v>
      </c>
      <c r="F1554" s="2">
        <v>16.2041</v>
      </c>
      <c r="G1554" s="2">
        <v>10500.256799999999</v>
      </c>
      <c r="H1554" s="21">
        <f t="shared" si="24"/>
        <v>-4.9182407773657151E-3</v>
      </c>
      <c r="I1554" s="4"/>
      <c r="J1554" s="4"/>
      <c r="K1554" s="4"/>
    </row>
    <row r="1555" spans="2:11" ht="13.5" x14ac:dyDescent="0.35">
      <c r="B1555" s="3">
        <v>44271</v>
      </c>
      <c r="C1555" s="2">
        <v>16.2</v>
      </c>
      <c r="D1555" s="2">
        <v>13.3332</v>
      </c>
      <c r="E1555" s="2">
        <v>1711</v>
      </c>
      <c r="F1555" s="2">
        <v>16.157599999999999</v>
      </c>
      <c r="G1555" s="2">
        <v>27645.653600000001</v>
      </c>
      <c r="H1555" s="21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15.8</v>
      </c>
      <c r="D1556" s="2">
        <v>13.004</v>
      </c>
      <c r="E1556" s="2">
        <v>2350</v>
      </c>
      <c r="F1556" s="2">
        <v>15.796099999999999</v>
      </c>
      <c r="G1556" s="2">
        <v>37120.834999999999</v>
      </c>
      <c r="H1556" s="21">
        <f t="shared" si="24"/>
        <v>-2.4690246902469036E-2</v>
      </c>
      <c r="I1556" s="4"/>
      <c r="J1556" s="4"/>
      <c r="K1556" s="4"/>
    </row>
    <row r="1557" spans="2:11" ht="13.5" x14ac:dyDescent="0.35">
      <c r="B1557" s="3">
        <v>44273</v>
      </c>
      <c r="C1557" s="2">
        <v>16.2</v>
      </c>
      <c r="D1557" s="2">
        <v>13.3332</v>
      </c>
      <c r="E1557" s="2">
        <v>10941</v>
      </c>
      <c r="F1557" s="2">
        <v>15.7089</v>
      </c>
      <c r="G1557" s="2">
        <v>171871.07490000001</v>
      </c>
      <c r="H1557" s="21">
        <f t="shared" si="24"/>
        <v>2.5315287603814223E-2</v>
      </c>
      <c r="I1557" s="4"/>
      <c r="J1557" s="4"/>
      <c r="K1557" s="4"/>
    </row>
    <row r="1558" spans="2:11" ht="13.5" x14ac:dyDescent="0.35">
      <c r="B1558" s="3">
        <v>44274</v>
      </c>
      <c r="C1558" s="2">
        <v>16.2</v>
      </c>
      <c r="D1558" s="2">
        <v>13.3332</v>
      </c>
      <c r="E1558" s="2">
        <v>1</v>
      </c>
      <c r="F1558" s="2">
        <v>16.2</v>
      </c>
      <c r="G1558" s="2">
        <v>16.2</v>
      </c>
      <c r="H1558" s="21">
        <f t="shared" si="24"/>
        <v>0</v>
      </c>
      <c r="I1558" s="4"/>
      <c r="J1558" s="4"/>
      <c r="K1558" s="4"/>
    </row>
    <row r="1559" spans="2:11" ht="13.5" x14ac:dyDescent="0.35">
      <c r="B1559" s="3">
        <v>44277</v>
      </c>
      <c r="C1559" s="2">
        <v>16.77</v>
      </c>
      <c r="D1559" s="2">
        <v>13.8024</v>
      </c>
      <c r="E1559" s="2">
        <v>1605</v>
      </c>
      <c r="F1559" s="2">
        <v>16.503900000000002</v>
      </c>
      <c r="G1559" s="2">
        <v>26488.7595</v>
      </c>
      <c r="H1559" s="21">
        <f t="shared" si="24"/>
        <v>3.5190351903519088E-2</v>
      </c>
      <c r="I1559" s="4"/>
      <c r="J1559" s="4"/>
      <c r="K1559" s="4"/>
    </row>
    <row r="1560" spans="2:11" ht="13.5" x14ac:dyDescent="0.35">
      <c r="B1560" s="3">
        <v>44278</v>
      </c>
      <c r="C1560" s="2">
        <v>16.8</v>
      </c>
      <c r="D1560" s="2">
        <v>13.8271</v>
      </c>
      <c r="E1560" s="2">
        <v>1420</v>
      </c>
      <c r="F1560" s="2">
        <v>16.79</v>
      </c>
      <c r="G1560" s="2">
        <v>23841.8</v>
      </c>
      <c r="H1560" s="21">
        <f t="shared" si="24"/>
        <v>1.7895438474467686E-3</v>
      </c>
      <c r="I1560" s="4"/>
      <c r="J1560" s="4"/>
      <c r="K1560" s="4"/>
    </row>
    <row r="1561" spans="2:11" ht="13.5" x14ac:dyDescent="0.35">
      <c r="B1561" s="3">
        <v>44279</v>
      </c>
      <c r="C1561" s="2">
        <v>17.8</v>
      </c>
      <c r="D1561" s="2">
        <v>14.6501</v>
      </c>
      <c r="E1561" s="2">
        <v>14250</v>
      </c>
      <c r="F1561" s="2">
        <v>17.4892</v>
      </c>
      <c r="G1561" s="2">
        <v>249221.1</v>
      </c>
      <c r="H1561" s="21">
        <f t="shared" si="24"/>
        <v>5.9520796117768761E-2</v>
      </c>
      <c r="I1561" s="4"/>
      <c r="J1561" s="4"/>
      <c r="K1561" s="4"/>
    </row>
    <row r="1562" spans="2:11" ht="13.5" x14ac:dyDescent="0.35">
      <c r="B1562" s="3">
        <v>44280</v>
      </c>
      <c r="C1562" s="2">
        <v>17.8</v>
      </c>
      <c r="D1562" s="2">
        <v>14.6501</v>
      </c>
      <c r="E1562" s="2">
        <v>8783</v>
      </c>
      <c r="F1562" s="2">
        <v>17.820499999999999</v>
      </c>
      <c r="G1562" s="2">
        <v>156517.4515</v>
      </c>
      <c r="H1562" s="21">
        <f t="shared" si="24"/>
        <v>0</v>
      </c>
      <c r="I1562" s="4"/>
      <c r="J1562" s="4"/>
      <c r="K1562" s="4"/>
    </row>
    <row r="1563" spans="2:11" ht="13.5" x14ac:dyDescent="0.35">
      <c r="B1563" s="3">
        <v>44281</v>
      </c>
      <c r="C1563" s="2">
        <v>17.399999999999999</v>
      </c>
      <c r="D1563" s="2">
        <v>14.3209</v>
      </c>
      <c r="E1563" s="2">
        <v>3332</v>
      </c>
      <c r="F1563" s="2">
        <v>17.657599999999999</v>
      </c>
      <c r="G1563" s="2">
        <v>58835.123200000002</v>
      </c>
      <c r="H1563" s="21">
        <f t="shared" si="24"/>
        <v>-2.2470836376543516E-2</v>
      </c>
      <c r="I1563" s="4"/>
      <c r="J1563" s="4"/>
      <c r="K1563" s="4"/>
    </row>
    <row r="1564" spans="2:11" ht="13.5" x14ac:dyDescent="0.35">
      <c r="B1564" s="3">
        <v>44284</v>
      </c>
      <c r="C1564" s="2">
        <v>17.399999999999999</v>
      </c>
      <c r="D1564" s="2">
        <v>14.3209</v>
      </c>
      <c r="E1564" s="2">
        <v>1663</v>
      </c>
      <c r="F1564" s="2">
        <v>17.465800000000002</v>
      </c>
      <c r="G1564" s="2">
        <v>29045.625400000001</v>
      </c>
      <c r="H1564" s="21">
        <f t="shared" si="24"/>
        <v>0</v>
      </c>
      <c r="I1564" s="4"/>
      <c r="J1564" s="4"/>
      <c r="K1564" s="4"/>
    </row>
    <row r="1565" spans="2:11" ht="13.5" x14ac:dyDescent="0.35">
      <c r="B1565" s="3">
        <v>44285</v>
      </c>
      <c r="C1565" s="2">
        <v>17.5</v>
      </c>
      <c r="D1565" s="2">
        <v>14.4032</v>
      </c>
      <c r="E1565" s="2">
        <v>550</v>
      </c>
      <c r="F1565" s="2">
        <v>17.5</v>
      </c>
      <c r="G1565" s="2">
        <v>9625</v>
      </c>
      <c r="H1565" s="21">
        <f t="shared" si="24"/>
        <v>5.7468455194855097E-3</v>
      </c>
      <c r="I1565" s="4"/>
      <c r="J1565" s="4"/>
      <c r="K1565" s="4"/>
    </row>
    <row r="1566" spans="2:11" ht="13.5" x14ac:dyDescent="0.35">
      <c r="B1566" s="3">
        <v>44286</v>
      </c>
      <c r="C1566" s="2">
        <v>17</v>
      </c>
      <c r="D1566" s="2">
        <v>13.9917</v>
      </c>
      <c r="E1566" s="2">
        <v>5473</v>
      </c>
      <c r="F1566" s="2">
        <v>17.0853</v>
      </c>
      <c r="G1566" s="2">
        <v>93507.846900000004</v>
      </c>
      <c r="H1566" s="21">
        <f t="shared" si="24"/>
        <v>-2.85700399911131E-2</v>
      </c>
      <c r="I1566" s="4"/>
      <c r="J1566" s="4"/>
      <c r="K1566" s="4"/>
    </row>
    <row r="1567" spans="2:11" ht="13.5" x14ac:dyDescent="0.35">
      <c r="B1567" s="3">
        <v>44287</v>
      </c>
      <c r="C1567" s="2">
        <v>17.399999999999999</v>
      </c>
      <c r="D1567" s="2">
        <v>14.3209</v>
      </c>
      <c r="E1567" s="2">
        <v>6095</v>
      </c>
      <c r="F1567" s="2">
        <v>16.646899999999999</v>
      </c>
      <c r="G1567" s="2">
        <v>101462.85550000001</v>
      </c>
      <c r="H1567" s="21">
        <f t="shared" si="24"/>
        <v>2.3528234596224915E-2</v>
      </c>
      <c r="I1567" s="4"/>
      <c r="J1567" s="4"/>
      <c r="K1567" s="4"/>
    </row>
    <row r="1568" spans="2:11" ht="13.5" x14ac:dyDescent="0.35">
      <c r="B1568" s="3">
        <v>44288</v>
      </c>
      <c r="C1568" s="2">
        <v>17</v>
      </c>
      <c r="D1568" s="2">
        <v>13.9917</v>
      </c>
      <c r="E1568" s="2">
        <v>2683</v>
      </c>
      <c r="F1568" s="2">
        <v>17.0124</v>
      </c>
      <c r="G1568" s="2">
        <v>45644.269200000002</v>
      </c>
      <c r="H1568" s="21">
        <f t="shared" si="24"/>
        <v>-2.2987382077942039E-2</v>
      </c>
      <c r="I1568" s="4"/>
      <c r="J1568" s="4"/>
      <c r="K1568" s="4"/>
    </row>
    <row r="1569" spans="2:11" ht="13.5" x14ac:dyDescent="0.35">
      <c r="B1569" s="3">
        <v>44291</v>
      </c>
      <c r="C1569" s="2">
        <v>16.95</v>
      </c>
      <c r="D1569" s="2">
        <v>13.9505</v>
      </c>
      <c r="E1569" s="2">
        <v>699</v>
      </c>
      <c r="F1569" s="2">
        <v>16.982600000000001</v>
      </c>
      <c r="G1569" s="2">
        <v>11870.8374</v>
      </c>
      <c r="H1569" s="21">
        <f t="shared" si="24"/>
        <v>-2.9446028717025024E-3</v>
      </c>
      <c r="I1569" s="4"/>
      <c r="J1569" s="4"/>
      <c r="K1569" s="4"/>
    </row>
    <row r="1570" spans="2:11" ht="13.5" x14ac:dyDescent="0.35">
      <c r="B1570" s="3">
        <v>44292</v>
      </c>
      <c r="C1570" s="2">
        <v>16.55</v>
      </c>
      <c r="D1570" s="2">
        <v>13.6213</v>
      </c>
      <c r="E1570" s="2">
        <v>13971</v>
      </c>
      <c r="F1570" s="2">
        <v>16.7087</v>
      </c>
      <c r="G1570" s="2">
        <v>233437.24770000001</v>
      </c>
      <c r="H1570" s="21">
        <f t="shared" si="24"/>
        <v>-2.3597720511809625E-2</v>
      </c>
      <c r="I1570" s="4"/>
      <c r="J1570" s="4"/>
      <c r="K1570" s="4"/>
    </row>
    <row r="1571" spans="2:11" ht="13.5" x14ac:dyDescent="0.35">
      <c r="B1571" s="3">
        <v>44293</v>
      </c>
      <c r="C1571" s="2">
        <v>16.5</v>
      </c>
      <c r="D1571" s="2">
        <v>13.5801</v>
      </c>
      <c r="E1571" s="2">
        <v>6213</v>
      </c>
      <c r="F1571" s="2">
        <v>16.5154</v>
      </c>
      <c r="G1571" s="2">
        <v>102610.1802</v>
      </c>
      <c r="H1571" s="21">
        <f t="shared" si="24"/>
        <v>-3.0246745905309997E-3</v>
      </c>
      <c r="I1571" s="4"/>
      <c r="J1571" s="4"/>
      <c r="K1571" s="4"/>
    </row>
    <row r="1572" spans="2:11" ht="13.5" x14ac:dyDescent="0.35">
      <c r="B1572" s="3">
        <v>44294</v>
      </c>
      <c r="C1572" s="2">
        <v>16.399999999999999</v>
      </c>
      <c r="D1572" s="2">
        <v>13.4978</v>
      </c>
      <c r="E1572" s="2">
        <v>4638</v>
      </c>
      <c r="F1572" s="2">
        <v>16.307600000000001</v>
      </c>
      <c r="G1572" s="2">
        <v>75634.648799999995</v>
      </c>
      <c r="H1572" s="21">
        <f t="shared" si="24"/>
        <v>-6.0603382891142215E-3</v>
      </c>
      <c r="I1572" s="4"/>
      <c r="J1572" s="4"/>
      <c r="K1572" s="4"/>
    </row>
    <row r="1573" spans="2:11" ht="13.5" x14ac:dyDescent="0.35">
      <c r="B1573" s="3">
        <v>44298</v>
      </c>
      <c r="C1573" s="2">
        <v>16.399999999999999</v>
      </c>
      <c r="D1573" s="2">
        <v>13.4978</v>
      </c>
      <c r="E1573" s="2">
        <v>3488</v>
      </c>
      <c r="F1573" s="2">
        <v>16.233499999999999</v>
      </c>
      <c r="G1573" s="2">
        <v>56622.447999999997</v>
      </c>
      <c r="H1573" s="21">
        <f t="shared" si="24"/>
        <v>0</v>
      </c>
      <c r="I1573" s="4"/>
      <c r="J1573" s="4"/>
      <c r="K1573" s="4"/>
    </row>
    <row r="1574" spans="2:11" ht="13.5" x14ac:dyDescent="0.35">
      <c r="B1574" s="3">
        <v>44299</v>
      </c>
      <c r="C1574" s="2">
        <v>16.399999999999999</v>
      </c>
      <c r="D1574" s="2">
        <v>13.4978</v>
      </c>
      <c r="E1574" s="2">
        <v>0</v>
      </c>
      <c r="F1574" s="2">
        <v>0</v>
      </c>
      <c r="G1574" s="2">
        <v>0</v>
      </c>
      <c r="H1574" s="21">
        <f t="shared" si="24"/>
        <v>0</v>
      </c>
      <c r="I1574" s="4"/>
      <c r="J1574" s="4"/>
      <c r="K1574" s="4"/>
    </row>
    <row r="1575" spans="2:11" ht="13.5" x14ac:dyDescent="0.35">
      <c r="B1575" s="3">
        <v>44300</v>
      </c>
      <c r="C1575" s="2">
        <v>16.399999999999999</v>
      </c>
      <c r="D1575" s="2">
        <v>13.4978</v>
      </c>
      <c r="E1575" s="2">
        <v>31</v>
      </c>
      <c r="F1575" s="2">
        <v>16.1097</v>
      </c>
      <c r="G1575" s="2">
        <v>499.40069999999997</v>
      </c>
      <c r="H1575" s="21">
        <f t="shared" si="24"/>
        <v>0</v>
      </c>
      <c r="I1575" s="4"/>
      <c r="J1575" s="4"/>
      <c r="K1575" s="4"/>
    </row>
    <row r="1576" spans="2:11" ht="13.5" x14ac:dyDescent="0.35">
      <c r="B1576" s="3">
        <v>44301</v>
      </c>
      <c r="C1576" s="2">
        <v>16.39</v>
      </c>
      <c r="D1576" s="2">
        <v>13.489599999999999</v>
      </c>
      <c r="E1576" s="2">
        <v>201</v>
      </c>
      <c r="F1576" s="2">
        <v>16.101400000000002</v>
      </c>
      <c r="G1576" s="2">
        <v>3236.3814000000002</v>
      </c>
      <c r="H1576" s="21">
        <f t="shared" si="24"/>
        <v>-6.0750640845177951E-4</v>
      </c>
      <c r="I1576" s="4"/>
      <c r="J1576" s="4"/>
      <c r="K1576" s="4"/>
    </row>
    <row r="1577" spans="2:11" ht="13.5" x14ac:dyDescent="0.35">
      <c r="B1577" s="3">
        <v>44302</v>
      </c>
      <c r="C1577" s="2">
        <v>16.39</v>
      </c>
      <c r="D1577" s="2">
        <v>13.489599999999999</v>
      </c>
      <c r="E1577" s="2">
        <v>400</v>
      </c>
      <c r="F1577" s="2">
        <v>16.1875</v>
      </c>
      <c r="G1577" s="2">
        <v>6475</v>
      </c>
      <c r="H1577" s="21">
        <f t="shared" si="24"/>
        <v>0</v>
      </c>
      <c r="I1577" s="4"/>
      <c r="J1577" s="4"/>
      <c r="K1577" s="4"/>
    </row>
    <row r="1578" spans="2:11" ht="13.5" x14ac:dyDescent="0.35">
      <c r="B1578" s="3">
        <v>44305</v>
      </c>
      <c r="C1578" s="2">
        <v>16.2</v>
      </c>
      <c r="D1578" s="2">
        <v>13.3332</v>
      </c>
      <c r="E1578" s="2">
        <v>1400</v>
      </c>
      <c r="F1578" s="2">
        <v>16.183599999999998</v>
      </c>
      <c r="G1578" s="2">
        <v>22657.040000000001</v>
      </c>
      <c r="H1578" s="21">
        <f t="shared" si="24"/>
        <v>-1.159411694935355E-2</v>
      </c>
      <c r="I1578" s="4"/>
      <c r="J1578" s="4"/>
      <c r="K1578" s="4"/>
    </row>
    <row r="1579" spans="2:11" ht="13.5" x14ac:dyDescent="0.35">
      <c r="B1579" s="3">
        <v>44306</v>
      </c>
      <c r="C1579" s="2">
        <v>16.12</v>
      </c>
      <c r="D1579" s="2">
        <v>13.2674</v>
      </c>
      <c r="E1579" s="2">
        <v>1377</v>
      </c>
      <c r="F1579" s="2">
        <v>16.2287</v>
      </c>
      <c r="G1579" s="2">
        <v>22346.919900000001</v>
      </c>
      <c r="H1579" s="21">
        <f t="shared" si="24"/>
        <v>-4.935049350493461E-3</v>
      </c>
      <c r="I1579" s="4"/>
      <c r="J1579" s="4"/>
      <c r="K1579" s="4"/>
    </row>
    <row r="1580" spans="2:11" ht="13.5" x14ac:dyDescent="0.35">
      <c r="B1580" s="3">
        <v>44307</v>
      </c>
      <c r="C1580" s="2">
        <v>16.12</v>
      </c>
      <c r="D1580" s="2">
        <v>13.2674</v>
      </c>
      <c r="E1580" s="2">
        <v>2438</v>
      </c>
      <c r="F1580" s="2">
        <v>16.12</v>
      </c>
      <c r="G1580" s="2">
        <v>39300.559999999998</v>
      </c>
      <c r="H1580" s="21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16.12</v>
      </c>
      <c r="D1581" s="2">
        <v>13.2674</v>
      </c>
      <c r="E1581" s="2">
        <v>1403</v>
      </c>
      <c r="F1581" s="2">
        <v>16.12</v>
      </c>
      <c r="G1581" s="2">
        <v>22616.36</v>
      </c>
      <c r="H1581" s="21">
        <f t="shared" si="24"/>
        <v>0</v>
      </c>
      <c r="I1581" s="4"/>
      <c r="J1581" s="4"/>
      <c r="K1581" s="4"/>
    </row>
    <row r="1582" spans="2:11" ht="13.5" x14ac:dyDescent="0.35">
      <c r="B1582" s="3">
        <v>44309</v>
      </c>
      <c r="C1582" s="2">
        <v>16.14</v>
      </c>
      <c r="D1582" s="2">
        <v>13.283799999999999</v>
      </c>
      <c r="E1582" s="2">
        <v>701</v>
      </c>
      <c r="F1582" s="2">
        <v>16.131699999999999</v>
      </c>
      <c r="G1582" s="2">
        <v>11308.3217</v>
      </c>
      <c r="H1582" s="21">
        <f t="shared" si="24"/>
        <v>1.2361125766916713E-3</v>
      </c>
      <c r="I1582" s="4"/>
      <c r="J1582" s="4"/>
      <c r="K1582" s="4"/>
    </row>
    <row r="1583" spans="2:11" ht="13.5" x14ac:dyDescent="0.35">
      <c r="B1583" s="3">
        <v>44312</v>
      </c>
      <c r="C1583" s="2">
        <v>16.149999999999999</v>
      </c>
      <c r="D1583" s="2">
        <v>13.2921</v>
      </c>
      <c r="E1583" s="2">
        <v>1540</v>
      </c>
      <c r="F1583" s="2">
        <v>16.145</v>
      </c>
      <c r="G1583" s="2">
        <v>24863.3</v>
      </c>
      <c r="H1583" s="21">
        <f t="shared" si="24"/>
        <v>6.2482121079812983E-4</v>
      </c>
      <c r="I1583" s="4"/>
      <c r="J1583" s="4"/>
      <c r="K1583" s="4"/>
    </row>
    <row r="1584" spans="2:11" ht="13.5" x14ac:dyDescent="0.35">
      <c r="B1584" s="3">
        <v>44313</v>
      </c>
      <c r="C1584" s="2">
        <v>16.3</v>
      </c>
      <c r="D1584" s="2">
        <v>13.4155</v>
      </c>
      <c r="E1584" s="2">
        <v>1730</v>
      </c>
      <c r="F1584" s="2">
        <v>16.283100000000001</v>
      </c>
      <c r="G1584" s="2">
        <v>28169.762999999999</v>
      </c>
      <c r="H1584" s="21">
        <f t="shared" si="24"/>
        <v>9.2837098727815912E-3</v>
      </c>
      <c r="I1584" s="4"/>
      <c r="J1584" s="4"/>
      <c r="K1584" s="4"/>
    </row>
    <row r="1585" spans="2:11" ht="13.5" x14ac:dyDescent="0.35">
      <c r="B1585" s="3">
        <v>44314</v>
      </c>
      <c r="C1585" s="2">
        <v>16.2</v>
      </c>
      <c r="D1585" s="2">
        <v>13.3332</v>
      </c>
      <c r="E1585" s="2">
        <v>1500</v>
      </c>
      <c r="F1585" s="2">
        <v>16.2667</v>
      </c>
      <c r="G1585" s="2">
        <v>24400.05</v>
      </c>
      <c r="H1585" s="21">
        <f t="shared" si="24"/>
        <v>-6.1346949424173564E-3</v>
      </c>
      <c r="I1585" s="4"/>
      <c r="J1585" s="4"/>
      <c r="K1585" s="4"/>
    </row>
    <row r="1586" spans="2:11" ht="13.5" x14ac:dyDescent="0.35">
      <c r="B1586" s="3">
        <v>44315</v>
      </c>
      <c r="C1586" s="2">
        <v>16.3</v>
      </c>
      <c r="D1586" s="2">
        <v>13.4155</v>
      </c>
      <c r="E1586" s="2">
        <v>1520</v>
      </c>
      <c r="F1586" s="2">
        <v>16.237400000000001</v>
      </c>
      <c r="G1586" s="2">
        <v>24680.848000000002</v>
      </c>
      <c r="H1586" s="21">
        <f t="shared" si="24"/>
        <v>6.172561725617259E-3</v>
      </c>
      <c r="I1586" s="4"/>
      <c r="J1586" s="4"/>
      <c r="K1586" s="4"/>
    </row>
    <row r="1587" spans="2:11" ht="13.5" x14ac:dyDescent="0.35">
      <c r="B1587" s="3">
        <v>44316</v>
      </c>
      <c r="C1587" s="2">
        <v>16.78</v>
      </c>
      <c r="D1587" s="2">
        <v>13.810600000000001</v>
      </c>
      <c r="E1587" s="2">
        <v>291989</v>
      </c>
      <c r="F1587" s="2">
        <v>16.300699999999999</v>
      </c>
      <c r="G1587" s="2">
        <v>4759625.0922999997</v>
      </c>
      <c r="H1587" s="21">
        <f t="shared" si="24"/>
        <v>2.9451008162200525E-2</v>
      </c>
      <c r="I1587" s="4"/>
      <c r="J1587" s="4"/>
      <c r="K1587" s="4"/>
    </row>
    <row r="1588" spans="2:11" ht="13.5" x14ac:dyDescent="0.35">
      <c r="B1588" s="3">
        <v>44319</v>
      </c>
      <c r="C1588" s="2">
        <v>16.600000000000001</v>
      </c>
      <c r="D1588" s="2">
        <v>14.276300000000001</v>
      </c>
      <c r="E1588" s="2">
        <v>22730</v>
      </c>
      <c r="F1588" s="2">
        <v>16.725999999999999</v>
      </c>
      <c r="G1588" s="2">
        <v>380181.98</v>
      </c>
      <c r="H1588" s="21">
        <f t="shared" si="24"/>
        <v>3.3720475576730913E-2</v>
      </c>
      <c r="I1588" s="4"/>
      <c r="J1588" s="4"/>
      <c r="K1588" s="4"/>
    </row>
    <row r="1589" spans="2:11" ht="13.5" x14ac:dyDescent="0.35">
      <c r="B1589" s="3">
        <v>44320</v>
      </c>
      <c r="C1589" s="2">
        <v>16.2</v>
      </c>
      <c r="D1589" s="2">
        <v>13.9323</v>
      </c>
      <c r="E1589" s="2">
        <v>8044</v>
      </c>
      <c r="F1589" s="2">
        <v>16.215599999999998</v>
      </c>
      <c r="G1589" s="2">
        <v>130438.2864</v>
      </c>
      <c r="H1589" s="21">
        <f t="shared" si="24"/>
        <v>-2.409587918438259E-2</v>
      </c>
      <c r="I1589" s="4"/>
      <c r="J1589" s="4"/>
      <c r="K1589" s="4"/>
    </row>
    <row r="1590" spans="2:11" ht="13.5" x14ac:dyDescent="0.35">
      <c r="B1590" s="3">
        <v>44321</v>
      </c>
      <c r="C1590" s="2">
        <v>16.350000000000001</v>
      </c>
      <c r="D1590" s="2">
        <v>14.061299999999999</v>
      </c>
      <c r="E1590" s="2">
        <v>1596</v>
      </c>
      <c r="F1590" s="2">
        <v>16.208600000000001</v>
      </c>
      <c r="G1590" s="2">
        <v>25868.925599999999</v>
      </c>
      <c r="H1590" s="21">
        <f t="shared" si="24"/>
        <v>9.2590598824314405E-3</v>
      </c>
      <c r="I1590" s="4"/>
      <c r="J1590" s="4"/>
      <c r="K1590" s="4"/>
    </row>
    <row r="1591" spans="2:11" ht="13.5" x14ac:dyDescent="0.35">
      <c r="B1591" s="3">
        <v>44322</v>
      </c>
      <c r="C1591" s="2">
        <v>16.350000000000001</v>
      </c>
      <c r="D1591" s="2">
        <v>14.061299999999999</v>
      </c>
      <c r="E1591" s="2">
        <v>50</v>
      </c>
      <c r="F1591" s="2">
        <v>16.350000000000001</v>
      </c>
      <c r="G1591" s="2">
        <v>817.5</v>
      </c>
      <c r="H1591" s="21">
        <f t="shared" si="24"/>
        <v>0</v>
      </c>
      <c r="I1591" s="4"/>
      <c r="J1591" s="4"/>
      <c r="K1591" s="4"/>
    </row>
    <row r="1592" spans="2:11" ht="13.5" x14ac:dyDescent="0.35">
      <c r="B1592" s="3">
        <v>44323</v>
      </c>
      <c r="C1592" s="2">
        <v>16.350000000000001</v>
      </c>
      <c r="D1592" s="2">
        <v>14.061299999999999</v>
      </c>
      <c r="E1592" s="2">
        <v>55</v>
      </c>
      <c r="F1592" s="2">
        <v>16.350000000000001</v>
      </c>
      <c r="G1592" s="2">
        <v>899.25</v>
      </c>
      <c r="H1592" s="21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16.3</v>
      </c>
      <c r="D1593" s="2">
        <v>14.0183</v>
      </c>
      <c r="E1593" s="2">
        <v>1090</v>
      </c>
      <c r="F1593" s="2">
        <v>16.279299999999999</v>
      </c>
      <c r="G1593" s="2">
        <v>17744.437000000002</v>
      </c>
      <c r="H1593" s="21">
        <f t="shared" si="24"/>
        <v>-3.0580387304160544E-3</v>
      </c>
      <c r="I1593" s="4"/>
      <c r="J1593" s="4"/>
      <c r="K1593" s="4"/>
    </row>
    <row r="1594" spans="2:11" ht="13.5" x14ac:dyDescent="0.35">
      <c r="B1594" s="3">
        <v>44327</v>
      </c>
      <c r="C1594" s="2">
        <v>16.3</v>
      </c>
      <c r="D1594" s="2">
        <v>14.0183</v>
      </c>
      <c r="E1594" s="2">
        <v>2216</v>
      </c>
      <c r="F1594" s="2">
        <v>16.2517</v>
      </c>
      <c r="G1594" s="2">
        <v>36013.767200000002</v>
      </c>
      <c r="H1594" s="21">
        <f t="shared" si="24"/>
        <v>0</v>
      </c>
      <c r="I1594" s="4"/>
      <c r="J1594" s="4"/>
      <c r="K1594" s="4"/>
    </row>
    <row r="1595" spans="2:11" ht="13.5" x14ac:dyDescent="0.35">
      <c r="B1595" s="3">
        <v>44333</v>
      </c>
      <c r="C1595" s="2">
        <v>16.22</v>
      </c>
      <c r="D1595" s="2">
        <v>13.9495</v>
      </c>
      <c r="E1595" s="2">
        <v>436</v>
      </c>
      <c r="F1595" s="2">
        <v>16.241499999999998</v>
      </c>
      <c r="G1595" s="2">
        <v>7081.2939999999999</v>
      </c>
      <c r="H1595" s="21">
        <f t="shared" si="24"/>
        <v>-4.9078704265138806E-3</v>
      </c>
      <c r="I1595" s="4"/>
      <c r="J1595" s="4"/>
      <c r="K1595" s="4"/>
    </row>
    <row r="1596" spans="2:11" ht="13.5" x14ac:dyDescent="0.35">
      <c r="B1596" s="3">
        <v>44334</v>
      </c>
      <c r="C1596" s="2">
        <v>16.600000000000001</v>
      </c>
      <c r="D1596" s="2">
        <v>14.276300000000001</v>
      </c>
      <c r="E1596" s="2">
        <v>10295</v>
      </c>
      <c r="F1596" s="2">
        <v>16.4465</v>
      </c>
      <c r="G1596" s="2">
        <v>169316.7175</v>
      </c>
      <c r="H1596" s="21">
        <f t="shared" si="24"/>
        <v>2.3427362987920742E-2</v>
      </c>
      <c r="I1596" s="4"/>
      <c r="J1596" s="4"/>
      <c r="K1596" s="4"/>
    </row>
    <row r="1597" spans="2:11" ht="13.5" x14ac:dyDescent="0.35">
      <c r="B1597" s="3">
        <v>44335</v>
      </c>
      <c r="C1597" s="2">
        <v>17</v>
      </c>
      <c r="D1597" s="2">
        <v>14.6203</v>
      </c>
      <c r="E1597" s="2">
        <v>2274</v>
      </c>
      <c r="F1597" s="2">
        <v>16.890799999999999</v>
      </c>
      <c r="G1597" s="2">
        <v>38409.679199999999</v>
      </c>
      <c r="H1597" s="21">
        <f t="shared" si="24"/>
        <v>2.4095879184382465E-2</v>
      </c>
      <c r="I1597" s="4"/>
      <c r="J1597" s="4"/>
      <c r="K1597" s="4"/>
    </row>
    <row r="1598" spans="2:11" ht="13.5" x14ac:dyDescent="0.35">
      <c r="B1598" s="3">
        <v>44336</v>
      </c>
      <c r="C1598" s="2">
        <v>17.3</v>
      </c>
      <c r="D1598" s="2">
        <v>14.878299999999999</v>
      </c>
      <c r="E1598" s="2">
        <v>7175</v>
      </c>
      <c r="F1598" s="2">
        <v>17.176300000000001</v>
      </c>
      <c r="G1598" s="2">
        <v>123239.9525</v>
      </c>
      <c r="H1598" s="21">
        <f t="shared" si="24"/>
        <v>1.7646696716209592E-2</v>
      </c>
      <c r="I1598" s="4"/>
      <c r="J1598" s="4"/>
      <c r="K1598" s="4"/>
    </row>
    <row r="1599" spans="2:11" ht="13.5" x14ac:dyDescent="0.35">
      <c r="B1599" s="3">
        <v>44337</v>
      </c>
      <c r="C1599" s="2">
        <v>17</v>
      </c>
      <c r="D1599" s="2">
        <v>14.6203</v>
      </c>
      <c r="E1599" s="2">
        <v>1246</v>
      </c>
      <c r="F1599" s="2">
        <v>17.090499999999999</v>
      </c>
      <c r="G1599" s="2">
        <v>21294.762999999999</v>
      </c>
      <c r="H1599" s="21">
        <f t="shared" si="24"/>
        <v>-1.7340690804728977E-2</v>
      </c>
      <c r="I1599" s="4"/>
      <c r="J1599" s="4"/>
      <c r="K1599" s="4"/>
    </row>
    <row r="1600" spans="2:11" ht="13.5" x14ac:dyDescent="0.35">
      <c r="B1600" s="3">
        <v>44340</v>
      </c>
      <c r="C1600" s="2">
        <v>17</v>
      </c>
      <c r="D1600" s="2">
        <v>14.6203</v>
      </c>
      <c r="E1600" s="2">
        <v>1300</v>
      </c>
      <c r="F1600" s="2">
        <v>17</v>
      </c>
      <c r="G1600" s="2">
        <v>22100</v>
      </c>
      <c r="H1600" s="21">
        <f t="shared" si="24"/>
        <v>0</v>
      </c>
      <c r="I1600" s="4"/>
      <c r="J1600" s="4"/>
      <c r="K1600" s="4"/>
    </row>
    <row r="1601" spans="2:11" ht="13.5" x14ac:dyDescent="0.35">
      <c r="B1601" s="3">
        <v>44341</v>
      </c>
      <c r="C1601" s="2">
        <v>16.850000000000001</v>
      </c>
      <c r="D1601" s="2">
        <v>14.491300000000001</v>
      </c>
      <c r="E1601" s="2">
        <v>1652</v>
      </c>
      <c r="F1601" s="2">
        <v>16.824000000000002</v>
      </c>
      <c r="G1601" s="2">
        <v>27793.248</v>
      </c>
      <c r="H1601" s="21">
        <f t="shared" si="24"/>
        <v>-8.8233483581047958E-3</v>
      </c>
      <c r="I1601" s="4"/>
      <c r="J1601" s="4"/>
      <c r="K1601" s="4"/>
    </row>
    <row r="1602" spans="2:11" ht="13.5" x14ac:dyDescent="0.35">
      <c r="B1602" s="3">
        <v>44342</v>
      </c>
      <c r="C1602" s="2">
        <v>17.05</v>
      </c>
      <c r="D1602" s="2">
        <v>14.6633</v>
      </c>
      <c r="E1602" s="2">
        <v>401</v>
      </c>
      <c r="F1602" s="2">
        <v>16.855499999999999</v>
      </c>
      <c r="G1602" s="2">
        <v>6759.0555000000004</v>
      </c>
      <c r="H1602" s="21">
        <f t="shared" si="24"/>
        <v>1.1869190479805043E-2</v>
      </c>
      <c r="I1602" s="4"/>
      <c r="J1602" s="4"/>
      <c r="K1602" s="4"/>
    </row>
    <row r="1603" spans="2:11" ht="13.5" x14ac:dyDescent="0.35">
      <c r="B1603" s="3">
        <v>44343</v>
      </c>
      <c r="C1603" s="2">
        <v>17.05</v>
      </c>
      <c r="D1603" s="2">
        <v>14.6633</v>
      </c>
      <c r="E1603" s="2">
        <v>401</v>
      </c>
      <c r="F1603" s="2">
        <v>16.855499999999999</v>
      </c>
      <c r="G1603" s="2">
        <v>6759.0555000000004</v>
      </c>
      <c r="H1603" s="21">
        <f t="shared" si="24"/>
        <v>0</v>
      </c>
      <c r="I1603" s="4"/>
      <c r="J1603" s="4"/>
      <c r="K1603" s="4"/>
    </row>
    <row r="1604" spans="2:11" ht="13.5" x14ac:dyDescent="0.35">
      <c r="B1604" s="3">
        <v>44344</v>
      </c>
      <c r="C1604" s="2">
        <v>16.989999999999998</v>
      </c>
      <c r="D1604" s="2">
        <v>14.611700000000001</v>
      </c>
      <c r="E1604" s="2">
        <v>6950</v>
      </c>
      <c r="F1604" s="2">
        <v>16.876899999999999</v>
      </c>
      <c r="G1604" s="2">
        <v>117294.455</v>
      </c>
      <c r="H1604" s="21">
        <f t="shared" si="24"/>
        <v>-3.5189895862458493E-3</v>
      </c>
      <c r="I1604" s="4"/>
      <c r="J1604" s="4"/>
      <c r="K1604" s="4"/>
    </row>
    <row r="1605" spans="2:11" ht="13.5" x14ac:dyDescent="0.35">
      <c r="B1605" s="3">
        <v>44347</v>
      </c>
      <c r="C1605" s="2">
        <v>16.8</v>
      </c>
      <c r="D1605" s="2">
        <v>14.4483</v>
      </c>
      <c r="E1605" s="2">
        <v>6725</v>
      </c>
      <c r="F1605" s="2">
        <v>16.795500000000001</v>
      </c>
      <c r="G1605" s="2">
        <v>112949.7375</v>
      </c>
      <c r="H1605" s="21">
        <f t="shared" si="24"/>
        <v>-1.1182819247589335E-2</v>
      </c>
      <c r="I1605" s="4"/>
      <c r="J1605" s="4"/>
      <c r="K1605" s="4"/>
    </row>
    <row r="1606" spans="2:11" ht="13.5" x14ac:dyDescent="0.35">
      <c r="B1606" s="3">
        <v>44348</v>
      </c>
      <c r="C1606" s="2">
        <v>16.8</v>
      </c>
      <c r="D1606" s="2">
        <v>14.4483</v>
      </c>
      <c r="E1606" s="2">
        <v>363</v>
      </c>
      <c r="F1606" s="2">
        <v>16.8</v>
      </c>
      <c r="G1606" s="2">
        <v>6098.4</v>
      </c>
      <c r="H1606" s="21">
        <f t="shared" si="24"/>
        <v>0</v>
      </c>
      <c r="I1606" s="4"/>
      <c r="J1606" s="4"/>
      <c r="K1606" s="4"/>
    </row>
    <row r="1607" spans="2:11" ht="13.5" x14ac:dyDescent="0.35">
      <c r="B1607" s="3">
        <v>44349</v>
      </c>
      <c r="C1607" s="2">
        <v>16.7</v>
      </c>
      <c r="D1607" s="2">
        <v>14.362299999999999</v>
      </c>
      <c r="E1607" s="2">
        <v>1122</v>
      </c>
      <c r="F1607" s="2">
        <v>16.6707</v>
      </c>
      <c r="G1607" s="2">
        <v>18704.525399999999</v>
      </c>
      <c r="H1607" s="21">
        <f t="shared" ref="H1607:H1670" si="25">(D1607-D1606)/D1606</f>
        <v>-5.9522573589972727E-3</v>
      </c>
      <c r="I1607" s="4"/>
      <c r="J1607" s="4"/>
      <c r="K1607" s="4"/>
    </row>
    <row r="1608" spans="2:11" ht="13.5" x14ac:dyDescent="0.35">
      <c r="B1608" s="3">
        <v>44350</v>
      </c>
      <c r="C1608" s="2">
        <v>16.649999999999999</v>
      </c>
      <c r="D1608" s="2">
        <v>14.3193</v>
      </c>
      <c r="E1608" s="2">
        <v>1701</v>
      </c>
      <c r="F1608" s="2">
        <v>16.638300000000001</v>
      </c>
      <c r="G1608" s="2">
        <v>28301.748299999999</v>
      </c>
      <c r="H1608" s="21">
        <f t="shared" si="25"/>
        <v>-2.9939494370678278E-3</v>
      </c>
      <c r="I1608" s="4"/>
      <c r="J1608" s="4"/>
      <c r="K1608" s="4"/>
    </row>
    <row r="1609" spans="2:11" ht="13.5" x14ac:dyDescent="0.35">
      <c r="B1609" s="3">
        <v>44351</v>
      </c>
      <c r="C1609" s="2">
        <v>16.59</v>
      </c>
      <c r="D1609" s="2">
        <v>14.2677</v>
      </c>
      <c r="E1609" s="2">
        <v>1447</v>
      </c>
      <c r="F1609" s="2">
        <v>16.599799999999998</v>
      </c>
      <c r="G1609" s="2">
        <v>24019.910599999999</v>
      </c>
      <c r="H1609" s="21">
        <f t="shared" si="25"/>
        <v>-3.6035281054241849E-3</v>
      </c>
      <c r="I1609" s="4"/>
      <c r="J1609" s="4"/>
      <c r="K1609" s="4"/>
    </row>
    <row r="1610" spans="2:11" ht="13.5" x14ac:dyDescent="0.35">
      <c r="B1610" s="3">
        <v>44354</v>
      </c>
      <c r="C1610" s="2">
        <v>16.579999999999998</v>
      </c>
      <c r="D1610" s="2">
        <v>14.2591</v>
      </c>
      <c r="E1610" s="2">
        <v>231</v>
      </c>
      <c r="F1610" s="2">
        <v>16.569600000000001</v>
      </c>
      <c r="G1610" s="2">
        <v>3827.5776000000001</v>
      </c>
      <c r="H1610" s="21">
        <f t="shared" si="25"/>
        <v>-6.0276008046142662E-4</v>
      </c>
      <c r="I1610" s="4"/>
      <c r="J1610" s="4"/>
      <c r="K1610" s="4"/>
    </row>
    <row r="1611" spans="2:11" ht="13.5" x14ac:dyDescent="0.35">
      <c r="B1611" s="3">
        <v>44355</v>
      </c>
      <c r="C1611" s="2">
        <v>16.579999999999998</v>
      </c>
      <c r="D1611" s="2">
        <v>14.2591</v>
      </c>
      <c r="E1611" s="2">
        <v>0</v>
      </c>
      <c r="F1611" s="2">
        <v>0</v>
      </c>
      <c r="G1611" s="2">
        <v>0</v>
      </c>
      <c r="H1611" s="21">
        <f t="shared" si="25"/>
        <v>0</v>
      </c>
      <c r="I1611" s="4"/>
      <c r="J1611" s="4"/>
      <c r="K1611" s="4"/>
    </row>
    <row r="1612" spans="2:11" ht="13.5" x14ac:dyDescent="0.35">
      <c r="B1612" s="3">
        <v>44356</v>
      </c>
      <c r="C1612" s="2">
        <v>16.5</v>
      </c>
      <c r="D1612" s="2">
        <v>14.190300000000001</v>
      </c>
      <c r="E1612" s="2">
        <v>3883</v>
      </c>
      <c r="F1612" s="2">
        <v>16.234300000000001</v>
      </c>
      <c r="G1612" s="2">
        <v>63037.786899999999</v>
      </c>
      <c r="H1612" s="21">
        <f t="shared" si="25"/>
        <v>-4.824988954422055E-3</v>
      </c>
      <c r="I1612" s="4"/>
      <c r="J1612" s="4"/>
      <c r="K1612" s="4"/>
    </row>
    <row r="1613" spans="2:11" ht="13.5" x14ac:dyDescent="0.35">
      <c r="B1613" s="3">
        <v>44357</v>
      </c>
      <c r="C1613" s="2">
        <v>16.579999999999998</v>
      </c>
      <c r="D1613" s="2">
        <v>14.2591</v>
      </c>
      <c r="E1613" s="2">
        <v>681</v>
      </c>
      <c r="F1613" s="2">
        <v>16.5001</v>
      </c>
      <c r="G1613" s="2">
        <v>11236.5681</v>
      </c>
      <c r="H1613" s="21">
        <f t="shared" si="25"/>
        <v>4.8483823456868091E-3</v>
      </c>
      <c r="I1613" s="4"/>
      <c r="J1613" s="4"/>
      <c r="K1613" s="4"/>
    </row>
    <row r="1614" spans="2:11" ht="13.5" x14ac:dyDescent="0.35">
      <c r="B1614" s="3">
        <v>44358</v>
      </c>
      <c r="C1614" s="2">
        <v>16.899999999999999</v>
      </c>
      <c r="D1614" s="2">
        <v>14.5343</v>
      </c>
      <c r="E1614" s="2">
        <v>1641</v>
      </c>
      <c r="F1614" s="2">
        <v>16.610299999999999</v>
      </c>
      <c r="G1614" s="2">
        <v>27257.5023</v>
      </c>
      <c r="H1614" s="21">
        <f t="shared" si="25"/>
        <v>1.9299955817688345E-2</v>
      </c>
      <c r="I1614" s="4"/>
      <c r="J1614" s="4"/>
      <c r="K1614" s="4"/>
    </row>
    <row r="1615" spans="2:11" ht="13.5" x14ac:dyDescent="0.35">
      <c r="B1615" s="3">
        <v>44361</v>
      </c>
      <c r="C1615" s="2">
        <v>16.89</v>
      </c>
      <c r="D1615" s="2">
        <v>14.525700000000001</v>
      </c>
      <c r="E1615" s="2">
        <v>2571</v>
      </c>
      <c r="F1615" s="2">
        <v>16.830100000000002</v>
      </c>
      <c r="G1615" s="2">
        <v>43270.187100000003</v>
      </c>
      <c r="H1615" s="21">
        <f t="shared" si="25"/>
        <v>-5.9170376282308037E-4</v>
      </c>
      <c r="I1615" s="4"/>
      <c r="J1615" s="4"/>
      <c r="K1615" s="4"/>
    </row>
    <row r="1616" spans="2:11" ht="13.5" x14ac:dyDescent="0.35">
      <c r="B1616" s="3">
        <v>44362</v>
      </c>
      <c r="C1616" s="2">
        <v>16.89</v>
      </c>
      <c r="D1616" s="2">
        <v>14.525700000000001</v>
      </c>
      <c r="E1616" s="2">
        <v>300</v>
      </c>
      <c r="F1616" s="2">
        <v>16.742000000000001</v>
      </c>
      <c r="G1616" s="2">
        <v>5022.6000000000004</v>
      </c>
      <c r="H1616" s="21">
        <f t="shared" si="25"/>
        <v>0</v>
      </c>
      <c r="I1616" s="4"/>
      <c r="J1616" s="4"/>
      <c r="K1616" s="4"/>
    </row>
    <row r="1617" spans="2:11" ht="13.5" x14ac:dyDescent="0.35">
      <c r="B1617" s="3">
        <v>44363</v>
      </c>
      <c r="C1617" s="2">
        <v>16.89</v>
      </c>
      <c r="D1617" s="2">
        <v>14.525700000000001</v>
      </c>
      <c r="E1617" s="2">
        <v>300</v>
      </c>
      <c r="F1617" s="2">
        <v>16.742000000000001</v>
      </c>
      <c r="G1617" s="2">
        <v>5022.6000000000004</v>
      </c>
      <c r="H1617" s="21">
        <f t="shared" si="25"/>
        <v>0</v>
      </c>
      <c r="I1617" s="4"/>
      <c r="J1617" s="4"/>
      <c r="K1617" s="4"/>
    </row>
    <row r="1618" spans="2:11" ht="13.5" x14ac:dyDescent="0.35">
      <c r="B1618" s="3">
        <v>44364</v>
      </c>
      <c r="C1618" s="2">
        <v>16.53</v>
      </c>
      <c r="D1618" s="2">
        <v>14.216100000000001</v>
      </c>
      <c r="E1618" s="2">
        <v>697</v>
      </c>
      <c r="F1618" s="2">
        <v>16.53</v>
      </c>
      <c r="G1618" s="2">
        <v>11521.41</v>
      </c>
      <c r="H1618" s="21">
        <f t="shared" si="25"/>
        <v>-2.1313947004275156E-2</v>
      </c>
      <c r="I1618" s="4"/>
      <c r="J1618" s="4"/>
      <c r="K1618" s="4"/>
    </row>
    <row r="1619" spans="2:11" ht="13.5" x14ac:dyDescent="0.35">
      <c r="B1619" s="3">
        <v>44365</v>
      </c>
      <c r="C1619" s="2">
        <v>16.8</v>
      </c>
      <c r="D1619" s="2">
        <v>14.4483</v>
      </c>
      <c r="E1619" s="2">
        <v>155</v>
      </c>
      <c r="F1619" s="2">
        <v>16.580100000000002</v>
      </c>
      <c r="G1619" s="2">
        <v>2569.9155000000001</v>
      </c>
      <c r="H1619" s="21">
        <f t="shared" si="25"/>
        <v>1.6333593601620615E-2</v>
      </c>
      <c r="I1619" s="4"/>
      <c r="J1619" s="4"/>
      <c r="K1619" s="4"/>
    </row>
    <row r="1620" spans="2:11" ht="13.5" x14ac:dyDescent="0.35">
      <c r="B1620" s="3">
        <v>44368</v>
      </c>
      <c r="C1620" s="2">
        <v>16.7</v>
      </c>
      <c r="D1620" s="2">
        <v>14.362299999999999</v>
      </c>
      <c r="E1620" s="2">
        <v>50</v>
      </c>
      <c r="F1620" s="2">
        <v>16.7</v>
      </c>
      <c r="G1620" s="2">
        <v>835</v>
      </c>
      <c r="H1620" s="21">
        <f t="shared" si="25"/>
        <v>-5.9522573589972727E-3</v>
      </c>
      <c r="I1620" s="4"/>
      <c r="J1620" s="4"/>
      <c r="K1620" s="4"/>
    </row>
    <row r="1621" spans="2:11" ht="13.5" x14ac:dyDescent="0.35">
      <c r="B1621" s="3">
        <v>44369</v>
      </c>
      <c r="C1621" s="2">
        <v>16.54</v>
      </c>
      <c r="D1621" s="2">
        <v>14.2247</v>
      </c>
      <c r="E1621" s="2">
        <v>521</v>
      </c>
      <c r="F1621" s="2">
        <v>16.6053</v>
      </c>
      <c r="G1621" s="2">
        <v>8651.3613000000005</v>
      </c>
      <c r="H1621" s="21">
        <f t="shared" si="25"/>
        <v>-9.5806381986171477E-3</v>
      </c>
      <c r="I1621" s="4"/>
      <c r="J1621" s="4"/>
      <c r="K1621" s="4"/>
    </row>
    <row r="1622" spans="2:11" ht="13.5" x14ac:dyDescent="0.35">
      <c r="B1622" s="3">
        <v>44370</v>
      </c>
      <c r="C1622" s="2">
        <v>16.510000000000002</v>
      </c>
      <c r="D1622" s="2">
        <v>14.1989</v>
      </c>
      <c r="E1622" s="2">
        <v>837</v>
      </c>
      <c r="F1622" s="2">
        <v>16.5199</v>
      </c>
      <c r="G1622" s="2">
        <v>13827.156300000001</v>
      </c>
      <c r="H1622" s="21">
        <f t="shared" si="25"/>
        <v>-1.8137465113499944E-3</v>
      </c>
      <c r="I1622" s="4"/>
      <c r="J1622" s="4"/>
      <c r="K1622" s="4"/>
    </row>
    <row r="1623" spans="2:11" ht="13.5" x14ac:dyDescent="0.35">
      <c r="B1623" s="3">
        <v>44371</v>
      </c>
      <c r="C1623" s="2">
        <v>16.510000000000002</v>
      </c>
      <c r="D1623" s="2">
        <v>14.1989</v>
      </c>
      <c r="E1623" s="2">
        <v>55</v>
      </c>
      <c r="F1623" s="2">
        <v>16.507300000000001</v>
      </c>
      <c r="G1623" s="2">
        <v>907.90150000000006</v>
      </c>
      <c r="H1623" s="21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16.510000000000002</v>
      </c>
      <c r="D1624" s="2">
        <v>14.1989</v>
      </c>
      <c r="E1624" s="2">
        <v>0</v>
      </c>
      <c r="F1624" s="2">
        <v>0</v>
      </c>
      <c r="G1624" s="2">
        <v>0</v>
      </c>
      <c r="H1624" s="21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16.39</v>
      </c>
      <c r="D1625" s="2">
        <v>14.095700000000001</v>
      </c>
      <c r="E1625" s="2">
        <v>8086</v>
      </c>
      <c r="F1625" s="2">
        <v>16.384799999999998</v>
      </c>
      <c r="G1625" s="2">
        <v>132487.49280000001</v>
      </c>
      <c r="H1625" s="21">
        <f t="shared" si="25"/>
        <v>-7.2681686609525594E-3</v>
      </c>
      <c r="I1625" s="4"/>
      <c r="J1625" s="4"/>
      <c r="K1625" s="4"/>
    </row>
    <row r="1626" spans="2:11" ht="13.5" x14ac:dyDescent="0.35">
      <c r="B1626" s="3">
        <v>44376</v>
      </c>
      <c r="C1626" s="2">
        <v>16.7</v>
      </c>
      <c r="D1626" s="2">
        <v>14.362299999999999</v>
      </c>
      <c r="E1626" s="2">
        <v>160</v>
      </c>
      <c r="F1626" s="2">
        <v>16.690100000000001</v>
      </c>
      <c r="G1626" s="2">
        <v>2670.4160000000002</v>
      </c>
      <c r="H1626" s="21">
        <f t="shared" si="25"/>
        <v>1.8913569386408521E-2</v>
      </c>
      <c r="I1626" s="4"/>
      <c r="J1626" s="4"/>
      <c r="K1626" s="4"/>
    </row>
    <row r="1627" spans="2:11" ht="13.5" x14ac:dyDescent="0.35">
      <c r="B1627" s="3">
        <v>44377</v>
      </c>
      <c r="C1627" s="2">
        <v>16.399999999999999</v>
      </c>
      <c r="D1627" s="2">
        <v>14.1043</v>
      </c>
      <c r="E1627" s="2">
        <v>120</v>
      </c>
      <c r="F1627" s="2">
        <v>16.399999999999999</v>
      </c>
      <c r="G1627" s="2">
        <v>1968</v>
      </c>
      <c r="H1627" s="21">
        <f t="shared" si="25"/>
        <v>-1.7963696622407214E-2</v>
      </c>
      <c r="I1627" s="4"/>
      <c r="J1627" s="4"/>
      <c r="K1627" s="4"/>
    </row>
    <row r="1628" spans="2:11" ht="13.5" x14ac:dyDescent="0.35">
      <c r="B1628" s="3">
        <v>44378</v>
      </c>
      <c r="C1628" s="2">
        <v>16.3</v>
      </c>
      <c r="D1628" s="2">
        <v>14.0183</v>
      </c>
      <c r="E1628" s="2">
        <v>390</v>
      </c>
      <c r="F1628" s="2">
        <v>16.305099999999999</v>
      </c>
      <c r="G1628" s="2">
        <v>6358.9889999999996</v>
      </c>
      <c r="H1628" s="21">
        <f t="shared" si="25"/>
        <v>-6.0974312798224867E-3</v>
      </c>
      <c r="I1628" s="4"/>
      <c r="J1628" s="4"/>
      <c r="K1628" s="4"/>
    </row>
    <row r="1629" spans="2:11" ht="13.5" x14ac:dyDescent="0.35">
      <c r="B1629" s="3">
        <v>44379</v>
      </c>
      <c r="C1629" s="2">
        <v>16.3</v>
      </c>
      <c r="D1629" s="2">
        <v>14.0183</v>
      </c>
      <c r="E1629" s="2">
        <v>10</v>
      </c>
      <c r="F1629" s="2">
        <v>16.3</v>
      </c>
      <c r="G1629" s="2">
        <v>163</v>
      </c>
      <c r="H1629" s="21">
        <f t="shared" si="25"/>
        <v>0</v>
      </c>
      <c r="I1629" s="4"/>
      <c r="J1629" s="4"/>
      <c r="K1629" s="4"/>
    </row>
    <row r="1630" spans="2:11" ht="13.5" x14ac:dyDescent="0.35">
      <c r="B1630" s="3">
        <v>44382</v>
      </c>
      <c r="C1630" s="2">
        <v>16.16</v>
      </c>
      <c r="D1630" s="2">
        <v>13.8979</v>
      </c>
      <c r="E1630" s="2">
        <v>300</v>
      </c>
      <c r="F1630" s="2">
        <v>16.16</v>
      </c>
      <c r="G1630" s="2">
        <v>4848</v>
      </c>
      <c r="H1630" s="21">
        <f t="shared" si="25"/>
        <v>-8.5887732463993532E-3</v>
      </c>
      <c r="I1630" s="4"/>
      <c r="J1630" s="4"/>
      <c r="K1630" s="4"/>
    </row>
    <row r="1631" spans="2:11" ht="13.5" x14ac:dyDescent="0.35">
      <c r="B1631" s="3">
        <v>44383</v>
      </c>
      <c r="C1631" s="2">
        <v>16.170000000000002</v>
      </c>
      <c r="D1631" s="2">
        <v>13.906499999999999</v>
      </c>
      <c r="E1631" s="2">
        <v>433</v>
      </c>
      <c r="F1631" s="2">
        <v>16.159800000000001</v>
      </c>
      <c r="G1631" s="2">
        <v>6997.1934000000001</v>
      </c>
      <c r="H1631" s="21">
        <f t="shared" si="25"/>
        <v>6.187985235179054E-4</v>
      </c>
      <c r="I1631" s="4"/>
      <c r="J1631" s="4"/>
      <c r="K1631" s="4"/>
    </row>
    <row r="1632" spans="2:11" ht="13.5" x14ac:dyDescent="0.35">
      <c r="B1632" s="3">
        <v>44384</v>
      </c>
      <c r="C1632" s="2">
        <v>16.170000000000002</v>
      </c>
      <c r="D1632" s="2">
        <v>13.906499999999999</v>
      </c>
      <c r="E1632" s="2">
        <v>0</v>
      </c>
      <c r="F1632" s="2">
        <v>0</v>
      </c>
      <c r="G1632" s="2">
        <v>0</v>
      </c>
      <c r="H1632" s="21">
        <f t="shared" si="25"/>
        <v>0</v>
      </c>
      <c r="I1632" s="4"/>
      <c r="J1632" s="4"/>
      <c r="K1632" s="4"/>
    </row>
    <row r="1633" spans="2:11" ht="13.5" x14ac:dyDescent="0.35">
      <c r="B1633" s="3">
        <v>44385</v>
      </c>
      <c r="C1633" s="2">
        <v>16.170000000000002</v>
      </c>
      <c r="D1633" s="2">
        <v>13.906499999999999</v>
      </c>
      <c r="E1633" s="2">
        <v>0</v>
      </c>
      <c r="F1633" s="2">
        <v>0</v>
      </c>
      <c r="G1633" s="2">
        <v>0</v>
      </c>
      <c r="H1633" s="21">
        <f t="shared" si="25"/>
        <v>0</v>
      </c>
      <c r="I1633" s="4"/>
      <c r="J1633" s="4"/>
      <c r="K1633" s="4"/>
    </row>
    <row r="1634" spans="2:11" ht="13.5" x14ac:dyDescent="0.35">
      <c r="B1634" s="3">
        <v>44386</v>
      </c>
      <c r="C1634" s="2">
        <v>16.170000000000002</v>
      </c>
      <c r="D1634" s="2">
        <v>13.906499999999999</v>
      </c>
      <c r="E1634" s="2">
        <v>3125</v>
      </c>
      <c r="F1634" s="2">
        <v>16.169799999999999</v>
      </c>
      <c r="G1634" s="2">
        <v>50530.625</v>
      </c>
      <c r="H1634" s="21">
        <f t="shared" si="25"/>
        <v>0</v>
      </c>
      <c r="I1634" s="4"/>
      <c r="J1634" s="4"/>
      <c r="K1634" s="4"/>
    </row>
    <row r="1635" spans="2:11" ht="13.5" x14ac:dyDescent="0.35">
      <c r="B1635" s="3">
        <v>44389</v>
      </c>
      <c r="C1635" s="2">
        <v>16.170000000000002</v>
      </c>
      <c r="D1635" s="2">
        <v>13.906499999999999</v>
      </c>
      <c r="E1635" s="2">
        <v>223</v>
      </c>
      <c r="F1635" s="2">
        <v>16.170000000000002</v>
      </c>
      <c r="G1635" s="2">
        <v>3605.91</v>
      </c>
      <c r="H1635" s="21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16.170000000000002</v>
      </c>
      <c r="D1636" s="2">
        <v>13.906499999999999</v>
      </c>
      <c r="E1636" s="2">
        <v>304</v>
      </c>
      <c r="F1636" s="2">
        <v>15.976599999999999</v>
      </c>
      <c r="G1636" s="2">
        <v>4856.8864000000003</v>
      </c>
      <c r="H1636" s="21">
        <f t="shared" si="25"/>
        <v>0</v>
      </c>
      <c r="I1636" s="4"/>
      <c r="J1636" s="4"/>
      <c r="K1636" s="4"/>
    </row>
    <row r="1637" spans="2:11" ht="13.5" x14ac:dyDescent="0.35">
      <c r="B1637" s="3">
        <v>44391</v>
      </c>
      <c r="C1637" s="2">
        <v>16.170000000000002</v>
      </c>
      <c r="D1637" s="2">
        <v>13.906499999999999</v>
      </c>
      <c r="E1637" s="2">
        <v>0</v>
      </c>
      <c r="F1637" s="2">
        <v>0</v>
      </c>
      <c r="G1637" s="2">
        <v>0</v>
      </c>
      <c r="H1637" s="21">
        <f t="shared" si="25"/>
        <v>0</v>
      </c>
      <c r="I1637" s="4"/>
      <c r="J1637" s="4"/>
      <c r="K1637" s="4"/>
    </row>
    <row r="1638" spans="2:11" ht="13.5" x14ac:dyDescent="0.35">
      <c r="B1638" s="3">
        <v>44392</v>
      </c>
      <c r="C1638" s="2">
        <v>16.170000000000002</v>
      </c>
      <c r="D1638" s="2">
        <v>13.906499999999999</v>
      </c>
      <c r="E1638" s="2">
        <v>25</v>
      </c>
      <c r="F1638" s="2">
        <v>16.170000000000002</v>
      </c>
      <c r="G1638" s="2">
        <v>404.25</v>
      </c>
      <c r="H1638" s="21">
        <f t="shared" si="25"/>
        <v>0</v>
      </c>
      <c r="I1638" s="4"/>
      <c r="J1638" s="4"/>
      <c r="K1638" s="4"/>
    </row>
    <row r="1639" spans="2:11" ht="13.5" x14ac:dyDescent="0.35">
      <c r="B1639" s="3">
        <v>44393</v>
      </c>
      <c r="C1639" s="2">
        <v>16.5</v>
      </c>
      <c r="D1639" s="2">
        <v>14.190300000000001</v>
      </c>
      <c r="E1639" s="2">
        <v>150</v>
      </c>
      <c r="F1639" s="2">
        <v>16.181000000000001</v>
      </c>
      <c r="G1639" s="2">
        <v>2427.15</v>
      </c>
      <c r="H1639" s="21">
        <f t="shared" si="25"/>
        <v>2.040772300722692E-2</v>
      </c>
      <c r="I1639" s="4"/>
      <c r="J1639" s="4"/>
      <c r="K1639" s="4"/>
    </row>
    <row r="1640" spans="2:11" ht="13.5" x14ac:dyDescent="0.35">
      <c r="B1640" s="3">
        <v>44396</v>
      </c>
      <c r="C1640" s="2">
        <v>16.8</v>
      </c>
      <c r="D1640" s="2">
        <v>14.4483</v>
      </c>
      <c r="E1640" s="2">
        <v>103</v>
      </c>
      <c r="F1640" s="2">
        <v>16.8369</v>
      </c>
      <c r="G1640" s="2">
        <v>1734.2007000000001</v>
      </c>
      <c r="H1640" s="21">
        <f t="shared" si="25"/>
        <v>1.8181433796325596E-2</v>
      </c>
      <c r="I1640" s="4"/>
      <c r="J1640" s="4"/>
      <c r="K1640" s="4"/>
    </row>
    <row r="1641" spans="2:11" ht="13.5" x14ac:dyDescent="0.35">
      <c r="B1641" s="3">
        <v>44399</v>
      </c>
      <c r="C1641" s="2">
        <v>16.899999999999999</v>
      </c>
      <c r="D1641" s="2">
        <v>14.5343</v>
      </c>
      <c r="E1641" s="2">
        <v>50</v>
      </c>
      <c r="F1641" s="2">
        <v>16.8996</v>
      </c>
      <c r="G1641" s="2">
        <v>844.98</v>
      </c>
      <c r="H1641" s="21">
        <f t="shared" si="25"/>
        <v>5.9522573589972727E-3</v>
      </c>
      <c r="I1641" s="4"/>
      <c r="J1641" s="4"/>
      <c r="K1641" s="4"/>
    </row>
    <row r="1642" spans="2:11" ht="13.5" x14ac:dyDescent="0.35">
      <c r="B1642" s="3">
        <v>44400</v>
      </c>
      <c r="C1642" s="2">
        <v>16.899999999999999</v>
      </c>
      <c r="D1642" s="2">
        <v>14.5343</v>
      </c>
      <c r="E1642" s="2">
        <v>50</v>
      </c>
      <c r="F1642" s="2">
        <v>16.8996</v>
      </c>
      <c r="G1642" s="2">
        <v>844.98</v>
      </c>
      <c r="H1642" s="21">
        <f t="shared" si="25"/>
        <v>0</v>
      </c>
      <c r="I1642" s="4"/>
      <c r="J1642" s="4"/>
      <c r="K1642" s="4"/>
    </row>
    <row r="1643" spans="2:11" ht="13.5" x14ac:dyDescent="0.35">
      <c r="B1643" s="3">
        <v>44403</v>
      </c>
      <c r="C1643" s="2">
        <v>16.899999999999999</v>
      </c>
      <c r="D1643" s="2">
        <v>14.5343</v>
      </c>
      <c r="E1643" s="2">
        <v>0</v>
      </c>
      <c r="F1643" s="2">
        <v>0</v>
      </c>
      <c r="G1643" s="2">
        <v>0</v>
      </c>
      <c r="H1643" s="21">
        <f t="shared" si="25"/>
        <v>0</v>
      </c>
      <c r="I1643" s="4"/>
      <c r="J1643" s="4"/>
      <c r="K1643" s="4"/>
    </row>
    <row r="1644" spans="2:11" ht="13.5" x14ac:dyDescent="0.35">
      <c r="B1644" s="3">
        <v>44404</v>
      </c>
      <c r="C1644" s="2">
        <v>16.690000000000001</v>
      </c>
      <c r="D1644" s="2">
        <v>14.3537</v>
      </c>
      <c r="E1644" s="2">
        <v>2</v>
      </c>
      <c r="F1644" s="2">
        <v>16.690000000000001</v>
      </c>
      <c r="G1644" s="2">
        <v>33.380000000000003</v>
      </c>
      <c r="H1644" s="21">
        <f t="shared" si="25"/>
        <v>-1.242577901928542E-2</v>
      </c>
      <c r="I1644" s="4"/>
      <c r="J1644" s="4"/>
      <c r="K1644" s="4"/>
    </row>
    <row r="1645" spans="2:11" ht="13.5" x14ac:dyDescent="0.35">
      <c r="B1645" s="3">
        <v>44405</v>
      </c>
      <c r="C1645" s="2">
        <v>16.190000000000001</v>
      </c>
      <c r="D1645" s="2">
        <v>13.9237</v>
      </c>
      <c r="E1645" s="2">
        <v>481</v>
      </c>
      <c r="F1645" s="2">
        <v>16.270700000000001</v>
      </c>
      <c r="G1645" s="2">
        <v>7826.2066999999997</v>
      </c>
      <c r="H1645" s="21">
        <f t="shared" si="25"/>
        <v>-2.9957432578359568E-2</v>
      </c>
      <c r="I1645" s="4"/>
      <c r="J1645" s="4"/>
      <c r="K1645" s="4"/>
    </row>
    <row r="1646" spans="2:11" ht="13.5" x14ac:dyDescent="0.35">
      <c r="B1646" s="3">
        <v>44406</v>
      </c>
      <c r="C1646" s="2">
        <v>16.190000000000001</v>
      </c>
      <c r="D1646" s="2">
        <v>13.9237</v>
      </c>
      <c r="E1646" s="2">
        <v>0</v>
      </c>
      <c r="F1646" s="2">
        <v>0</v>
      </c>
      <c r="G1646" s="2">
        <v>0</v>
      </c>
      <c r="H1646" s="21">
        <f t="shared" si="25"/>
        <v>0</v>
      </c>
      <c r="I1646" s="4"/>
      <c r="J1646" s="4"/>
      <c r="K1646" s="4"/>
    </row>
    <row r="1647" spans="2:11" ht="13.5" x14ac:dyDescent="0.35">
      <c r="B1647" s="3">
        <v>44407</v>
      </c>
      <c r="C1647" s="2">
        <v>16.79</v>
      </c>
      <c r="D1647" s="2">
        <v>14.4397</v>
      </c>
      <c r="E1647" s="2">
        <v>531</v>
      </c>
      <c r="F1647" s="2">
        <v>16.6465</v>
      </c>
      <c r="G1647" s="2">
        <v>8839.2914999999994</v>
      </c>
      <c r="H1647" s="21">
        <f t="shared" si="25"/>
        <v>3.7059115034078584E-2</v>
      </c>
      <c r="I1647" s="4"/>
      <c r="J1647" s="4"/>
      <c r="K1647" s="4"/>
    </row>
    <row r="1648" spans="2:11" ht="13.5" x14ac:dyDescent="0.35">
      <c r="B1648" s="3">
        <v>44410</v>
      </c>
      <c r="C1648" s="2">
        <v>16.8</v>
      </c>
      <c r="D1648" s="2">
        <v>14.4483</v>
      </c>
      <c r="E1648" s="2">
        <v>26</v>
      </c>
      <c r="F1648" s="2">
        <v>16.8</v>
      </c>
      <c r="G1648" s="2">
        <v>436.8</v>
      </c>
      <c r="H1648" s="21">
        <f t="shared" si="25"/>
        <v>5.9558024058668096E-4</v>
      </c>
      <c r="I1648" s="4"/>
      <c r="J1648" s="4"/>
      <c r="K1648" s="4"/>
    </row>
    <row r="1649" spans="2:11" ht="13.5" x14ac:dyDescent="0.35">
      <c r="B1649" s="3">
        <v>44411</v>
      </c>
      <c r="C1649" s="2">
        <v>16.5</v>
      </c>
      <c r="D1649" s="2">
        <v>14.190300000000001</v>
      </c>
      <c r="E1649" s="2">
        <v>2155</v>
      </c>
      <c r="F1649" s="2">
        <v>16.500299999999999</v>
      </c>
      <c r="G1649" s="2">
        <v>35558.146500000003</v>
      </c>
      <c r="H1649" s="21">
        <f t="shared" si="25"/>
        <v>-1.7856772076991698E-2</v>
      </c>
      <c r="I1649" s="4"/>
      <c r="J1649" s="4"/>
      <c r="K1649" s="4"/>
    </row>
    <row r="1650" spans="2:11" ht="13.5" x14ac:dyDescent="0.35">
      <c r="B1650" s="3">
        <v>44412</v>
      </c>
      <c r="C1650" s="2">
        <v>16.3</v>
      </c>
      <c r="D1650" s="2">
        <v>14.0183</v>
      </c>
      <c r="E1650" s="2">
        <v>6569</v>
      </c>
      <c r="F1650" s="2">
        <v>16.3</v>
      </c>
      <c r="G1650" s="2">
        <v>107074.7</v>
      </c>
      <c r="H1650" s="21">
        <f t="shared" si="25"/>
        <v>-1.2120955864217148E-2</v>
      </c>
      <c r="I1650" s="4"/>
      <c r="J1650" s="4"/>
      <c r="K1650" s="4"/>
    </row>
    <row r="1651" spans="2:11" ht="13.5" x14ac:dyDescent="0.35">
      <c r="B1651" s="3">
        <v>44413</v>
      </c>
      <c r="C1651" s="2">
        <v>16.3</v>
      </c>
      <c r="D1651" s="2">
        <v>14.0183</v>
      </c>
      <c r="E1651" s="2">
        <v>0</v>
      </c>
      <c r="F1651" s="2">
        <v>0</v>
      </c>
      <c r="G1651" s="2">
        <v>0</v>
      </c>
      <c r="H1651" s="21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16.3</v>
      </c>
      <c r="D1652" s="2">
        <v>14.0183</v>
      </c>
      <c r="E1652" s="2">
        <v>332</v>
      </c>
      <c r="F1652" s="2">
        <v>16.300899999999999</v>
      </c>
      <c r="G1652" s="2">
        <v>5411.8987999999999</v>
      </c>
      <c r="H1652" s="21">
        <f t="shared" si="25"/>
        <v>0</v>
      </c>
      <c r="I1652" s="4"/>
      <c r="J1652" s="4"/>
      <c r="K1652" s="4"/>
    </row>
    <row r="1653" spans="2:11" ht="13.5" x14ac:dyDescent="0.35">
      <c r="B1653" s="3">
        <v>44417</v>
      </c>
      <c r="C1653" s="2">
        <v>16.3</v>
      </c>
      <c r="D1653" s="2">
        <v>14.0183</v>
      </c>
      <c r="E1653" s="2">
        <v>0</v>
      </c>
      <c r="F1653" s="2">
        <v>0</v>
      </c>
      <c r="G1653" s="2">
        <v>0</v>
      </c>
      <c r="H1653" s="21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16.3</v>
      </c>
      <c r="D1654" s="2">
        <v>14.0183</v>
      </c>
      <c r="E1654" s="2">
        <v>325</v>
      </c>
      <c r="F1654" s="2">
        <v>16.367699999999999</v>
      </c>
      <c r="G1654" s="2">
        <v>5319.5024999999996</v>
      </c>
      <c r="H1654" s="21">
        <f t="shared" si="25"/>
        <v>0</v>
      </c>
      <c r="I1654" s="4"/>
      <c r="J1654" s="4"/>
      <c r="K1654" s="4"/>
    </row>
    <row r="1655" spans="2:11" ht="13.5" x14ac:dyDescent="0.35">
      <c r="B1655" s="3">
        <v>44420</v>
      </c>
      <c r="C1655" s="2">
        <v>16.3</v>
      </c>
      <c r="D1655" s="2">
        <v>14.0183</v>
      </c>
      <c r="E1655" s="2">
        <v>268</v>
      </c>
      <c r="F1655" s="2">
        <v>16.150600000000001</v>
      </c>
      <c r="G1655" s="2">
        <v>4328.3608000000004</v>
      </c>
      <c r="H1655" s="21">
        <f t="shared" si="25"/>
        <v>0</v>
      </c>
      <c r="I1655" s="4"/>
      <c r="J1655" s="4"/>
      <c r="K1655" s="4"/>
    </row>
    <row r="1656" spans="2:11" ht="13.5" x14ac:dyDescent="0.35">
      <c r="B1656" s="3">
        <v>44424</v>
      </c>
      <c r="C1656" s="2">
        <v>16.5</v>
      </c>
      <c r="D1656" s="2">
        <v>14.190300000000001</v>
      </c>
      <c r="E1656" s="2">
        <v>20</v>
      </c>
      <c r="F1656" s="2">
        <v>16.5</v>
      </c>
      <c r="G1656" s="2">
        <v>330</v>
      </c>
      <c r="H1656" s="21">
        <f t="shared" si="25"/>
        <v>1.2269676066284827E-2</v>
      </c>
      <c r="I1656" s="4"/>
      <c r="J1656" s="4"/>
      <c r="K1656" s="4"/>
    </row>
    <row r="1657" spans="2:11" ht="13.5" x14ac:dyDescent="0.35">
      <c r="B1657" s="3">
        <v>44425</v>
      </c>
      <c r="C1657" s="2">
        <v>16.3</v>
      </c>
      <c r="D1657" s="2">
        <v>14.0183</v>
      </c>
      <c r="E1657" s="2">
        <v>351</v>
      </c>
      <c r="F1657" s="2">
        <v>16.100899999999999</v>
      </c>
      <c r="G1657" s="2">
        <v>5651.4159</v>
      </c>
      <c r="H1657" s="21">
        <f t="shared" si="25"/>
        <v>-1.2120955864217148E-2</v>
      </c>
      <c r="I1657" s="4"/>
      <c r="J1657" s="4"/>
      <c r="K1657" s="4"/>
    </row>
    <row r="1658" spans="2:11" ht="13.5" x14ac:dyDescent="0.35">
      <c r="B1658" s="3">
        <v>44426</v>
      </c>
      <c r="C1658" s="2">
        <v>16.5</v>
      </c>
      <c r="D1658" s="2">
        <v>14.190300000000001</v>
      </c>
      <c r="E1658" s="2">
        <v>778</v>
      </c>
      <c r="F1658" s="2">
        <v>16.4512</v>
      </c>
      <c r="G1658" s="2">
        <v>12799.033600000001</v>
      </c>
      <c r="H1658" s="21">
        <f t="shared" si="25"/>
        <v>1.2269676066284827E-2</v>
      </c>
      <c r="I1658" s="4"/>
      <c r="J1658" s="4"/>
      <c r="K1658" s="4"/>
    </row>
    <row r="1659" spans="2:11" ht="13.5" x14ac:dyDescent="0.35">
      <c r="B1659" s="3">
        <v>44427</v>
      </c>
      <c r="C1659" s="2">
        <v>16.48</v>
      </c>
      <c r="D1659" s="2">
        <v>14.1731</v>
      </c>
      <c r="E1659" s="2">
        <v>276</v>
      </c>
      <c r="F1659" s="2">
        <v>16.492799999999999</v>
      </c>
      <c r="G1659" s="2">
        <v>4552.0128000000004</v>
      </c>
      <c r="H1659" s="21">
        <f t="shared" si="25"/>
        <v>-1.2120955864217649E-3</v>
      </c>
      <c r="I1659" s="4"/>
      <c r="J1659" s="4"/>
      <c r="K1659" s="4"/>
    </row>
    <row r="1660" spans="2:11" ht="13.5" x14ac:dyDescent="0.35">
      <c r="B1660" s="3">
        <v>44428</v>
      </c>
      <c r="C1660" s="2">
        <v>16.399999999999999</v>
      </c>
      <c r="D1660" s="2">
        <v>14.1043</v>
      </c>
      <c r="E1660" s="2">
        <v>467</v>
      </c>
      <c r="F1660" s="2">
        <v>16.036000000000001</v>
      </c>
      <c r="G1660" s="2">
        <v>7488.8119999999999</v>
      </c>
      <c r="H1660" s="21">
        <f t="shared" si="25"/>
        <v>-4.8542661802992663E-3</v>
      </c>
      <c r="I1660" s="4"/>
      <c r="J1660" s="4"/>
      <c r="K1660" s="4"/>
    </row>
    <row r="1661" spans="2:11" ht="13.5" x14ac:dyDescent="0.35">
      <c r="B1661" s="3">
        <v>44431</v>
      </c>
      <c r="C1661" s="2">
        <v>16.100000000000001</v>
      </c>
      <c r="D1661" s="2">
        <v>13.846299999999999</v>
      </c>
      <c r="E1661" s="2">
        <v>1355</v>
      </c>
      <c r="F1661" s="2">
        <v>16.232399999999998</v>
      </c>
      <c r="G1661" s="2">
        <v>21994.901999999998</v>
      </c>
      <c r="H1661" s="21">
        <f t="shared" si="25"/>
        <v>-1.8292293839467458E-2</v>
      </c>
      <c r="I1661" s="4"/>
      <c r="J1661" s="4"/>
      <c r="K1661" s="4"/>
    </row>
    <row r="1662" spans="2:11" ht="13.5" x14ac:dyDescent="0.35">
      <c r="B1662" s="3">
        <v>44432</v>
      </c>
      <c r="C1662" s="2">
        <v>16.3</v>
      </c>
      <c r="D1662" s="2">
        <v>14.0183</v>
      </c>
      <c r="E1662" s="2">
        <v>1</v>
      </c>
      <c r="F1662" s="2">
        <v>16.3</v>
      </c>
      <c r="G1662" s="2">
        <v>16.3</v>
      </c>
      <c r="H1662" s="21">
        <f t="shared" si="25"/>
        <v>1.2422091100149543E-2</v>
      </c>
      <c r="I1662" s="4"/>
      <c r="J1662" s="4"/>
      <c r="K1662" s="4"/>
    </row>
    <row r="1663" spans="2:11" ht="13.5" x14ac:dyDescent="0.35">
      <c r="B1663" s="3">
        <v>44433</v>
      </c>
      <c r="C1663" s="2">
        <v>16.11</v>
      </c>
      <c r="D1663" s="2">
        <v>13.854900000000001</v>
      </c>
      <c r="E1663" s="2">
        <v>100</v>
      </c>
      <c r="F1663" s="2">
        <v>16.11</v>
      </c>
      <c r="G1663" s="2">
        <v>1611</v>
      </c>
      <c r="H1663" s="21">
        <f t="shared" si="25"/>
        <v>-1.1656192262970497E-2</v>
      </c>
      <c r="I1663" s="4"/>
      <c r="J1663" s="4"/>
      <c r="K1663" s="4"/>
    </row>
    <row r="1664" spans="2:11" ht="13.5" x14ac:dyDescent="0.35">
      <c r="B1664" s="3">
        <v>44434</v>
      </c>
      <c r="C1664" s="2">
        <v>16.12</v>
      </c>
      <c r="D1664" s="2">
        <v>13.8635</v>
      </c>
      <c r="E1664" s="2">
        <v>3004</v>
      </c>
      <c r="F1664" s="2">
        <v>16.12</v>
      </c>
      <c r="G1664" s="2">
        <v>48424.480000000003</v>
      </c>
      <c r="H1664" s="21">
        <f t="shared" si="25"/>
        <v>6.2071902359450422E-4</v>
      </c>
      <c r="I1664" s="4"/>
      <c r="J1664" s="4"/>
      <c r="K1664" s="4"/>
    </row>
    <row r="1665" spans="2:11" ht="13.5" x14ac:dyDescent="0.35">
      <c r="B1665" s="3">
        <v>44435</v>
      </c>
      <c r="C1665" s="2">
        <v>16.11</v>
      </c>
      <c r="D1665" s="2">
        <v>13.854900000000001</v>
      </c>
      <c r="E1665" s="2">
        <v>800</v>
      </c>
      <c r="F1665" s="2">
        <v>16.11</v>
      </c>
      <c r="G1665" s="2">
        <v>12888</v>
      </c>
      <c r="H1665" s="21">
        <f t="shared" si="25"/>
        <v>-6.2033397049803419E-4</v>
      </c>
      <c r="I1665" s="4"/>
      <c r="J1665" s="4"/>
      <c r="K1665" s="4"/>
    </row>
    <row r="1666" spans="2:11" ht="13.5" x14ac:dyDescent="0.35">
      <c r="B1666" s="3">
        <v>44438</v>
      </c>
      <c r="C1666" s="2">
        <v>16.11</v>
      </c>
      <c r="D1666" s="2">
        <v>13.854900000000001</v>
      </c>
      <c r="E1666" s="2">
        <v>0</v>
      </c>
      <c r="F1666" s="2">
        <v>0</v>
      </c>
      <c r="G1666" s="2">
        <v>0</v>
      </c>
      <c r="H1666" s="21">
        <f t="shared" si="25"/>
        <v>0</v>
      </c>
      <c r="I1666" s="4"/>
      <c r="J1666" s="4"/>
      <c r="K1666" s="4"/>
    </row>
    <row r="1667" spans="2:11" ht="13.5" x14ac:dyDescent="0.35">
      <c r="B1667" s="3">
        <v>44439</v>
      </c>
      <c r="C1667" s="2">
        <v>16.3</v>
      </c>
      <c r="D1667" s="2">
        <v>14.0183</v>
      </c>
      <c r="E1667" s="2">
        <v>109</v>
      </c>
      <c r="F1667" s="2">
        <v>16.297000000000001</v>
      </c>
      <c r="G1667" s="2">
        <v>1776.373</v>
      </c>
      <c r="H1667" s="21">
        <f t="shared" si="25"/>
        <v>1.1793661448296222E-2</v>
      </c>
      <c r="I1667" s="4"/>
      <c r="J1667" s="4"/>
      <c r="K1667" s="4"/>
    </row>
    <row r="1668" spans="2:11" ht="13.5" x14ac:dyDescent="0.35">
      <c r="B1668" s="3">
        <v>44440</v>
      </c>
      <c r="C1668" s="2">
        <v>16.5</v>
      </c>
      <c r="D1668" s="2">
        <v>14.190300000000001</v>
      </c>
      <c r="E1668" s="2">
        <v>1409</v>
      </c>
      <c r="F1668" s="2">
        <v>16.463999999999999</v>
      </c>
      <c r="G1668" s="2">
        <v>23197.776000000002</v>
      </c>
      <c r="H1668" s="21">
        <f t="shared" si="25"/>
        <v>1.2269676066284827E-2</v>
      </c>
      <c r="I1668" s="4"/>
      <c r="J1668" s="4"/>
      <c r="K1668" s="4"/>
    </row>
    <row r="1669" spans="2:11" ht="13.5" x14ac:dyDescent="0.35">
      <c r="B1669" s="3">
        <v>44441</v>
      </c>
      <c r="C1669" s="2">
        <v>16.600000000000001</v>
      </c>
      <c r="D1669" s="2">
        <v>14.276300000000001</v>
      </c>
      <c r="E1669" s="2">
        <v>1</v>
      </c>
      <c r="F1669" s="2">
        <v>16.600000000000001</v>
      </c>
      <c r="G1669" s="2">
        <v>16.600000000000001</v>
      </c>
      <c r="H1669" s="21">
        <f t="shared" si="25"/>
        <v>6.0604779321085742E-3</v>
      </c>
      <c r="I1669" s="4"/>
      <c r="J1669" s="4"/>
      <c r="K1669" s="4"/>
    </row>
    <row r="1670" spans="2:11" ht="13.5" x14ac:dyDescent="0.35">
      <c r="B1670" s="3">
        <v>44442</v>
      </c>
      <c r="C1670" s="2">
        <v>16.600000000000001</v>
      </c>
      <c r="D1670" s="2">
        <v>14.276300000000001</v>
      </c>
      <c r="E1670" s="2">
        <v>869331</v>
      </c>
      <c r="F1670" s="2">
        <v>16.59</v>
      </c>
      <c r="G1670" s="2">
        <v>14422201.289999999</v>
      </c>
      <c r="H1670" s="21">
        <f t="shared" si="25"/>
        <v>0</v>
      </c>
      <c r="I1670" s="4"/>
      <c r="J1670" s="4"/>
      <c r="K1670" s="4"/>
    </row>
    <row r="1671" spans="2:11" ht="13.5" x14ac:dyDescent="0.35">
      <c r="B1671" s="3">
        <v>44445</v>
      </c>
      <c r="C1671" s="2">
        <v>16.18</v>
      </c>
      <c r="D1671" s="2">
        <v>13.915100000000001</v>
      </c>
      <c r="E1671" s="2">
        <v>1529</v>
      </c>
      <c r="F1671" s="2">
        <v>16.36</v>
      </c>
      <c r="G1671" s="2">
        <v>25014.44</v>
      </c>
      <c r="H1671" s="21">
        <f t="shared" ref="H1671:H1734" si="26">(D1671-D1670)/D1670</f>
        <v>-2.5300673143601644E-2</v>
      </c>
      <c r="I1671" s="4"/>
      <c r="J1671" s="4"/>
      <c r="K1671" s="4"/>
    </row>
    <row r="1672" spans="2:11" ht="13.5" x14ac:dyDescent="0.35">
      <c r="B1672" s="3">
        <v>44446</v>
      </c>
      <c r="C1672" s="2">
        <v>16.18</v>
      </c>
      <c r="D1672" s="2">
        <v>13.915100000000001</v>
      </c>
      <c r="E1672" s="2">
        <v>0</v>
      </c>
      <c r="F1672" s="2">
        <v>0</v>
      </c>
      <c r="G1672" s="2">
        <v>0</v>
      </c>
      <c r="H1672" s="21">
        <f t="shared" si="26"/>
        <v>0</v>
      </c>
      <c r="I1672" s="4"/>
      <c r="J1672" s="4"/>
      <c r="K1672" s="4"/>
    </row>
    <row r="1673" spans="2:11" ht="13.5" x14ac:dyDescent="0.35">
      <c r="B1673" s="3">
        <v>44447</v>
      </c>
      <c r="C1673" s="2">
        <v>16.18</v>
      </c>
      <c r="D1673" s="2">
        <v>13.915100000000001</v>
      </c>
      <c r="E1673" s="2">
        <v>420</v>
      </c>
      <c r="F1673" s="2">
        <v>16.184999999999999</v>
      </c>
      <c r="G1673" s="2">
        <v>6797.7</v>
      </c>
      <c r="H1673" s="21">
        <f t="shared" si="26"/>
        <v>0</v>
      </c>
      <c r="I1673" s="4"/>
      <c r="J1673" s="4"/>
      <c r="K1673" s="4"/>
    </row>
    <row r="1674" spans="2:11" ht="13.5" x14ac:dyDescent="0.35">
      <c r="B1674" s="3">
        <v>44448</v>
      </c>
      <c r="C1674" s="2">
        <v>16.18</v>
      </c>
      <c r="D1674" s="2">
        <v>13.915100000000001</v>
      </c>
      <c r="E1674" s="2">
        <v>0</v>
      </c>
      <c r="F1674" s="2">
        <v>0</v>
      </c>
      <c r="G1674" s="2">
        <v>0</v>
      </c>
      <c r="H1674" s="21">
        <f t="shared" si="26"/>
        <v>0</v>
      </c>
      <c r="I1674" s="4"/>
      <c r="J1674" s="4"/>
      <c r="K1674" s="4"/>
    </row>
    <row r="1675" spans="2:11" ht="13.5" x14ac:dyDescent="0.35">
      <c r="B1675" s="3">
        <v>44449</v>
      </c>
      <c r="C1675" s="2">
        <v>16.399999999999999</v>
      </c>
      <c r="D1675" s="2">
        <v>14.1043</v>
      </c>
      <c r="E1675" s="2">
        <v>2033</v>
      </c>
      <c r="F1675" s="2">
        <v>16.202999999999999</v>
      </c>
      <c r="G1675" s="2">
        <v>32940.699000000001</v>
      </c>
      <c r="H1675" s="21">
        <f t="shared" si="26"/>
        <v>1.3596740231834452E-2</v>
      </c>
      <c r="I1675" s="4"/>
      <c r="J1675" s="4"/>
      <c r="K1675" s="4"/>
    </row>
    <row r="1676" spans="2:11" ht="13.5" x14ac:dyDescent="0.35">
      <c r="B1676" s="3">
        <v>44452</v>
      </c>
      <c r="C1676" s="2">
        <v>16.399999999999999</v>
      </c>
      <c r="D1676" s="2">
        <v>14.1043</v>
      </c>
      <c r="E1676" s="2">
        <v>0</v>
      </c>
      <c r="F1676" s="2">
        <v>0</v>
      </c>
      <c r="G1676" s="2">
        <v>0</v>
      </c>
      <c r="H1676" s="21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16.25</v>
      </c>
      <c r="D1677" s="2">
        <v>13.975300000000001</v>
      </c>
      <c r="E1677" s="2">
        <v>1820</v>
      </c>
      <c r="F1677" s="2">
        <v>16.25</v>
      </c>
      <c r="G1677" s="2">
        <v>29575</v>
      </c>
      <c r="H1677" s="21">
        <f t="shared" si="26"/>
        <v>-9.1461469197336668E-3</v>
      </c>
      <c r="I1677" s="4"/>
      <c r="J1677" s="4"/>
      <c r="K1677" s="4"/>
    </row>
    <row r="1678" spans="2:11" ht="13.5" x14ac:dyDescent="0.35">
      <c r="B1678" s="3">
        <v>44454</v>
      </c>
      <c r="C1678" s="2">
        <v>16.25</v>
      </c>
      <c r="D1678" s="2">
        <v>13.975300000000001</v>
      </c>
      <c r="E1678" s="2">
        <v>1160</v>
      </c>
      <c r="F1678" s="2">
        <v>16.248000000000001</v>
      </c>
      <c r="G1678" s="2">
        <v>18847.68</v>
      </c>
      <c r="H1678" s="21">
        <f t="shared" si="26"/>
        <v>0</v>
      </c>
      <c r="I1678" s="4"/>
      <c r="J1678" s="4"/>
      <c r="K1678" s="4"/>
    </row>
    <row r="1679" spans="2:11" ht="13.5" x14ac:dyDescent="0.35">
      <c r="B1679" s="3">
        <v>44455</v>
      </c>
      <c r="C1679" s="2">
        <v>16.2</v>
      </c>
      <c r="D1679" s="2">
        <v>13.9323</v>
      </c>
      <c r="E1679" s="2">
        <v>5289</v>
      </c>
      <c r="F1679" s="2">
        <v>16.199000000000002</v>
      </c>
      <c r="G1679" s="2">
        <v>85676.510999999999</v>
      </c>
      <c r="H1679" s="21">
        <f t="shared" si="26"/>
        <v>-3.0768570263250902E-3</v>
      </c>
      <c r="I1679" s="4"/>
      <c r="J1679" s="4"/>
      <c r="K1679" s="4"/>
    </row>
    <row r="1680" spans="2:11" ht="13.5" x14ac:dyDescent="0.35">
      <c r="B1680" s="3">
        <v>44456</v>
      </c>
      <c r="C1680" s="2">
        <v>16.2</v>
      </c>
      <c r="D1680" s="2">
        <v>13.9323</v>
      </c>
      <c r="E1680" s="2">
        <v>3633</v>
      </c>
      <c r="F1680" s="2">
        <v>16.196000000000002</v>
      </c>
      <c r="G1680" s="2">
        <v>58840.067999999999</v>
      </c>
      <c r="H1680" s="21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16.48</v>
      </c>
      <c r="D1681" s="2">
        <v>14.1731</v>
      </c>
      <c r="E1681" s="2">
        <v>2000</v>
      </c>
      <c r="F1681" s="2">
        <v>16.48</v>
      </c>
      <c r="G1681" s="2">
        <v>32960</v>
      </c>
      <c r="H1681" s="21">
        <f t="shared" si="26"/>
        <v>1.7283578447205423E-2</v>
      </c>
      <c r="I1681" s="4"/>
      <c r="J1681" s="4"/>
      <c r="K1681" s="4"/>
    </row>
    <row r="1682" spans="2:11" ht="13.5" x14ac:dyDescent="0.35">
      <c r="B1682" s="3">
        <v>44460</v>
      </c>
      <c r="C1682" s="2">
        <v>16.399999999999999</v>
      </c>
      <c r="D1682" s="2">
        <v>14.1043</v>
      </c>
      <c r="E1682" s="2">
        <v>2371</v>
      </c>
      <c r="F1682" s="2">
        <v>16.423999999999999</v>
      </c>
      <c r="G1682" s="2">
        <v>38941.303999999996</v>
      </c>
      <c r="H1682" s="21">
        <f t="shared" si="26"/>
        <v>-4.8542661802992663E-3</v>
      </c>
      <c r="I1682" s="4"/>
      <c r="J1682" s="4"/>
      <c r="K1682" s="4"/>
    </row>
    <row r="1683" spans="2:11" ht="13.5" x14ac:dyDescent="0.35">
      <c r="B1683" s="3">
        <v>44461</v>
      </c>
      <c r="C1683" s="2">
        <v>16.25</v>
      </c>
      <c r="D1683" s="2">
        <v>13.975300000000001</v>
      </c>
      <c r="E1683" s="2">
        <v>722</v>
      </c>
      <c r="F1683" s="2">
        <v>16.375</v>
      </c>
      <c r="G1683" s="2">
        <v>11822.75</v>
      </c>
      <c r="H1683" s="21">
        <f t="shared" si="26"/>
        <v>-9.1461469197336668E-3</v>
      </c>
      <c r="I1683" s="4"/>
      <c r="J1683" s="4"/>
      <c r="K1683" s="4"/>
    </row>
    <row r="1684" spans="2:11" ht="13.5" x14ac:dyDescent="0.35">
      <c r="B1684" s="3">
        <v>44462</v>
      </c>
      <c r="C1684" s="2">
        <v>16.48</v>
      </c>
      <c r="D1684" s="2">
        <v>14.1731</v>
      </c>
      <c r="E1684" s="2">
        <v>98</v>
      </c>
      <c r="F1684" s="2">
        <v>16.213000000000001</v>
      </c>
      <c r="G1684" s="2">
        <v>1588.874</v>
      </c>
      <c r="H1684" s="21">
        <f t="shared" si="26"/>
        <v>1.4153542321095008E-2</v>
      </c>
      <c r="I1684" s="4"/>
      <c r="J1684" s="4"/>
      <c r="K1684" s="4"/>
    </row>
    <row r="1685" spans="2:11" ht="13.5" x14ac:dyDescent="0.35">
      <c r="B1685" s="3">
        <v>44463</v>
      </c>
      <c r="C1685" s="2">
        <v>16.48</v>
      </c>
      <c r="D1685" s="2">
        <v>14.1731</v>
      </c>
      <c r="E1685" s="2">
        <v>6761</v>
      </c>
      <c r="F1685" s="2">
        <v>16.343</v>
      </c>
      <c r="G1685" s="2">
        <v>110495.023</v>
      </c>
      <c r="H1685" s="21">
        <f t="shared" si="26"/>
        <v>0</v>
      </c>
      <c r="I1685" s="4"/>
      <c r="J1685" s="4"/>
      <c r="K1685" s="4"/>
    </row>
    <row r="1686" spans="2:11" ht="13.5" x14ac:dyDescent="0.35">
      <c r="B1686" s="3">
        <v>44466</v>
      </c>
      <c r="C1686" s="2">
        <v>16.399999999999999</v>
      </c>
      <c r="D1686" s="2">
        <v>14.1043</v>
      </c>
      <c r="E1686" s="2">
        <v>610</v>
      </c>
      <c r="F1686" s="2">
        <v>16.399999999999999</v>
      </c>
      <c r="G1686" s="2">
        <v>10004</v>
      </c>
      <c r="H1686" s="21">
        <f t="shared" si="26"/>
        <v>-4.8542661802992663E-3</v>
      </c>
      <c r="I1686" s="4"/>
      <c r="J1686" s="4"/>
      <c r="K1686" s="4"/>
    </row>
    <row r="1687" spans="2:11" ht="13.5" x14ac:dyDescent="0.35">
      <c r="B1687" s="3">
        <v>44467</v>
      </c>
      <c r="C1687" s="2">
        <v>16.5</v>
      </c>
      <c r="D1687" s="2">
        <v>14.190300000000001</v>
      </c>
      <c r="E1687" s="2">
        <v>2317</v>
      </c>
      <c r="F1687" s="2">
        <v>16.443999999999999</v>
      </c>
      <c r="G1687" s="2">
        <v>38100.748</v>
      </c>
      <c r="H1687" s="21">
        <f t="shared" si="26"/>
        <v>6.0974312798224867E-3</v>
      </c>
      <c r="I1687" s="4"/>
      <c r="J1687" s="4"/>
      <c r="K1687" s="4"/>
    </row>
    <row r="1688" spans="2:11" ht="13.5" x14ac:dyDescent="0.35">
      <c r="B1688" s="3">
        <v>44468</v>
      </c>
      <c r="C1688" s="2">
        <v>16.5</v>
      </c>
      <c r="D1688" s="2">
        <v>14.190300000000001</v>
      </c>
      <c r="E1688" s="2">
        <v>50</v>
      </c>
      <c r="F1688" s="2">
        <v>16.5</v>
      </c>
      <c r="G1688" s="2">
        <v>825</v>
      </c>
      <c r="H1688" s="21">
        <f t="shared" si="26"/>
        <v>0</v>
      </c>
      <c r="I1688" s="4"/>
      <c r="J1688" s="4"/>
      <c r="K1688" s="4"/>
    </row>
    <row r="1689" spans="2:11" ht="13.5" x14ac:dyDescent="0.35">
      <c r="B1689" s="3">
        <v>44469</v>
      </c>
      <c r="C1689" s="2">
        <v>16.46</v>
      </c>
      <c r="D1689" s="2">
        <v>14.155900000000001</v>
      </c>
      <c r="E1689" s="2">
        <v>7303</v>
      </c>
      <c r="F1689" s="2">
        <v>16.465</v>
      </c>
      <c r="G1689" s="2">
        <v>120243.895</v>
      </c>
      <c r="H1689" s="21">
        <f t="shared" si="26"/>
        <v>-2.4241911728434045E-3</v>
      </c>
      <c r="I1689" s="4"/>
      <c r="J1689" s="4"/>
      <c r="K1689" s="4"/>
    </row>
    <row r="1690" spans="2:11" ht="13.5" x14ac:dyDescent="0.35">
      <c r="B1690" s="3">
        <v>44470</v>
      </c>
      <c r="C1690" s="2">
        <v>16.22</v>
      </c>
      <c r="D1690" s="2">
        <v>13.9495</v>
      </c>
      <c r="E1690" s="2">
        <v>8282</v>
      </c>
      <c r="F1690" s="2">
        <v>16.384</v>
      </c>
      <c r="G1690" s="2">
        <v>135692.288</v>
      </c>
      <c r="H1690" s="21">
        <f t="shared" si="26"/>
        <v>-1.4580492939339806E-2</v>
      </c>
      <c r="I1690" s="4"/>
      <c r="J1690" s="4"/>
      <c r="K1690" s="4"/>
    </row>
    <row r="1691" spans="2:11" ht="13.5" x14ac:dyDescent="0.35">
      <c r="B1691" s="3">
        <v>44473</v>
      </c>
      <c r="C1691" s="2">
        <v>16.47</v>
      </c>
      <c r="D1691" s="2">
        <v>14.1645</v>
      </c>
      <c r="E1691" s="2">
        <v>2462</v>
      </c>
      <c r="F1691" s="2">
        <v>16.241</v>
      </c>
      <c r="G1691" s="2">
        <v>39985.341999999997</v>
      </c>
      <c r="H1691" s="21">
        <f t="shared" si="26"/>
        <v>1.5412738807842564E-2</v>
      </c>
      <c r="I1691" s="4"/>
      <c r="J1691" s="4"/>
      <c r="K1691" s="4"/>
    </row>
    <row r="1692" spans="2:11" ht="13.5" x14ac:dyDescent="0.35">
      <c r="B1692" s="3">
        <v>44474</v>
      </c>
      <c r="C1692" s="2">
        <v>16.2</v>
      </c>
      <c r="D1692" s="2">
        <v>13.9323</v>
      </c>
      <c r="E1692" s="2">
        <v>7993</v>
      </c>
      <c r="F1692" s="2">
        <v>16.058</v>
      </c>
      <c r="G1692" s="2">
        <v>128351.594</v>
      </c>
      <c r="H1692" s="21">
        <f t="shared" si="26"/>
        <v>-1.6393095414592863E-2</v>
      </c>
      <c r="I1692" s="4"/>
      <c r="J1692" s="4"/>
      <c r="K1692" s="4"/>
    </row>
    <row r="1693" spans="2:11" ht="13.5" x14ac:dyDescent="0.35">
      <c r="B1693" s="3">
        <v>44475</v>
      </c>
      <c r="C1693" s="2">
        <v>16.2</v>
      </c>
      <c r="D1693" s="2">
        <v>13.9323</v>
      </c>
      <c r="E1693" s="2">
        <v>358</v>
      </c>
      <c r="F1693" s="2">
        <v>16.2</v>
      </c>
      <c r="G1693" s="2">
        <v>5799.6</v>
      </c>
      <c r="H1693" s="21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15.95</v>
      </c>
      <c r="D1694" s="2">
        <v>13.7173</v>
      </c>
      <c r="E1694" s="2">
        <v>2829</v>
      </c>
      <c r="F1694" s="2">
        <v>15.971</v>
      </c>
      <c r="G1694" s="2">
        <v>45181.959000000003</v>
      </c>
      <c r="H1694" s="21">
        <f t="shared" si="26"/>
        <v>-1.5431766470719111E-2</v>
      </c>
      <c r="I1694" s="4"/>
      <c r="J1694" s="4"/>
      <c r="K1694" s="4"/>
    </row>
    <row r="1695" spans="2:11" ht="13.5" x14ac:dyDescent="0.35">
      <c r="B1695" s="3">
        <v>44477</v>
      </c>
      <c r="C1695" s="2">
        <v>16</v>
      </c>
      <c r="D1695" s="2">
        <v>13.760300000000001</v>
      </c>
      <c r="E1695" s="2">
        <v>966</v>
      </c>
      <c r="F1695" s="2">
        <v>15.98</v>
      </c>
      <c r="G1695" s="2">
        <v>15436.68</v>
      </c>
      <c r="H1695" s="21">
        <f t="shared" si="26"/>
        <v>3.1347276796454869E-3</v>
      </c>
      <c r="I1695" s="4"/>
      <c r="J1695" s="4"/>
      <c r="K1695" s="4"/>
    </row>
    <row r="1696" spans="2:11" ht="13.5" x14ac:dyDescent="0.35">
      <c r="B1696" s="3">
        <v>44480</v>
      </c>
      <c r="C1696" s="2">
        <v>16.149999999999999</v>
      </c>
      <c r="D1696" s="2">
        <v>13.8893</v>
      </c>
      <c r="E1696" s="2">
        <v>4097</v>
      </c>
      <c r="F1696" s="2">
        <v>16.001000000000001</v>
      </c>
      <c r="G1696" s="2">
        <v>65556.096999999994</v>
      </c>
      <c r="H1696" s="21">
        <f t="shared" si="26"/>
        <v>9.3747956076538699E-3</v>
      </c>
      <c r="I1696" s="4"/>
      <c r="J1696" s="4"/>
      <c r="K1696" s="4"/>
    </row>
    <row r="1697" spans="2:11" ht="13.5" x14ac:dyDescent="0.35">
      <c r="B1697" s="3">
        <v>44481</v>
      </c>
      <c r="C1697" s="2">
        <v>16.100000000000001</v>
      </c>
      <c r="D1697" s="2">
        <v>13.846299999999999</v>
      </c>
      <c r="E1697" s="2">
        <v>413</v>
      </c>
      <c r="F1697" s="2">
        <v>16.001999999999999</v>
      </c>
      <c r="G1697" s="2">
        <v>6608.826</v>
      </c>
      <c r="H1697" s="21">
        <f t="shared" si="26"/>
        <v>-3.0959083611125857E-3</v>
      </c>
      <c r="I1697" s="4"/>
      <c r="J1697" s="4"/>
      <c r="K1697" s="4"/>
    </row>
    <row r="1698" spans="2:11" ht="13.5" x14ac:dyDescent="0.35">
      <c r="B1698" s="3">
        <v>44482</v>
      </c>
      <c r="C1698" s="2">
        <v>16.100000000000001</v>
      </c>
      <c r="D1698" s="2">
        <v>13.846299999999999</v>
      </c>
      <c r="E1698" s="2">
        <v>0</v>
      </c>
      <c r="F1698" s="2">
        <v>0</v>
      </c>
      <c r="G1698" s="2">
        <v>0</v>
      </c>
      <c r="H1698" s="21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16</v>
      </c>
      <c r="D1699" s="2">
        <v>13.760300000000001</v>
      </c>
      <c r="E1699" s="2">
        <v>6503</v>
      </c>
      <c r="F1699" s="2">
        <v>16.009</v>
      </c>
      <c r="G1699" s="2">
        <v>104106.527</v>
      </c>
      <c r="H1699" s="21">
        <f t="shared" si="26"/>
        <v>-6.2110455500746431E-3</v>
      </c>
      <c r="I1699" s="4"/>
      <c r="J1699" s="4"/>
      <c r="K1699" s="4"/>
    </row>
    <row r="1700" spans="2:11" ht="13.5" x14ac:dyDescent="0.35">
      <c r="B1700" s="3">
        <v>44488</v>
      </c>
      <c r="C1700" s="2">
        <v>15.51</v>
      </c>
      <c r="D1700" s="2">
        <v>13.338900000000001</v>
      </c>
      <c r="E1700" s="2">
        <v>2902</v>
      </c>
      <c r="F1700" s="2">
        <v>15.72</v>
      </c>
      <c r="G1700" s="2">
        <v>45619.44</v>
      </c>
      <c r="H1700" s="21">
        <f t="shared" si="26"/>
        <v>-3.0624332318336098E-2</v>
      </c>
      <c r="I1700" s="4"/>
      <c r="J1700" s="4"/>
      <c r="K1700" s="4"/>
    </row>
    <row r="1701" spans="2:11" ht="13.5" x14ac:dyDescent="0.35">
      <c r="B1701" s="3">
        <v>44489</v>
      </c>
      <c r="C1701" s="2">
        <v>15.98</v>
      </c>
      <c r="D1701" s="2">
        <v>13.7431</v>
      </c>
      <c r="E1701" s="2">
        <v>108</v>
      </c>
      <c r="F1701" s="2">
        <v>15.98</v>
      </c>
      <c r="G1701" s="2">
        <v>1725.84</v>
      </c>
      <c r="H1701" s="21">
        <f t="shared" si="26"/>
        <v>3.0302348769388737E-2</v>
      </c>
      <c r="I1701" s="4"/>
      <c r="J1701" s="4"/>
      <c r="K1701" s="4"/>
    </row>
    <row r="1702" spans="2:11" ht="13.5" x14ac:dyDescent="0.35">
      <c r="B1702" s="3">
        <v>44490</v>
      </c>
      <c r="C1702" s="2">
        <v>15.85</v>
      </c>
      <c r="D1702" s="2">
        <v>13.6313</v>
      </c>
      <c r="E1702" s="2">
        <v>200</v>
      </c>
      <c r="F1702" s="2">
        <v>15.85</v>
      </c>
      <c r="G1702" s="2">
        <v>3170</v>
      </c>
      <c r="H1702" s="21">
        <f t="shared" si="26"/>
        <v>-8.1349913774912911E-3</v>
      </c>
      <c r="I1702" s="4"/>
      <c r="J1702" s="4"/>
      <c r="K1702" s="4"/>
    </row>
    <row r="1703" spans="2:11" ht="13.5" x14ac:dyDescent="0.35">
      <c r="B1703" s="3">
        <v>44491</v>
      </c>
      <c r="C1703" s="2">
        <v>15.78</v>
      </c>
      <c r="D1703" s="2">
        <v>13.571099999999999</v>
      </c>
      <c r="E1703" s="2">
        <v>5792</v>
      </c>
      <c r="F1703" s="2">
        <v>15.486000000000001</v>
      </c>
      <c r="G1703" s="2">
        <v>89694.911999999997</v>
      </c>
      <c r="H1703" s="21">
        <f t="shared" si="26"/>
        <v>-4.4163065885132035E-3</v>
      </c>
      <c r="I1703" s="4"/>
      <c r="J1703" s="4"/>
      <c r="K1703" s="4"/>
    </row>
    <row r="1704" spans="2:11" ht="13.5" x14ac:dyDescent="0.35">
      <c r="B1704" s="3">
        <v>44494</v>
      </c>
      <c r="C1704" s="2">
        <v>15.75</v>
      </c>
      <c r="D1704" s="2">
        <v>13.545299999999999</v>
      </c>
      <c r="E1704" s="2">
        <v>250</v>
      </c>
      <c r="F1704" s="2">
        <v>15.75</v>
      </c>
      <c r="G1704" s="2">
        <v>3937.5</v>
      </c>
      <c r="H1704" s="21">
        <f t="shared" si="26"/>
        <v>-1.90109865817806E-3</v>
      </c>
      <c r="I1704" s="4"/>
      <c r="J1704" s="4"/>
      <c r="K1704" s="4"/>
    </row>
    <row r="1705" spans="2:11" ht="13.5" x14ac:dyDescent="0.35">
      <c r="B1705" s="3">
        <v>44495</v>
      </c>
      <c r="C1705" s="2">
        <v>15.5</v>
      </c>
      <c r="D1705" s="2">
        <v>13.330299999999999</v>
      </c>
      <c r="E1705" s="2">
        <v>665</v>
      </c>
      <c r="F1705" s="2">
        <v>15.509</v>
      </c>
      <c r="G1705" s="2">
        <v>10313.485000000001</v>
      </c>
      <c r="H1705" s="21">
        <f t="shared" si="26"/>
        <v>-1.5872664318988865E-2</v>
      </c>
      <c r="I1705" s="4"/>
      <c r="J1705" s="4"/>
      <c r="K1705" s="4"/>
    </row>
    <row r="1706" spans="2:11" ht="13.5" x14ac:dyDescent="0.35">
      <c r="B1706" s="3">
        <v>44496</v>
      </c>
      <c r="C1706" s="2">
        <v>15.77</v>
      </c>
      <c r="D1706" s="2">
        <v>13.5625</v>
      </c>
      <c r="E1706" s="2">
        <v>1250</v>
      </c>
      <c r="F1706" s="2">
        <v>15.503</v>
      </c>
      <c r="G1706" s="2">
        <v>19378.75</v>
      </c>
      <c r="H1706" s="21">
        <f t="shared" si="26"/>
        <v>1.7418962814040241E-2</v>
      </c>
      <c r="I1706" s="4"/>
      <c r="J1706" s="4"/>
      <c r="K1706" s="4"/>
    </row>
    <row r="1707" spans="2:11" ht="13.5" x14ac:dyDescent="0.35">
      <c r="B1707" s="3">
        <v>44497</v>
      </c>
      <c r="C1707" s="2">
        <v>15.75</v>
      </c>
      <c r="D1707" s="2">
        <v>13.545299999999999</v>
      </c>
      <c r="E1707" s="2">
        <v>885</v>
      </c>
      <c r="F1707" s="2">
        <v>15.747999999999999</v>
      </c>
      <c r="G1707" s="2">
        <v>13936.98</v>
      </c>
      <c r="H1707" s="21">
        <f t="shared" si="26"/>
        <v>-1.2682027649770153E-3</v>
      </c>
      <c r="I1707" s="4"/>
      <c r="J1707" s="4"/>
      <c r="K1707" s="4"/>
    </row>
    <row r="1708" spans="2:11" ht="13.5" x14ac:dyDescent="0.35">
      <c r="B1708" s="3">
        <v>44498</v>
      </c>
      <c r="C1708" s="2">
        <v>15.74</v>
      </c>
      <c r="D1708" s="2">
        <v>13.5367</v>
      </c>
      <c r="E1708" s="2">
        <v>300</v>
      </c>
      <c r="F1708" s="2">
        <v>15.74</v>
      </c>
      <c r="G1708" s="2">
        <v>4722</v>
      </c>
      <c r="H1708" s="21">
        <f t="shared" si="26"/>
        <v>-6.3490657275951784E-4</v>
      </c>
      <c r="I1708" s="4"/>
      <c r="J1708" s="4"/>
      <c r="K1708" s="4"/>
    </row>
    <row r="1709" spans="2:11" ht="13.5" x14ac:dyDescent="0.35">
      <c r="B1709" s="3">
        <v>44501</v>
      </c>
      <c r="C1709" s="2">
        <v>15.5</v>
      </c>
      <c r="D1709" s="2">
        <v>13.330299999999999</v>
      </c>
      <c r="E1709" s="2">
        <v>837</v>
      </c>
      <c r="F1709" s="2">
        <v>15.500999999999999</v>
      </c>
      <c r="G1709" s="2">
        <v>12974.337</v>
      </c>
      <c r="H1709" s="21">
        <f t="shared" si="26"/>
        <v>-1.5247438445115898E-2</v>
      </c>
      <c r="I1709" s="4"/>
      <c r="J1709" s="4"/>
      <c r="K1709" s="4"/>
    </row>
    <row r="1710" spans="2:11" ht="13.5" x14ac:dyDescent="0.35">
      <c r="B1710" s="3">
        <v>44502</v>
      </c>
      <c r="C1710" s="2">
        <v>15.5</v>
      </c>
      <c r="D1710" s="2">
        <v>13.330299999999999</v>
      </c>
      <c r="E1710" s="2">
        <v>398</v>
      </c>
      <c r="F1710" s="2">
        <v>15.526999999999999</v>
      </c>
      <c r="G1710" s="2">
        <v>6179.7460000000001</v>
      </c>
      <c r="H1710" s="21">
        <f t="shared" si="26"/>
        <v>0</v>
      </c>
      <c r="I1710" s="4"/>
      <c r="J1710" s="4"/>
      <c r="K1710" s="4"/>
    </row>
    <row r="1711" spans="2:11" ht="13.5" x14ac:dyDescent="0.35">
      <c r="B1711" s="3">
        <v>44503</v>
      </c>
      <c r="C1711" s="2">
        <v>15.72</v>
      </c>
      <c r="D1711" s="2">
        <v>13.519500000000001</v>
      </c>
      <c r="E1711" s="2">
        <v>1752</v>
      </c>
      <c r="F1711" s="2">
        <v>15.430999999999999</v>
      </c>
      <c r="G1711" s="2">
        <v>27035.112000000001</v>
      </c>
      <c r="H1711" s="21">
        <f t="shared" si="26"/>
        <v>1.4193228959588409E-2</v>
      </c>
      <c r="I1711" s="4"/>
      <c r="J1711" s="4"/>
      <c r="K1711" s="4"/>
    </row>
    <row r="1712" spans="2:11" ht="13.5" x14ac:dyDescent="0.35">
      <c r="B1712" s="3">
        <v>44504</v>
      </c>
      <c r="C1712" s="2">
        <v>15.7</v>
      </c>
      <c r="D1712" s="2">
        <v>13.5023</v>
      </c>
      <c r="E1712" s="2">
        <v>355</v>
      </c>
      <c r="F1712" s="2">
        <v>15.7</v>
      </c>
      <c r="G1712" s="2">
        <v>5573.5</v>
      </c>
      <c r="H1712" s="21">
        <f t="shared" si="26"/>
        <v>-1.272236399275178E-3</v>
      </c>
      <c r="I1712" s="4"/>
      <c r="J1712" s="4"/>
      <c r="K1712" s="4"/>
    </row>
    <row r="1713" spans="2:11" ht="13.5" x14ac:dyDescent="0.35">
      <c r="B1713" s="3">
        <v>44505</v>
      </c>
      <c r="C1713" s="2">
        <v>15.7</v>
      </c>
      <c r="D1713" s="2">
        <v>13.5023</v>
      </c>
      <c r="E1713" s="2">
        <v>750</v>
      </c>
      <c r="F1713" s="2">
        <v>15.7</v>
      </c>
      <c r="G1713" s="2">
        <v>11775</v>
      </c>
      <c r="H1713" s="21">
        <f t="shared" si="26"/>
        <v>0</v>
      </c>
      <c r="I1713" s="4"/>
      <c r="J1713" s="4"/>
      <c r="K1713" s="4"/>
    </row>
    <row r="1714" spans="2:11" ht="13.5" x14ac:dyDescent="0.35">
      <c r="B1714" s="3">
        <v>44508</v>
      </c>
      <c r="C1714" s="2">
        <v>15.43</v>
      </c>
      <c r="D1714" s="2">
        <v>13.270099999999999</v>
      </c>
      <c r="E1714" s="2">
        <v>2910</v>
      </c>
      <c r="F1714" s="2">
        <v>15.432</v>
      </c>
      <c r="G1714" s="2">
        <v>44907.12</v>
      </c>
      <c r="H1714" s="21">
        <f t="shared" si="26"/>
        <v>-1.7197070128792919E-2</v>
      </c>
      <c r="I1714" s="4"/>
      <c r="J1714" s="4"/>
      <c r="K1714" s="4"/>
    </row>
    <row r="1715" spans="2:11" ht="13.5" x14ac:dyDescent="0.35">
      <c r="B1715" s="3">
        <v>44509</v>
      </c>
      <c r="C1715" s="2">
        <v>15.67</v>
      </c>
      <c r="D1715" s="2">
        <v>13.4765</v>
      </c>
      <c r="E1715" s="2">
        <v>350</v>
      </c>
      <c r="F1715" s="2">
        <v>15.603999999999999</v>
      </c>
      <c r="G1715" s="2">
        <v>5461.4</v>
      </c>
      <c r="H1715" s="21">
        <f t="shared" si="26"/>
        <v>1.5553763724463295E-2</v>
      </c>
      <c r="I1715" s="4"/>
      <c r="J1715" s="4"/>
      <c r="K1715" s="4"/>
    </row>
    <row r="1716" spans="2:11" ht="13.5" x14ac:dyDescent="0.35">
      <c r="B1716" s="3">
        <v>44510</v>
      </c>
      <c r="C1716" s="2">
        <v>15.38</v>
      </c>
      <c r="D1716" s="2">
        <v>13.2271</v>
      </c>
      <c r="E1716" s="2">
        <v>9065</v>
      </c>
      <c r="F1716" s="2">
        <v>15.385</v>
      </c>
      <c r="G1716" s="2">
        <v>139465.02499999999</v>
      </c>
      <c r="H1716" s="21">
        <f t="shared" si="26"/>
        <v>-1.8506288724817247E-2</v>
      </c>
      <c r="I1716" s="4"/>
      <c r="J1716" s="4"/>
      <c r="K1716" s="4"/>
    </row>
    <row r="1717" spans="2:11" ht="13.5" x14ac:dyDescent="0.35">
      <c r="B1717" s="3">
        <v>44511</v>
      </c>
      <c r="C1717" s="2">
        <v>15.65</v>
      </c>
      <c r="D1717" s="2">
        <v>13.459300000000001</v>
      </c>
      <c r="E1717" s="2">
        <v>4749</v>
      </c>
      <c r="F1717" s="2">
        <v>15.391</v>
      </c>
      <c r="G1717" s="2">
        <v>73091.858999999997</v>
      </c>
      <c r="H1717" s="21">
        <f t="shared" si="26"/>
        <v>1.7554868414089302E-2</v>
      </c>
      <c r="I1717" s="4"/>
      <c r="J1717" s="4"/>
      <c r="K1717" s="4"/>
    </row>
    <row r="1718" spans="2:11" ht="13.5" x14ac:dyDescent="0.35">
      <c r="B1718" s="3">
        <v>44512</v>
      </c>
      <c r="C1718" s="2">
        <v>15.55</v>
      </c>
      <c r="D1718" s="2">
        <v>13.3733</v>
      </c>
      <c r="E1718" s="2">
        <v>760</v>
      </c>
      <c r="F1718" s="2">
        <v>15.378</v>
      </c>
      <c r="G1718" s="2">
        <v>11687.28</v>
      </c>
      <c r="H1718" s="21">
        <f t="shared" si="26"/>
        <v>-6.3896339334140921E-3</v>
      </c>
      <c r="I1718" s="4"/>
      <c r="J1718" s="4"/>
      <c r="K1718" s="4"/>
    </row>
    <row r="1719" spans="2:11" ht="13.5" x14ac:dyDescent="0.35">
      <c r="B1719" s="3">
        <v>44515</v>
      </c>
      <c r="C1719" s="2">
        <v>15.53</v>
      </c>
      <c r="D1719" s="2">
        <v>13.3561</v>
      </c>
      <c r="E1719" s="2">
        <v>560</v>
      </c>
      <c r="F1719" s="2">
        <v>15.536</v>
      </c>
      <c r="G1719" s="2">
        <v>8700.16</v>
      </c>
      <c r="H1719" s="21">
        <f t="shared" si="26"/>
        <v>-1.2861447810189534E-3</v>
      </c>
      <c r="I1719" s="4"/>
      <c r="J1719" s="4"/>
      <c r="K1719" s="4"/>
    </row>
    <row r="1720" spans="2:11" ht="13.5" x14ac:dyDescent="0.35">
      <c r="B1720" s="3">
        <v>44516</v>
      </c>
      <c r="C1720" s="2">
        <v>15.53</v>
      </c>
      <c r="D1720" s="2">
        <v>13.3561</v>
      </c>
      <c r="E1720" s="2">
        <v>185</v>
      </c>
      <c r="F1720" s="2">
        <v>15.53</v>
      </c>
      <c r="G1720" s="2">
        <v>2873.05</v>
      </c>
      <c r="H1720" s="21">
        <f t="shared" si="26"/>
        <v>0</v>
      </c>
      <c r="I1720" s="4"/>
      <c r="J1720" s="4"/>
      <c r="K1720" s="4"/>
    </row>
    <row r="1721" spans="2:11" ht="13.5" x14ac:dyDescent="0.35">
      <c r="B1721" s="3">
        <v>44517</v>
      </c>
      <c r="C1721" s="2">
        <v>15.35</v>
      </c>
      <c r="D1721" s="2">
        <v>13.2013</v>
      </c>
      <c r="E1721" s="2">
        <v>1377</v>
      </c>
      <c r="F1721" s="2">
        <v>15.346</v>
      </c>
      <c r="G1721" s="2">
        <v>21131.441999999999</v>
      </c>
      <c r="H1721" s="21">
        <f t="shared" si="26"/>
        <v>-1.1590209716908367E-2</v>
      </c>
      <c r="I1721" s="4"/>
      <c r="J1721" s="4"/>
      <c r="K1721" s="4"/>
    </row>
    <row r="1722" spans="2:11" ht="13.5" x14ac:dyDescent="0.35">
      <c r="B1722" s="3">
        <v>44518</v>
      </c>
      <c r="C1722" s="2">
        <v>15.34</v>
      </c>
      <c r="D1722" s="2">
        <v>13.1927</v>
      </c>
      <c r="E1722" s="2">
        <v>366</v>
      </c>
      <c r="F1722" s="2">
        <v>15.329000000000001</v>
      </c>
      <c r="G1722" s="2">
        <v>5610.4139999999998</v>
      </c>
      <c r="H1722" s="21">
        <f t="shared" si="26"/>
        <v>-6.5145099346272694E-4</v>
      </c>
      <c r="I1722" s="4"/>
      <c r="J1722" s="4"/>
      <c r="K1722" s="4"/>
    </row>
    <row r="1723" spans="2:11" ht="13.5" x14ac:dyDescent="0.35">
      <c r="B1723" s="3">
        <v>44519</v>
      </c>
      <c r="C1723" s="2">
        <v>15.34</v>
      </c>
      <c r="D1723" s="2">
        <v>13.1927</v>
      </c>
      <c r="E1723" s="2">
        <v>477</v>
      </c>
      <c r="F1723" s="2">
        <v>15.34</v>
      </c>
      <c r="G1723" s="2">
        <v>7317.18</v>
      </c>
      <c r="H1723" s="21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15.35</v>
      </c>
      <c r="D1724" s="2">
        <v>13.2013</v>
      </c>
      <c r="E1724" s="2">
        <v>220</v>
      </c>
      <c r="F1724" s="2">
        <v>15.334</v>
      </c>
      <c r="G1724" s="2">
        <v>3373.48</v>
      </c>
      <c r="H1724" s="21">
        <f t="shared" si="26"/>
        <v>6.518756585080762E-4</v>
      </c>
      <c r="I1724" s="4"/>
      <c r="J1724" s="4"/>
      <c r="K1724" s="4"/>
    </row>
    <row r="1725" spans="2:11" ht="13.5" x14ac:dyDescent="0.35">
      <c r="B1725" s="3">
        <v>44523</v>
      </c>
      <c r="C1725" s="2">
        <v>15.49</v>
      </c>
      <c r="D1725" s="2">
        <v>13.3217</v>
      </c>
      <c r="E1725" s="2">
        <v>3808</v>
      </c>
      <c r="F1725" s="2">
        <v>15.343999999999999</v>
      </c>
      <c r="G1725" s="2">
        <v>58429.951999999997</v>
      </c>
      <c r="H1725" s="21">
        <f t="shared" si="26"/>
        <v>9.1203139084787156E-3</v>
      </c>
      <c r="I1725" s="4"/>
      <c r="J1725" s="4"/>
      <c r="K1725" s="4"/>
    </row>
    <row r="1726" spans="2:11" ht="13.5" x14ac:dyDescent="0.35">
      <c r="B1726" s="3">
        <v>44524</v>
      </c>
      <c r="C1726" s="2">
        <v>15.49</v>
      </c>
      <c r="D1726" s="2">
        <v>13.3217</v>
      </c>
      <c r="E1726" s="2">
        <v>230</v>
      </c>
      <c r="F1726" s="2">
        <v>15.423999999999999</v>
      </c>
      <c r="G1726" s="2">
        <v>3547.52</v>
      </c>
      <c r="H1726" s="21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15.49</v>
      </c>
      <c r="D1727" s="2">
        <v>13.3217</v>
      </c>
      <c r="E1727" s="2">
        <v>215</v>
      </c>
      <c r="F1727" s="2">
        <v>15.49</v>
      </c>
      <c r="G1727" s="2">
        <v>3330.35</v>
      </c>
      <c r="H1727" s="21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15.5</v>
      </c>
      <c r="D1728" s="2">
        <v>13.330299999999999</v>
      </c>
      <c r="E1728" s="2">
        <v>127</v>
      </c>
      <c r="F1728" s="2">
        <v>15.465</v>
      </c>
      <c r="G1728" s="2">
        <v>1964.0550000000001</v>
      </c>
      <c r="H1728" s="21">
        <f t="shared" si="26"/>
        <v>6.4556325393902404E-4</v>
      </c>
      <c r="I1728" s="4"/>
      <c r="J1728" s="4"/>
      <c r="K1728" s="4"/>
    </row>
    <row r="1729" spans="2:11" ht="13.5" x14ac:dyDescent="0.35">
      <c r="B1729" s="3">
        <v>44529</v>
      </c>
      <c r="C1729" s="2">
        <v>15.54</v>
      </c>
      <c r="D1729" s="2">
        <v>13.364699999999999</v>
      </c>
      <c r="E1729" s="2">
        <v>2100</v>
      </c>
      <c r="F1729" s="2">
        <v>15.5</v>
      </c>
      <c r="G1729" s="2">
        <v>32550</v>
      </c>
      <c r="H1729" s="21">
        <f t="shared" si="26"/>
        <v>2.5805870835614929E-3</v>
      </c>
      <c r="I1729" s="4"/>
      <c r="J1729" s="4"/>
      <c r="K1729" s="4"/>
    </row>
    <row r="1730" spans="2:11" ht="13.5" x14ac:dyDescent="0.35">
      <c r="B1730" s="3">
        <v>44530</v>
      </c>
      <c r="C1730" s="2">
        <v>15.54</v>
      </c>
      <c r="D1730" s="2">
        <v>13.364699999999999</v>
      </c>
      <c r="E1730" s="2">
        <v>6507</v>
      </c>
      <c r="F1730" s="2">
        <v>15.420999999999999</v>
      </c>
      <c r="G1730" s="2">
        <v>100344.447</v>
      </c>
      <c r="H1730" s="21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15.53</v>
      </c>
      <c r="D1731" s="2">
        <v>13.3561</v>
      </c>
      <c r="E1731" s="2">
        <v>605</v>
      </c>
      <c r="F1731" s="2">
        <v>15.239000000000001</v>
      </c>
      <c r="G1731" s="2">
        <v>9219.5949999999993</v>
      </c>
      <c r="H1731" s="21">
        <f t="shared" si="26"/>
        <v>-6.434861987174794E-4</v>
      </c>
      <c r="I1731" s="4"/>
      <c r="J1731" s="4"/>
      <c r="K1731" s="4"/>
    </row>
    <row r="1732" spans="2:11" ht="13.5" x14ac:dyDescent="0.35">
      <c r="B1732" s="3">
        <v>44532</v>
      </c>
      <c r="C1732" s="2">
        <v>15.53</v>
      </c>
      <c r="D1732" s="2">
        <v>13.3561</v>
      </c>
      <c r="E1732" s="2">
        <v>0</v>
      </c>
      <c r="F1732" s="2">
        <v>0</v>
      </c>
      <c r="G1732" s="2">
        <v>0</v>
      </c>
      <c r="H1732" s="21">
        <f t="shared" si="26"/>
        <v>0</v>
      </c>
      <c r="I1732" s="4"/>
      <c r="J1732" s="4"/>
      <c r="K1732" s="4"/>
    </row>
    <row r="1733" spans="2:11" ht="13.5" x14ac:dyDescent="0.35">
      <c r="B1733" s="3">
        <v>44533</v>
      </c>
      <c r="C1733" s="2">
        <v>15.55</v>
      </c>
      <c r="D1733" s="2">
        <v>13.3733</v>
      </c>
      <c r="E1733" s="2">
        <v>8328</v>
      </c>
      <c r="F1733" s="2">
        <v>15.211</v>
      </c>
      <c r="G1733" s="2">
        <v>126677.208</v>
      </c>
      <c r="H1733" s="21">
        <f t="shared" si="26"/>
        <v>1.2878010796565443E-3</v>
      </c>
      <c r="I1733" s="4"/>
      <c r="J1733" s="4"/>
      <c r="K1733" s="4"/>
    </row>
    <row r="1734" spans="2:11" ht="13.5" x14ac:dyDescent="0.35">
      <c r="B1734" s="3">
        <v>44536</v>
      </c>
      <c r="C1734" s="2">
        <v>15.55</v>
      </c>
      <c r="D1734" s="2">
        <v>13.3733</v>
      </c>
      <c r="E1734" s="2">
        <v>2315</v>
      </c>
      <c r="F1734" s="2">
        <v>15.542999999999999</v>
      </c>
      <c r="G1734" s="2">
        <v>35982.044999999998</v>
      </c>
      <c r="H1734" s="21">
        <f t="shared" si="26"/>
        <v>0</v>
      </c>
      <c r="I1734" s="4"/>
      <c r="J1734" s="4"/>
      <c r="K1734" s="4"/>
    </row>
    <row r="1735" spans="2:11" ht="13.5" x14ac:dyDescent="0.35">
      <c r="B1735" s="3">
        <v>44537</v>
      </c>
      <c r="C1735" s="2">
        <v>15.24</v>
      </c>
      <c r="D1735" s="2">
        <v>13.1067</v>
      </c>
      <c r="E1735" s="2">
        <v>2585</v>
      </c>
      <c r="F1735" s="2">
        <v>15.243</v>
      </c>
      <c r="G1735" s="2">
        <v>39403.154999999999</v>
      </c>
      <c r="H1735" s="21">
        <f t="shared" ref="H1735:H1798" si="27">(D1735-D1734)/D1734</f>
        <v>-1.9935244105792914E-2</v>
      </c>
      <c r="I1735" s="4"/>
      <c r="J1735" s="4"/>
      <c r="K1735" s="4"/>
    </row>
    <row r="1736" spans="2:11" ht="13.5" x14ac:dyDescent="0.35">
      <c r="B1736" s="3">
        <v>44538</v>
      </c>
      <c r="C1736" s="2">
        <v>15.44</v>
      </c>
      <c r="D1736" s="2">
        <v>13.278700000000001</v>
      </c>
      <c r="E1736" s="2">
        <v>150</v>
      </c>
      <c r="F1736" s="2">
        <v>15.43</v>
      </c>
      <c r="G1736" s="2">
        <v>2314.5</v>
      </c>
      <c r="H1736" s="21">
        <f t="shared" si="27"/>
        <v>1.3123059198730466E-2</v>
      </c>
      <c r="I1736" s="4"/>
      <c r="J1736" s="4"/>
      <c r="K1736" s="4"/>
    </row>
    <row r="1737" spans="2:11" ht="13.5" x14ac:dyDescent="0.35">
      <c r="B1737" s="3">
        <v>44539</v>
      </c>
      <c r="C1737" s="2">
        <v>16</v>
      </c>
      <c r="D1737" s="2">
        <v>13.760300000000001</v>
      </c>
      <c r="E1737" s="2">
        <v>150</v>
      </c>
      <c r="F1737" s="2">
        <v>15.92</v>
      </c>
      <c r="G1737" s="2">
        <v>2388</v>
      </c>
      <c r="H1737" s="21">
        <f t="shared" si="27"/>
        <v>3.62686106320649E-2</v>
      </c>
      <c r="I1737" s="4"/>
      <c r="J1737" s="4"/>
      <c r="K1737" s="4"/>
    </row>
    <row r="1738" spans="2:11" ht="13.5" x14ac:dyDescent="0.35">
      <c r="B1738" s="3">
        <v>44540</v>
      </c>
      <c r="C1738" s="2">
        <v>16</v>
      </c>
      <c r="D1738" s="2">
        <v>13.760300000000001</v>
      </c>
      <c r="E1738" s="2">
        <v>50</v>
      </c>
      <c r="F1738" s="2">
        <v>16</v>
      </c>
      <c r="G1738" s="2">
        <v>800</v>
      </c>
      <c r="H1738" s="21">
        <f t="shared" si="27"/>
        <v>0</v>
      </c>
      <c r="I1738" s="4"/>
      <c r="J1738" s="4"/>
      <c r="K1738" s="4"/>
    </row>
    <row r="1739" spans="2:11" ht="13.5" x14ac:dyDescent="0.35">
      <c r="B1739" s="3">
        <v>44543</v>
      </c>
      <c r="C1739" s="2">
        <v>15.5</v>
      </c>
      <c r="D1739" s="2">
        <v>13.330299999999999</v>
      </c>
      <c r="E1739" s="2">
        <v>4750</v>
      </c>
      <c r="F1739" s="2">
        <v>15.5</v>
      </c>
      <c r="G1739" s="2">
        <v>73625</v>
      </c>
      <c r="H1739" s="21">
        <f t="shared" si="27"/>
        <v>-3.1249318692179784E-2</v>
      </c>
      <c r="I1739" s="4"/>
      <c r="J1739" s="4"/>
      <c r="K1739" s="4"/>
    </row>
    <row r="1740" spans="2:11" ht="13.5" x14ac:dyDescent="0.35">
      <c r="B1740" s="3">
        <v>44544</v>
      </c>
      <c r="C1740" s="2">
        <v>15.9</v>
      </c>
      <c r="D1740" s="2">
        <v>13.674300000000001</v>
      </c>
      <c r="E1740" s="2">
        <v>4</v>
      </c>
      <c r="F1740" s="2">
        <v>15.9</v>
      </c>
      <c r="G1740" s="2">
        <v>63.6</v>
      </c>
      <c r="H1740" s="21">
        <f t="shared" si="27"/>
        <v>2.5805870835615193E-2</v>
      </c>
      <c r="I1740" s="4"/>
      <c r="J1740" s="4"/>
      <c r="K1740" s="4"/>
    </row>
    <row r="1741" spans="2:11" ht="13.5" x14ac:dyDescent="0.35">
      <c r="B1741" s="3">
        <v>44545</v>
      </c>
      <c r="C1741" s="2">
        <v>15.7</v>
      </c>
      <c r="D1741" s="2">
        <v>13.5023</v>
      </c>
      <c r="E1741" s="2">
        <v>225</v>
      </c>
      <c r="F1741" s="2">
        <v>15.611000000000001</v>
      </c>
      <c r="G1741" s="2">
        <v>3512.4749999999999</v>
      </c>
      <c r="H1741" s="21">
        <f t="shared" si="27"/>
        <v>-1.2578340390367374E-2</v>
      </c>
      <c r="I1741" s="4"/>
      <c r="J1741" s="4"/>
      <c r="K1741" s="4"/>
    </row>
    <row r="1742" spans="2:11" ht="13.5" x14ac:dyDescent="0.35">
      <c r="B1742" s="3">
        <v>44546</v>
      </c>
      <c r="C1742" s="2">
        <v>15.5</v>
      </c>
      <c r="D1742" s="2">
        <v>13.330299999999999</v>
      </c>
      <c r="E1742" s="2">
        <v>1252</v>
      </c>
      <c r="F1742" s="2">
        <v>15.206</v>
      </c>
      <c r="G1742" s="2">
        <v>19037.912</v>
      </c>
      <c r="H1742" s="21">
        <f t="shared" si="27"/>
        <v>-1.2738570465772541E-2</v>
      </c>
      <c r="I1742" s="4"/>
      <c r="J1742" s="4"/>
      <c r="K1742" s="4"/>
    </row>
    <row r="1743" spans="2:11" ht="13.5" x14ac:dyDescent="0.35">
      <c r="B1743" s="3">
        <v>44550</v>
      </c>
      <c r="C1743" s="2">
        <v>15</v>
      </c>
      <c r="D1743" s="2">
        <v>12.9003</v>
      </c>
      <c r="E1743" s="2">
        <v>8962</v>
      </c>
      <c r="F1743" s="2">
        <v>15.025</v>
      </c>
      <c r="G1743" s="2">
        <v>134654.04999999999</v>
      </c>
      <c r="H1743" s="21">
        <f t="shared" si="27"/>
        <v>-3.2257338544518857E-2</v>
      </c>
      <c r="I1743" s="4"/>
      <c r="J1743" s="4"/>
      <c r="K1743" s="4"/>
    </row>
    <row r="1744" spans="2:11" ht="13.5" x14ac:dyDescent="0.35">
      <c r="B1744" s="3">
        <v>44551</v>
      </c>
      <c r="C1744" s="2">
        <v>15</v>
      </c>
      <c r="D1744" s="2">
        <v>12.9003</v>
      </c>
      <c r="E1744" s="2">
        <v>430</v>
      </c>
      <c r="F1744" s="2">
        <v>15.029</v>
      </c>
      <c r="G1744" s="2">
        <v>6462.47</v>
      </c>
      <c r="H1744" s="21">
        <f t="shared" si="27"/>
        <v>0</v>
      </c>
      <c r="I1744" s="4"/>
      <c r="J1744" s="4"/>
      <c r="K1744" s="4"/>
    </row>
    <row r="1745" spans="2:11" ht="13.5" x14ac:dyDescent="0.35">
      <c r="B1745" s="3">
        <v>44552</v>
      </c>
      <c r="C1745" s="2">
        <v>14.8</v>
      </c>
      <c r="D1745" s="2">
        <v>12.728300000000001</v>
      </c>
      <c r="E1745" s="2">
        <v>2798</v>
      </c>
      <c r="F1745" s="2">
        <v>14.895</v>
      </c>
      <c r="G1745" s="2">
        <v>41676.21</v>
      </c>
      <c r="H1745" s="21">
        <f t="shared" si="27"/>
        <v>-1.3333023263024799E-2</v>
      </c>
      <c r="I1745" s="4"/>
      <c r="J1745" s="4"/>
      <c r="K1745" s="4"/>
    </row>
    <row r="1746" spans="2:11" ht="13.5" x14ac:dyDescent="0.35">
      <c r="B1746" s="3">
        <v>44553</v>
      </c>
      <c r="C1746" s="2">
        <v>14.9</v>
      </c>
      <c r="D1746" s="2">
        <v>12.814299999999999</v>
      </c>
      <c r="E1746" s="2">
        <v>5142</v>
      </c>
      <c r="F1746" s="2">
        <v>14.894</v>
      </c>
      <c r="G1746" s="2">
        <v>76584.948000000004</v>
      </c>
      <c r="H1746" s="21">
        <f t="shared" si="27"/>
        <v>6.7565975032014107E-3</v>
      </c>
      <c r="I1746" s="4"/>
      <c r="J1746" s="4"/>
      <c r="K1746" s="4"/>
    </row>
    <row r="1747" spans="2:11" ht="13.5" x14ac:dyDescent="0.35">
      <c r="B1747" s="3">
        <v>44554</v>
      </c>
      <c r="C1747" s="2">
        <v>14.9</v>
      </c>
      <c r="D1747" s="2">
        <v>12.814299999999999</v>
      </c>
      <c r="E1747" s="2">
        <v>3070</v>
      </c>
      <c r="F1747" s="2">
        <v>14.8</v>
      </c>
      <c r="G1747" s="2">
        <v>45436</v>
      </c>
      <c r="H1747" s="21">
        <f t="shared" si="27"/>
        <v>0</v>
      </c>
      <c r="I1747" s="4"/>
      <c r="J1747" s="4"/>
      <c r="K1747" s="4"/>
    </row>
    <row r="1748" spans="2:11" ht="13.5" x14ac:dyDescent="0.35">
      <c r="B1748" s="3">
        <v>44557</v>
      </c>
      <c r="C1748" s="2">
        <v>14.89</v>
      </c>
      <c r="D1748" s="2">
        <v>12.8057</v>
      </c>
      <c r="E1748" s="2">
        <v>8700</v>
      </c>
      <c r="F1748" s="2">
        <v>14.808</v>
      </c>
      <c r="G1748" s="2">
        <v>128829.6</v>
      </c>
      <c r="H1748" s="21">
        <f t="shared" si="27"/>
        <v>-6.7112522728510313E-4</v>
      </c>
      <c r="I1748" s="4"/>
      <c r="J1748" s="4"/>
      <c r="K1748" s="4"/>
    </row>
    <row r="1749" spans="2:11" ht="13.5" x14ac:dyDescent="0.35">
      <c r="B1749" s="3">
        <v>44558</v>
      </c>
      <c r="C1749" s="2">
        <v>15</v>
      </c>
      <c r="D1749" s="2">
        <v>12.9003</v>
      </c>
      <c r="E1749" s="2">
        <v>8196</v>
      </c>
      <c r="F1749" s="2">
        <v>14.888</v>
      </c>
      <c r="G1749" s="2">
        <v>122022.048</v>
      </c>
      <c r="H1749" s="21">
        <f t="shared" si="27"/>
        <v>7.3873353272370735E-3</v>
      </c>
      <c r="I1749" s="4"/>
      <c r="J1749" s="4"/>
      <c r="K1749" s="4"/>
    </row>
    <row r="1750" spans="2:11" ht="13.5" x14ac:dyDescent="0.35">
      <c r="B1750" s="3">
        <v>44559</v>
      </c>
      <c r="C1750" s="2">
        <v>15.6</v>
      </c>
      <c r="D1750" s="2">
        <v>13.4163</v>
      </c>
      <c r="E1750" s="2">
        <v>8056</v>
      </c>
      <c r="F1750" s="2">
        <v>15.048</v>
      </c>
      <c r="G1750" s="2">
        <v>121226.68799999999</v>
      </c>
      <c r="H1750" s="21">
        <f t="shared" si="27"/>
        <v>3.9999069789074672E-2</v>
      </c>
      <c r="I1750" s="4"/>
      <c r="J1750" s="4"/>
      <c r="K1750" s="4"/>
    </row>
    <row r="1751" spans="2:11" ht="13.5" x14ac:dyDescent="0.35">
      <c r="B1751" s="3">
        <v>44560</v>
      </c>
      <c r="C1751" s="2">
        <v>15.48</v>
      </c>
      <c r="D1751" s="2">
        <v>13.3131</v>
      </c>
      <c r="E1751" s="2">
        <v>1137</v>
      </c>
      <c r="F1751" s="2">
        <v>15.489000000000001</v>
      </c>
      <c r="G1751" s="2">
        <v>17610.992999999999</v>
      </c>
      <c r="H1751" s="21">
        <f t="shared" si="27"/>
        <v>-7.6921356856957052E-3</v>
      </c>
      <c r="I1751" s="4"/>
      <c r="J1751" s="4"/>
      <c r="K1751" s="4"/>
    </row>
    <row r="1752" spans="2:11" ht="13.5" x14ac:dyDescent="0.35">
      <c r="B1752" s="3">
        <v>44561</v>
      </c>
      <c r="C1752" s="2">
        <v>15.7</v>
      </c>
      <c r="D1752" s="2">
        <v>13.5023</v>
      </c>
      <c r="E1752" s="2">
        <v>4990</v>
      </c>
      <c r="F1752" s="2">
        <v>15.685</v>
      </c>
      <c r="G1752" s="2">
        <v>78268.149999999994</v>
      </c>
      <c r="H1752" s="21">
        <f t="shared" si="27"/>
        <v>1.4211566051483094E-2</v>
      </c>
      <c r="I1752" s="4"/>
      <c r="J1752" s="4"/>
      <c r="K1752" s="4"/>
    </row>
    <row r="1753" spans="2:11" ht="13.5" x14ac:dyDescent="0.35">
      <c r="B1753" s="3">
        <v>44564</v>
      </c>
      <c r="C1753" s="2">
        <v>15</v>
      </c>
      <c r="D1753" s="2">
        <v>12.9003</v>
      </c>
      <c r="E1753" s="2">
        <v>280</v>
      </c>
      <c r="F1753" s="2">
        <v>15.214</v>
      </c>
      <c r="G1753" s="2">
        <v>4259.92</v>
      </c>
      <c r="H1753" s="21">
        <f t="shared" si="27"/>
        <v>-4.4584996630203766E-2</v>
      </c>
      <c r="I1753" s="4"/>
      <c r="J1753" s="4"/>
      <c r="K1753" s="4"/>
    </row>
    <row r="1754" spans="2:11" ht="13.5" x14ac:dyDescent="0.35">
      <c r="B1754" s="3">
        <v>44565</v>
      </c>
      <c r="C1754" s="2">
        <v>15</v>
      </c>
      <c r="D1754" s="2">
        <v>12.9003</v>
      </c>
      <c r="E1754" s="2">
        <v>6715</v>
      </c>
      <c r="F1754" s="2">
        <v>14.476000000000001</v>
      </c>
      <c r="G1754" s="2">
        <v>97206.34</v>
      </c>
      <c r="H1754" s="21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14.99</v>
      </c>
      <c r="D1755" s="2">
        <v>12.8917</v>
      </c>
      <c r="E1755" s="2">
        <v>1250</v>
      </c>
      <c r="F1755" s="2">
        <v>14.997</v>
      </c>
      <c r="G1755" s="2">
        <v>18746.25</v>
      </c>
      <c r="H1755" s="21">
        <f t="shared" si="27"/>
        <v>-6.6665116315120553E-4</v>
      </c>
      <c r="I1755" s="4"/>
      <c r="J1755" s="4"/>
      <c r="K1755" s="4"/>
    </row>
    <row r="1756" spans="2:11" ht="13.5" x14ac:dyDescent="0.35">
      <c r="B1756" s="3">
        <v>44567</v>
      </c>
      <c r="C1756" s="2">
        <v>14.99</v>
      </c>
      <c r="D1756" s="2">
        <v>12.8917</v>
      </c>
      <c r="E1756" s="2">
        <v>0</v>
      </c>
      <c r="F1756" s="2">
        <v>0</v>
      </c>
      <c r="G1756" s="2">
        <v>0</v>
      </c>
      <c r="H1756" s="21">
        <f t="shared" si="27"/>
        <v>0</v>
      </c>
      <c r="I1756" s="4"/>
      <c r="J1756" s="4"/>
      <c r="K1756" s="4"/>
    </row>
    <row r="1757" spans="2:11" ht="13.5" x14ac:dyDescent="0.35">
      <c r="B1757" s="3">
        <v>44568</v>
      </c>
      <c r="C1757" s="2">
        <v>14.89</v>
      </c>
      <c r="D1757" s="2">
        <v>12.8057</v>
      </c>
      <c r="E1757" s="2">
        <v>1854</v>
      </c>
      <c r="F1757" s="2">
        <v>14.444000000000001</v>
      </c>
      <c r="G1757" s="2">
        <v>26779.175999999999</v>
      </c>
      <c r="H1757" s="21">
        <f t="shared" si="27"/>
        <v>-6.6709588339784742E-3</v>
      </c>
      <c r="I1757" s="4"/>
      <c r="J1757" s="4"/>
      <c r="K1757" s="4"/>
    </row>
    <row r="1758" spans="2:11" ht="13.5" x14ac:dyDescent="0.35">
      <c r="B1758" s="3">
        <v>44571</v>
      </c>
      <c r="C1758" s="2">
        <v>14.89</v>
      </c>
      <c r="D1758" s="2">
        <v>12.8057</v>
      </c>
      <c r="E1758" s="2">
        <v>180</v>
      </c>
      <c r="F1758" s="2">
        <v>14.89</v>
      </c>
      <c r="G1758" s="2">
        <v>2680.2</v>
      </c>
      <c r="H1758" s="21">
        <f t="shared" si="27"/>
        <v>0</v>
      </c>
      <c r="I1758" s="4"/>
      <c r="J1758" s="4"/>
      <c r="K1758" s="4"/>
    </row>
    <row r="1759" spans="2:11" ht="13.5" x14ac:dyDescent="0.35">
      <c r="B1759" s="3">
        <v>44572</v>
      </c>
      <c r="C1759" s="2">
        <v>14.87</v>
      </c>
      <c r="D1759" s="2">
        <v>12.788500000000001</v>
      </c>
      <c r="E1759" s="2">
        <v>762</v>
      </c>
      <c r="F1759" s="2">
        <v>14.788</v>
      </c>
      <c r="G1759" s="2">
        <v>11268.456</v>
      </c>
      <c r="H1759" s="21">
        <f t="shared" si="27"/>
        <v>-1.3431518776793924E-3</v>
      </c>
      <c r="I1759" s="4"/>
      <c r="J1759" s="4"/>
      <c r="K1759" s="4"/>
    </row>
    <row r="1760" spans="2:11" ht="13.5" x14ac:dyDescent="0.35">
      <c r="B1760" s="3">
        <v>44573</v>
      </c>
      <c r="C1760" s="2">
        <v>14.86</v>
      </c>
      <c r="D1760" s="2">
        <v>12.7799</v>
      </c>
      <c r="E1760" s="2">
        <v>345</v>
      </c>
      <c r="F1760" s="2">
        <v>14.657</v>
      </c>
      <c r="G1760" s="2">
        <v>5056.665</v>
      </c>
      <c r="H1760" s="21">
        <f t="shared" si="27"/>
        <v>-6.7247918051384229E-4</v>
      </c>
      <c r="I1760" s="4"/>
      <c r="J1760" s="4"/>
      <c r="K1760" s="4"/>
    </row>
    <row r="1761" spans="2:11" ht="13.5" x14ac:dyDescent="0.35">
      <c r="B1761" s="3">
        <v>44574</v>
      </c>
      <c r="C1761" s="2">
        <v>15</v>
      </c>
      <c r="D1761" s="2">
        <v>12.9003</v>
      </c>
      <c r="E1761" s="2">
        <v>3393</v>
      </c>
      <c r="F1761" s="2">
        <v>14.86</v>
      </c>
      <c r="G1761" s="2">
        <v>50419.98</v>
      </c>
      <c r="H1761" s="21">
        <f t="shared" si="27"/>
        <v>9.4210439831297638E-3</v>
      </c>
      <c r="I1761" s="4"/>
      <c r="J1761" s="4"/>
      <c r="K1761" s="4"/>
    </row>
    <row r="1762" spans="2:11" ht="13.5" x14ac:dyDescent="0.35">
      <c r="B1762" s="3">
        <v>44575</v>
      </c>
      <c r="C1762" s="2">
        <v>15</v>
      </c>
      <c r="D1762" s="2">
        <v>12.9003</v>
      </c>
      <c r="E1762" s="2">
        <v>2759</v>
      </c>
      <c r="F1762" s="2">
        <v>14.997999999999999</v>
      </c>
      <c r="G1762" s="2">
        <v>41379.482000000004</v>
      </c>
      <c r="H1762" s="21">
        <f t="shared" si="27"/>
        <v>0</v>
      </c>
      <c r="I1762" s="4"/>
      <c r="J1762" s="4"/>
      <c r="K1762" s="4"/>
    </row>
    <row r="1763" spans="2:11" ht="13.5" x14ac:dyDescent="0.35">
      <c r="B1763" s="3">
        <v>44578</v>
      </c>
      <c r="C1763" s="2">
        <v>15</v>
      </c>
      <c r="D1763" s="2">
        <v>12.9003</v>
      </c>
      <c r="E1763" s="2">
        <v>100</v>
      </c>
      <c r="F1763" s="2">
        <v>15</v>
      </c>
      <c r="G1763" s="2">
        <v>1500</v>
      </c>
      <c r="H1763" s="21">
        <f t="shared" si="27"/>
        <v>0</v>
      </c>
      <c r="I1763" s="4"/>
      <c r="J1763" s="4"/>
      <c r="K1763" s="4"/>
    </row>
    <row r="1764" spans="2:11" ht="13.5" x14ac:dyDescent="0.35">
      <c r="B1764" s="3">
        <v>44579</v>
      </c>
      <c r="C1764" s="2">
        <v>15</v>
      </c>
      <c r="D1764" s="2">
        <v>12.9003</v>
      </c>
      <c r="E1764" s="2">
        <v>0</v>
      </c>
      <c r="F1764" s="2">
        <v>0</v>
      </c>
      <c r="G1764" s="2">
        <v>0</v>
      </c>
      <c r="H1764" s="21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14.99</v>
      </c>
      <c r="D1765" s="2">
        <v>12.8917</v>
      </c>
      <c r="E1765" s="2">
        <v>1245</v>
      </c>
      <c r="F1765" s="2">
        <v>14.952</v>
      </c>
      <c r="G1765" s="2">
        <v>18615.240000000002</v>
      </c>
      <c r="H1765" s="21">
        <f t="shared" si="27"/>
        <v>-6.6665116315120553E-4</v>
      </c>
      <c r="I1765" s="4"/>
      <c r="J1765" s="4"/>
      <c r="K1765" s="4"/>
    </row>
    <row r="1766" spans="2:11" ht="13.5" x14ac:dyDescent="0.35">
      <c r="B1766" s="3">
        <v>44581</v>
      </c>
      <c r="C1766" s="2">
        <v>14.99</v>
      </c>
      <c r="D1766" s="2">
        <v>12.8917</v>
      </c>
      <c r="E1766" s="2">
        <v>657</v>
      </c>
      <c r="F1766" s="2">
        <v>14.894</v>
      </c>
      <c r="G1766" s="2">
        <v>9785.3580000000002</v>
      </c>
      <c r="H1766" s="21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14.98</v>
      </c>
      <c r="D1767" s="2">
        <v>12.883100000000001</v>
      </c>
      <c r="E1767" s="2">
        <v>398</v>
      </c>
      <c r="F1767" s="2">
        <v>14.706</v>
      </c>
      <c r="G1767" s="2">
        <v>5852.9880000000003</v>
      </c>
      <c r="H1767" s="21">
        <f t="shared" si="27"/>
        <v>-6.6709588339780611E-4</v>
      </c>
      <c r="I1767" s="4"/>
      <c r="J1767" s="4"/>
      <c r="K1767" s="4"/>
    </row>
    <row r="1768" spans="2:11" ht="13.5" x14ac:dyDescent="0.35">
      <c r="B1768" s="3">
        <v>44585</v>
      </c>
      <c r="C1768" s="2">
        <v>14.76</v>
      </c>
      <c r="D1768" s="2">
        <v>12.693899999999999</v>
      </c>
      <c r="E1768" s="2">
        <v>1007</v>
      </c>
      <c r="F1768" s="2">
        <v>14.757</v>
      </c>
      <c r="G1768" s="2">
        <v>14860.299000000001</v>
      </c>
      <c r="H1768" s="21">
        <f t="shared" si="27"/>
        <v>-1.4685906342417692E-2</v>
      </c>
      <c r="I1768" s="4"/>
      <c r="J1768" s="4"/>
      <c r="K1768" s="4"/>
    </row>
    <row r="1769" spans="2:11" ht="13.5" x14ac:dyDescent="0.35">
      <c r="B1769" s="3">
        <v>44586</v>
      </c>
      <c r="C1769" s="2">
        <v>14.76</v>
      </c>
      <c r="D1769" s="2">
        <v>12.693899999999999</v>
      </c>
      <c r="E1769" s="2">
        <v>620</v>
      </c>
      <c r="F1769" s="2">
        <v>14.76</v>
      </c>
      <c r="G1769" s="2">
        <v>9151.2000000000007</v>
      </c>
      <c r="H1769" s="21">
        <f t="shared" si="27"/>
        <v>0</v>
      </c>
      <c r="I1769" s="4"/>
      <c r="J1769" s="4"/>
      <c r="K1769" s="4"/>
    </row>
    <row r="1770" spans="2:11" ht="13.5" x14ac:dyDescent="0.35">
      <c r="B1770" s="3">
        <v>44587</v>
      </c>
      <c r="C1770" s="2">
        <v>14.99</v>
      </c>
      <c r="D1770" s="2">
        <v>12.8917</v>
      </c>
      <c r="E1770" s="2">
        <v>992</v>
      </c>
      <c r="F1770" s="2">
        <v>14.727</v>
      </c>
      <c r="G1770" s="2">
        <v>14609.183999999999</v>
      </c>
      <c r="H1770" s="21">
        <f t="shared" si="27"/>
        <v>1.5582287555440083E-2</v>
      </c>
      <c r="I1770" s="4"/>
      <c r="J1770" s="4"/>
      <c r="K1770" s="4"/>
    </row>
    <row r="1771" spans="2:11" ht="13.5" x14ac:dyDescent="0.35">
      <c r="B1771" s="3">
        <v>44588</v>
      </c>
      <c r="C1771" s="2">
        <v>14.99</v>
      </c>
      <c r="D1771" s="2">
        <v>12.8917</v>
      </c>
      <c r="E1771" s="2">
        <v>85205</v>
      </c>
      <c r="F1771" s="2">
        <v>14.532999999999999</v>
      </c>
      <c r="G1771" s="2">
        <v>1238284.2649999999</v>
      </c>
      <c r="H1771" s="21">
        <f t="shared" si="27"/>
        <v>0</v>
      </c>
      <c r="I1771" s="4"/>
      <c r="J1771" s="4"/>
      <c r="K1771" s="4"/>
    </row>
    <row r="1772" spans="2:11" ht="13.5" x14ac:dyDescent="0.35">
      <c r="B1772" s="3">
        <v>44589</v>
      </c>
      <c r="C1772" s="2">
        <v>14.9</v>
      </c>
      <c r="D1772" s="2">
        <v>12.814299999999999</v>
      </c>
      <c r="E1772" s="2">
        <v>10</v>
      </c>
      <c r="F1772" s="2">
        <v>14.9</v>
      </c>
      <c r="G1772" s="2">
        <v>149</v>
      </c>
      <c r="H1772" s="21">
        <f t="shared" si="27"/>
        <v>-6.0038629505806684E-3</v>
      </c>
      <c r="I1772" s="4"/>
      <c r="J1772" s="4"/>
      <c r="K1772" s="4"/>
    </row>
    <row r="1773" spans="2:11" ht="13.5" x14ac:dyDescent="0.35">
      <c r="B1773" s="3">
        <v>44592</v>
      </c>
      <c r="C1773" s="2">
        <v>14.88</v>
      </c>
      <c r="D1773" s="2">
        <v>12.7971</v>
      </c>
      <c r="E1773" s="2">
        <v>1445</v>
      </c>
      <c r="F1773" s="2">
        <v>14.884</v>
      </c>
      <c r="G1773" s="2">
        <v>21507.38</v>
      </c>
      <c r="H1773" s="21">
        <f t="shared" si="27"/>
        <v>-1.3422504545702063E-3</v>
      </c>
      <c r="I1773" s="4"/>
      <c r="J1773" s="4"/>
      <c r="K1773" s="4"/>
    </row>
    <row r="1774" spans="2:11" ht="13.5" x14ac:dyDescent="0.35">
      <c r="B1774" s="3">
        <v>44593</v>
      </c>
      <c r="C1774" s="2">
        <v>14.88</v>
      </c>
      <c r="D1774" s="2">
        <v>12.7971</v>
      </c>
      <c r="E1774" s="2">
        <v>201</v>
      </c>
      <c r="F1774" s="2">
        <v>14.63</v>
      </c>
      <c r="G1774" s="2">
        <v>2940.63</v>
      </c>
      <c r="H1774" s="21">
        <f t="shared" si="27"/>
        <v>0</v>
      </c>
      <c r="I1774" s="4"/>
      <c r="J1774" s="4"/>
      <c r="K1774" s="4"/>
    </row>
    <row r="1775" spans="2:11" ht="13.5" x14ac:dyDescent="0.35">
      <c r="B1775" s="3">
        <v>44594</v>
      </c>
      <c r="C1775" s="2">
        <v>14.85</v>
      </c>
      <c r="D1775" s="2">
        <v>12.7713</v>
      </c>
      <c r="E1775" s="2">
        <v>132</v>
      </c>
      <c r="F1775" s="2">
        <v>14.85</v>
      </c>
      <c r="G1775" s="2">
        <v>1960.2</v>
      </c>
      <c r="H1775" s="21">
        <f t="shared" si="27"/>
        <v>-2.0160817685257026E-3</v>
      </c>
      <c r="I1775" s="4"/>
      <c r="J1775" s="4"/>
      <c r="K1775" s="4"/>
    </row>
    <row r="1776" spans="2:11" ht="13.5" x14ac:dyDescent="0.35">
      <c r="B1776" s="3">
        <v>44595</v>
      </c>
      <c r="C1776" s="2">
        <v>14.85</v>
      </c>
      <c r="D1776" s="2">
        <v>12.7713</v>
      </c>
      <c r="E1776" s="2">
        <v>1480</v>
      </c>
      <c r="F1776" s="2">
        <v>14.696</v>
      </c>
      <c r="G1776" s="2">
        <v>21750.080000000002</v>
      </c>
      <c r="H1776" s="21">
        <f t="shared" si="27"/>
        <v>0</v>
      </c>
      <c r="I1776" s="4"/>
      <c r="J1776" s="4"/>
      <c r="K1776" s="4"/>
    </row>
    <row r="1777" spans="2:11" ht="13.5" x14ac:dyDescent="0.35">
      <c r="B1777" s="3">
        <v>44596</v>
      </c>
      <c r="C1777" s="2">
        <v>14.65</v>
      </c>
      <c r="D1777" s="2">
        <v>12.599299999999999</v>
      </c>
      <c r="E1777" s="2">
        <v>4782</v>
      </c>
      <c r="F1777" s="2">
        <v>14.653</v>
      </c>
      <c r="G1777" s="2">
        <v>70070.645999999993</v>
      </c>
      <c r="H1777" s="21">
        <f t="shared" si="27"/>
        <v>-1.3467697102096153E-2</v>
      </c>
      <c r="I1777" s="4"/>
      <c r="J1777" s="4"/>
      <c r="K1777" s="4"/>
    </row>
    <row r="1778" spans="2:11" ht="13.5" x14ac:dyDescent="0.35">
      <c r="B1778" s="3">
        <v>44599</v>
      </c>
      <c r="C1778" s="2">
        <v>14.65</v>
      </c>
      <c r="D1778" s="2">
        <v>12.599299999999999</v>
      </c>
      <c r="E1778" s="2">
        <v>7569</v>
      </c>
      <c r="F1778" s="2">
        <v>14.643000000000001</v>
      </c>
      <c r="G1778" s="2">
        <v>110832.867</v>
      </c>
      <c r="H1778" s="21">
        <f t="shared" si="27"/>
        <v>0</v>
      </c>
      <c r="I1778" s="4"/>
      <c r="J1778" s="4"/>
      <c r="K1778" s="4"/>
    </row>
    <row r="1779" spans="2:11" ht="13.5" x14ac:dyDescent="0.35">
      <c r="B1779" s="3">
        <v>44600</v>
      </c>
      <c r="C1779" s="2">
        <v>14.65</v>
      </c>
      <c r="D1779" s="2">
        <v>12.599299999999999</v>
      </c>
      <c r="E1779" s="2">
        <v>82888</v>
      </c>
      <c r="F1779" s="2">
        <v>14.65</v>
      </c>
      <c r="G1779" s="2">
        <v>1214309.2</v>
      </c>
      <c r="H1779" s="21">
        <f t="shared" si="27"/>
        <v>0</v>
      </c>
      <c r="I1779" s="4"/>
      <c r="J1779" s="4"/>
      <c r="K1779" s="4"/>
    </row>
    <row r="1780" spans="2:11" ht="13.5" x14ac:dyDescent="0.35">
      <c r="B1780" s="3">
        <v>44601</v>
      </c>
      <c r="C1780" s="2">
        <v>14.88</v>
      </c>
      <c r="D1780" s="2">
        <v>12.7971</v>
      </c>
      <c r="E1780" s="2">
        <v>112239</v>
      </c>
      <c r="F1780" s="2">
        <v>14.891</v>
      </c>
      <c r="G1780" s="2">
        <v>1671350.949</v>
      </c>
      <c r="H1780" s="21">
        <f t="shared" si="27"/>
        <v>1.5699284880906151E-2</v>
      </c>
      <c r="I1780" s="4"/>
      <c r="J1780" s="4"/>
      <c r="K1780" s="4"/>
    </row>
    <row r="1781" spans="2:11" ht="13.5" x14ac:dyDescent="0.35">
      <c r="B1781" s="3">
        <v>44602</v>
      </c>
      <c r="C1781" s="2">
        <v>14.7</v>
      </c>
      <c r="D1781" s="2">
        <v>12.642300000000001</v>
      </c>
      <c r="E1781" s="2">
        <v>5609</v>
      </c>
      <c r="F1781" s="2">
        <v>14.702999999999999</v>
      </c>
      <c r="G1781" s="2">
        <v>82469.126999999993</v>
      </c>
      <c r="H1781" s="21">
        <f t="shared" si="27"/>
        <v>-1.2096490611154075E-2</v>
      </c>
      <c r="I1781" s="4"/>
      <c r="J1781" s="4"/>
      <c r="K1781" s="4"/>
    </row>
    <row r="1782" spans="2:11" ht="13.5" x14ac:dyDescent="0.35">
      <c r="B1782" s="3">
        <v>44603</v>
      </c>
      <c r="C1782" s="2">
        <v>14.67</v>
      </c>
      <c r="D1782" s="2">
        <v>12.6165</v>
      </c>
      <c r="E1782" s="2">
        <v>317</v>
      </c>
      <c r="F1782" s="2">
        <v>14.715</v>
      </c>
      <c r="G1782" s="2">
        <v>4664.6549999999997</v>
      </c>
      <c r="H1782" s="21">
        <f t="shared" si="27"/>
        <v>-2.0407678982463846E-3</v>
      </c>
      <c r="I1782" s="4"/>
      <c r="J1782" s="4"/>
      <c r="K1782" s="4"/>
    </row>
    <row r="1783" spans="2:11" ht="13.5" x14ac:dyDescent="0.35">
      <c r="B1783" s="3">
        <v>44606</v>
      </c>
      <c r="C1783" s="2">
        <v>14.6</v>
      </c>
      <c r="D1783" s="2">
        <v>12.5563</v>
      </c>
      <c r="E1783" s="2">
        <v>6541</v>
      </c>
      <c r="F1783" s="2">
        <v>14.648999999999999</v>
      </c>
      <c r="G1783" s="2">
        <v>95819.108999999997</v>
      </c>
      <c r="H1783" s="21">
        <f t="shared" si="27"/>
        <v>-4.7715293464907086E-3</v>
      </c>
      <c r="I1783" s="4"/>
      <c r="J1783" s="4"/>
      <c r="K1783" s="4"/>
    </row>
    <row r="1784" spans="2:11" ht="13.5" x14ac:dyDescent="0.35">
      <c r="B1784" s="3">
        <v>44607</v>
      </c>
      <c r="C1784" s="2">
        <v>14.65</v>
      </c>
      <c r="D1784" s="2">
        <v>12.599299999999999</v>
      </c>
      <c r="E1784" s="2">
        <v>310</v>
      </c>
      <c r="F1784" s="2">
        <v>14.263</v>
      </c>
      <c r="G1784" s="2">
        <v>4421.53</v>
      </c>
      <c r="H1784" s="21">
        <f t="shared" si="27"/>
        <v>3.4245757109976076E-3</v>
      </c>
      <c r="I1784" s="4"/>
      <c r="J1784" s="4"/>
      <c r="K1784" s="4"/>
    </row>
    <row r="1785" spans="2:11" ht="13.5" x14ac:dyDescent="0.35">
      <c r="B1785" s="3">
        <v>44608</v>
      </c>
      <c r="C1785" s="2">
        <v>14.65</v>
      </c>
      <c r="D1785" s="2">
        <v>12.599299999999999</v>
      </c>
      <c r="E1785" s="2">
        <v>1125</v>
      </c>
      <c r="F1785" s="2">
        <v>14.648999999999999</v>
      </c>
      <c r="G1785" s="2">
        <v>16480.125</v>
      </c>
      <c r="H1785" s="21">
        <f t="shared" si="27"/>
        <v>0</v>
      </c>
      <c r="I1785" s="4"/>
      <c r="J1785" s="4"/>
      <c r="K1785" s="4"/>
    </row>
    <row r="1786" spans="2:11" ht="13.5" x14ac:dyDescent="0.35">
      <c r="B1786" s="3">
        <v>44609</v>
      </c>
      <c r="C1786" s="2">
        <v>14.6</v>
      </c>
      <c r="D1786" s="2">
        <v>12.5563</v>
      </c>
      <c r="E1786" s="2">
        <v>320</v>
      </c>
      <c r="F1786" s="2">
        <v>14.6</v>
      </c>
      <c r="G1786" s="2">
        <v>4672</v>
      </c>
      <c r="H1786" s="21">
        <f t="shared" si="27"/>
        <v>-3.4128880175882201E-3</v>
      </c>
      <c r="I1786" s="4"/>
      <c r="J1786" s="4"/>
      <c r="K1786" s="4"/>
    </row>
    <row r="1787" spans="2:11" ht="13.5" x14ac:dyDescent="0.35">
      <c r="B1787" s="3">
        <v>44610</v>
      </c>
      <c r="C1787" s="2">
        <v>14.6</v>
      </c>
      <c r="D1787" s="2">
        <v>12.5563</v>
      </c>
      <c r="E1787" s="2">
        <v>565</v>
      </c>
      <c r="F1787" s="2">
        <v>14.6</v>
      </c>
      <c r="G1787" s="2">
        <v>8249</v>
      </c>
      <c r="H1787" s="21">
        <f t="shared" si="27"/>
        <v>0</v>
      </c>
      <c r="I1787" s="4"/>
      <c r="J1787" s="4"/>
      <c r="K1787" s="4"/>
    </row>
    <row r="1788" spans="2:11" ht="13.5" x14ac:dyDescent="0.35">
      <c r="B1788" s="3">
        <v>44613</v>
      </c>
      <c r="C1788" s="2">
        <v>14.51</v>
      </c>
      <c r="D1788" s="2">
        <v>12.478899999999999</v>
      </c>
      <c r="E1788" s="2">
        <v>4939</v>
      </c>
      <c r="F1788" s="2">
        <v>14.51</v>
      </c>
      <c r="G1788" s="2">
        <v>71664.89</v>
      </c>
      <c r="H1788" s="21">
        <f t="shared" si="27"/>
        <v>-6.1642362797958636E-3</v>
      </c>
      <c r="I1788" s="4"/>
      <c r="J1788" s="4"/>
      <c r="K1788" s="4"/>
    </row>
    <row r="1789" spans="2:11" ht="13.5" x14ac:dyDescent="0.35">
      <c r="B1789" s="3">
        <v>44614</v>
      </c>
      <c r="C1789" s="2">
        <v>14.51</v>
      </c>
      <c r="D1789" s="2">
        <v>12.478899999999999</v>
      </c>
      <c r="E1789" s="2">
        <v>0</v>
      </c>
      <c r="F1789" s="2">
        <v>0</v>
      </c>
      <c r="G1789" s="2">
        <v>0</v>
      </c>
      <c r="H1789" s="21">
        <f t="shared" si="27"/>
        <v>0</v>
      </c>
      <c r="I1789" s="4"/>
      <c r="J1789" s="4"/>
      <c r="K1789" s="4"/>
    </row>
    <row r="1790" spans="2:11" ht="13.5" x14ac:dyDescent="0.35">
      <c r="B1790" s="3">
        <v>44615</v>
      </c>
      <c r="C1790" s="2">
        <v>14.5</v>
      </c>
      <c r="D1790" s="2">
        <v>12.4703</v>
      </c>
      <c r="E1790" s="2">
        <v>1703</v>
      </c>
      <c r="F1790" s="2">
        <v>14.529</v>
      </c>
      <c r="G1790" s="2">
        <v>24742.886999999999</v>
      </c>
      <c r="H1790" s="21">
        <f t="shared" si="27"/>
        <v>-6.8916330766329546E-4</v>
      </c>
      <c r="I1790" s="4"/>
      <c r="J1790" s="4"/>
      <c r="K1790" s="4"/>
    </row>
    <row r="1791" spans="2:11" ht="13.5" x14ac:dyDescent="0.35">
      <c r="B1791" s="3">
        <v>44616</v>
      </c>
      <c r="C1791" s="2">
        <v>14.49</v>
      </c>
      <c r="D1791" s="2">
        <v>12.4617</v>
      </c>
      <c r="E1791" s="2">
        <v>100</v>
      </c>
      <c r="F1791" s="2">
        <v>14.49</v>
      </c>
      <c r="G1791" s="2">
        <v>1449</v>
      </c>
      <c r="H1791" s="21">
        <f t="shared" si="27"/>
        <v>-6.8963858126905504E-4</v>
      </c>
      <c r="I1791" s="4"/>
      <c r="J1791" s="4"/>
      <c r="K1791" s="4"/>
    </row>
    <row r="1792" spans="2:11" ht="13.5" x14ac:dyDescent="0.35">
      <c r="B1792" s="3">
        <v>44617</v>
      </c>
      <c r="C1792" s="2">
        <v>14.44</v>
      </c>
      <c r="D1792" s="2">
        <v>12.418699999999999</v>
      </c>
      <c r="E1792" s="2">
        <v>692</v>
      </c>
      <c r="F1792" s="2">
        <v>14.444000000000001</v>
      </c>
      <c r="G1792" s="2">
        <v>9995.2479999999996</v>
      </c>
      <c r="H1792" s="21">
        <f t="shared" si="27"/>
        <v>-3.4505725543064777E-3</v>
      </c>
      <c r="I1792" s="4"/>
      <c r="J1792" s="4"/>
      <c r="K1792" s="4"/>
    </row>
    <row r="1793" spans="2:11" ht="13.5" x14ac:dyDescent="0.35">
      <c r="B1793" s="3">
        <v>44620</v>
      </c>
      <c r="C1793" s="2">
        <v>14.3</v>
      </c>
      <c r="D1793" s="2">
        <v>12.298299999999999</v>
      </c>
      <c r="E1793" s="2">
        <v>17923</v>
      </c>
      <c r="F1793" s="2">
        <v>14.305</v>
      </c>
      <c r="G1793" s="2">
        <v>256388.51500000001</v>
      </c>
      <c r="H1793" s="21">
        <f t="shared" si="27"/>
        <v>-9.6950566484414694E-3</v>
      </c>
      <c r="I1793" s="4"/>
      <c r="J1793" s="4"/>
      <c r="K1793" s="4"/>
    </row>
    <row r="1794" spans="2:11" ht="13.5" x14ac:dyDescent="0.35">
      <c r="B1794" s="3">
        <v>44621</v>
      </c>
      <c r="C1794" s="2">
        <v>14.12</v>
      </c>
      <c r="D1794" s="2">
        <v>12.1435</v>
      </c>
      <c r="E1794" s="2">
        <v>704</v>
      </c>
      <c r="F1794" s="2">
        <v>14.167999999999999</v>
      </c>
      <c r="G1794" s="2">
        <v>9974.2720000000008</v>
      </c>
      <c r="H1794" s="21">
        <f t="shared" si="27"/>
        <v>-1.2587105534911316E-2</v>
      </c>
      <c r="I1794" s="4"/>
      <c r="J1794" s="4"/>
      <c r="K1794" s="4"/>
    </row>
    <row r="1795" spans="2:11" ht="13.5" x14ac:dyDescent="0.35">
      <c r="B1795" s="3">
        <v>44622</v>
      </c>
      <c r="C1795" s="2">
        <v>14.3</v>
      </c>
      <c r="D1795" s="2">
        <v>12.298299999999999</v>
      </c>
      <c r="E1795" s="2">
        <v>10273</v>
      </c>
      <c r="F1795" s="2">
        <v>14.138</v>
      </c>
      <c r="G1795" s="2">
        <v>145239.674</v>
      </c>
      <c r="H1795" s="21">
        <f t="shared" si="27"/>
        <v>1.2747560423271695E-2</v>
      </c>
      <c r="I1795" s="4"/>
      <c r="J1795" s="4"/>
      <c r="K1795" s="4"/>
    </row>
    <row r="1796" spans="2:11" ht="13.5" x14ac:dyDescent="0.35">
      <c r="B1796" s="3">
        <v>44623</v>
      </c>
      <c r="C1796" s="2">
        <v>14.3</v>
      </c>
      <c r="D1796" s="2">
        <v>12.298299999999999</v>
      </c>
      <c r="E1796" s="2">
        <v>562</v>
      </c>
      <c r="F1796" s="2">
        <v>14.021000000000001</v>
      </c>
      <c r="G1796" s="2">
        <v>7879.8019999999997</v>
      </c>
      <c r="H1796" s="21">
        <f t="shared" si="27"/>
        <v>0</v>
      </c>
      <c r="I1796" s="4"/>
      <c r="J1796" s="4"/>
      <c r="K1796" s="4"/>
    </row>
    <row r="1797" spans="2:11" ht="13.5" x14ac:dyDescent="0.35">
      <c r="B1797" s="3">
        <v>44624</v>
      </c>
      <c r="C1797" s="2">
        <v>14.3</v>
      </c>
      <c r="D1797" s="2">
        <v>12.298299999999999</v>
      </c>
      <c r="E1797" s="2">
        <v>0</v>
      </c>
      <c r="F1797" s="2">
        <v>0</v>
      </c>
      <c r="G1797" s="2">
        <v>0</v>
      </c>
      <c r="H1797" s="21">
        <f t="shared" si="27"/>
        <v>0</v>
      </c>
      <c r="I1797" s="4"/>
      <c r="J1797" s="4"/>
      <c r="K1797" s="4"/>
    </row>
    <row r="1798" spans="2:11" ht="13.5" x14ac:dyDescent="0.35">
      <c r="B1798" s="3">
        <v>44627</v>
      </c>
      <c r="C1798" s="2">
        <v>14.3</v>
      </c>
      <c r="D1798" s="2">
        <v>12.298299999999999</v>
      </c>
      <c r="E1798" s="2">
        <v>7360</v>
      </c>
      <c r="F1798" s="2">
        <v>14.298999999999999</v>
      </c>
      <c r="G1798" s="2">
        <v>105240.64</v>
      </c>
      <c r="H1798" s="21">
        <f t="shared" si="27"/>
        <v>0</v>
      </c>
      <c r="I1798" s="4"/>
      <c r="J1798" s="4"/>
      <c r="K1798" s="4"/>
    </row>
    <row r="1799" spans="2:11" ht="13.5" x14ac:dyDescent="0.35">
      <c r="B1799" s="3">
        <v>44628</v>
      </c>
      <c r="C1799" s="2">
        <v>14.44</v>
      </c>
      <c r="D1799" s="2">
        <v>12.418699999999999</v>
      </c>
      <c r="E1799" s="2">
        <v>11607</v>
      </c>
      <c r="F1799" s="2">
        <v>14.234999999999999</v>
      </c>
      <c r="G1799" s="2">
        <v>165225.64499999999</v>
      </c>
      <c r="H1799" s="21">
        <f t="shared" ref="H1799:H1862" si="28">(D1799-D1798)/D1798</f>
        <v>9.7899709715977053E-3</v>
      </c>
      <c r="I1799" s="4"/>
      <c r="J1799" s="4"/>
      <c r="K1799" s="4"/>
    </row>
    <row r="1800" spans="2:11" ht="13.5" x14ac:dyDescent="0.35">
      <c r="B1800" s="3">
        <v>44629</v>
      </c>
      <c r="C1800" s="2">
        <v>14.3</v>
      </c>
      <c r="D1800" s="2">
        <v>12.298299999999999</v>
      </c>
      <c r="E1800" s="2">
        <v>2000</v>
      </c>
      <c r="F1800" s="2">
        <v>14.3</v>
      </c>
      <c r="G1800" s="2">
        <v>28600</v>
      </c>
      <c r="H1800" s="21">
        <f t="shared" si="28"/>
        <v>-9.6950566484414694E-3</v>
      </c>
      <c r="I1800" s="4"/>
      <c r="J1800" s="4"/>
      <c r="K1800" s="4"/>
    </row>
    <row r="1801" spans="2:11" ht="13.5" x14ac:dyDescent="0.35">
      <c r="B1801" s="3">
        <v>44630</v>
      </c>
      <c r="C1801" s="2">
        <v>14.44</v>
      </c>
      <c r="D1801" s="2">
        <v>12.418699999999999</v>
      </c>
      <c r="E1801" s="2">
        <v>3571</v>
      </c>
      <c r="F1801" s="2">
        <v>14.297000000000001</v>
      </c>
      <c r="G1801" s="2">
        <v>51054.587</v>
      </c>
      <c r="H1801" s="21">
        <f t="shared" si="28"/>
        <v>9.7899709715977053E-3</v>
      </c>
      <c r="I1801" s="4"/>
      <c r="J1801" s="4"/>
      <c r="K1801" s="4"/>
    </row>
    <row r="1802" spans="2:11" ht="13.5" x14ac:dyDescent="0.35">
      <c r="B1802" s="3">
        <v>44631</v>
      </c>
      <c r="C1802" s="2">
        <v>14.3</v>
      </c>
      <c r="D1802" s="2">
        <v>12.298299999999999</v>
      </c>
      <c r="E1802" s="2">
        <v>1000</v>
      </c>
      <c r="F1802" s="2">
        <v>14.3</v>
      </c>
      <c r="G1802" s="2">
        <v>14300</v>
      </c>
      <c r="H1802" s="21">
        <f t="shared" si="28"/>
        <v>-9.6950566484414694E-3</v>
      </c>
      <c r="I1802" s="4"/>
      <c r="J1802" s="4"/>
      <c r="K1802" s="4"/>
    </row>
    <row r="1803" spans="2:11" ht="13.5" x14ac:dyDescent="0.35">
      <c r="B1803" s="3">
        <v>44634</v>
      </c>
      <c r="C1803" s="2">
        <v>14.2</v>
      </c>
      <c r="D1803" s="2">
        <v>12.212300000000001</v>
      </c>
      <c r="E1803" s="2">
        <v>955</v>
      </c>
      <c r="F1803" s="2">
        <v>14.2</v>
      </c>
      <c r="G1803" s="2">
        <v>13561</v>
      </c>
      <c r="H1803" s="21">
        <f t="shared" si="28"/>
        <v>-6.9928364082839523E-3</v>
      </c>
      <c r="I1803" s="4"/>
      <c r="J1803" s="4"/>
      <c r="K1803" s="4"/>
    </row>
    <row r="1804" spans="2:11" ht="13.5" x14ac:dyDescent="0.35">
      <c r="B1804" s="3">
        <v>44635</v>
      </c>
      <c r="C1804" s="2">
        <v>14.44</v>
      </c>
      <c r="D1804" s="2">
        <v>12.418699999999999</v>
      </c>
      <c r="E1804" s="2">
        <v>2190</v>
      </c>
      <c r="F1804" s="2">
        <v>14.214</v>
      </c>
      <c r="G1804" s="2">
        <v>31128.66</v>
      </c>
      <c r="H1804" s="21">
        <f t="shared" si="28"/>
        <v>1.6900993260892588E-2</v>
      </c>
      <c r="I1804" s="4"/>
      <c r="J1804" s="4"/>
      <c r="K1804" s="4"/>
    </row>
    <row r="1805" spans="2:11" ht="13.5" x14ac:dyDescent="0.35">
      <c r="B1805" s="3">
        <v>44636</v>
      </c>
      <c r="C1805" s="2">
        <v>14.3</v>
      </c>
      <c r="D1805" s="2">
        <v>12.298299999999999</v>
      </c>
      <c r="E1805" s="2">
        <v>10957</v>
      </c>
      <c r="F1805" s="2">
        <v>14.294</v>
      </c>
      <c r="G1805" s="2">
        <v>156619.35800000001</v>
      </c>
      <c r="H1805" s="21">
        <f t="shared" si="28"/>
        <v>-9.6950566484414694E-3</v>
      </c>
      <c r="I1805" s="4"/>
      <c r="J1805" s="4"/>
      <c r="K1805" s="4"/>
    </row>
    <row r="1806" spans="2:11" ht="13.5" x14ac:dyDescent="0.35">
      <c r="B1806" s="3">
        <v>44637</v>
      </c>
      <c r="C1806" s="2">
        <v>14.3</v>
      </c>
      <c r="D1806" s="2">
        <v>12.298299999999999</v>
      </c>
      <c r="E1806" s="2">
        <v>14910</v>
      </c>
      <c r="F1806" s="2">
        <v>14.295</v>
      </c>
      <c r="G1806" s="2">
        <v>213138.45</v>
      </c>
      <c r="H1806" s="21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14.3</v>
      </c>
      <c r="D1807" s="2">
        <v>12.298299999999999</v>
      </c>
      <c r="E1807" s="2">
        <v>16880</v>
      </c>
      <c r="F1807" s="2">
        <v>14.311</v>
      </c>
      <c r="G1807" s="2">
        <v>241569.68</v>
      </c>
      <c r="H1807" s="21">
        <f t="shared" si="28"/>
        <v>0</v>
      </c>
      <c r="I1807" s="4"/>
      <c r="J1807" s="4"/>
      <c r="K1807" s="4"/>
    </row>
    <row r="1808" spans="2:11" ht="13.5" x14ac:dyDescent="0.35">
      <c r="B1808" s="3">
        <v>44641</v>
      </c>
      <c r="C1808" s="2">
        <v>14.13</v>
      </c>
      <c r="D1808" s="2">
        <v>12.152100000000001</v>
      </c>
      <c r="E1808" s="2">
        <v>3500</v>
      </c>
      <c r="F1808" s="2">
        <v>14.138</v>
      </c>
      <c r="G1808" s="2">
        <v>49483</v>
      </c>
      <c r="H1808" s="21">
        <f t="shared" si="28"/>
        <v>-1.1887821894082806E-2</v>
      </c>
      <c r="I1808" s="4"/>
      <c r="J1808" s="4"/>
      <c r="K1808" s="4"/>
    </row>
    <row r="1809" spans="2:11" ht="13.5" x14ac:dyDescent="0.35">
      <c r="B1809" s="3">
        <v>44642</v>
      </c>
      <c r="C1809" s="2">
        <v>14.49</v>
      </c>
      <c r="D1809" s="2">
        <v>12.4617</v>
      </c>
      <c r="E1809" s="2">
        <v>5950</v>
      </c>
      <c r="F1809" s="2">
        <v>14.127000000000001</v>
      </c>
      <c r="G1809" s="2">
        <v>84055.65</v>
      </c>
      <c r="H1809" s="21">
        <f t="shared" si="28"/>
        <v>2.5477078035894999E-2</v>
      </c>
      <c r="I1809" s="4"/>
      <c r="J1809" s="4"/>
      <c r="K1809" s="4"/>
    </row>
    <row r="1810" spans="2:11" ht="13.5" x14ac:dyDescent="0.35">
      <c r="B1810" s="3">
        <v>44643</v>
      </c>
      <c r="C1810" s="2">
        <v>14.49</v>
      </c>
      <c r="D1810" s="2">
        <v>12.4617</v>
      </c>
      <c r="E1810" s="2">
        <v>185001</v>
      </c>
      <c r="F1810" s="2">
        <v>14.2</v>
      </c>
      <c r="G1810" s="2">
        <v>2627014.2000000002</v>
      </c>
      <c r="H1810" s="21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14.3</v>
      </c>
      <c r="D1811" s="2">
        <v>12.298299999999999</v>
      </c>
      <c r="E1811" s="2">
        <v>11541</v>
      </c>
      <c r="F1811" s="2">
        <v>14.196</v>
      </c>
      <c r="G1811" s="2">
        <v>163836.03599999999</v>
      </c>
      <c r="H1811" s="21">
        <f t="shared" si="28"/>
        <v>-1.3112175706364387E-2</v>
      </c>
      <c r="I1811" s="4"/>
      <c r="J1811" s="4"/>
      <c r="K1811" s="4"/>
    </row>
    <row r="1812" spans="2:11" ht="13.5" x14ac:dyDescent="0.35">
      <c r="B1812" s="3">
        <v>44645</v>
      </c>
      <c r="C1812" s="2">
        <v>14.3</v>
      </c>
      <c r="D1812" s="2">
        <v>12.298299999999999</v>
      </c>
      <c r="E1812" s="2">
        <v>6</v>
      </c>
      <c r="F1812" s="2">
        <v>14.157999999999999</v>
      </c>
      <c r="G1812" s="2">
        <v>84.947999999999993</v>
      </c>
      <c r="H1812" s="21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14.3</v>
      </c>
      <c r="D1813" s="2">
        <v>12.298299999999999</v>
      </c>
      <c r="E1813" s="2">
        <v>9575</v>
      </c>
      <c r="F1813" s="2">
        <v>14.22</v>
      </c>
      <c r="G1813" s="2">
        <v>136156.5</v>
      </c>
      <c r="H1813" s="21">
        <f t="shared" si="28"/>
        <v>0</v>
      </c>
      <c r="I1813" s="4"/>
      <c r="J1813" s="4"/>
      <c r="K1813" s="4"/>
    </row>
    <row r="1814" spans="2:11" ht="13.5" x14ac:dyDescent="0.35">
      <c r="B1814" s="3">
        <v>44649</v>
      </c>
      <c r="C1814" s="2">
        <v>14.45</v>
      </c>
      <c r="D1814" s="2">
        <v>12.427300000000001</v>
      </c>
      <c r="E1814" s="2">
        <v>400</v>
      </c>
      <c r="F1814" s="2">
        <v>14.412000000000001</v>
      </c>
      <c r="G1814" s="2">
        <v>5764.8</v>
      </c>
      <c r="H1814" s="21">
        <f t="shared" si="28"/>
        <v>1.0489254612426217E-2</v>
      </c>
      <c r="I1814" s="4"/>
      <c r="J1814" s="4"/>
      <c r="K1814" s="4"/>
    </row>
    <row r="1815" spans="2:11" ht="13.5" x14ac:dyDescent="0.35">
      <c r="B1815" s="3">
        <v>44650</v>
      </c>
      <c r="C1815" s="2">
        <v>14.39</v>
      </c>
      <c r="D1815" s="2">
        <v>12.3757</v>
      </c>
      <c r="E1815" s="2">
        <v>204</v>
      </c>
      <c r="F1815" s="2">
        <v>14.211</v>
      </c>
      <c r="G1815" s="2">
        <v>2899.0439999999999</v>
      </c>
      <c r="H1815" s="21">
        <f t="shared" si="28"/>
        <v>-4.1521488979907569E-3</v>
      </c>
      <c r="I1815" s="4"/>
      <c r="J1815" s="4"/>
      <c r="K1815" s="4"/>
    </row>
    <row r="1816" spans="2:11" ht="13.5" x14ac:dyDescent="0.35">
      <c r="B1816" s="3">
        <v>44651</v>
      </c>
      <c r="C1816" s="2">
        <v>14.4</v>
      </c>
      <c r="D1816" s="2">
        <v>12.3843</v>
      </c>
      <c r="E1816" s="2">
        <v>43595</v>
      </c>
      <c r="F1816" s="2">
        <v>14.305999999999999</v>
      </c>
      <c r="G1816" s="2">
        <v>623670.06999999995</v>
      </c>
      <c r="H1816" s="21">
        <f t="shared" si="28"/>
        <v>6.9491018689847822E-4</v>
      </c>
      <c r="I1816" s="4"/>
      <c r="J1816" s="4"/>
      <c r="K1816" s="4"/>
    </row>
    <row r="1817" spans="2:11" ht="13.5" x14ac:dyDescent="0.35">
      <c r="B1817" s="3">
        <v>44652</v>
      </c>
      <c r="C1817" s="2">
        <v>14.4</v>
      </c>
      <c r="D1817" s="2">
        <v>12.3843</v>
      </c>
      <c r="E1817" s="2">
        <v>2000</v>
      </c>
      <c r="F1817" s="2">
        <v>14.3</v>
      </c>
      <c r="G1817" s="2">
        <v>28600</v>
      </c>
      <c r="H1817" s="21">
        <f t="shared" si="28"/>
        <v>0</v>
      </c>
      <c r="I1817" s="4"/>
      <c r="J1817" s="4"/>
      <c r="K1817" s="4"/>
    </row>
    <row r="1818" spans="2:11" ht="13.5" x14ac:dyDescent="0.35">
      <c r="B1818" s="3">
        <v>44655</v>
      </c>
      <c r="C1818" s="2">
        <v>14.3</v>
      </c>
      <c r="D1818" s="2">
        <v>12.298299999999999</v>
      </c>
      <c r="E1818" s="2">
        <v>1850</v>
      </c>
      <c r="F1818" s="2">
        <v>14.288</v>
      </c>
      <c r="G1818" s="2">
        <v>26432.799999999999</v>
      </c>
      <c r="H1818" s="21">
        <f t="shared" si="28"/>
        <v>-6.9442762206988126E-3</v>
      </c>
      <c r="I1818" s="4"/>
      <c r="J1818" s="4"/>
      <c r="K1818" s="4"/>
    </row>
    <row r="1819" spans="2:11" ht="13.5" x14ac:dyDescent="0.35">
      <c r="B1819" s="3">
        <v>44656</v>
      </c>
      <c r="C1819" s="2">
        <v>14.4</v>
      </c>
      <c r="D1819" s="2">
        <v>12.3843</v>
      </c>
      <c r="E1819" s="2">
        <v>2140</v>
      </c>
      <c r="F1819" s="2">
        <v>14.4</v>
      </c>
      <c r="G1819" s="2">
        <v>30816</v>
      </c>
      <c r="H1819" s="21">
        <f t="shared" si="28"/>
        <v>6.9928364082840963E-3</v>
      </c>
      <c r="I1819" s="4"/>
      <c r="J1819" s="4"/>
      <c r="K1819" s="4"/>
    </row>
    <row r="1820" spans="2:11" ht="13.5" x14ac:dyDescent="0.35">
      <c r="B1820" s="3">
        <v>44657</v>
      </c>
      <c r="C1820" s="2">
        <v>14.39</v>
      </c>
      <c r="D1820" s="2">
        <v>12.3757</v>
      </c>
      <c r="E1820" s="2">
        <v>5</v>
      </c>
      <c r="F1820" s="2">
        <v>14.39</v>
      </c>
      <c r="G1820" s="2">
        <v>71.95</v>
      </c>
      <c r="H1820" s="21">
        <f t="shared" si="28"/>
        <v>-6.944276220698382E-4</v>
      </c>
      <c r="I1820" s="4"/>
      <c r="J1820" s="4"/>
      <c r="K1820" s="4"/>
    </row>
    <row r="1821" spans="2:11" ht="13.5" x14ac:dyDescent="0.35">
      <c r="B1821" s="3">
        <v>44658</v>
      </c>
      <c r="C1821" s="2">
        <v>14.3</v>
      </c>
      <c r="D1821" s="2">
        <v>12.298299999999999</v>
      </c>
      <c r="E1821" s="2">
        <v>966</v>
      </c>
      <c r="F1821" s="2">
        <v>14.3</v>
      </c>
      <c r="G1821" s="2">
        <v>13813.8</v>
      </c>
      <c r="H1821" s="21">
        <f t="shared" si="28"/>
        <v>-6.2541916820867344E-3</v>
      </c>
      <c r="I1821" s="4"/>
      <c r="J1821" s="4"/>
      <c r="K1821" s="4"/>
    </row>
    <row r="1822" spans="2:11" ht="13.5" x14ac:dyDescent="0.35">
      <c r="B1822" s="3">
        <v>44659</v>
      </c>
      <c r="C1822" s="2">
        <v>14.39</v>
      </c>
      <c r="D1822" s="2">
        <v>12.3757</v>
      </c>
      <c r="E1822" s="2">
        <v>1495</v>
      </c>
      <c r="F1822" s="2">
        <v>14.361000000000001</v>
      </c>
      <c r="G1822" s="2">
        <v>21469.695</v>
      </c>
      <c r="H1822" s="21">
        <f t="shared" si="28"/>
        <v>6.29355276745573E-3</v>
      </c>
      <c r="I1822" s="4"/>
      <c r="J1822" s="4"/>
      <c r="K1822" s="4"/>
    </row>
    <row r="1823" spans="2:11" ht="13.5" x14ac:dyDescent="0.35">
      <c r="B1823" s="3">
        <v>44662</v>
      </c>
      <c r="C1823" s="2">
        <v>14.39</v>
      </c>
      <c r="D1823" s="2">
        <v>12.3757</v>
      </c>
      <c r="E1823" s="2">
        <v>0</v>
      </c>
      <c r="F1823" s="2">
        <v>0</v>
      </c>
      <c r="G1823" s="2">
        <v>0</v>
      </c>
      <c r="H1823" s="21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14.63</v>
      </c>
      <c r="D1824" s="2">
        <v>12.582100000000001</v>
      </c>
      <c r="E1824" s="2">
        <v>3969</v>
      </c>
      <c r="F1824" s="2">
        <v>14.435</v>
      </c>
      <c r="G1824" s="2">
        <v>57292.514999999999</v>
      </c>
      <c r="H1824" s="21">
        <f t="shared" si="28"/>
        <v>1.6677844485564482E-2</v>
      </c>
      <c r="I1824" s="4"/>
      <c r="J1824" s="4"/>
      <c r="K1824" s="4"/>
    </row>
    <row r="1825" spans="2:11" ht="13.5" x14ac:dyDescent="0.35">
      <c r="B1825" s="3">
        <v>44664</v>
      </c>
      <c r="C1825" s="2">
        <v>14.92</v>
      </c>
      <c r="D1825" s="2">
        <v>12.8315</v>
      </c>
      <c r="E1825" s="2">
        <v>1085</v>
      </c>
      <c r="F1825" s="2">
        <v>14.871</v>
      </c>
      <c r="G1825" s="2">
        <v>16135.035</v>
      </c>
      <c r="H1825" s="21">
        <f t="shared" si="28"/>
        <v>1.9821810349623641E-2</v>
      </c>
      <c r="I1825" s="4"/>
      <c r="J1825" s="4"/>
      <c r="K1825" s="4"/>
    </row>
    <row r="1826" spans="2:11" ht="13.5" x14ac:dyDescent="0.35">
      <c r="B1826" s="3">
        <v>44665</v>
      </c>
      <c r="C1826" s="2">
        <v>14.89</v>
      </c>
      <c r="D1826" s="2">
        <v>12.8057</v>
      </c>
      <c r="E1826" s="2">
        <v>286289</v>
      </c>
      <c r="F1826" s="2">
        <v>14.888999999999999</v>
      </c>
      <c r="G1826" s="2">
        <v>4262556.9210000001</v>
      </c>
      <c r="H1826" s="21">
        <f t="shared" si="28"/>
        <v>-2.0106768499396225E-3</v>
      </c>
      <c r="I1826" s="4"/>
      <c r="J1826" s="4"/>
      <c r="K1826" s="4"/>
    </row>
    <row r="1827" spans="2:11" ht="13.5" x14ac:dyDescent="0.35">
      <c r="B1827" s="3">
        <v>44666</v>
      </c>
      <c r="C1827" s="2">
        <v>14.8</v>
      </c>
      <c r="D1827" s="2">
        <v>12.728300000000001</v>
      </c>
      <c r="E1827" s="2">
        <v>4940</v>
      </c>
      <c r="F1827" s="2">
        <v>14.784000000000001</v>
      </c>
      <c r="G1827" s="2">
        <v>73032.960000000006</v>
      </c>
      <c r="H1827" s="21">
        <f t="shared" si="28"/>
        <v>-6.0441834495575429E-3</v>
      </c>
      <c r="I1827" s="4"/>
      <c r="J1827" s="4"/>
      <c r="K1827" s="4"/>
    </row>
    <row r="1828" spans="2:11" ht="13.5" x14ac:dyDescent="0.35">
      <c r="B1828" s="3">
        <v>44669</v>
      </c>
      <c r="C1828" s="2">
        <v>14.9</v>
      </c>
      <c r="D1828" s="2">
        <v>12.814299999999999</v>
      </c>
      <c r="E1828" s="2">
        <v>17500</v>
      </c>
      <c r="F1828" s="2">
        <v>14.651999999999999</v>
      </c>
      <c r="G1828" s="2">
        <v>256410</v>
      </c>
      <c r="H1828" s="21">
        <f t="shared" si="28"/>
        <v>6.7565975032014107E-3</v>
      </c>
      <c r="I1828" s="4"/>
      <c r="J1828" s="4"/>
      <c r="K1828" s="4"/>
    </row>
    <row r="1829" spans="2:11" ht="13.5" x14ac:dyDescent="0.35">
      <c r="B1829" s="3">
        <v>44670</v>
      </c>
      <c r="C1829" s="2">
        <v>14.9</v>
      </c>
      <c r="D1829" s="2">
        <v>12.814299999999999</v>
      </c>
      <c r="E1829" s="2">
        <v>8800</v>
      </c>
      <c r="F1829" s="2">
        <v>14.869</v>
      </c>
      <c r="G1829" s="2">
        <v>130847.2</v>
      </c>
      <c r="H1829" s="21">
        <f t="shared" si="28"/>
        <v>0</v>
      </c>
      <c r="I1829" s="4"/>
      <c r="J1829" s="4"/>
      <c r="K1829" s="4"/>
    </row>
    <row r="1830" spans="2:11" ht="13.5" x14ac:dyDescent="0.35">
      <c r="B1830" s="3">
        <v>44671</v>
      </c>
      <c r="C1830" s="2">
        <v>14.99</v>
      </c>
      <c r="D1830" s="2">
        <v>12.8917</v>
      </c>
      <c r="E1830" s="2">
        <v>14303</v>
      </c>
      <c r="F1830" s="2">
        <v>14.901</v>
      </c>
      <c r="G1830" s="2">
        <v>213129.003</v>
      </c>
      <c r="H1830" s="21">
        <f t="shared" si="28"/>
        <v>6.0401270455663443E-3</v>
      </c>
      <c r="I1830" s="4"/>
      <c r="J1830" s="4"/>
      <c r="K1830" s="4"/>
    </row>
    <row r="1831" spans="2:11" ht="13.5" x14ac:dyDescent="0.35">
      <c r="B1831" s="3">
        <v>44672</v>
      </c>
      <c r="C1831" s="2">
        <v>14.9</v>
      </c>
      <c r="D1831" s="2">
        <v>12.814299999999999</v>
      </c>
      <c r="E1831" s="2">
        <v>67790</v>
      </c>
      <c r="F1831" s="2">
        <v>14.901</v>
      </c>
      <c r="G1831" s="2">
        <v>1010138.79</v>
      </c>
      <c r="H1831" s="21">
        <f t="shared" si="28"/>
        <v>-6.0038629505806684E-3</v>
      </c>
      <c r="I1831" s="4"/>
      <c r="J1831" s="4"/>
      <c r="K1831" s="4"/>
    </row>
    <row r="1832" spans="2:11" ht="13.5" x14ac:dyDescent="0.35">
      <c r="B1832" s="3">
        <v>44673</v>
      </c>
      <c r="C1832" s="2">
        <v>14.98</v>
      </c>
      <c r="D1832" s="2">
        <v>12.883100000000001</v>
      </c>
      <c r="E1832" s="2">
        <v>952</v>
      </c>
      <c r="F1832" s="2">
        <v>14.946999999999999</v>
      </c>
      <c r="G1832" s="2">
        <v>14229.544</v>
      </c>
      <c r="H1832" s="21">
        <f t="shared" si="28"/>
        <v>5.3690018182812414E-3</v>
      </c>
      <c r="I1832" s="4"/>
      <c r="J1832" s="4"/>
      <c r="K1832" s="4"/>
    </row>
    <row r="1833" spans="2:11" ht="13.5" x14ac:dyDescent="0.35">
      <c r="B1833" s="3">
        <v>44676</v>
      </c>
      <c r="C1833" s="2">
        <v>14.97</v>
      </c>
      <c r="D1833" s="2">
        <v>12.874499999999999</v>
      </c>
      <c r="E1833" s="2">
        <v>1894</v>
      </c>
      <c r="F1833" s="2">
        <v>14.816000000000001</v>
      </c>
      <c r="G1833" s="2">
        <v>28061.504000000001</v>
      </c>
      <c r="H1833" s="21">
        <f t="shared" si="28"/>
        <v>-6.675411973827163E-4</v>
      </c>
      <c r="I1833" s="4"/>
      <c r="J1833" s="4"/>
      <c r="K1833" s="4"/>
    </row>
    <row r="1834" spans="2:11" ht="13.5" x14ac:dyDescent="0.35">
      <c r="B1834" s="3">
        <v>44677</v>
      </c>
      <c r="C1834" s="2">
        <v>14.97</v>
      </c>
      <c r="D1834" s="2">
        <v>12.874499999999999</v>
      </c>
      <c r="E1834" s="2">
        <v>0</v>
      </c>
      <c r="F1834" s="2">
        <v>0</v>
      </c>
      <c r="G1834" s="2">
        <v>0</v>
      </c>
      <c r="H1834" s="21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14.9</v>
      </c>
      <c r="D1835" s="2">
        <v>12.814299999999999</v>
      </c>
      <c r="E1835" s="2">
        <v>1</v>
      </c>
      <c r="F1835" s="2">
        <v>14.9</v>
      </c>
      <c r="G1835" s="2">
        <v>14.9</v>
      </c>
      <c r="H1835" s="21">
        <f t="shared" si="28"/>
        <v>-4.6759097440677334E-3</v>
      </c>
      <c r="I1835" s="4"/>
      <c r="J1835" s="4"/>
      <c r="K1835" s="4"/>
    </row>
    <row r="1836" spans="2:11" ht="13.5" x14ac:dyDescent="0.35">
      <c r="B1836" s="3">
        <v>44679</v>
      </c>
      <c r="C1836" s="2">
        <v>14.8</v>
      </c>
      <c r="D1836" s="2">
        <v>12.728300000000001</v>
      </c>
      <c r="E1836" s="2">
        <v>148</v>
      </c>
      <c r="F1836" s="2">
        <v>14.8</v>
      </c>
      <c r="G1836" s="2">
        <v>2190.4</v>
      </c>
      <c r="H1836" s="21">
        <f t="shared" si="28"/>
        <v>-6.7112522728513084E-3</v>
      </c>
      <c r="I1836" s="4"/>
      <c r="J1836" s="4"/>
      <c r="K1836" s="4"/>
    </row>
    <row r="1837" spans="2:11" ht="13.5" x14ac:dyDescent="0.35">
      <c r="B1837" s="3">
        <v>44680</v>
      </c>
      <c r="C1837" s="2">
        <v>14.85</v>
      </c>
      <c r="D1837" s="2">
        <v>12.7713</v>
      </c>
      <c r="E1837" s="2">
        <v>266</v>
      </c>
      <c r="F1837" s="2">
        <v>14.75</v>
      </c>
      <c r="G1837" s="2">
        <v>3923.5</v>
      </c>
      <c r="H1837" s="21">
        <f t="shared" si="28"/>
        <v>3.3782987516007053E-3</v>
      </c>
      <c r="I1837" s="4"/>
      <c r="J1837" s="4"/>
      <c r="K1837" s="4"/>
    </row>
    <row r="1838" spans="2:11" ht="13.5" x14ac:dyDescent="0.35">
      <c r="B1838" s="3">
        <v>44685</v>
      </c>
      <c r="C1838" s="2">
        <v>14.9</v>
      </c>
      <c r="D1838" s="2">
        <v>12.814299999999999</v>
      </c>
      <c r="E1838" s="2">
        <v>6080</v>
      </c>
      <c r="F1838" s="2">
        <v>14.882999999999999</v>
      </c>
      <c r="G1838" s="2">
        <v>90488.639999999999</v>
      </c>
      <c r="H1838" s="21">
        <f t="shared" si="28"/>
        <v>3.3669242755239685E-3</v>
      </c>
      <c r="I1838" s="4"/>
      <c r="J1838" s="4"/>
      <c r="K1838" s="4"/>
    </row>
    <row r="1839" spans="2:11" ht="13.5" x14ac:dyDescent="0.35">
      <c r="B1839" s="3">
        <v>44686</v>
      </c>
      <c r="C1839" s="2">
        <v>14.85</v>
      </c>
      <c r="D1839" s="2">
        <v>12.7713</v>
      </c>
      <c r="E1839" s="2">
        <v>1117</v>
      </c>
      <c r="F1839" s="2">
        <v>14.852</v>
      </c>
      <c r="G1839" s="2">
        <v>16589.684000000001</v>
      </c>
      <c r="H1839" s="21">
        <f t="shared" si="28"/>
        <v>-3.3556261364256542E-3</v>
      </c>
      <c r="I1839" s="4"/>
      <c r="J1839" s="4"/>
      <c r="K1839" s="4"/>
    </row>
    <row r="1840" spans="2:11" ht="13.5" x14ac:dyDescent="0.35">
      <c r="B1840" s="3">
        <v>44687</v>
      </c>
      <c r="C1840" s="2">
        <v>14.96</v>
      </c>
      <c r="D1840" s="2">
        <v>12.8659</v>
      </c>
      <c r="E1840" s="2">
        <v>51730</v>
      </c>
      <c r="F1840" s="2">
        <v>14.938000000000001</v>
      </c>
      <c r="G1840" s="2">
        <v>772742.74</v>
      </c>
      <c r="H1840" s="21">
        <f t="shared" si="28"/>
        <v>7.4072334061528423E-3</v>
      </c>
      <c r="I1840" s="4"/>
      <c r="J1840" s="4"/>
      <c r="K1840" s="4"/>
    </row>
    <row r="1841" spans="2:11" ht="13.5" x14ac:dyDescent="0.35">
      <c r="B1841" s="3">
        <v>44690</v>
      </c>
      <c r="C1841" s="2">
        <v>14.96</v>
      </c>
      <c r="D1841" s="2">
        <v>12.8659</v>
      </c>
      <c r="E1841" s="2">
        <v>0</v>
      </c>
      <c r="F1841" s="2">
        <v>0</v>
      </c>
      <c r="G1841" s="2">
        <v>0</v>
      </c>
      <c r="H1841" s="21">
        <f t="shared" si="28"/>
        <v>0</v>
      </c>
      <c r="I1841" s="4"/>
      <c r="J1841" s="4"/>
      <c r="K1841" s="4"/>
    </row>
    <row r="1842" spans="2:11" ht="13.5" x14ac:dyDescent="0.35">
      <c r="B1842" s="3">
        <v>44691</v>
      </c>
      <c r="C1842" s="2">
        <v>14.9</v>
      </c>
      <c r="D1842" s="2">
        <v>12.814299999999999</v>
      </c>
      <c r="E1842" s="2">
        <v>804</v>
      </c>
      <c r="F1842" s="2">
        <v>14.67</v>
      </c>
      <c r="G1842" s="2">
        <v>11794.68</v>
      </c>
      <c r="H1842" s="21">
        <f t="shared" si="28"/>
        <v>-4.0106016679750762E-3</v>
      </c>
      <c r="I1842" s="4"/>
      <c r="J1842" s="4"/>
      <c r="K1842" s="4"/>
    </row>
    <row r="1843" spans="2:11" ht="13.5" x14ac:dyDescent="0.35">
      <c r="B1843" s="3">
        <v>44692</v>
      </c>
      <c r="C1843" s="2">
        <v>14.9</v>
      </c>
      <c r="D1843" s="2">
        <v>12.814299999999999</v>
      </c>
      <c r="E1843" s="2">
        <v>1110</v>
      </c>
      <c r="F1843" s="2">
        <v>14.898999999999999</v>
      </c>
      <c r="G1843" s="2">
        <v>16537.89</v>
      </c>
      <c r="H1843" s="21">
        <f t="shared" si="28"/>
        <v>0</v>
      </c>
      <c r="I1843" s="4"/>
      <c r="J1843" s="4"/>
      <c r="K1843" s="4"/>
    </row>
    <row r="1844" spans="2:11" ht="13.5" x14ac:dyDescent="0.35">
      <c r="B1844" s="3">
        <v>44693</v>
      </c>
      <c r="C1844" s="2">
        <v>14.88</v>
      </c>
      <c r="D1844" s="2">
        <v>12.7971</v>
      </c>
      <c r="E1844" s="2">
        <v>3289</v>
      </c>
      <c r="F1844" s="2">
        <v>14.734999999999999</v>
      </c>
      <c r="G1844" s="2">
        <v>48463.415000000001</v>
      </c>
      <c r="H1844" s="21">
        <f t="shared" si="28"/>
        <v>-1.3422504545702063E-3</v>
      </c>
      <c r="I1844" s="4"/>
      <c r="J1844" s="4"/>
      <c r="K1844" s="4"/>
    </row>
    <row r="1845" spans="2:11" ht="13.5" x14ac:dyDescent="0.35">
      <c r="B1845" s="3">
        <v>44694</v>
      </c>
      <c r="C1845" s="2">
        <v>14.88</v>
      </c>
      <c r="D1845" s="2">
        <v>12.7971</v>
      </c>
      <c r="E1845" s="2">
        <v>1592</v>
      </c>
      <c r="F1845" s="2">
        <v>14.802</v>
      </c>
      <c r="G1845" s="2">
        <v>23564.784</v>
      </c>
      <c r="H1845" s="21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14.8</v>
      </c>
      <c r="D1846" s="2">
        <v>12.728300000000001</v>
      </c>
      <c r="E1846" s="2">
        <v>195</v>
      </c>
      <c r="F1846" s="2">
        <v>14.747</v>
      </c>
      <c r="G1846" s="2">
        <v>2875.665</v>
      </c>
      <c r="H1846" s="21">
        <f t="shared" si="28"/>
        <v>-5.3762180494017807E-3</v>
      </c>
      <c r="I1846" s="4"/>
      <c r="J1846" s="4"/>
      <c r="K1846" s="4"/>
    </row>
    <row r="1847" spans="2:11" ht="13.5" x14ac:dyDescent="0.35">
      <c r="B1847" s="3">
        <v>44698</v>
      </c>
      <c r="C1847" s="2">
        <v>14.79</v>
      </c>
      <c r="D1847" s="2">
        <v>12.7197</v>
      </c>
      <c r="E1847" s="2">
        <v>330</v>
      </c>
      <c r="F1847" s="2">
        <v>14.79</v>
      </c>
      <c r="G1847" s="2">
        <v>4880.7</v>
      </c>
      <c r="H1847" s="21">
        <f t="shared" si="28"/>
        <v>-6.7565975032025276E-4</v>
      </c>
      <c r="I1847" s="4"/>
      <c r="J1847" s="4"/>
      <c r="K1847" s="4"/>
    </row>
    <row r="1848" spans="2:11" ht="13.5" x14ac:dyDescent="0.35">
      <c r="B1848" s="3">
        <v>44699</v>
      </c>
      <c r="C1848" s="2">
        <v>14.79</v>
      </c>
      <c r="D1848" s="2">
        <v>12.7197</v>
      </c>
      <c r="E1848" s="2">
        <v>37283</v>
      </c>
      <c r="F1848" s="2">
        <v>14.504</v>
      </c>
      <c r="G1848" s="2">
        <v>540752.63199999998</v>
      </c>
      <c r="H1848" s="21">
        <f t="shared" si="28"/>
        <v>0</v>
      </c>
      <c r="I1848" s="4"/>
      <c r="J1848" s="4"/>
      <c r="K1848" s="4"/>
    </row>
    <row r="1849" spans="2:11" ht="13.5" x14ac:dyDescent="0.35">
      <c r="B1849" s="3">
        <v>44700</v>
      </c>
      <c r="C1849" s="2">
        <v>14.79</v>
      </c>
      <c r="D1849" s="2">
        <v>12.7197</v>
      </c>
      <c r="E1849" s="2">
        <v>39164</v>
      </c>
      <c r="F1849" s="2">
        <v>14.53</v>
      </c>
      <c r="G1849" s="2">
        <v>569052.92000000004</v>
      </c>
      <c r="H1849" s="21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14.79</v>
      </c>
      <c r="D1850" s="2">
        <v>12.7197</v>
      </c>
      <c r="E1850" s="2">
        <v>1573</v>
      </c>
      <c r="F1850" s="2">
        <v>14.754</v>
      </c>
      <c r="G1850" s="2">
        <v>23208.042000000001</v>
      </c>
      <c r="H1850" s="21">
        <f t="shared" si="28"/>
        <v>0</v>
      </c>
      <c r="I1850" s="4"/>
      <c r="J1850" s="4"/>
      <c r="K1850" s="4"/>
    </row>
    <row r="1851" spans="2:11" ht="13.5" x14ac:dyDescent="0.35">
      <c r="B1851" s="3">
        <v>44704</v>
      </c>
      <c r="C1851" s="2">
        <v>14.79</v>
      </c>
      <c r="D1851" s="2">
        <v>12.7197</v>
      </c>
      <c r="E1851" s="2">
        <v>1309</v>
      </c>
      <c r="F1851" s="2">
        <v>14.733000000000001</v>
      </c>
      <c r="G1851" s="2">
        <v>19285.496999999999</v>
      </c>
      <c r="H1851" s="21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14.78</v>
      </c>
      <c r="D1852" s="2">
        <v>12.7111</v>
      </c>
      <c r="E1852" s="2">
        <v>61501</v>
      </c>
      <c r="F1852" s="2">
        <v>14.500999999999999</v>
      </c>
      <c r="G1852" s="2">
        <v>891826.00100000005</v>
      </c>
      <c r="H1852" s="21">
        <f t="shared" si="28"/>
        <v>-6.7611657507641665E-4</v>
      </c>
      <c r="I1852" s="4"/>
      <c r="J1852" s="4"/>
      <c r="K1852" s="4"/>
    </row>
    <row r="1853" spans="2:11" ht="13.5" x14ac:dyDescent="0.35">
      <c r="B1853" s="3">
        <v>44706</v>
      </c>
      <c r="C1853" s="2">
        <v>14.78</v>
      </c>
      <c r="D1853" s="2">
        <v>12.7111</v>
      </c>
      <c r="E1853" s="2">
        <v>1331</v>
      </c>
      <c r="F1853" s="2">
        <v>14.667</v>
      </c>
      <c r="G1853" s="2">
        <v>19521.776999999998</v>
      </c>
      <c r="H1853" s="21">
        <f t="shared" si="28"/>
        <v>0</v>
      </c>
      <c r="I1853" s="4"/>
      <c r="J1853" s="4"/>
      <c r="K1853" s="4"/>
    </row>
    <row r="1854" spans="2:11" ht="13.5" x14ac:dyDescent="0.35">
      <c r="B1854" s="3">
        <v>44707</v>
      </c>
      <c r="C1854" s="2">
        <v>14.77</v>
      </c>
      <c r="D1854" s="2">
        <v>12.702500000000001</v>
      </c>
      <c r="E1854" s="2">
        <v>1565</v>
      </c>
      <c r="F1854" s="2">
        <v>14.73</v>
      </c>
      <c r="G1854" s="2">
        <v>23052.45</v>
      </c>
      <c r="H1854" s="21">
        <f t="shared" si="28"/>
        <v>-6.7657401798424191E-4</v>
      </c>
      <c r="I1854" s="4"/>
      <c r="J1854" s="4"/>
      <c r="K1854" s="4"/>
    </row>
    <row r="1855" spans="2:11" ht="13.5" x14ac:dyDescent="0.35">
      <c r="B1855" s="3">
        <v>44708</v>
      </c>
      <c r="C1855" s="2">
        <v>14.71</v>
      </c>
      <c r="D1855" s="2">
        <v>12.6509</v>
      </c>
      <c r="E1855" s="2">
        <v>926</v>
      </c>
      <c r="F1855" s="2">
        <v>14.708</v>
      </c>
      <c r="G1855" s="2">
        <v>13619.608</v>
      </c>
      <c r="H1855" s="21">
        <f t="shared" si="28"/>
        <v>-4.0621924817949642E-3</v>
      </c>
      <c r="I1855" s="4"/>
      <c r="J1855" s="4"/>
      <c r="K1855" s="4"/>
    </row>
    <row r="1856" spans="2:11" ht="13.5" x14ac:dyDescent="0.35">
      <c r="B1856" s="3">
        <v>44711</v>
      </c>
      <c r="C1856" s="2">
        <v>14.3</v>
      </c>
      <c r="D1856" s="2">
        <v>12.9102</v>
      </c>
      <c r="E1856" s="2">
        <v>766</v>
      </c>
      <c r="F1856" s="2">
        <v>14.179</v>
      </c>
      <c r="G1856" s="2">
        <v>10861.114</v>
      </c>
      <c r="H1856" s="21">
        <f t="shared" si="28"/>
        <v>2.0496565461745775E-2</v>
      </c>
      <c r="I1856" s="4"/>
      <c r="J1856" s="4"/>
      <c r="K1856" s="4"/>
    </row>
    <row r="1857" spans="2:11" ht="13.5" x14ac:dyDescent="0.35">
      <c r="B1857" s="3">
        <v>44712</v>
      </c>
      <c r="C1857" s="2">
        <v>14.29</v>
      </c>
      <c r="D1857" s="2">
        <v>12.901199999999999</v>
      </c>
      <c r="E1857" s="2">
        <v>205</v>
      </c>
      <c r="F1857" s="2">
        <v>14.29</v>
      </c>
      <c r="G1857" s="2">
        <v>2929.45</v>
      </c>
      <c r="H1857" s="21">
        <f t="shared" si="28"/>
        <v>-6.9712320490777381E-4</v>
      </c>
      <c r="I1857" s="4"/>
      <c r="J1857" s="4"/>
      <c r="K1857" s="4"/>
    </row>
    <row r="1858" spans="2:11" ht="13.5" x14ac:dyDescent="0.35">
      <c r="B1858" s="3">
        <v>44713</v>
      </c>
      <c r="C1858" s="2">
        <v>14.29</v>
      </c>
      <c r="D1858" s="2">
        <v>12.901199999999999</v>
      </c>
      <c r="E1858" s="2">
        <v>1126</v>
      </c>
      <c r="F1858" s="2">
        <v>14.125</v>
      </c>
      <c r="G1858" s="2">
        <v>15904.75</v>
      </c>
      <c r="H1858" s="21">
        <f t="shared" si="28"/>
        <v>0</v>
      </c>
      <c r="I1858" s="4"/>
      <c r="J1858" s="4"/>
      <c r="K1858" s="4"/>
    </row>
    <row r="1859" spans="2:11" ht="13.5" x14ac:dyDescent="0.35">
      <c r="B1859" s="3">
        <v>44714</v>
      </c>
      <c r="C1859" s="2">
        <v>14.4</v>
      </c>
      <c r="D1859" s="2">
        <v>13.000500000000001</v>
      </c>
      <c r="E1859" s="2">
        <v>914</v>
      </c>
      <c r="F1859" s="2">
        <v>14.317</v>
      </c>
      <c r="G1859" s="2">
        <v>13085.737999999999</v>
      </c>
      <c r="H1859" s="21">
        <f t="shared" si="28"/>
        <v>7.6969584224724271E-3</v>
      </c>
      <c r="I1859" s="4"/>
      <c r="J1859" s="4"/>
      <c r="K1859" s="4"/>
    </row>
    <row r="1860" spans="2:11" ht="13.5" x14ac:dyDescent="0.35">
      <c r="B1860" s="3">
        <v>44715</v>
      </c>
      <c r="C1860" s="2">
        <v>14.4</v>
      </c>
      <c r="D1860" s="2">
        <v>13.000500000000001</v>
      </c>
      <c r="E1860" s="2">
        <v>1076</v>
      </c>
      <c r="F1860" s="2">
        <v>14.429</v>
      </c>
      <c r="G1860" s="2">
        <v>15525.603999999999</v>
      </c>
      <c r="H1860" s="21">
        <f t="shared" si="28"/>
        <v>0</v>
      </c>
      <c r="I1860" s="4"/>
      <c r="J1860" s="4"/>
      <c r="K1860" s="4"/>
    </row>
    <row r="1861" spans="2:11" ht="13.5" x14ac:dyDescent="0.35">
      <c r="B1861" s="3">
        <v>44718</v>
      </c>
      <c r="C1861" s="2">
        <v>14.39</v>
      </c>
      <c r="D1861" s="2">
        <v>12.9915</v>
      </c>
      <c r="E1861" s="2">
        <v>281</v>
      </c>
      <c r="F1861" s="2">
        <v>14.292999999999999</v>
      </c>
      <c r="G1861" s="2">
        <v>4016.3330000000001</v>
      </c>
      <c r="H1861" s="21">
        <f t="shared" si="28"/>
        <v>-6.92281066112868E-4</v>
      </c>
      <c r="I1861" s="4"/>
      <c r="J1861" s="4"/>
      <c r="K1861" s="4"/>
    </row>
    <row r="1862" spans="2:11" ht="13.5" x14ac:dyDescent="0.35">
      <c r="B1862" s="3">
        <v>44719</v>
      </c>
      <c r="C1862" s="2">
        <v>14.39</v>
      </c>
      <c r="D1862" s="2">
        <v>12.9915</v>
      </c>
      <c r="E1862" s="2">
        <v>1355</v>
      </c>
      <c r="F1862" s="2">
        <v>14.324</v>
      </c>
      <c r="G1862" s="2">
        <v>19409.02</v>
      </c>
      <c r="H1862" s="21">
        <f t="shared" si="28"/>
        <v>0</v>
      </c>
      <c r="I1862" s="4"/>
      <c r="J1862" s="4"/>
      <c r="K1862" s="4"/>
    </row>
    <row r="1863" spans="2:11" ht="13.5" x14ac:dyDescent="0.35">
      <c r="B1863" s="3">
        <v>44720</v>
      </c>
      <c r="C1863" s="2">
        <v>14.3</v>
      </c>
      <c r="D1863" s="2">
        <v>12.9102</v>
      </c>
      <c r="E1863" s="2">
        <v>1916</v>
      </c>
      <c r="F1863" s="2">
        <v>14.3</v>
      </c>
      <c r="G1863" s="2">
        <v>27398.799999999999</v>
      </c>
      <c r="H1863" s="21">
        <f t="shared" ref="H1863:H1926" si="29">(D1863-D1862)/D1862</f>
        <v>-6.2579378824616548E-3</v>
      </c>
      <c r="I1863" s="4"/>
      <c r="J1863" s="4"/>
      <c r="K1863" s="4"/>
    </row>
    <row r="1864" spans="2:11" ht="13.5" x14ac:dyDescent="0.35">
      <c r="B1864" s="3">
        <v>44721</v>
      </c>
      <c r="C1864" s="2">
        <v>14.26</v>
      </c>
      <c r="D1864" s="2">
        <v>12.8741</v>
      </c>
      <c r="E1864" s="2">
        <v>2943</v>
      </c>
      <c r="F1864" s="2">
        <v>14.282999999999999</v>
      </c>
      <c r="G1864" s="2">
        <v>42034.868999999999</v>
      </c>
      <c r="H1864" s="21">
        <f t="shared" si="29"/>
        <v>-2.7962386330188035E-3</v>
      </c>
      <c r="I1864" s="4"/>
      <c r="J1864" s="4"/>
      <c r="K1864" s="4"/>
    </row>
    <row r="1865" spans="2:11" ht="13.5" x14ac:dyDescent="0.35">
      <c r="B1865" s="3">
        <v>44722</v>
      </c>
      <c r="C1865" s="2">
        <v>14.12</v>
      </c>
      <c r="D1865" s="2">
        <v>12.7477</v>
      </c>
      <c r="E1865" s="2">
        <v>1000</v>
      </c>
      <c r="F1865" s="2">
        <v>14.180999999999999</v>
      </c>
      <c r="G1865" s="2">
        <v>14181</v>
      </c>
      <c r="H1865" s="21">
        <f t="shared" si="29"/>
        <v>-9.8181620462789859E-3</v>
      </c>
      <c r="I1865" s="4"/>
      <c r="J1865" s="4"/>
      <c r="K1865" s="4"/>
    </row>
    <row r="1866" spans="2:11" ht="13.5" x14ac:dyDescent="0.35">
      <c r="B1866" s="3">
        <v>44725</v>
      </c>
      <c r="C1866" s="2">
        <v>14.4</v>
      </c>
      <c r="D1866" s="2">
        <v>13.000500000000001</v>
      </c>
      <c r="E1866" s="2">
        <v>1544</v>
      </c>
      <c r="F1866" s="2">
        <v>14.122</v>
      </c>
      <c r="G1866" s="2">
        <v>21804.367999999999</v>
      </c>
      <c r="H1866" s="21">
        <f t="shared" si="29"/>
        <v>1.9831028342367687E-2</v>
      </c>
      <c r="I1866" s="4"/>
      <c r="J1866" s="4"/>
      <c r="K1866" s="4"/>
    </row>
    <row r="1867" spans="2:11" ht="13.5" x14ac:dyDescent="0.35">
      <c r="B1867" s="3">
        <v>44726</v>
      </c>
      <c r="C1867" s="2">
        <v>14.79</v>
      </c>
      <c r="D1867" s="2">
        <v>13.352600000000001</v>
      </c>
      <c r="E1867" s="2">
        <v>105308</v>
      </c>
      <c r="F1867" s="2">
        <v>14.573</v>
      </c>
      <c r="G1867" s="2">
        <v>1534653.4839999999</v>
      </c>
      <c r="H1867" s="21">
        <f t="shared" si="29"/>
        <v>2.7083573708703516E-2</v>
      </c>
      <c r="I1867" s="4"/>
      <c r="J1867" s="4"/>
      <c r="K1867" s="4"/>
    </row>
    <row r="1868" spans="2:11" ht="13.5" x14ac:dyDescent="0.35">
      <c r="B1868" s="3">
        <v>44727</v>
      </c>
      <c r="C1868" s="2">
        <v>14.7</v>
      </c>
      <c r="D1868" s="2">
        <v>13.2714</v>
      </c>
      <c r="E1868" s="2">
        <v>2888</v>
      </c>
      <c r="F1868" s="2">
        <v>14.500999999999999</v>
      </c>
      <c r="G1868" s="2">
        <v>41878.887999999999</v>
      </c>
      <c r="H1868" s="21">
        <f t="shared" si="29"/>
        <v>-6.0812126477241008E-3</v>
      </c>
      <c r="I1868" s="4"/>
      <c r="J1868" s="4"/>
      <c r="K1868" s="4"/>
    </row>
    <row r="1869" spans="2:11" ht="13.5" x14ac:dyDescent="0.35">
      <c r="B1869" s="3">
        <v>44728</v>
      </c>
      <c r="C1869" s="2">
        <v>14.8</v>
      </c>
      <c r="D1869" s="2">
        <v>13.361599999999999</v>
      </c>
      <c r="E1869" s="2">
        <v>17768</v>
      </c>
      <c r="F1869" s="2">
        <v>14.772</v>
      </c>
      <c r="G1869" s="2">
        <v>262468.89600000001</v>
      </c>
      <c r="H1869" s="21">
        <f t="shared" si="29"/>
        <v>6.7965700679656548E-3</v>
      </c>
      <c r="I1869" s="4"/>
      <c r="J1869" s="4"/>
      <c r="K1869" s="4"/>
    </row>
    <row r="1870" spans="2:11" ht="13.5" x14ac:dyDescent="0.35">
      <c r="B1870" s="3">
        <v>44729</v>
      </c>
      <c r="C1870" s="2">
        <v>14.8</v>
      </c>
      <c r="D1870" s="2">
        <v>13.361599999999999</v>
      </c>
      <c r="E1870" s="2">
        <v>375</v>
      </c>
      <c r="F1870" s="2">
        <v>14.801</v>
      </c>
      <c r="G1870" s="2">
        <v>5550.375</v>
      </c>
      <c r="H1870" s="21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14.9</v>
      </c>
      <c r="D1871" s="2">
        <v>13.4519</v>
      </c>
      <c r="E1871" s="2">
        <v>3601</v>
      </c>
      <c r="F1871" s="2">
        <v>14.896000000000001</v>
      </c>
      <c r="G1871" s="2">
        <v>53640.495999999999</v>
      </c>
      <c r="H1871" s="21">
        <f t="shared" si="29"/>
        <v>6.7581726739313359E-3</v>
      </c>
      <c r="I1871" s="4"/>
      <c r="J1871" s="4"/>
      <c r="K1871" s="4"/>
    </row>
    <row r="1872" spans="2:11" ht="13.5" x14ac:dyDescent="0.35">
      <c r="B1872" s="3">
        <v>44733</v>
      </c>
      <c r="C1872" s="2">
        <v>14.9</v>
      </c>
      <c r="D1872" s="2">
        <v>13.4519</v>
      </c>
      <c r="E1872" s="2">
        <v>12599</v>
      </c>
      <c r="F1872" s="2">
        <v>14.901999999999999</v>
      </c>
      <c r="G1872" s="2">
        <v>187750.29800000001</v>
      </c>
      <c r="H1872" s="21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15.2</v>
      </c>
      <c r="D1873" s="2">
        <v>13.722799999999999</v>
      </c>
      <c r="E1873" s="2">
        <v>8318</v>
      </c>
      <c r="F1873" s="2">
        <v>15.1</v>
      </c>
      <c r="G1873" s="2">
        <v>125601.8</v>
      </c>
      <c r="H1873" s="21">
        <f t="shared" si="29"/>
        <v>2.013841910808133E-2</v>
      </c>
      <c r="I1873" s="4"/>
      <c r="J1873" s="4"/>
      <c r="K1873" s="4"/>
    </row>
    <row r="1874" spans="2:11" ht="13.5" x14ac:dyDescent="0.35">
      <c r="B1874" s="3">
        <v>44735</v>
      </c>
      <c r="C1874" s="2">
        <v>15.1</v>
      </c>
      <c r="D1874" s="2">
        <v>13.6325</v>
      </c>
      <c r="E1874" s="2">
        <v>2081</v>
      </c>
      <c r="F1874" s="2">
        <v>15.179</v>
      </c>
      <c r="G1874" s="2">
        <v>31587.499</v>
      </c>
      <c r="H1874" s="21">
        <f t="shared" si="29"/>
        <v>-6.5802897367883495E-3</v>
      </c>
      <c r="I1874" s="4"/>
      <c r="J1874" s="4"/>
      <c r="K1874" s="4"/>
    </row>
    <row r="1875" spans="2:11" ht="13.5" x14ac:dyDescent="0.35">
      <c r="B1875" s="3">
        <v>44736</v>
      </c>
      <c r="C1875" s="2">
        <v>15.15</v>
      </c>
      <c r="D1875" s="2">
        <v>13.6776</v>
      </c>
      <c r="E1875" s="2">
        <v>2222</v>
      </c>
      <c r="F1875" s="2">
        <v>15.249000000000001</v>
      </c>
      <c r="G1875" s="2">
        <v>33883.277999999998</v>
      </c>
      <c r="H1875" s="21">
        <f t="shared" si="29"/>
        <v>3.3082706766917069E-3</v>
      </c>
      <c r="I1875" s="4"/>
      <c r="J1875" s="4"/>
      <c r="K1875" s="4"/>
    </row>
    <row r="1876" spans="2:11" ht="13.5" x14ac:dyDescent="0.35">
      <c r="B1876" s="3">
        <v>44739</v>
      </c>
      <c r="C1876" s="2">
        <v>15.1</v>
      </c>
      <c r="D1876" s="2">
        <v>13.6325</v>
      </c>
      <c r="E1876" s="2">
        <v>920</v>
      </c>
      <c r="F1876" s="2">
        <v>15.132999999999999</v>
      </c>
      <c r="G1876" s="2">
        <v>13922.36</v>
      </c>
      <c r="H1876" s="21">
        <f t="shared" si="29"/>
        <v>-3.2973621103117284E-3</v>
      </c>
      <c r="I1876" s="4"/>
      <c r="J1876" s="4"/>
      <c r="K1876" s="4"/>
    </row>
    <row r="1877" spans="2:11" ht="13.5" x14ac:dyDescent="0.35">
      <c r="B1877" s="3">
        <v>44740</v>
      </c>
      <c r="C1877" s="2">
        <v>14.9</v>
      </c>
      <c r="D1877" s="2">
        <v>13.4519</v>
      </c>
      <c r="E1877" s="2">
        <v>3660</v>
      </c>
      <c r="F1877" s="2">
        <v>14.999000000000001</v>
      </c>
      <c r="G1877" s="2">
        <v>54896.34</v>
      </c>
      <c r="H1877" s="21">
        <f t="shared" si="29"/>
        <v>-1.3247753530166887E-2</v>
      </c>
      <c r="I1877" s="4"/>
      <c r="J1877" s="4"/>
      <c r="K1877" s="4"/>
    </row>
    <row r="1878" spans="2:11" ht="13.5" x14ac:dyDescent="0.35">
      <c r="B1878" s="3">
        <v>44741</v>
      </c>
      <c r="C1878" s="2">
        <v>14.95</v>
      </c>
      <c r="D1878" s="2">
        <v>13.4971</v>
      </c>
      <c r="E1878" s="2">
        <v>51925</v>
      </c>
      <c r="F1878" s="2">
        <v>14.95</v>
      </c>
      <c r="G1878" s="2">
        <v>776278.75</v>
      </c>
      <c r="H1878" s="21">
        <f t="shared" si="29"/>
        <v>3.3601201317285632E-3</v>
      </c>
      <c r="I1878" s="4"/>
      <c r="J1878" s="4"/>
      <c r="K1878" s="4"/>
    </row>
    <row r="1879" spans="2:11" ht="13.5" x14ac:dyDescent="0.35">
      <c r="B1879" s="3">
        <v>44742</v>
      </c>
      <c r="C1879" s="2">
        <v>15.57</v>
      </c>
      <c r="D1879" s="2">
        <v>14.056800000000001</v>
      </c>
      <c r="E1879" s="2">
        <v>18598</v>
      </c>
      <c r="F1879" s="2">
        <v>15.481999999999999</v>
      </c>
      <c r="G1879" s="2">
        <v>287934.23599999998</v>
      </c>
      <c r="H1879" s="21">
        <f t="shared" si="29"/>
        <v>4.1468167235924842E-2</v>
      </c>
      <c r="I1879" s="4"/>
      <c r="J1879" s="4"/>
      <c r="K1879" s="4"/>
    </row>
    <row r="1880" spans="2:11" ht="13.5" x14ac:dyDescent="0.35">
      <c r="B1880" s="3">
        <v>44743</v>
      </c>
      <c r="C1880" s="2">
        <v>16</v>
      </c>
      <c r="D1880" s="2">
        <v>14.445</v>
      </c>
      <c r="E1880" s="2">
        <v>15196</v>
      </c>
      <c r="F1880" s="2">
        <v>15.742000000000001</v>
      </c>
      <c r="G1880" s="2">
        <v>239215.432</v>
      </c>
      <c r="H1880" s="21">
        <f t="shared" si="29"/>
        <v>2.7616527232371478E-2</v>
      </c>
      <c r="I1880" s="4"/>
      <c r="J1880" s="4"/>
      <c r="K1880" s="4"/>
    </row>
    <row r="1881" spans="2:11" ht="13.5" x14ac:dyDescent="0.35">
      <c r="B1881" s="3">
        <v>44746</v>
      </c>
      <c r="C1881" s="2">
        <v>16</v>
      </c>
      <c r="D1881" s="2">
        <v>14.445</v>
      </c>
      <c r="E1881" s="2">
        <v>5918</v>
      </c>
      <c r="F1881" s="2">
        <v>16</v>
      </c>
      <c r="G1881" s="2">
        <v>94688</v>
      </c>
      <c r="H1881" s="21">
        <f t="shared" si="29"/>
        <v>0</v>
      </c>
      <c r="I1881" s="4"/>
      <c r="J1881" s="4"/>
      <c r="K1881" s="4"/>
    </row>
    <row r="1882" spans="2:11" ht="13.5" x14ac:dyDescent="0.35">
      <c r="B1882" s="3">
        <v>44747</v>
      </c>
      <c r="C1882" s="2">
        <v>16.29</v>
      </c>
      <c r="D1882" s="2">
        <v>14.706799999999999</v>
      </c>
      <c r="E1882" s="2">
        <v>38257</v>
      </c>
      <c r="F1882" s="2">
        <v>16.309000000000001</v>
      </c>
      <c r="G1882" s="2">
        <v>623933.41299999994</v>
      </c>
      <c r="H1882" s="21">
        <f t="shared" si="29"/>
        <v>1.8123918310834139E-2</v>
      </c>
      <c r="I1882" s="4"/>
      <c r="J1882" s="4"/>
      <c r="K1882" s="4"/>
    </row>
    <row r="1883" spans="2:11" ht="13.5" x14ac:dyDescent="0.35">
      <c r="B1883" s="3">
        <v>44748</v>
      </c>
      <c r="C1883" s="2">
        <v>16.600000000000001</v>
      </c>
      <c r="D1883" s="2">
        <v>14.986700000000001</v>
      </c>
      <c r="E1883" s="2">
        <v>3232</v>
      </c>
      <c r="F1883" s="2">
        <v>16.471</v>
      </c>
      <c r="G1883" s="2">
        <v>53234.271999999997</v>
      </c>
      <c r="H1883" s="21">
        <f t="shared" si="29"/>
        <v>1.9032012402426184E-2</v>
      </c>
      <c r="I1883" s="4"/>
      <c r="J1883" s="4"/>
      <c r="K1883" s="4"/>
    </row>
    <row r="1884" spans="2:11" ht="13.5" x14ac:dyDescent="0.35">
      <c r="B1884" s="3">
        <v>44749</v>
      </c>
      <c r="C1884" s="2">
        <v>16.54</v>
      </c>
      <c r="D1884" s="2">
        <v>14.932499999999999</v>
      </c>
      <c r="E1884" s="2">
        <v>2001</v>
      </c>
      <c r="F1884" s="2">
        <v>16.350000000000001</v>
      </c>
      <c r="G1884" s="2">
        <v>32716.35</v>
      </c>
      <c r="H1884" s="21">
        <f t="shared" si="29"/>
        <v>-3.6165399987990402E-3</v>
      </c>
      <c r="I1884" s="4"/>
      <c r="J1884" s="4"/>
      <c r="K1884" s="4"/>
    </row>
    <row r="1885" spans="2:11" ht="13.5" x14ac:dyDescent="0.35">
      <c r="B1885" s="3">
        <v>44750</v>
      </c>
      <c r="C1885" s="2">
        <v>16.5</v>
      </c>
      <c r="D1885" s="2">
        <v>14.8964</v>
      </c>
      <c r="E1885" s="2">
        <v>5155</v>
      </c>
      <c r="F1885" s="2">
        <v>16.471</v>
      </c>
      <c r="G1885" s="2">
        <v>84908.005000000005</v>
      </c>
      <c r="H1885" s="21">
        <f t="shared" si="29"/>
        <v>-2.4175456219654684E-3</v>
      </c>
      <c r="I1885" s="4"/>
      <c r="J1885" s="4"/>
      <c r="K1885" s="4"/>
    </row>
    <row r="1886" spans="2:11" ht="13.5" x14ac:dyDescent="0.35">
      <c r="B1886" s="3">
        <v>44753</v>
      </c>
      <c r="C1886" s="2">
        <v>16.350000000000001</v>
      </c>
      <c r="D1886" s="2">
        <v>14.760999999999999</v>
      </c>
      <c r="E1886" s="2">
        <v>437</v>
      </c>
      <c r="F1886" s="2">
        <v>16.350999999999999</v>
      </c>
      <c r="G1886" s="2">
        <v>7145.3869999999997</v>
      </c>
      <c r="H1886" s="21">
        <f t="shared" si="29"/>
        <v>-9.0894444295266403E-3</v>
      </c>
      <c r="I1886" s="4"/>
      <c r="J1886" s="4"/>
      <c r="K1886" s="4"/>
    </row>
    <row r="1887" spans="2:11" ht="13.5" x14ac:dyDescent="0.35">
      <c r="B1887" s="3">
        <v>44754</v>
      </c>
      <c r="C1887" s="2">
        <v>16.350000000000001</v>
      </c>
      <c r="D1887" s="2">
        <v>14.760999999999999</v>
      </c>
      <c r="E1887" s="2">
        <v>7324</v>
      </c>
      <c r="F1887" s="2">
        <v>16.341000000000001</v>
      </c>
      <c r="G1887" s="2">
        <v>119681.484</v>
      </c>
      <c r="H1887" s="21">
        <f t="shared" si="29"/>
        <v>0</v>
      </c>
      <c r="I1887" s="4"/>
      <c r="J1887" s="4"/>
      <c r="K1887" s="4"/>
    </row>
    <row r="1888" spans="2:11" ht="13.5" x14ac:dyDescent="0.35">
      <c r="B1888" s="3">
        <v>44755</v>
      </c>
      <c r="C1888" s="2">
        <v>16.399999999999999</v>
      </c>
      <c r="D1888" s="2">
        <v>14.806100000000001</v>
      </c>
      <c r="E1888" s="2">
        <v>2005</v>
      </c>
      <c r="F1888" s="2">
        <v>16.251000000000001</v>
      </c>
      <c r="G1888" s="2">
        <v>32583.255000000001</v>
      </c>
      <c r="H1888" s="21">
        <f t="shared" si="29"/>
        <v>3.0553485536211284E-3</v>
      </c>
      <c r="I1888" s="4"/>
      <c r="J1888" s="4"/>
      <c r="K1888" s="4"/>
    </row>
    <row r="1889" spans="2:11" ht="13.5" x14ac:dyDescent="0.35">
      <c r="B1889" s="3">
        <v>44756</v>
      </c>
      <c r="C1889" s="2">
        <v>16.399999999999999</v>
      </c>
      <c r="D1889" s="2">
        <v>14.806100000000001</v>
      </c>
      <c r="E1889" s="2">
        <v>2526</v>
      </c>
      <c r="F1889" s="2">
        <v>16.302</v>
      </c>
      <c r="G1889" s="2">
        <v>41178.851999999999</v>
      </c>
      <c r="H1889" s="21">
        <f t="shared" si="29"/>
        <v>0</v>
      </c>
      <c r="I1889" s="4"/>
      <c r="J1889" s="4"/>
      <c r="K1889" s="4"/>
    </row>
    <row r="1890" spans="2:11" ht="13.5" x14ac:dyDescent="0.35">
      <c r="B1890" s="3">
        <v>44757</v>
      </c>
      <c r="C1890" s="2">
        <v>16.3</v>
      </c>
      <c r="D1890" s="2">
        <v>14.7159</v>
      </c>
      <c r="E1890" s="2">
        <v>34420</v>
      </c>
      <c r="F1890" s="2">
        <v>16.356999999999999</v>
      </c>
      <c r="G1890" s="2">
        <v>563007.93999999994</v>
      </c>
      <c r="H1890" s="21">
        <f t="shared" si="29"/>
        <v>-6.092083668217908E-3</v>
      </c>
      <c r="I1890" s="4"/>
      <c r="J1890" s="4"/>
      <c r="K1890" s="4"/>
    </row>
    <row r="1891" spans="2:11" ht="13.5" x14ac:dyDescent="0.35">
      <c r="B1891" s="3">
        <v>44760</v>
      </c>
      <c r="C1891" s="2">
        <v>16.32</v>
      </c>
      <c r="D1891" s="2">
        <v>14.7339</v>
      </c>
      <c r="E1891" s="2">
        <v>3314</v>
      </c>
      <c r="F1891" s="2">
        <v>16.318999999999999</v>
      </c>
      <c r="G1891" s="2">
        <v>54081.165999999997</v>
      </c>
      <c r="H1891" s="21">
        <f t="shared" si="29"/>
        <v>1.2231667787903344E-3</v>
      </c>
      <c r="I1891" s="4"/>
      <c r="J1891" s="4"/>
      <c r="K1891" s="4"/>
    </row>
    <row r="1892" spans="2:11" ht="13.5" x14ac:dyDescent="0.35">
      <c r="B1892" s="3">
        <v>44761</v>
      </c>
      <c r="C1892" s="2">
        <v>16.600000000000001</v>
      </c>
      <c r="D1892" s="2">
        <v>14.986700000000001</v>
      </c>
      <c r="E1892" s="2">
        <v>8038</v>
      </c>
      <c r="F1892" s="2">
        <v>16.619</v>
      </c>
      <c r="G1892" s="2">
        <v>133583.522</v>
      </c>
      <c r="H1892" s="21">
        <f t="shared" si="29"/>
        <v>1.7157711128757532E-2</v>
      </c>
      <c r="I1892" s="4"/>
      <c r="J1892" s="4"/>
      <c r="K1892" s="4"/>
    </row>
    <row r="1893" spans="2:11" ht="13.5" x14ac:dyDescent="0.35">
      <c r="B1893" s="3">
        <v>44762</v>
      </c>
      <c r="C1893" s="2">
        <v>16.850000000000001</v>
      </c>
      <c r="D1893" s="2">
        <v>15.212400000000001</v>
      </c>
      <c r="E1893" s="2">
        <v>12868</v>
      </c>
      <c r="F1893" s="2">
        <v>16.846</v>
      </c>
      <c r="G1893" s="2">
        <v>216774.32800000001</v>
      </c>
      <c r="H1893" s="21">
        <f t="shared" si="29"/>
        <v>1.5060019884297395E-2</v>
      </c>
      <c r="I1893" s="4"/>
      <c r="J1893" s="4"/>
      <c r="K1893" s="4"/>
    </row>
    <row r="1894" spans="2:11" ht="13.5" x14ac:dyDescent="0.35">
      <c r="B1894" s="3">
        <v>44763</v>
      </c>
      <c r="C1894" s="2">
        <v>17</v>
      </c>
      <c r="D1894" s="2">
        <v>15.347799999999999</v>
      </c>
      <c r="E1894" s="2">
        <v>26564</v>
      </c>
      <c r="F1894" s="2">
        <v>16.98</v>
      </c>
      <c r="G1894" s="2">
        <v>451056.72</v>
      </c>
      <c r="H1894" s="21">
        <f t="shared" si="29"/>
        <v>8.9006336935656995E-3</v>
      </c>
      <c r="I1894" s="4"/>
      <c r="J1894" s="4"/>
      <c r="K1894" s="4"/>
    </row>
    <row r="1895" spans="2:11" ht="13.5" x14ac:dyDescent="0.35">
      <c r="B1895" s="3">
        <v>44764</v>
      </c>
      <c r="C1895" s="2">
        <v>17.29</v>
      </c>
      <c r="D1895" s="2">
        <v>15.6096</v>
      </c>
      <c r="E1895" s="2">
        <v>24050</v>
      </c>
      <c r="F1895" s="2">
        <v>17.03</v>
      </c>
      <c r="G1895" s="2">
        <v>409571.5</v>
      </c>
      <c r="H1895" s="21">
        <f t="shared" si="29"/>
        <v>1.7057819361732687E-2</v>
      </c>
      <c r="I1895" s="4"/>
      <c r="J1895" s="4"/>
      <c r="K1895" s="4"/>
    </row>
    <row r="1896" spans="2:11" ht="13.5" x14ac:dyDescent="0.35">
      <c r="B1896" s="3">
        <v>44768</v>
      </c>
      <c r="C1896" s="2">
        <v>17.29</v>
      </c>
      <c r="D1896" s="2">
        <v>15.6096</v>
      </c>
      <c r="E1896" s="2">
        <v>1172</v>
      </c>
      <c r="F1896" s="2">
        <v>17.321000000000002</v>
      </c>
      <c r="G1896" s="2">
        <v>20300.212</v>
      </c>
      <c r="H1896" s="21">
        <f t="shared" si="29"/>
        <v>0</v>
      </c>
      <c r="I1896" s="4"/>
      <c r="J1896" s="4"/>
      <c r="K1896" s="4"/>
    </row>
    <row r="1897" spans="2:11" ht="13.5" x14ac:dyDescent="0.35">
      <c r="B1897" s="3">
        <v>44769</v>
      </c>
      <c r="C1897" s="2">
        <v>17.2</v>
      </c>
      <c r="D1897" s="2">
        <v>15.5284</v>
      </c>
      <c r="E1897" s="2">
        <v>10788</v>
      </c>
      <c r="F1897" s="2">
        <v>17.196999999999999</v>
      </c>
      <c r="G1897" s="2">
        <v>185521.236</v>
      </c>
      <c r="H1897" s="21">
        <f t="shared" si="29"/>
        <v>-5.2019270192702454E-3</v>
      </c>
      <c r="I1897" s="4"/>
      <c r="J1897" s="4"/>
      <c r="K1897" s="4"/>
    </row>
    <row r="1898" spans="2:11" ht="13.5" x14ac:dyDescent="0.35">
      <c r="B1898" s="3">
        <v>44770</v>
      </c>
      <c r="C1898" s="2">
        <v>17.2</v>
      </c>
      <c r="D1898" s="2">
        <v>15.5284</v>
      </c>
      <c r="E1898" s="2">
        <v>132</v>
      </c>
      <c r="F1898" s="2">
        <v>17.260999999999999</v>
      </c>
      <c r="G1898" s="2">
        <v>2278.4520000000002</v>
      </c>
      <c r="H1898" s="21">
        <f t="shared" si="29"/>
        <v>0</v>
      </c>
      <c r="I1898" s="4"/>
      <c r="J1898" s="4"/>
      <c r="K1898" s="4"/>
    </row>
    <row r="1899" spans="2:11" ht="13.5" x14ac:dyDescent="0.35">
      <c r="B1899" s="3">
        <v>44771</v>
      </c>
      <c r="C1899" s="2">
        <v>17.399999999999999</v>
      </c>
      <c r="D1899" s="2">
        <v>15.7089</v>
      </c>
      <c r="E1899" s="2">
        <v>16209</v>
      </c>
      <c r="F1899" s="2">
        <v>17.323</v>
      </c>
      <c r="G1899" s="2">
        <v>280788.50699999998</v>
      </c>
      <c r="H1899" s="21">
        <f t="shared" si="29"/>
        <v>1.1623863372916743E-2</v>
      </c>
      <c r="I1899" s="4"/>
      <c r="J1899" s="4"/>
      <c r="K1899" s="4"/>
    </row>
    <row r="1900" spans="2:11" ht="13.5" x14ac:dyDescent="0.35">
      <c r="B1900" s="3">
        <v>44774</v>
      </c>
      <c r="C1900" s="2">
        <v>17.399999999999999</v>
      </c>
      <c r="D1900" s="2">
        <v>15.7089</v>
      </c>
      <c r="E1900" s="2">
        <v>1099</v>
      </c>
      <c r="F1900" s="2">
        <v>17.404</v>
      </c>
      <c r="G1900" s="2">
        <v>19126.995999999999</v>
      </c>
      <c r="H1900" s="21">
        <f t="shared" si="29"/>
        <v>0</v>
      </c>
      <c r="I1900" s="4"/>
      <c r="J1900" s="4"/>
      <c r="K1900" s="4"/>
    </row>
    <row r="1901" spans="2:11" ht="13.5" x14ac:dyDescent="0.35">
      <c r="B1901" s="3">
        <v>44775</v>
      </c>
      <c r="C1901" s="2">
        <v>17.399999999999999</v>
      </c>
      <c r="D1901" s="2">
        <v>15.7089</v>
      </c>
      <c r="E1901" s="2">
        <v>5897</v>
      </c>
      <c r="F1901" s="2">
        <v>17.382000000000001</v>
      </c>
      <c r="G1901" s="2">
        <v>102501.65399999999</v>
      </c>
      <c r="H1901" s="21">
        <f t="shared" si="29"/>
        <v>0</v>
      </c>
      <c r="I1901" s="4"/>
      <c r="J1901" s="4"/>
      <c r="K1901" s="4"/>
    </row>
    <row r="1902" spans="2:11" ht="13.5" x14ac:dyDescent="0.35">
      <c r="B1902" s="3">
        <v>44776</v>
      </c>
      <c r="C1902" s="2">
        <v>17.399999999999999</v>
      </c>
      <c r="D1902" s="2">
        <v>15.7089</v>
      </c>
      <c r="E1902" s="2">
        <v>10349</v>
      </c>
      <c r="F1902" s="2">
        <v>17.393000000000001</v>
      </c>
      <c r="G1902" s="2">
        <v>180000.15700000001</v>
      </c>
      <c r="H1902" s="21">
        <f t="shared" si="29"/>
        <v>0</v>
      </c>
      <c r="I1902" s="4"/>
      <c r="J1902" s="4"/>
      <c r="K1902" s="4"/>
    </row>
    <row r="1903" spans="2:11" ht="13.5" x14ac:dyDescent="0.35">
      <c r="B1903" s="3">
        <v>44777</v>
      </c>
      <c r="C1903" s="2">
        <v>17.399999999999999</v>
      </c>
      <c r="D1903" s="2">
        <v>15.7089</v>
      </c>
      <c r="E1903" s="2">
        <v>2725</v>
      </c>
      <c r="F1903" s="2">
        <v>17.399999999999999</v>
      </c>
      <c r="G1903" s="2">
        <v>47415</v>
      </c>
      <c r="H1903" s="21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17.399999999999999</v>
      </c>
      <c r="D1904" s="2">
        <v>15.7089</v>
      </c>
      <c r="E1904" s="2">
        <v>8069</v>
      </c>
      <c r="F1904" s="2">
        <v>17.387</v>
      </c>
      <c r="G1904" s="2">
        <v>140295.70300000001</v>
      </c>
      <c r="H1904" s="21">
        <f t="shared" si="29"/>
        <v>0</v>
      </c>
      <c r="I1904" s="4"/>
      <c r="J1904" s="4"/>
      <c r="K1904" s="4"/>
    </row>
    <row r="1905" spans="2:11" ht="13.5" x14ac:dyDescent="0.35">
      <c r="B1905" s="3">
        <v>44781</v>
      </c>
      <c r="C1905" s="2">
        <v>17.440000000000001</v>
      </c>
      <c r="D1905" s="2">
        <v>15.745100000000001</v>
      </c>
      <c r="E1905" s="2">
        <v>4530</v>
      </c>
      <c r="F1905" s="2">
        <v>17.286000000000001</v>
      </c>
      <c r="G1905" s="2">
        <v>78305.58</v>
      </c>
      <c r="H1905" s="21">
        <f t="shared" si="29"/>
        <v>2.3044261533271522E-3</v>
      </c>
      <c r="I1905" s="4"/>
      <c r="J1905" s="4"/>
      <c r="K1905" s="4"/>
    </row>
    <row r="1906" spans="2:11" ht="13.5" x14ac:dyDescent="0.35">
      <c r="B1906" s="3">
        <v>44782</v>
      </c>
      <c r="C1906" s="2">
        <v>17.440000000000001</v>
      </c>
      <c r="D1906" s="2">
        <v>15.745100000000001</v>
      </c>
      <c r="E1906" s="2">
        <v>0</v>
      </c>
      <c r="F1906" s="2">
        <v>0</v>
      </c>
      <c r="G1906" s="2">
        <v>0</v>
      </c>
      <c r="H1906" s="21">
        <f t="shared" si="29"/>
        <v>0</v>
      </c>
      <c r="I1906" s="4"/>
      <c r="J1906" s="4"/>
      <c r="K1906" s="4"/>
    </row>
    <row r="1907" spans="2:11" ht="13.5" x14ac:dyDescent="0.35">
      <c r="B1907" s="3">
        <v>44783</v>
      </c>
      <c r="C1907" s="2">
        <v>17.399999999999999</v>
      </c>
      <c r="D1907" s="2">
        <v>15.7089</v>
      </c>
      <c r="E1907" s="2">
        <v>5020</v>
      </c>
      <c r="F1907" s="2">
        <v>17.41</v>
      </c>
      <c r="G1907" s="2">
        <v>87398.2</v>
      </c>
      <c r="H1907" s="21">
        <f t="shared" si="29"/>
        <v>-2.2991279826740318E-3</v>
      </c>
      <c r="I1907" s="4"/>
      <c r="J1907" s="4"/>
      <c r="K1907" s="4"/>
    </row>
    <row r="1908" spans="2:11" ht="13.5" x14ac:dyDescent="0.35">
      <c r="B1908" s="3">
        <v>44784</v>
      </c>
      <c r="C1908" s="2">
        <v>17.399999999999999</v>
      </c>
      <c r="D1908" s="2">
        <v>15.7089</v>
      </c>
      <c r="E1908" s="2">
        <v>2877</v>
      </c>
      <c r="F1908" s="2">
        <v>17.405000000000001</v>
      </c>
      <c r="G1908" s="2">
        <v>50074.184999999998</v>
      </c>
      <c r="H1908" s="21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17.440000000000001</v>
      </c>
      <c r="D1909" s="2">
        <v>15.745100000000001</v>
      </c>
      <c r="E1909" s="2">
        <v>1574</v>
      </c>
      <c r="F1909" s="2">
        <v>17.425999999999998</v>
      </c>
      <c r="G1909" s="2">
        <v>27428.524000000001</v>
      </c>
      <c r="H1909" s="21">
        <f t="shared" si="29"/>
        <v>2.3044261533271522E-3</v>
      </c>
      <c r="I1909" s="4"/>
      <c r="J1909" s="4"/>
      <c r="K1909" s="4"/>
    </row>
    <row r="1910" spans="2:11" ht="13.5" x14ac:dyDescent="0.35">
      <c r="B1910" s="3">
        <v>44788</v>
      </c>
      <c r="C1910" s="2">
        <v>17.440000000000001</v>
      </c>
      <c r="D1910" s="2">
        <v>15.745100000000001</v>
      </c>
      <c r="E1910" s="2">
        <v>1</v>
      </c>
      <c r="F1910" s="2">
        <v>17.440000000000001</v>
      </c>
      <c r="G1910" s="2">
        <v>17.440000000000001</v>
      </c>
      <c r="H1910" s="21">
        <f t="shared" si="29"/>
        <v>0</v>
      </c>
      <c r="I1910" s="4"/>
      <c r="J1910" s="4"/>
      <c r="K1910" s="4"/>
    </row>
    <row r="1911" spans="2:11" ht="13.5" x14ac:dyDescent="0.35">
      <c r="B1911" s="3">
        <v>44789</v>
      </c>
      <c r="C1911" s="2">
        <v>17.600000000000001</v>
      </c>
      <c r="D1911" s="2">
        <v>15.8895</v>
      </c>
      <c r="E1911" s="2">
        <v>3491</v>
      </c>
      <c r="F1911" s="2">
        <v>17.542999999999999</v>
      </c>
      <c r="G1911" s="2">
        <v>61242.612999999998</v>
      </c>
      <c r="H1911" s="21">
        <f t="shared" si="29"/>
        <v>9.1711072016055269E-3</v>
      </c>
      <c r="I1911" s="4"/>
      <c r="J1911" s="4"/>
      <c r="K1911" s="4"/>
    </row>
    <row r="1912" spans="2:11" ht="13.5" x14ac:dyDescent="0.35">
      <c r="B1912" s="3">
        <v>44790</v>
      </c>
      <c r="C1912" s="2">
        <v>17.73</v>
      </c>
      <c r="D1912" s="2">
        <v>16.006900000000002</v>
      </c>
      <c r="E1912" s="2">
        <v>4</v>
      </c>
      <c r="F1912" s="2">
        <v>17.73</v>
      </c>
      <c r="G1912" s="2">
        <v>70.92</v>
      </c>
      <c r="H1912" s="21">
        <f t="shared" si="29"/>
        <v>7.388527014695348E-3</v>
      </c>
      <c r="I1912" s="4"/>
      <c r="J1912" s="4"/>
      <c r="K1912" s="4"/>
    </row>
    <row r="1913" spans="2:11" ht="13.5" x14ac:dyDescent="0.35">
      <c r="B1913" s="3">
        <v>44791</v>
      </c>
      <c r="C1913" s="2">
        <v>18.079999999999998</v>
      </c>
      <c r="D1913" s="2">
        <v>16.322900000000001</v>
      </c>
      <c r="E1913" s="2">
        <v>9117</v>
      </c>
      <c r="F1913" s="2">
        <v>17.943999999999999</v>
      </c>
      <c r="G1913" s="2">
        <v>163595.448</v>
      </c>
      <c r="H1913" s="21">
        <f t="shared" si="29"/>
        <v>1.9741486483953727E-2</v>
      </c>
      <c r="I1913" s="4"/>
      <c r="J1913" s="4"/>
      <c r="K1913" s="4"/>
    </row>
    <row r="1914" spans="2:11" ht="13.5" x14ac:dyDescent="0.35">
      <c r="B1914" s="3">
        <v>44792</v>
      </c>
      <c r="C1914" s="2">
        <v>18.079999999999998</v>
      </c>
      <c r="D1914" s="2">
        <v>16.322900000000001</v>
      </c>
      <c r="E1914" s="2">
        <v>7544</v>
      </c>
      <c r="F1914" s="2">
        <v>18.143999999999998</v>
      </c>
      <c r="G1914" s="2">
        <v>136878.33600000001</v>
      </c>
      <c r="H1914" s="21">
        <f t="shared" si="29"/>
        <v>0</v>
      </c>
      <c r="I1914" s="4"/>
      <c r="J1914" s="4"/>
      <c r="K1914" s="4"/>
    </row>
    <row r="1915" spans="2:11" ht="13.5" x14ac:dyDescent="0.35">
      <c r="B1915" s="3">
        <v>44795</v>
      </c>
      <c r="C1915" s="2">
        <v>18.149999999999999</v>
      </c>
      <c r="D1915" s="2">
        <v>16.386099999999999</v>
      </c>
      <c r="E1915" s="2">
        <v>6667</v>
      </c>
      <c r="F1915" s="2">
        <v>18.097000000000001</v>
      </c>
      <c r="G1915" s="2">
        <v>120652.69899999999</v>
      </c>
      <c r="H1915" s="21">
        <f t="shared" si="29"/>
        <v>3.8718610050909072E-3</v>
      </c>
      <c r="I1915" s="4"/>
      <c r="J1915" s="4"/>
      <c r="K1915" s="4"/>
    </row>
    <row r="1916" spans="2:11" ht="13.5" x14ac:dyDescent="0.35">
      <c r="B1916" s="3">
        <v>44796</v>
      </c>
      <c r="C1916" s="2">
        <v>18.170000000000002</v>
      </c>
      <c r="D1916" s="2">
        <v>16.4041</v>
      </c>
      <c r="E1916" s="2">
        <v>3658</v>
      </c>
      <c r="F1916" s="2">
        <v>18.183</v>
      </c>
      <c r="G1916" s="2">
        <v>66513.414000000004</v>
      </c>
      <c r="H1916" s="21">
        <f t="shared" si="29"/>
        <v>1.0984920145733692E-3</v>
      </c>
      <c r="I1916" s="4"/>
      <c r="J1916" s="4"/>
      <c r="K1916" s="4"/>
    </row>
    <row r="1917" spans="2:11" ht="13.5" x14ac:dyDescent="0.35">
      <c r="B1917" s="3">
        <v>44797</v>
      </c>
      <c r="C1917" s="2">
        <v>18.100000000000001</v>
      </c>
      <c r="D1917" s="2">
        <v>16.340900000000001</v>
      </c>
      <c r="E1917" s="2">
        <v>851</v>
      </c>
      <c r="F1917" s="2">
        <v>18.126999999999999</v>
      </c>
      <c r="G1917" s="2">
        <v>15426.076999999999</v>
      </c>
      <c r="H1917" s="21">
        <f t="shared" si="29"/>
        <v>-3.8526953627445802E-3</v>
      </c>
      <c r="I1917" s="4"/>
      <c r="J1917" s="4"/>
      <c r="K1917" s="4"/>
    </row>
    <row r="1918" spans="2:11" ht="13.5" x14ac:dyDescent="0.35">
      <c r="B1918" s="3">
        <v>44798</v>
      </c>
      <c r="C1918" s="2">
        <v>18</v>
      </c>
      <c r="D1918" s="2">
        <v>16.250599999999999</v>
      </c>
      <c r="E1918" s="2">
        <v>578</v>
      </c>
      <c r="F1918" s="2">
        <v>18.013000000000002</v>
      </c>
      <c r="G1918" s="2">
        <v>10411.513999999999</v>
      </c>
      <c r="H1918" s="21">
        <f t="shared" si="29"/>
        <v>-5.5260114191998423E-3</v>
      </c>
      <c r="I1918" s="4"/>
      <c r="J1918" s="4"/>
      <c r="K1918" s="4"/>
    </row>
    <row r="1919" spans="2:11" ht="13.5" x14ac:dyDescent="0.35">
      <c r="B1919" s="3">
        <v>44799</v>
      </c>
      <c r="C1919" s="2">
        <v>18.149999999999999</v>
      </c>
      <c r="D1919" s="2">
        <v>16.386099999999999</v>
      </c>
      <c r="E1919" s="2">
        <v>3098</v>
      </c>
      <c r="F1919" s="2">
        <v>18.125</v>
      </c>
      <c r="G1919" s="2">
        <v>56151.25</v>
      </c>
      <c r="H1919" s="21">
        <f t="shared" si="29"/>
        <v>8.3381536681722771E-3</v>
      </c>
      <c r="I1919" s="4"/>
      <c r="J1919" s="4"/>
      <c r="K1919" s="4"/>
    </row>
    <row r="1920" spans="2:11" ht="13.5" x14ac:dyDescent="0.35">
      <c r="B1920" s="3">
        <v>44802</v>
      </c>
      <c r="C1920" s="2">
        <v>18</v>
      </c>
      <c r="D1920" s="2">
        <v>16.250599999999999</v>
      </c>
      <c r="E1920" s="2">
        <v>1394</v>
      </c>
      <c r="F1920" s="2">
        <v>18.010000000000002</v>
      </c>
      <c r="G1920" s="2">
        <v>25105.94</v>
      </c>
      <c r="H1920" s="21">
        <f t="shared" si="29"/>
        <v>-8.2692037763714612E-3</v>
      </c>
      <c r="I1920" s="4"/>
      <c r="J1920" s="4"/>
      <c r="K1920" s="4"/>
    </row>
    <row r="1921" spans="2:11" ht="13.5" x14ac:dyDescent="0.35">
      <c r="B1921" s="3">
        <v>44803</v>
      </c>
      <c r="C1921" s="2">
        <v>18</v>
      </c>
      <c r="D1921" s="2">
        <v>16.250599999999999</v>
      </c>
      <c r="E1921" s="2">
        <v>9102</v>
      </c>
      <c r="F1921" s="2">
        <v>18.001999999999999</v>
      </c>
      <c r="G1921" s="2">
        <v>163854.204</v>
      </c>
      <c r="H1921" s="21">
        <f t="shared" si="29"/>
        <v>0</v>
      </c>
      <c r="I1921" s="4"/>
      <c r="J1921" s="4"/>
      <c r="K1921" s="4"/>
    </row>
    <row r="1922" spans="2:11" ht="13.5" x14ac:dyDescent="0.35">
      <c r="B1922" s="3">
        <v>44804</v>
      </c>
      <c r="C1922" s="2">
        <v>18.8</v>
      </c>
      <c r="D1922" s="2">
        <v>16.972899999999999</v>
      </c>
      <c r="E1922" s="2">
        <v>9027</v>
      </c>
      <c r="F1922" s="2">
        <v>18.456</v>
      </c>
      <c r="G1922" s="2">
        <v>166602.31200000001</v>
      </c>
      <c r="H1922" s="21">
        <f t="shared" si="29"/>
        <v>4.4447589627459948E-2</v>
      </c>
      <c r="I1922" s="4"/>
      <c r="J1922" s="4"/>
      <c r="K1922" s="4"/>
    </row>
    <row r="1923" spans="2:11" ht="13.5" x14ac:dyDescent="0.35">
      <c r="B1923" s="3">
        <v>44805</v>
      </c>
      <c r="C1923" s="2">
        <v>18.899999999999999</v>
      </c>
      <c r="D1923" s="2">
        <v>17.063199999999998</v>
      </c>
      <c r="E1923" s="2">
        <v>3213</v>
      </c>
      <c r="F1923" s="2">
        <v>18.635000000000002</v>
      </c>
      <c r="G1923" s="2">
        <v>59874.254999999997</v>
      </c>
      <c r="H1923" s="21">
        <f t="shared" si="29"/>
        <v>5.3202458036045201E-3</v>
      </c>
      <c r="I1923" s="4"/>
      <c r="J1923" s="4"/>
      <c r="K1923" s="4"/>
    </row>
    <row r="1924" spans="2:11" ht="13.5" x14ac:dyDescent="0.35">
      <c r="B1924" s="3">
        <v>44806</v>
      </c>
      <c r="C1924" s="2">
        <v>18.600000000000001</v>
      </c>
      <c r="D1924" s="2">
        <v>16.792300000000001</v>
      </c>
      <c r="E1924" s="2">
        <v>7404</v>
      </c>
      <c r="F1924" s="2">
        <v>18.513999999999999</v>
      </c>
      <c r="G1924" s="2">
        <v>137077.65599999999</v>
      </c>
      <c r="H1924" s="21">
        <f t="shared" si="29"/>
        <v>-1.5876271742697588E-2</v>
      </c>
      <c r="I1924" s="4"/>
      <c r="J1924" s="4"/>
      <c r="K1924" s="4"/>
    </row>
    <row r="1925" spans="2:11" ht="13.5" x14ac:dyDescent="0.35">
      <c r="B1925" s="3">
        <v>44809</v>
      </c>
      <c r="C1925" s="2">
        <v>18.600000000000001</v>
      </c>
      <c r="D1925" s="2">
        <v>16.792300000000001</v>
      </c>
      <c r="E1925" s="2">
        <v>5178</v>
      </c>
      <c r="F1925" s="2">
        <v>18.407</v>
      </c>
      <c r="G1925" s="2">
        <v>95311.445999999996</v>
      </c>
      <c r="H1925" s="21">
        <f t="shared" si="29"/>
        <v>0</v>
      </c>
      <c r="I1925" s="4"/>
      <c r="J1925" s="4"/>
      <c r="K1925" s="4"/>
    </row>
    <row r="1926" spans="2:11" ht="13.5" x14ac:dyDescent="0.35">
      <c r="B1926" s="3">
        <v>44810</v>
      </c>
      <c r="C1926" s="2">
        <v>18.45</v>
      </c>
      <c r="D1926" s="2">
        <v>16.6569</v>
      </c>
      <c r="E1926" s="2">
        <v>2895</v>
      </c>
      <c r="F1926" s="2">
        <v>18.553999999999998</v>
      </c>
      <c r="G1926" s="2">
        <v>53713.83</v>
      </c>
      <c r="H1926" s="21">
        <f t="shared" si="29"/>
        <v>-8.0632194517725759E-3</v>
      </c>
      <c r="I1926" s="4"/>
      <c r="J1926" s="4"/>
      <c r="K1926" s="4"/>
    </row>
    <row r="1927" spans="2:11" ht="13.5" x14ac:dyDescent="0.35">
      <c r="B1927" s="3">
        <v>44811</v>
      </c>
      <c r="C1927" s="2">
        <v>18.5</v>
      </c>
      <c r="D1927" s="2">
        <v>16.702000000000002</v>
      </c>
      <c r="E1927" s="2">
        <v>25851</v>
      </c>
      <c r="F1927" s="2">
        <v>18.577999999999999</v>
      </c>
      <c r="G1927" s="2">
        <v>480259.87800000003</v>
      </c>
      <c r="H1927" s="21">
        <f t="shared" ref="H1927:H1990" si="30">(D1927-D1926)/D1926</f>
        <v>2.7075866457745121E-3</v>
      </c>
      <c r="I1927" s="4"/>
      <c r="J1927" s="4"/>
      <c r="K1927" s="4"/>
    </row>
    <row r="1928" spans="2:11" ht="13.5" x14ac:dyDescent="0.35">
      <c r="B1928" s="3">
        <v>44812</v>
      </c>
      <c r="C1928" s="2">
        <v>18.600000000000001</v>
      </c>
      <c r="D1928" s="2">
        <v>16.792300000000001</v>
      </c>
      <c r="E1928" s="2">
        <v>47108</v>
      </c>
      <c r="F1928" s="2">
        <v>18.463999999999999</v>
      </c>
      <c r="G1928" s="2">
        <v>869802.11199999996</v>
      </c>
      <c r="H1928" s="21">
        <f t="shared" si="30"/>
        <v>5.4065381391449618E-3</v>
      </c>
      <c r="I1928" s="4"/>
      <c r="J1928" s="4"/>
      <c r="K1928" s="4"/>
    </row>
    <row r="1929" spans="2:11" ht="13.5" x14ac:dyDescent="0.35">
      <c r="B1929" s="3">
        <v>44813</v>
      </c>
      <c r="C1929" s="2">
        <v>18.600000000000001</v>
      </c>
      <c r="D1929" s="2">
        <v>16.792300000000001</v>
      </c>
      <c r="E1929" s="2">
        <v>2259</v>
      </c>
      <c r="F1929" s="2">
        <v>18.600999999999999</v>
      </c>
      <c r="G1929" s="2">
        <v>42019.659</v>
      </c>
      <c r="H1929" s="21">
        <f t="shared" si="30"/>
        <v>0</v>
      </c>
      <c r="I1929" s="4"/>
      <c r="J1929" s="4"/>
      <c r="K1929" s="4"/>
    </row>
    <row r="1930" spans="2:11" ht="13.5" x14ac:dyDescent="0.35">
      <c r="B1930" s="3">
        <v>44816</v>
      </c>
      <c r="C1930" s="2">
        <v>18.5</v>
      </c>
      <c r="D1930" s="2">
        <v>16.702000000000002</v>
      </c>
      <c r="E1930" s="2">
        <v>949</v>
      </c>
      <c r="F1930" s="2">
        <v>18.446999999999999</v>
      </c>
      <c r="G1930" s="2">
        <v>17506.203000000001</v>
      </c>
      <c r="H1930" s="21">
        <f t="shared" si="30"/>
        <v>-5.3774646713076321E-3</v>
      </c>
      <c r="I1930" s="4"/>
      <c r="J1930" s="4"/>
      <c r="K1930" s="4"/>
    </row>
    <row r="1931" spans="2:11" ht="13.5" x14ac:dyDescent="0.35">
      <c r="B1931" s="3">
        <v>44817</v>
      </c>
      <c r="C1931" s="2">
        <v>18.55</v>
      </c>
      <c r="D1931" s="2">
        <v>16.747199999999999</v>
      </c>
      <c r="E1931" s="2">
        <v>3030</v>
      </c>
      <c r="F1931" s="2">
        <v>18.57</v>
      </c>
      <c r="G1931" s="2">
        <v>56267.1</v>
      </c>
      <c r="H1931" s="21">
        <f t="shared" si="30"/>
        <v>2.7062627230270437E-3</v>
      </c>
      <c r="I1931" s="4"/>
      <c r="J1931" s="4"/>
      <c r="K1931" s="4"/>
    </row>
    <row r="1932" spans="2:11" ht="13.5" x14ac:dyDescent="0.35">
      <c r="B1932" s="3">
        <v>44818</v>
      </c>
      <c r="C1932" s="2">
        <v>18.45</v>
      </c>
      <c r="D1932" s="2">
        <v>16.6569</v>
      </c>
      <c r="E1932" s="2">
        <v>15987</v>
      </c>
      <c r="F1932" s="2">
        <v>18.481999999999999</v>
      </c>
      <c r="G1932" s="2">
        <v>295471.734</v>
      </c>
      <c r="H1932" s="21">
        <f t="shared" si="30"/>
        <v>-5.3919461163656705E-3</v>
      </c>
      <c r="I1932" s="4"/>
      <c r="J1932" s="4"/>
      <c r="K1932" s="4"/>
    </row>
    <row r="1933" spans="2:11" ht="13.5" x14ac:dyDescent="0.35">
      <c r="B1933" s="3">
        <v>44819</v>
      </c>
      <c r="C1933" s="2">
        <v>18.45</v>
      </c>
      <c r="D1933" s="2">
        <v>16.6569</v>
      </c>
      <c r="E1933" s="2">
        <v>7775</v>
      </c>
      <c r="F1933" s="2">
        <v>18.45</v>
      </c>
      <c r="G1933" s="2">
        <v>143448.75</v>
      </c>
      <c r="H1933" s="21">
        <f t="shared" si="30"/>
        <v>0</v>
      </c>
      <c r="I1933" s="4"/>
      <c r="J1933" s="4"/>
      <c r="K1933" s="4"/>
    </row>
    <row r="1934" spans="2:11" ht="13.5" x14ac:dyDescent="0.35">
      <c r="B1934" s="3">
        <v>44820</v>
      </c>
      <c r="C1934" s="2">
        <v>18.5</v>
      </c>
      <c r="D1934" s="2">
        <v>16.702000000000002</v>
      </c>
      <c r="E1934" s="2">
        <v>4434</v>
      </c>
      <c r="F1934" s="2">
        <v>18.501999999999999</v>
      </c>
      <c r="G1934" s="2">
        <v>82037.868000000002</v>
      </c>
      <c r="H1934" s="21">
        <f t="shared" si="30"/>
        <v>2.7075866457745121E-3</v>
      </c>
      <c r="I1934" s="4"/>
      <c r="J1934" s="4"/>
      <c r="K1934" s="4"/>
    </row>
    <row r="1935" spans="2:11" ht="13.5" x14ac:dyDescent="0.35">
      <c r="B1935" s="3">
        <v>44823</v>
      </c>
      <c r="C1935" s="2">
        <v>18.510000000000002</v>
      </c>
      <c r="D1935" s="2">
        <v>16.711099999999998</v>
      </c>
      <c r="E1935" s="2">
        <v>710</v>
      </c>
      <c r="F1935" s="2">
        <v>18.510000000000002</v>
      </c>
      <c r="G1935" s="2">
        <v>13142.1</v>
      </c>
      <c r="H1935" s="21">
        <f t="shared" si="30"/>
        <v>5.4484492875084148E-4</v>
      </c>
      <c r="I1935" s="4"/>
      <c r="J1935" s="4"/>
      <c r="K1935" s="4"/>
    </row>
    <row r="1936" spans="2:11" ht="13.5" x14ac:dyDescent="0.35">
      <c r="B1936" s="3">
        <v>44824</v>
      </c>
      <c r="C1936" s="2">
        <v>18.96</v>
      </c>
      <c r="D1936" s="2">
        <v>17.1173</v>
      </c>
      <c r="E1936" s="2">
        <v>5710</v>
      </c>
      <c r="F1936" s="2">
        <v>18.559000000000001</v>
      </c>
      <c r="G1936" s="2">
        <v>105971.89</v>
      </c>
      <c r="H1936" s="21">
        <f t="shared" si="30"/>
        <v>2.4307197012764088E-2</v>
      </c>
      <c r="I1936" s="4"/>
      <c r="J1936" s="4"/>
      <c r="K1936" s="4"/>
    </row>
    <row r="1937" spans="2:11" ht="13.5" x14ac:dyDescent="0.35">
      <c r="B1937" s="3">
        <v>44825</v>
      </c>
      <c r="C1937" s="2">
        <v>19.8</v>
      </c>
      <c r="D1937" s="2">
        <v>17.875699999999998</v>
      </c>
      <c r="E1937" s="2">
        <v>12095</v>
      </c>
      <c r="F1937" s="2">
        <v>19.352</v>
      </c>
      <c r="G1937" s="2">
        <v>234062.44</v>
      </c>
      <c r="H1937" s="21">
        <f t="shared" si="30"/>
        <v>4.4306052940592158E-2</v>
      </c>
      <c r="I1937" s="4"/>
      <c r="J1937" s="4"/>
      <c r="K1937" s="4"/>
    </row>
    <row r="1938" spans="2:11" ht="13.5" x14ac:dyDescent="0.35">
      <c r="B1938" s="3">
        <v>44826</v>
      </c>
      <c r="C1938" s="2">
        <v>19.5</v>
      </c>
      <c r="D1938" s="2">
        <v>17.604900000000001</v>
      </c>
      <c r="E1938" s="2">
        <v>7706</v>
      </c>
      <c r="F1938" s="2">
        <v>19.48</v>
      </c>
      <c r="G1938" s="2">
        <v>150112.88</v>
      </c>
      <c r="H1938" s="21">
        <f t="shared" si="30"/>
        <v>-1.5149057099861698E-2</v>
      </c>
      <c r="I1938" s="4"/>
      <c r="J1938" s="4"/>
      <c r="K1938" s="4"/>
    </row>
    <row r="1939" spans="2:11" ht="13.5" x14ac:dyDescent="0.35">
      <c r="B1939" s="3">
        <v>44827</v>
      </c>
      <c r="C1939" s="2">
        <v>19.5</v>
      </c>
      <c r="D1939" s="2">
        <v>17.604900000000001</v>
      </c>
      <c r="E1939" s="2">
        <v>2735</v>
      </c>
      <c r="F1939" s="2">
        <v>19.503</v>
      </c>
      <c r="G1939" s="2">
        <v>53340.705000000002</v>
      </c>
      <c r="H1939" s="21">
        <f t="shared" si="30"/>
        <v>0</v>
      </c>
      <c r="I1939" s="4"/>
      <c r="J1939" s="4"/>
      <c r="K1939" s="4"/>
    </row>
    <row r="1940" spans="2:11" ht="13.5" x14ac:dyDescent="0.35">
      <c r="B1940" s="3">
        <v>44830</v>
      </c>
      <c r="C1940" s="2">
        <v>19.47</v>
      </c>
      <c r="D1940" s="2">
        <v>17.5778</v>
      </c>
      <c r="E1940" s="2">
        <v>664</v>
      </c>
      <c r="F1940" s="2">
        <v>19.437000000000001</v>
      </c>
      <c r="G1940" s="2">
        <v>12906.168</v>
      </c>
      <c r="H1940" s="21">
        <f t="shared" si="30"/>
        <v>-1.539344159864628E-3</v>
      </c>
      <c r="I1940" s="4"/>
      <c r="J1940" s="4"/>
      <c r="K1940" s="4"/>
    </row>
    <row r="1941" spans="2:11" ht="13.5" x14ac:dyDescent="0.35">
      <c r="B1941" s="3">
        <v>44831</v>
      </c>
      <c r="C1941" s="2">
        <v>19.72</v>
      </c>
      <c r="D1941" s="2">
        <v>17.8035</v>
      </c>
      <c r="E1941" s="2">
        <v>517</v>
      </c>
      <c r="F1941" s="2">
        <v>19.606999999999999</v>
      </c>
      <c r="G1941" s="2">
        <v>10136.819</v>
      </c>
      <c r="H1941" s="21">
        <f t="shared" si="30"/>
        <v>1.2840059620657863E-2</v>
      </c>
      <c r="I1941" s="4"/>
      <c r="J1941" s="4"/>
      <c r="K1941" s="4"/>
    </row>
    <row r="1942" spans="2:11" ht="13.5" x14ac:dyDescent="0.35">
      <c r="B1942" s="3">
        <v>44832</v>
      </c>
      <c r="C1942" s="2">
        <v>19.8</v>
      </c>
      <c r="D1942" s="2">
        <v>17.875699999999998</v>
      </c>
      <c r="E1942" s="2">
        <v>562143</v>
      </c>
      <c r="F1942" s="2">
        <v>19.748999999999999</v>
      </c>
      <c r="G1942" s="2">
        <v>11101762.107000001</v>
      </c>
      <c r="H1942" s="21">
        <f t="shared" si="30"/>
        <v>4.0553823686353086E-3</v>
      </c>
      <c r="I1942" s="4"/>
      <c r="J1942" s="4"/>
      <c r="K1942" s="4"/>
    </row>
    <row r="1943" spans="2:11" ht="13.5" x14ac:dyDescent="0.35">
      <c r="B1943" s="3">
        <v>44833</v>
      </c>
      <c r="C1943" s="2">
        <v>20.2</v>
      </c>
      <c r="D1943" s="2">
        <v>18.236799999999999</v>
      </c>
      <c r="E1943" s="2">
        <v>66351</v>
      </c>
      <c r="F1943" s="2">
        <v>20.004999999999999</v>
      </c>
      <c r="G1943" s="2">
        <v>1327351.7549999999</v>
      </c>
      <c r="H1943" s="21">
        <f t="shared" si="30"/>
        <v>2.0200607528656246E-2</v>
      </c>
      <c r="I1943" s="4"/>
      <c r="J1943" s="4"/>
      <c r="K1943" s="4"/>
    </row>
    <row r="1944" spans="2:11" ht="13.5" x14ac:dyDescent="0.35">
      <c r="B1944" s="3">
        <v>44834</v>
      </c>
      <c r="C1944" s="2">
        <v>20.32</v>
      </c>
      <c r="D1944" s="2">
        <v>18.345199999999998</v>
      </c>
      <c r="E1944" s="2">
        <v>8841</v>
      </c>
      <c r="F1944" s="2">
        <v>20.2</v>
      </c>
      <c r="G1944" s="2">
        <v>178588.2</v>
      </c>
      <c r="H1944" s="21">
        <f t="shared" si="30"/>
        <v>5.9440252675907841E-3</v>
      </c>
      <c r="I1944" s="4"/>
      <c r="J1944" s="4"/>
      <c r="K1944" s="4"/>
    </row>
    <row r="1945" spans="2:11" ht="13.5" x14ac:dyDescent="0.35">
      <c r="B1945" s="3">
        <v>44837</v>
      </c>
      <c r="C1945" s="2">
        <v>20.69</v>
      </c>
      <c r="D1945" s="2">
        <v>18.679200000000002</v>
      </c>
      <c r="E1945" s="2">
        <v>11721</v>
      </c>
      <c r="F1945" s="2">
        <v>20.45</v>
      </c>
      <c r="G1945" s="2">
        <v>239694.45</v>
      </c>
      <c r="H1945" s="21">
        <f t="shared" si="30"/>
        <v>1.8206397313738919E-2</v>
      </c>
      <c r="I1945" s="4"/>
      <c r="J1945" s="4"/>
      <c r="K1945" s="4"/>
    </row>
    <row r="1946" spans="2:11" ht="13.5" x14ac:dyDescent="0.35">
      <c r="B1946" s="3">
        <v>44838</v>
      </c>
      <c r="C1946" s="2">
        <v>20.55</v>
      </c>
      <c r="D1946" s="2">
        <v>18.552800000000001</v>
      </c>
      <c r="E1946" s="2">
        <v>35662</v>
      </c>
      <c r="F1946" s="2">
        <v>20.488</v>
      </c>
      <c r="G1946" s="2">
        <v>730643.05599999998</v>
      </c>
      <c r="H1946" s="21">
        <f t="shared" si="30"/>
        <v>-6.7668850914386208E-3</v>
      </c>
      <c r="I1946" s="4"/>
      <c r="J1946" s="4"/>
      <c r="K1946" s="4"/>
    </row>
    <row r="1947" spans="2:11" ht="13.5" x14ac:dyDescent="0.35">
      <c r="B1947" s="3">
        <v>44839</v>
      </c>
      <c r="C1947" s="2">
        <v>20.68</v>
      </c>
      <c r="D1947" s="2">
        <v>18.670200000000001</v>
      </c>
      <c r="E1947" s="2">
        <v>12653</v>
      </c>
      <c r="F1947" s="2">
        <v>20.513000000000002</v>
      </c>
      <c r="G1947" s="2">
        <v>259550.989</v>
      </c>
      <c r="H1947" s="21">
        <f t="shared" si="30"/>
        <v>6.3278858177741332E-3</v>
      </c>
      <c r="I1947" s="4"/>
      <c r="J1947" s="4"/>
      <c r="K1947" s="4"/>
    </row>
    <row r="1948" spans="2:11" ht="13.5" x14ac:dyDescent="0.35">
      <c r="B1948" s="3">
        <v>44840</v>
      </c>
      <c r="C1948" s="2">
        <v>21.02</v>
      </c>
      <c r="D1948" s="2">
        <v>18.9771</v>
      </c>
      <c r="E1948" s="2">
        <v>10112</v>
      </c>
      <c r="F1948" s="2">
        <v>20.786999999999999</v>
      </c>
      <c r="G1948" s="2">
        <v>210198.144</v>
      </c>
      <c r="H1948" s="21">
        <f t="shared" si="30"/>
        <v>1.6437959957579396E-2</v>
      </c>
      <c r="I1948" s="4"/>
      <c r="J1948" s="4"/>
      <c r="K1948" s="4"/>
    </row>
    <row r="1949" spans="2:11" ht="13.5" x14ac:dyDescent="0.35">
      <c r="B1949" s="3">
        <v>44841</v>
      </c>
      <c r="C1949" s="2">
        <v>21.3</v>
      </c>
      <c r="D1949" s="2">
        <v>19.229900000000001</v>
      </c>
      <c r="E1949" s="2">
        <v>7515</v>
      </c>
      <c r="F1949" s="2">
        <v>21.061</v>
      </c>
      <c r="G1949" s="2">
        <v>158273.41500000001</v>
      </c>
      <c r="H1949" s="21">
        <f t="shared" si="30"/>
        <v>1.3321318852722523E-2</v>
      </c>
      <c r="I1949" s="4"/>
      <c r="J1949" s="4"/>
      <c r="K1949" s="4"/>
    </row>
    <row r="1950" spans="2:11" ht="13.5" x14ac:dyDescent="0.35">
      <c r="B1950" s="3">
        <v>44844</v>
      </c>
      <c r="C1950" s="2">
        <v>21.52</v>
      </c>
      <c r="D1950" s="2">
        <v>19.4285</v>
      </c>
      <c r="E1950" s="2">
        <v>116970</v>
      </c>
      <c r="F1950" s="2">
        <v>21.393999999999998</v>
      </c>
      <c r="G1950" s="2">
        <v>2502456.1800000002</v>
      </c>
      <c r="H1950" s="21">
        <f t="shared" si="30"/>
        <v>1.0327666810539784E-2</v>
      </c>
      <c r="I1950" s="4"/>
      <c r="J1950" s="4"/>
      <c r="K1950" s="4"/>
    </row>
    <row r="1951" spans="2:11" ht="13.5" x14ac:dyDescent="0.35">
      <c r="B1951" s="3">
        <v>44845</v>
      </c>
      <c r="C1951" s="2">
        <v>22.17</v>
      </c>
      <c r="D1951" s="2">
        <v>20.0154</v>
      </c>
      <c r="E1951" s="2">
        <v>11262</v>
      </c>
      <c r="F1951" s="2">
        <v>22.03</v>
      </c>
      <c r="G1951" s="2">
        <v>248101.86</v>
      </c>
      <c r="H1951" s="21">
        <f t="shared" si="30"/>
        <v>3.0208199294850347E-2</v>
      </c>
      <c r="I1951" s="4"/>
      <c r="J1951" s="4"/>
      <c r="K1951" s="4"/>
    </row>
    <row r="1952" spans="2:11" ht="13.5" x14ac:dyDescent="0.35">
      <c r="B1952" s="3">
        <v>44846</v>
      </c>
      <c r="C1952" s="2">
        <v>22.08</v>
      </c>
      <c r="D1952" s="2">
        <v>19.934100000000001</v>
      </c>
      <c r="E1952" s="2">
        <v>9802</v>
      </c>
      <c r="F1952" s="2">
        <v>22.015000000000001</v>
      </c>
      <c r="G1952" s="2">
        <v>215791.03</v>
      </c>
      <c r="H1952" s="21">
        <f t="shared" si="30"/>
        <v>-4.0618723582840624E-3</v>
      </c>
      <c r="I1952" s="4"/>
      <c r="J1952" s="4"/>
      <c r="K1952" s="4"/>
    </row>
    <row r="1953" spans="2:11" ht="13.5" x14ac:dyDescent="0.35">
      <c r="B1953" s="3">
        <v>44847</v>
      </c>
      <c r="C1953" s="2">
        <v>22.24</v>
      </c>
      <c r="D1953" s="2">
        <v>20.078600000000002</v>
      </c>
      <c r="E1953" s="2">
        <v>3073</v>
      </c>
      <c r="F1953" s="2">
        <v>22.158999999999999</v>
      </c>
      <c r="G1953" s="2">
        <v>68094.607000000004</v>
      </c>
      <c r="H1953" s="21">
        <f t="shared" si="30"/>
        <v>7.2488850763265328E-3</v>
      </c>
      <c r="I1953" s="4"/>
      <c r="J1953" s="4"/>
      <c r="K1953" s="4"/>
    </row>
    <row r="1954" spans="2:11" ht="13.5" x14ac:dyDescent="0.35">
      <c r="B1954" s="3">
        <v>44848</v>
      </c>
      <c r="C1954" s="2">
        <v>22.2</v>
      </c>
      <c r="D1954" s="2">
        <v>20.0425</v>
      </c>
      <c r="E1954" s="2">
        <v>7231</v>
      </c>
      <c r="F1954" s="2">
        <v>21.815000000000001</v>
      </c>
      <c r="G1954" s="2">
        <v>157744.26500000001</v>
      </c>
      <c r="H1954" s="21">
        <f t="shared" si="30"/>
        <v>-1.7979341189127294E-3</v>
      </c>
      <c r="I1954" s="4"/>
      <c r="J1954" s="4"/>
      <c r="K1954" s="4"/>
    </row>
    <row r="1955" spans="2:11" ht="13.5" x14ac:dyDescent="0.35">
      <c r="B1955" s="3">
        <v>44851</v>
      </c>
      <c r="C1955" s="2">
        <v>22.35</v>
      </c>
      <c r="D1955" s="2">
        <v>20.177900000000001</v>
      </c>
      <c r="E1955" s="2">
        <v>59842</v>
      </c>
      <c r="F1955" s="2">
        <v>22.529</v>
      </c>
      <c r="G1955" s="2">
        <v>1348180.4180000001</v>
      </c>
      <c r="H1955" s="21">
        <f t="shared" si="30"/>
        <v>6.7556442559561242E-3</v>
      </c>
      <c r="I1955" s="4"/>
      <c r="J1955" s="4"/>
      <c r="K1955" s="4"/>
    </row>
    <row r="1956" spans="2:11" ht="13.5" x14ac:dyDescent="0.35">
      <c r="B1956" s="3">
        <v>44852</v>
      </c>
      <c r="C1956" s="2">
        <v>22.7</v>
      </c>
      <c r="D1956" s="2">
        <v>20.4939</v>
      </c>
      <c r="E1956" s="2">
        <v>5023</v>
      </c>
      <c r="F1956" s="2">
        <v>22.640999999999998</v>
      </c>
      <c r="G1956" s="2">
        <v>113725.743</v>
      </c>
      <c r="H1956" s="21">
        <f t="shared" si="30"/>
        <v>1.5660698090485082E-2</v>
      </c>
      <c r="I1956" s="4"/>
      <c r="J1956" s="4"/>
      <c r="K1956" s="4"/>
    </row>
    <row r="1957" spans="2:11" ht="13.5" x14ac:dyDescent="0.35">
      <c r="B1957" s="3">
        <v>44853</v>
      </c>
      <c r="C1957" s="2">
        <v>22.92</v>
      </c>
      <c r="D1957" s="2">
        <v>20.692499999999999</v>
      </c>
      <c r="E1957" s="2">
        <v>15870</v>
      </c>
      <c r="F1957" s="2">
        <v>22.753</v>
      </c>
      <c r="G1957" s="2">
        <v>361090.11</v>
      </c>
      <c r="H1957" s="21">
        <f t="shared" si="30"/>
        <v>9.690688448757874E-3</v>
      </c>
      <c r="I1957" s="4"/>
      <c r="J1957" s="4"/>
      <c r="K1957" s="4"/>
    </row>
    <row r="1958" spans="2:11" ht="13.5" x14ac:dyDescent="0.35">
      <c r="B1958" s="3">
        <v>44854</v>
      </c>
      <c r="C1958" s="2">
        <v>23</v>
      </c>
      <c r="D1958" s="2">
        <v>20.764700000000001</v>
      </c>
      <c r="E1958" s="2">
        <v>25880</v>
      </c>
      <c r="F1958" s="2">
        <v>22.9</v>
      </c>
      <c r="G1958" s="2">
        <v>592652</v>
      </c>
      <c r="H1958" s="21">
        <f t="shared" si="30"/>
        <v>3.4891869034675495E-3</v>
      </c>
      <c r="I1958" s="4"/>
      <c r="J1958" s="4"/>
      <c r="K1958" s="4"/>
    </row>
    <row r="1959" spans="2:11" ht="13.5" x14ac:dyDescent="0.35">
      <c r="B1959" s="3">
        <v>44855</v>
      </c>
      <c r="C1959" s="2">
        <v>23.9</v>
      </c>
      <c r="D1959" s="2">
        <v>21.577200000000001</v>
      </c>
      <c r="E1959" s="2">
        <v>3354</v>
      </c>
      <c r="F1959" s="2">
        <v>23.545999999999999</v>
      </c>
      <c r="G1959" s="2">
        <v>78973.284</v>
      </c>
      <c r="H1959" s="21">
        <f t="shared" si="30"/>
        <v>3.9128906268811971E-2</v>
      </c>
      <c r="I1959" s="4"/>
      <c r="J1959" s="4"/>
      <c r="K1959" s="4"/>
    </row>
    <row r="1960" spans="2:11" ht="13.5" x14ac:dyDescent="0.35">
      <c r="B1960" s="3">
        <v>44858</v>
      </c>
      <c r="C1960" s="2">
        <v>23.5</v>
      </c>
      <c r="D1960" s="2">
        <v>21.216100000000001</v>
      </c>
      <c r="E1960" s="2">
        <v>15326</v>
      </c>
      <c r="F1960" s="2">
        <v>23.096</v>
      </c>
      <c r="G1960" s="2">
        <v>353969.29599999997</v>
      </c>
      <c r="H1960" s="21">
        <f t="shared" si="30"/>
        <v>-1.6735257586711919E-2</v>
      </c>
      <c r="I1960" s="4"/>
      <c r="J1960" s="4"/>
      <c r="K1960" s="4"/>
    </row>
    <row r="1961" spans="2:11" ht="13.5" x14ac:dyDescent="0.35">
      <c r="B1961" s="3">
        <v>44859</v>
      </c>
      <c r="C1961" s="2">
        <v>23.5</v>
      </c>
      <c r="D1961" s="2">
        <v>21.216100000000001</v>
      </c>
      <c r="E1961" s="2">
        <v>3280</v>
      </c>
      <c r="F1961" s="2">
        <v>23.021999999999998</v>
      </c>
      <c r="G1961" s="2">
        <v>75512.160000000003</v>
      </c>
      <c r="H1961" s="21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23</v>
      </c>
      <c r="D1962" s="2">
        <v>20.764700000000001</v>
      </c>
      <c r="E1962" s="2">
        <v>349208</v>
      </c>
      <c r="F1962" s="2">
        <v>23.02</v>
      </c>
      <c r="G1962" s="2">
        <v>8038768.1600000001</v>
      </c>
      <c r="H1962" s="21">
        <f t="shared" si="30"/>
        <v>-2.1276294889258609E-2</v>
      </c>
      <c r="I1962" s="4"/>
      <c r="J1962" s="4"/>
      <c r="K1962" s="4"/>
    </row>
    <row r="1963" spans="2:11" ht="13.5" x14ac:dyDescent="0.35">
      <c r="B1963" s="3">
        <v>44861</v>
      </c>
      <c r="C1963" s="2">
        <v>23.12</v>
      </c>
      <c r="D1963" s="2">
        <v>20.873000000000001</v>
      </c>
      <c r="E1963" s="2">
        <v>10144</v>
      </c>
      <c r="F1963" s="2">
        <v>23.015999999999998</v>
      </c>
      <c r="G1963" s="2">
        <v>233474.304</v>
      </c>
      <c r="H1963" s="21">
        <f t="shared" si="30"/>
        <v>5.2155822140459449E-3</v>
      </c>
      <c r="I1963" s="4"/>
      <c r="J1963" s="4"/>
      <c r="K1963" s="4"/>
    </row>
    <row r="1964" spans="2:11" ht="13.5" x14ac:dyDescent="0.35">
      <c r="B1964" s="3">
        <v>44862</v>
      </c>
      <c r="C1964" s="2">
        <v>23</v>
      </c>
      <c r="D1964" s="2">
        <v>20.764700000000001</v>
      </c>
      <c r="E1964" s="2">
        <v>16679</v>
      </c>
      <c r="F1964" s="2">
        <v>23.11</v>
      </c>
      <c r="G1964" s="2">
        <v>385451.69</v>
      </c>
      <c r="H1964" s="21">
        <f t="shared" si="30"/>
        <v>-5.1885210559095406E-3</v>
      </c>
      <c r="I1964" s="4"/>
      <c r="J1964" s="4"/>
      <c r="K1964" s="4"/>
    </row>
    <row r="1965" spans="2:11" ht="13.5" x14ac:dyDescent="0.35">
      <c r="B1965" s="3">
        <v>44865</v>
      </c>
      <c r="C1965" s="2">
        <v>23.39</v>
      </c>
      <c r="D1965" s="2">
        <v>21.116800000000001</v>
      </c>
      <c r="E1965" s="2">
        <v>3045</v>
      </c>
      <c r="F1965" s="2">
        <v>23.045000000000002</v>
      </c>
      <c r="G1965" s="2">
        <v>70172.024999999994</v>
      </c>
      <c r="H1965" s="21">
        <f t="shared" si="30"/>
        <v>1.6956662027383013E-2</v>
      </c>
      <c r="I1965" s="4"/>
      <c r="J1965" s="4"/>
      <c r="K1965" s="4"/>
    </row>
    <row r="1966" spans="2:11" ht="13.5" x14ac:dyDescent="0.35">
      <c r="B1966" s="3">
        <v>44866</v>
      </c>
      <c r="C1966" s="2">
        <v>23</v>
      </c>
      <c r="D1966" s="2">
        <v>20.764700000000001</v>
      </c>
      <c r="E1966" s="2">
        <v>10252</v>
      </c>
      <c r="F1966" s="2">
        <v>23.07</v>
      </c>
      <c r="G1966" s="2">
        <v>236513.64</v>
      </c>
      <c r="H1966" s="21">
        <f t="shared" si="30"/>
        <v>-1.6673927867858769E-2</v>
      </c>
      <c r="I1966" s="4"/>
      <c r="J1966" s="4"/>
      <c r="K1966" s="4"/>
    </row>
    <row r="1967" spans="2:11" ht="13.5" x14ac:dyDescent="0.35">
      <c r="B1967" s="3">
        <v>44867</v>
      </c>
      <c r="C1967" s="2">
        <v>23.4</v>
      </c>
      <c r="D1967" s="2">
        <v>21.125800000000002</v>
      </c>
      <c r="E1967" s="2">
        <v>16646</v>
      </c>
      <c r="F1967" s="2">
        <v>23.175000000000001</v>
      </c>
      <c r="G1967" s="2">
        <v>385771.05</v>
      </c>
      <c r="H1967" s="21">
        <f t="shared" si="30"/>
        <v>1.7390089912206794E-2</v>
      </c>
      <c r="I1967" s="4"/>
      <c r="J1967" s="4"/>
      <c r="K1967" s="4"/>
    </row>
    <row r="1968" spans="2:11" ht="13.5" x14ac:dyDescent="0.35">
      <c r="B1968" s="3">
        <v>44868</v>
      </c>
      <c r="C1968" s="2">
        <v>23.82</v>
      </c>
      <c r="D1968" s="2">
        <v>21.504999999999999</v>
      </c>
      <c r="E1968" s="2">
        <v>204245</v>
      </c>
      <c r="F1968" s="2">
        <v>23.512</v>
      </c>
      <c r="G1968" s="2">
        <v>4802208.4400000004</v>
      </c>
      <c r="H1968" s="21">
        <f t="shared" si="30"/>
        <v>1.7949616109212304E-2</v>
      </c>
      <c r="I1968" s="4"/>
      <c r="J1968" s="4"/>
      <c r="K1968" s="4"/>
    </row>
    <row r="1969" spans="2:11" ht="13.5" x14ac:dyDescent="0.35">
      <c r="B1969" s="3">
        <v>44869</v>
      </c>
      <c r="C1969" s="2">
        <v>23.4</v>
      </c>
      <c r="D1969" s="2">
        <v>21.125800000000002</v>
      </c>
      <c r="E1969" s="2">
        <v>5635</v>
      </c>
      <c r="F1969" s="2">
        <v>23.402000000000001</v>
      </c>
      <c r="G1969" s="2">
        <v>131870.26999999999</v>
      </c>
      <c r="H1969" s="21">
        <f t="shared" si="30"/>
        <v>-1.7633108579400016E-2</v>
      </c>
      <c r="I1969" s="4"/>
      <c r="J1969" s="4"/>
      <c r="K1969" s="4"/>
    </row>
    <row r="1970" spans="2:11" ht="13.5" x14ac:dyDescent="0.35">
      <c r="B1970" s="3">
        <v>44872</v>
      </c>
      <c r="C1970" s="2">
        <v>23.35</v>
      </c>
      <c r="D1970" s="2">
        <v>21.0807</v>
      </c>
      <c r="E1970" s="2">
        <v>14137</v>
      </c>
      <c r="F1970" s="2">
        <v>23.343</v>
      </c>
      <c r="G1970" s="2">
        <v>329999.99099999998</v>
      </c>
      <c r="H1970" s="21">
        <f t="shared" si="30"/>
        <v>-2.134830396955451E-3</v>
      </c>
      <c r="I1970" s="4"/>
      <c r="J1970" s="4"/>
      <c r="K1970" s="4"/>
    </row>
    <row r="1971" spans="2:11" ht="13.5" x14ac:dyDescent="0.35">
      <c r="B1971" s="3">
        <v>44873</v>
      </c>
      <c r="C1971" s="2">
        <v>23.35</v>
      </c>
      <c r="D1971" s="2">
        <v>21.0807</v>
      </c>
      <c r="E1971" s="2">
        <v>16332</v>
      </c>
      <c r="F1971" s="2">
        <v>23.338999999999999</v>
      </c>
      <c r="G1971" s="2">
        <v>381172.54800000001</v>
      </c>
      <c r="H1971" s="21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23.39</v>
      </c>
      <c r="D1972" s="2">
        <v>21.116800000000001</v>
      </c>
      <c r="E1972" s="2">
        <v>17801</v>
      </c>
      <c r="F1972" s="2">
        <v>23.382999999999999</v>
      </c>
      <c r="G1972" s="2">
        <v>416240.783</v>
      </c>
      <c r="H1972" s="21">
        <f t="shared" si="30"/>
        <v>1.7124668535675347E-3</v>
      </c>
      <c r="I1972" s="4"/>
      <c r="J1972" s="4"/>
      <c r="K1972" s="4"/>
    </row>
    <row r="1973" spans="2:11" ht="13.5" x14ac:dyDescent="0.35">
      <c r="B1973" s="3">
        <v>44875</v>
      </c>
      <c r="C1973" s="2">
        <v>23.49</v>
      </c>
      <c r="D1973" s="2">
        <v>21.207100000000001</v>
      </c>
      <c r="E1973" s="2">
        <v>8498</v>
      </c>
      <c r="F1973" s="2">
        <v>23.398</v>
      </c>
      <c r="G1973" s="2">
        <v>198836.204</v>
      </c>
      <c r="H1973" s="21">
        <f t="shared" si="30"/>
        <v>4.2762160933474368E-3</v>
      </c>
      <c r="I1973" s="4"/>
      <c r="J1973" s="4"/>
      <c r="K1973" s="4"/>
    </row>
    <row r="1974" spans="2:11" ht="13.5" x14ac:dyDescent="0.35">
      <c r="B1974" s="3">
        <v>44876</v>
      </c>
      <c r="C1974" s="2">
        <v>23.41</v>
      </c>
      <c r="D1974" s="2">
        <v>21.134899999999998</v>
      </c>
      <c r="E1974" s="2">
        <v>4309</v>
      </c>
      <c r="F1974" s="2">
        <v>23.446999999999999</v>
      </c>
      <c r="G1974" s="2">
        <v>101033.12300000001</v>
      </c>
      <c r="H1974" s="21">
        <f t="shared" si="30"/>
        <v>-3.4045201842780137E-3</v>
      </c>
      <c r="I1974" s="4"/>
      <c r="J1974" s="4"/>
      <c r="K1974" s="4"/>
    </row>
    <row r="1975" spans="2:11" ht="13.5" x14ac:dyDescent="0.35">
      <c r="B1975" s="3">
        <v>44879</v>
      </c>
      <c r="C1975" s="2">
        <v>23.41</v>
      </c>
      <c r="D1975" s="2">
        <v>21.134899999999998</v>
      </c>
      <c r="E1975" s="2">
        <v>6769</v>
      </c>
      <c r="F1975" s="2">
        <v>23.428999999999998</v>
      </c>
      <c r="G1975" s="2">
        <v>158590.90100000001</v>
      </c>
      <c r="H1975" s="21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23.39</v>
      </c>
      <c r="D1976" s="2">
        <v>21.116800000000001</v>
      </c>
      <c r="E1976" s="2">
        <v>5734</v>
      </c>
      <c r="F1976" s="2">
        <v>23.393000000000001</v>
      </c>
      <c r="G1976" s="2">
        <v>134135.462</v>
      </c>
      <c r="H1976" s="21">
        <f t="shared" si="30"/>
        <v>-8.5640338965393254E-4</v>
      </c>
      <c r="I1976" s="4"/>
      <c r="J1976" s="4"/>
      <c r="K1976" s="4"/>
    </row>
    <row r="1977" spans="2:11" ht="13.5" x14ac:dyDescent="0.35">
      <c r="B1977" s="3">
        <v>44881</v>
      </c>
      <c r="C1977" s="2">
        <v>23.39</v>
      </c>
      <c r="D1977" s="2">
        <v>21.116800000000001</v>
      </c>
      <c r="E1977" s="2">
        <v>17230</v>
      </c>
      <c r="F1977" s="2">
        <v>23.39</v>
      </c>
      <c r="G1977" s="2">
        <v>403009.7</v>
      </c>
      <c r="H1977" s="21">
        <f t="shared" si="30"/>
        <v>0</v>
      </c>
      <c r="I1977" s="4"/>
      <c r="J1977" s="4"/>
      <c r="K1977" s="4"/>
    </row>
    <row r="1978" spans="2:11" ht="13.5" x14ac:dyDescent="0.35">
      <c r="B1978" s="3">
        <v>44882</v>
      </c>
      <c r="C1978" s="2">
        <v>23.49</v>
      </c>
      <c r="D1978" s="2">
        <v>21.207100000000001</v>
      </c>
      <c r="E1978" s="2">
        <v>14</v>
      </c>
      <c r="F1978" s="2">
        <v>23.49</v>
      </c>
      <c r="G1978" s="2">
        <v>328.86</v>
      </c>
      <c r="H1978" s="21">
        <f t="shared" si="30"/>
        <v>4.2762160933474368E-3</v>
      </c>
      <c r="I1978" s="4"/>
      <c r="J1978" s="4"/>
      <c r="K1978" s="4"/>
    </row>
    <row r="1979" spans="2:11" ht="13.5" x14ac:dyDescent="0.35">
      <c r="B1979" s="3">
        <v>44883</v>
      </c>
      <c r="C1979" s="2">
        <v>23.4</v>
      </c>
      <c r="D1979" s="2">
        <v>21.125800000000002</v>
      </c>
      <c r="E1979" s="2">
        <v>43966</v>
      </c>
      <c r="F1979" s="2">
        <v>23.390999999999998</v>
      </c>
      <c r="G1979" s="2">
        <v>1028408.706</v>
      </c>
      <c r="H1979" s="21">
        <f t="shared" si="30"/>
        <v>-3.8336217587505513E-3</v>
      </c>
      <c r="I1979" s="4"/>
      <c r="J1979" s="4"/>
      <c r="K1979" s="4"/>
    </row>
    <row r="1980" spans="2:11" ht="13.5" x14ac:dyDescent="0.35">
      <c r="B1980" s="3">
        <v>44886</v>
      </c>
      <c r="C1980" s="2">
        <v>24</v>
      </c>
      <c r="D1980" s="2">
        <v>21.6675</v>
      </c>
      <c r="E1980" s="2">
        <v>5335</v>
      </c>
      <c r="F1980" s="2">
        <v>23.704999999999998</v>
      </c>
      <c r="G1980" s="2">
        <v>126466.175</v>
      </c>
      <c r="H1980" s="21">
        <f t="shared" si="30"/>
        <v>2.5641632506224553E-2</v>
      </c>
      <c r="I1980" s="4"/>
      <c r="J1980" s="4"/>
      <c r="K1980" s="4"/>
    </row>
    <row r="1981" spans="2:11" ht="13.5" x14ac:dyDescent="0.35">
      <c r="B1981" s="3">
        <v>44887</v>
      </c>
      <c r="C1981" s="2">
        <v>24</v>
      </c>
      <c r="D1981" s="2">
        <v>21.6675</v>
      </c>
      <c r="E1981" s="2">
        <v>2233</v>
      </c>
      <c r="F1981" s="2">
        <v>24.001000000000001</v>
      </c>
      <c r="G1981" s="2">
        <v>53594.233</v>
      </c>
      <c r="H1981" s="21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24</v>
      </c>
      <c r="D1982" s="2">
        <v>21.6675</v>
      </c>
      <c r="E1982" s="2">
        <v>501</v>
      </c>
      <c r="F1982" s="2">
        <v>23.550999999999998</v>
      </c>
      <c r="G1982" s="2">
        <v>11799.050999999999</v>
      </c>
      <c r="H1982" s="21">
        <f t="shared" si="30"/>
        <v>0</v>
      </c>
      <c r="I1982" s="4"/>
      <c r="J1982" s="4"/>
      <c r="K1982" s="4"/>
    </row>
    <row r="1983" spans="2:11" ht="13.5" x14ac:dyDescent="0.35">
      <c r="B1983" s="3">
        <v>44889</v>
      </c>
      <c r="C1983" s="2">
        <v>23.48</v>
      </c>
      <c r="D1983" s="2">
        <v>21.1981</v>
      </c>
      <c r="E1983" s="2">
        <v>29611</v>
      </c>
      <c r="F1983" s="2">
        <v>23.055</v>
      </c>
      <c r="G1983" s="2">
        <v>682681.60499999998</v>
      </c>
      <c r="H1983" s="21">
        <f t="shared" si="30"/>
        <v>-2.1663782162224542E-2</v>
      </c>
      <c r="I1983" s="4"/>
      <c r="J1983" s="4"/>
      <c r="K1983" s="4"/>
    </row>
    <row r="1984" spans="2:11" ht="13.5" x14ac:dyDescent="0.35">
      <c r="B1984" s="3">
        <v>44890</v>
      </c>
      <c r="C1984" s="2">
        <v>23.25</v>
      </c>
      <c r="D1984" s="2">
        <v>20.990400000000001</v>
      </c>
      <c r="E1984" s="2">
        <v>6189</v>
      </c>
      <c r="F1984" s="2">
        <v>23.44</v>
      </c>
      <c r="G1984" s="2">
        <v>145070.16</v>
      </c>
      <c r="H1984" s="21">
        <f t="shared" si="30"/>
        <v>-9.7980479382585757E-3</v>
      </c>
      <c r="I1984" s="4"/>
      <c r="J1984" s="4"/>
      <c r="K1984" s="4"/>
    </row>
    <row r="1985" spans="2:11" ht="13.5" x14ac:dyDescent="0.35">
      <c r="B1985" s="3">
        <v>44893</v>
      </c>
      <c r="C1985" s="2">
        <v>23.4</v>
      </c>
      <c r="D1985" s="2">
        <v>21.125800000000002</v>
      </c>
      <c r="E1985" s="2">
        <v>2607</v>
      </c>
      <c r="F1985" s="2">
        <v>23.295999999999999</v>
      </c>
      <c r="G1985" s="2">
        <v>60732.671999999999</v>
      </c>
      <c r="H1985" s="21">
        <f t="shared" si="30"/>
        <v>6.4505678786493173E-3</v>
      </c>
      <c r="I1985" s="4"/>
      <c r="J1985" s="4"/>
      <c r="K1985" s="4"/>
    </row>
    <row r="1986" spans="2:11" ht="13.5" x14ac:dyDescent="0.35">
      <c r="B1986" s="3">
        <v>44894</v>
      </c>
      <c r="C1986" s="2">
        <v>23.4</v>
      </c>
      <c r="D1986" s="2">
        <v>21.125800000000002</v>
      </c>
      <c r="E1986" s="2">
        <v>3628</v>
      </c>
      <c r="F1986" s="2">
        <v>23.314</v>
      </c>
      <c r="G1986" s="2">
        <v>84583.191999999995</v>
      </c>
      <c r="H1986" s="21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23.39</v>
      </c>
      <c r="D1987" s="2">
        <v>21.116800000000001</v>
      </c>
      <c r="E1987" s="2">
        <v>3740</v>
      </c>
      <c r="F1987" s="2">
        <v>23.274000000000001</v>
      </c>
      <c r="G1987" s="2">
        <v>87044.76</v>
      </c>
      <c r="H1987" s="21">
        <f t="shared" si="30"/>
        <v>-4.2601936968069093E-4</v>
      </c>
      <c r="I1987" s="4"/>
      <c r="J1987" s="4"/>
      <c r="K1987" s="4"/>
    </row>
    <row r="1988" spans="2:11" ht="13.5" x14ac:dyDescent="0.35">
      <c r="B1988" s="3">
        <v>44896</v>
      </c>
      <c r="C1988" s="2">
        <v>23.39</v>
      </c>
      <c r="D1988" s="2">
        <v>21.116800000000001</v>
      </c>
      <c r="E1988" s="2">
        <v>3940</v>
      </c>
      <c r="F1988" s="2">
        <v>23.312000000000001</v>
      </c>
      <c r="G1988" s="2">
        <v>91849.279999999999</v>
      </c>
      <c r="H1988" s="21">
        <f t="shared" si="30"/>
        <v>0</v>
      </c>
      <c r="I1988" s="4"/>
      <c r="J1988" s="4"/>
      <c r="K1988" s="4"/>
    </row>
    <row r="1989" spans="2:11" ht="13.5" x14ac:dyDescent="0.35">
      <c r="B1989" s="3">
        <v>44897</v>
      </c>
      <c r="C1989" s="2">
        <v>23.17</v>
      </c>
      <c r="D1989" s="2">
        <v>20.918199999999999</v>
      </c>
      <c r="E1989" s="2">
        <v>2719</v>
      </c>
      <c r="F1989" s="2">
        <v>23.04</v>
      </c>
      <c r="G1989" s="2">
        <v>62645.760000000002</v>
      </c>
      <c r="H1989" s="21">
        <f t="shared" si="30"/>
        <v>-9.4048340657676612E-3</v>
      </c>
      <c r="I1989" s="4"/>
      <c r="J1989" s="4"/>
      <c r="K1989" s="4"/>
    </row>
    <row r="1990" spans="2:11" ht="13.5" x14ac:dyDescent="0.35">
      <c r="B1990" s="3">
        <v>44900</v>
      </c>
      <c r="C1990" s="2">
        <v>23.35</v>
      </c>
      <c r="D1990" s="2">
        <v>21.0807</v>
      </c>
      <c r="E1990" s="2">
        <v>12081</v>
      </c>
      <c r="F1990" s="2">
        <v>23.216999999999999</v>
      </c>
      <c r="G1990" s="2">
        <v>280484.57699999999</v>
      </c>
      <c r="H1990" s="21">
        <f t="shared" si="30"/>
        <v>7.7683548297655357E-3</v>
      </c>
      <c r="I1990" s="4"/>
      <c r="J1990" s="4"/>
      <c r="K1990" s="4"/>
    </row>
    <row r="1991" spans="2:11" ht="13.5" x14ac:dyDescent="0.35">
      <c r="B1991" s="3">
        <v>44901</v>
      </c>
      <c r="C1991" s="2">
        <v>23.25</v>
      </c>
      <c r="D1991" s="2">
        <v>20.990400000000001</v>
      </c>
      <c r="E1991" s="2">
        <v>3440</v>
      </c>
      <c r="F1991" s="2">
        <v>23.117999999999999</v>
      </c>
      <c r="G1991" s="2">
        <v>79525.919999999998</v>
      </c>
      <c r="H1991" s="21">
        <f t="shared" ref="H1991:H2054" si="31">(D1991-D1990)/D1990</f>
        <v>-4.2835389716659863E-3</v>
      </c>
      <c r="I1991" s="4"/>
      <c r="J1991" s="4"/>
      <c r="K1991" s="4"/>
    </row>
    <row r="1992" spans="2:11" ht="13.5" x14ac:dyDescent="0.35">
      <c r="B1992" s="3">
        <v>44902</v>
      </c>
      <c r="C1992" s="2">
        <v>23</v>
      </c>
      <c r="D1992" s="2">
        <v>20.764700000000001</v>
      </c>
      <c r="E1992" s="2">
        <v>1769</v>
      </c>
      <c r="F1992" s="2">
        <v>23.113</v>
      </c>
      <c r="G1992" s="2">
        <v>40886.896999999997</v>
      </c>
      <c r="H1992" s="21">
        <f t="shared" si="31"/>
        <v>-1.0752534491958218E-2</v>
      </c>
      <c r="I1992" s="4"/>
      <c r="J1992" s="4"/>
      <c r="K1992" s="4"/>
    </row>
    <row r="1993" spans="2:11" ht="13.5" x14ac:dyDescent="0.35">
      <c r="B1993" s="3">
        <v>44903</v>
      </c>
      <c r="C1993" s="2">
        <v>23</v>
      </c>
      <c r="D1993" s="2">
        <v>20.764700000000001</v>
      </c>
      <c r="E1993" s="2">
        <v>20741</v>
      </c>
      <c r="F1993" s="2">
        <v>23</v>
      </c>
      <c r="G1993" s="2">
        <v>477043</v>
      </c>
      <c r="H1993" s="21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23.01</v>
      </c>
      <c r="D1994" s="2">
        <v>20.773700000000002</v>
      </c>
      <c r="E1994" s="2">
        <v>754</v>
      </c>
      <c r="F1994" s="2">
        <v>23.004999999999999</v>
      </c>
      <c r="G1994" s="2">
        <v>17345.77</v>
      </c>
      <c r="H1994" s="21">
        <f t="shared" si="31"/>
        <v>4.3342788482377979E-4</v>
      </c>
      <c r="I1994" s="4"/>
      <c r="J1994" s="4"/>
      <c r="K1994" s="4"/>
    </row>
    <row r="1995" spans="2:11" ht="13.5" x14ac:dyDescent="0.35">
      <c r="B1995" s="3">
        <v>44907</v>
      </c>
      <c r="C1995" s="2">
        <v>23.2</v>
      </c>
      <c r="D1995" s="2">
        <v>20.9453</v>
      </c>
      <c r="E1995" s="2">
        <v>278</v>
      </c>
      <c r="F1995" s="2">
        <v>23.116</v>
      </c>
      <c r="G1995" s="2">
        <v>6426.2479999999996</v>
      </c>
      <c r="H1995" s="21">
        <f t="shared" si="31"/>
        <v>8.2604446969003105E-3</v>
      </c>
      <c r="I1995" s="4"/>
      <c r="J1995" s="4"/>
      <c r="K1995" s="4"/>
    </row>
    <row r="1996" spans="2:11" ht="13.5" x14ac:dyDescent="0.35">
      <c r="B1996" s="3">
        <v>44908</v>
      </c>
      <c r="C1996" s="2">
        <v>23.1</v>
      </c>
      <c r="D1996" s="2">
        <v>20.855</v>
      </c>
      <c r="E1996" s="2">
        <v>158</v>
      </c>
      <c r="F1996" s="2">
        <v>23.116</v>
      </c>
      <c r="G1996" s="2">
        <v>3652.328</v>
      </c>
      <c r="H1996" s="21">
        <f t="shared" si="31"/>
        <v>-4.3112297269554106E-3</v>
      </c>
      <c r="I1996" s="4"/>
      <c r="J1996" s="4"/>
      <c r="K1996" s="4"/>
    </row>
    <row r="1997" spans="2:11" ht="13.5" x14ac:dyDescent="0.35">
      <c r="B1997" s="3">
        <v>44909</v>
      </c>
      <c r="C1997" s="2">
        <v>23.1</v>
      </c>
      <c r="D1997" s="2">
        <v>20.855</v>
      </c>
      <c r="E1997" s="2">
        <v>1490</v>
      </c>
      <c r="F1997" s="2">
        <v>23.012</v>
      </c>
      <c r="G1997" s="2">
        <v>34287.879999999997</v>
      </c>
      <c r="H1997" s="21">
        <f t="shared" si="31"/>
        <v>0</v>
      </c>
      <c r="I1997" s="4"/>
      <c r="J1997" s="4"/>
      <c r="K1997" s="4"/>
    </row>
    <row r="1998" spans="2:11" ht="13.5" x14ac:dyDescent="0.35">
      <c r="B1998" s="3">
        <v>44910</v>
      </c>
      <c r="C1998" s="2">
        <v>23.7</v>
      </c>
      <c r="D1998" s="2">
        <v>21.396699999999999</v>
      </c>
      <c r="E1998" s="2">
        <v>10355</v>
      </c>
      <c r="F1998" s="2">
        <v>23.472999999999999</v>
      </c>
      <c r="G1998" s="2">
        <v>243062.91500000001</v>
      </c>
      <c r="H1998" s="21">
        <f t="shared" si="31"/>
        <v>2.5974586430112623E-2</v>
      </c>
      <c r="I1998" s="4"/>
      <c r="J1998" s="4"/>
      <c r="K1998" s="4"/>
    </row>
    <row r="1999" spans="2:11" ht="13.5" x14ac:dyDescent="0.35">
      <c r="B1999" s="3">
        <v>44911</v>
      </c>
      <c r="C1999" s="2">
        <v>23.45</v>
      </c>
      <c r="D1999" s="2">
        <v>21.170999999999999</v>
      </c>
      <c r="E1999" s="2">
        <v>1263</v>
      </c>
      <c r="F1999" s="2">
        <v>23.61</v>
      </c>
      <c r="G1999" s="2">
        <v>29819.43</v>
      </c>
      <c r="H1999" s="21">
        <f t="shared" si="31"/>
        <v>-1.0548355587543865E-2</v>
      </c>
      <c r="I1999" s="4"/>
      <c r="J1999" s="4"/>
      <c r="K1999" s="4"/>
    </row>
    <row r="2000" spans="2:11" ht="13.5" x14ac:dyDescent="0.35">
      <c r="B2000" s="3">
        <v>44914</v>
      </c>
      <c r="C2000" s="2">
        <v>23.2</v>
      </c>
      <c r="D2000" s="2">
        <v>20.9453</v>
      </c>
      <c r="E2000" s="2">
        <v>600</v>
      </c>
      <c r="F2000" s="2">
        <v>23.367000000000001</v>
      </c>
      <c r="G2000" s="2">
        <v>14020.2</v>
      </c>
      <c r="H2000" s="21">
        <f t="shared" si="31"/>
        <v>-1.0660809598035038E-2</v>
      </c>
      <c r="I2000" s="4"/>
      <c r="J2000" s="4"/>
      <c r="K2000" s="4"/>
    </row>
    <row r="2001" spans="2:11" ht="13.5" x14ac:dyDescent="0.35">
      <c r="B2001" s="3">
        <v>44915</v>
      </c>
      <c r="C2001" s="2">
        <v>24</v>
      </c>
      <c r="D2001" s="2">
        <v>21.6675</v>
      </c>
      <c r="E2001" s="2">
        <v>358736</v>
      </c>
      <c r="F2001" s="2">
        <v>23.994</v>
      </c>
      <c r="G2001" s="2">
        <v>8607511.5840000007</v>
      </c>
      <c r="H2001" s="21">
        <f t="shared" si="31"/>
        <v>3.448028913407785E-2</v>
      </c>
      <c r="I2001" s="4"/>
      <c r="J2001" s="4"/>
      <c r="K2001" s="4"/>
    </row>
    <row r="2002" spans="2:11" ht="13.5" x14ac:dyDescent="0.35">
      <c r="B2002" s="3">
        <v>44916</v>
      </c>
      <c r="C2002" s="2">
        <v>24.05</v>
      </c>
      <c r="D2002" s="2">
        <v>21.712700000000002</v>
      </c>
      <c r="E2002" s="2">
        <v>4725</v>
      </c>
      <c r="F2002" s="2">
        <v>23.981000000000002</v>
      </c>
      <c r="G2002" s="2">
        <v>113310.22500000001</v>
      </c>
      <c r="H2002" s="21">
        <f t="shared" si="31"/>
        <v>2.0860736125534207E-3</v>
      </c>
      <c r="I2002" s="4"/>
      <c r="J2002" s="4"/>
      <c r="K2002" s="4"/>
    </row>
    <row r="2003" spans="2:11" ht="13.5" x14ac:dyDescent="0.35">
      <c r="B2003" s="3">
        <v>44917</v>
      </c>
      <c r="C2003" s="2">
        <v>24.17</v>
      </c>
      <c r="D2003" s="2">
        <v>21.821000000000002</v>
      </c>
      <c r="E2003" s="2">
        <v>4510</v>
      </c>
      <c r="F2003" s="2">
        <v>23.992000000000001</v>
      </c>
      <c r="G2003" s="2">
        <v>108203.92</v>
      </c>
      <c r="H2003" s="21">
        <f t="shared" si="31"/>
        <v>4.987864245349488E-3</v>
      </c>
      <c r="I2003" s="4"/>
      <c r="J2003" s="4"/>
      <c r="K2003" s="4"/>
    </row>
    <row r="2004" spans="2:11" ht="13.5" x14ac:dyDescent="0.35">
      <c r="B2004" s="3">
        <v>44918</v>
      </c>
      <c r="C2004" s="2">
        <v>24</v>
      </c>
      <c r="D2004" s="2">
        <v>21.6675</v>
      </c>
      <c r="E2004" s="2">
        <v>32010</v>
      </c>
      <c r="F2004" s="2">
        <v>23.998999999999999</v>
      </c>
      <c r="G2004" s="2">
        <v>768207.99</v>
      </c>
      <c r="H2004" s="21">
        <f t="shared" si="31"/>
        <v>-7.0345080427111992E-3</v>
      </c>
      <c r="I2004" s="4"/>
      <c r="J2004" s="4"/>
      <c r="K2004" s="4"/>
    </row>
    <row r="2005" spans="2:11" ht="13.5" x14ac:dyDescent="0.35">
      <c r="B2005" s="3">
        <v>44921</v>
      </c>
      <c r="C2005" s="2">
        <v>24</v>
      </c>
      <c r="D2005" s="2">
        <v>21.6675</v>
      </c>
      <c r="E2005" s="2">
        <v>1740</v>
      </c>
      <c r="F2005" s="2">
        <v>23.946999999999999</v>
      </c>
      <c r="G2005" s="2">
        <v>41667.78</v>
      </c>
      <c r="H2005" s="21">
        <f t="shared" si="31"/>
        <v>0</v>
      </c>
      <c r="I2005" s="4"/>
      <c r="J2005" s="4"/>
      <c r="K2005" s="4"/>
    </row>
    <row r="2006" spans="2:11" ht="13.5" x14ac:dyDescent="0.35">
      <c r="B2006" s="3">
        <v>44922</v>
      </c>
      <c r="C2006" s="2">
        <v>24.25</v>
      </c>
      <c r="D2006" s="2">
        <v>21.8932</v>
      </c>
      <c r="E2006" s="2">
        <v>3596</v>
      </c>
      <c r="F2006" s="2">
        <v>24.065000000000001</v>
      </c>
      <c r="G2006" s="2">
        <v>86537.74</v>
      </c>
      <c r="H2006" s="21">
        <f t="shared" si="31"/>
        <v>1.041652244144455E-2</v>
      </c>
      <c r="I2006" s="4"/>
      <c r="J2006" s="4"/>
      <c r="K2006" s="4"/>
    </row>
    <row r="2007" spans="2:11" ht="13.5" x14ac:dyDescent="0.35">
      <c r="B2007" s="3">
        <v>44923</v>
      </c>
      <c r="C2007" s="2">
        <v>23.71</v>
      </c>
      <c r="D2007" s="2">
        <v>21.4057</v>
      </c>
      <c r="E2007" s="2">
        <v>8022</v>
      </c>
      <c r="F2007" s="2">
        <v>24.015000000000001</v>
      </c>
      <c r="G2007" s="2">
        <v>192648.33</v>
      </c>
      <c r="H2007" s="21">
        <f t="shared" si="31"/>
        <v>-2.2267187985310539E-2</v>
      </c>
      <c r="I2007" s="4"/>
      <c r="J2007" s="4"/>
      <c r="K2007" s="4"/>
    </row>
    <row r="2008" spans="2:11" ht="13.5" x14ac:dyDescent="0.35">
      <c r="B2008" s="3">
        <v>44924</v>
      </c>
      <c r="C2008" s="2">
        <v>24</v>
      </c>
      <c r="D2008" s="2">
        <v>21.6675</v>
      </c>
      <c r="E2008" s="2">
        <v>8438</v>
      </c>
      <c r="F2008" s="2">
        <v>23.920999999999999</v>
      </c>
      <c r="G2008" s="2">
        <v>201845.39799999999</v>
      </c>
      <c r="H2008" s="21">
        <f t="shared" si="31"/>
        <v>1.223038723330706E-2</v>
      </c>
      <c r="I2008" s="4"/>
      <c r="J2008" s="4"/>
      <c r="K2008" s="4"/>
    </row>
    <row r="2009" spans="2:11" ht="13.5" x14ac:dyDescent="0.35">
      <c r="B2009" s="3">
        <v>44925</v>
      </c>
      <c r="C2009" s="2">
        <v>24</v>
      </c>
      <c r="D2009" s="2">
        <v>21.6675</v>
      </c>
      <c r="E2009" s="2">
        <v>3320</v>
      </c>
      <c r="F2009" s="2">
        <v>23.802</v>
      </c>
      <c r="G2009" s="2">
        <v>79022.64</v>
      </c>
      <c r="H2009" s="21">
        <f t="shared" si="31"/>
        <v>0</v>
      </c>
      <c r="I2009" s="4"/>
      <c r="J2009" s="4"/>
      <c r="K2009" s="4"/>
    </row>
    <row r="2010" spans="2:11" ht="13.5" x14ac:dyDescent="0.35">
      <c r="B2010" s="3">
        <v>44928</v>
      </c>
      <c r="C2010" s="2">
        <v>24.25</v>
      </c>
      <c r="D2010" s="2">
        <v>21.8932</v>
      </c>
      <c r="E2010" s="2">
        <v>1489</v>
      </c>
      <c r="F2010" s="2">
        <v>24.126000000000001</v>
      </c>
      <c r="G2010" s="2">
        <v>35923.614000000001</v>
      </c>
      <c r="H2010" s="21">
        <f t="shared" si="31"/>
        <v>1.041652244144455E-2</v>
      </c>
      <c r="I2010" s="4"/>
      <c r="J2010" s="4"/>
      <c r="K2010" s="4"/>
    </row>
    <row r="2011" spans="2:11" ht="13.5" x14ac:dyDescent="0.35">
      <c r="B2011" s="3">
        <v>44929</v>
      </c>
      <c r="C2011" s="2">
        <v>24.49</v>
      </c>
      <c r="D2011" s="2">
        <v>22.1099</v>
      </c>
      <c r="E2011" s="2">
        <v>976</v>
      </c>
      <c r="F2011" s="2">
        <v>24.363</v>
      </c>
      <c r="G2011" s="2">
        <v>23778.288</v>
      </c>
      <c r="H2011" s="21">
        <f t="shared" si="31"/>
        <v>9.8980505362395374E-3</v>
      </c>
      <c r="I2011" s="4"/>
      <c r="J2011" s="4"/>
      <c r="K2011" s="4"/>
    </row>
    <row r="2012" spans="2:11" ht="13.5" x14ac:dyDescent="0.35">
      <c r="B2012" s="3">
        <v>44930</v>
      </c>
      <c r="C2012" s="2">
        <v>24.49</v>
      </c>
      <c r="D2012" s="2">
        <v>22.1099</v>
      </c>
      <c r="E2012" s="2">
        <v>2887</v>
      </c>
      <c r="F2012" s="2">
        <v>24.372</v>
      </c>
      <c r="G2012" s="2">
        <v>70361.964000000007</v>
      </c>
      <c r="H2012" s="21">
        <f t="shared" si="31"/>
        <v>0</v>
      </c>
      <c r="I2012" s="4"/>
      <c r="J2012" s="4"/>
      <c r="K2012" s="4"/>
    </row>
    <row r="2013" spans="2:11" ht="13.5" x14ac:dyDescent="0.35">
      <c r="B2013" s="3">
        <v>44931</v>
      </c>
      <c r="C2013" s="2">
        <v>24.3</v>
      </c>
      <c r="D2013" s="2">
        <v>21.938400000000001</v>
      </c>
      <c r="E2013" s="2">
        <v>330</v>
      </c>
      <c r="F2013" s="2">
        <v>24.364000000000001</v>
      </c>
      <c r="G2013" s="2">
        <v>8040.12</v>
      </c>
      <c r="H2013" s="21">
        <f t="shared" si="31"/>
        <v>-7.75670627185099E-3</v>
      </c>
      <c r="I2013" s="4"/>
      <c r="J2013" s="4"/>
      <c r="K2013" s="4"/>
    </row>
    <row r="2014" spans="2:11" ht="13.5" x14ac:dyDescent="0.35">
      <c r="B2014" s="3">
        <v>44932</v>
      </c>
      <c r="C2014" s="2">
        <v>24.6</v>
      </c>
      <c r="D2014" s="2">
        <v>22.209199999999999</v>
      </c>
      <c r="E2014" s="2">
        <v>3901</v>
      </c>
      <c r="F2014" s="2">
        <v>24.475999999999999</v>
      </c>
      <c r="G2014" s="2">
        <v>95480.876000000004</v>
      </c>
      <c r="H2014" s="21">
        <f t="shared" si="31"/>
        <v>1.2343653137876859E-2</v>
      </c>
      <c r="I2014" s="4"/>
      <c r="J2014" s="4"/>
      <c r="K2014" s="4"/>
    </row>
    <row r="2015" spans="2:11" ht="13.5" x14ac:dyDescent="0.35">
      <c r="B2015" s="3">
        <v>44935</v>
      </c>
      <c r="C2015" s="2">
        <v>24.7</v>
      </c>
      <c r="D2015" s="2">
        <v>22.299499999999998</v>
      </c>
      <c r="E2015" s="2">
        <v>4524</v>
      </c>
      <c r="F2015" s="2">
        <v>24.739000000000001</v>
      </c>
      <c r="G2015" s="2">
        <v>111919.236</v>
      </c>
      <c r="H2015" s="21">
        <f t="shared" si="31"/>
        <v>4.0658826072077865E-3</v>
      </c>
      <c r="I2015" s="4"/>
      <c r="J2015" s="4"/>
      <c r="K2015" s="4"/>
    </row>
    <row r="2016" spans="2:11" ht="13.5" x14ac:dyDescent="0.35">
      <c r="B2016" s="3">
        <v>44936</v>
      </c>
      <c r="C2016" s="2">
        <v>24.6</v>
      </c>
      <c r="D2016" s="2">
        <v>22.209199999999999</v>
      </c>
      <c r="E2016" s="2">
        <v>4974</v>
      </c>
      <c r="F2016" s="2">
        <v>24.689</v>
      </c>
      <c r="G2016" s="2">
        <v>122803.086</v>
      </c>
      <c r="H2016" s="21">
        <f t="shared" si="31"/>
        <v>-4.04941814838894E-3</v>
      </c>
      <c r="I2016" s="4"/>
      <c r="J2016" s="4"/>
      <c r="K2016" s="4"/>
    </row>
    <row r="2017" spans="2:11" ht="13.5" x14ac:dyDescent="0.35">
      <c r="B2017" s="3">
        <v>44937</v>
      </c>
      <c r="C2017" s="2">
        <v>24.5</v>
      </c>
      <c r="D2017" s="2">
        <v>22.1189</v>
      </c>
      <c r="E2017" s="2">
        <v>1785</v>
      </c>
      <c r="F2017" s="2">
        <v>24.344999999999999</v>
      </c>
      <c r="G2017" s="2">
        <v>43455.824999999997</v>
      </c>
      <c r="H2017" s="21">
        <f t="shared" si="31"/>
        <v>-4.0658826072077865E-3</v>
      </c>
      <c r="I2017" s="4"/>
      <c r="J2017" s="4"/>
      <c r="K2017" s="4"/>
    </row>
    <row r="2018" spans="2:11" ht="13.5" x14ac:dyDescent="0.35">
      <c r="B2018" s="3">
        <v>44938</v>
      </c>
      <c r="C2018" s="2">
        <v>25.7</v>
      </c>
      <c r="D2018" s="2">
        <v>23.202300000000001</v>
      </c>
      <c r="E2018" s="2">
        <v>32026</v>
      </c>
      <c r="F2018" s="2">
        <v>25.300999999999998</v>
      </c>
      <c r="G2018" s="2">
        <v>810289.826</v>
      </c>
      <c r="H2018" s="21">
        <f t="shared" si="31"/>
        <v>4.898073593171455E-2</v>
      </c>
      <c r="I2018" s="4"/>
      <c r="J2018" s="4"/>
      <c r="K2018" s="4"/>
    </row>
    <row r="2019" spans="2:11" ht="13.5" x14ac:dyDescent="0.35">
      <c r="B2019" s="3">
        <v>44939</v>
      </c>
      <c r="C2019" s="2">
        <v>25.49</v>
      </c>
      <c r="D2019" s="2">
        <v>23.012699999999999</v>
      </c>
      <c r="E2019" s="2">
        <v>8830</v>
      </c>
      <c r="F2019" s="2">
        <v>25.507999999999999</v>
      </c>
      <c r="G2019" s="2">
        <v>225235.64</v>
      </c>
      <c r="H2019" s="21">
        <f t="shared" si="31"/>
        <v>-8.1716036772217504E-3</v>
      </c>
      <c r="I2019" s="4"/>
      <c r="J2019" s="4"/>
      <c r="K2019" s="4"/>
    </row>
    <row r="2020" spans="2:11" ht="13.5" x14ac:dyDescent="0.35">
      <c r="B2020" s="3">
        <v>44942</v>
      </c>
      <c r="C2020" s="2">
        <v>25</v>
      </c>
      <c r="D2020" s="2">
        <v>22.5703</v>
      </c>
      <c r="E2020" s="2">
        <v>2515</v>
      </c>
      <c r="F2020" s="2">
        <v>25.135999999999999</v>
      </c>
      <c r="G2020" s="2">
        <v>63217.04</v>
      </c>
      <c r="H2020" s="21">
        <f t="shared" si="31"/>
        <v>-1.92241675248884E-2</v>
      </c>
      <c r="I2020" s="4"/>
      <c r="J2020" s="4"/>
      <c r="K2020" s="4"/>
    </row>
    <row r="2021" spans="2:11" ht="13.5" x14ac:dyDescent="0.35">
      <c r="B2021" s="3">
        <v>44943</v>
      </c>
      <c r="C2021" s="2">
        <v>24.7</v>
      </c>
      <c r="D2021" s="2">
        <v>22.299499999999998</v>
      </c>
      <c r="E2021" s="2">
        <v>1000</v>
      </c>
      <c r="F2021" s="2">
        <v>24.835000000000001</v>
      </c>
      <c r="G2021" s="2">
        <v>24835</v>
      </c>
      <c r="H2021" s="21">
        <f t="shared" si="31"/>
        <v>-1.1998068257843329E-2</v>
      </c>
      <c r="I2021" s="4"/>
      <c r="J2021" s="4"/>
      <c r="K2021" s="4"/>
    </row>
    <row r="2022" spans="2:11" ht="13.5" x14ac:dyDescent="0.35">
      <c r="B2022" s="3">
        <v>44944</v>
      </c>
      <c r="C2022" s="2">
        <v>24.3</v>
      </c>
      <c r="D2022" s="2">
        <v>21.938400000000001</v>
      </c>
      <c r="E2022" s="2">
        <v>2779</v>
      </c>
      <c r="F2022" s="2">
        <v>24.64</v>
      </c>
      <c r="G2022" s="2">
        <v>68474.559999999998</v>
      </c>
      <c r="H2022" s="21">
        <f t="shared" si="31"/>
        <v>-1.6193188188075826E-2</v>
      </c>
      <c r="I2022" s="4"/>
      <c r="J2022" s="4"/>
      <c r="K2022" s="4"/>
    </row>
    <row r="2023" spans="2:11" ht="13.5" x14ac:dyDescent="0.35">
      <c r="B2023" s="3">
        <v>44945</v>
      </c>
      <c r="C2023" s="2">
        <v>24.5</v>
      </c>
      <c r="D2023" s="2">
        <v>22.1189</v>
      </c>
      <c r="E2023" s="2">
        <v>1519</v>
      </c>
      <c r="F2023" s="2">
        <v>24.427</v>
      </c>
      <c r="G2023" s="2">
        <v>37104.612999999998</v>
      </c>
      <c r="H2023" s="21">
        <f t="shared" si="31"/>
        <v>8.2275826860663745E-3</v>
      </c>
      <c r="I2023" s="4"/>
      <c r="J2023" s="4"/>
      <c r="K2023" s="4"/>
    </row>
    <row r="2024" spans="2:11" ht="13.5" x14ac:dyDescent="0.35">
      <c r="B2024" s="3">
        <v>44946</v>
      </c>
      <c r="C2024" s="2">
        <v>24.35</v>
      </c>
      <c r="D2024" s="2">
        <v>21.983499999999999</v>
      </c>
      <c r="E2024" s="2">
        <v>4744</v>
      </c>
      <c r="F2024" s="2">
        <v>24.355</v>
      </c>
      <c r="G2024" s="2">
        <v>115540.12</v>
      </c>
      <c r="H2024" s="21">
        <f t="shared" si="31"/>
        <v>-6.1214617363431556E-3</v>
      </c>
      <c r="I2024" s="4"/>
      <c r="J2024" s="4"/>
      <c r="K2024" s="4"/>
    </row>
    <row r="2025" spans="2:11" ht="13.5" x14ac:dyDescent="0.35">
      <c r="B2025" s="3">
        <v>44949</v>
      </c>
      <c r="C2025" s="2">
        <v>24.2</v>
      </c>
      <c r="D2025" s="2">
        <v>21.848099999999999</v>
      </c>
      <c r="E2025" s="2">
        <v>2559</v>
      </c>
      <c r="F2025" s="2">
        <v>24.3</v>
      </c>
      <c r="G2025" s="2">
        <v>62183.7</v>
      </c>
      <c r="H2025" s="21">
        <f t="shared" si="31"/>
        <v>-6.1591648281666082E-3</v>
      </c>
      <c r="I2025" s="4"/>
      <c r="J2025" s="4"/>
      <c r="K2025" s="4"/>
    </row>
    <row r="2026" spans="2:11" ht="13.5" x14ac:dyDescent="0.35">
      <c r="B2026" s="3">
        <v>44950</v>
      </c>
      <c r="C2026" s="2">
        <v>24.2</v>
      </c>
      <c r="D2026" s="2">
        <v>21.848099999999999</v>
      </c>
      <c r="E2026" s="2">
        <v>3571</v>
      </c>
      <c r="F2026" s="2">
        <v>24.297000000000001</v>
      </c>
      <c r="G2026" s="2">
        <v>86764.587</v>
      </c>
      <c r="H2026" s="21">
        <f t="shared" si="31"/>
        <v>0</v>
      </c>
      <c r="I2026" s="4"/>
      <c r="J2026" s="4"/>
      <c r="K2026" s="4"/>
    </row>
    <row r="2027" spans="2:11" ht="13.5" x14ac:dyDescent="0.35">
      <c r="B2027" s="3">
        <v>44951</v>
      </c>
      <c r="C2027" s="2">
        <v>24.3</v>
      </c>
      <c r="D2027" s="2">
        <v>21.938400000000001</v>
      </c>
      <c r="E2027" s="2">
        <v>7420</v>
      </c>
      <c r="F2027" s="2">
        <v>24.202000000000002</v>
      </c>
      <c r="G2027" s="2">
        <v>179578.84</v>
      </c>
      <c r="H2027" s="21">
        <f t="shared" si="31"/>
        <v>4.1330825106074536E-3</v>
      </c>
      <c r="I2027" s="4"/>
      <c r="J2027" s="4"/>
      <c r="K2027" s="4"/>
    </row>
    <row r="2028" spans="2:11" ht="13.5" x14ac:dyDescent="0.35">
      <c r="B2028" s="3">
        <v>44952</v>
      </c>
      <c r="C2028" s="2">
        <v>24.49</v>
      </c>
      <c r="D2028" s="2">
        <v>22.1099</v>
      </c>
      <c r="E2028" s="2">
        <v>235</v>
      </c>
      <c r="F2028" s="2">
        <v>24.298999999999999</v>
      </c>
      <c r="G2028" s="2">
        <v>5710.2650000000003</v>
      </c>
      <c r="H2028" s="21">
        <f t="shared" si="31"/>
        <v>7.817343106151689E-3</v>
      </c>
      <c r="I2028" s="4"/>
      <c r="J2028" s="4"/>
      <c r="K2028" s="4"/>
    </row>
    <row r="2029" spans="2:11" ht="13.5" x14ac:dyDescent="0.35">
      <c r="B2029" s="3">
        <v>44953</v>
      </c>
      <c r="C2029" s="2">
        <v>24.48</v>
      </c>
      <c r="D2029" s="2">
        <v>22.100899999999999</v>
      </c>
      <c r="E2029" s="2">
        <v>3995</v>
      </c>
      <c r="F2029" s="2">
        <v>24.396999999999998</v>
      </c>
      <c r="G2029" s="2">
        <v>97466.014999999999</v>
      </c>
      <c r="H2029" s="21">
        <f t="shared" si="31"/>
        <v>-4.0705747199219994E-4</v>
      </c>
      <c r="I2029" s="4"/>
      <c r="J2029" s="4"/>
      <c r="K2029" s="4"/>
    </row>
    <row r="2030" spans="2:11" ht="13.5" x14ac:dyDescent="0.35">
      <c r="B2030" s="3">
        <v>44956</v>
      </c>
      <c r="C2030" s="2">
        <v>24.35</v>
      </c>
      <c r="D2030" s="2">
        <v>21.983499999999999</v>
      </c>
      <c r="E2030" s="2">
        <v>59</v>
      </c>
      <c r="F2030" s="2">
        <v>24.469000000000001</v>
      </c>
      <c r="G2030" s="2">
        <v>1443.671</v>
      </c>
      <c r="H2030" s="21">
        <f t="shared" si="31"/>
        <v>-5.3120008687428995E-3</v>
      </c>
      <c r="I2030" s="4"/>
      <c r="J2030" s="4"/>
      <c r="K2030" s="4"/>
    </row>
    <row r="2031" spans="2:11" ht="13.5" x14ac:dyDescent="0.35">
      <c r="B2031" s="3">
        <v>44957</v>
      </c>
      <c r="C2031" s="2">
        <v>24.3</v>
      </c>
      <c r="D2031" s="2">
        <v>21.938400000000001</v>
      </c>
      <c r="E2031" s="2">
        <v>459</v>
      </c>
      <c r="F2031" s="2">
        <v>24.256</v>
      </c>
      <c r="G2031" s="2">
        <v>11133.504000000001</v>
      </c>
      <c r="H2031" s="21">
        <f t="shared" si="31"/>
        <v>-2.0515386539903982E-3</v>
      </c>
      <c r="I2031" s="4"/>
      <c r="J2031" s="4"/>
      <c r="K2031" s="4"/>
    </row>
    <row r="2032" spans="2:11" ht="13.5" x14ac:dyDescent="0.35">
      <c r="B2032" s="3">
        <v>44958</v>
      </c>
      <c r="C2032" s="2">
        <v>24.2</v>
      </c>
      <c r="D2032" s="2">
        <v>21.848099999999999</v>
      </c>
      <c r="E2032" s="2">
        <v>2002</v>
      </c>
      <c r="F2032" s="2">
        <v>24.213000000000001</v>
      </c>
      <c r="G2032" s="2">
        <v>48474.425999999999</v>
      </c>
      <c r="H2032" s="21">
        <f t="shared" si="31"/>
        <v>-4.1160704518106474E-3</v>
      </c>
      <c r="I2032" s="4"/>
      <c r="J2032" s="4"/>
      <c r="K2032" s="4"/>
    </row>
    <row r="2033" spans="2:11" ht="13.5" x14ac:dyDescent="0.35">
      <c r="B2033" s="3">
        <v>44959</v>
      </c>
      <c r="C2033" s="2">
        <v>24</v>
      </c>
      <c r="D2033" s="2">
        <v>21.6675</v>
      </c>
      <c r="E2033" s="2">
        <v>6372</v>
      </c>
      <c r="F2033" s="2">
        <v>24.003</v>
      </c>
      <c r="G2033" s="2">
        <v>152947.11600000001</v>
      </c>
      <c r="H2033" s="21">
        <f t="shared" si="31"/>
        <v>-8.2661650212145828E-3</v>
      </c>
      <c r="I2033" s="4"/>
      <c r="J2033" s="4"/>
      <c r="K2033" s="4"/>
    </row>
    <row r="2034" spans="2:11" ht="13.5" x14ac:dyDescent="0.35">
      <c r="B2034" s="3">
        <v>44960</v>
      </c>
      <c r="C2034" s="2">
        <v>24.47</v>
      </c>
      <c r="D2034" s="2">
        <v>22.091799999999999</v>
      </c>
      <c r="E2034" s="2">
        <v>351</v>
      </c>
      <c r="F2034" s="2">
        <v>24.044</v>
      </c>
      <c r="G2034" s="2">
        <v>8439.4439999999995</v>
      </c>
      <c r="H2034" s="21">
        <f t="shared" si="31"/>
        <v>1.9582323756778531E-2</v>
      </c>
      <c r="I2034" s="4"/>
      <c r="J2034" s="4"/>
      <c r="K2034" s="4"/>
    </row>
    <row r="2035" spans="2:11" ht="13.5" x14ac:dyDescent="0.35">
      <c r="B2035" s="3">
        <v>44963</v>
      </c>
      <c r="C2035" s="2">
        <v>24</v>
      </c>
      <c r="D2035" s="2">
        <v>21.6675</v>
      </c>
      <c r="E2035" s="2">
        <v>4744</v>
      </c>
      <c r="F2035" s="2">
        <v>24.08</v>
      </c>
      <c r="G2035" s="2">
        <v>114235.52</v>
      </c>
      <c r="H2035" s="21">
        <f t="shared" si="31"/>
        <v>-1.9206221312885269E-2</v>
      </c>
      <c r="I2035" s="4"/>
      <c r="J2035" s="4"/>
      <c r="K2035" s="4"/>
    </row>
    <row r="2036" spans="2:11" ht="13.5" x14ac:dyDescent="0.35">
      <c r="B2036" s="3">
        <v>44964</v>
      </c>
      <c r="C2036" s="2">
        <v>23.99</v>
      </c>
      <c r="D2036" s="2">
        <v>21.6585</v>
      </c>
      <c r="E2036" s="2">
        <v>4671</v>
      </c>
      <c r="F2036" s="2">
        <v>24.006</v>
      </c>
      <c r="G2036" s="2">
        <v>112132.026</v>
      </c>
      <c r="H2036" s="21">
        <f t="shared" si="31"/>
        <v>-4.1536863966772081E-4</v>
      </c>
      <c r="I2036" s="4"/>
      <c r="J2036" s="4"/>
      <c r="K2036" s="4"/>
    </row>
    <row r="2037" spans="2:11" ht="13.5" x14ac:dyDescent="0.35">
      <c r="B2037" s="3">
        <v>44965</v>
      </c>
      <c r="C2037" s="2">
        <v>23.8</v>
      </c>
      <c r="D2037" s="2">
        <v>21.486999999999998</v>
      </c>
      <c r="E2037" s="2">
        <v>1282</v>
      </c>
      <c r="F2037" s="2">
        <v>23.331</v>
      </c>
      <c r="G2037" s="2">
        <v>29910.342000000001</v>
      </c>
      <c r="H2037" s="21">
        <f t="shared" si="31"/>
        <v>-7.918369231479639E-3</v>
      </c>
      <c r="I2037" s="4"/>
      <c r="J2037" s="4"/>
      <c r="K2037" s="4"/>
    </row>
    <row r="2038" spans="2:11" ht="13.5" x14ac:dyDescent="0.35">
      <c r="B2038" s="3">
        <v>44966</v>
      </c>
      <c r="C2038" s="2">
        <v>23.8</v>
      </c>
      <c r="D2038" s="2">
        <v>21.486999999999998</v>
      </c>
      <c r="E2038" s="2">
        <v>238</v>
      </c>
      <c r="F2038" s="2">
        <v>23.335000000000001</v>
      </c>
      <c r="G2038" s="2">
        <v>5553.73</v>
      </c>
      <c r="H2038" s="21">
        <f t="shared" si="31"/>
        <v>0</v>
      </c>
      <c r="I2038" s="4"/>
      <c r="J2038" s="4"/>
      <c r="K2038" s="4"/>
    </row>
    <row r="2039" spans="2:11" ht="13.5" x14ac:dyDescent="0.35">
      <c r="B2039" s="3">
        <v>44967</v>
      </c>
      <c r="C2039" s="2">
        <v>24</v>
      </c>
      <c r="D2039" s="2">
        <v>21.6675</v>
      </c>
      <c r="E2039" s="2">
        <v>109810</v>
      </c>
      <c r="F2039" s="2">
        <v>23.86</v>
      </c>
      <c r="G2039" s="2">
        <v>2620066.6</v>
      </c>
      <c r="H2039" s="21">
        <f t="shared" si="31"/>
        <v>8.4004281658678331E-3</v>
      </c>
      <c r="I2039" s="4"/>
      <c r="J2039" s="4"/>
      <c r="K2039" s="4"/>
    </row>
    <row r="2040" spans="2:11" ht="13.5" x14ac:dyDescent="0.35">
      <c r="B2040" s="3">
        <v>44970</v>
      </c>
      <c r="C2040" s="2">
        <v>23.46</v>
      </c>
      <c r="D2040" s="2">
        <v>21.18</v>
      </c>
      <c r="E2040" s="2">
        <v>1305</v>
      </c>
      <c r="F2040" s="2">
        <v>23.731999999999999</v>
      </c>
      <c r="G2040" s="2">
        <v>30970.26</v>
      </c>
      <c r="H2040" s="21">
        <f t="shared" si="31"/>
        <v>-2.2499134648667391E-2</v>
      </c>
      <c r="I2040" s="4"/>
      <c r="J2040" s="4"/>
      <c r="K2040" s="4"/>
    </row>
    <row r="2041" spans="2:11" ht="13.5" x14ac:dyDescent="0.35">
      <c r="B2041" s="3">
        <v>44971</v>
      </c>
      <c r="C2041" s="2">
        <v>23.9</v>
      </c>
      <c r="D2041" s="2">
        <v>21.577200000000001</v>
      </c>
      <c r="E2041" s="2">
        <v>361</v>
      </c>
      <c r="F2041" s="2">
        <v>23.899000000000001</v>
      </c>
      <c r="G2041" s="2">
        <v>8627.5390000000007</v>
      </c>
      <c r="H2041" s="21">
        <f t="shared" si="31"/>
        <v>1.8753541076487325E-2</v>
      </c>
      <c r="I2041" s="4"/>
      <c r="J2041" s="4"/>
      <c r="K2041" s="4"/>
    </row>
    <row r="2042" spans="2:11" ht="13.5" x14ac:dyDescent="0.35">
      <c r="B2042" s="3">
        <v>44972</v>
      </c>
      <c r="C2042" s="2">
        <v>23.9</v>
      </c>
      <c r="D2042" s="2">
        <v>21.577200000000001</v>
      </c>
      <c r="E2042" s="2">
        <v>1005</v>
      </c>
      <c r="F2042" s="2">
        <v>23.888000000000002</v>
      </c>
      <c r="G2042" s="2">
        <v>24007.439999999999</v>
      </c>
      <c r="H2042" s="21">
        <f t="shared" si="31"/>
        <v>0</v>
      </c>
      <c r="I2042" s="4"/>
      <c r="J2042" s="4"/>
      <c r="K2042" s="4"/>
    </row>
    <row r="2043" spans="2:11" ht="13.5" x14ac:dyDescent="0.35">
      <c r="B2043" s="3">
        <v>44973</v>
      </c>
      <c r="C2043" s="2">
        <v>23.96</v>
      </c>
      <c r="D2043" s="2">
        <v>21.631399999999999</v>
      </c>
      <c r="E2043" s="2">
        <v>2027</v>
      </c>
      <c r="F2043" s="2">
        <v>23.940999999999999</v>
      </c>
      <c r="G2043" s="2">
        <v>48528.406999999999</v>
      </c>
      <c r="H2043" s="21">
        <f t="shared" si="31"/>
        <v>2.5119107205753308E-3</v>
      </c>
      <c r="I2043" s="4"/>
      <c r="J2043" s="4"/>
      <c r="K2043" s="4"/>
    </row>
    <row r="2044" spans="2:11" ht="13.5" x14ac:dyDescent="0.35">
      <c r="B2044" s="3">
        <v>44974</v>
      </c>
      <c r="C2044" s="2">
        <v>23.9</v>
      </c>
      <c r="D2044" s="2">
        <v>21.577200000000001</v>
      </c>
      <c r="E2044" s="2">
        <v>1262</v>
      </c>
      <c r="F2044" s="2">
        <v>23.9</v>
      </c>
      <c r="G2044" s="2">
        <v>30161.8</v>
      </c>
      <c r="H2044" s="21">
        <f t="shared" si="31"/>
        <v>-2.5056168347863767E-3</v>
      </c>
      <c r="I2044" s="4"/>
      <c r="J2044" s="4"/>
      <c r="K2044" s="4"/>
    </row>
    <row r="2045" spans="2:11" ht="13.5" x14ac:dyDescent="0.35">
      <c r="B2045" s="3">
        <v>44977</v>
      </c>
      <c r="C2045" s="2">
        <v>23.9</v>
      </c>
      <c r="D2045" s="2">
        <v>21.577200000000001</v>
      </c>
      <c r="E2045" s="2">
        <v>4194</v>
      </c>
      <c r="F2045" s="2">
        <v>23.85</v>
      </c>
      <c r="G2045" s="2">
        <v>100026.9</v>
      </c>
      <c r="H2045" s="21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23.99</v>
      </c>
      <c r="D2046" s="2">
        <v>21.6585</v>
      </c>
      <c r="E2046" s="2">
        <v>1506</v>
      </c>
      <c r="F2046" s="2">
        <v>23.899000000000001</v>
      </c>
      <c r="G2046" s="2">
        <v>35991.894</v>
      </c>
      <c r="H2046" s="21">
        <f t="shared" si="31"/>
        <v>3.7678660808630783E-3</v>
      </c>
      <c r="I2046" s="4"/>
      <c r="J2046" s="4"/>
      <c r="K2046" s="4"/>
    </row>
    <row r="2047" spans="2:11" ht="13.5" x14ac:dyDescent="0.35">
      <c r="B2047" s="3">
        <v>44979</v>
      </c>
      <c r="C2047" s="2">
        <v>23.65</v>
      </c>
      <c r="D2047" s="2">
        <v>21.351500000000001</v>
      </c>
      <c r="E2047" s="2">
        <v>4831</v>
      </c>
      <c r="F2047" s="2">
        <v>23.65</v>
      </c>
      <c r="G2047" s="2">
        <v>114253.15</v>
      </c>
      <c r="H2047" s="21">
        <f t="shared" si="31"/>
        <v>-1.417457349308579E-2</v>
      </c>
      <c r="I2047" s="4"/>
      <c r="J2047" s="4"/>
      <c r="K2047" s="4"/>
    </row>
    <row r="2048" spans="2:11" ht="13.5" x14ac:dyDescent="0.35">
      <c r="B2048" s="3">
        <v>44980</v>
      </c>
      <c r="C2048" s="2">
        <v>23.7</v>
      </c>
      <c r="D2048" s="2">
        <v>21.396699999999999</v>
      </c>
      <c r="E2048" s="2">
        <v>483</v>
      </c>
      <c r="F2048" s="2">
        <v>23.693000000000001</v>
      </c>
      <c r="G2048" s="2">
        <v>11443.718999999999</v>
      </c>
      <c r="H2048" s="21">
        <f t="shared" si="31"/>
        <v>2.1169472870757409E-3</v>
      </c>
      <c r="I2048" s="4"/>
      <c r="J2048" s="4"/>
      <c r="K2048" s="4"/>
    </row>
    <row r="2049" spans="2:11" ht="13.5" x14ac:dyDescent="0.35">
      <c r="B2049" s="3">
        <v>44981</v>
      </c>
      <c r="C2049" s="2">
        <v>23.98</v>
      </c>
      <c r="D2049" s="2">
        <v>21.6495</v>
      </c>
      <c r="E2049" s="2">
        <v>314</v>
      </c>
      <c r="F2049" s="2">
        <v>23.701000000000001</v>
      </c>
      <c r="G2049" s="2">
        <v>7442.1139999999996</v>
      </c>
      <c r="H2049" s="21">
        <f t="shared" si="31"/>
        <v>1.1814906036912261E-2</v>
      </c>
      <c r="I2049" s="4"/>
      <c r="J2049" s="4"/>
      <c r="K2049" s="4"/>
    </row>
    <row r="2050" spans="2:11" ht="13.5" x14ac:dyDescent="0.35">
      <c r="B2050" s="3">
        <v>44984</v>
      </c>
      <c r="C2050" s="2">
        <v>23.8</v>
      </c>
      <c r="D2050" s="2">
        <v>21.486999999999998</v>
      </c>
      <c r="E2050" s="2">
        <v>2266</v>
      </c>
      <c r="F2050" s="2">
        <v>23.661999999999999</v>
      </c>
      <c r="G2050" s="2">
        <v>53618.091999999997</v>
      </c>
      <c r="H2050" s="21">
        <f t="shared" si="31"/>
        <v>-7.5059470195617184E-3</v>
      </c>
      <c r="I2050" s="4"/>
      <c r="J2050" s="4"/>
      <c r="K2050" s="4"/>
    </row>
    <row r="2051" spans="2:11" ht="13.5" x14ac:dyDescent="0.35">
      <c r="B2051" s="3">
        <v>44985</v>
      </c>
      <c r="C2051" s="2">
        <v>23.82</v>
      </c>
      <c r="D2051" s="2">
        <v>21.504999999999999</v>
      </c>
      <c r="E2051" s="2">
        <v>5506</v>
      </c>
      <c r="F2051" s="2">
        <v>23.92</v>
      </c>
      <c r="G2051" s="2">
        <v>131703.51999999999</v>
      </c>
      <c r="H2051" s="21">
        <f t="shared" si="31"/>
        <v>8.377158281752075E-4</v>
      </c>
      <c r="I2051" s="4"/>
      <c r="J2051" s="4"/>
      <c r="K2051" s="4"/>
    </row>
    <row r="2052" spans="2:11" ht="13.5" x14ac:dyDescent="0.35">
      <c r="B2052" s="3">
        <v>44986</v>
      </c>
      <c r="C2052" s="2">
        <v>23.72</v>
      </c>
      <c r="D2052" s="2">
        <v>21.4147</v>
      </c>
      <c r="E2052" s="2">
        <v>3896</v>
      </c>
      <c r="F2052" s="2">
        <v>23.837</v>
      </c>
      <c r="G2052" s="2">
        <v>92868.952000000005</v>
      </c>
      <c r="H2052" s="21">
        <f t="shared" si="31"/>
        <v>-4.1990234829109123E-3</v>
      </c>
      <c r="I2052" s="4"/>
      <c r="J2052" s="4"/>
      <c r="K2052" s="4"/>
    </row>
    <row r="2053" spans="2:11" ht="13.5" x14ac:dyDescent="0.35">
      <c r="B2053" s="3">
        <v>44987</v>
      </c>
      <c r="C2053" s="2">
        <v>23.85</v>
      </c>
      <c r="D2053" s="2">
        <v>21.5321</v>
      </c>
      <c r="E2053" s="2">
        <v>15760</v>
      </c>
      <c r="F2053" s="2">
        <v>23.847999999999999</v>
      </c>
      <c r="G2053" s="2">
        <v>375844.48</v>
      </c>
      <c r="H2053" s="21">
        <f t="shared" si="31"/>
        <v>5.4822154874922344E-3</v>
      </c>
      <c r="I2053" s="4"/>
      <c r="J2053" s="4"/>
      <c r="K2053" s="4"/>
    </row>
    <row r="2054" spans="2:11" ht="13.5" x14ac:dyDescent="0.35">
      <c r="B2054" s="3">
        <v>44988</v>
      </c>
      <c r="C2054" s="2">
        <v>23.81</v>
      </c>
      <c r="D2054" s="2">
        <v>21.495999999999999</v>
      </c>
      <c r="E2054" s="2">
        <v>2944</v>
      </c>
      <c r="F2054" s="2">
        <v>23.789000000000001</v>
      </c>
      <c r="G2054" s="2">
        <v>70034.816000000006</v>
      </c>
      <c r="H2054" s="21">
        <f t="shared" si="31"/>
        <v>-1.6765666144965485E-3</v>
      </c>
      <c r="I2054" s="4"/>
      <c r="J2054" s="4"/>
      <c r="K2054" s="4"/>
    </row>
    <row r="2055" spans="2:11" ht="13.5" x14ac:dyDescent="0.35">
      <c r="B2055" s="3">
        <v>44991</v>
      </c>
      <c r="C2055" s="2">
        <v>23.8</v>
      </c>
      <c r="D2055" s="2">
        <v>21.486999999999998</v>
      </c>
      <c r="E2055" s="2">
        <v>5223</v>
      </c>
      <c r="F2055" s="2">
        <v>23.78</v>
      </c>
      <c r="G2055" s="2">
        <v>124202.94</v>
      </c>
      <c r="H2055" s="21">
        <f t="shared" ref="H2055:H2118" si="32">(D2055-D2054)/D2054</f>
        <v>-4.1868254558989306E-4</v>
      </c>
      <c r="I2055" s="4"/>
      <c r="J2055" s="4"/>
      <c r="K2055" s="4"/>
    </row>
    <row r="2056" spans="2:11" ht="13.5" x14ac:dyDescent="0.35">
      <c r="B2056" s="3">
        <v>44992</v>
      </c>
      <c r="C2056" s="2">
        <v>23.79</v>
      </c>
      <c r="D2056" s="2">
        <v>21.477900000000002</v>
      </c>
      <c r="E2056" s="2">
        <v>2129</v>
      </c>
      <c r="F2056" s="2">
        <v>23.77</v>
      </c>
      <c r="G2056" s="2">
        <v>50606.33</v>
      </c>
      <c r="H2056" s="21">
        <f t="shared" si="32"/>
        <v>-4.23511890910623E-4</v>
      </c>
      <c r="I2056" s="4"/>
      <c r="J2056" s="4"/>
      <c r="K2056" s="4"/>
    </row>
    <row r="2057" spans="2:11" ht="13.5" x14ac:dyDescent="0.35">
      <c r="B2057" s="3">
        <v>44993</v>
      </c>
      <c r="C2057" s="2">
        <v>23.65</v>
      </c>
      <c r="D2057" s="2">
        <v>21.351500000000001</v>
      </c>
      <c r="E2057" s="2">
        <v>3024</v>
      </c>
      <c r="F2057" s="2">
        <v>23.658999999999999</v>
      </c>
      <c r="G2057" s="2">
        <v>71544.816000000006</v>
      </c>
      <c r="H2057" s="21">
        <f t="shared" si="32"/>
        <v>-5.8851191224468073E-3</v>
      </c>
      <c r="I2057" s="4"/>
      <c r="J2057" s="4"/>
      <c r="K2057" s="4"/>
    </row>
    <row r="2058" spans="2:11" ht="13.5" x14ac:dyDescent="0.35">
      <c r="B2058" s="3">
        <v>44994</v>
      </c>
      <c r="C2058" s="2">
        <v>23.6</v>
      </c>
      <c r="D2058" s="2">
        <v>21.3064</v>
      </c>
      <c r="E2058" s="2">
        <v>4033</v>
      </c>
      <c r="F2058" s="2">
        <v>23.611999999999998</v>
      </c>
      <c r="G2058" s="2">
        <v>95227.195999999996</v>
      </c>
      <c r="H2058" s="21">
        <f t="shared" si="32"/>
        <v>-2.112263775378848E-3</v>
      </c>
      <c r="I2058" s="4"/>
      <c r="J2058" s="4"/>
      <c r="K2058" s="4"/>
    </row>
    <row r="2059" spans="2:11" ht="13.5" x14ac:dyDescent="0.35">
      <c r="B2059" s="3">
        <v>44995</v>
      </c>
      <c r="C2059" s="2">
        <v>23.61</v>
      </c>
      <c r="D2059" s="2">
        <v>21.3154</v>
      </c>
      <c r="E2059" s="2">
        <v>2001</v>
      </c>
      <c r="F2059" s="2">
        <v>23.6</v>
      </c>
      <c r="G2059" s="2">
        <v>47223.6</v>
      </c>
      <c r="H2059" s="21">
        <f t="shared" si="32"/>
        <v>4.2240829046673024E-4</v>
      </c>
      <c r="I2059" s="4"/>
      <c r="J2059" s="4"/>
      <c r="K2059" s="4"/>
    </row>
    <row r="2060" spans="2:11" ht="13.5" x14ac:dyDescent="0.35">
      <c r="B2060" s="3">
        <v>44998</v>
      </c>
      <c r="C2060" s="2">
        <v>23.6</v>
      </c>
      <c r="D2060" s="2">
        <v>21.3064</v>
      </c>
      <c r="E2060" s="2">
        <v>1500</v>
      </c>
      <c r="F2060" s="2">
        <v>23.6</v>
      </c>
      <c r="G2060" s="2">
        <v>35400</v>
      </c>
      <c r="H2060" s="21">
        <f t="shared" si="32"/>
        <v>-4.2222993704084096E-4</v>
      </c>
      <c r="I2060" s="4"/>
      <c r="J2060" s="4"/>
      <c r="K2060" s="4"/>
    </row>
    <row r="2061" spans="2:11" ht="13.5" x14ac:dyDescent="0.35">
      <c r="B2061" s="3">
        <v>44999</v>
      </c>
      <c r="C2061" s="2">
        <v>23.45</v>
      </c>
      <c r="D2061" s="2">
        <v>21.170999999999999</v>
      </c>
      <c r="E2061" s="2">
        <v>2053</v>
      </c>
      <c r="F2061" s="2">
        <v>23.452000000000002</v>
      </c>
      <c r="G2061" s="2">
        <v>48146.955999999998</v>
      </c>
      <c r="H2061" s="21">
        <f t="shared" si="32"/>
        <v>-6.3548980587992635E-3</v>
      </c>
      <c r="I2061" s="4"/>
      <c r="J2061" s="4"/>
      <c r="K2061" s="4"/>
    </row>
    <row r="2062" spans="2:11" ht="13.5" x14ac:dyDescent="0.35">
      <c r="B2062" s="3">
        <v>45000</v>
      </c>
      <c r="C2062" s="2">
        <v>23.4</v>
      </c>
      <c r="D2062" s="2">
        <v>21.125800000000002</v>
      </c>
      <c r="E2062" s="2">
        <v>1023</v>
      </c>
      <c r="F2062" s="2">
        <v>23.4</v>
      </c>
      <c r="G2062" s="2">
        <v>23938.2</v>
      </c>
      <c r="H2062" s="21">
        <f t="shared" si="32"/>
        <v>-2.1349959850738127E-3</v>
      </c>
      <c r="I2062" s="4"/>
      <c r="J2062" s="4"/>
      <c r="K2062" s="4"/>
    </row>
    <row r="2063" spans="2:11" ht="13.5" x14ac:dyDescent="0.35">
      <c r="B2063" s="3">
        <v>45001</v>
      </c>
      <c r="C2063" s="2">
        <v>23.4</v>
      </c>
      <c r="D2063" s="2">
        <v>21.125800000000002</v>
      </c>
      <c r="E2063" s="2">
        <v>0</v>
      </c>
      <c r="F2063" s="2">
        <v>0</v>
      </c>
      <c r="G2063" s="2">
        <v>0</v>
      </c>
      <c r="H2063" s="21">
        <f t="shared" si="32"/>
        <v>0</v>
      </c>
      <c r="I2063" s="4"/>
      <c r="J2063" s="4"/>
      <c r="K2063" s="4"/>
    </row>
    <row r="2064" spans="2:11" ht="13.5" x14ac:dyDescent="0.35">
      <c r="B2064" s="3">
        <v>45002</v>
      </c>
      <c r="C2064" s="2">
        <v>23.39</v>
      </c>
      <c r="D2064" s="2">
        <v>21.116800000000001</v>
      </c>
      <c r="E2064" s="2">
        <v>759</v>
      </c>
      <c r="F2064" s="2">
        <v>23.317</v>
      </c>
      <c r="G2064" s="2">
        <v>17697.602999999999</v>
      </c>
      <c r="H2064" s="21">
        <f t="shared" si="32"/>
        <v>-4.2601936968069093E-4</v>
      </c>
      <c r="I2064" s="4"/>
      <c r="J2064" s="4"/>
      <c r="K2064" s="4"/>
    </row>
    <row r="2065" spans="2:11" ht="13.5" x14ac:dyDescent="0.35">
      <c r="B2065" s="3">
        <v>45006</v>
      </c>
      <c r="C2065" s="2">
        <v>23.39</v>
      </c>
      <c r="D2065" s="2">
        <v>21.116800000000001</v>
      </c>
      <c r="E2065" s="2">
        <v>2000</v>
      </c>
      <c r="F2065" s="2">
        <v>23.39</v>
      </c>
      <c r="G2065" s="2">
        <v>46780</v>
      </c>
      <c r="H2065" s="21">
        <f t="shared" si="32"/>
        <v>0</v>
      </c>
      <c r="I2065" s="4"/>
      <c r="J2065" s="4"/>
      <c r="K2065" s="4"/>
    </row>
    <row r="2066" spans="2:11" ht="13.5" x14ac:dyDescent="0.35">
      <c r="B2066" s="3">
        <v>45007</v>
      </c>
      <c r="C2066" s="2">
        <v>23.1</v>
      </c>
      <c r="D2066" s="2">
        <v>20.855</v>
      </c>
      <c r="E2066" s="2">
        <v>5070</v>
      </c>
      <c r="F2066" s="2">
        <v>23.221</v>
      </c>
      <c r="G2066" s="2">
        <v>117730.47</v>
      </c>
      <c r="H2066" s="21">
        <f t="shared" si="32"/>
        <v>-1.2397711774511332E-2</v>
      </c>
      <c r="I2066" s="4"/>
      <c r="J2066" s="4"/>
      <c r="K2066" s="4"/>
    </row>
    <row r="2067" spans="2:11" ht="13.5" x14ac:dyDescent="0.35">
      <c r="B2067" s="3">
        <v>45008</v>
      </c>
      <c r="C2067" s="2">
        <v>23.5</v>
      </c>
      <c r="D2067" s="2">
        <v>21.216100000000001</v>
      </c>
      <c r="E2067" s="2">
        <v>56398</v>
      </c>
      <c r="F2067" s="2">
        <v>23.481000000000002</v>
      </c>
      <c r="G2067" s="2">
        <v>1324281.4380000001</v>
      </c>
      <c r="H2067" s="21">
        <f t="shared" si="32"/>
        <v>1.7314792615679715E-2</v>
      </c>
      <c r="I2067" s="4"/>
      <c r="J2067" s="4"/>
      <c r="K2067" s="4"/>
    </row>
    <row r="2068" spans="2:11" ht="13.5" x14ac:dyDescent="0.35">
      <c r="B2068" s="3">
        <v>45009</v>
      </c>
      <c r="C2068" s="2">
        <v>23.29</v>
      </c>
      <c r="D2068" s="2">
        <v>21.026499999999999</v>
      </c>
      <c r="E2068" s="2">
        <v>2004</v>
      </c>
      <c r="F2068" s="2">
        <v>23.29</v>
      </c>
      <c r="G2068" s="2">
        <v>46673.16</v>
      </c>
      <c r="H2068" s="21">
        <f t="shared" si="32"/>
        <v>-8.9366094616825046E-3</v>
      </c>
      <c r="I2068" s="4"/>
      <c r="J2068" s="4"/>
      <c r="K2068" s="4"/>
    </row>
    <row r="2069" spans="2:11" ht="13.5" x14ac:dyDescent="0.35">
      <c r="B2069" s="3">
        <v>45012</v>
      </c>
      <c r="C2069" s="2">
        <v>22.85</v>
      </c>
      <c r="D2069" s="2">
        <v>20.629300000000001</v>
      </c>
      <c r="E2069" s="2">
        <v>368</v>
      </c>
      <c r="F2069" s="2">
        <v>22.85</v>
      </c>
      <c r="G2069" s="2">
        <v>8408.7999999999993</v>
      </c>
      <c r="H2069" s="21">
        <f t="shared" si="32"/>
        <v>-1.8890447768292299E-2</v>
      </c>
      <c r="I2069" s="4"/>
      <c r="J2069" s="4"/>
      <c r="K2069" s="4"/>
    </row>
    <row r="2070" spans="2:11" ht="13.5" x14ac:dyDescent="0.35">
      <c r="B2070" s="3">
        <v>45013</v>
      </c>
      <c r="C2070" s="2">
        <v>23</v>
      </c>
      <c r="D2070" s="2">
        <v>20.764700000000001</v>
      </c>
      <c r="E2070" s="2">
        <v>3000</v>
      </c>
      <c r="F2070" s="2">
        <v>22.99</v>
      </c>
      <c r="G2070" s="2">
        <v>68970</v>
      </c>
      <c r="H2070" s="21">
        <f t="shared" si="32"/>
        <v>6.5634800986946054E-3</v>
      </c>
      <c r="I2070" s="4"/>
      <c r="J2070" s="4"/>
      <c r="K2070" s="4"/>
    </row>
    <row r="2071" spans="2:11" ht="13.5" x14ac:dyDescent="0.35">
      <c r="B2071" s="3">
        <v>45014</v>
      </c>
      <c r="C2071" s="2">
        <v>23</v>
      </c>
      <c r="D2071" s="2">
        <v>20.764700000000001</v>
      </c>
      <c r="E2071" s="2">
        <v>2000</v>
      </c>
      <c r="F2071" s="2">
        <v>23</v>
      </c>
      <c r="G2071" s="2">
        <v>46000</v>
      </c>
      <c r="H2071" s="21">
        <f t="shared" si="32"/>
        <v>0</v>
      </c>
      <c r="I2071" s="4"/>
      <c r="J2071" s="4"/>
      <c r="K2071" s="4"/>
    </row>
    <row r="2072" spans="2:11" ht="13.5" x14ac:dyDescent="0.35">
      <c r="B2072" s="3">
        <v>45015</v>
      </c>
      <c r="C2072" s="2">
        <v>22.85</v>
      </c>
      <c r="D2072" s="2">
        <v>20.629300000000001</v>
      </c>
      <c r="E2072" s="2">
        <v>144</v>
      </c>
      <c r="F2072" s="2">
        <v>22.85</v>
      </c>
      <c r="G2072" s="2">
        <v>3290.4</v>
      </c>
      <c r="H2072" s="21">
        <f t="shared" si="32"/>
        <v>-6.5206817339042043E-3</v>
      </c>
      <c r="I2072" s="4"/>
      <c r="J2072" s="4"/>
      <c r="K2072" s="4"/>
    </row>
    <row r="2073" spans="2:11" ht="13.5" x14ac:dyDescent="0.35">
      <c r="B2073" s="3">
        <v>45016</v>
      </c>
      <c r="C2073" s="2">
        <v>22.85</v>
      </c>
      <c r="D2073" s="2">
        <v>20.629300000000001</v>
      </c>
      <c r="E2073" s="2">
        <v>972</v>
      </c>
      <c r="F2073" s="2">
        <v>22.85</v>
      </c>
      <c r="G2073" s="2">
        <v>22210.2</v>
      </c>
      <c r="H2073" s="21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22.85</v>
      </c>
      <c r="D2074" s="2">
        <v>20.629300000000001</v>
      </c>
      <c r="E2074" s="2">
        <v>180</v>
      </c>
      <c r="F2074" s="2">
        <v>22.85</v>
      </c>
      <c r="G2074" s="2">
        <v>4113</v>
      </c>
      <c r="H2074" s="21">
        <f t="shared" si="32"/>
        <v>0</v>
      </c>
      <c r="I2074" s="4"/>
      <c r="J2074" s="4"/>
      <c r="K2074" s="4"/>
    </row>
    <row r="2075" spans="2:11" ht="13.5" x14ac:dyDescent="0.35">
      <c r="B2075" s="3">
        <v>45020</v>
      </c>
      <c r="C2075" s="2">
        <v>22.87</v>
      </c>
      <c r="D2075" s="2">
        <v>20.647300000000001</v>
      </c>
      <c r="E2075" s="2">
        <v>1540</v>
      </c>
      <c r="F2075" s="2">
        <v>22.908000000000001</v>
      </c>
      <c r="G2075" s="2">
        <v>35278.32</v>
      </c>
      <c r="H2075" s="21">
        <f t="shared" si="32"/>
        <v>8.7254536024007992E-4</v>
      </c>
      <c r="I2075" s="4"/>
      <c r="J2075" s="4"/>
      <c r="K2075" s="4"/>
    </row>
    <row r="2076" spans="2:11" ht="13.5" x14ac:dyDescent="0.35">
      <c r="B2076" s="3">
        <v>45021</v>
      </c>
      <c r="C2076" s="2">
        <v>23.5</v>
      </c>
      <c r="D2076" s="2">
        <v>21.216100000000001</v>
      </c>
      <c r="E2076" s="2">
        <v>6003</v>
      </c>
      <c r="F2076" s="2">
        <v>23.309000000000001</v>
      </c>
      <c r="G2076" s="2">
        <v>139923.927</v>
      </c>
      <c r="H2076" s="21">
        <f t="shared" si="32"/>
        <v>2.7548396158335448E-2</v>
      </c>
      <c r="I2076" s="4"/>
      <c r="J2076" s="4"/>
      <c r="K2076" s="4"/>
    </row>
    <row r="2077" spans="2:11" ht="13.5" x14ac:dyDescent="0.35">
      <c r="B2077" s="3">
        <v>45022</v>
      </c>
      <c r="C2077" s="2">
        <v>23.49</v>
      </c>
      <c r="D2077" s="2">
        <v>21.207100000000001</v>
      </c>
      <c r="E2077" s="2">
        <v>53686</v>
      </c>
      <c r="F2077" s="2">
        <v>23.47</v>
      </c>
      <c r="G2077" s="2">
        <v>1260010.42</v>
      </c>
      <c r="H2077" s="21">
        <f t="shared" si="32"/>
        <v>-4.2420614533304144E-4</v>
      </c>
      <c r="I2077" s="4"/>
      <c r="J2077" s="4"/>
      <c r="K2077" s="4"/>
    </row>
    <row r="2078" spans="2:11" ht="13.5" x14ac:dyDescent="0.35">
      <c r="B2078" s="3">
        <v>45023</v>
      </c>
      <c r="C2078" s="2">
        <v>23</v>
      </c>
      <c r="D2078" s="2">
        <v>20.764700000000001</v>
      </c>
      <c r="E2078" s="2">
        <v>8740</v>
      </c>
      <c r="F2078" s="2">
        <v>22.995999999999999</v>
      </c>
      <c r="G2078" s="2">
        <v>200985.04</v>
      </c>
      <c r="H2078" s="21">
        <f t="shared" si="32"/>
        <v>-2.0860938082057388E-2</v>
      </c>
      <c r="I2078" s="4"/>
      <c r="J2078" s="4"/>
      <c r="K2078" s="4"/>
    </row>
    <row r="2079" spans="2:11" ht="13.5" x14ac:dyDescent="0.35">
      <c r="B2079" s="3">
        <v>45026</v>
      </c>
      <c r="C2079" s="2">
        <v>22.95</v>
      </c>
      <c r="D2079" s="2">
        <v>20.7196</v>
      </c>
      <c r="E2079" s="2">
        <v>4374</v>
      </c>
      <c r="F2079" s="2">
        <v>22.946999999999999</v>
      </c>
      <c r="G2079" s="2">
        <v>100370.178</v>
      </c>
      <c r="H2079" s="21">
        <f t="shared" si="32"/>
        <v>-2.1719552895058183E-3</v>
      </c>
      <c r="I2079" s="4"/>
      <c r="J2079" s="4"/>
      <c r="K2079" s="4"/>
    </row>
    <row r="2080" spans="2:11" ht="13.5" x14ac:dyDescent="0.35">
      <c r="B2080" s="3">
        <v>45027</v>
      </c>
      <c r="C2080" s="2">
        <v>23</v>
      </c>
      <c r="D2080" s="2">
        <v>20.764700000000001</v>
      </c>
      <c r="E2080" s="2">
        <v>4167</v>
      </c>
      <c r="F2080" s="2">
        <v>22.917999999999999</v>
      </c>
      <c r="G2080" s="2">
        <v>95499.305999999997</v>
      </c>
      <c r="H2080" s="21">
        <f t="shared" si="32"/>
        <v>2.1766829475473211E-3</v>
      </c>
      <c r="I2080" s="4"/>
      <c r="J2080" s="4"/>
      <c r="K2080" s="4"/>
    </row>
    <row r="2081" spans="2:11" ht="13.5" x14ac:dyDescent="0.35">
      <c r="B2081" s="3">
        <v>45028</v>
      </c>
      <c r="C2081" s="2">
        <v>22.9</v>
      </c>
      <c r="D2081" s="2">
        <v>20.674399999999999</v>
      </c>
      <c r="E2081" s="2">
        <v>5730</v>
      </c>
      <c r="F2081" s="2">
        <v>22.952000000000002</v>
      </c>
      <c r="G2081" s="2">
        <v>131514.96</v>
      </c>
      <c r="H2081" s="21">
        <f t="shared" si="32"/>
        <v>-4.3487264443985568E-3</v>
      </c>
      <c r="I2081" s="4"/>
      <c r="J2081" s="4"/>
      <c r="K2081" s="4"/>
    </row>
    <row r="2082" spans="2:11" ht="13.5" x14ac:dyDescent="0.35">
      <c r="B2082" s="3">
        <v>45029</v>
      </c>
      <c r="C2082" s="2">
        <v>23</v>
      </c>
      <c r="D2082" s="2">
        <v>20.764700000000001</v>
      </c>
      <c r="E2082" s="2">
        <v>16071</v>
      </c>
      <c r="F2082" s="2">
        <v>22.99</v>
      </c>
      <c r="G2082" s="2">
        <v>369472.29</v>
      </c>
      <c r="H2082" s="21">
        <f t="shared" si="32"/>
        <v>4.3677204658903145E-3</v>
      </c>
      <c r="I2082" s="4"/>
      <c r="J2082" s="4"/>
      <c r="K2082" s="4"/>
    </row>
    <row r="2083" spans="2:11" ht="13.5" x14ac:dyDescent="0.35">
      <c r="B2083" s="3">
        <v>45030</v>
      </c>
      <c r="C2083" s="2">
        <v>22.9</v>
      </c>
      <c r="D2083" s="2">
        <v>20.674399999999999</v>
      </c>
      <c r="E2083" s="2">
        <v>3670</v>
      </c>
      <c r="F2083" s="2">
        <v>22.83</v>
      </c>
      <c r="G2083" s="2">
        <v>83786.100000000006</v>
      </c>
      <c r="H2083" s="21">
        <f t="shared" si="32"/>
        <v>-4.3487264443985568E-3</v>
      </c>
      <c r="I2083" s="4"/>
      <c r="J2083" s="4"/>
      <c r="K2083" s="4"/>
    </row>
    <row r="2084" spans="2:11" ht="13.5" x14ac:dyDescent="0.35">
      <c r="B2084" s="3">
        <v>45033</v>
      </c>
      <c r="C2084" s="2">
        <v>22.9</v>
      </c>
      <c r="D2084" s="2">
        <v>20.674399999999999</v>
      </c>
      <c r="E2084" s="2">
        <v>2033</v>
      </c>
      <c r="F2084" s="2">
        <v>22.878</v>
      </c>
      <c r="G2084" s="2">
        <v>46510.974000000002</v>
      </c>
      <c r="H2084" s="21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22.9</v>
      </c>
      <c r="D2085" s="2">
        <v>20.674399999999999</v>
      </c>
      <c r="E2085" s="2">
        <v>1265</v>
      </c>
      <c r="F2085" s="2">
        <v>22.812999999999999</v>
      </c>
      <c r="G2085" s="2">
        <v>28858.445</v>
      </c>
      <c r="H2085" s="21">
        <f t="shared" si="32"/>
        <v>0</v>
      </c>
      <c r="I2085" s="4"/>
      <c r="J2085" s="4"/>
      <c r="K2085" s="4"/>
    </row>
    <row r="2086" spans="2:11" ht="13.5" x14ac:dyDescent="0.35">
      <c r="B2086" s="3">
        <v>45035</v>
      </c>
      <c r="C2086" s="2">
        <v>23</v>
      </c>
      <c r="D2086" s="2">
        <v>20.764700000000001</v>
      </c>
      <c r="E2086" s="2">
        <v>1754</v>
      </c>
      <c r="F2086" s="2">
        <v>22.815000000000001</v>
      </c>
      <c r="G2086" s="2">
        <v>40017.51</v>
      </c>
      <c r="H2086" s="21">
        <f t="shared" si="32"/>
        <v>4.3677204658903145E-3</v>
      </c>
      <c r="I2086" s="4"/>
      <c r="J2086" s="4"/>
      <c r="K2086" s="4"/>
    </row>
    <row r="2087" spans="2:11" ht="13.5" x14ac:dyDescent="0.35">
      <c r="B2087" s="3">
        <v>45036</v>
      </c>
      <c r="C2087" s="2">
        <v>22.75</v>
      </c>
      <c r="D2087" s="2">
        <v>20.539000000000001</v>
      </c>
      <c r="E2087" s="2">
        <v>527</v>
      </c>
      <c r="F2087" s="2">
        <v>22.861000000000001</v>
      </c>
      <c r="G2087" s="2">
        <v>12047.746999999999</v>
      </c>
      <c r="H2087" s="21">
        <f t="shared" si="32"/>
        <v>-1.0869408178302589E-2</v>
      </c>
      <c r="I2087" s="4"/>
      <c r="J2087" s="4"/>
      <c r="K2087" s="4"/>
    </row>
    <row r="2088" spans="2:11" ht="13.5" x14ac:dyDescent="0.35">
      <c r="B2088" s="3">
        <v>45040</v>
      </c>
      <c r="C2088" s="2">
        <v>22.99</v>
      </c>
      <c r="D2088" s="2">
        <v>20.755700000000001</v>
      </c>
      <c r="E2088" s="2">
        <v>9035</v>
      </c>
      <c r="F2088" s="2">
        <v>22.835000000000001</v>
      </c>
      <c r="G2088" s="2">
        <v>206314.22500000001</v>
      </c>
      <c r="H2088" s="21">
        <f t="shared" si="32"/>
        <v>1.0550659720531643E-2</v>
      </c>
      <c r="I2088" s="4"/>
      <c r="J2088" s="4"/>
      <c r="K2088" s="4"/>
    </row>
    <row r="2089" spans="2:11" ht="13.5" x14ac:dyDescent="0.35">
      <c r="B2089" s="3">
        <v>45041</v>
      </c>
      <c r="C2089" s="2">
        <v>23</v>
      </c>
      <c r="D2089" s="2">
        <v>20.764700000000001</v>
      </c>
      <c r="E2089" s="2">
        <v>204</v>
      </c>
      <c r="F2089" s="2">
        <v>22.989000000000001</v>
      </c>
      <c r="G2089" s="2">
        <v>4689.7560000000003</v>
      </c>
      <c r="H2089" s="21">
        <f t="shared" si="32"/>
        <v>4.3361582601407522E-4</v>
      </c>
      <c r="I2089" s="4"/>
      <c r="J2089" s="4"/>
      <c r="K2089" s="4"/>
    </row>
    <row r="2090" spans="2:11" ht="13.5" x14ac:dyDescent="0.35">
      <c r="B2090" s="3">
        <v>45042</v>
      </c>
      <c r="C2090" s="2">
        <v>22.8</v>
      </c>
      <c r="D2090" s="2">
        <v>20.584099999999999</v>
      </c>
      <c r="E2090" s="2">
        <v>2093</v>
      </c>
      <c r="F2090" s="2">
        <v>22.802</v>
      </c>
      <c r="G2090" s="2">
        <v>47724.586000000003</v>
      </c>
      <c r="H2090" s="21">
        <f t="shared" si="32"/>
        <v>-8.6974528887969419E-3</v>
      </c>
      <c r="I2090" s="4"/>
      <c r="J2090" s="4"/>
      <c r="K2090" s="4"/>
    </row>
    <row r="2091" spans="2:11" ht="13.5" x14ac:dyDescent="0.35">
      <c r="B2091" s="3">
        <v>45043</v>
      </c>
      <c r="C2091" s="2">
        <v>22.8</v>
      </c>
      <c r="D2091" s="2">
        <v>20.584099999999999</v>
      </c>
      <c r="E2091" s="2">
        <v>4208</v>
      </c>
      <c r="F2091" s="2">
        <v>22.783000000000001</v>
      </c>
      <c r="G2091" s="2">
        <v>95870.864000000001</v>
      </c>
      <c r="H2091" s="21">
        <f t="shared" si="32"/>
        <v>0</v>
      </c>
      <c r="I2091" s="4"/>
      <c r="J2091" s="4"/>
      <c r="K2091" s="4"/>
    </row>
    <row r="2092" spans="2:11" ht="13.5" x14ac:dyDescent="0.35">
      <c r="B2092" s="3">
        <v>45044</v>
      </c>
      <c r="C2092" s="2">
        <v>22.8</v>
      </c>
      <c r="D2092" s="2">
        <v>20.584099999999999</v>
      </c>
      <c r="E2092" s="2">
        <v>175</v>
      </c>
      <c r="F2092" s="2">
        <v>22.757000000000001</v>
      </c>
      <c r="G2092" s="2">
        <v>3982.4749999999999</v>
      </c>
      <c r="H2092" s="21">
        <f t="shared" si="32"/>
        <v>0</v>
      </c>
      <c r="I2092" s="4"/>
      <c r="J2092" s="4"/>
      <c r="K2092" s="4"/>
    </row>
    <row r="2093" spans="2:11" ht="13.5" x14ac:dyDescent="0.35">
      <c r="B2093" s="3">
        <v>45048</v>
      </c>
      <c r="C2093" s="2">
        <v>22.8</v>
      </c>
      <c r="D2093" s="2">
        <v>20.584099999999999</v>
      </c>
      <c r="E2093" s="2">
        <v>1455</v>
      </c>
      <c r="F2093" s="2">
        <v>22.8</v>
      </c>
      <c r="G2093" s="2">
        <v>33174</v>
      </c>
      <c r="H2093" s="21">
        <f t="shared" si="32"/>
        <v>0</v>
      </c>
      <c r="I2093" s="4"/>
      <c r="J2093" s="4"/>
      <c r="K2093" s="4"/>
    </row>
    <row r="2094" spans="2:11" ht="13.5" x14ac:dyDescent="0.35">
      <c r="B2094" s="3">
        <v>45049</v>
      </c>
      <c r="C2094" s="2">
        <v>22.8</v>
      </c>
      <c r="D2094" s="2">
        <v>20.584099999999999</v>
      </c>
      <c r="E2094" s="2">
        <v>1393</v>
      </c>
      <c r="F2094" s="2">
        <v>22.8</v>
      </c>
      <c r="G2094" s="2">
        <v>31760.400000000001</v>
      </c>
      <c r="H2094" s="21">
        <f t="shared" si="32"/>
        <v>0</v>
      </c>
      <c r="I2094" s="4"/>
      <c r="J2094" s="4"/>
      <c r="K2094" s="4"/>
    </row>
    <row r="2095" spans="2:11" ht="13.5" x14ac:dyDescent="0.35">
      <c r="B2095" s="3">
        <v>45050</v>
      </c>
      <c r="C2095" s="2">
        <v>22.7</v>
      </c>
      <c r="D2095" s="2">
        <v>20.4939</v>
      </c>
      <c r="E2095" s="2">
        <v>1803</v>
      </c>
      <c r="F2095" s="2">
        <v>22.728999999999999</v>
      </c>
      <c r="G2095" s="2">
        <v>40980.387000000002</v>
      </c>
      <c r="H2095" s="21">
        <f t="shared" si="32"/>
        <v>-4.3820230177661103E-3</v>
      </c>
      <c r="I2095" s="4"/>
      <c r="J2095" s="4"/>
      <c r="K2095" s="4"/>
    </row>
    <row r="2096" spans="2:11" ht="13.5" x14ac:dyDescent="0.35">
      <c r="B2096" s="3">
        <v>45051</v>
      </c>
      <c r="C2096" s="2">
        <v>22.65</v>
      </c>
      <c r="D2096" s="2">
        <v>20.448699999999999</v>
      </c>
      <c r="E2096" s="2">
        <v>892</v>
      </c>
      <c r="F2096" s="2">
        <v>22.672000000000001</v>
      </c>
      <c r="G2096" s="2">
        <v>20223.423999999999</v>
      </c>
      <c r="H2096" s="21">
        <f t="shared" si="32"/>
        <v>-2.2055343297274427E-3</v>
      </c>
      <c r="I2096" s="4"/>
      <c r="J2096" s="4"/>
      <c r="K2096" s="4"/>
    </row>
    <row r="2097" spans="2:11" ht="13.5" x14ac:dyDescent="0.35">
      <c r="B2097" s="3">
        <v>45054</v>
      </c>
      <c r="C2097" s="2">
        <v>22.65</v>
      </c>
      <c r="D2097" s="2">
        <v>20.448699999999999</v>
      </c>
      <c r="E2097" s="2">
        <v>14</v>
      </c>
      <c r="F2097" s="2">
        <v>22.65</v>
      </c>
      <c r="G2097" s="2">
        <v>317.10000000000002</v>
      </c>
      <c r="H2097" s="21">
        <f t="shared" si="32"/>
        <v>0</v>
      </c>
      <c r="I2097" s="4"/>
      <c r="J2097" s="4"/>
      <c r="K2097" s="4"/>
    </row>
    <row r="2098" spans="2:11" ht="13.5" x14ac:dyDescent="0.35">
      <c r="B2098" s="3">
        <v>45055</v>
      </c>
      <c r="C2098" s="2">
        <v>22.65</v>
      </c>
      <c r="D2098" s="2">
        <v>20.448699999999999</v>
      </c>
      <c r="E2098" s="2">
        <v>1698</v>
      </c>
      <c r="F2098" s="2">
        <v>22.603999999999999</v>
      </c>
      <c r="G2098" s="2">
        <v>38381.591999999997</v>
      </c>
      <c r="H2098" s="21">
        <f t="shared" si="32"/>
        <v>0</v>
      </c>
      <c r="I2098" s="4"/>
      <c r="J2098" s="4"/>
      <c r="K2098" s="4"/>
    </row>
    <row r="2099" spans="2:11" ht="13.5" x14ac:dyDescent="0.35">
      <c r="B2099" s="3">
        <v>45056</v>
      </c>
      <c r="C2099" s="2">
        <v>22.49</v>
      </c>
      <c r="D2099" s="2">
        <v>20.304300000000001</v>
      </c>
      <c r="E2099" s="2">
        <v>548</v>
      </c>
      <c r="F2099" s="2">
        <v>22.462</v>
      </c>
      <c r="G2099" s="2">
        <v>12309.175999999999</v>
      </c>
      <c r="H2099" s="21">
        <f t="shared" si="32"/>
        <v>-7.0615735963654135E-3</v>
      </c>
      <c r="I2099" s="4"/>
      <c r="J2099" s="4"/>
      <c r="K2099" s="4"/>
    </row>
    <row r="2100" spans="2:11" ht="13.5" x14ac:dyDescent="0.35">
      <c r="B2100" s="3">
        <v>45057</v>
      </c>
      <c r="C2100" s="2">
        <v>22.65</v>
      </c>
      <c r="D2100" s="2">
        <v>20.448699999999999</v>
      </c>
      <c r="E2100" s="2">
        <v>544</v>
      </c>
      <c r="F2100" s="2">
        <v>22.553000000000001</v>
      </c>
      <c r="G2100" s="2">
        <v>12268.832</v>
      </c>
      <c r="H2100" s="21">
        <f t="shared" si="32"/>
        <v>7.1117940534762298E-3</v>
      </c>
      <c r="I2100" s="4"/>
      <c r="J2100" s="4"/>
      <c r="K2100" s="4"/>
    </row>
    <row r="2101" spans="2:11" ht="13.5" x14ac:dyDescent="0.35">
      <c r="B2101" s="3">
        <v>45058</v>
      </c>
      <c r="C2101" s="2">
        <v>22.65</v>
      </c>
      <c r="D2101" s="2">
        <v>20.448699999999999</v>
      </c>
      <c r="E2101" s="2">
        <v>2060</v>
      </c>
      <c r="F2101" s="2">
        <v>22.646000000000001</v>
      </c>
      <c r="G2101" s="2">
        <v>46650.76</v>
      </c>
      <c r="H2101" s="21">
        <f t="shared" si="32"/>
        <v>0</v>
      </c>
      <c r="I2101" s="4"/>
      <c r="J2101" s="4"/>
      <c r="K2101" s="4"/>
    </row>
    <row r="2102" spans="2:11" ht="13.5" x14ac:dyDescent="0.35">
      <c r="B2102" s="3">
        <v>45061</v>
      </c>
      <c r="C2102" s="2">
        <v>23.1</v>
      </c>
      <c r="D2102" s="2">
        <v>20.855</v>
      </c>
      <c r="E2102" s="2">
        <v>75777</v>
      </c>
      <c r="F2102" s="2">
        <v>22.992999999999999</v>
      </c>
      <c r="G2102" s="2">
        <v>1742340.561</v>
      </c>
      <c r="H2102" s="21">
        <f t="shared" si="32"/>
        <v>1.9869233741020294E-2</v>
      </c>
      <c r="I2102" s="4"/>
      <c r="J2102" s="4"/>
      <c r="K2102" s="4"/>
    </row>
    <row r="2103" spans="2:11" ht="13.5" x14ac:dyDescent="0.35">
      <c r="B2103" s="3">
        <v>45062</v>
      </c>
      <c r="C2103" s="2">
        <v>24</v>
      </c>
      <c r="D2103" s="2">
        <v>21.6675</v>
      </c>
      <c r="E2103" s="2">
        <v>30148</v>
      </c>
      <c r="F2103" s="2">
        <v>23.530999999999999</v>
      </c>
      <c r="G2103" s="2">
        <v>709412.58799999999</v>
      </c>
      <c r="H2103" s="21">
        <f t="shared" si="32"/>
        <v>3.8959482138575884E-2</v>
      </c>
      <c r="I2103" s="4"/>
      <c r="J2103" s="4"/>
      <c r="K2103" s="4"/>
    </row>
    <row r="2104" spans="2:11" ht="13.5" x14ac:dyDescent="0.35">
      <c r="B2104" s="3">
        <v>45063</v>
      </c>
      <c r="C2104" s="2">
        <v>25</v>
      </c>
      <c r="D2104" s="2">
        <v>22.5703</v>
      </c>
      <c r="E2104" s="2">
        <v>14861</v>
      </c>
      <c r="F2104" s="2">
        <v>24.951000000000001</v>
      </c>
      <c r="G2104" s="2">
        <v>370796.81099999999</v>
      </c>
      <c r="H2104" s="21">
        <f t="shared" si="32"/>
        <v>4.1666089765778201E-2</v>
      </c>
      <c r="I2104" s="4"/>
      <c r="J2104" s="4"/>
      <c r="K2104" s="4"/>
    </row>
    <row r="2105" spans="2:11" ht="13.5" x14ac:dyDescent="0.35">
      <c r="B2105" s="3">
        <v>45064</v>
      </c>
      <c r="C2105" s="2">
        <v>25.3</v>
      </c>
      <c r="D2105" s="2">
        <v>22.841200000000001</v>
      </c>
      <c r="E2105" s="2">
        <v>7587</v>
      </c>
      <c r="F2105" s="2">
        <v>25.192</v>
      </c>
      <c r="G2105" s="2">
        <v>191131.704</v>
      </c>
      <c r="H2105" s="21">
        <f t="shared" si="32"/>
        <v>1.2002498859120216E-2</v>
      </c>
      <c r="I2105" s="4"/>
      <c r="J2105" s="4"/>
      <c r="K2105" s="4"/>
    </row>
    <row r="2106" spans="2:11" ht="13.5" x14ac:dyDescent="0.35">
      <c r="B2106" s="3">
        <v>45065</v>
      </c>
      <c r="C2106" s="2">
        <v>25.5</v>
      </c>
      <c r="D2106" s="2">
        <v>23.021699999999999</v>
      </c>
      <c r="E2106" s="2">
        <v>6664</v>
      </c>
      <c r="F2106" s="2">
        <v>25.337</v>
      </c>
      <c r="G2106" s="2">
        <v>168845.76800000001</v>
      </c>
      <c r="H2106" s="21">
        <f t="shared" si="32"/>
        <v>7.9023869148730601E-3</v>
      </c>
      <c r="I2106" s="4"/>
      <c r="J2106" s="4"/>
      <c r="K2106" s="4"/>
    </row>
    <row r="2107" spans="2:11" ht="13.5" x14ac:dyDescent="0.35">
      <c r="B2107" s="3">
        <v>45068</v>
      </c>
      <c r="C2107" s="2">
        <v>25.6</v>
      </c>
      <c r="D2107" s="2">
        <v>23.111999999999998</v>
      </c>
      <c r="E2107" s="2">
        <v>7731</v>
      </c>
      <c r="F2107" s="2">
        <v>25.562000000000001</v>
      </c>
      <c r="G2107" s="2">
        <v>197619.82199999999</v>
      </c>
      <c r="H2107" s="21">
        <f t="shared" si="32"/>
        <v>3.9223862703448992E-3</v>
      </c>
      <c r="I2107" s="4"/>
      <c r="J2107" s="4"/>
      <c r="K2107" s="4"/>
    </row>
    <row r="2108" spans="2:11" ht="13.5" x14ac:dyDescent="0.35">
      <c r="B2108" s="3">
        <v>45069</v>
      </c>
      <c r="C2108" s="2">
        <v>25.9</v>
      </c>
      <c r="D2108" s="2">
        <v>23.382899999999999</v>
      </c>
      <c r="E2108" s="2">
        <v>3421</v>
      </c>
      <c r="F2108" s="2">
        <v>25.817</v>
      </c>
      <c r="G2108" s="2">
        <v>88319.956999999995</v>
      </c>
      <c r="H2108" s="21">
        <f t="shared" si="32"/>
        <v>1.1721183800623099E-2</v>
      </c>
      <c r="I2108" s="4"/>
      <c r="J2108" s="4"/>
      <c r="K2108" s="4"/>
    </row>
    <row r="2109" spans="2:11" ht="13.5" x14ac:dyDescent="0.35">
      <c r="B2109" s="3">
        <v>45070</v>
      </c>
      <c r="C2109" s="2">
        <v>25.71</v>
      </c>
      <c r="D2109" s="2">
        <v>23.211300000000001</v>
      </c>
      <c r="E2109" s="2">
        <v>11689</v>
      </c>
      <c r="F2109" s="2">
        <v>25.91</v>
      </c>
      <c r="G2109" s="2">
        <v>302861.99</v>
      </c>
      <c r="H2109" s="21">
        <f t="shared" si="32"/>
        <v>-7.3386962267297032E-3</v>
      </c>
      <c r="I2109" s="4"/>
      <c r="J2109" s="4"/>
      <c r="K2109" s="4"/>
    </row>
    <row r="2110" spans="2:11" ht="13.5" x14ac:dyDescent="0.35">
      <c r="B2110" s="3">
        <v>45071</v>
      </c>
      <c r="C2110" s="2">
        <v>25.85</v>
      </c>
      <c r="D2110" s="2">
        <v>23.337700000000002</v>
      </c>
      <c r="E2110" s="2">
        <v>1493</v>
      </c>
      <c r="F2110" s="2">
        <v>25.760999999999999</v>
      </c>
      <c r="G2110" s="2">
        <v>38461.173000000003</v>
      </c>
      <c r="H2110" s="21">
        <f t="shared" si="32"/>
        <v>5.4456234678798808E-3</v>
      </c>
      <c r="I2110" s="4"/>
      <c r="J2110" s="4"/>
      <c r="K2110" s="4"/>
    </row>
    <row r="2111" spans="2:11" ht="13.5" x14ac:dyDescent="0.35">
      <c r="B2111" s="3">
        <v>45072</v>
      </c>
      <c r="C2111" s="2">
        <v>25.9</v>
      </c>
      <c r="D2111" s="2">
        <v>23.382899999999999</v>
      </c>
      <c r="E2111" s="2">
        <v>27506</v>
      </c>
      <c r="F2111" s="2">
        <v>25.995999999999999</v>
      </c>
      <c r="G2111" s="2">
        <v>715045.97600000002</v>
      </c>
      <c r="H2111" s="21">
        <f t="shared" si="32"/>
        <v>1.9367804025245711E-3</v>
      </c>
      <c r="I2111" s="4"/>
      <c r="J2111" s="4"/>
      <c r="K2111" s="4"/>
    </row>
    <row r="2112" spans="2:11" ht="13.5" x14ac:dyDescent="0.35">
      <c r="B2112" s="3">
        <v>45075</v>
      </c>
      <c r="C2112" s="2">
        <v>26.15</v>
      </c>
      <c r="D2112" s="2">
        <v>23.608599999999999</v>
      </c>
      <c r="E2112" s="2">
        <v>1294130</v>
      </c>
      <c r="F2112" s="2">
        <v>26</v>
      </c>
      <c r="G2112" s="2">
        <v>33647380</v>
      </c>
      <c r="H2112" s="21">
        <f t="shared" si="32"/>
        <v>9.6523527877209331E-3</v>
      </c>
      <c r="I2112" s="4"/>
      <c r="J2112" s="4"/>
      <c r="K2112" s="4"/>
    </row>
    <row r="2113" spans="2:11" ht="13.5" x14ac:dyDescent="0.35">
      <c r="B2113" s="3">
        <v>45076</v>
      </c>
      <c r="C2113" s="2">
        <v>27</v>
      </c>
      <c r="D2113" s="2">
        <v>24.376000000000001</v>
      </c>
      <c r="E2113" s="2">
        <v>27086</v>
      </c>
      <c r="F2113" s="2">
        <v>26.53</v>
      </c>
      <c r="G2113" s="2">
        <v>718591.58</v>
      </c>
      <c r="H2113" s="21">
        <f t="shared" si="32"/>
        <v>3.2505104072244946E-2</v>
      </c>
      <c r="I2113" s="4"/>
      <c r="J2113" s="4"/>
      <c r="K2113" s="4"/>
    </row>
    <row r="2114" spans="2:11" ht="13.5" x14ac:dyDescent="0.35">
      <c r="B2114" s="3">
        <v>45077</v>
      </c>
      <c r="C2114" s="2">
        <v>28</v>
      </c>
      <c r="D2114" s="2">
        <v>25.2788</v>
      </c>
      <c r="E2114" s="2">
        <v>29866</v>
      </c>
      <c r="F2114" s="2">
        <v>28.021000000000001</v>
      </c>
      <c r="G2114" s="2">
        <v>836875.18599999999</v>
      </c>
      <c r="H2114" s="21">
        <f t="shared" si="32"/>
        <v>3.7036429274696386E-2</v>
      </c>
      <c r="I2114" s="4"/>
      <c r="J2114" s="4"/>
      <c r="K2114" s="4"/>
    </row>
    <row r="2115" spans="2:11" ht="13.5" x14ac:dyDescent="0.35">
      <c r="B2115" s="3">
        <v>45078</v>
      </c>
      <c r="C2115" s="2">
        <v>27.8</v>
      </c>
      <c r="D2115" s="2">
        <v>25.098199999999999</v>
      </c>
      <c r="E2115" s="2">
        <v>5072</v>
      </c>
      <c r="F2115" s="2">
        <v>27.704999999999998</v>
      </c>
      <c r="G2115" s="2">
        <v>140519.76</v>
      </c>
      <c r="H2115" s="21">
        <f t="shared" si="32"/>
        <v>-7.1443264711933269E-3</v>
      </c>
      <c r="I2115" s="4"/>
      <c r="J2115" s="4"/>
      <c r="K2115" s="4"/>
    </row>
    <row r="2116" spans="2:11" ht="13.5" x14ac:dyDescent="0.35">
      <c r="B2116" s="3">
        <v>45079</v>
      </c>
      <c r="C2116" s="2">
        <v>27.6</v>
      </c>
      <c r="D2116" s="2">
        <v>24.9176</v>
      </c>
      <c r="E2116" s="2">
        <v>2015</v>
      </c>
      <c r="F2116" s="2">
        <v>27.391999999999999</v>
      </c>
      <c r="G2116" s="2">
        <v>55194.879999999997</v>
      </c>
      <c r="H2116" s="21">
        <f t="shared" si="32"/>
        <v>-7.1957351523216136E-3</v>
      </c>
      <c r="I2116" s="4"/>
      <c r="J2116" s="4"/>
      <c r="K2116" s="4"/>
    </row>
    <row r="2117" spans="2:11" ht="13.5" x14ac:dyDescent="0.35">
      <c r="B2117" s="3">
        <v>45082</v>
      </c>
      <c r="C2117" s="2">
        <v>27.19</v>
      </c>
      <c r="D2117" s="2">
        <v>25.275400000000001</v>
      </c>
      <c r="E2117" s="2">
        <v>6950</v>
      </c>
      <c r="F2117" s="2">
        <v>27.007999999999999</v>
      </c>
      <c r="G2117" s="2">
        <v>187705.60000000001</v>
      </c>
      <c r="H2117" s="21">
        <f t="shared" si="32"/>
        <v>1.4359328346229211E-2</v>
      </c>
      <c r="I2117" s="4"/>
      <c r="J2117" s="4"/>
      <c r="K2117" s="4"/>
    </row>
    <row r="2118" spans="2:11" ht="13.5" x14ac:dyDescent="0.35">
      <c r="B2118" s="3">
        <v>45083</v>
      </c>
      <c r="C2118" s="2">
        <v>27.19</v>
      </c>
      <c r="D2118" s="2">
        <v>25.275400000000001</v>
      </c>
      <c r="E2118" s="2">
        <v>0</v>
      </c>
      <c r="F2118" s="2">
        <v>0</v>
      </c>
      <c r="G2118" s="2">
        <v>0</v>
      </c>
      <c r="H2118" s="21">
        <f t="shared" si="32"/>
        <v>0</v>
      </c>
      <c r="I2118" s="4"/>
      <c r="J2118" s="4"/>
      <c r="K2118" s="4"/>
    </row>
    <row r="2119" spans="2:11" ht="13.5" x14ac:dyDescent="0.35">
      <c r="B2119" s="3">
        <v>45084</v>
      </c>
      <c r="C2119" s="2">
        <v>27.19</v>
      </c>
      <c r="D2119" s="2">
        <v>25.275400000000001</v>
      </c>
      <c r="E2119" s="2">
        <v>0</v>
      </c>
      <c r="F2119" s="2">
        <v>0</v>
      </c>
      <c r="G2119" s="2">
        <v>0</v>
      </c>
      <c r="H2119" s="21">
        <f t="shared" ref="H2119:H2182" si="33">(D2119-D2118)/D2118</f>
        <v>0</v>
      </c>
      <c r="I2119" s="4"/>
      <c r="J2119" s="4"/>
      <c r="K2119" s="4"/>
    </row>
    <row r="2120" spans="2:11" ht="13.5" x14ac:dyDescent="0.35">
      <c r="B2120" s="3">
        <v>45085</v>
      </c>
      <c r="C2120" s="2">
        <v>28.82</v>
      </c>
      <c r="D2120" s="2">
        <v>26.790600000000001</v>
      </c>
      <c r="E2120" s="2">
        <v>6601</v>
      </c>
      <c r="F2120" s="2">
        <v>28.614000000000001</v>
      </c>
      <c r="G2120" s="2">
        <v>188881.014</v>
      </c>
      <c r="H2120" s="21">
        <f t="shared" si="33"/>
        <v>5.994761705057091E-2</v>
      </c>
      <c r="I2120" s="4"/>
      <c r="J2120" s="4"/>
      <c r="K2120" s="4"/>
    </row>
    <row r="2121" spans="2:11" ht="13.5" x14ac:dyDescent="0.35">
      <c r="B2121" s="3">
        <v>45086</v>
      </c>
      <c r="C2121" s="2">
        <v>28.4</v>
      </c>
      <c r="D2121" s="2">
        <v>26.400200000000002</v>
      </c>
      <c r="E2121" s="2">
        <v>34282</v>
      </c>
      <c r="F2121" s="2">
        <v>29.07</v>
      </c>
      <c r="G2121" s="2">
        <v>996577.74</v>
      </c>
      <c r="H2121" s="21">
        <f t="shared" si="33"/>
        <v>-1.4572275350309423E-2</v>
      </c>
      <c r="I2121" s="4"/>
      <c r="J2121" s="4"/>
      <c r="K2121" s="4"/>
    </row>
    <row r="2122" spans="2:11" ht="13.5" x14ac:dyDescent="0.35">
      <c r="B2122" s="3">
        <v>45089</v>
      </c>
      <c r="C2122" s="2">
        <v>27.88</v>
      </c>
      <c r="D2122" s="2">
        <v>25.916799999999999</v>
      </c>
      <c r="E2122" s="2">
        <v>4089</v>
      </c>
      <c r="F2122" s="2">
        <v>27.202999999999999</v>
      </c>
      <c r="G2122" s="2">
        <v>111233.067</v>
      </c>
      <c r="H2122" s="21">
        <f t="shared" si="33"/>
        <v>-1.8310467344944476E-2</v>
      </c>
      <c r="I2122" s="4"/>
      <c r="J2122" s="4"/>
      <c r="K2122" s="4"/>
    </row>
    <row r="2123" spans="2:11" ht="13.5" x14ac:dyDescent="0.35">
      <c r="B2123" s="3">
        <v>45090</v>
      </c>
      <c r="C2123" s="2">
        <v>27.88</v>
      </c>
      <c r="D2123" s="2">
        <v>25.916799999999999</v>
      </c>
      <c r="E2123" s="2">
        <v>1406</v>
      </c>
      <c r="F2123" s="2">
        <v>27.681999999999999</v>
      </c>
      <c r="G2123" s="2">
        <v>38920.892</v>
      </c>
      <c r="H2123" s="21">
        <f t="shared" si="33"/>
        <v>0</v>
      </c>
      <c r="I2123" s="4"/>
      <c r="J2123" s="4"/>
      <c r="K2123" s="4"/>
    </row>
    <row r="2124" spans="2:11" ht="13.5" x14ac:dyDescent="0.35">
      <c r="B2124" s="3">
        <v>45091</v>
      </c>
      <c r="C2124" s="2">
        <v>26.82</v>
      </c>
      <c r="D2124" s="2">
        <v>24.9315</v>
      </c>
      <c r="E2124" s="2">
        <v>945</v>
      </c>
      <c r="F2124" s="2">
        <v>27.105</v>
      </c>
      <c r="G2124" s="2">
        <v>25614.224999999999</v>
      </c>
      <c r="H2124" s="21">
        <f t="shared" si="33"/>
        <v>-3.8017810840844504E-2</v>
      </c>
      <c r="I2124" s="4"/>
      <c r="J2124" s="4"/>
      <c r="K2124" s="4"/>
    </row>
    <row r="2125" spans="2:11" ht="13.5" x14ac:dyDescent="0.35">
      <c r="B2125" s="3">
        <v>45092</v>
      </c>
      <c r="C2125" s="2">
        <v>26.5</v>
      </c>
      <c r="D2125" s="2">
        <v>24.634</v>
      </c>
      <c r="E2125" s="2">
        <v>3031</v>
      </c>
      <c r="F2125" s="2">
        <v>26.745000000000001</v>
      </c>
      <c r="G2125" s="2">
        <v>81064.095000000001</v>
      </c>
      <c r="H2125" s="21">
        <f t="shared" si="33"/>
        <v>-1.1932695585905357E-2</v>
      </c>
      <c r="I2125" s="4"/>
      <c r="J2125" s="4"/>
      <c r="K2125" s="4"/>
    </row>
    <row r="2126" spans="2:11" ht="13.5" x14ac:dyDescent="0.35">
      <c r="B2126" s="3">
        <v>45093</v>
      </c>
      <c r="C2126" s="2">
        <v>26.51</v>
      </c>
      <c r="D2126" s="2">
        <v>24.6433</v>
      </c>
      <c r="E2126" s="2">
        <v>1203</v>
      </c>
      <c r="F2126" s="2">
        <v>26.65</v>
      </c>
      <c r="G2126" s="2">
        <v>32059.95</v>
      </c>
      <c r="H2126" s="21">
        <f t="shared" si="33"/>
        <v>3.7752699520985798E-4</v>
      </c>
      <c r="I2126" s="4"/>
      <c r="J2126" s="4"/>
      <c r="K2126" s="4"/>
    </row>
    <row r="2127" spans="2:11" ht="13.5" x14ac:dyDescent="0.35">
      <c r="B2127" s="3">
        <v>45096</v>
      </c>
      <c r="C2127" s="2">
        <v>26.75</v>
      </c>
      <c r="D2127" s="2">
        <v>24.866399999999999</v>
      </c>
      <c r="E2127" s="2">
        <v>324</v>
      </c>
      <c r="F2127" s="2">
        <v>26.577999999999999</v>
      </c>
      <c r="G2127" s="2">
        <v>8611.2720000000008</v>
      </c>
      <c r="H2127" s="21">
        <f t="shared" si="33"/>
        <v>9.0531706386725291E-3</v>
      </c>
      <c r="I2127" s="4"/>
      <c r="J2127" s="4"/>
      <c r="K2127" s="4"/>
    </row>
    <row r="2128" spans="2:11" ht="13.5" x14ac:dyDescent="0.35">
      <c r="B2128" s="3">
        <v>45097</v>
      </c>
      <c r="C2128" s="2">
        <v>27</v>
      </c>
      <c r="D2128" s="2">
        <v>25.098800000000001</v>
      </c>
      <c r="E2128" s="2">
        <v>3929</v>
      </c>
      <c r="F2128" s="2">
        <v>26.791</v>
      </c>
      <c r="G2128" s="2">
        <v>105261.83900000001</v>
      </c>
      <c r="H2128" s="21">
        <f t="shared" si="33"/>
        <v>9.3459447286298753E-3</v>
      </c>
      <c r="I2128" s="4"/>
      <c r="J2128" s="4"/>
      <c r="K2128" s="4"/>
    </row>
    <row r="2129" spans="2:11" ht="13.5" x14ac:dyDescent="0.35">
      <c r="B2129" s="3">
        <v>45098</v>
      </c>
      <c r="C2129" s="2">
        <v>26.82</v>
      </c>
      <c r="D2129" s="2">
        <v>24.9315</v>
      </c>
      <c r="E2129" s="2">
        <v>979</v>
      </c>
      <c r="F2129" s="2">
        <v>26.907</v>
      </c>
      <c r="G2129" s="2">
        <v>26341.953000000001</v>
      </c>
      <c r="H2129" s="21">
        <f t="shared" si="33"/>
        <v>-6.6656573222624539E-3</v>
      </c>
      <c r="I2129" s="4"/>
      <c r="J2129" s="4"/>
      <c r="K2129" s="4"/>
    </row>
    <row r="2130" spans="2:11" ht="13.5" x14ac:dyDescent="0.35">
      <c r="B2130" s="3">
        <v>45099</v>
      </c>
      <c r="C2130" s="2">
        <v>26.9</v>
      </c>
      <c r="D2130" s="2">
        <v>25.005800000000001</v>
      </c>
      <c r="E2130" s="2">
        <v>1891</v>
      </c>
      <c r="F2130" s="2">
        <v>26.974</v>
      </c>
      <c r="G2130" s="2">
        <v>51007.834000000003</v>
      </c>
      <c r="H2130" s="21">
        <f t="shared" si="33"/>
        <v>2.9801656538917002E-3</v>
      </c>
      <c r="I2130" s="4"/>
      <c r="J2130" s="4"/>
      <c r="K2130" s="4"/>
    </row>
    <row r="2131" spans="2:11" ht="13.5" x14ac:dyDescent="0.35">
      <c r="B2131" s="3">
        <v>45100</v>
      </c>
      <c r="C2131" s="2">
        <v>26.85</v>
      </c>
      <c r="D2131" s="2">
        <v>24.959399999999999</v>
      </c>
      <c r="E2131" s="2">
        <v>1901</v>
      </c>
      <c r="F2131" s="2">
        <v>26.78</v>
      </c>
      <c r="G2131" s="2">
        <v>50908.78</v>
      </c>
      <c r="H2131" s="21">
        <f t="shared" si="33"/>
        <v>-1.8555695078742529E-3</v>
      </c>
      <c r="I2131" s="4"/>
      <c r="J2131" s="4"/>
      <c r="K2131" s="4"/>
    </row>
    <row r="2132" spans="2:11" ht="13.5" x14ac:dyDescent="0.35">
      <c r="B2132" s="3">
        <v>45103</v>
      </c>
      <c r="C2132" s="2">
        <v>27.5</v>
      </c>
      <c r="D2132" s="2">
        <v>25.563600000000001</v>
      </c>
      <c r="E2132" s="2">
        <v>15273</v>
      </c>
      <c r="F2132" s="2">
        <v>27.026</v>
      </c>
      <c r="G2132" s="2">
        <v>412768.098</v>
      </c>
      <c r="H2132" s="21">
        <f t="shared" si="33"/>
        <v>2.4207312675785568E-2</v>
      </c>
      <c r="I2132" s="4"/>
      <c r="J2132" s="4"/>
      <c r="K2132" s="4"/>
    </row>
    <row r="2133" spans="2:11" ht="13.5" x14ac:dyDescent="0.35">
      <c r="B2133" s="3">
        <v>45104</v>
      </c>
      <c r="C2133" s="2">
        <v>27.5</v>
      </c>
      <c r="D2133" s="2">
        <v>25.563600000000001</v>
      </c>
      <c r="E2133" s="2">
        <v>2324</v>
      </c>
      <c r="F2133" s="2">
        <v>27.510999999999999</v>
      </c>
      <c r="G2133" s="2">
        <v>63935.563999999998</v>
      </c>
      <c r="H2133" s="21">
        <f t="shared" si="33"/>
        <v>0</v>
      </c>
      <c r="I2133" s="4"/>
      <c r="J2133" s="4"/>
      <c r="K2133" s="4"/>
    </row>
    <row r="2134" spans="2:11" ht="13.5" x14ac:dyDescent="0.35">
      <c r="B2134" s="3">
        <v>45107</v>
      </c>
      <c r="C2134" s="2">
        <v>28.4</v>
      </c>
      <c r="D2134" s="2">
        <v>26.400200000000002</v>
      </c>
      <c r="E2134" s="2">
        <v>15798</v>
      </c>
      <c r="F2134" s="2">
        <v>27.716000000000001</v>
      </c>
      <c r="G2134" s="2">
        <v>437857.36800000002</v>
      </c>
      <c r="H2134" s="21">
        <f t="shared" si="33"/>
        <v>3.2726220094196463E-2</v>
      </c>
      <c r="I2134" s="4"/>
      <c r="J2134" s="4"/>
      <c r="K2134" s="4"/>
    </row>
    <row r="2135" spans="2:11" ht="13.5" x14ac:dyDescent="0.35">
      <c r="B2135" s="3">
        <v>45110</v>
      </c>
      <c r="C2135" s="2">
        <v>28.1</v>
      </c>
      <c r="D2135" s="2">
        <v>26.121300000000002</v>
      </c>
      <c r="E2135" s="2">
        <v>817</v>
      </c>
      <c r="F2135" s="2">
        <v>28.236999999999998</v>
      </c>
      <c r="G2135" s="2">
        <v>23069.629000000001</v>
      </c>
      <c r="H2135" s="21">
        <f t="shared" si="33"/>
        <v>-1.0564313906712832E-2</v>
      </c>
      <c r="I2135" s="4"/>
      <c r="J2135" s="4"/>
      <c r="K2135" s="4"/>
    </row>
    <row r="2136" spans="2:11" ht="13.5" x14ac:dyDescent="0.35">
      <c r="B2136" s="3">
        <v>45111</v>
      </c>
      <c r="C2136" s="2">
        <v>27.9</v>
      </c>
      <c r="D2136" s="2">
        <v>25.935400000000001</v>
      </c>
      <c r="E2136" s="2">
        <v>551</v>
      </c>
      <c r="F2136" s="2">
        <v>27.655000000000001</v>
      </c>
      <c r="G2136" s="2">
        <v>15237.905000000001</v>
      </c>
      <c r="H2136" s="21">
        <f t="shared" si="33"/>
        <v>-7.1167974028857736E-3</v>
      </c>
      <c r="I2136" s="4"/>
      <c r="J2136" s="4"/>
      <c r="K2136" s="4"/>
    </row>
    <row r="2137" spans="2:11" ht="13.5" x14ac:dyDescent="0.35">
      <c r="B2137" s="3">
        <v>45112</v>
      </c>
      <c r="C2137" s="2">
        <v>27.5</v>
      </c>
      <c r="D2137" s="2">
        <v>25.563600000000001</v>
      </c>
      <c r="E2137" s="2">
        <v>662</v>
      </c>
      <c r="F2137" s="2">
        <v>27.577999999999999</v>
      </c>
      <c r="G2137" s="2">
        <v>18256.635999999999</v>
      </c>
      <c r="H2137" s="21">
        <f t="shared" si="33"/>
        <v>-1.4335618498268789E-2</v>
      </c>
      <c r="I2137" s="4"/>
      <c r="J2137" s="4"/>
      <c r="K2137" s="4"/>
    </row>
    <row r="2138" spans="2:11" ht="13.5" x14ac:dyDescent="0.35">
      <c r="B2138" s="3">
        <v>45113</v>
      </c>
      <c r="C2138" s="2">
        <v>28</v>
      </c>
      <c r="D2138" s="2">
        <v>26.028400000000001</v>
      </c>
      <c r="E2138" s="2">
        <v>579</v>
      </c>
      <c r="F2138" s="2">
        <v>27.832000000000001</v>
      </c>
      <c r="G2138" s="2">
        <v>16114.727999999999</v>
      </c>
      <c r="H2138" s="21">
        <f t="shared" si="33"/>
        <v>1.8182102677244218E-2</v>
      </c>
      <c r="I2138" s="4"/>
      <c r="J2138" s="4"/>
      <c r="K2138" s="4"/>
    </row>
    <row r="2139" spans="2:11" ht="13.5" x14ac:dyDescent="0.35">
      <c r="B2139" s="3">
        <v>45114</v>
      </c>
      <c r="C2139" s="2">
        <v>28.1</v>
      </c>
      <c r="D2139" s="2">
        <v>26.121300000000002</v>
      </c>
      <c r="E2139" s="2">
        <v>5335</v>
      </c>
      <c r="F2139" s="2">
        <v>28.100999999999999</v>
      </c>
      <c r="G2139" s="2">
        <v>149918.83499999999</v>
      </c>
      <c r="H2139" s="21">
        <f t="shared" si="33"/>
        <v>3.5691782821840835E-3</v>
      </c>
      <c r="I2139" s="4"/>
      <c r="J2139" s="4"/>
      <c r="K2139" s="4"/>
    </row>
    <row r="2140" spans="2:11" ht="13.5" x14ac:dyDescent="0.35">
      <c r="B2140" s="3">
        <v>45117</v>
      </c>
      <c r="C2140" s="2">
        <v>28.3</v>
      </c>
      <c r="D2140" s="2">
        <v>26.307300000000001</v>
      </c>
      <c r="E2140" s="2">
        <v>4725</v>
      </c>
      <c r="F2140" s="2">
        <v>28.233000000000001</v>
      </c>
      <c r="G2140" s="2">
        <v>133400.92499999999</v>
      </c>
      <c r="H2140" s="21">
        <f t="shared" si="33"/>
        <v>7.1206256962708572E-3</v>
      </c>
      <c r="I2140" s="4"/>
      <c r="J2140" s="4"/>
      <c r="K2140" s="4"/>
    </row>
    <row r="2141" spans="2:11" ht="13.5" x14ac:dyDescent="0.35">
      <c r="B2141" s="3">
        <v>45118</v>
      </c>
      <c r="C2141" s="2">
        <v>28.3</v>
      </c>
      <c r="D2141" s="2">
        <v>26.307300000000001</v>
      </c>
      <c r="E2141" s="2">
        <v>426</v>
      </c>
      <c r="F2141" s="2">
        <v>28.327999999999999</v>
      </c>
      <c r="G2141" s="2">
        <v>12067.727999999999</v>
      </c>
      <c r="H2141" s="21">
        <f t="shared" si="33"/>
        <v>0</v>
      </c>
      <c r="I2141" s="4"/>
      <c r="J2141" s="4"/>
      <c r="K2141" s="4"/>
    </row>
    <row r="2142" spans="2:11" ht="13.5" x14ac:dyDescent="0.35">
      <c r="B2142" s="3">
        <v>45119</v>
      </c>
      <c r="C2142" s="2">
        <v>28</v>
      </c>
      <c r="D2142" s="2">
        <v>26.028400000000001</v>
      </c>
      <c r="E2142" s="2">
        <v>4986</v>
      </c>
      <c r="F2142" s="2">
        <v>28.172000000000001</v>
      </c>
      <c r="G2142" s="2">
        <v>140465.592</v>
      </c>
      <c r="H2142" s="21">
        <f t="shared" si="33"/>
        <v>-1.0601620082638664E-2</v>
      </c>
      <c r="I2142" s="4"/>
      <c r="J2142" s="4"/>
      <c r="K2142" s="4"/>
    </row>
    <row r="2143" spans="2:11" ht="13.5" x14ac:dyDescent="0.35">
      <c r="B2143" s="3">
        <v>45120</v>
      </c>
      <c r="C2143" s="2">
        <v>28</v>
      </c>
      <c r="D2143" s="2">
        <v>26.028400000000001</v>
      </c>
      <c r="E2143" s="2">
        <v>1954</v>
      </c>
      <c r="F2143" s="2">
        <v>28</v>
      </c>
      <c r="G2143" s="2">
        <v>54712</v>
      </c>
      <c r="H2143" s="21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28.1</v>
      </c>
      <c r="D2144" s="2">
        <v>26.121300000000002</v>
      </c>
      <c r="E2144" s="2">
        <v>2244</v>
      </c>
      <c r="F2144" s="2">
        <v>28.187999999999999</v>
      </c>
      <c r="G2144" s="2">
        <v>63253.872000000003</v>
      </c>
      <c r="H2144" s="21">
        <f t="shared" si="33"/>
        <v>3.5691782821840835E-3</v>
      </c>
      <c r="I2144" s="4"/>
      <c r="J2144" s="4"/>
      <c r="K2144" s="4"/>
    </row>
    <row r="2145" spans="2:11" ht="13.5" x14ac:dyDescent="0.35">
      <c r="B2145" s="3">
        <v>45124</v>
      </c>
      <c r="C2145" s="2">
        <v>28.36</v>
      </c>
      <c r="D2145" s="2">
        <v>26.363</v>
      </c>
      <c r="E2145" s="2">
        <v>2043</v>
      </c>
      <c r="F2145" s="2">
        <v>28.175000000000001</v>
      </c>
      <c r="G2145" s="2">
        <v>57561.525000000001</v>
      </c>
      <c r="H2145" s="21">
        <f t="shared" si="33"/>
        <v>9.2529851117669499E-3</v>
      </c>
      <c r="I2145" s="4"/>
      <c r="J2145" s="4"/>
      <c r="K2145" s="4"/>
    </row>
    <row r="2146" spans="2:11" ht="13.5" x14ac:dyDescent="0.35">
      <c r="B2146" s="3">
        <v>45125</v>
      </c>
      <c r="C2146" s="2">
        <v>28.45</v>
      </c>
      <c r="D2146" s="2">
        <v>26.4467</v>
      </c>
      <c r="E2146" s="2">
        <v>920</v>
      </c>
      <c r="F2146" s="2">
        <v>28.451000000000001</v>
      </c>
      <c r="G2146" s="2">
        <v>26174.92</v>
      </c>
      <c r="H2146" s="21">
        <f t="shared" si="33"/>
        <v>3.1749042218260567E-3</v>
      </c>
      <c r="I2146" s="4"/>
      <c r="J2146" s="4"/>
      <c r="K2146" s="4"/>
    </row>
    <row r="2147" spans="2:11" ht="13.5" x14ac:dyDescent="0.35">
      <c r="B2147" s="3">
        <v>45127</v>
      </c>
      <c r="C2147" s="2">
        <v>28.2</v>
      </c>
      <c r="D2147" s="2">
        <v>26.214300000000001</v>
      </c>
      <c r="E2147" s="2">
        <v>2493</v>
      </c>
      <c r="F2147" s="2">
        <v>28.366</v>
      </c>
      <c r="G2147" s="2">
        <v>70716.437999999995</v>
      </c>
      <c r="H2147" s="21">
        <f t="shared" si="33"/>
        <v>-8.7874857732722182E-3</v>
      </c>
      <c r="I2147" s="4"/>
      <c r="J2147" s="4"/>
      <c r="K2147" s="4"/>
    </row>
    <row r="2148" spans="2:11" ht="13.5" x14ac:dyDescent="0.35">
      <c r="B2148" s="3">
        <v>45128</v>
      </c>
      <c r="C2148" s="2">
        <v>28.44</v>
      </c>
      <c r="D2148" s="2">
        <v>26.4374</v>
      </c>
      <c r="E2148" s="2">
        <v>1823</v>
      </c>
      <c r="F2148" s="2">
        <v>28.472000000000001</v>
      </c>
      <c r="G2148" s="2">
        <v>51904.455999999998</v>
      </c>
      <c r="H2148" s="21">
        <f t="shared" si="33"/>
        <v>8.5106220650560463E-3</v>
      </c>
      <c r="I2148" s="4"/>
      <c r="J2148" s="4"/>
      <c r="K2148" s="4"/>
    </row>
    <row r="2149" spans="2:11" ht="13.5" x14ac:dyDescent="0.35">
      <c r="B2149" s="3">
        <v>45131</v>
      </c>
      <c r="C2149" s="2">
        <v>28.2</v>
      </c>
      <c r="D2149" s="2">
        <v>26.214300000000001</v>
      </c>
      <c r="E2149" s="2">
        <v>1386</v>
      </c>
      <c r="F2149" s="2">
        <v>28.2</v>
      </c>
      <c r="G2149" s="2">
        <v>39085.199999999997</v>
      </c>
      <c r="H2149" s="21">
        <f t="shared" si="33"/>
        <v>-8.4388026053998783E-3</v>
      </c>
      <c r="I2149" s="4"/>
      <c r="J2149" s="4"/>
      <c r="K2149" s="4"/>
    </row>
    <row r="2150" spans="2:11" ht="13.5" x14ac:dyDescent="0.35">
      <c r="B2150" s="3">
        <v>45133</v>
      </c>
      <c r="C2150" s="2">
        <v>28.2</v>
      </c>
      <c r="D2150" s="2">
        <v>26.214300000000001</v>
      </c>
      <c r="E2150" s="2">
        <v>631</v>
      </c>
      <c r="F2150" s="2">
        <v>28.2</v>
      </c>
      <c r="G2150" s="2">
        <v>17794.2</v>
      </c>
      <c r="H2150" s="21">
        <f t="shared" si="33"/>
        <v>0</v>
      </c>
      <c r="I2150" s="4"/>
      <c r="J2150" s="4"/>
      <c r="K2150" s="4"/>
    </row>
    <row r="2151" spans="2:11" ht="13.5" x14ac:dyDescent="0.35">
      <c r="B2151" s="3">
        <v>45134</v>
      </c>
      <c r="C2151" s="2">
        <v>28.1</v>
      </c>
      <c r="D2151" s="2">
        <v>26.121300000000002</v>
      </c>
      <c r="E2151" s="2">
        <v>1690</v>
      </c>
      <c r="F2151" s="2">
        <v>28.161000000000001</v>
      </c>
      <c r="G2151" s="2">
        <v>47592.09</v>
      </c>
      <c r="H2151" s="21">
        <f t="shared" si="33"/>
        <v>-3.5476819903640365E-3</v>
      </c>
      <c r="I2151" s="4"/>
      <c r="J2151" s="4"/>
      <c r="K2151" s="4"/>
    </row>
    <row r="2152" spans="2:11" ht="13.5" x14ac:dyDescent="0.35">
      <c r="B2152" s="3">
        <v>45135</v>
      </c>
      <c r="C2152" s="2">
        <v>28.82</v>
      </c>
      <c r="D2152" s="2">
        <v>26.790600000000001</v>
      </c>
      <c r="E2152" s="2">
        <v>4291</v>
      </c>
      <c r="F2152" s="2">
        <v>28.431999999999999</v>
      </c>
      <c r="G2152" s="2">
        <v>122001.712</v>
      </c>
      <c r="H2152" s="21">
        <f t="shared" si="33"/>
        <v>2.562276762641981E-2</v>
      </c>
      <c r="I2152" s="4"/>
      <c r="J2152" s="4"/>
      <c r="K2152" s="4"/>
    </row>
    <row r="2153" spans="2:11" ht="13.5" x14ac:dyDescent="0.35">
      <c r="B2153" s="3">
        <v>45138</v>
      </c>
      <c r="C2153" s="2">
        <v>28.8</v>
      </c>
      <c r="D2153" s="2">
        <v>26.772099999999998</v>
      </c>
      <c r="E2153" s="2">
        <v>1063</v>
      </c>
      <c r="F2153" s="2">
        <v>28.834</v>
      </c>
      <c r="G2153" s="2">
        <v>30650.542000000001</v>
      </c>
      <c r="H2153" s="21">
        <f t="shared" si="33"/>
        <v>-6.9054071204090498E-4</v>
      </c>
      <c r="I2153" s="4"/>
      <c r="J2153" s="4"/>
      <c r="K2153" s="4"/>
    </row>
    <row r="2154" spans="2:11" ht="13.5" x14ac:dyDescent="0.35">
      <c r="B2154" s="3">
        <v>45139</v>
      </c>
      <c r="C2154" s="2">
        <v>28.73</v>
      </c>
      <c r="D2154" s="2">
        <v>26.707000000000001</v>
      </c>
      <c r="E2154" s="2">
        <v>1586</v>
      </c>
      <c r="F2154" s="2">
        <v>28.689</v>
      </c>
      <c r="G2154" s="2">
        <v>45500.754000000001</v>
      </c>
      <c r="H2154" s="21">
        <f t="shared" si="33"/>
        <v>-2.4316359194832492E-3</v>
      </c>
      <c r="I2154" s="4"/>
      <c r="J2154" s="4"/>
      <c r="K2154" s="4"/>
    </row>
    <row r="2155" spans="2:11" ht="13.5" x14ac:dyDescent="0.35">
      <c r="B2155" s="3">
        <v>45140</v>
      </c>
      <c r="C2155" s="2">
        <v>28.73</v>
      </c>
      <c r="D2155" s="2">
        <v>26.707000000000001</v>
      </c>
      <c r="E2155" s="2">
        <v>100</v>
      </c>
      <c r="F2155" s="2">
        <v>28.73</v>
      </c>
      <c r="G2155" s="2">
        <v>2873</v>
      </c>
      <c r="H2155" s="21">
        <f t="shared" si="33"/>
        <v>0</v>
      </c>
      <c r="I2155" s="4"/>
      <c r="J2155" s="4"/>
      <c r="K2155" s="4"/>
    </row>
    <row r="2156" spans="2:11" ht="13.5" x14ac:dyDescent="0.35">
      <c r="B2156" s="3">
        <v>45141</v>
      </c>
      <c r="C2156" s="2">
        <v>28.16</v>
      </c>
      <c r="D2156" s="2">
        <v>26.177099999999999</v>
      </c>
      <c r="E2156" s="2">
        <v>3361</v>
      </c>
      <c r="F2156" s="2">
        <v>28.155999999999999</v>
      </c>
      <c r="G2156" s="2">
        <v>94632.316000000006</v>
      </c>
      <c r="H2156" s="21">
        <f t="shared" si="33"/>
        <v>-1.9841240124312029E-2</v>
      </c>
      <c r="I2156" s="4"/>
      <c r="J2156" s="4"/>
      <c r="K2156" s="4"/>
    </row>
    <row r="2157" spans="2:11" ht="13.5" x14ac:dyDescent="0.35">
      <c r="B2157" s="3">
        <v>45142</v>
      </c>
      <c r="C2157" s="2">
        <v>28.15</v>
      </c>
      <c r="D2157" s="2">
        <v>26.1678</v>
      </c>
      <c r="E2157" s="2">
        <v>291</v>
      </c>
      <c r="F2157" s="2">
        <v>28.189</v>
      </c>
      <c r="G2157" s="2">
        <v>8202.9989999999998</v>
      </c>
      <c r="H2157" s="21">
        <f t="shared" si="33"/>
        <v>-3.5527235637254097E-4</v>
      </c>
      <c r="I2157" s="4"/>
      <c r="J2157" s="4"/>
      <c r="K2157" s="4"/>
    </row>
    <row r="2158" spans="2:11" ht="13.5" x14ac:dyDescent="0.35">
      <c r="B2158" s="3">
        <v>45145</v>
      </c>
      <c r="C2158" s="2">
        <v>28</v>
      </c>
      <c r="D2158" s="2">
        <v>26.028400000000001</v>
      </c>
      <c r="E2158" s="2">
        <v>764</v>
      </c>
      <c r="F2158" s="2">
        <v>28.048999999999999</v>
      </c>
      <c r="G2158" s="2">
        <v>21429.436000000002</v>
      </c>
      <c r="H2158" s="21">
        <f t="shared" si="33"/>
        <v>-5.3271578046300578E-3</v>
      </c>
      <c r="I2158" s="4"/>
      <c r="J2158" s="4"/>
      <c r="K2158" s="4"/>
    </row>
    <row r="2159" spans="2:11" ht="13.5" x14ac:dyDescent="0.35">
      <c r="B2159" s="3">
        <v>45146</v>
      </c>
      <c r="C2159" s="2">
        <v>27.6</v>
      </c>
      <c r="D2159" s="2">
        <v>25.656600000000001</v>
      </c>
      <c r="E2159" s="2">
        <v>586</v>
      </c>
      <c r="F2159" s="2">
        <v>27.727</v>
      </c>
      <c r="G2159" s="2">
        <v>16248.022000000001</v>
      </c>
      <c r="H2159" s="21">
        <f t="shared" si="33"/>
        <v>-1.4284397043229716E-2</v>
      </c>
      <c r="I2159" s="4"/>
      <c r="J2159" s="4"/>
      <c r="K2159" s="4"/>
    </row>
    <row r="2160" spans="2:11" ht="13.5" x14ac:dyDescent="0.35">
      <c r="B2160" s="3">
        <v>45147</v>
      </c>
      <c r="C2160" s="2">
        <v>27.88</v>
      </c>
      <c r="D2160" s="2">
        <v>25.916799999999999</v>
      </c>
      <c r="E2160" s="2">
        <v>107</v>
      </c>
      <c r="F2160" s="2">
        <v>27.548999999999999</v>
      </c>
      <c r="G2160" s="2">
        <v>2947.7429999999999</v>
      </c>
      <c r="H2160" s="21">
        <f t="shared" si="33"/>
        <v>1.0141639967883411E-2</v>
      </c>
      <c r="I2160" s="4"/>
      <c r="J2160" s="4"/>
      <c r="K2160" s="4"/>
    </row>
    <row r="2161" spans="2:11" ht="13.5" x14ac:dyDescent="0.35">
      <c r="B2161" s="3">
        <v>45148</v>
      </c>
      <c r="C2161" s="2">
        <v>27.5</v>
      </c>
      <c r="D2161" s="2">
        <v>25.563600000000001</v>
      </c>
      <c r="E2161" s="2">
        <v>115</v>
      </c>
      <c r="F2161" s="2">
        <v>27.527999999999999</v>
      </c>
      <c r="G2161" s="2">
        <v>3165.72</v>
      </c>
      <c r="H2161" s="21">
        <f t="shared" si="33"/>
        <v>-1.3628225706877297E-2</v>
      </c>
      <c r="I2161" s="4"/>
      <c r="J2161" s="4"/>
      <c r="K2161" s="4"/>
    </row>
    <row r="2162" spans="2:11" ht="13.5" x14ac:dyDescent="0.35">
      <c r="B2162" s="3">
        <v>45149</v>
      </c>
      <c r="C2162" s="2">
        <v>27</v>
      </c>
      <c r="D2162" s="2">
        <v>25.098800000000001</v>
      </c>
      <c r="E2162" s="2">
        <v>291</v>
      </c>
      <c r="F2162" s="2">
        <v>27</v>
      </c>
      <c r="G2162" s="2">
        <v>7857</v>
      </c>
      <c r="H2162" s="21">
        <f t="shared" si="33"/>
        <v>-1.8182102677244218E-2</v>
      </c>
      <c r="I2162" s="4"/>
      <c r="J2162" s="4"/>
      <c r="K2162" s="4"/>
    </row>
    <row r="2163" spans="2:11" ht="13.5" x14ac:dyDescent="0.35">
      <c r="B2163" s="3">
        <v>45152</v>
      </c>
      <c r="C2163" s="2">
        <v>27</v>
      </c>
      <c r="D2163" s="2">
        <v>25.098800000000001</v>
      </c>
      <c r="E2163" s="2">
        <v>20</v>
      </c>
      <c r="F2163" s="2">
        <v>27.45</v>
      </c>
      <c r="G2163" s="2">
        <v>549</v>
      </c>
      <c r="H2163" s="21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27.85</v>
      </c>
      <c r="D2164" s="2">
        <v>25.8889</v>
      </c>
      <c r="E2164" s="2">
        <v>412</v>
      </c>
      <c r="F2164" s="2">
        <v>27.856999999999999</v>
      </c>
      <c r="G2164" s="2">
        <v>11477.084000000001</v>
      </c>
      <c r="H2164" s="21">
        <f t="shared" si="33"/>
        <v>3.147959264984776E-2</v>
      </c>
      <c r="I2164" s="4"/>
      <c r="J2164" s="4"/>
      <c r="K2164" s="4"/>
    </row>
    <row r="2165" spans="2:11" ht="13.5" x14ac:dyDescent="0.35">
      <c r="B2165" s="3">
        <v>45154</v>
      </c>
      <c r="C2165" s="2">
        <v>27.8</v>
      </c>
      <c r="D2165" s="2">
        <v>25.842500000000001</v>
      </c>
      <c r="E2165" s="2">
        <v>80</v>
      </c>
      <c r="F2165" s="2">
        <v>27.718</v>
      </c>
      <c r="G2165" s="2">
        <v>2217.44</v>
      </c>
      <c r="H2165" s="21">
        <f t="shared" si="33"/>
        <v>-1.7922739088952579E-3</v>
      </c>
      <c r="I2165" s="4"/>
      <c r="J2165" s="4"/>
      <c r="K2165" s="4"/>
    </row>
    <row r="2166" spans="2:11" ht="13.5" x14ac:dyDescent="0.35">
      <c r="B2166" s="3">
        <v>45155</v>
      </c>
      <c r="C2166" s="2">
        <v>26.2</v>
      </c>
      <c r="D2166" s="2">
        <v>24.3551</v>
      </c>
      <c r="E2166" s="2">
        <v>420</v>
      </c>
      <c r="F2166" s="2">
        <v>26.245999999999999</v>
      </c>
      <c r="G2166" s="2">
        <v>11023.32</v>
      </c>
      <c r="H2166" s="21">
        <f t="shared" si="33"/>
        <v>-5.7556350972235694E-2</v>
      </c>
      <c r="I2166" s="4"/>
      <c r="J2166" s="4"/>
      <c r="K2166" s="4"/>
    </row>
    <row r="2167" spans="2:11" ht="13.5" x14ac:dyDescent="0.35">
      <c r="B2167" s="3">
        <v>45156</v>
      </c>
      <c r="C2167" s="2">
        <v>26.11</v>
      </c>
      <c r="D2167" s="2">
        <v>24.2715</v>
      </c>
      <c r="E2167" s="2">
        <v>2436</v>
      </c>
      <c r="F2167" s="2">
        <v>25.992999999999999</v>
      </c>
      <c r="G2167" s="2">
        <v>63318.947999999997</v>
      </c>
      <c r="H2167" s="21">
        <f t="shared" si="33"/>
        <v>-3.4325459554672556E-3</v>
      </c>
      <c r="I2167" s="4"/>
      <c r="J2167" s="4"/>
      <c r="K2167" s="4"/>
    </row>
    <row r="2168" spans="2:11" ht="13.5" x14ac:dyDescent="0.35">
      <c r="B2168" s="3">
        <v>45159</v>
      </c>
      <c r="C2168" s="2">
        <v>27.67</v>
      </c>
      <c r="D2168" s="2">
        <v>25.721599999999999</v>
      </c>
      <c r="E2168" s="2">
        <v>7667</v>
      </c>
      <c r="F2168" s="2">
        <v>26.15</v>
      </c>
      <c r="G2168" s="2">
        <v>200492.05</v>
      </c>
      <c r="H2168" s="21">
        <f t="shared" si="33"/>
        <v>5.9744968378550936E-2</v>
      </c>
      <c r="I2168" s="4"/>
      <c r="J2168" s="4"/>
      <c r="K2168" s="4"/>
    </row>
    <row r="2169" spans="2:11" ht="13.5" x14ac:dyDescent="0.35">
      <c r="B2169" s="3">
        <v>45160</v>
      </c>
      <c r="C2169" s="2">
        <v>27</v>
      </c>
      <c r="D2169" s="2">
        <v>25.098800000000001</v>
      </c>
      <c r="E2169" s="2">
        <v>7132</v>
      </c>
      <c r="F2169" s="2">
        <v>27.009</v>
      </c>
      <c r="G2169" s="2">
        <v>192628.18799999999</v>
      </c>
      <c r="H2169" s="21">
        <f t="shared" si="33"/>
        <v>-2.4213112714605547E-2</v>
      </c>
      <c r="I2169" s="4"/>
      <c r="J2169" s="4"/>
      <c r="K2169" s="4"/>
    </row>
    <row r="2170" spans="2:11" ht="13.5" x14ac:dyDescent="0.35">
      <c r="B2170" s="3">
        <v>45161</v>
      </c>
      <c r="C2170" s="2">
        <v>27</v>
      </c>
      <c r="D2170" s="2">
        <v>25.098800000000001</v>
      </c>
      <c r="E2170" s="2">
        <v>7104</v>
      </c>
      <c r="F2170" s="2">
        <v>27.004000000000001</v>
      </c>
      <c r="G2170" s="2">
        <v>191836.416</v>
      </c>
      <c r="H2170" s="21">
        <f t="shared" si="33"/>
        <v>0</v>
      </c>
      <c r="I2170" s="4"/>
      <c r="J2170" s="4"/>
      <c r="K2170" s="4"/>
    </row>
    <row r="2171" spans="2:11" ht="13.5" x14ac:dyDescent="0.35">
      <c r="B2171" s="3">
        <v>45162</v>
      </c>
      <c r="C2171" s="2">
        <v>27.5</v>
      </c>
      <c r="D2171" s="2">
        <v>25.563600000000001</v>
      </c>
      <c r="E2171" s="2">
        <v>851</v>
      </c>
      <c r="F2171" s="2">
        <v>27.001000000000001</v>
      </c>
      <c r="G2171" s="2">
        <v>22977.850999999999</v>
      </c>
      <c r="H2171" s="21">
        <f t="shared" si="33"/>
        <v>1.8518813648461294E-2</v>
      </c>
      <c r="I2171" s="4"/>
      <c r="J2171" s="4"/>
      <c r="K2171" s="4"/>
    </row>
    <row r="2172" spans="2:11" ht="13.5" x14ac:dyDescent="0.35">
      <c r="B2172" s="3">
        <v>45163</v>
      </c>
      <c r="C2172" s="2">
        <v>27</v>
      </c>
      <c r="D2172" s="2">
        <v>25.098800000000001</v>
      </c>
      <c r="E2172" s="2">
        <v>325</v>
      </c>
      <c r="F2172" s="2">
        <v>27.038</v>
      </c>
      <c r="G2172" s="2">
        <v>8787.35</v>
      </c>
      <c r="H2172" s="21">
        <f t="shared" si="33"/>
        <v>-1.8182102677244218E-2</v>
      </c>
      <c r="I2172" s="4"/>
      <c r="J2172" s="4"/>
      <c r="K2172" s="4"/>
    </row>
    <row r="2173" spans="2:11" ht="13.5" x14ac:dyDescent="0.35">
      <c r="B2173" s="3">
        <v>45166</v>
      </c>
      <c r="C2173" s="2">
        <v>27.5</v>
      </c>
      <c r="D2173" s="2">
        <v>25.563600000000001</v>
      </c>
      <c r="E2173" s="2">
        <v>2</v>
      </c>
      <c r="F2173" s="2">
        <v>27.25</v>
      </c>
      <c r="G2173" s="2">
        <v>54.5</v>
      </c>
      <c r="H2173" s="21">
        <f t="shared" si="33"/>
        <v>1.8518813648461294E-2</v>
      </c>
      <c r="I2173" s="4"/>
      <c r="J2173" s="4"/>
      <c r="K2173" s="4"/>
    </row>
    <row r="2174" spans="2:11" ht="13.5" x14ac:dyDescent="0.35">
      <c r="B2174" s="3">
        <v>45167</v>
      </c>
      <c r="C2174" s="2">
        <v>27.4</v>
      </c>
      <c r="D2174" s="2">
        <v>25.470600000000001</v>
      </c>
      <c r="E2174" s="2">
        <v>444</v>
      </c>
      <c r="F2174" s="2">
        <v>27.477</v>
      </c>
      <c r="G2174" s="2">
        <v>12199.788</v>
      </c>
      <c r="H2174" s="21">
        <f t="shared" si="33"/>
        <v>-3.6379852602919766E-3</v>
      </c>
      <c r="I2174" s="4"/>
      <c r="J2174" s="4"/>
      <c r="K2174" s="4"/>
    </row>
    <row r="2175" spans="2:11" ht="13.5" x14ac:dyDescent="0.35">
      <c r="B2175" s="3">
        <v>45168</v>
      </c>
      <c r="C2175" s="2">
        <v>27.4</v>
      </c>
      <c r="D2175" s="2">
        <v>25.470600000000001</v>
      </c>
      <c r="E2175" s="2">
        <v>913</v>
      </c>
      <c r="F2175" s="2">
        <v>27.236000000000001</v>
      </c>
      <c r="G2175" s="2">
        <v>24866.468000000001</v>
      </c>
      <c r="H2175" s="21">
        <f t="shared" si="33"/>
        <v>0</v>
      </c>
      <c r="I2175" s="4"/>
      <c r="J2175" s="4"/>
      <c r="K2175" s="4"/>
    </row>
    <row r="2176" spans="2:11" ht="13.5" x14ac:dyDescent="0.35">
      <c r="B2176" s="3">
        <v>45169</v>
      </c>
      <c r="C2176" s="2">
        <v>27.4</v>
      </c>
      <c r="D2176" s="2">
        <v>25.470600000000001</v>
      </c>
      <c r="E2176" s="2">
        <v>4</v>
      </c>
      <c r="F2176" s="2">
        <v>27.4</v>
      </c>
      <c r="G2176" s="2">
        <v>109.6</v>
      </c>
      <c r="H2176" s="21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27.2</v>
      </c>
      <c r="D2177" s="2">
        <v>25.284700000000001</v>
      </c>
      <c r="E2177" s="2">
        <v>587</v>
      </c>
      <c r="F2177" s="2">
        <v>27.15</v>
      </c>
      <c r="G2177" s="2">
        <v>15937.05</v>
      </c>
      <c r="H2177" s="21">
        <f t="shared" si="33"/>
        <v>-7.2986109475238186E-3</v>
      </c>
      <c r="I2177" s="4"/>
      <c r="J2177" s="4"/>
      <c r="K2177" s="4"/>
    </row>
    <row r="2178" spans="2:11" ht="13.5" x14ac:dyDescent="0.35">
      <c r="B2178" s="3">
        <v>45173</v>
      </c>
      <c r="C2178" s="2">
        <v>27.15</v>
      </c>
      <c r="D2178" s="2">
        <v>25.238199999999999</v>
      </c>
      <c r="E2178" s="2">
        <v>382</v>
      </c>
      <c r="F2178" s="2">
        <v>27.149000000000001</v>
      </c>
      <c r="G2178" s="2">
        <v>10370.918</v>
      </c>
      <c r="H2178" s="21">
        <f t="shared" si="33"/>
        <v>-1.8390568209233947E-3</v>
      </c>
      <c r="I2178" s="4"/>
      <c r="J2178" s="4"/>
      <c r="K2178" s="4"/>
    </row>
    <row r="2179" spans="2:11" ht="13.5" x14ac:dyDescent="0.35">
      <c r="B2179" s="3">
        <v>45174</v>
      </c>
      <c r="C2179" s="2">
        <v>27.2</v>
      </c>
      <c r="D2179" s="2">
        <v>25.284700000000001</v>
      </c>
      <c r="E2179" s="2">
        <v>99</v>
      </c>
      <c r="F2179" s="2">
        <v>27.192</v>
      </c>
      <c r="G2179" s="2">
        <v>2692.0079999999998</v>
      </c>
      <c r="H2179" s="21">
        <f t="shared" si="33"/>
        <v>1.8424451823030868E-3</v>
      </c>
      <c r="I2179" s="4"/>
      <c r="J2179" s="4"/>
      <c r="K2179" s="4"/>
    </row>
    <row r="2180" spans="2:11" ht="13.5" x14ac:dyDescent="0.35">
      <c r="B2180" s="3">
        <v>45175</v>
      </c>
      <c r="C2180" s="2">
        <v>27.2</v>
      </c>
      <c r="D2180" s="2">
        <v>25.284700000000001</v>
      </c>
      <c r="E2180" s="2">
        <v>176</v>
      </c>
      <c r="F2180" s="2">
        <v>27.2</v>
      </c>
      <c r="G2180" s="2">
        <v>4787.2</v>
      </c>
      <c r="H2180" s="21">
        <f t="shared" si="33"/>
        <v>0</v>
      </c>
      <c r="I2180" s="4"/>
      <c r="J2180" s="4"/>
      <c r="K2180" s="4"/>
    </row>
    <row r="2181" spans="2:11" ht="13.5" x14ac:dyDescent="0.35">
      <c r="B2181" s="3">
        <v>45176</v>
      </c>
      <c r="C2181" s="2">
        <v>26.8</v>
      </c>
      <c r="D2181" s="2">
        <v>24.9129</v>
      </c>
      <c r="E2181" s="2">
        <v>1218</v>
      </c>
      <c r="F2181" s="2">
        <v>26.849</v>
      </c>
      <c r="G2181" s="2">
        <v>32702.081999999999</v>
      </c>
      <c r="H2181" s="21">
        <f t="shared" si="33"/>
        <v>-1.4704544645576191E-2</v>
      </c>
      <c r="I2181" s="4"/>
      <c r="J2181" s="4"/>
      <c r="K2181" s="4"/>
    </row>
    <row r="2182" spans="2:11" ht="13.5" x14ac:dyDescent="0.35">
      <c r="B2182" s="3">
        <v>45177</v>
      </c>
      <c r="C2182" s="2">
        <v>27</v>
      </c>
      <c r="D2182" s="2">
        <v>25.098800000000001</v>
      </c>
      <c r="E2182" s="2">
        <v>3254</v>
      </c>
      <c r="F2182" s="2">
        <v>26.760999999999999</v>
      </c>
      <c r="G2182" s="2">
        <v>87080.293999999994</v>
      </c>
      <c r="H2182" s="21">
        <f t="shared" si="33"/>
        <v>7.4619975996371426E-3</v>
      </c>
      <c r="I2182" s="4"/>
      <c r="J2182" s="4"/>
      <c r="K2182" s="4"/>
    </row>
    <row r="2183" spans="2:11" ht="13.5" x14ac:dyDescent="0.35">
      <c r="B2183" s="3">
        <v>45180</v>
      </c>
      <c r="C2183" s="2">
        <v>26.88</v>
      </c>
      <c r="D2183" s="2">
        <v>24.987200000000001</v>
      </c>
      <c r="E2183" s="2">
        <v>151</v>
      </c>
      <c r="F2183" s="2">
        <v>26.503</v>
      </c>
      <c r="G2183" s="2">
        <v>4001.953</v>
      </c>
      <c r="H2183" s="21">
        <f t="shared" ref="H2183:H2246" si="34">(D2183-D2182)/D2182</f>
        <v>-4.446427717659779E-3</v>
      </c>
      <c r="I2183" s="4"/>
      <c r="J2183" s="4"/>
      <c r="K2183" s="4"/>
    </row>
    <row r="2184" spans="2:11" ht="13.5" x14ac:dyDescent="0.35">
      <c r="B2184" s="3">
        <v>45181</v>
      </c>
      <c r="C2184" s="2">
        <v>26.8</v>
      </c>
      <c r="D2184" s="2">
        <v>24.9129</v>
      </c>
      <c r="E2184" s="2">
        <v>280</v>
      </c>
      <c r="F2184" s="2">
        <v>26.693000000000001</v>
      </c>
      <c r="G2184" s="2">
        <v>7474.04</v>
      </c>
      <c r="H2184" s="21">
        <f t="shared" si="34"/>
        <v>-2.9735224434911042E-3</v>
      </c>
      <c r="I2184" s="4"/>
      <c r="J2184" s="4"/>
      <c r="K2184" s="4"/>
    </row>
    <row r="2185" spans="2:11" ht="13.5" x14ac:dyDescent="0.35">
      <c r="B2185" s="3">
        <v>45182</v>
      </c>
      <c r="C2185" s="2">
        <v>26.2</v>
      </c>
      <c r="D2185" s="2">
        <v>24.3551</v>
      </c>
      <c r="E2185" s="2">
        <v>450</v>
      </c>
      <c r="F2185" s="2">
        <v>26.178000000000001</v>
      </c>
      <c r="G2185" s="2">
        <v>11780.1</v>
      </c>
      <c r="H2185" s="21">
        <f t="shared" si="34"/>
        <v>-2.2390006783634193E-2</v>
      </c>
      <c r="I2185" s="4"/>
      <c r="J2185" s="4"/>
      <c r="K2185" s="4"/>
    </row>
    <row r="2186" spans="2:11" ht="13.5" x14ac:dyDescent="0.35">
      <c r="B2186" s="3">
        <v>45183</v>
      </c>
      <c r="C2186" s="2">
        <v>26.2</v>
      </c>
      <c r="D2186" s="2">
        <v>24.3551</v>
      </c>
      <c r="E2186" s="2">
        <v>150</v>
      </c>
      <c r="F2186" s="2">
        <v>26.291</v>
      </c>
      <c r="G2186" s="2">
        <v>3943.65</v>
      </c>
      <c r="H2186" s="21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25.9</v>
      </c>
      <c r="D2187" s="2">
        <v>24.0763</v>
      </c>
      <c r="E2187" s="2">
        <v>1448</v>
      </c>
      <c r="F2187" s="2">
        <v>25.713000000000001</v>
      </c>
      <c r="G2187" s="2">
        <v>37232.423999999999</v>
      </c>
      <c r="H2187" s="21">
        <f t="shared" si="34"/>
        <v>-1.1447294406510357E-2</v>
      </c>
      <c r="I2187" s="4"/>
      <c r="J2187" s="4"/>
      <c r="K2187" s="4"/>
    </row>
    <row r="2188" spans="2:11" ht="13.5" x14ac:dyDescent="0.35">
      <c r="B2188" s="3">
        <v>45187</v>
      </c>
      <c r="C2188" s="2">
        <v>25.4</v>
      </c>
      <c r="D2188" s="2">
        <v>23.611499999999999</v>
      </c>
      <c r="E2188" s="2">
        <v>1937</v>
      </c>
      <c r="F2188" s="2">
        <v>25.103000000000002</v>
      </c>
      <c r="G2188" s="2">
        <v>48624.510999999999</v>
      </c>
      <c r="H2188" s="21">
        <f t="shared" si="34"/>
        <v>-1.9305291926085003E-2</v>
      </c>
      <c r="I2188" s="4"/>
      <c r="J2188" s="4"/>
      <c r="K2188" s="4"/>
    </row>
    <row r="2189" spans="2:11" ht="13.5" x14ac:dyDescent="0.35">
      <c r="B2189" s="3">
        <v>45188</v>
      </c>
      <c r="C2189" s="2">
        <v>24.8</v>
      </c>
      <c r="D2189" s="2">
        <v>23.053699999999999</v>
      </c>
      <c r="E2189" s="2">
        <v>235</v>
      </c>
      <c r="F2189" s="2">
        <v>24.896999999999998</v>
      </c>
      <c r="G2189" s="2">
        <v>5850.7950000000001</v>
      </c>
      <c r="H2189" s="21">
        <f t="shared" si="34"/>
        <v>-2.3624081485716718E-2</v>
      </c>
      <c r="I2189" s="4"/>
      <c r="J2189" s="4"/>
      <c r="K2189" s="4"/>
    </row>
    <row r="2190" spans="2:11" ht="13.5" x14ac:dyDescent="0.35">
      <c r="B2190" s="3">
        <v>45189</v>
      </c>
      <c r="C2190" s="2">
        <v>24</v>
      </c>
      <c r="D2190" s="2">
        <v>22.31</v>
      </c>
      <c r="E2190" s="2">
        <v>5926</v>
      </c>
      <c r="F2190" s="2">
        <v>24.184000000000001</v>
      </c>
      <c r="G2190" s="2">
        <v>143314.38399999999</v>
      </c>
      <c r="H2190" s="21">
        <f t="shared" si="34"/>
        <v>-3.2259463773710965E-2</v>
      </c>
      <c r="I2190" s="4"/>
      <c r="J2190" s="4"/>
      <c r="K2190" s="4"/>
    </row>
    <row r="2191" spans="2:11" ht="13.5" x14ac:dyDescent="0.35">
      <c r="B2191" s="3">
        <v>45190</v>
      </c>
      <c r="C2191" s="2">
        <v>22.9</v>
      </c>
      <c r="D2191" s="2">
        <v>21.287500000000001</v>
      </c>
      <c r="E2191" s="2">
        <v>14598</v>
      </c>
      <c r="F2191" s="2">
        <v>23.039000000000001</v>
      </c>
      <c r="G2191" s="2">
        <v>336323.32199999999</v>
      </c>
      <c r="H2191" s="21">
        <f t="shared" si="34"/>
        <v>-4.5831465710443629E-2</v>
      </c>
      <c r="I2191" s="4"/>
      <c r="J2191" s="4"/>
      <c r="K2191" s="4"/>
    </row>
    <row r="2192" spans="2:11" ht="13.5" x14ac:dyDescent="0.35">
      <c r="B2192" s="3">
        <v>45191</v>
      </c>
      <c r="C2192" s="2">
        <v>22.8</v>
      </c>
      <c r="D2192" s="2">
        <v>21.194500000000001</v>
      </c>
      <c r="E2192" s="2">
        <v>5174</v>
      </c>
      <c r="F2192" s="2">
        <v>22.991</v>
      </c>
      <c r="G2192" s="2">
        <v>118955.43399999999</v>
      </c>
      <c r="H2192" s="21">
        <f t="shared" si="34"/>
        <v>-4.3687610099823826E-3</v>
      </c>
      <c r="I2192" s="4"/>
      <c r="J2192" s="4"/>
      <c r="K2192" s="4"/>
    </row>
    <row r="2193" spans="2:11" ht="13.5" x14ac:dyDescent="0.35">
      <c r="B2193" s="3">
        <v>45194</v>
      </c>
      <c r="C2193" s="2">
        <v>22.61</v>
      </c>
      <c r="D2193" s="2">
        <v>21.017900000000001</v>
      </c>
      <c r="E2193" s="2">
        <v>2040</v>
      </c>
      <c r="F2193" s="2">
        <v>22.623000000000001</v>
      </c>
      <c r="G2193" s="2">
        <v>46150.92</v>
      </c>
      <c r="H2193" s="21">
        <f t="shared" si="34"/>
        <v>-8.3323503739177861E-3</v>
      </c>
      <c r="I2193" s="4"/>
      <c r="J2193" s="4"/>
      <c r="K2193" s="4"/>
    </row>
    <row r="2194" spans="2:11" ht="13.5" x14ac:dyDescent="0.35">
      <c r="B2194" s="3">
        <v>45195</v>
      </c>
      <c r="C2194" s="2">
        <v>22.5</v>
      </c>
      <c r="D2194" s="2">
        <v>20.915700000000001</v>
      </c>
      <c r="E2194" s="2">
        <v>2760</v>
      </c>
      <c r="F2194" s="2">
        <v>22.54</v>
      </c>
      <c r="G2194" s="2">
        <v>62210.400000000001</v>
      </c>
      <c r="H2194" s="21">
        <f t="shared" si="34"/>
        <v>-4.8625219455797125E-3</v>
      </c>
      <c r="I2194" s="4"/>
      <c r="J2194" s="4"/>
      <c r="K2194" s="4"/>
    </row>
    <row r="2195" spans="2:11" ht="13.5" x14ac:dyDescent="0.35">
      <c r="B2195" s="3">
        <v>45197</v>
      </c>
      <c r="C2195" s="2">
        <v>23</v>
      </c>
      <c r="D2195" s="2">
        <v>21.380500000000001</v>
      </c>
      <c r="E2195" s="2">
        <v>3908</v>
      </c>
      <c r="F2195" s="2">
        <v>22.581</v>
      </c>
      <c r="G2195" s="2">
        <v>88246.547999999995</v>
      </c>
      <c r="H2195" s="21">
        <f t="shared" si="34"/>
        <v>2.2222540962052444E-2</v>
      </c>
      <c r="I2195" s="4"/>
      <c r="J2195" s="4"/>
      <c r="K2195" s="4"/>
    </row>
    <row r="2196" spans="2:11" ht="13.5" x14ac:dyDescent="0.35">
      <c r="B2196" s="3">
        <v>45198</v>
      </c>
      <c r="C2196" s="2">
        <v>23</v>
      </c>
      <c r="D2196" s="2">
        <v>21.380500000000001</v>
      </c>
      <c r="E2196" s="2">
        <v>10</v>
      </c>
      <c r="F2196" s="2">
        <v>23</v>
      </c>
      <c r="G2196" s="2">
        <v>230</v>
      </c>
      <c r="H2196" s="21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23</v>
      </c>
      <c r="D2197" s="2">
        <v>21.380500000000001</v>
      </c>
      <c r="E2197" s="2">
        <v>50</v>
      </c>
      <c r="F2197" s="2">
        <v>23</v>
      </c>
      <c r="G2197" s="2">
        <v>1150</v>
      </c>
      <c r="H2197" s="21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23</v>
      </c>
      <c r="D2198" s="2">
        <v>21.380500000000001</v>
      </c>
      <c r="E2198" s="2">
        <v>1889</v>
      </c>
      <c r="F2198" s="2">
        <v>23.056999999999999</v>
      </c>
      <c r="G2198" s="2">
        <v>43554.673000000003</v>
      </c>
      <c r="H2198" s="21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23</v>
      </c>
      <c r="D2199" s="2">
        <v>21.380500000000001</v>
      </c>
      <c r="E2199" s="2">
        <v>331</v>
      </c>
      <c r="F2199" s="2">
        <v>23</v>
      </c>
      <c r="G2199" s="2">
        <v>7613</v>
      </c>
      <c r="H2199" s="21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22.95</v>
      </c>
      <c r="D2200" s="2">
        <v>21.334</v>
      </c>
      <c r="E2200" s="2">
        <v>1033</v>
      </c>
      <c r="F2200" s="2">
        <v>22.95</v>
      </c>
      <c r="G2200" s="2">
        <v>23707.35</v>
      </c>
      <c r="H2200" s="21">
        <f t="shared" si="34"/>
        <v>-2.1748789785085362E-3</v>
      </c>
      <c r="I2200" s="4"/>
      <c r="J2200" s="4"/>
      <c r="K2200" s="4"/>
    </row>
    <row r="2201" spans="2:11" ht="13.5" x14ac:dyDescent="0.35">
      <c r="B2201" s="3">
        <v>45205</v>
      </c>
      <c r="C2201" s="2">
        <v>22.95</v>
      </c>
      <c r="D2201" s="2">
        <v>21.334</v>
      </c>
      <c r="E2201" s="2">
        <v>1503</v>
      </c>
      <c r="F2201" s="2">
        <v>22.84</v>
      </c>
      <c r="G2201" s="2">
        <v>34328.519999999997</v>
      </c>
      <c r="H2201" s="21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22.2</v>
      </c>
      <c r="D2202" s="2">
        <v>20.636800000000001</v>
      </c>
      <c r="E2202" s="2">
        <v>30</v>
      </c>
      <c r="F2202" s="2">
        <v>22.2</v>
      </c>
      <c r="G2202" s="2">
        <v>666</v>
      </c>
      <c r="H2202" s="21">
        <f t="shared" si="34"/>
        <v>-3.2680228742851723E-2</v>
      </c>
      <c r="I2202" s="4"/>
      <c r="J2202" s="4"/>
      <c r="K2202" s="4"/>
    </row>
    <row r="2203" spans="2:11" ht="13.5" x14ac:dyDescent="0.35">
      <c r="B2203" s="3">
        <v>45209</v>
      </c>
      <c r="C2203" s="2">
        <v>22.6</v>
      </c>
      <c r="D2203" s="2">
        <v>21.008600000000001</v>
      </c>
      <c r="E2203" s="2">
        <v>4049</v>
      </c>
      <c r="F2203" s="2">
        <v>22.257000000000001</v>
      </c>
      <c r="G2203" s="2">
        <v>90118.592999999993</v>
      </c>
      <c r="H2203" s="21">
        <f t="shared" si="34"/>
        <v>1.8016359125445823E-2</v>
      </c>
      <c r="I2203" s="4"/>
      <c r="J2203" s="4"/>
      <c r="K2203" s="4"/>
    </row>
    <row r="2204" spans="2:11" ht="13.5" x14ac:dyDescent="0.35">
      <c r="B2204" s="3">
        <v>45210</v>
      </c>
      <c r="C2204" s="2">
        <v>22.59</v>
      </c>
      <c r="D2204" s="2">
        <v>20.999300000000002</v>
      </c>
      <c r="E2204" s="2">
        <v>180</v>
      </c>
      <c r="F2204" s="2">
        <v>22.202000000000002</v>
      </c>
      <c r="G2204" s="2">
        <v>3996.36</v>
      </c>
      <c r="H2204" s="21">
        <f t="shared" si="34"/>
        <v>-4.4267585655396557E-4</v>
      </c>
      <c r="I2204" s="4"/>
      <c r="J2204" s="4"/>
      <c r="K2204" s="4"/>
    </row>
    <row r="2205" spans="2:11" ht="13.5" x14ac:dyDescent="0.35">
      <c r="B2205" s="3">
        <v>45211</v>
      </c>
      <c r="C2205" s="2">
        <v>22.99</v>
      </c>
      <c r="D2205" s="2">
        <v>21.371200000000002</v>
      </c>
      <c r="E2205" s="2">
        <v>1</v>
      </c>
      <c r="F2205" s="2">
        <v>22.99</v>
      </c>
      <c r="G2205" s="2">
        <v>22.99</v>
      </c>
      <c r="H2205" s="21">
        <f t="shared" si="34"/>
        <v>1.7710114146662036E-2</v>
      </c>
      <c r="I2205" s="4"/>
      <c r="J2205" s="4"/>
      <c r="K2205" s="4"/>
    </row>
    <row r="2206" spans="2:11" ht="13.5" x14ac:dyDescent="0.35">
      <c r="B2206" s="3">
        <v>45212</v>
      </c>
      <c r="C2206" s="2">
        <v>22.5</v>
      </c>
      <c r="D2206" s="2">
        <v>20.915700000000001</v>
      </c>
      <c r="E2206" s="2">
        <v>610</v>
      </c>
      <c r="F2206" s="2">
        <v>22.741</v>
      </c>
      <c r="G2206" s="2">
        <v>13872.01</v>
      </c>
      <c r="H2206" s="21">
        <f t="shared" si="34"/>
        <v>-2.1313730628135092E-2</v>
      </c>
      <c r="I2206" s="4"/>
      <c r="J2206" s="4"/>
      <c r="K2206" s="4"/>
    </row>
    <row r="2207" spans="2:11" ht="13.5" x14ac:dyDescent="0.35">
      <c r="B2207" s="3">
        <v>45215</v>
      </c>
      <c r="C2207" s="2">
        <v>22.9</v>
      </c>
      <c r="D2207" s="2">
        <v>21.287500000000001</v>
      </c>
      <c r="E2207" s="2">
        <v>806</v>
      </c>
      <c r="F2207" s="2">
        <v>22.515000000000001</v>
      </c>
      <c r="G2207" s="2">
        <v>18147.09</v>
      </c>
      <c r="H2207" s="21">
        <f t="shared" si="34"/>
        <v>1.7776120330660717E-2</v>
      </c>
      <c r="I2207" s="4"/>
      <c r="J2207" s="4"/>
      <c r="K2207" s="4"/>
    </row>
    <row r="2208" spans="2:11" ht="13.5" x14ac:dyDescent="0.35">
      <c r="B2208" s="3">
        <v>45216</v>
      </c>
      <c r="C2208" s="2">
        <v>22.65</v>
      </c>
      <c r="D2208" s="2">
        <v>21.055099999999999</v>
      </c>
      <c r="E2208" s="2">
        <v>10</v>
      </c>
      <c r="F2208" s="2">
        <v>22.65</v>
      </c>
      <c r="G2208" s="2">
        <v>226.5</v>
      </c>
      <c r="H2208" s="21">
        <f t="shared" si="34"/>
        <v>-1.0917204932472198E-2</v>
      </c>
      <c r="I2208" s="4"/>
      <c r="J2208" s="4"/>
      <c r="K2208" s="4"/>
    </row>
    <row r="2209" spans="2:11" ht="13.5" x14ac:dyDescent="0.35">
      <c r="B2209" s="3">
        <v>45217</v>
      </c>
      <c r="C2209" s="2">
        <v>22.65</v>
      </c>
      <c r="D2209" s="2">
        <v>21.055099999999999</v>
      </c>
      <c r="E2209" s="2">
        <v>185</v>
      </c>
      <c r="F2209" s="2">
        <v>22.212</v>
      </c>
      <c r="G2209" s="2">
        <v>4109.22</v>
      </c>
      <c r="H2209" s="21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22.6</v>
      </c>
      <c r="D2210" s="2">
        <v>21.008600000000001</v>
      </c>
      <c r="E2210" s="2">
        <v>1270</v>
      </c>
      <c r="F2210" s="2">
        <v>22.405000000000001</v>
      </c>
      <c r="G2210" s="2">
        <v>28454.35</v>
      </c>
      <c r="H2210" s="21">
        <f t="shared" si="34"/>
        <v>-2.208491054423784E-3</v>
      </c>
      <c r="I2210" s="4"/>
      <c r="J2210" s="4"/>
      <c r="K2210" s="4"/>
    </row>
    <row r="2211" spans="2:11" ht="13.5" x14ac:dyDescent="0.35">
      <c r="B2211" s="3">
        <v>45219</v>
      </c>
      <c r="C2211" s="2">
        <v>22.85</v>
      </c>
      <c r="D2211" s="2">
        <v>21.241</v>
      </c>
      <c r="E2211" s="2">
        <v>2445</v>
      </c>
      <c r="F2211" s="2">
        <v>22.611999999999998</v>
      </c>
      <c r="G2211" s="2">
        <v>55286.34</v>
      </c>
      <c r="H2211" s="21">
        <f t="shared" si="34"/>
        <v>1.1062136458402672E-2</v>
      </c>
      <c r="I2211" s="4"/>
      <c r="J2211" s="4"/>
      <c r="K2211" s="4"/>
    </row>
    <row r="2212" spans="2:11" ht="13.5" x14ac:dyDescent="0.35">
      <c r="B2212" s="3">
        <v>45222</v>
      </c>
      <c r="C2212" s="2">
        <v>23.37</v>
      </c>
      <c r="D2212" s="2">
        <v>21.724399999999999</v>
      </c>
      <c r="E2212" s="2">
        <v>1677</v>
      </c>
      <c r="F2212" s="2">
        <v>22.94</v>
      </c>
      <c r="G2212" s="2">
        <v>38470.379999999997</v>
      </c>
      <c r="H2212" s="21">
        <f t="shared" si="34"/>
        <v>2.2757873923073282E-2</v>
      </c>
      <c r="I2212" s="4"/>
      <c r="J2212" s="4"/>
      <c r="K2212" s="4"/>
    </row>
    <row r="2213" spans="2:11" ht="13.5" x14ac:dyDescent="0.35">
      <c r="B2213" s="3">
        <v>45223</v>
      </c>
      <c r="C2213" s="2">
        <v>23.35</v>
      </c>
      <c r="D2213" s="2">
        <v>21.7058</v>
      </c>
      <c r="E2213" s="2">
        <v>8143</v>
      </c>
      <c r="F2213" s="2">
        <v>23.338999999999999</v>
      </c>
      <c r="G2213" s="2">
        <v>190049.47700000001</v>
      </c>
      <c r="H2213" s="21">
        <f t="shared" si="34"/>
        <v>-8.561801476680269E-4</v>
      </c>
      <c r="I2213" s="4"/>
      <c r="J2213" s="4"/>
      <c r="K2213" s="4"/>
    </row>
    <row r="2214" spans="2:11" ht="13.5" x14ac:dyDescent="0.35">
      <c r="B2214" s="3">
        <v>45224</v>
      </c>
      <c r="C2214" s="2">
        <v>22.99</v>
      </c>
      <c r="D2214" s="2">
        <v>21.371200000000002</v>
      </c>
      <c r="E2214" s="2">
        <v>2233</v>
      </c>
      <c r="F2214" s="2">
        <v>22.995000000000001</v>
      </c>
      <c r="G2214" s="2">
        <v>51347.834999999999</v>
      </c>
      <c r="H2214" s="21">
        <f t="shared" si="34"/>
        <v>-1.5415234637746512E-2</v>
      </c>
      <c r="I2214" s="4"/>
      <c r="J2214" s="4"/>
      <c r="K2214" s="4"/>
    </row>
    <row r="2215" spans="2:11" ht="13.5" x14ac:dyDescent="0.35">
      <c r="B2215" s="3">
        <v>45225</v>
      </c>
      <c r="C2215" s="2">
        <v>22.9</v>
      </c>
      <c r="D2215" s="2">
        <v>21.287500000000001</v>
      </c>
      <c r="E2215" s="2">
        <v>1136</v>
      </c>
      <c r="F2215" s="2">
        <v>22.875</v>
      </c>
      <c r="G2215" s="2">
        <v>25986</v>
      </c>
      <c r="H2215" s="21">
        <f t="shared" si="34"/>
        <v>-3.9164857378153929E-3</v>
      </c>
      <c r="I2215" s="4"/>
      <c r="J2215" s="4"/>
      <c r="K2215" s="4"/>
    </row>
    <row r="2216" spans="2:11" ht="13.5" x14ac:dyDescent="0.35">
      <c r="B2216" s="3">
        <v>45226</v>
      </c>
      <c r="C2216" s="2">
        <v>22.7</v>
      </c>
      <c r="D2216" s="2">
        <v>21.101600000000001</v>
      </c>
      <c r="E2216" s="2">
        <v>1290</v>
      </c>
      <c r="F2216" s="2">
        <v>22.445</v>
      </c>
      <c r="G2216" s="2">
        <v>28954.05</v>
      </c>
      <c r="H2216" s="21">
        <f t="shared" si="34"/>
        <v>-8.7328244274809241E-3</v>
      </c>
      <c r="I2216" s="4"/>
      <c r="J2216" s="4"/>
      <c r="K2216" s="4"/>
    </row>
    <row r="2217" spans="2:11" ht="13.5" x14ac:dyDescent="0.35">
      <c r="B2217" s="3">
        <v>45229</v>
      </c>
      <c r="C2217" s="2">
        <v>22.5</v>
      </c>
      <c r="D2217" s="2">
        <v>20.915700000000001</v>
      </c>
      <c r="E2217" s="2">
        <v>200</v>
      </c>
      <c r="F2217" s="2">
        <v>22.5</v>
      </c>
      <c r="G2217" s="2">
        <v>4500</v>
      </c>
      <c r="H2217" s="21">
        <f t="shared" si="34"/>
        <v>-8.8097585017249957E-3</v>
      </c>
      <c r="I2217" s="4"/>
      <c r="J2217" s="4"/>
      <c r="K2217" s="4"/>
    </row>
    <row r="2218" spans="2:11" ht="13.5" x14ac:dyDescent="0.35">
      <c r="B2218" s="3">
        <v>45230</v>
      </c>
      <c r="C2218" s="2">
        <v>22.6</v>
      </c>
      <c r="D2218" s="2">
        <v>21.008600000000001</v>
      </c>
      <c r="E2218" s="2">
        <v>299</v>
      </c>
      <c r="F2218" s="2">
        <v>22.6</v>
      </c>
      <c r="G2218" s="2">
        <v>6757.4</v>
      </c>
      <c r="H2218" s="21">
        <f t="shared" si="34"/>
        <v>4.4416395339386301E-3</v>
      </c>
      <c r="I2218" s="4"/>
      <c r="J2218" s="4"/>
      <c r="K2218" s="4"/>
    </row>
    <row r="2219" spans="2:11" ht="13.5" x14ac:dyDescent="0.35">
      <c r="B2219" s="3">
        <v>45231</v>
      </c>
      <c r="C2219" s="2">
        <v>22.5</v>
      </c>
      <c r="D2219" s="2">
        <v>20.915700000000001</v>
      </c>
      <c r="E2219" s="2">
        <v>342</v>
      </c>
      <c r="F2219" s="2">
        <v>22.503</v>
      </c>
      <c r="G2219" s="2">
        <v>7696.0259999999998</v>
      </c>
      <c r="H2219" s="21">
        <f t="shared" si="34"/>
        <v>-4.4219986100930194E-3</v>
      </c>
      <c r="I2219" s="4"/>
      <c r="J2219" s="4"/>
      <c r="K2219" s="4"/>
    </row>
    <row r="2220" spans="2:11" ht="13.5" x14ac:dyDescent="0.35">
      <c r="B2220" s="3">
        <v>45232</v>
      </c>
      <c r="C2220" s="2">
        <v>22.5</v>
      </c>
      <c r="D2220" s="2">
        <v>20.915700000000001</v>
      </c>
      <c r="E2220" s="2">
        <v>890</v>
      </c>
      <c r="F2220" s="2">
        <v>22.154</v>
      </c>
      <c r="G2220" s="2">
        <v>19717.060000000001</v>
      </c>
      <c r="H2220" s="21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22.5</v>
      </c>
      <c r="D2221" s="2">
        <v>20.915700000000001</v>
      </c>
      <c r="E2221" s="2">
        <v>411</v>
      </c>
      <c r="F2221" s="2">
        <v>22.5</v>
      </c>
      <c r="G2221" s="2">
        <v>9247.5</v>
      </c>
      <c r="H2221" s="21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22.7</v>
      </c>
      <c r="D2222" s="2">
        <v>21.101600000000001</v>
      </c>
      <c r="E2222" s="2">
        <v>1</v>
      </c>
      <c r="F2222" s="2">
        <v>22.7</v>
      </c>
      <c r="G2222" s="2">
        <v>22.7</v>
      </c>
      <c r="H2222" s="21">
        <f t="shared" si="34"/>
        <v>8.8880601653303585E-3</v>
      </c>
      <c r="I2222" s="4"/>
      <c r="J2222" s="4"/>
      <c r="K2222" s="4"/>
    </row>
    <row r="2223" spans="2:11" ht="13.5" x14ac:dyDescent="0.35">
      <c r="B2223" s="3">
        <v>45237</v>
      </c>
      <c r="C2223" s="2">
        <v>22.7</v>
      </c>
      <c r="D2223" s="2">
        <v>21.101600000000001</v>
      </c>
      <c r="E2223" s="2">
        <v>0</v>
      </c>
      <c r="F2223" s="2">
        <v>0</v>
      </c>
      <c r="G2223" s="2">
        <v>0</v>
      </c>
      <c r="H2223" s="21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22.26</v>
      </c>
      <c r="D2224" s="2">
        <v>20.692599999999999</v>
      </c>
      <c r="E2224" s="2">
        <v>197</v>
      </c>
      <c r="F2224" s="2">
        <v>22.259</v>
      </c>
      <c r="G2224" s="2">
        <v>4385.0230000000001</v>
      </c>
      <c r="H2224" s="21">
        <f t="shared" si="34"/>
        <v>-1.9382416499222923E-2</v>
      </c>
      <c r="I2224" s="4"/>
      <c r="J2224" s="4"/>
      <c r="K2224" s="4"/>
    </row>
    <row r="2225" spans="2:11" ht="13.5" x14ac:dyDescent="0.35">
      <c r="B2225" s="3">
        <v>45239</v>
      </c>
      <c r="C2225" s="2">
        <v>22.3</v>
      </c>
      <c r="D2225" s="2">
        <v>20.729700000000001</v>
      </c>
      <c r="E2225" s="2">
        <v>224</v>
      </c>
      <c r="F2225" s="2">
        <v>22.521999999999998</v>
      </c>
      <c r="G2225" s="2">
        <v>5044.9279999999999</v>
      </c>
      <c r="H2225" s="21">
        <f t="shared" si="34"/>
        <v>1.7929114756000868E-3</v>
      </c>
      <c r="I2225" s="4"/>
      <c r="J2225" s="4"/>
      <c r="K2225" s="4"/>
    </row>
    <row r="2226" spans="2:11" ht="13.5" x14ac:dyDescent="0.35">
      <c r="B2226" s="3">
        <v>45240</v>
      </c>
      <c r="C2226" s="2">
        <v>22.99</v>
      </c>
      <c r="D2226" s="2">
        <v>21.371200000000002</v>
      </c>
      <c r="E2226" s="2">
        <v>283</v>
      </c>
      <c r="F2226" s="2">
        <v>22.98</v>
      </c>
      <c r="G2226" s="2">
        <v>6503.34</v>
      </c>
      <c r="H2226" s="21">
        <f t="shared" si="34"/>
        <v>3.094593747135755E-2</v>
      </c>
      <c r="I2226" s="4"/>
      <c r="J2226" s="4"/>
      <c r="K2226" s="4"/>
    </row>
    <row r="2227" spans="2:11" ht="13.5" x14ac:dyDescent="0.35">
      <c r="B2227" s="3">
        <v>45243</v>
      </c>
      <c r="C2227" s="2">
        <v>22.99</v>
      </c>
      <c r="D2227" s="2">
        <v>21.371200000000002</v>
      </c>
      <c r="E2227" s="2">
        <v>25089</v>
      </c>
      <c r="F2227" s="2">
        <v>22.844000000000001</v>
      </c>
      <c r="G2227" s="2">
        <v>573133.11600000004</v>
      </c>
      <c r="H2227" s="21">
        <f t="shared" si="34"/>
        <v>0</v>
      </c>
      <c r="I2227" s="4"/>
      <c r="J2227" s="4"/>
      <c r="K2227" s="4"/>
    </row>
    <row r="2228" spans="2:11" ht="13.5" x14ac:dyDescent="0.35">
      <c r="B2228" s="3">
        <v>45244</v>
      </c>
      <c r="C2228" s="2">
        <v>23.4</v>
      </c>
      <c r="D2228" s="2">
        <v>21.752300000000002</v>
      </c>
      <c r="E2228" s="2">
        <v>9930</v>
      </c>
      <c r="F2228" s="2">
        <v>23.37</v>
      </c>
      <c r="G2228" s="2">
        <v>232064.1</v>
      </c>
      <c r="H2228" s="21">
        <f t="shared" si="34"/>
        <v>1.7832409972299169E-2</v>
      </c>
      <c r="I2228" s="4"/>
      <c r="J2228" s="4"/>
      <c r="K2228" s="4"/>
    </row>
    <row r="2229" spans="2:11" ht="13.5" x14ac:dyDescent="0.35">
      <c r="B2229" s="3">
        <v>45245</v>
      </c>
      <c r="C2229" s="2">
        <v>23.97</v>
      </c>
      <c r="D2229" s="2">
        <v>22.2822</v>
      </c>
      <c r="E2229" s="2">
        <v>19524</v>
      </c>
      <c r="F2229" s="2">
        <v>23.503</v>
      </c>
      <c r="G2229" s="2">
        <v>458872.57199999999</v>
      </c>
      <c r="H2229" s="21">
        <f t="shared" si="34"/>
        <v>2.4360642322880696E-2</v>
      </c>
      <c r="I2229" s="4"/>
      <c r="J2229" s="4"/>
      <c r="K2229" s="4"/>
    </row>
    <row r="2230" spans="2:11" ht="13.5" x14ac:dyDescent="0.35">
      <c r="B2230" s="3">
        <v>45246</v>
      </c>
      <c r="C2230" s="2">
        <v>25.27</v>
      </c>
      <c r="D2230" s="2">
        <v>23.490600000000001</v>
      </c>
      <c r="E2230" s="2">
        <v>56985</v>
      </c>
      <c r="F2230" s="2">
        <v>24.673999999999999</v>
      </c>
      <c r="G2230" s="2">
        <v>1406047.89</v>
      </c>
      <c r="H2230" s="21">
        <f t="shared" si="34"/>
        <v>5.4231628833777683E-2</v>
      </c>
      <c r="I2230" s="4"/>
      <c r="J2230" s="4"/>
      <c r="K2230" s="4"/>
    </row>
    <row r="2231" spans="2:11" ht="13.5" x14ac:dyDescent="0.35">
      <c r="B2231" s="3">
        <v>45247</v>
      </c>
      <c r="C2231" s="2">
        <v>25.24</v>
      </c>
      <c r="D2231" s="2">
        <v>23.462700000000002</v>
      </c>
      <c r="E2231" s="2">
        <v>2180</v>
      </c>
      <c r="F2231" s="2">
        <v>24.864000000000001</v>
      </c>
      <c r="G2231" s="2">
        <v>54203.519999999997</v>
      </c>
      <c r="H2231" s="21">
        <f t="shared" si="34"/>
        <v>-1.1877091262036271E-3</v>
      </c>
      <c r="I2231" s="4"/>
      <c r="J2231" s="4"/>
      <c r="K2231" s="4"/>
    </row>
    <row r="2232" spans="2:11" ht="13.5" x14ac:dyDescent="0.35">
      <c r="B2232" s="3">
        <v>45250</v>
      </c>
      <c r="C2232" s="2">
        <v>25.24</v>
      </c>
      <c r="D2232" s="2">
        <v>23.462700000000002</v>
      </c>
      <c r="E2232" s="2">
        <v>57</v>
      </c>
      <c r="F2232" s="2">
        <v>24.818000000000001</v>
      </c>
      <c r="G2232" s="2">
        <v>1414.626</v>
      </c>
      <c r="H2232" s="21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25.25</v>
      </c>
      <c r="D2233" s="2">
        <v>23.472000000000001</v>
      </c>
      <c r="E2233" s="2">
        <v>9412</v>
      </c>
      <c r="F2233" s="2">
        <v>25.152999999999999</v>
      </c>
      <c r="G2233" s="2">
        <v>236740.03599999999</v>
      </c>
      <c r="H2233" s="21">
        <f t="shared" si="34"/>
        <v>3.9637381886993572E-4</v>
      </c>
      <c r="I2233" s="4"/>
      <c r="J2233" s="4"/>
      <c r="K2233" s="4"/>
    </row>
    <row r="2234" spans="2:11" ht="13.5" x14ac:dyDescent="0.35">
      <c r="B2234" s="3">
        <v>45252</v>
      </c>
      <c r="C2234" s="2">
        <v>24.99</v>
      </c>
      <c r="D2234" s="2">
        <v>23.2303</v>
      </c>
      <c r="E2234" s="2">
        <v>8708</v>
      </c>
      <c r="F2234" s="2">
        <v>25</v>
      </c>
      <c r="G2234" s="2">
        <v>217700</v>
      </c>
      <c r="H2234" s="21">
        <f t="shared" si="34"/>
        <v>-1.0297375596455417E-2</v>
      </c>
      <c r="I2234" s="4"/>
      <c r="J2234" s="4"/>
      <c r="K2234" s="4"/>
    </row>
    <row r="2235" spans="2:11" ht="13.5" x14ac:dyDescent="0.35">
      <c r="B2235" s="3">
        <v>45253</v>
      </c>
      <c r="C2235" s="2">
        <v>24.8</v>
      </c>
      <c r="D2235" s="2">
        <v>23.053699999999999</v>
      </c>
      <c r="E2235" s="2">
        <v>219</v>
      </c>
      <c r="F2235" s="2">
        <v>24.8</v>
      </c>
      <c r="G2235" s="2">
        <v>5431.2</v>
      </c>
      <c r="H2235" s="21">
        <f t="shared" si="34"/>
        <v>-7.6021403081320748E-3</v>
      </c>
      <c r="I2235" s="4"/>
      <c r="J2235" s="4"/>
      <c r="K2235" s="4"/>
    </row>
    <row r="2236" spans="2:11" ht="13.5" x14ac:dyDescent="0.35">
      <c r="B2236" s="3">
        <v>45254</v>
      </c>
      <c r="C2236" s="2">
        <v>24.5</v>
      </c>
      <c r="D2236" s="2">
        <v>22.774799999999999</v>
      </c>
      <c r="E2236" s="2">
        <v>5823</v>
      </c>
      <c r="F2236" s="2">
        <v>24.504999999999999</v>
      </c>
      <c r="G2236" s="2">
        <v>142692.61499999999</v>
      </c>
      <c r="H2236" s="21">
        <f t="shared" si="34"/>
        <v>-1.2097841127454602E-2</v>
      </c>
      <c r="I2236" s="4"/>
      <c r="J2236" s="4"/>
      <c r="K2236" s="4"/>
    </row>
    <row r="2237" spans="2:11" ht="13.5" x14ac:dyDescent="0.35">
      <c r="B2237" s="3">
        <v>45257</v>
      </c>
      <c r="C2237" s="2">
        <v>25</v>
      </c>
      <c r="D2237" s="2">
        <v>23.239599999999999</v>
      </c>
      <c r="E2237" s="2">
        <v>618</v>
      </c>
      <c r="F2237" s="2">
        <v>24.838999999999999</v>
      </c>
      <c r="G2237" s="2">
        <v>15350.502</v>
      </c>
      <c r="H2237" s="21">
        <f t="shared" si="34"/>
        <v>2.0408521699422182E-2</v>
      </c>
      <c r="I2237" s="4"/>
      <c r="J2237" s="4"/>
      <c r="K2237" s="4"/>
    </row>
    <row r="2238" spans="2:11" ht="13.5" x14ac:dyDescent="0.35">
      <c r="B2238" s="3">
        <v>45258</v>
      </c>
      <c r="C2238" s="2">
        <v>24.5</v>
      </c>
      <c r="D2238" s="2">
        <v>22.774799999999999</v>
      </c>
      <c r="E2238" s="2">
        <v>1459</v>
      </c>
      <c r="F2238" s="2">
        <v>24.510999999999999</v>
      </c>
      <c r="G2238" s="2">
        <v>35761.548999999999</v>
      </c>
      <c r="H2238" s="21">
        <f t="shared" si="34"/>
        <v>-2.0000344240004145E-2</v>
      </c>
      <c r="I2238" s="4"/>
      <c r="J2238" s="4"/>
      <c r="K2238" s="4"/>
    </row>
    <row r="2239" spans="2:11" ht="13.5" x14ac:dyDescent="0.35">
      <c r="B2239" s="3">
        <v>45259</v>
      </c>
      <c r="C2239" s="2">
        <v>24.8</v>
      </c>
      <c r="D2239" s="2">
        <v>23.053699999999999</v>
      </c>
      <c r="E2239" s="2">
        <v>7332</v>
      </c>
      <c r="F2239" s="2">
        <v>24.507999999999999</v>
      </c>
      <c r="G2239" s="2">
        <v>179692.65599999999</v>
      </c>
      <c r="H2239" s="21">
        <f t="shared" si="34"/>
        <v>1.2245991183237621E-2</v>
      </c>
      <c r="I2239" s="4"/>
      <c r="J2239" s="4"/>
      <c r="K2239" s="4"/>
    </row>
    <row r="2240" spans="2:11" ht="13.5" x14ac:dyDescent="0.35">
      <c r="B2240" s="3">
        <v>45260</v>
      </c>
      <c r="C2240" s="2">
        <v>25</v>
      </c>
      <c r="D2240" s="2">
        <v>23.239599999999999</v>
      </c>
      <c r="E2240" s="2">
        <v>1003</v>
      </c>
      <c r="F2240" s="2">
        <v>25</v>
      </c>
      <c r="G2240" s="2">
        <v>25075</v>
      </c>
      <c r="H2240" s="21">
        <f t="shared" si="34"/>
        <v>8.0637815188017627E-3</v>
      </c>
      <c r="I2240" s="4"/>
      <c r="J2240" s="4"/>
      <c r="K2240" s="4"/>
    </row>
    <row r="2241" spans="2:11" ht="13.5" x14ac:dyDescent="0.35">
      <c r="B2241" s="3">
        <v>45261</v>
      </c>
      <c r="C2241" s="2">
        <v>25.1</v>
      </c>
      <c r="D2241" s="2">
        <v>23.332599999999999</v>
      </c>
      <c r="E2241" s="2">
        <v>3044</v>
      </c>
      <c r="F2241" s="2">
        <v>25.003</v>
      </c>
      <c r="G2241" s="2">
        <v>76109.131999999998</v>
      </c>
      <c r="H2241" s="21">
        <f t="shared" si="34"/>
        <v>4.0017900480214799E-3</v>
      </c>
      <c r="I2241" s="4"/>
      <c r="J2241" s="4"/>
      <c r="K2241" s="4"/>
    </row>
    <row r="2242" spans="2:11" ht="13.5" x14ac:dyDescent="0.35">
      <c r="B2242" s="3">
        <v>45264</v>
      </c>
      <c r="C2242" s="2">
        <v>25.15</v>
      </c>
      <c r="D2242" s="2">
        <v>23.379100000000001</v>
      </c>
      <c r="E2242" s="2">
        <v>11666</v>
      </c>
      <c r="F2242" s="2">
        <v>25</v>
      </c>
      <c r="G2242" s="2">
        <v>291650</v>
      </c>
      <c r="H2242" s="21">
        <f t="shared" si="34"/>
        <v>1.9929197774787963E-3</v>
      </c>
      <c r="I2242" s="4"/>
      <c r="J2242" s="4"/>
      <c r="K2242" s="4"/>
    </row>
    <row r="2243" spans="2:11" ht="13.5" x14ac:dyDescent="0.35">
      <c r="B2243" s="3">
        <v>45265</v>
      </c>
      <c r="C2243" s="2">
        <v>25</v>
      </c>
      <c r="D2243" s="2">
        <v>23.239599999999999</v>
      </c>
      <c r="E2243" s="2">
        <v>42651</v>
      </c>
      <c r="F2243" s="2">
        <v>24.995000000000001</v>
      </c>
      <c r="G2243" s="2">
        <v>1066061.7450000001</v>
      </c>
      <c r="H2243" s="21">
        <f t="shared" si="34"/>
        <v>-5.9668678435013207E-3</v>
      </c>
      <c r="I2243" s="4"/>
      <c r="J2243" s="4"/>
      <c r="K2243" s="4"/>
    </row>
    <row r="2244" spans="2:11" ht="13.5" x14ac:dyDescent="0.35">
      <c r="B2244" s="3">
        <v>45266</v>
      </c>
      <c r="C2244" s="2">
        <v>25.1</v>
      </c>
      <c r="D2244" s="2">
        <v>23.332599999999999</v>
      </c>
      <c r="E2244" s="2">
        <v>10049</v>
      </c>
      <c r="F2244" s="2">
        <v>24.988</v>
      </c>
      <c r="G2244" s="2">
        <v>251104.41200000001</v>
      </c>
      <c r="H2244" s="21">
        <f t="shared" si="34"/>
        <v>4.0017900480214799E-3</v>
      </c>
      <c r="I2244" s="4"/>
      <c r="J2244" s="4"/>
      <c r="K2244" s="4"/>
    </row>
    <row r="2245" spans="2:11" ht="13.5" x14ac:dyDescent="0.35">
      <c r="B2245" s="3">
        <v>45267</v>
      </c>
      <c r="C2245" s="2">
        <v>25.09</v>
      </c>
      <c r="D2245" s="2">
        <v>23.3233</v>
      </c>
      <c r="E2245" s="2">
        <v>6512</v>
      </c>
      <c r="F2245" s="2">
        <v>25.001999999999999</v>
      </c>
      <c r="G2245" s="2">
        <v>162813.024</v>
      </c>
      <c r="H2245" s="21">
        <f t="shared" si="34"/>
        <v>-3.985839554957288E-4</v>
      </c>
      <c r="I2245" s="4"/>
      <c r="J2245" s="4"/>
      <c r="K2245" s="4"/>
    </row>
    <row r="2246" spans="2:11" ht="13.5" x14ac:dyDescent="0.35">
      <c r="B2246" s="3">
        <v>45268</v>
      </c>
      <c r="C2246" s="2">
        <v>25.09</v>
      </c>
      <c r="D2246" s="2">
        <v>23.3233</v>
      </c>
      <c r="E2246" s="2">
        <v>2939</v>
      </c>
      <c r="F2246" s="2">
        <v>25.015999999999998</v>
      </c>
      <c r="G2246" s="2">
        <v>73522.024000000005</v>
      </c>
      <c r="H2246" s="21">
        <f t="shared" si="34"/>
        <v>0</v>
      </c>
      <c r="I2246" s="4"/>
      <c r="J2246" s="4"/>
      <c r="K2246" s="4"/>
    </row>
    <row r="2247" spans="2:11" ht="13.5" x14ac:dyDescent="0.35">
      <c r="B2247" s="3">
        <v>45271</v>
      </c>
      <c r="C2247" s="2">
        <v>25.1</v>
      </c>
      <c r="D2247" s="2">
        <v>23.332599999999999</v>
      </c>
      <c r="E2247" s="2">
        <v>506</v>
      </c>
      <c r="F2247" s="2">
        <v>25.093</v>
      </c>
      <c r="G2247" s="2">
        <v>12697.058000000001</v>
      </c>
      <c r="H2247" s="21">
        <f t="shared" ref="H2247:H2310" si="35">(D2247-D2246)/D2246</f>
        <v>3.9874288801325895E-4</v>
      </c>
      <c r="I2247" s="4"/>
      <c r="J2247" s="4"/>
      <c r="K2247" s="4"/>
    </row>
    <row r="2248" spans="2:11" ht="13.5" x14ac:dyDescent="0.35">
      <c r="B2248" s="3">
        <v>45272</v>
      </c>
      <c r="C2248" s="2">
        <v>25.15</v>
      </c>
      <c r="D2248" s="2">
        <v>23.379100000000001</v>
      </c>
      <c r="E2248" s="2">
        <v>833</v>
      </c>
      <c r="F2248" s="2">
        <v>25.103000000000002</v>
      </c>
      <c r="G2248" s="2">
        <v>20910.798999999999</v>
      </c>
      <c r="H2248" s="21">
        <f t="shared" si="35"/>
        <v>1.9929197774787963E-3</v>
      </c>
      <c r="I2248" s="4"/>
      <c r="J2248" s="4"/>
      <c r="K2248" s="4"/>
    </row>
    <row r="2249" spans="2:11" ht="13.5" x14ac:dyDescent="0.35">
      <c r="B2249" s="3">
        <v>45273</v>
      </c>
      <c r="C2249" s="2">
        <v>25.39</v>
      </c>
      <c r="D2249" s="2">
        <v>23.6022</v>
      </c>
      <c r="E2249" s="2">
        <v>1508</v>
      </c>
      <c r="F2249" s="2">
        <v>25.16</v>
      </c>
      <c r="G2249" s="2">
        <v>37941.279999999999</v>
      </c>
      <c r="H2249" s="21">
        <f t="shared" si="35"/>
        <v>9.5427112249829426E-3</v>
      </c>
      <c r="I2249" s="4"/>
      <c r="J2249" s="4"/>
      <c r="K2249" s="4"/>
    </row>
    <row r="2250" spans="2:11" ht="13.5" x14ac:dyDescent="0.35">
      <c r="B2250" s="3">
        <v>45274</v>
      </c>
      <c r="C2250" s="2">
        <v>25.98</v>
      </c>
      <c r="D2250" s="2">
        <v>24.150600000000001</v>
      </c>
      <c r="E2250" s="2">
        <v>10825</v>
      </c>
      <c r="F2250" s="2">
        <v>25.504999999999999</v>
      </c>
      <c r="G2250" s="2">
        <v>276091.625</v>
      </c>
      <c r="H2250" s="21">
        <f t="shared" si="35"/>
        <v>2.3235122149630156E-2</v>
      </c>
      <c r="I2250" s="4"/>
      <c r="J2250" s="4"/>
      <c r="K2250" s="4"/>
    </row>
    <row r="2251" spans="2:11" ht="13.5" x14ac:dyDescent="0.35">
      <c r="B2251" s="3">
        <v>45275</v>
      </c>
      <c r="C2251" s="2">
        <v>25.98</v>
      </c>
      <c r="D2251" s="2">
        <v>24.150600000000001</v>
      </c>
      <c r="E2251" s="2">
        <v>232</v>
      </c>
      <c r="F2251" s="2">
        <v>25.762</v>
      </c>
      <c r="G2251" s="2">
        <v>5976.7839999999997</v>
      </c>
      <c r="H2251" s="21">
        <f t="shared" si="35"/>
        <v>0</v>
      </c>
      <c r="I2251" s="4"/>
      <c r="J2251" s="4"/>
      <c r="K2251" s="4"/>
    </row>
    <row r="2252" spans="2:11" ht="13.5" x14ac:dyDescent="0.35">
      <c r="B2252" s="3">
        <v>45278</v>
      </c>
      <c r="C2252" s="2">
        <v>25.9</v>
      </c>
      <c r="D2252" s="2">
        <v>24.0763</v>
      </c>
      <c r="E2252" s="2">
        <v>109</v>
      </c>
      <c r="F2252" s="2">
        <v>25.693999999999999</v>
      </c>
      <c r="G2252" s="2">
        <v>2800.6460000000002</v>
      </c>
      <c r="H2252" s="21">
        <f t="shared" si="35"/>
        <v>-3.0765281193842354E-3</v>
      </c>
      <c r="I2252" s="4"/>
      <c r="J2252" s="4"/>
      <c r="K2252" s="4"/>
    </row>
    <row r="2253" spans="2:11" ht="13.5" x14ac:dyDescent="0.35">
      <c r="B2253" s="3">
        <v>45279</v>
      </c>
      <c r="C2253" s="2">
        <v>25.9</v>
      </c>
      <c r="D2253" s="2">
        <v>24.0763</v>
      </c>
      <c r="E2253" s="2">
        <v>1025</v>
      </c>
      <c r="F2253" s="2">
        <v>25.515000000000001</v>
      </c>
      <c r="G2253" s="2">
        <v>26152.875</v>
      </c>
      <c r="H2253" s="21">
        <f t="shared" si="35"/>
        <v>0</v>
      </c>
      <c r="I2253" s="4"/>
      <c r="J2253" s="4"/>
      <c r="K2253" s="4"/>
    </row>
    <row r="2254" spans="2:11" ht="13.5" x14ac:dyDescent="0.35">
      <c r="B2254" s="3">
        <v>45280</v>
      </c>
      <c r="C2254" s="2">
        <v>25.5</v>
      </c>
      <c r="D2254" s="2">
        <v>23.7044</v>
      </c>
      <c r="E2254" s="2">
        <v>221</v>
      </c>
      <c r="F2254" s="2">
        <v>25.715</v>
      </c>
      <c r="G2254" s="2">
        <v>5683.0150000000003</v>
      </c>
      <c r="H2254" s="21">
        <f t="shared" si="35"/>
        <v>-1.5446725618139005E-2</v>
      </c>
      <c r="I2254" s="4"/>
      <c r="J2254" s="4"/>
      <c r="K2254" s="4"/>
    </row>
    <row r="2255" spans="2:11" ht="13.5" x14ac:dyDescent="0.35">
      <c r="B2255" s="3">
        <v>45281</v>
      </c>
      <c r="C2255" s="2">
        <v>25.8</v>
      </c>
      <c r="D2255" s="2">
        <v>23.9833</v>
      </c>
      <c r="E2255" s="2">
        <v>8594</v>
      </c>
      <c r="F2255" s="2">
        <v>25.602</v>
      </c>
      <c r="G2255" s="2">
        <v>220023.58799999999</v>
      </c>
      <c r="H2255" s="21">
        <f t="shared" si="35"/>
        <v>1.1765748131148654E-2</v>
      </c>
      <c r="I2255" s="4"/>
      <c r="J2255" s="4"/>
      <c r="K2255" s="4"/>
    </row>
    <row r="2256" spans="2:11" ht="13.5" x14ac:dyDescent="0.35">
      <c r="B2256" s="3">
        <v>45282</v>
      </c>
      <c r="C2256" s="2">
        <v>25.9</v>
      </c>
      <c r="D2256" s="2">
        <v>24.0763</v>
      </c>
      <c r="E2256" s="2">
        <v>8867</v>
      </c>
      <c r="F2256" s="2">
        <v>25.698</v>
      </c>
      <c r="G2256" s="2">
        <v>227864.166</v>
      </c>
      <c r="H2256" s="21">
        <f t="shared" si="35"/>
        <v>3.8776982316862138E-3</v>
      </c>
      <c r="I2256" s="4"/>
      <c r="J2256" s="4"/>
      <c r="K2256" s="4"/>
    </row>
    <row r="2257" spans="2:11" ht="13.5" x14ac:dyDescent="0.35">
      <c r="B2257" s="3">
        <v>45285</v>
      </c>
      <c r="C2257" s="2">
        <v>25.9</v>
      </c>
      <c r="D2257" s="2">
        <v>24.0763</v>
      </c>
      <c r="E2257" s="2">
        <v>44878</v>
      </c>
      <c r="F2257" s="2">
        <v>25.504999999999999</v>
      </c>
      <c r="G2257" s="2">
        <v>1144613.3899999999</v>
      </c>
      <c r="H2257" s="21">
        <f t="shared" si="35"/>
        <v>0</v>
      </c>
      <c r="I2257" s="4"/>
      <c r="J2257" s="4"/>
      <c r="K2257" s="4"/>
    </row>
    <row r="2258" spans="2:11" ht="13.5" x14ac:dyDescent="0.35">
      <c r="B2258" s="3">
        <v>45286</v>
      </c>
      <c r="C2258" s="2">
        <v>25.85</v>
      </c>
      <c r="D2258" s="2">
        <v>24.029800000000002</v>
      </c>
      <c r="E2258" s="2">
        <v>844</v>
      </c>
      <c r="F2258" s="2">
        <v>25.654</v>
      </c>
      <c r="G2258" s="2">
        <v>21651.975999999999</v>
      </c>
      <c r="H2258" s="21">
        <f t="shared" si="35"/>
        <v>-1.9313598850320942E-3</v>
      </c>
      <c r="I2258" s="4"/>
      <c r="J2258" s="4"/>
      <c r="K2258" s="4"/>
    </row>
    <row r="2259" spans="2:11" ht="13.5" x14ac:dyDescent="0.35">
      <c r="B2259" s="3">
        <v>45287</v>
      </c>
      <c r="C2259" s="2">
        <v>25.84</v>
      </c>
      <c r="D2259" s="2">
        <v>24.020499999999998</v>
      </c>
      <c r="E2259" s="2">
        <v>368</v>
      </c>
      <c r="F2259" s="2">
        <v>25.812999999999999</v>
      </c>
      <c r="G2259" s="2">
        <v>9499.1839999999993</v>
      </c>
      <c r="H2259" s="21">
        <f t="shared" si="35"/>
        <v>-3.8701945084866266E-4</v>
      </c>
      <c r="I2259" s="4"/>
      <c r="J2259" s="4"/>
      <c r="K2259" s="4"/>
    </row>
    <row r="2260" spans="2:11" ht="13.5" x14ac:dyDescent="0.35">
      <c r="B2260" s="3">
        <v>45288</v>
      </c>
      <c r="C2260" s="2">
        <v>25.85</v>
      </c>
      <c r="D2260" s="2">
        <v>24.029800000000002</v>
      </c>
      <c r="E2260" s="2">
        <v>5094</v>
      </c>
      <c r="F2260" s="2">
        <v>25.733000000000001</v>
      </c>
      <c r="G2260" s="2">
        <v>131083.902</v>
      </c>
      <c r="H2260" s="21">
        <f t="shared" si="35"/>
        <v>3.8716929289578464E-4</v>
      </c>
      <c r="I2260" s="4"/>
      <c r="J2260" s="4"/>
      <c r="K2260" s="4"/>
    </row>
    <row r="2261" spans="2:11" ht="13.5" x14ac:dyDescent="0.35">
      <c r="B2261" s="3">
        <v>45289</v>
      </c>
      <c r="C2261" s="2">
        <v>25.9</v>
      </c>
      <c r="D2261" s="2">
        <v>24.0763</v>
      </c>
      <c r="E2261" s="2">
        <v>1679</v>
      </c>
      <c r="F2261" s="2">
        <v>25.905000000000001</v>
      </c>
      <c r="G2261" s="2">
        <v>43494.495000000003</v>
      </c>
      <c r="H2261" s="21">
        <f t="shared" si="35"/>
        <v>1.935097254242574E-3</v>
      </c>
      <c r="I2261" s="4"/>
      <c r="J2261" s="4"/>
      <c r="K2261" s="4"/>
    </row>
    <row r="2262" spans="2:11" ht="13.5" x14ac:dyDescent="0.35">
      <c r="B2262" s="3">
        <v>45293</v>
      </c>
      <c r="C2262" s="2">
        <v>25.95</v>
      </c>
      <c r="D2262" s="2">
        <v>24.122699999999998</v>
      </c>
      <c r="E2262" s="2">
        <v>1225</v>
      </c>
      <c r="F2262" s="2">
        <v>25.494</v>
      </c>
      <c r="G2262" s="2">
        <v>31230.15</v>
      </c>
      <c r="H2262" s="21">
        <f t="shared" si="35"/>
        <v>1.9272064229137551E-3</v>
      </c>
      <c r="I2262" s="4"/>
      <c r="J2262" s="4"/>
      <c r="K2262" s="4"/>
    </row>
    <row r="2263" spans="2:11" ht="13.5" x14ac:dyDescent="0.35">
      <c r="B2263" s="3">
        <v>45294</v>
      </c>
      <c r="C2263" s="2">
        <v>25.5</v>
      </c>
      <c r="D2263" s="2">
        <v>23.7044</v>
      </c>
      <c r="E2263" s="2">
        <v>11442</v>
      </c>
      <c r="F2263" s="2">
        <v>25.51</v>
      </c>
      <c r="G2263" s="2">
        <v>291885.42</v>
      </c>
      <c r="H2263" s="21">
        <f t="shared" si="35"/>
        <v>-1.7340513292458913E-2</v>
      </c>
      <c r="I2263" s="4"/>
      <c r="J2263" s="4"/>
      <c r="K2263" s="4"/>
    </row>
    <row r="2264" spans="2:11" ht="13.5" x14ac:dyDescent="0.35">
      <c r="B2264" s="3">
        <v>45295</v>
      </c>
      <c r="C2264" s="2">
        <v>25.8</v>
      </c>
      <c r="D2264" s="2">
        <v>23.9833</v>
      </c>
      <c r="E2264" s="2">
        <v>1651</v>
      </c>
      <c r="F2264" s="2">
        <v>25.521000000000001</v>
      </c>
      <c r="G2264" s="2">
        <v>42135.171000000002</v>
      </c>
      <c r="H2264" s="21">
        <f t="shared" si="35"/>
        <v>1.1765748131148654E-2</v>
      </c>
      <c r="I2264" s="4"/>
      <c r="J2264" s="4"/>
      <c r="K2264" s="4"/>
    </row>
    <row r="2265" spans="2:11" ht="13.5" x14ac:dyDescent="0.35">
      <c r="B2265" s="3">
        <v>45296</v>
      </c>
      <c r="C2265" s="2">
        <v>25.8</v>
      </c>
      <c r="D2265" s="2">
        <v>23.9833</v>
      </c>
      <c r="E2265" s="2">
        <v>9893</v>
      </c>
      <c r="F2265" s="2">
        <v>25.573</v>
      </c>
      <c r="G2265" s="2">
        <v>252993.68900000001</v>
      </c>
      <c r="H2265" s="21">
        <f t="shared" si="35"/>
        <v>0</v>
      </c>
      <c r="I2265" s="4"/>
      <c r="J2265" s="4"/>
      <c r="K2265" s="4"/>
    </row>
    <row r="2266" spans="2:11" ht="13.5" x14ac:dyDescent="0.35">
      <c r="B2266" s="3">
        <v>45299</v>
      </c>
      <c r="C2266" s="2">
        <v>25.79</v>
      </c>
      <c r="D2266" s="2">
        <v>23.974</v>
      </c>
      <c r="E2266" s="2">
        <v>1525</v>
      </c>
      <c r="F2266" s="2">
        <v>25.542000000000002</v>
      </c>
      <c r="G2266" s="2">
        <v>38951.550000000003</v>
      </c>
      <c r="H2266" s="21">
        <f t="shared" si="35"/>
        <v>-3.8776982316860657E-4</v>
      </c>
      <c r="I2266" s="4"/>
      <c r="J2266" s="4"/>
      <c r="K2266" s="4"/>
    </row>
    <row r="2267" spans="2:11" ht="13.5" x14ac:dyDescent="0.35">
      <c r="B2267" s="3">
        <v>45300</v>
      </c>
      <c r="C2267" s="2">
        <v>25.79</v>
      </c>
      <c r="D2267" s="2">
        <v>23.974</v>
      </c>
      <c r="E2267" s="2">
        <v>782</v>
      </c>
      <c r="F2267" s="2">
        <v>25.553999999999998</v>
      </c>
      <c r="G2267" s="2">
        <v>19983.227999999999</v>
      </c>
      <c r="H2267" s="21">
        <f t="shared" si="35"/>
        <v>0</v>
      </c>
      <c r="I2267" s="4"/>
      <c r="J2267" s="4"/>
      <c r="K2267" s="4"/>
    </row>
    <row r="2268" spans="2:11" ht="13.5" x14ac:dyDescent="0.35">
      <c r="B2268" s="3">
        <v>45301</v>
      </c>
      <c r="C2268" s="2">
        <v>25.6</v>
      </c>
      <c r="D2268" s="2">
        <v>23.7974</v>
      </c>
      <c r="E2268" s="2">
        <v>16363</v>
      </c>
      <c r="F2268" s="2">
        <v>25.556999999999999</v>
      </c>
      <c r="G2268" s="2">
        <v>418189.19099999999</v>
      </c>
      <c r="H2268" s="21">
        <f t="shared" si="35"/>
        <v>-7.366313506298512E-3</v>
      </c>
      <c r="I2268" s="4"/>
      <c r="J2268" s="4"/>
      <c r="K2268" s="4"/>
    </row>
    <row r="2269" spans="2:11" ht="13.5" x14ac:dyDescent="0.35">
      <c r="B2269" s="3">
        <v>45302</v>
      </c>
      <c r="C2269" s="2">
        <v>25.6</v>
      </c>
      <c r="D2269" s="2">
        <v>23.7974</v>
      </c>
      <c r="E2269" s="2">
        <v>670</v>
      </c>
      <c r="F2269" s="2">
        <v>25.681999999999999</v>
      </c>
      <c r="G2269" s="2">
        <v>17206.939999999999</v>
      </c>
      <c r="H2269" s="21">
        <f t="shared" si="35"/>
        <v>0</v>
      </c>
      <c r="I2269" s="4"/>
      <c r="J2269" s="4"/>
      <c r="K2269" s="4"/>
    </row>
    <row r="2270" spans="2:11" ht="13.5" x14ac:dyDescent="0.35">
      <c r="B2270" s="3">
        <v>45303</v>
      </c>
      <c r="C2270" s="2">
        <v>25.6</v>
      </c>
      <c r="D2270" s="2">
        <v>23.7974</v>
      </c>
      <c r="E2270" s="2">
        <v>3225</v>
      </c>
      <c r="F2270" s="2">
        <v>25.6</v>
      </c>
      <c r="G2270" s="2">
        <v>82560</v>
      </c>
      <c r="H2270" s="21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26.21</v>
      </c>
      <c r="D2271" s="2">
        <v>24.3644</v>
      </c>
      <c r="E2271" s="2">
        <v>6942</v>
      </c>
      <c r="F2271" s="2">
        <v>26.024999999999999</v>
      </c>
      <c r="G2271" s="2">
        <v>180665.55</v>
      </c>
      <c r="H2271" s="21">
        <f t="shared" si="35"/>
        <v>2.3826132266550136E-2</v>
      </c>
      <c r="I2271" s="4"/>
      <c r="J2271" s="4"/>
      <c r="K2271" s="4"/>
    </row>
    <row r="2272" spans="2:11" ht="13.5" x14ac:dyDescent="0.35">
      <c r="B2272" s="3">
        <v>45307</v>
      </c>
      <c r="C2272" s="2">
        <v>26.98</v>
      </c>
      <c r="D2272" s="2">
        <v>25.080200000000001</v>
      </c>
      <c r="E2272" s="2">
        <v>8672</v>
      </c>
      <c r="F2272" s="2">
        <v>26.771000000000001</v>
      </c>
      <c r="G2272" s="2">
        <v>232158.11199999999</v>
      </c>
      <c r="H2272" s="21">
        <f t="shared" si="35"/>
        <v>2.9378929914137084E-2</v>
      </c>
      <c r="I2272" s="4"/>
      <c r="J2272" s="4"/>
      <c r="K2272" s="4"/>
    </row>
    <row r="2273" spans="2:11" ht="13.5" x14ac:dyDescent="0.35">
      <c r="B2273" s="3">
        <v>45308</v>
      </c>
      <c r="C2273" s="2">
        <v>26.98</v>
      </c>
      <c r="D2273" s="2">
        <v>25.080200000000001</v>
      </c>
      <c r="E2273" s="2">
        <v>7623</v>
      </c>
      <c r="F2273" s="2">
        <v>26.797000000000001</v>
      </c>
      <c r="G2273" s="2">
        <v>204273.53099999999</v>
      </c>
      <c r="H2273" s="21">
        <f t="shared" si="35"/>
        <v>0</v>
      </c>
      <c r="I2273" s="4"/>
      <c r="J2273" s="4"/>
      <c r="K2273" s="4"/>
    </row>
    <row r="2274" spans="2:11" ht="13.5" x14ac:dyDescent="0.35">
      <c r="B2274" s="3">
        <v>45309</v>
      </c>
      <c r="C2274" s="2">
        <v>26.95</v>
      </c>
      <c r="D2274" s="2">
        <v>25.052299999999999</v>
      </c>
      <c r="E2274" s="2">
        <v>1037</v>
      </c>
      <c r="F2274" s="2">
        <v>26.923999999999999</v>
      </c>
      <c r="G2274" s="2">
        <v>27920.187999999998</v>
      </c>
      <c r="H2274" s="21">
        <f t="shared" si="35"/>
        <v>-1.1124313203244981E-3</v>
      </c>
      <c r="I2274" s="4"/>
      <c r="J2274" s="4"/>
      <c r="K2274" s="4"/>
    </row>
    <row r="2275" spans="2:11" ht="13.5" x14ac:dyDescent="0.35">
      <c r="B2275" s="3">
        <v>45310</v>
      </c>
      <c r="C2275" s="2">
        <v>26.75</v>
      </c>
      <c r="D2275" s="2">
        <v>24.866399999999999</v>
      </c>
      <c r="E2275" s="2">
        <v>9257</v>
      </c>
      <c r="F2275" s="2">
        <v>26.77</v>
      </c>
      <c r="G2275" s="2">
        <v>247809.89</v>
      </c>
      <c r="H2275" s="21">
        <f t="shared" si="35"/>
        <v>-7.4204763634476752E-3</v>
      </c>
      <c r="I2275" s="4"/>
      <c r="J2275" s="4"/>
      <c r="K2275" s="4"/>
    </row>
    <row r="2276" spans="2:11" ht="13.5" x14ac:dyDescent="0.35">
      <c r="B2276" s="3">
        <v>45313</v>
      </c>
      <c r="C2276" s="2">
        <v>26.75</v>
      </c>
      <c r="D2276" s="2">
        <v>24.866399999999999</v>
      </c>
      <c r="E2276" s="2">
        <v>2412</v>
      </c>
      <c r="F2276" s="2">
        <v>26.353999999999999</v>
      </c>
      <c r="G2276" s="2">
        <v>63565.847999999998</v>
      </c>
      <c r="H2276" s="21">
        <f t="shared" si="35"/>
        <v>0</v>
      </c>
      <c r="I2276" s="4"/>
      <c r="J2276" s="4"/>
      <c r="K2276" s="4"/>
    </row>
    <row r="2277" spans="2:11" ht="13.5" x14ac:dyDescent="0.35">
      <c r="B2277" s="3">
        <v>45314</v>
      </c>
      <c r="C2277" s="2">
        <v>26.58</v>
      </c>
      <c r="D2277" s="2">
        <v>24.708400000000001</v>
      </c>
      <c r="E2277" s="2">
        <v>54023</v>
      </c>
      <c r="F2277" s="2">
        <v>26.599</v>
      </c>
      <c r="G2277" s="2">
        <v>1436957.777</v>
      </c>
      <c r="H2277" s="21">
        <f t="shared" si="35"/>
        <v>-6.3539555383971026E-3</v>
      </c>
      <c r="I2277" s="4"/>
      <c r="J2277" s="4"/>
      <c r="K2277" s="4"/>
    </row>
    <row r="2278" spans="2:11" ht="13.5" x14ac:dyDescent="0.35">
      <c r="B2278" s="3">
        <v>45315</v>
      </c>
      <c r="C2278" s="2">
        <v>26.49</v>
      </c>
      <c r="D2278" s="2">
        <v>24.624700000000001</v>
      </c>
      <c r="E2278" s="2">
        <v>8186</v>
      </c>
      <c r="F2278" s="2">
        <v>26.305</v>
      </c>
      <c r="G2278" s="2">
        <v>215332.73</v>
      </c>
      <c r="H2278" s="21">
        <f t="shared" si="35"/>
        <v>-3.3875119392595362E-3</v>
      </c>
      <c r="I2278" s="4"/>
      <c r="J2278" s="4"/>
      <c r="K2278" s="4"/>
    </row>
    <row r="2279" spans="2:11" ht="13.5" x14ac:dyDescent="0.35">
      <c r="B2279" s="3">
        <v>45316</v>
      </c>
      <c r="C2279" s="2">
        <v>26</v>
      </c>
      <c r="D2279" s="2">
        <v>24.1692</v>
      </c>
      <c r="E2279" s="2">
        <v>268</v>
      </c>
      <c r="F2279" s="2">
        <v>26</v>
      </c>
      <c r="G2279" s="2">
        <v>6968</v>
      </c>
      <c r="H2279" s="21">
        <f t="shared" si="35"/>
        <v>-1.8497687281469447E-2</v>
      </c>
      <c r="I2279" s="4"/>
      <c r="J2279" s="4"/>
      <c r="K2279" s="4"/>
    </row>
    <row r="2280" spans="2:11" ht="13.5" x14ac:dyDescent="0.35">
      <c r="B2280" s="3">
        <v>45317</v>
      </c>
      <c r="C2280" s="2">
        <v>25.75</v>
      </c>
      <c r="D2280" s="2">
        <v>23.936800000000002</v>
      </c>
      <c r="E2280" s="2">
        <v>920</v>
      </c>
      <c r="F2280" s="2">
        <v>25.75</v>
      </c>
      <c r="G2280" s="2">
        <v>23690</v>
      </c>
      <c r="H2280" s="21">
        <f t="shared" si="35"/>
        <v>-9.6155437498964963E-3</v>
      </c>
      <c r="I2280" s="4"/>
      <c r="J2280" s="4"/>
      <c r="K2280" s="4"/>
    </row>
    <row r="2281" spans="2:11" ht="13.5" x14ac:dyDescent="0.35">
      <c r="B2281" s="3">
        <v>45320</v>
      </c>
      <c r="C2281" s="2">
        <v>26</v>
      </c>
      <c r="D2281" s="2">
        <v>24.1692</v>
      </c>
      <c r="E2281" s="2">
        <v>166</v>
      </c>
      <c r="F2281" s="2">
        <v>25.704999999999998</v>
      </c>
      <c r="G2281" s="2">
        <v>4267.03</v>
      </c>
      <c r="H2281" s="21">
        <f t="shared" si="35"/>
        <v>9.7089001036060954E-3</v>
      </c>
      <c r="I2281" s="4"/>
      <c r="J2281" s="4"/>
      <c r="K2281" s="4"/>
    </row>
    <row r="2282" spans="2:11" ht="13.5" x14ac:dyDescent="0.35">
      <c r="B2282" s="3">
        <v>45321</v>
      </c>
      <c r="C2282" s="2">
        <v>25.97</v>
      </c>
      <c r="D2282" s="2">
        <v>24.141300000000001</v>
      </c>
      <c r="E2282" s="2">
        <v>69</v>
      </c>
      <c r="F2282" s="2">
        <v>25.527000000000001</v>
      </c>
      <c r="G2282" s="2">
        <v>1761.3630000000001</v>
      </c>
      <c r="H2282" s="21">
        <f t="shared" si="35"/>
        <v>-1.1543617496648183E-3</v>
      </c>
      <c r="I2282" s="4"/>
      <c r="J2282" s="4"/>
      <c r="K2282" s="4"/>
    </row>
    <row r="2283" spans="2:11" ht="13.5" x14ac:dyDescent="0.35">
      <c r="B2283" s="3">
        <v>45322</v>
      </c>
      <c r="C2283" s="2">
        <v>25.52</v>
      </c>
      <c r="D2283" s="2">
        <v>23.722999999999999</v>
      </c>
      <c r="E2283" s="2">
        <v>731</v>
      </c>
      <c r="F2283" s="2">
        <v>25.689</v>
      </c>
      <c r="G2283" s="2">
        <v>18778.659</v>
      </c>
      <c r="H2283" s="21">
        <f t="shared" si="35"/>
        <v>-1.7327153053066823E-2</v>
      </c>
      <c r="I2283" s="4"/>
      <c r="J2283" s="4"/>
      <c r="K2283" s="4"/>
    </row>
    <row r="2284" spans="2:11" ht="13.5" x14ac:dyDescent="0.35">
      <c r="B2284" s="3">
        <v>45323</v>
      </c>
      <c r="C2284" s="2">
        <v>25.52</v>
      </c>
      <c r="D2284" s="2">
        <v>23.722999999999999</v>
      </c>
      <c r="E2284" s="2">
        <v>361</v>
      </c>
      <c r="F2284" s="2">
        <v>25.015999999999998</v>
      </c>
      <c r="G2284" s="2">
        <v>9030.7759999999998</v>
      </c>
      <c r="H2284" s="21">
        <f t="shared" si="35"/>
        <v>0</v>
      </c>
      <c r="I2284" s="4"/>
      <c r="J2284" s="4"/>
      <c r="K2284" s="4"/>
    </row>
    <row r="2285" spans="2:11" ht="13.5" x14ac:dyDescent="0.35">
      <c r="B2285" s="3">
        <v>45324</v>
      </c>
      <c r="C2285" s="2">
        <v>25.38</v>
      </c>
      <c r="D2285" s="2">
        <v>23.5929</v>
      </c>
      <c r="E2285" s="2">
        <v>1712</v>
      </c>
      <c r="F2285" s="2">
        <v>25.123999999999999</v>
      </c>
      <c r="G2285" s="2">
        <v>43012.288</v>
      </c>
      <c r="H2285" s="21">
        <f t="shared" si="35"/>
        <v>-5.4841293259705257E-3</v>
      </c>
      <c r="I2285" s="4"/>
      <c r="J2285" s="4"/>
      <c r="K2285" s="4"/>
    </row>
    <row r="2286" spans="2:11" ht="13.5" x14ac:dyDescent="0.35">
      <c r="B2286" s="3">
        <v>45327</v>
      </c>
      <c r="C2286" s="2">
        <v>24.55</v>
      </c>
      <c r="D2286" s="2">
        <v>22.821300000000001</v>
      </c>
      <c r="E2286" s="2">
        <v>3724</v>
      </c>
      <c r="F2286" s="2">
        <v>24.908999999999999</v>
      </c>
      <c r="G2286" s="2">
        <v>92761.115999999995</v>
      </c>
      <c r="H2286" s="21">
        <f t="shared" si="35"/>
        <v>-3.2704754396449751E-2</v>
      </c>
      <c r="I2286" s="4"/>
      <c r="J2286" s="4"/>
      <c r="K2286" s="4"/>
    </row>
    <row r="2287" spans="2:11" ht="13.5" x14ac:dyDescent="0.35">
      <c r="B2287" s="3">
        <v>45328</v>
      </c>
      <c r="C2287" s="2">
        <v>24.75</v>
      </c>
      <c r="D2287" s="2">
        <v>23.007200000000001</v>
      </c>
      <c r="E2287" s="2">
        <v>1602</v>
      </c>
      <c r="F2287" s="2">
        <v>24.55</v>
      </c>
      <c r="G2287" s="2">
        <v>39329.1</v>
      </c>
      <c r="H2287" s="21">
        <f t="shared" si="35"/>
        <v>8.145898787536212E-3</v>
      </c>
      <c r="I2287" s="4"/>
      <c r="J2287" s="4"/>
      <c r="K2287" s="4"/>
    </row>
    <row r="2288" spans="2:11" ht="13.5" x14ac:dyDescent="0.35">
      <c r="B2288" s="3">
        <v>45329</v>
      </c>
      <c r="C2288" s="2">
        <v>25.38</v>
      </c>
      <c r="D2288" s="2">
        <v>23.5929</v>
      </c>
      <c r="E2288" s="2">
        <v>231</v>
      </c>
      <c r="F2288" s="2">
        <v>24.347999999999999</v>
      </c>
      <c r="G2288" s="2">
        <v>5624.3879999999999</v>
      </c>
      <c r="H2288" s="21">
        <f t="shared" si="35"/>
        <v>2.5457248165791542E-2</v>
      </c>
      <c r="I2288" s="4"/>
      <c r="J2288" s="4"/>
      <c r="K2288" s="4"/>
    </row>
    <row r="2289" spans="2:11" ht="13.5" x14ac:dyDescent="0.35">
      <c r="B2289" s="3">
        <v>45330</v>
      </c>
      <c r="C2289" s="2">
        <v>24.5</v>
      </c>
      <c r="D2289" s="2">
        <v>22.774799999999999</v>
      </c>
      <c r="E2289" s="2">
        <v>1308</v>
      </c>
      <c r="F2289" s="2">
        <v>24.416</v>
      </c>
      <c r="G2289" s="2">
        <v>31936.128000000001</v>
      </c>
      <c r="H2289" s="21">
        <f t="shared" si="35"/>
        <v>-3.4675686329361848E-2</v>
      </c>
      <c r="I2289" s="4"/>
      <c r="J2289" s="4"/>
      <c r="K2289" s="4"/>
    </row>
    <row r="2290" spans="2:11" ht="13.5" x14ac:dyDescent="0.35">
      <c r="B2290" s="3">
        <v>45331</v>
      </c>
      <c r="C2290" s="2">
        <v>24.4</v>
      </c>
      <c r="D2290" s="2">
        <v>22.681899999999999</v>
      </c>
      <c r="E2290" s="2">
        <v>1366</v>
      </c>
      <c r="F2290" s="2">
        <v>24.369</v>
      </c>
      <c r="G2290" s="2">
        <v>33288.053999999996</v>
      </c>
      <c r="H2290" s="21">
        <f t="shared" si="35"/>
        <v>-4.079069849131505E-3</v>
      </c>
      <c r="I2290" s="4"/>
      <c r="J2290" s="4"/>
      <c r="K2290" s="4"/>
    </row>
    <row r="2291" spans="2:11" ht="13.5" x14ac:dyDescent="0.35">
      <c r="B2291" s="3">
        <v>45334</v>
      </c>
      <c r="C2291" s="2">
        <v>24.31</v>
      </c>
      <c r="D2291" s="2">
        <v>22.598199999999999</v>
      </c>
      <c r="E2291" s="2">
        <v>733</v>
      </c>
      <c r="F2291" s="2">
        <v>24.35</v>
      </c>
      <c r="G2291" s="2">
        <v>17848.55</v>
      </c>
      <c r="H2291" s="21">
        <f t="shared" si="35"/>
        <v>-3.690167049497632E-3</v>
      </c>
      <c r="I2291" s="4"/>
      <c r="J2291" s="4"/>
      <c r="K2291" s="4"/>
    </row>
    <row r="2292" spans="2:11" ht="13.5" x14ac:dyDescent="0.35">
      <c r="B2292" s="3">
        <v>45335</v>
      </c>
      <c r="C2292" s="2">
        <v>24.89</v>
      </c>
      <c r="D2292" s="2">
        <v>23.1374</v>
      </c>
      <c r="E2292" s="2">
        <v>4071</v>
      </c>
      <c r="F2292" s="2">
        <v>24.405999999999999</v>
      </c>
      <c r="G2292" s="2">
        <v>99356.826000000001</v>
      </c>
      <c r="H2292" s="21">
        <f t="shared" si="35"/>
        <v>2.3860307458116181E-2</v>
      </c>
      <c r="I2292" s="4"/>
      <c r="J2292" s="4"/>
      <c r="K2292" s="4"/>
    </row>
    <row r="2293" spans="2:11" ht="13.5" x14ac:dyDescent="0.35">
      <c r="B2293" s="3">
        <v>45336</v>
      </c>
      <c r="C2293" s="2">
        <v>25.37</v>
      </c>
      <c r="D2293" s="2">
        <v>23.583600000000001</v>
      </c>
      <c r="E2293" s="2">
        <v>1</v>
      </c>
      <c r="F2293" s="2">
        <v>25.37</v>
      </c>
      <c r="G2293" s="2">
        <v>25.37</v>
      </c>
      <c r="H2293" s="21">
        <f t="shared" si="35"/>
        <v>1.9284794315696709E-2</v>
      </c>
      <c r="I2293" s="4"/>
      <c r="J2293" s="4"/>
      <c r="K2293" s="4"/>
    </row>
    <row r="2294" spans="2:11" ht="13.5" x14ac:dyDescent="0.35">
      <c r="B2294" s="3">
        <v>45337</v>
      </c>
      <c r="C2294" s="2">
        <v>25.37</v>
      </c>
      <c r="D2294" s="2">
        <v>23.583600000000001</v>
      </c>
      <c r="E2294" s="2">
        <v>0</v>
      </c>
      <c r="F2294" s="2">
        <v>0</v>
      </c>
      <c r="G2294" s="2">
        <v>0</v>
      </c>
      <c r="H2294" s="21">
        <f t="shared" si="35"/>
        <v>0</v>
      </c>
      <c r="I2294" s="4"/>
      <c r="J2294" s="4"/>
      <c r="K2294" s="4"/>
    </row>
    <row r="2295" spans="2:11" ht="13.5" x14ac:dyDescent="0.35">
      <c r="B2295" s="3">
        <v>45338</v>
      </c>
      <c r="C2295" s="2">
        <v>25.37</v>
      </c>
      <c r="D2295" s="2">
        <v>23.583600000000001</v>
      </c>
      <c r="E2295" s="2">
        <v>0</v>
      </c>
      <c r="F2295" s="2">
        <v>0</v>
      </c>
      <c r="G2295" s="2">
        <v>0</v>
      </c>
      <c r="H2295" s="21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25</v>
      </c>
      <c r="D2296" s="2">
        <v>23.239599999999999</v>
      </c>
      <c r="E2296" s="2">
        <v>397</v>
      </c>
      <c r="F2296" s="2">
        <v>24.713000000000001</v>
      </c>
      <c r="G2296" s="2">
        <v>9811.0609999999997</v>
      </c>
      <c r="H2296" s="21">
        <f t="shared" si="35"/>
        <v>-1.4586407503519446E-2</v>
      </c>
      <c r="I2296" s="4"/>
      <c r="J2296" s="4"/>
      <c r="K2296" s="4"/>
    </row>
    <row r="2297" spans="2:11" ht="13.5" x14ac:dyDescent="0.35">
      <c r="B2297" s="3">
        <v>45342</v>
      </c>
      <c r="C2297" s="2">
        <v>25</v>
      </c>
      <c r="D2297" s="2">
        <v>23.239599999999999</v>
      </c>
      <c r="E2297" s="2">
        <v>4000</v>
      </c>
      <c r="F2297" s="2">
        <v>25</v>
      </c>
      <c r="G2297" s="2">
        <v>100000</v>
      </c>
      <c r="H2297" s="21">
        <f t="shared" si="35"/>
        <v>0</v>
      </c>
      <c r="I2297" s="4"/>
      <c r="J2297" s="4"/>
      <c r="K2297" s="4"/>
    </row>
    <row r="2298" spans="2:11" ht="13.5" x14ac:dyDescent="0.35">
      <c r="B2298" s="3">
        <v>45343</v>
      </c>
      <c r="C2298" s="2">
        <v>25.3</v>
      </c>
      <c r="D2298" s="2">
        <v>23.5185</v>
      </c>
      <c r="E2298" s="2">
        <v>6400</v>
      </c>
      <c r="F2298" s="2">
        <v>25.009</v>
      </c>
      <c r="G2298" s="2">
        <v>160057.60000000001</v>
      </c>
      <c r="H2298" s="21">
        <f t="shared" si="35"/>
        <v>1.2001067144012813E-2</v>
      </c>
      <c r="I2298" s="4"/>
      <c r="J2298" s="4"/>
      <c r="K2298" s="4"/>
    </row>
    <row r="2299" spans="2:11" ht="13.5" x14ac:dyDescent="0.35">
      <c r="B2299" s="3">
        <v>45344</v>
      </c>
      <c r="C2299" s="2">
        <v>25.8</v>
      </c>
      <c r="D2299" s="2">
        <v>23.9833</v>
      </c>
      <c r="E2299" s="2">
        <v>447</v>
      </c>
      <c r="F2299" s="2">
        <v>25.495000000000001</v>
      </c>
      <c r="G2299" s="2">
        <v>11396.264999999999</v>
      </c>
      <c r="H2299" s="21">
        <f t="shared" si="35"/>
        <v>1.9763165167846604E-2</v>
      </c>
      <c r="I2299" s="4"/>
      <c r="J2299" s="4"/>
      <c r="K2299" s="4"/>
    </row>
    <row r="2300" spans="2:11" ht="13.5" x14ac:dyDescent="0.35">
      <c r="B2300" s="3">
        <v>45345</v>
      </c>
      <c r="C2300" s="2">
        <v>25.8</v>
      </c>
      <c r="D2300" s="2">
        <v>23.9833</v>
      </c>
      <c r="E2300" s="2">
        <v>2509</v>
      </c>
      <c r="F2300" s="2">
        <v>25.484999999999999</v>
      </c>
      <c r="G2300" s="2">
        <v>63941.864999999998</v>
      </c>
      <c r="H2300" s="21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25.9</v>
      </c>
      <c r="D2301" s="2">
        <v>24.0763</v>
      </c>
      <c r="E2301" s="2">
        <v>1769</v>
      </c>
      <c r="F2301" s="2">
        <v>25.632000000000001</v>
      </c>
      <c r="G2301" s="2">
        <v>45343.008000000002</v>
      </c>
      <c r="H2301" s="21">
        <f t="shared" si="35"/>
        <v>3.8776982316862138E-3</v>
      </c>
      <c r="I2301" s="4"/>
      <c r="J2301" s="4"/>
      <c r="K2301" s="4"/>
    </row>
    <row r="2302" spans="2:11" ht="13.5" x14ac:dyDescent="0.35">
      <c r="B2302" s="3">
        <v>45349</v>
      </c>
      <c r="C2302" s="2">
        <v>25.15</v>
      </c>
      <c r="D2302" s="2">
        <v>23.379100000000001</v>
      </c>
      <c r="E2302" s="2">
        <v>612</v>
      </c>
      <c r="F2302" s="2">
        <v>25.574000000000002</v>
      </c>
      <c r="G2302" s="2">
        <v>15651.288</v>
      </c>
      <c r="H2302" s="21">
        <f t="shared" si="35"/>
        <v>-2.8957937889127427E-2</v>
      </c>
      <c r="I2302" s="4"/>
      <c r="J2302" s="4"/>
      <c r="K2302" s="4"/>
    </row>
    <row r="2303" spans="2:11" ht="13.5" x14ac:dyDescent="0.35">
      <c r="B2303" s="3">
        <v>45350</v>
      </c>
      <c r="C2303" s="2">
        <v>25.98</v>
      </c>
      <c r="D2303" s="2">
        <v>24.150600000000001</v>
      </c>
      <c r="E2303" s="2">
        <v>65</v>
      </c>
      <c r="F2303" s="2">
        <v>25.064</v>
      </c>
      <c r="G2303" s="2">
        <v>1629.16</v>
      </c>
      <c r="H2303" s="21">
        <f t="shared" si="35"/>
        <v>3.2999559435564228E-2</v>
      </c>
      <c r="I2303" s="4"/>
      <c r="J2303" s="4"/>
      <c r="K2303" s="4"/>
    </row>
    <row r="2304" spans="2:11" ht="13.5" x14ac:dyDescent="0.35">
      <c r="B2304" s="3">
        <v>45351</v>
      </c>
      <c r="C2304" s="2">
        <v>25.97</v>
      </c>
      <c r="D2304" s="2">
        <v>24.141300000000001</v>
      </c>
      <c r="E2304" s="2">
        <v>422</v>
      </c>
      <c r="F2304" s="2">
        <v>25.501999999999999</v>
      </c>
      <c r="G2304" s="2">
        <v>10761.843999999999</v>
      </c>
      <c r="H2304" s="21">
        <f t="shared" si="35"/>
        <v>-3.8508360040742846E-4</v>
      </c>
      <c r="I2304" s="4"/>
      <c r="J2304" s="4"/>
      <c r="K2304" s="4"/>
    </row>
    <row r="2305" spans="2:11" ht="13.5" x14ac:dyDescent="0.35">
      <c r="B2305" s="3">
        <v>45352</v>
      </c>
      <c r="C2305" s="2">
        <v>25.92</v>
      </c>
      <c r="D2305" s="2">
        <v>24.094799999999999</v>
      </c>
      <c r="E2305" s="2">
        <v>647</v>
      </c>
      <c r="F2305" s="2">
        <v>25.904</v>
      </c>
      <c r="G2305" s="2">
        <v>16759.887999999999</v>
      </c>
      <c r="H2305" s="21">
        <f t="shared" si="35"/>
        <v>-1.9261597345628346E-3</v>
      </c>
      <c r="I2305" s="4"/>
      <c r="J2305" s="4"/>
      <c r="K2305" s="4"/>
    </row>
    <row r="2306" spans="2:11" ht="13.5" x14ac:dyDescent="0.35">
      <c r="B2306" s="3">
        <v>45355</v>
      </c>
      <c r="C2306" s="2">
        <v>25.92</v>
      </c>
      <c r="D2306" s="2">
        <v>24.094799999999999</v>
      </c>
      <c r="E2306" s="2">
        <v>76</v>
      </c>
      <c r="F2306" s="2">
        <v>25.92</v>
      </c>
      <c r="G2306" s="2">
        <v>1969.92</v>
      </c>
      <c r="H2306" s="21">
        <f t="shared" si="35"/>
        <v>0</v>
      </c>
      <c r="I2306" s="4"/>
      <c r="J2306" s="4"/>
      <c r="K2306" s="4"/>
    </row>
    <row r="2307" spans="2:11" ht="13.5" x14ac:dyDescent="0.35">
      <c r="B2307" s="3">
        <v>45356</v>
      </c>
      <c r="C2307" s="2">
        <v>25.13</v>
      </c>
      <c r="D2307" s="2">
        <v>23.360499999999998</v>
      </c>
      <c r="E2307" s="2">
        <v>1705</v>
      </c>
      <c r="F2307" s="2">
        <v>25.13</v>
      </c>
      <c r="G2307" s="2">
        <v>42846.65</v>
      </c>
      <c r="H2307" s="21">
        <f t="shared" si="35"/>
        <v>-3.0475455284957795E-2</v>
      </c>
      <c r="I2307" s="4"/>
      <c r="J2307" s="4"/>
      <c r="K2307" s="4"/>
    </row>
    <row r="2308" spans="2:11" ht="13.5" x14ac:dyDescent="0.35">
      <c r="B2308" s="3">
        <v>45357</v>
      </c>
      <c r="C2308" s="2">
        <v>25.45</v>
      </c>
      <c r="D2308" s="2">
        <v>23.657900000000001</v>
      </c>
      <c r="E2308" s="2">
        <v>946</v>
      </c>
      <c r="F2308" s="2">
        <v>25.126999999999999</v>
      </c>
      <c r="G2308" s="2">
        <v>23770.142</v>
      </c>
      <c r="H2308" s="21">
        <f t="shared" si="35"/>
        <v>1.2730891890156599E-2</v>
      </c>
      <c r="I2308" s="4"/>
      <c r="J2308" s="4"/>
      <c r="K2308" s="4"/>
    </row>
    <row r="2309" spans="2:11" ht="13.5" x14ac:dyDescent="0.35">
      <c r="B2309" s="3">
        <v>45358</v>
      </c>
      <c r="C2309" s="2">
        <v>25.8</v>
      </c>
      <c r="D2309" s="2">
        <v>23.9833</v>
      </c>
      <c r="E2309" s="2">
        <v>2444</v>
      </c>
      <c r="F2309" s="2">
        <v>25.541</v>
      </c>
      <c r="G2309" s="2">
        <v>62422.203999999998</v>
      </c>
      <c r="H2309" s="21">
        <f t="shared" si="35"/>
        <v>1.3754390710925244E-2</v>
      </c>
      <c r="I2309" s="4"/>
      <c r="J2309" s="4"/>
      <c r="K2309" s="4"/>
    </row>
    <row r="2310" spans="2:11" ht="13.5" x14ac:dyDescent="0.35">
      <c r="B2310" s="3">
        <v>45359</v>
      </c>
      <c r="C2310" s="2">
        <v>25.8</v>
      </c>
      <c r="D2310" s="2">
        <v>23.9833</v>
      </c>
      <c r="E2310" s="2">
        <v>502</v>
      </c>
      <c r="F2310" s="2">
        <v>25.824000000000002</v>
      </c>
      <c r="G2310" s="2">
        <v>12963.647999999999</v>
      </c>
      <c r="H2310" s="21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25.8</v>
      </c>
      <c r="D2311" s="2">
        <v>23.9833</v>
      </c>
      <c r="E2311" s="2">
        <v>3293</v>
      </c>
      <c r="F2311" s="2">
        <v>25.8</v>
      </c>
      <c r="G2311" s="2">
        <v>84959.4</v>
      </c>
      <c r="H2311" s="21">
        <f t="shared" ref="H2311:H2374" si="36">(D2311-D2310)/D2310</f>
        <v>0</v>
      </c>
      <c r="I2311" s="4"/>
      <c r="J2311" s="4"/>
      <c r="K2311" s="4"/>
    </row>
    <row r="2312" spans="2:11" ht="13.5" x14ac:dyDescent="0.35">
      <c r="B2312" s="3">
        <v>45363</v>
      </c>
      <c r="C2312" s="2">
        <v>25.84</v>
      </c>
      <c r="D2312" s="2">
        <v>24.020499999999998</v>
      </c>
      <c r="E2312" s="2">
        <v>100</v>
      </c>
      <c r="F2312" s="2">
        <v>25.84</v>
      </c>
      <c r="G2312" s="2">
        <v>2584</v>
      </c>
      <c r="H2312" s="21">
        <f t="shared" si="36"/>
        <v>1.5510792926744263E-3</v>
      </c>
      <c r="I2312" s="4"/>
      <c r="J2312" s="4"/>
      <c r="K2312" s="4"/>
    </row>
    <row r="2313" spans="2:11" ht="13.5" x14ac:dyDescent="0.35">
      <c r="B2313" s="3">
        <v>45364</v>
      </c>
      <c r="C2313" s="2">
        <v>25.5</v>
      </c>
      <c r="D2313" s="2">
        <v>23.7044</v>
      </c>
      <c r="E2313" s="2">
        <v>391</v>
      </c>
      <c r="F2313" s="2">
        <v>25.152000000000001</v>
      </c>
      <c r="G2313" s="2">
        <v>9834.4320000000007</v>
      </c>
      <c r="H2313" s="21">
        <f t="shared" si="36"/>
        <v>-1.3159592847775806E-2</v>
      </c>
      <c r="I2313" s="4"/>
      <c r="J2313" s="4"/>
      <c r="K2313" s="4"/>
    </row>
    <row r="2314" spans="2:11" ht="13.5" x14ac:dyDescent="0.35">
      <c r="B2314" s="3">
        <v>45365</v>
      </c>
      <c r="C2314" s="2">
        <v>25.61</v>
      </c>
      <c r="D2314" s="2">
        <v>23.806699999999999</v>
      </c>
      <c r="E2314" s="2">
        <v>10659</v>
      </c>
      <c r="F2314" s="2">
        <v>25.646999999999998</v>
      </c>
      <c r="G2314" s="2">
        <v>273371.37300000002</v>
      </c>
      <c r="H2314" s="21">
        <f t="shared" si="36"/>
        <v>4.3156544776497031E-3</v>
      </c>
      <c r="I2314" s="4"/>
      <c r="J2314" s="4"/>
      <c r="K2314" s="4"/>
    </row>
    <row r="2315" spans="2:11" ht="13.5" x14ac:dyDescent="0.35">
      <c r="B2315" s="3">
        <v>45366</v>
      </c>
      <c r="C2315" s="2">
        <v>25.65</v>
      </c>
      <c r="D2315" s="2">
        <v>23.843900000000001</v>
      </c>
      <c r="E2315" s="2">
        <v>176</v>
      </c>
      <c r="F2315" s="2">
        <v>25.65</v>
      </c>
      <c r="G2315" s="2">
        <v>4514.3999999999996</v>
      </c>
      <c r="H2315" s="21">
        <f t="shared" si="36"/>
        <v>1.5625853226193518E-3</v>
      </c>
      <c r="I2315" s="4"/>
      <c r="J2315" s="4"/>
      <c r="K2315" s="4"/>
    </row>
    <row r="2316" spans="2:11" ht="13.5" x14ac:dyDescent="0.35">
      <c r="B2316" s="3">
        <v>45369</v>
      </c>
      <c r="C2316" s="2">
        <v>26.15</v>
      </c>
      <c r="D2316" s="2">
        <v>24.308700000000002</v>
      </c>
      <c r="E2316" s="2">
        <v>3420</v>
      </c>
      <c r="F2316" s="2">
        <v>25.952999999999999</v>
      </c>
      <c r="G2316" s="2">
        <v>88759.26</v>
      </c>
      <c r="H2316" s="21">
        <f t="shared" si="36"/>
        <v>1.9493455349166886E-2</v>
      </c>
      <c r="I2316" s="4"/>
      <c r="J2316" s="4"/>
      <c r="K2316" s="4"/>
    </row>
    <row r="2317" spans="2:11" ht="13.5" x14ac:dyDescent="0.35">
      <c r="B2317" s="3">
        <v>45370</v>
      </c>
      <c r="C2317" s="2">
        <v>26.5</v>
      </c>
      <c r="D2317" s="2">
        <v>24.634</v>
      </c>
      <c r="E2317" s="2">
        <v>476</v>
      </c>
      <c r="F2317" s="2">
        <v>26.227</v>
      </c>
      <c r="G2317" s="2">
        <v>12484.052</v>
      </c>
      <c r="H2317" s="21">
        <f t="shared" si="36"/>
        <v>1.338204017491674E-2</v>
      </c>
      <c r="I2317" s="4"/>
      <c r="J2317" s="4"/>
      <c r="K2317" s="4"/>
    </row>
    <row r="2318" spans="2:11" ht="13.5" x14ac:dyDescent="0.35">
      <c r="B2318" s="3">
        <v>45372</v>
      </c>
      <c r="C2318" s="2">
        <v>26.74</v>
      </c>
      <c r="D2318" s="2">
        <v>24.857099999999999</v>
      </c>
      <c r="E2318" s="2">
        <v>2630</v>
      </c>
      <c r="F2318" s="2">
        <v>26.75</v>
      </c>
      <c r="G2318" s="2">
        <v>70352.5</v>
      </c>
      <c r="H2318" s="21">
        <f t="shared" si="36"/>
        <v>9.0565884549808698E-3</v>
      </c>
      <c r="I2318" s="4"/>
      <c r="J2318" s="4"/>
      <c r="K2318" s="4"/>
    </row>
    <row r="2319" spans="2:11" ht="13.5" x14ac:dyDescent="0.35">
      <c r="B2319" s="3">
        <v>45373</v>
      </c>
      <c r="C2319" s="2">
        <v>27.1</v>
      </c>
      <c r="D2319" s="2">
        <v>25.191800000000001</v>
      </c>
      <c r="E2319" s="2">
        <v>11133</v>
      </c>
      <c r="F2319" s="2">
        <v>26.905000000000001</v>
      </c>
      <c r="G2319" s="2">
        <v>299533.36499999999</v>
      </c>
      <c r="H2319" s="21">
        <f t="shared" si="36"/>
        <v>1.3464965744193876E-2</v>
      </c>
      <c r="I2319" s="4"/>
      <c r="J2319" s="4"/>
      <c r="K2319" s="4"/>
    </row>
    <row r="2320" spans="2:11" ht="13.5" x14ac:dyDescent="0.35">
      <c r="B2320" s="3">
        <v>45376</v>
      </c>
      <c r="C2320" s="2">
        <v>27</v>
      </c>
      <c r="D2320" s="2">
        <v>25.098800000000001</v>
      </c>
      <c r="E2320" s="2">
        <v>1278</v>
      </c>
      <c r="F2320" s="2">
        <v>27</v>
      </c>
      <c r="G2320" s="2">
        <v>34506</v>
      </c>
      <c r="H2320" s="21">
        <f t="shared" si="36"/>
        <v>-3.6916774505990034E-3</v>
      </c>
      <c r="I2320" s="4"/>
      <c r="J2320" s="4"/>
      <c r="K2320" s="4"/>
    </row>
    <row r="2321" spans="2:11" ht="13.5" x14ac:dyDescent="0.35">
      <c r="B2321" s="3">
        <v>45377</v>
      </c>
      <c r="C2321" s="2">
        <v>27</v>
      </c>
      <c r="D2321" s="2">
        <v>25.098800000000001</v>
      </c>
      <c r="E2321" s="2">
        <v>921</v>
      </c>
      <c r="F2321" s="2">
        <v>26.995999999999999</v>
      </c>
      <c r="G2321" s="2">
        <v>24863.315999999999</v>
      </c>
      <c r="H2321" s="21">
        <f t="shared" si="36"/>
        <v>0</v>
      </c>
      <c r="I2321" s="4"/>
      <c r="J2321" s="4"/>
      <c r="K2321" s="4"/>
    </row>
    <row r="2322" spans="2:11" ht="13.5" x14ac:dyDescent="0.35">
      <c r="B2322" s="3">
        <v>45378</v>
      </c>
      <c r="C2322" s="2">
        <v>27</v>
      </c>
      <c r="D2322" s="2">
        <v>25.098800000000001</v>
      </c>
      <c r="E2322" s="2">
        <v>6339</v>
      </c>
      <c r="F2322" s="2">
        <v>26.995999999999999</v>
      </c>
      <c r="G2322" s="2">
        <v>171127.644</v>
      </c>
      <c r="H2322" s="21">
        <f t="shared" si="36"/>
        <v>0</v>
      </c>
      <c r="I2322" s="4"/>
      <c r="J2322" s="4"/>
      <c r="K2322" s="4"/>
    </row>
    <row r="2323" spans="2:11" ht="13.5" x14ac:dyDescent="0.35">
      <c r="B2323" s="3">
        <v>45379</v>
      </c>
      <c r="C2323" s="2">
        <v>27</v>
      </c>
      <c r="D2323" s="2">
        <v>25.098800000000001</v>
      </c>
      <c r="E2323" s="2">
        <v>20</v>
      </c>
      <c r="F2323" s="2">
        <v>27</v>
      </c>
      <c r="G2323" s="2">
        <v>540</v>
      </c>
      <c r="H2323" s="21">
        <f t="shared" si="36"/>
        <v>0</v>
      </c>
      <c r="I2323" s="4"/>
      <c r="J2323" s="4"/>
      <c r="K2323" s="4"/>
    </row>
    <row r="2324" spans="2:11" ht="13.5" x14ac:dyDescent="0.35">
      <c r="B2324" s="3">
        <v>45380</v>
      </c>
      <c r="C2324" s="2">
        <v>27</v>
      </c>
      <c r="D2324" s="2">
        <v>25.098800000000001</v>
      </c>
      <c r="E2324" s="2">
        <v>964</v>
      </c>
      <c r="F2324" s="2">
        <v>26.867000000000001</v>
      </c>
      <c r="G2324" s="2">
        <v>25899.788</v>
      </c>
      <c r="H2324" s="21">
        <f t="shared" si="36"/>
        <v>0</v>
      </c>
      <c r="I2324" s="4"/>
      <c r="J2324" s="4"/>
      <c r="K2324" s="4"/>
    </row>
    <row r="2325" spans="2:11" ht="13.5" x14ac:dyDescent="0.35">
      <c r="B2325" s="3">
        <v>45383</v>
      </c>
      <c r="C2325" s="2">
        <v>26.91</v>
      </c>
      <c r="D2325" s="2">
        <v>25.0151</v>
      </c>
      <c r="E2325" s="2">
        <v>8459</v>
      </c>
      <c r="F2325" s="2">
        <v>26.902000000000001</v>
      </c>
      <c r="G2325" s="2">
        <v>227564.01800000001</v>
      </c>
      <c r="H2325" s="21">
        <f t="shared" si="36"/>
        <v>-3.3348207882448692E-3</v>
      </c>
      <c r="I2325" s="4"/>
      <c r="J2325" s="4"/>
      <c r="K2325" s="4"/>
    </row>
    <row r="2326" spans="2:11" ht="13.5" x14ac:dyDescent="0.35">
      <c r="B2326" s="3">
        <v>45384</v>
      </c>
      <c r="C2326" s="2">
        <v>26.91</v>
      </c>
      <c r="D2326" s="2">
        <v>25.0151</v>
      </c>
      <c r="E2326" s="2">
        <v>0</v>
      </c>
      <c r="F2326" s="2">
        <v>0</v>
      </c>
      <c r="G2326" s="2">
        <v>0</v>
      </c>
      <c r="H2326" s="21">
        <f t="shared" si="36"/>
        <v>0</v>
      </c>
      <c r="I2326" s="4"/>
      <c r="J2326" s="4"/>
      <c r="K2326" s="4"/>
    </row>
    <row r="2327" spans="2:11" ht="13.5" x14ac:dyDescent="0.35">
      <c r="B2327" s="3">
        <v>45385</v>
      </c>
      <c r="C2327" s="2">
        <v>26.95</v>
      </c>
      <c r="D2327" s="2">
        <v>25.052299999999999</v>
      </c>
      <c r="E2327" s="2">
        <v>1501</v>
      </c>
      <c r="F2327" s="2">
        <v>26.815999999999999</v>
      </c>
      <c r="G2327" s="2">
        <v>40250.815999999999</v>
      </c>
      <c r="H2327" s="21">
        <f t="shared" si="36"/>
        <v>1.4871017905184695E-3</v>
      </c>
      <c r="I2327" s="4"/>
      <c r="J2327" s="4"/>
      <c r="K2327" s="4"/>
    </row>
    <row r="2328" spans="2:11" ht="13.5" x14ac:dyDescent="0.35">
      <c r="B2328" s="3">
        <v>45386</v>
      </c>
      <c r="C2328" s="2">
        <v>26.95</v>
      </c>
      <c r="D2328" s="2">
        <v>25.052299999999999</v>
      </c>
      <c r="E2328" s="2">
        <v>0</v>
      </c>
      <c r="F2328" s="2">
        <v>0</v>
      </c>
      <c r="G2328" s="2">
        <v>0</v>
      </c>
      <c r="H2328" s="21">
        <f t="shared" si="36"/>
        <v>0</v>
      </c>
      <c r="I2328" s="4"/>
      <c r="J2328" s="4"/>
      <c r="K2328" s="4"/>
    </row>
    <row r="2329" spans="2:11" ht="13.5" x14ac:dyDescent="0.35">
      <c r="B2329" s="3">
        <v>45387</v>
      </c>
      <c r="C2329" s="2">
        <v>26.9</v>
      </c>
      <c r="D2329" s="2">
        <v>25.005800000000001</v>
      </c>
      <c r="E2329" s="2">
        <v>4428</v>
      </c>
      <c r="F2329" s="2">
        <v>26.9</v>
      </c>
      <c r="G2329" s="2">
        <v>119113.2</v>
      </c>
      <c r="H2329" s="21">
        <f t="shared" si="36"/>
        <v>-1.856117003229173E-3</v>
      </c>
      <c r="I2329" s="4"/>
      <c r="J2329" s="4"/>
      <c r="K2329" s="4"/>
    </row>
    <row r="2330" spans="2:11" ht="13.5" x14ac:dyDescent="0.35">
      <c r="B2330" s="3">
        <v>45390</v>
      </c>
      <c r="C2330" s="2">
        <v>26.5</v>
      </c>
      <c r="D2330" s="2">
        <v>24.634</v>
      </c>
      <c r="E2330" s="2">
        <v>485</v>
      </c>
      <c r="F2330" s="2">
        <v>26.515000000000001</v>
      </c>
      <c r="G2330" s="2">
        <v>12859.775</v>
      </c>
      <c r="H2330" s="21">
        <f t="shared" si="36"/>
        <v>-1.4868550496284876E-2</v>
      </c>
      <c r="I2330" s="4"/>
      <c r="J2330" s="4"/>
      <c r="K2330" s="4"/>
    </row>
    <row r="2331" spans="2:11" ht="13.5" x14ac:dyDescent="0.35">
      <c r="B2331" s="3">
        <v>45394</v>
      </c>
      <c r="C2331" s="2">
        <v>26.5</v>
      </c>
      <c r="D2331" s="2">
        <v>24.634</v>
      </c>
      <c r="E2331" s="2">
        <v>0</v>
      </c>
      <c r="F2331" s="2">
        <v>0</v>
      </c>
      <c r="G2331" s="2">
        <v>0</v>
      </c>
      <c r="H2331" s="21">
        <f t="shared" si="36"/>
        <v>0</v>
      </c>
      <c r="I2331" s="4"/>
      <c r="J2331" s="4"/>
      <c r="K2331" s="4"/>
    </row>
    <row r="2332" spans="2:11" ht="13.5" x14ac:dyDescent="0.35">
      <c r="B2332" s="3">
        <v>45397</v>
      </c>
      <c r="C2332" s="2">
        <v>26.39</v>
      </c>
      <c r="D2332" s="2">
        <v>24.5318</v>
      </c>
      <c r="E2332" s="2">
        <v>932</v>
      </c>
      <c r="F2332" s="2">
        <v>26.39</v>
      </c>
      <c r="G2332" s="2">
        <v>24595.48</v>
      </c>
      <c r="H2332" s="21">
        <f t="shared" si="36"/>
        <v>-4.1487375172525711E-3</v>
      </c>
      <c r="I2332" s="4"/>
      <c r="J2332" s="4"/>
      <c r="K2332" s="4"/>
    </row>
    <row r="2333" spans="2:11" ht="13.5" x14ac:dyDescent="0.35">
      <c r="B2333" s="3">
        <v>45398</v>
      </c>
      <c r="C2333" s="2">
        <v>25.8</v>
      </c>
      <c r="D2333" s="2">
        <v>23.9833</v>
      </c>
      <c r="E2333" s="2">
        <v>1296</v>
      </c>
      <c r="F2333" s="2">
        <v>25.952999999999999</v>
      </c>
      <c r="G2333" s="2">
        <v>33635.088000000003</v>
      </c>
      <c r="H2333" s="21">
        <f t="shared" si="36"/>
        <v>-2.2358734377420354E-2</v>
      </c>
      <c r="I2333" s="4"/>
      <c r="J2333" s="4"/>
      <c r="K2333" s="4"/>
    </row>
    <row r="2334" spans="2:11" ht="13.5" x14ac:dyDescent="0.35">
      <c r="B2334" s="3">
        <v>45399</v>
      </c>
      <c r="C2334" s="2">
        <v>25.7</v>
      </c>
      <c r="D2334" s="2">
        <v>23.8903</v>
      </c>
      <c r="E2334" s="2">
        <v>569</v>
      </c>
      <c r="F2334" s="2">
        <v>25.652999999999999</v>
      </c>
      <c r="G2334" s="2">
        <v>14596.557000000001</v>
      </c>
      <c r="H2334" s="21">
        <f t="shared" si="36"/>
        <v>-3.8776982316862138E-3</v>
      </c>
      <c r="I2334" s="4"/>
      <c r="J2334" s="4"/>
      <c r="K2334" s="4"/>
    </row>
    <row r="2335" spans="2:11" ht="13.5" x14ac:dyDescent="0.35">
      <c r="B2335" s="3">
        <v>45400</v>
      </c>
      <c r="C2335" s="2">
        <v>25.6</v>
      </c>
      <c r="D2335" s="2">
        <v>23.7974</v>
      </c>
      <c r="E2335" s="2">
        <v>372</v>
      </c>
      <c r="F2335" s="2">
        <v>25.605</v>
      </c>
      <c r="G2335" s="2">
        <v>9525.06</v>
      </c>
      <c r="H2335" s="21">
        <f t="shared" si="36"/>
        <v>-3.8886075101610363E-3</v>
      </c>
      <c r="I2335" s="4"/>
      <c r="J2335" s="4"/>
      <c r="K2335" s="4"/>
    </row>
    <row r="2336" spans="2:11" ht="13.5" x14ac:dyDescent="0.35">
      <c r="B2336" s="3">
        <v>45401</v>
      </c>
      <c r="C2336" s="2">
        <v>25</v>
      </c>
      <c r="D2336" s="2">
        <v>23.239599999999999</v>
      </c>
      <c r="E2336" s="2">
        <v>1188</v>
      </c>
      <c r="F2336" s="2">
        <v>25.065999999999999</v>
      </c>
      <c r="G2336" s="2">
        <v>29778.407999999999</v>
      </c>
      <c r="H2336" s="21">
        <f t="shared" si="36"/>
        <v>-2.3439535411431515E-2</v>
      </c>
      <c r="I2336" s="4"/>
      <c r="J2336" s="4"/>
      <c r="K2336" s="4"/>
    </row>
    <row r="2337" spans="2:11" ht="13.5" x14ac:dyDescent="0.35">
      <c r="B2337" s="3">
        <v>45404</v>
      </c>
      <c r="C2337" s="2">
        <v>24.8</v>
      </c>
      <c r="D2337" s="2">
        <v>23.053699999999999</v>
      </c>
      <c r="E2337" s="2">
        <v>482</v>
      </c>
      <c r="F2337" s="2">
        <v>24.853999999999999</v>
      </c>
      <c r="G2337" s="2">
        <v>11979.628000000001</v>
      </c>
      <c r="H2337" s="21">
        <f t="shared" si="36"/>
        <v>-7.9992770959913338E-3</v>
      </c>
      <c r="I2337" s="4"/>
      <c r="J2337" s="4"/>
      <c r="K2337" s="4"/>
    </row>
    <row r="2338" spans="2:11" ht="13.5" x14ac:dyDescent="0.35">
      <c r="B2338" s="3">
        <v>45405</v>
      </c>
      <c r="C2338" s="2">
        <v>24.7</v>
      </c>
      <c r="D2338" s="2">
        <v>22.960799999999999</v>
      </c>
      <c r="E2338" s="2">
        <v>2842</v>
      </c>
      <c r="F2338" s="2">
        <v>24.7</v>
      </c>
      <c r="G2338" s="2">
        <v>70197.399999999994</v>
      </c>
      <c r="H2338" s="21">
        <f t="shared" si="36"/>
        <v>-4.0297219101489224E-3</v>
      </c>
      <c r="I2338" s="4"/>
      <c r="J2338" s="4"/>
      <c r="K2338" s="4"/>
    </row>
    <row r="2339" spans="2:11" ht="13.5" x14ac:dyDescent="0.35">
      <c r="B2339" s="3">
        <v>45406</v>
      </c>
      <c r="C2339" s="2">
        <v>24.7</v>
      </c>
      <c r="D2339" s="2">
        <v>22.960799999999999</v>
      </c>
      <c r="E2339" s="2">
        <v>0</v>
      </c>
      <c r="F2339" s="2">
        <v>0</v>
      </c>
      <c r="G2339" s="2">
        <v>0</v>
      </c>
      <c r="H2339" s="21">
        <f t="shared" si="36"/>
        <v>0</v>
      </c>
      <c r="I2339" s="4"/>
      <c r="J2339" s="4"/>
      <c r="K2339" s="4"/>
    </row>
    <row r="2340" spans="2:11" ht="13.5" x14ac:dyDescent="0.35">
      <c r="B2340" s="3">
        <v>45407</v>
      </c>
      <c r="C2340" s="2">
        <v>24.99</v>
      </c>
      <c r="D2340" s="2">
        <v>23.2303</v>
      </c>
      <c r="E2340" s="2">
        <v>113</v>
      </c>
      <c r="F2340" s="2">
        <v>24.952999999999999</v>
      </c>
      <c r="G2340" s="2">
        <v>2819.6889999999999</v>
      </c>
      <c r="H2340" s="21">
        <f t="shared" si="36"/>
        <v>1.1737395909550223E-2</v>
      </c>
      <c r="I2340" s="4"/>
      <c r="J2340" s="4"/>
      <c r="K2340" s="4"/>
    </row>
    <row r="2341" spans="2:11" ht="13.5" x14ac:dyDescent="0.35">
      <c r="B2341" s="3">
        <v>45408</v>
      </c>
      <c r="C2341" s="2">
        <v>24.9</v>
      </c>
      <c r="D2341" s="2">
        <v>23.146699999999999</v>
      </c>
      <c r="E2341" s="2">
        <v>462</v>
      </c>
      <c r="F2341" s="2">
        <v>24.9</v>
      </c>
      <c r="G2341" s="2">
        <v>11503.8</v>
      </c>
      <c r="H2341" s="21">
        <f t="shared" si="36"/>
        <v>-3.5987481866355821E-3</v>
      </c>
      <c r="I2341" s="4"/>
      <c r="J2341" s="4"/>
      <c r="K2341" s="4"/>
    </row>
    <row r="2342" spans="2:11" ht="13.5" x14ac:dyDescent="0.35">
      <c r="B2342" s="3">
        <v>45411</v>
      </c>
      <c r="C2342" s="2">
        <v>24.85</v>
      </c>
      <c r="D2342" s="2">
        <v>23.100200000000001</v>
      </c>
      <c r="E2342" s="2">
        <v>707</v>
      </c>
      <c r="F2342" s="2">
        <v>24.463999999999999</v>
      </c>
      <c r="G2342" s="2">
        <v>17296.047999999999</v>
      </c>
      <c r="H2342" s="21">
        <f t="shared" si="36"/>
        <v>-2.0089256783903629E-3</v>
      </c>
      <c r="I2342" s="4"/>
      <c r="J2342" s="4"/>
      <c r="K2342" s="4"/>
    </row>
    <row r="2343" spans="2:11" ht="13.5" x14ac:dyDescent="0.35">
      <c r="B2343" s="3">
        <v>45412</v>
      </c>
      <c r="C2343" s="2">
        <v>24.75</v>
      </c>
      <c r="D2343" s="2">
        <v>23.007200000000001</v>
      </c>
      <c r="E2343" s="2">
        <v>395</v>
      </c>
      <c r="F2343" s="2">
        <v>24.667999999999999</v>
      </c>
      <c r="G2343" s="2">
        <v>9743.86</v>
      </c>
      <c r="H2343" s="21">
        <f t="shared" si="36"/>
        <v>-4.0259391693578395E-3</v>
      </c>
      <c r="I2343" s="4"/>
      <c r="J2343" s="4"/>
      <c r="K2343" s="4"/>
    </row>
    <row r="2344" spans="2:11" ht="13.5" x14ac:dyDescent="0.35">
      <c r="B2344" s="3">
        <v>45414</v>
      </c>
      <c r="C2344" s="2">
        <v>24.55</v>
      </c>
      <c r="D2344" s="2">
        <v>22.821300000000001</v>
      </c>
      <c r="E2344" s="2">
        <v>1206</v>
      </c>
      <c r="F2344" s="2">
        <v>24.021000000000001</v>
      </c>
      <c r="G2344" s="2">
        <v>28969.326000000001</v>
      </c>
      <c r="H2344" s="21">
        <f t="shared" si="36"/>
        <v>-8.0800792795298945E-3</v>
      </c>
      <c r="I2344" s="4"/>
      <c r="J2344" s="4"/>
      <c r="K2344" s="4"/>
    </row>
    <row r="2345" spans="2:11" ht="13.5" x14ac:dyDescent="0.35">
      <c r="B2345" s="3">
        <v>45415</v>
      </c>
      <c r="C2345" s="2">
        <v>24.54</v>
      </c>
      <c r="D2345" s="2">
        <v>22.812000000000001</v>
      </c>
      <c r="E2345" s="2">
        <v>122</v>
      </c>
      <c r="F2345" s="2">
        <v>24.036000000000001</v>
      </c>
      <c r="G2345" s="2">
        <v>2932.3919999999998</v>
      </c>
      <c r="H2345" s="21">
        <f t="shared" si="36"/>
        <v>-4.0751403294289287E-4</v>
      </c>
      <c r="I2345" s="4"/>
      <c r="J2345" s="4"/>
      <c r="K2345" s="4"/>
    </row>
    <row r="2346" spans="2:11" ht="13.5" x14ac:dyDescent="0.35">
      <c r="B2346" s="3">
        <v>45418</v>
      </c>
      <c r="C2346" s="2">
        <v>24.4</v>
      </c>
      <c r="D2346" s="2">
        <v>22.681899999999999</v>
      </c>
      <c r="E2346" s="2">
        <v>1444</v>
      </c>
      <c r="F2346" s="2">
        <v>24.055</v>
      </c>
      <c r="G2346" s="2">
        <v>34735.42</v>
      </c>
      <c r="H2346" s="21">
        <f t="shared" si="36"/>
        <v>-5.703138698930489E-3</v>
      </c>
      <c r="I2346" s="4"/>
      <c r="J2346" s="4"/>
      <c r="K2346" s="4"/>
    </row>
    <row r="2347" spans="2:11" ht="13.5" x14ac:dyDescent="0.35">
      <c r="B2347" s="3">
        <v>45419</v>
      </c>
      <c r="C2347" s="2">
        <v>24.4</v>
      </c>
      <c r="D2347" s="2">
        <v>22.681899999999999</v>
      </c>
      <c r="E2347" s="2">
        <v>251</v>
      </c>
      <c r="F2347" s="2">
        <v>24.201000000000001</v>
      </c>
      <c r="G2347" s="2">
        <v>6074.451</v>
      </c>
      <c r="H2347" s="21">
        <f t="shared" si="36"/>
        <v>0</v>
      </c>
      <c r="I2347" s="4"/>
      <c r="J2347" s="4"/>
      <c r="K2347" s="4"/>
    </row>
    <row r="2348" spans="2:11" ht="13.5" x14ac:dyDescent="0.35">
      <c r="B2348" s="3">
        <v>45420</v>
      </c>
      <c r="C2348" s="2">
        <v>24.25</v>
      </c>
      <c r="D2348" s="2">
        <v>22.542400000000001</v>
      </c>
      <c r="E2348" s="2">
        <v>1082</v>
      </c>
      <c r="F2348" s="2">
        <v>24.154</v>
      </c>
      <c r="G2348" s="2">
        <v>26134.628000000001</v>
      </c>
      <c r="H2348" s="21">
        <f t="shared" si="36"/>
        <v>-6.1502784158292819E-3</v>
      </c>
      <c r="I2348" s="4"/>
      <c r="J2348" s="4"/>
      <c r="K2348" s="4"/>
    </row>
    <row r="2349" spans="2:11" ht="13.5" x14ac:dyDescent="0.35">
      <c r="B2349" s="3">
        <v>45421</v>
      </c>
      <c r="C2349" s="2">
        <v>24</v>
      </c>
      <c r="D2349" s="2">
        <v>22.31</v>
      </c>
      <c r="E2349" s="2">
        <v>292</v>
      </c>
      <c r="F2349" s="2">
        <v>24</v>
      </c>
      <c r="G2349" s="2">
        <v>7008</v>
      </c>
      <c r="H2349" s="21">
        <f t="shared" si="36"/>
        <v>-1.0309461281851175E-2</v>
      </c>
      <c r="I2349" s="4"/>
      <c r="J2349" s="4"/>
      <c r="K2349" s="4"/>
    </row>
    <row r="2350" spans="2:11" ht="13.5" x14ac:dyDescent="0.35">
      <c r="B2350" s="3">
        <v>45422</v>
      </c>
      <c r="C2350" s="2">
        <v>23.4</v>
      </c>
      <c r="D2350" s="2">
        <v>21.752300000000002</v>
      </c>
      <c r="E2350" s="2">
        <v>853</v>
      </c>
      <c r="F2350" s="2">
        <v>23.541</v>
      </c>
      <c r="G2350" s="2">
        <v>20080.473000000002</v>
      </c>
      <c r="H2350" s="21">
        <f t="shared" si="36"/>
        <v>-2.4997758852532363E-2</v>
      </c>
      <c r="I2350" s="4"/>
      <c r="J2350" s="4"/>
      <c r="K2350" s="4"/>
    </row>
    <row r="2351" spans="2:11" ht="13.5" x14ac:dyDescent="0.35">
      <c r="B2351" s="3">
        <v>45425</v>
      </c>
      <c r="C2351" s="2">
        <v>23.75</v>
      </c>
      <c r="D2351" s="2">
        <v>22.0776</v>
      </c>
      <c r="E2351" s="2">
        <v>1776</v>
      </c>
      <c r="F2351" s="2">
        <v>23.055</v>
      </c>
      <c r="G2351" s="2">
        <v>40945.68</v>
      </c>
      <c r="H2351" s="21">
        <f t="shared" si="36"/>
        <v>1.4954740418254555E-2</v>
      </c>
      <c r="I2351" s="4"/>
      <c r="J2351" s="4"/>
      <c r="K2351" s="4"/>
    </row>
    <row r="2352" spans="2:11" ht="13.5" x14ac:dyDescent="0.35">
      <c r="B2352" s="3">
        <v>45426</v>
      </c>
      <c r="C2352" s="2">
        <v>23.75</v>
      </c>
      <c r="D2352" s="2">
        <v>22.0776</v>
      </c>
      <c r="E2352" s="2">
        <v>342</v>
      </c>
      <c r="F2352" s="2">
        <v>23.75</v>
      </c>
      <c r="G2352" s="2">
        <v>8122.5</v>
      </c>
      <c r="H2352" s="21">
        <f t="shared" si="36"/>
        <v>0</v>
      </c>
      <c r="I2352" s="4"/>
      <c r="J2352" s="4"/>
      <c r="K2352" s="4"/>
    </row>
    <row r="2353" spans="2:11" ht="13.5" x14ac:dyDescent="0.35">
      <c r="B2353" s="3">
        <v>45427</v>
      </c>
      <c r="C2353" s="2">
        <v>23</v>
      </c>
      <c r="D2353" s="2">
        <v>21.380500000000001</v>
      </c>
      <c r="E2353" s="2">
        <v>370</v>
      </c>
      <c r="F2353" s="2">
        <v>23.363</v>
      </c>
      <c r="G2353" s="2">
        <v>8644.31</v>
      </c>
      <c r="H2353" s="21">
        <f t="shared" si="36"/>
        <v>-3.1574990035148701E-2</v>
      </c>
      <c r="I2353" s="4"/>
      <c r="J2353" s="4"/>
      <c r="K2353" s="4"/>
    </row>
    <row r="2354" spans="2:11" ht="13.5" x14ac:dyDescent="0.35">
      <c r="B2354" s="3">
        <v>45428</v>
      </c>
      <c r="C2354" s="2">
        <v>23.75</v>
      </c>
      <c r="D2354" s="2">
        <v>22.0776</v>
      </c>
      <c r="E2354" s="2">
        <v>876</v>
      </c>
      <c r="F2354" s="2">
        <v>22.997</v>
      </c>
      <c r="G2354" s="2">
        <v>20145.371999999999</v>
      </c>
      <c r="H2354" s="21">
        <f t="shared" si="36"/>
        <v>3.2604476041252495E-2</v>
      </c>
      <c r="I2354" s="4"/>
      <c r="J2354" s="4"/>
      <c r="K2354" s="4"/>
    </row>
    <row r="2355" spans="2:11" ht="13.5" x14ac:dyDescent="0.35">
      <c r="B2355" s="3">
        <v>45429</v>
      </c>
      <c r="C2355" s="2">
        <v>23.5</v>
      </c>
      <c r="D2355" s="2">
        <v>21.845300000000002</v>
      </c>
      <c r="E2355" s="2">
        <v>225</v>
      </c>
      <c r="F2355" s="2">
        <v>23.5</v>
      </c>
      <c r="G2355" s="2">
        <v>5287.5</v>
      </c>
      <c r="H2355" s="21">
        <f t="shared" si="36"/>
        <v>-1.0521977026488324E-2</v>
      </c>
      <c r="I2355" s="4"/>
      <c r="J2355" s="4"/>
      <c r="K2355" s="4"/>
    </row>
    <row r="2356" spans="2:11" ht="13.5" x14ac:dyDescent="0.35">
      <c r="B2356" s="3">
        <v>45432</v>
      </c>
      <c r="C2356" s="2">
        <v>23.45</v>
      </c>
      <c r="D2356" s="2">
        <v>21.7988</v>
      </c>
      <c r="E2356" s="2">
        <v>3793</v>
      </c>
      <c r="F2356" s="2">
        <v>23.131</v>
      </c>
      <c r="G2356" s="2">
        <v>87735.883000000002</v>
      </c>
      <c r="H2356" s="21">
        <f t="shared" si="36"/>
        <v>-2.1286043222112656E-3</v>
      </c>
      <c r="I2356" s="4"/>
      <c r="J2356" s="4"/>
      <c r="K2356" s="4"/>
    </row>
    <row r="2357" spans="2:11" ht="13.5" x14ac:dyDescent="0.35">
      <c r="B2357" s="3">
        <v>45433</v>
      </c>
      <c r="C2357" s="2">
        <v>24.3</v>
      </c>
      <c r="D2357" s="2">
        <v>22.588899999999999</v>
      </c>
      <c r="E2357" s="2">
        <v>833</v>
      </c>
      <c r="F2357" s="2">
        <v>23.734999999999999</v>
      </c>
      <c r="G2357" s="2">
        <v>19771.255000000001</v>
      </c>
      <c r="H2357" s="21">
        <f t="shared" si="36"/>
        <v>3.6245114409967472E-2</v>
      </c>
      <c r="I2357" s="4"/>
      <c r="J2357" s="4"/>
      <c r="K2357" s="4"/>
    </row>
    <row r="2358" spans="2:11" ht="13.5" x14ac:dyDescent="0.35">
      <c r="B2358" s="3">
        <v>45434</v>
      </c>
      <c r="C2358" s="2">
        <v>24.2</v>
      </c>
      <c r="D2358" s="2">
        <v>22.495999999999999</v>
      </c>
      <c r="E2358" s="2">
        <v>1572</v>
      </c>
      <c r="F2358" s="2">
        <v>24.259</v>
      </c>
      <c r="G2358" s="2">
        <v>38135.148000000001</v>
      </c>
      <c r="H2358" s="21">
        <f t="shared" si="36"/>
        <v>-4.1126393936845177E-3</v>
      </c>
      <c r="I2358" s="4"/>
      <c r="J2358" s="4"/>
      <c r="K2358" s="4"/>
    </row>
    <row r="2359" spans="2:11" ht="13.5" x14ac:dyDescent="0.35">
      <c r="B2359" s="3">
        <v>45435</v>
      </c>
      <c r="C2359" s="2">
        <v>24.03</v>
      </c>
      <c r="D2359" s="2">
        <v>22.337900000000001</v>
      </c>
      <c r="E2359" s="2">
        <v>826</v>
      </c>
      <c r="F2359" s="2">
        <v>24.175000000000001</v>
      </c>
      <c r="G2359" s="2">
        <v>19968.55</v>
      </c>
      <c r="H2359" s="21">
        <f t="shared" si="36"/>
        <v>-7.0279160739685929E-3</v>
      </c>
      <c r="I2359" s="4"/>
      <c r="J2359" s="4"/>
      <c r="K2359" s="4"/>
    </row>
    <row r="2360" spans="2:11" ht="13.5" x14ac:dyDescent="0.35">
      <c r="B2360" s="3">
        <v>45436</v>
      </c>
      <c r="C2360" s="2">
        <v>24.1</v>
      </c>
      <c r="D2360" s="2">
        <v>22.402999999999999</v>
      </c>
      <c r="E2360" s="2">
        <v>857</v>
      </c>
      <c r="F2360" s="2">
        <v>24.08</v>
      </c>
      <c r="G2360" s="2">
        <v>20636.560000000001</v>
      </c>
      <c r="H2360" s="21">
        <f t="shared" si="36"/>
        <v>2.9143294580062356E-3</v>
      </c>
      <c r="I2360" s="4"/>
      <c r="J2360" s="4"/>
      <c r="K2360" s="4"/>
    </row>
    <row r="2361" spans="2:11" ht="13.5" x14ac:dyDescent="0.35">
      <c r="B2361" s="3">
        <v>45439</v>
      </c>
      <c r="C2361" s="2">
        <v>24.1</v>
      </c>
      <c r="D2361" s="2">
        <v>22.402999999999999</v>
      </c>
      <c r="E2361" s="2">
        <v>2428</v>
      </c>
      <c r="F2361" s="2">
        <v>24.02</v>
      </c>
      <c r="G2361" s="2">
        <v>58320.56</v>
      </c>
      <c r="H2361" s="21">
        <f t="shared" si="36"/>
        <v>0</v>
      </c>
      <c r="I2361" s="4"/>
      <c r="J2361" s="4"/>
      <c r="K2361" s="4"/>
    </row>
    <row r="2362" spans="2:11" ht="13.5" x14ac:dyDescent="0.35">
      <c r="B2362" s="3">
        <v>45440</v>
      </c>
      <c r="C2362" s="2">
        <v>24.1</v>
      </c>
      <c r="D2362" s="2">
        <v>22.402999999999999</v>
      </c>
      <c r="E2362" s="2">
        <v>398</v>
      </c>
      <c r="F2362" s="2">
        <v>24.111000000000001</v>
      </c>
      <c r="G2362" s="2">
        <v>9596.1779999999999</v>
      </c>
      <c r="H2362" s="21">
        <f t="shared" si="36"/>
        <v>0</v>
      </c>
      <c r="I2362" s="4"/>
      <c r="J2362" s="4"/>
      <c r="K2362" s="4"/>
    </row>
    <row r="2363" spans="2:11" ht="13.5" x14ac:dyDescent="0.35">
      <c r="B2363" s="3">
        <v>45441</v>
      </c>
      <c r="C2363" s="2">
        <v>24</v>
      </c>
      <c r="D2363" s="2">
        <v>22.31</v>
      </c>
      <c r="E2363" s="2">
        <v>2008</v>
      </c>
      <c r="F2363" s="2">
        <v>23.927</v>
      </c>
      <c r="G2363" s="2">
        <v>48045.415999999997</v>
      </c>
      <c r="H2363" s="21">
        <f t="shared" si="36"/>
        <v>-4.1512297460161579E-3</v>
      </c>
      <c r="I2363" s="4"/>
      <c r="J2363" s="4"/>
      <c r="K2363" s="4"/>
    </row>
    <row r="2364" spans="2:11" ht="13.5" x14ac:dyDescent="0.35">
      <c r="B2364" s="3">
        <v>45442</v>
      </c>
      <c r="C2364" s="2">
        <v>23.9</v>
      </c>
      <c r="D2364" s="2">
        <v>22.217099999999999</v>
      </c>
      <c r="E2364" s="2">
        <v>712</v>
      </c>
      <c r="F2364" s="2">
        <v>23.991</v>
      </c>
      <c r="G2364" s="2">
        <v>17081.592000000001</v>
      </c>
      <c r="H2364" s="21">
        <f t="shared" si="36"/>
        <v>-4.1640519946212554E-3</v>
      </c>
      <c r="I2364" s="4"/>
      <c r="J2364" s="4"/>
      <c r="K2364" s="4"/>
    </row>
    <row r="2365" spans="2:11" ht="13.5" x14ac:dyDescent="0.35">
      <c r="B2365" s="3">
        <v>45443</v>
      </c>
      <c r="C2365" s="2">
        <v>24</v>
      </c>
      <c r="D2365" s="2">
        <v>22.31</v>
      </c>
      <c r="E2365" s="2">
        <v>3651</v>
      </c>
      <c r="F2365" s="2">
        <v>23.995999999999999</v>
      </c>
      <c r="G2365" s="2">
        <v>87609.395999999993</v>
      </c>
      <c r="H2365" s="21">
        <f t="shared" si="36"/>
        <v>4.181463827412228E-3</v>
      </c>
      <c r="I2365" s="4"/>
      <c r="J2365" s="4"/>
      <c r="K2365" s="4"/>
    </row>
    <row r="2366" spans="2:11" ht="13.5" x14ac:dyDescent="0.35">
      <c r="B2366" s="3">
        <v>45446</v>
      </c>
      <c r="C2366" s="2">
        <v>23.85</v>
      </c>
      <c r="D2366" s="2">
        <v>22.989000000000001</v>
      </c>
      <c r="E2366" s="2">
        <v>1293</v>
      </c>
      <c r="F2366" s="2">
        <v>23.663</v>
      </c>
      <c r="G2366" s="2">
        <v>30596.258999999998</v>
      </c>
      <c r="H2366" s="21">
        <f t="shared" si="36"/>
        <v>3.0434782608695747E-2</v>
      </c>
      <c r="I2366" s="4"/>
      <c r="J2366" s="4"/>
      <c r="K2366" s="4"/>
    </row>
    <row r="2367" spans="2:11" ht="13.5" x14ac:dyDescent="0.35">
      <c r="B2367" s="3">
        <v>45447</v>
      </c>
      <c r="C2367" s="2">
        <v>23.1</v>
      </c>
      <c r="D2367" s="2">
        <v>22.266100000000002</v>
      </c>
      <c r="E2367" s="2">
        <v>355</v>
      </c>
      <c r="F2367" s="2">
        <v>23.702000000000002</v>
      </c>
      <c r="G2367" s="2">
        <v>8414.2099999999991</v>
      </c>
      <c r="H2367" s="21">
        <f t="shared" si="36"/>
        <v>-3.1445473922310632E-2</v>
      </c>
      <c r="I2367" s="4"/>
      <c r="J2367" s="4"/>
      <c r="K2367" s="4"/>
    </row>
    <row r="2368" spans="2:11" ht="13.5" x14ac:dyDescent="0.35">
      <c r="B2368" s="3">
        <v>45448</v>
      </c>
      <c r="C2368" s="2">
        <v>23.11</v>
      </c>
      <c r="D2368" s="2">
        <v>22.275700000000001</v>
      </c>
      <c r="E2368" s="2">
        <v>427</v>
      </c>
      <c r="F2368" s="2">
        <v>23.175000000000001</v>
      </c>
      <c r="G2368" s="2">
        <v>9895.7250000000004</v>
      </c>
      <c r="H2368" s="21">
        <f t="shared" si="36"/>
        <v>4.3114869689792745E-4</v>
      </c>
      <c r="I2368" s="4"/>
      <c r="J2368" s="4"/>
      <c r="K2368" s="4"/>
    </row>
    <row r="2369" spans="2:11" ht="13.5" x14ac:dyDescent="0.35">
      <c r="B2369" s="3">
        <v>45449</v>
      </c>
      <c r="C2369" s="2">
        <v>23.4</v>
      </c>
      <c r="D2369" s="2">
        <v>22.555299999999999</v>
      </c>
      <c r="E2369" s="2">
        <v>1897</v>
      </c>
      <c r="F2369" s="2">
        <v>23.280999999999999</v>
      </c>
      <c r="G2369" s="2">
        <v>44164.057000000001</v>
      </c>
      <c r="H2369" s="21">
        <f t="shared" si="36"/>
        <v>1.2551794107480281E-2</v>
      </c>
      <c r="I2369" s="4"/>
      <c r="J2369" s="4"/>
      <c r="K2369" s="4"/>
    </row>
    <row r="2370" spans="2:11" ht="13.5" x14ac:dyDescent="0.35">
      <c r="B2370" s="3">
        <v>45450</v>
      </c>
      <c r="C2370" s="2">
        <v>23.23</v>
      </c>
      <c r="D2370" s="2">
        <v>22.391400000000001</v>
      </c>
      <c r="E2370" s="2">
        <v>3477</v>
      </c>
      <c r="F2370" s="2">
        <v>23.268999999999998</v>
      </c>
      <c r="G2370" s="2">
        <v>80906.312999999995</v>
      </c>
      <c r="H2370" s="21">
        <f t="shared" si="36"/>
        <v>-7.2665847938177793E-3</v>
      </c>
      <c r="I2370" s="4"/>
      <c r="J2370" s="4"/>
      <c r="K2370" s="4"/>
    </row>
    <row r="2371" spans="2:11" ht="13.5" x14ac:dyDescent="0.35">
      <c r="B2371" s="3">
        <v>45453</v>
      </c>
      <c r="C2371" s="2">
        <v>23.5</v>
      </c>
      <c r="D2371" s="2">
        <v>22.651700000000002</v>
      </c>
      <c r="E2371" s="2">
        <v>300</v>
      </c>
      <c r="F2371" s="2">
        <v>23.332999999999998</v>
      </c>
      <c r="G2371" s="2">
        <v>6999.9</v>
      </c>
      <c r="H2371" s="21">
        <f t="shared" si="36"/>
        <v>1.1624998883499953E-2</v>
      </c>
      <c r="I2371" s="4"/>
      <c r="J2371" s="4"/>
      <c r="K2371" s="4"/>
    </row>
    <row r="2372" spans="2:11" ht="13.5" x14ac:dyDescent="0.35">
      <c r="B2372" s="3">
        <v>45454</v>
      </c>
      <c r="C2372" s="2">
        <v>23.5</v>
      </c>
      <c r="D2372" s="2">
        <v>22.651700000000002</v>
      </c>
      <c r="E2372" s="2">
        <v>945</v>
      </c>
      <c r="F2372" s="2">
        <v>23.454999999999998</v>
      </c>
      <c r="G2372" s="2">
        <v>22164.974999999999</v>
      </c>
      <c r="H2372" s="21">
        <f t="shared" si="36"/>
        <v>0</v>
      </c>
      <c r="I2372" s="4"/>
      <c r="J2372" s="4"/>
      <c r="K2372" s="4"/>
    </row>
    <row r="2373" spans="2:11" ht="13.5" x14ac:dyDescent="0.35">
      <c r="B2373" s="3">
        <v>45455</v>
      </c>
      <c r="C2373" s="2">
        <v>23.5</v>
      </c>
      <c r="D2373" s="2">
        <v>22.651700000000002</v>
      </c>
      <c r="E2373" s="2">
        <v>1017</v>
      </c>
      <c r="F2373" s="2">
        <v>23.5</v>
      </c>
      <c r="G2373" s="2">
        <v>23899.5</v>
      </c>
      <c r="H2373" s="21">
        <f t="shared" si="36"/>
        <v>0</v>
      </c>
      <c r="I2373" s="4"/>
      <c r="J2373" s="4"/>
      <c r="K2373" s="4"/>
    </row>
    <row r="2374" spans="2:11" ht="13.5" x14ac:dyDescent="0.35">
      <c r="B2374" s="3">
        <v>45456</v>
      </c>
      <c r="C2374" s="2">
        <v>23.7</v>
      </c>
      <c r="D2374" s="2">
        <v>22.8444</v>
      </c>
      <c r="E2374" s="2">
        <v>7</v>
      </c>
      <c r="F2374" s="2">
        <v>23.63</v>
      </c>
      <c r="G2374" s="2">
        <v>165.41</v>
      </c>
      <c r="H2374" s="21">
        <f t="shared" si="36"/>
        <v>8.5070877682469105E-3</v>
      </c>
      <c r="I2374" s="4"/>
      <c r="J2374" s="4"/>
      <c r="K2374" s="4"/>
    </row>
    <row r="2375" spans="2:11" ht="13.5" x14ac:dyDescent="0.35">
      <c r="B2375" s="3">
        <v>45457</v>
      </c>
      <c r="C2375" s="2">
        <v>23.6</v>
      </c>
      <c r="D2375" s="2">
        <v>22.748000000000001</v>
      </c>
      <c r="E2375" s="2">
        <v>1937</v>
      </c>
      <c r="F2375" s="2">
        <v>23.297999999999998</v>
      </c>
      <c r="G2375" s="2">
        <v>45128.226000000002</v>
      </c>
      <c r="H2375" s="21">
        <f t="shared" ref="H2375:H2438" si="37">(D2375-D2374)/D2374</f>
        <v>-4.219852567806515E-3</v>
      </c>
      <c r="I2375" s="4"/>
      <c r="J2375" s="4"/>
      <c r="K2375" s="4"/>
    </row>
    <row r="2376" spans="2:11" ht="13.5" x14ac:dyDescent="0.35">
      <c r="B2376" s="3">
        <v>45461</v>
      </c>
      <c r="C2376" s="2">
        <v>23.6</v>
      </c>
      <c r="D2376" s="2">
        <v>22.748000000000001</v>
      </c>
      <c r="E2376" s="2">
        <v>3066</v>
      </c>
      <c r="F2376" s="2">
        <v>23.568000000000001</v>
      </c>
      <c r="G2376" s="2">
        <v>72259.487999999998</v>
      </c>
      <c r="H2376" s="21">
        <f t="shared" si="37"/>
        <v>0</v>
      </c>
      <c r="I2376" s="4"/>
      <c r="J2376" s="4"/>
      <c r="K2376" s="4"/>
    </row>
    <row r="2377" spans="2:11" ht="13.5" x14ac:dyDescent="0.35">
      <c r="B2377" s="3">
        <v>45462</v>
      </c>
      <c r="C2377" s="2">
        <v>23.6</v>
      </c>
      <c r="D2377" s="2">
        <v>22.748000000000001</v>
      </c>
      <c r="E2377" s="2">
        <v>2920</v>
      </c>
      <c r="F2377" s="2">
        <v>23.603000000000002</v>
      </c>
      <c r="G2377" s="2">
        <v>68920.759999999995</v>
      </c>
      <c r="H2377" s="21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23.26</v>
      </c>
      <c r="D2378" s="2">
        <v>22.420300000000001</v>
      </c>
      <c r="E2378" s="2">
        <v>1356</v>
      </c>
      <c r="F2378" s="2">
        <v>23.347000000000001</v>
      </c>
      <c r="G2378" s="2">
        <v>31658.531999999999</v>
      </c>
      <c r="H2378" s="21">
        <f t="shared" si="37"/>
        <v>-1.4405662036222969E-2</v>
      </c>
      <c r="I2378" s="4"/>
      <c r="J2378" s="4"/>
      <c r="K2378" s="4"/>
    </row>
    <row r="2379" spans="2:11" ht="13.5" x14ac:dyDescent="0.35">
      <c r="B2379" s="3">
        <v>45464</v>
      </c>
      <c r="C2379" s="2">
        <v>23.28</v>
      </c>
      <c r="D2379" s="2">
        <v>22.439599999999999</v>
      </c>
      <c r="E2379" s="2">
        <v>2213</v>
      </c>
      <c r="F2379" s="2">
        <v>23.36</v>
      </c>
      <c r="G2379" s="2">
        <v>51695.68</v>
      </c>
      <c r="H2379" s="21">
        <f t="shared" si="37"/>
        <v>8.6082701837163873E-4</v>
      </c>
      <c r="I2379" s="4"/>
      <c r="J2379" s="4"/>
      <c r="K2379" s="4"/>
    </row>
    <row r="2380" spans="2:11" ht="13.5" x14ac:dyDescent="0.35">
      <c r="B2380" s="3">
        <v>45467</v>
      </c>
      <c r="C2380" s="2">
        <v>23.28</v>
      </c>
      <c r="D2380" s="2">
        <v>22.439599999999999</v>
      </c>
      <c r="E2380" s="2">
        <v>630</v>
      </c>
      <c r="F2380" s="2">
        <v>23.361999999999998</v>
      </c>
      <c r="G2380" s="2">
        <v>14718.06</v>
      </c>
      <c r="H2380" s="21">
        <f t="shared" si="37"/>
        <v>0</v>
      </c>
      <c r="I2380" s="4"/>
      <c r="J2380" s="4"/>
      <c r="K2380" s="4"/>
    </row>
    <row r="2381" spans="2:11" ht="13.5" x14ac:dyDescent="0.35">
      <c r="B2381" s="3">
        <v>45468</v>
      </c>
      <c r="C2381" s="2">
        <v>23.55</v>
      </c>
      <c r="D2381" s="2">
        <v>22.6998</v>
      </c>
      <c r="E2381" s="2">
        <v>3730</v>
      </c>
      <c r="F2381" s="2">
        <v>23.443999999999999</v>
      </c>
      <c r="G2381" s="2">
        <v>87446.12</v>
      </c>
      <c r="H2381" s="21">
        <f t="shared" si="37"/>
        <v>1.1595572113584963E-2</v>
      </c>
      <c r="I2381" s="4"/>
      <c r="J2381" s="4"/>
      <c r="K2381" s="4"/>
    </row>
    <row r="2382" spans="2:11" ht="13.5" x14ac:dyDescent="0.35">
      <c r="B2382" s="3">
        <v>45469</v>
      </c>
      <c r="C2382" s="2">
        <v>23.55</v>
      </c>
      <c r="D2382" s="2">
        <v>22.6998</v>
      </c>
      <c r="E2382" s="2">
        <v>2256</v>
      </c>
      <c r="F2382" s="2">
        <v>23.518000000000001</v>
      </c>
      <c r="G2382" s="2">
        <v>53056.608</v>
      </c>
      <c r="H2382" s="21">
        <f t="shared" si="37"/>
        <v>0</v>
      </c>
      <c r="I2382" s="4"/>
      <c r="J2382" s="4"/>
      <c r="K2382" s="4"/>
    </row>
    <row r="2383" spans="2:11" ht="13.5" x14ac:dyDescent="0.35">
      <c r="B2383" s="3">
        <v>45470</v>
      </c>
      <c r="C2383" s="2">
        <v>23.6</v>
      </c>
      <c r="D2383" s="2">
        <v>22.748000000000001</v>
      </c>
      <c r="E2383" s="2">
        <v>400</v>
      </c>
      <c r="F2383" s="2">
        <v>23.596</v>
      </c>
      <c r="G2383" s="2">
        <v>9438.4</v>
      </c>
      <c r="H2383" s="21">
        <f t="shared" si="37"/>
        <v>2.1233667256980835E-3</v>
      </c>
      <c r="I2383" s="4"/>
      <c r="J2383" s="4"/>
      <c r="K2383" s="4"/>
    </row>
    <row r="2384" spans="2:11" ht="13.5" x14ac:dyDescent="0.35">
      <c r="B2384" s="3">
        <v>45471</v>
      </c>
      <c r="C2384" s="2">
        <v>23.58</v>
      </c>
      <c r="D2384" s="2">
        <v>22.7288</v>
      </c>
      <c r="E2384" s="2">
        <v>232</v>
      </c>
      <c r="F2384" s="2">
        <v>23.548999999999999</v>
      </c>
      <c r="G2384" s="2">
        <v>5463.3680000000004</v>
      </c>
      <c r="H2384" s="21">
        <f t="shared" si="37"/>
        <v>-8.4403024441715476E-4</v>
      </c>
      <c r="I2384" s="4"/>
      <c r="J2384" s="4"/>
      <c r="K2384" s="4"/>
    </row>
    <row r="2385" spans="2:11" ht="13.5" x14ac:dyDescent="0.35">
      <c r="B2385" s="3">
        <v>45474</v>
      </c>
      <c r="C2385" s="2">
        <v>23.3</v>
      </c>
      <c r="D2385" s="2">
        <v>22.4589</v>
      </c>
      <c r="E2385" s="2">
        <v>538</v>
      </c>
      <c r="F2385" s="2">
        <v>23.3</v>
      </c>
      <c r="G2385" s="2">
        <v>12535.4</v>
      </c>
      <c r="H2385" s="21">
        <f t="shared" si="37"/>
        <v>-1.1874802013304698E-2</v>
      </c>
      <c r="I2385" s="4"/>
      <c r="J2385" s="4"/>
      <c r="K2385" s="4"/>
    </row>
    <row r="2386" spans="2:11" ht="13.5" x14ac:dyDescent="0.35">
      <c r="B2386" s="3">
        <v>45475</v>
      </c>
      <c r="C2386" s="2">
        <v>23.45</v>
      </c>
      <c r="D2386" s="2">
        <v>22.6035</v>
      </c>
      <c r="E2386" s="2">
        <v>808</v>
      </c>
      <c r="F2386" s="2">
        <v>23.45</v>
      </c>
      <c r="G2386" s="2">
        <v>18947.599999999999</v>
      </c>
      <c r="H2386" s="21">
        <f t="shared" si="37"/>
        <v>6.4384275276171367E-3</v>
      </c>
      <c r="I2386" s="4"/>
      <c r="J2386" s="4"/>
      <c r="K2386" s="4"/>
    </row>
    <row r="2387" spans="2:11" ht="13.5" x14ac:dyDescent="0.35">
      <c r="B2387" s="3">
        <v>45476</v>
      </c>
      <c r="C2387" s="2">
        <v>23.32</v>
      </c>
      <c r="D2387" s="2">
        <v>22.478100000000001</v>
      </c>
      <c r="E2387" s="2">
        <v>84</v>
      </c>
      <c r="F2387" s="2">
        <v>23.321999999999999</v>
      </c>
      <c r="G2387" s="2">
        <v>1959.048</v>
      </c>
      <c r="H2387" s="21">
        <f t="shared" si="37"/>
        <v>-5.5478133917313275E-3</v>
      </c>
      <c r="I2387" s="4"/>
      <c r="J2387" s="4"/>
      <c r="K2387" s="4"/>
    </row>
    <row r="2388" spans="2:11" ht="13.5" x14ac:dyDescent="0.35">
      <c r="B2388" s="3">
        <v>45477</v>
      </c>
      <c r="C2388" s="2">
        <v>23.3</v>
      </c>
      <c r="D2388" s="2">
        <v>22.4589</v>
      </c>
      <c r="E2388" s="2">
        <v>1593</v>
      </c>
      <c r="F2388" s="2">
        <v>23.314</v>
      </c>
      <c r="G2388" s="2">
        <v>37139.201999999997</v>
      </c>
      <c r="H2388" s="21">
        <f t="shared" si="37"/>
        <v>-8.5416472032784959E-4</v>
      </c>
      <c r="I2388" s="4"/>
      <c r="J2388" s="4"/>
      <c r="K2388" s="4"/>
    </row>
    <row r="2389" spans="2:11" ht="13.5" x14ac:dyDescent="0.35">
      <c r="B2389" s="3">
        <v>45478</v>
      </c>
      <c r="C2389" s="2">
        <v>23.4</v>
      </c>
      <c r="D2389" s="2">
        <v>22.555299999999999</v>
      </c>
      <c r="E2389" s="2">
        <v>1734</v>
      </c>
      <c r="F2389" s="2">
        <v>23.419</v>
      </c>
      <c r="G2389" s="2">
        <v>40608.546000000002</v>
      </c>
      <c r="H2389" s="21">
        <f t="shared" si="37"/>
        <v>4.2922850184113712E-3</v>
      </c>
      <c r="I2389" s="4"/>
      <c r="J2389" s="4"/>
      <c r="K2389" s="4"/>
    </row>
    <row r="2390" spans="2:11" ht="13.5" x14ac:dyDescent="0.35">
      <c r="B2390" s="3">
        <v>45481</v>
      </c>
      <c r="C2390" s="2">
        <v>23.2</v>
      </c>
      <c r="D2390" s="2">
        <v>22.362500000000001</v>
      </c>
      <c r="E2390" s="2">
        <v>1872</v>
      </c>
      <c r="F2390" s="2">
        <v>23.297000000000001</v>
      </c>
      <c r="G2390" s="2">
        <v>43611.983999999997</v>
      </c>
      <c r="H2390" s="21">
        <f t="shared" si="37"/>
        <v>-8.5478800991340542E-3</v>
      </c>
      <c r="I2390" s="4"/>
      <c r="J2390" s="4"/>
      <c r="K2390" s="4"/>
    </row>
    <row r="2391" spans="2:11" ht="13.5" x14ac:dyDescent="0.35">
      <c r="B2391" s="3">
        <v>45482</v>
      </c>
      <c r="C2391" s="2">
        <v>23.55</v>
      </c>
      <c r="D2391" s="2">
        <v>22.6998</v>
      </c>
      <c r="E2391" s="2">
        <v>230</v>
      </c>
      <c r="F2391" s="2">
        <v>23.446000000000002</v>
      </c>
      <c r="G2391" s="2">
        <v>5392.58</v>
      </c>
      <c r="H2391" s="21">
        <f t="shared" si="37"/>
        <v>1.5083286752375585E-2</v>
      </c>
      <c r="I2391" s="4"/>
      <c r="J2391" s="4"/>
      <c r="K2391" s="4"/>
    </row>
    <row r="2392" spans="2:11" ht="13.5" x14ac:dyDescent="0.35">
      <c r="B2392" s="3">
        <v>45483</v>
      </c>
      <c r="C2392" s="2">
        <v>23.25</v>
      </c>
      <c r="D2392" s="2">
        <v>22.410699999999999</v>
      </c>
      <c r="E2392" s="2">
        <v>450</v>
      </c>
      <c r="F2392" s="2">
        <v>23.25</v>
      </c>
      <c r="G2392" s="2">
        <v>10462.5</v>
      </c>
      <c r="H2392" s="21">
        <f t="shared" si="37"/>
        <v>-1.2735795029031148E-2</v>
      </c>
      <c r="I2392" s="4"/>
      <c r="J2392" s="4"/>
      <c r="K2392" s="4"/>
    </row>
    <row r="2393" spans="2:11" ht="13.5" x14ac:dyDescent="0.35">
      <c r="B2393" s="3">
        <v>45484</v>
      </c>
      <c r="C2393" s="2">
        <v>23.3</v>
      </c>
      <c r="D2393" s="2">
        <v>22.4589</v>
      </c>
      <c r="E2393" s="2">
        <v>155</v>
      </c>
      <c r="F2393" s="2">
        <v>23.28</v>
      </c>
      <c r="G2393" s="2">
        <v>3608.4</v>
      </c>
      <c r="H2393" s="21">
        <f t="shared" si="37"/>
        <v>2.1507583431129487E-3</v>
      </c>
      <c r="I2393" s="4"/>
      <c r="J2393" s="4"/>
      <c r="K2393" s="4"/>
    </row>
    <row r="2394" spans="2:11" ht="13.5" x14ac:dyDescent="0.35">
      <c r="B2394" s="3">
        <v>45485</v>
      </c>
      <c r="C2394" s="2">
        <v>23.5</v>
      </c>
      <c r="D2394" s="2">
        <v>22.651700000000002</v>
      </c>
      <c r="E2394" s="2">
        <v>367</v>
      </c>
      <c r="F2394" s="2">
        <v>23.472999999999999</v>
      </c>
      <c r="G2394" s="2">
        <v>8614.5910000000003</v>
      </c>
      <c r="H2394" s="21">
        <f t="shared" si="37"/>
        <v>8.5845700368229021E-3</v>
      </c>
      <c r="I2394" s="4"/>
      <c r="J2394" s="4"/>
      <c r="K2394" s="4"/>
    </row>
    <row r="2395" spans="2:11" ht="13.5" x14ac:dyDescent="0.35">
      <c r="B2395" s="3">
        <v>45488</v>
      </c>
      <c r="C2395" s="2">
        <v>23.98</v>
      </c>
      <c r="D2395" s="2">
        <v>23.1143</v>
      </c>
      <c r="E2395" s="2">
        <v>736</v>
      </c>
      <c r="F2395" s="2">
        <v>23.597999999999999</v>
      </c>
      <c r="G2395" s="2">
        <v>17368.128000000001</v>
      </c>
      <c r="H2395" s="21">
        <f t="shared" si="37"/>
        <v>2.0422308259424163E-2</v>
      </c>
      <c r="I2395" s="4"/>
      <c r="J2395" s="4"/>
      <c r="K2395" s="4"/>
    </row>
    <row r="2396" spans="2:11" ht="13.5" x14ac:dyDescent="0.35">
      <c r="B2396" s="3">
        <v>45489</v>
      </c>
      <c r="C2396" s="2">
        <v>24.5</v>
      </c>
      <c r="D2396" s="2">
        <v>23.615600000000001</v>
      </c>
      <c r="E2396" s="2">
        <v>2399</v>
      </c>
      <c r="F2396" s="2">
        <v>23.952000000000002</v>
      </c>
      <c r="G2396" s="2">
        <v>57460.847999999998</v>
      </c>
      <c r="H2396" s="21">
        <f t="shared" si="37"/>
        <v>2.1687872875233102E-2</v>
      </c>
      <c r="I2396" s="4"/>
      <c r="J2396" s="4"/>
      <c r="K2396" s="4"/>
    </row>
    <row r="2397" spans="2:11" ht="13.5" x14ac:dyDescent="0.35">
      <c r="B2397" s="3">
        <v>45490</v>
      </c>
      <c r="C2397" s="2">
        <v>24.21</v>
      </c>
      <c r="D2397" s="2">
        <v>23.335999999999999</v>
      </c>
      <c r="E2397" s="2">
        <v>991</v>
      </c>
      <c r="F2397" s="2">
        <v>24.195</v>
      </c>
      <c r="G2397" s="2">
        <v>23977.244999999999</v>
      </c>
      <c r="H2397" s="21">
        <f t="shared" si="37"/>
        <v>-1.1839631430071735E-2</v>
      </c>
      <c r="I2397" s="4"/>
      <c r="J2397" s="4"/>
      <c r="K2397" s="4"/>
    </row>
    <row r="2398" spans="2:11" ht="13.5" x14ac:dyDescent="0.35">
      <c r="B2398" s="3">
        <v>45491</v>
      </c>
      <c r="C2398" s="2">
        <v>24</v>
      </c>
      <c r="D2398" s="2">
        <v>23.133600000000001</v>
      </c>
      <c r="E2398" s="2">
        <v>2309</v>
      </c>
      <c r="F2398" s="2">
        <v>24.198</v>
      </c>
      <c r="G2398" s="2">
        <v>55873.182000000001</v>
      </c>
      <c r="H2398" s="21">
        <f t="shared" si="37"/>
        <v>-8.673294480630667E-3</v>
      </c>
      <c r="I2398" s="4"/>
      <c r="J2398" s="4"/>
      <c r="K2398" s="4"/>
    </row>
    <row r="2399" spans="2:11" ht="13.5" x14ac:dyDescent="0.35">
      <c r="B2399" s="3">
        <v>45492</v>
      </c>
      <c r="C2399" s="2">
        <v>24</v>
      </c>
      <c r="D2399" s="2">
        <v>23.133600000000001</v>
      </c>
      <c r="E2399" s="2">
        <v>1033</v>
      </c>
      <c r="F2399" s="2">
        <v>24.088000000000001</v>
      </c>
      <c r="G2399" s="2">
        <v>24882.903999999999</v>
      </c>
      <c r="H2399" s="21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24.18</v>
      </c>
      <c r="D2400" s="2">
        <v>23.307099999999998</v>
      </c>
      <c r="E2400" s="2">
        <v>2300</v>
      </c>
      <c r="F2400" s="2">
        <v>24.135000000000002</v>
      </c>
      <c r="G2400" s="2">
        <v>55510.5</v>
      </c>
      <c r="H2400" s="21">
        <f t="shared" si="37"/>
        <v>7.4999135456650544E-3</v>
      </c>
      <c r="I2400" s="4"/>
      <c r="J2400" s="4"/>
      <c r="K2400" s="4"/>
    </row>
    <row r="2401" spans="2:11" ht="13.5" x14ac:dyDescent="0.35">
      <c r="B2401" s="3">
        <v>45496</v>
      </c>
      <c r="C2401" s="2">
        <v>24.18</v>
      </c>
      <c r="D2401" s="2">
        <v>23.307099999999998</v>
      </c>
      <c r="E2401" s="2">
        <v>25</v>
      </c>
      <c r="F2401" s="2">
        <v>24.321999999999999</v>
      </c>
      <c r="G2401" s="2">
        <v>608.04999999999995</v>
      </c>
      <c r="H2401" s="21">
        <f t="shared" si="37"/>
        <v>0</v>
      </c>
      <c r="I2401" s="4"/>
      <c r="J2401" s="4"/>
      <c r="K2401" s="4"/>
    </row>
    <row r="2402" spans="2:11" ht="13.5" x14ac:dyDescent="0.35">
      <c r="B2402" s="3">
        <v>45497</v>
      </c>
      <c r="C2402" s="2">
        <v>24.8</v>
      </c>
      <c r="D2402" s="2">
        <v>23.904699999999998</v>
      </c>
      <c r="E2402" s="2">
        <v>235</v>
      </c>
      <c r="F2402" s="2">
        <v>24.213000000000001</v>
      </c>
      <c r="G2402" s="2">
        <v>5690.0550000000003</v>
      </c>
      <c r="H2402" s="21">
        <f t="shared" si="37"/>
        <v>2.5640255544447828E-2</v>
      </c>
      <c r="I2402" s="4"/>
      <c r="J2402" s="4"/>
      <c r="K2402" s="4"/>
    </row>
    <row r="2403" spans="2:11" ht="13.5" x14ac:dyDescent="0.35">
      <c r="B2403" s="3">
        <v>45499</v>
      </c>
      <c r="C2403" s="2">
        <v>24.8</v>
      </c>
      <c r="D2403" s="2">
        <v>23.904699999999998</v>
      </c>
      <c r="E2403" s="2">
        <v>1500</v>
      </c>
      <c r="F2403" s="2">
        <v>24.585000000000001</v>
      </c>
      <c r="G2403" s="2">
        <v>36877.5</v>
      </c>
      <c r="H2403" s="21">
        <f t="shared" si="37"/>
        <v>0</v>
      </c>
      <c r="I2403" s="4"/>
      <c r="J2403" s="4"/>
      <c r="K2403" s="4"/>
    </row>
    <row r="2404" spans="2:11" ht="13.5" x14ac:dyDescent="0.35">
      <c r="B2404" s="3">
        <v>45502</v>
      </c>
      <c r="C2404" s="2">
        <v>24.79</v>
      </c>
      <c r="D2404" s="2">
        <v>23.895099999999999</v>
      </c>
      <c r="E2404" s="2">
        <v>1</v>
      </c>
      <c r="F2404" s="2">
        <v>24.79</v>
      </c>
      <c r="G2404" s="2">
        <v>24.79</v>
      </c>
      <c r="H2404" s="21">
        <f t="shared" si="37"/>
        <v>-4.015946654841493E-4</v>
      </c>
      <c r="I2404" s="4"/>
      <c r="J2404" s="4"/>
      <c r="K2404" s="4"/>
    </row>
    <row r="2405" spans="2:11" ht="13.5" x14ac:dyDescent="0.35">
      <c r="B2405" s="3">
        <v>45503</v>
      </c>
      <c r="C2405" s="2">
        <v>24.75</v>
      </c>
      <c r="D2405" s="2">
        <v>23.8565</v>
      </c>
      <c r="E2405" s="2">
        <v>30</v>
      </c>
      <c r="F2405" s="2">
        <v>24.75</v>
      </c>
      <c r="G2405" s="2">
        <v>742.5</v>
      </c>
      <c r="H2405" s="21">
        <f t="shared" si="37"/>
        <v>-1.6153939510610484E-3</v>
      </c>
      <c r="I2405" s="4"/>
      <c r="J2405" s="4"/>
      <c r="K2405" s="4"/>
    </row>
    <row r="2406" spans="2:11" ht="13.5" x14ac:dyDescent="0.35">
      <c r="B2406" s="3">
        <v>45504</v>
      </c>
      <c r="C2406" s="2">
        <v>24.4</v>
      </c>
      <c r="D2406" s="2">
        <v>23.519200000000001</v>
      </c>
      <c r="E2406" s="2">
        <v>34</v>
      </c>
      <c r="F2406" s="2">
        <v>24.4</v>
      </c>
      <c r="G2406" s="2">
        <v>829.6</v>
      </c>
      <c r="H2406" s="21">
        <f t="shared" si="37"/>
        <v>-1.4138704336344352E-2</v>
      </c>
      <c r="I2406" s="4"/>
      <c r="J2406" s="4"/>
      <c r="K2406" s="4"/>
    </row>
    <row r="2407" spans="2:11" ht="13.5" x14ac:dyDescent="0.35">
      <c r="B2407" s="3">
        <v>45505</v>
      </c>
      <c r="C2407" s="2">
        <v>24.2</v>
      </c>
      <c r="D2407" s="2">
        <v>23.3264</v>
      </c>
      <c r="E2407" s="2">
        <v>150</v>
      </c>
      <c r="F2407" s="2">
        <v>24.332999999999998</v>
      </c>
      <c r="G2407" s="2">
        <v>3649.95</v>
      </c>
      <c r="H2407" s="21">
        <f t="shared" si="37"/>
        <v>-8.197557740059265E-3</v>
      </c>
      <c r="I2407" s="4"/>
      <c r="J2407" s="4"/>
      <c r="K2407" s="4"/>
    </row>
    <row r="2408" spans="2:11" ht="13.5" x14ac:dyDescent="0.35">
      <c r="B2408" s="3">
        <v>45506</v>
      </c>
      <c r="C2408" s="2">
        <v>24.2</v>
      </c>
      <c r="D2408" s="2">
        <v>23.3264</v>
      </c>
      <c r="E2408" s="2">
        <v>180</v>
      </c>
      <c r="F2408" s="2">
        <v>24.2</v>
      </c>
      <c r="G2408" s="2">
        <v>4356</v>
      </c>
      <c r="H2408" s="21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24</v>
      </c>
      <c r="D2409" s="2">
        <v>23.133600000000001</v>
      </c>
      <c r="E2409" s="2">
        <v>626</v>
      </c>
      <c r="F2409" s="2">
        <v>24.16</v>
      </c>
      <c r="G2409" s="2">
        <v>15124.16</v>
      </c>
      <c r="H2409" s="21">
        <f t="shared" si="37"/>
        <v>-8.2653131216132072E-3</v>
      </c>
      <c r="I2409" s="4"/>
      <c r="J2409" s="4"/>
      <c r="K2409" s="4"/>
    </row>
    <row r="2410" spans="2:11" ht="13.5" x14ac:dyDescent="0.35">
      <c r="B2410" s="3">
        <v>45510</v>
      </c>
      <c r="C2410" s="2">
        <v>23.82</v>
      </c>
      <c r="D2410" s="2">
        <v>22.960100000000001</v>
      </c>
      <c r="E2410" s="2">
        <v>40</v>
      </c>
      <c r="F2410" s="2">
        <v>23.82</v>
      </c>
      <c r="G2410" s="2">
        <v>952.8</v>
      </c>
      <c r="H2410" s="21">
        <f t="shared" si="37"/>
        <v>-7.4999135456652079E-3</v>
      </c>
      <c r="I2410" s="4"/>
      <c r="J2410" s="4"/>
      <c r="K2410" s="4"/>
    </row>
    <row r="2411" spans="2:11" ht="13.5" x14ac:dyDescent="0.35">
      <c r="B2411" s="3">
        <v>45511</v>
      </c>
      <c r="C2411" s="2">
        <v>23.82</v>
      </c>
      <c r="D2411" s="2">
        <v>22.960100000000001</v>
      </c>
      <c r="E2411" s="2">
        <v>1305</v>
      </c>
      <c r="F2411" s="2">
        <v>23.82</v>
      </c>
      <c r="G2411" s="2">
        <v>31085.1</v>
      </c>
      <c r="H2411" s="21">
        <f t="shared" si="37"/>
        <v>0</v>
      </c>
      <c r="I2411" s="4"/>
      <c r="J2411" s="4"/>
      <c r="K2411" s="4"/>
    </row>
    <row r="2412" spans="2:11" ht="13.5" x14ac:dyDescent="0.35">
      <c r="B2412" s="3">
        <v>45512</v>
      </c>
      <c r="C2412" s="2">
        <v>23.82</v>
      </c>
      <c r="D2412" s="2">
        <v>22.960100000000001</v>
      </c>
      <c r="E2412" s="2">
        <v>3</v>
      </c>
      <c r="F2412" s="2">
        <v>23.82</v>
      </c>
      <c r="G2412" s="2">
        <v>71.459999999999994</v>
      </c>
      <c r="H2412" s="21">
        <f t="shared" si="37"/>
        <v>0</v>
      </c>
      <c r="I2412" s="4"/>
      <c r="J2412" s="4"/>
      <c r="K2412" s="4"/>
    </row>
    <row r="2413" spans="2:11" ht="13.5" x14ac:dyDescent="0.35">
      <c r="B2413" s="3">
        <v>45513</v>
      </c>
      <c r="C2413" s="2">
        <v>23.61</v>
      </c>
      <c r="D2413" s="2">
        <v>22.7577</v>
      </c>
      <c r="E2413" s="2">
        <v>2569</v>
      </c>
      <c r="F2413" s="2">
        <v>23.635000000000002</v>
      </c>
      <c r="G2413" s="2">
        <v>60718.315000000002</v>
      </c>
      <c r="H2413" s="21">
        <f t="shared" si="37"/>
        <v>-8.8152926163213921E-3</v>
      </c>
      <c r="I2413" s="4"/>
      <c r="J2413" s="4"/>
      <c r="K2413" s="4"/>
    </row>
    <row r="2414" spans="2:11" ht="13.5" x14ac:dyDescent="0.35">
      <c r="B2414" s="3">
        <v>45516</v>
      </c>
      <c r="C2414" s="2">
        <v>24.19</v>
      </c>
      <c r="D2414" s="2">
        <v>23.316700000000001</v>
      </c>
      <c r="E2414" s="2">
        <v>598</v>
      </c>
      <c r="F2414" s="2">
        <v>24.001999999999999</v>
      </c>
      <c r="G2414" s="2">
        <v>14353.196</v>
      </c>
      <c r="H2414" s="21">
        <f t="shared" si="37"/>
        <v>2.4563114901769559E-2</v>
      </c>
      <c r="I2414" s="4"/>
      <c r="J2414" s="4"/>
      <c r="K2414" s="4"/>
    </row>
    <row r="2415" spans="2:11" ht="13.5" x14ac:dyDescent="0.35">
      <c r="B2415" s="3">
        <v>45518</v>
      </c>
      <c r="C2415" s="2">
        <v>24.76</v>
      </c>
      <c r="D2415" s="2">
        <v>23.866199999999999</v>
      </c>
      <c r="E2415" s="2">
        <v>10</v>
      </c>
      <c r="F2415" s="2">
        <v>24.76</v>
      </c>
      <c r="G2415" s="2">
        <v>247.6</v>
      </c>
      <c r="H2415" s="21">
        <f t="shared" si="37"/>
        <v>2.3566799761544226E-2</v>
      </c>
      <c r="I2415" s="4"/>
      <c r="J2415" s="4"/>
      <c r="K2415" s="4"/>
    </row>
    <row r="2416" spans="2:11" ht="13.5" x14ac:dyDescent="0.35">
      <c r="B2416" s="3">
        <v>45519</v>
      </c>
      <c r="C2416" s="2">
        <v>24.4</v>
      </c>
      <c r="D2416" s="2">
        <v>23.519200000000001</v>
      </c>
      <c r="E2416" s="2">
        <v>55</v>
      </c>
      <c r="F2416" s="2">
        <v>24.4</v>
      </c>
      <c r="G2416" s="2">
        <v>1342</v>
      </c>
      <c r="H2416" s="21">
        <f t="shared" si="37"/>
        <v>-1.4539390435008412E-2</v>
      </c>
      <c r="I2416" s="4"/>
      <c r="J2416" s="4"/>
      <c r="K2416" s="4"/>
    </row>
    <row r="2417" spans="2:11" ht="13.5" x14ac:dyDescent="0.35">
      <c r="B2417" s="3">
        <v>45520</v>
      </c>
      <c r="C2417" s="2">
        <v>24</v>
      </c>
      <c r="D2417" s="2">
        <v>23.133600000000001</v>
      </c>
      <c r="E2417" s="2">
        <v>412</v>
      </c>
      <c r="F2417" s="2">
        <v>24.103000000000002</v>
      </c>
      <c r="G2417" s="2">
        <v>9930.4359999999997</v>
      </c>
      <c r="H2417" s="21">
        <f t="shared" si="37"/>
        <v>-1.6395115480118377E-2</v>
      </c>
      <c r="I2417" s="4"/>
      <c r="J2417" s="4"/>
      <c r="K2417" s="4"/>
    </row>
    <row r="2418" spans="2:11" ht="13.5" x14ac:dyDescent="0.35">
      <c r="B2418" s="3">
        <v>45523</v>
      </c>
      <c r="C2418" s="2">
        <v>24</v>
      </c>
      <c r="D2418" s="2">
        <v>23.133600000000001</v>
      </c>
      <c r="E2418" s="2">
        <v>847</v>
      </c>
      <c r="F2418" s="2">
        <v>23.923999999999999</v>
      </c>
      <c r="G2418" s="2">
        <v>20263.628000000001</v>
      </c>
      <c r="H2418" s="21">
        <f t="shared" si="37"/>
        <v>0</v>
      </c>
      <c r="I2418" s="4"/>
      <c r="J2418" s="4"/>
      <c r="K2418" s="4"/>
    </row>
    <row r="2419" spans="2:11" ht="13.5" x14ac:dyDescent="0.35">
      <c r="B2419" s="3">
        <v>45524</v>
      </c>
      <c r="C2419" s="2">
        <v>23.5</v>
      </c>
      <c r="D2419" s="2">
        <v>22.651700000000002</v>
      </c>
      <c r="E2419" s="2">
        <v>496</v>
      </c>
      <c r="F2419" s="2">
        <v>23.669</v>
      </c>
      <c r="G2419" s="2">
        <v>11739.824000000001</v>
      </c>
      <c r="H2419" s="21">
        <f t="shared" si="37"/>
        <v>-2.0831171974962804E-2</v>
      </c>
      <c r="I2419" s="4"/>
      <c r="J2419" s="4"/>
      <c r="K2419" s="4"/>
    </row>
    <row r="2420" spans="2:11" ht="13.5" x14ac:dyDescent="0.35">
      <c r="B2420" s="3">
        <v>45525</v>
      </c>
      <c r="C2420" s="2">
        <v>24</v>
      </c>
      <c r="D2420" s="2">
        <v>23.133600000000001</v>
      </c>
      <c r="E2420" s="2">
        <v>193</v>
      </c>
      <c r="F2420" s="2">
        <v>23.503</v>
      </c>
      <c r="G2420" s="2">
        <v>4536.0789999999997</v>
      </c>
      <c r="H2420" s="21">
        <f t="shared" si="37"/>
        <v>2.1274341440156788E-2</v>
      </c>
      <c r="I2420" s="4"/>
      <c r="J2420" s="4"/>
      <c r="K2420" s="4"/>
    </row>
    <row r="2421" spans="2:11" ht="13.5" x14ac:dyDescent="0.35">
      <c r="B2421" s="3">
        <v>45526</v>
      </c>
      <c r="C2421" s="2">
        <v>23.95</v>
      </c>
      <c r="D2421" s="2">
        <v>23.0854</v>
      </c>
      <c r="E2421" s="2">
        <v>750</v>
      </c>
      <c r="F2421" s="2">
        <v>23.95</v>
      </c>
      <c r="G2421" s="2">
        <v>17962.5</v>
      </c>
      <c r="H2421" s="21">
        <f t="shared" si="37"/>
        <v>-2.0835494691704426E-3</v>
      </c>
      <c r="I2421" s="4"/>
      <c r="J2421" s="4"/>
      <c r="K2421" s="4"/>
    </row>
    <row r="2422" spans="2:11" ht="13.5" x14ac:dyDescent="0.35">
      <c r="B2422" s="3">
        <v>45527</v>
      </c>
      <c r="C2422" s="2">
        <v>23.52</v>
      </c>
      <c r="D2422" s="2">
        <v>22.6709</v>
      </c>
      <c r="E2422" s="2">
        <v>210</v>
      </c>
      <c r="F2422" s="2">
        <v>23.52</v>
      </c>
      <c r="G2422" s="2">
        <v>4939.2</v>
      </c>
      <c r="H2422" s="21">
        <f t="shared" si="37"/>
        <v>-1.7955071170523376E-2</v>
      </c>
      <c r="I2422" s="4"/>
      <c r="J2422" s="4"/>
      <c r="K2422" s="4"/>
    </row>
    <row r="2423" spans="2:11" ht="13.5" x14ac:dyDescent="0.35">
      <c r="B2423" s="3">
        <v>45530</v>
      </c>
      <c r="C2423" s="2">
        <v>23.52</v>
      </c>
      <c r="D2423" s="2">
        <v>22.6709</v>
      </c>
      <c r="E2423" s="2">
        <v>0</v>
      </c>
      <c r="F2423" s="2">
        <v>0</v>
      </c>
      <c r="G2423" s="2">
        <v>0</v>
      </c>
      <c r="H2423" s="21">
        <f t="shared" si="37"/>
        <v>0</v>
      </c>
      <c r="I2423" s="4"/>
      <c r="J2423" s="4"/>
      <c r="K2423" s="4"/>
    </row>
    <row r="2424" spans="2:11" ht="13.5" x14ac:dyDescent="0.35">
      <c r="B2424" s="3">
        <v>45531</v>
      </c>
      <c r="C2424" s="2">
        <v>23.52</v>
      </c>
      <c r="D2424" s="2">
        <v>22.6709</v>
      </c>
      <c r="E2424" s="2">
        <v>712</v>
      </c>
      <c r="F2424" s="2">
        <v>23.518999999999998</v>
      </c>
      <c r="G2424" s="2">
        <v>16745.527999999998</v>
      </c>
      <c r="H2424" s="21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23.53</v>
      </c>
      <c r="D2425" s="2">
        <v>22.680599999999998</v>
      </c>
      <c r="E2425" s="2">
        <v>100</v>
      </c>
      <c r="F2425" s="2">
        <v>23.53</v>
      </c>
      <c r="G2425" s="2">
        <v>2353</v>
      </c>
      <c r="H2425" s="21">
        <f t="shared" si="37"/>
        <v>4.278612670868254E-4</v>
      </c>
      <c r="I2425" s="4"/>
      <c r="J2425" s="4"/>
      <c r="K2425" s="4"/>
    </row>
    <row r="2426" spans="2:11" ht="13.5" x14ac:dyDescent="0.35">
      <c r="B2426" s="3">
        <v>45533</v>
      </c>
      <c r="C2426" s="2">
        <v>23.5</v>
      </c>
      <c r="D2426" s="2">
        <v>22.651700000000002</v>
      </c>
      <c r="E2426" s="2">
        <v>250</v>
      </c>
      <c r="F2426" s="2">
        <v>23.5</v>
      </c>
      <c r="G2426" s="2">
        <v>5875</v>
      </c>
      <c r="H2426" s="21">
        <f t="shared" si="37"/>
        <v>-1.2742167314796168E-3</v>
      </c>
      <c r="I2426" s="4"/>
      <c r="J2426" s="4"/>
      <c r="K2426" s="4"/>
    </row>
    <row r="2427" spans="2:11" ht="13.5" x14ac:dyDescent="0.35">
      <c r="B2427" s="3">
        <v>45534</v>
      </c>
      <c r="C2427" s="2">
        <v>23.5</v>
      </c>
      <c r="D2427" s="2">
        <v>22.651700000000002</v>
      </c>
      <c r="E2427" s="2">
        <v>163</v>
      </c>
      <c r="F2427" s="2">
        <v>23.501000000000001</v>
      </c>
      <c r="G2427" s="2">
        <v>3830.663</v>
      </c>
      <c r="H2427" s="21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22.4</v>
      </c>
      <c r="D2428" s="2">
        <v>21.5914</v>
      </c>
      <c r="E2428" s="2">
        <v>2536</v>
      </c>
      <c r="F2428" s="2">
        <v>22.338000000000001</v>
      </c>
      <c r="G2428" s="2">
        <v>56649.167999999998</v>
      </c>
      <c r="H2428" s="21">
        <f t="shared" si="37"/>
        <v>-4.6808848783976544E-2</v>
      </c>
      <c r="I2428" s="4"/>
      <c r="J2428" s="4"/>
      <c r="K2428" s="4"/>
    </row>
    <row r="2429" spans="2:11" ht="13.5" x14ac:dyDescent="0.35">
      <c r="B2429" s="3">
        <v>45538</v>
      </c>
      <c r="C2429" s="2">
        <v>23</v>
      </c>
      <c r="D2429" s="2">
        <v>22.169699999999999</v>
      </c>
      <c r="E2429" s="2">
        <v>3520</v>
      </c>
      <c r="F2429" s="2">
        <v>22.669</v>
      </c>
      <c r="G2429" s="2">
        <v>79794.880000000005</v>
      </c>
      <c r="H2429" s="21">
        <f t="shared" si="37"/>
        <v>2.678381207332543E-2</v>
      </c>
      <c r="I2429" s="4"/>
      <c r="J2429" s="4"/>
      <c r="K2429" s="4"/>
    </row>
    <row r="2430" spans="2:11" ht="13.5" x14ac:dyDescent="0.35">
      <c r="B2430" s="3">
        <v>45539</v>
      </c>
      <c r="C2430" s="2">
        <v>22.99</v>
      </c>
      <c r="D2430" s="2">
        <v>22.1601</v>
      </c>
      <c r="E2430" s="2">
        <v>43</v>
      </c>
      <c r="F2430" s="2">
        <v>22.99</v>
      </c>
      <c r="G2430" s="2">
        <v>988.57</v>
      </c>
      <c r="H2430" s="21">
        <f t="shared" si="37"/>
        <v>-4.3302345092621655E-4</v>
      </c>
      <c r="I2430" s="4"/>
      <c r="J2430" s="4"/>
      <c r="K2430" s="4"/>
    </row>
    <row r="2431" spans="2:11" ht="13.5" x14ac:dyDescent="0.35">
      <c r="B2431" s="3">
        <v>45540</v>
      </c>
      <c r="C2431" s="2">
        <v>22.9</v>
      </c>
      <c r="D2431" s="2">
        <v>22.0733</v>
      </c>
      <c r="E2431" s="2">
        <v>2445</v>
      </c>
      <c r="F2431" s="2">
        <v>22.561</v>
      </c>
      <c r="G2431" s="2">
        <v>55161.644999999997</v>
      </c>
      <c r="H2431" s="21">
        <f t="shared" si="37"/>
        <v>-3.9169498332588849E-3</v>
      </c>
      <c r="I2431" s="4"/>
      <c r="J2431" s="4"/>
      <c r="K2431" s="4"/>
    </row>
    <row r="2432" spans="2:11" ht="13.5" x14ac:dyDescent="0.35">
      <c r="B2432" s="3">
        <v>45541</v>
      </c>
      <c r="C2432" s="2">
        <v>22.9</v>
      </c>
      <c r="D2432" s="2">
        <v>22.0733</v>
      </c>
      <c r="E2432" s="2">
        <v>2191</v>
      </c>
      <c r="F2432" s="2">
        <v>22.725000000000001</v>
      </c>
      <c r="G2432" s="2">
        <v>49790.474999999999</v>
      </c>
      <c r="H2432" s="21">
        <f t="shared" si="37"/>
        <v>0</v>
      </c>
      <c r="I2432" s="4"/>
      <c r="J2432" s="4"/>
      <c r="K2432" s="4"/>
    </row>
    <row r="2433" spans="2:11" ht="13.5" x14ac:dyDescent="0.35">
      <c r="B2433" s="3">
        <v>45544</v>
      </c>
      <c r="C2433" s="2">
        <v>22.55</v>
      </c>
      <c r="D2433" s="2">
        <v>21.735900000000001</v>
      </c>
      <c r="E2433" s="2">
        <v>998</v>
      </c>
      <c r="F2433" s="2">
        <v>22.558</v>
      </c>
      <c r="G2433" s="2">
        <v>22512.883999999998</v>
      </c>
      <c r="H2433" s="21">
        <f t="shared" si="37"/>
        <v>-1.5285435344964224E-2</v>
      </c>
      <c r="I2433" s="4"/>
      <c r="J2433" s="4"/>
      <c r="K2433" s="4"/>
    </row>
    <row r="2434" spans="2:11" ht="13.5" x14ac:dyDescent="0.35">
      <c r="B2434" s="3">
        <v>45545</v>
      </c>
      <c r="C2434" s="2">
        <v>22.55</v>
      </c>
      <c r="D2434" s="2">
        <v>21.735900000000001</v>
      </c>
      <c r="E2434" s="2">
        <v>980</v>
      </c>
      <c r="F2434" s="2">
        <v>22.555</v>
      </c>
      <c r="G2434" s="2">
        <v>22103.9</v>
      </c>
      <c r="H2434" s="21">
        <f t="shared" si="37"/>
        <v>0</v>
      </c>
      <c r="I2434" s="4"/>
      <c r="J2434" s="4"/>
      <c r="K2434" s="4"/>
    </row>
    <row r="2435" spans="2:11" ht="13.5" x14ac:dyDescent="0.35">
      <c r="B2435" s="3">
        <v>45546</v>
      </c>
      <c r="C2435" s="2">
        <v>22.74</v>
      </c>
      <c r="D2435" s="2">
        <v>21.9191</v>
      </c>
      <c r="E2435" s="2">
        <v>1186</v>
      </c>
      <c r="F2435" s="2">
        <v>22.550999999999998</v>
      </c>
      <c r="G2435" s="2">
        <v>26745.486000000001</v>
      </c>
      <c r="H2435" s="21">
        <f t="shared" si="37"/>
        <v>8.42845246803672E-3</v>
      </c>
      <c r="I2435" s="4"/>
      <c r="J2435" s="4"/>
      <c r="K2435" s="4"/>
    </row>
    <row r="2436" spans="2:11" ht="13.5" x14ac:dyDescent="0.35">
      <c r="B2436" s="3">
        <v>45547</v>
      </c>
      <c r="C2436" s="2">
        <v>22.55</v>
      </c>
      <c r="D2436" s="2">
        <v>21.735900000000001</v>
      </c>
      <c r="E2436" s="2">
        <v>913</v>
      </c>
      <c r="F2436" s="2">
        <v>22.55</v>
      </c>
      <c r="G2436" s="2">
        <v>20588.150000000001</v>
      </c>
      <c r="H2436" s="21">
        <f t="shared" si="37"/>
        <v>-8.3580073999388362E-3</v>
      </c>
      <c r="I2436" s="4"/>
      <c r="J2436" s="4"/>
      <c r="K2436" s="4"/>
    </row>
    <row r="2437" spans="2:11" ht="13.5" x14ac:dyDescent="0.35">
      <c r="B2437" s="3">
        <v>45548</v>
      </c>
      <c r="C2437" s="2">
        <v>22.75</v>
      </c>
      <c r="D2437" s="2">
        <v>21.928699999999999</v>
      </c>
      <c r="E2437" s="2">
        <v>10</v>
      </c>
      <c r="F2437" s="2">
        <v>22.75</v>
      </c>
      <c r="G2437" s="2">
        <v>227.5</v>
      </c>
      <c r="H2437" s="21">
        <f t="shared" si="37"/>
        <v>8.8701180995495142E-3</v>
      </c>
      <c r="I2437" s="4"/>
      <c r="J2437" s="4"/>
      <c r="K2437" s="4"/>
    </row>
    <row r="2438" spans="2:11" ht="13.5" x14ac:dyDescent="0.35">
      <c r="B2438" s="3">
        <v>45551</v>
      </c>
      <c r="C2438" s="2">
        <v>22.74</v>
      </c>
      <c r="D2438" s="2">
        <v>21.9191</v>
      </c>
      <c r="E2438" s="2">
        <v>60</v>
      </c>
      <c r="F2438" s="2">
        <v>22.742000000000001</v>
      </c>
      <c r="G2438" s="2">
        <v>1364.52</v>
      </c>
      <c r="H2438" s="21">
        <f t="shared" si="37"/>
        <v>-4.3778244948396134E-4</v>
      </c>
      <c r="I2438" s="4"/>
      <c r="J2438" s="4"/>
      <c r="K2438" s="4"/>
    </row>
    <row r="2439" spans="2:11" ht="13.5" x14ac:dyDescent="0.35">
      <c r="B2439" s="3">
        <v>45552</v>
      </c>
      <c r="C2439" s="2">
        <v>22.5</v>
      </c>
      <c r="D2439" s="2">
        <v>21.687799999999999</v>
      </c>
      <c r="E2439" s="2">
        <v>1350</v>
      </c>
      <c r="F2439" s="2">
        <v>22.527999999999999</v>
      </c>
      <c r="G2439" s="2">
        <v>30412.799999999999</v>
      </c>
      <c r="H2439" s="21">
        <f t="shared" ref="H2439:H2502" si="38">(D2439-D2438)/D2438</f>
        <v>-1.0552440565534211E-2</v>
      </c>
      <c r="I2439" s="4"/>
      <c r="J2439" s="4"/>
      <c r="K2439" s="4"/>
    </row>
    <row r="2440" spans="2:11" ht="13.5" x14ac:dyDescent="0.35">
      <c r="B2440" s="3">
        <v>45553</v>
      </c>
      <c r="C2440" s="2">
        <v>22.55</v>
      </c>
      <c r="D2440" s="2">
        <v>21.735900000000001</v>
      </c>
      <c r="E2440" s="2">
        <v>1668</v>
      </c>
      <c r="F2440" s="2">
        <v>22.55</v>
      </c>
      <c r="G2440" s="2">
        <v>37613.4</v>
      </c>
      <c r="H2440" s="21">
        <f t="shared" si="38"/>
        <v>2.2178367561486913E-3</v>
      </c>
      <c r="I2440" s="4"/>
      <c r="J2440" s="4"/>
      <c r="K2440" s="4"/>
    </row>
    <row r="2441" spans="2:11" ht="13.5" x14ac:dyDescent="0.35">
      <c r="B2441" s="3">
        <v>45554</v>
      </c>
      <c r="C2441" s="2">
        <v>22.56</v>
      </c>
      <c r="D2441" s="2">
        <v>21.7456</v>
      </c>
      <c r="E2441" s="2">
        <v>94</v>
      </c>
      <c r="F2441" s="2">
        <v>22.56</v>
      </c>
      <c r="G2441" s="2">
        <v>2120.64</v>
      </c>
      <c r="H2441" s="21">
        <f t="shared" si="38"/>
        <v>4.4626631517437554E-4</v>
      </c>
      <c r="I2441" s="4"/>
      <c r="J2441" s="4"/>
      <c r="K2441" s="4"/>
    </row>
    <row r="2442" spans="2:11" ht="13.5" x14ac:dyDescent="0.35">
      <c r="B2442" s="3">
        <v>45555</v>
      </c>
      <c r="C2442" s="2">
        <v>23</v>
      </c>
      <c r="D2442" s="2">
        <v>22.169699999999999</v>
      </c>
      <c r="E2442" s="2">
        <v>14189</v>
      </c>
      <c r="F2442" s="2">
        <v>22.847000000000001</v>
      </c>
      <c r="G2442" s="2">
        <v>324176.08299999998</v>
      </c>
      <c r="H2442" s="21">
        <f t="shared" si="38"/>
        <v>1.9502795967919914E-2</v>
      </c>
      <c r="I2442" s="4"/>
      <c r="J2442" s="4"/>
      <c r="K2442" s="4"/>
    </row>
    <row r="2443" spans="2:11" ht="13.5" x14ac:dyDescent="0.35">
      <c r="B2443" s="3">
        <v>45558</v>
      </c>
      <c r="C2443" s="2">
        <v>23</v>
      </c>
      <c r="D2443" s="2">
        <v>22.169699999999999</v>
      </c>
      <c r="E2443" s="2">
        <v>65</v>
      </c>
      <c r="F2443" s="2">
        <v>23.035</v>
      </c>
      <c r="G2443" s="2">
        <v>1497.2750000000001</v>
      </c>
      <c r="H2443" s="21">
        <f t="shared" si="38"/>
        <v>0</v>
      </c>
      <c r="I2443" s="4"/>
      <c r="J2443" s="4"/>
      <c r="K2443" s="4"/>
    </row>
    <row r="2444" spans="2:11" ht="13.5" x14ac:dyDescent="0.35">
      <c r="B2444" s="3">
        <v>45559</v>
      </c>
      <c r="C2444" s="2">
        <v>23.01</v>
      </c>
      <c r="D2444" s="2">
        <v>22.179300000000001</v>
      </c>
      <c r="E2444" s="2">
        <v>735</v>
      </c>
      <c r="F2444" s="2">
        <v>23.03</v>
      </c>
      <c r="G2444" s="2">
        <v>16927.05</v>
      </c>
      <c r="H2444" s="21">
        <f t="shared" si="38"/>
        <v>4.330234509263768E-4</v>
      </c>
      <c r="I2444" s="4"/>
      <c r="J2444" s="4"/>
      <c r="K2444" s="4"/>
    </row>
    <row r="2445" spans="2:11" ht="13.5" x14ac:dyDescent="0.35">
      <c r="B2445" s="3">
        <v>45560</v>
      </c>
      <c r="C2445" s="2">
        <v>23.01</v>
      </c>
      <c r="D2445" s="2">
        <v>22.179300000000001</v>
      </c>
      <c r="E2445" s="2">
        <v>9</v>
      </c>
      <c r="F2445" s="2">
        <v>23.01</v>
      </c>
      <c r="G2445" s="2">
        <v>207.09</v>
      </c>
      <c r="H2445" s="21">
        <f t="shared" si="38"/>
        <v>0</v>
      </c>
      <c r="I2445" s="4"/>
      <c r="J2445" s="4"/>
      <c r="K2445" s="4"/>
    </row>
    <row r="2446" spans="2:11" ht="13.5" x14ac:dyDescent="0.35">
      <c r="B2446" s="3">
        <v>45561</v>
      </c>
      <c r="C2446" s="2">
        <v>23.01</v>
      </c>
      <c r="D2446" s="2">
        <v>22.179300000000001</v>
      </c>
      <c r="E2446" s="2">
        <v>1383</v>
      </c>
      <c r="F2446" s="2">
        <v>23.01</v>
      </c>
      <c r="G2446" s="2">
        <v>31822.83</v>
      </c>
      <c r="H2446" s="21">
        <f t="shared" si="38"/>
        <v>0</v>
      </c>
      <c r="I2446" s="4"/>
      <c r="J2446" s="4"/>
      <c r="K2446" s="4"/>
    </row>
    <row r="2447" spans="2:11" ht="13.5" x14ac:dyDescent="0.35">
      <c r="B2447" s="3">
        <v>45562</v>
      </c>
      <c r="C2447" s="2">
        <v>23</v>
      </c>
      <c r="D2447" s="2">
        <v>22.169699999999999</v>
      </c>
      <c r="E2447" s="2">
        <v>1238</v>
      </c>
      <c r="F2447" s="2">
        <v>23.007999999999999</v>
      </c>
      <c r="G2447" s="2">
        <v>28483.903999999999</v>
      </c>
      <c r="H2447" s="21">
        <f t="shared" si="38"/>
        <v>-4.328360227781082E-4</v>
      </c>
      <c r="I2447" s="4"/>
      <c r="J2447" s="4"/>
      <c r="K2447" s="4"/>
    </row>
    <row r="2448" spans="2:11" ht="13.5" x14ac:dyDescent="0.35">
      <c r="B2448" s="3">
        <v>45565</v>
      </c>
      <c r="C2448" s="2">
        <v>22.61</v>
      </c>
      <c r="D2448" s="2">
        <v>21.793800000000001</v>
      </c>
      <c r="E2448" s="2">
        <v>2940</v>
      </c>
      <c r="F2448" s="2">
        <v>22.658000000000001</v>
      </c>
      <c r="G2448" s="2">
        <v>66614.52</v>
      </c>
      <c r="H2448" s="21">
        <f t="shared" si="38"/>
        <v>-1.6955574500331441E-2</v>
      </c>
      <c r="I2448" s="4"/>
      <c r="J2448" s="4"/>
      <c r="K2448" s="4"/>
    </row>
    <row r="2449" spans="2:11" ht="13.5" x14ac:dyDescent="0.35">
      <c r="B2449" s="3">
        <v>45566</v>
      </c>
      <c r="C2449" s="2">
        <v>22.65</v>
      </c>
      <c r="D2449" s="2">
        <v>21.8323</v>
      </c>
      <c r="E2449" s="2">
        <v>6799</v>
      </c>
      <c r="F2449" s="2">
        <v>22.664000000000001</v>
      </c>
      <c r="G2449" s="2">
        <v>154092.53599999999</v>
      </c>
      <c r="H2449" s="21">
        <f t="shared" si="38"/>
        <v>1.7665574612962902E-3</v>
      </c>
      <c r="I2449" s="4"/>
      <c r="J2449" s="4"/>
      <c r="K2449" s="4"/>
    </row>
    <row r="2450" spans="2:11" ht="13.5" x14ac:dyDescent="0.35">
      <c r="B2450" s="3">
        <v>45567</v>
      </c>
      <c r="C2450" s="2">
        <v>22.65</v>
      </c>
      <c r="D2450" s="2">
        <v>21.8323</v>
      </c>
      <c r="E2450" s="2">
        <v>238220</v>
      </c>
      <c r="F2450" s="2">
        <v>22.602</v>
      </c>
      <c r="G2450" s="2">
        <v>5384248.4400000004</v>
      </c>
      <c r="H2450" s="21">
        <f t="shared" si="38"/>
        <v>0</v>
      </c>
      <c r="I2450" s="4"/>
      <c r="J2450" s="4"/>
      <c r="K2450" s="4"/>
    </row>
    <row r="2451" spans="2:11" ht="13.5" x14ac:dyDescent="0.35">
      <c r="B2451" s="3">
        <v>45568</v>
      </c>
      <c r="C2451" s="2">
        <v>22.67</v>
      </c>
      <c r="D2451" s="2">
        <v>21.851600000000001</v>
      </c>
      <c r="E2451" s="2">
        <v>4309</v>
      </c>
      <c r="F2451" s="2">
        <v>22.667999999999999</v>
      </c>
      <c r="G2451" s="2">
        <v>97676.411999999997</v>
      </c>
      <c r="H2451" s="21">
        <f t="shared" si="38"/>
        <v>8.8401130435186422E-4</v>
      </c>
      <c r="I2451" s="4"/>
      <c r="J2451" s="4"/>
      <c r="K2451" s="4"/>
    </row>
    <row r="2452" spans="2:11" ht="13.5" x14ac:dyDescent="0.35">
      <c r="B2452" s="3">
        <v>45569</v>
      </c>
      <c r="C2452" s="2">
        <v>22.67</v>
      </c>
      <c r="D2452" s="2">
        <v>21.851600000000001</v>
      </c>
      <c r="E2452" s="2">
        <v>1433</v>
      </c>
      <c r="F2452" s="2">
        <v>22.667000000000002</v>
      </c>
      <c r="G2452" s="2">
        <v>32481.811000000002</v>
      </c>
      <c r="H2452" s="21">
        <f t="shared" si="38"/>
        <v>0</v>
      </c>
      <c r="I2452" s="4"/>
      <c r="J2452" s="4"/>
      <c r="K2452" s="4"/>
    </row>
    <row r="2453" spans="2:11" ht="13.5" x14ac:dyDescent="0.35">
      <c r="B2453" s="3">
        <v>45572</v>
      </c>
      <c r="C2453" s="2">
        <v>22.67</v>
      </c>
      <c r="D2453" s="2">
        <v>21.851600000000001</v>
      </c>
      <c r="E2453" s="2">
        <v>463</v>
      </c>
      <c r="F2453" s="2">
        <v>22.672000000000001</v>
      </c>
      <c r="G2453" s="2">
        <v>10497.136</v>
      </c>
      <c r="H2453" s="21">
        <f t="shared" si="38"/>
        <v>0</v>
      </c>
      <c r="I2453" s="4"/>
      <c r="J2453" s="4"/>
      <c r="K2453" s="4"/>
    </row>
    <row r="2454" spans="2:11" ht="13.5" x14ac:dyDescent="0.35">
      <c r="B2454" s="3">
        <v>45573</v>
      </c>
      <c r="C2454" s="2">
        <v>23</v>
      </c>
      <c r="D2454" s="2">
        <v>22.169699999999999</v>
      </c>
      <c r="E2454" s="2">
        <v>1514</v>
      </c>
      <c r="F2454" s="2">
        <v>22.853000000000002</v>
      </c>
      <c r="G2454" s="2">
        <v>34599.442000000003</v>
      </c>
      <c r="H2454" s="21">
        <f t="shared" si="38"/>
        <v>1.4557286422962053E-2</v>
      </c>
      <c r="I2454" s="4"/>
      <c r="J2454" s="4"/>
      <c r="K2454" s="4"/>
    </row>
    <row r="2455" spans="2:11" ht="13.5" x14ac:dyDescent="0.35">
      <c r="B2455" s="3">
        <v>45574</v>
      </c>
      <c r="C2455" s="2">
        <v>22.7</v>
      </c>
      <c r="D2455" s="2">
        <v>21.880500000000001</v>
      </c>
      <c r="E2455" s="2">
        <v>172</v>
      </c>
      <c r="F2455" s="2">
        <v>22.7</v>
      </c>
      <c r="G2455" s="2">
        <v>3904.4</v>
      </c>
      <c r="H2455" s="21">
        <f t="shared" si="38"/>
        <v>-1.3044831459153595E-2</v>
      </c>
      <c r="I2455" s="4"/>
      <c r="J2455" s="4"/>
      <c r="K2455" s="4"/>
    </row>
    <row r="2456" spans="2:11" ht="13.5" x14ac:dyDescent="0.35">
      <c r="B2456" s="3">
        <v>45575</v>
      </c>
      <c r="C2456" s="2">
        <v>23</v>
      </c>
      <c r="D2456" s="2">
        <v>22.169699999999999</v>
      </c>
      <c r="E2456" s="2">
        <v>3700</v>
      </c>
      <c r="F2456" s="2">
        <v>22.84</v>
      </c>
      <c r="G2456" s="2">
        <v>84508</v>
      </c>
      <c r="H2456" s="21">
        <f t="shared" si="38"/>
        <v>1.3217248234729436E-2</v>
      </c>
      <c r="I2456" s="4"/>
      <c r="J2456" s="4"/>
      <c r="K2456" s="4"/>
    </row>
    <row r="2457" spans="2:11" ht="13.5" x14ac:dyDescent="0.35">
      <c r="B2457" s="3">
        <v>45576</v>
      </c>
      <c r="C2457" s="2">
        <v>22.71</v>
      </c>
      <c r="D2457" s="2">
        <v>21.8902</v>
      </c>
      <c r="E2457" s="2">
        <v>1140</v>
      </c>
      <c r="F2457" s="2">
        <v>22.773</v>
      </c>
      <c r="G2457" s="2">
        <v>25961.22</v>
      </c>
      <c r="H2457" s="21">
        <f t="shared" si="38"/>
        <v>-1.2607297347280241E-2</v>
      </c>
      <c r="I2457" s="4"/>
      <c r="J2457" s="4"/>
      <c r="K2457" s="4"/>
    </row>
    <row r="2458" spans="2:11" ht="13.5" x14ac:dyDescent="0.35">
      <c r="B2458" s="3">
        <v>45579</v>
      </c>
      <c r="C2458" s="2">
        <v>23</v>
      </c>
      <c r="D2458" s="2">
        <v>22.169699999999999</v>
      </c>
      <c r="E2458" s="2">
        <v>626</v>
      </c>
      <c r="F2458" s="2">
        <v>23.006</v>
      </c>
      <c r="G2458" s="2">
        <v>14401.755999999999</v>
      </c>
      <c r="H2458" s="21">
        <f t="shared" si="38"/>
        <v>1.2768270733022025E-2</v>
      </c>
      <c r="I2458" s="4"/>
      <c r="J2458" s="4"/>
      <c r="K2458" s="4"/>
    </row>
    <row r="2459" spans="2:11" ht="13.5" x14ac:dyDescent="0.35">
      <c r="B2459" s="3">
        <v>45581</v>
      </c>
      <c r="C2459" s="2">
        <v>22.57</v>
      </c>
      <c r="D2459" s="2">
        <v>21.755199999999999</v>
      </c>
      <c r="E2459" s="2">
        <v>2201</v>
      </c>
      <c r="F2459" s="2">
        <v>22.617000000000001</v>
      </c>
      <c r="G2459" s="2">
        <v>49780.017</v>
      </c>
      <c r="H2459" s="21">
        <f t="shared" si="38"/>
        <v>-1.8696689625930903E-2</v>
      </c>
      <c r="I2459" s="4"/>
      <c r="J2459" s="4"/>
      <c r="K2459" s="4"/>
    </row>
    <row r="2460" spans="2:11" ht="13.5" x14ac:dyDescent="0.35">
      <c r="B2460" s="3">
        <v>45582</v>
      </c>
      <c r="C2460" s="2">
        <v>22.65</v>
      </c>
      <c r="D2460" s="2">
        <v>21.8323</v>
      </c>
      <c r="E2460" s="2">
        <v>560</v>
      </c>
      <c r="F2460" s="2">
        <v>22.65</v>
      </c>
      <c r="G2460" s="2">
        <v>12684</v>
      </c>
      <c r="H2460" s="21">
        <f t="shared" si="38"/>
        <v>3.5439802897698713E-3</v>
      </c>
      <c r="I2460" s="4"/>
      <c r="J2460" s="4"/>
      <c r="K2460" s="4"/>
    </row>
    <row r="2461" spans="2:11" ht="13.5" x14ac:dyDescent="0.35">
      <c r="B2461" s="3">
        <v>45583</v>
      </c>
      <c r="C2461" s="2">
        <v>22.61</v>
      </c>
      <c r="D2461" s="2">
        <v>21.793800000000001</v>
      </c>
      <c r="E2461" s="2">
        <v>3405</v>
      </c>
      <c r="F2461" s="2">
        <v>22.585000000000001</v>
      </c>
      <c r="G2461" s="2">
        <v>76901.925000000003</v>
      </c>
      <c r="H2461" s="21">
        <f t="shared" si="38"/>
        <v>-1.7634422392509763E-3</v>
      </c>
      <c r="I2461" s="4"/>
      <c r="J2461" s="4"/>
      <c r="K2461" s="4"/>
    </row>
    <row r="2462" spans="2:11" ht="13.5" x14ac:dyDescent="0.35">
      <c r="B2462" s="3">
        <v>45586</v>
      </c>
      <c r="C2462" s="2">
        <v>22.62</v>
      </c>
      <c r="D2462" s="2">
        <v>21.8034</v>
      </c>
      <c r="E2462" s="2">
        <v>500</v>
      </c>
      <c r="F2462" s="2">
        <v>22.62</v>
      </c>
      <c r="G2462" s="2">
        <v>11310</v>
      </c>
      <c r="H2462" s="21">
        <f t="shared" si="38"/>
        <v>4.4049225008942645E-4</v>
      </c>
      <c r="I2462" s="4"/>
      <c r="J2462" s="4"/>
      <c r="K2462" s="4"/>
    </row>
    <row r="2463" spans="2:11" ht="13.5" x14ac:dyDescent="0.35">
      <c r="B2463" s="3">
        <v>45587</v>
      </c>
      <c r="C2463" s="2">
        <v>23.6</v>
      </c>
      <c r="D2463" s="2">
        <v>22.748000000000001</v>
      </c>
      <c r="E2463" s="2">
        <v>1344</v>
      </c>
      <c r="F2463" s="2">
        <v>22.701000000000001</v>
      </c>
      <c r="G2463" s="2">
        <v>30510.144</v>
      </c>
      <c r="H2463" s="21">
        <f t="shared" si="38"/>
        <v>4.3323518350349081E-2</v>
      </c>
      <c r="I2463" s="4"/>
      <c r="J2463" s="4"/>
      <c r="K2463" s="4"/>
    </row>
    <row r="2464" spans="2:11" ht="13.5" x14ac:dyDescent="0.35">
      <c r="B2464" s="3">
        <v>45588</v>
      </c>
      <c r="C2464" s="2">
        <v>22.77</v>
      </c>
      <c r="D2464" s="2">
        <v>21.948</v>
      </c>
      <c r="E2464" s="2">
        <v>1198</v>
      </c>
      <c r="F2464" s="2">
        <v>22.77</v>
      </c>
      <c r="G2464" s="2">
        <v>27278.46</v>
      </c>
      <c r="H2464" s="21">
        <f t="shared" si="38"/>
        <v>-3.5167926850712183E-2</v>
      </c>
      <c r="I2464" s="4"/>
      <c r="J2464" s="4"/>
      <c r="K2464" s="4"/>
    </row>
    <row r="2465" spans="2:11" ht="13.5" x14ac:dyDescent="0.35">
      <c r="B2465" s="3">
        <v>45589</v>
      </c>
      <c r="C2465" s="2">
        <v>23</v>
      </c>
      <c r="D2465" s="2">
        <v>22.169699999999999</v>
      </c>
      <c r="E2465" s="2">
        <v>23026</v>
      </c>
      <c r="F2465" s="2">
        <v>23.006</v>
      </c>
      <c r="G2465" s="2">
        <v>529736.15599999996</v>
      </c>
      <c r="H2465" s="21">
        <f t="shared" si="38"/>
        <v>1.0101148168397961E-2</v>
      </c>
      <c r="I2465" s="4"/>
      <c r="J2465" s="4"/>
      <c r="K2465" s="4"/>
    </row>
    <row r="2466" spans="2:11" ht="13.5" x14ac:dyDescent="0.35">
      <c r="B2466" s="3">
        <v>45590</v>
      </c>
      <c r="C2466" s="2">
        <v>22.65</v>
      </c>
      <c r="D2466" s="2">
        <v>21.8323</v>
      </c>
      <c r="E2466" s="2">
        <v>60</v>
      </c>
      <c r="F2466" s="2">
        <v>22.65</v>
      </c>
      <c r="G2466" s="2">
        <v>1359</v>
      </c>
      <c r="H2466" s="21">
        <f t="shared" si="38"/>
        <v>-1.5218970035679276E-2</v>
      </c>
      <c r="I2466" s="4"/>
      <c r="J2466" s="4"/>
      <c r="K2466" s="4"/>
    </row>
    <row r="2467" spans="2:11" ht="13.5" x14ac:dyDescent="0.35">
      <c r="B2467" s="3">
        <v>45593</v>
      </c>
      <c r="C2467" s="2">
        <v>22.75</v>
      </c>
      <c r="D2467" s="2">
        <v>21.928699999999999</v>
      </c>
      <c r="E2467" s="2">
        <v>2875</v>
      </c>
      <c r="F2467" s="2">
        <v>22.734999999999999</v>
      </c>
      <c r="G2467" s="2">
        <v>65363.125</v>
      </c>
      <c r="H2467" s="21">
        <f t="shared" si="38"/>
        <v>4.415476152306406E-3</v>
      </c>
      <c r="I2467" s="4"/>
      <c r="J2467" s="4"/>
      <c r="K2467" s="4"/>
    </row>
    <row r="2468" spans="2:11" ht="13.5" x14ac:dyDescent="0.35">
      <c r="B2468" s="3">
        <v>45594</v>
      </c>
      <c r="C2468" s="2">
        <v>22.75</v>
      </c>
      <c r="D2468" s="2">
        <v>21.928699999999999</v>
      </c>
      <c r="E2468" s="2">
        <v>50</v>
      </c>
      <c r="F2468" s="2">
        <v>22.75</v>
      </c>
      <c r="G2468" s="2">
        <v>1137.5</v>
      </c>
      <c r="H2468" s="21">
        <f t="shared" si="38"/>
        <v>0</v>
      </c>
      <c r="I2468" s="4"/>
      <c r="J2468" s="4"/>
      <c r="K2468" s="4"/>
    </row>
    <row r="2469" spans="2:11" ht="13.5" x14ac:dyDescent="0.35">
      <c r="B2469" s="3">
        <v>45595</v>
      </c>
      <c r="C2469" s="2">
        <v>22.75</v>
      </c>
      <c r="D2469" s="2">
        <v>21.928699999999999</v>
      </c>
      <c r="E2469" s="2">
        <v>150</v>
      </c>
      <c r="F2469" s="2">
        <v>22.75</v>
      </c>
      <c r="G2469" s="2">
        <v>3412.5</v>
      </c>
      <c r="H2469" s="21">
        <f t="shared" si="38"/>
        <v>0</v>
      </c>
      <c r="I2469" s="4"/>
      <c r="J2469" s="4"/>
      <c r="K2469" s="4"/>
    </row>
    <row r="2470" spans="2:11" ht="13.5" x14ac:dyDescent="0.35">
      <c r="B2470" s="3">
        <v>45596</v>
      </c>
      <c r="C2470" s="2">
        <v>22.77</v>
      </c>
      <c r="D2470" s="2">
        <v>21.948</v>
      </c>
      <c r="E2470" s="2">
        <v>2430</v>
      </c>
      <c r="F2470" s="2">
        <v>22.766999999999999</v>
      </c>
      <c r="G2470" s="2">
        <v>55323.81</v>
      </c>
      <c r="H2470" s="21">
        <f t="shared" si="38"/>
        <v>8.8012513281686584E-4</v>
      </c>
      <c r="I2470" s="4"/>
      <c r="J2470" s="4"/>
      <c r="K2470" s="4"/>
    </row>
    <row r="2471" spans="2:11" ht="13.5" x14ac:dyDescent="0.35">
      <c r="B2471" s="3">
        <v>45597</v>
      </c>
      <c r="C2471" s="2">
        <v>22.85</v>
      </c>
      <c r="D2471" s="2">
        <v>22.025099999999998</v>
      </c>
      <c r="E2471" s="2">
        <v>4332</v>
      </c>
      <c r="F2471" s="2">
        <v>22.85</v>
      </c>
      <c r="G2471" s="2">
        <v>98986.2</v>
      </c>
      <c r="H2471" s="21">
        <f t="shared" si="38"/>
        <v>3.5128485511207374E-3</v>
      </c>
      <c r="I2471" s="4"/>
      <c r="J2471" s="4"/>
      <c r="K2471" s="4"/>
    </row>
    <row r="2472" spans="2:11" ht="13.5" x14ac:dyDescent="0.35">
      <c r="B2472" s="3">
        <v>45600</v>
      </c>
      <c r="C2472" s="2">
        <v>22.85</v>
      </c>
      <c r="D2472" s="2">
        <v>22.025099999999998</v>
      </c>
      <c r="E2472" s="2">
        <v>0</v>
      </c>
      <c r="F2472" s="2">
        <v>0</v>
      </c>
      <c r="G2472" s="2">
        <v>0</v>
      </c>
      <c r="H2472" s="21">
        <f t="shared" si="38"/>
        <v>0</v>
      </c>
      <c r="I2472" s="4"/>
      <c r="J2472" s="4"/>
      <c r="K2472" s="4"/>
    </row>
    <row r="2473" spans="2:11" ht="13.5" x14ac:dyDescent="0.35">
      <c r="B2473" s="3">
        <v>45601</v>
      </c>
      <c r="C2473" s="2">
        <v>23</v>
      </c>
      <c r="D2473" s="2">
        <v>22.169699999999999</v>
      </c>
      <c r="E2473" s="2">
        <v>2057</v>
      </c>
      <c r="F2473" s="2">
        <v>22.986000000000001</v>
      </c>
      <c r="G2473" s="2">
        <v>47282.201999999997</v>
      </c>
      <c r="H2473" s="21">
        <f t="shared" si="38"/>
        <v>6.5652369342250666E-3</v>
      </c>
      <c r="I2473" s="4"/>
      <c r="J2473" s="4"/>
      <c r="K2473" s="4"/>
    </row>
    <row r="2474" spans="2:11" ht="13.5" x14ac:dyDescent="0.35">
      <c r="B2474" s="3">
        <v>45602</v>
      </c>
      <c r="C2474" s="2">
        <v>22.85</v>
      </c>
      <c r="D2474" s="2">
        <v>22.025099999999998</v>
      </c>
      <c r="E2474" s="2">
        <v>330</v>
      </c>
      <c r="F2474" s="2">
        <v>22.85</v>
      </c>
      <c r="G2474" s="2">
        <v>7540.5</v>
      </c>
      <c r="H2474" s="21">
        <f t="shared" si="38"/>
        <v>-6.5224157295768782E-3</v>
      </c>
      <c r="I2474" s="4"/>
      <c r="J2474" s="4"/>
      <c r="K2474" s="4"/>
    </row>
    <row r="2475" spans="2:11" ht="13.5" x14ac:dyDescent="0.35">
      <c r="B2475" s="3">
        <v>45603</v>
      </c>
      <c r="C2475" s="2">
        <v>22.85</v>
      </c>
      <c r="D2475" s="2">
        <v>22.025099999999998</v>
      </c>
      <c r="E2475" s="2">
        <v>235</v>
      </c>
      <c r="F2475" s="2">
        <v>22.85</v>
      </c>
      <c r="G2475" s="2">
        <v>5369.75</v>
      </c>
      <c r="H2475" s="21">
        <f t="shared" si="38"/>
        <v>0</v>
      </c>
      <c r="I2475" s="4"/>
      <c r="J2475" s="4"/>
      <c r="K2475" s="4"/>
    </row>
    <row r="2476" spans="2:11" ht="13.5" x14ac:dyDescent="0.35">
      <c r="B2476" s="3">
        <v>45604</v>
      </c>
      <c r="C2476" s="2">
        <v>22.85</v>
      </c>
      <c r="D2476" s="2">
        <v>22.025099999999998</v>
      </c>
      <c r="E2476" s="2">
        <v>8</v>
      </c>
      <c r="F2476" s="2">
        <v>22.85</v>
      </c>
      <c r="G2476" s="2">
        <v>182.8</v>
      </c>
      <c r="H2476" s="21">
        <f t="shared" si="38"/>
        <v>0</v>
      </c>
      <c r="I2476" s="4"/>
      <c r="J2476" s="4"/>
      <c r="K2476" s="4"/>
    </row>
    <row r="2477" spans="2:11" ht="13.5" x14ac:dyDescent="0.35">
      <c r="B2477" s="3">
        <v>45607</v>
      </c>
      <c r="C2477" s="2">
        <v>22.86</v>
      </c>
      <c r="D2477" s="2">
        <v>22.034800000000001</v>
      </c>
      <c r="E2477" s="2">
        <v>20</v>
      </c>
      <c r="F2477" s="2">
        <v>22.86</v>
      </c>
      <c r="G2477" s="2">
        <v>457.2</v>
      </c>
      <c r="H2477" s="21">
        <f t="shared" si="38"/>
        <v>4.4040662698477027E-4</v>
      </c>
      <c r="I2477" s="4"/>
      <c r="J2477" s="4"/>
      <c r="K2477" s="4"/>
    </row>
    <row r="2478" spans="2:11" ht="13.5" x14ac:dyDescent="0.35">
      <c r="B2478" s="3">
        <v>45608</v>
      </c>
      <c r="C2478" s="2">
        <v>22.85</v>
      </c>
      <c r="D2478" s="2">
        <v>22.025099999999998</v>
      </c>
      <c r="E2478" s="2">
        <v>38</v>
      </c>
      <c r="F2478" s="2">
        <v>22.85</v>
      </c>
      <c r="G2478" s="2">
        <v>868.3</v>
      </c>
      <c r="H2478" s="21">
        <f t="shared" si="38"/>
        <v>-4.4021275437046225E-4</v>
      </c>
      <c r="I2478" s="4"/>
      <c r="J2478" s="4"/>
      <c r="K2478" s="4"/>
    </row>
    <row r="2479" spans="2:11" ht="13.5" x14ac:dyDescent="0.35">
      <c r="B2479" s="3">
        <v>45609</v>
      </c>
      <c r="C2479" s="2">
        <v>22.81</v>
      </c>
      <c r="D2479" s="2">
        <v>21.986599999999999</v>
      </c>
      <c r="E2479" s="2">
        <v>55</v>
      </c>
      <c r="F2479" s="2">
        <v>22.81</v>
      </c>
      <c r="G2479" s="2">
        <v>1254.55</v>
      </c>
      <c r="H2479" s="21">
        <f t="shared" si="38"/>
        <v>-1.748005684423639E-3</v>
      </c>
      <c r="I2479" s="4"/>
      <c r="J2479" s="4"/>
      <c r="K2479" s="4"/>
    </row>
    <row r="2480" spans="2:11" ht="13.5" x14ac:dyDescent="0.35">
      <c r="B2480" s="3">
        <v>45610</v>
      </c>
      <c r="C2480" s="2">
        <v>22.51</v>
      </c>
      <c r="D2480" s="2">
        <v>21.697399999999998</v>
      </c>
      <c r="E2480" s="2">
        <v>465</v>
      </c>
      <c r="F2480" s="2">
        <v>22.501999999999999</v>
      </c>
      <c r="G2480" s="2">
        <v>10463.43</v>
      </c>
      <c r="H2480" s="21">
        <f t="shared" si="38"/>
        <v>-1.3153466202141351E-2</v>
      </c>
      <c r="I2480" s="4"/>
      <c r="J2480" s="4"/>
      <c r="K2480" s="4"/>
    </row>
    <row r="2481" spans="2:11" ht="13.5" x14ac:dyDescent="0.35">
      <c r="B2481" s="3">
        <v>45611</v>
      </c>
      <c r="C2481" s="2">
        <v>22.6</v>
      </c>
      <c r="D2481" s="2">
        <v>21.784099999999999</v>
      </c>
      <c r="E2481" s="2">
        <v>1566</v>
      </c>
      <c r="F2481" s="2">
        <v>22.756</v>
      </c>
      <c r="G2481" s="2">
        <v>35635.896000000001</v>
      </c>
      <c r="H2481" s="21">
        <f t="shared" si="38"/>
        <v>3.9958704729599146E-3</v>
      </c>
      <c r="I2481" s="4"/>
      <c r="J2481" s="4"/>
      <c r="K2481" s="4"/>
    </row>
    <row r="2482" spans="2:11" ht="13.5" x14ac:dyDescent="0.35">
      <c r="B2482" s="3">
        <v>45614</v>
      </c>
      <c r="C2482" s="2">
        <v>22.6</v>
      </c>
      <c r="D2482" s="2">
        <v>21.784099999999999</v>
      </c>
      <c r="E2482" s="2">
        <v>0</v>
      </c>
      <c r="F2482" s="2">
        <v>0</v>
      </c>
      <c r="G2482" s="2">
        <v>0</v>
      </c>
      <c r="H2482" s="21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22.6</v>
      </c>
      <c r="D2483" s="2">
        <v>21.784099999999999</v>
      </c>
      <c r="E2483" s="2">
        <v>2317</v>
      </c>
      <c r="F2483" s="2">
        <v>22.6</v>
      </c>
      <c r="G2483" s="2">
        <v>52364.2</v>
      </c>
      <c r="H2483" s="21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22.6</v>
      </c>
      <c r="D2484" s="2">
        <v>21.784099999999999</v>
      </c>
      <c r="E2484" s="2">
        <v>234</v>
      </c>
      <c r="F2484" s="2">
        <v>22.6</v>
      </c>
      <c r="G2484" s="2">
        <v>5288.4</v>
      </c>
      <c r="H2484" s="21">
        <f t="shared" si="38"/>
        <v>0</v>
      </c>
      <c r="I2484" s="4"/>
      <c r="J2484" s="4"/>
      <c r="K2484" s="4"/>
    </row>
    <row r="2485" spans="2:11" ht="13.5" x14ac:dyDescent="0.35">
      <c r="B2485" s="3">
        <v>45617</v>
      </c>
      <c r="C2485" s="2">
        <v>22.52</v>
      </c>
      <c r="D2485" s="2">
        <v>21.707000000000001</v>
      </c>
      <c r="E2485" s="2">
        <v>761</v>
      </c>
      <c r="F2485" s="2">
        <v>22.53</v>
      </c>
      <c r="G2485" s="2">
        <v>17145.330000000002</v>
      </c>
      <c r="H2485" s="21">
        <f t="shared" si="38"/>
        <v>-3.5392786481882638E-3</v>
      </c>
      <c r="I2485" s="4"/>
      <c r="J2485" s="4"/>
      <c r="K2485" s="4"/>
    </row>
    <row r="2486" spans="2:11" ht="13.5" x14ac:dyDescent="0.35">
      <c r="B2486" s="3">
        <v>45618</v>
      </c>
      <c r="C2486" s="2">
        <v>22.52</v>
      </c>
      <c r="D2486" s="2">
        <v>21.707000000000001</v>
      </c>
      <c r="E2486" s="2">
        <v>110</v>
      </c>
      <c r="F2486" s="2">
        <v>22.52</v>
      </c>
      <c r="G2486" s="2">
        <v>2477.1999999999998</v>
      </c>
      <c r="H2486" s="21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23.39</v>
      </c>
      <c r="D2487" s="2">
        <v>22.5456</v>
      </c>
      <c r="E2487" s="2">
        <v>174</v>
      </c>
      <c r="F2487" s="2">
        <v>23</v>
      </c>
      <c r="G2487" s="2">
        <v>4002</v>
      </c>
      <c r="H2487" s="21">
        <f t="shared" si="38"/>
        <v>3.8632699129313101E-2</v>
      </c>
      <c r="I2487" s="4"/>
      <c r="J2487" s="4"/>
      <c r="K2487" s="4"/>
    </row>
    <row r="2488" spans="2:11" ht="13.5" x14ac:dyDescent="0.35">
      <c r="B2488" s="3">
        <v>45622</v>
      </c>
      <c r="C2488" s="2">
        <v>23.39</v>
      </c>
      <c r="D2488" s="2">
        <v>22.5456</v>
      </c>
      <c r="E2488" s="2">
        <v>1713</v>
      </c>
      <c r="F2488" s="2">
        <v>23.39</v>
      </c>
      <c r="G2488" s="2">
        <v>40067.07</v>
      </c>
      <c r="H2488" s="21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23.39</v>
      </c>
      <c r="D2489" s="2">
        <v>22.5456</v>
      </c>
      <c r="E2489" s="2">
        <v>0</v>
      </c>
      <c r="F2489" s="2">
        <v>0</v>
      </c>
      <c r="G2489" s="2">
        <v>0</v>
      </c>
      <c r="H2489" s="21">
        <f t="shared" si="38"/>
        <v>0</v>
      </c>
      <c r="I2489" s="4"/>
      <c r="J2489" s="4"/>
      <c r="K2489" s="4"/>
    </row>
    <row r="2490" spans="2:11" ht="13.5" x14ac:dyDescent="0.35">
      <c r="B2490" s="3">
        <v>45624</v>
      </c>
      <c r="C2490" s="2">
        <v>23.37</v>
      </c>
      <c r="D2490" s="2">
        <v>22.526299999999999</v>
      </c>
      <c r="E2490" s="2">
        <v>331</v>
      </c>
      <c r="F2490" s="2">
        <v>22.562000000000001</v>
      </c>
      <c r="G2490" s="2">
        <v>7468.0219999999999</v>
      </c>
      <c r="H2490" s="21">
        <f t="shared" si="38"/>
        <v>-8.5604286423963895E-4</v>
      </c>
      <c r="I2490" s="4"/>
      <c r="J2490" s="4"/>
      <c r="K2490" s="4"/>
    </row>
    <row r="2491" spans="2:11" ht="13.5" x14ac:dyDescent="0.35">
      <c r="B2491" s="3">
        <v>45625</v>
      </c>
      <c r="C2491" s="2">
        <v>23.37</v>
      </c>
      <c r="D2491" s="2">
        <v>22.526299999999999</v>
      </c>
      <c r="E2491" s="2">
        <v>0</v>
      </c>
      <c r="F2491" s="2">
        <v>0</v>
      </c>
      <c r="G2491" s="2">
        <v>0</v>
      </c>
      <c r="H2491" s="21">
        <f t="shared" si="38"/>
        <v>0</v>
      </c>
      <c r="I2491" s="4"/>
      <c r="J2491" s="4"/>
      <c r="K2491" s="4"/>
    </row>
    <row r="2492" spans="2:11" ht="13.5" x14ac:dyDescent="0.35">
      <c r="B2492" s="3">
        <v>45628</v>
      </c>
      <c r="C2492" s="2">
        <v>23.37</v>
      </c>
      <c r="D2492" s="2">
        <v>22.526299999999999</v>
      </c>
      <c r="E2492" s="2">
        <v>0</v>
      </c>
      <c r="F2492" s="2">
        <v>0</v>
      </c>
      <c r="G2492" s="2">
        <v>0</v>
      </c>
      <c r="H2492" s="21">
        <f t="shared" si="38"/>
        <v>0</v>
      </c>
      <c r="I2492" s="4"/>
      <c r="J2492" s="4"/>
      <c r="K2492" s="4"/>
    </row>
    <row r="2493" spans="2:11" ht="13.5" x14ac:dyDescent="0.35">
      <c r="B2493" s="3">
        <v>45629</v>
      </c>
      <c r="C2493" s="2">
        <v>23.37</v>
      </c>
      <c r="D2493" s="2">
        <v>22.526299999999999</v>
      </c>
      <c r="E2493" s="2">
        <v>76</v>
      </c>
      <c r="F2493" s="2">
        <v>23.125</v>
      </c>
      <c r="G2493" s="2">
        <v>1757.5</v>
      </c>
      <c r="H2493" s="21">
        <f t="shared" si="38"/>
        <v>0</v>
      </c>
      <c r="I2493" s="4"/>
      <c r="J2493" s="4"/>
      <c r="K2493" s="4"/>
    </row>
    <row r="2494" spans="2:11" ht="13.5" x14ac:dyDescent="0.35">
      <c r="B2494" s="3">
        <v>45630</v>
      </c>
      <c r="C2494" s="2">
        <v>23.37</v>
      </c>
      <c r="D2494" s="2">
        <v>22.526299999999999</v>
      </c>
      <c r="E2494" s="2">
        <v>47</v>
      </c>
      <c r="F2494" s="2">
        <v>23.37</v>
      </c>
      <c r="G2494" s="2">
        <v>1098.3900000000001</v>
      </c>
      <c r="H2494" s="21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23.29</v>
      </c>
      <c r="D2495" s="2">
        <v>22.449200000000001</v>
      </c>
      <c r="E2495" s="2">
        <v>50</v>
      </c>
      <c r="F2495" s="2">
        <v>23.29</v>
      </c>
      <c r="G2495" s="2">
        <v>1164.5</v>
      </c>
      <c r="H2495" s="21">
        <f t="shared" si="38"/>
        <v>-3.4226659504666967E-3</v>
      </c>
      <c r="I2495" s="4"/>
      <c r="J2495" s="4"/>
      <c r="K2495" s="4"/>
    </row>
    <row r="2496" spans="2:11" ht="13.5" x14ac:dyDescent="0.35">
      <c r="B2496" s="3">
        <v>45632</v>
      </c>
      <c r="C2496" s="2">
        <v>23.29</v>
      </c>
      <c r="D2496" s="2">
        <v>22.449200000000001</v>
      </c>
      <c r="E2496" s="2">
        <v>0</v>
      </c>
      <c r="F2496" s="2">
        <v>0</v>
      </c>
      <c r="G2496" s="2">
        <v>0</v>
      </c>
      <c r="H2496" s="21">
        <f t="shared" si="38"/>
        <v>0</v>
      </c>
      <c r="I2496" s="4"/>
      <c r="J2496" s="4"/>
      <c r="K2496" s="4"/>
    </row>
    <row r="2497" spans="2:11" ht="13.5" x14ac:dyDescent="0.35">
      <c r="B2497" s="3">
        <v>45635</v>
      </c>
      <c r="C2497" s="2">
        <v>23.05</v>
      </c>
      <c r="D2497" s="2">
        <v>22.2179</v>
      </c>
      <c r="E2497" s="2">
        <v>566</v>
      </c>
      <c r="F2497" s="2">
        <v>22.574000000000002</v>
      </c>
      <c r="G2497" s="2">
        <v>12776.884</v>
      </c>
      <c r="H2497" s="21">
        <f t="shared" si="38"/>
        <v>-1.0303262477059358E-2</v>
      </c>
      <c r="I2497" s="4"/>
      <c r="J2497" s="4"/>
      <c r="K2497" s="4"/>
    </row>
    <row r="2498" spans="2:11" ht="13.5" x14ac:dyDescent="0.35">
      <c r="B2498" s="3">
        <v>45636</v>
      </c>
      <c r="C2498" s="2">
        <v>23.05</v>
      </c>
      <c r="D2498" s="2">
        <v>22.2179</v>
      </c>
      <c r="E2498" s="2">
        <v>11</v>
      </c>
      <c r="F2498" s="2">
        <v>23.009</v>
      </c>
      <c r="G2498" s="2">
        <v>253.09899999999999</v>
      </c>
      <c r="H2498" s="21">
        <f t="shared" si="38"/>
        <v>0</v>
      </c>
      <c r="I2498" s="4"/>
      <c r="J2498" s="4"/>
      <c r="K2498" s="4"/>
    </row>
    <row r="2499" spans="2:11" ht="13.5" x14ac:dyDescent="0.35">
      <c r="B2499" s="3">
        <v>45637</v>
      </c>
      <c r="C2499" s="2">
        <v>22.5</v>
      </c>
      <c r="D2499" s="2">
        <v>21.687799999999999</v>
      </c>
      <c r="E2499" s="2">
        <v>2180</v>
      </c>
      <c r="F2499" s="2">
        <v>22.51</v>
      </c>
      <c r="G2499" s="2">
        <v>49071.8</v>
      </c>
      <c r="H2499" s="21">
        <f t="shared" si="38"/>
        <v>-2.3859140602847294E-2</v>
      </c>
      <c r="I2499" s="4"/>
      <c r="J2499" s="4"/>
      <c r="K2499" s="4"/>
    </row>
    <row r="2500" spans="2:11" ht="13.5" x14ac:dyDescent="0.35">
      <c r="B2500" s="3">
        <v>45638</v>
      </c>
      <c r="C2500" s="2">
        <v>22.5</v>
      </c>
      <c r="D2500" s="2">
        <v>21.687799999999999</v>
      </c>
      <c r="E2500" s="2">
        <v>0</v>
      </c>
      <c r="F2500" s="2">
        <v>0</v>
      </c>
      <c r="G2500" s="2">
        <v>0</v>
      </c>
      <c r="H2500" s="21">
        <f t="shared" si="38"/>
        <v>0</v>
      </c>
      <c r="I2500" s="4"/>
      <c r="J2500" s="4"/>
      <c r="K2500" s="4"/>
    </row>
    <row r="2501" spans="2:11" ht="13.5" x14ac:dyDescent="0.35">
      <c r="B2501" s="3">
        <v>45639</v>
      </c>
      <c r="C2501" s="2">
        <v>22.9</v>
      </c>
      <c r="D2501" s="2">
        <v>22.0733</v>
      </c>
      <c r="E2501" s="2">
        <v>26</v>
      </c>
      <c r="F2501" s="2">
        <v>22.861999999999998</v>
      </c>
      <c r="G2501" s="2">
        <v>594.41200000000003</v>
      </c>
      <c r="H2501" s="21">
        <f t="shared" si="38"/>
        <v>1.7774970259777405E-2</v>
      </c>
      <c r="I2501" s="4"/>
      <c r="J2501" s="4"/>
      <c r="K2501" s="4"/>
    </row>
    <row r="2502" spans="2:11" ht="13.5" x14ac:dyDescent="0.35">
      <c r="B2502" s="3">
        <v>45642</v>
      </c>
      <c r="C2502" s="2">
        <v>22.41</v>
      </c>
      <c r="D2502" s="2">
        <v>21.600999999999999</v>
      </c>
      <c r="E2502" s="2">
        <v>1614</v>
      </c>
      <c r="F2502" s="2">
        <v>22.486000000000001</v>
      </c>
      <c r="G2502" s="2">
        <v>36292.404000000002</v>
      </c>
      <c r="H2502" s="21">
        <f t="shared" si="38"/>
        <v>-2.1396891266824654E-2</v>
      </c>
      <c r="I2502" s="4"/>
      <c r="J2502" s="4"/>
      <c r="K2502" s="4"/>
    </row>
    <row r="2503" spans="2:11" ht="13.5" x14ac:dyDescent="0.35">
      <c r="B2503" s="3">
        <v>45644</v>
      </c>
      <c r="C2503" s="2">
        <v>22.42</v>
      </c>
      <c r="D2503" s="2">
        <v>21.610600000000002</v>
      </c>
      <c r="E2503" s="2">
        <v>2717</v>
      </c>
      <c r="F2503" s="2">
        <v>22.414000000000001</v>
      </c>
      <c r="G2503" s="2">
        <v>60898.838000000003</v>
      </c>
      <c r="H2503" s="21">
        <f t="shared" ref="H2503:H2566" si="39">(D2503-D2502)/D2502</f>
        <v>4.4442386926542732E-4</v>
      </c>
      <c r="I2503" s="4"/>
      <c r="J2503" s="4"/>
      <c r="K2503" s="4"/>
    </row>
    <row r="2504" spans="2:11" ht="13.5" x14ac:dyDescent="0.35">
      <c r="B2504" s="3">
        <v>45645</v>
      </c>
      <c r="C2504" s="2">
        <v>22.42</v>
      </c>
      <c r="D2504" s="2">
        <v>21.610600000000002</v>
      </c>
      <c r="E2504" s="2">
        <v>412</v>
      </c>
      <c r="F2504" s="2">
        <v>22.42</v>
      </c>
      <c r="G2504" s="2">
        <v>9237.0400000000009</v>
      </c>
      <c r="H2504" s="21">
        <f t="shared" si="39"/>
        <v>0</v>
      </c>
      <c r="I2504" s="4"/>
      <c r="J2504" s="4"/>
      <c r="K2504" s="4"/>
    </row>
    <row r="2505" spans="2:11" ht="13.5" x14ac:dyDescent="0.35">
      <c r="B2505" s="3">
        <v>45646</v>
      </c>
      <c r="C2505" s="2">
        <v>22.51</v>
      </c>
      <c r="D2505" s="2">
        <v>21.697399999999998</v>
      </c>
      <c r="E2505" s="2">
        <v>499741</v>
      </c>
      <c r="F2505" s="2">
        <v>22.632000000000001</v>
      </c>
      <c r="G2505" s="2">
        <v>11310138.312000001</v>
      </c>
      <c r="H2505" s="21">
        <f t="shared" si="39"/>
        <v>4.0165474350548642E-3</v>
      </c>
      <c r="I2505" s="4"/>
      <c r="J2505" s="4"/>
      <c r="K2505" s="4"/>
    </row>
    <row r="2506" spans="2:11" ht="13.5" x14ac:dyDescent="0.35">
      <c r="B2506" s="3">
        <v>45649</v>
      </c>
      <c r="C2506" s="2">
        <v>22.43</v>
      </c>
      <c r="D2506" s="2">
        <v>21.6203</v>
      </c>
      <c r="E2506" s="2">
        <v>10654</v>
      </c>
      <c r="F2506" s="2">
        <v>22.437999999999999</v>
      </c>
      <c r="G2506" s="2">
        <v>239054.45199999999</v>
      </c>
      <c r="H2506" s="21">
        <f t="shared" si="39"/>
        <v>-3.5534211472341365E-3</v>
      </c>
      <c r="I2506" s="4"/>
      <c r="J2506" s="4"/>
      <c r="K2506" s="4"/>
    </row>
    <row r="2507" spans="2:11" ht="13.5" x14ac:dyDescent="0.35">
      <c r="B2507" s="3">
        <v>45650</v>
      </c>
      <c r="C2507" s="2">
        <v>22.4</v>
      </c>
      <c r="D2507" s="2">
        <v>21.5914</v>
      </c>
      <c r="E2507" s="2">
        <v>450</v>
      </c>
      <c r="F2507" s="2">
        <v>22.419</v>
      </c>
      <c r="G2507" s="2">
        <v>10088.549999999999</v>
      </c>
      <c r="H2507" s="21">
        <f t="shared" si="39"/>
        <v>-1.336706706197423E-3</v>
      </c>
      <c r="I2507" s="4"/>
      <c r="J2507" s="4"/>
      <c r="K2507" s="4"/>
    </row>
    <row r="2508" spans="2:11" ht="13.5" x14ac:dyDescent="0.35">
      <c r="B2508" s="3">
        <v>45651</v>
      </c>
      <c r="C2508" s="2">
        <v>22.4</v>
      </c>
      <c r="D2508" s="2">
        <v>21.5914</v>
      </c>
      <c r="E2508" s="2">
        <v>43</v>
      </c>
      <c r="F2508" s="2">
        <v>22.4</v>
      </c>
      <c r="G2508" s="2">
        <v>963.2</v>
      </c>
      <c r="H2508" s="21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22.4</v>
      </c>
      <c r="D2509" s="2">
        <v>21.5914</v>
      </c>
      <c r="E2509" s="2">
        <v>0</v>
      </c>
      <c r="F2509" s="2">
        <v>0</v>
      </c>
      <c r="G2509" s="2">
        <v>0</v>
      </c>
      <c r="H2509" s="21">
        <f t="shared" si="39"/>
        <v>0</v>
      </c>
      <c r="I2509" s="4"/>
      <c r="J2509" s="4"/>
      <c r="K2509" s="4"/>
    </row>
    <row r="2510" spans="2:11" ht="13.5" x14ac:dyDescent="0.35">
      <c r="B2510" s="3">
        <v>45653</v>
      </c>
      <c r="C2510" s="2">
        <v>22.49</v>
      </c>
      <c r="D2510" s="2">
        <v>21.678100000000001</v>
      </c>
      <c r="E2510" s="2">
        <v>1349</v>
      </c>
      <c r="F2510" s="2">
        <v>22.317</v>
      </c>
      <c r="G2510" s="2">
        <v>30105.633000000002</v>
      </c>
      <c r="H2510" s="21">
        <f t="shared" si="39"/>
        <v>4.0154876478598169E-3</v>
      </c>
      <c r="I2510" s="4"/>
      <c r="J2510" s="4"/>
      <c r="K2510" s="4"/>
    </row>
    <row r="2511" spans="2:11" ht="13.5" x14ac:dyDescent="0.25">
      <c r="B2511" s="3">
        <v>45656</v>
      </c>
      <c r="C2511" s="2">
        <v>22.3</v>
      </c>
      <c r="D2511" s="2">
        <v>21.495000000000001</v>
      </c>
      <c r="E2511" s="2">
        <v>124</v>
      </c>
      <c r="F2511" s="2">
        <v>22.277999999999999</v>
      </c>
      <c r="G2511" s="2">
        <v>2762.4720000000002</v>
      </c>
      <c r="H2511" s="21">
        <f t="shared" si="39"/>
        <v>-8.4463121768051444E-3</v>
      </c>
      <c r="I2511" s="8"/>
      <c r="J2511" s="8"/>
      <c r="K2511" s="8"/>
    </row>
    <row r="2512" spans="2:11" ht="13.5" x14ac:dyDescent="0.25">
      <c r="B2512" s="3">
        <v>45657</v>
      </c>
      <c r="C2512" s="2">
        <v>22.3</v>
      </c>
      <c r="D2512" s="2">
        <v>21.495000000000001</v>
      </c>
      <c r="E2512" s="2">
        <v>659</v>
      </c>
      <c r="F2512" s="2">
        <v>22.324999999999999</v>
      </c>
      <c r="G2512" s="2">
        <v>14712.174999999999</v>
      </c>
      <c r="H2512" s="21">
        <f t="shared" si="39"/>
        <v>0</v>
      </c>
      <c r="I2512" s="9"/>
      <c r="J2512" s="10"/>
      <c r="K2512" s="11"/>
    </row>
    <row r="2513" spans="2:11" ht="13.5" x14ac:dyDescent="0.35">
      <c r="B2513" s="3">
        <v>45659</v>
      </c>
      <c r="C2513" s="2">
        <v>22.32</v>
      </c>
      <c r="D2513" s="2">
        <v>21.514199999999999</v>
      </c>
      <c r="E2513" s="2">
        <v>2109</v>
      </c>
      <c r="F2513" s="2">
        <v>22.643999999999998</v>
      </c>
      <c r="G2513" s="2">
        <v>47756.196000000004</v>
      </c>
      <c r="H2513" s="21">
        <f t="shared" si="39"/>
        <v>8.9323098394965739E-4</v>
      </c>
      <c r="I2513" s="4"/>
      <c r="J2513" s="4"/>
      <c r="K2513" s="4"/>
    </row>
    <row r="2514" spans="2:11" ht="13.5" x14ac:dyDescent="0.35">
      <c r="B2514" s="3">
        <v>45660</v>
      </c>
      <c r="C2514" s="2">
        <v>22.75</v>
      </c>
      <c r="D2514" s="2">
        <v>21.928699999999999</v>
      </c>
      <c r="E2514" s="2">
        <v>5207</v>
      </c>
      <c r="F2514" s="2">
        <v>22.757999999999999</v>
      </c>
      <c r="G2514" s="2">
        <v>118500.906</v>
      </c>
      <c r="H2514" s="21">
        <f t="shared" si="39"/>
        <v>1.9266345018638869E-2</v>
      </c>
      <c r="I2514" s="4"/>
      <c r="J2514" s="4"/>
      <c r="K2514" s="4"/>
    </row>
    <row r="2515" spans="2:11" ht="13.5" x14ac:dyDescent="0.35">
      <c r="B2515" s="3">
        <v>45663</v>
      </c>
      <c r="C2515" s="2">
        <v>22.75</v>
      </c>
      <c r="D2515" s="2">
        <v>21.928699999999999</v>
      </c>
      <c r="E2515" s="2">
        <v>0</v>
      </c>
      <c r="F2515" s="2">
        <v>0</v>
      </c>
      <c r="G2515" s="2">
        <v>0</v>
      </c>
      <c r="H2515" s="21">
        <f t="shared" si="39"/>
        <v>0</v>
      </c>
      <c r="I2515" s="4"/>
      <c r="J2515" s="4"/>
      <c r="K2515" s="4"/>
    </row>
    <row r="2516" spans="2:11" ht="13.5" x14ac:dyDescent="0.35">
      <c r="B2516" s="3">
        <v>45664</v>
      </c>
      <c r="C2516" s="2">
        <v>22.75</v>
      </c>
      <c r="D2516" s="2">
        <v>21.928699999999999</v>
      </c>
      <c r="E2516" s="2">
        <v>230</v>
      </c>
      <c r="F2516" s="2">
        <v>22.75</v>
      </c>
      <c r="G2516" s="2">
        <v>5232.5</v>
      </c>
      <c r="H2516" s="21">
        <f t="shared" si="39"/>
        <v>0</v>
      </c>
      <c r="I2516" s="4"/>
      <c r="J2516" s="4"/>
      <c r="K2516" s="4"/>
    </row>
    <row r="2517" spans="2:11" ht="13.5" x14ac:dyDescent="0.35">
      <c r="B2517" s="3">
        <v>45665</v>
      </c>
      <c r="C2517" s="2">
        <v>22.75</v>
      </c>
      <c r="D2517" s="2">
        <v>21.928699999999999</v>
      </c>
      <c r="E2517" s="2">
        <v>3929</v>
      </c>
      <c r="F2517" s="2">
        <v>22.587</v>
      </c>
      <c r="G2517" s="2">
        <v>88744.323000000004</v>
      </c>
      <c r="H2517" s="21">
        <f t="shared" si="39"/>
        <v>0</v>
      </c>
      <c r="I2517" s="4"/>
      <c r="J2517" s="4"/>
      <c r="K2517" s="4"/>
    </row>
    <row r="2518" spans="2:11" ht="13.5" x14ac:dyDescent="0.35">
      <c r="B2518" s="3">
        <v>45666</v>
      </c>
      <c r="C2518" s="2">
        <v>22.32</v>
      </c>
      <c r="D2518" s="2">
        <v>21.514199999999999</v>
      </c>
      <c r="E2518" s="2">
        <v>160</v>
      </c>
      <c r="F2518" s="2">
        <v>22.335999999999999</v>
      </c>
      <c r="G2518" s="2">
        <v>3573.76</v>
      </c>
      <c r="H2518" s="21">
        <f t="shared" si="39"/>
        <v>-1.8902169303241886E-2</v>
      </c>
      <c r="I2518" s="4"/>
      <c r="J2518" s="4"/>
      <c r="K2518" s="4"/>
    </row>
    <row r="2519" spans="2:11" ht="13.5" x14ac:dyDescent="0.35">
      <c r="B2519" s="3">
        <v>45667</v>
      </c>
      <c r="C2519" s="2">
        <v>22.4</v>
      </c>
      <c r="D2519" s="2">
        <v>21.5914</v>
      </c>
      <c r="E2519" s="2">
        <v>59</v>
      </c>
      <c r="F2519" s="2">
        <v>22.4</v>
      </c>
      <c r="G2519" s="2">
        <v>1321.6</v>
      </c>
      <c r="H2519" s="21">
        <f t="shared" si="39"/>
        <v>3.5883277091409986E-3</v>
      </c>
      <c r="I2519" s="4"/>
      <c r="J2519" s="4"/>
      <c r="K2519" s="4"/>
    </row>
    <row r="2520" spans="2:11" ht="13.5" x14ac:dyDescent="0.35">
      <c r="B2520" s="3">
        <v>45670</v>
      </c>
      <c r="C2520" s="2">
        <v>22.4</v>
      </c>
      <c r="D2520" s="2">
        <v>21.5914</v>
      </c>
      <c r="E2520" s="2">
        <v>1262</v>
      </c>
      <c r="F2520" s="2">
        <v>22.4</v>
      </c>
      <c r="G2520" s="2">
        <v>28268.799999999999</v>
      </c>
      <c r="H2520" s="21">
        <f t="shared" si="39"/>
        <v>0</v>
      </c>
      <c r="I2520" s="4"/>
      <c r="J2520" s="4"/>
      <c r="K2520" s="4"/>
    </row>
    <row r="2521" spans="2:11" ht="13.5" x14ac:dyDescent="0.35">
      <c r="B2521" s="3">
        <v>45671</v>
      </c>
      <c r="C2521" s="2">
        <v>22.43</v>
      </c>
      <c r="D2521" s="2">
        <v>21.6203</v>
      </c>
      <c r="E2521" s="2">
        <v>124</v>
      </c>
      <c r="F2521" s="2">
        <v>22.492999999999999</v>
      </c>
      <c r="G2521" s="2">
        <v>2789.1320000000001</v>
      </c>
      <c r="H2521" s="21">
        <f t="shared" si="39"/>
        <v>1.3384958826199388E-3</v>
      </c>
      <c r="I2521" s="4"/>
      <c r="J2521" s="4"/>
      <c r="K2521" s="4"/>
    </row>
    <row r="2522" spans="2:11" ht="13.5" x14ac:dyDescent="0.35">
      <c r="B2522" s="3">
        <v>45672</v>
      </c>
      <c r="C2522" s="2">
        <v>22.7</v>
      </c>
      <c r="D2522" s="2">
        <v>21.880500000000001</v>
      </c>
      <c r="E2522" s="2">
        <v>2525</v>
      </c>
      <c r="F2522" s="2">
        <v>22.48</v>
      </c>
      <c r="G2522" s="2">
        <v>56762</v>
      </c>
      <c r="H2522" s="21">
        <f t="shared" si="39"/>
        <v>1.2034985638497205E-2</v>
      </c>
      <c r="I2522" s="4"/>
      <c r="J2522" s="4"/>
      <c r="K2522" s="4"/>
    </row>
    <row r="2523" spans="2:11" ht="13.5" x14ac:dyDescent="0.35">
      <c r="B2523" s="3">
        <v>45673</v>
      </c>
      <c r="C2523" s="2">
        <v>22.5</v>
      </c>
      <c r="D2523" s="2">
        <v>21.687799999999999</v>
      </c>
      <c r="E2523" s="2">
        <v>1163</v>
      </c>
      <c r="F2523" s="2">
        <v>22.666</v>
      </c>
      <c r="G2523" s="2">
        <v>26360.558000000001</v>
      </c>
      <c r="H2523" s="21">
        <f t="shared" si="39"/>
        <v>-8.8069285436805419E-3</v>
      </c>
      <c r="I2523" s="4"/>
      <c r="J2523" s="4"/>
      <c r="K2523" s="4"/>
    </row>
    <row r="2524" spans="2:11" ht="13.5" x14ac:dyDescent="0.35">
      <c r="B2524" s="3">
        <v>45674</v>
      </c>
      <c r="C2524" s="2">
        <v>22.5</v>
      </c>
      <c r="D2524" s="2">
        <v>21.687799999999999</v>
      </c>
      <c r="E2524" s="2">
        <v>0</v>
      </c>
      <c r="F2524" s="2">
        <v>0</v>
      </c>
      <c r="G2524" s="2">
        <v>0</v>
      </c>
      <c r="H2524" s="21">
        <f t="shared" si="39"/>
        <v>0</v>
      </c>
      <c r="I2524" s="4"/>
      <c r="J2524" s="4"/>
      <c r="K2524" s="4"/>
    </row>
    <row r="2525" spans="2:11" ht="13.5" x14ac:dyDescent="0.35">
      <c r="B2525" s="3">
        <v>45677</v>
      </c>
      <c r="C2525" s="2">
        <v>22.5</v>
      </c>
      <c r="D2525" s="2">
        <v>21.687799999999999</v>
      </c>
      <c r="E2525" s="2">
        <v>470</v>
      </c>
      <c r="F2525" s="2">
        <v>22.5</v>
      </c>
      <c r="G2525" s="2">
        <v>10575</v>
      </c>
      <c r="H2525" s="21">
        <f t="shared" si="39"/>
        <v>0</v>
      </c>
      <c r="I2525" s="4"/>
      <c r="J2525" s="4"/>
      <c r="K2525" s="4"/>
    </row>
    <row r="2526" spans="2:11" ht="13.5" x14ac:dyDescent="0.35">
      <c r="B2526" s="3">
        <v>45678</v>
      </c>
      <c r="C2526" s="2">
        <v>22.51</v>
      </c>
      <c r="D2526" s="2">
        <v>21.697399999999998</v>
      </c>
      <c r="E2526" s="2">
        <v>457</v>
      </c>
      <c r="F2526" s="2">
        <v>22.507000000000001</v>
      </c>
      <c r="G2526" s="2">
        <v>10285.699000000001</v>
      </c>
      <c r="H2526" s="21">
        <f t="shared" si="39"/>
        <v>4.4264517378429086E-4</v>
      </c>
      <c r="I2526" s="4"/>
      <c r="J2526" s="4"/>
      <c r="K2526" s="4"/>
    </row>
    <row r="2527" spans="2:11" ht="13.5" x14ac:dyDescent="0.35">
      <c r="B2527" s="3">
        <v>45679</v>
      </c>
      <c r="C2527" s="2">
        <v>22.52</v>
      </c>
      <c r="D2527" s="2">
        <v>21.707000000000001</v>
      </c>
      <c r="E2527" s="2">
        <v>291</v>
      </c>
      <c r="F2527" s="2">
        <v>22.52</v>
      </c>
      <c r="G2527" s="2">
        <v>6553.32</v>
      </c>
      <c r="H2527" s="21">
        <f t="shared" si="39"/>
        <v>4.4244932572577803E-4</v>
      </c>
      <c r="I2527" s="4"/>
      <c r="J2527" s="4"/>
      <c r="K2527" s="4"/>
    </row>
    <row r="2528" spans="2:11" ht="13.5" x14ac:dyDescent="0.35">
      <c r="B2528" s="3">
        <v>45680</v>
      </c>
      <c r="C2528" s="2">
        <v>22.52</v>
      </c>
      <c r="D2528" s="2">
        <v>21.707000000000001</v>
      </c>
      <c r="E2528" s="2">
        <v>1200</v>
      </c>
      <c r="F2528" s="2">
        <v>22.521000000000001</v>
      </c>
      <c r="G2528" s="2">
        <v>27025.200000000001</v>
      </c>
      <c r="H2528" s="21">
        <f t="shared" si="39"/>
        <v>0</v>
      </c>
      <c r="I2528" s="4"/>
      <c r="J2528" s="4"/>
      <c r="K2528" s="4"/>
    </row>
    <row r="2529" spans="2:11" ht="13.5" x14ac:dyDescent="0.35">
      <c r="B2529" s="3">
        <v>45681</v>
      </c>
      <c r="C2529" s="2">
        <v>22.52</v>
      </c>
      <c r="D2529" s="2">
        <v>21.707000000000001</v>
      </c>
      <c r="E2529" s="2">
        <v>2579</v>
      </c>
      <c r="F2529" s="2">
        <v>22.571000000000002</v>
      </c>
      <c r="G2529" s="2">
        <v>58210.608999999997</v>
      </c>
      <c r="H2529" s="21">
        <f t="shared" si="39"/>
        <v>0</v>
      </c>
      <c r="I2529" s="4"/>
      <c r="J2529" s="4"/>
      <c r="K2529" s="4"/>
    </row>
    <row r="2530" spans="2:11" ht="13.5" x14ac:dyDescent="0.35">
      <c r="B2530" s="3">
        <v>45684</v>
      </c>
      <c r="C2530" s="2">
        <v>22.53</v>
      </c>
      <c r="D2530" s="2">
        <v>21.716699999999999</v>
      </c>
      <c r="E2530" s="2">
        <v>4349</v>
      </c>
      <c r="F2530" s="2">
        <v>22.521999999999998</v>
      </c>
      <c r="G2530" s="2">
        <v>97948.178</v>
      </c>
      <c r="H2530" s="21">
        <f t="shared" si="39"/>
        <v>4.4686045975946513E-4</v>
      </c>
      <c r="I2530" s="4"/>
      <c r="J2530" s="4"/>
      <c r="K2530" s="4"/>
    </row>
    <row r="2531" spans="2:11" ht="13.5" x14ac:dyDescent="0.35">
      <c r="B2531" s="3">
        <v>45685</v>
      </c>
      <c r="C2531" s="2">
        <v>22.55</v>
      </c>
      <c r="D2531" s="2">
        <v>21.735900000000001</v>
      </c>
      <c r="E2531" s="2">
        <v>325</v>
      </c>
      <c r="F2531" s="2">
        <v>22.55</v>
      </c>
      <c r="G2531" s="2">
        <v>7328.75</v>
      </c>
      <c r="H2531" s="21">
        <f t="shared" si="39"/>
        <v>8.8411222699588047E-4</v>
      </c>
      <c r="I2531" s="4"/>
      <c r="J2531" s="4"/>
      <c r="K2531" s="4"/>
    </row>
    <row r="2532" spans="2:11" ht="13.5" x14ac:dyDescent="0.35">
      <c r="B2532" s="3">
        <v>45686</v>
      </c>
      <c r="C2532" s="2">
        <v>22.55</v>
      </c>
      <c r="D2532" s="2">
        <v>21.735900000000001</v>
      </c>
      <c r="E2532" s="2">
        <v>137</v>
      </c>
      <c r="F2532" s="2">
        <v>22.550999999999998</v>
      </c>
      <c r="G2532" s="2">
        <v>3089.4870000000001</v>
      </c>
      <c r="H2532" s="21">
        <f t="shared" si="39"/>
        <v>0</v>
      </c>
      <c r="I2532" s="4"/>
      <c r="J2532" s="4"/>
      <c r="K2532" s="4"/>
    </row>
    <row r="2533" spans="2:11" ht="13.5" x14ac:dyDescent="0.35">
      <c r="B2533" s="3">
        <v>45687</v>
      </c>
      <c r="C2533" s="2">
        <v>22.53</v>
      </c>
      <c r="D2533" s="2">
        <v>21.716699999999999</v>
      </c>
      <c r="E2533" s="2">
        <v>3573</v>
      </c>
      <c r="F2533" s="2">
        <v>22.529</v>
      </c>
      <c r="G2533" s="2">
        <v>80496.116999999998</v>
      </c>
      <c r="H2533" s="21">
        <f t="shared" si="39"/>
        <v>-8.8333126302575179E-4</v>
      </c>
      <c r="I2533" s="4"/>
      <c r="J2533" s="4"/>
      <c r="K2533" s="4"/>
    </row>
    <row r="2534" spans="2:11" ht="13.5" x14ac:dyDescent="0.35">
      <c r="B2534" s="3">
        <v>45688</v>
      </c>
      <c r="C2534" s="2">
        <v>22.52</v>
      </c>
      <c r="D2534" s="2">
        <v>21.707000000000001</v>
      </c>
      <c r="E2534" s="2">
        <v>673</v>
      </c>
      <c r="F2534" s="2">
        <v>22.52</v>
      </c>
      <c r="G2534" s="2">
        <v>15155.96</v>
      </c>
      <c r="H2534" s="21">
        <f t="shared" si="39"/>
        <v>-4.4666086468011758E-4</v>
      </c>
      <c r="I2534" s="4"/>
      <c r="J2534" s="4"/>
      <c r="K2534" s="4"/>
    </row>
    <row r="2535" spans="2:11" ht="13.5" x14ac:dyDescent="0.35">
      <c r="B2535" s="3">
        <v>45691</v>
      </c>
      <c r="C2535" s="2">
        <v>22.65</v>
      </c>
      <c r="D2535" s="2">
        <v>21.8323</v>
      </c>
      <c r="E2535" s="2">
        <v>1992</v>
      </c>
      <c r="F2535" s="2">
        <v>22.72</v>
      </c>
      <c r="G2535" s="2">
        <v>45258.239999999998</v>
      </c>
      <c r="H2535" s="21">
        <f t="shared" si="39"/>
        <v>5.7723315059657852E-3</v>
      </c>
      <c r="I2535" s="4"/>
      <c r="J2535" s="4"/>
      <c r="K2535" s="4"/>
    </row>
    <row r="2536" spans="2:11" ht="13.5" x14ac:dyDescent="0.35">
      <c r="B2536" s="3">
        <v>45692</v>
      </c>
      <c r="C2536" s="2">
        <v>22.65</v>
      </c>
      <c r="D2536" s="2">
        <v>21.8323</v>
      </c>
      <c r="E2536" s="2">
        <v>338</v>
      </c>
      <c r="F2536" s="2">
        <v>22.65</v>
      </c>
      <c r="G2536" s="2">
        <v>7655.7</v>
      </c>
      <c r="H2536" s="21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22.65</v>
      </c>
      <c r="D2537" s="2">
        <v>21.8323</v>
      </c>
      <c r="E2537" s="2">
        <v>382</v>
      </c>
      <c r="F2537" s="2">
        <v>22.651</v>
      </c>
      <c r="G2537" s="2">
        <v>8652.6820000000007</v>
      </c>
      <c r="H2537" s="21">
        <f t="shared" si="39"/>
        <v>0</v>
      </c>
      <c r="I2537" s="4"/>
      <c r="J2537" s="4"/>
      <c r="K2537" s="4"/>
    </row>
    <row r="2538" spans="2:11" ht="13.5" x14ac:dyDescent="0.35">
      <c r="B2538" s="3">
        <v>45694</v>
      </c>
      <c r="C2538" s="2">
        <v>22.7</v>
      </c>
      <c r="D2538" s="2">
        <v>21.880500000000001</v>
      </c>
      <c r="E2538" s="2">
        <v>1590</v>
      </c>
      <c r="F2538" s="2">
        <v>22.655000000000001</v>
      </c>
      <c r="G2538" s="2">
        <v>36021.449999999997</v>
      </c>
      <c r="H2538" s="21">
        <f t="shared" si="39"/>
        <v>2.2077380761532845E-3</v>
      </c>
      <c r="I2538" s="4"/>
      <c r="J2538" s="4"/>
      <c r="K2538" s="4"/>
    </row>
    <row r="2539" spans="2:11" ht="13.5" x14ac:dyDescent="0.35">
      <c r="B2539" s="3">
        <v>45695</v>
      </c>
      <c r="C2539" s="2">
        <v>22.7</v>
      </c>
      <c r="D2539" s="2">
        <v>21.880500000000001</v>
      </c>
      <c r="E2539" s="2">
        <v>2760</v>
      </c>
      <c r="F2539" s="2">
        <v>22.521000000000001</v>
      </c>
      <c r="G2539" s="2">
        <v>62157.96</v>
      </c>
      <c r="H2539" s="21">
        <f t="shared" si="39"/>
        <v>0</v>
      </c>
      <c r="I2539" s="4"/>
      <c r="J2539" s="4"/>
      <c r="K2539" s="4"/>
    </row>
    <row r="2540" spans="2:11" ht="13.5" x14ac:dyDescent="0.35">
      <c r="B2540" s="3">
        <v>45698</v>
      </c>
      <c r="C2540" s="2">
        <v>22.5</v>
      </c>
      <c r="D2540" s="2">
        <v>21.687799999999999</v>
      </c>
      <c r="E2540" s="2">
        <v>10492</v>
      </c>
      <c r="F2540" s="2">
        <v>22.053999999999998</v>
      </c>
      <c r="G2540" s="2">
        <v>231390.568</v>
      </c>
      <c r="H2540" s="21">
        <f t="shared" si="39"/>
        <v>-8.8069285436805419E-3</v>
      </c>
      <c r="I2540" s="4"/>
      <c r="J2540" s="4"/>
      <c r="K2540" s="4"/>
    </row>
    <row r="2541" spans="2:11" ht="13.5" x14ac:dyDescent="0.35">
      <c r="B2541" s="3">
        <v>45699</v>
      </c>
      <c r="C2541" s="2">
        <v>22.5</v>
      </c>
      <c r="D2541" s="2">
        <v>21.687799999999999</v>
      </c>
      <c r="E2541" s="2">
        <v>45</v>
      </c>
      <c r="F2541" s="2">
        <v>22.5</v>
      </c>
      <c r="G2541" s="2">
        <v>1012.5</v>
      </c>
      <c r="H2541" s="21">
        <f t="shared" si="39"/>
        <v>0</v>
      </c>
      <c r="I2541" s="4"/>
      <c r="J2541" s="4"/>
      <c r="K2541" s="4"/>
    </row>
    <row r="2542" spans="2:11" ht="13.5" x14ac:dyDescent="0.35">
      <c r="B2542" s="3">
        <v>45700</v>
      </c>
      <c r="C2542" s="2">
        <v>22</v>
      </c>
      <c r="D2542" s="2">
        <v>21.2058</v>
      </c>
      <c r="E2542" s="2">
        <v>1550</v>
      </c>
      <c r="F2542" s="2">
        <v>22.071999999999999</v>
      </c>
      <c r="G2542" s="2">
        <v>34211.599999999999</v>
      </c>
      <c r="H2542" s="21">
        <f t="shared" si="39"/>
        <v>-2.2224476433755351E-2</v>
      </c>
      <c r="I2542" s="4"/>
      <c r="J2542" s="4"/>
      <c r="K2542" s="4"/>
    </row>
    <row r="2543" spans="2:11" ht="13.5" x14ac:dyDescent="0.35">
      <c r="B2543" s="3">
        <v>45701</v>
      </c>
      <c r="C2543" s="2">
        <v>22.2</v>
      </c>
      <c r="D2543" s="2">
        <v>21.398599999999998</v>
      </c>
      <c r="E2543" s="2">
        <v>395</v>
      </c>
      <c r="F2543" s="2">
        <v>22.146999999999998</v>
      </c>
      <c r="G2543" s="2">
        <v>8748.0650000000005</v>
      </c>
      <c r="H2543" s="21">
        <f t="shared" si="39"/>
        <v>9.091852229107052E-3</v>
      </c>
      <c r="I2543" s="4"/>
      <c r="J2543" s="4"/>
      <c r="K2543" s="4"/>
    </row>
    <row r="2544" spans="2:11" ht="13.5" x14ac:dyDescent="0.35">
      <c r="B2544" s="3">
        <v>45702</v>
      </c>
      <c r="C2544" s="2">
        <v>22.1</v>
      </c>
      <c r="D2544" s="2">
        <v>21.302199999999999</v>
      </c>
      <c r="E2544" s="2">
        <v>301</v>
      </c>
      <c r="F2544" s="2">
        <v>22.1</v>
      </c>
      <c r="G2544" s="2">
        <v>6652.1</v>
      </c>
      <c r="H2544" s="21">
        <f t="shared" si="39"/>
        <v>-4.5049676147037266E-3</v>
      </c>
      <c r="I2544" s="4"/>
      <c r="J2544" s="4"/>
      <c r="K2544" s="4"/>
    </row>
    <row r="2545" spans="2:11" ht="13.5" x14ac:dyDescent="0.35">
      <c r="B2545" s="3">
        <v>45705</v>
      </c>
      <c r="C2545" s="2">
        <v>22.15</v>
      </c>
      <c r="D2545" s="2">
        <v>21.3504</v>
      </c>
      <c r="E2545" s="2">
        <v>23</v>
      </c>
      <c r="F2545" s="2">
        <v>22.152000000000001</v>
      </c>
      <c r="G2545" s="2">
        <v>509.49599999999998</v>
      </c>
      <c r="H2545" s="21">
        <f t="shared" si="39"/>
        <v>2.2626770943846813E-3</v>
      </c>
      <c r="I2545" s="4"/>
      <c r="J2545" s="4"/>
      <c r="K2545" s="4"/>
    </row>
    <row r="2546" spans="2:11" ht="13.5" x14ac:dyDescent="0.35">
      <c r="B2546" s="3">
        <v>45706</v>
      </c>
      <c r="C2546" s="2">
        <v>22.3</v>
      </c>
      <c r="D2546" s="2">
        <v>21.495000000000001</v>
      </c>
      <c r="E2546" s="2">
        <v>2510</v>
      </c>
      <c r="F2546" s="2">
        <v>22.222999999999999</v>
      </c>
      <c r="G2546" s="2">
        <v>55779.73</v>
      </c>
      <c r="H2546" s="21">
        <f t="shared" si="39"/>
        <v>6.7727068345323979E-3</v>
      </c>
      <c r="I2546" s="4"/>
      <c r="J2546" s="4"/>
      <c r="K2546" s="4"/>
    </row>
    <row r="2547" spans="2:11" ht="13.5" x14ac:dyDescent="0.35">
      <c r="B2547" s="3">
        <v>45707</v>
      </c>
      <c r="C2547" s="2">
        <v>22.3</v>
      </c>
      <c r="D2547" s="2">
        <v>21.495000000000001</v>
      </c>
      <c r="E2547" s="2">
        <v>6780</v>
      </c>
      <c r="F2547" s="2">
        <v>22.244</v>
      </c>
      <c r="G2547" s="2">
        <v>150814.32</v>
      </c>
      <c r="H2547" s="21">
        <f t="shared" si="39"/>
        <v>0</v>
      </c>
      <c r="I2547" s="4"/>
      <c r="J2547" s="4"/>
      <c r="K2547" s="4"/>
    </row>
    <row r="2548" spans="2:11" ht="13.5" x14ac:dyDescent="0.35">
      <c r="B2548" s="3">
        <v>45708</v>
      </c>
      <c r="C2548" s="2">
        <v>22.3</v>
      </c>
      <c r="D2548" s="2">
        <v>21.495000000000001</v>
      </c>
      <c r="E2548" s="2">
        <v>0</v>
      </c>
      <c r="F2548" s="2">
        <v>0</v>
      </c>
      <c r="G2548" s="2">
        <v>0</v>
      </c>
      <c r="H2548" s="21">
        <f t="shared" si="39"/>
        <v>0</v>
      </c>
      <c r="I2548" s="4"/>
      <c r="J2548" s="4"/>
      <c r="K2548" s="4"/>
    </row>
    <row r="2549" spans="2:11" ht="13.5" x14ac:dyDescent="0.35">
      <c r="B2549" s="3">
        <v>45709</v>
      </c>
      <c r="C2549" s="2">
        <v>22.49</v>
      </c>
      <c r="D2549" s="2">
        <v>21.678100000000001</v>
      </c>
      <c r="E2549" s="2">
        <v>2520</v>
      </c>
      <c r="F2549" s="2">
        <v>22.361000000000001</v>
      </c>
      <c r="G2549" s="2">
        <v>56349.72</v>
      </c>
      <c r="H2549" s="21">
        <f t="shared" si="39"/>
        <v>8.5182600604791613E-3</v>
      </c>
      <c r="I2549" s="4"/>
      <c r="J2549" s="4"/>
      <c r="K2549" s="4"/>
    </row>
    <row r="2550" spans="2:11" ht="13.5" x14ac:dyDescent="0.35">
      <c r="B2550" s="3">
        <v>45712</v>
      </c>
      <c r="C2550" s="2">
        <v>22.51</v>
      </c>
      <c r="D2550" s="2">
        <v>21.697399999999998</v>
      </c>
      <c r="E2550" s="2">
        <v>1863</v>
      </c>
      <c r="F2550" s="2">
        <v>22.509</v>
      </c>
      <c r="G2550" s="2">
        <v>41934.267</v>
      </c>
      <c r="H2550" s="21">
        <f t="shared" si="39"/>
        <v>8.9029942661015735E-4</v>
      </c>
      <c r="I2550" s="4"/>
      <c r="J2550" s="4"/>
      <c r="K2550" s="4"/>
    </row>
    <row r="2551" spans="2:11" ht="13.5" x14ac:dyDescent="0.35">
      <c r="B2551" s="3">
        <v>45713</v>
      </c>
      <c r="C2551" s="2">
        <v>22.6</v>
      </c>
      <c r="D2551" s="2">
        <v>21.784099999999999</v>
      </c>
      <c r="E2551" s="2">
        <v>9056</v>
      </c>
      <c r="F2551" s="2">
        <v>22.547000000000001</v>
      </c>
      <c r="G2551" s="2">
        <v>204185.63200000001</v>
      </c>
      <c r="H2551" s="21">
        <f t="shared" si="39"/>
        <v>3.9958704729599146E-3</v>
      </c>
      <c r="I2551" s="4"/>
      <c r="J2551" s="4"/>
      <c r="K2551" s="4"/>
    </row>
    <row r="2552" spans="2:11" ht="13.5" x14ac:dyDescent="0.35">
      <c r="B2552" s="3">
        <v>45714</v>
      </c>
      <c r="C2552" s="2">
        <v>22.51</v>
      </c>
      <c r="D2552" s="2">
        <v>21.697399999999998</v>
      </c>
      <c r="E2552" s="2">
        <v>1624</v>
      </c>
      <c r="F2552" s="2">
        <v>22.542000000000002</v>
      </c>
      <c r="G2552" s="2">
        <v>36608.207999999999</v>
      </c>
      <c r="H2552" s="21">
        <f t="shared" si="39"/>
        <v>-3.9799670401807026E-3</v>
      </c>
      <c r="I2552" s="4"/>
      <c r="J2552" s="4"/>
      <c r="K2552" s="4"/>
    </row>
    <row r="2553" spans="2:11" ht="13.5" x14ac:dyDescent="0.35">
      <c r="B2553" s="3">
        <v>45715</v>
      </c>
      <c r="C2553" s="2">
        <v>22.7</v>
      </c>
      <c r="D2553" s="2">
        <v>21.880500000000001</v>
      </c>
      <c r="E2553" s="2">
        <v>511</v>
      </c>
      <c r="F2553" s="2">
        <v>22.7</v>
      </c>
      <c r="G2553" s="2">
        <v>11599.7</v>
      </c>
      <c r="H2553" s="21">
        <f t="shared" si="39"/>
        <v>8.4387991187885713E-3</v>
      </c>
      <c r="I2553" s="4"/>
      <c r="J2553" s="4"/>
      <c r="K2553" s="4"/>
    </row>
    <row r="2554" spans="2:11" ht="13.5" x14ac:dyDescent="0.35">
      <c r="B2554" s="3">
        <v>45716</v>
      </c>
      <c r="C2554" s="2">
        <v>22.51</v>
      </c>
      <c r="D2554" s="2">
        <v>21.697399999999998</v>
      </c>
      <c r="E2554" s="2">
        <v>1091</v>
      </c>
      <c r="F2554" s="2">
        <v>22.507999999999999</v>
      </c>
      <c r="G2554" s="2">
        <v>24556.227999999999</v>
      </c>
      <c r="H2554" s="21">
        <f t="shared" si="39"/>
        <v>-8.368181714311973E-3</v>
      </c>
      <c r="I2554" s="4"/>
      <c r="J2554" s="4"/>
      <c r="K2554" s="4"/>
    </row>
    <row r="2555" spans="2:11" ht="13.5" x14ac:dyDescent="0.35">
      <c r="B2555" s="3">
        <v>45719</v>
      </c>
      <c r="C2555" s="2">
        <v>22.69</v>
      </c>
      <c r="D2555" s="2">
        <v>21.870899999999999</v>
      </c>
      <c r="E2555" s="2">
        <v>3073</v>
      </c>
      <c r="F2555" s="2">
        <v>22.61</v>
      </c>
      <c r="G2555" s="2">
        <v>69480.53</v>
      </c>
      <c r="H2555" s="21">
        <f t="shared" si="39"/>
        <v>7.9963497930627941E-3</v>
      </c>
      <c r="I2555" s="4"/>
      <c r="J2555" s="4"/>
      <c r="K2555" s="4"/>
    </row>
    <row r="2556" spans="2:11" ht="13.5" x14ac:dyDescent="0.35">
      <c r="B2556" s="3">
        <v>45720</v>
      </c>
      <c r="C2556" s="2">
        <v>22.69</v>
      </c>
      <c r="D2556" s="2">
        <v>21.870899999999999</v>
      </c>
      <c r="E2556" s="2">
        <v>3031</v>
      </c>
      <c r="F2556" s="2">
        <v>22.63</v>
      </c>
      <c r="G2556" s="2">
        <v>68591.53</v>
      </c>
      <c r="H2556" s="21">
        <f t="shared" si="39"/>
        <v>0</v>
      </c>
      <c r="I2556" s="4"/>
      <c r="J2556" s="4"/>
      <c r="K2556" s="4"/>
    </row>
    <row r="2557" spans="2:11" ht="13.5" x14ac:dyDescent="0.35">
      <c r="B2557" s="3">
        <v>45721</v>
      </c>
      <c r="C2557" s="2">
        <v>22.52</v>
      </c>
      <c r="D2557" s="2">
        <v>21.707000000000001</v>
      </c>
      <c r="E2557" s="2">
        <v>1313</v>
      </c>
      <c r="F2557" s="2">
        <v>22.52</v>
      </c>
      <c r="G2557" s="2">
        <v>29568.76</v>
      </c>
      <c r="H2557" s="21">
        <f t="shared" si="39"/>
        <v>-7.4939760137899296E-3</v>
      </c>
      <c r="I2557" s="4"/>
      <c r="J2557" s="4"/>
      <c r="K2557" s="4"/>
    </row>
    <row r="2558" spans="2:11" ht="13.5" x14ac:dyDescent="0.35">
      <c r="B2558" s="3">
        <v>45722</v>
      </c>
      <c r="C2558" s="2">
        <v>22.7</v>
      </c>
      <c r="D2558" s="2">
        <v>21.880500000000001</v>
      </c>
      <c r="E2558" s="2">
        <v>5169</v>
      </c>
      <c r="F2558" s="2">
        <v>22.698</v>
      </c>
      <c r="G2558" s="2">
        <v>117325.962</v>
      </c>
      <c r="H2558" s="21">
        <f t="shared" si="39"/>
        <v>7.99281337817297E-3</v>
      </c>
      <c r="I2558" s="4"/>
      <c r="J2558" s="4"/>
      <c r="K2558" s="4"/>
    </row>
    <row r="2559" spans="2:11" ht="13.5" x14ac:dyDescent="0.35">
      <c r="B2559" s="3">
        <v>45723</v>
      </c>
      <c r="C2559" s="2">
        <v>22.7</v>
      </c>
      <c r="D2559" s="2">
        <v>21.880500000000001</v>
      </c>
      <c r="E2559" s="2">
        <v>1752</v>
      </c>
      <c r="F2559" s="2">
        <v>22.629000000000001</v>
      </c>
      <c r="G2559" s="2">
        <v>39646.008000000002</v>
      </c>
      <c r="H2559" s="21">
        <f t="shared" si="39"/>
        <v>0</v>
      </c>
      <c r="I2559" s="4"/>
      <c r="J2559" s="4"/>
      <c r="K2559" s="4"/>
    </row>
    <row r="2560" spans="2:11" ht="13.5" x14ac:dyDescent="0.35">
      <c r="B2560" s="3">
        <v>45726</v>
      </c>
      <c r="C2560" s="2">
        <v>22.7</v>
      </c>
      <c r="D2560" s="2">
        <v>21.880500000000001</v>
      </c>
      <c r="E2560" s="2">
        <v>2500</v>
      </c>
      <c r="F2560" s="2">
        <v>22.7</v>
      </c>
      <c r="G2560" s="2">
        <v>56750</v>
      </c>
      <c r="H2560" s="21">
        <f t="shared" si="39"/>
        <v>0</v>
      </c>
      <c r="I2560" s="4"/>
      <c r="J2560" s="4"/>
      <c r="K2560" s="4"/>
    </row>
    <row r="2561" spans="2:11" ht="13.5" x14ac:dyDescent="0.35">
      <c r="B2561" s="3">
        <v>45727</v>
      </c>
      <c r="C2561" s="2">
        <v>22.6</v>
      </c>
      <c r="D2561" s="2">
        <v>21.784099999999999</v>
      </c>
      <c r="E2561" s="2">
        <v>350</v>
      </c>
      <c r="F2561" s="2">
        <v>22.6</v>
      </c>
      <c r="G2561" s="2">
        <v>7910</v>
      </c>
      <c r="H2561" s="21">
        <f t="shared" si="39"/>
        <v>-4.4057494115766413E-3</v>
      </c>
      <c r="I2561" s="4"/>
      <c r="J2561" s="4"/>
      <c r="K2561" s="4"/>
    </row>
    <row r="2562" spans="2:11" ht="13.5" x14ac:dyDescent="0.35">
      <c r="B2562" s="3">
        <v>45728</v>
      </c>
      <c r="C2562" s="2">
        <v>22.65</v>
      </c>
      <c r="D2562" s="2">
        <v>21.8323</v>
      </c>
      <c r="E2562" s="2">
        <v>2971</v>
      </c>
      <c r="F2562" s="2">
        <v>22.786999999999999</v>
      </c>
      <c r="G2562" s="2">
        <v>67700.176999999996</v>
      </c>
      <c r="H2562" s="21">
        <f t="shared" si="39"/>
        <v>2.2126229681281922E-3</v>
      </c>
      <c r="I2562" s="4"/>
      <c r="J2562" s="4"/>
      <c r="K2562" s="4"/>
    </row>
    <row r="2563" spans="2:11" ht="13.5" x14ac:dyDescent="0.35">
      <c r="B2563" s="3">
        <v>45729</v>
      </c>
      <c r="C2563" s="2">
        <v>22.62</v>
      </c>
      <c r="D2563" s="2">
        <v>21.8034</v>
      </c>
      <c r="E2563" s="2">
        <v>220</v>
      </c>
      <c r="F2563" s="2">
        <v>22.623000000000001</v>
      </c>
      <c r="G2563" s="2">
        <v>4977.0600000000004</v>
      </c>
      <c r="H2563" s="21">
        <f t="shared" si="39"/>
        <v>-1.3237267718014202E-3</v>
      </c>
      <c r="I2563" s="4"/>
      <c r="J2563" s="4"/>
      <c r="K2563" s="4"/>
    </row>
    <row r="2564" spans="2:11" ht="13.5" x14ac:dyDescent="0.35">
      <c r="B2564" s="3">
        <v>45730</v>
      </c>
      <c r="C2564" s="2">
        <v>22.65</v>
      </c>
      <c r="D2564" s="2">
        <v>21.8323</v>
      </c>
      <c r="E2564" s="2">
        <v>1960</v>
      </c>
      <c r="F2564" s="2">
        <v>22.652000000000001</v>
      </c>
      <c r="G2564" s="2">
        <v>44397.919999999998</v>
      </c>
      <c r="H2564" s="21">
        <f t="shared" si="39"/>
        <v>1.3254813469458959E-3</v>
      </c>
      <c r="I2564" s="4"/>
      <c r="J2564" s="4"/>
      <c r="K2564" s="4"/>
    </row>
    <row r="2565" spans="2:11" ht="13.5" x14ac:dyDescent="0.35">
      <c r="B2565" s="3">
        <v>45733</v>
      </c>
      <c r="C2565" s="2">
        <v>22.97</v>
      </c>
      <c r="D2565" s="2">
        <v>22.140799999999999</v>
      </c>
      <c r="E2565" s="2">
        <v>1366</v>
      </c>
      <c r="F2565" s="2">
        <v>22.622</v>
      </c>
      <c r="G2565" s="2">
        <v>30901.651999999998</v>
      </c>
      <c r="H2565" s="21">
        <f t="shared" si="39"/>
        <v>1.4130439761271082E-2</v>
      </c>
      <c r="I2565" s="4"/>
      <c r="J2565" s="4"/>
      <c r="K2565" s="4"/>
    </row>
    <row r="2566" spans="2:11" ht="13.5" x14ac:dyDescent="0.35">
      <c r="B2566" s="3">
        <v>45734</v>
      </c>
      <c r="C2566" s="2">
        <v>22.62</v>
      </c>
      <c r="D2566" s="2">
        <v>21.8034</v>
      </c>
      <c r="E2566" s="2">
        <v>498</v>
      </c>
      <c r="F2566" s="2">
        <v>22.652999999999999</v>
      </c>
      <c r="G2566" s="2">
        <v>11281.194</v>
      </c>
      <c r="H2566" s="21">
        <f t="shared" si="39"/>
        <v>-1.5238835091776216E-2</v>
      </c>
      <c r="I2566" s="4"/>
      <c r="J2566" s="4"/>
      <c r="K2566" s="4"/>
    </row>
    <row r="2567" spans="2:11" ht="13.5" x14ac:dyDescent="0.35">
      <c r="B2567" s="3">
        <v>45735</v>
      </c>
      <c r="C2567" s="2">
        <v>22.62</v>
      </c>
      <c r="D2567" s="2">
        <v>21.8034</v>
      </c>
      <c r="E2567" s="2">
        <v>2884</v>
      </c>
      <c r="F2567" s="2">
        <v>22.62</v>
      </c>
      <c r="G2567" s="2">
        <v>65236.08</v>
      </c>
      <c r="H2567" s="21">
        <f t="shared" ref="H2567:H2630" si="40">(D2567-D2566)/D2566</f>
        <v>0</v>
      </c>
      <c r="I2567" s="4"/>
      <c r="J2567" s="4"/>
      <c r="K2567" s="4"/>
    </row>
    <row r="2568" spans="2:11" ht="13.5" x14ac:dyDescent="0.35">
      <c r="B2568" s="3">
        <v>45737</v>
      </c>
      <c r="C2568" s="2">
        <v>22.9</v>
      </c>
      <c r="D2568" s="2">
        <v>22.0733</v>
      </c>
      <c r="E2568" s="2">
        <v>1850</v>
      </c>
      <c r="F2568" s="2">
        <v>23.129000000000001</v>
      </c>
      <c r="G2568" s="2">
        <v>42788.65</v>
      </c>
      <c r="H2568" s="21">
        <f t="shared" si="40"/>
        <v>1.237880330590641E-2</v>
      </c>
      <c r="I2568" s="4"/>
      <c r="J2568" s="4"/>
      <c r="K2568" s="4"/>
    </row>
    <row r="2569" spans="2:11" ht="13.5" x14ac:dyDescent="0.35">
      <c r="B2569" s="3">
        <v>45740</v>
      </c>
      <c r="C2569" s="2">
        <v>22.61</v>
      </c>
      <c r="D2569" s="2">
        <v>21.793800000000001</v>
      </c>
      <c r="E2569" s="2">
        <v>2246</v>
      </c>
      <c r="F2569" s="2">
        <v>22.632999999999999</v>
      </c>
      <c r="G2569" s="2">
        <v>50833.718000000001</v>
      </c>
      <c r="H2569" s="21">
        <f t="shared" si="40"/>
        <v>-1.2662356783987838E-2</v>
      </c>
      <c r="I2569" s="4"/>
      <c r="J2569" s="4"/>
      <c r="K2569" s="4"/>
    </row>
    <row r="2570" spans="2:11" ht="13.5" x14ac:dyDescent="0.35">
      <c r="B2570" s="3">
        <v>45741</v>
      </c>
      <c r="C2570" s="2">
        <v>22.61</v>
      </c>
      <c r="D2570" s="2">
        <v>21.793800000000001</v>
      </c>
      <c r="E2570" s="2">
        <v>2000</v>
      </c>
      <c r="F2570" s="2">
        <v>22.61</v>
      </c>
      <c r="G2570" s="2">
        <v>45220</v>
      </c>
      <c r="H2570" s="21">
        <f t="shared" si="40"/>
        <v>0</v>
      </c>
      <c r="I2570" s="4"/>
      <c r="J2570" s="4"/>
      <c r="K2570" s="4"/>
    </row>
    <row r="2571" spans="2:11" ht="13.5" x14ac:dyDescent="0.35">
      <c r="B2571" s="3">
        <v>45742</v>
      </c>
      <c r="C2571" s="2">
        <v>22.61</v>
      </c>
      <c r="D2571" s="2">
        <v>21.793800000000001</v>
      </c>
      <c r="E2571" s="2">
        <v>540</v>
      </c>
      <c r="F2571" s="2">
        <v>22.61</v>
      </c>
      <c r="G2571" s="2">
        <v>12209.4</v>
      </c>
      <c r="H2571" s="21">
        <f t="shared" si="40"/>
        <v>0</v>
      </c>
      <c r="I2571" s="4"/>
      <c r="J2571" s="4"/>
      <c r="K2571" s="4"/>
    </row>
    <row r="2572" spans="2:11" ht="13.5" x14ac:dyDescent="0.35">
      <c r="B2572" s="3">
        <v>45743</v>
      </c>
      <c r="C2572" s="2">
        <v>22.62</v>
      </c>
      <c r="D2572" s="2">
        <v>21.8034</v>
      </c>
      <c r="E2572" s="2">
        <v>230</v>
      </c>
      <c r="F2572" s="2">
        <v>22.672999999999998</v>
      </c>
      <c r="G2572" s="2">
        <v>5214.79</v>
      </c>
      <c r="H2572" s="21">
        <f t="shared" si="40"/>
        <v>4.4049225008942645E-4</v>
      </c>
      <c r="I2572" s="4"/>
      <c r="J2572" s="4"/>
      <c r="K2572" s="4"/>
    </row>
    <row r="2573" spans="2:11" ht="13.5" x14ac:dyDescent="0.35">
      <c r="B2573" s="3">
        <v>45744</v>
      </c>
      <c r="C2573" s="2">
        <v>22.3</v>
      </c>
      <c r="D2573" s="2">
        <v>21.495000000000001</v>
      </c>
      <c r="E2573" s="2">
        <v>1720</v>
      </c>
      <c r="F2573" s="2">
        <v>22.294</v>
      </c>
      <c r="G2573" s="2">
        <v>38345.68</v>
      </c>
      <c r="H2573" s="21">
        <f t="shared" si="40"/>
        <v>-1.4144582954951929E-2</v>
      </c>
      <c r="I2573" s="4"/>
      <c r="J2573" s="4"/>
      <c r="K2573" s="4"/>
    </row>
    <row r="2574" spans="2:11" ht="13.5" x14ac:dyDescent="0.35">
      <c r="B2574" s="3">
        <v>45749</v>
      </c>
      <c r="C2574" s="2">
        <v>22.3</v>
      </c>
      <c r="D2574" s="2">
        <v>21.495000000000001</v>
      </c>
      <c r="E2574" s="2">
        <v>1436</v>
      </c>
      <c r="F2574" s="2">
        <v>22.3</v>
      </c>
      <c r="G2574" s="2">
        <v>32022.799999999999</v>
      </c>
      <c r="H2574" s="21">
        <f t="shared" si="40"/>
        <v>0</v>
      </c>
      <c r="I2574" s="4"/>
      <c r="J2574" s="4"/>
      <c r="K2574" s="4"/>
    </row>
    <row r="2575" spans="2:11" ht="13.5" x14ac:dyDescent="0.35">
      <c r="B2575" s="3">
        <v>45750</v>
      </c>
      <c r="C2575" s="2">
        <v>22.3</v>
      </c>
      <c r="D2575" s="2">
        <v>21.495000000000001</v>
      </c>
      <c r="E2575" s="2">
        <v>100</v>
      </c>
      <c r="F2575" s="2">
        <v>22.3</v>
      </c>
      <c r="G2575" s="2">
        <v>2230</v>
      </c>
      <c r="H2575" s="21">
        <f t="shared" si="40"/>
        <v>0</v>
      </c>
      <c r="I2575" s="4"/>
      <c r="J2575" s="4"/>
      <c r="K2575" s="4"/>
    </row>
    <row r="2576" spans="2:11" ht="13.5" x14ac:dyDescent="0.35">
      <c r="B2576" s="3">
        <v>45751</v>
      </c>
      <c r="C2576" s="2">
        <v>22.3</v>
      </c>
      <c r="D2576" s="2">
        <v>21.495000000000001</v>
      </c>
      <c r="E2576" s="2">
        <v>201</v>
      </c>
      <c r="F2576" s="2">
        <v>22.302</v>
      </c>
      <c r="G2576" s="2">
        <v>4482.7020000000002</v>
      </c>
      <c r="H2576" s="21">
        <f t="shared" si="40"/>
        <v>0</v>
      </c>
      <c r="I2576" s="4"/>
      <c r="J2576" s="4"/>
      <c r="K2576" s="4"/>
    </row>
    <row r="2577" spans="2:11" ht="13.5" x14ac:dyDescent="0.35">
      <c r="B2577" s="3">
        <v>45754</v>
      </c>
      <c r="C2577" s="2">
        <v>22.3</v>
      </c>
      <c r="D2577" s="2">
        <v>21.495000000000001</v>
      </c>
      <c r="E2577" s="2">
        <v>4881</v>
      </c>
      <c r="F2577" s="2">
        <v>22.3</v>
      </c>
      <c r="G2577" s="2">
        <v>108846.3</v>
      </c>
      <c r="H2577" s="21">
        <f t="shared" si="40"/>
        <v>0</v>
      </c>
      <c r="I2577" s="4"/>
      <c r="J2577" s="4"/>
      <c r="K2577" s="4"/>
    </row>
    <row r="2578" spans="2:11" ht="13.5" x14ac:dyDescent="0.35">
      <c r="B2578" s="3">
        <v>45755</v>
      </c>
      <c r="C2578" s="2">
        <v>22.2</v>
      </c>
      <c r="D2578" s="2">
        <v>21.398599999999998</v>
      </c>
      <c r="E2578" s="2">
        <v>2785</v>
      </c>
      <c r="F2578" s="2">
        <v>22.106000000000002</v>
      </c>
      <c r="G2578" s="2">
        <v>61565.21</v>
      </c>
      <c r="H2578" s="21">
        <f t="shared" si="40"/>
        <v>-4.4847638985811913E-3</v>
      </c>
      <c r="I2578" s="4"/>
      <c r="J2578" s="4"/>
      <c r="K2578" s="4"/>
    </row>
    <row r="2579" spans="2:11" ht="13.5" x14ac:dyDescent="0.35">
      <c r="B2579" s="3">
        <v>45757</v>
      </c>
      <c r="C2579" s="2">
        <v>22.06</v>
      </c>
      <c r="D2579" s="2">
        <v>21.2636</v>
      </c>
      <c r="E2579" s="2">
        <v>10237</v>
      </c>
      <c r="F2579" s="2">
        <v>22.077000000000002</v>
      </c>
      <c r="G2579" s="2">
        <v>226002.24900000001</v>
      </c>
      <c r="H2579" s="21">
        <f t="shared" si="40"/>
        <v>-6.3088239417531059E-3</v>
      </c>
      <c r="I2579" s="4"/>
      <c r="J2579" s="4"/>
      <c r="K2579" s="4"/>
    </row>
    <row r="2580" spans="2:11" ht="13.5" x14ac:dyDescent="0.35">
      <c r="B2580" s="3">
        <v>45758</v>
      </c>
      <c r="C2580" s="2">
        <v>22.1</v>
      </c>
      <c r="D2580" s="2">
        <v>21.302199999999999</v>
      </c>
      <c r="E2580" s="2">
        <v>96</v>
      </c>
      <c r="F2580" s="2">
        <v>22.131</v>
      </c>
      <c r="G2580" s="2">
        <v>2124.576</v>
      </c>
      <c r="H2580" s="21">
        <f t="shared" si="40"/>
        <v>1.8153087906092504E-3</v>
      </c>
      <c r="I2580" s="4"/>
      <c r="J2580" s="4"/>
      <c r="K2580" s="4"/>
    </row>
    <row r="2581" spans="2:11" ht="13.5" x14ac:dyDescent="0.35">
      <c r="B2581" s="3">
        <v>45761</v>
      </c>
      <c r="C2581" s="2">
        <v>22.1</v>
      </c>
      <c r="D2581" s="2">
        <v>21.302199999999999</v>
      </c>
      <c r="E2581" s="2">
        <v>625</v>
      </c>
      <c r="F2581" s="2">
        <v>22.094999999999999</v>
      </c>
      <c r="G2581" s="2">
        <v>13809.375</v>
      </c>
      <c r="H2581" s="21">
        <f t="shared" si="40"/>
        <v>0</v>
      </c>
      <c r="I2581" s="4"/>
      <c r="J2581" s="4"/>
      <c r="K2581" s="4"/>
    </row>
    <row r="2582" spans="2:11" ht="13.5" x14ac:dyDescent="0.35">
      <c r="B2582" s="3">
        <v>45762</v>
      </c>
      <c r="C2582" s="2">
        <v>22.12</v>
      </c>
      <c r="D2582" s="2">
        <v>21.3215</v>
      </c>
      <c r="E2582" s="2">
        <v>400</v>
      </c>
      <c r="F2582" s="2">
        <v>22.12</v>
      </c>
      <c r="G2582" s="2">
        <v>8848</v>
      </c>
      <c r="H2582" s="21">
        <f t="shared" si="40"/>
        <v>9.0600970791754874E-4</v>
      </c>
      <c r="I2582" s="4"/>
      <c r="J2582" s="4"/>
      <c r="K2582" s="4"/>
    </row>
    <row r="2583" spans="2:11" ht="13.5" x14ac:dyDescent="0.35">
      <c r="B2583" s="3">
        <v>45763</v>
      </c>
      <c r="C2583" s="2">
        <v>22.2</v>
      </c>
      <c r="D2583" s="2">
        <v>21.398599999999998</v>
      </c>
      <c r="E2583" s="2">
        <v>2820</v>
      </c>
      <c r="F2583" s="2">
        <v>22.09</v>
      </c>
      <c r="G2583" s="2">
        <v>62293.8</v>
      </c>
      <c r="H2583" s="21">
        <f t="shared" si="40"/>
        <v>3.6160682878783362E-3</v>
      </c>
      <c r="I2583" s="4"/>
      <c r="J2583" s="4"/>
      <c r="K2583" s="4"/>
    </row>
    <row r="2584" spans="2:11" ht="13.5" x14ac:dyDescent="0.35">
      <c r="B2584" s="3">
        <v>45764</v>
      </c>
      <c r="C2584" s="2">
        <v>22.2</v>
      </c>
      <c r="D2584" s="2">
        <v>21.398599999999998</v>
      </c>
      <c r="E2584" s="2">
        <v>0</v>
      </c>
      <c r="F2584" s="2">
        <v>0</v>
      </c>
      <c r="G2584" s="2">
        <v>0</v>
      </c>
      <c r="H2584" s="21">
        <f t="shared" si="40"/>
        <v>0</v>
      </c>
      <c r="I2584" s="4"/>
      <c r="J2584" s="4"/>
      <c r="K2584" s="4"/>
    </row>
    <row r="2585" spans="2:11" ht="13.5" x14ac:dyDescent="0.35">
      <c r="B2585" s="3">
        <v>45765</v>
      </c>
      <c r="C2585" s="2">
        <v>22.48</v>
      </c>
      <c r="D2585" s="2">
        <v>21.668500000000002</v>
      </c>
      <c r="E2585" s="2">
        <v>8057</v>
      </c>
      <c r="F2585" s="2">
        <v>22.463000000000001</v>
      </c>
      <c r="G2585" s="2">
        <v>180984.391</v>
      </c>
      <c r="H2585" s="21">
        <f t="shared" si="40"/>
        <v>1.2612974680586739E-2</v>
      </c>
      <c r="I2585" s="4"/>
      <c r="J2585" s="4"/>
      <c r="K2585" s="4"/>
    </row>
    <row r="2586" spans="2:11" ht="13.5" x14ac:dyDescent="0.35">
      <c r="B2586" s="3">
        <v>45768</v>
      </c>
      <c r="C2586" s="2">
        <v>22.5</v>
      </c>
      <c r="D2586" s="2">
        <v>21.687799999999999</v>
      </c>
      <c r="E2586" s="2">
        <v>4137</v>
      </c>
      <c r="F2586" s="2">
        <v>22.484999999999999</v>
      </c>
      <c r="G2586" s="2">
        <v>93020.445000000007</v>
      </c>
      <c r="H2586" s="21">
        <f t="shared" si="40"/>
        <v>8.9069386436521451E-4</v>
      </c>
      <c r="I2586" s="4"/>
      <c r="J2586" s="4"/>
      <c r="K2586" s="4"/>
    </row>
    <row r="2587" spans="2:11" ht="13.5" x14ac:dyDescent="0.35">
      <c r="B2587" s="3">
        <v>45769</v>
      </c>
      <c r="C2587" s="2">
        <v>22.5</v>
      </c>
      <c r="D2587" s="2">
        <v>21.687799999999999</v>
      </c>
      <c r="E2587" s="2">
        <v>1223</v>
      </c>
      <c r="F2587" s="2">
        <v>22.5</v>
      </c>
      <c r="G2587" s="2">
        <v>27517.5</v>
      </c>
      <c r="H2587" s="21">
        <f t="shared" si="40"/>
        <v>0</v>
      </c>
      <c r="I2587" s="4"/>
      <c r="J2587" s="4"/>
      <c r="K2587" s="4"/>
    </row>
    <row r="2588" spans="2:11" ht="13.5" x14ac:dyDescent="0.35">
      <c r="B2588" s="3">
        <v>45770</v>
      </c>
      <c r="C2588" s="2">
        <v>22.5</v>
      </c>
      <c r="D2588" s="2">
        <v>21.687799999999999</v>
      </c>
      <c r="E2588" s="2">
        <v>1764</v>
      </c>
      <c r="F2588" s="2">
        <v>22.538</v>
      </c>
      <c r="G2588" s="2">
        <v>39757.031999999999</v>
      </c>
      <c r="H2588" s="21">
        <f t="shared" si="40"/>
        <v>0</v>
      </c>
      <c r="I2588" s="4"/>
      <c r="J2588" s="4"/>
      <c r="K2588" s="4"/>
    </row>
    <row r="2589" spans="2:11" ht="13.5" x14ac:dyDescent="0.35">
      <c r="B2589" s="3">
        <v>45771</v>
      </c>
      <c r="C2589" s="2">
        <v>22.5</v>
      </c>
      <c r="D2589" s="2">
        <v>21.687799999999999</v>
      </c>
      <c r="E2589" s="2">
        <v>5045</v>
      </c>
      <c r="F2589" s="2">
        <v>22.736000000000001</v>
      </c>
      <c r="G2589" s="2">
        <v>114703.12</v>
      </c>
      <c r="H2589" s="21">
        <f t="shared" si="40"/>
        <v>0</v>
      </c>
      <c r="I2589" s="4"/>
      <c r="J2589" s="4"/>
      <c r="K2589" s="4"/>
    </row>
    <row r="2590" spans="2:11" ht="13.5" x14ac:dyDescent="0.35">
      <c r="B2590" s="3">
        <v>45772</v>
      </c>
      <c r="C2590" s="2">
        <v>22.5</v>
      </c>
      <c r="D2590" s="2">
        <v>21.687799999999999</v>
      </c>
      <c r="E2590" s="2">
        <v>1032</v>
      </c>
      <c r="F2590" s="2">
        <v>22.501000000000001</v>
      </c>
      <c r="G2590" s="2">
        <v>23221.031999999999</v>
      </c>
      <c r="H2590" s="21">
        <f t="shared" si="40"/>
        <v>0</v>
      </c>
      <c r="I2590" s="4"/>
      <c r="J2590" s="4"/>
      <c r="K2590" s="4"/>
    </row>
    <row r="2591" spans="2:11" ht="13.5" x14ac:dyDescent="0.35">
      <c r="B2591" s="3">
        <v>45775</v>
      </c>
      <c r="C2591" s="2">
        <v>22.6</v>
      </c>
      <c r="D2591" s="2">
        <v>21.784099999999999</v>
      </c>
      <c r="E2591" s="2">
        <v>770</v>
      </c>
      <c r="F2591" s="2">
        <v>22.596</v>
      </c>
      <c r="G2591" s="2">
        <v>17398.919999999998</v>
      </c>
      <c r="H2591" s="21">
        <f t="shared" si="40"/>
        <v>4.4402843995241283E-3</v>
      </c>
      <c r="I2591" s="4"/>
      <c r="J2591" s="4"/>
      <c r="K2591" s="4"/>
    </row>
    <row r="2592" spans="2:11" ht="13.5" x14ac:dyDescent="0.35">
      <c r="B2592" s="3">
        <v>45776</v>
      </c>
      <c r="C2592" s="2">
        <v>22.51</v>
      </c>
      <c r="D2592" s="2">
        <v>21.697399999999998</v>
      </c>
      <c r="E2592" s="2">
        <v>2016</v>
      </c>
      <c r="F2592" s="2">
        <v>22.510999999999999</v>
      </c>
      <c r="G2592" s="2">
        <v>45382.175999999999</v>
      </c>
      <c r="H2592" s="21">
        <f t="shared" si="40"/>
        <v>-3.9799670401807026E-3</v>
      </c>
      <c r="I2592" s="4"/>
      <c r="J2592" s="4"/>
      <c r="K2592" s="4"/>
    </row>
    <row r="2593" spans="2:11" ht="13.5" x14ac:dyDescent="0.35">
      <c r="B2593" s="3">
        <v>45777</v>
      </c>
      <c r="C2593" s="2">
        <v>22.55</v>
      </c>
      <c r="D2593" s="2">
        <v>21.735900000000001</v>
      </c>
      <c r="E2593" s="2">
        <v>607</v>
      </c>
      <c r="F2593" s="2">
        <v>22.667999999999999</v>
      </c>
      <c r="G2593" s="2">
        <v>13759.476000000001</v>
      </c>
      <c r="H2593" s="21">
        <f t="shared" si="40"/>
        <v>1.7744061500457496E-3</v>
      </c>
      <c r="I2593" s="4"/>
      <c r="J2593" s="4"/>
      <c r="K2593" s="4"/>
    </row>
    <row r="2594" spans="2:11" ht="13.5" x14ac:dyDescent="0.35">
      <c r="B2594" s="3">
        <v>45779</v>
      </c>
      <c r="C2594" s="2">
        <v>22.12</v>
      </c>
      <c r="D2594" s="2">
        <v>21.3215</v>
      </c>
      <c r="E2594" s="2">
        <v>393</v>
      </c>
      <c r="F2594" s="2">
        <v>22.431999999999999</v>
      </c>
      <c r="G2594" s="2">
        <v>8815.7759999999998</v>
      </c>
      <c r="H2594" s="21">
        <f t="shared" si="40"/>
        <v>-1.9065233093637737E-2</v>
      </c>
      <c r="I2594" s="4"/>
      <c r="J2594" s="4"/>
      <c r="K2594" s="4"/>
    </row>
    <row r="2595" spans="2:11" ht="13.5" x14ac:dyDescent="0.35">
      <c r="B2595" s="3">
        <v>45782</v>
      </c>
      <c r="C2595" s="2">
        <v>22.06</v>
      </c>
      <c r="D2595" s="2">
        <v>21.2636</v>
      </c>
      <c r="E2595" s="2">
        <v>677</v>
      </c>
      <c r="F2595" s="2">
        <v>22.117000000000001</v>
      </c>
      <c r="G2595" s="2">
        <v>14973.209000000001</v>
      </c>
      <c r="H2595" s="21">
        <f t="shared" si="40"/>
        <v>-2.715568792064351E-3</v>
      </c>
      <c r="I2595" s="4"/>
      <c r="J2595" s="4"/>
      <c r="K2595" s="4"/>
    </row>
    <row r="2596" spans="2:11" ht="13.5" x14ac:dyDescent="0.35">
      <c r="B2596" s="3">
        <v>45783</v>
      </c>
      <c r="C2596" s="2">
        <v>22.11</v>
      </c>
      <c r="D2596" s="2">
        <v>21.311800000000002</v>
      </c>
      <c r="E2596" s="2">
        <v>1660</v>
      </c>
      <c r="F2596" s="2">
        <v>22.756</v>
      </c>
      <c r="G2596" s="2">
        <v>37774.959999999999</v>
      </c>
      <c r="H2596" s="21">
        <f t="shared" si="40"/>
        <v>2.2667845520044278E-3</v>
      </c>
      <c r="I2596" s="4"/>
      <c r="J2596" s="4"/>
      <c r="K2596" s="4"/>
    </row>
    <row r="2597" spans="2:11" ht="13.5" x14ac:dyDescent="0.35">
      <c r="B2597" s="3">
        <v>45784</v>
      </c>
      <c r="C2597" s="2">
        <v>22.13</v>
      </c>
      <c r="D2597" s="2">
        <v>21.331099999999999</v>
      </c>
      <c r="E2597" s="2">
        <v>2010</v>
      </c>
      <c r="F2597" s="2">
        <v>22.991</v>
      </c>
      <c r="G2597" s="2">
        <v>46211.91</v>
      </c>
      <c r="H2597" s="21">
        <f t="shared" si="40"/>
        <v>9.0560159160641763E-4</v>
      </c>
      <c r="I2597" s="4"/>
      <c r="J2597" s="4"/>
      <c r="K2597" s="4"/>
    </row>
    <row r="2598" spans="2:11" ht="13.5" x14ac:dyDescent="0.35">
      <c r="B2598" s="3">
        <v>45785</v>
      </c>
      <c r="C2598" s="2">
        <v>23.23</v>
      </c>
      <c r="D2598" s="2">
        <v>22.391400000000001</v>
      </c>
      <c r="E2598" s="2">
        <v>1899</v>
      </c>
      <c r="F2598" s="2">
        <v>22.939</v>
      </c>
      <c r="G2598" s="2">
        <v>43561.161</v>
      </c>
      <c r="H2598" s="21">
        <f t="shared" si="40"/>
        <v>4.9706766177084236E-2</v>
      </c>
      <c r="I2598" s="4"/>
      <c r="J2598" s="4"/>
      <c r="K2598" s="4"/>
    </row>
    <row r="2599" spans="2:11" ht="13.5" x14ac:dyDescent="0.35">
      <c r="B2599" s="3">
        <v>45786</v>
      </c>
      <c r="C2599" s="2">
        <v>23.25</v>
      </c>
      <c r="D2599" s="2">
        <v>22.410699999999999</v>
      </c>
      <c r="E2599" s="2">
        <v>10109</v>
      </c>
      <c r="F2599" s="2">
        <v>23.244</v>
      </c>
      <c r="G2599" s="2">
        <v>234973.59599999999</v>
      </c>
      <c r="H2599" s="21">
        <f t="shared" si="40"/>
        <v>8.6193806550718813E-4</v>
      </c>
      <c r="I2599" s="4"/>
      <c r="J2599" s="4"/>
      <c r="K2599" s="4"/>
    </row>
    <row r="2600" spans="2:11" ht="13.5" x14ac:dyDescent="0.35">
      <c r="B2600" s="3">
        <v>45789</v>
      </c>
      <c r="C2600" s="2">
        <v>23.28</v>
      </c>
      <c r="D2600" s="2">
        <v>22.439599999999999</v>
      </c>
      <c r="E2600" s="2">
        <v>31509</v>
      </c>
      <c r="F2600" s="2">
        <v>23.28</v>
      </c>
      <c r="G2600" s="2">
        <v>733529.52</v>
      </c>
      <c r="H2600" s="21">
        <f t="shared" si="40"/>
        <v>1.2895625750199747E-3</v>
      </c>
      <c r="I2600" s="4"/>
      <c r="J2600" s="4"/>
      <c r="K2600" s="4"/>
    </row>
    <row r="2601" spans="2:11" ht="13.5" x14ac:dyDescent="0.35">
      <c r="B2601" s="3">
        <v>45790</v>
      </c>
      <c r="C2601" s="2">
        <v>23.29</v>
      </c>
      <c r="D2601" s="2">
        <v>22.449200000000001</v>
      </c>
      <c r="E2601" s="2">
        <v>8018</v>
      </c>
      <c r="F2601" s="2">
        <v>23.279</v>
      </c>
      <c r="G2601" s="2">
        <v>186651.022</v>
      </c>
      <c r="H2601" s="21">
        <f t="shared" si="40"/>
        <v>4.2781511256896273E-4</v>
      </c>
      <c r="I2601" s="4"/>
      <c r="J2601" s="4"/>
      <c r="K2601" s="4"/>
    </row>
    <row r="2602" spans="2:11" ht="13.5" x14ac:dyDescent="0.35">
      <c r="B2602" s="3">
        <v>45791</v>
      </c>
      <c r="C2602" s="2">
        <v>23.28</v>
      </c>
      <c r="D2602" s="2">
        <v>22.439599999999999</v>
      </c>
      <c r="E2602" s="2">
        <v>201</v>
      </c>
      <c r="F2602" s="2">
        <v>23.283999999999999</v>
      </c>
      <c r="G2602" s="2">
        <v>4680.0839999999998</v>
      </c>
      <c r="H2602" s="21">
        <f t="shared" si="40"/>
        <v>-4.2763216506612684E-4</v>
      </c>
      <c r="I2602" s="4"/>
      <c r="J2602" s="4"/>
      <c r="K2602" s="4"/>
    </row>
    <row r="2603" spans="2:11" ht="13.5" x14ac:dyDescent="0.35">
      <c r="B2603" s="3">
        <v>45792</v>
      </c>
      <c r="C2603" s="2">
        <v>23.29</v>
      </c>
      <c r="D2603" s="2">
        <v>22.449200000000001</v>
      </c>
      <c r="E2603" s="2">
        <v>1166</v>
      </c>
      <c r="F2603" s="2">
        <v>23.041</v>
      </c>
      <c r="G2603" s="2">
        <v>26865.806</v>
      </c>
      <c r="H2603" s="21">
        <f t="shared" si="40"/>
        <v>4.2781511256896273E-4</v>
      </c>
      <c r="I2603" s="4"/>
      <c r="J2603" s="4"/>
      <c r="K2603" s="4"/>
    </row>
    <row r="2604" spans="2:11" ht="13.5" x14ac:dyDescent="0.35">
      <c r="B2604" s="3">
        <v>45793</v>
      </c>
      <c r="C2604" s="2">
        <v>23.34</v>
      </c>
      <c r="D2604" s="2">
        <v>22.497399999999999</v>
      </c>
      <c r="E2604" s="2">
        <v>726</v>
      </c>
      <c r="F2604" s="2">
        <v>23.337</v>
      </c>
      <c r="G2604" s="2">
        <v>16942.662</v>
      </c>
      <c r="H2604" s="21">
        <f t="shared" si="40"/>
        <v>2.1470698287688558E-3</v>
      </c>
      <c r="I2604" s="4"/>
      <c r="J2604" s="4"/>
      <c r="K2604" s="4"/>
    </row>
    <row r="2605" spans="2:11" ht="13.5" x14ac:dyDescent="0.35">
      <c r="B2605" s="3">
        <v>45796</v>
      </c>
      <c r="C2605" s="2">
        <v>23.34</v>
      </c>
      <c r="D2605" s="2">
        <v>22.497399999999999</v>
      </c>
      <c r="E2605" s="2">
        <v>0</v>
      </c>
      <c r="F2605" s="2">
        <v>0</v>
      </c>
      <c r="G2605" s="2">
        <v>0</v>
      </c>
      <c r="H2605" s="21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23.5</v>
      </c>
      <c r="D2606" s="2">
        <v>22.651700000000002</v>
      </c>
      <c r="E2606" s="2">
        <v>3203</v>
      </c>
      <c r="F2606" s="2">
        <v>23.341000000000001</v>
      </c>
      <c r="G2606" s="2">
        <v>74761.222999999998</v>
      </c>
      <c r="H2606" s="21">
        <f t="shared" si="40"/>
        <v>6.8585703236819714E-3</v>
      </c>
      <c r="I2606" s="4"/>
      <c r="J2606" s="4"/>
      <c r="K2606" s="4"/>
    </row>
    <row r="2607" spans="2:11" ht="13.5" x14ac:dyDescent="0.35">
      <c r="B2607" s="3">
        <v>45798</v>
      </c>
      <c r="C2607" s="2">
        <v>23.02</v>
      </c>
      <c r="D2607" s="2">
        <v>22.189</v>
      </c>
      <c r="E2607" s="2">
        <v>12</v>
      </c>
      <c r="F2607" s="2">
        <v>23.367000000000001</v>
      </c>
      <c r="G2607" s="2">
        <v>280.404</v>
      </c>
      <c r="H2607" s="21">
        <f t="shared" si="40"/>
        <v>-2.0426722939117223E-2</v>
      </c>
      <c r="I2607" s="4"/>
      <c r="J2607" s="4"/>
      <c r="K2607" s="4"/>
    </row>
    <row r="2608" spans="2:11" ht="13.5" x14ac:dyDescent="0.35">
      <c r="B2608" s="3">
        <v>45799</v>
      </c>
      <c r="C2608" s="2">
        <v>23.58</v>
      </c>
      <c r="D2608" s="2">
        <v>22.7288</v>
      </c>
      <c r="E2608" s="2">
        <v>6506</v>
      </c>
      <c r="F2608" s="2">
        <v>23.443999999999999</v>
      </c>
      <c r="G2608" s="2">
        <v>152526.66399999999</v>
      </c>
      <c r="H2608" s="21">
        <f t="shared" si="40"/>
        <v>2.4327369417278814E-2</v>
      </c>
      <c r="I2608" s="4"/>
      <c r="J2608" s="4"/>
      <c r="K2608" s="4"/>
    </row>
    <row r="2609" spans="2:11" ht="13.5" x14ac:dyDescent="0.35">
      <c r="B2609" s="3">
        <v>45800</v>
      </c>
      <c r="C2609" s="2">
        <v>23.65</v>
      </c>
      <c r="D2609" s="2">
        <v>22.796199999999999</v>
      </c>
      <c r="E2609" s="2">
        <v>11029</v>
      </c>
      <c r="F2609" s="2">
        <v>23.568000000000001</v>
      </c>
      <c r="G2609" s="2">
        <v>259931.47200000001</v>
      </c>
      <c r="H2609" s="21">
        <f t="shared" si="40"/>
        <v>2.9654007250712417E-3</v>
      </c>
      <c r="I2609" s="4"/>
      <c r="J2609" s="4"/>
      <c r="K2609" s="4"/>
    </row>
    <row r="2610" spans="2:11" ht="13.5" x14ac:dyDescent="0.35">
      <c r="B2610" s="3">
        <v>45803</v>
      </c>
      <c r="C2610" s="2">
        <v>23.65</v>
      </c>
      <c r="D2610" s="2">
        <v>22.796199999999999</v>
      </c>
      <c r="E2610" s="2">
        <v>0</v>
      </c>
      <c r="F2610" s="2">
        <v>0</v>
      </c>
      <c r="G2610" s="2">
        <v>0</v>
      </c>
      <c r="H2610" s="21">
        <f t="shared" si="40"/>
        <v>0</v>
      </c>
      <c r="I2610" s="4"/>
      <c r="J2610" s="4"/>
      <c r="K2610" s="4"/>
    </row>
    <row r="2611" spans="2:11" ht="13.5" x14ac:dyDescent="0.35">
      <c r="B2611" s="3">
        <v>45804</v>
      </c>
      <c r="C2611" s="2">
        <v>23.5</v>
      </c>
      <c r="D2611" s="2">
        <v>22.651700000000002</v>
      </c>
      <c r="E2611" s="2">
        <v>25325</v>
      </c>
      <c r="F2611" s="2">
        <v>23.48</v>
      </c>
      <c r="G2611" s="2">
        <v>594631</v>
      </c>
      <c r="H2611" s="21">
        <f t="shared" si="40"/>
        <v>-6.3387757608723031E-3</v>
      </c>
      <c r="I2611" s="4"/>
      <c r="J2611" s="4"/>
      <c r="K2611" s="4"/>
    </row>
    <row r="2612" spans="2:11" ht="13.5" x14ac:dyDescent="0.35">
      <c r="B2612" s="3">
        <v>45805</v>
      </c>
      <c r="C2612" s="2">
        <v>23.55</v>
      </c>
      <c r="D2612" s="2">
        <v>22.6998</v>
      </c>
      <c r="E2612" s="2">
        <v>395</v>
      </c>
      <c r="F2612" s="2">
        <v>23.527000000000001</v>
      </c>
      <c r="G2612" s="2">
        <v>9293.1650000000009</v>
      </c>
      <c r="H2612" s="21">
        <f t="shared" si="40"/>
        <v>2.1234609322919704E-3</v>
      </c>
      <c r="I2612" s="4"/>
      <c r="J2612" s="4"/>
      <c r="K2612" s="4"/>
    </row>
    <row r="2613" spans="2:11" ht="13.5" x14ac:dyDescent="0.35">
      <c r="B2613" s="3">
        <v>45806</v>
      </c>
      <c r="C2613" s="2">
        <v>23.6</v>
      </c>
      <c r="D2613" s="2">
        <v>22.748000000000001</v>
      </c>
      <c r="E2613" s="2">
        <v>11497</v>
      </c>
      <c r="F2613" s="2">
        <v>23.512</v>
      </c>
      <c r="G2613" s="2">
        <v>270317.46399999998</v>
      </c>
      <c r="H2613" s="21">
        <f t="shared" si="40"/>
        <v>2.1233667256980835E-3</v>
      </c>
      <c r="I2613" s="4"/>
      <c r="J2613" s="4"/>
      <c r="K2613" s="4"/>
    </row>
    <row r="2614" spans="2:11" ht="13.5" x14ac:dyDescent="0.35">
      <c r="B2614" s="3">
        <v>45807</v>
      </c>
      <c r="C2614" s="2">
        <v>23.6</v>
      </c>
      <c r="D2614" s="2">
        <v>22.748000000000001</v>
      </c>
      <c r="E2614" s="2">
        <v>657</v>
      </c>
      <c r="F2614" s="2">
        <v>23.616</v>
      </c>
      <c r="G2614" s="2">
        <v>15515.712</v>
      </c>
      <c r="H2614" s="21">
        <f t="shared" si="40"/>
        <v>0</v>
      </c>
      <c r="I2614" s="4"/>
      <c r="J2614" s="4"/>
      <c r="K2614" s="4"/>
    </row>
    <row r="2615" spans="2:11" ht="13.5" x14ac:dyDescent="0.35">
      <c r="B2615" s="3">
        <v>45810</v>
      </c>
      <c r="C2615" s="2">
        <v>22.75</v>
      </c>
      <c r="D2615" s="2">
        <v>22.75</v>
      </c>
      <c r="E2615" s="2">
        <v>80</v>
      </c>
      <c r="F2615" s="2">
        <v>22.734000000000002</v>
      </c>
      <c r="G2615" s="2">
        <v>1818.72</v>
      </c>
      <c r="H2615" s="21">
        <f t="shared" si="40"/>
        <v>8.7919817126731644E-5</v>
      </c>
      <c r="I2615" s="4"/>
      <c r="J2615" s="4"/>
      <c r="K2615" s="4"/>
    </row>
    <row r="2616" spans="2:11" ht="13.5" x14ac:dyDescent="0.35">
      <c r="B2616" s="3">
        <v>45811</v>
      </c>
      <c r="C2616" s="2">
        <v>22.75</v>
      </c>
      <c r="D2616" s="2">
        <v>22.75</v>
      </c>
      <c r="E2616" s="2">
        <v>440</v>
      </c>
      <c r="F2616" s="2">
        <v>22.75</v>
      </c>
      <c r="G2616" s="2">
        <v>10010</v>
      </c>
      <c r="H2616" s="21">
        <f t="shared" si="40"/>
        <v>0</v>
      </c>
      <c r="I2616" s="4"/>
      <c r="J2616" s="4"/>
      <c r="K2616" s="4"/>
    </row>
    <row r="2617" spans="2:11" ht="13.5" x14ac:dyDescent="0.35">
      <c r="B2617" s="3">
        <v>45812</v>
      </c>
      <c r="C2617" s="2">
        <v>22.45</v>
      </c>
      <c r="D2617" s="2">
        <v>22.45</v>
      </c>
      <c r="E2617" s="2">
        <v>4277</v>
      </c>
      <c r="F2617" s="2">
        <v>22.521999999999998</v>
      </c>
      <c r="G2617" s="2">
        <v>96326.593999999997</v>
      </c>
      <c r="H2617" s="21">
        <f t="shared" si="40"/>
        <v>-1.3186813186813218E-2</v>
      </c>
      <c r="I2617" s="4"/>
      <c r="J2617" s="4"/>
      <c r="K2617" s="4"/>
    </row>
    <row r="2618" spans="2:11" ht="13.5" x14ac:dyDescent="0.35">
      <c r="B2618" s="3">
        <v>45813</v>
      </c>
      <c r="C2618" s="2">
        <v>22.5</v>
      </c>
      <c r="D2618" s="2">
        <v>22.5</v>
      </c>
      <c r="E2618" s="2">
        <v>393</v>
      </c>
      <c r="F2618" s="2">
        <v>22.452999999999999</v>
      </c>
      <c r="G2618" s="2">
        <v>8824.0290000000005</v>
      </c>
      <c r="H2618" s="21">
        <f t="shared" si="40"/>
        <v>2.2271714922049313E-3</v>
      </c>
      <c r="I2618" s="4"/>
      <c r="J2618" s="4"/>
      <c r="K2618" s="4"/>
    </row>
    <row r="2619" spans="2:11" ht="13.5" x14ac:dyDescent="0.35">
      <c r="B2619" s="3">
        <v>45817</v>
      </c>
      <c r="C2619" s="2">
        <v>22.5</v>
      </c>
      <c r="D2619" s="2">
        <v>22.5</v>
      </c>
      <c r="E2619" s="2">
        <v>0</v>
      </c>
      <c r="F2619" s="2">
        <v>0</v>
      </c>
      <c r="G2619" s="2">
        <v>0</v>
      </c>
      <c r="H2619" s="21">
        <f t="shared" si="40"/>
        <v>0</v>
      </c>
      <c r="I2619" s="4"/>
      <c r="J2619" s="4"/>
      <c r="K2619" s="4"/>
    </row>
    <row r="2620" spans="2:11" ht="13.5" x14ac:dyDescent="0.35">
      <c r="B2620" s="3">
        <v>45818</v>
      </c>
      <c r="C2620" s="2">
        <v>22.5</v>
      </c>
      <c r="D2620" s="2">
        <v>22.5</v>
      </c>
      <c r="E2620" s="2">
        <v>40</v>
      </c>
      <c r="F2620" s="2">
        <v>22.5</v>
      </c>
      <c r="G2620" s="2">
        <v>900</v>
      </c>
      <c r="H2620" s="21">
        <f t="shared" si="40"/>
        <v>0</v>
      </c>
      <c r="I2620" s="4"/>
      <c r="J2620" s="4"/>
      <c r="K2620" s="4"/>
    </row>
    <row r="2621" spans="2:11" ht="13.5" x14ac:dyDescent="0.35">
      <c r="B2621" s="3">
        <v>45819</v>
      </c>
      <c r="C2621" s="2">
        <v>22.2</v>
      </c>
      <c r="D2621" s="2">
        <v>22.2</v>
      </c>
      <c r="E2621" s="2">
        <v>80350</v>
      </c>
      <c r="F2621" s="2">
        <v>22.2</v>
      </c>
      <c r="G2621" s="2">
        <v>1783770</v>
      </c>
      <c r="H2621" s="21">
        <f t="shared" si="40"/>
        <v>-1.3333333333333365E-2</v>
      </c>
      <c r="I2621" s="4"/>
      <c r="J2621" s="4"/>
      <c r="K2621" s="4"/>
    </row>
    <row r="2622" spans="2:11" ht="13.5" x14ac:dyDescent="0.35">
      <c r="B2622" s="3">
        <v>45820</v>
      </c>
      <c r="C2622" s="2">
        <v>22.2</v>
      </c>
      <c r="D2622" s="2">
        <v>22.2</v>
      </c>
      <c r="E2622" s="2">
        <v>0</v>
      </c>
      <c r="F2622" s="2">
        <v>0</v>
      </c>
      <c r="G2622" s="2">
        <v>0</v>
      </c>
      <c r="H2622" s="21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22.2</v>
      </c>
      <c r="D2623" s="2">
        <v>22.2</v>
      </c>
      <c r="E2623" s="2">
        <v>25</v>
      </c>
      <c r="F2623" s="2">
        <v>22.2</v>
      </c>
      <c r="G2623" s="2">
        <v>555</v>
      </c>
      <c r="H2623" s="21">
        <f t="shared" si="40"/>
        <v>0</v>
      </c>
      <c r="I2623" s="4"/>
      <c r="J2623" s="4"/>
      <c r="K2623" s="4"/>
    </row>
    <row r="2624" spans="2:11" ht="13.5" x14ac:dyDescent="0.35">
      <c r="B2624" s="3">
        <v>45824</v>
      </c>
      <c r="C2624" s="2">
        <v>22.1</v>
      </c>
      <c r="D2624" s="2">
        <v>22.1</v>
      </c>
      <c r="E2624" s="2">
        <v>329</v>
      </c>
      <c r="F2624" s="2">
        <v>22.12</v>
      </c>
      <c r="G2624" s="2">
        <v>7277.48</v>
      </c>
      <c r="H2624" s="21">
        <f t="shared" si="40"/>
        <v>-4.5045045045044091E-3</v>
      </c>
      <c r="I2624" s="4"/>
      <c r="J2624" s="4"/>
      <c r="K2624" s="4"/>
    </row>
    <row r="2625" spans="2:11" ht="13.5" x14ac:dyDescent="0.35">
      <c r="B2625" s="3">
        <v>45825</v>
      </c>
      <c r="C2625" s="2">
        <v>22</v>
      </c>
      <c r="D2625" s="2">
        <v>22</v>
      </c>
      <c r="E2625" s="2">
        <v>780</v>
      </c>
      <c r="F2625" s="2">
        <v>22</v>
      </c>
      <c r="G2625" s="2">
        <v>17160</v>
      </c>
      <c r="H2625" s="21">
        <f t="shared" si="40"/>
        <v>-4.524886877828118E-3</v>
      </c>
      <c r="I2625" s="4"/>
      <c r="J2625" s="4"/>
      <c r="K2625" s="4"/>
    </row>
    <row r="2626" spans="2:11" ht="13.5" x14ac:dyDescent="0.35">
      <c r="B2626" s="3">
        <v>45826</v>
      </c>
      <c r="C2626" s="2">
        <v>22</v>
      </c>
      <c r="D2626" s="2">
        <v>22</v>
      </c>
      <c r="E2626" s="2">
        <v>61</v>
      </c>
      <c r="F2626" s="2">
        <v>22</v>
      </c>
      <c r="G2626" s="2">
        <v>1342</v>
      </c>
      <c r="H2626" s="21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21.8</v>
      </c>
      <c r="D2627" s="2">
        <v>21.8</v>
      </c>
      <c r="E2627" s="2">
        <v>45</v>
      </c>
      <c r="F2627" s="2">
        <v>21.8</v>
      </c>
      <c r="G2627" s="2">
        <v>981</v>
      </c>
      <c r="H2627" s="21">
        <f t="shared" si="40"/>
        <v>-9.0909090909090592E-3</v>
      </c>
      <c r="I2627" s="4"/>
      <c r="J2627" s="4"/>
      <c r="K2627" s="4"/>
    </row>
    <row r="2628" spans="2:11" ht="13.5" x14ac:dyDescent="0.35">
      <c r="B2628" s="3">
        <v>45828</v>
      </c>
      <c r="C2628" s="2">
        <v>22.2</v>
      </c>
      <c r="D2628" s="2">
        <v>22.2</v>
      </c>
      <c r="E2628" s="2">
        <v>30</v>
      </c>
      <c r="F2628" s="2">
        <v>22.2</v>
      </c>
      <c r="G2628" s="2">
        <v>666</v>
      </c>
      <c r="H2628" s="21">
        <f t="shared" si="40"/>
        <v>1.8348623853210944E-2</v>
      </c>
      <c r="I2628" s="4"/>
      <c r="J2628" s="4"/>
      <c r="K2628" s="4"/>
    </row>
    <row r="2629" spans="2:11" ht="13.5" x14ac:dyDescent="0.35">
      <c r="B2629" s="3">
        <v>45831</v>
      </c>
      <c r="C2629" s="2">
        <v>22</v>
      </c>
      <c r="D2629" s="2">
        <v>22</v>
      </c>
      <c r="E2629" s="2">
        <v>167</v>
      </c>
      <c r="F2629" s="2">
        <v>22</v>
      </c>
      <c r="G2629" s="2">
        <v>3674</v>
      </c>
      <c r="H2629" s="21">
        <f t="shared" si="40"/>
        <v>-9.0090090090089777E-3</v>
      </c>
      <c r="I2629" s="4"/>
      <c r="J2629" s="4"/>
      <c r="K2629" s="4"/>
    </row>
    <row r="2630" spans="2:11" ht="13.5" x14ac:dyDescent="0.35">
      <c r="B2630" s="3">
        <v>45832</v>
      </c>
      <c r="C2630" s="2">
        <v>22.2</v>
      </c>
      <c r="D2630" s="2">
        <v>22.2</v>
      </c>
      <c r="E2630" s="2">
        <v>201</v>
      </c>
      <c r="F2630" s="2">
        <v>22.001000000000001</v>
      </c>
      <c r="G2630" s="2">
        <v>4422.201</v>
      </c>
      <c r="H2630" s="21">
        <f t="shared" si="40"/>
        <v>9.0909090909090592E-3</v>
      </c>
      <c r="I2630" s="4"/>
      <c r="J2630" s="4"/>
      <c r="K2630" s="4"/>
    </row>
    <row r="2631" spans="2:11" ht="13.5" x14ac:dyDescent="0.35">
      <c r="B2631" s="3">
        <v>45833</v>
      </c>
      <c r="C2631" s="2">
        <v>22.2</v>
      </c>
      <c r="D2631" s="2">
        <v>22.2</v>
      </c>
      <c r="E2631" s="2">
        <v>0</v>
      </c>
      <c r="F2631" s="2">
        <v>0</v>
      </c>
      <c r="G2631" s="2">
        <v>0</v>
      </c>
      <c r="H2631" s="21">
        <f t="shared" ref="H2631:H2695" si="41">(D2631-D2630)/D2630</f>
        <v>0</v>
      </c>
      <c r="I2631" s="4"/>
      <c r="J2631" s="4"/>
      <c r="K2631" s="4"/>
    </row>
    <row r="2632" spans="2:11" ht="13.5" x14ac:dyDescent="0.35">
      <c r="B2632" s="3">
        <v>45835</v>
      </c>
      <c r="C2632" s="2">
        <v>22.2</v>
      </c>
      <c r="D2632" s="2">
        <v>22.2</v>
      </c>
      <c r="E2632" s="2">
        <v>0</v>
      </c>
      <c r="F2632" s="2">
        <v>0</v>
      </c>
      <c r="G2632" s="2">
        <v>0</v>
      </c>
      <c r="H2632" s="21">
        <f t="shared" si="41"/>
        <v>0</v>
      </c>
      <c r="I2632" s="4"/>
      <c r="J2632" s="4"/>
      <c r="K2632" s="4"/>
    </row>
    <row r="2633" spans="2:11" ht="13.5" x14ac:dyDescent="0.35">
      <c r="B2633" s="3">
        <v>45838</v>
      </c>
      <c r="C2633" s="2">
        <v>21.9</v>
      </c>
      <c r="D2633" s="2">
        <v>21.9</v>
      </c>
      <c r="E2633" s="2">
        <v>259</v>
      </c>
      <c r="F2633" s="2">
        <v>21.901</v>
      </c>
      <c r="G2633" s="2">
        <v>5672.3590000000004</v>
      </c>
      <c r="H2633" s="21">
        <f t="shared" si="41"/>
        <v>-1.3513513513513545E-2</v>
      </c>
      <c r="I2633" s="4"/>
      <c r="J2633" s="4"/>
      <c r="K2633" s="4"/>
    </row>
    <row r="2634" spans="2:11" ht="13.5" x14ac:dyDescent="0.35">
      <c r="B2634" s="3">
        <v>45839</v>
      </c>
      <c r="C2634" s="2">
        <v>21.9</v>
      </c>
      <c r="D2634" s="2">
        <v>21.9</v>
      </c>
      <c r="E2634" s="2">
        <v>0</v>
      </c>
      <c r="F2634" s="2">
        <v>0</v>
      </c>
      <c r="G2634" s="2">
        <v>0</v>
      </c>
      <c r="H2634" s="21">
        <f t="shared" si="41"/>
        <v>0</v>
      </c>
      <c r="I2634" s="4"/>
      <c r="J2634" s="4"/>
      <c r="K2634" s="4"/>
    </row>
    <row r="2635" spans="2:11" ht="13.5" x14ac:dyDescent="0.35">
      <c r="B2635" s="3">
        <v>45840</v>
      </c>
      <c r="C2635" s="2">
        <v>21.61</v>
      </c>
      <c r="D2635" s="2">
        <v>21.61</v>
      </c>
      <c r="E2635" s="2">
        <v>47</v>
      </c>
      <c r="F2635" s="2">
        <v>21.800999999999998</v>
      </c>
      <c r="G2635" s="2">
        <v>1024.6469999999999</v>
      </c>
      <c r="H2635" s="21">
        <f t="shared" si="41"/>
        <v>-1.3242009132420053E-2</v>
      </c>
      <c r="I2635" s="4"/>
      <c r="J2635" s="4"/>
      <c r="K2635" s="4"/>
    </row>
    <row r="2636" spans="2:11" ht="13.5" x14ac:dyDescent="0.35">
      <c r="B2636" s="3">
        <v>45841</v>
      </c>
      <c r="C2636" s="2">
        <v>21.61</v>
      </c>
      <c r="D2636" s="2">
        <v>21.61</v>
      </c>
      <c r="E2636" s="2">
        <v>6</v>
      </c>
      <c r="F2636" s="2">
        <v>21.61</v>
      </c>
      <c r="G2636" s="2">
        <v>129.66</v>
      </c>
      <c r="H2636" s="21">
        <f t="shared" si="41"/>
        <v>0</v>
      </c>
      <c r="I2636" s="4"/>
      <c r="J2636" s="4"/>
      <c r="K2636" s="4"/>
    </row>
    <row r="2637" spans="2:11" ht="13.5" x14ac:dyDescent="0.35">
      <c r="B2637" s="3">
        <v>45842</v>
      </c>
      <c r="C2637" s="2">
        <v>21.61</v>
      </c>
      <c r="D2637" s="2">
        <v>21.61</v>
      </c>
      <c r="E2637" s="2">
        <v>4010</v>
      </c>
      <c r="F2637" s="2">
        <v>21.61</v>
      </c>
      <c r="G2637" s="2">
        <v>86656.1</v>
      </c>
      <c r="H2637" s="21">
        <f t="shared" si="41"/>
        <v>0</v>
      </c>
      <c r="I2637" s="4"/>
      <c r="J2637" s="4"/>
      <c r="K2637" s="4"/>
    </row>
    <row r="2638" spans="2:11" ht="13.5" x14ac:dyDescent="0.35">
      <c r="B2638" s="3">
        <v>45845</v>
      </c>
      <c r="C2638" s="2">
        <v>21.61</v>
      </c>
      <c r="D2638" s="2">
        <v>21.61</v>
      </c>
      <c r="E2638" s="2">
        <v>2046</v>
      </c>
      <c r="F2638" s="2">
        <v>21.61</v>
      </c>
      <c r="G2638" s="2">
        <v>44214.06</v>
      </c>
      <c r="H2638" s="21">
        <f t="shared" si="41"/>
        <v>0</v>
      </c>
      <c r="I2638" s="4"/>
      <c r="J2638" s="4"/>
      <c r="K2638" s="4"/>
    </row>
    <row r="2639" spans="2:11" ht="13.5" x14ac:dyDescent="0.35">
      <c r="B2639" s="3">
        <v>45846</v>
      </c>
      <c r="C2639" s="2">
        <v>21.5</v>
      </c>
      <c r="D2639" s="2">
        <v>21.5</v>
      </c>
      <c r="E2639" s="2">
        <v>365</v>
      </c>
      <c r="F2639" s="2">
        <v>21.518000000000001</v>
      </c>
      <c r="G2639" s="2">
        <v>7854.07</v>
      </c>
      <c r="H2639" s="21">
        <f t="shared" si="41"/>
        <v>-5.0902360018509688E-3</v>
      </c>
      <c r="I2639" s="4"/>
      <c r="J2639" s="4"/>
      <c r="K2639" s="4"/>
    </row>
    <row r="2640" spans="2:11" ht="13.5" x14ac:dyDescent="0.35">
      <c r="B2640" s="3">
        <v>45847</v>
      </c>
      <c r="C2640" s="2">
        <v>21.5</v>
      </c>
      <c r="D2640" s="2">
        <v>21.5</v>
      </c>
      <c r="E2640" s="2">
        <v>0</v>
      </c>
      <c r="F2640" s="2">
        <v>0</v>
      </c>
      <c r="G2640" s="2">
        <v>0</v>
      </c>
      <c r="H2640" s="21">
        <f t="shared" si="41"/>
        <v>0</v>
      </c>
      <c r="I2640" s="4"/>
      <c r="J2640" s="4"/>
      <c r="K2640" s="4"/>
    </row>
    <row r="2641" spans="2:11" ht="13.5" x14ac:dyDescent="0.35">
      <c r="B2641" s="3">
        <v>45848</v>
      </c>
      <c r="C2641" s="2">
        <v>21.51</v>
      </c>
      <c r="D2641" s="2">
        <v>21.51</v>
      </c>
      <c r="E2641" s="2">
        <v>177</v>
      </c>
      <c r="F2641" s="2">
        <v>21.503</v>
      </c>
      <c r="G2641" s="2">
        <v>3806.0309999999999</v>
      </c>
      <c r="H2641" s="21">
        <f t="shared" si="41"/>
        <v>4.6511627906984016E-4</v>
      </c>
      <c r="I2641" s="4"/>
      <c r="J2641" s="4"/>
      <c r="K2641" s="4"/>
    </row>
    <row r="2642" spans="2:11" ht="13.5" x14ac:dyDescent="0.35">
      <c r="B2642" s="3">
        <v>45849</v>
      </c>
      <c r="C2642" s="2">
        <v>21.51</v>
      </c>
      <c r="D2642" s="2">
        <v>21.51</v>
      </c>
      <c r="E2642" s="2">
        <v>0</v>
      </c>
      <c r="F2642" s="2">
        <v>0</v>
      </c>
      <c r="G2642" s="2">
        <v>0</v>
      </c>
      <c r="H2642" s="21">
        <f t="shared" si="41"/>
        <v>0</v>
      </c>
      <c r="I2642" s="4"/>
      <c r="J2642" s="4"/>
      <c r="K2642" s="4"/>
    </row>
    <row r="2643" spans="2:11" ht="13.5" x14ac:dyDescent="0.35">
      <c r="B2643" s="3">
        <v>45852</v>
      </c>
      <c r="C2643" s="2">
        <v>21.99</v>
      </c>
      <c r="D2643" s="2">
        <v>21.99</v>
      </c>
      <c r="E2643" s="2">
        <v>44</v>
      </c>
      <c r="F2643" s="2">
        <v>21.827000000000002</v>
      </c>
      <c r="G2643" s="2">
        <v>960.38800000000003</v>
      </c>
      <c r="H2643" s="21">
        <f t="shared" si="41"/>
        <v>2.2315202231520077E-2</v>
      </c>
      <c r="I2643" s="4"/>
      <c r="J2643" s="4"/>
      <c r="K2643" s="4"/>
    </row>
    <row r="2644" spans="2:11" ht="13.5" x14ac:dyDescent="0.35">
      <c r="B2644" s="3">
        <v>45853</v>
      </c>
      <c r="C2644" s="2">
        <v>21.9</v>
      </c>
      <c r="D2644" s="2">
        <v>21.9</v>
      </c>
      <c r="E2644" s="2">
        <v>87</v>
      </c>
      <c r="F2644" s="2">
        <v>21.625</v>
      </c>
      <c r="G2644" s="2">
        <v>1881.375</v>
      </c>
      <c r="H2644" s="21">
        <f t="shared" si="41"/>
        <v>-4.0927694406548368E-3</v>
      </c>
      <c r="I2644" s="4"/>
      <c r="J2644" s="4"/>
      <c r="K2644" s="4"/>
    </row>
    <row r="2645" spans="2:11" ht="13.5" x14ac:dyDescent="0.35">
      <c r="B2645" s="3">
        <v>45854</v>
      </c>
      <c r="C2645" s="2">
        <v>21.9</v>
      </c>
      <c r="D2645" s="2">
        <v>21.9</v>
      </c>
      <c r="E2645" s="2">
        <v>233</v>
      </c>
      <c r="F2645" s="2">
        <v>21.532</v>
      </c>
      <c r="G2645" s="2">
        <v>5016.9560000000001</v>
      </c>
      <c r="H2645" s="21">
        <f t="shared" si="41"/>
        <v>0</v>
      </c>
      <c r="I2645" s="4"/>
      <c r="J2645" s="4"/>
      <c r="K2645" s="4"/>
    </row>
    <row r="2646" spans="2:11" ht="13.5" x14ac:dyDescent="0.35">
      <c r="B2646" s="3">
        <v>45855</v>
      </c>
      <c r="C2646" s="2">
        <v>22</v>
      </c>
      <c r="D2646" s="2">
        <v>22</v>
      </c>
      <c r="E2646" s="2">
        <v>240</v>
      </c>
      <c r="F2646" s="2">
        <v>21.960999999999999</v>
      </c>
      <c r="G2646" s="2">
        <v>5270.64</v>
      </c>
      <c r="H2646" s="21">
        <f t="shared" si="41"/>
        <v>4.5662100456621653E-3</v>
      </c>
      <c r="I2646" s="4"/>
      <c r="J2646" s="4"/>
      <c r="K2646" s="4"/>
    </row>
    <row r="2647" spans="2:11" ht="13.5" x14ac:dyDescent="0.35">
      <c r="B2647" s="3">
        <v>45856</v>
      </c>
      <c r="C2647" s="2">
        <v>21.42</v>
      </c>
      <c r="D2647" s="2">
        <v>21.42</v>
      </c>
      <c r="E2647" s="2">
        <v>7478</v>
      </c>
      <c r="F2647" s="2">
        <v>21.125</v>
      </c>
      <c r="G2647" s="2">
        <v>157972.75</v>
      </c>
      <c r="H2647" s="21">
        <f t="shared" si="41"/>
        <v>-2.6363636363636287E-2</v>
      </c>
      <c r="I2647" s="4"/>
      <c r="J2647" s="4"/>
      <c r="K2647" s="4"/>
    </row>
    <row r="2648" spans="2:11" ht="13.5" x14ac:dyDescent="0.35">
      <c r="B2648" s="3">
        <v>45859</v>
      </c>
      <c r="C2648" s="2">
        <v>21</v>
      </c>
      <c r="D2648" s="2">
        <v>21</v>
      </c>
      <c r="E2648" s="2">
        <v>7316</v>
      </c>
      <c r="F2648" s="2">
        <v>21</v>
      </c>
      <c r="G2648" s="2">
        <v>153636</v>
      </c>
      <c r="H2648" s="21">
        <f t="shared" si="41"/>
        <v>-1.9607843137254981E-2</v>
      </c>
      <c r="I2648" s="4"/>
      <c r="J2648" s="4"/>
      <c r="K2648" s="4"/>
    </row>
    <row r="2649" spans="2:11" ht="13.5" x14ac:dyDescent="0.35">
      <c r="B2649" s="3">
        <v>45860</v>
      </c>
      <c r="C2649" s="2">
        <v>21</v>
      </c>
      <c r="D2649" s="2">
        <v>21</v>
      </c>
      <c r="E2649" s="2">
        <v>10380</v>
      </c>
      <c r="F2649" s="2">
        <v>21</v>
      </c>
      <c r="G2649" s="2">
        <v>217980</v>
      </c>
      <c r="H2649" s="21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21.01</v>
      </c>
      <c r="D2650" s="2">
        <v>21.01</v>
      </c>
      <c r="E2650" s="2">
        <v>29468</v>
      </c>
      <c r="F2650" s="2">
        <v>21.001000000000001</v>
      </c>
      <c r="G2650" s="2">
        <v>618857.46799999999</v>
      </c>
      <c r="H2650" s="21">
        <f t="shared" si="41"/>
        <v>4.7619047619055062E-4</v>
      </c>
      <c r="I2650" s="4"/>
      <c r="J2650" s="4"/>
      <c r="K2650" s="4"/>
    </row>
    <row r="2651" spans="2:11" ht="13.5" x14ac:dyDescent="0.35">
      <c r="B2651" s="3">
        <v>45862</v>
      </c>
      <c r="C2651" s="2">
        <v>21.5</v>
      </c>
      <c r="D2651" s="2">
        <v>21.5</v>
      </c>
      <c r="E2651" s="2">
        <v>205455</v>
      </c>
      <c r="F2651" s="2">
        <v>20.997</v>
      </c>
      <c r="G2651" s="2">
        <v>4313938.6349999998</v>
      </c>
      <c r="H2651" s="21">
        <f t="shared" si="41"/>
        <v>2.3322227510709111E-2</v>
      </c>
      <c r="I2651" s="4"/>
      <c r="J2651" s="4"/>
      <c r="K2651" s="4"/>
    </row>
    <row r="2652" spans="2:11" ht="13.5" x14ac:dyDescent="0.35">
      <c r="B2652" s="3">
        <v>45866</v>
      </c>
      <c r="C2652" s="2">
        <v>21.5</v>
      </c>
      <c r="D2652" s="2">
        <v>21.5</v>
      </c>
      <c r="E2652" s="2">
        <v>50</v>
      </c>
      <c r="F2652" s="2">
        <v>21.5</v>
      </c>
      <c r="G2652" s="2">
        <v>1075</v>
      </c>
      <c r="H2652" s="21">
        <f t="shared" si="41"/>
        <v>0</v>
      </c>
      <c r="I2652" s="4"/>
      <c r="J2652" s="4"/>
      <c r="K2652" s="4"/>
    </row>
    <row r="2653" spans="2:11" ht="13.5" x14ac:dyDescent="0.35">
      <c r="B2653" s="3">
        <v>45867</v>
      </c>
      <c r="C2653" s="2">
        <v>21.5</v>
      </c>
      <c r="D2653" s="2">
        <v>21.5</v>
      </c>
      <c r="E2653" s="2">
        <v>121</v>
      </c>
      <c r="F2653" s="2">
        <v>21.004000000000001</v>
      </c>
      <c r="G2653" s="2">
        <v>2541.4839999999999</v>
      </c>
      <c r="H2653" s="21">
        <f t="shared" si="41"/>
        <v>0</v>
      </c>
      <c r="I2653" s="4"/>
      <c r="J2653" s="4"/>
      <c r="K2653" s="4"/>
    </row>
    <row r="2654" spans="2:11" ht="13.5" x14ac:dyDescent="0.35">
      <c r="B2654" s="3">
        <v>45868</v>
      </c>
      <c r="C2654" s="2">
        <v>21.7</v>
      </c>
      <c r="D2654" s="2">
        <v>21.7</v>
      </c>
      <c r="E2654" s="2">
        <v>1</v>
      </c>
      <c r="F2654" s="2">
        <v>21.7</v>
      </c>
      <c r="G2654" s="2">
        <v>21.7</v>
      </c>
      <c r="H2654" s="21">
        <f t="shared" si="41"/>
        <v>9.3023255813953157E-3</v>
      </c>
      <c r="I2654" s="4"/>
      <c r="J2654" s="4"/>
      <c r="K2654" s="4"/>
    </row>
    <row r="2655" spans="2:11" ht="13.5" x14ac:dyDescent="0.35">
      <c r="B2655" s="3">
        <v>45869</v>
      </c>
      <c r="C2655" s="2">
        <v>21.7</v>
      </c>
      <c r="D2655" s="2">
        <v>21.7</v>
      </c>
      <c r="E2655" s="2">
        <v>0</v>
      </c>
      <c r="F2655" s="2">
        <v>0</v>
      </c>
      <c r="G2655" s="2">
        <v>0</v>
      </c>
      <c r="H2655" s="21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21.7</v>
      </c>
      <c r="D2656" s="2">
        <v>21.7</v>
      </c>
      <c r="E2656" s="2">
        <v>0</v>
      </c>
      <c r="F2656" s="2">
        <v>0</v>
      </c>
      <c r="G2656" s="2">
        <v>0</v>
      </c>
      <c r="H2656" s="21">
        <f t="shared" si="41"/>
        <v>0</v>
      </c>
      <c r="I2656" s="4"/>
      <c r="J2656" s="4"/>
      <c r="K2656" s="4"/>
    </row>
    <row r="2657" spans="2:11" ht="13.5" x14ac:dyDescent="0.35">
      <c r="B2657" s="3">
        <v>45873</v>
      </c>
      <c r="C2657" s="2">
        <v>21.47</v>
      </c>
      <c r="D2657" s="2">
        <v>21.47</v>
      </c>
      <c r="E2657" s="2">
        <v>662</v>
      </c>
      <c r="F2657" s="2">
        <v>21.423999999999999</v>
      </c>
      <c r="G2657" s="2">
        <v>14182.688</v>
      </c>
      <c r="H2657" s="21">
        <f t="shared" si="41"/>
        <v>-1.0599078341013845E-2</v>
      </c>
      <c r="I2657" s="4"/>
      <c r="J2657" s="4"/>
      <c r="K2657" s="4"/>
    </row>
    <row r="2658" spans="2:11" ht="13.5" x14ac:dyDescent="0.35">
      <c r="B2658" s="3">
        <v>45874</v>
      </c>
      <c r="C2658" s="2">
        <v>21.46</v>
      </c>
      <c r="D2658" s="2">
        <v>21.46</v>
      </c>
      <c r="E2658" s="2">
        <v>352</v>
      </c>
      <c r="F2658" s="2">
        <v>21.46</v>
      </c>
      <c r="G2658" s="2">
        <v>7553.92</v>
      </c>
      <c r="H2658" s="21">
        <f t="shared" si="41"/>
        <v>-4.6576618537484915E-4</v>
      </c>
      <c r="I2658" s="4"/>
      <c r="J2658" s="4"/>
      <c r="K2658" s="4"/>
    </row>
    <row r="2659" spans="2:11" ht="13.5" x14ac:dyDescent="0.35">
      <c r="B2659" s="3">
        <v>45875</v>
      </c>
      <c r="C2659" s="2">
        <v>21.46</v>
      </c>
      <c r="D2659" s="2">
        <v>21.46</v>
      </c>
      <c r="E2659" s="2">
        <v>0</v>
      </c>
      <c r="F2659" s="2">
        <v>0</v>
      </c>
      <c r="G2659" s="2">
        <v>0</v>
      </c>
      <c r="H2659" s="21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21.46</v>
      </c>
      <c r="D2660" s="2">
        <v>21.46</v>
      </c>
      <c r="E2660" s="2">
        <v>0</v>
      </c>
      <c r="F2660" s="2">
        <v>0</v>
      </c>
      <c r="G2660" s="2">
        <v>0</v>
      </c>
      <c r="H2660" s="21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21.6</v>
      </c>
      <c r="D2661" s="2">
        <v>21.6</v>
      </c>
      <c r="E2661" s="2">
        <v>371</v>
      </c>
      <c r="F2661" s="2">
        <v>21.49</v>
      </c>
      <c r="G2661" s="2">
        <v>7972.79</v>
      </c>
      <c r="H2661" s="21">
        <f t="shared" si="41"/>
        <v>6.5237651444548257E-3</v>
      </c>
      <c r="I2661" s="4"/>
      <c r="J2661" s="4"/>
      <c r="K2661" s="4"/>
    </row>
    <row r="2662" spans="2:11" ht="13.5" x14ac:dyDescent="0.35">
      <c r="B2662" s="3">
        <v>45880</v>
      </c>
      <c r="C2662" s="2">
        <v>21.6</v>
      </c>
      <c r="D2662" s="2">
        <v>21.6</v>
      </c>
      <c r="E2662" s="2">
        <v>0</v>
      </c>
      <c r="F2662" s="2">
        <v>0</v>
      </c>
      <c r="G2662" s="2">
        <v>0</v>
      </c>
      <c r="H2662" s="21">
        <f t="shared" si="41"/>
        <v>0</v>
      </c>
      <c r="I2662" s="4"/>
      <c r="J2662" s="4"/>
      <c r="K2662" s="4"/>
    </row>
    <row r="2663" spans="2:11" ht="13.5" x14ac:dyDescent="0.35">
      <c r="B2663" s="3">
        <v>45881</v>
      </c>
      <c r="C2663" s="2">
        <v>22</v>
      </c>
      <c r="D2663" s="2">
        <v>22</v>
      </c>
      <c r="E2663" s="2">
        <v>111</v>
      </c>
      <c r="F2663" s="2">
        <v>21.577000000000002</v>
      </c>
      <c r="G2663" s="2">
        <v>2395.047</v>
      </c>
      <c r="H2663" s="21">
        <f t="shared" si="41"/>
        <v>1.8518518518518452E-2</v>
      </c>
      <c r="I2663" s="4"/>
      <c r="J2663" s="4"/>
      <c r="K2663" s="4"/>
    </row>
    <row r="2664" spans="2:11" ht="13.5" x14ac:dyDescent="0.35">
      <c r="B2664" s="3">
        <v>45883</v>
      </c>
      <c r="C2664" s="2">
        <v>22</v>
      </c>
      <c r="D2664" s="2">
        <v>22</v>
      </c>
      <c r="E2664" s="2">
        <v>201</v>
      </c>
      <c r="F2664" s="2">
        <v>21.602</v>
      </c>
      <c r="G2664" s="2">
        <v>4342.0020000000004</v>
      </c>
      <c r="H2664" s="21">
        <f t="shared" si="41"/>
        <v>0</v>
      </c>
      <c r="I2664" s="4"/>
      <c r="J2664" s="4"/>
      <c r="K2664" s="4"/>
    </row>
    <row r="2665" spans="2:11" ht="13.5" x14ac:dyDescent="0.35">
      <c r="B2665" s="3">
        <v>45884</v>
      </c>
      <c r="C2665" s="2">
        <v>22</v>
      </c>
      <c r="D2665" s="2">
        <v>22</v>
      </c>
      <c r="E2665" s="2">
        <v>49</v>
      </c>
      <c r="F2665" s="2">
        <v>21.608000000000001</v>
      </c>
      <c r="G2665" s="2">
        <v>1058.7919999999999</v>
      </c>
      <c r="H2665" s="21">
        <f t="shared" si="41"/>
        <v>0</v>
      </c>
      <c r="I2665" s="4"/>
      <c r="J2665" s="4"/>
      <c r="K2665" s="4"/>
    </row>
    <row r="2666" spans="2:11" ht="13.5" x14ac:dyDescent="0.35">
      <c r="B2666" s="3">
        <v>45887</v>
      </c>
      <c r="C2666" s="2">
        <v>22</v>
      </c>
      <c r="D2666" s="2">
        <v>22</v>
      </c>
      <c r="E2666" s="2">
        <v>5</v>
      </c>
      <c r="F2666" s="2">
        <v>22</v>
      </c>
      <c r="G2666" s="2">
        <v>110</v>
      </c>
      <c r="H2666" s="21">
        <f t="shared" si="41"/>
        <v>0</v>
      </c>
      <c r="I2666" s="4"/>
      <c r="J2666" s="4"/>
      <c r="K2666" s="4"/>
    </row>
    <row r="2667" spans="2:11" ht="13.5" x14ac:dyDescent="0.35">
      <c r="B2667" s="3">
        <v>45888</v>
      </c>
      <c r="C2667" s="2">
        <v>21.7</v>
      </c>
      <c r="D2667" s="2">
        <v>21.7</v>
      </c>
      <c r="E2667" s="2">
        <v>89</v>
      </c>
      <c r="F2667" s="2">
        <v>21.651</v>
      </c>
      <c r="G2667" s="2">
        <v>1926.9390000000001</v>
      </c>
      <c r="H2667" s="21">
        <f t="shared" si="41"/>
        <v>-1.3636363636363669E-2</v>
      </c>
      <c r="I2667" s="4"/>
      <c r="J2667" s="4"/>
      <c r="K2667" s="4"/>
    </row>
    <row r="2668" spans="2:11" ht="13.5" x14ac:dyDescent="0.35">
      <c r="B2668" s="3">
        <v>45889</v>
      </c>
      <c r="C2668" s="2">
        <v>21.8</v>
      </c>
      <c r="D2668" s="2">
        <v>21.8</v>
      </c>
      <c r="E2668" s="2">
        <v>157</v>
      </c>
      <c r="F2668" s="2">
        <v>21.8</v>
      </c>
      <c r="G2668" s="2">
        <v>3422.6</v>
      </c>
      <c r="H2668" s="21">
        <f t="shared" si="41"/>
        <v>4.608294930875642E-3</v>
      </c>
      <c r="I2668" s="4"/>
      <c r="J2668" s="4"/>
      <c r="K2668" s="4"/>
    </row>
    <row r="2669" spans="2:11" ht="13.5" x14ac:dyDescent="0.35">
      <c r="B2669" s="3">
        <v>45890</v>
      </c>
      <c r="C2669" s="2">
        <v>21.8</v>
      </c>
      <c r="D2669" s="2">
        <v>21.8</v>
      </c>
      <c r="E2669" s="2">
        <v>27</v>
      </c>
      <c r="F2669" s="2">
        <v>21.8</v>
      </c>
      <c r="G2669" s="2">
        <v>588.6</v>
      </c>
      <c r="H2669" s="21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21.8</v>
      </c>
      <c r="D2670" s="2">
        <v>21.8</v>
      </c>
      <c r="E2670" s="2">
        <v>0</v>
      </c>
      <c r="F2670" s="2">
        <v>0</v>
      </c>
      <c r="G2670" s="2">
        <v>0</v>
      </c>
      <c r="H2670" s="21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21.8</v>
      </c>
      <c r="D2671" s="2">
        <v>21.8</v>
      </c>
      <c r="E2671" s="2">
        <v>465</v>
      </c>
      <c r="F2671" s="2">
        <v>21.6</v>
      </c>
      <c r="G2671" s="2">
        <v>10044</v>
      </c>
      <c r="H2671" s="21">
        <f t="shared" si="41"/>
        <v>0</v>
      </c>
      <c r="I2671" s="4"/>
      <c r="J2671" s="4"/>
      <c r="K2671" s="4"/>
    </row>
    <row r="2672" spans="2:11" ht="13.5" x14ac:dyDescent="0.35">
      <c r="B2672" s="3">
        <v>45895</v>
      </c>
      <c r="C2672" s="2">
        <v>21.8</v>
      </c>
      <c r="D2672" s="2">
        <v>21.8</v>
      </c>
      <c r="E2672" s="2">
        <v>0</v>
      </c>
      <c r="F2672" s="2">
        <v>0</v>
      </c>
      <c r="G2672" s="2">
        <v>0</v>
      </c>
      <c r="H2672" s="21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21.6</v>
      </c>
      <c r="D2673" s="2">
        <v>21.6</v>
      </c>
      <c r="E2673" s="2">
        <v>134</v>
      </c>
      <c r="F2673" s="2">
        <v>21.6</v>
      </c>
      <c r="G2673" s="2">
        <v>2894.4</v>
      </c>
      <c r="H2673" s="21">
        <f t="shared" si="41"/>
        <v>-9.1743119266054721E-3</v>
      </c>
      <c r="I2673" s="4"/>
      <c r="J2673" s="4"/>
      <c r="K2673" s="4"/>
    </row>
    <row r="2674" spans="2:11" ht="13.5" x14ac:dyDescent="0.35">
      <c r="B2674" s="3">
        <v>45897</v>
      </c>
      <c r="C2674" s="2">
        <v>21.2</v>
      </c>
      <c r="D2674" s="2">
        <v>21.2</v>
      </c>
      <c r="E2674" s="2">
        <v>7</v>
      </c>
      <c r="F2674" s="2">
        <v>21.2</v>
      </c>
      <c r="G2674" s="2">
        <v>148.4</v>
      </c>
      <c r="H2674" s="21">
        <f t="shared" si="41"/>
        <v>-1.8518518518518615E-2</v>
      </c>
      <c r="I2674" s="4"/>
      <c r="J2674" s="4"/>
      <c r="K2674" s="4"/>
    </row>
    <row r="2675" spans="2:11" ht="13.5" x14ac:dyDescent="0.35">
      <c r="B2675" s="3">
        <v>45898</v>
      </c>
      <c r="C2675" s="2">
        <v>21.2</v>
      </c>
      <c r="D2675" s="2">
        <v>21.2</v>
      </c>
      <c r="E2675" s="2">
        <v>175</v>
      </c>
      <c r="F2675" s="2">
        <v>21.202000000000002</v>
      </c>
      <c r="G2675" s="2">
        <v>3710.35</v>
      </c>
      <c r="H2675" s="21">
        <f t="shared" si="41"/>
        <v>0</v>
      </c>
      <c r="I2675" s="4"/>
      <c r="J2675" s="4"/>
      <c r="K2675" s="4"/>
    </row>
    <row r="2676" spans="2:11" ht="13.5" x14ac:dyDescent="0.35">
      <c r="B2676" s="3">
        <v>45901</v>
      </c>
      <c r="C2676" s="2">
        <v>21.79</v>
      </c>
      <c r="D2676" s="2">
        <v>21.79</v>
      </c>
      <c r="E2676" s="2">
        <v>100</v>
      </c>
      <c r="F2676" s="2">
        <v>21.79</v>
      </c>
      <c r="G2676" s="2">
        <v>2179</v>
      </c>
      <c r="H2676" s="21">
        <f t="shared" si="41"/>
        <v>2.7830188679245277E-2</v>
      </c>
      <c r="I2676" s="4"/>
      <c r="J2676" s="4"/>
      <c r="K2676" s="4"/>
    </row>
    <row r="2677" spans="2:11" ht="13.5" x14ac:dyDescent="0.35">
      <c r="B2677" s="3">
        <v>45902</v>
      </c>
      <c r="C2677" s="2">
        <v>21.75</v>
      </c>
      <c r="D2677" s="2">
        <v>21.75</v>
      </c>
      <c r="E2677" s="2">
        <v>586</v>
      </c>
      <c r="F2677" s="2">
        <v>21.718</v>
      </c>
      <c r="G2677" s="2">
        <v>12726.748</v>
      </c>
      <c r="H2677" s="21">
        <f t="shared" si="41"/>
        <v>-1.8357044515832561E-3</v>
      </c>
      <c r="I2677" s="4"/>
      <c r="J2677" s="4"/>
      <c r="K2677" s="4"/>
    </row>
    <row r="2678" spans="2:11" ht="13.5" x14ac:dyDescent="0.35">
      <c r="B2678" s="3">
        <v>45903</v>
      </c>
      <c r="C2678" s="2">
        <v>21.1</v>
      </c>
      <c r="D2678" s="2">
        <v>21.1</v>
      </c>
      <c r="E2678" s="2">
        <v>45001</v>
      </c>
      <c r="F2678" s="2">
        <v>21.1</v>
      </c>
      <c r="G2678" s="2">
        <v>949521.1</v>
      </c>
      <c r="H2678" s="21">
        <f t="shared" si="41"/>
        <v>-2.9885057471264301E-2</v>
      </c>
      <c r="I2678" s="4"/>
      <c r="J2678" s="4"/>
      <c r="K2678" s="4"/>
    </row>
    <row r="2679" spans="2:11" ht="13.5" x14ac:dyDescent="0.35">
      <c r="B2679" s="3">
        <v>45905</v>
      </c>
      <c r="C2679" s="2">
        <v>20.82</v>
      </c>
      <c r="D2679" s="2">
        <v>20.82</v>
      </c>
      <c r="E2679" s="2">
        <v>1360</v>
      </c>
      <c r="F2679" s="2">
        <v>20.815999999999999</v>
      </c>
      <c r="G2679" s="2">
        <v>28309.759999999998</v>
      </c>
      <c r="H2679" s="21">
        <f t="shared" si="41"/>
        <v>-1.327014218009484E-2</v>
      </c>
      <c r="I2679" s="4"/>
      <c r="J2679" s="4"/>
      <c r="K2679" s="4"/>
    </row>
    <row r="2680" spans="2:11" ht="13.5" x14ac:dyDescent="0.35">
      <c r="B2680" s="3">
        <v>45908</v>
      </c>
      <c r="C2680" s="2">
        <v>20.8</v>
      </c>
      <c r="D2680" s="2">
        <v>20.8</v>
      </c>
      <c r="E2680" s="2">
        <v>220</v>
      </c>
      <c r="F2680" s="2">
        <v>20.9</v>
      </c>
      <c r="G2680" s="2">
        <v>4598</v>
      </c>
      <c r="H2680" s="21">
        <f t="shared" si="41"/>
        <v>-9.6061479346779889E-4</v>
      </c>
      <c r="I2680" s="4"/>
      <c r="J2680" s="4"/>
      <c r="K2680" s="4"/>
    </row>
    <row r="2681" spans="2:11" ht="13.5" x14ac:dyDescent="0.35">
      <c r="B2681" s="3">
        <v>45909</v>
      </c>
      <c r="C2681" s="2">
        <v>20.8</v>
      </c>
      <c r="D2681" s="2">
        <v>20.8</v>
      </c>
      <c r="E2681" s="2">
        <v>50</v>
      </c>
      <c r="F2681" s="2">
        <v>20.8</v>
      </c>
      <c r="G2681" s="2">
        <v>1040</v>
      </c>
      <c r="H2681" s="21">
        <f t="shared" si="41"/>
        <v>0</v>
      </c>
      <c r="I2681" s="4"/>
      <c r="J2681" s="4"/>
      <c r="K2681" s="4"/>
    </row>
    <row r="2682" spans="2:11" ht="13.5" x14ac:dyDescent="0.35">
      <c r="B2682" s="3">
        <v>45910</v>
      </c>
      <c r="C2682" s="2">
        <v>20.8</v>
      </c>
      <c r="D2682" s="2">
        <v>20.8</v>
      </c>
      <c r="E2682" s="2">
        <v>0</v>
      </c>
      <c r="F2682" s="2">
        <v>0</v>
      </c>
      <c r="G2682" s="2">
        <v>0</v>
      </c>
      <c r="H2682" s="21">
        <f t="shared" si="41"/>
        <v>0</v>
      </c>
      <c r="I2682" s="4"/>
      <c r="J2682" s="4"/>
      <c r="K2682" s="4"/>
    </row>
    <row r="2683" spans="2:11" ht="13.5" x14ac:dyDescent="0.35">
      <c r="B2683" s="3">
        <v>45911</v>
      </c>
      <c r="C2683" s="2">
        <v>20.8</v>
      </c>
      <c r="D2683" s="2">
        <v>20.8</v>
      </c>
      <c r="E2683" s="2">
        <v>575</v>
      </c>
      <c r="F2683" s="2">
        <v>20.777000000000001</v>
      </c>
      <c r="G2683" s="2">
        <v>11946.775</v>
      </c>
      <c r="H2683" s="21">
        <f t="shared" si="41"/>
        <v>0</v>
      </c>
      <c r="I2683" s="4"/>
      <c r="J2683" s="4"/>
      <c r="K2683" s="4"/>
    </row>
    <row r="2684" spans="2:11" ht="13.5" x14ac:dyDescent="0.35">
      <c r="B2684" s="3">
        <v>45912</v>
      </c>
      <c r="C2684" s="2">
        <v>20.8</v>
      </c>
      <c r="D2684" s="2">
        <v>20.8</v>
      </c>
      <c r="E2684" s="2">
        <v>477</v>
      </c>
      <c r="F2684" s="2">
        <v>20.800999999999998</v>
      </c>
      <c r="G2684" s="2">
        <v>9922.0769999999993</v>
      </c>
      <c r="H2684" s="21">
        <f t="shared" si="41"/>
        <v>0</v>
      </c>
      <c r="I2684" s="4"/>
      <c r="J2684" s="4"/>
      <c r="K2684" s="4"/>
    </row>
    <row r="2685" spans="2:11" ht="13.5" x14ac:dyDescent="0.35">
      <c r="B2685" s="3">
        <v>45915</v>
      </c>
      <c r="C2685" s="2">
        <v>20.8</v>
      </c>
      <c r="D2685" s="2">
        <v>20.8</v>
      </c>
      <c r="E2685" s="2">
        <v>1130</v>
      </c>
      <c r="F2685" s="2">
        <v>20.8</v>
      </c>
      <c r="G2685" s="2">
        <v>23504</v>
      </c>
      <c r="H2685" s="21">
        <f t="shared" si="41"/>
        <v>0</v>
      </c>
      <c r="I2685" s="4"/>
      <c r="J2685" s="4"/>
      <c r="K2685" s="4"/>
    </row>
    <row r="2686" spans="2:11" ht="13.5" x14ac:dyDescent="0.35">
      <c r="B2686" s="3">
        <v>45916</v>
      </c>
      <c r="C2686" s="2">
        <v>21.2</v>
      </c>
      <c r="D2686" s="2">
        <v>21.2</v>
      </c>
      <c r="E2686" s="2">
        <v>3</v>
      </c>
      <c r="F2686" s="2">
        <v>21.2</v>
      </c>
      <c r="G2686" s="2">
        <v>63.6</v>
      </c>
      <c r="H2686" s="21">
        <f t="shared" si="41"/>
        <v>1.9230769230769162E-2</v>
      </c>
      <c r="I2686" s="4"/>
      <c r="J2686" s="4"/>
      <c r="K2686" s="4"/>
    </row>
    <row r="2687" spans="2:11" ht="13.5" x14ac:dyDescent="0.35">
      <c r="B2687" s="3">
        <v>45917</v>
      </c>
      <c r="C2687" s="2">
        <v>21.1</v>
      </c>
      <c r="D2687" s="2">
        <v>21.1</v>
      </c>
      <c r="E2687" s="2">
        <v>200</v>
      </c>
      <c r="F2687" s="2">
        <v>21.1</v>
      </c>
      <c r="G2687" s="2">
        <v>4220</v>
      </c>
      <c r="H2687" s="21">
        <f t="shared" si="41"/>
        <v>-4.7169811320753709E-3</v>
      </c>
      <c r="I2687" s="4"/>
      <c r="J2687" s="4"/>
      <c r="K2687" s="4"/>
    </row>
    <row r="2688" spans="2:11" ht="13.5" x14ac:dyDescent="0.35">
      <c r="B2688" s="3">
        <v>45918</v>
      </c>
      <c r="C2688" s="5">
        <v>21.1</v>
      </c>
      <c r="D2688" s="5">
        <v>21.1</v>
      </c>
      <c r="E2688" s="5">
        <v>1000</v>
      </c>
      <c r="F2688" s="5">
        <v>21.1</v>
      </c>
      <c r="G2688" s="5">
        <f>E2688*F2688</f>
        <v>21100</v>
      </c>
      <c r="H2688" s="6">
        <f t="shared" si="41"/>
        <v>0</v>
      </c>
      <c r="I2688" s="4"/>
      <c r="J2688" s="4"/>
      <c r="K2688" s="4"/>
    </row>
    <row r="2689" spans="2:11" ht="13.5" x14ac:dyDescent="0.35">
      <c r="B2689" s="3">
        <v>45919</v>
      </c>
      <c r="C2689" s="5">
        <v>21.37</v>
      </c>
      <c r="D2689" s="5">
        <v>21.37</v>
      </c>
      <c r="E2689" s="5">
        <v>1527</v>
      </c>
      <c r="F2689" s="5">
        <v>21.765000000000001</v>
      </c>
      <c r="G2689" s="5">
        <f t="shared" ref="G2689:G2695" si="42">E2689*F2689</f>
        <v>33235.154999999999</v>
      </c>
      <c r="H2689" s="6">
        <f t="shared" si="41"/>
        <v>1.2796208530805667E-2</v>
      </c>
      <c r="I2689" s="4"/>
      <c r="J2689" s="4"/>
      <c r="K2689" s="4"/>
    </row>
    <row r="2690" spans="2:11" ht="13.5" x14ac:dyDescent="0.35">
      <c r="B2690" s="3">
        <v>45922</v>
      </c>
      <c r="C2690" s="5">
        <v>21.37</v>
      </c>
      <c r="D2690" s="5">
        <v>21.37</v>
      </c>
      <c r="E2690" s="5">
        <v>100</v>
      </c>
      <c r="F2690" s="5">
        <v>21.37</v>
      </c>
      <c r="G2690" s="5">
        <f t="shared" si="42"/>
        <v>2137</v>
      </c>
      <c r="H2690" s="6">
        <f t="shared" si="41"/>
        <v>0</v>
      </c>
      <c r="I2690" s="4"/>
      <c r="J2690" s="4"/>
      <c r="K2690" s="4"/>
    </row>
    <row r="2691" spans="2:11" ht="13.5" x14ac:dyDescent="0.35">
      <c r="B2691" s="3">
        <v>45923</v>
      </c>
      <c r="C2691" s="5">
        <v>22.49</v>
      </c>
      <c r="D2691" s="5">
        <v>22.49</v>
      </c>
      <c r="E2691" s="5">
        <v>1300</v>
      </c>
      <c r="F2691" s="5">
        <v>21.881</v>
      </c>
      <c r="G2691" s="5">
        <f t="shared" si="42"/>
        <v>28445.3</v>
      </c>
      <c r="H2691" s="6">
        <f t="shared" si="41"/>
        <v>5.2409920449227765E-2</v>
      </c>
      <c r="I2691" s="4"/>
      <c r="J2691" s="4"/>
      <c r="K2691" s="4"/>
    </row>
    <row r="2692" spans="2:11" ht="13.5" x14ac:dyDescent="0.35">
      <c r="B2692" s="3">
        <v>45924</v>
      </c>
      <c r="C2692" s="5">
        <v>21.6</v>
      </c>
      <c r="D2692" s="5">
        <v>21.6</v>
      </c>
      <c r="E2692" s="5">
        <v>125</v>
      </c>
      <c r="F2692" s="5">
        <v>22.347999999999999</v>
      </c>
      <c r="G2692" s="5">
        <f t="shared" si="42"/>
        <v>2793.5</v>
      </c>
      <c r="H2692" s="6">
        <f t="shared" si="41"/>
        <v>-3.9573143619386263E-2</v>
      </c>
      <c r="I2692" s="4"/>
      <c r="J2692" s="4"/>
      <c r="K2692" s="4"/>
    </row>
    <row r="2693" spans="2:11" ht="13.5" x14ac:dyDescent="0.35">
      <c r="B2693" s="3">
        <v>45926</v>
      </c>
      <c r="C2693" s="5">
        <v>21.55</v>
      </c>
      <c r="D2693" s="5">
        <v>21.55</v>
      </c>
      <c r="E2693" s="5">
        <v>828</v>
      </c>
      <c r="F2693" s="5">
        <v>21.55</v>
      </c>
      <c r="G2693" s="5">
        <f t="shared" si="42"/>
        <v>17843.400000000001</v>
      </c>
      <c r="H2693" s="6">
        <f t="shared" si="41"/>
        <v>-2.3148148148148476E-3</v>
      </c>
      <c r="I2693" s="4"/>
      <c r="J2693" s="4"/>
      <c r="K2693" s="4"/>
    </row>
    <row r="2694" spans="2:11" ht="13.5" x14ac:dyDescent="0.35">
      <c r="B2694" s="3">
        <v>45929</v>
      </c>
      <c r="C2694" s="5">
        <v>22.5</v>
      </c>
      <c r="D2694" s="5">
        <v>22.5</v>
      </c>
      <c r="E2694" s="5">
        <v>60</v>
      </c>
      <c r="F2694" s="5">
        <v>22.457000000000001</v>
      </c>
      <c r="G2694" s="5">
        <f t="shared" si="42"/>
        <v>1347.42</v>
      </c>
      <c r="H2694" s="6">
        <f t="shared" si="41"/>
        <v>4.4083526682134534E-2</v>
      </c>
      <c r="I2694" s="12" t="s">
        <v>13</v>
      </c>
      <c r="J2694" s="12" t="s">
        <v>14</v>
      </c>
      <c r="K2694" s="12" t="s">
        <v>6</v>
      </c>
    </row>
    <row r="2695" spans="2:11" ht="13.5" x14ac:dyDescent="0.35">
      <c r="B2695" s="3">
        <v>45930</v>
      </c>
      <c r="C2695" s="5">
        <v>21.51</v>
      </c>
      <c r="D2695" s="5">
        <v>21.51</v>
      </c>
      <c r="E2695" s="5">
        <v>225</v>
      </c>
      <c r="F2695" s="5">
        <v>22.478000000000002</v>
      </c>
      <c r="G2695" s="5">
        <f t="shared" si="42"/>
        <v>5057.55</v>
      </c>
      <c r="H2695" s="6">
        <f t="shared" si="41"/>
        <v>-4.3999999999999928E-2</v>
      </c>
      <c r="I2695" s="13">
        <v>32560000</v>
      </c>
      <c r="J2695" s="14">
        <f>I2695*D2695</f>
        <v>700365600</v>
      </c>
      <c r="K2695" s="15">
        <f>SUM(E2512:E2695)/184</f>
        <v>3754.75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17">
        <f>TITRES_STAT!D5</f>
        <v>10.198499999999999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17">
        <f>TITRES_STAT!D6</f>
        <v>10.281700000000001</v>
      </c>
      <c r="C3" s="2">
        <f>B3-B2</f>
        <v>8.3200000000001495E-2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17">
        <f>TITRES_STAT!D7</f>
        <v>10.1846</v>
      </c>
      <c r="C4" s="2">
        <f t="shared" ref="C4:C67" si="0">B4-B3</f>
        <v>-9.7100000000001074E-2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17">
        <f>TITRES_STAT!D8</f>
        <v>9.9833999999999996</v>
      </c>
      <c r="C5" s="2">
        <f t="shared" si="0"/>
        <v>-0.20120000000000005</v>
      </c>
      <c r="D5" s="2">
        <f>AVERAGE(B1:B5)</f>
        <v>10.162050000000001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17">
        <f>TITRES_STAT!D9</f>
        <v>9.9209999999999994</v>
      </c>
      <c r="C6" s="2">
        <f t="shared" si="0"/>
        <v>-6.2400000000000233E-2</v>
      </c>
      <c r="D6" s="2">
        <f t="shared" ref="D6:D69" si="1">AVERAGE(B2:B6)</f>
        <v>10.11384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17">
        <f>TITRES_STAT!D10</f>
        <v>9.9070999999999998</v>
      </c>
      <c r="C7" s="2">
        <f t="shared" si="0"/>
        <v>-1.3899999999999579E-2</v>
      </c>
      <c r="D7" s="2">
        <f t="shared" si="1"/>
        <v>10.05556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17">
        <f>TITRES_STAT!D11</f>
        <v>9.9139999999999997</v>
      </c>
      <c r="C8" s="2">
        <f t="shared" si="0"/>
        <v>6.8999999999999062E-3</v>
      </c>
      <c r="D8" s="2">
        <f t="shared" si="1"/>
        <v>9.9820200000000003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17">
        <f>TITRES_STAT!D12</f>
        <v>9.8515999999999995</v>
      </c>
      <c r="C9" s="2">
        <f t="shared" si="0"/>
        <v>-6.2400000000000233E-2</v>
      </c>
      <c r="D9" s="2">
        <f t="shared" si="1"/>
        <v>9.9154199999999992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17">
        <f>TITRES_STAT!D13</f>
        <v>9.8445999999999998</v>
      </c>
      <c r="C10" s="2">
        <f t="shared" si="0"/>
        <v>-6.9999999999996732E-3</v>
      </c>
      <c r="D10" s="2">
        <f t="shared" si="1"/>
        <v>9.8876600000000003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17">
        <f>TITRES_STAT!D14</f>
        <v>9.7821999999999996</v>
      </c>
      <c r="C11" s="2">
        <f t="shared" si="0"/>
        <v>-6.2400000000000233E-2</v>
      </c>
      <c r="D11" s="2">
        <f t="shared" si="1"/>
        <v>9.8598999999999997</v>
      </c>
      <c r="E11" s="2">
        <f>AVERAGE(B2:B11)</f>
        <v>9.9868699999999997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17">
        <f>TITRES_STAT!D15</f>
        <v>9.7127999999999997</v>
      </c>
      <c r="C12" s="2">
        <f t="shared" si="0"/>
        <v>-6.9399999999999906E-2</v>
      </c>
      <c r="D12" s="2">
        <f t="shared" si="1"/>
        <v>9.82104</v>
      </c>
      <c r="E12" s="2">
        <f t="shared" ref="E12:E75" si="2">AVERAGE(B3:B12)</f>
        <v>9.9383000000000017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17">
        <f>TITRES_STAT!D16</f>
        <v>9.6989000000000001</v>
      </c>
      <c r="C13" s="2">
        <f t="shared" si="0"/>
        <v>-1.3899999999999579E-2</v>
      </c>
      <c r="D13" s="2">
        <f t="shared" si="1"/>
        <v>9.7780199999999997</v>
      </c>
      <c r="E13" s="2">
        <f t="shared" si="2"/>
        <v>9.88002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17">
        <f>TITRES_STAT!D17</f>
        <v>9.6920000000000002</v>
      </c>
      <c r="C14" s="2">
        <f t="shared" si="0"/>
        <v>-6.8999999999999062E-3</v>
      </c>
      <c r="D14" s="2">
        <f t="shared" si="1"/>
        <v>9.7461000000000002</v>
      </c>
      <c r="E14" s="2">
        <f t="shared" si="2"/>
        <v>9.8307599999999979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17">
        <f>TITRES_STAT!D18</f>
        <v>9.6433999999999997</v>
      </c>
      <c r="C15" s="2">
        <f t="shared" si="0"/>
        <v>-4.8600000000000421E-2</v>
      </c>
      <c r="D15" s="2">
        <f t="shared" si="1"/>
        <v>9.7058599999999995</v>
      </c>
      <c r="E15" s="2">
        <f t="shared" si="2"/>
        <v>9.796759999999999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17">
        <f>TITRES_STAT!D19</f>
        <v>9.6433999999999997</v>
      </c>
      <c r="C16" s="2">
        <f t="shared" si="0"/>
        <v>0</v>
      </c>
      <c r="D16" s="2">
        <f t="shared" si="1"/>
        <v>9.6781000000000006</v>
      </c>
      <c r="E16" s="2">
        <f t="shared" si="2"/>
        <v>9.7690000000000001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17">
        <f>TITRES_STAT!D20</f>
        <v>9.7127999999999997</v>
      </c>
      <c r="C17" s="2">
        <f t="shared" si="0"/>
        <v>6.9399999999999906E-2</v>
      </c>
      <c r="D17" s="2">
        <f t="shared" si="1"/>
        <v>9.6781000000000006</v>
      </c>
      <c r="E17" s="2">
        <f t="shared" si="2"/>
        <v>9.7495700000000003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17">
        <f>TITRES_STAT!D21</f>
        <v>9.7127999999999997</v>
      </c>
      <c r="C18" s="2">
        <f t="shared" si="0"/>
        <v>0</v>
      </c>
      <c r="D18" s="2">
        <f t="shared" si="1"/>
        <v>9.6808800000000002</v>
      </c>
      <c r="E18" s="2">
        <f t="shared" si="2"/>
        <v>9.7294499999999999</v>
      </c>
      <c r="F18" s="2"/>
      <c r="G18" s="2"/>
      <c r="H18" s="2"/>
      <c r="I18" s="2">
        <f t="array" ref="I18">SUMPRODUCT(B2:B21, (ROW(B2:B21)-ROW(B2)+1)) / (20*21/2)</f>
        <v>9.7454204761904766</v>
      </c>
      <c r="J18" s="2"/>
      <c r="K18" s="2"/>
    </row>
    <row r="19" spans="1:11" ht="13.5" x14ac:dyDescent="0.25">
      <c r="A19" s="3">
        <f>TITRES_STAT!B22</f>
        <v>42032</v>
      </c>
      <c r="B19" s="17">
        <f>TITRES_STAT!D22</f>
        <v>9.6851000000000003</v>
      </c>
      <c r="C19" s="2">
        <f t="shared" si="0"/>
        <v>-2.7699999999999392E-2</v>
      </c>
      <c r="D19" s="2">
        <f t="shared" si="1"/>
        <v>9.6795000000000009</v>
      </c>
      <c r="E19" s="2">
        <f t="shared" si="2"/>
        <v>9.7128000000000014</v>
      </c>
      <c r="F19" s="2"/>
      <c r="G19" s="2"/>
      <c r="H19" s="2"/>
      <c r="I19" s="2">
        <f t="array" ref="I19">SUMPRODUCT(B3:B22, (ROW(B3:B22)-ROW(B3)+1)) / (20*21/2)</f>
        <v>9.7322347619047633</v>
      </c>
      <c r="J19" s="2"/>
      <c r="K19" s="2"/>
    </row>
    <row r="20" spans="1:11" ht="13.5" x14ac:dyDescent="0.25">
      <c r="A20" s="3">
        <f>TITRES_STAT!B23</f>
        <v>42033</v>
      </c>
      <c r="B20" s="17">
        <f>TITRES_STAT!D23</f>
        <v>9.6712000000000007</v>
      </c>
      <c r="C20" s="2">
        <f t="shared" si="0"/>
        <v>-1.3899999999999579E-2</v>
      </c>
      <c r="D20" s="2">
        <f t="shared" si="1"/>
        <v>9.68506</v>
      </c>
      <c r="E20" s="2">
        <f t="shared" si="2"/>
        <v>9.6954600000000006</v>
      </c>
      <c r="F20" s="2">
        <f t="shared" ref="F20:F83" si="3">AVERAGE(B1:B20)</f>
        <v>9.8442684210526288</v>
      </c>
      <c r="G20" s="2"/>
      <c r="H20" s="2"/>
      <c r="I20" s="2">
        <f t="array" ref="I20">SUMPRODUCT(B4:B23, (ROW(B4:B23)-ROW(B4)+1)) / (20*21/2)</f>
        <v>9.7220947619047617</v>
      </c>
      <c r="J20" s="2">
        <f>F20</f>
        <v>9.8442684210526288</v>
      </c>
      <c r="K20" s="2"/>
    </row>
    <row r="21" spans="1:11" ht="13.5" x14ac:dyDescent="0.25">
      <c r="A21" s="3">
        <f>TITRES_STAT!B24</f>
        <v>42034</v>
      </c>
      <c r="B21" s="17">
        <f>TITRES_STAT!D24</f>
        <v>9.7058999999999997</v>
      </c>
      <c r="C21" s="2">
        <f t="shared" si="0"/>
        <v>3.4699999999999065E-2</v>
      </c>
      <c r="D21" s="2">
        <f t="shared" si="1"/>
        <v>9.6975599999999993</v>
      </c>
      <c r="E21" s="2">
        <f t="shared" si="2"/>
        <v>9.6878300000000017</v>
      </c>
      <c r="F21" s="2">
        <f t="shared" si="3"/>
        <v>9.8373499999999972</v>
      </c>
      <c r="G21" s="2"/>
      <c r="H21" s="2"/>
      <c r="I21" s="2">
        <f t="array" ref="I21">SUMPRODUCT(B5:B24, (ROW(B5:B24)-ROW(B5)+1)) / (20*21/2)</f>
        <v>9.7417823809523814</v>
      </c>
      <c r="J21" s="2">
        <f t="shared" ref="J21:J84" si="4">$J$4*B21+J20*(1-$J$4)</f>
        <v>9.8310904761904734</v>
      </c>
      <c r="K21" s="2"/>
    </row>
    <row r="22" spans="1:11" ht="13.5" x14ac:dyDescent="0.25">
      <c r="A22" s="3">
        <f>TITRES_STAT!B25</f>
        <v>42037</v>
      </c>
      <c r="B22" s="17">
        <f>TITRES_STAT!D25</f>
        <v>9.6989000000000001</v>
      </c>
      <c r="C22" s="2">
        <f t="shared" si="0"/>
        <v>-6.9999999999996732E-3</v>
      </c>
      <c r="D22" s="2">
        <f t="shared" si="1"/>
        <v>9.6947799999999997</v>
      </c>
      <c r="E22" s="2">
        <f t="shared" si="2"/>
        <v>9.686440000000001</v>
      </c>
      <c r="F22" s="2">
        <f t="shared" si="3"/>
        <v>9.8123699999999996</v>
      </c>
      <c r="G22" s="2"/>
      <c r="H22" s="2"/>
      <c r="I22" s="2">
        <f t="array" ref="I22">SUMPRODUCT(B6:B25, (ROW(B6:B25)-ROW(B6)+1)) / (20*21/2)</f>
        <v>9.8020428571428582</v>
      </c>
      <c r="J22" s="2">
        <f t="shared" si="4"/>
        <v>9.8185009070294758</v>
      </c>
      <c r="K22" s="2"/>
    </row>
    <row r="23" spans="1:11" ht="13.5" x14ac:dyDescent="0.25">
      <c r="A23" s="3">
        <f>TITRES_STAT!B26</f>
        <v>42038</v>
      </c>
      <c r="B23" s="17">
        <f>TITRES_STAT!D26</f>
        <v>9.7058999999999997</v>
      </c>
      <c r="C23" s="2">
        <f t="shared" si="0"/>
        <v>6.9999999999996732E-3</v>
      </c>
      <c r="D23" s="2">
        <f t="shared" si="1"/>
        <v>9.6934000000000005</v>
      </c>
      <c r="E23" s="2">
        <f t="shared" si="2"/>
        <v>9.6871399999999994</v>
      </c>
      <c r="F23" s="2">
        <f t="shared" si="3"/>
        <v>9.7835800000000006</v>
      </c>
      <c r="G23" s="2"/>
      <c r="H23" s="2"/>
      <c r="I23" s="2">
        <f t="array" ref="I23">SUMPRODUCT(B7:B26, (ROW(B7:B26)-ROW(B7)+1)) / (20*21/2)</f>
        <v>9.8721833333333304</v>
      </c>
      <c r="J23" s="2">
        <f t="shared" si="4"/>
        <v>9.8077770111219067</v>
      </c>
      <c r="K23" s="2"/>
    </row>
    <row r="24" spans="1:11" ht="13.5" x14ac:dyDescent="0.25">
      <c r="A24" s="3">
        <f>TITRES_STAT!B27</f>
        <v>42039</v>
      </c>
      <c r="B24" s="17">
        <f>TITRES_STAT!D27</f>
        <v>9.9902999999999995</v>
      </c>
      <c r="C24" s="2">
        <f t="shared" si="0"/>
        <v>0.28439999999999976</v>
      </c>
      <c r="D24" s="2">
        <f t="shared" si="1"/>
        <v>9.7544399999999989</v>
      </c>
      <c r="E24" s="2">
        <f t="shared" si="2"/>
        <v>9.7169699999999999</v>
      </c>
      <c r="F24" s="2">
        <f t="shared" si="3"/>
        <v>9.7738650000000007</v>
      </c>
      <c r="G24" s="2"/>
      <c r="H24" s="2"/>
      <c r="I24" s="2">
        <f t="array" ref="I24">SUMPRODUCT(B8:B27, (ROW(B8:B27)-ROW(B8)+1)) / (20*21/2)</f>
        <v>9.9407309523809531</v>
      </c>
      <c r="J24" s="2">
        <f t="shared" si="4"/>
        <v>9.8251601529198194</v>
      </c>
      <c r="K24" s="2"/>
    </row>
    <row r="25" spans="1:11" ht="13.5" x14ac:dyDescent="0.25">
      <c r="A25" s="3">
        <f>TITRES_STAT!B28</f>
        <v>42040</v>
      </c>
      <c r="B25" s="17">
        <f>TITRES_STAT!D28</f>
        <v>10.406599999999999</v>
      </c>
      <c r="C25" s="2">
        <f t="shared" si="0"/>
        <v>0.41629999999999967</v>
      </c>
      <c r="D25" s="2">
        <f t="shared" si="1"/>
        <v>9.9015199999999997</v>
      </c>
      <c r="E25" s="2">
        <f t="shared" si="2"/>
        <v>9.7932900000000007</v>
      </c>
      <c r="F25" s="2">
        <f t="shared" si="3"/>
        <v>9.795024999999999</v>
      </c>
      <c r="G25" s="2"/>
      <c r="H25" s="2"/>
      <c r="I25" s="2">
        <f t="array" ref="I25">SUMPRODUCT(B9:B28, (ROW(B9:B28)-ROW(B9)+1)) / (20*21/2)</f>
        <v>10.006239523809525</v>
      </c>
      <c r="J25" s="2">
        <f t="shared" si="4"/>
        <v>9.8805353764512649</v>
      </c>
      <c r="K25" s="2"/>
    </row>
    <row r="26" spans="1:11" ht="13.5" x14ac:dyDescent="0.25">
      <c r="A26" s="3">
        <f>TITRES_STAT!B29</f>
        <v>42041</v>
      </c>
      <c r="B26" s="17">
        <f>TITRES_STAT!D29</f>
        <v>10.531499999999999</v>
      </c>
      <c r="C26" s="2">
        <f t="shared" si="0"/>
        <v>0.12490000000000023</v>
      </c>
      <c r="D26" s="2">
        <f t="shared" si="1"/>
        <v>10.06664</v>
      </c>
      <c r="E26" s="2">
        <f t="shared" si="2"/>
        <v>9.8820999999999994</v>
      </c>
      <c r="F26" s="2">
        <f t="shared" si="3"/>
        <v>9.8255499999999998</v>
      </c>
      <c r="G26" s="2"/>
      <c r="H26" s="2"/>
      <c r="I26" s="2">
        <f t="array" ref="I26">SUMPRODUCT(B10:B29, (ROW(B10:B29)-ROW(B10)+1)) / (20*21/2)</f>
        <v>10.077999047619047</v>
      </c>
      <c r="J26" s="2">
        <f t="shared" si="4"/>
        <v>9.9425320072654308</v>
      </c>
      <c r="K26" s="2"/>
    </row>
    <row r="27" spans="1:11" ht="13.5" x14ac:dyDescent="0.25">
      <c r="A27" s="3">
        <f>TITRES_STAT!B30</f>
        <v>42044</v>
      </c>
      <c r="B27" s="17">
        <f>TITRES_STAT!D30</f>
        <v>10.545299999999999</v>
      </c>
      <c r="C27" s="2">
        <f t="shared" si="0"/>
        <v>1.3799999999999812E-2</v>
      </c>
      <c r="D27" s="2">
        <f t="shared" si="1"/>
        <v>10.235919999999998</v>
      </c>
      <c r="E27" s="2">
        <f t="shared" si="2"/>
        <v>9.965349999999999</v>
      </c>
      <c r="F27" s="2">
        <f t="shared" si="3"/>
        <v>9.8574599999999997</v>
      </c>
      <c r="G27" s="2"/>
      <c r="H27" s="2"/>
      <c r="I27" s="2">
        <f t="array" ref="I27">SUMPRODUCT(B11:B30, (ROW(B11:B30)-ROW(B11)+1)) / (20*21/2)</f>
        <v>10.15656380952381</v>
      </c>
      <c r="J27" s="2">
        <f t="shared" si="4"/>
        <v>9.9999384827639606</v>
      </c>
      <c r="K27" s="2"/>
    </row>
    <row r="28" spans="1:11" ht="13.5" x14ac:dyDescent="0.25">
      <c r="A28" s="3">
        <f>TITRES_STAT!B31</f>
        <v>42045</v>
      </c>
      <c r="B28" s="17">
        <f>TITRES_STAT!D31</f>
        <v>10.545299999999999</v>
      </c>
      <c r="C28" s="2">
        <f t="shared" si="0"/>
        <v>0</v>
      </c>
      <c r="D28" s="2">
        <f t="shared" si="1"/>
        <v>10.403799999999999</v>
      </c>
      <c r="E28" s="2">
        <f t="shared" si="2"/>
        <v>10.048599999999999</v>
      </c>
      <c r="F28" s="2">
        <f t="shared" si="3"/>
        <v>9.8890250000000002</v>
      </c>
      <c r="G28" s="2"/>
      <c r="H28" s="2"/>
      <c r="I28" s="2">
        <f t="array" ref="I28">SUMPRODUCT(B12:B31, (ROW(B12:B31)-ROW(B12)+1)) / (20*21/2)</f>
        <v>10.26119095238095</v>
      </c>
      <c r="J28" s="2">
        <f t="shared" si="4"/>
        <v>10.051877674881679</v>
      </c>
      <c r="K28" s="2"/>
    </row>
    <row r="29" spans="1:11" ht="13.5" x14ac:dyDescent="0.25">
      <c r="A29" s="3">
        <f>TITRES_STAT!B32</f>
        <v>42046</v>
      </c>
      <c r="B29" s="17">
        <f>TITRES_STAT!D32</f>
        <v>10.6425</v>
      </c>
      <c r="C29" s="2">
        <f t="shared" si="0"/>
        <v>9.7200000000000841E-2</v>
      </c>
      <c r="D29" s="2">
        <f t="shared" si="1"/>
        <v>10.534239999999999</v>
      </c>
      <c r="E29" s="2">
        <f t="shared" si="2"/>
        <v>10.144339999999998</v>
      </c>
      <c r="F29" s="2">
        <f t="shared" si="3"/>
        <v>9.9285699999999988</v>
      </c>
      <c r="G29" s="2"/>
      <c r="H29" s="2"/>
      <c r="I29" s="2">
        <f t="array" ref="I29">SUMPRODUCT(B13:B32, (ROW(B13:B32)-ROW(B13)+1)) / (20*21/2)</f>
        <v>10.388749523809523</v>
      </c>
      <c r="J29" s="2">
        <f t="shared" si="4"/>
        <v>10.108127420131042</v>
      </c>
      <c r="K29" s="2"/>
    </row>
    <row r="30" spans="1:11" ht="13.5" x14ac:dyDescent="0.25">
      <c r="A30" s="3">
        <f>TITRES_STAT!B33</f>
        <v>42047</v>
      </c>
      <c r="B30" s="17">
        <f>TITRES_STAT!D33</f>
        <v>10.753500000000001</v>
      </c>
      <c r="C30" s="2">
        <f t="shared" si="0"/>
        <v>0.11100000000000065</v>
      </c>
      <c r="D30" s="2">
        <f t="shared" si="1"/>
        <v>10.603619999999999</v>
      </c>
      <c r="E30" s="2">
        <f t="shared" si="2"/>
        <v>10.25257</v>
      </c>
      <c r="F30" s="2">
        <f t="shared" si="3"/>
        <v>9.9740149999999996</v>
      </c>
      <c r="G30" s="2"/>
      <c r="H30" s="2"/>
      <c r="I30" s="2">
        <f t="array" ref="I30">SUMPRODUCT(B14:B33, (ROW(B14:B33)-ROW(B14)+1)) / (20*21/2)</f>
        <v>10.50837904761905</v>
      </c>
      <c r="J30" s="2">
        <f t="shared" si="4"/>
        <v>10.169591475356658</v>
      </c>
      <c r="K30" s="2"/>
    </row>
    <row r="31" spans="1:11" ht="13.5" x14ac:dyDescent="0.25">
      <c r="A31" s="3">
        <f>TITRES_STAT!B34</f>
        <v>42048</v>
      </c>
      <c r="B31" s="17">
        <f>TITRES_STAT!D34</f>
        <v>11.0726</v>
      </c>
      <c r="C31" s="2">
        <f t="shared" si="0"/>
        <v>0.31909999999999883</v>
      </c>
      <c r="D31" s="2">
        <f t="shared" si="1"/>
        <v>10.71184</v>
      </c>
      <c r="E31" s="2">
        <f t="shared" si="2"/>
        <v>10.389239999999999</v>
      </c>
      <c r="F31" s="2">
        <f t="shared" si="3"/>
        <v>10.038535</v>
      </c>
      <c r="G31" s="2"/>
      <c r="H31" s="2"/>
      <c r="I31" s="2">
        <f t="array" ref="I31">SUMPRODUCT(B15:B34, (ROW(B15:B34)-ROW(B15)+1)) / (20*21/2)</f>
        <v>10.605470476190476</v>
      </c>
      <c r="J31" s="2">
        <f t="shared" si="4"/>
        <v>10.255592287227453</v>
      </c>
      <c r="K31" s="2"/>
    </row>
    <row r="32" spans="1:11" ht="13.5" x14ac:dyDescent="0.25">
      <c r="A32" s="3">
        <f>TITRES_STAT!B35</f>
        <v>42051</v>
      </c>
      <c r="B32" s="17">
        <f>TITRES_STAT!D35</f>
        <v>11.3779</v>
      </c>
      <c r="C32" s="2">
        <f t="shared" si="0"/>
        <v>0.30530000000000079</v>
      </c>
      <c r="D32" s="2">
        <f t="shared" si="1"/>
        <v>10.878360000000001</v>
      </c>
      <c r="E32" s="2">
        <f t="shared" si="2"/>
        <v>10.557139999999999</v>
      </c>
      <c r="F32" s="2">
        <f t="shared" si="3"/>
        <v>10.121790000000001</v>
      </c>
      <c r="G32" s="2"/>
      <c r="H32" s="2"/>
      <c r="I32" s="2">
        <f t="array" ref="I32">SUMPRODUCT(B16:B35, (ROW(B16:B35)-ROW(B16)+1)) / (20*21/2)</f>
        <v>10.691965714285713</v>
      </c>
      <c r="J32" s="2">
        <f t="shared" si="4"/>
        <v>10.362478736062933</v>
      </c>
      <c r="K32" s="2"/>
    </row>
    <row r="33" spans="1:11" ht="13.5" x14ac:dyDescent="0.25">
      <c r="A33" s="3">
        <f>TITRES_STAT!B36</f>
        <v>42052</v>
      </c>
      <c r="B33" s="17">
        <f>TITRES_STAT!D36</f>
        <v>11.3779</v>
      </c>
      <c r="C33" s="2">
        <f t="shared" si="0"/>
        <v>0</v>
      </c>
      <c r="D33" s="2">
        <f t="shared" si="1"/>
        <v>11.044880000000001</v>
      </c>
      <c r="E33" s="2">
        <f t="shared" si="2"/>
        <v>10.724339999999998</v>
      </c>
      <c r="F33" s="2">
        <f t="shared" si="3"/>
        <v>10.205740000000002</v>
      </c>
      <c r="G33" s="2"/>
      <c r="H33" s="2"/>
      <c r="I33" s="2">
        <f t="array" ref="I33">SUMPRODUCT(B17:B36, (ROW(B17:B36)-ROW(B17)+1)) / (20*21/2)</f>
        <v>10.769102857142856</v>
      </c>
      <c r="J33" s="2">
        <f t="shared" si="4"/>
        <v>10.459185523104559</v>
      </c>
      <c r="K33" s="2"/>
    </row>
    <row r="34" spans="1:11" ht="13.5" x14ac:dyDescent="0.25">
      <c r="A34" s="3">
        <f>TITRES_STAT!B37</f>
        <v>42053</v>
      </c>
      <c r="B34" s="17">
        <f>TITRES_STAT!D37</f>
        <v>11.225199999999999</v>
      </c>
      <c r="C34" s="2">
        <f t="shared" si="0"/>
        <v>-0.15270000000000117</v>
      </c>
      <c r="D34" s="2">
        <f t="shared" si="1"/>
        <v>11.161420000000001</v>
      </c>
      <c r="E34" s="2">
        <f t="shared" si="2"/>
        <v>10.847829999999998</v>
      </c>
      <c r="F34" s="2">
        <f t="shared" si="3"/>
        <v>10.282400000000001</v>
      </c>
      <c r="G34" s="2"/>
      <c r="H34" s="2"/>
      <c r="I34" s="2">
        <f t="array" ref="I34">SUMPRODUCT(B18:B37, (ROW(B18:B37)-ROW(B18)+1)) / (20*21/2)</f>
        <v>10.832371904761903</v>
      </c>
      <c r="J34" s="2">
        <f t="shared" si="4"/>
        <v>10.532139282808886</v>
      </c>
      <c r="K34" s="2"/>
    </row>
    <row r="35" spans="1:11" ht="13.5" x14ac:dyDescent="0.25">
      <c r="A35" s="3">
        <f>TITRES_STAT!B38</f>
        <v>42054</v>
      </c>
      <c r="B35" s="17">
        <f>TITRES_STAT!D38</f>
        <v>11.1906</v>
      </c>
      <c r="C35" s="2">
        <f t="shared" si="0"/>
        <v>-3.4599999999999298E-2</v>
      </c>
      <c r="D35" s="2">
        <f t="shared" si="1"/>
        <v>11.248840000000001</v>
      </c>
      <c r="E35" s="2">
        <f t="shared" si="2"/>
        <v>10.92623</v>
      </c>
      <c r="F35" s="2">
        <f t="shared" si="3"/>
        <v>10.359760000000001</v>
      </c>
      <c r="G35" s="2"/>
      <c r="H35" s="2"/>
      <c r="I35" s="2">
        <f t="array" ref="I35">SUMPRODUCT(B19:B38, (ROW(B19:B38)-ROW(B19)+1)) / (20*21/2)</f>
        <v>10.875814285714284</v>
      </c>
      <c r="J35" s="2">
        <f t="shared" si="4"/>
        <v>10.594849827303278</v>
      </c>
      <c r="K35" s="2"/>
    </row>
    <row r="36" spans="1:11" ht="13.5" x14ac:dyDescent="0.25">
      <c r="A36" s="3">
        <f>TITRES_STAT!B39</f>
        <v>42055</v>
      </c>
      <c r="B36" s="17">
        <f>TITRES_STAT!D39</f>
        <v>11.169700000000001</v>
      </c>
      <c r="C36" s="2">
        <f t="shared" si="0"/>
        <v>-2.0899999999999253E-2</v>
      </c>
      <c r="D36" s="2">
        <f t="shared" si="1"/>
        <v>11.26826</v>
      </c>
      <c r="E36" s="2">
        <f t="shared" si="2"/>
        <v>10.99005</v>
      </c>
      <c r="F36" s="2">
        <f t="shared" si="3"/>
        <v>10.436075000000001</v>
      </c>
      <c r="G36" s="2"/>
      <c r="H36" s="2"/>
      <c r="I36" s="2">
        <f t="array" ref="I36">SUMPRODUCT(B20:B39, (ROW(B20:B39)-ROW(B20)+1)) / (20*21/2)</f>
        <v>10.906043333333333</v>
      </c>
      <c r="J36" s="2">
        <f t="shared" si="4"/>
        <v>10.649597462798203</v>
      </c>
      <c r="K36" s="2"/>
    </row>
    <row r="37" spans="1:11" ht="13.5" x14ac:dyDescent="0.25">
      <c r="A37" s="3">
        <f>TITRES_STAT!B40</f>
        <v>42058</v>
      </c>
      <c r="B37" s="17">
        <f>TITRES_STAT!D40</f>
        <v>11.1004</v>
      </c>
      <c r="C37" s="2">
        <f t="shared" si="0"/>
        <v>-6.9300000000000139E-2</v>
      </c>
      <c r="D37" s="2">
        <f t="shared" si="1"/>
        <v>11.212759999999999</v>
      </c>
      <c r="E37" s="2">
        <f t="shared" si="2"/>
        <v>11.04556</v>
      </c>
      <c r="F37" s="2">
        <f t="shared" si="3"/>
        <v>10.505455000000001</v>
      </c>
      <c r="G37" s="2"/>
      <c r="H37" s="2"/>
      <c r="I37" s="2">
        <f t="array" ref="I37">SUMPRODUCT(B21:B40, (ROW(B21:B40)-ROW(B21)+1)) / (20*21/2)</f>
        <v>10.931214285714285</v>
      </c>
      <c r="J37" s="2">
        <f t="shared" si="4"/>
        <v>10.692531037769802</v>
      </c>
      <c r="K37" s="2"/>
    </row>
    <row r="38" spans="1:11" ht="13.5" x14ac:dyDescent="0.25">
      <c r="A38" s="3">
        <f>TITRES_STAT!B41</f>
        <v>42059</v>
      </c>
      <c r="B38" s="17">
        <f>TITRES_STAT!D41</f>
        <v>10.961600000000001</v>
      </c>
      <c r="C38" s="2">
        <f t="shared" si="0"/>
        <v>-0.13879999999999981</v>
      </c>
      <c r="D38" s="2">
        <f t="shared" si="1"/>
        <v>11.129499999999998</v>
      </c>
      <c r="E38" s="2">
        <f t="shared" si="2"/>
        <v>11.087190000000001</v>
      </c>
      <c r="F38" s="2">
        <f t="shared" si="3"/>
        <v>10.567895000000002</v>
      </c>
      <c r="G38" s="2"/>
      <c r="H38" s="2"/>
      <c r="I38" s="2">
        <f t="array" ref="I38">SUMPRODUCT(B22:B41, (ROW(B22:B41)-ROW(B22)+1)) / (20*21/2)</f>
        <v>10.963789999999998</v>
      </c>
      <c r="J38" s="2">
        <f t="shared" si="4"/>
        <v>10.718156653220298</v>
      </c>
      <c r="K38" s="2"/>
    </row>
    <row r="39" spans="1:11" ht="13.5" x14ac:dyDescent="0.25">
      <c r="A39" s="3">
        <f>TITRES_STAT!B42</f>
        <v>42060</v>
      </c>
      <c r="B39" s="17">
        <f>TITRES_STAT!D42</f>
        <v>10.885300000000001</v>
      </c>
      <c r="C39" s="2">
        <f t="shared" si="0"/>
        <v>-7.6299999999999812E-2</v>
      </c>
      <c r="D39" s="2">
        <f t="shared" si="1"/>
        <v>11.061520000000002</v>
      </c>
      <c r="E39" s="2">
        <f t="shared" si="2"/>
        <v>11.111470000000002</v>
      </c>
      <c r="F39" s="2">
        <f t="shared" si="3"/>
        <v>10.627905</v>
      </c>
      <c r="G39" s="2"/>
      <c r="H39" s="2"/>
      <c r="I39" s="2">
        <f t="array" ref="I39">SUMPRODUCT(B23:B42, (ROW(B23:B42)-ROW(B23)+1)) / (20*21/2)</f>
        <v>10.982789047619049</v>
      </c>
      <c r="J39" s="2">
        <f t="shared" si="4"/>
        <v>10.734075067199317</v>
      </c>
      <c r="K39" s="2"/>
    </row>
    <row r="40" spans="1:11" ht="13.5" x14ac:dyDescent="0.25">
      <c r="A40" s="3">
        <f>TITRES_STAT!B43</f>
        <v>42061</v>
      </c>
      <c r="B40" s="17">
        <f>TITRES_STAT!D43</f>
        <v>10.892200000000001</v>
      </c>
      <c r="C40" s="2">
        <f t="shared" si="0"/>
        <v>6.8999999999999062E-3</v>
      </c>
      <c r="D40" s="2">
        <f t="shared" si="1"/>
        <v>11.001840000000001</v>
      </c>
      <c r="E40" s="2">
        <f t="shared" si="2"/>
        <v>11.125340000000003</v>
      </c>
      <c r="F40" s="2">
        <f t="shared" si="3"/>
        <v>10.688955</v>
      </c>
      <c r="G40" s="2"/>
      <c r="H40" s="2"/>
      <c r="I40" s="2">
        <f t="array" ref="I40">SUMPRODUCT(B24:B43, (ROW(B24:B43)-ROW(B24)+1)) / (20*21/2)</f>
        <v>10.995808095238093</v>
      </c>
      <c r="J40" s="2">
        <f t="shared" si="4"/>
        <v>10.749134584608907</v>
      </c>
      <c r="K40" s="2"/>
    </row>
    <row r="41" spans="1:11" ht="13.5" x14ac:dyDescent="0.25">
      <c r="A41" s="3">
        <f>TITRES_STAT!B44</f>
        <v>42062</v>
      </c>
      <c r="B41" s="17">
        <f>TITRES_STAT!D44</f>
        <v>11.031000000000001</v>
      </c>
      <c r="C41" s="2">
        <f t="shared" si="0"/>
        <v>0.13879999999999981</v>
      </c>
      <c r="D41" s="2">
        <f t="shared" si="1"/>
        <v>10.9741</v>
      </c>
      <c r="E41" s="2">
        <f t="shared" si="2"/>
        <v>11.121180000000001</v>
      </c>
      <c r="F41" s="2">
        <f t="shared" si="3"/>
        <v>10.75521</v>
      </c>
      <c r="G41" s="2"/>
      <c r="H41" s="2"/>
      <c r="I41" s="2">
        <f t="array" ref="I41">SUMPRODUCT(B25:B44, (ROW(B25:B44)-ROW(B25)+1)) / (20*21/2)</f>
        <v>11.002213809523811</v>
      </c>
      <c r="J41" s="2">
        <f t="shared" si="4"/>
        <v>10.77597890988425</v>
      </c>
      <c r="K41" s="2"/>
    </row>
    <row r="42" spans="1:11" ht="13.5" x14ac:dyDescent="0.25">
      <c r="A42" s="3">
        <f>TITRES_STAT!B45</f>
        <v>42065</v>
      </c>
      <c r="B42" s="17">
        <f>TITRES_STAT!D45</f>
        <v>10.954700000000001</v>
      </c>
      <c r="C42" s="2">
        <f t="shared" si="0"/>
        <v>-7.6299999999999812E-2</v>
      </c>
      <c r="D42" s="2">
        <f t="shared" si="1"/>
        <v>10.94496</v>
      </c>
      <c r="E42" s="2">
        <f t="shared" si="2"/>
        <v>11.078860000000002</v>
      </c>
      <c r="F42" s="2">
        <f t="shared" si="3"/>
        <v>10.818</v>
      </c>
      <c r="G42" s="2"/>
      <c r="H42" s="2"/>
      <c r="I42" s="2">
        <f t="array" ref="I42">SUMPRODUCT(B26:B45, (ROW(B26:B45)-ROW(B26)+1)) / (20*21/2)</f>
        <v>11.004060476190478</v>
      </c>
      <c r="J42" s="2">
        <f t="shared" si="4"/>
        <v>10.79299996608575</v>
      </c>
      <c r="K42" s="2"/>
    </row>
    <row r="43" spans="1:11" ht="13.5" x14ac:dyDescent="0.25">
      <c r="A43" s="3">
        <f>TITRES_STAT!B46</f>
        <v>42066</v>
      </c>
      <c r="B43" s="17">
        <f>TITRES_STAT!D46</f>
        <v>10.954700000000001</v>
      </c>
      <c r="C43" s="2">
        <f t="shared" si="0"/>
        <v>0</v>
      </c>
      <c r="D43" s="2">
        <f t="shared" si="1"/>
        <v>10.943580000000001</v>
      </c>
      <c r="E43" s="2">
        <f t="shared" si="2"/>
        <v>11.03654</v>
      </c>
      <c r="F43" s="2">
        <f t="shared" si="3"/>
        <v>10.88044</v>
      </c>
      <c r="G43" s="2"/>
      <c r="H43" s="2"/>
      <c r="I43" s="2">
        <f t="array" ref="I43">SUMPRODUCT(B27:B46, (ROW(B27:B46)-ROW(B27)+1)) / (20*21/2)</f>
        <v>11.009282857142857</v>
      </c>
      <c r="J43" s="2">
        <f t="shared" si="4"/>
        <v>10.80839996931568</v>
      </c>
      <c r="K43" s="2"/>
    </row>
    <row r="44" spans="1:11" ht="13.5" x14ac:dyDescent="0.25">
      <c r="A44" s="3">
        <f>TITRES_STAT!B47</f>
        <v>42067</v>
      </c>
      <c r="B44" s="17">
        <f>TITRES_STAT!D47</f>
        <v>10.947699999999999</v>
      </c>
      <c r="C44" s="2">
        <f t="shared" si="0"/>
        <v>-7.0000000000014495E-3</v>
      </c>
      <c r="D44" s="2">
        <f t="shared" si="1"/>
        <v>10.956060000000001</v>
      </c>
      <c r="E44" s="2">
        <f t="shared" si="2"/>
        <v>11.008790000000001</v>
      </c>
      <c r="F44" s="2">
        <f t="shared" si="3"/>
        <v>10.92831</v>
      </c>
      <c r="G44" s="2"/>
      <c r="H44" s="2"/>
      <c r="I44" s="2">
        <f t="array" ref="I44">SUMPRODUCT(B28:B47, (ROW(B28:B47)-ROW(B28)+1)) / (20*21/2)</f>
        <v>11.018168571428573</v>
      </c>
      <c r="J44" s="2">
        <f t="shared" si="4"/>
        <v>10.821666638904663</v>
      </c>
      <c r="K44" s="2"/>
    </row>
    <row r="45" spans="1:11" ht="13.5" x14ac:dyDescent="0.25">
      <c r="A45" s="3">
        <f>TITRES_STAT!B48</f>
        <v>42068</v>
      </c>
      <c r="B45" s="17">
        <f>TITRES_STAT!D48</f>
        <v>10.947699999999999</v>
      </c>
      <c r="C45" s="2">
        <f t="shared" si="0"/>
        <v>0</v>
      </c>
      <c r="D45" s="2">
        <f t="shared" si="1"/>
        <v>10.96716</v>
      </c>
      <c r="E45" s="2">
        <f t="shared" si="2"/>
        <v>10.984500000000001</v>
      </c>
      <c r="F45" s="2">
        <f t="shared" si="3"/>
        <v>10.955365</v>
      </c>
      <c r="G45" s="2"/>
      <c r="H45" s="2"/>
      <c r="I45" s="2">
        <f t="array" ref="I45">SUMPRODUCT(B29:B48, (ROW(B29:B48)-ROW(B29)+1)) / (20*21/2)</f>
        <v>11.026524285714284</v>
      </c>
      <c r="J45" s="2">
        <f t="shared" si="4"/>
        <v>10.833669816151838</v>
      </c>
      <c r="K45" s="2"/>
    </row>
    <row r="46" spans="1:11" ht="13.5" x14ac:dyDescent="0.25">
      <c r="A46" s="3">
        <f>TITRES_STAT!B49</f>
        <v>42069</v>
      </c>
      <c r="B46" s="17">
        <f>TITRES_STAT!D49</f>
        <v>11.010199999999999</v>
      </c>
      <c r="C46" s="2">
        <f t="shared" si="0"/>
        <v>6.25E-2</v>
      </c>
      <c r="D46" s="2">
        <f t="shared" si="1"/>
        <v>10.962999999999999</v>
      </c>
      <c r="E46" s="2">
        <f t="shared" si="2"/>
        <v>10.968549999999999</v>
      </c>
      <c r="F46" s="2">
        <f t="shared" si="3"/>
        <v>10.9793</v>
      </c>
      <c r="G46" s="2"/>
      <c r="H46" s="2"/>
      <c r="I46" s="2">
        <f t="array" ref="I46">SUMPRODUCT(B30:B49, (ROW(B30:B49)-ROW(B30)+1)) / (20*21/2)</f>
        <v>11.026327142857141</v>
      </c>
      <c r="J46" s="2">
        <f t="shared" si="4"/>
        <v>10.850482214613567</v>
      </c>
      <c r="K46" s="2"/>
    </row>
    <row r="47" spans="1:11" ht="13.5" x14ac:dyDescent="0.25">
      <c r="A47" s="3">
        <f>TITRES_STAT!B50</f>
        <v>42072</v>
      </c>
      <c r="B47" s="17">
        <f>TITRES_STAT!D50</f>
        <v>11.0726</v>
      </c>
      <c r="C47" s="2">
        <f t="shared" si="0"/>
        <v>6.2400000000000233E-2</v>
      </c>
      <c r="D47" s="2">
        <f t="shared" si="1"/>
        <v>10.98658</v>
      </c>
      <c r="E47" s="2">
        <f t="shared" si="2"/>
        <v>10.965769999999999</v>
      </c>
      <c r="F47" s="2">
        <f t="shared" si="3"/>
        <v>11.005665</v>
      </c>
      <c r="G47" s="2"/>
      <c r="H47" s="2"/>
      <c r="I47" s="2">
        <f t="array" ref="I47">SUMPRODUCT(B31:B50, (ROW(B31:B50)-ROW(B31)+1)) / (20*21/2)</f>
        <v>11.027584761904761</v>
      </c>
      <c r="J47" s="2">
        <f t="shared" si="4"/>
        <v>10.871636289412276</v>
      </c>
      <c r="K47" s="2"/>
    </row>
    <row r="48" spans="1:11" ht="13.5" x14ac:dyDescent="0.25">
      <c r="A48" s="3">
        <f>TITRES_STAT!B51</f>
        <v>42073</v>
      </c>
      <c r="B48" s="17">
        <f>TITRES_STAT!D51</f>
        <v>11.093400000000001</v>
      </c>
      <c r="C48" s="2">
        <f t="shared" si="0"/>
        <v>2.0800000000001262E-2</v>
      </c>
      <c r="D48" s="2">
        <f t="shared" si="1"/>
        <v>11.014320000000001</v>
      </c>
      <c r="E48" s="2">
        <f t="shared" si="2"/>
        <v>10.978950000000001</v>
      </c>
      <c r="F48" s="2">
        <f t="shared" si="3"/>
        <v>11.03307</v>
      </c>
      <c r="G48" s="2"/>
      <c r="H48" s="2"/>
      <c r="I48" s="2">
        <f t="array" ref="I48">SUMPRODUCT(B32:B51, (ROW(B32:B51)-ROW(B32)+1)) / (20*21/2)</f>
        <v>11.04056523809524</v>
      </c>
      <c r="J48" s="2">
        <f t="shared" si="4"/>
        <v>10.892756642801583</v>
      </c>
      <c r="K48" s="2"/>
    </row>
    <row r="49" spans="1:11" ht="13.5" x14ac:dyDescent="0.25">
      <c r="A49" s="3">
        <f>TITRES_STAT!B52</f>
        <v>42074</v>
      </c>
      <c r="B49" s="17">
        <f>TITRES_STAT!D52</f>
        <v>11.031000000000001</v>
      </c>
      <c r="C49" s="2">
        <f t="shared" si="0"/>
        <v>-6.2400000000000233E-2</v>
      </c>
      <c r="D49" s="2">
        <f t="shared" si="1"/>
        <v>11.03098</v>
      </c>
      <c r="E49" s="2">
        <f t="shared" si="2"/>
        <v>10.99352</v>
      </c>
      <c r="F49" s="2">
        <f t="shared" si="3"/>
        <v>11.052495000000002</v>
      </c>
      <c r="G49" s="2"/>
      <c r="H49" s="2"/>
      <c r="I49" s="2">
        <f t="array" ref="I49">SUMPRODUCT(B33:B52, (ROW(B33:B52)-ROW(B33)+1)) / (20*21/2)</f>
        <v>11.04895619047619</v>
      </c>
      <c r="J49" s="2">
        <f t="shared" si="4"/>
        <v>10.905922676820481</v>
      </c>
      <c r="K49" s="2"/>
    </row>
    <row r="50" spans="1:11" ht="13.5" x14ac:dyDescent="0.25">
      <c r="A50" s="3">
        <f>TITRES_STAT!B53</f>
        <v>42075</v>
      </c>
      <c r="B50" s="17">
        <f>TITRES_STAT!D53</f>
        <v>11.0657</v>
      </c>
      <c r="C50" s="2">
        <f t="shared" si="0"/>
        <v>3.4699999999999065E-2</v>
      </c>
      <c r="D50" s="2">
        <f t="shared" si="1"/>
        <v>11.05458</v>
      </c>
      <c r="E50" s="2">
        <f t="shared" si="2"/>
        <v>11.010870000000001</v>
      </c>
      <c r="F50" s="2">
        <f t="shared" si="3"/>
        <v>11.068105000000001</v>
      </c>
      <c r="G50" s="2">
        <f t="shared" ref="G50:G113" si="5">AVERAGE(B1:B50)</f>
        <v>10.427120408163264</v>
      </c>
      <c r="H50" s="2"/>
      <c r="I50" s="2">
        <f t="array" ref="I50">SUMPRODUCT(B34:B53, (ROW(B34:B53)-ROW(B34)+1)) / (20*21/2)</f>
        <v>11.051761904761907</v>
      </c>
      <c r="J50" s="2">
        <f t="shared" si="4"/>
        <v>10.92113956474234</v>
      </c>
      <c r="K50" s="2">
        <f>G50</f>
        <v>10.427120408163264</v>
      </c>
    </row>
    <row r="51" spans="1:11" ht="13.5" x14ac:dyDescent="0.25">
      <c r="A51" s="3">
        <f>TITRES_STAT!B54</f>
        <v>42076</v>
      </c>
      <c r="B51" s="17">
        <f>TITRES_STAT!D54</f>
        <v>11.2044</v>
      </c>
      <c r="C51" s="2">
        <f t="shared" si="0"/>
        <v>0.13870000000000005</v>
      </c>
      <c r="D51" s="2">
        <f t="shared" si="1"/>
        <v>11.09342</v>
      </c>
      <c r="E51" s="2">
        <f t="shared" si="2"/>
        <v>11.028209999999998</v>
      </c>
      <c r="F51" s="2">
        <f t="shared" si="3"/>
        <v>11.074695</v>
      </c>
      <c r="G51" s="2">
        <f t="shared" si="5"/>
        <v>10.442665999999997</v>
      </c>
      <c r="H51" s="2"/>
      <c r="I51" s="2">
        <f t="array" ref="I51">SUMPRODUCT(B35:B54, (ROW(B35:B54)-ROW(B35)+1)) / (20*21/2)</f>
        <v>11.024874761904762</v>
      </c>
      <c r="J51" s="2">
        <f t="shared" si="4"/>
        <v>10.948116749052593</v>
      </c>
      <c r="K51" s="2">
        <f t="shared" ref="K51:K114" si="6">$K$4*B51+(1-$K$4)*K50</f>
        <v>10.457601960784313</v>
      </c>
    </row>
    <row r="52" spans="1:11" ht="13.5" x14ac:dyDescent="0.25">
      <c r="A52" s="3">
        <f>TITRES_STAT!B55</f>
        <v>42079</v>
      </c>
      <c r="B52" s="17">
        <f>TITRES_STAT!D55</f>
        <v>11.162800000000001</v>
      </c>
      <c r="C52" s="2">
        <f t="shared" si="0"/>
        <v>-4.1599999999998971E-2</v>
      </c>
      <c r="D52" s="2">
        <f t="shared" si="1"/>
        <v>11.111459999999999</v>
      </c>
      <c r="E52" s="2">
        <f t="shared" si="2"/>
        <v>11.049019999999999</v>
      </c>
      <c r="F52" s="2">
        <f t="shared" si="3"/>
        <v>11.063940000000001</v>
      </c>
      <c r="G52" s="2">
        <f t="shared" si="5"/>
        <v>10.461951999999998</v>
      </c>
      <c r="H52" s="2"/>
      <c r="I52" s="2">
        <f t="array" ref="I52">SUMPRODUCT(B36:B55, (ROW(B36:B55)-ROW(B36)+1)) / (20*21/2)</f>
        <v>11.025272380952382</v>
      </c>
      <c r="J52" s="2">
        <f t="shared" si="4"/>
        <v>10.968562772952346</v>
      </c>
      <c r="K52" s="2">
        <f t="shared" si="6"/>
        <v>10.485256785851595</v>
      </c>
    </row>
    <row r="53" spans="1:11" ht="13.5" x14ac:dyDescent="0.25">
      <c r="A53" s="3">
        <f>TITRES_STAT!B56</f>
        <v>42080</v>
      </c>
      <c r="B53" s="17">
        <f>TITRES_STAT!D56</f>
        <v>11.093400000000001</v>
      </c>
      <c r="C53" s="2">
        <f t="shared" si="0"/>
        <v>-6.9399999999999906E-2</v>
      </c>
      <c r="D53" s="2">
        <f t="shared" si="1"/>
        <v>11.111459999999999</v>
      </c>
      <c r="E53" s="2">
        <f t="shared" si="2"/>
        <v>11.062890000000001</v>
      </c>
      <c r="F53" s="2">
        <f t="shared" si="3"/>
        <v>11.049715000000001</v>
      </c>
      <c r="G53" s="2">
        <f t="shared" si="5"/>
        <v>10.478185999999999</v>
      </c>
      <c r="H53" s="2"/>
      <c r="I53" s="2">
        <f t="array" ref="I53">SUMPRODUCT(B37:B56, (ROW(B37:B56)-ROW(B37)+1)) / (20*21/2)</f>
        <v>11.030391904761906</v>
      </c>
      <c r="J53" s="2">
        <f t="shared" si="4"/>
        <v>10.98045203267117</v>
      </c>
      <c r="K53" s="2">
        <f t="shared" si="6"/>
        <v>10.50910553934761</v>
      </c>
    </row>
    <row r="54" spans="1:11" ht="13.5" x14ac:dyDescent="0.25">
      <c r="A54" s="3">
        <f>TITRES_STAT!B57</f>
        <v>42081</v>
      </c>
      <c r="B54" s="17">
        <f>TITRES_STAT!D57</f>
        <v>10.7674</v>
      </c>
      <c r="C54" s="2">
        <f t="shared" si="0"/>
        <v>-0.32600000000000051</v>
      </c>
      <c r="D54" s="2">
        <f t="shared" si="1"/>
        <v>11.058740000000002</v>
      </c>
      <c r="E54" s="2">
        <f t="shared" si="2"/>
        <v>11.044859999999998</v>
      </c>
      <c r="F54" s="2">
        <f t="shared" si="3"/>
        <v>11.026825000000001</v>
      </c>
      <c r="G54" s="2">
        <f t="shared" si="5"/>
        <v>10.489841999999999</v>
      </c>
      <c r="H54" s="2"/>
      <c r="I54" s="2">
        <f t="array" ref="I54">SUMPRODUCT(B38:B57, (ROW(B38:B57)-ROW(B38)+1)) / (20*21/2)</f>
        <v>11.031345238095238</v>
      </c>
      <c r="J54" s="2">
        <f t="shared" si="4"/>
        <v>10.960161362892963</v>
      </c>
      <c r="K54" s="2">
        <f t="shared" si="6"/>
        <v>10.519234733882998</v>
      </c>
    </row>
    <row r="55" spans="1:11" ht="13.5" x14ac:dyDescent="0.25">
      <c r="A55" s="3">
        <f>TITRES_STAT!B58</f>
        <v>42082</v>
      </c>
      <c r="B55" s="17">
        <f>TITRES_STAT!D58</f>
        <v>11.031000000000001</v>
      </c>
      <c r="C55" s="2">
        <f t="shared" si="0"/>
        <v>0.26360000000000028</v>
      </c>
      <c r="D55" s="2">
        <f t="shared" si="1"/>
        <v>11.0518</v>
      </c>
      <c r="E55" s="2">
        <f t="shared" si="2"/>
        <v>11.053190000000001</v>
      </c>
      <c r="F55" s="2">
        <f t="shared" si="3"/>
        <v>11.018845000000002</v>
      </c>
      <c r="G55" s="2">
        <f t="shared" si="5"/>
        <v>10.510793999999997</v>
      </c>
      <c r="H55" s="2"/>
      <c r="I55" s="2">
        <f t="array" ref="I55">SUMPRODUCT(B39:B58, (ROW(B39:B58)-ROW(B39)+1)) / (20*21/2)</f>
        <v>11.032662380952381</v>
      </c>
      <c r="J55" s="2">
        <f t="shared" si="4"/>
        <v>10.966907899760301</v>
      </c>
      <c r="K55" s="2">
        <f t="shared" si="6"/>
        <v>10.539303960005233</v>
      </c>
    </row>
    <row r="56" spans="1:11" ht="13.5" x14ac:dyDescent="0.25">
      <c r="A56" s="3">
        <f>TITRES_STAT!B59</f>
        <v>42086</v>
      </c>
      <c r="B56" s="17">
        <f>TITRES_STAT!D59</f>
        <v>11.0726</v>
      </c>
      <c r="C56" s="2">
        <f t="shared" si="0"/>
        <v>4.1599999999998971E-2</v>
      </c>
      <c r="D56" s="2">
        <f t="shared" si="1"/>
        <v>11.02544</v>
      </c>
      <c r="E56" s="2">
        <f t="shared" si="2"/>
        <v>11.059430000000001</v>
      </c>
      <c r="F56" s="2">
        <f t="shared" si="3"/>
        <v>11.01399</v>
      </c>
      <c r="G56" s="2">
        <f t="shared" si="5"/>
        <v>10.533825999999999</v>
      </c>
      <c r="H56" s="2"/>
      <c r="I56" s="2">
        <f t="array" ref="I56">SUMPRODUCT(B40:B59, (ROW(B40:B59)-ROW(B40)+1)) / (20*21/2)</f>
        <v>11.027739523809524</v>
      </c>
      <c r="J56" s="2">
        <f t="shared" si="4"/>
        <v>10.976973814068844</v>
      </c>
      <c r="K56" s="2">
        <f t="shared" si="6"/>
        <v>10.560217530201106</v>
      </c>
    </row>
    <row r="57" spans="1:11" ht="13.5" x14ac:dyDescent="0.25">
      <c r="A57" s="3">
        <f>TITRES_STAT!B60</f>
        <v>42087</v>
      </c>
      <c r="B57" s="17">
        <f>TITRES_STAT!D60</f>
        <v>11.023999999999999</v>
      </c>
      <c r="C57" s="2">
        <f t="shared" si="0"/>
        <v>-4.8600000000000421E-2</v>
      </c>
      <c r="D57" s="2">
        <f t="shared" si="1"/>
        <v>10.997680000000001</v>
      </c>
      <c r="E57" s="2">
        <f t="shared" si="2"/>
        <v>11.05457</v>
      </c>
      <c r="F57" s="2">
        <f t="shared" si="3"/>
        <v>11.010169999999999</v>
      </c>
      <c r="G57" s="2">
        <f t="shared" si="5"/>
        <v>10.556163999999999</v>
      </c>
      <c r="H57" s="2"/>
      <c r="I57" s="2">
        <f t="array" ref="I57">SUMPRODUCT(B41:B60, (ROW(B41:B60)-ROW(B41)+1)) / (20*21/2)</f>
        <v>11.012539047619047</v>
      </c>
      <c r="J57" s="2">
        <f t="shared" si="4"/>
        <v>10.98145249844324</v>
      </c>
      <c r="K57" s="2">
        <f t="shared" si="6"/>
        <v>10.578405078036358</v>
      </c>
    </row>
    <row r="58" spans="1:11" ht="13.5" x14ac:dyDescent="0.25">
      <c r="A58" s="3">
        <f>TITRES_STAT!B61</f>
        <v>42088</v>
      </c>
      <c r="B58" s="17">
        <f>TITRES_STAT!D61</f>
        <v>11.023999999999999</v>
      </c>
      <c r="C58" s="2">
        <f t="shared" si="0"/>
        <v>0</v>
      </c>
      <c r="D58" s="2">
        <f t="shared" si="1"/>
        <v>10.9838</v>
      </c>
      <c r="E58" s="2">
        <f t="shared" si="2"/>
        <v>11.04763</v>
      </c>
      <c r="F58" s="2">
        <f t="shared" si="3"/>
        <v>11.013290000000001</v>
      </c>
      <c r="G58" s="2">
        <f t="shared" si="5"/>
        <v>10.578363999999999</v>
      </c>
      <c r="H58" s="2"/>
      <c r="I58" s="2">
        <f t="array" ref="I58">SUMPRODUCT(B42:B61, (ROW(B42:B61)-ROW(B42)+1)) / (20*21/2)</f>
        <v>11.007418095238092</v>
      </c>
      <c r="J58" s="2">
        <f t="shared" si="4"/>
        <v>10.985504641448644</v>
      </c>
      <c r="K58" s="2">
        <f t="shared" si="6"/>
        <v>10.595879388701599</v>
      </c>
    </row>
    <row r="59" spans="1:11" ht="13.5" x14ac:dyDescent="0.25">
      <c r="A59" s="3">
        <f>TITRES_STAT!B62</f>
        <v>42089</v>
      </c>
      <c r="B59" s="17">
        <f>TITRES_STAT!D62</f>
        <v>10.961600000000001</v>
      </c>
      <c r="C59" s="2">
        <f t="shared" si="0"/>
        <v>-6.2399999999998457E-2</v>
      </c>
      <c r="D59" s="2">
        <f t="shared" si="1"/>
        <v>11.022640000000001</v>
      </c>
      <c r="E59" s="2">
        <f t="shared" si="2"/>
        <v>11.040690000000001</v>
      </c>
      <c r="F59" s="2">
        <f t="shared" si="3"/>
        <v>11.017105000000001</v>
      </c>
      <c r="G59" s="2">
        <f t="shared" si="5"/>
        <v>10.600563999999997</v>
      </c>
      <c r="H59" s="2"/>
      <c r="I59" s="2">
        <f t="array" ref="I59">SUMPRODUCT(B43:B62, (ROW(B43:B62)-ROW(B43)+1)) / (20*21/2)</f>
        <v>11.001970476190476</v>
      </c>
      <c r="J59" s="2">
        <f t="shared" si="4"/>
        <v>10.983228008929725</v>
      </c>
      <c r="K59" s="2">
        <f t="shared" si="6"/>
        <v>10.610221373458399</v>
      </c>
    </row>
    <row r="60" spans="1:11" ht="13.5" x14ac:dyDescent="0.25">
      <c r="A60" s="3">
        <f>TITRES_STAT!B63</f>
        <v>42090</v>
      </c>
      <c r="B60" s="17">
        <f>TITRES_STAT!D63</f>
        <v>10.8575</v>
      </c>
      <c r="C60" s="2">
        <f t="shared" si="0"/>
        <v>-0.10410000000000075</v>
      </c>
      <c r="D60" s="2">
        <f t="shared" si="1"/>
        <v>10.98794</v>
      </c>
      <c r="E60" s="2">
        <f t="shared" si="2"/>
        <v>11.019870000000001</v>
      </c>
      <c r="F60" s="2">
        <f t="shared" si="3"/>
        <v>11.015370000000001</v>
      </c>
      <c r="G60" s="2">
        <f t="shared" si="5"/>
        <v>10.620822</v>
      </c>
      <c r="H60" s="2"/>
      <c r="I60" s="2">
        <f t="array" ref="I60">SUMPRODUCT(B44:B63, (ROW(B44:B63)-ROW(B44)+1)) / (20*21/2)</f>
        <v>10.990570476190477</v>
      </c>
      <c r="J60" s="2">
        <f t="shared" si="4"/>
        <v>10.971253912841179</v>
      </c>
      <c r="K60" s="2">
        <f t="shared" si="6"/>
        <v>10.619918574499247</v>
      </c>
    </row>
    <row r="61" spans="1:11" ht="13.5" x14ac:dyDescent="0.25">
      <c r="A61" s="3">
        <f>TITRES_STAT!B64</f>
        <v>42093</v>
      </c>
      <c r="B61" s="17">
        <f>TITRES_STAT!D64</f>
        <v>10.961600000000001</v>
      </c>
      <c r="C61" s="2">
        <f t="shared" si="0"/>
        <v>0.10410000000000075</v>
      </c>
      <c r="D61" s="2">
        <f t="shared" si="1"/>
        <v>10.96574</v>
      </c>
      <c r="E61" s="2">
        <f t="shared" si="2"/>
        <v>10.995590000000002</v>
      </c>
      <c r="F61" s="2">
        <f t="shared" si="3"/>
        <v>11.011900000000001</v>
      </c>
      <c r="G61" s="2">
        <f t="shared" si="5"/>
        <v>10.644410000000001</v>
      </c>
      <c r="H61" s="2"/>
      <c r="I61" s="2">
        <f t="array" ref="I61">SUMPRODUCT(B45:B64, (ROW(B45:B64)-ROW(B45)+1)) / (20*21/2)</f>
        <v>10.984753809523809</v>
      </c>
      <c r="J61" s="2">
        <f t="shared" si="4"/>
        <v>10.97033449257059</v>
      </c>
      <c r="K61" s="2">
        <f t="shared" si="6"/>
        <v>10.633317846087513</v>
      </c>
    </row>
    <row r="62" spans="1:11" ht="13.5" x14ac:dyDescent="0.25">
      <c r="A62" s="3">
        <f>TITRES_STAT!B65</f>
        <v>42094</v>
      </c>
      <c r="B62" s="17">
        <f>TITRES_STAT!D65</f>
        <v>10.954700000000001</v>
      </c>
      <c r="C62" s="2">
        <f t="shared" si="0"/>
        <v>-6.8999999999999062E-3</v>
      </c>
      <c r="D62" s="2">
        <f t="shared" si="1"/>
        <v>10.951879999999999</v>
      </c>
      <c r="E62" s="2">
        <f t="shared" si="2"/>
        <v>10.974780000000001</v>
      </c>
      <c r="F62" s="2">
        <f t="shared" si="3"/>
        <v>11.011900000000001</v>
      </c>
      <c r="G62" s="2">
        <f t="shared" si="5"/>
        <v>10.669248</v>
      </c>
      <c r="H62" s="2"/>
      <c r="I62" s="2">
        <f t="array" ref="I62">SUMPRODUCT(B46:B65, (ROW(B46:B65)-ROW(B46)+1)) / (20*21/2)</f>
        <v>10.983565714285714</v>
      </c>
      <c r="J62" s="2">
        <f t="shared" si="4"/>
        <v>10.968845493278153</v>
      </c>
      <c r="K62" s="2">
        <f t="shared" si="6"/>
        <v>10.645921067809571</v>
      </c>
    </row>
    <row r="63" spans="1:11" ht="13.5" x14ac:dyDescent="0.25">
      <c r="A63" s="3">
        <f>TITRES_STAT!B66</f>
        <v>42095</v>
      </c>
      <c r="B63" s="17">
        <f>TITRES_STAT!D66</f>
        <v>10.892200000000001</v>
      </c>
      <c r="C63" s="2">
        <f t="shared" si="0"/>
        <v>-6.25E-2</v>
      </c>
      <c r="D63" s="2">
        <f t="shared" si="1"/>
        <v>10.925520000000001</v>
      </c>
      <c r="E63" s="2">
        <f t="shared" si="2"/>
        <v>10.954660000000001</v>
      </c>
      <c r="F63" s="2">
        <f t="shared" si="3"/>
        <v>11.008775</v>
      </c>
      <c r="G63" s="2">
        <f t="shared" si="5"/>
        <v>10.693114000000001</v>
      </c>
      <c r="H63" s="2"/>
      <c r="I63" s="2">
        <f t="array" ref="I63">SUMPRODUCT(B47:B66, (ROW(B47:B66)-ROW(B47)+1)) / (20*21/2)</f>
        <v>10.985450952380953</v>
      </c>
      <c r="J63" s="2">
        <f t="shared" si="4"/>
        <v>10.961545922489757</v>
      </c>
      <c r="K63" s="2">
        <f t="shared" si="6"/>
        <v>10.655579065150372</v>
      </c>
    </row>
    <row r="64" spans="1:11" ht="13.5" x14ac:dyDescent="0.25">
      <c r="A64" s="3">
        <f>TITRES_STAT!B67</f>
        <v>42096</v>
      </c>
      <c r="B64" s="17">
        <f>TITRES_STAT!D67</f>
        <v>10.947699999999999</v>
      </c>
      <c r="C64" s="2">
        <f t="shared" si="0"/>
        <v>5.549999999999855E-2</v>
      </c>
      <c r="D64" s="2">
        <f t="shared" si="1"/>
        <v>10.922740000000001</v>
      </c>
      <c r="E64" s="2">
        <f t="shared" si="2"/>
        <v>10.972690000000002</v>
      </c>
      <c r="F64" s="2">
        <f t="shared" si="3"/>
        <v>11.008775</v>
      </c>
      <c r="G64" s="2">
        <f t="shared" si="5"/>
        <v>10.718228000000002</v>
      </c>
      <c r="H64" s="2"/>
      <c r="I64" s="2">
        <f t="array" ref="I64">SUMPRODUCT(B48:B67, (ROW(B48:B67)-ROW(B48)+1)) / (20*21/2)</f>
        <v>10.987237142857142</v>
      </c>
      <c r="J64" s="2">
        <f t="shared" si="4"/>
        <v>10.960227263205018</v>
      </c>
      <c r="K64" s="2">
        <f t="shared" si="6"/>
        <v>10.667034788085651</v>
      </c>
    </row>
    <row r="65" spans="1:11" ht="13.5" x14ac:dyDescent="0.25">
      <c r="A65" s="3">
        <f>TITRES_STAT!B68</f>
        <v>42097</v>
      </c>
      <c r="B65" s="17">
        <f>TITRES_STAT!D68</f>
        <v>10.9963</v>
      </c>
      <c r="C65" s="2">
        <f t="shared" si="0"/>
        <v>4.8600000000000421E-2</v>
      </c>
      <c r="D65" s="2">
        <f t="shared" si="1"/>
        <v>10.9505</v>
      </c>
      <c r="E65" s="2">
        <f t="shared" si="2"/>
        <v>10.969220000000002</v>
      </c>
      <c r="F65" s="2">
        <f t="shared" si="3"/>
        <v>11.011205</v>
      </c>
      <c r="G65" s="2">
        <f t="shared" si="5"/>
        <v>10.745286</v>
      </c>
      <c r="H65" s="2"/>
      <c r="I65" s="2">
        <f t="array" ref="I65">SUMPRODUCT(B49:B68, (ROW(B49:B68)-ROW(B49)+1)) / (20*21/2)</f>
        <v>10.989221428571426</v>
      </c>
      <c r="J65" s="2">
        <f t="shared" si="4"/>
        <v>10.963662761947399</v>
      </c>
      <c r="K65" s="2">
        <f t="shared" si="6"/>
        <v>10.679947149337195</v>
      </c>
    </row>
    <row r="66" spans="1:11" ht="13.5" x14ac:dyDescent="0.25">
      <c r="A66" s="3">
        <f>TITRES_STAT!B69</f>
        <v>42100</v>
      </c>
      <c r="B66" s="17">
        <f>TITRES_STAT!D69</f>
        <v>11.031000000000001</v>
      </c>
      <c r="C66" s="2">
        <f t="shared" si="0"/>
        <v>3.4700000000000841E-2</v>
      </c>
      <c r="D66" s="2">
        <f t="shared" si="1"/>
        <v>10.96438</v>
      </c>
      <c r="E66" s="2">
        <f t="shared" si="2"/>
        <v>10.965060000000001</v>
      </c>
      <c r="F66" s="2">
        <f t="shared" si="3"/>
        <v>11.012245</v>
      </c>
      <c r="G66" s="2">
        <f t="shared" si="5"/>
        <v>10.773038000000001</v>
      </c>
      <c r="H66" s="2"/>
      <c r="I66" s="2">
        <f t="array" ref="I66">SUMPRODUCT(B50:B69, (ROW(B50:B69)-ROW(B50)+1)) / (20*21/2)</f>
        <v>10.990179047619048</v>
      </c>
      <c r="J66" s="2">
        <f t="shared" si="4"/>
        <v>10.970075832238123</v>
      </c>
      <c r="K66" s="2">
        <f t="shared" si="6"/>
        <v>10.69371392779456</v>
      </c>
    </row>
    <row r="67" spans="1:11" ht="13.5" x14ac:dyDescent="0.25">
      <c r="A67" s="3">
        <f>TITRES_STAT!B70</f>
        <v>42101</v>
      </c>
      <c r="B67" s="17">
        <f>TITRES_STAT!D70</f>
        <v>11.031000000000001</v>
      </c>
      <c r="C67" s="2">
        <f t="shared" si="0"/>
        <v>0</v>
      </c>
      <c r="D67" s="2">
        <f t="shared" si="1"/>
        <v>10.97964</v>
      </c>
      <c r="E67" s="2">
        <f t="shared" si="2"/>
        <v>10.965760000000001</v>
      </c>
      <c r="F67" s="2">
        <f t="shared" si="3"/>
        <v>11.010164999999999</v>
      </c>
      <c r="G67" s="2">
        <f t="shared" si="5"/>
        <v>10.799401999999997</v>
      </c>
      <c r="H67" s="2"/>
      <c r="I67" s="2">
        <f t="array" ref="I67">SUMPRODUCT(B51:B70, (ROW(B51:B70)-ROW(B51)+1)) / (20*21/2)</f>
        <v>10.985260000000002</v>
      </c>
      <c r="J67" s="2">
        <f t="shared" si="4"/>
        <v>10.975878133929731</v>
      </c>
      <c r="K67" s="2">
        <f t="shared" si="6"/>
        <v>10.70694083258693</v>
      </c>
    </row>
    <row r="68" spans="1:11" ht="13.5" x14ac:dyDescent="0.25">
      <c r="A68" s="3">
        <f>TITRES_STAT!B71</f>
        <v>42102</v>
      </c>
      <c r="B68" s="17">
        <f>TITRES_STAT!D71</f>
        <v>11.031000000000001</v>
      </c>
      <c r="C68" s="2">
        <f t="shared" ref="C68:C131" si="7">B68-B67</f>
        <v>0</v>
      </c>
      <c r="D68" s="2">
        <f t="shared" si="1"/>
        <v>11.007400000000001</v>
      </c>
      <c r="E68" s="2">
        <f t="shared" si="2"/>
        <v>10.966460000000001</v>
      </c>
      <c r="F68" s="2">
        <f t="shared" si="3"/>
        <v>11.007045000000002</v>
      </c>
      <c r="G68" s="2">
        <f t="shared" si="5"/>
        <v>10.825765999999998</v>
      </c>
      <c r="H68" s="2"/>
      <c r="I68" s="2">
        <f t="array" ref="I68">SUMPRODUCT(B52:B71, (ROW(B52:B71)-ROW(B52)+1)) / (20*21/2)</f>
        <v>10.981526666666667</v>
      </c>
      <c r="J68" s="2">
        <f t="shared" si="4"/>
        <v>10.981127835460233</v>
      </c>
      <c r="K68" s="2">
        <f t="shared" si="6"/>
        <v>10.71964903523058</v>
      </c>
    </row>
    <row r="69" spans="1:11" ht="13.5" x14ac:dyDescent="0.25">
      <c r="A69" s="3">
        <f>TITRES_STAT!B72</f>
        <v>42104</v>
      </c>
      <c r="B69" s="17">
        <f>TITRES_STAT!D72</f>
        <v>11.017099999999999</v>
      </c>
      <c r="C69" s="2">
        <f t="shared" si="7"/>
        <v>-1.3900000000001356E-2</v>
      </c>
      <c r="D69" s="2">
        <f t="shared" si="1"/>
        <v>11.021280000000001</v>
      </c>
      <c r="E69" s="2">
        <f t="shared" si="2"/>
        <v>10.972010000000001</v>
      </c>
      <c r="F69" s="2">
        <f t="shared" si="3"/>
        <v>11.006350000000001</v>
      </c>
      <c r="G69" s="2">
        <f t="shared" si="5"/>
        <v>10.852405999999998</v>
      </c>
      <c r="H69" s="2"/>
      <c r="I69" s="2">
        <f t="array" ref="I69">SUMPRODUCT(B53:B72, (ROW(B53:B72)-ROW(B53)+1)) / (20*21/2)</f>
        <v>10.984892380952381</v>
      </c>
      <c r="J69" s="2">
        <f t="shared" si="4"/>
        <v>10.984553755892593</v>
      </c>
      <c r="K69" s="2">
        <f t="shared" si="6"/>
        <v>10.731313778947028</v>
      </c>
    </row>
    <row r="70" spans="1:11" ht="13.5" x14ac:dyDescent="0.25">
      <c r="A70" s="3">
        <f>TITRES_STAT!B73</f>
        <v>42107</v>
      </c>
      <c r="B70" s="17">
        <f>TITRES_STAT!D73</f>
        <v>10.954700000000001</v>
      </c>
      <c r="C70" s="2">
        <f t="shared" si="7"/>
        <v>-6.2399999999998457E-2</v>
      </c>
      <c r="D70" s="2">
        <f t="shared" ref="D70:D133" si="8">AVERAGE(B66:B70)</f>
        <v>11.012960000000001</v>
      </c>
      <c r="E70" s="2">
        <f t="shared" si="2"/>
        <v>10.981730000000002</v>
      </c>
      <c r="F70" s="2">
        <f t="shared" si="3"/>
        <v>11.000800000000002</v>
      </c>
      <c r="G70" s="2">
        <f t="shared" si="5"/>
        <v>10.878076</v>
      </c>
      <c r="H70" s="2"/>
      <c r="I70" s="2">
        <f t="array" ref="I70">SUMPRODUCT(B54:B73, (ROW(B54:B73)-ROW(B54)+1)) / (20*21/2)</f>
        <v>10.988919047619049</v>
      </c>
      <c r="J70" s="2">
        <f t="shared" si="4"/>
        <v>10.981710541045681</v>
      </c>
      <c r="K70" s="2">
        <f t="shared" si="6"/>
        <v>10.740074022909891</v>
      </c>
    </row>
    <row r="71" spans="1:11" ht="13.5" x14ac:dyDescent="0.25">
      <c r="A71" s="3">
        <f>TITRES_STAT!B74</f>
        <v>42108</v>
      </c>
      <c r="B71" s="17">
        <f>TITRES_STAT!D74</f>
        <v>10.961600000000001</v>
      </c>
      <c r="C71" s="2">
        <f t="shared" si="7"/>
        <v>6.8999999999999062E-3</v>
      </c>
      <c r="D71" s="2">
        <f t="shared" si="8"/>
        <v>10.999080000000001</v>
      </c>
      <c r="E71" s="2">
        <f t="shared" si="2"/>
        <v>10.981730000000002</v>
      </c>
      <c r="F71" s="2">
        <f t="shared" si="3"/>
        <v>10.988660000000001</v>
      </c>
      <c r="G71" s="2">
        <f t="shared" si="5"/>
        <v>10.90319</v>
      </c>
      <c r="H71" s="2"/>
      <c r="I71" s="2">
        <f t="array" ref="I71">SUMPRODUCT(B55:B74, (ROW(B55:B74)-ROW(B55)+1)) / (20*21/2)</f>
        <v>10.99724761904762</v>
      </c>
      <c r="J71" s="2">
        <f t="shared" si="4"/>
        <v>10.979795251422281</v>
      </c>
      <c r="K71" s="2">
        <f t="shared" si="6"/>
        <v>10.748761316129112</v>
      </c>
    </row>
    <row r="72" spans="1:11" ht="13.5" x14ac:dyDescent="0.25">
      <c r="A72" s="3">
        <f>TITRES_STAT!B75</f>
        <v>42109</v>
      </c>
      <c r="B72" s="17">
        <f>TITRES_STAT!D75</f>
        <v>11.023999999999999</v>
      </c>
      <c r="C72" s="2">
        <f t="shared" si="7"/>
        <v>6.2399999999998457E-2</v>
      </c>
      <c r="D72" s="2">
        <f t="shared" si="8"/>
        <v>10.997679999999999</v>
      </c>
      <c r="E72" s="2">
        <f t="shared" si="2"/>
        <v>10.988659999999999</v>
      </c>
      <c r="F72" s="2">
        <f t="shared" si="3"/>
        <v>10.981720000000001</v>
      </c>
      <c r="G72" s="2">
        <f t="shared" si="5"/>
        <v>10.929691999999999</v>
      </c>
      <c r="H72" s="2"/>
      <c r="I72" s="2">
        <f t="array" ref="I72">SUMPRODUCT(B56:B75, (ROW(B56:B75)-ROW(B56)+1)) / (20*21/2)</f>
        <v>11.004155714285714</v>
      </c>
      <c r="J72" s="2">
        <f t="shared" si="4"/>
        <v>10.984005227477301</v>
      </c>
      <c r="K72" s="2">
        <f t="shared" si="6"/>
        <v>10.759554990006404</v>
      </c>
    </row>
    <row r="73" spans="1:11" ht="13.5" x14ac:dyDescent="0.25">
      <c r="A73" s="3">
        <f>TITRES_STAT!B76</f>
        <v>42110</v>
      </c>
      <c r="B73" s="17">
        <f>TITRES_STAT!D76</f>
        <v>11.023999999999999</v>
      </c>
      <c r="C73" s="2">
        <f t="shared" si="7"/>
        <v>0</v>
      </c>
      <c r="D73" s="2">
        <f t="shared" si="8"/>
        <v>10.996280000000002</v>
      </c>
      <c r="E73" s="2">
        <f t="shared" si="2"/>
        <v>11.001840000000001</v>
      </c>
      <c r="F73" s="2">
        <f t="shared" si="3"/>
        <v>10.978250000000001</v>
      </c>
      <c r="G73" s="2">
        <f t="shared" si="5"/>
        <v>10.956054</v>
      </c>
      <c r="H73" s="2"/>
      <c r="I73" s="2">
        <f t="array" ref="I73">SUMPRODUCT(B57:B76, (ROW(B57:B76)-ROW(B57)+1)) / (20*21/2)</f>
        <v>11.010898571428571</v>
      </c>
      <c r="J73" s="2">
        <f t="shared" si="4"/>
        <v>10.987814253431843</v>
      </c>
      <c r="K73" s="2">
        <f t="shared" si="6"/>
        <v>10.769925382555172</v>
      </c>
    </row>
    <row r="74" spans="1:11" ht="13.5" x14ac:dyDescent="0.25">
      <c r="A74" s="3">
        <f>TITRES_STAT!B77</f>
        <v>42111</v>
      </c>
      <c r="B74" s="17">
        <f>TITRES_STAT!D77</f>
        <v>11.0657</v>
      </c>
      <c r="C74" s="2">
        <f t="shared" si="7"/>
        <v>4.1700000000000514E-2</v>
      </c>
      <c r="D74" s="2">
        <f t="shared" si="8"/>
        <v>11.006</v>
      </c>
      <c r="E74" s="2">
        <f t="shared" si="2"/>
        <v>11.013640000000001</v>
      </c>
      <c r="F74" s="2">
        <f t="shared" si="3"/>
        <v>10.993165000000001</v>
      </c>
      <c r="G74" s="2">
        <f t="shared" si="5"/>
        <v>10.977562000000001</v>
      </c>
      <c r="H74" s="2"/>
      <c r="I74" s="2">
        <f t="array" ref="I74">SUMPRODUCT(B58:B77, (ROW(B58:B77)-ROW(B58)+1)) / (20*21/2)</f>
        <v>11.020979047619045</v>
      </c>
      <c r="J74" s="2">
        <f t="shared" si="4"/>
        <v>10.99523194358119</v>
      </c>
      <c r="K74" s="2">
        <f t="shared" si="6"/>
        <v>10.781524387160852</v>
      </c>
    </row>
    <row r="75" spans="1:11" ht="13.5" x14ac:dyDescent="0.25">
      <c r="A75" s="3">
        <f>TITRES_STAT!B78</f>
        <v>42114</v>
      </c>
      <c r="B75" s="17">
        <f>TITRES_STAT!D78</f>
        <v>11.0657</v>
      </c>
      <c r="C75" s="2">
        <f t="shared" si="7"/>
        <v>0</v>
      </c>
      <c r="D75" s="2">
        <f t="shared" si="8"/>
        <v>11.0282</v>
      </c>
      <c r="E75" s="2">
        <f t="shared" si="2"/>
        <v>11.020580000000001</v>
      </c>
      <c r="F75" s="2">
        <f t="shared" si="3"/>
        <v>10.994900000000001</v>
      </c>
      <c r="G75" s="2">
        <f t="shared" si="5"/>
        <v>10.990743999999999</v>
      </c>
      <c r="H75" s="2"/>
      <c r="I75" s="2">
        <f t="array" ref="I75">SUMPRODUCT(B59:B78, (ROW(B59:B78)-ROW(B59)+1)) / (20*21/2)</f>
        <v>11.03663857142857</v>
      </c>
      <c r="J75" s="2">
        <f t="shared" si="4"/>
        <v>11.001943187049648</v>
      </c>
      <c r="K75" s="2">
        <f t="shared" si="6"/>
        <v>10.792668528840819</v>
      </c>
    </row>
    <row r="76" spans="1:11" ht="13.5" x14ac:dyDescent="0.25">
      <c r="A76" s="3">
        <f>TITRES_STAT!B79</f>
        <v>42115</v>
      </c>
      <c r="B76" s="17">
        <f>TITRES_STAT!D79</f>
        <v>11.0657</v>
      </c>
      <c r="C76" s="2">
        <f t="shared" si="7"/>
        <v>0</v>
      </c>
      <c r="D76" s="2">
        <f t="shared" si="8"/>
        <v>11.049019999999999</v>
      </c>
      <c r="E76" s="2">
        <f t="shared" ref="E76:E139" si="9">AVERAGE(B67:B76)</f>
        <v>11.024049999999999</v>
      </c>
      <c r="F76" s="2">
        <f t="shared" si="3"/>
        <v>10.994555</v>
      </c>
      <c r="G76" s="2">
        <f t="shared" si="5"/>
        <v>11.001428000000001</v>
      </c>
      <c r="H76" s="2"/>
      <c r="I76" s="2">
        <f t="array" ref="I76">SUMPRODUCT(B60:B79, (ROW(B60:B79)-ROW(B60)+1)) / (20*21/2)</f>
        <v>11.051637142857141</v>
      </c>
      <c r="J76" s="2">
        <f t="shared" si="4"/>
        <v>11.008015264473491</v>
      </c>
      <c r="K76" s="2">
        <f t="shared" si="6"/>
        <v>10.803375645356866</v>
      </c>
    </row>
    <row r="77" spans="1:11" ht="13.5" x14ac:dyDescent="0.25">
      <c r="A77" s="3">
        <f>TITRES_STAT!B80</f>
        <v>42116</v>
      </c>
      <c r="B77" s="17">
        <f>TITRES_STAT!D80</f>
        <v>11.1004</v>
      </c>
      <c r="C77" s="2">
        <f t="shared" si="7"/>
        <v>3.4700000000000841E-2</v>
      </c>
      <c r="D77" s="2">
        <f t="shared" si="8"/>
        <v>11.064299999999999</v>
      </c>
      <c r="E77" s="2">
        <f t="shared" si="9"/>
        <v>11.030989999999999</v>
      </c>
      <c r="F77" s="2">
        <f t="shared" si="3"/>
        <v>10.998375000000001</v>
      </c>
      <c r="G77" s="2">
        <f t="shared" si="5"/>
        <v>11.012530000000002</v>
      </c>
      <c r="H77" s="2"/>
      <c r="I77" s="2">
        <f t="array" ref="I77">SUMPRODUCT(B61:B80, (ROW(B61:B80)-ROW(B61)+1)) / (20*21/2)</f>
        <v>11.058410952380953</v>
      </c>
      <c r="J77" s="2">
        <f t="shared" si="4"/>
        <v>11.01681381071411</v>
      </c>
      <c r="K77" s="2">
        <f t="shared" si="6"/>
        <v>10.81502365926444</v>
      </c>
    </row>
    <row r="78" spans="1:11" ht="13.5" x14ac:dyDescent="0.25">
      <c r="A78" s="3">
        <f>TITRES_STAT!B81</f>
        <v>42117</v>
      </c>
      <c r="B78" s="17">
        <f>TITRES_STAT!D81</f>
        <v>11.162800000000001</v>
      </c>
      <c r="C78" s="2">
        <f t="shared" si="7"/>
        <v>6.2400000000000233E-2</v>
      </c>
      <c r="D78" s="2">
        <f t="shared" si="8"/>
        <v>11.09206</v>
      </c>
      <c r="E78" s="2">
        <f t="shared" si="9"/>
        <v>11.044169999999999</v>
      </c>
      <c r="F78" s="2">
        <f t="shared" si="3"/>
        <v>11.005315</v>
      </c>
      <c r="G78" s="2">
        <f t="shared" si="5"/>
        <v>11.024879999999998</v>
      </c>
      <c r="H78" s="2"/>
      <c r="I78" s="2">
        <f t="array" ref="I78">SUMPRODUCT(B62:B81, (ROW(B62:B81)-ROW(B62)+1)) / (20*21/2)</f>
        <v>11.07070380952381</v>
      </c>
      <c r="J78" s="2">
        <f t="shared" si="4"/>
        <v>11.030717257312766</v>
      </c>
      <c r="K78" s="2">
        <f t="shared" si="6"/>
        <v>10.828661947136425</v>
      </c>
    </row>
    <row r="79" spans="1:11" ht="13.5" x14ac:dyDescent="0.25">
      <c r="A79" s="3">
        <f>TITRES_STAT!B82</f>
        <v>42118</v>
      </c>
      <c r="B79" s="17">
        <f>TITRES_STAT!D82</f>
        <v>11.162800000000001</v>
      </c>
      <c r="C79" s="2">
        <f t="shared" si="7"/>
        <v>0</v>
      </c>
      <c r="D79" s="2">
        <f t="shared" si="8"/>
        <v>11.11148</v>
      </c>
      <c r="E79" s="2">
        <f t="shared" si="9"/>
        <v>11.05874</v>
      </c>
      <c r="F79" s="2">
        <f t="shared" si="3"/>
        <v>11.015375000000001</v>
      </c>
      <c r="G79" s="2">
        <f t="shared" si="5"/>
        <v>11.035285999999999</v>
      </c>
      <c r="H79" s="2"/>
      <c r="I79" s="2">
        <f t="array" ref="I79">SUMPRODUCT(B63:B82, (ROW(B63:B82)-ROW(B63)+1)) / (20*21/2)</f>
        <v>11.082728571428571</v>
      </c>
      <c r="J79" s="2">
        <f t="shared" si="4"/>
        <v>11.043296566140121</v>
      </c>
      <c r="K79" s="2">
        <f t="shared" si="6"/>
        <v>10.8417654001899</v>
      </c>
    </row>
    <row r="80" spans="1:11" ht="13.5" x14ac:dyDescent="0.25">
      <c r="A80" s="3">
        <f>TITRES_STAT!B83</f>
        <v>42121</v>
      </c>
      <c r="B80" s="17">
        <f>TITRES_STAT!D83</f>
        <v>11.086499999999999</v>
      </c>
      <c r="C80" s="2">
        <f t="shared" si="7"/>
        <v>-7.6300000000001589E-2</v>
      </c>
      <c r="D80" s="2">
        <f t="shared" si="8"/>
        <v>11.115640000000003</v>
      </c>
      <c r="E80" s="2">
        <f t="shared" si="9"/>
        <v>11.07192</v>
      </c>
      <c r="F80" s="2">
        <f t="shared" si="3"/>
        <v>11.026825000000001</v>
      </c>
      <c r="G80" s="2">
        <f t="shared" si="5"/>
        <v>11.041945999999998</v>
      </c>
      <c r="H80" s="2"/>
      <c r="I80" s="2">
        <f t="array" ref="I80">SUMPRODUCT(B64:B83, (ROW(B64:B83)-ROW(B64)+1)) / (20*21/2)</f>
        <v>11.093762380952382</v>
      </c>
      <c r="J80" s="2">
        <f t="shared" si="4"/>
        <v>11.04741117888868</v>
      </c>
      <c r="K80" s="2">
        <f t="shared" si="6"/>
        <v>10.85136283547657</v>
      </c>
    </row>
    <row r="81" spans="1:11" ht="13.5" x14ac:dyDescent="0.25">
      <c r="A81" s="3">
        <f>TITRES_STAT!B84</f>
        <v>42122</v>
      </c>
      <c r="B81" s="17">
        <f>TITRES_STAT!D84</f>
        <v>11.155900000000001</v>
      </c>
      <c r="C81" s="2">
        <f t="shared" si="7"/>
        <v>6.9400000000001683E-2</v>
      </c>
      <c r="D81" s="2">
        <f t="shared" si="8"/>
        <v>11.133680000000002</v>
      </c>
      <c r="E81" s="2">
        <f t="shared" si="9"/>
        <v>11.09135</v>
      </c>
      <c r="F81" s="2">
        <f t="shared" si="3"/>
        <v>11.03654</v>
      </c>
      <c r="G81" s="2">
        <f t="shared" si="5"/>
        <v>11.043611999999998</v>
      </c>
      <c r="H81" s="2"/>
      <c r="I81" s="2">
        <f t="array" ref="I81">SUMPRODUCT(B65:B84, (ROW(B65:B84)-ROW(B65)+1)) / (20*21/2)</f>
        <v>11.163631428571428</v>
      </c>
      <c r="J81" s="2">
        <f t="shared" si="4"/>
        <v>11.057743447565949</v>
      </c>
      <c r="K81" s="2">
        <f t="shared" si="6"/>
        <v>10.86330546937945</v>
      </c>
    </row>
    <row r="82" spans="1:11" ht="13.5" x14ac:dyDescent="0.25">
      <c r="A82" s="3">
        <f>TITRES_STAT!B85</f>
        <v>42123</v>
      </c>
      <c r="B82" s="17">
        <f>TITRES_STAT!D85</f>
        <v>11.162800000000001</v>
      </c>
      <c r="C82" s="2">
        <f t="shared" si="7"/>
        <v>6.8999999999999062E-3</v>
      </c>
      <c r="D82" s="2">
        <f t="shared" si="8"/>
        <v>11.14616</v>
      </c>
      <c r="E82" s="2">
        <f t="shared" si="9"/>
        <v>11.105230000000002</v>
      </c>
      <c r="F82" s="2">
        <f t="shared" si="3"/>
        <v>11.046945000000001</v>
      </c>
      <c r="G82" s="2">
        <f t="shared" si="5"/>
        <v>11.039309999999999</v>
      </c>
      <c r="H82" s="2"/>
      <c r="I82" s="2">
        <f t="array" ref="I82">SUMPRODUCT(B66:B85, (ROW(B66:B85)-ROW(B66)+1)) / (20*21/2)</f>
        <v>11.275727142857143</v>
      </c>
      <c r="J82" s="2">
        <f t="shared" si="4"/>
        <v>11.067748833512049</v>
      </c>
      <c r="K82" s="2">
        <f t="shared" si="6"/>
        <v>10.875050352933197</v>
      </c>
    </row>
    <row r="83" spans="1:11" ht="13.5" x14ac:dyDescent="0.25">
      <c r="A83" s="3">
        <f>TITRES_STAT!B86</f>
        <v>42124</v>
      </c>
      <c r="B83" s="17">
        <f>TITRES_STAT!D86</f>
        <v>11.162800000000001</v>
      </c>
      <c r="C83" s="2">
        <f t="shared" si="7"/>
        <v>0</v>
      </c>
      <c r="D83" s="2">
        <f t="shared" si="8"/>
        <v>11.14616</v>
      </c>
      <c r="E83" s="2">
        <f t="shared" si="9"/>
        <v>11.119110000000003</v>
      </c>
      <c r="F83" s="2">
        <f t="shared" si="3"/>
        <v>11.060475</v>
      </c>
      <c r="G83" s="2">
        <f t="shared" si="5"/>
        <v>11.035007999999996</v>
      </c>
      <c r="H83" s="2"/>
      <c r="I83" s="2">
        <f t="array" ref="I83">SUMPRODUCT(B67:B86, (ROW(B67:B86)-ROW(B67)+1)) / (20*21/2)</f>
        <v>11.378406190476191</v>
      </c>
      <c r="J83" s="2">
        <f t="shared" si="4"/>
        <v>11.07680132555852</v>
      </c>
      <c r="K83" s="2">
        <f t="shared" si="6"/>
        <v>10.886334652818171</v>
      </c>
    </row>
    <row r="84" spans="1:11" ht="13.5" x14ac:dyDescent="0.25">
      <c r="A84" s="3">
        <f>TITRES_STAT!B87</f>
        <v>42128</v>
      </c>
      <c r="B84" s="17">
        <f>TITRES_STAT!D87</f>
        <v>11.7941</v>
      </c>
      <c r="C84" s="2">
        <f t="shared" si="7"/>
        <v>0.63129999999999953</v>
      </c>
      <c r="D84" s="2">
        <f t="shared" si="8"/>
        <v>11.27242</v>
      </c>
      <c r="E84" s="2">
        <f t="shared" si="9"/>
        <v>11.191950000000002</v>
      </c>
      <c r="F84" s="2">
        <f t="shared" ref="F84:F147" si="10">AVERAGE(B65:B84)</f>
        <v>11.102795</v>
      </c>
      <c r="G84" s="2">
        <f t="shared" si="5"/>
        <v>11.046385999999998</v>
      </c>
      <c r="H84" s="2"/>
      <c r="I84" s="2">
        <f t="array" ref="I84">SUMPRODUCT(B68:B87, (ROW(B68:B87)-ROW(B68)+1)) / (20*21/2)</f>
        <v>11.440284761904765</v>
      </c>
      <c r="J84" s="2">
        <f t="shared" si="4"/>
        <v>11.145115485029137</v>
      </c>
      <c r="K84" s="2">
        <f t="shared" si="6"/>
        <v>10.921933293884125</v>
      </c>
    </row>
    <row r="85" spans="1:11" ht="13.5" x14ac:dyDescent="0.25">
      <c r="A85" s="3">
        <f>TITRES_STAT!B88</f>
        <v>42129</v>
      </c>
      <c r="B85" s="17">
        <f>TITRES_STAT!D88</f>
        <v>12.2798</v>
      </c>
      <c r="C85" s="2">
        <f t="shared" si="7"/>
        <v>0.48569999999999958</v>
      </c>
      <c r="D85" s="2">
        <f t="shared" si="8"/>
        <v>11.51108</v>
      </c>
      <c r="E85" s="2">
        <f t="shared" si="9"/>
        <v>11.313360000000001</v>
      </c>
      <c r="F85" s="2">
        <f t="shared" si="10"/>
        <v>11.166970000000003</v>
      </c>
      <c r="G85" s="2">
        <f t="shared" si="5"/>
        <v>11.068169999999999</v>
      </c>
      <c r="H85" s="2"/>
      <c r="I85" s="2">
        <f t="array" ref="I85">SUMPRODUCT(B69:B88, (ROW(B69:B88)-ROW(B69)+1)) / (20*21/2)</f>
        <v>11.489542380952383</v>
      </c>
      <c r="J85" s="2">
        <f t="shared" ref="J85:J148" si="11">$J$4*B85+J84*(1-$J$4)</f>
        <v>11.253180676931123</v>
      </c>
      <c r="K85" s="2">
        <f t="shared" si="6"/>
        <v>10.975182968633767</v>
      </c>
    </row>
    <row r="86" spans="1:11" ht="13.5" x14ac:dyDescent="0.25">
      <c r="A86" s="3">
        <f>TITRES_STAT!B89</f>
        <v>42130</v>
      </c>
      <c r="B86" s="17">
        <f>TITRES_STAT!D89</f>
        <v>12.245100000000001</v>
      </c>
      <c r="C86" s="2">
        <f t="shared" si="7"/>
        <v>-3.4699999999999065E-2</v>
      </c>
      <c r="D86" s="2">
        <f t="shared" si="8"/>
        <v>11.72892</v>
      </c>
      <c r="E86" s="2">
        <f t="shared" si="9"/>
        <v>11.431300000000002</v>
      </c>
      <c r="F86" s="2">
        <f t="shared" si="10"/>
        <v>11.227675000000001</v>
      </c>
      <c r="G86" s="2">
        <f t="shared" si="5"/>
        <v>11.089677999999997</v>
      </c>
      <c r="H86" s="2"/>
      <c r="I86" s="2">
        <f t="array" ref="I86">SUMPRODUCT(B70:B89, (ROW(B70:B89)-ROW(B70)+1)) / (20*21/2)</f>
        <v>11.533218095238096</v>
      </c>
      <c r="J86" s="2">
        <f t="shared" si="11"/>
        <v>11.347649183890065</v>
      </c>
      <c r="K86" s="2">
        <f t="shared" si="6"/>
        <v>11.024983636530482</v>
      </c>
    </row>
    <row r="87" spans="1:11" ht="13.5" x14ac:dyDescent="0.25">
      <c r="A87" s="3">
        <f>TITRES_STAT!B90</f>
        <v>42131</v>
      </c>
      <c r="B87" s="17">
        <f>TITRES_STAT!D90</f>
        <v>11.8774</v>
      </c>
      <c r="C87" s="2">
        <f t="shared" si="7"/>
        <v>-0.36770000000000103</v>
      </c>
      <c r="D87" s="2">
        <f t="shared" si="8"/>
        <v>11.871840000000001</v>
      </c>
      <c r="E87" s="2">
        <f t="shared" si="9"/>
        <v>11.509</v>
      </c>
      <c r="F87" s="2">
        <f t="shared" si="10"/>
        <v>11.269995000000002</v>
      </c>
      <c r="G87" s="2">
        <f t="shared" si="5"/>
        <v>11.105217999999997</v>
      </c>
      <c r="H87" s="2"/>
      <c r="I87" s="2">
        <f t="array" ref="I87">SUMPRODUCT(B71:B90, (ROW(B71:B90)-ROW(B71)+1)) / (20*21/2)</f>
        <v>11.575306666666668</v>
      </c>
      <c r="J87" s="2">
        <f t="shared" si="11"/>
        <v>11.398101642567202</v>
      </c>
      <c r="K87" s="2">
        <f t="shared" si="6"/>
        <v>11.05841172921556</v>
      </c>
    </row>
    <row r="88" spans="1:11" ht="13.5" x14ac:dyDescent="0.25">
      <c r="A88" s="3">
        <f>TITRES_STAT!B91</f>
        <v>42132</v>
      </c>
      <c r="B88" s="17">
        <f>TITRES_STAT!D91</f>
        <v>11.7872</v>
      </c>
      <c r="C88" s="2">
        <f t="shared" si="7"/>
        <v>-9.0199999999999392E-2</v>
      </c>
      <c r="D88" s="2">
        <f t="shared" si="8"/>
        <v>11.99672</v>
      </c>
      <c r="E88" s="2">
        <f t="shared" si="9"/>
        <v>11.571439999999999</v>
      </c>
      <c r="F88" s="2">
        <f t="shared" si="10"/>
        <v>11.307805000000002</v>
      </c>
      <c r="G88" s="2">
        <f t="shared" si="5"/>
        <v>11.121729999999998</v>
      </c>
      <c r="H88" s="2"/>
      <c r="I88" s="2">
        <f t="array" ref="I88">SUMPRODUCT(B72:B91, (ROW(B72:B91)-ROW(B72)+1)) / (20*21/2)</f>
        <v>11.600878571428574</v>
      </c>
      <c r="J88" s="2">
        <f t="shared" si="11"/>
        <v>11.435158628989374</v>
      </c>
      <c r="K88" s="2">
        <f t="shared" si="6"/>
        <v>11.086991661403186</v>
      </c>
    </row>
    <row r="89" spans="1:11" ht="13.5" x14ac:dyDescent="0.25">
      <c r="A89" s="3">
        <f>TITRES_STAT!B92</f>
        <v>42135</v>
      </c>
      <c r="B89" s="17">
        <f>TITRES_STAT!D92</f>
        <v>11.766400000000001</v>
      </c>
      <c r="C89" s="2">
        <f t="shared" si="7"/>
        <v>-2.0799999999999486E-2</v>
      </c>
      <c r="D89" s="2">
        <f t="shared" si="8"/>
        <v>11.99118</v>
      </c>
      <c r="E89" s="2">
        <f t="shared" si="9"/>
        <v>11.6318</v>
      </c>
      <c r="F89" s="2">
        <f t="shared" si="10"/>
        <v>11.345270000000001</v>
      </c>
      <c r="G89" s="2">
        <f t="shared" si="5"/>
        <v>11.139351999999999</v>
      </c>
      <c r="H89" s="2"/>
      <c r="I89" s="2">
        <f t="array" ref="I89">SUMPRODUCT(B73:B92, (ROW(B73:B92)-ROW(B73)+1)) / (20*21/2)</f>
        <v>11.62645142857143</v>
      </c>
      <c r="J89" s="2">
        <f t="shared" si="11"/>
        <v>11.466705426228481</v>
      </c>
      <c r="K89" s="2">
        <f t="shared" si="6"/>
        <v>11.113635125661883</v>
      </c>
    </row>
    <row r="90" spans="1:11" ht="13.5" x14ac:dyDescent="0.25">
      <c r="A90" s="3">
        <f>TITRES_STAT!B93</f>
        <v>42136</v>
      </c>
      <c r="B90" s="17">
        <f>TITRES_STAT!D93</f>
        <v>11.7872</v>
      </c>
      <c r="C90" s="2">
        <f t="shared" si="7"/>
        <v>2.0799999999999486E-2</v>
      </c>
      <c r="D90" s="2">
        <f t="shared" si="8"/>
        <v>11.892660000000001</v>
      </c>
      <c r="E90" s="2">
        <f t="shared" si="9"/>
        <v>11.70187</v>
      </c>
      <c r="F90" s="2">
        <f t="shared" si="10"/>
        <v>11.386895000000001</v>
      </c>
      <c r="G90" s="2">
        <f t="shared" si="5"/>
        <v>11.157251999999998</v>
      </c>
      <c r="H90" s="2"/>
      <c r="I90" s="2">
        <f t="array" ref="I90">SUMPRODUCT(B74:B93, (ROW(B74:B93)-ROW(B74)+1)) / (20*21/2)</f>
        <v>11.652157142857142</v>
      </c>
      <c r="J90" s="2">
        <f t="shared" si="11"/>
        <v>11.497228718968627</v>
      </c>
      <c r="K90" s="2">
        <f t="shared" si="6"/>
        <v>11.140049434459456</v>
      </c>
    </row>
    <row r="91" spans="1:11" ht="13.5" x14ac:dyDescent="0.25">
      <c r="A91" s="3">
        <f>TITRES_STAT!B94</f>
        <v>42137</v>
      </c>
      <c r="B91" s="17">
        <f>TITRES_STAT!D94</f>
        <v>11.6554</v>
      </c>
      <c r="C91" s="2">
        <f t="shared" si="7"/>
        <v>-0.13180000000000014</v>
      </c>
      <c r="D91" s="2">
        <f t="shared" si="8"/>
        <v>11.774719999999999</v>
      </c>
      <c r="E91" s="2">
        <f t="shared" si="9"/>
        <v>11.75182</v>
      </c>
      <c r="F91" s="2">
        <f t="shared" si="10"/>
        <v>11.421585000000002</v>
      </c>
      <c r="G91" s="2">
        <f t="shared" si="5"/>
        <v>11.169739999999999</v>
      </c>
      <c r="H91" s="2"/>
      <c r="I91" s="2">
        <f t="array" ref="I91">SUMPRODUCT(B75:B94, (ROW(B75:B94)-ROW(B75)+1)) / (20*21/2)</f>
        <v>11.674525714285716</v>
      </c>
      <c r="J91" s="2">
        <f t="shared" si="11"/>
        <v>11.512292650495425</v>
      </c>
      <c r="K91" s="2">
        <f t="shared" si="6"/>
        <v>11.160259260559087</v>
      </c>
    </row>
    <row r="92" spans="1:11" ht="13.5" x14ac:dyDescent="0.25">
      <c r="A92" s="3">
        <f>TITRES_STAT!B95</f>
        <v>42138</v>
      </c>
      <c r="B92" s="17">
        <f>TITRES_STAT!D95</f>
        <v>11.690099999999999</v>
      </c>
      <c r="C92" s="2">
        <f t="shared" si="7"/>
        <v>3.4699999999999065E-2</v>
      </c>
      <c r="D92" s="2">
        <f t="shared" si="8"/>
        <v>11.737260000000001</v>
      </c>
      <c r="E92" s="2">
        <f t="shared" si="9"/>
        <v>11.804550000000001</v>
      </c>
      <c r="F92" s="2">
        <f t="shared" si="10"/>
        <v>11.454890000000002</v>
      </c>
      <c r="G92" s="2">
        <f t="shared" si="5"/>
        <v>11.184448</v>
      </c>
      <c r="H92" s="2"/>
      <c r="I92" s="2">
        <f t="array" ref="I92">SUMPRODUCT(B76:B95, (ROW(B76:B95)-ROW(B76)+1)) / (20*21/2)</f>
        <v>11.687146190476192</v>
      </c>
      <c r="J92" s="2">
        <f t="shared" si="11"/>
        <v>11.529226683781575</v>
      </c>
      <c r="K92" s="2">
        <f t="shared" si="6"/>
        <v>11.181037328772456</v>
      </c>
    </row>
    <row r="93" spans="1:11" ht="13.5" x14ac:dyDescent="0.25">
      <c r="A93" s="3">
        <f>TITRES_STAT!B96</f>
        <v>42139</v>
      </c>
      <c r="B93" s="17">
        <f>TITRES_STAT!D96</f>
        <v>11.7248</v>
      </c>
      <c r="C93" s="2">
        <f t="shared" si="7"/>
        <v>3.4700000000000841E-2</v>
      </c>
      <c r="D93" s="2">
        <f t="shared" si="8"/>
        <v>11.724780000000001</v>
      </c>
      <c r="E93" s="2">
        <f t="shared" si="9"/>
        <v>11.860749999999999</v>
      </c>
      <c r="F93" s="2">
        <f t="shared" si="10"/>
        <v>11.489930000000001</v>
      </c>
      <c r="G93" s="2">
        <f t="shared" si="5"/>
        <v>11.19985</v>
      </c>
      <c r="H93" s="2"/>
      <c r="I93" s="2">
        <f t="array" ref="I93">SUMPRODUCT(B77:B96, (ROW(B77:B96)-ROW(B77)+1)) / (20*21/2)</f>
        <v>11.693653809523809</v>
      </c>
      <c r="J93" s="2">
        <f t="shared" si="11"/>
        <v>11.547852713897615</v>
      </c>
      <c r="K93" s="2">
        <f t="shared" si="6"/>
        <v>11.202361355095105</v>
      </c>
    </row>
    <row r="94" spans="1:11" ht="13.5" x14ac:dyDescent="0.25">
      <c r="A94" s="3">
        <f>TITRES_STAT!B97</f>
        <v>42142</v>
      </c>
      <c r="B94" s="17">
        <f>TITRES_STAT!D97</f>
        <v>11.7248</v>
      </c>
      <c r="C94" s="2">
        <f t="shared" si="7"/>
        <v>0</v>
      </c>
      <c r="D94" s="2">
        <f t="shared" si="8"/>
        <v>11.716460000000001</v>
      </c>
      <c r="E94" s="2">
        <f t="shared" si="9"/>
        <v>11.853820000000001</v>
      </c>
      <c r="F94" s="2">
        <f t="shared" si="10"/>
        <v>11.522885</v>
      </c>
      <c r="G94" s="2">
        <f t="shared" si="5"/>
        <v>11.215391999999998</v>
      </c>
      <c r="H94" s="2"/>
      <c r="I94" s="2">
        <f t="array" ref="I94">SUMPRODUCT(B78:B97, (ROW(B78:B97)-ROW(B78)+1)) / (20*21/2)</f>
        <v>11.694213809523808</v>
      </c>
      <c r="J94" s="2">
        <f t="shared" si="11"/>
        <v>11.564704836383557</v>
      </c>
      <c r="K94" s="2">
        <f t="shared" si="6"/>
        <v>11.222849145091375</v>
      </c>
    </row>
    <row r="95" spans="1:11" ht="13.5" x14ac:dyDescent="0.25">
      <c r="A95" s="3">
        <f>TITRES_STAT!B98</f>
        <v>42143</v>
      </c>
      <c r="B95" s="17">
        <f>TITRES_STAT!D98</f>
        <v>11.6554</v>
      </c>
      <c r="C95" s="2">
        <f t="shared" si="7"/>
        <v>-6.9399999999999906E-2</v>
      </c>
      <c r="D95" s="2">
        <f t="shared" si="8"/>
        <v>11.690100000000001</v>
      </c>
      <c r="E95" s="2">
        <f t="shared" si="9"/>
        <v>11.79138</v>
      </c>
      <c r="F95" s="2">
        <f t="shared" si="10"/>
        <v>11.552370000000002</v>
      </c>
      <c r="G95" s="2">
        <f t="shared" si="5"/>
        <v>11.229545999999997</v>
      </c>
      <c r="H95" s="2"/>
      <c r="I95" s="2">
        <f t="array" ref="I95">SUMPRODUCT(B79:B98, (ROW(B79:B98)-ROW(B79)+1)) / (20*21/2)</f>
        <v>11.690480476190476</v>
      </c>
      <c r="J95" s="2">
        <f t="shared" si="11"/>
        <v>11.573342471013696</v>
      </c>
      <c r="K95" s="2">
        <f t="shared" si="6"/>
        <v>11.239811923715244</v>
      </c>
    </row>
    <row r="96" spans="1:11" ht="13.5" x14ac:dyDescent="0.25">
      <c r="A96" s="3">
        <f>TITRES_STAT!B99</f>
        <v>42144</v>
      </c>
      <c r="B96" s="17">
        <f>TITRES_STAT!D99</f>
        <v>11.620699999999999</v>
      </c>
      <c r="C96" s="2">
        <f t="shared" si="7"/>
        <v>-3.4700000000000841E-2</v>
      </c>
      <c r="D96" s="2">
        <f t="shared" si="8"/>
        <v>11.683159999999999</v>
      </c>
      <c r="E96" s="2">
        <f t="shared" si="9"/>
        <v>11.72894</v>
      </c>
      <c r="F96" s="2">
        <f t="shared" si="10"/>
        <v>11.580120000000003</v>
      </c>
      <c r="G96" s="2">
        <f t="shared" si="5"/>
        <v>11.241755999999995</v>
      </c>
      <c r="H96" s="2"/>
      <c r="I96" s="2">
        <f t="array" ref="I96">SUMPRODUCT(B80:B99, (ROW(B80:B99)-ROW(B80)+1)) / (20*21/2)</f>
        <v>11.684173809523809</v>
      </c>
      <c r="J96" s="2">
        <f t="shared" si="11"/>
        <v>11.577852711869534</v>
      </c>
      <c r="K96" s="2">
        <f t="shared" si="6"/>
        <v>11.254748711020529</v>
      </c>
    </row>
    <row r="97" spans="1:11" ht="13.5" x14ac:dyDescent="0.25">
      <c r="A97" s="3">
        <f>TITRES_STAT!B100</f>
        <v>42145</v>
      </c>
      <c r="B97" s="17">
        <f>TITRES_STAT!D100</f>
        <v>11.586</v>
      </c>
      <c r="C97" s="2">
        <f t="shared" si="7"/>
        <v>-3.4699999999999065E-2</v>
      </c>
      <c r="D97" s="2">
        <f t="shared" si="8"/>
        <v>11.66234</v>
      </c>
      <c r="E97" s="2">
        <f t="shared" si="9"/>
        <v>11.6998</v>
      </c>
      <c r="F97" s="2">
        <f t="shared" si="10"/>
        <v>11.604400000000002</v>
      </c>
      <c r="G97" s="2">
        <f t="shared" si="5"/>
        <v>11.252023999999997</v>
      </c>
      <c r="H97" s="2"/>
      <c r="I97" s="2">
        <f t="array" ref="I97">SUMPRODUCT(B81:B100, (ROW(B81:B100)-ROW(B81)+1)) / (20*21/2)</f>
        <v>11.674660000000001</v>
      </c>
      <c r="J97" s="2">
        <f t="shared" si="11"/>
        <v>11.578628644072435</v>
      </c>
      <c r="K97" s="2">
        <f t="shared" si="6"/>
        <v>11.267738957647175</v>
      </c>
    </row>
    <row r="98" spans="1:11" ht="13.5" x14ac:dyDescent="0.25">
      <c r="A98" s="3">
        <f>TITRES_STAT!B101</f>
        <v>42146</v>
      </c>
      <c r="B98" s="17">
        <f>TITRES_STAT!D101</f>
        <v>11.565200000000001</v>
      </c>
      <c r="C98" s="2">
        <f t="shared" si="7"/>
        <v>-2.0799999999999486E-2</v>
      </c>
      <c r="D98" s="2">
        <f t="shared" si="8"/>
        <v>11.630420000000001</v>
      </c>
      <c r="E98" s="2">
        <f t="shared" si="9"/>
        <v>11.677600000000002</v>
      </c>
      <c r="F98" s="2">
        <f t="shared" si="10"/>
        <v>11.62452</v>
      </c>
      <c r="G98" s="2">
        <f t="shared" si="5"/>
        <v>11.261459999999998</v>
      </c>
      <c r="H98" s="2"/>
      <c r="I98" s="2">
        <f t="array" ref="I98">SUMPRODUCT(B82:B101, (ROW(B82:B101)-ROW(B82)+1)) / (20*21/2)</f>
        <v>11.65900380952381</v>
      </c>
      <c r="J98" s="2">
        <f t="shared" si="11"/>
        <v>11.577349725589345</v>
      </c>
      <c r="K98" s="2">
        <f t="shared" si="6"/>
        <v>11.279404096562974</v>
      </c>
    </row>
    <row r="99" spans="1:11" ht="13.5" x14ac:dyDescent="0.25">
      <c r="A99" s="3">
        <f>TITRES_STAT!B102</f>
        <v>42149</v>
      </c>
      <c r="B99" s="17">
        <f>TITRES_STAT!D102</f>
        <v>11.558299999999999</v>
      </c>
      <c r="C99" s="2">
        <f t="shared" si="7"/>
        <v>-6.9000000000016826E-3</v>
      </c>
      <c r="D99" s="2">
        <f t="shared" si="8"/>
        <v>11.59712</v>
      </c>
      <c r="E99" s="2">
        <f t="shared" si="9"/>
        <v>11.656790000000001</v>
      </c>
      <c r="F99" s="2">
        <f t="shared" si="10"/>
        <v>11.644295000000001</v>
      </c>
      <c r="G99" s="2">
        <f t="shared" si="5"/>
        <v>11.272005999999999</v>
      </c>
      <c r="H99" s="2"/>
      <c r="I99" s="2">
        <f t="array" ref="I99">SUMPRODUCT(B83:B102, (ROW(B83:B102)-ROW(B83)+1)) / (20*21/2)</f>
        <v>11.641695714285715</v>
      </c>
      <c r="J99" s="2">
        <f t="shared" si="11"/>
        <v>11.575535466009407</v>
      </c>
      <c r="K99" s="2">
        <f t="shared" si="6"/>
        <v>11.290341190815406</v>
      </c>
    </row>
    <row r="100" spans="1:11" ht="13.5" x14ac:dyDescent="0.25">
      <c r="A100" s="3">
        <f>TITRES_STAT!B103</f>
        <v>42150</v>
      </c>
      <c r="B100" s="17">
        <f>TITRES_STAT!D103</f>
        <v>11.5444</v>
      </c>
      <c r="C100" s="2">
        <f t="shared" si="7"/>
        <v>-1.3899999999999579E-2</v>
      </c>
      <c r="D100" s="2">
        <f t="shared" si="8"/>
        <v>11.574920000000001</v>
      </c>
      <c r="E100" s="2">
        <f t="shared" si="9"/>
        <v>11.63251</v>
      </c>
      <c r="F100" s="2">
        <f t="shared" si="10"/>
        <v>11.667190000000002</v>
      </c>
      <c r="G100" s="2">
        <f t="shared" si="5"/>
        <v>11.281580000000002</v>
      </c>
      <c r="H100" s="2"/>
      <c r="I100" s="2">
        <f t="array" ref="I100">SUMPRODUCT(B84:B103, (ROW(B84:B103)-ROW(B84)+1)) / (20*21/2)</f>
        <v>11.622768571428573</v>
      </c>
      <c r="J100" s="2">
        <f t="shared" si="11"/>
        <v>11.572570183532321</v>
      </c>
      <c r="K100" s="2">
        <f t="shared" si="6"/>
        <v>11.300304281371664</v>
      </c>
    </row>
    <row r="101" spans="1:11" ht="13.5" x14ac:dyDescent="0.25">
      <c r="A101" s="3">
        <f>TITRES_STAT!B104</f>
        <v>42151</v>
      </c>
      <c r="B101" s="17">
        <f>TITRES_STAT!D104</f>
        <v>11.502800000000001</v>
      </c>
      <c r="C101" s="2">
        <f t="shared" si="7"/>
        <v>-4.1599999999998971E-2</v>
      </c>
      <c r="D101" s="2">
        <f t="shared" si="8"/>
        <v>11.55134</v>
      </c>
      <c r="E101" s="2">
        <f t="shared" si="9"/>
        <v>11.617250000000002</v>
      </c>
      <c r="F101" s="2">
        <f t="shared" si="10"/>
        <v>11.684535</v>
      </c>
      <c r="G101" s="2">
        <f t="shared" si="5"/>
        <v>11.287547999999999</v>
      </c>
      <c r="H101" s="2"/>
      <c r="I101" s="2">
        <f t="array" ref="I101">SUMPRODUCT(B85:B104, (ROW(B85:B104)-ROW(B85)+1)) / (20*21/2)</f>
        <v>11.596936666666666</v>
      </c>
      <c r="J101" s="2">
        <f t="shared" si="11"/>
        <v>11.56592540414829</v>
      </c>
      <c r="K101" s="2">
        <f t="shared" si="6"/>
        <v>11.308245289945324</v>
      </c>
    </row>
    <row r="102" spans="1:11" ht="13.5" x14ac:dyDescent="0.25">
      <c r="A102" s="3">
        <f>TITRES_STAT!B105</f>
        <v>42152</v>
      </c>
      <c r="B102" s="17">
        <f>TITRES_STAT!D105</f>
        <v>11.502800000000001</v>
      </c>
      <c r="C102" s="2">
        <f t="shared" si="7"/>
        <v>0</v>
      </c>
      <c r="D102" s="2">
        <f t="shared" si="8"/>
        <v>11.534700000000001</v>
      </c>
      <c r="E102" s="2">
        <f t="shared" si="9"/>
        <v>11.598520000000002</v>
      </c>
      <c r="F102" s="2">
        <f t="shared" si="10"/>
        <v>11.701535</v>
      </c>
      <c r="G102" s="2">
        <f t="shared" si="5"/>
        <v>11.294347999999998</v>
      </c>
      <c r="H102" s="2"/>
      <c r="I102" s="2">
        <f t="array" ref="I102">SUMPRODUCT(B86:B105, (ROW(B86:B105)-ROW(B86)+1)) / (20*21/2)</f>
        <v>11.599184761904763</v>
      </c>
      <c r="J102" s="2">
        <f t="shared" si="11"/>
        <v>11.559913460896071</v>
      </c>
      <c r="K102" s="2">
        <f t="shared" si="6"/>
        <v>11.315874886418056</v>
      </c>
    </row>
    <row r="103" spans="1:11" ht="13.5" x14ac:dyDescent="0.25">
      <c r="A103" s="3">
        <f>TITRES_STAT!B106</f>
        <v>42153</v>
      </c>
      <c r="B103" s="17">
        <f>TITRES_STAT!D106</f>
        <v>11.502800000000001</v>
      </c>
      <c r="C103" s="2">
        <f t="shared" si="7"/>
        <v>0</v>
      </c>
      <c r="D103" s="2">
        <f t="shared" si="8"/>
        <v>11.522220000000001</v>
      </c>
      <c r="E103" s="2">
        <f t="shared" si="9"/>
        <v>11.576320000000001</v>
      </c>
      <c r="F103" s="2">
        <f t="shared" si="10"/>
        <v>11.718535000000003</v>
      </c>
      <c r="G103" s="2">
        <f t="shared" si="5"/>
        <v>11.302535999999998</v>
      </c>
      <c r="H103" s="2"/>
      <c r="I103" s="2">
        <f t="array" ref="I103">SUMPRODUCT(B87:B106, (ROW(B87:B106)-ROW(B87)+1)) / (20*21/2)</f>
        <v>11.603409047619047</v>
      </c>
      <c r="J103" s="2">
        <f t="shared" si="11"/>
        <v>11.554474083667873</v>
      </c>
      <c r="K103" s="2">
        <f t="shared" si="6"/>
        <v>11.323205283029113</v>
      </c>
    </row>
    <row r="104" spans="1:11" ht="13.5" x14ac:dyDescent="0.25">
      <c r="A104" s="3">
        <f>TITRES_STAT!B107</f>
        <v>42156</v>
      </c>
      <c r="B104" s="17">
        <f>TITRES_STAT!D107</f>
        <v>11.4473</v>
      </c>
      <c r="C104" s="2">
        <f t="shared" si="7"/>
        <v>-5.5500000000000327E-2</v>
      </c>
      <c r="D104" s="2">
        <f t="shared" si="8"/>
        <v>11.500019999999999</v>
      </c>
      <c r="E104" s="2">
        <f t="shared" si="9"/>
        <v>11.548570000000002</v>
      </c>
      <c r="F104" s="2">
        <f t="shared" si="10"/>
        <v>11.701195000000002</v>
      </c>
      <c r="G104" s="2">
        <f t="shared" si="5"/>
        <v>11.316134</v>
      </c>
      <c r="H104" s="2"/>
      <c r="I104" s="2">
        <f t="array" ref="I104">SUMPRODUCT(B88:B107, (ROW(B88:B107)-ROW(B88)+1)) / (20*21/2)</f>
        <v>11.607506190476192</v>
      </c>
      <c r="J104" s="2">
        <f t="shared" si="11"/>
        <v>11.544267028080457</v>
      </c>
      <c r="K104" s="2">
        <f t="shared" si="6"/>
        <v>11.328071742518169</v>
      </c>
    </row>
    <row r="105" spans="1:11" ht="13.5" x14ac:dyDescent="0.25">
      <c r="A105" s="3">
        <f>TITRES_STAT!B108</f>
        <v>42157</v>
      </c>
      <c r="B105" s="17">
        <f>TITRES_STAT!D108</f>
        <v>11.7248</v>
      </c>
      <c r="C105" s="2">
        <f t="shared" si="7"/>
        <v>0.27749999999999986</v>
      </c>
      <c r="D105" s="2">
        <f t="shared" si="8"/>
        <v>11.536100000000001</v>
      </c>
      <c r="E105" s="2">
        <f t="shared" si="9"/>
        <v>11.555510000000002</v>
      </c>
      <c r="F105" s="2">
        <f t="shared" si="10"/>
        <v>11.673445000000003</v>
      </c>
      <c r="G105" s="2">
        <f t="shared" si="5"/>
        <v>11.330009999999998</v>
      </c>
      <c r="H105" s="2"/>
      <c r="I105" s="2">
        <f t="array" ref="I105">SUMPRODUCT(B89:B108, (ROW(B89:B108)-ROW(B89)+1)) / (20*21/2)</f>
        <v>11.605885714285714</v>
      </c>
      <c r="J105" s="2">
        <f t="shared" si="11"/>
        <v>11.561460644453746</v>
      </c>
      <c r="K105" s="2">
        <f t="shared" si="6"/>
        <v>11.34362971339981</v>
      </c>
    </row>
    <row r="106" spans="1:11" ht="13.5" x14ac:dyDescent="0.25">
      <c r="A106" s="3">
        <f>TITRES_STAT!B109</f>
        <v>42158</v>
      </c>
      <c r="B106" s="17">
        <f>TITRES_STAT!D109</f>
        <v>11.7178</v>
      </c>
      <c r="C106" s="2">
        <f t="shared" si="7"/>
        <v>-6.9999999999996732E-3</v>
      </c>
      <c r="D106" s="2">
        <f t="shared" si="8"/>
        <v>11.5791</v>
      </c>
      <c r="E106" s="2">
        <f t="shared" si="9"/>
        <v>11.56522</v>
      </c>
      <c r="F106" s="2">
        <f t="shared" si="10"/>
        <v>11.647080000000003</v>
      </c>
      <c r="G106" s="2">
        <f t="shared" si="5"/>
        <v>11.342913999999999</v>
      </c>
      <c r="H106" s="2"/>
      <c r="I106" s="2">
        <f t="array" ref="I106">SUMPRODUCT(B90:B109, (ROW(B90:B109)-ROW(B90)+1)) / (20*21/2)</f>
        <v>11.608362857142858</v>
      </c>
      <c r="J106" s="2">
        <f t="shared" si="11"/>
        <v>11.576350106886721</v>
      </c>
      <c r="K106" s="2">
        <f t="shared" si="6"/>
        <v>11.358303057972368</v>
      </c>
    </row>
    <row r="107" spans="1:11" ht="13.5" x14ac:dyDescent="0.25">
      <c r="A107" s="3">
        <f>TITRES_STAT!B110</f>
        <v>42159</v>
      </c>
      <c r="B107" s="17">
        <f>TITRES_STAT!D110</f>
        <v>11.690099999999999</v>
      </c>
      <c r="C107" s="2">
        <f t="shared" si="7"/>
        <v>-2.7700000000001168E-2</v>
      </c>
      <c r="D107" s="2">
        <f t="shared" si="8"/>
        <v>11.616560000000002</v>
      </c>
      <c r="E107" s="2">
        <f t="shared" si="9"/>
        <v>11.57563</v>
      </c>
      <c r="F107" s="2">
        <f t="shared" si="10"/>
        <v>11.637715000000002</v>
      </c>
      <c r="G107" s="2">
        <f t="shared" si="5"/>
        <v>11.356235999999999</v>
      </c>
      <c r="H107" s="2"/>
      <c r="I107" s="2">
        <f t="array" ref="I107">SUMPRODUCT(B91:B110, (ROW(B91:B110)-ROW(B91)+1)) / (20*21/2)</f>
        <v>11.611368571428574</v>
      </c>
      <c r="J107" s="2">
        <f t="shared" si="11"/>
        <v>11.587183430040367</v>
      </c>
      <c r="K107" s="2">
        <f t="shared" si="6"/>
        <v>11.371314702757765</v>
      </c>
    </row>
    <row r="108" spans="1:11" ht="13.5" x14ac:dyDescent="0.25">
      <c r="A108" s="3">
        <f>TITRES_STAT!B111</f>
        <v>42160</v>
      </c>
      <c r="B108" s="17">
        <f>TITRES_STAT!D111</f>
        <v>11.620699999999999</v>
      </c>
      <c r="C108" s="2">
        <f t="shared" si="7"/>
        <v>-6.9399999999999906E-2</v>
      </c>
      <c r="D108" s="2">
        <f t="shared" si="8"/>
        <v>11.640139999999999</v>
      </c>
      <c r="E108" s="2">
        <f t="shared" si="9"/>
        <v>11.58118</v>
      </c>
      <c r="F108" s="2">
        <f t="shared" si="10"/>
        <v>11.629390000000003</v>
      </c>
      <c r="G108" s="2">
        <f t="shared" si="5"/>
        <v>11.368169999999999</v>
      </c>
      <c r="H108" s="2"/>
      <c r="I108" s="2">
        <f t="array" ref="I108">SUMPRODUCT(B92:B111, (ROW(B92:B111)-ROW(B92)+1)) / (20*21/2)</f>
        <v>11.605087619047618</v>
      </c>
      <c r="J108" s="2">
        <f t="shared" si="11"/>
        <v>11.590375484322237</v>
      </c>
      <c r="K108" s="2">
        <f t="shared" si="6"/>
        <v>11.381094518335891</v>
      </c>
    </row>
    <row r="109" spans="1:11" ht="13.5" x14ac:dyDescent="0.25">
      <c r="A109" s="3">
        <f>TITRES_STAT!B112</f>
        <v>42163</v>
      </c>
      <c r="B109" s="17">
        <f>TITRES_STAT!D112</f>
        <v>11.6554</v>
      </c>
      <c r="C109" s="2">
        <f t="shared" si="7"/>
        <v>3.4700000000000841E-2</v>
      </c>
      <c r="D109" s="2">
        <f t="shared" si="8"/>
        <v>11.681760000000001</v>
      </c>
      <c r="E109" s="2">
        <f t="shared" si="9"/>
        <v>11.590889999999998</v>
      </c>
      <c r="F109" s="2">
        <f t="shared" si="10"/>
        <v>11.623840000000001</v>
      </c>
      <c r="G109" s="2">
        <f t="shared" si="5"/>
        <v>11.382045999999997</v>
      </c>
      <c r="H109" s="2"/>
      <c r="I109" s="2">
        <f t="array" ref="I109">SUMPRODUCT(B93:B112, (ROW(B93:B112)-ROW(B93)+1)) / (20*21/2)</f>
        <v>11.598645238095239</v>
      </c>
      <c r="J109" s="2">
        <f t="shared" si="11"/>
        <v>11.596568295339168</v>
      </c>
      <c r="K109" s="2">
        <f t="shared" si="6"/>
        <v>11.391851596048209</v>
      </c>
    </row>
    <row r="110" spans="1:11" ht="13.5" x14ac:dyDescent="0.25">
      <c r="A110" s="3">
        <f>TITRES_STAT!B113</f>
        <v>42164</v>
      </c>
      <c r="B110" s="17">
        <f>TITRES_STAT!D113</f>
        <v>11.6554</v>
      </c>
      <c r="C110" s="2">
        <f t="shared" si="7"/>
        <v>0</v>
      </c>
      <c r="D110" s="2">
        <f t="shared" si="8"/>
        <v>11.66788</v>
      </c>
      <c r="E110" s="2">
        <f t="shared" si="9"/>
        <v>11.601990000000001</v>
      </c>
      <c r="F110" s="2">
        <f t="shared" si="10"/>
        <v>11.617250000000002</v>
      </c>
      <c r="G110" s="2">
        <f t="shared" si="5"/>
        <v>11.398003999999997</v>
      </c>
      <c r="H110" s="2"/>
      <c r="I110" s="2">
        <f t="array" ref="I110">SUMPRODUCT(B94:B113, (ROW(B94:B113)-ROW(B94)+1)) / (20*21/2)</f>
        <v>11.590249047619045</v>
      </c>
      <c r="J110" s="2">
        <f t="shared" si="11"/>
        <v>11.602171314830676</v>
      </c>
      <c r="K110" s="2">
        <f t="shared" si="6"/>
        <v>11.402186827575731</v>
      </c>
    </row>
    <row r="111" spans="1:11" ht="13.5" x14ac:dyDescent="0.25">
      <c r="A111" s="3">
        <f>TITRES_STAT!B114</f>
        <v>42165</v>
      </c>
      <c r="B111" s="17">
        <f>TITRES_STAT!D114</f>
        <v>11.551299999999999</v>
      </c>
      <c r="C111" s="2">
        <f t="shared" si="7"/>
        <v>-0.10410000000000075</v>
      </c>
      <c r="D111" s="2">
        <f t="shared" si="8"/>
        <v>11.63458</v>
      </c>
      <c r="E111" s="2">
        <f t="shared" si="9"/>
        <v>11.60684</v>
      </c>
      <c r="F111" s="2">
        <f t="shared" si="10"/>
        <v>11.612045000000002</v>
      </c>
      <c r="G111" s="2">
        <f t="shared" si="5"/>
        <v>11.409797999999999</v>
      </c>
      <c r="H111" s="2"/>
      <c r="I111" s="2">
        <f t="array" ref="I111">SUMPRODUCT(B95:B114, (ROW(B95:B114)-ROW(B95)+1)) / (20*21/2)</f>
        <v>11.610072857142859</v>
      </c>
      <c r="J111" s="2">
        <f t="shared" si="11"/>
        <v>11.597326427703944</v>
      </c>
      <c r="K111" s="2">
        <f t="shared" si="6"/>
        <v>11.408034402964919</v>
      </c>
    </row>
    <row r="112" spans="1:11" ht="13.5" x14ac:dyDescent="0.25">
      <c r="A112" s="3">
        <f>TITRES_STAT!B115</f>
        <v>42166</v>
      </c>
      <c r="B112" s="17">
        <f>TITRES_STAT!D115</f>
        <v>11.5444</v>
      </c>
      <c r="C112" s="2">
        <f t="shared" si="7"/>
        <v>-6.8999999999999062E-3</v>
      </c>
      <c r="D112" s="2">
        <f t="shared" si="8"/>
        <v>11.605439999999998</v>
      </c>
      <c r="E112" s="2">
        <f t="shared" si="9"/>
        <v>11.611000000000001</v>
      </c>
      <c r="F112" s="2">
        <f t="shared" si="10"/>
        <v>11.604760000000001</v>
      </c>
      <c r="G112" s="2">
        <f t="shared" si="5"/>
        <v>11.421591999999999</v>
      </c>
      <c r="H112" s="2"/>
      <c r="I112" s="2">
        <f t="array" ref="I112">SUMPRODUCT(B96:B115, (ROW(B96:B115)-ROW(B96)+1)) / (20*21/2)</f>
        <v>11.628164761904761</v>
      </c>
      <c r="J112" s="2">
        <f t="shared" si="11"/>
        <v>11.592285815541663</v>
      </c>
      <c r="K112" s="2">
        <f t="shared" si="6"/>
        <v>11.413382073436884</v>
      </c>
    </row>
    <row r="113" spans="1:11" ht="13.5" x14ac:dyDescent="0.25">
      <c r="A113" s="3">
        <f>TITRES_STAT!B116</f>
        <v>42167</v>
      </c>
      <c r="B113" s="17">
        <f>TITRES_STAT!D116</f>
        <v>11.5166</v>
      </c>
      <c r="C113" s="2">
        <f t="shared" si="7"/>
        <v>-2.7799999999999159E-2</v>
      </c>
      <c r="D113" s="2">
        <f t="shared" si="8"/>
        <v>11.584619999999997</v>
      </c>
      <c r="E113" s="2">
        <f t="shared" si="9"/>
        <v>11.612379999999998</v>
      </c>
      <c r="F113" s="2">
        <f t="shared" si="10"/>
        <v>11.59435</v>
      </c>
      <c r="G113" s="2">
        <f t="shared" si="5"/>
        <v>11.434079999999996</v>
      </c>
      <c r="H113" s="2"/>
      <c r="I113" s="2">
        <f t="array" ref="I113">SUMPRODUCT(B97:B116, (ROW(B97:B116)-ROW(B97)+1)) / (20*21/2)</f>
        <v>11.653795714285714</v>
      </c>
      <c r="J113" s="2">
        <f t="shared" si="11"/>
        <v>11.585077642632934</v>
      </c>
      <c r="K113" s="2">
        <f t="shared" si="6"/>
        <v>11.417429835262888</v>
      </c>
    </row>
    <row r="114" spans="1:11" ht="13.5" x14ac:dyDescent="0.25">
      <c r="A114" s="3">
        <f>TITRES_STAT!B117</f>
        <v>42170</v>
      </c>
      <c r="B114" s="17">
        <f>TITRES_STAT!D117</f>
        <v>11.8025</v>
      </c>
      <c r="C114" s="2">
        <f t="shared" si="7"/>
        <v>0.28589999999999982</v>
      </c>
      <c r="D114" s="2">
        <f t="shared" si="8"/>
        <v>11.614039999999999</v>
      </c>
      <c r="E114" s="2">
        <f t="shared" si="9"/>
        <v>11.647899999999998</v>
      </c>
      <c r="F114" s="2">
        <f t="shared" si="10"/>
        <v>11.598235000000003</v>
      </c>
      <c r="G114" s="2">
        <f t="shared" ref="G114:G177" si="12">AVERAGE(B65:B114)</f>
        <v>11.451175999999998</v>
      </c>
      <c r="H114" s="2"/>
      <c r="I114" s="2">
        <f t="array" ref="I114">SUMPRODUCT(B98:B117, (ROW(B98:B117)-ROW(B98)+1)) / (20*21/2)</f>
        <v>11.685039523809523</v>
      </c>
      <c r="J114" s="2">
        <f t="shared" si="11"/>
        <v>11.60578453381075</v>
      </c>
      <c r="K114" s="2">
        <f t="shared" si="6"/>
        <v>11.432530626036893</v>
      </c>
    </row>
    <row r="115" spans="1:11" ht="13.5" x14ac:dyDescent="0.25">
      <c r="A115" s="3">
        <f>TITRES_STAT!B118</f>
        <v>42171</v>
      </c>
      <c r="B115" s="17">
        <f>TITRES_STAT!D118</f>
        <v>11.7882</v>
      </c>
      <c r="C115" s="2">
        <f t="shared" si="7"/>
        <v>-1.4300000000000423E-2</v>
      </c>
      <c r="D115" s="2">
        <f t="shared" si="8"/>
        <v>11.640600000000001</v>
      </c>
      <c r="E115" s="2">
        <f t="shared" si="9"/>
        <v>11.654239999999998</v>
      </c>
      <c r="F115" s="2">
        <f t="shared" si="10"/>
        <v>11.604875</v>
      </c>
      <c r="G115" s="2">
        <f t="shared" si="12"/>
        <v>11.467013999999997</v>
      </c>
      <c r="H115" s="2"/>
      <c r="I115" s="2">
        <f t="array" ref="I115">SUMPRODUCT(B99:B118, (ROW(B99:B118)-ROW(B99)+1)) / (20*21/2)</f>
        <v>11.735009047619048</v>
      </c>
      <c r="J115" s="2">
        <f t="shared" si="11"/>
        <v>11.623157435352583</v>
      </c>
      <c r="K115" s="2">
        <f t="shared" ref="K115:K178" si="13">$K$4*B115+(1-$K$4)*K114</f>
        <v>11.446478444623683</v>
      </c>
    </row>
    <row r="116" spans="1:11" ht="13.5" x14ac:dyDescent="0.25">
      <c r="A116" s="3">
        <f>TITRES_STAT!B119</f>
        <v>42172</v>
      </c>
      <c r="B116" s="17">
        <f>TITRES_STAT!D119</f>
        <v>11.874000000000001</v>
      </c>
      <c r="C116" s="2">
        <f t="shared" si="7"/>
        <v>8.5800000000000765E-2</v>
      </c>
      <c r="D116" s="2">
        <f t="shared" si="8"/>
        <v>11.705140000000002</v>
      </c>
      <c r="E116" s="2">
        <f t="shared" si="9"/>
        <v>11.669859999999998</v>
      </c>
      <c r="F116" s="2">
        <f t="shared" si="10"/>
        <v>11.61754</v>
      </c>
      <c r="G116" s="2">
        <f t="shared" si="12"/>
        <v>11.483873999999998</v>
      </c>
      <c r="H116" s="2"/>
      <c r="I116" s="2">
        <f t="array" ref="I116">SUMPRODUCT(B100:B119, (ROW(B100:B119)-ROW(B100)+1)) / (20*21/2)</f>
        <v>11.782145238095239</v>
      </c>
      <c r="J116" s="2">
        <f t="shared" si="11"/>
        <v>11.647047203414242</v>
      </c>
      <c r="K116" s="2">
        <f t="shared" si="13"/>
        <v>11.463243995814912</v>
      </c>
    </row>
    <row r="117" spans="1:11" ht="13.5" x14ac:dyDescent="0.25">
      <c r="A117" s="3">
        <f>TITRES_STAT!B120</f>
        <v>42173</v>
      </c>
      <c r="B117" s="17">
        <f>TITRES_STAT!D120</f>
        <v>11.945600000000001</v>
      </c>
      <c r="C117" s="2">
        <f t="shared" si="7"/>
        <v>7.1600000000000108E-2</v>
      </c>
      <c r="D117" s="2">
        <f t="shared" si="8"/>
        <v>11.78538</v>
      </c>
      <c r="E117" s="2">
        <f t="shared" si="9"/>
        <v>11.695409999999999</v>
      </c>
      <c r="F117" s="2">
        <f t="shared" si="10"/>
        <v>11.63552</v>
      </c>
      <c r="G117" s="2">
        <f t="shared" si="12"/>
        <v>11.502165999999999</v>
      </c>
      <c r="H117" s="2"/>
      <c r="I117" s="2">
        <f t="array" ref="I117">SUMPRODUCT(B101:B120, (ROW(B101:B120)-ROW(B101)+1)) / (20*21/2)</f>
        <v>11.84684380952381</v>
      </c>
      <c r="J117" s="2">
        <f t="shared" si="11"/>
        <v>11.675480803089076</v>
      </c>
      <c r="K117" s="2">
        <f t="shared" si="13"/>
        <v>11.48215991754766</v>
      </c>
    </row>
    <row r="118" spans="1:11" ht="13.5" x14ac:dyDescent="0.25">
      <c r="A118" s="3">
        <f>TITRES_STAT!B121</f>
        <v>42174</v>
      </c>
      <c r="B118" s="17">
        <f>TITRES_STAT!D121</f>
        <v>12.1602</v>
      </c>
      <c r="C118" s="2">
        <f t="shared" si="7"/>
        <v>0.21459999999999901</v>
      </c>
      <c r="D118" s="2">
        <f t="shared" si="8"/>
        <v>11.914099999999999</v>
      </c>
      <c r="E118" s="2">
        <f t="shared" si="9"/>
        <v>11.749359999999999</v>
      </c>
      <c r="F118" s="2">
        <f t="shared" si="10"/>
        <v>11.665270000000001</v>
      </c>
      <c r="G118" s="2">
        <f t="shared" si="12"/>
        <v>11.524749999999999</v>
      </c>
      <c r="H118" s="2"/>
      <c r="I118" s="2">
        <f t="array" ref="I118">SUMPRODUCT(B102:B121, (ROW(B102:B121)-ROW(B102)+1)) / (20*21/2)</f>
        <v>11.907588571428573</v>
      </c>
      <c r="J118" s="2">
        <f t="shared" si="11"/>
        <v>11.721644536128212</v>
      </c>
      <c r="K118" s="2">
        <f t="shared" si="13"/>
        <v>11.508749724702653</v>
      </c>
    </row>
    <row r="119" spans="1:11" ht="13.5" x14ac:dyDescent="0.25">
      <c r="A119" s="3">
        <f>TITRES_STAT!B122</f>
        <v>42177</v>
      </c>
      <c r="B119" s="17">
        <f>TITRES_STAT!D122</f>
        <v>12.1602</v>
      </c>
      <c r="C119" s="2">
        <f t="shared" si="7"/>
        <v>0</v>
      </c>
      <c r="D119" s="2">
        <f t="shared" si="8"/>
        <v>11.98564</v>
      </c>
      <c r="E119" s="2">
        <f t="shared" si="9"/>
        <v>11.79984</v>
      </c>
      <c r="F119" s="2">
        <f t="shared" si="10"/>
        <v>11.695365000000001</v>
      </c>
      <c r="G119" s="2">
        <f t="shared" si="12"/>
        <v>11.547611999999999</v>
      </c>
      <c r="H119" s="2"/>
      <c r="I119" s="2">
        <f t="array" ref="I119">SUMPRODUCT(B103:B122, (ROW(B103:B122)-ROW(B103)+1)) / (20*21/2)</f>
        <v>11.954648095238097</v>
      </c>
      <c r="J119" s="2">
        <f t="shared" si="11"/>
        <v>11.763411723163619</v>
      </c>
      <c r="K119" s="2">
        <f t="shared" si="13"/>
        <v>11.534296794322156</v>
      </c>
    </row>
    <row r="120" spans="1:11" ht="13.5" x14ac:dyDescent="0.25">
      <c r="A120" s="3">
        <f>TITRES_STAT!B123</f>
        <v>42178</v>
      </c>
      <c r="B120" s="17">
        <f>TITRES_STAT!D123</f>
        <v>12.374700000000001</v>
      </c>
      <c r="C120" s="2">
        <f t="shared" si="7"/>
        <v>0.21450000000000102</v>
      </c>
      <c r="D120" s="2">
        <f t="shared" si="8"/>
        <v>12.10294</v>
      </c>
      <c r="E120" s="2">
        <f t="shared" si="9"/>
        <v>11.871770000000001</v>
      </c>
      <c r="F120" s="2">
        <f t="shared" si="10"/>
        <v>11.736880000000001</v>
      </c>
      <c r="G120" s="2">
        <f t="shared" si="12"/>
        <v>11.576011999999999</v>
      </c>
      <c r="H120" s="2"/>
      <c r="I120" s="2">
        <f t="array" ref="I120">SUMPRODUCT(B104:B123, (ROW(B104:B123)-ROW(B104)+1)) / (20*21/2)</f>
        <v>11.993946666666666</v>
      </c>
      <c r="J120" s="2">
        <f t="shared" si="11"/>
        <v>11.821629654290893</v>
      </c>
      <c r="K120" s="2">
        <f t="shared" si="13"/>
        <v>11.56725378278011</v>
      </c>
    </row>
    <row r="121" spans="1:11" ht="13.5" x14ac:dyDescent="0.25">
      <c r="A121" s="3">
        <f>TITRES_STAT!B124</f>
        <v>42179</v>
      </c>
      <c r="B121" s="17">
        <f>TITRES_STAT!D124</f>
        <v>12.374700000000001</v>
      </c>
      <c r="C121" s="2">
        <f t="shared" si="7"/>
        <v>0</v>
      </c>
      <c r="D121" s="2">
        <f t="shared" si="8"/>
        <v>12.203080000000003</v>
      </c>
      <c r="E121" s="2">
        <f t="shared" si="9"/>
        <v>11.954110000000004</v>
      </c>
      <c r="F121" s="2">
        <f t="shared" si="10"/>
        <v>11.780474999999999</v>
      </c>
      <c r="G121" s="2">
        <f t="shared" si="12"/>
        <v>11.604273999999998</v>
      </c>
      <c r="H121" s="2"/>
      <c r="I121" s="2">
        <f t="array" ref="I121">SUMPRODUCT(B105:B124, (ROW(B105:B124)-ROW(B105)+1)) / (20*21/2)</f>
        <v>12.016145714285715</v>
      </c>
      <c r="J121" s="2">
        <f t="shared" si="11"/>
        <v>11.874303020548902</v>
      </c>
      <c r="K121" s="2">
        <f t="shared" si="13"/>
        <v>11.598918340318145</v>
      </c>
    </row>
    <row r="122" spans="1:11" ht="13.5" x14ac:dyDescent="0.25">
      <c r="A122" s="3">
        <f>TITRES_STAT!B125</f>
        <v>42180</v>
      </c>
      <c r="B122" s="17">
        <f>TITRES_STAT!D125</f>
        <v>12.2746</v>
      </c>
      <c r="C122" s="2">
        <f t="shared" si="7"/>
        <v>-0.10010000000000119</v>
      </c>
      <c r="D122" s="2">
        <f t="shared" si="8"/>
        <v>12.268879999999999</v>
      </c>
      <c r="E122" s="2">
        <f t="shared" si="9"/>
        <v>12.02713</v>
      </c>
      <c r="F122" s="2">
        <f t="shared" si="10"/>
        <v>11.819064999999998</v>
      </c>
      <c r="G122" s="2">
        <f t="shared" si="12"/>
        <v>11.629285999999997</v>
      </c>
      <c r="H122" s="2"/>
      <c r="I122" s="2">
        <f t="array" ref="I122">SUMPRODUCT(B106:B125, (ROW(B106:B125)-ROW(B106)+1)) / (20*21/2)</f>
        <v>12.042110000000003</v>
      </c>
      <c r="J122" s="2">
        <f t="shared" si="11"/>
        <v>11.912426542401388</v>
      </c>
      <c r="K122" s="2">
        <f t="shared" si="13"/>
        <v>11.625415660305668</v>
      </c>
    </row>
    <row r="123" spans="1:11" ht="13.5" x14ac:dyDescent="0.25">
      <c r="A123" s="3">
        <f>TITRES_STAT!B126</f>
        <v>42181</v>
      </c>
      <c r="B123" s="17">
        <f>TITRES_STAT!D126</f>
        <v>12.2317</v>
      </c>
      <c r="C123" s="2">
        <f t="shared" si="7"/>
        <v>-4.2899999999999494E-2</v>
      </c>
      <c r="D123" s="2">
        <f t="shared" si="8"/>
        <v>12.283179999999998</v>
      </c>
      <c r="E123" s="2">
        <f t="shared" si="9"/>
        <v>12.098640000000001</v>
      </c>
      <c r="F123" s="2">
        <f t="shared" si="10"/>
        <v>11.855509999999999</v>
      </c>
      <c r="G123" s="2">
        <f t="shared" si="12"/>
        <v>11.653439999999998</v>
      </c>
      <c r="H123" s="2"/>
      <c r="I123" s="2">
        <f t="array" ref="I123">SUMPRODUCT(B107:B126, (ROW(B107:B126)-ROW(B107)+1)) / (20*21/2)</f>
        <v>12.065315238095238</v>
      </c>
      <c r="J123" s="2">
        <f t="shared" si="11"/>
        <v>11.942833538363161</v>
      </c>
      <c r="K123" s="2">
        <f t="shared" si="13"/>
        <v>11.649191516764269</v>
      </c>
    </row>
    <row r="124" spans="1:11" ht="13.5" x14ac:dyDescent="0.25">
      <c r="A124" s="3">
        <f>TITRES_STAT!B127</f>
        <v>42184</v>
      </c>
      <c r="B124" s="17">
        <f>TITRES_STAT!D127</f>
        <v>12.0886</v>
      </c>
      <c r="C124" s="2">
        <f t="shared" si="7"/>
        <v>-0.14310000000000045</v>
      </c>
      <c r="D124" s="2">
        <f t="shared" si="8"/>
        <v>12.26886</v>
      </c>
      <c r="E124" s="2">
        <f t="shared" si="9"/>
        <v>12.12725</v>
      </c>
      <c r="F124" s="2">
        <f t="shared" si="10"/>
        <v>11.887574999999998</v>
      </c>
      <c r="G124" s="2">
        <f t="shared" si="12"/>
        <v>11.673897999999999</v>
      </c>
      <c r="H124" s="2"/>
      <c r="I124" s="2">
        <f t="array" ref="I124">SUMPRODUCT(B108:B127, (ROW(B108:B127)-ROW(B108)+1)) / (20*21/2)</f>
        <v>12.085086190476192</v>
      </c>
      <c r="J124" s="2">
        <f t="shared" si="11"/>
        <v>11.956716058519049</v>
      </c>
      <c r="K124" s="2">
        <f t="shared" si="13"/>
        <v>11.666423221989199</v>
      </c>
    </row>
    <row r="125" spans="1:11" ht="13.5" x14ac:dyDescent="0.25">
      <c r="A125" s="3">
        <f>TITRES_STAT!B128</f>
        <v>42185</v>
      </c>
      <c r="B125" s="17">
        <f>TITRES_STAT!D128</f>
        <v>12.1602</v>
      </c>
      <c r="C125" s="2">
        <f t="shared" si="7"/>
        <v>7.1600000000000108E-2</v>
      </c>
      <c r="D125" s="2">
        <f t="shared" si="8"/>
        <v>12.225960000000001</v>
      </c>
      <c r="E125" s="2">
        <f t="shared" si="9"/>
        <v>12.164450000000002</v>
      </c>
      <c r="F125" s="2">
        <f t="shared" si="10"/>
        <v>11.909344999999998</v>
      </c>
      <c r="G125" s="2">
        <f t="shared" si="12"/>
        <v>11.695788</v>
      </c>
      <c r="H125" s="2"/>
      <c r="I125" s="2">
        <f t="array" ref="I125">SUMPRODUCT(B109:B128, (ROW(B109:B128)-ROW(B109)+1)) / (20*21/2)</f>
        <v>12.101359047619047</v>
      </c>
      <c r="J125" s="2">
        <f t="shared" si="11"/>
        <v>11.976095481517234</v>
      </c>
      <c r="K125" s="2">
        <f t="shared" si="13"/>
        <v>11.685787017205309</v>
      </c>
    </row>
    <row r="126" spans="1:11" ht="13.5" x14ac:dyDescent="0.25">
      <c r="A126" s="3">
        <f>TITRES_STAT!B129</f>
        <v>42186</v>
      </c>
      <c r="B126" s="17">
        <f>TITRES_STAT!D129</f>
        <v>12.153</v>
      </c>
      <c r="C126" s="2">
        <f t="shared" si="7"/>
        <v>-7.199999999999207E-3</v>
      </c>
      <c r="D126" s="2">
        <f t="shared" si="8"/>
        <v>12.181619999999999</v>
      </c>
      <c r="E126" s="2">
        <f t="shared" si="9"/>
        <v>12.192350000000003</v>
      </c>
      <c r="F126" s="2">
        <f t="shared" si="10"/>
        <v>11.931104999999997</v>
      </c>
      <c r="G126" s="2">
        <f t="shared" si="12"/>
        <v>11.717534000000001</v>
      </c>
      <c r="H126" s="2"/>
      <c r="I126" s="2">
        <f t="array" ref="I126">SUMPRODUCT(B110:B129, (ROW(B110:B129)-ROW(B110)+1)) / (20*21/2)</f>
        <v>12.10842380952381</v>
      </c>
      <c r="J126" s="2">
        <f t="shared" si="11"/>
        <v>11.992943530896545</v>
      </c>
      <c r="K126" s="2">
        <f t="shared" si="13"/>
        <v>11.704109094961964</v>
      </c>
    </row>
    <row r="127" spans="1:11" ht="13.5" x14ac:dyDescent="0.25">
      <c r="A127" s="3">
        <f>TITRES_STAT!B130</f>
        <v>42187</v>
      </c>
      <c r="B127" s="17">
        <f>TITRES_STAT!D130</f>
        <v>12.1387</v>
      </c>
      <c r="C127" s="2">
        <f t="shared" si="7"/>
        <v>-1.4300000000000423E-2</v>
      </c>
      <c r="D127" s="2">
        <f t="shared" si="8"/>
        <v>12.154439999999999</v>
      </c>
      <c r="E127" s="2">
        <f t="shared" si="9"/>
        <v>12.21166</v>
      </c>
      <c r="F127" s="2">
        <f t="shared" si="10"/>
        <v>11.953534999999999</v>
      </c>
      <c r="G127" s="2">
        <f t="shared" si="12"/>
        <v>11.738300000000002</v>
      </c>
      <c r="H127" s="2"/>
      <c r="I127" s="2">
        <f t="array" ref="I127">SUMPRODUCT(B111:B130, (ROW(B111:B130)-ROW(B111)+1)) / (20*21/2)</f>
        <v>12.111548095238097</v>
      </c>
      <c r="J127" s="2">
        <f t="shared" si="11"/>
        <v>12.006825099382587</v>
      </c>
      <c r="K127" s="2">
        <f t="shared" si="13"/>
        <v>11.721151875551692</v>
      </c>
    </row>
    <row r="128" spans="1:11" ht="13.5" x14ac:dyDescent="0.25">
      <c r="A128" s="3">
        <f>TITRES_STAT!B131</f>
        <v>42188</v>
      </c>
      <c r="B128" s="17">
        <f>TITRES_STAT!D131</f>
        <v>12.1244</v>
      </c>
      <c r="C128" s="2">
        <f t="shared" si="7"/>
        <v>-1.4300000000000423E-2</v>
      </c>
      <c r="D128" s="2">
        <f t="shared" si="8"/>
        <v>12.13298</v>
      </c>
      <c r="E128" s="2">
        <f t="shared" si="9"/>
        <v>12.208079999999999</v>
      </c>
      <c r="F128" s="2">
        <f t="shared" si="10"/>
        <v>11.978719999999999</v>
      </c>
      <c r="G128" s="2">
        <f t="shared" si="12"/>
        <v>11.757532000000003</v>
      </c>
      <c r="H128" s="2"/>
      <c r="I128" s="2">
        <f t="array" ref="I128">SUMPRODUCT(B112:B131, (ROW(B112:B131)-ROW(B112)+1)) / (20*21/2)</f>
        <v>12.111520000000001</v>
      </c>
      <c r="J128" s="2">
        <f t="shared" si="11"/>
        <v>12.018022708965198</v>
      </c>
      <c r="K128" s="2">
        <f t="shared" si="13"/>
        <v>11.736965527490842</v>
      </c>
    </row>
    <row r="129" spans="1:11" ht="13.5" x14ac:dyDescent="0.25">
      <c r="A129" s="3">
        <f>TITRES_STAT!B132</f>
        <v>42191</v>
      </c>
      <c r="B129" s="17">
        <f>TITRES_STAT!D132</f>
        <v>12.052899999999999</v>
      </c>
      <c r="C129" s="2">
        <f t="shared" si="7"/>
        <v>-7.1500000000000341E-2</v>
      </c>
      <c r="D129" s="2">
        <f t="shared" si="8"/>
        <v>12.12584</v>
      </c>
      <c r="E129" s="2">
        <f t="shared" si="9"/>
        <v>12.19735</v>
      </c>
      <c r="F129" s="2">
        <f t="shared" si="10"/>
        <v>11.998594999999998</v>
      </c>
      <c r="G129" s="2">
        <f t="shared" si="12"/>
        <v>11.775334000000003</v>
      </c>
      <c r="H129" s="2"/>
      <c r="I129" s="2">
        <f t="array" ref="I129">SUMPRODUCT(B113:B132, (ROW(B113:B132)-ROW(B113)+1)) / (20*21/2)</f>
        <v>12.10927380952381</v>
      </c>
      <c r="J129" s="2">
        <f t="shared" si="11"/>
        <v>12.021344355730417</v>
      </c>
      <c r="K129" s="2">
        <f t="shared" si="13"/>
        <v>11.749355114648065</v>
      </c>
    </row>
    <row r="130" spans="1:11" ht="13.5" x14ac:dyDescent="0.25">
      <c r="A130" s="3">
        <f>TITRES_STAT!B133</f>
        <v>42192</v>
      </c>
      <c r="B130" s="17">
        <f>TITRES_STAT!D133</f>
        <v>12.0314</v>
      </c>
      <c r="C130" s="2">
        <f t="shared" si="7"/>
        <v>-2.1499999999999631E-2</v>
      </c>
      <c r="D130" s="2">
        <f t="shared" si="8"/>
        <v>12.10008</v>
      </c>
      <c r="E130" s="2">
        <f t="shared" si="9"/>
        <v>12.163019999999999</v>
      </c>
      <c r="F130" s="2">
        <f t="shared" si="10"/>
        <v>12.017394999999999</v>
      </c>
      <c r="G130" s="2">
        <f t="shared" si="12"/>
        <v>11.794232000000001</v>
      </c>
      <c r="H130" s="2"/>
      <c r="I130" s="2">
        <f t="array" ref="I130">SUMPRODUCT(B114:B133, (ROW(B114:B133)-ROW(B114)+1)) / (20*21/2)</f>
        <v>12.10409095238095</v>
      </c>
      <c r="J130" s="2">
        <f t="shared" si="11"/>
        <v>12.022302036137043</v>
      </c>
      <c r="K130" s="2">
        <f t="shared" si="13"/>
        <v>11.760415698387357</v>
      </c>
    </row>
    <row r="131" spans="1:11" ht="13.5" x14ac:dyDescent="0.25">
      <c r="A131" s="3">
        <f>TITRES_STAT!B134</f>
        <v>42193</v>
      </c>
      <c r="B131" s="17">
        <f>TITRES_STAT!D134</f>
        <v>12.017099999999999</v>
      </c>
      <c r="C131" s="2">
        <f t="shared" si="7"/>
        <v>-1.4300000000000423E-2</v>
      </c>
      <c r="D131" s="2">
        <f t="shared" si="8"/>
        <v>12.072900000000001</v>
      </c>
      <c r="E131" s="2">
        <f t="shared" si="9"/>
        <v>12.127259999999998</v>
      </c>
      <c r="F131" s="2">
        <f t="shared" si="10"/>
        <v>12.040685</v>
      </c>
      <c r="G131" s="2">
        <f t="shared" si="12"/>
        <v>11.811456</v>
      </c>
      <c r="H131" s="2"/>
      <c r="I131" s="2">
        <f t="array" ref="I131">SUMPRODUCT(B115:B134, (ROW(B115:B134)-ROW(B115)+1)) / (20*21/2)</f>
        <v>12.096559047619047</v>
      </c>
      <c r="J131" s="2">
        <f t="shared" si="11"/>
        <v>12.021806604123991</v>
      </c>
      <c r="K131" s="2">
        <f t="shared" si="13"/>
        <v>11.77048174943099</v>
      </c>
    </row>
    <row r="132" spans="1:11" ht="13.5" x14ac:dyDescent="0.25">
      <c r="A132" s="3">
        <f>TITRES_STAT!B135</f>
        <v>42194</v>
      </c>
      <c r="B132" s="17">
        <f>TITRES_STAT!D135</f>
        <v>12.017099999999999</v>
      </c>
      <c r="C132" s="2">
        <f t="shared" ref="C132:C195" si="14">B132-B131</f>
        <v>0</v>
      </c>
      <c r="D132" s="2">
        <f t="shared" si="8"/>
        <v>12.048579999999999</v>
      </c>
      <c r="E132" s="2">
        <f t="shared" si="9"/>
        <v>12.101509999999999</v>
      </c>
      <c r="F132" s="2">
        <f t="shared" si="10"/>
        <v>12.064319999999999</v>
      </c>
      <c r="G132" s="2">
        <f t="shared" si="12"/>
        <v>11.828542000000001</v>
      </c>
      <c r="H132" s="2"/>
      <c r="I132" s="2">
        <f t="array" ref="I132">SUMPRODUCT(B116:B135, (ROW(B116:B135)-ROW(B116)+1)) / (20*21/2)</f>
        <v>12.081915714285714</v>
      </c>
      <c r="J132" s="2">
        <f t="shared" si="11"/>
        <v>12.021358356112183</v>
      </c>
      <c r="K132" s="2">
        <f t="shared" si="13"/>
        <v>11.780153053374875</v>
      </c>
    </row>
    <row r="133" spans="1:11" ht="13.5" x14ac:dyDescent="0.25">
      <c r="A133" s="3">
        <f>TITRES_STAT!B136</f>
        <v>42195</v>
      </c>
      <c r="B133" s="17">
        <f>TITRES_STAT!D136</f>
        <v>12.0099</v>
      </c>
      <c r="C133" s="2">
        <f t="shared" si="14"/>
        <v>-7.199999999999207E-3</v>
      </c>
      <c r="D133" s="2">
        <f t="shared" si="8"/>
        <v>12.025679999999999</v>
      </c>
      <c r="E133" s="2">
        <f t="shared" si="9"/>
        <v>12.079330000000001</v>
      </c>
      <c r="F133" s="2">
        <f t="shared" si="10"/>
        <v>12.088984999999999</v>
      </c>
      <c r="G133" s="2">
        <f t="shared" si="12"/>
        <v>11.845484000000004</v>
      </c>
      <c r="H133" s="2"/>
      <c r="I133" s="2">
        <f t="array" ref="I133">SUMPRODUCT(B117:B136, (ROW(B117:B136)-ROW(B117)+1)) / (20*21/2)</f>
        <v>12.059703809523807</v>
      </c>
      <c r="J133" s="2">
        <f t="shared" si="11"/>
        <v>12.0202670841015</v>
      </c>
      <c r="K133" s="2">
        <f t="shared" si="13"/>
        <v>11.789162737556252</v>
      </c>
    </row>
    <row r="134" spans="1:11" ht="13.5" x14ac:dyDescent="0.25">
      <c r="A134" s="3">
        <f>TITRES_STAT!B137</f>
        <v>42198</v>
      </c>
      <c r="B134" s="17">
        <f>TITRES_STAT!D137</f>
        <v>12.0099</v>
      </c>
      <c r="C134" s="2">
        <f t="shared" si="14"/>
        <v>0</v>
      </c>
      <c r="D134" s="2">
        <f t="shared" ref="D134:D197" si="15">AVERAGE(B130:B134)</f>
        <v>12.01708</v>
      </c>
      <c r="E134" s="2">
        <f t="shared" si="9"/>
        <v>12.07146</v>
      </c>
      <c r="F134" s="2">
        <f t="shared" si="10"/>
        <v>12.099354999999999</v>
      </c>
      <c r="G134" s="2">
        <f t="shared" si="12"/>
        <v>11.849800000000002</v>
      </c>
      <c r="H134" s="2"/>
      <c r="I134" s="2">
        <f t="array" ref="I134">SUMPRODUCT(B118:B137, (ROW(B118:B137)-ROW(B118)+1)) / (20*21/2)</f>
        <v>12.030682380952383</v>
      </c>
      <c r="J134" s="2">
        <f t="shared" si="11"/>
        <v>12.019279742758501</v>
      </c>
      <c r="K134" s="2">
        <f t="shared" si="13"/>
        <v>11.79781910078934</v>
      </c>
    </row>
    <row r="135" spans="1:11" ht="13.5" x14ac:dyDescent="0.25">
      <c r="A135" s="3">
        <f>TITRES_STAT!B138</f>
        <v>42199</v>
      </c>
      <c r="B135" s="17">
        <f>TITRES_STAT!D138</f>
        <v>11.945600000000001</v>
      </c>
      <c r="C135" s="2">
        <f t="shared" si="14"/>
        <v>-6.4299999999999358E-2</v>
      </c>
      <c r="D135" s="2">
        <f t="shared" si="15"/>
        <v>11.999919999999999</v>
      </c>
      <c r="E135" s="2">
        <f t="shared" si="9"/>
        <v>12.05</v>
      </c>
      <c r="F135" s="2">
        <f t="shared" si="10"/>
        <v>12.107225</v>
      </c>
      <c r="G135" s="2">
        <f t="shared" si="12"/>
        <v>11.843116000000002</v>
      </c>
      <c r="H135" s="2"/>
      <c r="I135" s="2">
        <f t="array" ref="I135">SUMPRODUCT(B119:B138, (ROW(B119:B138)-ROW(B119)+1)) / (20*21/2)</f>
        <v>12.002342380952381</v>
      </c>
      <c r="J135" s="2">
        <f t="shared" si="11"/>
        <v>12.012262624400549</v>
      </c>
      <c r="K135" s="2">
        <f t="shared" si="13"/>
        <v>11.803614430170152</v>
      </c>
    </row>
    <row r="136" spans="1:11" ht="13.5" x14ac:dyDescent="0.25">
      <c r="A136" s="3">
        <f>TITRES_STAT!B139</f>
        <v>42200</v>
      </c>
      <c r="B136" s="17">
        <f>TITRES_STAT!D139</f>
        <v>11.874000000000001</v>
      </c>
      <c r="C136" s="2">
        <f t="shared" si="14"/>
        <v>-7.1600000000000108E-2</v>
      </c>
      <c r="D136" s="2">
        <f t="shared" si="15"/>
        <v>11.971300000000001</v>
      </c>
      <c r="E136" s="2">
        <f t="shared" si="9"/>
        <v>12.022099999999998</v>
      </c>
      <c r="F136" s="2">
        <f t="shared" si="10"/>
        <v>12.107225</v>
      </c>
      <c r="G136" s="2">
        <f t="shared" si="12"/>
        <v>11.835694000000005</v>
      </c>
      <c r="H136" s="2"/>
      <c r="I136" s="2">
        <f t="array" ref="I136">SUMPRODUCT(B120:B139, (ROW(B120:B139)-ROW(B120)+1)) / (20*21/2)</f>
        <v>11.981839047619047</v>
      </c>
      <c r="J136" s="2">
        <f t="shared" si="11"/>
        <v>11.99909475541002</v>
      </c>
      <c r="K136" s="2">
        <f t="shared" si="13"/>
        <v>11.806374648594852</v>
      </c>
    </row>
    <row r="137" spans="1:11" ht="13.5" x14ac:dyDescent="0.25">
      <c r="A137" s="3">
        <f>TITRES_STAT!B140</f>
        <v>42201</v>
      </c>
      <c r="B137" s="17">
        <f>TITRES_STAT!D140</f>
        <v>11.8025</v>
      </c>
      <c r="C137" s="2">
        <f t="shared" si="14"/>
        <v>-7.1500000000000341E-2</v>
      </c>
      <c r="D137" s="2">
        <f t="shared" si="15"/>
        <v>11.928380000000001</v>
      </c>
      <c r="E137" s="2">
        <f t="shared" si="9"/>
        <v>11.988479999999999</v>
      </c>
      <c r="F137" s="2">
        <f t="shared" si="10"/>
        <v>12.100069999999999</v>
      </c>
      <c r="G137" s="2">
        <f t="shared" si="12"/>
        <v>11.834196000000004</v>
      </c>
      <c r="H137" s="2"/>
      <c r="I137" s="2">
        <f t="array" ref="I137">SUMPRODUCT(B121:B140, (ROW(B121:B140)-ROW(B121)+1)) / (20*21/2)</f>
        <v>11.963408571428571</v>
      </c>
      <c r="J137" s="2">
        <f t="shared" si="11"/>
        <v>11.980371445370972</v>
      </c>
      <c r="K137" s="2">
        <f t="shared" si="13"/>
        <v>11.806222701591134</v>
      </c>
    </row>
    <row r="138" spans="1:11" ht="13.5" x14ac:dyDescent="0.25">
      <c r="A138" s="3">
        <f>TITRES_STAT!B141</f>
        <v>42205</v>
      </c>
      <c r="B138" s="17">
        <f>TITRES_STAT!D141</f>
        <v>11.8025</v>
      </c>
      <c r="C138" s="2">
        <f t="shared" si="14"/>
        <v>0</v>
      </c>
      <c r="D138" s="2">
        <f t="shared" si="15"/>
        <v>11.886900000000001</v>
      </c>
      <c r="E138" s="2">
        <f t="shared" si="9"/>
        <v>11.956289999999999</v>
      </c>
      <c r="F138" s="2">
        <f t="shared" si="10"/>
        <v>12.082184999999999</v>
      </c>
      <c r="G138" s="2">
        <f t="shared" si="12"/>
        <v>11.834502000000004</v>
      </c>
      <c r="H138" s="2"/>
      <c r="I138" s="2">
        <f t="array" ref="I138">SUMPRODUCT(B122:B141, (ROW(B122:B141)-ROW(B122)+1)) / (20*21/2)</f>
        <v>11.940552857142858</v>
      </c>
      <c r="J138" s="2">
        <f t="shared" si="11"/>
        <v>11.963431307716593</v>
      </c>
      <c r="K138" s="2">
        <f t="shared" si="13"/>
        <v>11.806076713293443</v>
      </c>
    </row>
    <row r="139" spans="1:11" ht="13.5" x14ac:dyDescent="0.25">
      <c r="A139" s="3">
        <f>TITRES_STAT!B142</f>
        <v>42206</v>
      </c>
      <c r="B139" s="17">
        <f>TITRES_STAT!D142</f>
        <v>11.866899999999999</v>
      </c>
      <c r="C139" s="2">
        <f t="shared" si="14"/>
        <v>6.4399999999999125E-2</v>
      </c>
      <c r="D139" s="2">
        <f t="shared" si="15"/>
        <v>11.858300000000002</v>
      </c>
      <c r="E139" s="2">
        <f t="shared" si="9"/>
        <v>11.93769</v>
      </c>
      <c r="F139" s="2">
        <f t="shared" si="10"/>
        <v>12.067519999999998</v>
      </c>
      <c r="G139" s="2">
        <f t="shared" si="12"/>
        <v>11.836512000000004</v>
      </c>
      <c r="H139" s="2"/>
      <c r="I139" s="2">
        <f t="array" ref="I139">SUMPRODUCT(B123:B142, (ROW(B123:B142)-ROW(B123)+1)) / (20*21/2)</f>
        <v>11.927231428571426</v>
      </c>
      <c r="J139" s="2">
        <f t="shared" si="11"/>
        <v>11.954237849838822</v>
      </c>
      <c r="K139" s="2">
        <f t="shared" si="13"/>
        <v>11.808461940223111</v>
      </c>
    </row>
    <row r="140" spans="1:11" ht="13.5" x14ac:dyDescent="0.25">
      <c r="A140" s="3">
        <f>TITRES_STAT!B143</f>
        <v>42207</v>
      </c>
      <c r="B140" s="17">
        <f>TITRES_STAT!D143</f>
        <v>11.874000000000001</v>
      </c>
      <c r="C140" s="2">
        <f t="shared" si="14"/>
        <v>7.1000000000012164E-3</v>
      </c>
      <c r="D140" s="2">
        <f t="shared" si="15"/>
        <v>11.84398</v>
      </c>
      <c r="E140" s="2">
        <f t="shared" ref="E140:E203" si="16">AVERAGE(B131:B140)</f>
        <v>11.921949999999999</v>
      </c>
      <c r="F140" s="2">
        <f t="shared" si="10"/>
        <v>12.042484999999999</v>
      </c>
      <c r="G140" s="2">
        <f t="shared" si="12"/>
        <v>11.838248000000005</v>
      </c>
      <c r="H140" s="2"/>
      <c r="I140" s="2">
        <f t="array" ref="I140">SUMPRODUCT(B124:B143, (ROW(B124:B143)-ROW(B124)+1)) / (20*21/2)</f>
        <v>11.902198571428571</v>
      </c>
      <c r="J140" s="2">
        <f t="shared" si="11"/>
        <v>11.946596149854173</v>
      </c>
      <c r="K140" s="2">
        <f t="shared" si="13"/>
        <v>11.811032060214362</v>
      </c>
    </row>
    <row r="141" spans="1:11" ht="13.5" x14ac:dyDescent="0.25">
      <c r="A141" s="3">
        <f>TITRES_STAT!B144</f>
        <v>42208</v>
      </c>
      <c r="B141" s="17">
        <f>TITRES_STAT!D144</f>
        <v>11.8025</v>
      </c>
      <c r="C141" s="2">
        <f t="shared" si="14"/>
        <v>-7.1500000000000341E-2</v>
      </c>
      <c r="D141" s="2">
        <f t="shared" si="15"/>
        <v>11.82968</v>
      </c>
      <c r="E141" s="2">
        <f t="shared" si="16"/>
        <v>11.90049</v>
      </c>
      <c r="F141" s="2">
        <f t="shared" si="10"/>
        <v>12.013874999999999</v>
      </c>
      <c r="G141" s="2">
        <f t="shared" si="12"/>
        <v>11.841190000000006</v>
      </c>
      <c r="H141" s="2"/>
      <c r="I141" s="2">
        <f t="array" ref="I141">SUMPRODUCT(B125:B144, (ROW(B125:B144)-ROW(B125)+1)) / (20*21/2)</f>
        <v>11.893169047619049</v>
      </c>
      <c r="J141" s="2">
        <f t="shared" si="11"/>
        <v>11.932872707010919</v>
      </c>
      <c r="K141" s="2">
        <f t="shared" si="13"/>
        <v>11.810697469617722</v>
      </c>
    </row>
    <row r="142" spans="1:11" ht="13.5" x14ac:dyDescent="0.25">
      <c r="A142" s="3">
        <f>TITRES_STAT!B145</f>
        <v>42209</v>
      </c>
      <c r="B142" s="17">
        <f>TITRES_STAT!D145</f>
        <v>11.874000000000001</v>
      </c>
      <c r="C142" s="2">
        <f t="shared" si="14"/>
        <v>7.1500000000000341E-2</v>
      </c>
      <c r="D142" s="2">
        <f t="shared" si="15"/>
        <v>11.84398</v>
      </c>
      <c r="E142" s="2">
        <f t="shared" si="16"/>
        <v>11.88618</v>
      </c>
      <c r="F142" s="2">
        <f t="shared" si="10"/>
        <v>11.993844999999999</v>
      </c>
      <c r="G142" s="2">
        <f t="shared" si="12"/>
        <v>11.844868000000005</v>
      </c>
      <c r="H142" s="2"/>
      <c r="I142" s="2">
        <f t="array" ref="I142">SUMPRODUCT(B126:B145, (ROW(B126:B145)-ROW(B126)+1)) / (20*21/2)</f>
        <v>11.878351904761907</v>
      </c>
      <c r="J142" s="2">
        <f t="shared" si="11"/>
        <v>11.927265782533688</v>
      </c>
      <c r="K142" s="2">
        <f t="shared" si="13"/>
        <v>11.813179921789576</v>
      </c>
    </row>
    <row r="143" spans="1:11" ht="13.5" x14ac:dyDescent="0.25">
      <c r="A143" s="3">
        <f>TITRES_STAT!B146</f>
        <v>42212</v>
      </c>
      <c r="B143" s="17">
        <f>TITRES_STAT!D146</f>
        <v>11.731</v>
      </c>
      <c r="C143" s="2">
        <f t="shared" si="14"/>
        <v>-0.14300000000000068</v>
      </c>
      <c r="D143" s="2">
        <f t="shared" si="15"/>
        <v>11.82968</v>
      </c>
      <c r="E143" s="2">
        <f t="shared" si="16"/>
        <v>11.858289999999998</v>
      </c>
      <c r="F143" s="2">
        <f t="shared" si="10"/>
        <v>11.968810000000001</v>
      </c>
      <c r="G143" s="2">
        <f t="shared" si="12"/>
        <v>11.844992000000005</v>
      </c>
      <c r="H143" s="2"/>
      <c r="I143" s="2">
        <f t="array" ref="I143">SUMPRODUCT(B127:B146, (ROW(B127:B146)-ROW(B127)+1)) / (20*21/2)</f>
        <v>11.865238095238096</v>
      </c>
      <c r="J143" s="2">
        <f t="shared" si="11"/>
        <v>11.908573803244765</v>
      </c>
      <c r="K143" s="2">
        <f t="shared" si="13"/>
        <v>11.809957179758612</v>
      </c>
    </row>
    <row r="144" spans="1:11" ht="13.5" x14ac:dyDescent="0.25">
      <c r="A144" s="3">
        <f>TITRES_STAT!B147</f>
        <v>42213</v>
      </c>
      <c r="B144" s="17">
        <f>TITRES_STAT!D147</f>
        <v>11.874000000000001</v>
      </c>
      <c r="C144" s="2">
        <f t="shared" si="14"/>
        <v>0.14300000000000068</v>
      </c>
      <c r="D144" s="2">
        <f t="shared" si="15"/>
        <v>11.831100000000001</v>
      </c>
      <c r="E144" s="2">
        <f t="shared" si="16"/>
        <v>11.8447</v>
      </c>
      <c r="F144" s="2">
        <f t="shared" si="10"/>
        <v>11.958079999999999</v>
      </c>
      <c r="G144" s="2">
        <f t="shared" si="12"/>
        <v>11.847976000000006</v>
      </c>
      <c r="H144" s="2"/>
      <c r="I144" s="2">
        <f t="array" ref="I144">SUMPRODUCT(B128:B147, (ROW(B128:B147)-ROW(B128)+1)) / (20*21/2)</f>
        <v>11.860602857142856</v>
      </c>
      <c r="J144" s="2">
        <f t="shared" si="11"/>
        <v>11.905281060078597</v>
      </c>
      <c r="K144" s="2">
        <f t="shared" si="13"/>
        <v>11.812468662905333</v>
      </c>
    </row>
    <row r="145" spans="1:11" ht="13.5" x14ac:dyDescent="0.25">
      <c r="A145" s="3">
        <f>TITRES_STAT!B148</f>
        <v>42214</v>
      </c>
      <c r="B145" s="17">
        <f>TITRES_STAT!D148</f>
        <v>11.8025</v>
      </c>
      <c r="C145" s="2">
        <f t="shared" si="14"/>
        <v>-7.1500000000000341E-2</v>
      </c>
      <c r="D145" s="2">
        <f t="shared" si="15"/>
        <v>11.816800000000001</v>
      </c>
      <c r="E145" s="2">
        <f t="shared" si="16"/>
        <v>11.830389999999998</v>
      </c>
      <c r="F145" s="2">
        <f t="shared" si="10"/>
        <v>11.940194999999999</v>
      </c>
      <c r="G145" s="2">
        <f t="shared" si="12"/>
        <v>11.850918000000004</v>
      </c>
      <c r="H145" s="2"/>
      <c r="I145" s="2">
        <f t="array" ref="I145">SUMPRODUCT(B129:B148, (ROW(B129:B148)-ROW(B129)+1)) / (20*21/2)</f>
        <v>11.857228095238094</v>
      </c>
      <c r="J145" s="2">
        <f t="shared" si="11"/>
        <v>11.89549238769016</v>
      </c>
      <c r="K145" s="2">
        <f t="shared" si="13"/>
        <v>11.812077734948263</v>
      </c>
    </row>
    <row r="146" spans="1:11" ht="13.5" x14ac:dyDescent="0.25">
      <c r="A146" s="3">
        <f>TITRES_STAT!B149</f>
        <v>42215</v>
      </c>
      <c r="B146" s="17">
        <f>TITRES_STAT!D149</f>
        <v>11.8025</v>
      </c>
      <c r="C146" s="2">
        <f t="shared" si="14"/>
        <v>0</v>
      </c>
      <c r="D146" s="2">
        <f t="shared" si="15"/>
        <v>11.816800000000001</v>
      </c>
      <c r="E146" s="2">
        <f t="shared" si="16"/>
        <v>11.823239999999998</v>
      </c>
      <c r="F146" s="2">
        <f t="shared" si="10"/>
        <v>11.92267</v>
      </c>
      <c r="G146" s="2">
        <f t="shared" si="12"/>
        <v>11.854554000000006</v>
      </c>
      <c r="H146" s="2"/>
      <c r="I146" s="2">
        <f t="array" ref="I146">SUMPRODUCT(B130:B149, (ROW(B130:B149)-ROW(B130)+1)) / (20*21/2)</f>
        <v>11.858455238095235</v>
      </c>
      <c r="J146" s="2">
        <f t="shared" si="11"/>
        <v>11.886635969814908</v>
      </c>
      <c r="K146" s="2">
        <f t="shared" si="13"/>
        <v>11.811702137499312</v>
      </c>
    </row>
    <row r="147" spans="1:11" ht="13.5" x14ac:dyDescent="0.25">
      <c r="A147" s="3">
        <f>TITRES_STAT!B150</f>
        <v>42216</v>
      </c>
      <c r="B147" s="17">
        <f>TITRES_STAT!D150</f>
        <v>11.874000000000001</v>
      </c>
      <c r="C147" s="2">
        <f t="shared" si="14"/>
        <v>7.1500000000000341E-2</v>
      </c>
      <c r="D147" s="2">
        <f t="shared" si="15"/>
        <v>11.816800000000001</v>
      </c>
      <c r="E147" s="2">
        <f t="shared" si="16"/>
        <v>11.830389999999998</v>
      </c>
      <c r="F147" s="2">
        <f t="shared" si="10"/>
        <v>11.909434999999998</v>
      </c>
      <c r="G147" s="2">
        <f t="shared" si="12"/>
        <v>11.860314000000006</v>
      </c>
      <c r="H147" s="2"/>
      <c r="I147" s="2">
        <f t="array" ref="I147">SUMPRODUCT(B131:B150, (ROW(B131:B150)-ROW(B131)+1)) / (20*21/2)</f>
        <v>11.856954285714282</v>
      </c>
      <c r="J147" s="2">
        <f t="shared" si="11"/>
        <v>11.885432544118249</v>
      </c>
      <c r="K147" s="2">
        <f t="shared" si="13"/>
        <v>11.814145190930713</v>
      </c>
    </row>
    <row r="148" spans="1:11" ht="13.5" x14ac:dyDescent="0.25">
      <c r="A148" s="3">
        <f>TITRES_STAT!B151</f>
        <v>42219</v>
      </c>
      <c r="B148" s="17">
        <f>TITRES_STAT!D151</f>
        <v>11.874000000000001</v>
      </c>
      <c r="C148" s="2">
        <f t="shared" si="14"/>
        <v>0</v>
      </c>
      <c r="D148" s="2">
        <f t="shared" si="15"/>
        <v>11.845400000000001</v>
      </c>
      <c r="E148" s="2">
        <f t="shared" si="16"/>
        <v>11.837539999999999</v>
      </c>
      <c r="F148" s="2">
        <f t="shared" ref="F148:F211" si="17">AVERAGE(B129:B148)</f>
        <v>11.896914999999998</v>
      </c>
      <c r="G148" s="2">
        <f t="shared" si="12"/>
        <v>11.866490000000006</v>
      </c>
      <c r="H148" s="2"/>
      <c r="I148" s="2">
        <f t="array" ref="I148">SUMPRODUCT(B132:B151, (ROW(B132:B151)-ROW(B132)+1)) / (20*21/2)</f>
        <v>11.853479047619047</v>
      </c>
      <c r="J148" s="2">
        <f t="shared" si="11"/>
        <v>11.8843437303927</v>
      </c>
      <c r="K148" s="2">
        <f t="shared" si="13"/>
        <v>11.816492438345195</v>
      </c>
    </row>
    <row r="149" spans="1:11" ht="13.5" x14ac:dyDescent="0.25">
      <c r="A149" s="3">
        <f>TITRES_STAT!B152</f>
        <v>42220</v>
      </c>
      <c r="B149" s="17">
        <f>TITRES_STAT!D152</f>
        <v>11.909800000000001</v>
      </c>
      <c r="C149" s="2">
        <f t="shared" si="14"/>
        <v>3.5800000000000054E-2</v>
      </c>
      <c r="D149" s="2">
        <f t="shared" si="15"/>
        <v>11.85256</v>
      </c>
      <c r="E149" s="2">
        <f t="shared" si="16"/>
        <v>11.841829999999998</v>
      </c>
      <c r="F149" s="2">
        <f t="shared" si="17"/>
        <v>11.889759999999999</v>
      </c>
      <c r="G149" s="2">
        <f t="shared" si="12"/>
        <v>11.873520000000006</v>
      </c>
      <c r="H149" s="2"/>
      <c r="I149" s="2">
        <f t="array" ref="I149">SUMPRODUCT(B133:B152, (ROW(B133:B152)-ROW(B133)+1)) / (20*21/2)</f>
        <v>11.846735714285716</v>
      </c>
      <c r="J149" s="2">
        <f t="shared" ref="J149:J212" si="18">$J$4*B149+J148*(1-$J$4)</f>
        <v>11.886768137021967</v>
      </c>
      <c r="K149" s="2">
        <f t="shared" si="13"/>
        <v>11.820151558410091</v>
      </c>
    </row>
    <row r="150" spans="1:11" ht="13.5" x14ac:dyDescent="0.25">
      <c r="A150" s="3">
        <f>TITRES_STAT!B153</f>
        <v>42221</v>
      </c>
      <c r="B150" s="17">
        <f>TITRES_STAT!D153</f>
        <v>11.874000000000001</v>
      </c>
      <c r="C150" s="2">
        <f t="shared" si="14"/>
        <v>-3.5800000000000054E-2</v>
      </c>
      <c r="D150" s="2">
        <f t="shared" si="15"/>
        <v>11.866860000000001</v>
      </c>
      <c r="E150" s="2">
        <f t="shared" si="16"/>
        <v>11.841829999999998</v>
      </c>
      <c r="F150" s="2">
        <f t="shared" si="17"/>
        <v>11.881889999999999</v>
      </c>
      <c r="G150" s="2">
        <f t="shared" si="12"/>
        <v>11.880112000000006</v>
      </c>
      <c r="H150" s="2"/>
      <c r="I150" s="2">
        <f t="array" ref="I150">SUMPRODUCT(B134:B153, (ROW(B134:B153)-ROW(B134)+1)) / (20*21/2)</f>
        <v>11.841014285714287</v>
      </c>
      <c r="J150" s="2">
        <f t="shared" si="18"/>
        <v>11.885552123972257</v>
      </c>
      <c r="K150" s="2">
        <f t="shared" si="13"/>
        <v>11.822263262001853</v>
      </c>
    </row>
    <row r="151" spans="1:11" ht="13.5" x14ac:dyDescent="0.25">
      <c r="A151" s="3">
        <f>TITRES_STAT!B154</f>
        <v>42222</v>
      </c>
      <c r="B151" s="17">
        <f>TITRES_STAT!D154</f>
        <v>11.8454</v>
      </c>
      <c r="C151" s="2">
        <f t="shared" si="14"/>
        <v>-2.8600000000000847E-2</v>
      </c>
      <c r="D151" s="2">
        <f t="shared" si="15"/>
        <v>11.875440000000001</v>
      </c>
      <c r="E151" s="2">
        <f t="shared" si="16"/>
        <v>11.846119999999999</v>
      </c>
      <c r="F151" s="2">
        <f t="shared" si="17"/>
        <v>11.873304999999998</v>
      </c>
      <c r="G151" s="2">
        <f t="shared" si="12"/>
        <v>11.886964000000008</v>
      </c>
      <c r="H151" s="2"/>
      <c r="I151" s="2">
        <f t="array" ref="I151">SUMPRODUCT(B135:B154, (ROW(B135:B154)-ROW(B135)+1)) / (20*21/2)</f>
        <v>11.832194761904763</v>
      </c>
      <c r="J151" s="2">
        <f t="shared" si="18"/>
        <v>11.881728112165375</v>
      </c>
      <c r="K151" s="2">
        <f t="shared" si="13"/>
        <v>11.823170585060604</v>
      </c>
    </row>
    <row r="152" spans="1:11" ht="13.5" x14ac:dyDescent="0.25">
      <c r="A152" s="3">
        <f>TITRES_STAT!B155</f>
        <v>42223</v>
      </c>
      <c r="B152" s="17">
        <f>TITRES_STAT!D155</f>
        <v>11.8025</v>
      </c>
      <c r="C152" s="2">
        <f t="shared" si="14"/>
        <v>-4.2899999999999494E-2</v>
      </c>
      <c r="D152" s="2">
        <f t="shared" si="15"/>
        <v>11.861140000000001</v>
      </c>
      <c r="E152" s="2">
        <f t="shared" si="16"/>
        <v>11.83897</v>
      </c>
      <c r="F152" s="2">
        <f t="shared" si="17"/>
        <v>11.862575</v>
      </c>
      <c r="G152" s="2">
        <f t="shared" si="12"/>
        <v>11.892958000000007</v>
      </c>
      <c r="H152" s="2"/>
      <c r="I152" s="2">
        <f t="array" ref="I152">SUMPRODUCT(B136:B155, (ROW(B136:B155)-ROW(B136)+1)) / (20*21/2)</f>
        <v>11.808900476190479</v>
      </c>
      <c r="J152" s="2">
        <f t="shared" si="18"/>
        <v>11.874182577673434</v>
      </c>
      <c r="K152" s="2">
        <f t="shared" si="13"/>
        <v>11.822359973881756</v>
      </c>
    </row>
    <row r="153" spans="1:11" ht="13.5" x14ac:dyDescent="0.25">
      <c r="A153" s="3">
        <f>TITRES_STAT!B156</f>
        <v>42226</v>
      </c>
      <c r="B153" s="17">
        <f>TITRES_STAT!D156</f>
        <v>11.8025</v>
      </c>
      <c r="C153" s="2">
        <f t="shared" si="14"/>
        <v>0</v>
      </c>
      <c r="D153" s="2">
        <f t="shared" si="15"/>
        <v>11.84684</v>
      </c>
      <c r="E153" s="2">
        <f t="shared" si="16"/>
        <v>11.846119999999999</v>
      </c>
      <c r="F153" s="2">
        <f t="shared" si="17"/>
        <v>11.852205000000001</v>
      </c>
      <c r="G153" s="2">
        <f t="shared" si="12"/>
        <v>11.898952000000007</v>
      </c>
      <c r="H153" s="2"/>
      <c r="I153" s="2">
        <f t="array" ref="I153">SUMPRODUCT(B137:B156, (ROW(B137:B156)-ROW(B137)+1)) / (20*21/2)</f>
        <v>11.786589523809523</v>
      </c>
      <c r="J153" s="2">
        <f t="shared" si="18"/>
        <v>11.86735566551406</v>
      </c>
      <c r="K153" s="2">
        <f t="shared" si="13"/>
        <v>11.82158115137659</v>
      </c>
    </row>
    <row r="154" spans="1:11" ht="13.5" x14ac:dyDescent="0.25">
      <c r="A154" s="3">
        <f>TITRES_STAT!B157</f>
        <v>42227</v>
      </c>
      <c r="B154" s="17">
        <f>TITRES_STAT!D157</f>
        <v>11.759600000000001</v>
      </c>
      <c r="C154" s="2">
        <f t="shared" si="14"/>
        <v>-4.2899999999999494E-2</v>
      </c>
      <c r="D154" s="2">
        <f t="shared" si="15"/>
        <v>11.816800000000001</v>
      </c>
      <c r="E154" s="2">
        <f t="shared" si="16"/>
        <v>11.834679999999999</v>
      </c>
      <c r="F154" s="2">
        <f t="shared" si="17"/>
        <v>11.839690000000001</v>
      </c>
      <c r="G154" s="2">
        <f t="shared" si="12"/>
        <v>11.905198000000007</v>
      </c>
      <c r="H154" s="2"/>
      <c r="I154" s="2">
        <f t="array" ref="I154">SUMPRODUCT(B138:B157, (ROW(B138:B157)-ROW(B138)+1)) / (20*21/2)</f>
        <v>11.75950761904762</v>
      </c>
      <c r="J154" s="2">
        <f t="shared" si="18"/>
        <v>11.857093221179387</v>
      </c>
      <c r="K154" s="2">
        <f t="shared" si="13"/>
        <v>11.819150517989272</v>
      </c>
    </row>
    <row r="155" spans="1:11" ht="13.5" x14ac:dyDescent="0.25">
      <c r="A155" s="3">
        <f>TITRES_STAT!B158</f>
        <v>42228</v>
      </c>
      <c r="B155" s="17">
        <f>TITRES_STAT!D158</f>
        <v>11.5951</v>
      </c>
      <c r="C155" s="2">
        <f t="shared" si="14"/>
        <v>-0.16450000000000031</v>
      </c>
      <c r="D155" s="2">
        <f t="shared" si="15"/>
        <v>11.76102</v>
      </c>
      <c r="E155" s="2">
        <f t="shared" si="16"/>
        <v>11.813940000000001</v>
      </c>
      <c r="F155" s="2">
        <f t="shared" si="17"/>
        <v>11.822165</v>
      </c>
      <c r="G155" s="2">
        <f t="shared" si="12"/>
        <v>11.902604000000006</v>
      </c>
      <c r="H155" s="2"/>
      <c r="I155" s="2">
        <f t="array" ref="I155">SUMPRODUCT(B139:B158, (ROW(B139:B158)-ROW(B139)+1)) / (20*21/2)</f>
        <v>11.733078095238097</v>
      </c>
      <c r="J155" s="2">
        <f t="shared" si="18"/>
        <v>11.83214148582897</v>
      </c>
      <c r="K155" s="2">
        <f t="shared" si="13"/>
        <v>11.810364223166163</v>
      </c>
    </row>
    <row r="156" spans="1:11" ht="13.5" x14ac:dyDescent="0.25">
      <c r="A156" s="3">
        <f>TITRES_STAT!B159</f>
        <v>42230</v>
      </c>
      <c r="B156" s="17">
        <f>TITRES_STAT!D159</f>
        <v>11.587899999999999</v>
      </c>
      <c r="C156" s="2">
        <f t="shared" si="14"/>
        <v>-7.2000000000009834E-3</v>
      </c>
      <c r="D156" s="2">
        <f t="shared" si="15"/>
        <v>11.709520000000001</v>
      </c>
      <c r="E156" s="2">
        <f t="shared" si="16"/>
        <v>11.792480000000001</v>
      </c>
      <c r="F156" s="2">
        <f t="shared" si="17"/>
        <v>11.80786</v>
      </c>
      <c r="G156" s="2">
        <f t="shared" si="12"/>
        <v>11.900006000000005</v>
      </c>
      <c r="H156" s="2"/>
      <c r="I156" s="2">
        <f t="array" ref="I156">SUMPRODUCT(B140:B159, (ROW(B140:B159)-ROW(B140)+1)) / (20*21/2)</f>
        <v>11.705287142857145</v>
      </c>
      <c r="J156" s="2">
        <f t="shared" si="18"/>
        <v>11.808880391940496</v>
      </c>
      <c r="K156" s="2">
        <f t="shared" si="13"/>
        <v>11.801640135983176</v>
      </c>
    </row>
    <row r="157" spans="1:11" ht="13.5" x14ac:dyDescent="0.25">
      <c r="A157" s="3">
        <f>TITRES_STAT!B160</f>
        <v>42233</v>
      </c>
      <c r="B157" s="17">
        <f>TITRES_STAT!D160</f>
        <v>11.5235</v>
      </c>
      <c r="C157" s="2">
        <f t="shared" si="14"/>
        <v>-6.4399999999999125E-2</v>
      </c>
      <c r="D157" s="2">
        <f t="shared" si="15"/>
        <v>11.65372</v>
      </c>
      <c r="E157" s="2">
        <f t="shared" si="16"/>
        <v>11.757430000000001</v>
      </c>
      <c r="F157" s="2">
        <f t="shared" si="17"/>
        <v>11.79391</v>
      </c>
      <c r="G157" s="2">
        <f t="shared" si="12"/>
        <v>11.896674000000008</v>
      </c>
      <c r="H157" s="2"/>
      <c r="I157" s="2">
        <f t="array" ref="I157">SUMPRODUCT(B141:B160, (ROW(B141:B160)-ROW(B141)+1)) / (20*21/2)</f>
        <v>11.675215714285715</v>
      </c>
      <c r="J157" s="2">
        <f t="shared" si="18"/>
        <v>11.781701306993781</v>
      </c>
      <c r="K157" s="2">
        <f t="shared" si="13"/>
        <v>11.790732679670111</v>
      </c>
    </row>
    <row r="158" spans="1:11" ht="13.5" x14ac:dyDescent="0.25">
      <c r="A158" s="3">
        <f>TITRES_STAT!B161</f>
        <v>42234</v>
      </c>
      <c r="B158" s="17">
        <f>TITRES_STAT!D161</f>
        <v>11.516400000000001</v>
      </c>
      <c r="C158" s="2">
        <f t="shared" si="14"/>
        <v>-7.0999999999994401E-3</v>
      </c>
      <c r="D158" s="2">
        <f t="shared" si="15"/>
        <v>11.596500000000001</v>
      </c>
      <c r="E158" s="2">
        <f t="shared" si="16"/>
        <v>11.721670000000001</v>
      </c>
      <c r="F158" s="2">
        <f t="shared" si="17"/>
        <v>11.779605</v>
      </c>
      <c r="G158" s="2">
        <f t="shared" si="12"/>
        <v>11.894588000000006</v>
      </c>
      <c r="H158" s="2"/>
      <c r="I158" s="2">
        <f t="array" ref="I158">SUMPRODUCT(B142:B161, (ROW(B142:B161)-ROW(B142)+1)) / (20*21/2)</f>
        <v>11.647863809523811</v>
      </c>
      <c r="J158" s="2">
        <f t="shared" si="18"/>
        <v>11.756434515851517</v>
      </c>
      <c r="K158" s="2">
        <f t="shared" si="13"/>
        <v>11.779974535369323</v>
      </c>
    </row>
    <row r="159" spans="1:11" ht="13.5" x14ac:dyDescent="0.25">
      <c r="A159" s="3">
        <f>TITRES_STAT!B162</f>
        <v>42235</v>
      </c>
      <c r="B159" s="17">
        <f>TITRES_STAT!D162</f>
        <v>11.4878</v>
      </c>
      <c r="C159" s="2">
        <f t="shared" si="14"/>
        <v>-2.8600000000000847E-2</v>
      </c>
      <c r="D159" s="2">
        <f t="shared" si="15"/>
        <v>11.54214</v>
      </c>
      <c r="E159" s="2">
        <f t="shared" si="16"/>
        <v>11.67947</v>
      </c>
      <c r="F159" s="2">
        <f t="shared" si="17"/>
        <v>11.760650000000002</v>
      </c>
      <c r="G159" s="2">
        <f t="shared" si="12"/>
        <v>11.891236000000003</v>
      </c>
      <c r="H159" s="2"/>
      <c r="I159" s="2">
        <f t="array" ref="I159">SUMPRODUCT(B143:B162, (ROW(B143:B162)-ROW(B143)+1)) / (20*21/2)</f>
        <v>11.624228571428572</v>
      </c>
      <c r="J159" s="2">
        <f t="shared" si="18"/>
        <v>11.73085027624661</v>
      </c>
      <c r="K159" s="2">
        <f t="shared" si="13"/>
        <v>11.768516710452879</v>
      </c>
    </row>
    <row r="160" spans="1:11" ht="13.5" x14ac:dyDescent="0.25">
      <c r="A160" s="3">
        <f>TITRES_STAT!B163</f>
        <v>42236</v>
      </c>
      <c r="B160" s="17">
        <f>TITRES_STAT!D163</f>
        <v>11.444900000000001</v>
      </c>
      <c r="C160" s="2">
        <f t="shared" si="14"/>
        <v>-4.2899999999999494E-2</v>
      </c>
      <c r="D160" s="2">
        <f t="shared" si="15"/>
        <v>11.5121</v>
      </c>
      <c r="E160" s="2">
        <f t="shared" si="16"/>
        <v>11.636560000000001</v>
      </c>
      <c r="F160" s="2">
        <f t="shared" si="17"/>
        <v>11.739195</v>
      </c>
      <c r="G160" s="2">
        <f t="shared" si="12"/>
        <v>11.887026000000002</v>
      </c>
      <c r="H160" s="2"/>
      <c r="I160" s="2">
        <f t="array" ref="I160">SUMPRODUCT(B144:B163, (ROW(B144:B163)-ROW(B144)+1)) / (20*21/2)</f>
        <v>11.605900476190477</v>
      </c>
      <c r="J160" s="2">
        <f t="shared" si="18"/>
        <v>11.703616916604075</v>
      </c>
      <c r="K160" s="2">
        <f t="shared" si="13"/>
        <v>11.75582585906257</v>
      </c>
    </row>
    <row r="161" spans="1:11" ht="13.5" x14ac:dyDescent="0.25">
      <c r="A161" s="3">
        <f>TITRES_STAT!B164</f>
        <v>42237</v>
      </c>
      <c r="B161" s="17">
        <f>TITRES_STAT!D164</f>
        <v>11.452</v>
      </c>
      <c r="C161" s="2">
        <f t="shared" si="14"/>
        <v>7.0999999999994401E-3</v>
      </c>
      <c r="D161" s="2">
        <f t="shared" si="15"/>
        <v>11.484919999999999</v>
      </c>
      <c r="E161" s="2">
        <f t="shared" si="16"/>
        <v>11.59722</v>
      </c>
      <c r="F161" s="2">
        <f t="shared" si="17"/>
        <v>11.72167</v>
      </c>
      <c r="G161" s="2">
        <f t="shared" si="12"/>
        <v>11.885040000000004</v>
      </c>
      <c r="H161" s="2"/>
      <c r="I161" s="2">
        <f t="array" ref="I161">SUMPRODUCT(B145:B164, (ROW(B145:B164)-ROW(B145)+1)) / (20*21/2)</f>
        <v>11.582504761904762</v>
      </c>
      <c r="J161" s="2">
        <f t="shared" si="18"/>
        <v>11.679653400737021</v>
      </c>
      <c r="K161" s="2">
        <f t="shared" si="13"/>
        <v>11.743911119491489</v>
      </c>
    </row>
    <row r="162" spans="1:11" ht="13.5" x14ac:dyDescent="0.25">
      <c r="A162" s="3">
        <f>TITRES_STAT!B165</f>
        <v>42240</v>
      </c>
      <c r="B162" s="17">
        <f>TITRES_STAT!D165</f>
        <v>11.4735</v>
      </c>
      <c r="C162" s="2">
        <f t="shared" si="14"/>
        <v>2.1499999999999631E-2</v>
      </c>
      <c r="D162" s="2">
        <f t="shared" si="15"/>
        <v>11.474920000000001</v>
      </c>
      <c r="E162" s="2">
        <f t="shared" si="16"/>
        <v>11.564319999999999</v>
      </c>
      <c r="F162" s="2">
        <f t="shared" si="17"/>
        <v>11.701644999999999</v>
      </c>
      <c r="G162" s="2">
        <f t="shared" si="12"/>
        <v>11.883622000000001</v>
      </c>
      <c r="H162" s="2"/>
      <c r="I162" s="2">
        <f t="array" ref="I162">SUMPRODUCT(B146:B165, (ROW(B146:B165)-ROW(B146)+1)) / (20*21/2)</f>
        <v>11.565914285714289</v>
      </c>
      <c r="J162" s="2">
        <f t="shared" si="18"/>
        <v>11.66001974352397</v>
      </c>
      <c r="K162" s="2">
        <f t="shared" si="13"/>
        <v>11.733306761864373</v>
      </c>
    </row>
    <row r="163" spans="1:11" ht="13.5" x14ac:dyDescent="0.25">
      <c r="A163" s="3">
        <f>TITRES_STAT!B166</f>
        <v>42241</v>
      </c>
      <c r="B163" s="17">
        <f>TITRES_STAT!D166</f>
        <v>11.5092</v>
      </c>
      <c r="C163" s="2">
        <f t="shared" si="14"/>
        <v>3.5700000000000287E-2</v>
      </c>
      <c r="D163" s="2">
        <f t="shared" si="15"/>
        <v>11.47348</v>
      </c>
      <c r="E163" s="2">
        <f t="shared" si="16"/>
        <v>11.534990000000002</v>
      </c>
      <c r="F163" s="2">
        <f t="shared" si="17"/>
        <v>11.690555</v>
      </c>
      <c r="G163" s="2">
        <f t="shared" si="12"/>
        <v>11.883474000000001</v>
      </c>
      <c r="H163" s="2"/>
      <c r="I163" s="2">
        <f t="array" ref="I163">SUMPRODUCT(B147:B166, (ROW(B147:B166)-ROW(B147)+1)) / (20*21/2)</f>
        <v>11.546026666666668</v>
      </c>
      <c r="J163" s="2">
        <f t="shared" si="18"/>
        <v>11.645655958426449</v>
      </c>
      <c r="K163" s="2">
        <f t="shared" si="13"/>
        <v>11.724518261399105</v>
      </c>
    </row>
    <row r="164" spans="1:11" ht="13.5" x14ac:dyDescent="0.25">
      <c r="A164" s="3">
        <f>TITRES_STAT!B167</f>
        <v>42242</v>
      </c>
      <c r="B164" s="17">
        <f>TITRES_STAT!D167</f>
        <v>11.444900000000001</v>
      </c>
      <c r="C164" s="2">
        <f t="shared" si="14"/>
        <v>-6.4299999999999358E-2</v>
      </c>
      <c r="D164" s="2">
        <f t="shared" si="15"/>
        <v>11.4649</v>
      </c>
      <c r="E164" s="2">
        <f t="shared" si="16"/>
        <v>11.503519999999998</v>
      </c>
      <c r="F164" s="2">
        <f t="shared" si="17"/>
        <v>11.669099999999997</v>
      </c>
      <c r="G164" s="2">
        <f t="shared" si="12"/>
        <v>11.876321999999998</v>
      </c>
      <c r="H164" s="2"/>
      <c r="I164" s="2">
        <f t="array" ref="I164">SUMPRODUCT(B148:B167, (ROW(B148:B167)-ROW(B148)+1)) / (20*21/2)</f>
        <v>11.540784761904762</v>
      </c>
      <c r="J164" s="2">
        <f t="shared" si="18"/>
        <v>11.626536343338215</v>
      </c>
      <c r="K164" s="2">
        <f t="shared" si="13"/>
        <v>11.713552839383455</v>
      </c>
    </row>
    <row r="165" spans="1:11" ht="13.5" x14ac:dyDescent="0.25">
      <c r="A165" s="3">
        <f>TITRES_STAT!B168</f>
        <v>42243</v>
      </c>
      <c r="B165" s="17">
        <f>TITRES_STAT!D168</f>
        <v>11.494899999999999</v>
      </c>
      <c r="C165" s="2">
        <f t="shared" si="14"/>
        <v>4.9999999999998934E-2</v>
      </c>
      <c r="D165" s="2">
        <f t="shared" si="15"/>
        <v>11.4749</v>
      </c>
      <c r="E165" s="2">
        <f t="shared" si="16"/>
        <v>11.493500000000001</v>
      </c>
      <c r="F165" s="2">
        <f t="shared" si="17"/>
        <v>11.65372</v>
      </c>
      <c r="G165" s="2">
        <f t="shared" si="12"/>
        <v>11.870455999999999</v>
      </c>
      <c r="H165" s="2"/>
      <c r="I165" s="2">
        <f t="array" ref="I165">SUMPRODUCT(B149:B168, (ROW(B149:B168)-ROW(B149)+1)) / (20*21/2)</f>
        <v>11.530805714285712</v>
      </c>
      <c r="J165" s="2">
        <f t="shared" si="18"/>
        <v>11.613999548734574</v>
      </c>
      <c r="K165" s="2">
        <f t="shared" si="13"/>
        <v>11.704978218231163</v>
      </c>
    </row>
    <row r="166" spans="1:11" ht="13.5" x14ac:dyDescent="0.25">
      <c r="A166" s="3">
        <f>TITRES_STAT!B169</f>
        <v>42244</v>
      </c>
      <c r="B166" s="17">
        <f>TITRES_STAT!D169</f>
        <v>11.444900000000001</v>
      </c>
      <c r="C166" s="2">
        <f t="shared" si="14"/>
        <v>-4.9999999999998934E-2</v>
      </c>
      <c r="D166" s="2">
        <f t="shared" si="15"/>
        <v>11.47348</v>
      </c>
      <c r="E166" s="2">
        <f t="shared" si="16"/>
        <v>11.479200000000001</v>
      </c>
      <c r="F166" s="2">
        <f t="shared" si="17"/>
        <v>11.635839999999998</v>
      </c>
      <c r="G166" s="2">
        <f t="shared" si="12"/>
        <v>11.861874</v>
      </c>
      <c r="H166" s="2"/>
      <c r="I166" s="2">
        <f t="array" ref="I166">SUMPRODUCT(B150:B169, (ROW(B150:B169)-ROW(B150)+1)) / (20*21/2)</f>
        <v>11.515720000000002</v>
      </c>
      <c r="J166" s="2">
        <f t="shared" si="18"/>
        <v>11.597894829807471</v>
      </c>
      <c r="K166" s="2">
        <f t="shared" si="13"/>
        <v>11.694779072418177</v>
      </c>
    </row>
    <row r="167" spans="1:11" ht="13.5" x14ac:dyDescent="0.25">
      <c r="A167" s="3">
        <f>TITRES_STAT!B170</f>
        <v>42247</v>
      </c>
      <c r="B167" s="17">
        <f>TITRES_STAT!D170</f>
        <v>11.5808</v>
      </c>
      <c r="C167" s="2">
        <f t="shared" si="14"/>
        <v>0.13589999999999947</v>
      </c>
      <c r="D167" s="2">
        <f t="shared" si="15"/>
        <v>11.49494</v>
      </c>
      <c r="E167" s="2">
        <f t="shared" si="16"/>
        <v>11.484930000000002</v>
      </c>
      <c r="F167" s="2">
        <f t="shared" si="17"/>
        <v>11.621179999999999</v>
      </c>
      <c r="G167" s="2">
        <f t="shared" si="12"/>
        <v>11.854577999999998</v>
      </c>
      <c r="H167" s="2"/>
      <c r="I167" s="2">
        <f t="array" ref="I167">SUMPRODUCT(B151:B170, (ROW(B151:B170)-ROW(B151)+1)) / (20*21/2)</f>
        <v>11.501476666666669</v>
      </c>
      <c r="J167" s="2">
        <f t="shared" si="18"/>
        <v>11.596266750778188</v>
      </c>
      <c r="K167" s="2">
        <f t="shared" si="13"/>
        <v>11.690309304872367</v>
      </c>
    </row>
    <row r="168" spans="1:11" ht="13.5" x14ac:dyDescent="0.25">
      <c r="A168" s="3">
        <f>TITRES_STAT!B171</f>
        <v>42248</v>
      </c>
      <c r="B168" s="17">
        <f>TITRES_STAT!D171</f>
        <v>11.516400000000001</v>
      </c>
      <c r="C168" s="2">
        <f t="shared" si="14"/>
        <v>-6.4399999999999125E-2</v>
      </c>
      <c r="D168" s="2">
        <f t="shared" si="15"/>
        <v>11.496379999999998</v>
      </c>
      <c r="E168" s="2">
        <f t="shared" si="16"/>
        <v>11.484930000000002</v>
      </c>
      <c r="F168" s="2">
        <f t="shared" si="17"/>
        <v>11.603300000000001</v>
      </c>
      <c r="G168" s="2">
        <f t="shared" si="12"/>
        <v>11.841701999999998</v>
      </c>
      <c r="H168" s="2"/>
      <c r="I168" s="2">
        <f t="array" ref="I168">SUMPRODUCT(B152:B171, (ROW(B152:B171)-ROW(B152)+1)) / (20*21/2)</f>
        <v>11.48934523809524</v>
      </c>
      <c r="J168" s="2">
        <f t="shared" si="18"/>
        <v>11.588660393561218</v>
      </c>
      <c r="K168" s="2">
        <f t="shared" si="13"/>
        <v>11.683489332132275</v>
      </c>
    </row>
    <row r="169" spans="1:11" ht="13.5" x14ac:dyDescent="0.25">
      <c r="A169" s="3">
        <f>TITRES_STAT!B172</f>
        <v>42249</v>
      </c>
      <c r="B169" s="17">
        <f>TITRES_STAT!D172</f>
        <v>11.444900000000001</v>
      </c>
      <c r="C169" s="2">
        <f t="shared" si="14"/>
        <v>-7.1500000000000341E-2</v>
      </c>
      <c r="D169" s="2">
        <f t="shared" si="15"/>
        <v>11.496380000000002</v>
      </c>
      <c r="E169" s="2">
        <f t="shared" si="16"/>
        <v>11.480640000000001</v>
      </c>
      <c r="F169" s="2">
        <f t="shared" si="17"/>
        <v>11.580054999999998</v>
      </c>
      <c r="G169" s="2">
        <f t="shared" si="12"/>
        <v>11.827395999999998</v>
      </c>
      <c r="H169" s="2"/>
      <c r="I169" s="2">
        <f t="array" ref="I169">SUMPRODUCT(B153:B172, (ROW(B153:B172)-ROW(B153)+1)) / (20*21/2)</f>
        <v>11.473741904761905</v>
      </c>
      <c r="J169" s="2">
        <f t="shared" si="18"/>
        <v>11.574968927507769</v>
      </c>
      <c r="K169" s="2">
        <f t="shared" si="13"/>
        <v>11.674132887734933</v>
      </c>
    </row>
    <row r="170" spans="1:11" ht="13.5" x14ac:dyDescent="0.25">
      <c r="A170" s="3">
        <f>TITRES_STAT!B173</f>
        <v>42250</v>
      </c>
      <c r="B170" s="17">
        <f>TITRES_STAT!D173</f>
        <v>11.4305</v>
      </c>
      <c r="C170" s="2">
        <f t="shared" si="14"/>
        <v>-1.440000000000019E-2</v>
      </c>
      <c r="D170" s="2">
        <f t="shared" si="15"/>
        <v>11.483500000000003</v>
      </c>
      <c r="E170" s="2">
        <f t="shared" si="16"/>
        <v>11.479200000000001</v>
      </c>
      <c r="F170" s="2">
        <f t="shared" si="17"/>
        <v>11.557879999999999</v>
      </c>
      <c r="G170" s="2">
        <f t="shared" si="12"/>
        <v>11.808512</v>
      </c>
      <c r="H170" s="2"/>
      <c r="I170" s="2">
        <f t="array" ref="I170">SUMPRODUCT(B154:B173, (ROW(B154:B173)-ROW(B154)+1)) / (20*21/2)</f>
        <v>11.466315714285715</v>
      </c>
      <c r="J170" s="2">
        <f t="shared" si="18"/>
        <v>11.561209982030839</v>
      </c>
      <c r="K170" s="2">
        <f t="shared" si="13"/>
        <v>11.664578656843366</v>
      </c>
    </row>
    <row r="171" spans="1:11" ht="13.5" x14ac:dyDescent="0.25">
      <c r="A171" s="3">
        <f>TITRES_STAT!B174</f>
        <v>42251</v>
      </c>
      <c r="B171" s="17">
        <f>TITRES_STAT!D174</f>
        <v>11.4305</v>
      </c>
      <c r="C171" s="2">
        <f t="shared" si="14"/>
        <v>0</v>
      </c>
      <c r="D171" s="2">
        <f t="shared" si="15"/>
        <v>11.480620000000002</v>
      </c>
      <c r="E171" s="2">
        <f t="shared" si="16"/>
        <v>11.47705</v>
      </c>
      <c r="F171" s="2">
        <f t="shared" si="17"/>
        <v>11.537134999999999</v>
      </c>
      <c r="G171" s="2">
        <f t="shared" si="12"/>
        <v>11.789628000000002</v>
      </c>
      <c r="H171" s="2"/>
      <c r="I171" s="2">
        <f t="array" ref="I171">SUMPRODUCT(B155:B174, (ROW(B155:B174)-ROW(B155)+1)) / (20*21/2)</f>
        <v>11.461312380952382</v>
      </c>
      <c r="J171" s="2">
        <f t="shared" si="18"/>
        <v>11.548761412313617</v>
      </c>
      <c r="K171" s="2">
        <f t="shared" si="13"/>
        <v>11.655399101673037</v>
      </c>
    </row>
    <row r="172" spans="1:11" ht="13.5" x14ac:dyDescent="0.25">
      <c r="A172" s="3">
        <f>TITRES_STAT!B175</f>
        <v>42254</v>
      </c>
      <c r="B172" s="17">
        <f>TITRES_STAT!D175</f>
        <v>11.3733</v>
      </c>
      <c r="C172" s="2">
        <f t="shared" si="14"/>
        <v>-5.7199999999999918E-2</v>
      </c>
      <c r="D172" s="2">
        <f t="shared" si="15"/>
        <v>11.439120000000001</v>
      </c>
      <c r="E172" s="2">
        <f t="shared" si="16"/>
        <v>11.467029999999999</v>
      </c>
      <c r="F172" s="2">
        <f t="shared" si="17"/>
        <v>11.515674999999998</v>
      </c>
      <c r="G172" s="2">
        <f t="shared" si="12"/>
        <v>11.771602</v>
      </c>
      <c r="H172" s="2"/>
      <c r="I172" s="2">
        <f t="array" ref="I172">SUMPRODUCT(B156:B175, (ROW(B156:B175)-ROW(B156)+1)) / (20*21/2)</f>
        <v>11.457807619047619</v>
      </c>
      <c r="J172" s="2">
        <f t="shared" si="18"/>
        <v>11.532050801617082</v>
      </c>
      <c r="K172" s="2">
        <f t="shared" si="13"/>
        <v>11.644336391803508</v>
      </c>
    </row>
    <row r="173" spans="1:11" ht="13.5" x14ac:dyDescent="0.25">
      <c r="A173" s="3">
        <f>TITRES_STAT!B176</f>
        <v>42255</v>
      </c>
      <c r="B173" s="17">
        <f>TITRES_STAT!D176</f>
        <v>11.4377</v>
      </c>
      <c r="C173" s="2">
        <f t="shared" si="14"/>
        <v>6.4399999999999125E-2</v>
      </c>
      <c r="D173" s="2">
        <f t="shared" si="15"/>
        <v>11.42338</v>
      </c>
      <c r="E173" s="2">
        <f t="shared" si="16"/>
        <v>11.459879999999998</v>
      </c>
      <c r="F173" s="2">
        <f t="shared" si="17"/>
        <v>11.497434999999999</v>
      </c>
      <c r="G173" s="2">
        <f t="shared" si="12"/>
        <v>11.755722</v>
      </c>
      <c r="H173" s="2"/>
      <c r="I173" s="2">
        <f t="array" ref="I173">SUMPRODUCT(B157:B176, (ROW(B157:B176)-ROW(B157)+1)) / (20*21/2)</f>
        <v>11.45433238095238</v>
      </c>
      <c r="J173" s="2">
        <f t="shared" si="18"/>
        <v>11.523065010986883</v>
      </c>
      <c r="K173" s="2">
        <f t="shared" si="13"/>
        <v>11.636233003889645</v>
      </c>
    </row>
    <row r="174" spans="1:11" ht="13.5" x14ac:dyDescent="0.25">
      <c r="A174" s="3">
        <f>TITRES_STAT!B177</f>
        <v>42256</v>
      </c>
      <c r="B174" s="17">
        <f>TITRES_STAT!D177</f>
        <v>11.444900000000001</v>
      </c>
      <c r="C174" s="2">
        <f t="shared" si="14"/>
        <v>7.2000000000009834E-3</v>
      </c>
      <c r="D174" s="2">
        <f t="shared" si="15"/>
        <v>11.42338</v>
      </c>
      <c r="E174" s="2">
        <f t="shared" si="16"/>
        <v>11.45988</v>
      </c>
      <c r="F174" s="2">
        <f t="shared" si="17"/>
        <v>11.4817</v>
      </c>
      <c r="G174" s="2">
        <f t="shared" si="12"/>
        <v>11.742848000000002</v>
      </c>
      <c r="H174" s="2"/>
      <c r="I174" s="2">
        <f t="array" ref="I174">SUMPRODUCT(B158:B177, (ROW(B158:B177)-ROW(B158)+1)) / (20*21/2)</f>
        <v>11.450886666666667</v>
      </c>
      <c r="J174" s="2">
        <f t="shared" si="18"/>
        <v>11.515620724226228</v>
      </c>
      <c r="K174" s="2">
        <f t="shared" si="13"/>
        <v>11.62872974883515</v>
      </c>
    </row>
    <row r="175" spans="1:11" ht="13.5" x14ac:dyDescent="0.25">
      <c r="A175" s="3">
        <f>TITRES_STAT!B178</f>
        <v>42257</v>
      </c>
      <c r="B175" s="17">
        <f>TITRES_STAT!D178</f>
        <v>11.444900000000001</v>
      </c>
      <c r="C175" s="2">
        <f t="shared" si="14"/>
        <v>0</v>
      </c>
      <c r="D175" s="2">
        <f t="shared" si="15"/>
        <v>11.426260000000003</v>
      </c>
      <c r="E175" s="2">
        <f t="shared" si="16"/>
        <v>11.454880000000003</v>
      </c>
      <c r="F175" s="2">
        <f t="shared" si="17"/>
        <v>11.47419</v>
      </c>
      <c r="G175" s="2">
        <f t="shared" si="12"/>
        <v>11.728541999999999</v>
      </c>
      <c r="H175" s="2"/>
      <c r="I175" s="2">
        <f t="array" ref="I175">SUMPRODUCT(B159:B178, (ROW(B159:B178)-ROW(B159)+1)) / (20*21/2)</f>
        <v>11.445845714285714</v>
      </c>
      <c r="J175" s="2">
        <f t="shared" si="18"/>
        <v>11.508885417157062</v>
      </c>
      <c r="K175" s="2">
        <f t="shared" si="13"/>
        <v>11.62152073907691</v>
      </c>
    </row>
    <row r="176" spans="1:11" ht="13.5" x14ac:dyDescent="0.25">
      <c r="A176" s="3">
        <f>TITRES_STAT!B179</f>
        <v>42258</v>
      </c>
      <c r="B176" s="17">
        <f>TITRES_STAT!D179</f>
        <v>11.4377</v>
      </c>
      <c r="C176" s="2">
        <f t="shared" si="14"/>
        <v>-7.2000000000009834E-3</v>
      </c>
      <c r="D176" s="2">
        <f t="shared" si="15"/>
        <v>11.4277</v>
      </c>
      <c r="E176" s="2">
        <f t="shared" si="16"/>
        <v>11.454160000000002</v>
      </c>
      <c r="F176" s="2">
        <f t="shared" si="17"/>
        <v>11.466679999999998</v>
      </c>
      <c r="G176" s="2">
        <f t="shared" si="12"/>
        <v>11.714235999999998</v>
      </c>
      <c r="H176" s="2"/>
      <c r="I176" s="2">
        <f t="array" ref="I176">SUMPRODUCT(B160:B179, (ROW(B160:B179)-ROW(B160)+1)) / (20*21/2)</f>
        <v>11.434506190476192</v>
      </c>
      <c r="J176" s="2">
        <f t="shared" si="18"/>
        <v>11.502105853618295</v>
      </c>
      <c r="K176" s="2">
        <f t="shared" si="13"/>
        <v>11.614312082642522</v>
      </c>
    </row>
    <row r="177" spans="1:11" ht="13.5" x14ac:dyDescent="0.25">
      <c r="A177" s="3">
        <f>TITRES_STAT!B180</f>
        <v>42261</v>
      </c>
      <c r="B177" s="17">
        <f>TITRES_STAT!D180</f>
        <v>11.4305</v>
      </c>
      <c r="C177" s="2">
        <f t="shared" si="14"/>
        <v>-7.199999999999207E-3</v>
      </c>
      <c r="D177" s="2">
        <f t="shared" si="15"/>
        <v>11.43914</v>
      </c>
      <c r="E177" s="2">
        <f t="shared" si="16"/>
        <v>11.43913</v>
      </c>
      <c r="F177" s="2">
        <f t="shared" si="17"/>
        <v>11.46203</v>
      </c>
      <c r="G177" s="2">
        <f t="shared" si="12"/>
        <v>11.700071999999999</v>
      </c>
      <c r="H177" s="2"/>
      <c r="I177" s="2">
        <f t="array" ref="I177">SUMPRODUCT(B161:B180, (ROW(B161:B180)-ROW(B161)+1)) / (20*21/2)</f>
        <v>11.426605714285714</v>
      </c>
      <c r="J177" s="2">
        <f t="shared" si="18"/>
        <v>11.495286248511791</v>
      </c>
      <c r="K177" s="2">
        <f t="shared" si="13"/>
        <v>11.607103765676149</v>
      </c>
    </row>
    <row r="178" spans="1:11" ht="13.5" x14ac:dyDescent="0.25">
      <c r="A178" s="3">
        <f>TITRES_STAT!B181</f>
        <v>42262</v>
      </c>
      <c r="B178" s="17">
        <f>TITRES_STAT!D181</f>
        <v>11.4091</v>
      </c>
      <c r="C178" s="2">
        <f t="shared" si="14"/>
        <v>-2.1399999999999864E-2</v>
      </c>
      <c r="D178" s="2">
        <f t="shared" si="15"/>
        <v>11.433420000000002</v>
      </c>
      <c r="E178" s="2">
        <f t="shared" si="16"/>
        <v>11.4284</v>
      </c>
      <c r="F178" s="2">
        <f t="shared" si="17"/>
        <v>11.456664999999999</v>
      </c>
      <c r="G178" s="2">
        <f t="shared" ref="G178:G241" si="19">AVERAGE(B129:B178)</f>
        <v>11.685765999999996</v>
      </c>
      <c r="H178" s="2"/>
      <c r="I178" s="2">
        <f t="array" ref="I178">SUMPRODUCT(B162:B181, (ROW(B162:B181)-ROW(B162)+1)) / (20*21/2)</f>
        <v>11.419756190476191</v>
      </c>
      <c r="J178" s="2">
        <f t="shared" si="18"/>
        <v>11.48707803436781</v>
      </c>
      <c r="K178" s="2">
        <f t="shared" si="13"/>
        <v>11.599338912120222</v>
      </c>
    </row>
    <row r="179" spans="1:11" ht="13.5" x14ac:dyDescent="0.25">
      <c r="A179" s="3">
        <f>TITRES_STAT!B182</f>
        <v>42263</v>
      </c>
      <c r="B179" s="17">
        <f>TITRES_STAT!D182</f>
        <v>11.3376</v>
      </c>
      <c r="C179" s="2">
        <f t="shared" si="14"/>
        <v>-7.1500000000000341E-2</v>
      </c>
      <c r="D179" s="2">
        <f t="shared" si="15"/>
        <v>11.411960000000001</v>
      </c>
      <c r="E179" s="2">
        <f t="shared" si="16"/>
        <v>11.417669999999999</v>
      </c>
      <c r="F179" s="2">
        <f t="shared" si="17"/>
        <v>11.449155000000001</v>
      </c>
      <c r="G179" s="2">
        <f t="shared" si="19"/>
        <v>11.671459999999994</v>
      </c>
      <c r="H179" s="2"/>
      <c r="I179" s="2">
        <f t="array" ref="I179">SUMPRODUCT(B163:B182, (ROW(B163:B182)-ROW(B163)+1)) / (20*21/2)</f>
        <v>11.409195714285715</v>
      </c>
      <c r="J179" s="2">
        <f t="shared" si="18"/>
        <v>11.472842031094686</v>
      </c>
      <c r="K179" s="2">
        <f t="shared" ref="K179:K242" si="20">$K$4*B179+(1-$K$4)*K178</f>
        <v>11.589074641056685</v>
      </c>
    </row>
    <row r="180" spans="1:11" ht="13.5" x14ac:dyDescent="0.25">
      <c r="A180" s="3">
        <f>TITRES_STAT!B183</f>
        <v>42264</v>
      </c>
      <c r="B180" s="17">
        <f>TITRES_STAT!D183</f>
        <v>11.366199999999999</v>
      </c>
      <c r="C180" s="2">
        <f t="shared" si="14"/>
        <v>2.8599999999999071E-2</v>
      </c>
      <c r="D180" s="2">
        <f t="shared" si="15"/>
        <v>11.396220000000001</v>
      </c>
      <c r="E180" s="2">
        <f t="shared" si="16"/>
        <v>11.411240000000001</v>
      </c>
      <c r="F180" s="2">
        <f t="shared" si="17"/>
        <v>11.445219999999999</v>
      </c>
      <c r="G180" s="2">
        <f t="shared" si="19"/>
        <v>11.658155999999998</v>
      </c>
      <c r="H180" s="2"/>
      <c r="I180" s="2">
        <f t="array" ref="I180">SUMPRODUCT(B164:B183, (ROW(B164:B183)-ROW(B164)+1)) / (20*21/2)</f>
        <v>11.389783333333336</v>
      </c>
      <c r="J180" s="2">
        <f t="shared" si="18"/>
        <v>11.462685647180907</v>
      </c>
      <c r="K180" s="2">
        <f t="shared" si="20"/>
        <v>11.580334459054463</v>
      </c>
    </row>
    <row r="181" spans="1:11" ht="13.5" x14ac:dyDescent="0.25">
      <c r="A181" s="3">
        <f>TITRES_STAT!B184</f>
        <v>42265</v>
      </c>
      <c r="B181" s="17">
        <f>TITRES_STAT!D184</f>
        <v>11.3733</v>
      </c>
      <c r="C181" s="2">
        <f t="shared" si="14"/>
        <v>7.1000000000012164E-3</v>
      </c>
      <c r="D181" s="2">
        <f t="shared" si="15"/>
        <v>11.38334</v>
      </c>
      <c r="E181" s="2">
        <f t="shared" si="16"/>
        <v>11.405519999999999</v>
      </c>
      <c r="F181" s="2">
        <f t="shared" si="17"/>
        <v>11.441284999999999</v>
      </c>
      <c r="G181" s="2">
        <f t="shared" si="19"/>
        <v>11.645279999999998</v>
      </c>
      <c r="H181" s="2"/>
      <c r="I181" s="2">
        <f t="array" ref="I181">SUMPRODUCT(B165:B184, (ROW(B165:B184)-ROW(B165)+1)) / (20*21/2)</f>
        <v>11.364879999999999</v>
      </c>
      <c r="J181" s="2">
        <f t="shared" si="18"/>
        <v>11.454172728401772</v>
      </c>
      <c r="K181" s="2">
        <f t="shared" si="20"/>
        <v>11.572215460660171</v>
      </c>
    </row>
    <row r="182" spans="1:11" ht="13.5" x14ac:dyDescent="0.25">
      <c r="A182" s="3">
        <f>TITRES_STAT!B185</f>
        <v>42268</v>
      </c>
      <c r="B182" s="17">
        <f>TITRES_STAT!D185</f>
        <v>11.330399999999999</v>
      </c>
      <c r="C182" s="2">
        <f t="shared" si="14"/>
        <v>-4.290000000000127E-2</v>
      </c>
      <c r="D182" s="2">
        <f t="shared" si="15"/>
        <v>11.363319999999998</v>
      </c>
      <c r="E182" s="2">
        <f t="shared" si="16"/>
        <v>11.401229999999998</v>
      </c>
      <c r="F182" s="2">
        <f t="shared" si="17"/>
        <v>11.43413</v>
      </c>
      <c r="G182" s="2">
        <f t="shared" si="19"/>
        <v>11.631546000000004</v>
      </c>
      <c r="H182" s="2"/>
      <c r="I182" s="2">
        <f t="array" ref="I182">SUMPRODUCT(B166:B185, (ROW(B166:B185)-ROW(B166)+1)) / (20*21/2)</f>
        <v>11.341339523809525</v>
      </c>
      <c r="J182" s="2">
        <f t="shared" si="18"/>
        <v>11.442384849506366</v>
      </c>
      <c r="K182" s="2">
        <f t="shared" si="20"/>
        <v>11.562732501418596</v>
      </c>
    </row>
    <row r="183" spans="1:11" ht="13.5" x14ac:dyDescent="0.25">
      <c r="A183" s="3">
        <f>TITRES_STAT!B186</f>
        <v>42269</v>
      </c>
      <c r="B183" s="17">
        <f>TITRES_STAT!D186</f>
        <v>11.2303</v>
      </c>
      <c r="C183" s="2">
        <f t="shared" si="14"/>
        <v>-0.10009999999999941</v>
      </c>
      <c r="D183" s="2">
        <f t="shared" si="15"/>
        <v>11.32756</v>
      </c>
      <c r="E183" s="2">
        <f t="shared" si="16"/>
        <v>11.38049</v>
      </c>
      <c r="F183" s="2">
        <f t="shared" si="17"/>
        <v>11.420185</v>
      </c>
      <c r="G183" s="2">
        <f t="shared" si="19"/>
        <v>11.615954000000002</v>
      </c>
      <c r="H183" s="2"/>
      <c r="I183" s="2">
        <f t="array" ref="I183">SUMPRODUCT(B167:B186, (ROW(B167:B186)-ROW(B167)+1)) / (20*21/2)</f>
        <v>11.318723809523808</v>
      </c>
      <c r="J183" s="2">
        <f t="shared" si="18"/>
        <v>11.422186292410522</v>
      </c>
      <c r="K183" s="2">
        <f t="shared" si="20"/>
        <v>11.549695932735514</v>
      </c>
    </row>
    <row r="184" spans="1:11" ht="13.5" x14ac:dyDescent="0.25">
      <c r="A184" s="3">
        <f>TITRES_STAT!B187</f>
        <v>42270</v>
      </c>
      <c r="B184" s="17">
        <f>TITRES_STAT!D187</f>
        <v>11.1587</v>
      </c>
      <c r="C184" s="2">
        <f t="shared" si="14"/>
        <v>-7.1600000000000108E-2</v>
      </c>
      <c r="D184" s="2">
        <f t="shared" si="15"/>
        <v>11.291779999999999</v>
      </c>
      <c r="E184" s="2">
        <f t="shared" si="16"/>
        <v>11.35187</v>
      </c>
      <c r="F184" s="2">
        <f t="shared" si="17"/>
        <v>11.405875</v>
      </c>
      <c r="G184" s="2">
        <f t="shared" si="19"/>
        <v>11.598930000000001</v>
      </c>
      <c r="H184" s="2"/>
      <c r="I184" s="2">
        <f t="array" ref="I184">SUMPRODUCT(B168:B187, (ROW(B168:B187)-ROW(B168)+1)) / (20*21/2)</f>
        <v>11.297504761904763</v>
      </c>
      <c r="J184" s="2">
        <f t="shared" si="18"/>
        <v>11.397092359799997</v>
      </c>
      <c r="K184" s="2">
        <f t="shared" si="20"/>
        <v>11.534362758902748</v>
      </c>
    </row>
    <row r="185" spans="1:11" ht="13.5" x14ac:dyDescent="0.25">
      <c r="A185" s="3">
        <f>TITRES_STAT!B188</f>
        <v>42275</v>
      </c>
      <c r="B185" s="17">
        <f>TITRES_STAT!D188</f>
        <v>11.1587</v>
      </c>
      <c r="C185" s="2">
        <f t="shared" si="14"/>
        <v>0</v>
      </c>
      <c r="D185" s="2">
        <f t="shared" si="15"/>
        <v>11.250279999999998</v>
      </c>
      <c r="E185" s="2">
        <f t="shared" si="16"/>
        <v>11.323249999999998</v>
      </c>
      <c r="F185" s="2">
        <f t="shared" si="17"/>
        <v>11.389065000000002</v>
      </c>
      <c r="G185" s="2">
        <f t="shared" si="19"/>
        <v>11.583191999999999</v>
      </c>
      <c r="H185" s="2"/>
      <c r="I185" s="2">
        <f t="array" ref="I185">SUMPRODUCT(B169:B188, (ROW(B169:B188)-ROW(B169)+1)) / (20*21/2)</f>
        <v>11.278329523809523</v>
      </c>
      <c r="J185" s="2">
        <f t="shared" si="18"/>
        <v>11.374388325533332</v>
      </c>
      <c r="K185" s="2">
        <f t="shared" si="20"/>
        <v>11.519630886004602</v>
      </c>
    </row>
    <row r="186" spans="1:11" ht="13.5" x14ac:dyDescent="0.25">
      <c r="A186" s="3">
        <f>TITRES_STAT!B189</f>
        <v>42276</v>
      </c>
      <c r="B186" s="17">
        <f>TITRES_STAT!D189</f>
        <v>11.1516</v>
      </c>
      <c r="C186" s="2">
        <f t="shared" si="14"/>
        <v>-7.0999999999994401E-3</v>
      </c>
      <c r="D186" s="2">
        <f t="shared" si="15"/>
        <v>11.205939999999998</v>
      </c>
      <c r="E186" s="2">
        <f t="shared" si="16"/>
        <v>11.294639999999999</v>
      </c>
      <c r="F186" s="2">
        <f t="shared" si="17"/>
        <v>11.374400000000001</v>
      </c>
      <c r="G186" s="2">
        <f t="shared" si="19"/>
        <v>11.568743999999999</v>
      </c>
      <c r="H186" s="2"/>
      <c r="I186" s="2">
        <f t="array" ref="I186">SUMPRODUCT(B170:B189, (ROW(B170:B189)-ROW(B170)+1)) / (20*21/2)</f>
        <v>11.26089142857143</v>
      </c>
      <c r="J186" s="2">
        <f t="shared" si="18"/>
        <v>11.353170389768252</v>
      </c>
      <c r="K186" s="2">
        <f t="shared" si="20"/>
        <v>11.505198302239716</v>
      </c>
    </row>
    <row r="187" spans="1:11" ht="13.5" x14ac:dyDescent="0.25">
      <c r="A187" s="3">
        <f>TITRES_STAT!B190</f>
        <v>42277</v>
      </c>
      <c r="B187" s="17">
        <f>TITRES_STAT!D190</f>
        <v>11.1516</v>
      </c>
      <c r="C187" s="2">
        <f t="shared" si="14"/>
        <v>0</v>
      </c>
      <c r="D187" s="2">
        <f t="shared" si="15"/>
        <v>11.17018</v>
      </c>
      <c r="E187" s="2">
        <f t="shared" si="16"/>
        <v>11.266749999999998</v>
      </c>
      <c r="F187" s="2">
        <f t="shared" si="17"/>
        <v>11.35294</v>
      </c>
      <c r="G187" s="2">
        <f t="shared" si="19"/>
        <v>11.555726000000003</v>
      </c>
      <c r="H187" s="2"/>
      <c r="I187" s="2">
        <f t="array" ref="I187">SUMPRODUCT(B171:B190, (ROW(B171:B190)-ROW(B171)+1)) / (20*21/2)</f>
        <v>11.24212619047619</v>
      </c>
      <c r="J187" s="2">
        <f t="shared" si="18"/>
        <v>11.333973209790322</v>
      </c>
      <c r="K187" s="2">
        <f t="shared" si="20"/>
        <v>11.491331702151884</v>
      </c>
    </row>
    <row r="188" spans="1:11" ht="13.5" x14ac:dyDescent="0.25">
      <c r="A188" s="3">
        <f>TITRES_STAT!B191</f>
        <v>42278</v>
      </c>
      <c r="B188" s="17">
        <f>TITRES_STAT!D191</f>
        <v>11.1516</v>
      </c>
      <c r="C188" s="2">
        <f t="shared" si="14"/>
        <v>0</v>
      </c>
      <c r="D188" s="2">
        <f t="shared" si="15"/>
        <v>11.154440000000001</v>
      </c>
      <c r="E188" s="2">
        <f t="shared" si="16"/>
        <v>11.241</v>
      </c>
      <c r="F188" s="2">
        <f t="shared" si="17"/>
        <v>11.334700000000002</v>
      </c>
      <c r="G188" s="2">
        <f t="shared" si="19"/>
        <v>11.542708000000003</v>
      </c>
      <c r="H188" s="2"/>
      <c r="I188" s="2">
        <f t="array" ref="I188">SUMPRODUCT(B172:B191, (ROW(B172:B191)-ROW(B172)+1)) / (20*21/2)</f>
        <v>11.22005380952381</v>
      </c>
      <c r="J188" s="2">
        <f t="shared" si="18"/>
        <v>11.316604332667435</v>
      </c>
      <c r="K188" s="2">
        <f t="shared" si="20"/>
        <v>11.478008890302791</v>
      </c>
    </row>
    <row r="189" spans="1:11" ht="13.5" x14ac:dyDescent="0.25">
      <c r="A189" s="3">
        <f>TITRES_STAT!B192</f>
        <v>42279</v>
      </c>
      <c r="B189" s="17">
        <f>TITRES_STAT!D192</f>
        <v>11.1516</v>
      </c>
      <c r="C189" s="2">
        <f t="shared" si="14"/>
        <v>0</v>
      </c>
      <c r="D189" s="2">
        <f t="shared" si="15"/>
        <v>11.153020000000001</v>
      </c>
      <c r="E189" s="2">
        <f t="shared" si="16"/>
        <v>11.2224</v>
      </c>
      <c r="F189" s="2">
        <f t="shared" si="17"/>
        <v>11.320035000000001</v>
      </c>
      <c r="G189" s="2">
        <f t="shared" si="19"/>
        <v>11.528402000000003</v>
      </c>
      <c r="H189" s="2"/>
      <c r="I189" s="2">
        <f t="array" ref="I189">SUMPRODUCT(B173:B192, (ROW(B173:B192)-ROW(B173)+1)) / (20*21/2)</f>
        <v>11.19899857142857</v>
      </c>
      <c r="J189" s="2">
        <f t="shared" si="18"/>
        <v>11.300889634318155</v>
      </c>
      <c r="K189" s="2">
        <f t="shared" si="20"/>
        <v>11.465208541663465</v>
      </c>
    </row>
    <row r="190" spans="1:11" ht="13.5" x14ac:dyDescent="0.25">
      <c r="A190" s="3">
        <f>TITRES_STAT!B193</f>
        <v>42282</v>
      </c>
      <c r="B190" s="17">
        <f>TITRES_STAT!D193</f>
        <v>11.122999999999999</v>
      </c>
      <c r="C190" s="2">
        <f t="shared" si="14"/>
        <v>-2.8600000000000847E-2</v>
      </c>
      <c r="D190" s="2">
        <f t="shared" si="15"/>
        <v>11.14588</v>
      </c>
      <c r="E190" s="2">
        <f t="shared" si="16"/>
        <v>11.198080000000001</v>
      </c>
      <c r="F190" s="2">
        <f t="shared" si="17"/>
        <v>11.304660000000002</v>
      </c>
      <c r="G190" s="2">
        <f t="shared" si="19"/>
        <v>11.513382000000005</v>
      </c>
      <c r="H190" s="2"/>
      <c r="I190" s="2">
        <f t="array" ref="I190">SUMPRODUCT(B174:B193, (ROW(B174:B193)-ROW(B174)+1)) / (20*21/2)</f>
        <v>11.179408095238093</v>
      </c>
      <c r="J190" s="2">
        <f t="shared" si="18"/>
        <v>11.283947764383093</v>
      </c>
      <c r="K190" s="2">
        <f t="shared" si="20"/>
        <v>11.451788598853133</v>
      </c>
    </row>
    <row r="191" spans="1:11" ht="13.5" x14ac:dyDescent="0.25">
      <c r="A191" s="3">
        <f>TITRES_STAT!B194</f>
        <v>42283</v>
      </c>
      <c r="B191" s="17">
        <f>TITRES_STAT!D194</f>
        <v>11.072900000000001</v>
      </c>
      <c r="C191" s="2">
        <f t="shared" si="14"/>
        <v>-5.0099999999998701E-2</v>
      </c>
      <c r="D191" s="2">
        <f t="shared" si="15"/>
        <v>11.130140000000001</v>
      </c>
      <c r="E191" s="2">
        <f t="shared" si="16"/>
        <v>11.168040000000001</v>
      </c>
      <c r="F191" s="2">
        <f t="shared" si="17"/>
        <v>11.28678</v>
      </c>
      <c r="G191" s="2">
        <f t="shared" si="19"/>
        <v>11.498790000000007</v>
      </c>
      <c r="H191" s="2"/>
      <c r="I191" s="2">
        <f t="array" ref="I191">SUMPRODUCT(B175:B194, (ROW(B175:B194)-ROW(B175)+1)) / (20*21/2)</f>
        <v>11.150008095238096</v>
      </c>
      <c r="J191" s="2">
        <f t="shared" si="18"/>
        <v>11.263847977298989</v>
      </c>
      <c r="K191" s="2">
        <f t="shared" si="20"/>
        <v>11.43693022242752</v>
      </c>
    </row>
    <row r="192" spans="1:11" ht="13.5" x14ac:dyDescent="0.25">
      <c r="A192" s="3">
        <f>TITRES_STAT!B195</f>
        <v>42284</v>
      </c>
      <c r="B192" s="17">
        <f>TITRES_STAT!D195</f>
        <v>11.0657</v>
      </c>
      <c r="C192" s="2">
        <f t="shared" si="14"/>
        <v>-7.2000000000009834E-3</v>
      </c>
      <c r="D192" s="2">
        <f t="shared" si="15"/>
        <v>11.112959999999999</v>
      </c>
      <c r="E192" s="2">
        <f t="shared" si="16"/>
        <v>11.141570000000002</v>
      </c>
      <c r="F192" s="2">
        <f t="shared" si="17"/>
        <v>11.2714</v>
      </c>
      <c r="G192" s="2">
        <f t="shared" si="19"/>
        <v>11.482624000000001</v>
      </c>
      <c r="H192" s="2"/>
      <c r="I192" s="2">
        <f t="array" ref="I192">SUMPRODUCT(B176:B195, (ROW(B176:B195)-ROW(B176)+1)) / (20*21/2)</f>
        <v>11.109373809523809</v>
      </c>
      <c r="J192" s="2">
        <f t="shared" si="18"/>
        <v>11.244976741365752</v>
      </c>
      <c r="K192" s="2">
        <f t="shared" si="20"/>
        <v>11.422372174489185</v>
      </c>
    </row>
    <row r="193" spans="1:11" ht="13.5" x14ac:dyDescent="0.25">
      <c r="A193" s="3">
        <f>TITRES_STAT!B196</f>
        <v>42285</v>
      </c>
      <c r="B193" s="17">
        <f>TITRES_STAT!D196</f>
        <v>11.0657</v>
      </c>
      <c r="C193" s="2">
        <f t="shared" si="14"/>
        <v>0</v>
      </c>
      <c r="D193" s="2">
        <f t="shared" si="15"/>
        <v>11.09578</v>
      </c>
      <c r="E193" s="2">
        <f t="shared" si="16"/>
        <v>11.125110000000001</v>
      </c>
      <c r="F193" s="2">
        <f t="shared" si="17"/>
        <v>11.252799999999999</v>
      </c>
      <c r="G193" s="2">
        <f t="shared" si="19"/>
        <v>11.469318000000001</v>
      </c>
      <c r="H193" s="2"/>
      <c r="I193" s="2">
        <f t="array" ref="I193">SUMPRODUCT(B177:B196, (ROW(B177:B196)-ROW(B177)+1)) / (20*21/2)</f>
        <v>11.071805238095237</v>
      </c>
      <c r="J193" s="2">
        <f t="shared" si="18"/>
        <v>11.227902765997586</v>
      </c>
      <c r="K193" s="2">
        <f t="shared" si="20"/>
        <v>11.408385030391569</v>
      </c>
    </row>
    <row r="194" spans="1:11" ht="13.5" x14ac:dyDescent="0.25">
      <c r="A194" s="3">
        <f>TITRES_STAT!B197</f>
        <v>42286</v>
      </c>
      <c r="B194" s="17">
        <f>TITRES_STAT!D197</f>
        <v>10.944100000000001</v>
      </c>
      <c r="C194" s="2">
        <f t="shared" si="14"/>
        <v>-0.12159999999999904</v>
      </c>
      <c r="D194" s="2">
        <f t="shared" si="15"/>
        <v>11.05428</v>
      </c>
      <c r="E194" s="2">
        <f t="shared" si="16"/>
        <v>11.10365</v>
      </c>
      <c r="F194" s="2">
        <f t="shared" si="17"/>
        <v>11.227759999999998</v>
      </c>
      <c r="G194" s="2">
        <f t="shared" si="19"/>
        <v>11.450719999999999</v>
      </c>
      <c r="H194" s="2"/>
      <c r="I194" s="2">
        <f t="array" ref="I194">SUMPRODUCT(B178:B197, (ROW(B178:B197)-ROW(B178)+1)) / (20*21/2)</f>
        <v>11.025001428571427</v>
      </c>
      <c r="J194" s="2">
        <f t="shared" si="18"/>
        <v>11.200873931140674</v>
      </c>
      <c r="K194" s="2">
        <f t="shared" si="20"/>
        <v>11.390177774297783</v>
      </c>
    </row>
    <row r="195" spans="1:11" ht="13.5" x14ac:dyDescent="0.25">
      <c r="A195" s="3">
        <f>TITRES_STAT!B198</f>
        <v>42289</v>
      </c>
      <c r="B195" s="17">
        <f>TITRES_STAT!D198</f>
        <v>10.8011</v>
      </c>
      <c r="C195" s="2">
        <f t="shared" si="14"/>
        <v>-0.14300000000000068</v>
      </c>
      <c r="D195" s="2">
        <f t="shared" si="15"/>
        <v>10.9899</v>
      </c>
      <c r="E195" s="2">
        <f t="shared" si="16"/>
        <v>11.06789</v>
      </c>
      <c r="F195" s="2">
        <f t="shared" si="17"/>
        <v>11.195569999999998</v>
      </c>
      <c r="G195" s="2">
        <f t="shared" si="19"/>
        <v>11.430692000000001</v>
      </c>
      <c r="H195" s="2"/>
      <c r="I195" s="2">
        <f t="array" ref="I195">SUMPRODUCT(B179:B198, (ROW(B179:B198)-ROW(B179)+1)) / (20*21/2)</f>
        <v>10.993389047619049</v>
      </c>
      <c r="J195" s="2">
        <f t="shared" si="18"/>
        <v>11.16280022341299</v>
      </c>
      <c r="K195" s="2">
        <f t="shared" si="20"/>
        <v>11.367076685109636</v>
      </c>
    </row>
    <row r="196" spans="1:11" ht="13.5" x14ac:dyDescent="0.25">
      <c r="A196" s="3">
        <f>TITRES_STAT!B199</f>
        <v>42290</v>
      </c>
      <c r="B196" s="17">
        <f>TITRES_STAT!D199</f>
        <v>10.8011</v>
      </c>
      <c r="C196" s="2">
        <f t="shared" ref="C196:C259" si="21">B196-B195</f>
        <v>0</v>
      </c>
      <c r="D196" s="2">
        <f t="shared" si="15"/>
        <v>10.93554</v>
      </c>
      <c r="E196" s="2">
        <f t="shared" si="16"/>
        <v>11.03284</v>
      </c>
      <c r="F196" s="2">
        <f t="shared" si="17"/>
        <v>11.163739999999997</v>
      </c>
      <c r="G196" s="2">
        <f t="shared" si="19"/>
        <v>11.410663999999999</v>
      </c>
      <c r="H196" s="2"/>
      <c r="I196" s="2">
        <f t="array" ref="I196">SUMPRODUCT(B180:B199, (ROW(B180:B199)-ROW(B180)+1)) / (20*21/2)</f>
        <v>10.964706190476193</v>
      </c>
      <c r="J196" s="2">
        <f t="shared" si="18"/>
        <v>11.128352583087944</v>
      </c>
      <c r="K196" s="2">
        <f t="shared" si="20"/>
        <v>11.344881520987689</v>
      </c>
    </row>
    <row r="197" spans="1:11" ht="13.5" x14ac:dyDescent="0.25">
      <c r="A197" s="3">
        <f>TITRES_STAT!B200</f>
        <v>42293</v>
      </c>
      <c r="B197" s="17">
        <f>TITRES_STAT!D200</f>
        <v>10.6723</v>
      </c>
      <c r="C197" s="2">
        <f t="shared" si="21"/>
        <v>-0.12880000000000003</v>
      </c>
      <c r="D197" s="2">
        <f t="shared" si="15"/>
        <v>10.856859999999999</v>
      </c>
      <c r="E197" s="2">
        <f t="shared" si="16"/>
        <v>10.984910000000003</v>
      </c>
      <c r="F197" s="2">
        <f t="shared" si="17"/>
        <v>11.125829999999997</v>
      </c>
      <c r="G197" s="2">
        <f t="shared" si="19"/>
        <v>11.38663</v>
      </c>
      <c r="H197" s="2"/>
      <c r="I197" s="2">
        <f t="array" ref="I197">SUMPRODUCT(B181:B200, (ROW(B181:B200)-ROW(B181)+1)) / (20*21/2)</f>
        <v>10.925669523809525</v>
      </c>
      <c r="J197" s="2">
        <f t="shared" si="18"/>
        <v>11.084919003746235</v>
      </c>
      <c r="K197" s="2">
        <f t="shared" si="20"/>
        <v>11.318505775066605</v>
      </c>
    </row>
    <row r="198" spans="1:11" ht="13.5" x14ac:dyDescent="0.25">
      <c r="A198" s="3">
        <f>TITRES_STAT!B201</f>
        <v>42296</v>
      </c>
      <c r="B198" s="17">
        <f>TITRES_STAT!D201</f>
        <v>10.793900000000001</v>
      </c>
      <c r="C198" s="2">
        <f t="shared" si="21"/>
        <v>0.12160000000000082</v>
      </c>
      <c r="D198" s="2">
        <f t="shared" ref="D198:D261" si="22">AVERAGE(B194:B198)</f>
        <v>10.8025</v>
      </c>
      <c r="E198" s="2">
        <f t="shared" si="16"/>
        <v>10.949140000000003</v>
      </c>
      <c r="F198" s="2">
        <f t="shared" si="17"/>
        <v>11.095069999999998</v>
      </c>
      <c r="G198" s="2">
        <f t="shared" si="19"/>
        <v>11.365028000000001</v>
      </c>
      <c r="H198" s="2"/>
      <c r="I198" s="2">
        <f t="array" ref="I198">SUMPRODUCT(B182:B201, (ROW(B182:B201)-ROW(B182)+1)) / (20*21/2)</f>
        <v>10.887967142857143</v>
      </c>
      <c r="J198" s="2">
        <f t="shared" si="18"/>
        <v>11.057202908151355</v>
      </c>
      <c r="K198" s="2">
        <f t="shared" si="20"/>
        <v>11.297932999573797</v>
      </c>
    </row>
    <row r="199" spans="1:11" ht="13.5" x14ac:dyDescent="0.25">
      <c r="A199" s="3">
        <f>TITRES_STAT!B202</f>
        <v>42297</v>
      </c>
      <c r="B199" s="17">
        <f>TITRES_STAT!D202</f>
        <v>10.793900000000001</v>
      </c>
      <c r="C199" s="2">
        <f t="shared" si="21"/>
        <v>0</v>
      </c>
      <c r="D199" s="2">
        <f t="shared" si="22"/>
        <v>10.772460000000001</v>
      </c>
      <c r="E199" s="2">
        <f t="shared" si="16"/>
        <v>10.913370000000004</v>
      </c>
      <c r="F199" s="2">
        <f t="shared" si="17"/>
        <v>11.067885</v>
      </c>
      <c r="G199" s="2">
        <f t="shared" si="19"/>
        <v>11.342709999999997</v>
      </c>
      <c r="H199" s="2"/>
      <c r="I199" s="2">
        <f t="array" ref="I199">SUMPRODUCT(B183:B202, (ROW(B183:B202)-ROW(B183)+1)) / (20*21/2)</f>
        <v>10.853772857142857</v>
      </c>
      <c r="J199" s="2">
        <f t="shared" si="18"/>
        <v>11.032126440708369</v>
      </c>
      <c r="K199" s="2">
        <f t="shared" si="20"/>
        <v>11.278166999590512</v>
      </c>
    </row>
    <row r="200" spans="1:11" ht="13.5" x14ac:dyDescent="0.25">
      <c r="A200" s="3">
        <f>TITRES_STAT!B203</f>
        <v>42298</v>
      </c>
      <c r="B200" s="17">
        <f>TITRES_STAT!D203</f>
        <v>10.657999999999999</v>
      </c>
      <c r="C200" s="2">
        <f t="shared" si="21"/>
        <v>-0.13590000000000124</v>
      </c>
      <c r="D200" s="2">
        <f t="shared" si="22"/>
        <v>10.743840000000001</v>
      </c>
      <c r="E200" s="2">
        <f t="shared" si="16"/>
        <v>10.866870000000002</v>
      </c>
      <c r="F200" s="2">
        <f t="shared" si="17"/>
        <v>11.032475</v>
      </c>
      <c r="G200" s="2">
        <f t="shared" si="19"/>
        <v>11.318389999999999</v>
      </c>
      <c r="H200" s="2"/>
      <c r="I200" s="2">
        <f t="array" ref="I200">SUMPRODUCT(B184:B203, (ROW(B184:B203)-ROW(B184)+1)) / (20*21/2)</f>
        <v>10.822882380952381</v>
      </c>
      <c r="J200" s="2">
        <f t="shared" si="18"/>
        <v>10.996495351117096</v>
      </c>
      <c r="K200" s="2">
        <f t="shared" si="20"/>
        <v>11.253846725096768</v>
      </c>
    </row>
    <row r="201" spans="1:11" ht="13.5" x14ac:dyDescent="0.25">
      <c r="A201" s="3">
        <f>TITRES_STAT!B204</f>
        <v>42299</v>
      </c>
      <c r="B201" s="17">
        <f>TITRES_STAT!D204</f>
        <v>10.6366</v>
      </c>
      <c r="C201" s="2">
        <f t="shared" si="21"/>
        <v>-2.1399999999999864E-2</v>
      </c>
      <c r="D201" s="2">
        <f t="shared" si="22"/>
        <v>10.710940000000001</v>
      </c>
      <c r="E201" s="2">
        <f t="shared" si="16"/>
        <v>10.823240000000002</v>
      </c>
      <c r="F201" s="2">
        <f t="shared" si="17"/>
        <v>10.995639999999998</v>
      </c>
      <c r="G201" s="2">
        <f t="shared" si="19"/>
        <v>11.294214</v>
      </c>
      <c r="H201" s="2">
        <f>AVERAGE(B2:B201)</f>
        <v>11.227848000000002</v>
      </c>
      <c r="I201" s="2">
        <f t="array" ref="I201">SUMPRODUCT(B185:B204, (ROW(B185:B204)-ROW(B185)+1)) / (20*21/2)</f>
        <v>10.802990476190477</v>
      </c>
      <c r="J201" s="2">
        <f t="shared" si="18"/>
        <v>10.962219603391658</v>
      </c>
      <c r="K201" s="2">
        <f t="shared" si="20"/>
        <v>11.229640971171404</v>
      </c>
    </row>
    <row r="202" spans="1:11" ht="13.5" x14ac:dyDescent="0.25">
      <c r="A202" s="3">
        <f>TITRES_STAT!B205</f>
        <v>42300</v>
      </c>
      <c r="B202" s="17">
        <f>TITRES_STAT!D205</f>
        <v>10.6366</v>
      </c>
      <c r="C202" s="2">
        <f t="shared" si="21"/>
        <v>0</v>
      </c>
      <c r="D202" s="2">
        <f t="shared" si="22"/>
        <v>10.703800000000001</v>
      </c>
      <c r="E202" s="2">
        <f t="shared" si="16"/>
        <v>10.780329999999999</v>
      </c>
      <c r="F202" s="2">
        <f t="shared" si="17"/>
        <v>10.960949999999999</v>
      </c>
      <c r="G202" s="2">
        <f t="shared" si="19"/>
        <v>11.270896</v>
      </c>
      <c r="H202" s="2">
        <f t="shared" ref="H202:H265" si="23">AVERAGE(B3:B202)</f>
        <v>11.230038500000003</v>
      </c>
      <c r="I202" s="2">
        <f t="array" ref="I202">SUMPRODUCT(B186:B205, (ROW(B186:B205)-ROW(B186)+1)) / (20*21/2)</f>
        <v>10.772233333333334</v>
      </c>
      <c r="J202" s="2">
        <f t="shared" si="18"/>
        <v>10.931208212592452</v>
      </c>
      <c r="K202" s="2">
        <f t="shared" si="20"/>
        <v>11.206384462498017</v>
      </c>
    </row>
    <row r="203" spans="1:11" ht="13.5" x14ac:dyDescent="0.25">
      <c r="A203" s="3">
        <f>TITRES_STAT!B206</f>
        <v>42303</v>
      </c>
      <c r="B203" s="17">
        <f>TITRES_STAT!D206</f>
        <v>10.6366</v>
      </c>
      <c r="C203" s="2">
        <f t="shared" si="21"/>
        <v>0</v>
      </c>
      <c r="D203" s="2">
        <f t="shared" si="22"/>
        <v>10.672340000000002</v>
      </c>
      <c r="E203" s="2">
        <f t="shared" si="16"/>
        <v>10.73742</v>
      </c>
      <c r="F203" s="2">
        <f t="shared" si="17"/>
        <v>10.931265</v>
      </c>
      <c r="G203" s="2">
        <f t="shared" si="19"/>
        <v>11.247578000000001</v>
      </c>
      <c r="H203" s="2">
        <f t="shared" si="23"/>
        <v>11.231813000000002</v>
      </c>
      <c r="I203" s="2">
        <f t="array" ref="I203">SUMPRODUCT(B187:B206, (ROW(B187:B206)-ROW(B187)+1)) / (20*21/2)</f>
        <v>10.74420095238095</v>
      </c>
      <c r="J203" s="2">
        <f t="shared" si="18"/>
        <v>10.903150287583648</v>
      </c>
      <c r="K203" s="2">
        <f t="shared" si="20"/>
        <v>11.184039973772604</v>
      </c>
    </row>
    <row r="204" spans="1:11" ht="13.5" x14ac:dyDescent="0.25">
      <c r="A204" s="3">
        <f>TITRES_STAT!B207</f>
        <v>42304</v>
      </c>
      <c r="B204" s="17">
        <f>TITRES_STAT!D207</f>
        <v>10.7224</v>
      </c>
      <c r="C204" s="2">
        <f t="shared" si="21"/>
        <v>8.5800000000000765E-2</v>
      </c>
      <c r="D204" s="2">
        <f t="shared" si="22"/>
        <v>10.65804</v>
      </c>
      <c r="E204" s="2">
        <f t="shared" ref="E204:E267" si="24">AVERAGE(B195:B204)</f>
        <v>10.715250000000001</v>
      </c>
      <c r="F204" s="2">
        <f t="shared" si="17"/>
        <v>10.909449999999998</v>
      </c>
      <c r="G204" s="2">
        <f t="shared" si="19"/>
        <v>11.226834000000002</v>
      </c>
      <c r="H204" s="2">
        <f t="shared" si="23"/>
        <v>11.234501999999999</v>
      </c>
      <c r="I204" s="2">
        <f t="array" ref="I204">SUMPRODUCT(B188:B207, (ROW(B188:B207)-ROW(B188)+1)) / (20*21/2)</f>
        <v>10.71749761904762</v>
      </c>
      <c r="J204" s="2">
        <f t="shared" si="18"/>
        <v>10.885935974480443</v>
      </c>
      <c r="K204" s="2">
        <f t="shared" si="20"/>
        <v>11.165936445389365</v>
      </c>
    </row>
    <row r="205" spans="1:11" ht="13.5" x14ac:dyDescent="0.25">
      <c r="A205" s="3">
        <f>TITRES_STAT!B208</f>
        <v>42305</v>
      </c>
      <c r="B205" s="17">
        <f>TITRES_STAT!D208</f>
        <v>10.586499999999999</v>
      </c>
      <c r="C205" s="2">
        <f t="shared" si="21"/>
        <v>-0.13590000000000124</v>
      </c>
      <c r="D205" s="2">
        <f t="shared" si="22"/>
        <v>10.643739999999999</v>
      </c>
      <c r="E205" s="2">
        <f t="shared" si="24"/>
        <v>10.693790000000002</v>
      </c>
      <c r="F205" s="2">
        <f t="shared" si="17"/>
        <v>10.880839999999997</v>
      </c>
      <c r="G205" s="2">
        <f t="shared" si="19"/>
        <v>11.206662000000001</v>
      </c>
      <c r="H205" s="2">
        <f t="shared" si="23"/>
        <v>11.237517499999999</v>
      </c>
      <c r="I205" s="2">
        <f t="array" ref="I205">SUMPRODUCT(B189:B208, (ROW(B189:B208)-ROW(B189)+1)) / (20*21/2)</f>
        <v>10.708543809523809</v>
      </c>
      <c r="J205" s="2">
        <f t="shared" si="18"/>
        <v>10.857418262625163</v>
      </c>
      <c r="K205" s="2">
        <f t="shared" si="20"/>
        <v>11.143213447530959</v>
      </c>
    </row>
    <row r="206" spans="1:11" ht="13.5" x14ac:dyDescent="0.25">
      <c r="A206" s="3">
        <f>TITRES_STAT!B209</f>
        <v>42306</v>
      </c>
      <c r="B206" s="17">
        <f>TITRES_STAT!D209</f>
        <v>10.586499999999999</v>
      </c>
      <c r="C206" s="2">
        <f t="shared" si="21"/>
        <v>0</v>
      </c>
      <c r="D206" s="2">
        <f t="shared" si="22"/>
        <v>10.63372</v>
      </c>
      <c r="E206" s="2">
        <f t="shared" si="24"/>
        <v>10.672329999999999</v>
      </c>
      <c r="F206" s="2">
        <f t="shared" si="17"/>
        <v>10.852584999999998</v>
      </c>
      <c r="G206" s="2">
        <f t="shared" si="19"/>
        <v>11.186634</v>
      </c>
      <c r="H206" s="2">
        <f t="shared" si="23"/>
        <v>11.240845</v>
      </c>
      <c r="I206" s="2">
        <f t="array" ref="I206">SUMPRODUCT(B190:B209, (ROW(B190:B209)-ROW(B190)+1)) / (20*21/2)</f>
        <v>10.700228095238096</v>
      </c>
      <c r="J206" s="2">
        <f t="shared" si="18"/>
        <v>10.831616523327529</v>
      </c>
      <c r="K206" s="2">
        <f t="shared" si="20"/>
        <v>11.121381547627784</v>
      </c>
    </row>
    <row r="207" spans="1:11" ht="13.5" x14ac:dyDescent="0.25">
      <c r="A207" s="3">
        <f>TITRES_STAT!B210</f>
        <v>42307</v>
      </c>
      <c r="B207" s="17">
        <f>TITRES_STAT!D210</f>
        <v>10.5722</v>
      </c>
      <c r="C207" s="2">
        <f t="shared" si="21"/>
        <v>-1.4299999999998647E-2</v>
      </c>
      <c r="D207" s="2">
        <f t="shared" si="22"/>
        <v>10.620840000000001</v>
      </c>
      <c r="E207" s="2">
        <f t="shared" si="24"/>
        <v>10.662320000000001</v>
      </c>
      <c r="F207" s="2">
        <f t="shared" si="17"/>
        <v>10.823615</v>
      </c>
      <c r="G207" s="2">
        <f t="shared" si="19"/>
        <v>11.167607999999998</v>
      </c>
      <c r="H207" s="2">
        <f t="shared" si="23"/>
        <v>11.244170499999997</v>
      </c>
      <c r="I207" s="2">
        <f t="array" ref="I207">SUMPRODUCT(B191:B210, (ROW(B191:B210)-ROW(B191)+1)) / (20*21/2)</f>
        <v>10.681733333333332</v>
      </c>
      <c r="J207" s="2">
        <f t="shared" si="18"/>
        <v>10.806910187772527</v>
      </c>
      <c r="K207" s="2">
        <f t="shared" si="20"/>
        <v>11.099845016348263</v>
      </c>
    </row>
    <row r="208" spans="1:11" ht="13.5" x14ac:dyDescent="0.25">
      <c r="A208" s="3">
        <f>TITRES_STAT!B211</f>
        <v>42310</v>
      </c>
      <c r="B208" s="17">
        <f>TITRES_STAT!D211</f>
        <v>10.7296</v>
      </c>
      <c r="C208" s="2">
        <f t="shared" si="21"/>
        <v>0.1573999999999991</v>
      </c>
      <c r="D208" s="2">
        <f t="shared" si="22"/>
        <v>10.63944</v>
      </c>
      <c r="E208" s="2">
        <f t="shared" si="24"/>
        <v>10.655890000000001</v>
      </c>
      <c r="F208" s="2">
        <f t="shared" si="17"/>
        <v>10.802515</v>
      </c>
      <c r="G208" s="2">
        <f t="shared" si="19"/>
        <v>11.151871999999999</v>
      </c>
      <c r="H208" s="2">
        <f t="shared" si="23"/>
        <v>11.248248499999997</v>
      </c>
      <c r="I208" s="2">
        <f t="array" ref="I208">SUMPRODUCT(B192:B211, (ROW(B192:B211)-ROW(B192)+1)) / (20*21/2)</f>
        <v>10.665793333333331</v>
      </c>
      <c r="J208" s="2">
        <f t="shared" si="18"/>
        <v>10.79954731274657</v>
      </c>
      <c r="K208" s="2">
        <f t="shared" si="20"/>
        <v>11.085325603942449</v>
      </c>
    </row>
    <row r="209" spans="1:11" ht="13.5" x14ac:dyDescent="0.25">
      <c r="A209" s="3">
        <f>TITRES_STAT!B212</f>
        <v>42311</v>
      </c>
      <c r="B209" s="17">
        <f>TITRES_STAT!D212</f>
        <v>10.715199999999999</v>
      </c>
      <c r="C209" s="2">
        <f t="shared" si="21"/>
        <v>-1.440000000000019E-2</v>
      </c>
      <c r="D209" s="2">
        <f t="shared" si="22"/>
        <v>10.638</v>
      </c>
      <c r="E209" s="2">
        <f t="shared" si="24"/>
        <v>10.648019999999999</v>
      </c>
      <c r="F209" s="2">
        <f t="shared" si="17"/>
        <v>10.780695000000001</v>
      </c>
      <c r="G209" s="2">
        <f t="shared" si="19"/>
        <v>11.136419999999996</v>
      </c>
      <c r="H209" s="2">
        <f t="shared" si="23"/>
        <v>11.252566499999999</v>
      </c>
      <c r="I209" s="2">
        <f t="array" ref="I209">SUMPRODUCT(B193:B212, (ROW(B193:B212)-ROW(B193)+1)) / (20*21/2)</f>
        <v>10.658979047619049</v>
      </c>
      <c r="J209" s="2">
        <f t="shared" si="18"/>
        <v>10.791514235342134</v>
      </c>
      <c r="K209" s="2">
        <f t="shared" si="20"/>
        <v>11.070810874376077</v>
      </c>
    </row>
    <row r="210" spans="1:11" ht="13.5" x14ac:dyDescent="0.25">
      <c r="A210" s="3">
        <f>TITRES_STAT!B213</f>
        <v>42312</v>
      </c>
      <c r="B210" s="17">
        <f>TITRES_STAT!D213</f>
        <v>10.586499999999999</v>
      </c>
      <c r="C210" s="2">
        <f t="shared" si="21"/>
        <v>-0.12870000000000026</v>
      </c>
      <c r="D210" s="2">
        <f t="shared" si="22"/>
        <v>10.638</v>
      </c>
      <c r="E210" s="2">
        <f t="shared" si="24"/>
        <v>10.64087</v>
      </c>
      <c r="F210" s="2">
        <f t="shared" si="17"/>
        <v>10.753870000000001</v>
      </c>
      <c r="G210" s="2">
        <f t="shared" si="19"/>
        <v>11.119251999999996</v>
      </c>
      <c r="H210" s="2">
        <f t="shared" si="23"/>
        <v>11.256275999999996</v>
      </c>
      <c r="I210" s="2">
        <f t="array" ref="I210">SUMPRODUCT(B194:B213, (ROW(B194:B213)-ROW(B194)+1)) / (20*21/2)</f>
        <v>10.639801428571428</v>
      </c>
      <c r="J210" s="2">
        <f t="shared" si="18"/>
        <v>10.771989070071456</v>
      </c>
      <c r="K210" s="2">
        <f t="shared" si="20"/>
        <v>11.051818291067212</v>
      </c>
    </row>
    <row r="211" spans="1:11" ht="13.5" x14ac:dyDescent="0.25">
      <c r="A211" s="3">
        <f>TITRES_STAT!B214</f>
        <v>42313</v>
      </c>
      <c r="B211" s="17">
        <f>TITRES_STAT!D214</f>
        <v>10.586499999999999</v>
      </c>
      <c r="C211" s="2">
        <f t="shared" si="21"/>
        <v>0</v>
      </c>
      <c r="D211" s="2">
        <f t="shared" si="22"/>
        <v>10.638</v>
      </c>
      <c r="E211" s="2">
        <f t="shared" si="24"/>
        <v>10.635859999999999</v>
      </c>
      <c r="F211" s="2">
        <f t="shared" si="17"/>
        <v>10.729550000000001</v>
      </c>
      <c r="G211" s="2">
        <f t="shared" si="19"/>
        <v>11.101941999999998</v>
      </c>
      <c r="H211" s="2">
        <f t="shared" si="23"/>
        <v>11.260297499999997</v>
      </c>
      <c r="I211" s="2">
        <f t="array" ref="I211">SUMPRODUCT(B195:B214, (ROW(B195:B214)-ROW(B195)+1)) / (20*21/2)</f>
        <v>10.623280476190478</v>
      </c>
      <c r="J211" s="2">
        <f t="shared" si="18"/>
        <v>10.754323444350364</v>
      </c>
      <c r="K211" s="2">
        <f t="shared" si="20"/>
        <v>11.033570514946929</v>
      </c>
    </row>
    <row r="212" spans="1:11" ht="13.5" x14ac:dyDescent="0.25">
      <c r="A212" s="3">
        <f>TITRES_STAT!B215</f>
        <v>42314</v>
      </c>
      <c r="B212" s="17">
        <f>TITRES_STAT!D215</f>
        <v>10.657999999999999</v>
      </c>
      <c r="C212" s="2">
        <f t="shared" si="21"/>
        <v>7.1500000000000341E-2</v>
      </c>
      <c r="D212" s="2">
        <f t="shared" si="22"/>
        <v>10.65516</v>
      </c>
      <c r="E212" s="2">
        <f t="shared" si="24"/>
        <v>10.638000000000002</v>
      </c>
      <c r="F212" s="2">
        <f t="shared" ref="F212:F275" si="25">AVERAGE(B193:B212)</f>
        <v>10.709165</v>
      </c>
      <c r="G212" s="2">
        <f t="shared" si="19"/>
        <v>11.085631999999999</v>
      </c>
      <c r="H212" s="2">
        <f t="shared" si="23"/>
        <v>11.265023499999995</v>
      </c>
      <c r="I212" s="2">
        <f t="array" ref="I212">SUMPRODUCT(B196:B215, (ROW(B196:B215)-ROW(B196)+1)) / (20*21/2)</f>
        <v>10.608837142857142</v>
      </c>
      <c r="J212" s="2">
        <f t="shared" si="18"/>
        <v>10.745149782983663</v>
      </c>
      <c r="K212" s="2">
        <f t="shared" si="20"/>
        <v>11.018842259458815</v>
      </c>
    </row>
    <row r="213" spans="1:11" ht="13.5" x14ac:dyDescent="0.25">
      <c r="A213" s="3">
        <f>TITRES_STAT!B216</f>
        <v>42317</v>
      </c>
      <c r="B213" s="17">
        <f>TITRES_STAT!D216</f>
        <v>10.5078</v>
      </c>
      <c r="C213" s="2">
        <f t="shared" si="21"/>
        <v>-0.15019999999999989</v>
      </c>
      <c r="D213" s="2">
        <f t="shared" si="22"/>
        <v>10.610800000000001</v>
      </c>
      <c r="E213" s="2">
        <f t="shared" si="24"/>
        <v>10.625120000000001</v>
      </c>
      <c r="F213" s="2">
        <f t="shared" si="25"/>
        <v>10.681270000000001</v>
      </c>
      <c r="G213" s="2">
        <f t="shared" si="19"/>
        <v>11.065603999999999</v>
      </c>
      <c r="H213" s="2">
        <f t="shared" si="23"/>
        <v>11.269067999999995</v>
      </c>
      <c r="I213" s="2">
        <f t="array" ref="I213">SUMPRODUCT(B197:B216, (ROW(B197:B216)-ROW(B197)+1)) / (20*21/2)</f>
        <v>10.579438095238094</v>
      </c>
      <c r="J213" s="2">
        <f t="shared" ref="J213:J276" si="26">$J$4*B213+J212*(1-$J$4)</f>
        <v>10.722545041747123</v>
      </c>
      <c r="K213" s="2">
        <f t="shared" si="20"/>
        <v>10.99880138653886</v>
      </c>
    </row>
    <row r="214" spans="1:11" ht="13.5" x14ac:dyDescent="0.25">
      <c r="A214" s="3">
        <f>TITRES_STAT!B217</f>
        <v>42318</v>
      </c>
      <c r="B214" s="17">
        <f>TITRES_STAT!D217</f>
        <v>10.5078</v>
      </c>
      <c r="C214" s="2">
        <f t="shared" si="21"/>
        <v>0</v>
      </c>
      <c r="D214" s="2">
        <f t="shared" si="22"/>
        <v>10.569319999999999</v>
      </c>
      <c r="E214" s="2">
        <f t="shared" si="24"/>
        <v>10.603660000000001</v>
      </c>
      <c r="F214" s="2">
        <f t="shared" si="25"/>
        <v>10.659455000000001</v>
      </c>
      <c r="G214" s="2">
        <f t="shared" si="19"/>
        <v>11.046861999999999</v>
      </c>
      <c r="H214" s="2">
        <f t="shared" si="23"/>
        <v>11.273146999999994</v>
      </c>
      <c r="I214" s="2">
        <f t="array" ref="I214">SUMPRODUCT(B198:B217, (ROW(B198:B217)-ROW(B198)+1)) / (20*21/2)</f>
        <v>10.542034285714285</v>
      </c>
      <c r="J214" s="2">
        <f t="shared" si="26"/>
        <v>10.702093133009303</v>
      </c>
      <c r="K214" s="2">
        <f t="shared" si="20"/>
        <v>10.979546430204001</v>
      </c>
    </row>
    <row r="215" spans="1:11" ht="13.5" x14ac:dyDescent="0.25">
      <c r="A215" s="3">
        <f>TITRES_STAT!B218</f>
        <v>42319</v>
      </c>
      <c r="B215" s="17">
        <f>TITRES_STAT!D218</f>
        <v>10.5078</v>
      </c>
      <c r="C215" s="2">
        <f t="shared" si="21"/>
        <v>0</v>
      </c>
      <c r="D215" s="2">
        <f t="shared" si="22"/>
        <v>10.55358</v>
      </c>
      <c r="E215" s="2">
        <f t="shared" si="24"/>
        <v>10.595790000000001</v>
      </c>
      <c r="F215" s="2">
        <f t="shared" si="25"/>
        <v>10.644790000000002</v>
      </c>
      <c r="G215" s="2">
        <f t="shared" si="19"/>
        <v>11.027119999999998</v>
      </c>
      <c r="H215" s="2">
        <f t="shared" si="23"/>
        <v>11.277468999999991</v>
      </c>
      <c r="I215" s="2">
        <f t="array" ref="I215">SUMPRODUCT(B199:B218, (ROW(B199:B218)-ROW(B199)+1)) / (20*21/2)</f>
        <v>10.506742380952382</v>
      </c>
      <c r="J215" s="2">
        <f t="shared" si="26"/>
        <v>10.683589025103656</v>
      </c>
      <c r="K215" s="2">
        <f t="shared" si="20"/>
        <v>10.961046570196</v>
      </c>
    </row>
    <row r="216" spans="1:11" ht="13.5" x14ac:dyDescent="0.25">
      <c r="A216" s="3">
        <f>TITRES_STAT!B219</f>
        <v>42320</v>
      </c>
      <c r="B216" s="17">
        <f>TITRES_STAT!D219</f>
        <v>10.3361</v>
      </c>
      <c r="C216" s="2">
        <f t="shared" si="21"/>
        <v>-0.17169999999999952</v>
      </c>
      <c r="D216" s="2">
        <f t="shared" si="22"/>
        <v>10.503499999999999</v>
      </c>
      <c r="E216" s="2">
        <f t="shared" si="24"/>
        <v>10.57075</v>
      </c>
      <c r="F216" s="2">
        <f t="shared" si="25"/>
        <v>10.62154</v>
      </c>
      <c r="G216" s="2">
        <f t="shared" si="19"/>
        <v>11.004944</v>
      </c>
      <c r="H216" s="2">
        <f t="shared" si="23"/>
        <v>11.28093249999999</v>
      </c>
      <c r="I216" s="2">
        <f t="array" ref="I216">SUMPRODUCT(B200:B219, (ROW(B200:B219)-ROW(B200)+1)) / (20*21/2)</f>
        <v>10.515017619047619</v>
      </c>
      <c r="J216" s="2">
        <f t="shared" si="26"/>
        <v>10.650494832236641</v>
      </c>
      <c r="K216" s="2">
        <f t="shared" si="20"/>
        <v>10.936538861560862</v>
      </c>
    </row>
    <row r="217" spans="1:11" ht="13.5" x14ac:dyDescent="0.25">
      <c r="A217" s="3">
        <f>TITRES_STAT!B220</f>
        <v>42321</v>
      </c>
      <c r="B217" s="17">
        <f>TITRES_STAT!D220</f>
        <v>10.2288</v>
      </c>
      <c r="C217" s="2">
        <f t="shared" si="21"/>
        <v>-0.1073000000000004</v>
      </c>
      <c r="D217" s="2">
        <f t="shared" si="22"/>
        <v>10.41766</v>
      </c>
      <c r="E217" s="2">
        <f t="shared" si="24"/>
        <v>10.53641</v>
      </c>
      <c r="F217" s="2">
        <f t="shared" si="25"/>
        <v>10.599365000000001</v>
      </c>
      <c r="G217" s="2">
        <f t="shared" si="19"/>
        <v>10.977903999999999</v>
      </c>
      <c r="H217" s="2">
        <f t="shared" si="23"/>
        <v>11.283512499999988</v>
      </c>
      <c r="I217" s="2">
        <f t="array" ref="I217">SUMPRODUCT(B201:B220, (ROW(B201:B220)-ROW(B201)+1)) / (20*21/2)</f>
        <v>10.52394</v>
      </c>
      <c r="J217" s="2">
        <f t="shared" si="26"/>
        <v>10.610333419642675</v>
      </c>
      <c r="K217" s="2">
        <f t="shared" si="20"/>
        <v>10.908784396401613</v>
      </c>
    </row>
    <row r="218" spans="1:11" ht="13.5" x14ac:dyDescent="0.25">
      <c r="A218" s="3">
        <f>TITRES_STAT!B221</f>
        <v>42324</v>
      </c>
      <c r="B218" s="17">
        <f>TITRES_STAT!D221</f>
        <v>10.2288</v>
      </c>
      <c r="C218" s="2">
        <f t="shared" si="21"/>
        <v>0</v>
      </c>
      <c r="D218" s="2">
        <f t="shared" si="22"/>
        <v>10.36186</v>
      </c>
      <c r="E218" s="2">
        <f t="shared" si="24"/>
        <v>10.486330000000001</v>
      </c>
      <c r="F218" s="2">
        <f t="shared" si="25"/>
        <v>10.571110000000001</v>
      </c>
      <c r="G218" s="2">
        <f t="shared" si="19"/>
        <v>10.952151999999998</v>
      </c>
      <c r="H218" s="2">
        <f t="shared" si="23"/>
        <v>11.286092499999986</v>
      </c>
      <c r="I218" s="2">
        <f t="array" ref="I218">SUMPRODUCT(B202:B221, (ROW(B202:B221)-ROW(B202)+1)) / (20*21/2)</f>
        <v>10.532186190476191</v>
      </c>
      <c r="J218" s="2">
        <f t="shared" si="26"/>
        <v>10.573996903486231</v>
      </c>
      <c r="K218" s="2">
        <f t="shared" si="20"/>
        <v>10.882118341640764</v>
      </c>
    </row>
    <row r="219" spans="1:11" ht="13.5" x14ac:dyDescent="0.25">
      <c r="A219" s="3">
        <f>TITRES_STAT!B222</f>
        <v>42325</v>
      </c>
      <c r="B219" s="17">
        <f>TITRES_STAT!D222</f>
        <v>10.657999999999999</v>
      </c>
      <c r="C219" s="2">
        <f t="shared" si="21"/>
        <v>0.4291999999999998</v>
      </c>
      <c r="D219" s="2">
        <f t="shared" si="22"/>
        <v>10.3919</v>
      </c>
      <c r="E219" s="2">
        <f t="shared" si="24"/>
        <v>10.48061</v>
      </c>
      <c r="F219" s="2">
        <f t="shared" si="25"/>
        <v>10.564314999999999</v>
      </c>
      <c r="G219" s="2">
        <f t="shared" si="19"/>
        <v>10.936413999999999</v>
      </c>
      <c r="H219" s="2">
        <f t="shared" si="23"/>
        <v>11.290956999999985</v>
      </c>
      <c r="I219" s="2">
        <f t="array" ref="I219">SUMPRODUCT(B203:B222, (ROW(B203:B222)-ROW(B203)+1)) / (20*21/2)</f>
        <v>10.541040476190476</v>
      </c>
      <c r="J219" s="2">
        <f t="shared" si="26"/>
        <v>10.581997198392305</v>
      </c>
      <c r="K219" s="2">
        <f t="shared" si="20"/>
        <v>10.873329387066617</v>
      </c>
    </row>
    <row r="220" spans="1:11" ht="13.5" x14ac:dyDescent="0.25">
      <c r="A220" s="3">
        <f>TITRES_STAT!B223</f>
        <v>42326</v>
      </c>
      <c r="B220" s="17">
        <f>TITRES_STAT!D223</f>
        <v>10.657999999999999</v>
      </c>
      <c r="C220" s="2">
        <f t="shared" si="21"/>
        <v>0</v>
      </c>
      <c r="D220" s="2">
        <f t="shared" si="22"/>
        <v>10.421940000000001</v>
      </c>
      <c r="E220" s="2">
        <f t="shared" si="24"/>
        <v>10.48776</v>
      </c>
      <c r="F220" s="2">
        <f t="shared" si="25"/>
        <v>10.564314999999999</v>
      </c>
      <c r="G220" s="2">
        <f t="shared" si="19"/>
        <v>10.920964</v>
      </c>
      <c r="H220" s="2">
        <f t="shared" si="23"/>
        <v>11.295890999999985</v>
      </c>
      <c r="I220" s="2">
        <f t="array" ref="I220">SUMPRODUCT(B204:B223, (ROW(B204:B223)-ROW(B204)+1)) / (20*21/2)</f>
        <v>10.542983333333334</v>
      </c>
      <c r="J220" s="2">
        <f t="shared" si="26"/>
        <v>10.589235560450181</v>
      </c>
      <c r="K220" s="2">
        <f t="shared" si="20"/>
        <v>10.86488509737773</v>
      </c>
    </row>
    <row r="221" spans="1:11" ht="13.5" x14ac:dyDescent="0.25">
      <c r="A221" s="3">
        <f>TITRES_STAT!B224</f>
        <v>42327</v>
      </c>
      <c r="B221" s="17">
        <f>TITRES_STAT!D224</f>
        <v>10.6509</v>
      </c>
      <c r="C221" s="2">
        <f t="shared" si="21"/>
        <v>-7.0999999999994401E-3</v>
      </c>
      <c r="D221" s="2">
        <f t="shared" si="22"/>
        <v>10.4849</v>
      </c>
      <c r="E221" s="2">
        <f t="shared" si="24"/>
        <v>10.494200000000001</v>
      </c>
      <c r="F221" s="2">
        <f t="shared" si="25"/>
        <v>10.565029999999998</v>
      </c>
      <c r="G221" s="2">
        <f t="shared" si="19"/>
        <v>10.905372</v>
      </c>
      <c r="H221" s="2">
        <f t="shared" si="23"/>
        <v>11.300615999999986</v>
      </c>
      <c r="I221" s="2">
        <f t="array" ref="I221">SUMPRODUCT(B205:B224, (ROW(B205:B224)-ROW(B205)+1)) / (20*21/2)</f>
        <v>10.547202857142858</v>
      </c>
      <c r="J221" s="2">
        <f t="shared" si="26"/>
        <v>10.595108364216829</v>
      </c>
      <c r="K221" s="2">
        <f t="shared" si="20"/>
        <v>10.856493524931544</v>
      </c>
    </row>
    <row r="222" spans="1:11" ht="13.5" x14ac:dyDescent="0.25">
      <c r="A222" s="3">
        <f>TITRES_STAT!B225</f>
        <v>42328</v>
      </c>
      <c r="B222" s="17">
        <f>TITRES_STAT!D225</f>
        <v>10.657999999999999</v>
      </c>
      <c r="C222" s="2">
        <f t="shared" si="21"/>
        <v>7.0999999999994401E-3</v>
      </c>
      <c r="D222" s="2">
        <f t="shared" si="22"/>
        <v>10.570740000000001</v>
      </c>
      <c r="E222" s="2">
        <f t="shared" si="24"/>
        <v>10.494199999999999</v>
      </c>
      <c r="F222" s="2">
        <f t="shared" si="25"/>
        <v>10.566099999999999</v>
      </c>
      <c r="G222" s="2">
        <f t="shared" si="19"/>
        <v>10.891065999999999</v>
      </c>
      <c r="H222" s="2">
        <f t="shared" si="23"/>
        <v>11.305411499999986</v>
      </c>
      <c r="I222" s="2">
        <f t="array" ref="I222">SUMPRODUCT(B206:B225, (ROW(B206:B225)-ROW(B206)+1)) / (20*21/2)</f>
        <v>10.55196761904762</v>
      </c>
      <c r="J222" s="2">
        <f t="shared" si="26"/>
        <v>10.601098043815227</v>
      </c>
      <c r="K222" s="2">
        <f t="shared" si="20"/>
        <v>10.848709465130307</v>
      </c>
    </row>
    <row r="223" spans="1:11" ht="13.5" x14ac:dyDescent="0.25">
      <c r="A223" s="3">
        <f>TITRES_STAT!B226</f>
        <v>42331</v>
      </c>
      <c r="B223" s="17">
        <f>TITRES_STAT!D226</f>
        <v>10.586499999999999</v>
      </c>
      <c r="C223" s="2">
        <f t="shared" si="21"/>
        <v>-7.1500000000000341E-2</v>
      </c>
      <c r="D223" s="2">
        <f t="shared" si="22"/>
        <v>10.64228</v>
      </c>
      <c r="E223" s="2">
        <f t="shared" si="24"/>
        <v>10.50207</v>
      </c>
      <c r="F223" s="2">
        <f t="shared" si="25"/>
        <v>10.563594999999999</v>
      </c>
      <c r="G223" s="2">
        <f t="shared" si="19"/>
        <v>10.874041999999998</v>
      </c>
      <c r="H223" s="2">
        <f t="shared" si="23"/>
        <v>11.309814499999986</v>
      </c>
      <c r="I223" s="2">
        <f t="array" ref="I223">SUMPRODUCT(B207:B226, (ROW(B207:B226)-ROW(B207)+1)) / (20*21/2)</f>
        <v>10.547782857142854</v>
      </c>
      <c r="J223" s="2">
        <f t="shared" si="26"/>
        <v>10.599707753928064</v>
      </c>
      <c r="K223" s="2">
        <f t="shared" si="20"/>
        <v>10.838426741007551</v>
      </c>
    </row>
    <row r="224" spans="1:11" ht="13.5" x14ac:dyDescent="0.25">
      <c r="A224" s="3">
        <f>TITRES_STAT!B227</f>
        <v>42332</v>
      </c>
      <c r="B224" s="17">
        <f>TITRES_STAT!D227</f>
        <v>10.607900000000001</v>
      </c>
      <c r="C224" s="2">
        <f t="shared" si="21"/>
        <v>2.140000000000164E-2</v>
      </c>
      <c r="D224" s="2">
        <f t="shared" si="22"/>
        <v>10.63226</v>
      </c>
      <c r="E224" s="2">
        <f t="shared" si="24"/>
        <v>10.512080000000001</v>
      </c>
      <c r="F224" s="2">
        <f t="shared" si="25"/>
        <v>10.557869999999999</v>
      </c>
      <c r="G224" s="2">
        <f t="shared" si="19"/>
        <v>10.857301999999995</v>
      </c>
      <c r="H224" s="2">
        <f t="shared" si="23"/>
        <v>11.312902499999986</v>
      </c>
      <c r="I224" s="2">
        <f t="array" ref="I224">SUMPRODUCT(B208:B227, (ROW(B208:B227)-ROW(B208)+1)) / (20*21/2)</f>
        <v>10.543938571428571</v>
      </c>
      <c r="J224" s="2">
        <f t="shared" si="26"/>
        <v>10.600487967839676</v>
      </c>
      <c r="K224" s="2">
        <f t="shared" si="20"/>
        <v>10.829386476654314</v>
      </c>
    </row>
    <row r="225" spans="1:11" ht="13.5" x14ac:dyDescent="0.25">
      <c r="A225" s="3">
        <f>TITRES_STAT!B228</f>
        <v>42333</v>
      </c>
      <c r="B225" s="17">
        <f>TITRES_STAT!D228</f>
        <v>10.607900000000001</v>
      </c>
      <c r="C225" s="2">
        <f t="shared" si="21"/>
        <v>0</v>
      </c>
      <c r="D225" s="2">
        <f t="shared" si="22"/>
        <v>10.622240000000001</v>
      </c>
      <c r="E225" s="2">
        <f t="shared" si="24"/>
        <v>10.52209</v>
      </c>
      <c r="F225" s="2">
        <f t="shared" si="25"/>
        <v>10.55894</v>
      </c>
      <c r="G225" s="2">
        <f t="shared" si="19"/>
        <v>10.840561999999995</v>
      </c>
      <c r="H225" s="2">
        <f t="shared" si="23"/>
        <v>11.313908999999988</v>
      </c>
      <c r="I225" s="2">
        <f t="array" ref="I225">SUMPRODUCT(B209:B228, (ROW(B209:B228)-ROW(B209)+1)) / (20*21/2)</f>
        <v>10.536957142857142</v>
      </c>
      <c r="J225" s="2">
        <f t="shared" si="26"/>
        <v>10.601193875664469</v>
      </c>
      <c r="K225" s="2">
        <f t="shared" si="20"/>
        <v>10.820700732471792</v>
      </c>
    </row>
    <row r="226" spans="1:11" ht="13.5" x14ac:dyDescent="0.25">
      <c r="A226" s="3">
        <f>TITRES_STAT!B229</f>
        <v>42334</v>
      </c>
      <c r="B226" s="17">
        <f>TITRES_STAT!D229</f>
        <v>10.515000000000001</v>
      </c>
      <c r="C226" s="2">
        <f t="shared" si="21"/>
        <v>-9.2900000000000205E-2</v>
      </c>
      <c r="D226" s="2">
        <f t="shared" si="22"/>
        <v>10.59506</v>
      </c>
      <c r="E226" s="2">
        <f t="shared" si="24"/>
        <v>10.53998</v>
      </c>
      <c r="F226" s="2">
        <f t="shared" si="25"/>
        <v>10.555365</v>
      </c>
      <c r="G226" s="2">
        <f t="shared" si="19"/>
        <v>10.822107999999997</v>
      </c>
      <c r="H226" s="2">
        <f t="shared" si="23"/>
        <v>11.313826499999987</v>
      </c>
      <c r="I226" s="2">
        <f t="array" ref="I226">SUMPRODUCT(B210:B229, (ROW(B210:B229)-ROW(B210)+1)) / (20*21/2)</f>
        <v>10.530482380952382</v>
      </c>
      <c r="J226" s="2">
        <f t="shared" si="26"/>
        <v>10.592984935124996</v>
      </c>
      <c r="K226" s="2">
        <f t="shared" si="20"/>
        <v>10.80871246845329</v>
      </c>
    </row>
    <row r="227" spans="1:11" ht="13.5" x14ac:dyDescent="0.25">
      <c r="A227" s="3">
        <f>TITRES_STAT!B230</f>
        <v>42335</v>
      </c>
      <c r="B227" s="17">
        <f>TITRES_STAT!D230</f>
        <v>10.515000000000001</v>
      </c>
      <c r="C227" s="2">
        <f t="shared" si="21"/>
        <v>0</v>
      </c>
      <c r="D227" s="2">
        <f t="shared" si="22"/>
        <v>10.566460000000001</v>
      </c>
      <c r="E227" s="2">
        <f t="shared" si="24"/>
        <v>10.5686</v>
      </c>
      <c r="F227" s="2">
        <f t="shared" si="25"/>
        <v>10.552505</v>
      </c>
      <c r="G227" s="2">
        <f t="shared" si="19"/>
        <v>10.803797999999995</v>
      </c>
      <c r="H227" s="2">
        <f t="shared" si="23"/>
        <v>11.313674999999984</v>
      </c>
      <c r="I227" s="2">
        <f t="array" ref="I227">SUMPRODUCT(B211:B230, (ROW(B211:B230)-ROW(B211)+1)) / (20*21/2)</f>
        <v>10.515632380952383</v>
      </c>
      <c r="J227" s="2">
        <f t="shared" si="26"/>
        <v>10.585557798446423</v>
      </c>
      <c r="K227" s="2">
        <f t="shared" si="20"/>
        <v>10.797194332435515</v>
      </c>
    </row>
    <row r="228" spans="1:11" ht="13.5" x14ac:dyDescent="0.25">
      <c r="A228" s="3">
        <f>TITRES_STAT!B231</f>
        <v>42338</v>
      </c>
      <c r="B228" s="17">
        <f>TITRES_STAT!D231</f>
        <v>10.479200000000001</v>
      </c>
      <c r="C228" s="2">
        <f t="shared" si="21"/>
        <v>-3.5800000000000054E-2</v>
      </c>
      <c r="D228" s="2">
        <f t="shared" si="22"/>
        <v>10.545</v>
      </c>
      <c r="E228" s="2">
        <f t="shared" si="24"/>
        <v>10.593640000000001</v>
      </c>
      <c r="F228" s="2">
        <f t="shared" si="25"/>
        <v>10.539984999999998</v>
      </c>
      <c r="G228" s="2">
        <f t="shared" si="19"/>
        <v>10.785199999999996</v>
      </c>
      <c r="H228" s="2">
        <f t="shared" si="23"/>
        <v>11.313344499999987</v>
      </c>
      <c r="I228" s="2">
        <f t="array" ref="I228">SUMPRODUCT(B212:B231, (ROW(B212:B231)-ROW(B212)+1)) / (20*21/2)</f>
        <v>10.500442380952382</v>
      </c>
      <c r="J228" s="2">
        <f t="shared" si="26"/>
        <v>10.575428484308668</v>
      </c>
      <c r="K228" s="2">
        <f t="shared" si="20"/>
        <v>10.784723966457651</v>
      </c>
    </row>
    <row r="229" spans="1:11" ht="13.5" x14ac:dyDescent="0.25">
      <c r="A229" s="3">
        <f>TITRES_STAT!B232</f>
        <v>42339</v>
      </c>
      <c r="B229" s="17">
        <f>TITRES_STAT!D232</f>
        <v>10.472</v>
      </c>
      <c r="C229" s="2">
        <f t="shared" si="21"/>
        <v>-7.2000000000009834E-3</v>
      </c>
      <c r="D229" s="2">
        <f t="shared" si="22"/>
        <v>10.51782</v>
      </c>
      <c r="E229" s="2">
        <f t="shared" si="24"/>
        <v>10.57504</v>
      </c>
      <c r="F229" s="2">
        <f t="shared" si="25"/>
        <v>10.527825</v>
      </c>
      <c r="G229" s="2">
        <f t="shared" si="19"/>
        <v>10.767887999999996</v>
      </c>
      <c r="H229" s="2">
        <f t="shared" si="23"/>
        <v>11.312491999999986</v>
      </c>
      <c r="I229" s="2">
        <f t="array" ref="I229">SUMPRODUCT(B213:B232, (ROW(B213:B232)-ROW(B213)+1)) / (20*21/2)</f>
        <v>10.473399523809524</v>
      </c>
      <c r="J229" s="2">
        <f t="shared" si="26"/>
        <v>10.565578152469747</v>
      </c>
      <c r="K229" s="2">
        <f t="shared" si="20"/>
        <v>10.772460281498526</v>
      </c>
    </row>
    <row r="230" spans="1:11" ht="13.5" x14ac:dyDescent="0.25">
      <c r="A230" s="3">
        <f>TITRES_STAT!B233</f>
        <v>42340</v>
      </c>
      <c r="B230" s="17">
        <f>TITRES_STAT!D233</f>
        <v>10.3719</v>
      </c>
      <c r="C230" s="2">
        <f t="shared" si="21"/>
        <v>-0.10009999999999941</v>
      </c>
      <c r="D230" s="2">
        <f t="shared" si="22"/>
        <v>10.47062</v>
      </c>
      <c r="E230" s="2">
        <f t="shared" si="24"/>
        <v>10.546429999999999</v>
      </c>
      <c r="F230" s="2">
        <f t="shared" si="25"/>
        <v>10.517095000000001</v>
      </c>
      <c r="G230" s="2">
        <f t="shared" si="19"/>
        <v>10.748001999999994</v>
      </c>
      <c r="H230" s="2">
        <f t="shared" si="23"/>
        <v>11.310583999999988</v>
      </c>
      <c r="I230" s="2">
        <f t="array" ref="I230">SUMPRODUCT(B214:B233, (ROW(B214:B233)-ROW(B214)+1)) / (20*21/2)</f>
        <v>10.475005714285714</v>
      </c>
      <c r="J230" s="2">
        <f t="shared" si="26"/>
        <v>10.547132614139295</v>
      </c>
      <c r="K230" s="2">
        <f t="shared" si="20"/>
        <v>10.756752035165251</v>
      </c>
    </row>
    <row r="231" spans="1:11" ht="13.5" x14ac:dyDescent="0.25">
      <c r="A231" s="3">
        <f>TITRES_STAT!B234</f>
        <v>42341</v>
      </c>
      <c r="B231" s="17">
        <f>TITRES_STAT!D234</f>
        <v>10.3576</v>
      </c>
      <c r="C231" s="2">
        <f t="shared" si="21"/>
        <v>-1.4300000000000423E-2</v>
      </c>
      <c r="D231" s="2">
        <f t="shared" si="22"/>
        <v>10.439139999999998</v>
      </c>
      <c r="E231" s="2">
        <f t="shared" si="24"/>
        <v>10.517100000000001</v>
      </c>
      <c r="F231" s="2">
        <f t="shared" si="25"/>
        <v>10.505649999999999</v>
      </c>
      <c r="G231" s="2">
        <f t="shared" si="19"/>
        <v>10.727687999999995</v>
      </c>
      <c r="H231" s="2">
        <f t="shared" si="23"/>
        <v>11.307008999999987</v>
      </c>
      <c r="I231" s="2">
        <f t="array" ref="I231">SUMPRODUCT(B215:B234, (ROW(B215:B234)-ROW(B215)+1)) / (20*21/2)</f>
        <v>10.471188571428572</v>
      </c>
      <c r="J231" s="2">
        <f t="shared" si="26"/>
        <v>10.529081888983171</v>
      </c>
      <c r="K231" s="2">
        <f t="shared" si="20"/>
        <v>10.741099014178378</v>
      </c>
    </row>
    <row r="232" spans="1:11" ht="13.5" x14ac:dyDescent="0.25">
      <c r="A232" s="3">
        <f>TITRES_STAT!B235</f>
        <v>42342</v>
      </c>
      <c r="B232" s="17">
        <f>TITRES_STAT!D235</f>
        <v>10.2217</v>
      </c>
      <c r="C232" s="2">
        <f t="shared" si="21"/>
        <v>-0.13589999999999947</v>
      </c>
      <c r="D232" s="2">
        <f t="shared" si="22"/>
        <v>10.38048</v>
      </c>
      <c r="E232" s="2">
        <f t="shared" si="24"/>
        <v>10.473470000000001</v>
      </c>
      <c r="F232" s="2">
        <f t="shared" si="25"/>
        <v>10.483834999999999</v>
      </c>
      <c r="G232" s="2">
        <f t="shared" si="19"/>
        <v>10.705513999999996</v>
      </c>
      <c r="H232" s="2">
        <f t="shared" si="23"/>
        <v>11.301227999999988</v>
      </c>
      <c r="I232" s="2">
        <f t="array" ref="I232">SUMPRODUCT(B216:B235, (ROW(B216:B235)-ROW(B216)+1)) / (20*21/2)</f>
        <v>10.466316190476192</v>
      </c>
      <c r="J232" s="2">
        <f t="shared" si="26"/>
        <v>10.499807423365725</v>
      </c>
      <c r="K232" s="2">
        <f t="shared" si="20"/>
        <v>10.720730425387069</v>
      </c>
    </row>
    <row r="233" spans="1:11" ht="13.5" x14ac:dyDescent="0.25">
      <c r="A233" s="3">
        <f>TITRES_STAT!B236</f>
        <v>42345</v>
      </c>
      <c r="B233" s="17">
        <f>TITRES_STAT!D236</f>
        <v>10.5007</v>
      </c>
      <c r="C233" s="2">
        <f t="shared" si="21"/>
        <v>0.27899999999999991</v>
      </c>
      <c r="D233" s="2">
        <f t="shared" si="22"/>
        <v>10.384779999999999</v>
      </c>
      <c r="E233" s="2">
        <f t="shared" si="24"/>
        <v>10.46489</v>
      </c>
      <c r="F233" s="2">
        <f t="shared" si="25"/>
        <v>10.48348</v>
      </c>
      <c r="G233" s="2">
        <f t="shared" si="19"/>
        <v>10.690921999999999</v>
      </c>
      <c r="H233" s="2">
        <f t="shared" si="23"/>
        <v>11.296841999999986</v>
      </c>
      <c r="I233" s="2">
        <f t="array" ref="I233">SUMPRODUCT(B217:B236, (ROW(B217:B236)-ROW(B217)+1)) / (20*21/2)</f>
        <v>10.456370952380952</v>
      </c>
      <c r="J233" s="2">
        <f t="shared" si="26"/>
        <v>10.499892430664229</v>
      </c>
      <c r="K233" s="2">
        <f t="shared" si="20"/>
        <v>10.712101781254244</v>
      </c>
    </row>
    <row r="234" spans="1:11" ht="13.5" x14ac:dyDescent="0.25">
      <c r="A234" s="3">
        <f>TITRES_STAT!B237</f>
        <v>42346</v>
      </c>
      <c r="B234" s="17">
        <f>TITRES_STAT!D237</f>
        <v>10.4434</v>
      </c>
      <c r="C234" s="2">
        <f t="shared" si="21"/>
        <v>-5.7299999999999685E-2</v>
      </c>
      <c r="D234" s="2">
        <f t="shared" si="22"/>
        <v>10.379060000000001</v>
      </c>
      <c r="E234" s="2">
        <f t="shared" si="24"/>
        <v>10.44844</v>
      </c>
      <c r="F234" s="2">
        <f t="shared" si="25"/>
        <v>10.480259999999999</v>
      </c>
      <c r="G234" s="2">
        <f t="shared" si="19"/>
        <v>10.676615999999997</v>
      </c>
      <c r="H234" s="2">
        <f t="shared" si="23"/>
        <v>11.292932999999989</v>
      </c>
      <c r="I234" s="2">
        <f t="array" ref="I234">SUMPRODUCT(B218:B237, (ROW(B218:B237)-ROW(B218)+1)) / (20*21/2)</f>
        <v>10.44966476190476</v>
      </c>
      <c r="J234" s="2">
        <f t="shared" si="26"/>
        <v>10.494512199172398</v>
      </c>
      <c r="K234" s="2">
        <f t="shared" si="20"/>
        <v>10.701564456499176</v>
      </c>
    </row>
    <row r="235" spans="1:11" ht="13.5" x14ac:dyDescent="0.25">
      <c r="A235" s="3">
        <f>TITRES_STAT!B238</f>
        <v>42347</v>
      </c>
      <c r="B235" s="17">
        <f>TITRES_STAT!D238</f>
        <v>10.4291</v>
      </c>
      <c r="C235" s="2">
        <f t="shared" si="21"/>
        <v>-1.4300000000000423E-2</v>
      </c>
      <c r="D235" s="2">
        <f t="shared" si="22"/>
        <v>10.390499999999999</v>
      </c>
      <c r="E235" s="2">
        <f t="shared" si="24"/>
        <v>10.43056</v>
      </c>
      <c r="F235" s="2">
        <f t="shared" si="25"/>
        <v>10.476324999999999</v>
      </c>
      <c r="G235" s="2">
        <f t="shared" si="19"/>
        <v>10.662023999999995</v>
      </c>
      <c r="H235" s="2">
        <f t="shared" si="23"/>
        <v>11.289125499999988</v>
      </c>
      <c r="I235" s="2">
        <f t="array" ref="I235">SUMPRODUCT(B219:B238, (ROW(B219:B238)-ROW(B219)+1)) / (20*21/2)</f>
        <v>10.452325714285715</v>
      </c>
      <c r="J235" s="2">
        <f t="shared" si="26"/>
        <v>10.488282465917884</v>
      </c>
      <c r="K235" s="2">
        <f t="shared" si="20"/>
        <v>10.690879575852149</v>
      </c>
    </row>
    <row r="236" spans="1:11" ht="13.5" x14ac:dyDescent="0.25">
      <c r="A236" s="3">
        <f>TITRES_STAT!B239</f>
        <v>42348</v>
      </c>
      <c r="B236" s="17">
        <f>TITRES_STAT!D239</f>
        <v>10.3719</v>
      </c>
      <c r="C236" s="2">
        <f t="shared" si="21"/>
        <v>-5.7199999999999918E-2</v>
      </c>
      <c r="D236" s="2">
        <f t="shared" si="22"/>
        <v>10.393360000000001</v>
      </c>
      <c r="E236" s="2">
        <f t="shared" si="24"/>
        <v>10.41625</v>
      </c>
      <c r="F236" s="2">
        <f t="shared" si="25"/>
        <v>10.478115000000001</v>
      </c>
      <c r="G236" s="2">
        <f t="shared" si="19"/>
        <v>10.646429999999995</v>
      </c>
      <c r="H236" s="2">
        <f t="shared" si="23"/>
        <v>11.285136499999989</v>
      </c>
      <c r="I236" s="2">
        <f t="array" ref="I236">SUMPRODUCT(B220:B239, (ROW(B220:B239)-ROW(B220)+1)) / (20*21/2)</f>
        <v>10.446804761904765</v>
      </c>
      <c r="J236" s="2">
        <f t="shared" si="26"/>
        <v>10.477198421544752</v>
      </c>
      <c r="K236" s="2">
        <f t="shared" si="20"/>
        <v>10.678370572877554</v>
      </c>
    </row>
    <row r="237" spans="1:11" ht="13.5" x14ac:dyDescent="0.25">
      <c r="A237" s="3">
        <f>TITRES_STAT!B240</f>
        <v>42349</v>
      </c>
      <c r="B237" s="17">
        <f>TITRES_STAT!D240</f>
        <v>10.4077</v>
      </c>
      <c r="C237" s="2">
        <f t="shared" si="21"/>
        <v>3.5800000000000054E-2</v>
      </c>
      <c r="D237" s="2">
        <f t="shared" si="22"/>
        <v>10.430559999999998</v>
      </c>
      <c r="E237" s="2">
        <f t="shared" si="24"/>
        <v>10.405520000000001</v>
      </c>
      <c r="F237" s="2">
        <f t="shared" si="25"/>
        <v>10.487060000000001</v>
      </c>
      <c r="G237" s="2">
        <f t="shared" si="19"/>
        <v>10.631551999999994</v>
      </c>
      <c r="H237" s="2">
        <f t="shared" si="23"/>
        <v>11.281672999999994</v>
      </c>
      <c r="I237" s="2">
        <f t="array" ref="I237">SUMPRODUCT(B221:B240, (ROW(B221:B240)-ROW(B221)+1)) / (20*21/2)</f>
        <v>10.435496190476192</v>
      </c>
      <c r="J237" s="2">
        <f t="shared" si="26"/>
        <v>10.470579524254775</v>
      </c>
      <c r="K237" s="2">
        <f t="shared" si="20"/>
        <v>10.667756040607847</v>
      </c>
    </row>
    <row r="238" spans="1:11" ht="13.5" x14ac:dyDescent="0.25">
      <c r="A238" s="3">
        <f>TITRES_STAT!B241</f>
        <v>42352</v>
      </c>
      <c r="B238" s="17">
        <f>TITRES_STAT!D241</f>
        <v>10.515000000000001</v>
      </c>
      <c r="C238" s="2">
        <f t="shared" si="21"/>
        <v>0.1073000000000004</v>
      </c>
      <c r="D238" s="2">
        <f t="shared" si="22"/>
        <v>10.433420000000002</v>
      </c>
      <c r="E238" s="2">
        <f t="shared" si="24"/>
        <v>10.4091</v>
      </c>
      <c r="F238" s="2">
        <f t="shared" si="25"/>
        <v>10.50137</v>
      </c>
      <c r="G238" s="2">
        <f t="shared" si="19"/>
        <v>10.618819999999994</v>
      </c>
      <c r="H238" s="2">
        <f t="shared" si="23"/>
        <v>11.279439999999992</v>
      </c>
      <c r="I238" s="2">
        <f t="array" ref="I238">SUMPRODUCT(B222:B241, (ROW(B222:B241)-ROW(B222)+1)) / (20*21/2)</f>
        <v>10.424188095238094</v>
      </c>
      <c r="J238" s="2">
        <f t="shared" si="26"/>
        <v>10.474810045754321</v>
      </c>
      <c r="K238" s="2">
        <f t="shared" si="20"/>
        <v>10.661765607642833</v>
      </c>
    </row>
    <row r="239" spans="1:11" ht="13.5" x14ac:dyDescent="0.25">
      <c r="A239" s="3">
        <f>TITRES_STAT!B242</f>
        <v>42353</v>
      </c>
      <c r="B239" s="17">
        <f>TITRES_STAT!D242</f>
        <v>10.4434</v>
      </c>
      <c r="C239" s="2">
        <f t="shared" si="21"/>
        <v>-7.1600000000000108E-2</v>
      </c>
      <c r="D239" s="2">
        <f t="shared" si="22"/>
        <v>10.433420000000002</v>
      </c>
      <c r="E239" s="2">
        <f t="shared" si="24"/>
        <v>10.40624</v>
      </c>
      <c r="F239" s="2">
        <f t="shared" si="25"/>
        <v>10.490640000000003</v>
      </c>
      <c r="G239" s="2">
        <f t="shared" si="19"/>
        <v>10.604655999999995</v>
      </c>
      <c r="H239" s="2">
        <f t="shared" si="23"/>
        <v>11.277230499999996</v>
      </c>
      <c r="I239" s="2">
        <f t="array" ref="I239">SUMPRODUCT(B223:B242, (ROW(B223:B242)-ROW(B223)+1)) / (20*21/2)</f>
        <v>10.412229047619048</v>
      </c>
      <c r="J239" s="2">
        <f t="shared" si="26"/>
        <v>10.471818612825338</v>
      </c>
      <c r="K239" s="2">
        <f t="shared" si="20"/>
        <v>10.653202250480369</v>
      </c>
    </row>
    <row r="240" spans="1:11" ht="13.5" x14ac:dyDescent="0.25">
      <c r="A240" s="3">
        <f>TITRES_STAT!B243</f>
        <v>42354</v>
      </c>
      <c r="B240" s="17">
        <f>TITRES_STAT!D243</f>
        <v>10.3719</v>
      </c>
      <c r="C240" s="2">
        <f t="shared" si="21"/>
        <v>-7.1500000000000341E-2</v>
      </c>
      <c r="D240" s="2">
        <f t="shared" si="22"/>
        <v>10.42198</v>
      </c>
      <c r="E240" s="2">
        <f t="shared" si="24"/>
        <v>10.40624</v>
      </c>
      <c r="F240" s="2">
        <f t="shared" si="25"/>
        <v>10.476335000000002</v>
      </c>
      <c r="G240" s="2">
        <f t="shared" si="19"/>
        <v>10.589633999999995</v>
      </c>
      <c r="H240" s="2">
        <f t="shared" si="23"/>
        <v>11.274628999999996</v>
      </c>
      <c r="I240" s="2">
        <f t="array" ref="I240">SUMPRODUCT(B224:B243, (ROW(B224:B243)-ROW(B224)+1)) / (20*21/2)</f>
        <v>10.391583809523809</v>
      </c>
      <c r="J240" s="2">
        <f t="shared" si="26"/>
        <v>10.46230255446102</v>
      </c>
      <c r="K240" s="2">
        <f t="shared" si="20"/>
        <v>10.642170789677218</v>
      </c>
    </row>
    <row r="241" spans="1:11" ht="13.5" x14ac:dyDescent="0.25">
      <c r="A241" s="3">
        <f>TITRES_STAT!B244</f>
        <v>42355</v>
      </c>
      <c r="B241" s="17">
        <f>TITRES_STAT!D244</f>
        <v>10.3576</v>
      </c>
      <c r="C241" s="2">
        <f t="shared" si="21"/>
        <v>-1.4300000000000423E-2</v>
      </c>
      <c r="D241" s="2">
        <f t="shared" si="22"/>
        <v>10.419119999999999</v>
      </c>
      <c r="E241" s="2">
        <f t="shared" si="24"/>
        <v>10.40624</v>
      </c>
      <c r="F241" s="2">
        <f t="shared" si="25"/>
        <v>10.461670000000002</v>
      </c>
      <c r="G241" s="2">
        <f t="shared" si="19"/>
        <v>10.575327999999997</v>
      </c>
      <c r="H241" s="2">
        <f t="shared" si="23"/>
        <v>11.271261999999995</v>
      </c>
      <c r="I241" s="2">
        <f t="array" ref="I241">SUMPRODUCT(B225:B244, (ROW(B225:B244)-ROW(B225)+1)) / (20*21/2)</f>
        <v>10.396489523809525</v>
      </c>
      <c r="J241" s="2">
        <f t="shared" si="26"/>
        <v>10.452330882607589</v>
      </c>
      <c r="K241" s="2">
        <f t="shared" si="20"/>
        <v>10.631011150866346</v>
      </c>
    </row>
    <row r="242" spans="1:11" ht="13.5" x14ac:dyDescent="0.25">
      <c r="A242" s="3">
        <f>TITRES_STAT!B245</f>
        <v>42356</v>
      </c>
      <c r="B242" s="17">
        <f>TITRES_STAT!D245</f>
        <v>10.3361</v>
      </c>
      <c r="C242" s="2">
        <f t="shared" si="21"/>
        <v>-2.1499999999999631E-2</v>
      </c>
      <c r="D242" s="2">
        <f t="shared" si="22"/>
        <v>10.4048</v>
      </c>
      <c r="E242" s="2">
        <f t="shared" si="24"/>
        <v>10.417680000000001</v>
      </c>
      <c r="F242" s="2">
        <f t="shared" si="25"/>
        <v>10.445575000000002</v>
      </c>
      <c r="G242" s="2">
        <f t="shared" ref="G242:G305" si="27">AVERAGE(B193:B242)</f>
        <v>10.560735999999997</v>
      </c>
      <c r="H242" s="2">
        <f t="shared" si="23"/>
        <v>11.268168999999993</v>
      </c>
      <c r="I242" s="2">
        <f t="array" ref="I242">SUMPRODUCT(B226:B245, (ROW(B226:B245)-ROW(B226)+1)) / (20*21/2)</f>
        <v>10.435389047619047</v>
      </c>
      <c r="J242" s="2">
        <f t="shared" si="26"/>
        <v>10.441261274740199</v>
      </c>
      <c r="K242" s="2">
        <f t="shared" si="20"/>
        <v>10.619446007695117</v>
      </c>
    </row>
    <row r="243" spans="1:11" ht="13.5" x14ac:dyDescent="0.25">
      <c r="A243" s="3">
        <f>TITRES_STAT!B246</f>
        <v>42359</v>
      </c>
      <c r="B243" s="17">
        <f>TITRES_STAT!D246</f>
        <v>10.2288</v>
      </c>
      <c r="C243" s="2">
        <f t="shared" si="21"/>
        <v>-0.1073000000000004</v>
      </c>
      <c r="D243" s="2">
        <f t="shared" si="22"/>
        <v>10.34756</v>
      </c>
      <c r="E243" s="2">
        <f t="shared" si="24"/>
        <v>10.39049</v>
      </c>
      <c r="F243" s="2">
        <f t="shared" si="25"/>
        <v>10.427690000000002</v>
      </c>
      <c r="G243" s="2">
        <f t="shared" si="27"/>
        <v>10.543997999999997</v>
      </c>
      <c r="H243" s="2">
        <f t="shared" si="23"/>
        <v>11.264539499999994</v>
      </c>
      <c r="I243" s="2">
        <f t="array" ref="I243">SUMPRODUCT(B227:B246, (ROW(B227:B246)-ROW(B227)+1)) / (20*21/2)</f>
        <v>10.472546666666668</v>
      </c>
      <c r="J243" s="2">
        <f t="shared" si="26"/>
        <v>10.421026867622086</v>
      </c>
      <c r="K243" s="2">
        <f t="shared" ref="K243:K306" si="28">$K$4*B243+(1-$K$4)*K242</f>
        <v>10.604126556412956</v>
      </c>
    </row>
    <row r="244" spans="1:11" ht="13.5" x14ac:dyDescent="0.25">
      <c r="A244" s="3">
        <f>TITRES_STAT!B247</f>
        <v>42360</v>
      </c>
      <c r="B244" s="17">
        <f>TITRES_STAT!D247</f>
        <v>10.479200000000001</v>
      </c>
      <c r="C244" s="2">
        <f t="shared" si="21"/>
        <v>0.25040000000000084</v>
      </c>
      <c r="D244" s="2">
        <f t="shared" si="22"/>
        <v>10.35472</v>
      </c>
      <c r="E244" s="2">
        <f t="shared" si="24"/>
        <v>10.394070000000001</v>
      </c>
      <c r="F244" s="2">
        <f t="shared" si="25"/>
        <v>10.421254999999999</v>
      </c>
      <c r="G244" s="2">
        <f t="shared" si="27"/>
        <v>10.534699999999997</v>
      </c>
      <c r="H244" s="2">
        <f t="shared" si="23"/>
        <v>11.262196999999993</v>
      </c>
      <c r="I244" s="2">
        <f t="array" ref="I244">SUMPRODUCT(B228:B247, (ROW(B228:B247)-ROW(B228)+1)) / (20*21/2)</f>
        <v>10.513011428571428</v>
      </c>
      <c r="J244" s="2">
        <f t="shared" si="26"/>
        <v>10.426567165943792</v>
      </c>
      <c r="K244" s="2">
        <f t="shared" si="28"/>
        <v>10.599227475769311</v>
      </c>
    </row>
    <row r="245" spans="1:11" ht="13.5" x14ac:dyDescent="0.25">
      <c r="A245" s="3">
        <f>TITRES_STAT!B248</f>
        <v>42361</v>
      </c>
      <c r="B245" s="17">
        <f>TITRES_STAT!D248</f>
        <v>10.829700000000001</v>
      </c>
      <c r="C245" s="2">
        <f t="shared" si="21"/>
        <v>0.35050000000000026</v>
      </c>
      <c r="D245" s="2">
        <f t="shared" si="22"/>
        <v>10.44628</v>
      </c>
      <c r="E245" s="2">
        <f t="shared" si="24"/>
        <v>10.43413</v>
      </c>
      <c r="F245" s="2">
        <f t="shared" si="25"/>
        <v>10.432345</v>
      </c>
      <c r="G245" s="2">
        <f t="shared" si="27"/>
        <v>10.535271999999997</v>
      </c>
      <c r="H245" s="2">
        <f t="shared" si="23"/>
        <v>11.261606999999994</v>
      </c>
      <c r="I245" s="2">
        <f t="array" ref="I245">SUMPRODUCT(B229:B248, (ROW(B229:B248)-ROW(B229)+1)) / (20*21/2)</f>
        <v>10.571525714285716</v>
      </c>
      <c r="J245" s="2">
        <f t="shared" si="26"/>
        <v>10.46496076918724</v>
      </c>
      <c r="K245" s="2">
        <f t="shared" si="28"/>
        <v>10.608265613974437</v>
      </c>
    </row>
    <row r="246" spans="1:11" ht="13.5" x14ac:dyDescent="0.25">
      <c r="A246" s="3">
        <f>TITRES_STAT!B249</f>
        <v>42363</v>
      </c>
      <c r="B246" s="17">
        <f>TITRES_STAT!D249</f>
        <v>10.8225</v>
      </c>
      <c r="C246" s="2">
        <f t="shared" si="21"/>
        <v>-7.2000000000009834E-3</v>
      </c>
      <c r="D246" s="2">
        <f t="shared" si="22"/>
        <v>10.539260000000001</v>
      </c>
      <c r="E246" s="2">
        <f t="shared" si="24"/>
        <v>10.479190000000001</v>
      </c>
      <c r="F246" s="2">
        <f t="shared" si="25"/>
        <v>10.44772</v>
      </c>
      <c r="G246" s="2">
        <f t="shared" si="27"/>
        <v>10.535699999999993</v>
      </c>
      <c r="H246" s="2">
        <f t="shared" si="23"/>
        <v>11.260668499999994</v>
      </c>
      <c r="I246" s="2">
        <f t="array" ref="I246">SUMPRODUCT(B230:B249, (ROW(B230:B249)-ROW(B230)+1)) / (20*21/2)</f>
        <v>10.647617142857143</v>
      </c>
      <c r="J246" s="2">
        <f t="shared" si="26"/>
        <v>10.499012124502741</v>
      </c>
      <c r="K246" s="2">
        <f t="shared" si="28"/>
        <v>10.616666962446027</v>
      </c>
    </row>
    <row r="247" spans="1:11" ht="13.5" x14ac:dyDescent="0.25">
      <c r="A247" s="3">
        <f>TITRES_STAT!B250</f>
        <v>42366</v>
      </c>
      <c r="B247" s="17">
        <f>TITRES_STAT!D250</f>
        <v>10.8726</v>
      </c>
      <c r="C247" s="2">
        <f t="shared" si="21"/>
        <v>5.0100000000000477E-2</v>
      </c>
      <c r="D247" s="2">
        <f t="shared" si="22"/>
        <v>10.646559999999999</v>
      </c>
      <c r="E247" s="2">
        <f t="shared" si="24"/>
        <v>10.525680000000001</v>
      </c>
      <c r="F247" s="2">
        <f t="shared" si="25"/>
        <v>10.465599999999998</v>
      </c>
      <c r="G247" s="2">
        <f t="shared" si="27"/>
        <v>10.539705999999997</v>
      </c>
      <c r="H247" s="2">
        <f t="shared" si="23"/>
        <v>11.259668499999997</v>
      </c>
      <c r="I247" s="2">
        <f t="array" ref="I247">SUMPRODUCT(B231:B250, (ROW(B231:B250)-ROW(B231)+1)) / (20*21/2)</f>
        <v>10.706172380952381</v>
      </c>
      <c r="J247" s="2">
        <f t="shared" si="26"/>
        <v>10.534591922169147</v>
      </c>
      <c r="K247" s="2">
        <f t="shared" si="28"/>
        <v>10.626703552154027</v>
      </c>
    </row>
    <row r="248" spans="1:11" ht="13.5" x14ac:dyDescent="0.25">
      <c r="A248" s="3">
        <f>TITRES_STAT!B251</f>
        <v>42367</v>
      </c>
      <c r="B248" s="17">
        <f>TITRES_STAT!D251</f>
        <v>11.08</v>
      </c>
      <c r="C248" s="2">
        <f t="shared" si="21"/>
        <v>0.20739999999999981</v>
      </c>
      <c r="D248" s="2">
        <f t="shared" si="22"/>
        <v>10.816799999999999</v>
      </c>
      <c r="E248" s="2">
        <f t="shared" si="24"/>
        <v>10.582180000000001</v>
      </c>
      <c r="F248" s="2">
        <f t="shared" si="25"/>
        <v>10.49564</v>
      </c>
      <c r="G248" s="2">
        <f t="shared" si="27"/>
        <v>10.545427999999994</v>
      </c>
      <c r="H248" s="2">
        <f t="shared" si="23"/>
        <v>11.259601499999995</v>
      </c>
      <c r="I248" s="2">
        <f t="array" ref="I248">SUMPRODUCT(B232:B251, (ROW(B232:B251)-ROW(B232)+1)) / (20*21/2)</f>
        <v>10.782129047619048</v>
      </c>
      <c r="J248" s="2">
        <f t="shared" si="26"/>
        <v>10.586535548629229</v>
      </c>
      <c r="K248" s="2">
        <f t="shared" si="28"/>
        <v>10.644479883442104</v>
      </c>
    </row>
    <row r="249" spans="1:11" ht="13.5" x14ac:dyDescent="0.25">
      <c r="A249" s="3">
        <f>TITRES_STAT!B252</f>
        <v>42368</v>
      </c>
      <c r="B249" s="17">
        <f>TITRES_STAT!D252</f>
        <v>11.294600000000001</v>
      </c>
      <c r="C249" s="2">
        <f t="shared" si="21"/>
        <v>0.21460000000000079</v>
      </c>
      <c r="D249" s="2">
        <f t="shared" si="22"/>
        <v>10.97988</v>
      </c>
      <c r="E249" s="2">
        <f t="shared" si="24"/>
        <v>10.667300000000001</v>
      </c>
      <c r="F249" s="2">
        <f t="shared" si="25"/>
        <v>10.536770000000001</v>
      </c>
      <c r="G249" s="2">
        <f t="shared" si="27"/>
        <v>10.555441999999994</v>
      </c>
      <c r="H249" s="2">
        <f t="shared" si="23"/>
        <v>11.260919499999995</v>
      </c>
      <c r="I249" s="2">
        <f t="array" ref="I249">SUMPRODUCT(B233:B252, (ROW(B233:B252)-ROW(B233)+1)) / (20*21/2)</f>
        <v>10.83963</v>
      </c>
      <c r="J249" s="2">
        <f t="shared" si="26"/>
        <v>10.653970258283588</v>
      </c>
      <c r="K249" s="2">
        <f t="shared" si="28"/>
        <v>10.669974789973786</v>
      </c>
    </row>
    <row r="250" spans="1:11" ht="13.5" x14ac:dyDescent="0.25">
      <c r="A250" s="3">
        <f>TITRES_STAT!B253</f>
        <v>42369</v>
      </c>
      <c r="B250" s="17">
        <f>TITRES_STAT!D253</f>
        <v>11.1516</v>
      </c>
      <c r="C250" s="2">
        <f t="shared" si="21"/>
        <v>-0.14300000000000068</v>
      </c>
      <c r="D250" s="2">
        <f t="shared" si="22"/>
        <v>11.044260000000001</v>
      </c>
      <c r="E250" s="2">
        <f t="shared" si="24"/>
        <v>10.745270000000001</v>
      </c>
      <c r="F250" s="2">
        <f t="shared" si="25"/>
        <v>10.575755000000001</v>
      </c>
      <c r="G250" s="2">
        <f t="shared" si="27"/>
        <v>10.565313999999994</v>
      </c>
      <c r="H250" s="2">
        <f t="shared" si="23"/>
        <v>11.261348999999997</v>
      </c>
      <c r="I250" s="2">
        <f t="array" ref="I250">SUMPRODUCT(B234:B253, (ROW(B234:B253)-ROW(B234)+1)) / (20*21/2)</f>
        <v>10.909356666666666</v>
      </c>
      <c r="J250" s="2">
        <f t="shared" si="26"/>
        <v>10.701363567018484</v>
      </c>
      <c r="K250" s="2">
        <f t="shared" si="28"/>
        <v>10.688862053112068</v>
      </c>
    </row>
    <row r="251" spans="1:11" ht="13.5" x14ac:dyDescent="0.25">
      <c r="A251" s="3">
        <f>TITRES_STAT!B254</f>
        <v>42373</v>
      </c>
      <c r="B251" s="17">
        <f>TITRES_STAT!D254</f>
        <v>11.3733</v>
      </c>
      <c r="C251" s="2">
        <f t="shared" si="21"/>
        <v>0.22170000000000023</v>
      </c>
      <c r="D251" s="2">
        <f t="shared" si="22"/>
        <v>11.15442</v>
      </c>
      <c r="E251" s="2">
        <f t="shared" si="24"/>
        <v>10.84684</v>
      </c>
      <c r="F251" s="2">
        <f t="shared" si="25"/>
        <v>10.62654</v>
      </c>
      <c r="G251" s="2">
        <f t="shared" si="27"/>
        <v>10.580047999999994</v>
      </c>
      <c r="H251" s="2">
        <f t="shared" si="23"/>
        <v>11.262193499999999</v>
      </c>
      <c r="I251" s="2">
        <f t="array" ref="I251">SUMPRODUCT(B235:B254, (ROW(B235:B254)-ROW(B235)+1)) / (20*21/2)</f>
        <v>10.961129047619048</v>
      </c>
      <c r="J251" s="2">
        <f t="shared" si="26"/>
        <v>10.765357513016724</v>
      </c>
      <c r="K251" s="2">
        <f t="shared" si="28"/>
        <v>10.715702756911595</v>
      </c>
    </row>
    <row r="252" spans="1:11" ht="13.5" x14ac:dyDescent="0.25">
      <c r="A252" s="3">
        <f>TITRES_STAT!B255</f>
        <v>42374</v>
      </c>
      <c r="B252" s="17">
        <f>TITRES_STAT!D255</f>
        <v>11.2303</v>
      </c>
      <c r="C252" s="2">
        <f t="shared" si="21"/>
        <v>-0.14300000000000068</v>
      </c>
      <c r="D252" s="2">
        <f t="shared" si="22"/>
        <v>11.225960000000001</v>
      </c>
      <c r="E252" s="2">
        <f t="shared" si="24"/>
        <v>10.936260000000001</v>
      </c>
      <c r="F252" s="2">
        <f t="shared" si="25"/>
        <v>10.676970000000001</v>
      </c>
      <c r="G252" s="2">
        <f t="shared" si="27"/>
        <v>10.591921999999995</v>
      </c>
      <c r="H252" s="2">
        <f t="shared" si="23"/>
        <v>11.262530999999999</v>
      </c>
      <c r="I252" s="2">
        <f t="array" ref="I252">SUMPRODUCT(B236:B255, (ROW(B236:B255)-ROW(B236)+1)) / (20*21/2)</f>
        <v>11.022612857142857</v>
      </c>
      <c r="J252" s="2">
        <f t="shared" si="26"/>
        <v>10.809637749872273</v>
      </c>
      <c r="K252" s="2">
        <f t="shared" si="28"/>
        <v>10.735883040954278</v>
      </c>
    </row>
    <row r="253" spans="1:11" ht="13.5" x14ac:dyDescent="0.25">
      <c r="A253" s="3">
        <f>TITRES_STAT!B256</f>
        <v>42375</v>
      </c>
      <c r="B253" s="17">
        <f>TITRES_STAT!D256</f>
        <v>11.4091</v>
      </c>
      <c r="C253" s="2">
        <f t="shared" si="21"/>
        <v>0.17880000000000074</v>
      </c>
      <c r="D253" s="2">
        <f t="shared" si="22"/>
        <v>11.291780000000001</v>
      </c>
      <c r="E253" s="2">
        <f t="shared" si="24"/>
        <v>11.054289999999998</v>
      </c>
      <c r="F253" s="2">
        <f t="shared" si="25"/>
        <v>10.722390000000001</v>
      </c>
      <c r="G253" s="2">
        <f t="shared" si="27"/>
        <v>10.607371999999993</v>
      </c>
      <c r="H253" s="2">
        <f t="shared" si="23"/>
        <v>11.264109499999996</v>
      </c>
      <c r="I253" s="2">
        <f t="array" ref="I253">SUMPRODUCT(B237:B256, (ROW(B237:B256)-ROW(B237)+1)) / (20*21/2)</f>
        <v>11.075344285714287</v>
      </c>
      <c r="J253" s="2">
        <f t="shared" si="26"/>
        <v>10.866729392741581</v>
      </c>
      <c r="K253" s="2">
        <f t="shared" si="28"/>
        <v>10.762283706014895</v>
      </c>
    </row>
    <row r="254" spans="1:11" ht="13.5" x14ac:dyDescent="0.25">
      <c r="A254" s="3">
        <f>TITRES_STAT!B257</f>
        <v>42376</v>
      </c>
      <c r="B254" s="17">
        <f>TITRES_STAT!D257</f>
        <v>11.266</v>
      </c>
      <c r="C254" s="2">
        <f t="shared" si="21"/>
        <v>-0.14310000000000045</v>
      </c>
      <c r="D254" s="2">
        <f t="shared" si="22"/>
        <v>11.286060000000001</v>
      </c>
      <c r="E254" s="2">
        <f t="shared" si="24"/>
        <v>11.13297</v>
      </c>
      <c r="F254" s="2">
        <f t="shared" si="25"/>
        <v>10.763520000000002</v>
      </c>
      <c r="G254" s="2">
        <f t="shared" si="27"/>
        <v>10.618243999999995</v>
      </c>
      <c r="H254" s="2">
        <f t="shared" si="23"/>
        <v>11.266602500000001</v>
      </c>
      <c r="I254" s="2">
        <f t="array" ref="I254">SUMPRODUCT(B238:B257, (ROW(B238:B257)-ROW(B238)+1)) / (20*21/2)</f>
        <v>11.115845714285715</v>
      </c>
      <c r="J254" s="2">
        <f t="shared" si="26"/>
        <v>10.904755164861431</v>
      </c>
      <c r="K254" s="2">
        <f t="shared" si="28"/>
        <v>10.782037286171175</v>
      </c>
    </row>
    <row r="255" spans="1:11" ht="13.5" x14ac:dyDescent="0.25">
      <c r="A255" s="3">
        <f>TITRES_STAT!B258</f>
        <v>42377</v>
      </c>
      <c r="B255" s="17">
        <f>TITRES_STAT!D258</f>
        <v>11.4091</v>
      </c>
      <c r="C255" s="2">
        <f t="shared" si="21"/>
        <v>0.14310000000000045</v>
      </c>
      <c r="D255" s="2">
        <f t="shared" si="22"/>
        <v>11.33756</v>
      </c>
      <c r="E255" s="2">
        <f t="shared" si="24"/>
        <v>11.190910000000001</v>
      </c>
      <c r="F255" s="2">
        <f t="shared" si="25"/>
        <v>10.812520000000001</v>
      </c>
      <c r="G255" s="2">
        <f t="shared" si="27"/>
        <v>10.634695999999995</v>
      </c>
      <c r="H255" s="2">
        <f t="shared" si="23"/>
        <v>11.268492999999999</v>
      </c>
      <c r="I255" s="2">
        <f t="array" ref="I255">SUMPRODUCT(B239:B258, (ROW(B239:B258)-ROW(B239)+1)) / (20*21/2)</f>
        <v>11.160329047619047</v>
      </c>
      <c r="J255" s="2">
        <f t="shared" si="26"/>
        <v>10.9527880063032</v>
      </c>
      <c r="K255" s="2">
        <f t="shared" si="28"/>
        <v>10.806627980831129</v>
      </c>
    </row>
    <row r="256" spans="1:11" ht="13.5" x14ac:dyDescent="0.25">
      <c r="A256" s="3">
        <f>TITRES_STAT!B259</f>
        <v>42380</v>
      </c>
      <c r="B256" s="17">
        <f>TITRES_STAT!D259</f>
        <v>11.366199999999999</v>
      </c>
      <c r="C256" s="2">
        <f t="shared" si="21"/>
        <v>-4.290000000000127E-2</v>
      </c>
      <c r="D256" s="2">
        <f t="shared" si="22"/>
        <v>11.33614</v>
      </c>
      <c r="E256" s="2">
        <f t="shared" si="24"/>
        <v>11.245279999999999</v>
      </c>
      <c r="F256" s="2">
        <f t="shared" si="25"/>
        <v>10.862235</v>
      </c>
      <c r="G256" s="2">
        <f t="shared" si="27"/>
        <v>10.650289999999998</v>
      </c>
      <c r="H256" s="2">
        <f t="shared" si="23"/>
        <v>11.269960999999999</v>
      </c>
      <c r="I256" s="2">
        <f t="array" ref="I256">SUMPRODUCT(B240:B259, (ROW(B240:B259)-ROW(B240)+1)) / (20*21/2)</f>
        <v>11.200725238095236</v>
      </c>
      <c r="J256" s="2">
        <f t="shared" si="26"/>
        <v>10.992160577131466</v>
      </c>
      <c r="K256" s="2">
        <f t="shared" si="28"/>
        <v>10.828571981582849</v>
      </c>
    </row>
    <row r="257" spans="1:11" ht="13.5" x14ac:dyDescent="0.25">
      <c r="A257" s="3">
        <f>TITRES_STAT!B260</f>
        <v>42381</v>
      </c>
      <c r="B257" s="17">
        <f>TITRES_STAT!D260</f>
        <v>11.2875</v>
      </c>
      <c r="C257" s="2">
        <f t="shared" si="21"/>
        <v>-7.8699999999999548E-2</v>
      </c>
      <c r="D257" s="2">
        <f t="shared" si="22"/>
        <v>11.347580000000001</v>
      </c>
      <c r="E257" s="2">
        <f t="shared" si="24"/>
        <v>11.286769999999999</v>
      </c>
      <c r="F257" s="2">
        <f t="shared" si="25"/>
        <v>10.906224999999999</v>
      </c>
      <c r="G257" s="2">
        <f t="shared" si="27"/>
        <v>10.664596</v>
      </c>
      <c r="H257" s="2">
        <f t="shared" si="23"/>
        <v>11.271278499999999</v>
      </c>
      <c r="I257" s="2">
        <f t="array" ref="I257">SUMPRODUCT(B241:B260, (ROW(B241:B260)-ROW(B241)+1)) / (20*21/2)</f>
        <v>11.236693333333331</v>
      </c>
      <c r="J257" s="2">
        <f t="shared" si="26"/>
        <v>11.020288141214182</v>
      </c>
      <c r="K257" s="2">
        <f t="shared" si="28"/>
        <v>10.846569158775679</v>
      </c>
    </row>
    <row r="258" spans="1:11" ht="13.5" x14ac:dyDescent="0.25">
      <c r="A258" s="3">
        <f>TITRES_STAT!B261</f>
        <v>42382</v>
      </c>
      <c r="B258" s="17">
        <f>TITRES_STAT!D261</f>
        <v>11.3733</v>
      </c>
      <c r="C258" s="2">
        <f t="shared" si="21"/>
        <v>8.5800000000000765E-2</v>
      </c>
      <c r="D258" s="2">
        <f t="shared" si="22"/>
        <v>11.34042</v>
      </c>
      <c r="E258" s="2">
        <f t="shared" si="24"/>
        <v>11.3161</v>
      </c>
      <c r="F258" s="2">
        <f t="shared" si="25"/>
        <v>10.949139999999998</v>
      </c>
      <c r="G258" s="2">
        <f t="shared" si="27"/>
        <v>10.677469999999996</v>
      </c>
      <c r="H258" s="2">
        <f t="shared" si="23"/>
        <v>11.273025000000001</v>
      </c>
      <c r="I258" s="2">
        <f t="array" ref="I258">SUMPRODUCT(B242:B261, (ROW(B242:B261)-ROW(B242)+1)) / (20*21/2)</f>
        <v>11.299235714285714</v>
      </c>
      <c r="J258" s="2">
        <f t="shared" si="26"/>
        <v>11.053908318241405</v>
      </c>
      <c r="K258" s="2">
        <f t="shared" si="28"/>
        <v>10.867225270196242</v>
      </c>
    </row>
    <row r="259" spans="1:11" ht="13.5" x14ac:dyDescent="0.25">
      <c r="A259" s="3">
        <f>TITRES_STAT!B262</f>
        <v>42384</v>
      </c>
      <c r="B259" s="17">
        <f>TITRES_STAT!D262</f>
        <v>11.3733</v>
      </c>
      <c r="C259" s="2">
        <f t="shared" si="21"/>
        <v>0</v>
      </c>
      <c r="D259" s="2">
        <f t="shared" si="22"/>
        <v>11.361880000000001</v>
      </c>
      <c r="E259" s="2">
        <f t="shared" si="24"/>
        <v>11.323969999999999</v>
      </c>
      <c r="F259" s="2">
        <f t="shared" si="25"/>
        <v>10.995634999999998</v>
      </c>
      <c r="G259" s="2">
        <f t="shared" si="27"/>
        <v>10.690631999999999</v>
      </c>
      <c r="H259" s="2">
        <f t="shared" si="23"/>
        <v>11.275083500000001</v>
      </c>
      <c r="I259" s="2">
        <f t="array" ref="I259">SUMPRODUCT(B243:B262, (ROW(B243:B262)-ROW(B243)+1)) / (20*21/2)</f>
        <v>11.363545714285713</v>
      </c>
      <c r="J259" s="2">
        <f t="shared" si="26"/>
        <v>11.084326573646985</v>
      </c>
      <c r="K259" s="2">
        <f t="shared" si="28"/>
        <v>10.887071338031685</v>
      </c>
    </row>
    <row r="260" spans="1:11" ht="13.5" x14ac:dyDescent="0.25">
      <c r="A260" s="3">
        <f>TITRES_STAT!B263</f>
        <v>42387</v>
      </c>
      <c r="B260" s="17">
        <f>TITRES_STAT!D263</f>
        <v>11.3733</v>
      </c>
      <c r="C260" s="2">
        <f t="shared" ref="C260:C323" si="29">B260-B259</f>
        <v>0</v>
      </c>
      <c r="D260" s="2">
        <f t="shared" si="22"/>
        <v>11.35472</v>
      </c>
      <c r="E260" s="2">
        <f t="shared" si="24"/>
        <v>11.34614</v>
      </c>
      <c r="F260" s="2">
        <f t="shared" si="25"/>
        <v>11.045705</v>
      </c>
      <c r="G260" s="2">
        <f t="shared" si="27"/>
        <v>10.706367999999998</v>
      </c>
      <c r="H260" s="2">
        <f t="shared" si="23"/>
        <v>11.277662500000003</v>
      </c>
      <c r="I260" s="2">
        <f t="array" ref="I260">SUMPRODUCT(B244:B263, (ROW(B244:B263)-ROW(B244)+1)) / (20*21/2)</f>
        <v>11.444102857142859</v>
      </c>
      <c r="J260" s="2">
        <f t="shared" si="26"/>
        <v>11.111847852347273</v>
      </c>
      <c r="K260" s="2">
        <f t="shared" si="28"/>
        <v>10.906139128697109</v>
      </c>
    </row>
    <row r="261" spans="1:11" ht="13.5" x14ac:dyDescent="0.25">
      <c r="A261" s="3">
        <f>TITRES_STAT!B264</f>
        <v>42388</v>
      </c>
      <c r="B261" s="17">
        <f>TITRES_STAT!D264</f>
        <v>11.702400000000001</v>
      </c>
      <c r="C261" s="2">
        <f t="shared" si="29"/>
        <v>0.32910000000000039</v>
      </c>
      <c r="D261" s="2">
        <f t="shared" si="22"/>
        <v>11.421960000000002</v>
      </c>
      <c r="E261" s="2">
        <f t="shared" si="24"/>
        <v>11.379049999999999</v>
      </c>
      <c r="F261" s="2">
        <f t="shared" si="25"/>
        <v>11.112945</v>
      </c>
      <c r="G261" s="2">
        <f t="shared" si="27"/>
        <v>10.728685999999998</v>
      </c>
      <c r="H261" s="2">
        <f t="shared" si="23"/>
        <v>11.281366500000006</v>
      </c>
      <c r="I261" s="2">
        <f t="array" ref="I261">SUMPRODUCT(B245:B264, (ROW(B245:B264)-ROW(B245)+1)) / (20*21/2)</f>
        <v>11.501085714285715</v>
      </c>
      <c r="J261" s="2">
        <f t="shared" si="26"/>
        <v>11.168090914028484</v>
      </c>
      <c r="K261" s="2">
        <f t="shared" si="28"/>
        <v>10.937365045218792</v>
      </c>
    </row>
    <row r="262" spans="1:11" ht="13.5" x14ac:dyDescent="0.25">
      <c r="A262" s="3">
        <f>TITRES_STAT!B265</f>
        <v>42389</v>
      </c>
      <c r="B262" s="17">
        <f>TITRES_STAT!D265</f>
        <v>11.7882</v>
      </c>
      <c r="C262" s="2">
        <f t="shared" si="29"/>
        <v>8.5799999999998988E-2</v>
      </c>
      <c r="D262" s="2">
        <f t="shared" ref="D262:D325" si="30">AVERAGE(B258:B262)</f>
        <v>11.5221</v>
      </c>
      <c r="E262" s="2">
        <f t="shared" si="24"/>
        <v>11.434839999999999</v>
      </c>
      <c r="F262" s="2">
        <f t="shared" si="25"/>
        <v>11.185549999999999</v>
      </c>
      <c r="G262" s="2">
        <f t="shared" si="27"/>
        <v>10.751289999999997</v>
      </c>
      <c r="H262" s="2">
        <f t="shared" si="23"/>
        <v>11.285534000000006</v>
      </c>
      <c r="I262" s="2">
        <f t="array" ref="I262">SUMPRODUCT(B246:B265, (ROW(B246:B265)-ROW(B246)+1)) / (20*21/2)</f>
        <v>11.543940952380954</v>
      </c>
      <c r="J262" s="2">
        <f t="shared" si="26"/>
        <v>11.227148922216248</v>
      </c>
      <c r="K262" s="2">
        <f t="shared" si="28"/>
        <v>10.970731121876879</v>
      </c>
    </row>
    <row r="263" spans="1:11" ht="13.5" x14ac:dyDescent="0.25">
      <c r="A263" s="3">
        <f>TITRES_STAT!B266</f>
        <v>42390</v>
      </c>
      <c r="B263" s="17">
        <f>TITRES_STAT!D266</f>
        <v>12.0314</v>
      </c>
      <c r="C263" s="2">
        <f t="shared" si="29"/>
        <v>0.24319999999999986</v>
      </c>
      <c r="D263" s="2">
        <f t="shared" si="30"/>
        <v>11.65372</v>
      </c>
      <c r="E263" s="2">
        <f t="shared" si="24"/>
        <v>11.497070000000001</v>
      </c>
      <c r="F263" s="2">
        <f t="shared" si="25"/>
        <v>11.275679999999998</v>
      </c>
      <c r="G263" s="2">
        <f t="shared" si="27"/>
        <v>10.781761999999997</v>
      </c>
      <c r="H263" s="2">
        <f t="shared" si="23"/>
        <v>11.291230000000006</v>
      </c>
      <c r="I263" s="2">
        <f t="array" ref="I263">SUMPRODUCT(B247:B266, (ROW(B247:B266)-ROW(B247)+1)) / (20*21/2)</f>
        <v>11.599902380952383</v>
      </c>
      <c r="J263" s="2">
        <f t="shared" si="26"/>
        <v>11.303744262957556</v>
      </c>
      <c r="K263" s="2">
        <f t="shared" si="28"/>
        <v>11.012325979842492</v>
      </c>
    </row>
    <row r="264" spans="1:11" ht="13.5" x14ac:dyDescent="0.25">
      <c r="A264" s="3">
        <f>TITRES_STAT!B267</f>
        <v>42391</v>
      </c>
      <c r="B264" s="17">
        <f>TITRES_STAT!D267</f>
        <v>11.874000000000001</v>
      </c>
      <c r="C264" s="2">
        <f t="shared" si="29"/>
        <v>-0.1573999999999991</v>
      </c>
      <c r="D264" s="2">
        <f t="shared" si="30"/>
        <v>11.75386</v>
      </c>
      <c r="E264" s="2">
        <f t="shared" si="24"/>
        <v>11.557870000000001</v>
      </c>
      <c r="F264" s="2">
        <f t="shared" si="25"/>
        <v>11.345419999999999</v>
      </c>
      <c r="G264" s="2">
        <f t="shared" si="27"/>
        <v>10.809085999999997</v>
      </c>
      <c r="H264" s="2">
        <f t="shared" si="23"/>
        <v>11.295861500000003</v>
      </c>
      <c r="I264" s="2">
        <f t="array" ref="I264">SUMPRODUCT(B248:B267, (ROW(B248:B267)-ROW(B248)+1)) / (20*21/2)</f>
        <v>11.665336190476191</v>
      </c>
      <c r="J264" s="2">
        <f t="shared" si="26"/>
        <v>11.358054333152076</v>
      </c>
      <c r="K264" s="2">
        <f t="shared" si="28"/>
        <v>11.046117117887885</v>
      </c>
    </row>
    <row r="265" spans="1:11" ht="13.5" x14ac:dyDescent="0.25">
      <c r="A265" s="3">
        <f>TITRES_STAT!B268</f>
        <v>42394</v>
      </c>
      <c r="B265" s="17">
        <f>TITRES_STAT!D268</f>
        <v>11.795400000000001</v>
      </c>
      <c r="C265" s="2">
        <f t="shared" si="29"/>
        <v>-7.8599999999999781E-2</v>
      </c>
      <c r="D265" s="2">
        <f t="shared" si="30"/>
        <v>11.838280000000001</v>
      </c>
      <c r="E265" s="2">
        <f t="shared" si="24"/>
        <v>11.596500000000001</v>
      </c>
      <c r="F265" s="2">
        <f t="shared" si="25"/>
        <v>11.393705000000001</v>
      </c>
      <c r="G265" s="2">
        <f t="shared" si="27"/>
        <v>10.834838</v>
      </c>
      <c r="H265" s="2">
        <f t="shared" si="23"/>
        <v>11.299857000000001</v>
      </c>
      <c r="I265" s="2">
        <f t="array" ref="I265">SUMPRODUCT(B249:B268, (ROW(B249:B268)-ROW(B249)+1)) / (20*21/2)</f>
        <v>11.747217142857142</v>
      </c>
      <c r="J265" s="2">
        <f t="shared" si="26"/>
        <v>11.399706301423308</v>
      </c>
      <c r="K265" s="2">
        <f t="shared" si="28"/>
        <v>11.075500760323653</v>
      </c>
    </row>
    <row r="266" spans="1:11" ht="13.5" x14ac:dyDescent="0.25">
      <c r="A266" s="3">
        <f>TITRES_STAT!B269</f>
        <v>42395</v>
      </c>
      <c r="B266" s="17">
        <f>TITRES_STAT!D269</f>
        <v>11.981299999999999</v>
      </c>
      <c r="C266" s="2">
        <f t="shared" si="29"/>
        <v>0.1858999999999984</v>
      </c>
      <c r="D266" s="2">
        <f t="shared" si="30"/>
        <v>11.89406</v>
      </c>
      <c r="E266" s="2">
        <f t="shared" si="24"/>
        <v>11.658010000000001</v>
      </c>
      <c r="F266" s="2">
        <f t="shared" si="25"/>
        <v>11.451644999999999</v>
      </c>
      <c r="G266" s="2">
        <f t="shared" si="27"/>
        <v>10.867742</v>
      </c>
      <c r="H266" s="2">
        <f t="shared" ref="H266:H329" si="31">AVERAGE(B67:B266)</f>
        <v>11.304608500000002</v>
      </c>
      <c r="I266" s="2">
        <f t="array" ref="I266">SUMPRODUCT(B250:B269, (ROW(B250:B269)-ROW(B250)+1)) / (20*21/2)</f>
        <v>11.855637619047618</v>
      </c>
      <c r="J266" s="2">
        <f t="shared" si="26"/>
        <v>11.455096177478232</v>
      </c>
      <c r="K266" s="2">
        <f t="shared" si="28"/>
        <v>11.111022299134492</v>
      </c>
    </row>
    <row r="267" spans="1:11" ht="13.5" x14ac:dyDescent="0.25">
      <c r="A267" s="3">
        <f>TITRES_STAT!B270</f>
        <v>42396</v>
      </c>
      <c r="B267" s="17">
        <f>TITRES_STAT!D270</f>
        <v>12.1387</v>
      </c>
      <c r="C267" s="2">
        <f t="shared" si="29"/>
        <v>0.15740000000000087</v>
      </c>
      <c r="D267" s="2">
        <f t="shared" si="30"/>
        <v>11.96416</v>
      </c>
      <c r="E267" s="2">
        <f t="shared" si="24"/>
        <v>11.743130000000001</v>
      </c>
      <c r="F267" s="2">
        <f t="shared" si="25"/>
        <v>11.514949999999999</v>
      </c>
      <c r="G267" s="2">
        <f t="shared" si="27"/>
        <v>10.905940000000001</v>
      </c>
      <c r="H267" s="2">
        <f t="shared" si="31"/>
        <v>11.310146999999999</v>
      </c>
      <c r="I267" s="2">
        <f t="array" ref="I267">SUMPRODUCT(B251:B270, (ROW(B251:B270)-ROW(B251)+1)) / (20*21/2)</f>
        <v>11.962050952380954</v>
      </c>
      <c r="J267" s="2">
        <f t="shared" si="26"/>
        <v>11.520201303432685</v>
      </c>
      <c r="K267" s="2">
        <f t="shared" si="28"/>
        <v>11.151323385442943</v>
      </c>
    </row>
    <row r="268" spans="1:11" ht="13.5" x14ac:dyDescent="0.25">
      <c r="A268" s="3">
        <f>TITRES_STAT!B271</f>
        <v>42397</v>
      </c>
      <c r="B268" s="17">
        <f>TITRES_STAT!D271</f>
        <v>12.374700000000001</v>
      </c>
      <c r="C268" s="2">
        <f t="shared" si="29"/>
        <v>0.23600000000000065</v>
      </c>
      <c r="D268" s="2">
        <f t="shared" si="30"/>
        <v>12.032820000000001</v>
      </c>
      <c r="E268" s="2">
        <f t="shared" ref="E268:E331" si="32">AVERAGE(B259:B268)</f>
        <v>11.84327</v>
      </c>
      <c r="F268" s="2">
        <f t="shared" si="25"/>
        <v>11.579685</v>
      </c>
      <c r="G268" s="2">
        <f t="shared" si="27"/>
        <v>10.948858</v>
      </c>
      <c r="H268" s="2">
        <f t="shared" si="31"/>
        <v>11.316865499999999</v>
      </c>
      <c r="I268" s="2">
        <f t="array" ref="I268">SUMPRODUCT(B252:B271, (ROW(B252:B271)-ROW(B252)+1)) / (20*21/2)</f>
        <v>12.062804285714284</v>
      </c>
      <c r="J268" s="2">
        <f t="shared" si="26"/>
        <v>11.601582131677191</v>
      </c>
      <c r="K268" s="2">
        <f t="shared" si="28"/>
        <v>11.199298938954986</v>
      </c>
    </row>
    <row r="269" spans="1:11" ht="13.5" x14ac:dyDescent="0.25">
      <c r="A269" s="3">
        <f>TITRES_STAT!B272</f>
        <v>42398</v>
      </c>
      <c r="B269" s="17">
        <f>TITRES_STAT!D272</f>
        <v>12.7181</v>
      </c>
      <c r="C269" s="2">
        <f t="shared" si="29"/>
        <v>0.34339999999999904</v>
      </c>
      <c r="D269" s="2">
        <f t="shared" si="30"/>
        <v>12.201639999999999</v>
      </c>
      <c r="E269" s="2">
        <f t="shared" si="32"/>
        <v>11.97775</v>
      </c>
      <c r="F269" s="2">
        <f t="shared" si="25"/>
        <v>11.650859999999998</v>
      </c>
      <c r="G269" s="2">
        <f t="shared" si="27"/>
        <v>10.990060000000001</v>
      </c>
      <c r="H269" s="2">
        <f t="shared" si="31"/>
        <v>11.325370499999996</v>
      </c>
      <c r="I269" s="2">
        <f t="array" ref="I269">SUMPRODUCT(B253:B272, (ROW(B253:B272)-ROW(B253)+1)) / (20*21/2)</f>
        <v>12.155451428571427</v>
      </c>
      <c r="J269" s="2">
        <f t="shared" si="26"/>
        <v>11.707917166755553</v>
      </c>
      <c r="K269" s="2">
        <f t="shared" si="28"/>
        <v>11.25885976487832</v>
      </c>
    </row>
    <row r="270" spans="1:11" ht="13.5" x14ac:dyDescent="0.25">
      <c r="A270" s="3">
        <f>TITRES_STAT!B273</f>
        <v>42401</v>
      </c>
      <c r="B270" s="17">
        <f>TITRES_STAT!D273</f>
        <v>12.7682</v>
      </c>
      <c r="C270" s="2">
        <f t="shared" si="29"/>
        <v>5.0100000000000477E-2</v>
      </c>
      <c r="D270" s="2">
        <f t="shared" si="30"/>
        <v>12.396199999999999</v>
      </c>
      <c r="E270" s="2">
        <f t="shared" si="32"/>
        <v>12.117240000000001</v>
      </c>
      <c r="F270" s="2">
        <f t="shared" si="25"/>
        <v>11.731689999999999</v>
      </c>
      <c r="G270" s="2">
        <f t="shared" si="27"/>
        <v>11.032264</v>
      </c>
      <c r="H270" s="2">
        <f t="shared" si="31"/>
        <v>11.334437999999995</v>
      </c>
      <c r="I270" s="2">
        <f t="array" ref="I270">SUMPRODUCT(B254:B273, (ROW(B254:B273)-ROW(B254)+1)) / (20*21/2)</f>
        <v>12.231884285714289</v>
      </c>
      <c r="J270" s="2">
        <f t="shared" si="26"/>
        <v>11.808896484207406</v>
      </c>
      <c r="K270" s="2">
        <f t="shared" si="28"/>
        <v>11.318049578020347</v>
      </c>
    </row>
    <row r="271" spans="1:11" ht="13.5" x14ac:dyDescent="0.25">
      <c r="A271" s="3">
        <f>TITRES_STAT!B274</f>
        <v>42402</v>
      </c>
      <c r="B271" s="17">
        <f>TITRES_STAT!D274</f>
        <v>12.7896</v>
      </c>
      <c r="C271" s="2">
        <f t="shared" si="29"/>
        <v>2.1399999999999864E-2</v>
      </c>
      <c r="D271" s="2">
        <f t="shared" si="30"/>
        <v>12.55786</v>
      </c>
      <c r="E271" s="2">
        <f t="shared" si="32"/>
        <v>12.225960000000004</v>
      </c>
      <c r="F271" s="2">
        <f t="shared" si="25"/>
        <v>11.802505</v>
      </c>
      <c r="G271" s="2">
        <f t="shared" si="27"/>
        <v>11.075037999999999</v>
      </c>
      <c r="H271" s="2">
        <f t="shared" si="31"/>
        <v>11.343577999999995</v>
      </c>
      <c r="I271" s="2">
        <f t="array" ref="I271">SUMPRODUCT(B255:B274, (ROW(B255:B274)-ROW(B255)+1)) / (20*21/2)</f>
        <v>12.299530476190476</v>
      </c>
      <c r="J271" s="2">
        <f t="shared" si="26"/>
        <v>11.902296819044796</v>
      </c>
      <c r="K271" s="2">
        <f t="shared" si="28"/>
        <v>11.375757437705824</v>
      </c>
    </row>
    <row r="272" spans="1:11" ht="13.5" x14ac:dyDescent="0.25">
      <c r="A272" s="3">
        <f>TITRES_STAT!B275</f>
        <v>42403</v>
      </c>
      <c r="B272" s="17">
        <f>TITRES_STAT!D275</f>
        <v>12.7753</v>
      </c>
      <c r="C272" s="2">
        <f t="shared" si="29"/>
        <v>-1.4300000000000423E-2</v>
      </c>
      <c r="D272" s="2">
        <f t="shared" si="30"/>
        <v>12.685180000000001</v>
      </c>
      <c r="E272" s="2">
        <f t="shared" si="32"/>
        <v>12.324670000000001</v>
      </c>
      <c r="F272" s="2">
        <f t="shared" si="25"/>
        <v>11.879754999999999</v>
      </c>
      <c r="G272" s="2">
        <f t="shared" si="27"/>
        <v>11.117383999999999</v>
      </c>
      <c r="H272" s="2">
        <f t="shared" si="31"/>
        <v>11.352334499999994</v>
      </c>
      <c r="I272" s="2">
        <f t="array" ref="I272">SUMPRODUCT(B256:B275, (ROW(B256:B275)-ROW(B256)+1)) / (20*21/2)</f>
        <v>12.34762571428571</v>
      </c>
      <c r="J272" s="2">
        <f t="shared" si="26"/>
        <v>11.985439979135768</v>
      </c>
      <c r="K272" s="2">
        <f t="shared" si="28"/>
        <v>11.430641459756576</v>
      </c>
    </row>
    <row r="273" spans="1:11" ht="13.5" x14ac:dyDescent="0.25">
      <c r="A273" s="3">
        <f>TITRES_STAT!B276</f>
        <v>42404</v>
      </c>
      <c r="B273" s="17">
        <f>TITRES_STAT!D276</f>
        <v>12.6823</v>
      </c>
      <c r="C273" s="2">
        <f t="shared" si="29"/>
        <v>-9.2999999999999972E-2</v>
      </c>
      <c r="D273" s="2">
        <f t="shared" si="30"/>
        <v>12.746700000000001</v>
      </c>
      <c r="E273" s="2">
        <f t="shared" si="32"/>
        <v>12.389760000000003</v>
      </c>
      <c r="F273" s="2">
        <f t="shared" si="25"/>
        <v>11.943415</v>
      </c>
      <c r="G273" s="2">
        <f t="shared" si="27"/>
        <v>11.159300000000004</v>
      </c>
      <c r="H273" s="2">
        <f t="shared" si="31"/>
        <v>11.360625999999995</v>
      </c>
      <c r="I273" s="2">
        <f t="array" ref="I273">SUMPRODUCT(B257:B276, (ROW(B257:B276)-ROW(B257)+1)) / (20*21/2)</f>
        <v>12.364555714285714</v>
      </c>
      <c r="J273" s="2">
        <f t="shared" si="26"/>
        <v>12.051807600170456</v>
      </c>
      <c r="K273" s="2">
        <f t="shared" si="28"/>
        <v>11.479726108393573</v>
      </c>
    </row>
    <row r="274" spans="1:11" ht="13.5" x14ac:dyDescent="0.25">
      <c r="A274" s="3">
        <f>TITRES_STAT!B277</f>
        <v>42405</v>
      </c>
      <c r="B274" s="17">
        <f>TITRES_STAT!D277</f>
        <v>12.653700000000001</v>
      </c>
      <c r="C274" s="2">
        <f t="shared" si="29"/>
        <v>-2.8599999999999071E-2</v>
      </c>
      <c r="D274" s="2">
        <f t="shared" si="30"/>
        <v>12.73382</v>
      </c>
      <c r="E274" s="2">
        <f t="shared" si="32"/>
        <v>12.46773</v>
      </c>
      <c r="F274" s="2">
        <f t="shared" si="25"/>
        <v>12.012799999999999</v>
      </c>
      <c r="G274" s="2">
        <f t="shared" si="27"/>
        <v>11.200216000000001</v>
      </c>
      <c r="H274" s="2">
        <f t="shared" si="31"/>
        <v>11.368565999999996</v>
      </c>
      <c r="I274" s="2">
        <f t="array" ref="I274">SUMPRODUCT(B258:B277, (ROW(B258:B277)-ROW(B258)+1)) / (20*21/2)</f>
        <v>12.392962857142857</v>
      </c>
      <c r="J274" s="2">
        <f t="shared" si="26"/>
        <v>12.109130685868507</v>
      </c>
      <c r="K274" s="2">
        <f t="shared" si="28"/>
        <v>11.525764300221276</v>
      </c>
    </row>
    <row r="275" spans="1:11" ht="13.5" x14ac:dyDescent="0.25">
      <c r="A275" s="3">
        <f>TITRES_STAT!B278</f>
        <v>42408</v>
      </c>
      <c r="B275" s="17">
        <f>TITRES_STAT!D278</f>
        <v>12.517799999999999</v>
      </c>
      <c r="C275" s="2">
        <f t="shared" si="29"/>
        <v>-0.13590000000000124</v>
      </c>
      <c r="D275" s="2">
        <f t="shared" si="30"/>
        <v>12.68374</v>
      </c>
      <c r="E275" s="2">
        <f t="shared" si="32"/>
        <v>12.53997</v>
      </c>
      <c r="F275" s="2">
        <f t="shared" si="25"/>
        <v>12.068235</v>
      </c>
      <c r="G275" s="2">
        <f t="shared" si="27"/>
        <v>11.238414000000001</v>
      </c>
      <c r="H275" s="2">
        <f t="shared" si="31"/>
        <v>11.375826499999995</v>
      </c>
      <c r="I275" s="2">
        <f t="array" ref="I275">SUMPRODUCT(B259:B278, (ROW(B259:B278)-ROW(B259)+1)) / (20*21/2)</f>
        <v>12.407850952380953</v>
      </c>
      <c r="J275" s="2">
        <f t="shared" si="26"/>
        <v>12.148051572928651</v>
      </c>
      <c r="K275" s="2">
        <f t="shared" si="28"/>
        <v>11.564667660996912</v>
      </c>
    </row>
    <row r="276" spans="1:11" ht="13.5" x14ac:dyDescent="0.25">
      <c r="A276" s="3">
        <f>TITRES_STAT!B279</f>
        <v>42409</v>
      </c>
      <c r="B276" s="17">
        <f>TITRES_STAT!D279</f>
        <v>12.246</v>
      </c>
      <c r="C276" s="2">
        <f t="shared" si="29"/>
        <v>-0.27179999999999893</v>
      </c>
      <c r="D276" s="2">
        <f t="shared" si="30"/>
        <v>12.57502</v>
      </c>
      <c r="E276" s="2">
        <f t="shared" si="32"/>
        <v>12.566439999999998</v>
      </c>
      <c r="F276" s="2">
        <f t="shared" ref="F276:F339" si="33">AVERAGE(B257:B276)</f>
        <v>12.112225</v>
      </c>
      <c r="G276" s="2">
        <f t="shared" si="27"/>
        <v>11.273034000000001</v>
      </c>
      <c r="H276" s="2">
        <f t="shared" si="31"/>
        <v>11.381727999999995</v>
      </c>
      <c r="I276" s="2">
        <f t="array" ref="I276">SUMPRODUCT(B260:B279, (ROW(B260:B279)-ROW(B260)+1)) / (20*21/2)</f>
        <v>12.409351428571428</v>
      </c>
      <c r="J276" s="2">
        <f t="shared" si="26"/>
        <v>12.157379994554493</v>
      </c>
      <c r="K276" s="2">
        <f t="shared" si="28"/>
        <v>11.591386576251935</v>
      </c>
    </row>
    <row r="277" spans="1:11" ht="13.5" x14ac:dyDescent="0.25">
      <c r="A277" s="3">
        <f>TITRES_STAT!B280</f>
        <v>42410</v>
      </c>
      <c r="B277" s="17">
        <f>TITRES_STAT!D280</f>
        <v>12.410500000000001</v>
      </c>
      <c r="C277" s="2">
        <f t="shared" si="29"/>
        <v>0.16450000000000031</v>
      </c>
      <c r="D277" s="2">
        <f t="shared" si="30"/>
        <v>12.50206</v>
      </c>
      <c r="E277" s="2">
        <f t="shared" si="32"/>
        <v>12.59362</v>
      </c>
      <c r="F277" s="2">
        <f t="shared" si="33"/>
        <v>12.168375000000001</v>
      </c>
      <c r="G277" s="2">
        <f t="shared" si="27"/>
        <v>11.310943999999999</v>
      </c>
      <c r="H277" s="2">
        <f t="shared" si="31"/>
        <v>11.388278499999995</v>
      </c>
      <c r="I277" s="2">
        <f t="array" ref="I277">SUMPRODUCT(B261:B280, (ROW(B261:B280)-ROW(B261)+1)) / (20*21/2)</f>
        <v>12.417659523809524</v>
      </c>
      <c r="J277" s="2">
        <f t="shared" ref="J277:J340" si="34">$J$4*B277+J276*(1-$J$4)</f>
        <v>12.181486661739779</v>
      </c>
      <c r="K277" s="2">
        <f t="shared" si="28"/>
        <v>11.623508671300879</v>
      </c>
    </row>
    <row r="278" spans="1:11" ht="13.5" x14ac:dyDescent="0.25">
      <c r="A278" s="3">
        <f>TITRES_STAT!B281</f>
        <v>42411</v>
      </c>
      <c r="B278" s="17">
        <f>TITRES_STAT!D281</f>
        <v>12.3247</v>
      </c>
      <c r="C278" s="2">
        <f t="shared" si="29"/>
        <v>-8.5800000000000765E-2</v>
      </c>
      <c r="D278" s="2">
        <f t="shared" si="30"/>
        <v>12.430540000000001</v>
      </c>
      <c r="E278" s="2">
        <f t="shared" si="32"/>
        <v>12.588620000000001</v>
      </c>
      <c r="F278" s="2">
        <f t="shared" si="33"/>
        <v>12.215945000000001</v>
      </c>
      <c r="G278" s="2">
        <f t="shared" si="27"/>
        <v>11.347854</v>
      </c>
      <c r="H278" s="2">
        <f t="shared" si="31"/>
        <v>11.394087999999995</v>
      </c>
      <c r="I278" s="2">
        <f t="array" ref="I278">SUMPRODUCT(B262:B281, (ROW(B262:B281)-ROW(B262)+1)) / (20*21/2)</f>
        <v>12.423382857142856</v>
      </c>
      <c r="J278" s="2">
        <f t="shared" si="34"/>
        <v>12.195126027288371</v>
      </c>
      <c r="K278" s="2">
        <f t="shared" si="28"/>
        <v>11.65100637046555</v>
      </c>
    </row>
    <row r="279" spans="1:11" ht="13.5" x14ac:dyDescent="0.25">
      <c r="A279" s="3">
        <f>TITRES_STAT!B282</f>
        <v>42412</v>
      </c>
      <c r="B279" s="17">
        <f>TITRES_STAT!D282</f>
        <v>12.2317</v>
      </c>
      <c r="C279" s="2">
        <f t="shared" si="29"/>
        <v>-9.2999999999999972E-2</v>
      </c>
      <c r="D279" s="2">
        <f t="shared" si="30"/>
        <v>12.34614</v>
      </c>
      <c r="E279" s="2">
        <f t="shared" si="32"/>
        <v>12.539979999999998</v>
      </c>
      <c r="F279" s="2">
        <f t="shared" si="33"/>
        <v>12.258865</v>
      </c>
      <c r="G279" s="2">
        <f t="shared" si="27"/>
        <v>11.383048</v>
      </c>
      <c r="H279" s="2">
        <f t="shared" si="31"/>
        <v>11.399432499999994</v>
      </c>
      <c r="I279" s="2">
        <f t="array" ref="I279">SUMPRODUCT(B263:B282, (ROW(B263:B282)-ROW(B263)+1)) / (20*21/2)</f>
        <v>12.433433809523809</v>
      </c>
      <c r="J279" s="2">
        <f t="shared" si="34"/>
        <v>12.198609262784716</v>
      </c>
      <c r="K279" s="2">
        <f t="shared" si="28"/>
        <v>11.67377866966298</v>
      </c>
    </row>
    <row r="280" spans="1:11" ht="13.5" x14ac:dyDescent="0.25">
      <c r="A280" s="3">
        <f>TITRES_STAT!B283</f>
        <v>42415</v>
      </c>
      <c r="B280" s="17">
        <f>TITRES_STAT!D283</f>
        <v>12.3461</v>
      </c>
      <c r="C280" s="2">
        <f t="shared" si="29"/>
        <v>0.11439999999999984</v>
      </c>
      <c r="D280" s="2">
        <f t="shared" si="30"/>
        <v>12.311800000000002</v>
      </c>
      <c r="E280" s="2">
        <f t="shared" si="32"/>
        <v>12.497769999999999</v>
      </c>
      <c r="F280" s="2">
        <f t="shared" si="33"/>
        <v>12.307505000000003</v>
      </c>
      <c r="G280" s="2">
        <f t="shared" si="27"/>
        <v>11.422532</v>
      </c>
      <c r="H280" s="2">
        <f t="shared" si="31"/>
        <v>11.405730499999994</v>
      </c>
      <c r="I280" s="2">
        <f t="array" ref="I280">SUMPRODUCT(B264:B283, (ROW(B264:B283)-ROW(B264)+1)) / (20*21/2)</f>
        <v>12.456703333333333</v>
      </c>
      <c r="J280" s="2">
        <f t="shared" si="34"/>
        <v>12.212655999662362</v>
      </c>
      <c r="K280" s="2">
        <f t="shared" si="28"/>
        <v>11.700144212029139</v>
      </c>
    </row>
    <row r="281" spans="1:11" ht="13.5" x14ac:dyDescent="0.25">
      <c r="A281" s="3">
        <f>TITRES_STAT!B284</f>
        <v>42416</v>
      </c>
      <c r="B281" s="17">
        <f>TITRES_STAT!D284</f>
        <v>12.367599999999999</v>
      </c>
      <c r="C281" s="2">
        <f t="shared" si="29"/>
        <v>2.1499999999999631E-2</v>
      </c>
      <c r="D281" s="2">
        <f t="shared" si="30"/>
        <v>12.336119999999999</v>
      </c>
      <c r="E281" s="2">
        <f t="shared" si="32"/>
        <v>12.455569999999998</v>
      </c>
      <c r="F281" s="2">
        <f t="shared" si="33"/>
        <v>12.340765000000001</v>
      </c>
      <c r="G281" s="2">
        <f t="shared" si="27"/>
        <v>11.462732000000001</v>
      </c>
      <c r="H281" s="2">
        <f t="shared" si="31"/>
        <v>11.411788999999994</v>
      </c>
      <c r="I281" s="2">
        <f t="array" ref="I281">SUMPRODUCT(B265:B284, (ROW(B265:B284)-ROW(B265)+1)) / (20*21/2)</f>
        <v>12.481265238095238</v>
      </c>
      <c r="J281" s="2">
        <f t="shared" si="34"/>
        <v>12.227412571123089</v>
      </c>
      <c r="K281" s="2">
        <f t="shared" si="28"/>
        <v>11.72631894881231</v>
      </c>
    </row>
    <row r="282" spans="1:11" ht="13.5" x14ac:dyDescent="0.25">
      <c r="A282" s="3">
        <f>TITRES_STAT!B285</f>
        <v>42417</v>
      </c>
      <c r="B282" s="17">
        <f>TITRES_STAT!D285</f>
        <v>12.446300000000001</v>
      </c>
      <c r="C282" s="2">
        <f t="shared" si="29"/>
        <v>7.8700000000001324E-2</v>
      </c>
      <c r="D282" s="2">
        <f t="shared" si="30"/>
        <v>12.34328</v>
      </c>
      <c r="E282" s="2">
        <f t="shared" si="32"/>
        <v>12.42267</v>
      </c>
      <c r="F282" s="2">
        <f t="shared" si="33"/>
        <v>12.373670000000004</v>
      </c>
      <c r="G282" s="2">
        <f t="shared" si="27"/>
        <v>11.507224000000001</v>
      </c>
      <c r="H282" s="2">
        <f t="shared" si="31"/>
        <v>11.418206499999995</v>
      </c>
      <c r="I282" s="2">
        <f t="array" ref="I282">SUMPRODUCT(B266:B285, (ROW(B266:B285)-ROW(B266)+1)) / (20*21/2)</f>
        <v>12.501394285714284</v>
      </c>
      <c r="J282" s="2">
        <f t="shared" si="34"/>
        <v>12.24825899292089</v>
      </c>
      <c r="K282" s="2">
        <f t="shared" si="28"/>
        <v>11.754553499839279</v>
      </c>
    </row>
    <row r="283" spans="1:11" ht="13.5" x14ac:dyDescent="0.25">
      <c r="A283" s="3">
        <f>TITRES_STAT!B286</f>
        <v>42418</v>
      </c>
      <c r="B283" s="17">
        <f>TITRES_STAT!D286</f>
        <v>12.618</v>
      </c>
      <c r="C283" s="2">
        <f t="shared" si="29"/>
        <v>0.17169999999999952</v>
      </c>
      <c r="D283" s="2">
        <f t="shared" si="30"/>
        <v>12.40194</v>
      </c>
      <c r="E283" s="2">
        <f t="shared" si="32"/>
        <v>12.416239999999998</v>
      </c>
      <c r="F283" s="2">
        <f t="shared" si="33"/>
        <v>12.403000000000002</v>
      </c>
      <c r="G283" s="2">
        <f t="shared" si="27"/>
        <v>11.549570000000001</v>
      </c>
      <c r="H283" s="2">
        <f t="shared" si="31"/>
        <v>11.425482499999996</v>
      </c>
      <c r="I283" s="2">
        <f t="array" ref="I283">SUMPRODUCT(B267:B286, (ROW(B267:B286)-ROW(B267)+1)) / (20*21/2)</f>
        <v>12.518121904761903</v>
      </c>
      <c r="J283" s="2">
        <f t="shared" si="34"/>
        <v>12.283472422166518</v>
      </c>
      <c r="K283" s="2">
        <f t="shared" si="28"/>
        <v>11.788414146904405</v>
      </c>
    </row>
    <row r="284" spans="1:11" ht="13.5" x14ac:dyDescent="0.25">
      <c r="A284" s="3">
        <f>TITRES_STAT!B287</f>
        <v>42419</v>
      </c>
      <c r="B284" s="17">
        <f>TITRES_STAT!D287</f>
        <v>12.6609</v>
      </c>
      <c r="C284" s="2">
        <f t="shared" si="29"/>
        <v>4.2899999999999494E-2</v>
      </c>
      <c r="D284" s="2">
        <f t="shared" si="30"/>
        <v>12.487779999999999</v>
      </c>
      <c r="E284" s="2">
        <f t="shared" si="32"/>
        <v>12.416959999999998</v>
      </c>
      <c r="F284" s="2">
        <f t="shared" si="33"/>
        <v>12.442345000000001</v>
      </c>
      <c r="G284" s="2">
        <f t="shared" si="27"/>
        <v>11.593920000000001</v>
      </c>
      <c r="H284" s="2">
        <f t="shared" si="31"/>
        <v>11.429816499999994</v>
      </c>
      <c r="I284" s="2">
        <f t="array" ref="I284">SUMPRODUCT(B268:B287, (ROW(B268:B287)-ROW(B268)+1)) / (20*21/2)</f>
        <v>12.530251428571429</v>
      </c>
      <c r="J284" s="2">
        <f t="shared" si="34"/>
        <v>12.319417905769708</v>
      </c>
      <c r="K284" s="2">
        <f t="shared" si="28"/>
        <v>11.822629278398351</v>
      </c>
    </row>
    <row r="285" spans="1:11" ht="13.5" x14ac:dyDescent="0.25">
      <c r="A285" s="3">
        <f>TITRES_STAT!B288</f>
        <v>42422</v>
      </c>
      <c r="B285" s="17">
        <f>TITRES_STAT!D288</f>
        <v>12.653700000000001</v>
      </c>
      <c r="C285" s="2">
        <f t="shared" si="29"/>
        <v>-7.199999999999207E-3</v>
      </c>
      <c r="D285" s="2">
        <f t="shared" si="30"/>
        <v>12.549299999999999</v>
      </c>
      <c r="E285" s="2">
        <f t="shared" si="32"/>
        <v>12.43055</v>
      </c>
      <c r="F285" s="2">
        <f t="shared" si="33"/>
        <v>12.485260000000002</v>
      </c>
      <c r="G285" s="2">
        <f t="shared" si="27"/>
        <v>11.638412000000001</v>
      </c>
      <c r="H285" s="2">
        <f t="shared" si="31"/>
        <v>11.431685999999996</v>
      </c>
      <c r="I285" s="2">
        <f t="array" ref="I285">SUMPRODUCT(B269:B288, (ROW(B269:B288)-ROW(B269)+1)) / (20*21/2)</f>
        <v>12.533829047619049</v>
      </c>
      <c r="J285" s="2">
        <f t="shared" si="34"/>
        <v>12.351254295696403</v>
      </c>
      <c r="K285" s="2">
        <f t="shared" si="28"/>
        <v>11.855220287088612</v>
      </c>
    </row>
    <row r="286" spans="1:11" ht="13.5" x14ac:dyDescent="0.25">
      <c r="A286" s="3">
        <f>TITRES_STAT!B289</f>
        <v>42423</v>
      </c>
      <c r="B286" s="17">
        <f>TITRES_STAT!D289</f>
        <v>12.6609</v>
      </c>
      <c r="C286" s="2">
        <f t="shared" si="29"/>
        <v>7.199999999999207E-3</v>
      </c>
      <c r="D286" s="2">
        <f t="shared" si="30"/>
        <v>12.60796</v>
      </c>
      <c r="E286" s="2">
        <f t="shared" si="32"/>
        <v>12.47204</v>
      </c>
      <c r="F286" s="2">
        <f t="shared" si="33"/>
        <v>12.51924</v>
      </c>
      <c r="G286" s="2">
        <f t="shared" si="27"/>
        <v>11.684192000000001</v>
      </c>
      <c r="H286" s="2">
        <f t="shared" si="31"/>
        <v>11.433764999999996</v>
      </c>
      <c r="I286" s="2">
        <f t="array" ref="I286">SUMPRODUCT(B270:B289, (ROW(B270:B289)-ROW(B270)+1)) / (20*21/2)</f>
        <v>12.535056666666668</v>
      </c>
      <c r="J286" s="2">
        <f t="shared" si="34"/>
        <v>12.380744362772937</v>
      </c>
      <c r="K286" s="2">
        <f t="shared" si="28"/>
        <v>11.886815569947883</v>
      </c>
    </row>
    <row r="287" spans="1:11" ht="13.5" x14ac:dyDescent="0.25">
      <c r="A287" s="3">
        <f>TITRES_STAT!B290</f>
        <v>42424</v>
      </c>
      <c r="B287" s="17">
        <f>TITRES_STAT!D290</f>
        <v>12.646599999999999</v>
      </c>
      <c r="C287" s="2">
        <f t="shared" si="29"/>
        <v>-1.4300000000000423E-2</v>
      </c>
      <c r="D287" s="2">
        <f t="shared" si="30"/>
        <v>12.648019999999999</v>
      </c>
      <c r="E287" s="2">
        <f t="shared" si="32"/>
        <v>12.495650000000001</v>
      </c>
      <c r="F287" s="2">
        <f t="shared" si="33"/>
        <v>12.544635</v>
      </c>
      <c r="G287" s="2">
        <f t="shared" si="27"/>
        <v>11.728970000000002</v>
      </c>
      <c r="H287" s="2">
        <f t="shared" si="31"/>
        <v>11.437610999999995</v>
      </c>
      <c r="I287" s="2">
        <f t="array" ref="I287">SUMPRODUCT(B271:B290, (ROW(B271:B290)-ROW(B271)+1)) / (20*21/2)</f>
        <v>12.537675714285715</v>
      </c>
      <c r="J287" s="2">
        <f t="shared" si="34"/>
        <v>12.406063947270752</v>
      </c>
      <c r="K287" s="2">
        <f t="shared" si="28"/>
        <v>11.916611037793064</v>
      </c>
    </row>
    <row r="288" spans="1:11" ht="13.5" x14ac:dyDescent="0.25">
      <c r="A288" s="3">
        <f>TITRES_STAT!B291</f>
        <v>42425</v>
      </c>
      <c r="B288" s="17">
        <f>TITRES_STAT!D291</f>
        <v>12.5822</v>
      </c>
      <c r="C288" s="2">
        <f t="shared" si="29"/>
        <v>-6.4399999999999125E-2</v>
      </c>
      <c r="D288" s="2">
        <f t="shared" si="30"/>
        <v>12.64086</v>
      </c>
      <c r="E288" s="2">
        <f t="shared" si="32"/>
        <v>12.5214</v>
      </c>
      <c r="F288" s="2">
        <f t="shared" si="33"/>
        <v>12.555010000000001</v>
      </c>
      <c r="G288" s="2">
        <f t="shared" si="27"/>
        <v>11.770313999999999</v>
      </c>
      <c r="H288" s="2">
        <f t="shared" si="31"/>
        <v>11.441585999999996</v>
      </c>
      <c r="I288" s="2">
        <f t="array" ref="I288">SUMPRODUCT(B272:B291, (ROW(B272:B291)-ROW(B272)+1)) / (20*21/2)</f>
        <v>12.53917666666667</v>
      </c>
      <c r="J288" s="2">
        <f t="shared" si="34"/>
        <v>12.422838809435442</v>
      </c>
      <c r="K288" s="2">
        <f t="shared" si="28"/>
        <v>11.942712565722749</v>
      </c>
    </row>
    <row r="289" spans="1:11" ht="13.5" x14ac:dyDescent="0.25">
      <c r="A289" s="3">
        <f>TITRES_STAT!B292</f>
        <v>42426</v>
      </c>
      <c r="B289" s="17">
        <f>TITRES_STAT!D292</f>
        <v>12.5679</v>
      </c>
      <c r="C289" s="2">
        <f t="shared" si="29"/>
        <v>-1.4300000000000423E-2</v>
      </c>
      <c r="D289" s="2">
        <f t="shared" si="30"/>
        <v>12.622260000000001</v>
      </c>
      <c r="E289" s="2">
        <f t="shared" si="32"/>
        <v>12.555020000000001</v>
      </c>
      <c r="F289" s="2">
        <f t="shared" si="33"/>
        <v>12.547499999999999</v>
      </c>
      <c r="G289" s="2">
        <f t="shared" si="27"/>
        <v>11.812804000000002</v>
      </c>
      <c r="H289" s="2">
        <f t="shared" si="31"/>
        <v>11.445593499999996</v>
      </c>
      <c r="I289" s="2">
        <f t="array" ref="I289">SUMPRODUCT(B273:B292, (ROW(B273:B292)-ROW(B273)+1)) / (20*21/2)</f>
        <v>12.541801428571429</v>
      </c>
      <c r="J289" s="2">
        <f t="shared" si="34"/>
        <v>12.436654160917779</v>
      </c>
      <c r="K289" s="2">
        <f t="shared" si="28"/>
        <v>11.967229720008131</v>
      </c>
    </row>
    <row r="290" spans="1:11" ht="13.5" x14ac:dyDescent="0.25">
      <c r="A290" s="3">
        <f>TITRES_STAT!B293</f>
        <v>42429</v>
      </c>
      <c r="B290" s="17">
        <f>TITRES_STAT!D293</f>
        <v>12.574999999999999</v>
      </c>
      <c r="C290" s="2">
        <f t="shared" si="29"/>
        <v>7.0999999999994401E-3</v>
      </c>
      <c r="D290" s="2">
        <f t="shared" si="30"/>
        <v>12.60652</v>
      </c>
      <c r="E290" s="2">
        <f t="shared" si="32"/>
        <v>12.577909999999999</v>
      </c>
      <c r="F290" s="2">
        <f t="shared" si="33"/>
        <v>12.537839999999999</v>
      </c>
      <c r="G290" s="2">
        <f t="shared" si="27"/>
        <v>11.856866</v>
      </c>
      <c r="H290" s="2">
        <f t="shared" si="31"/>
        <v>11.449532499999993</v>
      </c>
      <c r="I290" s="2">
        <f t="array" ref="I290">SUMPRODUCT(B274:B293, (ROW(B274:B293)-ROW(B274)+1)) / (20*21/2)</f>
        <v>12.552291428571428</v>
      </c>
      <c r="J290" s="2">
        <f t="shared" si="34"/>
        <v>12.449829955116087</v>
      </c>
      <c r="K290" s="2">
        <f t="shared" si="28"/>
        <v>11.991063848635262</v>
      </c>
    </row>
    <row r="291" spans="1:11" ht="13.5" x14ac:dyDescent="0.25">
      <c r="A291" s="3">
        <f>TITRES_STAT!B294</f>
        <v>42430</v>
      </c>
      <c r="B291" s="17">
        <f>TITRES_STAT!D294</f>
        <v>12.553599999999999</v>
      </c>
      <c r="C291" s="2">
        <f t="shared" si="29"/>
        <v>-2.1399999999999864E-2</v>
      </c>
      <c r="D291" s="2">
        <f t="shared" si="30"/>
        <v>12.585060000000002</v>
      </c>
      <c r="E291" s="2">
        <f t="shared" si="32"/>
        <v>12.596509999999999</v>
      </c>
      <c r="F291" s="2">
        <f t="shared" si="33"/>
        <v>12.526039999999998</v>
      </c>
      <c r="G291" s="2">
        <f t="shared" si="27"/>
        <v>11.900785999999998</v>
      </c>
      <c r="H291" s="2">
        <f t="shared" si="31"/>
        <v>11.454023499999996</v>
      </c>
      <c r="I291" s="2">
        <f t="array" ref="I291">SUMPRODUCT(B275:B294, (ROW(B275:B294)-ROW(B275)+1)) / (20*21/2)</f>
        <v>12.56305380952381</v>
      </c>
      <c r="J291" s="2">
        <f t="shared" si="34"/>
        <v>12.459712816533603</v>
      </c>
      <c r="K291" s="2">
        <f t="shared" si="28"/>
        <v>12.013124089865252</v>
      </c>
    </row>
    <row r="292" spans="1:11" ht="13.5" x14ac:dyDescent="0.25">
      <c r="A292" s="3">
        <f>TITRES_STAT!B295</f>
        <v>42431</v>
      </c>
      <c r="B292" s="17">
        <f>TITRES_STAT!D295</f>
        <v>12.553599999999999</v>
      </c>
      <c r="C292" s="2">
        <f t="shared" si="29"/>
        <v>0</v>
      </c>
      <c r="D292" s="2">
        <f t="shared" si="30"/>
        <v>12.566460000000001</v>
      </c>
      <c r="E292" s="2">
        <f t="shared" si="32"/>
        <v>12.607240000000001</v>
      </c>
      <c r="F292" s="2">
        <f t="shared" si="33"/>
        <v>12.514954999999997</v>
      </c>
      <c r="G292" s="2">
        <f t="shared" si="27"/>
        <v>11.945136000000002</v>
      </c>
      <c r="H292" s="2">
        <f t="shared" si="31"/>
        <v>11.458340999999997</v>
      </c>
      <c r="I292" s="2">
        <f t="array" ref="I292">SUMPRODUCT(B276:B295, (ROW(B276:B295)-ROW(B276)+1)) / (20*21/2)</f>
        <v>12.563733333333333</v>
      </c>
      <c r="J292" s="2">
        <f t="shared" si="34"/>
        <v>12.468654453054212</v>
      </c>
      <c r="K292" s="2">
        <f t="shared" si="28"/>
        <v>12.034319223596027</v>
      </c>
    </row>
    <row r="293" spans="1:11" ht="13.5" x14ac:dyDescent="0.25">
      <c r="A293" s="3">
        <f>TITRES_STAT!B296</f>
        <v>42432</v>
      </c>
      <c r="B293" s="17">
        <f>TITRES_STAT!D296</f>
        <v>12.6251</v>
      </c>
      <c r="C293" s="2">
        <f t="shared" si="29"/>
        <v>7.1500000000000341E-2</v>
      </c>
      <c r="D293" s="2">
        <f t="shared" si="30"/>
        <v>12.575040000000001</v>
      </c>
      <c r="E293" s="2">
        <f t="shared" si="32"/>
        <v>12.607950000000001</v>
      </c>
      <c r="F293" s="2">
        <f t="shared" si="33"/>
        <v>12.512094999999999</v>
      </c>
      <c r="G293" s="2">
        <f t="shared" si="27"/>
        <v>11.993062</v>
      </c>
      <c r="H293" s="2">
        <f t="shared" si="31"/>
        <v>11.462842499999999</v>
      </c>
      <c r="I293" s="2">
        <f t="array" ref="I293">SUMPRODUCT(B277:B296, (ROW(B277:B296)-ROW(B277)+1)) / (20*21/2)</f>
        <v>12.564412857142859</v>
      </c>
      <c r="J293" s="2">
        <f t="shared" si="34"/>
        <v>12.483554028953812</v>
      </c>
      <c r="K293" s="2">
        <f t="shared" si="28"/>
        <v>12.057487097180498</v>
      </c>
    </row>
    <row r="294" spans="1:11" ht="13.5" x14ac:dyDescent="0.25">
      <c r="A294" s="3">
        <f>TITRES_STAT!B297</f>
        <v>42433</v>
      </c>
      <c r="B294" s="17">
        <f>TITRES_STAT!D297</f>
        <v>12.6251</v>
      </c>
      <c r="C294" s="2">
        <f t="shared" si="29"/>
        <v>0</v>
      </c>
      <c r="D294" s="2">
        <f t="shared" si="30"/>
        <v>12.58648</v>
      </c>
      <c r="E294" s="2">
        <f t="shared" si="32"/>
        <v>12.604370000000001</v>
      </c>
      <c r="F294" s="2">
        <f t="shared" si="33"/>
        <v>12.510664999999998</v>
      </c>
      <c r="G294" s="2">
        <f t="shared" si="27"/>
        <v>12.03598</v>
      </c>
      <c r="H294" s="2">
        <f t="shared" si="31"/>
        <v>11.467343999999999</v>
      </c>
      <c r="I294" s="2">
        <f t="array" ref="I294">SUMPRODUCT(B278:B297, (ROW(B278:B297)-ROW(B278)+1)) / (20*21/2)</f>
        <v>12.563798095238097</v>
      </c>
      <c r="J294" s="2">
        <f t="shared" si="34"/>
        <v>12.497034597624877</v>
      </c>
      <c r="K294" s="2">
        <f t="shared" si="28"/>
        <v>12.079746426702833</v>
      </c>
    </row>
    <row r="295" spans="1:11" ht="13.5" x14ac:dyDescent="0.25">
      <c r="A295" s="3">
        <f>TITRES_STAT!B298</f>
        <v>42436</v>
      </c>
      <c r="B295" s="17">
        <f>TITRES_STAT!D298</f>
        <v>12.517799999999999</v>
      </c>
      <c r="C295" s="2">
        <f t="shared" si="29"/>
        <v>-0.1073000000000004</v>
      </c>
      <c r="D295" s="2">
        <f t="shared" si="30"/>
        <v>12.57504</v>
      </c>
      <c r="E295" s="2">
        <f t="shared" si="32"/>
        <v>12.590780000000001</v>
      </c>
      <c r="F295" s="2">
        <f t="shared" si="33"/>
        <v>12.510664999999999</v>
      </c>
      <c r="G295" s="2">
        <f t="shared" si="27"/>
        <v>12.069741999999998</v>
      </c>
      <c r="H295" s="2">
        <f t="shared" si="31"/>
        <v>11.471656000000001</v>
      </c>
      <c r="I295" s="2">
        <f t="array" ref="I295">SUMPRODUCT(B279:B298, (ROW(B279:B298)-ROW(B279)+1)) / (20*21/2)</f>
        <v>12.579700952380955</v>
      </c>
      <c r="J295" s="2">
        <f t="shared" si="34"/>
        <v>12.499012254993938</v>
      </c>
      <c r="K295" s="2">
        <f t="shared" si="28"/>
        <v>12.096924998204683</v>
      </c>
    </row>
    <row r="296" spans="1:11" ht="13.5" x14ac:dyDescent="0.25">
      <c r="A296" s="3">
        <f>TITRES_STAT!B299</f>
        <v>42437</v>
      </c>
      <c r="B296" s="17">
        <f>TITRES_STAT!D299</f>
        <v>12.517799999999999</v>
      </c>
      <c r="C296" s="2">
        <f t="shared" si="29"/>
        <v>0</v>
      </c>
      <c r="D296" s="2">
        <f t="shared" si="30"/>
        <v>12.567879999999999</v>
      </c>
      <c r="E296" s="2">
        <f t="shared" si="32"/>
        <v>12.57647</v>
      </c>
      <c r="F296" s="2">
        <f t="shared" si="33"/>
        <v>12.524254999999998</v>
      </c>
      <c r="G296" s="2">
        <f t="shared" si="27"/>
        <v>12.103647999999996</v>
      </c>
      <c r="H296" s="2">
        <f t="shared" si="31"/>
        <v>11.476141500000001</v>
      </c>
      <c r="I296" s="2">
        <f t="array" ref="I296">SUMPRODUCT(B280:B299, (ROW(B280:B299)-ROW(B280)+1)) / (20*21/2)</f>
        <v>12.593832857142855</v>
      </c>
      <c r="J296" s="2">
        <f t="shared" si="34"/>
        <v>12.500801564042135</v>
      </c>
      <c r="K296" s="2">
        <f t="shared" si="28"/>
        <v>12.113429900235872</v>
      </c>
    </row>
    <row r="297" spans="1:11" ht="13.5" x14ac:dyDescent="0.25">
      <c r="A297" s="3">
        <f>TITRES_STAT!B300</f>
        <v>42438</v>
      </c>
      <c r="B297" s="17">
        <f>TITRES_STAT!D300</f>
        <v>12.517799999999999</v>
      </c>
      <c r="C297" s="2">
        <f t="shared" si="29"/>
        <v>0</v>
      </c>
      <c r="D297" s="2">
        <f t="shared" si="30"/>
        <v>12.56072</v>
      </c>
      <c r="E297" s="2">
        <f t="shared" si="32"/>
        <v>12.56359</v>
      </c>
      <c r="F297" s="2">
        <f t="shared" si="33"/>
        <v>12.529619999999998</v>
      </c>
      <c r="G297" s="2">
        <f t="shared" si="27"/>
        <v>12.136551999999996</v>
      </c>
      <c r="H297" s="2">
        <f t="shared" si="31"/>
        <v>11.480800500000001</v>
      </c>
      <c r="I297" s="2">
        <f t="array" ref="I297">SUMPRODUCT(B281:B300, (ROW(B281:B300)-ROW(B281)+1)) / (20*21/2)</f>
        <v>12.60235095238095</v>
      </c>
      <c r="J297" s="2">
        <f t="shared" si="34"/>
        <v>12.502420462704789</v>
      </c>
      <c r="K297" s="2">
        <f t="shared" si="28"/>
        <v>12.129287551207014</v>
      </c>
    </row>
    <row r="298" spans="1:11" ht="13.5" x14ac:dyDescent="0.25">
      <c r="A298" s="3">
        <f>TITRES_STAT!B301</f>
        <v>42439</v>
      </c>
      <c r="B298" s="17">
        <f>TITRES_STAT!D301</f>
        <v>12.6966</v>
      </c>
      <c r="C298" s="2">
        <f t="shared" si="29"/>
        <v>0.17880000000000074</v>
      </c>
      <c r="D298" s="2">
        <f t="shared" si="30"/>
        <v>12.57502</v>
      </c>
      <c r="E298" s="2">
        <f t="shared" si="32"/>
        <v>12.57503</v>
      </c>
      <c r="F298" s="2">
        <f t="shared" si="33"/>
        <v>12.548214999999997</v>
      </c>
      <c r="G298" s="2">
        <f t="shared" si="27"/>
        <v>12.168883999999997</v>
      </c>
      <c r="H298" s="2">
        <f t="shared" si="31"/>
        <v>11.486457500000002</v>
      </c>
      <c r="I298" s="2">
        <f t="array" ref="I298">SUMPRODUCT(B282:B301, (ROW(B282:B301)-ROW(B282)+1)) / (20*21/2)</f>
        <v>12.616179523809524</v>
      </c>
      <c r="J298" s="2">
        <f t="shared" si="34"/>
        <v>12.520913751971001</v>
      </c>
      <c r="K298" s="2">
        <f t="shared" si="28"/>
        <v>12.151535098218503</v>
      </c>
    </row>
    <row r="299" spans="1:11" ht="13.5" x14ac:dyDescent="0.25">
      <c r="A299" s="3">
        <f>TITRES_STAT!B302</f>
        <v>42440</v>
      </c>
      <c r="B299" s="17">
        <f>TITRES_STAT!D302</f>
        <v>12.6966</v>
      </c>
      <c r="C299" s="2">
        <f t="shared" si="29"/>
        <v>0</v>
      </c>
      <c r="D299" s="2">
        <f t="shared" si="30"/>
        <v>12.589320000000001</v>
      </c>
      <c r="E299" s="2">
        <f t="shared" si="32"/>
        <v>12.587899999999999</v>
      </c>
      <c r="F299" s="2">
        <f t="shared" si="33"/>
        <v>12.571459999999998</v>
      </c>
      <c r="G299" s="2">
        <f t="shared" si="27"/>
        <v>12.196923999999997</v>
      </c>
      <c r="H299" s="2">
        <f t="shared" si="31"/>
        <v>11.492149000000005</v>
      </c>
      <c r="I299" s="2">
        <f t="array" ref="I299">SUMPRODUCT(B283:B302, (ROW(B283:B302)-ROW(B283)+1)) / (20*21/2)</f>
        <v>12.628270952380952</v>
      </c>
      <c r="J299" s="2">
        <f t="shared" si="34"/>
        <v>12.537645775592811</v>
      </c>
      <c r="K299" s="2">
        <f t="shared" si="28"/>
        <v>12.172910192406011</v>
      </c>
    </row>
    <row r="300" spans="1:11" ht="13.5" x14ac:dyDescent="0.25">
      <c r="A300" s="3">
        <f>TITRES_STAT!B303</f>
        <v>42443</v>
      </c>
      <c r="B300" s="17">
        <f>TITRES_STAT!D303</f>
        <v>12.6609</v>
      </c>
      <c r="C300" s="2">
        <f t="shared" si="29"/>
        <v>-3.5700000000000287E-2</v>
      </c>
      <c r="D300" s="2">
        <f t="shared" si="30"/>
        <v>12.617939999999999</v>
      </c>
      <c r="E300" s="2">
        <f t="shared" si="32"/>
        <v>12.596489999999999</v>
      </c>
      <c r="F300" s="2">
        <f t="shared" si="33"/>
        <v>12.587199999999998</v>
      </c>
      <c r="G300" s="2">
        <f t="shared" si="27"/>
        <v>12.227109999999998</v>
      </c>
      <c r="H300" s="2">
        <f t="shared" si="31"/>
        <v>11.497731500000002</v>
      </c>
      <c r="I300" s="2">
        <f t="array" ref="I300">SUMPRODUCT(B284:B303, (ROW(B284:B303)-ROW(B284)+1)) / (20*21/2)</f>
        <v>12.618561904761906</v>
      </c>
      <c r="J300" s="2">
        <f t="shared" si="34"/>
        <v>12.5493842731554</v>
      </c>
      <c r="K300" s="2">
        <f t="shared" si="28"/>
        <v>12.192047047605776</v>
      </c>
    </row>
    <row r="301" spans="1:11" ht="13.5" x14ac:dyDescent="0.25">
      <c r="A301" s="3">
        <f>TITRES_STAT!B304</f>
        <v>42444</v>
      </c>
      <c r="B301" s="17">
        <f>TITRES_STAT!D304</f>
        <v>12.7324</v>
      </c>
      <c r="C301" s="2">
        <f t="shared" si="29"/>
        <v>7.1500000000000341E-2</v>
      </c>
      <c r="D301" s="2">
        <f t="shared" si="30"/>
        <v>12.66086</v>
      </c>
      <c r="E301" s="2">
        <f t="shared" si="32"/>
        <v>12.614369999999999</v>
      </c>
      <c r="F301" s="2">
        <f t="shared" si="33"/>
        <v>12.605439999999998</v>
      </c>
      <c r="G301" s="2">
        <f t="shared" si="27"/>
        <v>12.254291999999998</v>
      </c>
      <c r="H301" s="2">
        <f t="shared" si="31"/>
        <v>11.503879500000004</v>
      </c>
      <c r="I301" s="2">
        <f t="array" ref="I301">SUMPRODUCT(B285:B304, (ROW(B285:B304)-ROW(B285)+1)) / (20*21/2)</f>
        <v>12.622958571428573</v>
      </c>
      <c r="J301" s="2">
        <f t="shared" si="34"/>
        <v>12.566814342378697</v>
      </c>
      <c r="K301" s="2">
        <f t="shared" si="28"/>
        <v>12.213237359464372</v>
      </c>
    </row>
    <row r="302" spans="1:11" ht="13.5" x14ac:dyDescent="0.25">
      <c r="A302" s="3">
        <f>TITRES_STAT!B305</f>
        <v>42445</v>
      </c>
      <c r="B302" s="17">
        <f>TITRES_STAT!D305</f>
        <v>12.7324</v>
      </c>
      <c r="C302" s="2">
        <f t="shared" si="29"/>
        <v>0</v>
      </c>
      <c r="D302" s="2">
        <f t="shared" si="30"/>
        <v>12.703779999999998</v>
      </c>
      <c r="E302" s="2">
        <f t="shared" si="32"/>
        <v>12.632250000000001</v>
      </c>
      <c r="F302" s="2">
        <f t="shared" si="33"/>
        <v>12.619744999999998</v>
      </c>
      <c r="G302" s="2">
        <f t="shared" si="27"/>
        <v>12.284333999999996</v>
      </c>
      <c r="H302" s="2">
        <f t="shared" si="31"/>
        <v>11.510027500000001</v>
      </c>
      <c r="I302" s="2">
        <f t="array" ref="I302">SUMPRODUCT(B286:B305, (ROW(B286:B305)-ROW(B286)+1)) / (20*21/2)</f>
        <v>12.654602857142859</v>
      </c>
      <c r="J302" s="2">
        <f t="shared" si="34"/>
        <v>12.582584405009298</v>
      </c>
      <c r="K302" s="2">
        <f t="shared" si="28"/>
        <v>12.233596678701065</v>
      </c>
    </row>
    <row r="303" spans="1:11" ht="13.5" x14ac:dyDescent="0.25">
      <c r="A303" s="3">
        <f>TITRES_STAT!B306</f>
        <v>42446</v>
      </c>
      <c r="B303" s="17">
        <f>TITRES_STAT!D306</f>
        <v>12.517799999999999</v>
      </c>
      <c r="C303" s="2">
        <f t="shared" si="29"/>
        <v>-0.21460000000000079</v>
      </c>
      <c r="D303" s="2">
        <f t="shared" si="30"/>
        <v>12.66802</v>
      </c>
      <c r="E303" s="2">
        <f t="shared" si="32"/>
        <v>12.62152</v>
      </c>
      <c r="F303" s="2">
        <f t="shared" si="33"/>
        <v>12.614735</v>
      </c>
      <c r="G303" s="2">
        <f t="shared" si="27"/>
        <v>12.306507999999997</v>
      </c>
      <c r="H303" s="2">
        <f t="shared" si="31"/>
        <v>11.515102500000003</v>
      </c>
      <c r="I303" s="2">
        <f t="array" ref="I303">SUMPRODUCT(B287:B306, (ROW(B287:B306)-ROW(B287)+1)) / (20*21/2)</f>
        <v>12.703240952380954</v>
      </c>
      <c r="J303" s="2">
        <f t="shared" si="34"/>
        <v>12.57641446167508</v>
      </c>
      <c r="K303" s="2">
        <f t="shared" si="28"/>
        <v>12.244741906987299</v>
      </c>
    </row>
    <row r="304" spans="1:11" ht="13.5" x14ac:dyDescent="0.25">
      <c r="A304" s="3">
        <f>TITRES_STAT!B307</f>
        <v>42447</v>
      </c>
      <c r="B304" s="17">
        <f>TITRES_STAT!D307</f>
        <v>12.6609</v>
      </c>
      <c r="C304" s="2">
        <f t="shared" si="29"/>
        <v>0.14310000000000045</v>
      </c>
      <c r="D304" s="2">
        <f t="shared" si="30"/>
        <v>12.660880000000001</v>
      </c>
      <c r="E304" s="2">
        <f t="shared" si="32"/>
        <v>12.6251</v>
      </c>
      <c r="F304" s="2">
        <f t="shared" si="33"/>
        <v>12.614735</v>
      </c>
      <c r="G304" s="2">
        <f t="shared" si="27"/>
        <v>12.334405999999996</v>
      </c>
      <c r="H304" s="2">
        <f t="shared" si="31"/>
        <v>11.521170500000004</v>
      </c>
      <c r="I304" s="2">
        <f t="array" ref="I304">SUMPRODUCT(B288:B307, (ROW(B288:B307)-ROW(B288)+1)) / (20*21/2)</f>
        <v>12.738016190476191</v>
      </c>
      <c r="J304" s="2">
        <f t="shared" si="34"/>
        <v>12.58446070342031</v>
      </c>
      <c r="K304" s="2">
        <f t="shared" si="28"/>
        <v>12.261061832203485</v>
      </c>
    </row>
    <row r="305" spans="1:11" ht="13.5" x14ac:dyDescent="0.25">
      <c r="A305" s="3">
        <f>TITRES_STAT!B308</f>
        <v>42450</v>
      </c>
      <c r="B305" s="17">
        <f>TITRES_STAT!D308</f>
        <v>12.946999999999999</v>
      </c>
      <c r="C305" s="2">
        <f t="shared" si="29"/>
        <v>0.28609999999999935</v>
      </c>
      <c r="D305" s="2">
        <f t="shared" si="30"/>
        <v>12.718099999999998</v>
      </c>
      <c r="E305" s="2">
        <f t="shared" si="32"/>
        <v>12.668019999999999</v>
      </c>
      <c r="F305" s="2">
        <f t="shared" si="33"/>
        <v>12.6294</v>
      </c>
      <c r="G305" s="2">
        <f t="shared" si="27"/>
        <v>12.365163999999998</v>
      </c>
      <c r="H305" s="2">
        <f t="shared" si="31"/>
        <v>11.527281500000004</v>
      </c>
      <c r="I305" s="2">
        <f t="array" ref="I305">SUMPRODUCT(B289:B308, (ROW(B289:B308)-ROW(B289)+1)) / (20*21/2)</f>
        <v>12.757401428571427</v>
      </c>
      <c r="J305" s="2">
        <f t="shared" si="34"/>
        <v>12.61898825547552</v>
      </c>
      <c r="K305" s="2">
        <f t="shared" si="28"/>
        <v>12.287961368195505</v>
      </c>
    </row>
    <row r="306" spans="1:11" ht="13.5" x14ac:dyDescent="0.25">
      <c r="A306" s="3">
        <f>TITRES_STAT!B309</f>
        <v>42451</v>
      </c>
      <c r="B306" s="17">
        <f>TITRES_STAT!D309</f>
        <v>13.1401</v>
      </c>
      <c r="C306" s="2">
        <f t="shared" si="29"/>
        <v>0.19310000000000116</v>
      </c>
      <c r="D306" s="2">
        <f t="shared" si="30"/>
        <v>12.79964</v>
      </c>
      <c r="E306" s="2">
        <f t="shared" si="32"/>
        <v>12.73025</v>
      </c>
      <c r="F306" s="2">
        <f t="shared" si="33"/>
        <v>12.653359999999999</v>
      </c>
      <c r="G306" s="2">
        <f t="shared" ref="G306:G369" si="35">AVERAGE(B257:B306)</f>
        <v>12.400641999999998</v>
      </c>
      <c r="H306" s="2">
        <f t="shared" si="31"/>
        <v>11.534393000000005</v>
      </c>
      <c r="I306" s="2">
        <f t="array" ref="I306">SUMPRODUCT(B290:B309, (ROW(B290:B309)-ROW(B290)+1)) / (20*21/2)</f>
        <v>12.767894761904762</v>
      </c>
      <c r="J306" s="2">
        <f t="shared" si="34"/>
        <v>12.668617945430231</v>
      </c>
      <c r="K306" s="2">
        <f t="shared" si="28"/>
        <v>12.321378569442741</v>
      </c>
    </row>
    <row r="307" spans="1:11" ht="13.5" x14ac:dyDescent="0.25">
      <c r="A307" s="3">
        <f>TITRES_STAT!B310</f>
        <v>42452</v>
      </c>
      <c r="B307" s="17">
        <f>TITRES_STAT!D310</f>
        <v>13.0185</v>
      </c>
      <c r="C307" s="2">
        <f t="shared" si="29"/>
        <v>-0.12160000000000082</v>
      </c>
      <c r="D307" s="2">
        <f t="shared" si="30"/>
        <v>12.856860000000001</v>
      </c>
      <c r="E307" s="2">
        <f t="shared" si="32"/>
        <v>12.78032</v>
      </c>
      <c r="F307" s="2">
        <f t="shared" si="33"/>
        <v>12.671954999999999</v>
      </c>
      <c r="G307" s="2">
        <f t="shared" si="35"/>
        <v>12.435261999999998</v>
      </c>
      <c r="H307" s="2">
        <f t="shared" si="31"/>
        <v>11.541035000000006</v>
      </c>
      <c r="I307" s="2">
        <f t="array" ref="I307">SUMPRODUCT(B291:B310, (ROW(B291:B310)-ROW(B291)+1)) / (20*21/2)</f>
        <v>12.784793333333333</v>
      </c>
      <c r="J307" s="2">
        <f t="shared" si="34"/>
        <v>12.701940045865449</v>
      </c>
      <c r="K307" s="2">
        <f t="shared" ref="K307:K370" si="36">$K$4*B307+(1-$K$4)*K306</f>
        <v>12.348716664758712</v>
      </c>
    </row>
    <row r="308" spans="1:11" ht="13.5" x14ac:dyDescent="0.25">
      <c r="A308" s="3">
        <f>TITRES_STAT!B311</f>
        <v>42453</v>
      </c>
      <c r="B308" s="17">
        <f>TITRES_STAT!D311</f>
        <v>12.875500000000001</v>
      </c>
      <c r="C308" s="2">
        <f t="shared" si="29"/>
        <v>-0.14299999999999891</v>
      </c>
      <c r="D308" s="2">
        <f t="shared" si="30"/>
        <v>12.928400000000002</v>
      </c>
      <c r="E308" s="2">
        <f t="shared" si="32"/>
        <v>12.798210000000001</v>
      </c>
      <c r="F308" s="2">
        <f t="shared" si="33"/>
        <v>12.68662</v>
      </c>
      <c r="G308" s="2">
        <f t="shared" si="35"/>
        <v>12.465305999999998</v>
      </c>
      <c r="H308" s="2">
        <f t="shared" si="31"/>
        <v>11.547309000000009</v>
      </c>
      <c r="I308" s="2">
        <f t="array" ref="I308">SUMPRODUCT(B292:B311, (ROW(B292:B311)-ROW(B292)+1)) / (20*21/2)</f>
        <v>12.796851428571426</v>
      </c>
      <c r="J308" s="2">
        <f t="shared" si="34"/>
        <v>12.718469565306835</v>
      </c>
      <c r="K308" s="2">
        <f t="shared" si="36"/>
        <v>12.369374834768173</v>
      </c>
    </row>
    <row r="309" spans="1:11" ht="13.5" x14ac:dyDescent="0.25">
      <c r="A309" s="3">
        <f>TITRES_STAT!B312</f>
        <v>42454</v>
      </c>
      <c r="B309" s="17">
        <f>TITRES_STAT!D312</f>
        <v>12.796799999999999</v>
      </c>
      <c r="C309" s="2">
        <f t="shared" si="29"/>
        <v>-7.8700000000001324E-2</v>
      </c>
      <c r="D309" s="2">
        <f t="shared" si="30"/>
        <v>12.955580000000001</v>
      </c>
      <c r="E309" s="2">
        <f t="shared" si="32"/>
        <v>12.80823</v>
      </c>
      <c r="F309" s="2">
        <f t="shared" si="33"/>
        <v>12.698064999999998</v>
      </c>
      <c r="G309" s="2">
        <f t="shared" si="35"/>
        <v>12.493775999999999</v>
      </c>
      <c r="H309" s="2">
        <f t="shared" si="31"/>
        <v>11.553016000000008</v>
      </c>
      <c r="I309" s="2">
        <f t="array" ref="I309">SUMPRODUCT(B293:B312, (ROW(B293:B312)-ROW(B293)+1)) / (20*21/2)</f>
        <v>12.806185238095235</v>
      </c>
      <c r="J309" s="2">
        <f t="shared" si="34"/>
        <v>12.725929606706185</v>
      </c>
      <c r="K309" s="2">
        <f t="shared" si="36"/>
        <v>12.386136605953736</v>
      </c>
    </row>
    <row r="310" spans="1:11" ht="13.5" x14ac:dyDescent="0.25">
      <c r="A310" s="3">
        <f>TITRES_STAT!B313</f>
        <v>42457</v>
      </c>
      <c r="B310" s="17">
        <f>TITRES_STAT!D313</f>
        <v>12.875500000000001</v>
      </c>
      <c r="C310" s="2">
        <f t="shared" si="29"/>
        <v>7.8700000000001324E-2</v>
      </c>
      <c r="D310" s="2">
        <f t="shared" si="30"/>
        <v>12.941280000000001</v>
      </c>
      <c r="E310" s="2">
        <f t="shared" si="32"/>
        <v>12.829689999999999</v>
      </c>
      <c r="F310" s="2">
        <f t="shared" si="33"/>
        <v>12.713089999999998</v>
      </c>
      <c r="G310" s="2">
        <f t="shared" si="35"/>
        <v>12.523820000000001</v>
      </c>
      <c r="H310" s="2">
        <f t="shared" si="31"/>
        <v>11.559116500000011</v>
      </c>
      <c r="I310" s="2">
        <f t="array" ref="I310">SUMPRODUCT(B294:B313, (ROW(B294:B313)-ROW(B294)+1)) / (20*21/2)</f>
        <v>12.815586666666666</v>
      </c>
      <c r="J310" s="2">
        <f t="shared" si="34"/>
        <v>12.740174406067501</v>
      </c>
      <c r="K310" s="2">
        <f t="shared" si="36"/>
        <v>12.405327327288884</v>
      </c>
    </row>
    <row r="311" spans="1:11" ht="13.5" x14ac:dyDescent="0.25">
      <c r="A311" s="3">
        <f>TITRES_STAT!B314</f>
        <v>42458</v>
      </c>
      <c r="B311" s="17">
        <f>TITRES_STAT!D314</f>
        <v>12.839700000000001</v>
      </c>
      <c r="C311" s="2">
        <f t="shared" si="29"/>
        <v>-3.5800000000000054E-2</v>
      </c>
      <c r="D311" s="2">
        <f t="shared" si="30"/>
        <v>12.881200000000002</v>
      </c>
      <c r="E311" s="2">
        <f t="shared" si="32"/>
        <v>12.84042</v>
      </c>
      <c r="F311" s="2">
        <f t="shared" si="33"/>
        <v>12.727394999999998</v>
      </c>
      <c r="G311" s="2">
        <f t="shared" si="35"/>
        <v>12.546566</v>
      </c>
      <c r="H311" s="2">
        <f t="shared" si="31"/>
        <v>11.565558500000011</v>
      </c>
      <c r="I311" s="2">
        <f t="array" ref="I311">SUMPRODUCT(B295:B314, (ROW(B295:B314)-ROW(B295)+1)) / (20*21/2)</f>
        <v>12.806937619047618</v>
      </c>
      <c r="J311" s="2">
        <f t="shared" si="34"/>
        <v>12.749653034061073</v>
      </c>
      <c r="K311" s="2">
        <f t="shared" si="36"/>
        <v>12.422361549748143</v>
      </c>
    </row>
    <row r="312" spans="1:11" ht="13.5" x14ac:dyDescent="0.25">
      <c r="A312" s="3">
        <f>TITRES_STAT!B315</f>
        <v>42459</v>
      </c>
      <c r="B312" s="17">
        <f>TITRES_STAT!D315</f>
        <v>12.8254</v>
      </c>
      <c r="C312" s="2">
        <f t="shared" si="29"/>
        <v>-1.4300000000000423E-2</v>
      </c>
      <c r="D312" s="2">
        <f t="shared" si="30"/>
        <v>12.842580000000002</v>
      </c>
      <c r="E312" s="2">
        <f t="shared" si="32"/>
        <v>12.849720000000001</v>
      </c>
      <c r="F312" s="2">
        <f t="shared" si="33"/>
        <v>12.740984999999998</v>
      </c>
      <c r="G312" s="2">
        <f t="shared" si="35"/>
        <v>12.567309999999999</v>
      </c>
      <c r="H312" s="2">
        <f t="shared" si="31"/>
        <v>11.571963500000011</v>
      </c>
      <c r="I312" s="2">
        <f t="array" ref="I312">SUMPRODUCT(B296:B315, (ROW(B296:B315)-ROW(B296)+1)) / (20*21/2)</f>
        <v>12.818556190476189</v>
      </c>
      <c r="J312" s="2">
        <f t="shared" si="34"/>
        <v>12.75686703081716</v>
      </c>
      <c r="K312" s="2">
        <f t="shared" si="36"/>
        <v>12.438166979169784</v>
      </c>
    </row>
    <row r="313" spans="1:11" ht="13.5" x14ac:dyDescent="0.25">
      <c r="A313" s="3">
        <f>TITRES_STAT!B316</f>
        <v>42460</v>
      </c>
      <c r="B313" s="17">
        <f>TITRES_STAT!D316</f>
        <v>12.839700000000001</v>
      </c>
      <c r="C313" s="2">
        <f t="shared" si="29"/>
        <v>1.4300000000000423E-2</v>
      </c>
      <c r="D313" s="2">
        <f t="shared" si="30"/>
        <v>12.835419999999999</v>
      </c>
      <c r="E313" s="2">
        <f t="shared" si="32"/>
        <v>12.881910000000001</v>
      </c>
      <c r="F313" s="2">
        <f t="shared" si="33"/>
        <v>12.751714999999997</v>
      </c>
      <c r="G313" s="2">
        <f t="shared" si="35"/>
        <v>12.583476000000001</v>
      </c>
      <c r="H313" s="2">
        <f t="shared" si="31"/>
        <v>11.578579000000012</v>
      </c>
      <c r="I313" s="2">
        <f t="array" ref="I313">SUMPRODUCT(B297:B316, (ROW(B297:B316)-ROW(B297)+1)) / (20*21/2)</f>
        <v>12.821652380952381</v>
      </c>
      <c r="J313" s="2">
        <f t="shared" si="34"/>
        <v>12.76475588502505</v>
      </c>
      <c r="K313" s="2">
        <f t="shared" si="36"/>
        <v>12.453913372143518</v>
      </c>
    </row>
    <row r="314" spans="1:11" ht="13.5" x14ac:dyDescent="0.25">
      <c r="A314" s="3">
        <f>TITRES_STAT!B317</f>
        <v>42461</v>
      </c>
      <c r="B314" s="17">
        <f>TITRES_STAT!D317</f>
        <v>12.6609</v>
      </c>
      <c r="C314" s="2">
        <f t="shared" si="29"/>
        <v>-0.17880000000000074</v>
      </c>
      <c r="D314" s="2">
        <f t="shared" si="30"/>
        <v>12.808240000000001</v>
      </c>
      <c r="E314" s="2">
        <f t="shared" si="32"/>
        <v>12.88191</v>
      </c>
      <c r="F314" s="2">
        <f t="shared" si="33"/>
        <v>12.753504999999995</v>
      </c>
      <c r="G314" s="2">
        <f t="shared" si="35"/>
        <v>12.599213999999996</v>
      </c>
      <c r="H314" s="2">
        <f t="shared" si="31"/>
        <v>11.58287100000001</v>
      </c>
      <c r="I314" s="2">
        <f t="array" ref="I314">SUMPRODUCT(B298:B317, (ROW(B298:B317)-ROW(B298)+1)) / (20*21/2)</f>
        <v>12.830205238095239</v>
      </c>
      <c r="J314" s="2">
        <f t="shared" si="34"/>
        <v>12.754864848355998</v>
      </c>
      <c r="K314" s="2">
        <f t="shared" si="36"/>
        <v>12.462030494804557</v>
      </c>
    </row>
    <row r="315" spans="1:11" ht="13.5" x14ac:dyDescent="0.25">
      <c r="A315" s="3">
        <f>TITRES_STAT!B318</f>
        <v>42464</v>
      </c>
      <c r="B315" s="17">
        <f>TITRES_STAT!D318</f>
        <v>12.875500000000001</v>
      </c>
      <c r="C315" s="2">
        <f t="shared" si="29"/>
        <v>0.21460000000000079</v>
      </c>
      <c r="D315" s="2">
        <f t="shared" si="30"/>
        <v>12.808240000000001</v>
      </c>
      <c r="E315" s="2">
        <f t="shared" si="32"/>
        <v>12.874759999999998</v>
      </c>
      <c r="F315" s="2">
        <f t="shared" si="33"/>
        <v>12.771389999999995</v>
      </c>
      <c r="G315" s="2">
        <f t="shared" si="35"/>
        <v>12.620816</v>
      </c>
      <c r="H315" s="2">
        <f t="shared" si="31"/>
        <v>11.588307500000008</v>
      </c>
      <c r="I315" s="2">
        <f t="array" ref="I315">SUMPRODUCT(B299:B318, (ROW(B299:B318)-ROW(B299)+1)) / (20*21/2)</f>
        <v>12.837054761904762</v>
      </c>
      <c r="J315" s="2">
        <f t="shared" si="34"/>
        <v>12.766353910417331</v>
      </c>
      <c r="K315" s="2">
        <f t="shared" si="36"/>
        <v>12.478244985204379</v>
      </c>
    </row>
    <row r="316" spans="1:11" ht="13.5" x14ac:dyDescent="0.25">
      <c r="A316" s="3">
        <f>TITRES_STAT!B319</f>
        <v>42465</v>
      </c>
      <c r="B316" s="17">
        <f>TITRES_STAT!D319</f>
        <v>12.803900000000001</v>
      </c>
      <c r="C316" s="2">
        <f t="shared" si="29"/>
        <v>-7.1600000000000108E-2</v>
      </c>
      <c r="D316" s="2">
        <f t="shared" si="30"/>
        <v>12.801080000000002</v>
      </c>
      <c r="E316" s="2">
        <f t="shared" si="32"/>
        <v>12.841140000000001</v>
      </c>
      <c r="F316" s="2">
        <f t="shared" si="33"/>
        <v>12.785694999999997</v>
      </c>
      <c r="G316" s="2">
        <f t="shared" si="35"/>
        <v>12.637267999999999</v>
      </c>
      <c r="H316" s="2">
        <f t="shared" si="31"/>
        <v>11.592957000000007</v>
      </c>
      <c r="I316" s="2">
        <f t="array" ref="I316">SUMPRODUCT(B300:B319, (ROW(B300:B319)-ROW(B300)+1)) / (20*21/2)</f>
        <v>12.829423809523812</v>
      </c>
      <c r="J316" s="2">
        <f t="shared" si="34"/>
        <v>12.769929728472825</v>
      </c>
      <c r="K316" s="2">
        <f t="shared" si="36"/>
        <v>12.491015770098324</v>
      </c>
    </row>
    <row r="317" spans="1:11" ht="13.5" x14ac:dyDescent="0.25">
      <c r="A317" s="3">
        <f>TITRES_STAT!B320</f>
        <v>42466</v>
      </c>
      <c r="B317" s="17">
        <f>TITRES_STAT!D320</f>
        <v>12.875500000000001</v>
      </c>
      <c r="C317" s="2">
        <f t="shared" si="29"/>
        <v>7.1600000000000108E-2</v>
      </c>
      <c r="D317" s="2">
        <f t="shared" si="30"/>
        <v>12.8111</v>
      </c>
      <c r="E317" s="2">
        <f t="shared" si="32"/>
        <v>12.826840000000001</v>
      </c>
      <c r="F317" s="2">
        <f t="shared" si="33"/>
        <v>12.803579999999997</v>
      </c>
      <c r="G317" s="2">
        <f t="shared" si="35"/>
        <v>12.652004</v>
      </c>
      <c r="H317" s="2">
        <f t="shared" si="31"/>
        <v>11.597606500000008</v>
      </c>
      <c r="I317" s="2">
        <f t="array" ref="I317">SUMPRODUCT(B301:B320, (ROW(B301:B320)-ROW(B301)+1)) / (20*21/2)</f>
        <v>12.82162238095238</v>
      </c>
      <c r="J317" s="2">
        <f t="shared" si="34"/>
        <v>12.779984040046841</v>
      </c>
      <c r="K317" s="2">
        <f t="shared" si="36"/>
        <v>12.506093583035645</v>
      </c>
    </row>
    <row r="318" spans="1:11" ht="13.5" x14ac:dyDescent="0.25">
      <c r="A318" s="3">
        <f>TITRES_STAT!B321</f>
        <v>42467</v>
      </c>
      <c r="B318" s="17">
        <f>TITRES_STAT!D321</f>
        <v>12.875500000000001</v>
      </c>
      <c r="C318" s="2">
        <f t="shared" si="29"/>
        <v>0</v>
      </c>
      <c r="D318" s="2">
        <f t="shared" si="30"/>
        <v>12.81826</v>
      </c>
      <c r="E318" s="2">
        <f t="shared" si="32"/>
        <v>12.826839999999999</v>
      </c>
      <c r="F318" s="2">
        <f t="shared" si="33"/>
        <v>12.812524999999999</v>
      </c>
      <c r="G318" s="2">
        <f t="shared" si="35"/>
        <v>12.66202</v>
      </c>
      <c r="H318" s="2">
        <f t="shared" si="31"/>
        <v>11.60118300000001</v>
      </c>
      <c r="I318" s="2">
        <f t="array" ref="I318">SUMPRODUCT(B302:B321, (ROW(B302:B321)-ROW(B302)+1)) / (20*21/2)</f>
        <v>12.820289999999998</v>
      </c>
      <c r="J318" s="2">
        <f t="shared" si="34"/>
        <v>12.789080798137618</v>
      </c>
      <c r="K318" s="2">
        <f t="shared" si="36"/>
        <v>12.520580109191108</v>
      </c>
    </row>
    <row r="319" spans="1:11" ht="13.5" x14ac:dyDescent="0.25">
      <c r="A319" s="3">
        <f>TITRES_STAT!B322</f>
        <v>42468</v>
      </c>
      <c r="B319" s="17">
        <f>TITRES_STAT!D322</f>
        <v>12.7324</v>
      </c>
      <c r="C319" s="2">
        <f t="shared" si="29"/>
        <v>-0.14310000000000045</v>
      </c>
      <c r="D319" s="2">
        <f t="shared" si="30"/>
        <v>12.832560000000001</v>
      </c>
      <c r="E319" s="2">
        <f t="shared" si="32"/>
        <v>12.820400000000001</v>
      </c>
      <c r="F319" s="2">
        <f t="shared" si="33"/>
        <v>12.814314999999997</v>
      </c>
      <c r="G319" s="2">
        <f t="shared" si="35"/>
        <v>12.662305999999999</v>
      </c>
      <c r="H319" s="2">
        <f t="shared" si="31"/>
        <v>11.604044000000009</v>
      </c>
      <c r="I319" s="2">
        <f t="array" ref="I319">SUMPRODUCT(B303:B322, (ROW(B303:B322)-ROW(B303)+1)) / (20*21/2)</f>
        <v>12.83905523809524</v>
      </c>
      <c r="J319" s="2">
        <f t="shared" si="34"/>
        <v>12.783682626886417</v>
      </c>
      <c r="K319" s="2">
        <f t="shared" si="36"/>
        <v>12.52888677157577</v>
      </c>
    </row>
    <row r="320" spans="1:11" ht="13.5" x14ac:dyDescent="0.25">
      <c r="A320" s="3">
        <f>TITRES_STAT!B323</f>
        <v>42471</v>
      </c>
      <c r="B320" s="17">
        <f>TITRES_STAT!D323</f>
        <v>12.7324</v>
      </c>
      <c r="C320" s="2">
        <f t="shared" si="29"/>
        <v>0</v>
      </c>
      <c r="D320" s="2">
        <f t="shared" si="30"/>
        <v>12.803940000000001</v>
      </c>
      <c r="E320" s="2">
        <f t="shared" si="32"/>
        <v>12.806090000000001</v>
      </c>
      <c r="F320" s="2">
        <f t="shared" si="33"/>
        <v>12.817889999999997</v>
      </c>
      <c r="G320" s="2">
        <f t="shared" si="35"/>
        <v>12.661589999999999</v>
      </c>
      <c r="H320" s="2">
        <f t="shared" si="31"/>
        <v>11.605832500000009</v>
      </c>
      <c r="I320" s="2">
        <f t="array" ref="I320">SUMPRODUCT(B304:B323, (ROW(B304:B323)-ROW(B304)+1)) / (20*21/2)</f>
        <v>12.855096190476191</v>
      </c>
      <c r="J320" s="2">
        <f t="shared" si="34"/>
        <v>12.77879856718295</v>
      </c>
      <c r="K320" s="2">
        <f t="shared" si="36"/>
        <v>12.536867682494368</v>
      </c>
    </row>
    <row r="321" spans="1:11" ht="13.5" x14ac:dyDescent="0.25">
      <c r="A321" s="3">
        <f>TITRES_STAT!B324</f>
        <v>42472</v>
      </c>
      <c r="B321" s="17">
        <f>TITRES_STAT!D324</f>
        <v>12.803900000000001</v>
      </c>
      <c r="C321" s="2">
        <f t="shared" si="29"/>
        <v>7.1500000000000341E-2</v>
      </c>
      <c r="D321" s="2">
        <f t="shared" si="30"/>
        <v>12.803940000000001</v>
      </c>
      <c r="E321" s="2">
        <f t="shared" si="32"/>
        <v>12.802510000000002</v>
      </c>
      <c r="F321" s="2">
        <f t="shared" si="33"/>
        <v>12.821465</v>
      </c>
      <c r="G321" s="2">
        <f t="shared" si="35"/>
        <v>12.661875999999998</v>
      </c>
      <c r="H321" s="2">
        <f t="shared" si="31"/>
        <v>11.607978500000007</v>
      </c>
      <c r="I321" s="2">
        <f t="array" ref="I321">SUMPRODUCT(B305:B324, (ROW(B305:B324)-ROW(B305)+1)) / (20*21/2)</f>
        <v>12.868820952380952</v>
      </c>
      <c r="J321" s="2">
        <f t="shared" si="34"/>
        <v>12.781189179832193</v>
      </c>
      <c r="K321" s="2">
        <f t="shared" si="36"/>
        <v>12.547339538082824</v>
      </c>
    </row>
    <row r="322" spans="1:11" ht="13.5" x14ac:dyDescent="0.25">
      <c r="A322" s="3">
        <f>TITRES_STAT!B325</f>
        <v>42473</v>
      </c>
      <c r="B322" s="17">
        <f>TITRES_STAT!D325</f>
        <v>13.0185</v>
      </c>
      <c r="C322" s="2">
        <f t="shared" si="29"/>
        <v>0.21459999999999901</v>
      </c>
      <c r="D322" s="2">
        <f t="shared" si="30"/>
        <v>12.83254</v>
      </c>
      <c r="E322" s="2">
        <f t="shared" si="32"/>
        <v>12.821819999999999</v>
      </c>
      <c r="F322" s="2">
        <f t="shared" si="33"/>
        <v>12.83577</v>
      </c>
      <c r="G322" s="2">
        <f t="shared" si="35"/>
        <v>12.666739999999999</v>
      </c>
      <c r="H322" s="2">
        <f t="shared" si="31"/>
        <v>11.611698000000011</v>
      </c>
      <c r="I322" s="2">
        <f t="array" ref="I322">SUMPRODUCT(B306:B325, (ROW(B306:B325)-ROW(B306)+1)) / (20*21/2)</f>
        <v>12.86865380952381</v>
      </c>
      <c r="J322" s="2">
        <f t="shared" si="34"/>
        <v>12.803790210324365</v>
      </c>
      <c r="K322" s="2">
        <f t="shared" si="36"/>
        <v>12.565816418942321</v>
      </c>
    </row>
    <row r="323" spans="1:11" ht="13.5" x14ac:dyDescent="0.25">
      <c r="A323" s="3">
        <f>TITRES_STAT!B326</f>
        <v>42474</v>
      </c>
      <c r="B323" s="17">
        <f>TITRES_STAT!D326</f>
        <v>13.004200000000001</v>
      </c>
      <c r="C323" s="2">
        <f t="shared" si="29"/>
        <v>-1.4299999999998647E-2</v>
      </c>
      <c r="D323" s="2">
        <f t="shared" si="30"/>
        <v>12.858279999999999</v>
      </c>
      <c r="E323" s="2">
        <f t="shared" si="32"/>
        <v>12.83827</v>
      </c>
      <c r="F323" s="2">
        <f t="shared" si="33"/>
        <v>12.86009</v>
      </c>
      <c r="G323" s="2">
        <f t="shared" si="35"/>
        <v>12.673178</v>
      </c>
      <c r="H323" s="2">
        <f t="shared" si="31"/>
        <v>11.61556050000001</v>
      </c>
      <c r="I323" s="2">
        <f t="array" ref="I323">SUMPRODUCT(B307:B326, (ROW(B307:B326)-ROW(B307)+1)) / (20*21/2)</f>
        <v>12.879046190476192</v>
      </c>
      <c r="J323" s="2">
        <f t="shared" si="34"/>
        <v>12.822876856960139</v>
      </c>
      <c r="K323" s="2">
        <f t="shared" si="36"/>
        <v>12.583007931924975</v>
      </c>
    </row>
    <row r="324" spans="1:11" ht="13.5" x14ac:dyDescent="0.25">
      <c r="A324" s="3">
        <f>TITRES_STAT!B327</f>
        <v>42475</v>
      </c>
      <c r="B324" s="17">
        <f>TITRES_STAT!D327</f>
        <v>13.004200000000001</v>
      </c>
      <c r="C324" s="2">
        <f t="shared" ref="C324:C387" si="37">B324-B323</f>
        <v>0</v>
      </c>
      <c r="D324" s="2">
        <f t="shared" si="30"/>
        <v>12.91264</v>
      </c>
      <c r="E324" s="2">
        <f t="shared" si="32"/>
        <v>12.8726</v>
      </c>
      <c r="F324" s="2">
        <f t="shared" si="33"/>
        <v>12.877255</v>
      </c>
      <c r="G324" s="2">
        <f t="shared" si="35"/>
        <v>12.680188000000001</v>
      </c>
      <c r="H324" s="2">
        <f t="shared" si="31"/>
        <v>11.62013850000001</v>
      </c>
      <c r="I324" s="2">
        <f t="array" ref="I324">SUMPRODUCT(B308:B327, (ROW(B308:B327)-ROW(B308)+1)) / (20*21/2)</f>
        <v>12.886778095238096</v>
      </c>
      <c r="J324" s="2">
        <f t="shared" si="34"/>
        <v>12.84014572772584</v>
      </c>
      <c r="K324" s="2">
        <f t="shared" si="36"/>
        <v>12.599525267927918</v>
      </c>
    </row>
    <row r="325" spans="1:11" ht="13.5" x14ac:dyDescent="0.25">
      <c r="A325" s="3">
        <f>TITRES_STAT!B328</f>
        <v>42478</v>
      </c>
      <c r="B325" s="17">
        <f>TITRES_STAT!D328</f>
        <v>12.875500000000001</v>
      </c>
      <c r="C325" s="2">
        <f t="shared" si="37"/>
        <v>-0.12870000000000026</v>
      </c>
      <c r="D325" s="2">
        <f t="shared" si="30"/>
        <v>12.94126</v>
      </c>
      <c r="E325" s="2">
        <f t="shared" si="32"/>
        <v>12.8726</v>
      </c>
      <c r="F325" s="2">
        <f t="shared" si="33"/>
        <v>12.873679999999998</v>
      </c>
      <c r="G325" s="2">
        <f t="shared" si="35"/>
        <v>12.687342000000001</v>
      </c>
      <c r="H325" s="2">
        <f t="shared" si="31"/>
        <v>11.623715000000011</v>
      </c>
      <c r="I325" s="2">
        <f t="array" ref="I325">SUMPRODUCT(B309:B328, (ROW(B309:B328)-ROW(B309)+1)) / (20*21/2)</f>
        <v>12.898259999999999</v>
      </c>
      <c r="J325" s="2">
        <f t="shared" si="34"/>
        <v>12.843512801275761</v>
      </c>
      <c r="K325" s="2">
        <f t="shared" si="36"/>
        <v>12.610347806440549</v>
      </c>
    </row>
    <row r="326" spans="1:11" ht="13.5" x14ac:dyDescent="0.25">
      <c r="A326" s="3">
        <f>TITRES_STAT!B329</f>
        <v>42479</v>
      </c>
      <c r="B326" s="17">
        <f>TITRES_STAT!D329</f>
        <v>12.982799999999999</v>
      </c>
      <c r="C326" s="2">
        <f t="shared" si="37"/>
        <v>0.10729999999999862</v>
      </c>
      <c r="D326" s="2">
        <f t="shared" ref="D326:D389" si="38">AVERAGE(B322:B326)</f>
        <v>12.977039999999999</v>
      </c>
      <c r="E326" s="2">
        <f t="shared" si="32"/>
        <v>12.89049</v>
      </c>
      <c r="F326" s="2">
        <f t="shared" si="33"/>
        <v>12.865815000000001</v>
      </c>
      <c r="G326" s="2">
        <f t="shared" si="35"/>
        <v>12.702077999999998</v>
      </c>
      <c r="H326" s="2">
        <f t="shared" si="31"/>
        <v>11.627864000000011</v>
      </c>
      <c r="I326" s="2">
        <f t="array" ref="I326">SUMPRODUCT(B310:B329, (ROW(B310:B329)-ROW(B310)+1)) / (20*21/2)</f>
        <v>12.912630952380953</v>
      </c>
      <c r="J326" s="2">
        <f t="shared" si="34"/>
        <v>12.856778248773308</v>
      </c>
      <c r="K326" s="2">
        <f t="shared" si="36"/>
        <v>12.624953774815429</v>
      </c>
    </row>
    <row r="327" spans="1:11" ht="13.5" x14ac:dyDescent="0.25">
      <c r="A327" s="3">
        <f>TITRES_STAT!B330</f>
        <v>42480</v>
      </c>
      <c r="B327" s="17">
        <f>TITRES_STAT!D330</f>
        <v>12.946999999999999</v>
      </c>
      <c r="C327" s="2">
        <f t="shared" si="37"/>
        <v>-3.5800000000000054E-2</v>
      </c>
      <c r="D327" s="2">
        <f t="shared" si="38"/>
        <v>12.96274</v>
      </c>
      <c r="E327" s="2">
        <f t="shared" si="32"/>
        <v>12.897639999999999</v>
      </c>
      <c r="F327" s="2">
        <f t="shared" si="33"/>
        <v>12.86224</v>
      </c>
      <c r="G327" s="2">
        <f t="shared" si="35"/>
        <v>12.712808000000001</v>
      </c>
      <c r="H327" s="2">
        <f t="shared" si="31"/>
        <v>11.631905500000009</v>
      </c>
      <c r="I327" s="2">
        <f t="array" ref="I327">SUMPRODUCT(B311:B330, (ROW(B311:B330)-ROW(B311)+1)) / (20*21/2)</f>
        <v>12.939574761904762</v>
      </c>
      <c r="J327" s="2">
        <f t="shared" si="34"/>
        <v>12.865370796509184</v>
      </c>
      <c r="K327" s="2">
        <f t="shared" si="36"/>
        <v>12.637583038548158</v>
      </c>
    </row>
    <row r="328" spans="1:11" ht="13.5" x14ac:dyDescent="0.25">
      <c r="A328" s="3">
        <f>TITRES_STAT!B331</f>
        <v>42481</v>
      </c>
      <c r="B328" s="17">
        <f>TITRES_STAT!D331</f>
        <v>12.982799999999999</v>
      </c>
      <c r="C328" s="2">
        <f t="shared" si="37"/>
        <v>3.5800000000000054E-2</v>
      </c>
      <c r="D328" s="2">
        <f t="shared" si="38"/>
        <v>12.958459999999999</v>
      </c>
      <c r="E328" s="2">
        <f t="shared" si="32"/>
        <v>12.90837</v>
      </c>
      <c r="F328" s="2">
        <f t="shared" si="33"/>
        <v>12.867605000000001</v>
      </c>
      <c r="G328" s="2">
        <f t="shared" si="35"/>
        <v>12.72597</v>
      </c>
      <c r="H328" s="2">
        <f t="shared" si="31"/>
        <v>11.63619750000001</v>
      </c>
      <c r="I328" s="2">
        <f t="array" ref="I328">SUMPRODUCT(B312:B331, (ROW(B312:B331)-ROW(B312)+1)) / (20*21/2)</f>
        <v>12.984908571428573</v>
      </c>
      <c r="J328" s="2">
        <f t="shared" si="34"/>
        <v>12.876554530174976</v>
      </c>
      <c r="K328" s="2">
        <f t="shared" si="36"/>
        <v>12.651120958605093</v>
      </c>
    </row>
    <row r="329" spans="1:11" ht="13.5" x14ac:dyDescent="0.25">
      <c r="A329" s="3">
        <f>TITRES_STAT!B332</f>
        <v>42482</v>
      </c>
      <c r="B329" s="17">
        <f>TITRES_STAT!D332</f>
        <v>13.0185</v>
      </c>
      <c r="C329" s="2">
        <f t="shared" si="37"/>
        <v>3.5700000000000287E-2</v>
      </c>
      <c r="D329" s="2">
        <f t="shared" si="38"/>
        <v>12.961320000000001</v>
      </c>
      <c r="E329" s="2">
        <f t="shared" si="32"/>
        <v>12.93698</v>
      </c>
      <c r="F329" s="2">
        <f t="shared" si="33"/>
        <v>12.878690000000001</v>
      </c>
      <c r="G329" s="2">
        <f t="shared" si="35"/>
        <v>12.741705999999999</v>
      </c>
      <c r="H329" s="2">
        <f t="shared" si="31"/>
        <v>11.64102550000001</v>
      </c>
      <c r="I329" s="2">
        <f t="array" ref="I329">SUMPRODUCT(B313:B332, (ROW(B313:B332)-ROW(B313)+1)) / (20*21/2)</f>
        <v>13.027045714285713</v>
      </c>
      <c r="J329" s="2">
        <f t="shared" si="34"/>
        <v>12.890073146348787</v>
      </c>
      <c r="K329" s="2">
        <f t="shared" si="36"/>
        <v>12.665527979836266</v>
      </c>
    </row>
    <row r="330" spans="1:11" ht="13.5" x14ac:dyDescent="0.25">
      <c r="A330" s="3">
        <f>TITRES_STAT!B333</f>
        <v>42485</v>
      </c>
      <c r="B330" s="17">
        <f>TITRES_STAT!D333</f>
        <v>13.1616</v>
      </c>
      <c r="C330" s="2">
        <f t="shared" si="37"/>
        <v>0.14310000000000045</v>
      </c>
      <c r="D330" s="2">
        <f t="shared" si="38"/>
        <v>13.018540000000002</v>
      </c>
      <c r="E330" s="2">
        <f t="shared" si="32"/>
        <v>12.979900000000001</v>
      </c>
      <c r="F330" s="2">
        <f t="shared" si="33"/>
        <v>12.892994999999999</v>
      </c>
      <c r="G330" s="2">
        <f t="shared" si="35"/>
        <v>12.758016</v>
      </c>
      <c r="H330" s="2">
        <f t="shared" ref="H330:H393" si="39">AVERAGE(B131:B330)</f>
        <v>11.646676500000011</v>
      </c>
      <c r="I330" s="2">
        <f t="array" ref="I330">SUMPRODUCT(B314:B333, (ROW(B314:B333)-ROW(B314)+1)) / (20*21/2)</f>
        <v>13.061170952380953</v>
      </c>
      <c r="J330" s="2">
        <f t="shared" si="34"/>
        <v>12.915932846696521</v>
      </c>
      <c r="K330" s="2">
        <f t="shared" si="36"/>
        <v>12.684981784548571</v>
      </c>
    </row>
    <row r="331" spans="1:11" ht="13.5" x14ac:dyDescent="0.25">
      <c r="A331" s="3">
        <f>TITRES_STAT!B334</f>
        <v>42486</v>
      </c>
      <c r="B331" s="17">
        <f>TITRES_STAT!D334</f>
        <v>13.369</v>
      </c>
      <c r="C331" s="2">
        <f t="shared" si="37"/>
        <v>0.20739999999999981</v>
      </c>
      <c r="D331" s="2">
        <f t="shared" si="38"/>
        <v>13.095780000000001</v>
      </c>
      <c r="E331" s="2">
        <f t="shared" si="32"/>
        <v>13.03641</v>
      </c>
      <c r="F331" s="2">
        <f t="shared" si="33"/>
        <v>12.919459999999997</v>
      </c>
      <c r="G331" s="2">
        <f t="shared" si="35"/>
        <v>12.778044</v>
      </c>
      <c r="H331" s="2">
        <f t="shared" si="39"/>
        <v>11.65343600000001</v>
      </c>
      <c r="I331" s="2">
        <f t="array" ref="I331">SUMPRODUCT(B315:B334, (ROW(B315:B334)-ROW(B315)+1)) / (20*21/2)</f>
        <v>13.079463333333331</v>
      </c>
      <c r="J331" s="2">
        <f t="shared" si="34"/>
        <v>12.959082099392091</v>
      </c>
      <c r="K331" s="2">
        <f t="shared" si="36"/>
        <v>12.711806028291765</v>
      </c>
    </row>
    <row r="332" spans="1:11" ht="13.5" x14ac:dyDescent="0.25">
      <c r="A332" s="3">
        <f>TITRES_STAT!B335</f>
        <v>42487</v>
      </c>
      <c r="B332" s="17">
        <f>TITRES_STAT!D335</f>
        <v>13.3619</v>
      </c>
      <c r="C332" s="2">
        <f t="shared" si="37"/>
        <v>-7.0999999999994401E-3</v>
      </c>
      <c r="D332" s="2">
        <f t="shared" si="38"/>
        <v>13.17876</v>
      </c>
      <c r="E332" s="2">
        <f t="shared" ref="E332:E395" si="40">AVERAGE(B323:B332)</f>
        <v>13.070749999999999</v>
      </c>
      <c r="F332" s="2">
        <f t="shared" si="33"/>
        <v>12.946284999999998</v>
      </c>
      <c r="G332" s="2">
        <f t="shared" si="35"/>
        <v>12.796356000000001</v>
      </c>
      <c r="H332" s="2">
        <f t="shared" si="39"/>
        <v>11.660160000000012</v>
      </c>
      <c r="I332" s="2">
        <f t="array" ref="I332">SUMPRODUCT(B316:B335, (ROW(B316:B335)-ROW(B316)+1)) / (20*21/2)</f>
        <v>13.09332380952381</v>
      </c>
      <c r="J332" s="2">
        <f t="shared" si="34"/>
        <v>12.997445708973796</v>
      </c>
      <c r="K332" s="2">
        <f t="shared" si="36"/>
        <v>12.737299909535224</v>
      </c>
    </row>
    <row r="333" spans="1:11" ht="13.5" x14ac:dyDescent="0.25">
      <c r="A333" s="3">
        <f>TITRES_STAT!B336</f>
        <v>42488</v>
      </c>
      <c r="B333" s="17">
        <f>TITRES_STAT!D336</f>
        <v>13.304600000000001</v>
      </c>
      <c r="C333" s="2">
        <f t="shared" si="37"/>
        <v>-5.7299999999999685E-2</v>
      </c>
      <c r="D333" s="2">
        <f t="shared" si="38"/>
        <v>13.243119999999999</v>
      </c>
      <c r="E333" s="2">
        <f t="shared" si="40"/>
        <v>13.10079</v>
      </c>
      <c r="F333" s="2">
        <f t="shared" si="33"/>
        <v>12.969529999999997</v>
      </c>
      <c r="G333" s="2">
        <f t="shared" si="35"/>
        <v>12.810088000000002</v>
      </c>
      <c r="H333" s="2">
        <f t="shared" si="39"/>
        <v>11.666633500000012</v>
      </c>
      <c r="I333" s="2">
        <f t="array" ref="I333">SUMPRODUCT(B317:B336, (ROW(B317:B336)-ROW(B317)+1)) / (20*21/2)</f>
        <v>13.101162380952383</v>
      </c>
      <c r="J333" s="2">
        <f t="shared" si="34"/>
        <v>13.026698498595339</v>
      </c>
      <c r="K333" s="2">
        <f t="shared" si="36"/>
        <v>12.759546971906392</v>
      </c>
    </row>
    <row r="334" spans="1:11" ht="13.5" x14ac:dyDescent="0.25">
      <c r="A334" s="3">
        <f>TITRES_STAT!B337</f>
        <v>42489</v>
      </c>
      <c r="B334" s="17">
        <f>TITRES_STAT!D337</f>
        <v>13.1616</v>
      </c>
      <c r="C334" s="2">
        <f t="shared" si="37"/>
        <v>-0.14300000000000068</v>
      </c>
      <c r="D334" s="2">
        <f t="shared" si="38"/>
        <v>13.271739999999999</v>
      </c>
      <c r="E334" s="2">
        <f t="shared" si="40"/>
        <v>13.116530000000001</v>
      </c>
      <c r="F334" s="2">
        <f t="shared" si="33"/>
        <v>12.994564999999998</v>
      </c>
      <c r="G334" s="2">
        <f t="shared" si="35"/>
        <v>12.820102000000004</v>
      </c>
      <c r="H334" s="2">
        <f t="shared" si="39"/>
        <v>11.672392000000011</v>
      </c>
      <c r="I334" s="2">
        <f t="array" ref="I334">SUMPRODUCT(B318:B337, (ROW(B318:B337)-ROW(B318)+1)) / (20*21/2)</f>
        <v>13.107638095238096</v>
      </c>
      <c r="J334" s="2">
        <f t="shared" si="34"/>
        <v>13.039546260633879</v>
      </c>
      <c r="K334" s="2">
        <f t="shared" si="36"/>
        <v>12.775313757321829</v>
      </c>
    </row>
    <row r="335" spans="1:11" ht="13.5" x14ac:dyDescent="0.25">
      <c r="A335" s="3">
        <f>TITRES_STAT!B338</f>
        <v>42492</v>
      </c>
      <c r="B335" s="17">
        <f>TITRES_STAT!D338</f>
        <v>13.1401</v>
      </c>
      <c r="C335" s="2">
        <f t="shared" si="37"/>
        <v>-2.1499999999999631E-2</v>
      </c>
      <c r="D335" s="2">
        <f t="shared" si="38"/>
        <v>13.267439999999999</v>
      </c>
      <c r="E335" s="2">
        <f t="shared" si="40"/>
        <v>13.142990000000001</v>
      </c>
      <c r="F335" s="2">
        <f t="shared" si="33"/>
        <v>13.007794999999998</v>
      </c>
      <c r="G335" s="2">
        <f t="shared" si="35"/>
        <v>12.829830000000001</v>
      </c>
      <c r="H335" s="2">
        <f t="shared" si="39"/>
        <v>11.67836450000001</v>
      </c>
      <c r="I335" s="2">
        <f t="array" ref="I335">SUMPRODUCT(B319:B338, (ROW(B319:B338)-ROW(B319)+1)) / (20*21/2)</f>
        <v>13.112406190476188</v>
      </c>
      <c r="J335" s="2">
        <f t="shared" si="34"/>
        <v>13.049122807240176</v>
      </c>
      <c r="K335" s="2">
        <f t="shared" si="36"/>
        <v>12.789619100171954</v>
      </c>
    </row>
    <row r="336" spans="1:11" ht="13.5" x14ac:dyDescent="0.25">
      <c r="A336" s="3">
        <f>TITRES_STAT!B339</f>
        <v>42493</v>
      </c>
      <c r="B336" s="17">
        <f>TITRES_STAT!D339</f>
        <v>13.0901</v>
      </c>
      <c r="C336" s="2">
        <f t="shared" si="37"/>
        <v>-5.0000000000000711E-2</v>
      </c>
      <c r="D336" s="2">
        <f t="shared" si="38"/>
        <v>13.21166</v>
      </c>
      <c r="E336" s="2">
        <f t="shared" si="40"/>
        <v>13.153720000000002</v>
      </c>
      <c r="F336" s="2">
        <f t="shared" si="33"/>
        <v>13.022104999999996</v>
      </c>
      <c r="G336" s="2">
        <f t="shared" si="35"/>
        <v>12.838414</v>
      </c>
      <c r="H336" s="2">
        <f t="shared" si="39"/>
        <v>11.684445000000009</v>
      </c>
      <c r="I336" s="2">
        <f t="array" ref="I336">SUMPRODUCT(B320:B339, (ROW(B320:B339)-ROW(B320)+1)) / (20*21/2)</f>
        <v>13.11482476190476</v>
      </c>
      <c r="J336" s="2">
        <f t="shared" si="34"/>
        <v>13.053025397026826</v>
      </c>
      <c r="K336" s="2">
        <f t="shared" si="36"/>
        <v>12.801402664871095</v>
      </c>
    </row>
    <row r="337" spans="1:11" ht="13.5" x14ac:dyDescent="0.25">
      <c r="A337" s="3">
        <f>TITRES_STAT!B340</f>
        <v>42494</v>
      </c>
      <c r="B337" s="17">
        <f>TITRES_STAT!D340</f>
        <v>13.0901</v>
      </c>
      <c r="C337" s="2">
        <f t="shared" si="37"/>
        <v>0</v>
      </c>
      <c r="D337" s="2">
        <f t="shared" si="38"/>
        <v>13.157300000000001</v>
      </c>
      <c r="E337" s="2">
        <f t="shared" si="40"/>
        <v>13.168029999999998</v>
      </c>
      <c r="F337" s="2">
        <f t="shared" si="33"/>
        <v>13.032834999999997</v>
      </c>
      <c r="G337" s="2">
        <f t="shared" si="35"/>
        <v>12.847284000000002</v>
      </c>
      <c r="H337" s="2">
        <f t="shared" si="39"/>
        <v>11.69088300000001</v>
      </c>
      <c r="I337" s="2">
        <f t="array" ref="I337">SUMPRODUCT(B321:B340, (ROW(B321:B340)-ROW(B321)+1)) / (20*21/2)</f>
        <v>13.117690000000001</v>
      </c>
      <c r="J337" s="2">
        <f t="shared" si="34"/>
        <v>13.056556311595699</v>
      </c>
      <c r="K337" s="2">
        <f t="shared" si="36"/>
        <v>12.812724128993796</v>
      </c>
    </row>
    <row r="338" spans="1:11" ht="13.5" x14ac:dyDescent="0.25">
      <c r="A338" s="3">
        <f>TITRES_STAT!B341</f>
        <v>42495</v>
      </c>
      <c r="B338" s="17">
        <f>TITRES_STAT!D341</f>
        <v>13.0829</v>
      </c>
      <c r="C338" s="2">
        <f t="shared" si="37"/>
        <v>-7.199999999999207E-3</v>
      </c>
      <c r="D338" s="2">
        <f t="shared" si="38"/>
        <v>13.112960000000001</v>
      </c>
      <c r="E338" s="2">
        <f t="shared" si="40"/>
        <v>13.178039999999999</v>
      </c>
      <c r="F338" s="2">
        <f t="shared" si="33"/>
        <v>13.043204999999997</v>
      </c>
      <c r="G338" s="2">
        <f t="shared" si="35"/>
        <v>12.857298</v>
      </c>
      <c r="H338" s="2">
        <f t="shared" si="39"/>
        <v>11.697285000000008</v>
      </c>
      <c r="I338" s="2">
        <f t="array" ref="I338">SUMPRODUCT(B322:B341, (ROW(B322:B341)-ROW(B322)+1)) / (20*21/2)</f>
        <v>13.146099523809522</v>
      </c>
      <c r="J338" s="2">
        <f t="shared" si="34"/>
        <v>13.059065234300871</v>
      </c>
      <c r="K338" s="2">
        <f t="shared" si="36"/>
        <v>12.823319261190118</v>
      </c>
    </row>
    <row r="339" spans="1:11" ht="13.5" x14ac:dyDescent="0.25">
      <c r="A339" s="3">
        <f>TITRES_STAT!B342</f>
        <v>42496</v>
      </c>
      <c r="B339" s="17">
        <f>TITRES_STAT!D342</f>
        <v>13.0686</v>
      </c>
      <c r="C339" s="2">
        <f t="shared" si="37"/>
        <v>-1.4300000000000423E-2</v>
      </c>
      <c r="D339" s="2">
        <f t="shared" si="38"/>
        <v>13.09436</v>
      </c>
      <c r="E339" s="2">
        <f t="shared" si="40"/>
        <v>13.18305</v>
      </c>
      <c r="F339" s="2">
        <f t="shared" si="33"/>
        <v>13.060014999999998</v>
      </c>
      <c r="G339" s="2">
        <f t="shared" si="35"/>
        <v>12.867312</v>
      </c>
      <c r="H339" s="2">
        <f t="shared" si="39"/>
        <v>11.703293500000008</v>
      </c>
      <c r="I339" s="2">
        <f t="array" ref="I339">SUMPRODUCT(B323:B342, (ROW(B323:B342)-ROW(B323)+1)) / (20*21/2)</f>
        <v>13.168374285714286</v>
      </c>
      <c r="J339" s="2">
        <f t="shared" si="34"/>
        <v>13.059973307224597</v>
      </c>
      <c r="K339" s="2">
        <f t="shared" si="36"/>
        <v>12.832938113692466</v>
      </c>
    </row>
    <row r="340" spans="1:11" ht="13.5" x14ac:dyDescent="0.25">
      <c r="A340" s="3">
        <f>TITRES_STAT!B343</f>
        <v>42499</v>
      </c>
      <c r="B340" s="17">
        <f>TITRES_STAT!D343</f>
        <v>13.0901</v>
      </c>
      <c r="C340" s="2">
        <f t="shared" si="37"/>
        <v>2.1499999999999631E-2</v>
      </c>
      <c r="D340" s="2">
        <f t="shared" si="38"/>
        <v>13.084359999999998</v>
      </c>
      <c r="E340" s="2">
        <f t="shared" si="40"/>
        <v>13.175900000000002</v>
      </c>
      <c r="F340" s="2">
        <f t="shared" ref="F340:F403" si="41">AVERAGE(B321:B340)</f>
        <v>13.0779</v>
      </c>
      <c r="G340" s="2">
        <f t="shared" si="35"/>
        <v>12.877614000000001</v>
      </c>
      <c r="H340" s="2">
        <f t="shared" si="39"/>
        <v>11.709374000000009</v>
      </c>
      <c r="I340" s="2">
        <f t="array" ref="I340">SUMPRODUCT(B324:B343, (ROW(B324:B343)-ROW(B324)+1)) / (20*21/2)</f>
        <v>13.184344761904761</v>
      </c>
      <c r="J340" s="2">
        <f t="shared" si="34"/>
        <v>13.06284251606035</v>
      </c>
      <c r="K340" s="2">
        <f t="shared" si="36"/>
        <v>12.843022893547664</v>
      </c>
    </row>
    <row r="341" spans="1:11" ht="13.5" x14ac:dyDescent="0.25">
      <c r="A341" s="3">
        <f>TITRES_STAT!B344</f>
        <v>42500</v>
      </c>
      <c r="B341" s="17">
        <f>TITRES_STAT!D344</f>
        <v>13.376200000000001</v>
      </c>
      <c r="C341" s="2">
        <f t="shared" si="37"/>
        <v>0.28610000000000113</v>
      </c>
      <c r="D341" s="2">
        <f t="shared" si="38"/>
        <v>13.141580000000001</v>
      </c>
      <c r="E341" s="2">
        <f t="shared" si="40"/>
        <v>13.176620000000003</v>
      </c>
      <c r="F341" s="2">
        <f t="shared" si="41"/>
        <v>13.106514999999998</v>
      </c>
      <c r="G341" s="2">
        <f t="shared" si="35"/>
        <v>12.894066</v>
      </c>
      <c r="H341" s="2">
        <f t="shared" si="39"/>
        <v>11.717242500000012</v>
      </c>
      <c r="I341" s="2">
        <f t="array" ref="I341">SUMPRODUCT(B325:B344, (ROW(B325:B344)-ROW(B325)+1)) / (20*21/2)</f>
        <v>13.193505238095236</v>
      </c>
      <c r="J341" s="2">
        <f t="shared" ref="J341:J404" si="42">$J$4*B341+J340*(1-$J$4)</f>
        <v>13.092686085959365</v>
      </c>
      <c r="K341" s="2">
        <f t="shared" si="36"/>
        <v>12.863931799683051</v>
      </c>
    </row>
    <row r="342" spans="1:11" ht="13.5" x14ac:dyDescent="0.25">
      <c r="A342" s="3">
        <f>TITRES_STAT!B345</f>
        <v>42501</v>
      </c>
      <c r="B342" s="17">
        <f>TITRES_STAT!D345</f>
        <v>13.340400000000001</v>
      </c>
      <c r="C342" s="2">
        <f t="shared" si="37"/>
        <v>-3.5800000000000054E-2</v>
      </c>
      <c r="D342" s="2">
        <f t="shared" si="38"/>
        <v>13.191640000000001</v>
      </c>
      <c r="E342" s="2">
        <f t="shared" si="40"/>
        <v>13.174469999999999</v>
      </c>
      <c r="F342" s="2">
        <f t="shared" si="41"/>
        <v>13.12261</v>
      </c>
      <c r="G342" s="2">
        <f t="shared" si="35"/>
        <v>12.909802000000003</v>
      </c>
      <c r="H342" s="2">
        <f t="shared" si="39"/>
        <v>11.72457450000001</v>
      </c>
      <c r="I342" s="2">
        <f t="array" ref="I342">SUMPRODUCT(B326:B345, (ROW(B326:B345)-ROW(B326)+1)) / (20*21/2)</f>
        <v>13.200899523809522</v>
      </c>
      <c r="J342" s="2">
        <f t="shared" si="42"/>
        <v>13.116277887296569</v>
      </c>
      <c r="K342" s="2">
        <f t="shared" si="36"/>
        <v>12.88261682714646</v>
      </c>
    </row>
    <row r="343" spans="1:11" ht="13.5" x14ac:dyDescent="0.25">
      <c r="A343" s="3">
        <f>TITRES_STAT!B346</f>
        <v>42502</v>
      </c>
      <c r="B343" s="17">
        <f>TITRES_STAT!D346</f>
        <v>13.2903</v>
      </c>
      <c r="C343" s="2">
        <f t="shared" si="37"/>
        <v>-5.0100000000000477E-2</v>
      </c>
      <c r="D343" s="2">
        <f t="shared" si="38"/>
        <v>13.23312</v>
      </c>
      <c r="E343" s="2">
        <f t="shared" si="40"/>
        <v>13.17304</v>
      </c>
      <c r="F343" s="2">
        <f t="shared" si="41"/>
        <v>13.136914999999998</v>
      </c>
      <c r="G343" s="2">
        <f t="shared" si="35"/>
        <v>12.923106000000001</v>
      </c>
      <c r="H343" s="2">
        <f t="shared" si="39"/>
        <v>11.732371000000011</v>
      </c>
      <c r="I343" s="2">
        <f t="array" ref="I343">SUMPRODUCT(B327:B346, (ROW(B327:B346)-ROW(B327)+1)) / (20*21/2)</f>
        <v>13.186862857142854</v>
      </c>
      <c r="J343" s="2">
        <f t="shared" si="42"/>
        <v>13.132851421839753</v>
      </c>
      <c r="K343" s="2">
        <f t="shared" si="36"/>
        <v>12.898604402552481</v>
      </c>
    </row>
    <row r="344" spans="1:11" ht="13.5" x14ac:dyDescent="0.25">
      <c r="A344" s="3">
        <f>TITRES_STAT!B347</f>
        <v>42503</v>
      </c>
      <c r="B344" s="17">
        <f>TITRES_STAT!D347</f>
        <v>13.2331</v>
      </c>
      <c r="C344" s="2">
        <f t="shared" si="37"/>
        <v>-5.7199999999999918E-2</v>
      </c>
      <c r="D344" s="2">
        <f t="shared" si="38"/>
        <v>13.266020000000001</v>
      </c>
      <c r="E344" s="2">
        <f t="shared" si="40"/>
        <v>13.180190000000001</v>
      </c>
      <c r="F344" s="2">
        <f t="shared" si="41"/>
        <v>13.14836</v>
      </c>
      <c r="G344" s="2">
        <f t="shared" si="35"/>
        <v>12.935265999999999</v>
      </c>
      <c r="H344" s="2">
        <f t="shared" si="39"/>
        <v>11.73916650000001</v>
      </c>
      <c r="I344" s="2">
        <f t="array" ref="I344">SUMPRODUCT(B328:B347, (ROW(B328:B347)-ROW(B328)+1)) / (20*21/2)</f>
        <v>13.182875238095241</v>
      </c>
      <c r="J344" s="2">
        <f t="shared" si="42"/>
        <v>13.142398905474064</v>
      </c>
      <c r="K344" s="2">
        <f t="shared" si="36"/>
        <v>12.911721876962188</v>
      </c>
    </row>
    <row r="345" spans="1:11" ht="13.5" x14ac:dyDescent="0.25">
      <c r="A345" s="3">
        <f>TITRES_STAT!B348</f>
        <v>42506</v>
      </c>
      <c r="B345" s="17">
        <f>TITRES_STAT!D348</f>
        <v>13.226000000000001</v>
      </c>
      <c r="C345" s="2">
        <f t="shared" si="37"/>
        <v>-7.0999999999994401E-3</v>
      </c>
      <c r="D345" s="2">
        <f t="shared" si="38"/>
        <v>13.293200000000002</v>
      </c>
      <c r="E345" s="2">
        <f t="shared" si="40"/>
        <v>13.18878</v>
      </c>
      <c r="F345" s="2">
        <f t="shared" si="41"/>
        <v>13.165885000000003</v>
      </c>
      <c r="G345" s="2">
        <f t="shared" si="35"/>
        <v>12.949430000000001</v>
      </c>
      <c r="H345" s="2">
        <f t="shared" si="39"/>
        <v>11.746284000000012</v>
      </c>
      <c r="I345" s="2">
        <f t="array" ref="I345">SUMPRODUCT(B329:B348, (ROW(B329:B348)-ROW(B329)+1)) / (20*21/2)</f>
        <v>13.167817142857142</v>
      </c>
      <c r="J345" s="2">
        <f t="shared" si="42"/>
        <v>13.150360914476533</v>
      </c>
      <c r="K345" s="2">
        <f t="shared" si="36"/>
        <v>12.924046509238181</v>
      </c>
    </row>
    <row r="346" spans="1:11" ht="13.5" x14ac:dyDescent="0.25">
      <c r="A346" s="3">
        <f>TITRES_STAT!B349</f>
        <v>42507</v>
      </c>
      <c r="B346" s="17">
        <f>TITRES_STAT!D349</f>
        <v>13.0185</v>
      </c>
      <c r="C346" s="2">
        <f t="shared" si="37"/>
        <v>-0.20750000000000135</v>
      </c>
      <c r="D346" s="2">
        <f t="shared" si="38"/>
        <v>13.22166</v>
      </c>
      <c r="E346" s="2">
        <f t="shared" si="40"/>
        <v>13.181620000000001</v>
      </c>
      <c r="F346" s="2">
        <f t="shared" si="41"/>
        <v>13.167670000000001</v>
      </c>
      <c r="G346" s="2">
        <f t="shared" si="35"/>
        <v>12.959444000000003</v>
      </c>
      <c r="H346" s="2">
        <f t="shared" si="39"/>
        <v>11.752364000000009</v>
      </c>
      <c r="I346" s="2">
        <f t="array" ref="I346">SUMPRODUCT(B330:B349, (ROW(B330:B349)-ROW(B330)+1)) / (20*21/2)</f>
        <v>13.159408095238097</v>
      </c>
      <c r="J346" s="2">
        <f t="shared" si="42"/>
        <v>13.137802732145435</v>
      </c>
      <c r="K346" s="2">
        <f t="shared" si="36"/>
        <v>12.927750567699428</v>
      </c>
    </row>
    <row r="347" spans="1:11" ht="13.5" x14ac:dyDescent="0.25">
      <c r="A347" s="3">
        <f>TITRES_STAT!B350</f>
        <v>42508</v>
      </c>
      <c r="B347" s="17">
        <f>TITRES_STAT!D350</f>
        <v>13.1258</v>
      </c>
      <c r="C347" s="2">
        <f t="shared" si="37"/>
        <v>0.1073000000000004</v>
      </c>
      <c r="D347" s="2">
        <f t="shared" si="38"/>
        <v>13.178739999999999</v>
      </c>
      <c r="E347" s="2">
        <f t="shared" si="40"/>
        <v>13.185190000000002</v>
      </c>
      <c r="F347" s="2">
        <f t="shared" si="41"/>
        <v>13.17661</v>
      </c>
      <c r="G347" s="2">
        <f t="shared" si="35"/>
        <v>12.971604000000003</v>
      </c>
      <c r="H347" s="2">
        <f t="shared" si="39"/>
        <v>11.758623000000009</v>
      </c>
      <c r="I347" s="2">
        <f t="array" ref="I347">SUMPRODUCT(B331:B350, (ROW(B331:B350)-ROW(B331)+1)) / (20*21/2)</f>
        <v>13.156105714285713</v>
      </c>
      <c r="J347" s="2">
        <f t="shared" si="42"/>
        <v>13.136659614798251</v>
      </c>
      <c r="K347" s="2">
        <f t="shared" si="36"/>
        <v>12.935517212103374</v>
      </c>
    </row>
    <row r="348" spans="1:11" ht="13.5" x14ac:dyDescent="0.25">
      <c r="A348" s="3">
        <f>TITRES_STAT!B351</f>
        <v>42509</v>
      </c>
      <c r="B348" s="17">
        <f>TITRES_STAT!D351</f>
        <v>13.0185</v>
      </c>
      <c r="C348" s="2">
        <f t="shared" si="37"/>
        <v>-0.1073000000000004</v>
      </c>
      <c r="D348" s="2">
        <f t="shared" si="38"/>
        <v>13.124379999999999</v>
      </c>
      <c r="E348" s="2">
        <f t="shared" si="40"/>
        <v>13.178749999999999</v>
      </c>
      <c r="F348" s="2">
        <f t="shared" si="41"/>
        <v>13.178395</v>
      </c>
      <c r="G348" s="2">
        <f t="shared" si="35"/>
        <v>12.978042000000006</v>
      </c>
      <c r="H348" s="2">
        <f t="shared" si="39"/>
        <v>11.764345500000012</v>
      </c>
      <c r="I348" s="2">
        <f t="array" ref="I348">SUMPRODUCT(B332:B351, (ROW(B332:B351)-ROW(B332)+1)) / (20*21/2)</f>
        <v>13.152871428571427</v>
      </c>
      <c r="J348" s="2">
        <f t="shared" si="42"/>
        <v>13.125406318150798</v>
      </c>
      <c r="K348" s="2">
        <f t="shared" si="36"/>
        <v>12.938771439079712</v>
      </c>
    </row>
    <row r="349" spans="1:11" ht="13.5" x14ac:dyDescent="0.25">
      <c r="A349" s="3">
        <f>TITRES_STAT!B352</f>
        <v>42510</v>
      </c>
      <c r="B349" s="17">
        <f>TITRES_STAT!D352</f>
        <v>13.0901</v>
      </c>
      <c r="C349" s="2">
        <f t="shared" si="37"/>
        <v>7.1600000000000108E-2</v>
      </c>
      <c r="D349" s="2">
        <f t="shared" si="38"/>
        <v>13.095780000000001</v>
      </c>
      <c r="E349" s="2">
        <f t="shared" si="40"/>
        <v>13.180899999999999</v>
      </c>
      <c r="F349" s="2">
        <f t="shared" si="41"/>
        <v>13.181975</v>
      </c>
      <c r="G349" s="2">
        <f t="shared" si="35"/>
        <v>12.985912000000003</v>
      </c>
      <c r="H349" s="2">
        <f t="shared" si="39"/>
        <v>11.770247000000008</v>
      </c>
      <c r="I349" s="2">
        <f t="array" ref="I349">SUMPRODUCT(B333:B352, (ROW(B333:B352)-ROW(B333)+1)) / (20*21/2)</f>
        <v>13.152054761904763</v>
      </c>
      <c r="J349" s="2">
        <f t="shared" si="42"/>
        <v>13.122043811660246</v>
      </c>
      <c r="K349" s="2">
        <f t="shared" si="36"/>
        <v>12.944705892449136</v>
      </c>
    </row>
    <row r="350" spans="1:11" ht="13.5" x14ac:dyDescent="0.25">
      <c r="A350" s="3">
        <f>TITRES_STAT!B353</f>
        <v>42513</v>
      </c>
      <c r="B350" s="17">
        <f>TITRES_STAT!D353</f>
        <v>13.1473</v>
      </c>
      <c r="C350" s="2">
        <f t="shared" si="37"/>
        <v>5.7199999999999918E-2</v>
      </c>
      <c r="D350" s="2">
        <f t="shared" si="38"/>
        <v>13.08004</v>
      </c>
      <c r="E350" s="2">
        <f t="shared" si="40"/>
        <v>13.186620000000001</v>
      </c>
      <c r="F350" s="2">
        <f t="shared" si="41"/>
        <v>13.18126</v>
      </c>
      <c r="G350" s="2">
        <f t="shared" si="35"/>
        <v>12.995640000000003</v>
      </c>
      <c r="H350" s="2">
        <f t="shared" si="39"/>
        <v>11.776613500000011</v>
      </c>
      <c r="I350" s="2">
        <f t="array" ref="I350">SUMPRODUCT(B334:B353, (ROW(B334:B353)-ROW(B334)+1)) / (20*21/2)</f>
        <v>13.165810952380953</v>
      </c>
      <c r="J350" s="2">
        <f t="shared" si="42"/>
        <v>13.124449162930699</v>
      </c>
      <c r="K350" s="2">
        <f t="shared" si="36"/>
        <v>12.952650759411917</v>
      </c>
    </row>
    <row r="351" spans="1:11" ht="13.5" x14ac:dyDescent="0.25">
      <c r="A351" s="3">
        <f>TITRES_STAT!B354</f>
        <v>42514</v>
      </c>
      <c r="B351" s="17">
        <f>TITRES_STAT!D354</f>
        <v>13.1473</v>
      </c>
      <c r="C351" s="2">
        <f t="shared" si="37"/>
        <v>0</v>
      </c>
      <c r="D351" s="2">
        <f t="shared" si="38"/>
        <v>13.105799999999999</v>
      </c>
      <c r="E351" s="2">
        <f t="shared" si="40"/>
        <v>13.163730000000001</v>
      </c>
      <c r="F351" s="2">
        <f t="shared" si="41"/>
        <v>13.170175</v>
      </c>
      <c r="G351" s="2">
        <f t="shared" si="35"/>
        <v>13.003938000000005</v>
      </c>
      <c r="H351" s="2">
        <f t="shared" si="39"/>
        <v>11.783123000000007</v>
      </c>
      <c r="I351" s="2">
        <f t="array" ref="I351">SUMPRODUCT(B335:B354, (ROW(B335:B354)-ROW(B335)+1)) / (20*21/2)</f>
        <v>13.172757619047623</v>
      </c>
      <c r="J351" s="2">
        <f t="shared" si="42"/>
        <v>13.126625433127774</v>
      </c>
      <c r="K351" s="2">
        <f t="shared" si="36"/>
        <v>12.960284062964391</v>
      </c>
    </row>
    <row r="352" spans="1:11" ht="13.5" x14ac:dyDescent="0.25">
      <c r="A352" s="3">
        <f>TITRES_STAT!B355</f>
        <v>42515</v>
      </c>
      <c r="B352" s="17">
        <f>TITRES_STAT!D355</f>
        <v>13.1616</v>
      </c>
      <c r="C352" s="2">
        <f t="shared" si="37"/>
        <v>1.4300000000000423E-2</v>
      </c>
      <c r="D352" s="2">
        <f t="shared" si="38"/>
        <v>13.112959999999998</v>
      </c>
      <c r="E352" s="2">
        <f t="shared" si="40"/>
        <v>13.145849999999999</v>
      </c>
      <c r="F352" s="2">
        <f t="shared" si="41"/>
        <v>13.160159999999999</v>
      </c>
      <c r="G352" s="2">
        <f t="shared" si="35"/>
        <v>13.012522000000004</v>
      </c>
      <c r="H352" s="2">
        <f t="shared" si="39"/>
        <v>11.789918500000006</v>
      </c>
      <c r="I352" s="2">
        <f t="array" ref="I352">SUMPRODUCT(B336:B355, (ROW(B336:B355)-ROW(B336)+1)) / (20*21/2)</f>
        <v>13.17936380952381</v>
      </c>
      <c r="J352" s="2">
        <f t="shared" si="42"/>
        <v>13.129956344258463</v>
      </c>
      <c r="K352" s="2">
        <f t="shared" si="36"/>
        <v>12.968178805593238</v>
      </c>
    </row>
    <row r="353" spans="1:11" ht="13.5" x14ac:dyDescent="0.25">
      <c r="A353" s="3">
        <f>TITRES_STAT!B356</f>
        <v>42516</v>
      </c>
      <c r="B353" s="17">
        <f>TITRES_STAT!D356</f>
        <v>13.304600000000001</v>
      </c>
      <c r="C353" s="2">
        <f t="shared" si="37"/>
        <v>0.14300000000000068</v>
      </c>
      <c r="D353" s="2">
        <f t="shared" si="38"/>
        <v>13.170179999999998</v>
      </c>
      <c r="E353" s="2">
        <f t="shared" si="40"/>
        <v>13.147279999999999</v>
      </c>
      <c r="F353" s="2">
        <f t="shared" si="41"/>
        <v>13.160159999999999</v>
      </c>
      <c r="G353" s="2">
        <f t="shared" si="35"/>
        <v>13.028258000000003</v>
      </c>
      <c r="H353" s="2">
        <f t="shared" si="39"/>
        <v>11.797429000000006</v>
      </c>
      <c r="I353" s="2">
        <f t="array" ref="I353">SUMPRODUCT(B337:B356, (ROW(B337:B356)-ROW(B337)+1)) / (20*21/2)</f>
        <v>13.18416523809524</v>
      </c>
      <c r="J353" s="2">
        <f t="shared" si="42"/>
        <v>13.146589073376704</v>
      </c>
      <c r="K353" s="2">
        <f t="shared" si="36"/>
        <v>12.981371793609192</v>
      </c>
    </row>
    <row r="354" spans="1:11" ht="13.5" x14ac:dyDescent="0.25">
      <c r="A354" s="3">
        <f>TITRES_STAT!B357</f>
        <v>42517</v>
      </c>
      <c r="B354" s="17">
        <f>TITRES_STAT!D357</f>
        <v>13.2331</v>
      </c>
      <c r="C354" s="2">
        <f t="shared" si="37"/>
        <v>-7.1500000000000341E-2</v>
      </c>
      <c r="D354" s="2">
        <f t="shared" si="38"/>
        <v>13.198779999999999</v>
      </c>
      <c r="E354" s="2">
        <f t="shared" si="40"/>
        <v>13.14728</v>
      </c>
      <c r="F354" s="2">
        <f t="shared" si="41"/>
        <v>13.163734999999999</v>
      </c>
      <c r="G354" s="2">
        <f t="shared" si="35"/>
        <v>13.039702000000002</v>
      </c>
      <c r="H354" s="2">
        <f t="shared" si="39"/>
        <v>11.804796500000004</v>
      </c>
      <c r="I354" s="2">
        <f t="array" ref="I354">SUMPRODUCT(B338:B357, (ROW(B338:B357)-ROW(B338)+1)) / (20*21/2)</f>
        <v>13.18290619047619</v>
      </c>
      <c r="J354" s="2">
        <f t="shared" si="42"/>
        <v>13.15482820924559</v>
      </c>
      <c r="K354" s="2">
        <f t="shared" si="36"/>
        <v>12.99124348797746</v>
      </c>
    </row>
    <row r="355" spans="1:11" ht="13.5" x14ac:dyDescent="0.25">
      <c r="A355" s="3">
        <f>TITRES_STAT!B358</f>
        <v>42520</v>
      </c>
      <c r="B355" s="17">
        <f>TITRES_STAT!D358</f>
        <v>13.2331</v>
      </c>
      <c r="C355" s="2">
        <f t="shared" si="37"/>
        <v>0</v>
      </c>
      <c r="D355" s="2">
        <f t="shared" si="38"/>
        <v>13.21594</v>
      </c>
      <c r="E355" s="2">
        <f t="shared" si="40"/>
        <v>13.147990000000002</v>
      </c>
      <c r="F355" s="2">
        <f t="shared" si="41"/>
        <v>13.168384999999997</v>
      </c>
      <c r="G355" s="2">
        <f t="shared" si="35"/>
        <v>13.045424000000002</v>
      </c>
      <c r="H355" s="2">
        <f t="shared" si="39"/>
        <v>11.812986500000006</v>
      </c>
      <c r="I355" s="2">
        <f t="array" ref="I355">SUMPRODUCT(B339:B358, (ROW(B339:B358)-ROW(B339)+1)) / (20*21/2)</f>
        <v>13.181306666666666</v>
      </c>
      <c r="J355" s="2">
        <f t="shared" si="42"/>
        <v>13.162282665507915</v>
      </c>
      <c r="K355" s="2">
        <f t="shared" si="36"/>
        <v>13.000728057076385</v>
      </c>
    </row>
    <row r="356" spans="1:11" ht="13.5" x14ac:dyDescent="0.25">
      <c r="A356" s="3">
        <f>TITRES_STAT!B359</f>
        <v>42521</v>
      </c>
      <c r="B356" s="17">
        <f>TITRES_STAT!D359</f>
        <v>13.2188</v>
      </c>
      <c r="C356" s="2">
        <f t="shared" si="37"/>
        <v>-1.4300000000000423E-2</v>
      </c>
      <c r="D356" s="2">
        <f t="shared" si="38"/>
        <v>13.23024</v>
      </c>
      <c r="E356" s="2">
        <f t="shared" si="40"/>
        <v>13.168019999999999</v>
      </c>
      <c r="F356" s="2">
        <f t="shared" si="41"/>
        <v>13.17482</v>
      </c>
      <c r="G356" s="2">
        <f t="shared" si="35"/>
        <v>13.046998000000004</v>
      </c>
      <c r="H356" s="2">
        <f t="shared" si="39"/>
        <v>11.821141000000006</v>
      </c>
      <c r="I356" s="2">
        <f t="array" ref="I356">SUMPRODUCT(B340:B359, (ROW(B340:B359)-ROW(B340)+1)) / (20*21/2)</f>
        <v>13.189551428571429</v>
      </c>
      <c r="J356" s="2">
        <f t="shared" si="42"/>
        <v>13.167665268792875</v>
      </c>
      <c r="K356" s="2">
        <f t="shared" si="36"/>
        <v>13.00927989797535</v>
      </c>
    </row>
    <row r="357" spans="1:11" ht="13.5" x14ac:dyDescent="0.25">
      <c r="A357" s="3">
        <f>TITRES_STAT!B360</f>
        <v>42522</v>
      </c>
      <c r="B357" s="17">
        <f>TITRES_STAT!D360</f>
        <v>13.1616</v>
      </c>
      <c r="C357" s="2">
        <f t="shared" si="37"/>
        <v>-5.7199999999999918E-2</v>
      </c>
      <c r="D357" s="2">
        <f t="shared" si="38"/>
        <v>13.23024</v>
      </c>
      <c r="E357" s="2">
        <f t="shared" si="40"/>
        <v>13.171600000000002</v>
      </c>
      <c r="F357" s="2">
        <f t="shared" si="41"/>
        <v>13.178395</v>
      </c>
      <c r="G357" s="2">
        <f t="shared" si="35"/>
        <v>13.049860000000002</v>
      </c>
      <c r="H357" s="2">
        <f t="shared" si="39"/>
        <v>11.829331500000007</v>
      </c>
      <c r="I357" s="2">
        <f t="array" ref="I357">SUMPRODUCT(B341:B360, (ROW(B341:B360)-ROW(B341)+1)) / (20*21/2)</f>
        <v>13.193432857142861</v>
      </c>
      <c r="J357" s="2">
        <f t="shared" si="42"/>
        <v>13.167087624145935</v>
      </c>
      <c r="K357" s="2">
        <f t="shared" si="36"/>
        <v>13.01525323530965</v>
      </c>
    </row>
    <row r="358" spans="1:11" ht="13.5" x14ac:dyDescent="0.25">
      <c r="A358" s="3">
        <f>TITRES_STAT!B361</f>
        <v>42523</v>
      </c>
      <c r="B358" s="17">
        <f>TITRES_STAT!D361</f>
        <v>13.1616</v>
      </c>
      <c r="C358" s="2">
        <f t="shared" si="37"/>
        <v>0</v>
      </c>
      <c r="D358" s="2">
        <f t="shared" si="38"/>
        <v>13.201640000000001</v>
      </c>
      <c r="E358" s="2">
        <f t="shared" si="40"/>
        <v>13.185910000000002</v>
      </c>
      <c r="F358" s="2">
        <f t="shared" si="41"/>
        <v>13.182329999999999</v>
      </c>
      <c r="G358" s="2">
        <f t="shared" si="35"/>
        <v>13.055582000000005</v>
      </c>
      <c r="H358" s="2">
        <f t="shared" si="39"/>
        <v>11.837557500000008</v>
      </c>
      <c r="I358" s="2">
        <f t="array" ref="I358">SUMPRODUCT(B342:B361, (ROW(B342:B361)-ROW(B342)+1)) / (20*21/2)</f>
        <v>13.189823809523807</v>
      </c>
      <c r="J358" s="2">
        <f t="shared" si="42"/>
        <v>13.166564993274894</v>
      </c>
      <c r="K358" s="2">
        <f t="shared" si="36"/>
        <v>13.020992324121037</v>
      </c>
    </row>
    <row r="359" spans="1:11" ht="13.5" x14ac:dyDescent="0.25">
      <c r="A359" s="3">
        <f>TITRES_STAT!B362</f>
        <v>42524</v>
      </c>
      <c r="B359" s="17">
        <f>TITRES_STAT!D362</f>
        <v>13.2689</v>
      </c>
      <c r="C359" s="2">
        <f t="shared" si="37"/>
        <v>0.1073000000000004</v>
      </c>
      <c r="D359" s="2">
        <f t="shared" si="38"/>
        <v>13.2088</v>
      </c>
      <c r="E359" s="2">
        <f t="shared" si="40"/>
        <v>13.203790000000001</v>
      </c>
      <c r="F359" s="2">
        <f t="shared" si="41"/>
        <v>13.192344999999998</v>
      </c>
      <c r="G359" s="2">
        <f t="shared" si="35"/>
        <v>13.065024000000005</v>
      </c>
      <c r="H359" s="2">
        <f t="shared" si="39"/>
        <v>11.846463000000004</v>
      </c>
      <c r="I359" s="2">
        <f t="array" ref="I359">SUMPRODUCT(B343:B362, (ROW(B343:B362)-ROW(B343)+1)) / (20*21/2)</f>
        <v>13.185874761904762</v>
      </c>
      <c r="J359" s="2">
        <f t="shared" si="42"/>
        <v>13.176311184391572</v>
      </c>
      <c r="K359" s="2">
        <f t="shared" si="36"/>
        <v>13.03071419376335</v>
      </c>
    </row>
    <row r="360" spans="1:11" ht="13.5" x14ac:dyDescent="0.25">
      <c r="A360" s="3">
        <f>TITRES_STAT!B363</f>
        <v>42527</v>
      </c>
      <c r="B360" s="17">
        <f>TITRES_STAT!D363</f>
        <v>13.2331</v>
      </c>
      <c r="C360" s="2">
        <f t="shared" si="37"/>
        <v>-3.5800000000000054E-2</v>
      </c>
      <c r="D360" s="2">
        <f t="shared" si="38"/>
        <v>13.208800000000002</v>
      </c>
      <c r="E360" s="2">
        <f t="shared" si="40"/>
        <v>13.212370000000002</v>
      </c>
      <c r="F360" s="2">
        <f t="shared" si="41"/>
        <v>13.199494999999999</v>
      </c>
      <c r="G360" s="2">
        <f t="shared" si="35"/>
        <v>13.072176000000004</v>
      </c>
      <c r="H360" s="2">
        <f t="shared" si="39"/>
        <v>11.855404000000005</v>
      </c>
      <c r="I360" s="2">
        <f t="array" ref="I360">SUMPRODUCT(B344:B363, (ROW(B344:B363)-ROW(B344)+1)) / (20*21/2)</f>
        <v>13.187607142857143</v>
      </c>
      <c r="J360" s="2">
        <f t="shared" si="42"/>
        <v>13.181719643020948</v>
      </c>
      <c r="K360" s="2">
        <f t="shared" si="36"/>
        <v>13.038650892047141</v>
      </c>
    </row>
    <row r="361" spans="1:11" ht="13.5" x14ac:dyDescent="0.25">
      <c r="A361" s="3">
        <f>TITRES_STAT!B364</f>
        <v>42528</v>
      </c>
      <c r="B361" s="17">
        <f>TITRES_STAT!D364</f>
        <v>13.1616</v>
      </c>
      <c r="C361" s="2">
        <f t="shared" si="37"/>
        <v>-7.1500000000000341E-2</v>
      </c>
      <c r="D361" s="2">
        <f t="shared" si="38"/>
        <v>13.19736</v>
      </c>
      <c r="E361" s="2">
        <f t="shared" si="40"/>
        <v>13.213800000000001</v>
      </c>
      <c r="F361" s="2">
        <f t="shared" si="41"/>
        <v>13.188765</v>
      </c>
      <c r="G361" s="2">
        <f t="shared" si="35"/>
        <v>13.078614000000005</v>
      </c>
      <c r="H361" s="2">
        <f t="shared" si="39"/>
        <v>11.863952000000005</v>
      </c>
      <c r="I361" s="2">
        <f t="array" ref="I361">SUMPRODUCT(B345:B364, (ROW(B345:B364)-ROW(B345)+1)) / (20*21/2)</f>
        <v>13.186382380952381</v>
      </c>
      <c r="J361" s="2">
        <f t="shared" si="42"/>
        <v>13.179803486542763</v>
      </c>
      <c r="K361" s="2">
        <f t="shared" si="36"/>
        <v>13.043472425692352</v>
      </c>
    </row>
    <row r="362" spans="1:11" ht="13.5" x14ac:dyDescent="0.25">
      <c r="A362" s="3">
        <f>TITRES_STAT!B365</f>
        <v>42529</v>
      </c>
      <c r="B362" s="17">
        <f>TITRES_STAT!D365</f>
        <v>13.1473</v>
      </c>
      <c r="C362" s="2">
        <f t="shared" si="37"/>
        <v>-1.4300000000000423E-2</v>
      </c>
      <c r="D362" s="2">
        <f t="shared" si="38"/>
        <v>13.1945</v>
      </c>
      <c r="E362" s="2">
        <f t="shared" si="40"/>
        <v>13.212370000000002</v>
      </c>
      <c r="F362" s="2">
        <f t="shared" si="41"/>
        <v>13.179109999999998</v>
      </c>
      <c r="G362" s="2">
        <f t="shared" si="35"/>
        <v>13.085052000000003</v>
      </c>
      <c r="H362" s="2">
        <f t="shared" si="39"/>
        <v>11.872321000000005</v>
      </c>
      <c r="I362" s="2">
        <f t="array" ref="I362">SUMPRODUCT(B346:B365, (ROW(B346:B365)-ROW(B346)+1)) / (20*21/2)</f>
        <v>13.170507619047619</v>
      </c>
      <c r="J362" s="2">
        <f t="shared" si="42"/>
        <v>13.176707916395832</v>
      </c>
      <c r="K362" s="2">
        <f t="shared" si="36"/>
        <v>13.047544095273045</v>
      </c>
    </row>
    <row r="363" spans="1:11" ht="13.5" x14ac:dyDescent="0.25">
      <c r="A363" s="3">
        <f>TITRES_STAT!B366</f>
        <v>42530</v>
      </c>
      <c r="B363" s="17">
        <f>TITRES_STAT!D366</f>
        <v>13.1973</v>
      </c>
      <c r="C363" s="2">
        <f t="shared" si="37"/>
        <v>5.0000000000000711E-2</v>
      </c>
      <c r="D363" s="2">
        <f t="shared" si="38"/>
        <v>13.201640000000001</v>
      </c>
      <c r="E363" s="2">
        <f t="shared" si="40"/>
        <v>13.201640000000001</v>
      </c>
      <c r="F363" s="2">
        <f t="shared" si="41"/>
        <v>13.17446</v>
      </c>
      <c r="G363" s="2">
        <f t="shared" si="35"/>
        <v>13.092204000000004</v>
      </c>
      <c r="H363" s="2">
        <f t="shared" si="39"/>
        <v>11.880761500000006</v>
      </c>
      <c r="I363" s="2">
        <f t="array" ref="I363">SUMPRODUCT(B347:B366, (ROW(B347:B366)-ROW(B347)+1)) / (20*21/2)</f>
        <v>13.153650952380953</v>
      </c>
      <c r="J363" s="2">
        <f t="shared" si="42"/>
        <v>13.178669067215276</v>
      </c>
      <c r="K363" s="2">
        <f t="shared" si="36"/>
        <v>13.053416875850573</v>
      </c>
    </row>
    <row r="364" spans="1:11" ht="13.5" x14ac:dyDescent="0.25">
      <c r="A364" s="3">
        <f>TITRES_STAT!B367</f>
        <v>42531</v>
      </c>
      <c r="B364" s="17">
        <f>TITRES_STAT!D367</f>
        <v>13.1616</v>
      </c>
      <c r="C364" s="2">
        <f t="shared" si="37"/>
        <v>-3.5700000000000287E-2</v>
      </c>
      <c r="D364" s="2">
        <f t="shared" si="38"/>
        <v>13.180180000000002</v>
      </c>
      <c r="E364" s="2">
        <f t="shared" si="40"/>
        <v>13.194489999999998</v>
      </c>
      <c r="F364" s="2">
        <f t="shared" si="41"/>
        <v>13.170885000000002</v>
      </c>
      <c r="G364" s="2">
        <f t="shared" si="35"/>
        <v>13.102218000000002</v>
      </c>
      <c r="H364" s="2">
        <f t="shared" si="39"/>
        <v>11.889345000000006</v>
      </c>
      <c r="I364" s="2">
        <f t="array" ref="I364">SUMPRODUCT(B348:B367, (ROW(B348:B367)-ROW(B348)+1)) / (20*21/2)</f>
        <v>13.139688095238098</v>
      </c>
      <c r="J364" s="2">
        <f t="shared" si="42"/>
        <v>13.177043441766203</v>
      </c>
      <c r="K364" s="2">
        <f t="shared" si="36"/>
        <v>13.057659351307414</v>
      </c>
    </row>
    <row r="365" spans="1:11" ht="13.5" x14ac:dyDescent="0.25">
      <c r="A365" s="3">
        <f>TITRES_STAT!B368</f>
        <v>42534</v>
      </c>
      <c r="B365" s="17">
        <f>TITRES_STAT!D368</f>
        <v>13.004200000000001</v>
      </c>
      <c r="C365" s="2">
        <f t="shared" si="37"/>
        <v>-0.1573999999999991</v>
      </c>
      <c r="D365" s="2">
        <f t="shared" si="38"/>
        <v>13.134399999999999</v>
      </c>
      <c r="E365" s="2">
        <f t="shared" si="40"/>
        <v>13.171600000000002</v>
      </c>
      <c r="F365" s="2">
        <f t="shared" si="41"/>
        <v>13.159794999999999</v>
      </c>
      <c r="G365" s="2">
        <f t="shared" si="35"/>
        <v>13.104792000000002</v>
      </c>
      <c r="H365" s="2">
        <f t="shared" si="39"/>
        <v>11.896891500000006</v>
      </c>
      <c r="I365" s="2">
        <f t="array" ref="I365">SUMPRODUCT(B349:B368, (ROW(B349:B368)-ROW(B349)+1)) / (20*21/2)</f>
        <v>13.113327142857145</v>
      </c>
      <c r="J365" s="2">
        <f t="shared" si="42"/>
        <v>13.160582161597993</v>
      </c>
      <c r="K365" s="2">
        <f t="shared" si="36"/>
        <v>13.055562906158105</v>
      </c>
    </row>
    <row r="366" spans="1:11" ht="13.5" x14ac:dyDescent="0.25">
      <c r="A366" s="3">
        <f>TITRES_STAT!B369</f>
        <v>42535</v>
      </c>
      <c r="B366" s="17">
        <f>TITRES_STAT!D369</f>
        <v>12.982799999999999</v>
      </c>
      <c r="C366" s="2">
        <f t="shared" si="37"/>
        <v>-2.140000000000164E-2</v>
      </c>
      <c r="D366" s="2">
        <f t="shared" si="38"/>
        <v>13.09864</v>
      </c>
      <c r="E366" s="2">
        <f t="shared" si="40"/>
        <v>13.148</v>
      </c>
      <c r="F366" s="2">
        <f t="shared" si="41"/>
        <v>13.158009999999999</v>
      </c>
      <c r="G366" s="2">
        <f t="shared" si="35"/>
        <v>13.108370000000001</v>
      </c>
      <c r="H366" s="2">
        <f t="shared" si="39"/>
        <v>11.904581000000006</v>
      </c>
      <c r="I366" s="2">
        <f t="array" ref="I366">SUMPRODUCT(B350:B369, (ROW(B350:B369)-ROW(B350)+1)) / (20*21/2)</f>
        <v>13.081513809523811</v>
      </c>
      <c r="J366" s="2">
        <f t="shared" si="42"/>
        <v>13.143650527160089</v>
      </c>
      <c r="K366" s="2">
        <f t="shared" si="36"/>
        <v>13.052709458857787</v>
      </c>
    </row>
    <row r="367" spans="1:11" ht="13.5" x14ac:dyDescent="0.25">
      <c r="A367" s="3">
        <f>TITRES_STAT!B370</f>
        <v>42536</v>
      </c>
      <c r="B367" s="17">
        <f>TITRES_STAT!D370</f>
        <v>13.0114</v>
      </c>
      <c r="C367" s="2">
        <f t="shared" si="37"/>
        <v>2.8600000000000847E-2</v>
      </c>
      <c r="D367" s="2">
        <f t="shared" si="38"/>
        <v>13.071459999999998</v>
      </c>
      <c r="E367" s="2">
        <f t="shared" si="40"/>
        <v>13.13298</v>
      </c>
      <c r="F367" s="2">
        <f t="shared" si="41"/>
        <v>13.152289999999999</v>
      </c>
      <c r="G367" s="2">
        <f t="shared" si="35"/>
        <v>13.111088000000001</v>
      </c>
      <c r="H367" s="2">
        <f t="shared" si="39"/>
        <v>11.911734000000003</v>
      </c>
      <c r="I367" s="2">
        <f t="array" ref="I367">SUMPRODUCT(B351:B370, (ROW(B351:B370)-ROW(B351)+1)) / (20*21/2)</f>
        <v>13.056476666666667</v>
      </c>
      <c r="J367" s="2">
        <f t="shared" si="42"/>
        <v>13.131055238859128</v>
      </c>
      <c r="K367" s="2">
        <f t="shared" si="36"/>
        <v>13.05108948007905</v>
      </c>
    </row>
    <row r="368" spans="1:11" ht="13.5" x14ac:dyDescent="0.25">
      <c r="A368" s="3">
        <f>TITRES_STAT!B371</f>
        <v>42537</v>
      </c>
      <c r="B368" s="17">
        <f>TITRES_STAT!D371</f>
        <v>12.875500000000001</v>
      </c>
      <c r="C368" s="2">
        <f t="shared" si="37"/>
        <v>-0.13589999999999947</v>
      </c>
      <c r="D368" s="2">
        <f t="shared" si="38"/>
        <v>13.007099999999999</v>
      </c>
      <c r="E368" s="2">
        <f t="shared" si="40"/>
        <v>13.104369999999999</v>
      </c>
      <c r="F368" s="2">
        <f t="shared" si="41"/>
        <v>13.145140000000001</v>
      </c>
      <c r="G368" s="2">
        <f t="shared" si="35"/>
        <v>13.111088000000001</v>
      </c>
      <c r="H368" s="2">
        <f t="shared" si="39"/>
        <v>11.918529500000004</v>
      </c>
      <c r="I368" s="2">
        <f t="array" ref="I368">SUMPRODUCT(B352:B371, (ROW(B352:B371)-ROW(B352)+1)) / (20*21/2)</f>
        <v>13.033453809523806</v>
      </c>
      <c r="J368" s="2">
        <f t="shared" si="42"/>
        <v>13.106716644682068</v>
      </c>
      <c r="K368" s="2">
        <f t="shared" si="36"/>
        <v>13.044203618115166</v>
      </c>
    </row>
    <row r="369" spans="1:11" ht="13.5" x14ac:dyDescent="0.25">
      <c r="A369" s="3">
        <f>TITRES_STAT!B372</f>
        <v>42538</v>
      </c>
      <c r="B369" s="17">
        <f>TITRES_STAT!D372</f>
        <v>12.8111</v>
      </c>
      <c r="C369" s="2">
        <f t="shared" si="37"/>
        <v>-6.4400000000000901E-2</v>
      </c>
      <c r="D369" s="2">
        <f t="shared" si="38"/>
        <v>12.937000000000001</v>
      </c>
      <c r="E369" s="2">
        <f t="shared" si="40"/>
        <v>13.058590000000001</v>
      </c>
      <c r="F369" s="2">
        <f t="shared" si="41"/>
        <v>13.13119</v>
      </c>
      <c r="G369" s="2">
        <f t="shared" si="35"/>
        <v>13.112662</v>
      </c>
      <c r="H369" s="2">
        <f t="shared" si="39"/>
        <v>11.925360500000004</v>
      </c>
      <c r="I369" s="2">
        <f t="array" ref="I369">SUMPRODUCT(B353:B372, (ROW(B353:B372)-ROW(B353)+1)) / (20*21/2)</f>
        <v>13.006268095238095</v>
      </c>
      <c r="J369" s="2">
        <f t="shared" si="42"/>
        <v>13.078562678521871</v>
      </c>
      <c r="K369" s="2">
        <f t="shared" si="36"/>
        <v>13.035062299757708</v>
      </c>
    </row>
    <row r="370" spans="1:11" ht="13.5" x14ac:dyDescent="0.25">
      <c r="A370" s="3">
        <f>TITRES_STAT!B373</f>
        <v>42541</v>
      </c>
      <c r="B370" s="17">
        <f>TITRES_STAT!D373</f>
        <v>12.8683</v>
      </c>
      <c r="C370" s="2">
        <f t="shared" si="37"/>
        <v>5.7199999999999918E-2</v>
      </c>
      <c r="D370" s="2">
        <f t="shared" si="38"/>
        <v>12.909820000000002</v>
      </c>
      <c r="E370" s="2">
        <f t="shared" si="40"/>
        <v>13.022109999999998</v>
      </c>
      <c r="F370" s="2">
        <f t="shared" si="41"/>
        <v>13.117240000000001</v>
      </c>
      <c r="G370" s="2">
        <f t="shared" ref="G370:G433" si="43">AVERAGE(B321:B370)</f>
        <v>13.11538</v>
      </c>
      <c r="H370" s="2">
        <f t="shared" si="39"/>
        <v>11.932549500000002</v>
      </c>
      <c r="I370" s="2">
        <f t="array" ref="I370">SUMPRODUCT(B354:B373, (ROW(B354:B373)-ROW(B354)+1)) / (20*21/2)</f>
        <v>12.972546190476191</v>
      </c>
      <c r="J370" s="2">
        <f t="shared" si="42"/>
        <v>13.058537661519789</v>
      </c>
      <c r="K370" s="2">
        <f t="shared" si="36"/>
        <v>13.028522601727996</v>
      </c>
    </row>
    <row r="371" spans="1:11" ht="13.5" x14ac:dyDescent="0.25">
      <c r="A371" s="3">
        <f>TITRES_STAT!B374</f>
        <v>42542</v>
      </c>
      <c r="B371" s="17">
        <f>TITRES_STAT!D374</f>
        <v>12.875500000000001</v>
      </c>
      <c r="C371" s="2">
        <f t="shared" si="37"/>
        <v>7.2000000000009834E-3</v>
      </c>
      <c r="D371" s="2">
        <f t="shared" si="38"/>
        <v>12.88836</v>
      </c>
      <c r="E371" s="2">
        <f t="shared" si="40"/>
        <v>12.993500000000001</v>
      </c>
      <c r="F371" s="2">
        <f t="shared" si="41"/>
        <v>13.103650000000002</v>
      </c>
      <c r="G371" s="2">
        <f t="shared" si="43"/>
        <v>13.116811999999998</v>
      </c>
      <c r="H371" s="2">
        <f t="shared" si="39"/>
        <v>11.939774500000004</v>
      </c>
      <c r="I371" s="2">
        <f t="array" ref="I371">SUMPRODUCT(B355:B374, (ROW(B355:B374)-ROW(B355)+1)) / (20*21/2)</f>
        <v>12.921110952380952</v>
      </c>
      <c r="J371" s="2">
        <f t="shared" si="42"/>
        <v>13.041105503279809</v>
      </c>
      <c r="K371" s="2">
        <f t="shared" ref="K371:K434" si="44">$K$4*B371+(1-$K$4)*K370</f>
        <v>13.022521715385722</v>
      </c>
    </row>
    <row r="372" spans="1:11" ht="13.5" x14ac:dyDescent="0.25">
      <c r="A372" s="3">
        <f>TITRES_STAT!B375</f>
        <v>42543</v>
      </c>
      <c r="B372" s="17">
        <f>TITRES_STAT!D375</f>
        <v>12.818199999999999</v>
      </c>
      <c r="C372" s="2">
        <f t="shared" si="37"/>
        <v>-5.7300000000001461E-2</v>
      </c>
      <c r="D372" s="2">
        <f t="shared" si="38"/>
        <v>12.84972</v>
      </c>
      <c r="E372" s="2">
        <f t="shared" si="40"/>
        <v>12.96059</v>
      </c>
      <c r="F372" s="2">
        <f t="shared" si="41"/>
        <v>13.08648</v>
      </c>
      <c r="G372" s="2">
        <f t="shared" si="43"/>
        <v>13.112805999999999</v>
      </c>
      <c r="H372" s="2">
        <f t="shared" si="39"/>
        <v>11.946999000000005</v>
      </c>
      <c r="I372" s="2">
        <f t="array" ref="I372">SUMPRODUCT(B356:B375, (ROW(B356:B375)-ROW(B356)+1)) / (20*21/2)</f>
        <v>12.873081904761905</v>
      </c>
      <c r="J372" s="2">
        <f t="shared" si="42"/>
        <v>13.019876407729351</v>
      </c>
      <c r="K372" s="2">
        <f t="shared" si="44"/>
        <v>13.014509099096085</v>
      </c>
    </row>
    <row r="373" spans="1:11" ht="13.5" x14ac:dyDescent="0.25">
      <c r="A373" s="3">
        <f>TITRES_STAT!B376</f>
        <v>42544</v>
      </c>
      <c r="B373" s="17">
        <f>TITRES_STAT!D376</f>
        <v>12.7324</v>
      </c>
      <c r="C373" s="2">
        <f t="shared" si="37"/>
        <v>-8.5799999999998988E-2</v>
      </c>
      <c r="D373" s="2">
        <f t="shared" si="38"/>
        <v>12.821100000000001</v>
      </c>
      <c r="E373" s="2">
        <f t="shared" si="40"/>
        <v>12.914100000000001</v>
      </c>
      <c r="F373" s="2">
        <f t="shared" si="41"/>
        <v>13.057869999999999</v>
      </c>
      <c r="G373" s="2">
        <f t="shared" si="43"/>
        <v>13.107369999999998</v>
      </c>
      <c r="H373" s="2">
        <f t="shared" si="39"/>
        <v>11.953472500000002</v>
      </c>
      <c r="I373" s="2">
        <f t="array" ref="I373">SUMPRODUCT(B357:B376, (ROW(B357:B376)-ROW(B357)+1)) / (20*21/2)</f>
        <v>12.838678095238096</v>
      </c>
      <c r="J373" s="2">
        <f t="shared" si="42"/>
        <v>12.992497702231319</v>
      </c>
      <c r="K373" s="2">
        <f t="shared" si="44"/>
        <v>13.003445997170747</v>
      </c>
    </row>
    <row r="374" spans="1:11" ht="13.5" x14ac:dyDescent="0.25">
      <c r="A374" s="3">
        <f>TITRES_STAT!B377</f>
        <v>42545</v>
      </c>
      <c r="B374" s="17">
        <f>TITRES_STAT!D377</f>
        <v>12.517799999999999</v>
      </c>
      <c r="C374" s="2">
        <f t="shared" si="37"/>
        <v>-0.21460000000000079</v>
      </c>
      <c r="D374" s="2">
        <f t="shared" si="38"/>
        <v>12.76244</v>
      </c>
      <c r="E374" s="2">
        <f t="shared" si="40"/>
        <v>12.849720000000001</v>
      </c>
      <c r="F374" s="2">
        <f t="shared" si="41"/>
        <v>13.022105</v>
      </c>
      <c r="G374" s="2">
        <f t="shared" si="43"/>
        <v>13.097641999999999</v>
      </c>
      <c r="H374" s="2">
        <f t="shared" si="39"/>
        <v>11.958837000000003</v>
      </c>
      <c r="I374" s="2">
        <f t="array" ref="I374">SUMPRODUCT(B358:B377, (ROW(B358:B377)-ROW(B358)+1)) / (20*21/2)</f>
        <v>12.807101428571428</v>
      </c>
      <c r="J374" s="2">
        <f t="shared" si="42"/>
        <v>12.947288397256909</v>
      </c>
      <c r="K374" s="2">
        <f t="shared" si="44"/>
        <v>12.984401056105229</v>
      </c>
    </row>
    <row r="375" spans="1:11" ht="13.5" x14ac:dyDescent="0.25">
      <c r="A375" s="3">
        <f>TITRES_STAT!B378</f>
        <v>42548</v>
      </c>
      <c r="B375" s="17">
        <f>TITRES_STAT!D378</f>
        <v>12.517799999999999</v>
      </c>
      <c r="C375" s="2">
        <f t="shared" si="37"/>
        <v>0</v>
      </c>
      <c r="D375" s="2">
        <f t="shared" si="38"/>
        <v>12.69234</v>
      </c>
      <c r="E375" s="2">
        <f t="shared" si="40"/>
        <v>12.801080000000002</v>
      </c>
      <c r="F375" s="2">
        <f t="shared" si="41"/>
        <v>12.986340000000002</v>
      </c>
      <c r="G375" s="2">
        <f t="shared" si="43"/>
        <v>13.090487999999999</v>
      </c>
      <c r="H375" s="2">
        <f t="shared" si="39"/>
        <v>11.964201500000003</v>
      </c>
      <c r="I375" s="2">
        <f t="array" ref="I375">SUMPRODUCT(B359:B378, (ROW(B359:B378)-ROW(B359)+1)) / (20*21/2)</f>
        <v>12.805327142857143</v>
      </c>
      <c r="J375" s="2">
        <f t="shared" si="42"/>
        <v>12.906384740375298</v>
      </c>
      <c r="K375" s="2">
        <f t="shared" si="44"/>
        <v>12.966102975473651</v>
      </c>
    </row>
    <row r="376" spans="1:11" ht="13.5" x14ac:dyDescent="0.25">
      <c r="A376" s="3">
        <f>TITRES_STAT!B379</f>
        <v>42549</v>
      </c>
      <c r="B376" s="17">
        <f>TITRES_STAT!D379</f>
        <v>12.6251</v>
      </c>
      <c r="C376" s="2">
        <f t="shared" si="37"/>
        <v>0.1073000000000004</v>
      </c>
      <c r="D376" s="2">
        <f t="shared" si="38"/>
        <v>12.642259999999998</v>
      </c>
      <c r="E376" s="2">
        <f t="shared" si="40"/>
        <v>12.765309999999999</v>
      </c>
      <c r="F376" s="2">
        <f t="shared" si="41"/>
        <v>12.956654999999998</v>
      </c>
      <c r="G376" s="2">
        <f t="shared" si="43"/>
        <v>13.083333999999997</v>
      </c>
      <c r="H376" s="2">
        <f t="shared" si="39"/>
        <v>11.970138500000004</v>
      </c>
      <c r="I376" s="2">
        <f t="array" ref="I376">SUMPRODUCT(B360:B379, (ROW(B360:B379)-ROW(B360)+1)) / (20*21/2)</f>
        <v>12.840830952380953</v>
      </c>
      <c r="J376" s="2">
        <f t="shared" si="42"/>
        <v>12.879595717482413</v>
      </c>
      <c r="K376" s="2">
        <f t="shared" si="44"/>
        <v>12.952730309768803</v>
      </c>
    </row>
    <row r="377" spans="1:11" ht="13.5" x14ac:dyDescent="0.25">
      <c r="A377" s="3">
        <f>TITRES_STAT!B380</f>
        <v>42550</v>
      </c>
      <c r="B377" s="17">
        <f>TITRES_STAT!D380</f>
        <v>12.6251</v>
      </c>
      <c r="C377" s="2">
        <f t="shared" si="37"/>
        <v>0</v>
      </c>
      <c r="D377" s="2">
        <f t="shared" si="38"/>
        <v>12.603640000000002</v>
      </c>
      <c r="E377" s="2">
        <f t="shared" si="40"/>
        <v>12.726679999999998</v>
      </c>
      <c r="F377" s="2">
        <f t="shared" si="41"/>
        <v>12.929829999999999</v>
      </c>
      <c r="G377" s="2">
        <f t="shared" si="43"/>
        <v>13.076895999999998</v>
      </c>
      <c r="H377" s="2">
        <f t="shared" si="39"/>
        <v>11.976111500000004</v>
      </c>
      <c r="I377" s="2">
        <f t="array" ref="I377">SUMPRODUCT(B361:B380, (ROW(B361:B380)-ROW(B361)+1)) / (20*21/2)</f>
        <v>12.876233809523811</v>
      </c>
      <c r="J377" s="2">
        <f t="shared" si="42"/>
        <v>12.855358030103137</v>
      </c>
      <c r="K377" s="2">
        <f t="shared" si="44"/>
        <v>12.939882062326891</v>
      </c>
    </row>
    <row r="378" spans="1:11" ht="13.5" x14ac:dyDescent="0.25">
      <c r="A378" s="3">
        <f>TITRES_STAT!B381</f>
        <v>42551</v>
      </c>
      <c r="B378" s="17">
        <f>TITRES_STAT!D381</f>
        <v>12.911199999999999</v>
      </c>
      <c r="C378" s="2">
        <f t="shared" si="37"/>
        <v>0.28609999999999935</v>
      </c>
      <c r="D378" s="2">
        <f t="shared" si="38"/>
        <v>12.639399999999998</v>
      </c>
      <c r="E378" s="2">
        <f t="shared" si="40"/>
        <v>12.73025</v>
      </c>
      <c r="F378" s="2">
        <f t="shared" si="41"/>
        <v>12.917310000000001</v>
      </c>
      <c r="G378" s="2">
        <f t="shared" si="43"/>
        <v>13.075463999999997</v>
      </c>
      <c r="H378" s="2">
        <f t="shared" si="39"/>
        <v>11.983622000000004</v>
      </c>
      <c r="I378" s="2">
        <f t="array" ref="I378">SUMPRODUCT(B362:B381, (ROW(B362:B381)-ROW(B362)+1)) / (20*21/2)</f>
        <v>12.911365238095238</v>
      </c>
      <c r="J378" s="2">
        <f t="shared" si="42"/>
        <v>12.860676312950456</v>
      </c>
      <c r="K378" s="2">
        <f t="shared" si="44"/>
        <v>12.938757275568975</v>
      </c>
    </row>
    <row r="379" spans="1:11" ht="13.5" x14ac:dyDescent="0.25">
      <c r="A379" s="3">
        <f>TITRES_STAT!B382</f>
        <v>42552</v>
      </c>
      <c r="B379" s="17">
        <f>TITRES_STAT!D382</f>
        <v>13.290100000000001</v>
      </c>
      <c r="C379" s="2">
        <f t="shared" si="37"/>
        <v>0.37890000000000157</v>
      </c>
      <c r="D379" s="2">
        <f t="shared" si="38"/>
        <v>12.79386</v>
      </c>
      <c r="E379" s="2">
        <f t="shared" si="40"/>
        <v>12.77815</v>
      </c>
      <c r="F379" s="2">
        <f t="shared" si="41"/>
        <v>12.918370000000001</v>
      </c>
      <c r="G379" s="2">
        <f t="shared" si="43"/>
        <v>13.080895999999997</v>
      </c>
      <c r="H379" s="2">
        <f t="shared" si="39"/>
        <v>11.993384500000007</v>
      </c>
      <c r="I379" s="2">
        <f t="array" ref="I379">SUMPRODUCT(B363:B382, (ROW(B363:B382)-ROW(B363)+1)) / (20*21/2)</f>
        <v>12.945884761904763</v>
      </c>
      <c r="J379" s="2">
        <f t="shared" si="42"/>
        <v>12.901573806955176</v>
      </c>
      <c r="K379" s="2">
        <f t="shared" si="44"/>
        <v>12.952535421625093</v>
      </c>
    </row>
    <row r="380" spans="1:11" ht="13.5" x14ac:dyDescent="0.25">
      <c r="A380" s="3">
        <f>TITRES_STAT!B383</f>
        <v>42555</v>
      </c>
      <c r="B380" s="17">
        <f>TITRES_STAT!D383</f>
        <v>13.290100000000001</v>
      </c>
      <c r="C380" s="2">
        <f t="shared" si="37"/>
        <v>0</v>
      </c>
      <c r="D380" s="2">
        <f t="shared" si="38"/>
        <v>12.948320000000001</v>
      </c>
      <c r="E380" s="2">
        <f t="shared" si="40"/>
        <v>12.820329999999998</v>
      </c>
      <c r="F380" s="2">
        <f t="shared" si="41"/>
        <v>12.92122</v>
      </c>
      <c r="G380" s="2">
        <f t="shared" si="43"/>
        <v>13.083465999999998</v>
      </c>
      <c r="H380" s="2">
        <f t="shared" si="39"/>
        <v>12.003004000000008</v>
      </c>
      <c r="I380" s="2">
        <f t="array" ref="I380">SUMPRODUCT(B364:B383, (ROW(B364:B383)-ROW(B364)+1)) / (20*21/2)</f>
        <v>12.972695714285713</v>
      </c>
      <c r="J380" s="2">
        <f t="shared" si="42"/>
        <v>12.938576301530873</v>
      </c>
      <c r="K380" s="2">
        <f t="shared" si="44"/>
        <v>12.965773248228031</v>
      </c>
    </row>
    <row r="381" spans="1:11" ht="13.5" x14ac:dyDescent="0.25">
      <c r="A381" s="3">
        <f>TITRES_STAT!B384</f>
        <v>42559</v>
      </c>
      <c r="B381" s="17">
        <f>TITRES_STAT!D384</f>
        <v>13.290100000000001</v>
      </c>
      <c r="C381" s="2">
        <f t="shared" si="37"/>
        <v>0</v>
      </c>
      <c r="D381" s="2">
        <f t="shared" si="38"/>
        <v>13.08132</v>
      </c>
      <c r="E381" s="2">
        <f t="shared" si="40"/>
        <v>12.861789999999999</v>
      </c>
      <c r="F381" s="2">
        <f t="shared" si="41"/>
        <v>12.927645000000002</v>
      </c>
      <c r="G381" s="2">
        <f t="shared" si="43"/>
        <v>13.081888000000001</v>
      </c>
      <c r="H381" s="2">
        <f t="shared" si="39"/>
        <v>12.012588000000008</v>
      </c>
      <c r="I381" s="2">
        <f t="array" ref="I381">SUMPRODUCT(B365:B384, (ROW(B365:B384)-ROW(B365)+1)) / (20*21/2)</f>
        <v>13.002930476190475</v>
      </c>
      <c r="J381" s="2">
        <f t="shared" si="42"/>
        <v>12.972054749004123</v>
      </c>
      <c r="K381" s="2">
        <f t="shared" si="44"/>
        <v>12.978491944375952</v>
      </c>
    </row>
    <row r="382" spans="1:11" ht="13.5" x14ac:dyDescent="0.25">
      <c r="A382" s="3">
        <f>TITRES_STAT!B385</f>
        <v>42562</v>
      </c>
      <c r="B382" s="17">
        <f>TITRES_STAT!D385</f>
        <v>13.290100000000001</v>
      </c>
      <c r="C382" s="2">
        <f t="shared" si="37"/>
        <v>0</v>
      </c>
      <c r="D382" s="2">
        <f t="shared" si="38"/>
        <v>13.214320000000001</v>
      </c>
      <c r="E382" s="2">
        <f t="shared" si="40"/>
        <v>12.90898</v>
      </c>
      <c r="F382" s="2">
        <f t="shared" si="41"/>
        <v>12.934785</v>
      </c>
      <c r="G382" s="2">
        <f t="shared" si="43"/>
        <v>13.080452000000001</v>
      </c>
      <c r="H382" s="2">
        <f t="shared" si="39"/>
        <v>12.022386500000009</v>
      </c>
      <c r="I382" s="2">
        <f t="array" ref="I382">SUMPRODUCT(B366:B385, (ROW(B366:B385)-ROW(B366)+1)) / (20*21/2)</f>
        <v>13.036243333333337</v>
      </c>
      <c r="J382" s="2">
        <f t="shared" si="42"/>
        <v>13.002344772908492</v>
      </c>
      <c r="K382" s="2">
        <f t="shared" si="44"/>
        <v>12.990711868125915</v>
      </c>
    </row>
    <row r="383" spans="1:11" ht="13.5" x14ac:dyDescent="0.25">
      <c r="A383" s="3">
        <f>TITRES_STAT!B386</f>
        <v>42563</v>
      </c>
      <c r="B383" s="17">
        <f>TITRES_STAT!D386</f>
        <v>13.2163</v>
      </c>
      <c r="C383" s="2">
        <f t="shared" si="37"/>
        <v>-7.380000000000031E-2</v>
      </c>
      <c r="D383" s="2">
        <f t="shared" si="38"/>
        <v>13.27534</v>
      </c>
      <c r="E383" s="2">
        <f t="shared" si="40"/>
        <v>12.957369999999997</v>
      </c>
      <c r="F383" s="2">
        <f t="shared" si="41"/>
        <v>12.935734999999999</v>
      </c>
      <c r="G383" s="2">
        <f t="shared" si="43"/>
        <v>13.078685999999999</v>
      </c>
      <c r="H383" s="2">
        <f t="shared" si="39"/>
        <v>12.032316500000006</v>
      </c>
      <c r="I383" s="2">
        <f t="array" ref="I383">SUMPRODUCT(B367:B386, (ROW(B367:B386)-ROW(B367)+1)) / (20*21/2)</f>
        <v>13.067489999999999</v>
      </c>
      <c r="J383" s="2">
        <f t="shared" si="42"/>
        <v>13.02272146120292</v>
      </c>
      <c r="K383" s="2">
        <f t="shared" si="44"/>
        <v>12.999558461532741</v>
      </c>
    </row>
    <row r="384" spans="1:11" ht="13.5" x14ac:dyDescent="0.25">
      <c r="A384" s="3">
        <f>TITRES_STAT!B387</f>
        <v>42564</v>
      </c>
      <c r="B384" s="17">
        <f>TITRES_STAT!D387</f>
        <v>13.2532</v>
      </c>
      <c r="C384" s="2">
        <f t="shared" si="37"/>
        <v>3.6899999999999267E-2</v>
      </c>
      <c r="D384" s="2">
        <f t="shared" si="38"/>
        <v>13.267959999999999</v>
      </c>
      <c r="E384" s="2">
        <f t="shared" si="40"/>
        <v>13.03091</v>
      </c>
      <c r="F384" s="2">
        <f t="shared" si="41"/>
        <v>12.940315000000002</v>
      </c>
      <c r="G384" s="2">
        <f t="shared" si="43"/>
        <v>13.080518000000001</v>
      </c>
      <c r="H384" s="2">
        <f t="shared" si="39"/>
        <v>12.042789000000006</v>
      </c>
      <c r="I384" s="2">
        <f t="array" ref="I384">SUMPRODUCT(B368:B387, (ROW(B368:B387)-ROW(B368)+1)) / (20*21/2)</f>
        <v>13.097308571428568</v>
      </c>
      <c r="J384" s="2">
        <f t="shared" si="42"/>
        <v>13.044671798231214</v>
      </c>
      <c r="K384" s="2">
        <f t="shared" si="44"/>
        <v>13.009505188531458</v>
      </c>
    </row>
    <row r="385" spans="1:11" ht="13.5" x14ac:dyDescent="0.25">
      <c r="A385" s="3">
        <f>TITRES_STAT!B388</f>
        <v>42565</v>
      </c>
      <c r="B385" s="17">
        <f>TITRES_STAT!D388</f>
        <v>13.290100000000001</v>
      </c>
      <c r="C385" s="2">
        <f t="shared" si="37"/>
        <v>3.6900000000001043E-2</v>
      </c>
      <c r="D385" s="2">
        <f t="shared" si="38"/>
        <v>13.267959999999999</v>
      </c>
      <c r="E385" s="2">
        <f t="shared" si="40"/>
        <v>13.108140000000001</v>
      </c>
      <c r="F385" s="2">
        <f t="shared" si="41"/>
        <v>12.954609999999999</v>
      </c>
      <c r="G385" s="2">
        <f t="shared" si="43"/>
        <v>13.083518000000003</v>
      </c>
      <c r="H385" s="2">
        <f t="shared" si="39"/>
        <v>12.053446000000008</v>
      </c>
      <c r="I385" s="2">
        <f t="array" ref="I385">SUMPRODUCT(B369:B388, (ROW(B369:B388)-ROW(B369)+1)) / (20*21/2)</f>
        <v>13.12654</v>
      </c>
      <c r="J385" s="2">
        <f t="shared" si="42"/>
        <v>13.068045912685383</v>
      </c>
      <c r="K385" s="2">
        <f t="shared" si="44"/>
        <v>13.020508906628264</v>
      </c>
    </row>
    <row r="386" spans="1:11" ht="13.5" x14ac:dyDescent="0.25">
      <c r="A386" s="3">
        <f>TITRES_STAT!B389</f>
        <v>42566</v>
      </c>
      <c r="B386" s="17">
        <f>TITRES_STAT!D389</f>
        <v>13.2827</v>
      </c>
      <c r="C386" s="2">
        <f t="shared" si="37"/>
        <v>-7.4000000000005173E-3</v>
      </c>
      <c r="D386" s="2">
        <f t="shared" si="38"/>
        <v>13.266480000000001</v>
      </c>
      <c r="E386" s="2">
        <f t="shared" si="40"/>
        <v>13.1739</v>
      </c>
      <c r="F386" s="2">
        <f t="shared" si="41"/>
        <v>12.969604999999998</v>
      </c>
      <c r="G386" s="2">
        <f t="shared" si="43"/>
        <v>13.087370000000005</v>
      </c>
      <c r="H386" s="2">
        <f t="shared" si="39"/>
        <v>12.06410150000001</v>
      </c>
      <c r="I386" s="2">
        <f t="array" ref="I386">SUMPRODUCT(B370:B389, (ROW(B370:B389)-ROW(B370)+1)) / (20*21/2)</f>
        <v>13.15309238095238</v>
      </c>
      <c r="J386" s="2">
        <f t="shared" si="42"/>
        <v>13.088489159096298</v>
      </c>
      <c r="K386" s="2">
        <f t="shared" si="44"/>
        <v>13.0307909102899</v>
      </c>
    </row>
    <row r="387" spans="1:11" ht="13.5" x14ac:dyDescent="0.25">
      <c r="A387" s="3">
        <f>TITRES_STAT!B390</f>
        <v>42569</v>
      </c>
      <c r="B387" s="17">
        <f>TITRES_STAT!D390</f>
        <v>13.2827</v>
      </c>
      <c r="C387" s="2">
        <f t="shared" si="37"/>
        <v>0</v>
      </c>
      <c r="D387" s="2">
        <f t="shared" si="38"/>
        <v>13.265000000000001</v>
      </c>
      <c r="E387" s="2">
        <f t="shared" si="40"/>
        <v>13.239660000000001</v>
      </c>
      <c r="F387" s="2">
        <f t="shared" si="41"/>
        <v>12.983169999999998</v>
      </c>
      <c r="G387" s="2">
        <f t="shared" si="43"/>
        <v>13.091222000000005</v>
      </c>
      <c r="H387" s="2">
        <f t="shared" si="39"/>
        <v>12.074757000000011</v>
      </c>
      <c r="I387" s="2">
        <f t="array" ref="I387">SUMPRODUCT(B371:B390, (ROW(B371:B390)-ROW(B371)+1)) / (20*21/2)</f>
        <v>13.178103809523808</v>
      </c>
      <c r="J387" s="2">
        <f t="shared" si="42"/>
        <v>13.106985429658554</v>
      </c>
      <c r="K387" s="2">
        <f t="shared" si="44"/>
        <v>13.040669698121668</v>
      </c>
    </row>
    <row r="388" spans="1:11" ht="13.5" x14ac:dyDescent="0.25">
      <c r="A388" s="3">
        <f>TITRES_STAT!B391</f>
        <v>42570</v>
      </c>
      <c r="B388" s="17">
        <f>TITRES_STAT!D391</f>
        <v>13.290100000000001</v>
      </c>
      <c r="C388" s="2">
        <f t="shared" ref="C388:C451" si="45">B388-B387</f>
        <v>7.4000000000005173E-3</v>
      </c>
      <c r="D388" s="2">
        <f t="shared" si="38"/>
        <v>13.27976</v>
      </c>
      <c r="E388" s="2">
        <f t="shared" si="40"/>
        <v>13.27755</v>
      </c>
      <c r="F388" s="2">
        <f t="shared" si="41"/>
        <v>13.003899999999998</v>
      </c>
      <c r="G388" s="2">
        <f t="shared" si="43"/>
        <v>13.095366000000004</v>
      </c>
      <c r="H388" s="2">
        <f t="shared" si="39"/>
        <v>12.085449500000012</v>
      </c>
      <c r="I388" s="2">
        <f t="array" ref="I388">SUMPRODUCT(B372:B391, (ROW(B372:B391)-ROW(B372)+1)) / (20*21/2)</f>
        <v>13.201106666666668</v>
      </c>
      <c r="J388" s="2">
        <f t="shared" si="42"/>
        <v>13.124424912548216</v>
      </c>
      <c r="K388" s="2">
        <f t="shared" si="44"/>
        <v>13.050451278587486</v>
      </c>
    </row>
    <row r="389" spans="1:11" ht="13.5" x14ac:dyDescent="0.25">
      <c r="A389" s="3">
        <f>TITRES_STAT!B392</f>
        <v>42571</v>
      </c>
      <c r="B389" s="17">
        <f>TITRES_STAT!D392</f>
        <v>13.2827</v>
      </c>
      <c r="C389" s="2">
        <f t="shared" si="45"/>
        <v>-7.4000000000005173E-3</v>
      </c>
      <c r="D389" s="2">
        <f t="shared" si="38"/>
        <v>13.285660000000002</v>
      </c>
      <c r="E389" s="2">
        <f t="shared" si="40"/>
        <v>13.276810000000001</v>
      </c>
      <c r="F389" s="2">
        <f t="shared" si="41"/>
        <v>13.027479999999997</v>
      </c>
      <c r="G389" s="2">
        <f t="shared" si="43"/>
        <v>13.099648000000002</v>
      </c>
      <c r="H389" s="2">
        <f t="shared" si="39"/>
        <v>12.096105000000014</v>
      </c>
      <c r="I389" s="2">
        <f t="array" ref="I389">SUMPRODUCT(B373:B392, (ROW(B373:B392)-ROW(B373)+1)) / (20*21/2)</f>
        <v>13.222135238095237</v>
      </c>
      <c r="J389" s="2">
        <f t="shared" si="42"/>
        <v>13.139498730400767</v>
      </c>
      <c r="K389" s="2">
        <f t="shared" si="44"/>
        <v>13.059559071584056</v>
      </c>
    </row>
    <row r="390" spans="1:11" ht="13.5" x14ac:dyDescent="0.25">
      <c r="A390" s="3">
        <f>TITRES_STAT!B393</f>
        <v>42572</v>
      </c>
      <c r="B390" s="17">
        <f>TITRES_STAT!D393</f>
        <v>13.290100000000001</v>
      </c>
      <c r="C390" s="2">
        <f t="shared" si="45"/>
        <v>7.4000000000005173E-3</v>
      </c>
      <c r="D390" s="2">
        <f t="shared" ref="D390:D453" si="46">AVERAGE(B386:B390)</f>
        <v>13.285659999999998</v>
      </c>
      <c r="E390" s="2">
        <f t="shared" si="40"/>
        <v>13.276810000000001</v>
      </c>
      <c r="F390" s="2">
        <f t="shared" si="41"/>
        <v>13.048569999999998</v>
      </c>
      <c r="G390" s="2">
        <f t="shared" si="43"/>
        <v>13.103648000000003</v>
      </c>
      <c r="H390" s="2">
        <f t="shared" si="39"/>
        <v>12.106940500000013</v>
      </c>
      <c r="I390" s="2">
        <f t="array" ref="I390">SUMPRODUCT(B374:B393, (ROW(B374:B393)-ROW(B374)+1)) / (20*21/2)</f>
        <v>13.240916666666667</v>
      </c>
      <c r="J390" s="2">
        <f t="shared" si="42"/>
        <v>13.153841708457836</v>
      </c>
      <c r="K390" s="2">
        <f t="shared" si="44"/>
        <v>13.068599892306251</v>
      </c>
    </row>
    <row r="391" spans="1:11" ht="13.5" x14ac:dyDescent="0.25">
      <c r="A391" s="3">
        <f>TITRES_STAT!B394</f>
        <v>42573</v>
      </c>
      <c r="B391" s="17">
        <f>TITRES_STAT!D394</f>
        <v>13.290100000000001</v>
      </c>
      <c r="C391" s="2">
        <f t="shared" si="45"/>
        <v>0</v>
      </c>
      <c r="D391" s="2">
        <f t="shared" si="46"/>
        <v>13.287139999999999</v>
      </c>
      <c r="E391" s="2">
        <f t="shared" si="40"/>
        <v>13.276810000000001</v>
      </c>
      <c r="F391" s="2">
        <f t="shared" si="41"/>
        <v>13.069299999999998</v>
      </c>
      <c r="G391" s="2">
        <f t="shared" si="43"/>
        <v>13.101926000000002</v>
      </c>
      <c r="H391" s="2">
        <f t="shared" si="39"/>
        <v>12.118026500000015</v>
      </c>
      <c r="I391" s="2">
        <f t="array" ref="I391">SUMPRODUCT(B375:B394, (ROW(B375:B394)-ROW(B375)+1)) / (20*21/2)</f>
        <v>13.249309047619047</v>
      </c>
      <c r="J391" s="2">
        <f t="shared" si="42"/>
        <v>13.166818688604708</v>
      </c>
      <c r="K391" s="2">
        <f t="shared" si="44"/>
        <v>13.07728617103934</v>
      </c>
    </row>
    <row r="392" spans="1:11" ht="13.5" x14ac:dyDescent="0.25">
      <c r="A392" s="3">
        <f>TITRES_STAT!B395</f>
        <v>42577</v>
      </c>
      <c r="B392" s="17">
        <f>TITRES_STAT!D395</f>
        <v>13.290100000000001</v>
      </c>
      <c r="C392" s="2">
        <f t="shared" si="45"/>
        <v>0</v>
      </c>
      <c r="D392" s="2">
        <f t="shared" si="46"/>
        <v>13.28862</v>
      </c>
      <c r="E392" s="2">
        <f t="shared" si="40"/>
        <v>13.276810000000001</v>
      </c>
      <c r="F392" s="2">
        <f t="shared" si="41"/>
        <v>13.092894999999999</v>
      </c>
      <c r="G392" s="2">
        <f t="shared" si="43"/>
        <v>13.100920000000004</v>
      </c>
      <c r="H392" s="2">
        <f t="shared" si="39"/>
        <v>12.129148500000017</v>
      </c>
      <c r="I392" s="2">
        <f t="array" ref="I392">SUMPRODUCT(B376:B395, (ROW(B376:B395)-ROW(B376)+1)) / (20*21/2)</f>
        <v>13.262143809523808</v>
      </c>
      <c r="J392" s="2">
        <f t="shared" si="42"/>
        <v>13.178559765880451</v>
      </c>
      <c r="K392" s="2">
        <f t="shared" si="44"/>
        <v>13.085631811390739</v>
      </c>
    </row>
    <row r="393" spans="1:11" ht="13.5" x14ac:dyDescent="0.25">
      <c r="A393" s="3">
        <f>TITRES_STAT!B396</f>
        <v>42578</v>
      </c>
      <c r="B393" s="17">
        <f>TITRES_STAT!D396</f>
        <v>13.290100000000001</v>
      </c>
      <c r="C393" s="2">
        <f t="shared" si="45"/>
        <v>0</v>
      </c>
      <c r="D393" s="2">
        <f t="shared" si="46"/>
        <v>13.28862</v>
      </c>
      <c r="E393" s="2">
        <f t="shared" si="40"/>
        <v>13.284189999999999</v>
      </c>
      <c r="F393" s="2">
        <f t="shared" si="41"/>
        <v>13.12078</v>
      </c>
      <c r="G393" s="2">
        <f t="shared" si="43"/>
        <v>13.100916000000005</v>
      </c>
      <c r="H393" s="2">
        <f t="shared" si="39"/>
        <v>12.140270500000018</v>
      </c>
      <c r="I393" s="2">
        <f t="array" ref="I393">SUMPRODUCT(B377:B396, (ROW(B377:B396)-ROW(B377)+1)) / (20*21/2)</f>
        <v>13.271300952380951</v>
      </c>
      <c r="J393" s="2">
        <f t="shared" si="42"/>
        <v>13.189182645320408</v>
      </c>
      <c r="K393" s="2">
        <f t="shared" si="44"/>
        <v>13.093650171728358</v>
      </c>
    </row>
    <row r="394" spans="1:11" ht="13.5" x14ac:dyDescent="0.25">
      <c r="A394" s="3">
        <f>TITRES_STAT!B397</f>
        <v>42579</v>
      </c>
      <c r="B394" s="17">
        <f>TITRES_STAT!D397</f>
        <v>13.2089</v>
      </c>
      <c r="C394" s="2">
        <f t="shared" si="45"/>
        <v>-8.1200000000000827E-2</v>
      </c>
      <c r="D394" s="2">
        <f t="shared" si="46"/>
        <v>13.273860000000003</v>
      </c>
      <c r="E394" s="2">
        <f t="shared" si="40"/>
        <v>13.27976</v>
      </c>
      <c r="F394" s="2">
        <f t="shared" si="41"/>
        <v>13.155334999999999</v>
      </c>
      <c r="G394" s="2">
        <f t="shared" si="43"/>
        <v>13.100432000000003</v>
      </c>
      <c r="H394" s="2">
        <f t="shared" ref="H394:H457" si="47">AVERAGE(B195:B394)</f>
        <v>12.151594500000018</v>
      </c>
      <c r="I394" s="2">
        <f t="array" ref="I394">SUMPRODUCT(B378:B397, (ROW(B378:B397)-ROW(B378)+1)) / (20*21/2)</f>
        <v>13.277291428571429</v>
      </c>
      <c r="J394" s="2">
        <f t="shared" si="42"/>
        <v>13.191060488623226</v>
      </c>
      <c r="K394" s="2">
        <f t="shared" si="44"/>
        <v>13.09816977283705</v>
      </c>
    </row>
    <row r="395" spans="1:11" ht="13.5" x14ac:dyDescent="0.25">
      <c r="A395" s="3">
        <f>TITRES_STAT!B398</f>
        <v>42580</v>
      </c>
      <c r="B395" s="17">
        <f>TITRES_STAT!D398</f>
        <v>13.290100000000001</v>
      </c>
      <c r="C395" s="2">
        <f t="shared" si="45"/>
        <v>8.1200000000000827E-2</v>
      </c>
      <c r="D395" s="2">
        <f t="shared" si="46"/>
        <v>13.273859999999999</v>
      </c>
      <c r="E395" s="2">
        <f t="shared" si="40"/>
        <v>13.27976</v>
      </c>
      <c r="F395" s="2">
        <f t="shared" si="41"/>
        <v>13.193950000000001</v>
      </c>
      <c r="G395" s="2">
        <f t="shared" si="43"/>
        <v>13.101714000000001</v>
      </c>
      <c r="H395" s="2">
        <f t="shared" si="47"/>
        <v>12.164039500000017</v>
      </c>
      <c r="I395" s="2">
        <f t="array" ref="I395">SUMPRODUCT(B379:B398, (ROW(B379:B398)-ROW(B379)+1)) / (20*21/2)</f>
        <v>13.280115238095238</v>
      </c>
      <c r="J395" s="2">
        <f t="shared" si="42"/>
        <v>13.200492823040062</v>
      </c>
      <c r="K395" s="2">
        <f t="shared" si="44"/>
        <v>13.105696448412068</v>
      </c>
    </row>
    <row r="396" spans="1:11" ht="13.5" x14ac:dyDescent="0.25">
      <c r="A396" s="3">
        <f>TITRES_STAT!B399</f>
        <v>42583</v>
      </c>
      <c r="B396" s="17">
        <f>TITRES_STAT!D399</f>
        <v>13.290100000000001</v>
      </c>
      <c r="C396" s="2">
        <f t="shared" si="45"/>
        <v>0</v>
      </c>
      <c r="D396" s="2">
        <f t="shared" si="46"/>
        <v>13.273860000000003</v>
      </c>
      <c r="E396" s="2">
        <f t="shared" ref="E396:E459" si="48">AVERAGE(B387:B396)</f>
        <v>13.280499999999998</v>
      </c>
      <c r="F396" s="2">
        <f t="shared" si="41"/>
        <v>13.2272</v>
      </c>
      <c r="G396" s="2">
        <f t="shared" si="43"/>
        <v>13.107146000000002</v>
      </c>
      <c r="H396" s="2">
        <f t="shared" si="47"/>
        <v>12.176484500000017</v>
      </c>
      <c r="I396" s="2">
        <f t="array" ref="I396">SUMPRODUCT(B380:B399, (ROW(B380:B399)-ROW(B380)+1)) / (20*21/2)</f>
        <v>13.281134761904761</v>
      </c>
      <c r="J396" s="2">
        <f t="shared" si="42"/>
        <v>13.209026839893388</v>
      </c>
      <c r="K396" s="2">
        <f t="shared" si="44"/>
        <v>13.112927960239046</v>
      </c>
    </row>
    <row r="397" spans="1:11" ht="13.5" x14ac:dyDescent="0.25">
      <c r="A397" s="3">
        <f>TITRES_STAT!B400</f>
        <v>42584</v>
      </c>
      <c r="B397" s="17">
        <f>TITRES_STAT!D400</f>
        <v>13.290100000000001</v>
      </c>
      <c r="C397" s="2">
        <f t="shared" si="45"/>
        <v>0</v>
      </c>
      <c r="D397" s="2">
        <f t="shared" si="46"/>
        <v>13.273860000000003</v>
      </c>
      <c r="E397" s="2">
        <f t="shared" si="48"/>
        <v>13.28124</v>
      </c>
      <c r="F397" s="2">
        <f t="shared" si="41"/>
        <v>13.260450000000001</v>
      </c>
      <c r="G397" s="2">
        <f t="shared" si="43"/>
        <v>13.110432000000005</v>
      </c>
      <c r="H397" s="2">
        <f t="shared" si="47"/>
        <v>12.189573500000019</v>
      </c>
      <c r="I397" s="2">
        <f t="array" ref="I397">SUMPRODUCT(B381:B400, (ROW(B381:B400)-ROW(B381)+1)) / (20*21/2)</f>
        <v>13.282154285714284</v>
      </c>
      <c r="J397" s="2">
        <f t="shared" si="42"/>
        <v>13.216748093236875</v>
      </c>
      <c r="K397" s="2">
        <f t="shared" si="44"/>
        <v>13.119875883366927</v>
      </c>
    </row>
    <row r="398" spans="1:11" ht="13.5" x14ac:dyDescent="0.25">
      <c r="A398" s="3">
        <f>TITRES_STAT!B401</f>
        <v>42585</v>
      </c>
      <c r="B398" s="17">
        <f>TITRES_STAT!D401</f>
        <v>13.290100000000001</v>
      </c>
      <c r="C398" s="2">
        <f t="shared" si="45"/>
        <v>0</v>
      </c>
      <c r="D398" s="2">
        <f t="shared" si="46"/>
        <v>13.273860000000003</v>
      </c>
      <c r="E398" s="2">
        <f t="shared" si="48"/>
        <v>13.28124</v>
      </c>
      <c r="F398" s="2">
        <f t="shared" si="41"/>
        <v>13.279394999999999</v>
      </c>
      <c r="G398" s="2">
        <f t="shared" si="43"/>
        <v>13.115864000000006</v>
      </c>
      <c r="H398" s="2">
        <f t="shared" si="47"/>
        <v>12.20205450000002</v>
      </c>
      <c r="I398" s="2">
        <f t="array" ref="I398">SUMPRODUCT(B382:B401, (ROW(B382:B401)-ROW(B382)+1)) / (20*21/2)</f>
        <v>13.283173809523809</v>
      </c>
      <c r="J398" s="2">
        <f t="shared" si="42"/>
        <v>13.223733989119077</v>
      </c>
      <c r="K398" s="2">
        <f t="shared" si="44"/>
        <v>13.126551338921166</v>
      </c>
    </row>
    <row r="399" spans="1:11" ht="13.5" x14ac:dyDescent="0.25">
      <c r="A399" s="3">
        <f>TITRES_STAT!B402</f>
        <v>42586</v>
      </c>
      <c r="B399" s="17">
        <f>TITRES_STAT!D402</f>
        <v>13.290100000000001</v>
      </c>
      <c r="C399" s="2">
        <f t="shared" si="45"/>
        <v>0</v>
      </c>
      <c r="D399" s="2">
        <f t="shared" si="46"/>
        <v>13.290100000000001</v>
      </c>
      <c r="E399" s="2">
        <f t="shared" si="48"/>
        <v>13.281979999999999</v>
      </c>
      <c r="F399" s="2">
        <f t="shared" si="41"/>
        <v>13.279394999999999</v>
      </c>
      <c r="G399" s="2">
        <f t="shared" si="43"/>
        <v>13.119864000000007</v>
      </c>
      <c r="H399" s="2">
        <f t="shared" si="47"/>
        <v>12.214535500000022</v>
      </c>
      <c r="I399" s="2">
        <f t="array" ref="I399">SUMPRODUCT(B383:B402, (ROW(B383:B402)-ROW(B383)+1)) / (20*21/2)</f>
        <v>13.284193333333334</v>
      </c>
      <c r="J399" s="2">
        <f t="shared" si="42"/>
        <v>13.230054561583927</v>
      </c>
      <c r="K399" s="2">
        <f t="shared" si="44"/>
        <v>13.13296501190465</v>
      </c>
    </row>
    <row r="400" spans="1:11" ht="13.5" x14ac:dyDescent="0.25">
      <c r="A400" s="3">
        <f>TITRES_STAT!B403</f>
        <v>42587</v>
      </c>
      <c r="B400" s="17">
        <f>TITRES_STAT!D403</f>
        <v>13.290100000000001</v>
      </c>
      <c r="C400" s="2">
        <f t="shared" si="45"/>
        <v>0</v>
      </c>
      <c r="D400" s="2">
        <f t="shared" si="46"/>
        <v>13.290100000000001</v>
      </c>
      <c r="E400" s="2">
        <f t="shared" si="48"/>
        <v>13.281979999999999</v>
      </c>
      <c r="F400" s="2">
        <f t="shared" si="41"/>
        <v>13.279394999999999</v>
      </c>
      <c r="G400" s="2">
        <f t="shared" si="43"/>
        <v>13.122720000000006</v>
      </c>
      <c r="H400" s="2">
        <f t="shared" si="47"/>
        <v>12.227696000000021</v>
      </c>
      <c r="I400" s="2">
        <f t="array" ref="I400">SUMPRODUCT(B384:B403, (ROW(B384:B403)-ROW(B384)+1)) / (20*21/2)</f>
        <v>13.274669999999999</v>
      </c>
      <c r="J400" s="2">
        <f t="shared" si="42"/>
        <v>13.235773174766409</v>
      </c>
      <c r="K400" s="2">
        <f t="shared" si="44"/>
        <v>13.139127168300547</v>
      </c>
    </row>
    <row r="401" spans="1:11" ht="13.5" x14ac:dyDescent="0.25">
      <c r="A401" s="3">
        <f>TITRES_STAT!B404</f>
        <v>42590</v>
      </c>
      <c r="B401" s="17">
        <f>TITRES_STAT!D404</f>
        <v>13.290100000000001</v>
      </c>
      <c r="C401" s="2">
        <f t="shared" si="45"/>
        <v>0</v>
      </c>
      <c r="D401" s="2">
        <f t="shared" si="46"/>
        <v>13.290100000000001</v>
      </c>
      <c r="E401" s="2">
        <f t="shared" si="48"/>
        <v>13.281979999999999</v>
      </c>
      <c r="F401" s="2">
        <f t="shared" si="41"/>
        <v>13.279394999999999</v>
      </c>
      <c r="G401" s="2">
        <f t="shared" si="43"/>
        <v>13.125576000000008</v>
      </c>
      <c r="H401" s="2">
        <f t="shared" si="47"/>
        <v>12.240963500000023</v>
      </c>
      <c r="I401" s="2">
        <f t="array" ref="I401">SUMPRODUCT(B385:B404, (ROW(B385:B404)-ROW(B385)+1)) / (20*21/2)</f>
        <v>13.265322380952382</v>
      </c>
      <c r="J401" s="2">
        <f t="shared" si="42"/>
        <v>13.240947158121989</v>
      </c>
      <c r="K401" s="2">
        <f t="shared" si="44"/>
        <v>13.145047671504448</v>
      </c>
    </row>
    <row r="402" spans="1:11" ht="13.5" x14ac:dyDescent="0.25">
      <c r="A402" s="3">
        <f>TITRES_STAT!B405</f>
        <v>42591</v>
      </c>
      <c r="B402" s="17">
        <f>TITRES_STAT!D405</f>
        <v>13.290100000000001</v>
      </c>
      <c r="C402" s="2">
        <f t="shared" si="45"/>
        <v>0</v>
      </c>
      <c r="D402" s="2">
        <f t="shared" si="46"/>
        <v>13.290100000000001</v>
      </c>
      <c r="E402" s="2">
        <f t="shared" si="48"/>
        <v>13.281979999999999</v>
      </c>
      <c r="F402" s="2">
        <f t="shared" si="41"/>
        <v>13.279394999999999</v>
      </c>
      <c r="G402" s="2">
        <f t="shared" si="43"/>
        <v>13.128146000000006</v>
      </c>
      <c r="H402" s="2">
        <f t="shared" si="47"/>
        <v>12.254231000000022</v>
      </c>
      <c r="I402" s="2">
        <f t="array" ref="I402">SUMPRODUCT(B386:B405, (ROW(B386:B405)-ROW(B386)+1)) / (20*21/2)</f>
        <v>13.25280238095238</v>
      </c>
      <c r="J402" s="2">
        <f t="shared" si="42"/>
        <v>13.245628381157989</v>
      </c>
      <c r="K402" s="2">
        <f t="shared" si="44"/>
        <v>13.150735998112118</v>
      </c>
    </row>
    <row r="403" spans="1:11" ht="13.5" x14ac:dyDescent="0.25">
      <c r="A403" s="3">
        <f>TITRES_STAT!B406</f>
        <v>42592</v>
      </c>
      <c r="B403" s="17">
        <f>TITRES_STAT!D406</f>
        <v>13.179399999999999</v>
      </c>
      <c r="C403" s="2">
        <f t="shared" si="45"/>
        <v>-0.11070000000000135</v>
      </c>
      <c r="D403" s="2">
        <f t="shared" si="46"/>
        <v>13.267959999999999</v>
      </c>
      <c r="E403" s="2">
        <f t="shared" si="48"/>
        <v>13.270909999999997</v>
      </c>
      <c r="F403" s="2">
        <f t="shared" si="41"/>
        <v>13.277549999999996</v>
      </c>
      <c r="G403" s="2">
        <f t="shared" si="43"/>
        <v>13.125642000000004</v>
      </c>
      <c r="H403" s="2">
        <f t="shared" si="47"/>
        <v>12.266945000000023</v>
      </c>
      <c r="I403" s="2">
        <f t="array" ref="I403">SUMPRODUCT(B387:B406, (ROW(B387:B406)-ROW(B387)+1)) / (20*21/2)</f>
        <v>13.240985714285713</v>
      </c>
      <c r="J403" s="2">
        <f t="shared" si="42"/>
        <v>13.239320916285799</v>
      </c>
      <c r="K403" s="2">
        <f t="shared" si="44"/>
        <v>13.151860076617526</v>
      </c>
    </row>
    <row r="404" spans="1:11" ht="13.5" x14ac:dyDescent="0.25">
      <c r="A404" s="3">
        <f>TITRES_STAT!B407</f>
        <v>42593</v>
      </c>
      <c r="B404" s="17">
        <f>TITRES_STAT!D407</f>
        <v>13.179399999999999</v>
      </c>
      <c r="C404" s="2">
        <f t="shared" si="45"/>
        <v>0</v>
      </c>
      <c r="D404" s="2">
        <f t="shared" si="46"/>
        <v>13.24582</v>
      </c>
      <c r="E404" s="2">
        <f t="shared" si="48"/>
        <v>13.267959999999999</v>
      </c>
      <c r="F404" s="2">
        <f t="shared" ref="F404:F467" si="49">AVERAGE(B385:B404)</f>
        <v>13.273859999999996</v>
      </c>
      <c r="G404" s="2">
        <f t="shared" si="43"/>
        <v>13.124568000000004</v>
      </c>
      <c r="H404" s="2">
        <f t="shared" si="47"/>
        <v>12.279230000000023</v>
      </c>
      <c r="I404" s="2">
        <f t="array" ref="I404">SUMPRODUCT(B388:B407, (ROW(B388:B407)-ROW(B388)+1)) / (20*21/2)</f>
        <v>13.229837142857143</v>
      </c>
      <c r="J404" s="2">
        <f t="shared" si="42"/>
        <v>13.233614162353817</v>
      </c>
      <c r="K404" s="2">
        <f t="shared" si="44"/>
        <v>13.152940073612918</v>
      </c>
    </row>
    <row r="405" spans="1:11" ht="13.5" x14ac:dyDescent="0.25">
      <c r="A405" s="3">
        <f>TITRES_STAT!B408</f>
        <v>42594</v>
      </c>
      <c r="B405" s="17">
        <f>TITRES_STAT!D408</f>
        <v>13.1424</v>
      </c>
      <c r="C405" s="2">
        <f t="shared" si="45"/>
        <v>-3.6999999999999034E-2</v>
      </c>
      <c r="D405" s="2">
        <f t="shared" si="46"/>
        <v>13.216280000000001</v>
      </c>
      <c r="E405" s="2">
        <f t="shared" si="48"/>
        <v>13.25319</v>
      </c>
      <c r="F405" s="2">
        <f t="shared" si="49"/>
        <v>13.266474999999996</v>
      </c>
      <c r="G405" s="2">
        <f t="shared" si="43"/>
        <v>13.122754000000004</v>
      </c>
      <c r="H405" s="2">
        <f t="shared" si="47"/>
        <v>12.292009500000022</v>
      </c>
      <c r="I405" s="2">
        <f t="array" ref="I405">SUMPRODUCT(B389:B408, (ROW(B389:B408)-ROW(B389)+1)) / (20*21/2)</f>
        <v>13.217251904761905</v>
      </c>
      <c r="J405" s="2">
        <f t="shared" ref="J405:J468" si="50">$J$4*B405+J404*(1-$J$4)</f>
        <v>13.224927099272501</v>
      </c>
      <c r="K405" s="2">
        <f t="shared" si="44"/>
        <v>13.152526737392805</v>
      </c>
    </row>
    <row r="406" spans="1:11" ht="13.5" x14ac:dyDescent="0.25">
      <c r="A406" s="3">
        <f>TITRES_STAT!B409</f>
        <v>42597</v>
      </c>
      <c r="B406" s="17">
        <f>TITRES_STAT!D409</f>
        <v>13.1424</v>
      </c>
      <c r="C406" s="2">
        <f t="shared" si="45"/>
        <v>0</v>
      </c>
      <c r="D406" s="2">
        <f t="shared" si="46"/>
        <v>13.18674</v>
      </c>
      <c r="E406" s="2">
        <f t="shared" si="48"/>
        <v>13.23842</v>
      </c>
      <c r="F406" s="2">
        <f t="shared" si="49"/>
        <v>13.259459999999995</v>
      </c>
      <c r="G406" s="2">
        <f t="shared" si="43"/>
        <v>13.121226</v>
      </c>
      <c r="H406" s="2">
        <f t="shared" si="47"/>
        <v>12.304789000000023</v>
      </c>
      <c r="I406" s="2">
        <f t="array" ref="I406">SUMPRODUCT(B390:B409, (ROW(B390:B409)-ROW(B390)+1)) / (20*21/2)</f>
        <v>13.205475238095239</v>
      </c>
      <c r="J406" s="2">
        <f t="shared" si="50"/>
        <v>13.217067375532263</v>
      </c>
      <c r="K406" s="2">
        <f t="shared" si="44"/>
        <v>13.152129610436225</v>
      </c>
    </row>
    <row r="407" spans="1:11" ht="13.5" x14ac:dyDescent="0.25">
      <c r="A407" s="3">
        <f>TITRES_STAT!B410</f>
        <v>42598</v>
      </c>
      <c r="B407" s="17">
        <f>TITRES_STAT!D410</f>
        <v>13.1424</v>
      </c>
      <c r="C407" s="2">
        <f t="shared" si="45"/>
        <v>0</v>
      </c>
      <c r="D407" s="2">
        <f t="shared" si="46"/>
        <v>13.1572</v>
      </c>
      <c r="E407" s="2">
        <f t="shared" si="48"/>
        <v>13.223650000000001</v>
      </c>
      <c r="F407" s="2">
        <f t="shared" si="49"/>
        <v>13.252444999999998</v>
      </c>
      <c r="G407" s="2">
        <f t="shared" si="43"/>
        <v>13.120842</v>
      </c>
      <c r="H407" s="2">
        <f t="shared" si="47"/>
        <v>12.317640000000026</v>
      </c>
      <c r="I407" s="2">
        <f t="array" ref="I407">SUMPRODUCT(B391:B410, (ROW(B391:B410)-ROW(B391)+1)) / (20*21/2)</f>
        <v>13.196576666666665</v>
      </c>
      <c r="J407" s="2">
        <f t="shared" si="50"/>
        <v>13.209956196910143</v>
      </c>
      <c r="K407" s="2">
        <f t="shared" si="44"/>
        <v>13.151748057085785</v>
      </c>
    </row>
    <row r="408" spans="1:11" ht="13.5" x14ac:dyDescent="0.25">
      <c r="A408" s="3">
        <f>TITRES_STAT!B411</f>
        <v>42599</v>
      </c>
      <c r="B408" s="17">
        <f>TITRES_STAT!D411</f>
        <v>13.1203</v>
      </c>
      <c r="C408" s="2">
        <f t="shared" si="45"/>
        <v>-2.2100000000000009E-2</v>
      </c>
      <c r="D408" s="2">
        <f t="shared" si="46"/>
        <v>13.145379999999999</v>
      </c>
      <c r="E408" s="2">
        <f t="shared" si="48"/>
        <v>13.206669999999997</v>
      </c>
      <c r="F408" s="2">
        <f t="shared" si="49"/>
        <v>13.243955</v>
      </c>
      <c r="G408" s="2">
        <f t="shared" si="43"/>
        <v>13.120015999999998</v>
      </c>
      <c r="H408" s="2">
        <f t="shared" si="47"/>
        <v>12.329593500000023</v>
      </c>
      <c r="I408" s="2">
        <f t="array" ref="I408">SUMPRODUCT(B392:B411, (ROW(B392:B411)-ROW(B392)+1)) / (20*21/2)</f>
        <v>13.187686190476191</v>
      </c>
      <c r="J408" s="2">
        <f t="shared" si="50"/>
        <v>13.20141751149013</v>
      </c>
      <c r="K408" s="2">
        <f t="shared" si="44"/>
        <v>13.150514799945165</v>
      </c>
    </row>
    <row r="409" spans="1:11" ht="13.5" x14ac:dyDescent="0.25">
      <c r="A409" s="3">
        <f>TITRES_STAT!B412</f>
        <v>42600</v>
      </c>
      <c r="B409" s="17">
        <f>TITRES_STAT!D412</f>
        <v>13.1203</v>
      </c>
      <c r="C409" s="2">
        <f t="shared" si="45"/>
        <v>0</v>
      </c>
      <c r="D409" s="2">
        <f t="shared" si="46"/>
        <v>13.133559999999999</v>
      </c>
      <c r="E409" s="2">
        <f t="shared" si="48"/>
        <v>13.189689999999999</v>
      </c>
      <c r="F409" s="2">
        <f t="shared" si="49"/>
        <v>13.235834999999998</v>
      </c>
      <c r="G409" s="2">
        <f t="shared" si="43"/>
        <v>13.117044</v>
      </c>
      <c r="H409" s="2">
        <f t="shared" si="47"/>
        <v>12.341619000000023</v>
      </c>
      <c r="I409" s="2">
        <f t="array" ref="I409">SUMPRODUCT(B393:B412, (ROW(B393:B412)-ROW(B393)+1)) / (20*21/2)</f>
        <v>13.178829047619047</v>
      </c>
      <c r="J409" s="2">
        <f t="shared" si="50"/>
        <v>13.193692034205355</v>
      </c>
      <c r="K409" s="2">
        <f t="shared" si="44"/>
        <v>13.149329905829669</v>
      </c>
    </row>
    <row r="410" spans="1:11" ht="13.5" x14ac:dyDescent="0.25">
      <c r="A410" s="3">
        <f>TITRES_STAT!B413</f>
        <v>42601</v>
      </c>
      <c r="B410" s="17">
        <f>TITRES_STAT!D413</f>
        <v>13.1424</v>
      </c>
      <c r="C410" s="2">
        <f t="shared" si="45"/>
        <v>2.2100000000000009E-2</v>
      </c>
      <c r="D410" s="2">
        <f t="shared" si="46"/>
        <v>13.133559999999999</v>
      </c>
      <c r="E410" s="2">
        <f t="shared" si="48"/>
        <v>13.17492</v>
      </c>
      <c r="F410" s="2">
        <f t="shared" si="49"/>
        <v>13.228449999999999</v>
      </c>
      <c r="G410" s="2">
        <f t="shared" si="43"/>
        <v>13.115229999999997</v>
      </c>
      <c r="H410" s="2">
        <f t="shared" si="47"/>
        <v>12.354398500000023</v>
      </c>
      <c r="I410" s="2">
        <f t="array" ref="I410">SUMPRODUCT(B394:B413, (ROW(B394:B413)-ROW(B394)+1)) / (20*21/2)</f>
        <v>13.170040476190477</v>
      </c>
      <c r="J410" s="2">
        <f t="shared" si="50"/>
        <v>13.18880707856675</v>
      </c>
      <c r="K410" s="2">
        <f t="shared" si="44"/>
        <v>13.149058144816742</v>
      </c>
    </row>
    <row r="411" spans="1:11" ht="13.5" x14ac:dyDescent="0.25">
      <c r="A411" s="3">
        <f>TITRES_STAT!B414</f>
        <v>42604</v>
      </c>
      <c r="B411" s="17">
        <f>TITRES_STAT!D414</f>
        <v>13.1351</v>
      </c>
      <c r="C411" s="2">
        <f t="shared" si="45"/>
        <v>-7.3000000000007503E-3</v>
      </c>
      <c r="D411" s="2">
        <f t="shared" si="46"/>
        <v>13.132099999999999</v>
      </c>
      <c r="E411" s="2">
        <f t="shared" si="48"/>
        <v>13.159420000000001</v>
      </c>
      <c r="F411" s="2">
        <f t="shared" si="49"/>
        <v>13.220699999999999</v>
      </c>
      <c r="G411" s="2">
        <f t="shared" si="43"/>
        <v>13.114699999999996</v>
      </c>
      <c r="H411" s="2">
        <f t="shared" si="47"/>
        <v>12.367141500000024</v>
      </c>
      <c r="I411" s="2">
        <f t="array" ref="I411">SUMPRODUCT(B395:B414, (ROW(B395:B414)-ROW(B395)+1)) / (20*21/2)</f>
        <v>13.162060476190476</v>
      </c>
      <c r="J411" s="2">
        <f t="shared" si="50"/>
        <v>13.183692118703251</v>
      </c>
      <c r="K411" s="2">
        <f t="shared" si="44"/>
        <v>13.148510766588634</v>
      </c>
    </row>
    <row r="412" spans="1:11" ht="13.5" x14ac:dyDescent="0.25">
      <c r="A412" s="3">
        <f>TITRES_STAT!B415</f>
        <v>42605</v>
      </c>
      <c r="B412" s="17">
        <f>TITRES_STAT!D415</f>
        <v>13.127700000000001</v>
      </c>
      <c r="C412" s="2">
        <f t="shared" si="45"/>
        <v>-7.3999999999987409E-3</v>
      </c>
      <c r="D412" s="2">
        <f t="shared" si="46"/>
        <v>13.129160000000002</v>
      </c>
      <c r="E412" s="2">
        <f t="shared" si="48"/>
        <v>13.143179999999997</v>
      </c>
      <c r="F412" s="2">
        <f t="shared" si="49"/>
        <v>13.212579999999997</v>
      </c>
      <c r="G412" s="2">
        <f t="shared" si="43"/>
        <v>13.114307999999994</v>
      </c>
      <c r="H412" s="2">
        <f t="shared" si="47"/>
        <v>12.379490000000022</v>
      </c>
      <c r="I412" s="2">
        <f t="array" ref="I412">SUMPRODUCT(B396:B415, (ROW(B396:B415)-ROW(B396)+1)) / (20*21/2)</f>
        <v>13.15450238095238</v>
      </c>
      <c r="J412" s="2">
        <f t="shared" si="50"/>
        <v>13.178359535969607</v>
      </c>
      <c r="K412" s="2">
        <f t="shared" si="44"/>
        <v>13.147694658094963</v>
      </c>
    </row>
    <row r="413" spans="1:11" ht="13.5" x14ac:dyDescent="0.25">
      <c r="A413" s="3">
        <f>TITRES_STAT!B416</f>
        <v>42606</v>
      </c>
      <c r="B413" s="17">
        <f>TITRES_STAT!D416</f>
        <v>13.1203</v>
      </c>
      <c r="C413" s="2">
        <f t="shared" si="45"/>
        <v>-7.4000000000005173E-3</v>
      </c>
      <c r="D413" s="2">
        <f t="shared" si="46"/>
        <v>13.129160000000002</v>
      </c>
      <c r="E413" s="2">
        <f t="shared" si="48"/>
        <v>13.137270000000001</v>
      </c>
      <c r="F413" s="2">
        <f t="shared" si="49"/>
        <v>13.204089999999999</v>
      </c>
      <c r="G413" s="2">
        <f t="shared" si="43"/>
        <v>13.112767999999994</v>
      </c>
      <c r="H413" s="2">
        <f t="shared" si="47"/>
        <v>12.39255250000002</v>
      </c>
      <c r="I413" s="2">
        <f t="array" ref="I413">SUMPRODUCT(B397:B416, (ROW(B397:B416)-ROW(B397)+1)) / (20*21/2)</f>
        <v>13.146343333333334</v>
      </c>
      <c r="J413" s="2">
        <f t="shared" si="50"/>
        <v>13.172830056353453</v>
      </c>
      <c r="K413" s="2">
        <f t="shared" si="44"/>
        <v>13.146620357777515</v>
      </c>
    </row>
    <row r="414" spans="1:11" ht="13.5" x14ac:dyDescent="0.25">
      <c r="A414" s="3">
        <f>TITRES_STAT!B417</f>
        <v>42607</v>
      </c>
      <c r="B414" s="17">
        <f>TITRES_STAT!D417</f>
        <v>13.1203</v>
      </c>
      <c r="C414" s="2">
        <f t="shared" si="45"/>
        <v>0</v>
      </c>
      <c r="D414" s="2">
        <f t="shared" si="46"/>
        <v>13.129160000000002</v>
      </c>
      <c r="E414" s="2">
        <f t="shared" si="48"/>
        <v>13.131360000000001</v>
      </c>
      <c r="F414" s="2">
        <f t="shared" si="49"/>
        <v>13.19966</v>
      </c>
      <c r="G414" s="2">
        <f t="shared" si="43"/>
        <v>13.111941999999997</v>
      </c>
      <c r="H414" s="2">
        <f t="shared" si="47"/>
        <v>12.405615000000019</v>
      </c>
      <c r="I414" s="2">
        <f t="array" ref="I414">SUMPRODUCT(B398:B417, (ROW(B398:B417)-ROW(B398)+1)) / (20*21/2)</f>
        <v>13.139063333333334</v>
      </c>
      <c r="J414" s="2">
        <f t="shared" si="50"/>
        <v>13.1678271938436</v>
      </c>
      <c r="K414" s="2">
        <f t="shared" si="44"/>
        <v>13.145588186884279</v>
      </c>
    </row>
    <row r="415" spans="1:11" ht="13.5" x14ac:dyDescent="0.25">
      <c r="A415" s="3">
        <f>TITRES_STAT!B418</f>
        <v>42608</v>
      </c>
      <c r="B415" s="17">
        <f>TITRES_STAT!D418</f>
        <v>13.1203</v>
      </c>
      <c r="C415" s="2">
        <f t="shared" si="45"/>
        <v>0</v>
      </c>
      <c r="D415" s="2">
        <f t="shared" si="46"/>
        <v>13.124739999999999</v>
      </c>
      <c r="E415" s="2">
        <f t="shared" si="48"/>
        <v>13.129149999999999</v>
      </c>
      <c r="F415" s="2">
        <f t="shared" si="49"/>
        <v>13.19117</v>
      </c>
      <c r="G415" s="2">
        <f t="shared" si="43"/>
        <v>13.114263999999997</v>
      </c>
      <c r="H415" s="2">
        <f t="shared" si="47"/>
        <v>12.418677500000017</v>
      </c>
      <c r="I415" s="2">
        <f t="array" ref="I415">SUMPRODUCT(B399:B418, (ROW(B399:B418)-ROW(B399)+1)) / (20*21/2)</f>
        <v>13.150243333333334</v>
      </c>
      <c r="J415" s="2">
        <f t="shared" si="50"/>
        <v>13.163300794429922</v>
      </c>
      <c r="K415" s="2">
        <f t="shared" si="44"/>
        <v>13.144596493280975</v>
      </c>
    </row>
    <row r="416" spans="1:11" ht="13.5" x14ac:dyDescent="0.25">
      <c r="A416" s="3">
        <f>TITRES_STAT!B419</f>
        <v>42611</v>
      </c>
      <c r="B416" s="17">
        <f>TITRES_STAT!D419</f>
        <v>13.105499999999999</v>
      </c>
      <c r="C416" s="2">
        <f t="shared" si="45"/>
        <v>-1.4800000000001035E-2</v>
      </c>
      <c r="D416" s="2">
        <f t="shared" si="46"/>
        <v>13.118819999999999</v>
      </c>
      <c r="E416" s="2">
        <f t="shared" si="48"/>
        <v>13.12546</v>
      </c>
      <c r="F416" s="2">
        <f t="shared" si="49"/>
        <v>13.181940000000001</v>
      </c>
      <c r="G416" s="2">
        <f t="shared" si="43"/>
        <v>13.116717999999999</v>
      </c>
      <c r="H416" s="2">
        <f t="shared" si="47"/>
        <v>12.432524500000017</v>
      </c>
      <c r="I416" s="2">
        <f t="array" ref="I416">SUMPRODUCT(B400:B419, (ROW(B400:B419)-ROW(B400)+1)) / (20*21/2)</f>
        <v>13.152985238095239</v>
      </c>
      <c r="J416" s="2">
        <f t="shared" si="50"/>
        <v>13.157795956865169</v>
      </c>
      <c r="K416" s="2">
        <f t="shared" si="44"/>
        <v>13.143063297466036</v>
      </c>
    </row>
    <row r="417" spans="1:11" ht="13.5" x14ac:dyDescent="0.25">
      <c r="A417" s="3">
        <f>TITRES_STAT!B420</f>
        <v>42612</v>
      </c>
      <c r="B417" s="17">
        <f>TITRES_STAT!D420</f>
        <v>13.105499999999999</v>
      </c>
      <c r="C417" s="2">
        <f t="shared" si="45"/>
        <v>0</v>
      </c>
      <c r="D417" s="2">
        <f t="shared" si="46"/>
        <v>13.114380000000001</v>
      </c>
      <c r="E417" s="2">
        <f t="shared" si="48"/>
        <v>13.121770000000001</v>
      </c>
      <c r="F417" s="2">
        <f t="shared" si="49"/>
        <v>13.17271</v>
      </c>
      <c r="G417" s="2">
        <f t="shared" si="43"/>
        <v>13.118599999999999</v>
      </c>
      <c r="H417" s="2">
        <f t="shared" si="47"/>
        <v>12.446908000000018</v>
      </c>
      <c r="I417" s="2">
        <f t="array" ref="I417">SUMPRODUCT(B401:B420, (ROW(B401:B420)-ROW(B401)+1)) / (20*21/2)</f>
        <v>13.164587142857144</v>
      </c>
      <c r="J417" s="2">
        <f t="shared" si="50"/>
        <v>13.152815389544678</v>
      </c>
      <c r="K417" s="2">
        <f t="shared" si="44"/>
        <v>13.141590226977172</v>
      </c>
    </row>
    <row r="418" spans="1:11" ht="13.5" x14ac:dyDescent="0.25">
      <c r="A418" s="3">
        <f>TITRES_STAT!B421</f>
        <v>42613</v>
      </c>
      <c r="B418" s="17">
        <f>TITRES_STAT!D421</f>
        <v>13.290100000000001</v>
      </c>
      <c r="C418" s="2">
        <f t="shared" si="45"/>
        <v>0.18460000000000143</v>
      </c>
      <c r="D418" s="2">
        <f t="shared" si="46"/>
        <v>13.148339999999999</v>
      </c>
      <c r="E418" s="2">
        <f t="shared" si="48"/>
        <v>13.138750000000002</v>
      </c>
      <c r="F418" s="2">
        <f t="shared" si="49"/>
        <v>13.172709999999999</v>
      </c>
      <c r="G418" s="2">
        <f t="shared" si="43"/>
        <v>13.126892</v>
      </c>
      <c r="H418" s="2">
        <f t="shared" si="47"/>
        <v>12.462214500000021</v>
      </c>
      <c r="I418" s="2">
        <f t="array" ref="I418">SUMPRODUCT(B402:B421, (ROW(B402:B421)-ROW(B402)+1)) / (20*21/2)</f>
        <v>13.175484285714285</v>
      </c>
      <c r="J418" s="2">
        <f t="shared" si="50"/>
        <v>13.165890114349946</v>
      </c>
      <c r="K418" s="2">
        <f t="shared" si="44"/>
        <v>13.147414139644734</v>
      </c>
    </row>
    <row r="419" spans="1:11" ht="13.5" x14ac:dyDescent="0.25">
      <c r="A419" s="3">
        <f>TITRES_STAT!B422</f>
        <v>42614</v>
      </c>
      <c r="B419" s="17">
        <f>TITRES_STAT!D422</f>
        <v>13.201499999999999</v>
      </c>
      <c r="C419" s="2">
        <f t="shared" si="45"/>
        <v>-8.8600000000001344E-2</v>
      </c>
      <c r="D419" s="2">
        <f t="shared" si="46"/>
        <v>13.164580000000001</v>
      </c>
      <c r="E419" s="2">
        <f t="shared" si="48"/>
        <v>13.146870000000002</v>
      </c>
      <c r="F419" s="2">
        <f t="shared" si="49"/>
        <v>13.168279999999999</v>
      </c>
      <c r="G419" s="2">
        <f t="shared" si="43"/>
        <v>13.1347</v>
      </c>
      <c r="H419" s="2">
        <f t="shared" si="47"/>
        <v>12.474932000000019</v>
      </c>
      <c r="I419" s="2">
        <f t="array" ref="I419">SUMPRODUCT(B403:B422, (ROW(B403:B422)-ROW(B403)+1)) / (20*21/2)</f>
        <v>13.182902380952379</v>
      </c>
      <c r="J419" s="2">
        <f t="shared" si="50"/>
        <v>13.169281532030903</v>
      </c>
      <c r="K419" s="2">
        <f t="shared" si="44"/>
        <v>13.149535153776313</v>
      </c>
    </row>
    <row r="420" spans="1:11" ht="13.5" x14ac:dyDescent="0.25">
      <c r="A420" s="3">
        <f>TITRES_STAT!B423</f>
        <v>42615</v>
      </c>
      <c r="B420" s="17">
        <f>TITRES_STAT!D423</f>
        <v>13.290100000000001</v>
      </c>
      <c r="C420" s="2">
        <f t="shared" si="45"/>
        <v>8.8600000000001344E-2</v>
      </c>
      <c r="D420" s="2">
        <f t="shared" si="46"/>
        <v>13.198539999999999</v>
      </c>
      <c r="E420" s="2">
        <f t="shared" si="48"/>
        <v>13.16164</v>
      </c>
      <c r="F420" s="2">
        <f t="shared" si="49"/>
        <v>13.168279999999999</v>
      </c>
      <c r="G420" s="2">
        <f t="shared" si="43"/>
        <v>13.143136000000002</v>
      </c>
      <c r="H420" s="2">
        <f t="shared" si="47"/>
        <v>12.48809250000002</v>
      </c>
      <c r="I420" s="2">
        <f t="array" ref="I420">SUMPRODUCT(B404:B423, (ROW(B404:B423)-ROW(B404)+1)) / (20*21/2)</f>
        <v>13.190531428571429</v>
      </c>
      <c r="J420" s="2">
        <f t="shared" si="50"/>
        <v>13.180788052789865</v>
      </c>
      <c r="K420" s="2">
        <f t="shared" si="44"/>
        <v>13.155047500687045</v>
      </c>
    </row>
    <row r="421" spans="1:11" ht="13.5" x14ac:dyDescent="0.25">
      <c r="A421" s="3">
        <f>TITRES_STAT!B424</f>
        <v>42618</v>
      </c>
      <c r="B421" s="17">
        <f>TITRES_STAT!D424</f>
        <v>13.2827</v>
      </c>
      <c r="C421" s="2">
        <f t="shared" si="45"/>
        <v>-7.4000000000005173E-3</v>
      </c>
      <c r="D421" s="2">
        <f t="shared" si="46"/>
        <v>13.233979999999999</v>
      </c>
      <c r="E421" s="2">
        <f t="shared" si="48"/>
        <v>13.176399999999997</v>
      </c>
      <c r="F421" s="2">
        <f t="shared" si="49"/>
        <v>13.167909999999997</v>
      </c>
      <c r="G421" s="2">
        <f t="shared" si="43"/>
        <v>13.151280000000002</v>
      </c>
      <c r="H421" s="2">
        <f t="shared" si="47"/>
        <v>12.501251500000022</v>
      </c>
      <c r="I421" s="2">
        <f t="array" ref="I421">SUMPRODUCT(B405:B424, (ROW(B405:B424)-ROW(B405)+1)) / (20*21/2)</f>
        <v>13.198549047619046</v>
      </c>
      <c r="J421" s="2">
        <f t="shared" si="50"/>
        <v>13.190493952524163</v>
      </c>
      <c r="K421" s="2">
        <f t="shared" si="44"/>
        <v>13.160053481052259</v>
      </c>
    </row>
    <row r="422" spans="1:11" ht="13.5" x14ac:dyDescent="0.25">
      <c r="A422" s="3">
        <f>TITRES_STAT!B425</f>
        <v>42619</v>
      </c>
      <c r="B422" s="17">
        <f>TITRES_STAT!D425</f>
        <v>13.245799999999999</v>
      </c>
      <c r="C422" s="2">
        <f t="shared" si="45"/>
        <v>-3.6900000000001043E-2</v>
      </c>
      <c r="D422" s="2">
        <f t="shared" si="46"/>
        <v>13.262039999999999</v>
      </c>
      <c r="E422" s="2">
        <f t="shared" si="48"/>
        <v>13.188209999999998</v>
      </c>
      <c r="F422" s="2">
        <f t="shared" si="49"/>
        <v>13.165694999999999</v>
      </c>
      <c r="G422" s="2">
        <f t="shared" si="43"/>
        <v>13.159832000000003</v>
      </c>
      <c r="H422" s="2">
        <f t="shared" si="47"/>
        <v>12.514190500000018</v>
      </c>
      <c r="I422" s="2">
        <f t="array" ref="I422">SUMPRODUCT(B406:B425, (ROW(B406:B425)-ROW(B406)+1)) / (20*21/2)</f>
        <v>13.202700952380953</v>
      </c>
      <c r="J422" s="2">
        <f t="shared" si="50"/>
        <v>13.195761195140909</v>
      </c>
      <c r="K422" s="2">
        <f t="shared" si="44"/>
        <v>13.163416089638444</v>
      </c>
    </row>
    <row r="423" spans="1:11" ht="13.5" x14ac:dyDescent="0.25">
      <c r="A423" s="3">
        <f>TITRES_STAT!B426</f>
        <v>42620</v>
      </c>
      <c r="B423" s="17">
        <f>TITRES_STAT!D426</f>
        <v>13.245799999999999</v>
      </c>
      <c r="C423" s="2">
        <f t="shared" si="45"/>
        <v>0</v>
      </c>
      <c r="D423" s="2">
        <f t="shared" si="46"/>
        <v>13.25318</v>
      </c>
      <c r="E423" s="2">
        <f t="shared" si="48"/>
        <v>13.200759999999999</v>
      </c>
      <c r="F423" s="2">
        <f t="shared" si="49"/>
        <v>13.169014999999998</v>
      </c>
      <c r="G423" s="2">
        <f t="shared" si="43"/>
        <v>13.170100000000005</v>
      </c>
      <c r="H423" s="2">
        <f t="shared" si="47"/>
        <v>12.527487000000018</v>
      </c>
      <c r="I423" s="2">
        <f t="array" ref="I423">SUMPRODUCT(B407:B426, (ROW(B407:B426)-ROW(B407)+1)) / (20*21/2)</f>
        <v>13.206500952380951</v>
      </c>
      <c r="J423" s="2">
        <f t="shared" si="50"/>
        <v>13.200526795603679</v>
      </c>
      <c r="K423" s="2">
        <f t="shared" si="44"/>
        <v>13.16664683122125</v>
      </c>
    </row>
    <row r="424" spans="1:11" ht="13.5" x14ac:dyDescent="0.25">
      <c r="A424" s="3">
        <f>TITRES_STAT!B427</f>
        <v>42621</v>
      </c>
      <c r="B424" s="17">
        <f>TITRES_STAT!D427</f>
        <v>13.2532</v>
      </c>
      <c r="C424" s="2">
        <f t="shared" si="45"/>
        <v>7.4000000000005173E-3</v>
      </c>
      <c r="D424" s="2">
        <f t="shared" si="46"/>
        <v>13.26352</v>
      </c>
      <c r="E424" s="2">
        <f t="shared" si="48"/>
        <v>13.21405</v>
      </c>
      <c r="F424" s="2">
        <f t="shared" si="49"/>
        <v>13.172705000000002</v>
      </c>
      <c r="G424" s="2">
        <f t="shared" si="43"/>
        <v>13.184808000000006</v>
      </c>
      <c r="H424" s="2">
        <f t="shared" si="47"/>
        <v>12.540713500000017</v>
      </c>
      <c r="I424" s="2">
        <f t="array" ref="I424">SUMPRODUCT(B408:B427, (ROW(B408:B427)-ROW(B408)+1)) / (20*21/2)</f>
        <v>13.212758571428573</v>
      </c>
      <c r="J424" s="2">
        <f t="shared" si="50"/>
        <v>13.205543291260472</v>
      </c>
      <c r="K424" s="2">
        <f t="shared" si="44"/>
        <v>13.170041073134142</v>
      </c>
    </row>
    <row r="425" spans="1:11" ht="13.5" x14ac:dyDescent="0.25">
      <c r="A425" s="3">
        <f>TITRES_STAT!B428</f>
        <v>42622</v>
      </c>
      <c r="B425" s="17">
        <f>TITRES_STAT!D428</f>
        <v>13.2163</v>
      </c>
      <c r="C425" s="2">
        <f t="shared" si="45"/>
        <v>-3.6899999999999267E-2</v>
      </c>
      <c r="D425" s="2">
        <f t="shared" si="46"/>
        <v>13.248759999999999</v>
      </c>
      <c r="E425" s="2">
        <f t="shared" si="48"/>
        <v>13.223650000000001</v>
      </c>
      <c r="F425" s="2">
        <f t="shared" si="49"/>
        <v>13.176400000000001</v>
      </c>
      <c r="G425" s="2">
        <f t="shared" si="43"/>
        <v>13.198778000000004</v>
      </c>
      <c r="H425" s="2">
        <f t="shared" si="47"/>
        <v>12.553755500000017</v>
      </c>
      <c r="I425" s="2">
        <f t="array" ref="I425">SUMPRODUCT(B409:B428, (ROW(B409:B428)-ROW(B409)+1)) / (20*21/2)</f>
        <v>13.217819047619047</v>
      </c>
      <c r="J425" s="2">
        <f t="shared" si="50"/>
        <v>13.206567739711854</v>
      </c>
      <c r="K425" s="2">
        <f t="shared" si="44"/>
        <v>13.171855148697508</v>
      </c>
    </row>
    <row r="426" spans="1:11" ht="13.5" x14ac:dyDescent="0.25">
      <c r="A426" s="3">
        <f>TITRES_STAT!B429</f>
        <v>42627</v>
      </c>
      <c r="B426" s="17">
        <f>TITRES_STAT!D429</f>
        <v>13.2163</v>
      </c>
      <c r="C426" s="2">
        <f t="shared" si="45"/>
        <v>0</v>
      </c>
      <c r="D426" s="2">
        <f t="shared" si="46"/>
        <v>13.235480000000001</v>
      </c>
      <c r="E426" s="2">
        <f t="shared" si="48"/>
        <v>13.234730000000003</v>
      </c>
      <c r="F426" s="2">
        <f t="shared" si="49"/>
        <v>13.180095</v>
      </c>
      <c r="G426" s="2">
        <f t="shared" si="43"/>
        <v>13.210602000000003</v>
      </c>
      <c r="H426" s="2">
        <f t="shared" si="47"/>
        <v>12.567262000000017</v>
      </c>
      <c r="I426" s="2">
        <f t="array" ref="I426">SUMPRODUCT(B410:B429, (ROW(B410:B429)-ROW(B410)+1)) / (20*21/2)</f>
        <v>13.220212380952381</v>
      </c>
      <c r="J426" s="2">
        <f t="shared" si="50"/>
        <v>13.207494621644059</v>
      </c>
      <c r="K426" s="2">
        <f t="shared" si="44"/>
        <v>13.173598084042704</v>
      </c>
    </row>
    <row r="427" spans="1:11" ht="13.5" x14ac:dyDescent="0.25">
      <c r="A427" s="3">
        <f>TITRES_STAT!B430</f>
        <v>42628</v>
      </c>
      <c r="B427" s="17">
        <f>TITRES_STAT!D430</f>
        <v>13.245799999999999</v>
      </c>
      <c r="C427" s="2">
        <f t="shared" si="45"/>
        <v>2.9499999999998749E-2</v>
      </c>
      <c r="D427" s="2">
        <f t="shared" si="46"/>
        <v>13.235480000000001</v>
      </c>
      <c r="E427" s="2">
        <f t="shared" si="48"/>
        <v>13.248760000000001</v>
      </c>
      <c r="F427" s="2">
        <f t="shared" si="49"/>
        <v>13.185264999999998</v>
      </c>
      <c r="G427" s="2">
        <f t="shared" si="43"/>
        <v>13.223016000000005</v>
      </c>
      <c r="H427" s="2">
        <f t="shared" si="47"/>
        <v>12.580916000000018</v>
      </c>
      <c r="I427" s="2">
        <f t="array" ref="I427">SUMPRODUCT(B411:B430, (ROW(B411:B430)-ROW(B411)+1)) / (20*21/2)</f>
        <v>13.220739047619048</v>
      </c>
      <c r="J427" s="2">
        <f t="shared" si="50"/>
        <v>13.211142752916054</v>
      </c>
      <c r="K427" s="2">
        <f t="shared" si="44"/>
        <v>13.176429531727303</v>
      </c>
    </row>
    <row r="428" spans="1:11" ht="13.5" x14ac:dyDescent="0.25">
      <c r="A428" s="3">
        <f>TITRES_STAT!B431</f>
        <v>42629</v>
      </c>
      <c r="B428" s="17">
        <f>TITRES_STAT!D431</f>
        <v>13.2384</v>
      </c>
      <c r="C428" s="2">
        <f t="shared" si="45"/>
        <v>-7.3999999999987409E-3</v>
      </c>
      <c r="D428" s="2">
        <f t="shared" si="46"/>
        <v>13.234</v>
      </c>
      <c r="E428" s="2">
        <f t="shared" si="48"/>
        <v>13.243590000000003</v>
      </c>
      <c r="F428" s="2">
        <f t="shared" si="49"/>
        <v>13.19117</v>
      </c>
      <c r="G428" s="2">
        <f t="shared" si="43"/>
        <v>13.229560000000003</v>
      </c>
      <c r="H428" s="2">
        <f t="shared" si="47"/>
        <v>12.594712000000015</v>
      </c>
      <c r="I428" s="2">
        <f t="array" ref="I428">SUMPRODUCT(B412:B431, (ROW(B412:B431)-ROW(B412)+1)) / (20*21/2)</f>
        <v>13.215355714285716</v>
      </c>
      <c r="J428" s="2">
        <f t="shared" si="50"/>
        <v>13.213738681209763</v>
      </c>
      <c r="K428" s="2">
        <f t="shared" si="44"/>
        <v>13.178859746169369</v>
      </c>
    </row>
    <row r="429" spans="1:11" ht="13.5" x14ac:dyDescent="0.25">
      <c r="A429" s="3">
        <f>TITRES_STAT!B432</f>
        <v>42632</v>
      </c>
      <c r="B429" s="17">
        <f>TITRES_STAT!D432</f>
        <v>13.2163</v>
      </c>
      <c r="C429" s="2">
        <f t="shared" si="45"/>
        <v>-2.2100000000000009E-2</v>
      </c>
      <c r="D429" s="2">
        <f t="shared" si="46"/>
        <v>13.22662</v>
      </c>
      <c r="E429" s="2">
        <f t="shared" si="48"/>
        <v>13.245070000000002</v>
      </c>
      <c r="F429" s="2">
        <f t="shared" si="49"/>
        <v>13.195969999999999</v>
      </c>
      <c r="G429" s="2">
        <f t="shared" si="43"/>
        <v>13.228084000000003</v>
      </c>
      <c r="H429" s="2">
        <f t="shared" si="47"/>
        <v>12.608433500000015</v>
      </c>
      <c r="I429" s="2">
        <f t="array" ref="I429">SUMPRODUCT(B413:B432, (ROW(B413:B432)-ROW(B413)+1)) / (20*21/2)</f>
        <v>13.208537619047616</v>
      </c>
      <c r="J429" s="2">
        <f t="shared" si="50"/>
        <v>13.213982616332643</v>
      </c>
      <c r="K429" s="2">
        <f t="shared" si="44"/>
        <v>13.180327991417629</v>
      </c>
    </row>
    <row r="430" spans="1:11" ht="13.5" x14ac:dyDescent="0.25">
      <c r="A430" s="3">
        <f>TITRES_STAT!B433</f>
        <v>42633</v>
      </c>
      <c r="B430" s="17">
        <f>TITRES_STAT!D433</f>
        <v>13.201499999999999</v>
      </c>
      <c r="C430" s="2">
        <f t="shared" si="45"/>
        <v>-1.4800000000001035E-2</v>
      </c>
      <c r="D430" s="2">
        <f t="shared" si="46"/>
        <v>13.223659999999999</v>
      </c>
      <c r="E430" s="2">
        <f t="shared" si="48"/>
        <v>13.23621</v>
      </c>
      <c r="F430" s="2">
        <f t="shared" si="49"/>
        <v>13.198924999999999</v>
      </c>
      <c r="G430" s="2">
        <f t="shared" si="43"/>
        <v>13.226312000000002</v>
      </c>
      <c r="H430" s="2">
        <f t="shared" si="47"/>
        <v>12.622581500000015</v>
      </c>
      <c r="I430" s="2">
        <f t="array" ref="I430">SUMPRODUCT(B414:B433, (ROW(B414:B433)-ROW(B414)+1)) / (20*21/2)</f>
        <v>13.201719523809524</v>
      </c>
      <c r="J430" s="2">
        <f t="shared" si="50"/>
        <v>13.212793795729535</v>
      </c>
      <c r="K430" s="2">
        <f t="shared" si="44"/>
        <v>13.181158266263996</v>
      </c>
    </row>
    <row r="431" spans="1:11" ht="13.5" x14ac:dyDescent="0.25">
      <c r="A431" s="3">
        <f>TITRES_STAT!B434</f>
        <v>42634</v>
      </c>
      <c r="B431" s="17">
        <f>TITRES_STAT!D434</f>
        <v>13.1424</v>
      </c>
      <c r="C431" s="2">
        <f t="shared" si="45"/>
        <v>-5.9099999999999042E-2</v>
      </c>
      <c r="D431" s="2">
        <f t="shared" si="46"/>
        <v>13.208879999999999</v>
      </c>
      <c r="E431" s="2">
        <f t="shared" si="48"/>
        <v>13.22218</v>
      </c>
      <c r="F431" s="2">
        <f t="shared" si="49"/>
        <v>13.19929</v>
      </c>
      <c r="G431" s="2">
        <f t="shared" si="43"/>
        <v>13.223358000000003</v>
      </c>
      <c r="H431" s="2">
        <f t="shared" si="47"/>
        <v>12.636505500000014</v>
      </c>
      <c r="I431" s="2">
        <f t="array" ref="I431">SUMPRODUCT(B415:B434, (ROW(B415:B434)-ROW(B415)+1)) / (20*21/2)</f>
        <v>13.194866190476192</v>
      </c>
      <c r="J431" s="2">
        <f t="shared" si="50"/>
        <v>13.206089624707674</v>
      </c>
      <c r="K431" s="2">
        <f t="shared" si="44"/>
        <v>13.179638334253644</v>
      </c>
    </row>
    <row r="432" spans="1:11" ht="13.5" x14ac:dyDescent="0.25">
      <c r="A432" s="3">
        <f>TITRES_STAT!B435</f>
        <v>42635</v>
      </c>
      <c r="B432" s="17">
        <f>TITRES_STAT!D435</f>
        <v>13.127700000000001</v>
      </c>
      <c r="C432" s="2">
        <f t="shared" si="45"/>
        <v>-1.4699999999999491E-2</v>
      </c>
      <c r="D432" s="2">
        <f t="shared" si="46"/>
        <v>13.18526</v>
      </c>
      <c r="E432" s="2">
        <f t="shared" si="48"/>
        <v>13.210370000000001</v>
      </c>
      <c r="F432" s="2">
        <f t="shared" si="49"/>
        <v>13.19929</v>
      </c>
      <c r="G432" s="2">
        <f t="shared" si="43"/>
        <v>13.220110000000002</v>
      </c>
      <c r="H432" s="2">
        <f t="shared" si="47"/>
        <v>12.651035500000013</v>
      </c>
      <c r="I432" s="2">
        <f t="array" ref="I432">SUMPRODUCT(B416:B435, (ROW(B416:B435)-ROW(B416)+1)) / (20*21/2)</f>
        <v>13.178834761904762</v>
      </c>
      <c r="J432" s="2">
        <f t="shared" si="50"/>
        <v>13.198623946164085</v>
      </c>
      <c r="K432" s="2">
        <f t="shared" si="44"/>
        <v>13.177601536831933</v>
      </c>
    </row>
    <row r="433" spans="1:11" ht="13.5" x14ac:dyDescent="0.25">
      <c r="A433" s="3">
        <f>TITRES_STAT!B436</f>
        <v>42636</v>
      </c>
      <c r="B433" s="17">
        <f>TITRES_STAT!D436</f>
        <v>13.127700000000001</v>
      </c>
      <c r="C433" s="2">
        <f t="shared" si="45"/>
        <v>0</v>
      </c>
      <c r="D433" s="2">
        <f t="shared" si="46"/>
        <v>13.163120000000001</v>
      </c>
      <c r="E433" s="2">
        <f t="shared" si="48"/>
        <v>13.198560000000001</v>
      </c>
      <c r="F433" s="2">
        <f t="shared" si="49"/>
        <v>13.19966</v>
      </c>
      <c r="G433" s="2">
        <f t="shared" si="43"/>
        <v>13.218338000000001</v>
      </c>
      <c r="H433" s="2">
        <f t="shared" si="47"/>
        <v>12.664170500000012</v>
      </c>
      <c r="I433" s="2">
        <f t="array" ref="I433">SUMPRODUCT(B417:B436, (ROW(B417:B436)-ROW(B417)+1)) / (20*21/2)</f>
        <v>13.166739523809522</v>
      </c>
      <c r="J433" s="2">
        <f t="shared" si="50"/>
        <v>13.191869284624648</v>
      </c>
      <c r="K433" s="2">
        <f t="shared" si="44"/>
        <v>13.175644613818916</v>
      </c>
    </row>
    <row r="434" spans="1:11" ht="13.5" x14ac:dyDescent="0.25">
      <c r="A434" s="3">
        <f>TITRES_STAT!B437</f>
        <v>42639</v>
      </c>
      <c r="B434" s="17">
        <f>TITRES_STAT!D437</f>
        <v>13.127700000000001</v>
      </c>
      <c r="C434" s="2">
        <f t="shared" si="45"/>
        <v>0</v>
      </c>
      <c r="D434" s="2">
        <f t="shared" si="46"/>
        <v>13.1454</v>
      </c>
      <c r="E434" s="2">
        <f t="shared" si="48"/>
        <v>13.18601</v>
      </c>
      <c r="F434" s="2">
        <f t="shared" si="49"/>
        <v>13.200030000000002</v>
      </c>
      <c r="G434" s="2">
        <f t="shared" ref="G434:G497" si="51">AVERAGE(B385:B434)</f>
        <v>13.215827999999998</v>
      </c>
      <c r="H434" s="2">
        <f t="shared" si="47"/>
        <v>12.677592000000011</v>
      </c>
      <c r="I434" s="2">
        <f t="array" ref="I434">SUMPRODUCT(B418:B437, (ROW(B418:B437)-ROW(B418)+1)) / (20*21/2)</f>
        <v>13.147791428571429</v>
      </c>
      <c r="J434" s="2">
        <f t="shared" si="50"/>
        <v>13.185757924184205</v>
      </c>
      <c r="K434" s="2">
        <f t="shared" si="44"/>
        <v>13.173764432884841</v>
      </c>
    </row>
    <row r="435" spans="1:11" ht="13.5" x14ac:dyDescent="0.25">
      <c r="A435" s="3">
        <f>TITRES_STAT!B438</f>
        <v>42640</v>
      </c>
      <c r="B435" s="17">
        <f>TITRES_STAT!D438</f>
        <v>13.031700000000001</v>
      </c>
      <c r="C435" s="2">
        <f t="shared" si="45"/>
        <v>-9.6000000000000085E-2</v>
      </c>
      <c r="D435" s="2">
        <f t="shared" si="46"/>
        <v>13.111440000000002</v>
      </c>
      <c r="E435" s="2">
        <f t="shared" si="48"/>
        <v>13.16755</v>
      </c>
      <c r="F435" s="2">
        <f t="shared" si="49"/>
        <v>13.195600000000002</v>
      </c>
      <c r="G435" s="2">
        <f t="shared" si="51"/>
        <v>13.210660000000001</v>
      </c>
      <c r="H435" s="2">
        <f t="shared" si="47"/>
        <v>12.690605000000012</v>
      </c>
      <c r="I435" s="2">
        <f t="array" ref="I435">SUMPRODUCT(B419:B438, (ROW(B419:B438)-ROW(B419)+1)) / (20*21/2)</f>
        <v>13.129370476190479</v>
      </c>
      <c r="J435" s="2">
        <f t="shared" si="50"/>
        <v>13.171085740928566</v>
      </c>
      <c r="K435" s="2">
        <f t="shared" ref="K435:K498" si="52">$K$4*B435+(1-$K$4)*K434</f>
        <v>13.168193278654062</v>
      </c>
    </row>
    <row r="436" spans="1:11" ht="13.5" x14ac:dyDescent="0.25">
      <c r="A436" s="3">
        <f>TITRES_STAT!B439</f>
        <v>42641</v>
      </c>
      <c r="B436" s="17">
        <f>TITRES_STAT!D439</f>
        <v>13.0686</v>
      </c>
      <c r="C436" s="2">
        <f t="shared" si="45"/>
        <v>3.6899999999999267E-2</v>
      </c>
      <c r="D436" s="2">
        <f t="shared" si="46"/>
        <v>13.096680000000001</v>
      </c>
      <c r="E436" s="2">
        <f t="shared" si="48"/>
        <v>13.152780000000002</v>
      </c>
      <c r="F436" s="2">
        <f t="shared" si="49"/>
        <v>13.193755000000001</v>
      </c>
      <c r="G436" s="2">
        <f t="shared" si="51"/>
        <v>13.206377999999997</v>
      </c>
      <c r="H436" s="2">
        <f t="shared" si="47"/>
        <v>12.70408850000001</v>
      </c>
      <c r="I436" s="2">
        <f t="array" ref="I436">SUMPRODUCT(B420:B439, (ROW(B420:B439)-ROW(B420)+1)) / (20*21/2)</f>
        <v>13.111650952380952</v>
      </c>
      <c r="J436" s="2">
        <f t="shared" si="50"/>
        <v>13.161325194173465</v>
      </c>
      <c r="K436" s="2">
        <f t="shared" si="52"/>
        <v>13.164287659883314</v>
      </c>
    </row>
    <row r="437" spans="1:11" ht="13.5" x14ac:dyDescent="0.25">
      <c r="A437" s="3">
        <f>TITRES_STAT!B440</f>
        <v>42642</v>
      </c>
      <c r="B437" s="17">
        <f>TITRES_STAT!D440</f>
        <v>12.9948</v>
      </c>
      <c r="C437" s="2">
        <f t="shared" si="45"/>
        <v>-7.380000000000031E-2</v>
      </c>
      <c r="D437" s="2">
        <f t="shared" si="46"/>
        <v>13.0701</v>
      </c>
      <c r="E437" s="2">
        <f t="shared" si="48"/>
        <v>13.127680000000002</v>
      </c>
      <c r="F437" s="2">
        <f t="shared" si="49"/>
        <v>13.188220000000005</v>
      </c>
      <c r="G437" s="2">
        <f t="shared" si="51"/>
        <v>13.200619999999997</v>
      </c>
      <c r="H437" s="2">
        <f t="shared" si="47"/>
        <v>12.717024000000007</v>
      </c>
      <c r="I437" s="2">
        <f t="array" ref="I437">SUMPRODUCT(B421:B440, (ROW(B421:B440)-ROW(B421)+1)) / (20*21/2)</f>
        <v>13.088617619047621</v>
      </c>
      <c r="J437" s="2">
        <f t="shared" si="50"/>
        <v>13.145465651871231</v>
      </c>
      <c r="K437" s="2">
        <f t="shared" si="52"/>
        <v>13.157641084985931</v>
      </c>
    </row>
    <row r="438" spans="1:11" ht="13.5" x14ac:dyDescent="0.25">
      <c r="A438" s="3">
        <f>TITRES_STAT!B441</f>
        <v>42643</v>
      </c>
      <c r="B438" s="17">
        <f>TITRES_STAT!D441</f>
        <v>12.9948</v>
      </c>
      <c r="C438" s="2">
        <f t="shared" si="45"/>
        <v>0</v>
      </c>
      <c r="D438" s="2">
        <f t="shared" si="46"/>
        <v>13.043520000000001</v>
      </c>
      <c r="E438" s="2">
        <f t="shared" si="48"/>
        <v>13.103320000000002</v>
      </c>
      <c r="F438" s="2">
        <f t="shared" si="49"/>
        <v>13.173455000000004</v>
      </c>
      <c r="G438" s="2">
        <f t="shared" si="51"/>
        <v>13.194713999999999</v>
      </c>
      <c r="H438" s="2">
        <f t="shared" si="47"/>
        <v>12.729423000000006</v>
      </c>
      <c r="I438" s="2">
        <f t="array" ref="I438">SUMPRODUCT(B422:B441, (ROW(B422:B441)-ROW(B422)+1)) / (20*21/2)</f>
        <v>13.06594238095238</v>
      </c>
      <c r="J438" s="2">
        <f t="shared" si="50"/>
        <v>13.13111654216921</v>
      </c>
      <c r="K438" s="2">
        <f t="shared" si="52"/>
        <v>13.151255160084522</v>
      </c>
    </row>
    <row r="439" spans="1:11" ht="13.5" x14ac:dyDescent="0.25">
      <c r="A439" s="3">
        <f>TITRES_STAT!B442</f>
        <v>42647</v>
      </c>
      <c r="B439" s="17">
        <f>TITRES_STAT!D442</f>
        <v>12.987399999999999</v>
      </c>
      <c r="C439" s="2">
        <f t="shared" si="45"/>
        <v>-7.4000000000005173E-3</v>
      </c>
      <c r="D439" s="2">
        <f t="shared" si="46"/>
        <v>13.015459999999999</v>
      </c>
      <c r="E439" s="2">
        <f t="shared" si="48"/>
        <v>13.080430000000002</v>
      </c>
      <c r="F439" s="2">
        <f t="shared" si="49"/>
        <v>13.162750000000003</v>
      </c>
      <c r="G439" s="2">
        <f t="shared" si="51"/>
        <v>13.188807999999996</v>
      </c>
      <c r="H439" s="2">
        <f t="shared" si="47"/>
        <v>12.742143000000006</v>
      </c>
      <c r="I439" s="2">
        <f t="array" ref="I439">SUMPRODUCT(B423:B442, (ROW(B423:B442)-ROW(B423)+1)) / (20*21/2)</f>
        <v>13.034507619047618</v>
      </c>
      <c r="J439" s="2">
        <f t="shared" si="50"/>
        <v>13.117429252438809</v>
      </c>
      <c r="K439" s="2">
        <f t="shared" si="52"/>
        <v>13.144829467532189</v>
      </c>
    </row>
    <row r="440" spans="1:11" ht="13.5" x14ac:dyDescent="0.25">
      <c r="A440" s="3">
        <f>TITRES_STAT!B443</f>
        <v>42648</v>
      </c>
      <c r="B440" s="17">
        <f>TITRES_STAT!D443</f>
        <v>12.9209</v>
      </c>
      <c r="C440" s="2">
        <f t="shared" si="45"/>
        <v>-6.6499999999999559E-2</v>
      </c>
      <c r="D440" s="2">
        <f t="shared" si="46"/>
        <v>12.9933</v>
      </c>
      <c r="E440" s="2">
        <f t="shared" si="48"/>
        <v>13.05237</v>
      </c>
      <c r="F440" s="2">
        <f t="shared" si="49"/>
        <v>13.144290000000002</v>
      </c>
      <c r="G440" s="2">
        <f t="shared" si="51"/>
        <v>13.181423999999998</v>
      </c>
      <c r="H440" s="2">
        <f t="shared" si="47"/>
        <v>12.754888000000005</v>
      </c>
      <c r="I440" s="2">
        <f t="array" ref="I440">SUMPRODUCT(B424:B443, (ROW(B424:B443)-ROW(B424)+1)) / (20*21/2)</f>
        <v>13.013655714285713</v>
      </c>
      <c r="J440" s="2">
        <f t="shared" si="50"/>
        <v>13.098712180777969</v>
      </c>
      <c r="K440" s="2">
        <f t="shared" si="52"/>
        <v>13.136047919785829</v>
      </c>
    </row>
    <row r="441" spans="1:11" ht="13.5" x14ac:dyDescent="0.25">
      <c r="A441" s="3">
        <f>TITRES_STAT!B444</f>
        <v>42649</v>
      </c>
      <c r="B441" s="17">
        <f>TITRES_STAT!D444</f>
        <v>12.9062</v>
      </c>
      <c r="C441" s="2">
        <f t="shared" si="45"/>
        <v>-1.4699999999999491E-2</v>
      </c>
      <c r="D441" s="2">
        <f t="shared" si="46"/>
        <v>12.960819999999998</v>
      </c>
      <c r="E441" s="2">
        <f t="shared" si="48"/>
        <v>13.028749999999999</v>
      </c>
      <c r="F441" s="2">
        <f t="shared" si="49"/>
        <v>13.125465</v>
      </c>
      <c r="G441" s="2">
        <f t="shared" si="51"/>
        <v>13.173745999999996</v>
      </c>
      <c r="H441" s="2">
        <f t="shared" si="47"/>
        <v>12.767631000000003</v>
      </c>
      <c r="I441" s="2">
        <f t="array" ref="I441">SUMPRODUCT(B425:B444, (ROW(B425:B444)-ROW(B425)+1)) / (20*21/2)</f>
        <v>12.987498095238095</v>
      </c>
      <c r="J441" s="2">
        <f t="shared" si="50"/>
        <v>13.080377687370543</v>
      </c>
      <c r="K441" s="2">
        <f t="shared" si="52"/>
        <v>13.12703427587266</v>
      </c>
    </row>
    <row r="442" spans="1:11" ht="13.5" x14ac:dyDescent="0.25">
      <c r="A442" s="3">
        <f>TITRES_STAT!B445</f>
        <v>42650</v>
      </c>
      <c r="B442" s="17">
        <f>TITRES_STAT!D445</f>
        <v>12.795400000000001</v>
      </c>
      <c r="C442" s="2">
        <f t="shared" si="45"/>
        <v>-0.11079999999999934</v>
      </c>
      <c r="D442" s="2">
        <f t="shared" si="46"/>
        <v>12.920939999999998</v>
      </c>
      <c r="E442" s="2">
        <f t="shared" si="48"/>
        <v>12.995519999999999</v>
      </c>
      <c r="F442" s="2">
        <f t="shared" si="49"/>
        <v>13.102945</v>
      </c>
      <c r="G442" s="2">
        <f t="shared" si="51"/>
        <v>13.163851999999995</v>
      </c>
      <c r="H442" s="2">
        <f t="shared" si="47"/>
        <v>12.779927500000003</v>
      </c>
      <c r="I442" s="2">
        <f t="array" ref="I442">SUMPRODUCT(B426:B445, (ROW(B426:B445)-ROW(B426)+1)) / (20*21/2)</f>
        <v>12.970478571428568</v>
      </c>
      <c r="J442" s="2">
        <f t="shared" si="50"/>
        <v>13.053236955240015</v>
      </c>
      <c r="K442" s="2">
        <f t="shared" si="52"/>
        <v>13.114029010152164</v>
      </c>
    </row>
    <row r="443" spans="1:11" ht="13.5" x14ac:dyDescent="0.25">
      <c r="A443" s="3">
        <f>TITRES_STAT!B446</f>
        <v>42653</v>
      </c>
      <c r="B443" s="17">
        <f>TITRES_STAT!D446</f>
        <v>12.884</v>
      </c>
      <c r="C443" s="2">
        <f t="shared" si="45"/>
        <v>8.8599999999999568E-2</v>
      </c>
      <c r="D443" s="2">
        <f t="shared" si="46"/>
        <v>12.898779999999999</v>
      </c>
      <c r="E443" s="2">
        <f t="shared" si="48"/>
        <v>12.97115</v>
      </c>
      <c r="F443" s="2">
        <f t="shared" si="49"/>
        <v>13.084855000000001</v>
      </c>
      <c r="G443" s="2">
        <f t="shared" si="51"/>
        <v>13.155729999999997</v>
      </c>
      <c r="H443" s="2">
        <f t="shared" si="47"/>
        <v>12.793203500000002</v>
      </c>
      <c r="I443" s="2">
        <f t="array" ref="I443">SUMPRODUCT(B427:B446, (ROW(B427:B446)-ROW(B427)+1)) / (20*21/2)</f>
        <v>12.958555714285716</v>
      </c>
      <c r="J443" s="2">
        <f t="shared" si="50"/>
        <v>13.037119149979061</v>
      </c>
      <c r="K443" s="2">
        <f t="shared" si="52"/>
        <v>13.105008264656</v>
      </c>
    </row>
    <row r="444" spans="1:11" ht="13.5" x14ac:dyDescent="0.25">
      <c r="A444" s="3">
        <f>TITRES_STAT!B447</f>
        <v>42654</v>
      </c>
      <c r="B444" s="17">
        <f>TITRES_STAT!D447</f>
        <v>12.8102</v>
      </c>
      <c r="C444" s="2">
        <f t="shared" si="45"/>
        <v>-7.380000000000031E-2</v>
      </c>
      <c r="D444" s="2">
        <f t="shared" si="46"/>
        <v>12.863339999999999</v>
      </c>
      <c r="E444" s="2">
        <f t="shared" si="48"/>
        <v>12.939400000000001</v>
      </c>
      <c r="F444" s="2">
        <f t="shared" si="49"/>
        <v>13.062704999999999</v>
      </c>
      <c r="G444" s="2">
        <f t="shared" si="51"/>
        <v>13.147755999999998</v>
      </c>
      <c r="H444" s="2">
        <f t="shared" si="47"/>
        <v>12.804858500000002</v>
      </c>
      <c r="I444" s="2">
        <f t="array" ref="I444">SUMPRODUCT(B428:B447, (ROW(B428:B447)-ROW(B428)+1)) / (20*21/2)</f>
        <v>12.94523</v>
      </c>
      <c r="J444" s="2">
        <f t="shared" si="50"/>
        <v>13.015507802362007</v>
      </c>
      <c r="K444" s="2">
        <f t="shared" si="52"/>
        <v>13.093447156238117</v>
      </c>
    </row>
    <row r="445" spans="1:11" ht="13.5" x14ac:dyDescent="0.25">
      <c r="A445" s="3">
        <f>TITRES_STAT!B448</f>
        <v>42655</v>
      </c>
      <c r="B445" s="17">
        <f>TITRES_STAT!D448</f>
        <v>12.884</v>
      </c>
      <c r="C445" s="2">
        <f t="shared" si="45"/>
        <v>7.380000000000031E-2</v>
      </c>
      <c r="D445" s="2">
        <f t="shared" si="46"/>
        <v>12.85596</v>
      </c>
      <c r="E445" s="2">
        <f t="shared" si="48"/>
        <v>12.924629999999999</v>
      </c>
      <c r="F445" s="2">
        <f t="shared" si="49"/>
        <v>13.046090000000001</v>
      </c>
      <c r="G445" s="2">
        <f t="shared" si="51"/>
        <v>13.139633999999999</v>
      </c>
      <c r="H445" s="2">
        <f t="shared" si="47"/>
        <v>12.815130000000002</v>
      </c>
      <c r="I445" s="2">
        <f t="array" ref="I445">SUMPRODUCT(B429:B448, (ROW(B429:B448)-ROW(B429)+1)) / (20*21/2)</f>
        <v>12.929372857142859</v>
      </c>
      <c r="J445" s="2">
        <f t="shared" si="50"/>
        <v>13.002983249756102</v>
      </c>
      <c r="K445" s="2">
        <f t="shared" si="52"/>
        <v>13.085233542267995</v>
      </c>
    </row>
    <row r="446" spans="1:11" ht="13.5" x14ac:dyDescent="0.25">
      <c r="A446" s="3">
        <f>TITRES_STAT!B449</f>
        <v>42656</v>
      </c>
      <c r="B446" s="17">
        <f>TITRES_STAT!D449</f>
        <v>12.9209</v>
      </c>
      <c r="C446" s="2">
        <f t="shared" si="45"/>
        <v>3.6899999999999267E-2</v>
      </c>
      <c r="D446" s="2">
        <f t="shared" si="46"/>
        <v>12.8589</v>
      </c>
      <c r="E446" s="2">
        <f t="shared" si="48"/>
        <v>12.909859999999998</v>
      </c>
      <c r="F446" s="2">
        <f t="shared" si="49"/>
        <v>13.031320000000003</v>
      </c>
      <c r="G446" s="2">
        <f t="shared" si="51"/>
        <v>13.132249999999997</v>
      </c>
      <c r="H446" s="2">
        <f t="shared" si="47"/>
        <v>12.825622000000001</v>
      </c>
      <c r="I446" s="2">
        <f t="array" ref="I446">SUMPRODUCT(B430:B449, (ROW(B430:B449)-ROW(B430)+1)) / (20*21/2)</f>
        <v>12.915379047619048</v>
      </c>
      <c r="J446" s="2">
        <f t="shared" si="50"/>
        <v>12.995165797398379</v>
      </c>
      <c r="K446" s="2">
        <f t="shared" si="52"/>
        <v>13.078789089630035</v>
      </c>
    </row>
    <row r="447" spans="1:11" ht="13.5" x14ac:dyDescent="0.25">
      <c r="A447" s="3">
        <f>TITRES_STAT!B450</f>
        <v>42657</v>
      </c>
      <c r="B447" s="17">
        <f>TITRES_STAT!D450</f>
        <v>12.891400000000001</v>
      </c>
      <c r="C447" s="2">
        <f t="shared" si="45"/>
        <v>-2.9499999999998749E-2</v>
      </c>
      <c r="D447" s="2">
        <f t="shared" si="46"/>
        <v>12.8781</v>
      </c>
      <c r="E447" s="2">
        <f t="shared" si="48"/>
        <v>12.899519999999999</v>
      </c>
      <c r="F447" s="2">
        <f t="shared" si="49"/>
        <v>13.013600000000002</v>
      </c>
      <c r="G447" s="2">
        <f t="shared" si="51"/>
        <v>13.124275999999998</v>
      </c>
      <c r="H447" s="2">
        <f t="shared" si="47"/>
        <v>12.835716</v>
      </c>
      <c r="I447" s="2">
        <f t="array" ref="I447">SUMPRODUCT(B431:B450, (ROW(B431:B450)-ROW(B431)+1)) / (20*21/2)</f>
        <v>12.903143333333336</v>
      </c>
      <c r="J447" s="2">
        <f t="shared" si="50"/>
        <v>12.985283340503296</v>
      </c>
      <c r="K447" s="2">
        <f t="shared" si="52"/>
        <v>13.071440497879838</v>
      </c>
    </row>
    <row r="448" spans="1:11" ht="13.5" x14ac:dyDescent="0.25">
      <c r="A448" s="3">
        <f>TITRES_STAT!B451</f>
        <v>42660</v>
      </c>
      <c r="B448" s="17">
        <f>TITRES_STAT!D451</f>
        <v>12.847099999999999</v>
      </c>
      <c r="C448" s="2">
        <f t="shared" si="45"/>
        <v>-4.430000000000156E-2</v>
      </c>
      <c r="D448" s="2">
        <f t="shared" si="46"/>
        <v>12.87072</v>
      </c>
      <c r="E448" s="2">
        <f t="shared" si="48"/>
        <v>12.88475</v>
      </c>
      <c r="F448" s="2">
        <f t="shared" si="49"/>
        <v>12.994035000000002</v>
      </c>
      <c r="G448" s="2">
        <f t="shared" si="51"/>
        <v>13.115415999999996</v>
      </c>
      <c r="H448" s="2">
        <f t="shared" si="47"/>
        <v>12.8445515</v>
      </c>
      <c r="I448" s="2">
        <f t="array" ref="I448">SUMPRODUCT(B432:B451, (ROW(B432:B451)-ROW(B432)+1)) / (20*21/2)</f>
        <v>12.898223809523811</v>
      </c>
      <c r="J448" s="2">
        <f t="shared" si="50"/>
        <v>12.972123022360126</v>
      </c>
      <c r="K448" s="2">
        <f t="shared" si="52"/>
        <v>13.062642831296314</v>
      </c>
    </row>
    <row r="449" spans="1:11" ht="13.5" x14ac:dyDescent="0.25">
      <c r="A449" s="3">
        <f>TITRES_STAT!B452</f>
        <v>42661</v>
      </c>
      <c r="B449" s="17">
        <f>TITRES_STAT!D452</f>
        <v>12.847099999999999</v>
      </c>
      <c r="C449" s="2">
        <f t="shared" si="45"/>
        <v>0</v>
      </c>
      <c r="D449" s="2">
        <f t="shared" si="46"/>
        <v>12.8781</v>
      </c>
      <c r="E449" s="2">
        <f t="shared" si="48"/>
        <v>12.87072</v>
      </c>
      <c r="F449" s="2">
        <f t="shared" si="49"/>
        <v>12.975575000000003</v>
      </c>
      <c r="G449" s="2">
        <f t="shared" si="51"/>
        <v>13.106555999999994</v>
      </c>
      <c r="H449" s="2">
        <f t="shared" si="47"/>
        <v>12.852314000000002</v>
      </c>
      <c r="I449" s="2">
        <f t="array" ref="I449">SUMPRODUCT(B433:B452, (ROW(B433:B452)-ROW(B433)+1)) / (20*21/2)</f>
        <v>12.894429047619049</v>
      </c>
      <c r="J449" s="2">
        <f t="shared" si="50"/>
        <v>12.960216067849636</v>
      </c>
      <c r="K449" s="2">
        <f t="shared" si="52"/>
        <v>13.054190171245478</v>
      </c>
    </row>
    <row r="450" spans="1:11" ht="13.5" x14ac:dyDescent="0.25">
      <c r="A450" s="3">
        <f>TITRES_STAT!B453</f>
        <v>42662</v>
      </c>
      <c r="B450" s="17">
        <f>TITRES_STAT!D453</f>
        <v>12.847099999999999</v>
      </c>
      <c r="C450" s="2">
        <f t="shared" si="45"/>
        <v>0</v>
      </c>
      <c r="D450" s="2">
        <f t="shared" si="46"/>
        <v>12.87072</v>
      </c>
      <c r="E450" s="2">
        <f t="shared" si="48"/>
        <v>12.863339999999999</v>
      </c>
      <c r="F450" s="2">
        <f t="shared" si="49"/>
        <v>12.957855000000004</v>
      </c>
      <c r="G450" s="2">
        <f t="shared" si="51"/>
        <v>13.097695999999994</v>
      </c>
      <c r="H450" s="2">
        <f t="shared" si="47"/>
        <v>12.860791499999999</v>
      </c>
      <c r="I450" s="2">
        <f t="array" ref="I450">SUMPRODUCT(B434:B453, (ROW(B434:B453)-ROW(B434)+1)) / (20*21/2)</f>
        <v>12.886060476190478</v>
      </c>
      <c r="J450" s="2">
        <f t="shared" si="50"/>
        <v>12.949443109006815</v>
      </c>
      <c r="K450" s="2">
        <f t="shared" si="52"/>
        <v>13.046068988059382</v>
      </c>
    </row>
    <row r="451" spans="1:11" ht="13.5" x14ac:dyDescent="0.25">
      <c r="A451" s="3">
        <f>TITRES_STAT!B454</f>
        <v>42663</v>
      </c>
      <c r="B451" s="17">
        <f>TITRES_STAT!D454</f>
        <v>12.9062</v>
      </c>
      <c r="C451" s="2">
        <f t="shared" si="45"/>
        <v>5.9100000000000819E-2</v>
      </c>
      <c r="D451" s="2">
        <f t="shared" si="46"/>
        <v>12.86778</v>
      </c>
      <c r="E451" s="2">
        <f t="shared" si="48"/>
        <v>12.863339999999999</v>
      </c>
      <c r="F451" s="2">
        <f t="shared" si="49"/>
        <v>12.946045000000003</v>
      </c>
      <c r="G451" s="2">
        <f t="shared" si="51"/>
        <v>13.090017999999993</v>
      </c>
      <c r="H451" s="2">
        <f t="shared" si="47"/>
        <v>12.868456000000002</v>
      </c>
      <c r="I451" s="2">
        <f t="array" ref="I451">SUMPRODUCT(B435:B454, (ROW(B435:B454)-ROW(B435)+1)) / (20*21/2)</f>
        <v>12.879028095238096</v>
      </c>
      <c r="J451" s="2">
        <f t="shared" si="50"/>
        <v>12.945324717672833</v>
      </c>
      <c r="K451" s="2">
        <f t="shared" si="52"/>
        <v>13.040583929704113</v>
      </c>
    </row>
    <row r="452" spans="1:11" ht="13.5" x14ac:dyDescent="0.25">
      <c r="A452" s="3">
        <f>TITRES_STAT!B455</f>
        <v>42664</v>
      </c>
      <c r="B452" s="17">
        <f>TITRES_STAT!D455</f>
        <v>12.9062</v>
      </c>
      <c r="C452" s="2">
        <f t="shared" ref="C452:C515" si="53">B452-B451</f>
        <v>0</v>
      </c>
      <c r="D452" s="2">
        <f t="shared" si="46"/>
        <v>12.870740000000001</v>
      </c>
      <c r="E452" s="2">
        <f t="shared" si="48"/>
        <v>12.874420000000001</v>
      </c>
      <c r="F452" s="2">
        <f t="shared" si="49"/>
        <v>12.934970000000003</v>
      </c>
      <c r="G452" s="2">
        <f t="shared" si="51"/>
        <v>13.082339999999995</v>
      </c>
      <c r="H452" s="2">
        <f t="shared" si="47"/>
        <v>12.8768355</v>
      </c>
      <c r="I452" s="2">
        <f t="array" ref="I452">SUMPRODUCT(B436:B455, (ROW(B436:B455)-ROW(B436)+1)) / (20*21/2)</f>
        <v>12.873331904761905</v>
      </c>
      <c r="J452" s="2">
        <f t="shared" si="50"/>
        <v>12.941598554084942</v>
      </c>
      <c r="K452" s="2">
        <f t="shared" si="52"/>
        <v>13.035313971676501</v>
      </c>
    </row>
    <row r="453" spans="1:11" ht="13.5" x14ac:dyDescent="0.25">
      <c r="A453" s="3">
        <f>TITRES_STAT!B456</f>
        <v>42667</v>
      </c>
      <c r="B453" s="17">
        <f>TITRES_STAT!D456</f>
        <v>12.847099999999999</v>
      </c>
      <c r="C453" s="2">
        <f t="shared" si="53"/>
        <v>-5.9100000000000819E-2</v>
      </c>
      <c r="D453" s="2">
        <f t="shared" si="46"/>
        <v>12.870740000000001</v>
      </c>
      <c r="E453" s="2">
        <f t="shared" si="48"/>
        <v>12.87073</v>
      </c>
      <c r="F453" s="2">
        <f t="shared" si="49"/>
        <v>12.920940000000005</v>
      </c>
      <c r="G453" s="2">
        <f t="shared" si="51"/>
        <v>13.075693999999997</v>
      </c>
      <c r="H453" s="2">
        <f t="shared" si="47"/>
        <v>12.884025499999998</v>
      </c>
      <c r="I453" s="2">
        <f t="array" ref="I453">SUMPRODUCT(B437:B456, (ROW(B437:B456)-ROW(B437)+1)) / (20*21/2)</f>
        <v>12.870629047619047</v>
      </c>
      <c r="J453" s="2">
        <f t="shared" si="50"/>
        <v>12.932598691791139</v>
      </c>
      <c r="K453" s="2">
        <f t="shared" si="52"/>
        <v>13.027933031610756</v>
      </c>
    </row>
    <row r="454" spans="1:11" ht="13.5" x14ac:dyDescent="0.25">
      <c r="A454" s="3">
        <f>TITRES_STAT!B457</f>
        <v>42668</v>
      </c>
      <c r="B454" s="17">
        <f>TITRES_STAT!D457</f>
        <v>12.847099999999999</v>
      </c>
      <c r="C454" s="2">
        <f t="shared" si="53"/>
        <v>0</v>
      </c>
      <c r="D454" s="2">
        <f t="shared" ref="D454:D517" si="54">AVERAGE(B450:B454)</f>
        <v>12.870740000000001</v>
      </c>
      <c r="E454" s="2">
        <f t="shared" si="48"/>
        <v>12.874420000000001</v>
      </c>
      <c r="F454" s="2">
        <f t="shared" si="49"/>
        <v>12.906910000000005</v>
      </c>
      <c r="G454" s="2">
        <f t="shared" si="51"/>
        <v>13.069047999999995</v>
      </c>
      <c r="H454" s="2">
        <f t="shared" si="47"/>
        <v>12.891931</v>
      </c>
      <c r="I454" s="2">
        <f t="array" ref="I454">SUMPRODUCT(B438:B457, (ROW(B438:B457)-ROW(B438)+1)) / (20*21/2)</f>
        <v>12.868875238095239</v>
      </c>
      <c r="J454" s="2">
        <f t="shared" si="50"/>
        <v>12.924455959239602</v>
      </c>
      <c r="K454" s="2">
        <f t="shared" si="52"/>
        <v>13.02084154017504</v>
      </c>
    </row>
    <row r="455" spans="1:11" ht="13.5" x14ac:dyDescent="0.25">
      <c r="A455" s="3">
        <f>TITRES_STAT!B458</f>
        <v>42669</v>
      </c>
      <c r="B455" s="17">
        <f>TITRES_STAT!D458</f>
        <v>12.847099999999999</v>
      </c>
      <c r="C455" s="2">
        <f t="shared" si="53"/>
        <v>0</v>
      </c>
      <c r="D455" s="2">
        <f t="shared" si="54"/>
        <v>12.870740000000001</v>
      </c>
      <c r="E455" s="2">
        <f t="shared" si="48"/>
        <v>12.87073</v>
      </c>
      <c r="F455" s="2">
        <f t="shared" si="49"/>
        <v>12.897680000000003</v>
      </c>
      <c r="G455" s="2">
        <f t="shared" si="51"/>
        <v>13.063141999999996</v>
      </c>
      <c r="H455" s="2">
        <f t="shared" si="47"/>
        <v>12.899121000000001</v>
      </c>
      <c r="I455" s="2">
        <f t="array" ref="I455">SUMPRODUCT(B439:B458, (ROW(B439:B458)-ROW(B439)+1)) / (20*21/2)</f>
        <v>12.867014285714285</v>
      </c>
      <c r="J455" s="2">
        <f t="shared" si="50"/>
        <v>12.917088725026307</v>
      </c>
      <c r="K455" s="2">
        <f t="shared" si="52"/>
        <v>13.014028146442685</v>
      </c>
    </row>
    <row r="456" spans="1:11" ht="13.5" x14ac:dyDescent="0.25">
      <c r="A456" s="3">
        <f>TITRES_STAT!B459</f>
        <v>42670</v>
      </c>
      <c r="B456" s="17">
        <f>TITRES_STAT!D459</f>
        <v>12.869300000000001</v>
      </c>
      <c r="C456" s="2">
        <f t="shared" si="53"/>
        <v>2.2200000000001552E-2</v>
      </c>
      <c r="D456" s="2">
        <f t="shared" si="54"/>
        <v>12.86336</v>
      </c>
      <c r="E456" s="2">
        <f t="shared" si="48"/>
        <v>12.86557</v>
      </c>
      <c r="F456" s="2">
        <f t="shared" si="49"/>
        <v>12.887715000000004</v>
      </c>
      <c r="G456" s="2">
        <f t="shared" si="51"/>
        <v>13.057679999999994</v>
      </c>
      <c r="H456" s="2">
        <f t="shared" si="47"/>
        <v>12.906636499999999</v>
      </c>
      <c r="I456" s="2">
        <f t="array" ref="I456">SUMPRODUCT(B440:B459, (ROW(B440:B459)-ROW(B440)+1)) / (20*21/2)</f>
        <v>12.858748095238093</v>
      </c>
      <c r="J456" s="2">
        <f t="shared" si="50"/>
        <v>12.912537417880944</v>
      </c>
      <c r="K456" s="2">
        <f t="shared" si="52"/>
        <v>13.008352532856698</v>
      </c>
    </row>
    <row r="457" spans="1:11" ht="13.5" x14ac:dyDescent="0.25">
      <c r="A457" s="3">
        <f>TITRES_STAT!B460</f>
        <v>42671</v>
      </c>
      <c r="B457" s="17">
        <f>TITRES_STAT!D460</f>
        <v>12.869300000000001</v>
      </c>
      <c r="C457" s="2">
        <f t="shared" si="53"/>
        <v>0</v>
      </c>
      <c r="D457" s="2">
        <f t="shared" si="54"/>
        <v>12.855979999999999</v>
      </c>
      <c r="E457" s="2">
        <f t="shared" si="48"/>
        <v>12.86336</v>
      </c>
      <c r="F457" s="2">
        <f t="shared" si="49"/>
        <v>12.881440000000003</v>
      </c>
      <c r="G457" s="2">
        <f t="shared" si="51"/>
        <v>13.052217999999996</v>
      </c>
      <c r="H457" s="2">
        <f t="shared" si="47"/>
        <v>12.914545499999997</v>
      </c>
      <c r="I457" s="2">
        <f t="array" ref="I457">SUMPRODUCT(B441:B460, (ROW(B441:B460)-ROW(B441)+1)) / (20*21/2)</f>
        <v>12.851431428571431</v>
      </c>
      <c r="J457" s="2">
        <f t="shared" si="50"/>
        <v>12.90841956855895</v>
      </c>
      <c r="K457" s="2">
        <f t="shared" si="52"/>
        <v>13.002899492352514</v>
      </c>
    </row>
    <row r="458" spans="1:11" ht="13.5" x14ac:dyDescent="0.25">
      <c r="A458" s="3">
        <f>TITRES_STAT!B461</f>
        <v>42674</v>
      </c>
      <c r="B458" s="17">
        <f>TITRES_STAT!D461</f>
        <v>12.8619</v>
      </c>
      <c r="C458" s="2">
        <f t="shared" si="53"/>
        <v>-7.4000000000005173E-3</v>
      </c>
      <c r="D458" s="2">
        <f t="shared" si="54"/>
        <v>12.85894</v>
      </c>
      <c r="E458" s="2">
        <f t="shared" si="48"/>
        <v>12.864839999999997</v>
      </c>
      <c r="F458" s="2">
        <f t="shared" si="49"/>
        <v>12.874795000000006</v>
      </c>
      <c r="G458" s="2">
        <f t="shared" si="51"/>
        <v>13.047049999999995</v>
      </c>
      <c r="H458" s="2">
        <f t="shared" ref="H458:H521" si="55">AVERAGE(B259:B458)</f>
        <v>12.921988499999996</v>
      </c>
      <c r="I458" s="2">
        <f t="array" ref="I458">SUMPRODUCT(B442:B461, (ROW(B442:B461)-ROW(B442)+1)) / (20*21/2)</f>
        <v>12.845452380952384</v>
      </c>
      <c r="J458" s="2">
        <f t="shared" si="50"/>
        <v>12.903989133458097</v>
      </c>
      <c r="K458" s="2">
        <f t="shared" si="52"/>
        <v>12.997370100495552</v>
      </c>
    </row>
    <row r="459" spans="1:11" ht="13.5" x14ac:dyDescent="0.25">
      <c r="A459" s="3">
        <f>TITRES_STAT!B462</f>
        <v>42675</v>
      </c>
      <c r="B459" s="17">
        <f>TITRES_STAT!D462</f>
        <v>12.788</v>
      </c>
      <c r="C459" s="2">
        <f t="shared" si="53"/>
        <v>-7.3900000000000077E-2</v>
      </c>
      <c r="D459" s="2">
        <f t="shared" si="54"/>
        <v>12.84712</v>
      </c>
      <c r="E459" s="2">
        <f t="shared" si="48"/>
        <v>12.858930000000001</v>
      </c>
      <c r="F459" s="2">
        <f t="shared" si="49"/>
        <v>12.864825000000005</v>
      </c>
      <c r="G459" s="2">
        <f t="shared" si="51"/>
        <v>13.040403999999997</v>
      </c>
      <c r="H459" s="2">
        <f t="shared" si="55"/>
        <v>12.929061999999995</v>
      </c>
      <c r="I459" s="2">
        <f t="array" ref="I459">SUMPRODUCT(B443:B462, (ROW(B443:B462)-ROW(B443)+1)) / (20*21/2)</f>
        <v>12.844924761904762</v>
      </c>
      <c r="J459" s="2">
        <f t="shared" si="50"/>
        <v>12.892942549319232</v>
      </c>
      <c r="K459" s="2">
        <f t="shared" si="52"/>
        <v>12.989159508319256</v>
      </c>
    </row>
    <row r="460" spans="1:11" ht="13.5" x14ac:dyDescent="0.25">
      <c r="A460" s="3">
        <f>TITRES_STAT!B463</f>
        <v>42676</v>
      </c>
      <c r="B460" s="17">
        <f>TITRES_STAT!D463</f>
        <v>12.788</v>
      </c>
      <c r="C460" s="2">
        <f t="shared" si="53"/>
        <v>0</v>
      </c>
      <c r="D460" s="2">
        <f t="shared" si="54"/>
        <v>12.8353</v>
      </c>
      <c r="E460" s="2">
        <f t="shared" ref="E460:E523" si="56">AVERAGE(B451:B460)</f>
        <v>12.853020000000001</v>
      </c>
      <c r="F460" s="2">
        <f t="shared" si="49"/>
        <v>12.858180000000004</v>
      </c>
      <c r="G460" s="2">
        <f t="shared" si="51"/>
        <v>13.033315999999997</v>
      </c>
      <c r="H460" s="2">
        <f t="shared" si="55"/>
        <v>12.936135499999995</v>
      </c>
      <c r="I460" s="2">
        <f t="array" ref="I460">SUMPRODUCT(B444:B463, (ROW(B444:B463)-ROW(B444)+1)) / (20*21/2)</f>
        <v>12.844150952380954</v>
      </c>
      <c r="J460" s="2">
        <f t="shared" si="50"/>
        <v>12.882948020812638</v>
      </c>
      <c r="K460" s="2">
        <f t="shared" si="52"/>
        <v>12.981270900149875</v>
      </c>
    </row>
    <row r="461" spans="1:11" ht="13.5" x14ac:dyDescent="0.25">
      <c r="A461" s="3">
        <f>TITRES_STAT!B464</f>
        <v>42677</v>
      </c>
      <c r="B461" s="17">
        <f>TITRES_STAT!D464</f>
        <v>12.795400000000001</v>
      </c>
      <c r="C461" s="2">
        <f t="shared" si="53"/>
        <v>7.4000000000005173E-3</v>
      </c>
      <c r="D461" s="2">
        <f t="shared" si="54"/>
        <v>12.820519999999998</v>
      </c>
      <c r="E461" s="2">
        <f t="shared" si="56"/>
        <v>12.841939999999999</v>
      </c>
      <c r="F461" s="2">
        <f t="shared" si="49"/>
        <v>12.852640000000003</v>
      </c>
      <c r="G461" s="2">
        <f t="shared" si="51"/>
        <v>13.026521999999998</v>
      </c>
      <c r="H461" s="2">
        <f t="shared" si="55"/>
        <v>12.941600499999993</v>
      </c>
      <c r="I461" s="2">
        <f t="array" ref="I461">SUMPRODUCT(B445:B464, (ROW(B445:B464)-ROW(B445)+1)) / (20*21/2)</f>
        <v>12.843552857142857</v>
      </c>
      <c r="J461" s="2">
        <f t="shared" si="50"/>
        <v>12.874610114068577</v>
      </c>
      <c r="K461" s="2">
        <f t="shared" si="52"/>
        <v>12.973981845242038</v>
      </c>
    </row>
    <row r="462" spans="1:11" ht="13.5" x14ac:dyDescent="0.25">
      <c r="A462" s="3">
        <f>TITRES_STAT!B465</f>
        <v>42678</v>
      </c>
      <c r="B462" s="17">
        <f>TITRES_STAT!D465</f>
        <v>12.847099999999999</v>
      </c>
      <c r="C462" s="2">
        <f t="shared" si="53"/>
        <v>5.1699999999998525E-2</v>
      </c>
      <c r="D462" s="2">
        <f t="shared" si="54"/>
        <v>12.816079999999999</v>
      </c>
      <c r="E462" s="2">
        <f t="shared" si="56"/>
        <v>12.836029999999999</v>
      </c>
      <c r="F462" s="2">
        <f t="shared" si="49"/>
        <v>12.855225000000004</v>
      </c>
      <c r="G462" s="2">
        <f t="shared" si="51"/>
        <v>13.020909999999997</v>
      </c>
      <c r="H462" s="2">
        <f t="shared" si="55"/>
        <v>12.946894999999992</v>
      </c>
      <c r="I462" s="2">
        <f t="array" ref="I462">SUMPRODUCT(B446:B465, (ROW(B446:B465)-ROW(B446)+1)) / (20*21/2)</f>
        <v>12.842779047619045</v>
      </c>
      <c r="J462" s="2">
        <f t="shared" si="50"/>
        <v>12.871990103204904</v>
      </c>
      <c r="K462" s="2">
        <f t="shared" si="52"/>
        <v>12.969006086605095</v>
      </c>
    </row>
    <row r="463" spans="1:11" ht="13.5" x14ac:dyDescent="0.25">
      <c r="A463" s="3">
        <f>TITRES_STAT!B466</f>
        <v>42681</v>
      </c>
      <c r="B463" s="17">
        <f>TITRES_STAT!D466</f>
        <v>12.847099999999999</v>
      </c>
      <c r="C463" s="2">
        <f t="shared" si="53"/>
        <v>0</v>
      </c>
      <c r="D463" s="2">
        <f t="shared" si="54"/>
        <v>12.813120000000001</v>
      </c>
      <c r="E463" s="2">
        <f t="shared" si="56"/>
        <v>12.836029999999999</v>
      </c>
      <c r="F463" s="2">
        <f t="shared" si="49"/>
        <v>12.853380000000005</v>
      </c>
      <c r="G463" s="2">
        <f t="shared" si="51"/>
        <v>13.015445999999995</v>
      </c>
      <c r="H463" s="2">
        <f t="shared" si="55"/>
        <v>12.950973499999993</v>
      </c>
      <c r="I463" s="2">
        <f t="array" ref="I463">SUMPRODUCT(B447:B466, (ROW(B447:B466)-ROW(B447)+1)) / (20*21/2)</f>
        <v>12.843590476190474</v>
      </c>
      <c r="J463" s="2">
        <f t="shared" si="50"/>
        <v>12.869619617185389</v>
      </c>
      <c r="K463" s="2">
        <f t="shared" si="52"/>
        <v>12.964225455757836</v>
      </c>
    </row>
    <row r="464" spans="1:11" ht="13.5" x14ac:dyDescent="0.25">
      <c r="A464" s="3">
        <f>TITRES_STAT!B467</f>
        <v>42682</v>
      </c>
      <c r="B464" s="17">
        <f>TITRES_STAT!D467</f>
        <v>12.847099999999999</v>
      </c>
      <c r="C464" s="2">
        <f t="shared" si="53"/>
        <v>0</v>
      </c>
      <c r="D464" s="2">
        <f t="shared" si="54"/>
        <v>12.824940000000002</v>
      </c>
      <c r="E464" s="2">
        <f t="shared" si="56"/>
        <v>12.836029999999999</v>
      </c>
      <c r="F464" s="2">
        <f t="shared" si="49"/>
        <v>12.855225000000004</v>
      </c>
      <c r="G464" s="2">
        <f t="shared" si="51"/>
        <v>13.009981999999997</v>
      </c>
      <c r="H464" s="2">
        <f t="shared" si="55"/>
        <v>12.95583899999999</v>
      </c>
      <c r="I464" s="2">
        <f t="array" ref="I464">SUMPRODUCT(B448:B467, (ROW(B448:B467)-ROW(B448)+1)) / (20*21/2)</f>
        <v>12.844682857142855</v>
      </c>
      <c r="J464" s="2">
        <f t="shared" si="50"/>
        <v>12.86747489173916</v>
      </c>
      <c r="K464" s="2">
        <f t="shared" si="52"/>
        <v>12.959632300630078</v>
      </c>
    </row>
    <row r="465" spans="1:11" ht="13.5" x14ac:dyDescent="0.25">
      <c r="A465" s="3">
        <f>TITRES_STAT!B468</f>
        <v>42683</v>
      </c>
      <c r="B465" s="17">
        <f>TITRES_STAT!D468</f>
        <v>12.847099999999999</v>
      </c>
      <c r="C465" s="2">
        <f t="shared" si="53"/>
        <v>0</v>
      </c>
      <c r="D465" s="2">
        <f t="shared" si="54"/>
        <v>12.836759999999998</v>
      </c>
      <c r="E465" s="2">
        <f t="shared" si="56"/>
        <v>12.836029999999999</v>
      </c>
      <c r="F465" s="2">
        <f t="shared" si="49"/>
        <v>12.853380000000005</v>
      </c>
      <c r="G465" s="2">
        <f t="shared" si="51"/>
        <v>13.004517999999996</v>
      </c>
      <c r="H465" s="2">
        <f t="shared" si="55"/>
        <v>12.961097499999989</v>
      </c>
      <c r="I465" s="2">
        <f t="array" ref="I465">SUMPRODUCT(B449:B468, (ROW(B449:B468)-ROW(B449)+1)) / (20*21/2)</f>
        <v>12.845915714285715</v>
      </c>
      <c r="J465" s="2">
        <f t="shared" si="50"/>
        <v>12.865534425859241</v>
      </c>
      <c r="K465" s="2">
        <f t="shared" si="52"/>
        <v>12.955219269232821</v>
      </c>
    </row>
    <row r="466" spans="1:11" ht="13.5" x14ac:dyDescent="0.25">
      <c r="A466" s="3">
        <f>TITRES_STAT!B469</f>
        <v>42684</v>
      </c>
      <c r="B466" s="17">
        <f>TITRES_STAT!D469</f>
        <v>12.8619</v>
      </c>
      <c r="C466" s="2">
        <f t="shared" si="53"/>
        <v>1.4800000000001035E-2</v>
      </c>
      <c r="D466" s="2">
        <f t="shared" si="54"/>
        <v>12.850059999999999</v>
      </c>
      <c r="E466" s="2">
        <f t="shared" si="56"/>
        <v>12.835289999999997</v>
      </c>
      <c r="F466" s="2">
        <f t="shared" si="49"/>
        <v>12.850430000000003</v>
      </c>
      <c r="G466" s="2">
        <f t="shared" si="51"/>
        <v>12.999645999999998</v>
      </c>
      <c r="H466" s="2">
        <f t="shared" si="55"/>
        <v>12.965500499999989</v>
      </c>
      <c r="I466" s="2">
        <f t="array" ref="I466">SUMPRODUCT(B450:B469, (ROW(B450:B469)-ROW(B450)+1)) / (20*21/2)</f>
        <v>12.846373333333334</v>
      </c>
      <c r="J466" s="2">
        <f t="shared" si="50"/>
        <v>12.865188290063124</v>
      </c>
      <c r="K466" s="2">
        <f t="shared" si="52"/>
        <v>12.951559690047219</v>
      </c>
    </row>
    <row r="467" spans="1:11" ht="13.5" x14ac:dyDescent="0.25">
      <c r="A467" s="3">
        <f>TITRES_STAT!B470</f>
        <v>42685</v>
      </c>
      <c r="B467" s="17">
        <f>TITRES_STAT!D470</f>
        <v>12.8619</v>
      </c>
      <c r="C467" s="2">
        <f t="shared" si="53"/>
        <v>0</v>
      </c>
      <c r="D467" s="2">
        <f t="shared" si="54"/>
        <v>12.853020000000001</v>
      </c>
      <c r="E467" s="2">
        <f t="shared" si="56"/>
        <v>12.834549999999998</v>
      </c>
      <c r="F467" s="2">
        <f t="shared" si="49"/>
        <v>12.848955000000004</v>
      </c>
      <c r="G467" s="2">
        <f t="shared" si="51"/>
        <v>12.994774</v>
      </c>
      <c r="H467" s="2">
        <f t="shared" si="55"/>
        <v>12.96911649999999</v>
      </c>
      <c r="I467" s="2">
        <f t="array" ref="I467">SUMPRODUCT(B451:B470, (ROW(B451:B470)-ROW(B451)+1)) / (20*21/2)</f>
        <v>12.846090952380953</v>
      </c>
      <c r="J467" s="2">
        <f t="shared" si="50"/>
        <v>12.864875119580921</v>
      </c>
      <c r="K467" s="2">
        <f t="shared" si="52"/>
        <v>12.948043623770857</v>
      </c>
    </row>
    <row r="468" spans="1:11" ht="13.5" x14ac:dyDescent="0.25">
      <c r="A468" s="3">
        <f>TITRES_STAT!B471</f>
        <v>42688</v>
      </c>
      <c r="B468" s="17">
        <f>TITRES_STAT!D471</f>
        <v>12.8619</v>
      </c>
      <c r="C468" s="2">
        <f t="shared" si="53"/>
        <v>0</v>
      </c>
      <c r="D468" s="2">
        <f t="shared" si="54"/>
        <v>12.855979999999999</v>
      </c>
      <c r="E468" s="2">
        <f t="shared" si="56"/>
        <v>12.834550000000002</v>
      </c>
      <c r="F468" s="2">
        <f t="shared" ref="F468:F531" si="57">AVERAGE(B449:B468)</f>
        <v>12.849695000000002</v>
      </c>
      <c r="G468" s="2">
        <f t="shared" si="51"/>
        <v>12.986210000000002</v>
      </c>
      <c r="H468" s="2">
        <f t="shared" si="55"/>
        <v>12.971552499999989</v>
      </c>
      <c r="I468" s="2">
        <f t="array" ref="I468">SUMPRODUCT(B452:B471, (ROW(B452:B471)-ROW(B452)+1)) / (20*21/2)</f>
        <v>12.846513333333334</v>
      </c>
      <c r="J468" s="2">
        <f t="shared" si="50"/>
        <v>12.864591774858928</v>
      </c>
      <c r="K468" s="2">
        <f t="shared" si="52"/>
        <v>12.94466544244651</v>
      </c>
    </row>
    <row r="469" spans="1:11" ht="13.5" x14ac:dyDescent="0.25">
      <c r="A469" s="3">
        <f>TITRES_STAT!B472</f>
        <v>42689</v>
      </c>
      <c r="B469" s="17">
        <f>TITRES_STAT!D472</f>
        <v>12.8545</v>
      </c>
      <c r="C469" s="2">
        <f t="shared" si="53"/>
        <v>-7.4000000000005173E-3</v>
      </c>
      <c r="D469" s="2">
        <f t="shared" si="54"/>
        <v>12.85746</v>
      </c>
      <c r="E469" s="2">
        <f t="shared" si="56"/>
        <v>12.841200000000001</v>
      </c>
      <c r="F469" s="2">
        <f t="shared" si="57"/>
        <v>12.850065000000001</v>
      </c>
      <c r="G469" s="2">
        <f t="shared" si="51"/>
        <v>12.97927</v>
      </c>
      <c r="H469" s="2">
        <f t="shared" si="55"/>
        <v>12.972234499999988</v>
      </c>
      <c r="I469" s="2">
        <f t="array" ref="I469">SUMPRODUCT(B453:B472, (ROW(B453:B472)-ROW(B453)+1)) / (20*21/2)</f>
        <v>12.845067619047619</v>
      </c>
      <c r="J469" s="2">
        <f t="shared" ref="J469:J532" si="58">$J$4*B469+J468*(1-$J$4)</f>
        <v>12.863630653443792</v>
      </c>
      <c r="K469" s="2">
        <f t="shared" si="52"/>
        <v>12.941129542742726</v>
      </c>
    </row>
    <row r="470" spans="1:11" ht="13.5" x14ac:dyDescent="0.25">
      <c r="A470" s="3">
        <f>TITRES_STAT!B473</f>
        <v>42690</v>
      </c>
      <c r="B470" s="17">
        <f>TITRES_STAT!D473</f>
        <v>12.847099999999999</v>
      </c>
      <c r="C470" s="2">
        <f t="shared" si="53"/>
        <v>-7.4000000000005173E-3</v>
      </c>
      <c r="D470" s="2">
        <f t="shared" si="54"/>
        <v>12.85746</v>
      </c>
      <c r="E470" s="2">
        <f t="shared" si="56"/>
        <v>12.847110000000001</v>
      </c>
      <c r="F470" s="2">
        <f t="shared" si="57"/>
        <v>12.850065000000001</v>
      </c>
      <c r="G470" s="2">
        <f t="shared" si="51"/>
        <v>12.970409999999998</v>
      </c>
      <c r="H470" s="2">
        <f t="shared" si="55"/>
        <v>12.972628999999989</v>
      </c>
      <c r="I470" s="2">
        <f t="array" ref="I470">SUMPRODUCT(B454:B473, (ROW(B454:B473)-ROW(B454)+1)) / (20*21/2)</f>
        <v>12.846792857142857</v>
      </c>
      <c r="J470" s="2">
        <f t="shared" si="58"/>
        <v>12.862056305496765</v>
      </c>
      <c r="K470" s="2">
        <f t="shared" si="52"/>
        <v>12.937442109693992</v>
      </c>
    </row>
    <row r="471" spans="1:11" ht="13.5" x14ac:dyDescent="0.25">
      <c r="A471" s="3">
        <f>TITRES_STAT!B474</f>
        <v>42691</v>
      </c>
      <c r="B471" s="17">
        <f>TITRES_STAT!D474</f>
        <v>12.8545</v>
      </c>
      <c r="C471" s="2">
        <f t="shared" si="53"/>
        <v>7.4000000000005173E-3</v>
      </c>
      <c r="D471" s="2">
        <f t="shared" si="54"/>
        <v>12.855979999999999</v>
      </c>
      <c r="E471" s="2">
        <f t="shared" si="56"/>
        <v>12.853020000000001</v>
      </c>
      <c r="F471" s="2">
        <f t="shared" si="57"/>
        <v>12.847480000000001</v>
      </c>
      <c r="G471" s="2">
        <f t="shared" si="51"/>
        <v>12.961846000000001</v>
      </c>
      <c r="H471" s="2">
        <f t="shared" si="55"/>
        <v>12.972953499999985</v>
      </c>
      <c r="I471" s="2">
        <f t="array" ref="I471">SUMPRODUCT(B455:B474, (ROW(B455:B474)-ROW(B455)+1)) / (20*21/2)</f>
        <v>12.848447619047619</v>
      </c>
      <c r="J471" s="2">
        <f t="shared" si="58"/>
        <v>12.861336657354215</v>
      </c>
      <c r="K471" s="2">
        <f t="shared" si="52"/>
        <v>12.934189477941286</v>
      </c>
    </row>
    <row r="472" spans="1:11" ht="13.5" x14ac:dyDescent="0.25">
      <c r="A472" s="3">
        <f>TITRES_STAT!B475</f>
        <v>42692</v>
      </c>
      <c r="B472" s="17">
        <f>TITRES_STAT!D475</f>
        <v>12.8323</v>
      </c>
      <c r="C472" s="2">
        <f t="shared" si="53"/>
        <v>-2.2199999999999775E-2</v>
      </c>
      <c r="D472" s="2">
        <f t="shared" si="54"/>
        <v>12.850059999999999</v>
      </c>
      <c r="E472" s="2">
        <f t="shared" si="56"/>
        <v>12.85154</v>
      </c>
      <c r="F472" s="2">
        <f t="shared" si="57"/>
        <v>12.843785</v>
      </c>
      <c r="G472" s="2">
        <f t="shared" si="51"/>
        <v>12.953576</v>
      </c>
      <c r="H472" s="2">
        <f t="shared" si="55"/>
        <v>12.973238499999987</v>
      </c>
      <c r="I472" s="2">
        <f t="array" ref="I472">SUMPRODUCT(B456:B475, (ROW(B456:B475)-ROW(B456)+1)) / (20*21/2)</f>
        <v>12.850031904761904</v>
      </c>
      <c r="J472" s="2">
        <f t="shared" si="58"/>
        <v>12.858571261415719</v>
      </c>
      <c r="K472" s="2">
        <f t="shared" si="52"/>
        <v>12.930193812139667</v>
      </c>
    </row>
    <row r="473" spans="1:11" ht="13.5" x14ac:dyDescent="0.25">
      <c r="A473" s="3">
        <f>TITRES_STAT!B476</f>
        <v>42695</v>
      </c>
      <c r="B473" s="17">
        <f>TITRES_STAT!D476</f>
        <v>12.8619</v>
      </c>
      <c r="C473" s="2">
        <f t="shared" si="53"/>
        <v>2.9600000000000293E-2</v>
      </c>
      <c r="D473" s="2">
        <f t="shared" si="54"/>
        <v>12.850060000000003</v>
      </c>
      <c r="E473" s="2">
        <f t="shared" si="56"/>
        <v>12.853020000000001</v>
      </c>
      <c r="F473" s="2">
        <f t="shared" si="57"/>
        <v>12.844525000000001</v>
      </c>
      <c r="G473" s="2">
        <f t="shared" si="51"/>
        <v>12.945898000000001</v>
      </c>
      <c r="H473" s="2">
        <f t="shared" si="55"/>
        <v>12.974136499999984</v>
      </c>
      <c r="I473" s="2">
        <f t="array" ref="I473">SUMPRODUCT(B457:B476, (ROW(B457:B476)-ROW(B457)+1)) / (20*21/2)</f>
        <v>12.849431428571428</v>
      </c>
      <c r="J473" s="2">
        <f t="shared" si="58"/>
        <v>12.858888284138031</v>
      </c>
      <c r="K473" s="2">
        <f t="shared" si="52"/>
        <v>12.927515623428308</v>
      </c>
    </row>
    <row r="474" spans="1:11" ht="13.5" x14ac:dyDescent="0.25">
      <c r="A474" s="3">
        <f>TITRES_STAT!B477</f>
        <v>42696</v>
      </c>
      <c r="B474" s="17">
        <f>TITRES_STAT!D477</f>
        <v>12.8619</v>
      </c>
      <c r="C474" s="2">
        <f t="shared" si="53"/>
        <v>0</v>
      </c>
      <c r="D474" s="2">
        <f t="shared" si="54"/>
        <v>12.85154</v>
      </c>
      <c r="E474" s="2">
        <f t="shared" si="56"/>
        <v>12.854500000000002</v>
      </c>
      <c r="F474" s="2">
        <f t="shared" si="57"/>
        <v>12.845265000000001</v>
      </c>
      <c r="G474" s="2">
        <f t="shared" si="51"/>
        <v>12.938072000000002</v>
      </c>
      <c r="H474" s="2">
        <f t="shared" si="55"/>
        <v>12.975177499999983</v>
      </c>
      <c r="I474" s="2">
        <f t="array" ref="I474">SUMPRODUCT(B458:B477, (ROW(B458:B477)-ROW(B458)+1)) / (20*21/2)</f>
        <v>12.849676666666667</v>
      </c>
      <c r="J474" s="2">
        <f t="shared" si="58"/>
        <v>12.859175114220122</v>
      </c>
      <c r="K474" s="2">
        <f t="shared" si="52"/>
        <v>12.924942461725237</v>
      </c>
    </row>
    <row r="475" spans="1:11" ht="13.5" x14ac:dyDescent="0.25">
      <c r="A475" s="3">
        <f>TITRES_STAT!B478</f>
        <v>42697</v>
      </c>
      <c r="B475" s="17">
        <f>TITRES_STAT!D478</f>
        <v>12.8619</v>
      </c>
      <c r="C475" s="2">
        <f t="shared" si="53"/>
        <v>0</v>
      </c>
      <c r="D475" s="2">
        <f t="shared" si="54"/>
        <v>12.854499999999998</v>
      </c>
      <c r="E475" s="2">
        <f t="shared" si="56"/>
        <v>12.855980000000002</v>
      </c>
      <c r="F475" s="2">
        <f t="shared" si="57"/>
        <v>12.846005</v>
      </c>
      <c r="G475" s="2">
        <f t="shared" si="51"/>
        <v>12.930984000000002</v>
      </c>
      <c r="H475" s="2">
        <f t="shared" si="55"/>
        <v>12.976897999999983</v>
      </c>
      <c r="I475" s="2">
        <f t="array" ref="I475">SUMPRODUCT(B459:B478, (ROW(B459:B478)-ROW(B459)+1)) / (20*21/2)</f>
        <v>12.850027619047619</v>
      </c>
      <c r="J475" s="2">
        <f t="shared" si="58"/>
        <v>12.859434627151538</v>
      </c>
      <c r="K475" s="2">
        <f t="shared" si="52"/>
        <v>12.922470208324247</v>
      </c>
    </row>
    <row r="476" spans="1:11" ht="13.5" x14ac:dyDescent="0.25">
      <c r="A476" s="3">
        <f>TITRES_STAT!B479</f>
        <v>42698</v>
      </c>
      <c r="B476" s="17">
        <f>TITRES_STAT!D479</f>
        <v>12.839700000000001</v>
      </c>
      <c r="C476" s="2">
        <f t="shared" si="53"/>
        <v>-2.2199999999999775E-2</v>
      </c>
      <c r="D476" s="2">
        <f t="shared" si="54"/>
        <v>12.85154</v>
      </c>
      <c r="E476" s="2">
        <f t="shared" si="56"/>
        <v>12.853760000000003</v>
      </c>
      <c r="F476" s="2">
        <f t="shared" si="57"/>
        <v>12.844524999999999</v>
      </c>
      <c r="G476" s="2">
        <f t="shared" si="51"/>
        <v>12.923452000000005</v>
      </c>
      <c r="H476" s="2">
        <f t="shared" si="55"/>
        <v>12.979866499999982</v>
      </c>
      <c r="I476" s="2">
        <f t="array" ref="I476">SUMPRODUCT(B460:B479, (ROW(B460:B479)-ROW(B460)+1)) / (20*21/2)</f>
        <v>12.850449047619049</v>
      </c>
      <c r="J476" s="2">
        <f t="shared" si="58"/>
        <v>12.857555138851392</v>
      </c>
      <c r="K476" s="2">
        <f t="shared" si="52"/>
        <v>12.919224317801728</v>
      </c>
    </row>
    <row r="477" spans="1:11" ht="13.5" x14ac:dyDescent="0.25">
      <c r="A477" s="3">
        <f>TITRES_STAT!B480</f>
        <v>42699</v>
      </c>
      <c r="B477" s="17">
        <f>TITRES_STAT!D480</f>
        <v>12.847099999999999</v>
      </c>
      <c r="C477" s="2">
        <f t="shared" si="53"/>
        <v>7.3999999999987409E-3</v>
      </c>
      <c r="D477" s="2">
        <f t="shared" si="54"/>
        <v>12.854500000000002</v>
      </c>
      <c r="E477" s="2">
        <f t="shared" si="56"/>
        <v>12.852280000000002</v>
      </c>
      <c r="F477" s="2">
        <f t="shared" si="57"/>
        <v>12.843414999999998</v>
      </c>
      <c r="G477" s="2">
        <f t="shared" si="51"/>
        <v>12.915478000000002</v>
      </c>
      <c r="H477" s="2">
        <f t="shared" si="55"/>
        <v>12.982049499999984</v>
      </c>
      <c r="I477" s="2">
        <f t="array" ref="I477">SUMPRODUCT(B461:B480, (ROW(B461:B480)-ROW(B461)+1)) / (20*21/2)</f>
        <v>12.843560476190474</v>
      </c>
      <c r="J477" s="2">
        <f t="shared" si="58"/>
        <v>12.856559411341735</v>
      </c>
      <c r="K477" s="2">
        <f t="shared" si="52"/>
        <v>12.916395913182052</v>
      </c>
    </row>
    <row r="478" spans="1:11" ht="13.5" x14ac:dyDescent="0.25">
      <c r="A478" s="3">
        <f>TITRES_STAT!B481</f>
        <v>42702</v>
      </c>
      <c r="B478" s="17">
        <f>TITRES_STAT!D481</f>
        <v>12.847099999999999</v>
      </c>
      <c r="C478" s="2">
        <f t="shared" si="53"/>
        <v>0</v>
      </c>
      <c r="D478" s="2">
        <f t="shared" si="54"/>
        <v>12.85154</v>
      </c>
      <c r="E478" s="2">
        <f t="shared" si="56"/>
        <v>12.850800000000001</v>
      </c>
      <c r="F478" s="2">
        <f t="shared" si="57"/>
        <v>12.842675</v>
      </c>
      <c r="G478" s="2">
        <f t="shared" si="51"/>
        <v>12.907652000000002</v>
      </c>
      <c r="H478" s="2">
        <f t="shared" si="55"/>
        <v>12.984661499999984</v>
      </c>
      <c r="I478" s="2">
        <f t="array" ref="I478">SUMPRODUCT(B462:B481, (ROW(B462:B481)-ROW(B462)+1)) / (20*21/2)</f>
        <v>12.843770476190477</v>
      </c>
      <c r="J478" s="2">
        <f t="shared" si="58"/>
        <v>12.855658515023475</v>
      </c>
      <c r="K478" s="2">
        <f t="shared" si="52"/>
        <v>12.913678426390598</v>
      </c>
    </row>
    <row r="479" spans="1:11" ht="13.5" x14ac:dyDescent="0.25">
      <c r="A479" s="3">
        <f>TITRES_STAT!B482</f>
        <v>42703</v>
      </c>
      <c r="B479" s="17">
        <f>TITRES_STAT!D482</f>
        <v>12.847099999999999</v>
      </c>
      <c r="C479" s="2">
        <f t="shared" si="53"/>
        <v>0</v>
      </c>
      <c r="D479" s="2">
        <f t="shared" si="54"/>
        <v>12.848579999999998</v>
      </c>
      <c r="E479" s="2">
        <f t="shared" si="56"/>
        <v>12.850060000000003</v>
      </c>
      <c r="F479" s="2">
        <f t="shared" si="57"/>
        <v>12.84563</v>
      </c>
      <c r="G479" s="2">
        <f t="shared" si="51"/>
        <v>12.900268000000001</v>
      </c>
      <c r="H479" s="2">
        <f t="shared" si="55"/>
        <v>12.987738499999985</v>
      </c>
      <c r="I479" s="2">
        <f t="array" ref="I479">SUMPRODUCT(B463:B482, (ROW(B463:B482)-ROW(B463)+1)) / (20*21/2)</f>
        <v>12.843734285714284</v>
      </c>
      <c r="J479" s="2">
        <f t="shared" si="58"/>
        <v>12.854843418354573</v>
      </c>
      <c r="K479" s="2">
        <f t="shared" si="52"/>
        <v>12.911067507708614</v>
      </c>
    </row>
    <row r="480" spans="1:11" ht="13.5" x14ac:dyDescent="0.25">
      <c r="A480" s="3">
        <f>TITRES_STAT!B483</f>
        <v>42704</v>
      </c>
      <c r="B480" s="17">
        <f>TITRES_STAT!D483</f>
        <v>12.773300000000001</v>
      </c>
      <c r="C480" s="2">
        <f t="shared" si="53"/>
        <v>-7.3799999999998533E-2</v>
      </c>
      <c r="D480" s="2">
        <f t="shared" si="54"/>
        <v>12.830859999999998</v>
      </c>
      <c r="E480" s="2">
        <f t="shared" si="56"/>
        <v>12.842679999999998</v>
      </c>
      <c r="F480" s="2">
        <f t="shared" si="57"/>
        <v>12.844894999999999</v>
      </c>
      <c r="G480" s="2">
        <f t="shared" si="51"/>
        <v>12.891703999999999</v>
      </c>
      <c r="H480" s="2">
        <f t="shared" si="55"/>
        <v>12.989874499999985</v>
      </c>
      <c r="I480" s="2">
        <f t="array" ref="I480">SUMPRODUCT(B464:B483, (ROW(B464:B483)-ROW(B464)+1)) / (20*21/2)</f>
        <v>12.836669523809523</v>
      </c>
      <c r="J480" s="2">
        <f t="shared" si="58"/>
        <v>12.84707737851128</v>
      </c>
      <c r="K480" s="2">
        <f t="shared" si="52"/>
        <v>12.905664860347493</v>
      </c>
    </row>
    <row r="481" spans="1:11" ht="13.5" x14ac:dyDescent="0.25">
      <c r="A481" s="3">
        <f>TITRES_STAT!B484</f>
        <v>42705</v>
      </c>
      <c r="B481" s="17">
        <f>TITRES_STAT!D484</f>
        <v>12.847099999999999</v>
      </c>
      <c r="C481" s="2">
        <f t="shared" si="53"/>
        <v>7.3799999999998533E-2</v>
      </c>
      <c r="D481" s="2">
        <f t="shared" si="54"/>
        <v>12.832339999999999</v>
      </c>
      <c r="E481" s="2">
        <f t="shared" si="56"/>
        <v>12.841939999999999</v>
      </c>
      <c r="F481" s="2">
        <f t="shared" si="57"/>
        <v>12.847480000000001</v>
      </c>
      <c r="G481" s="2">
        <f t="shared" si="51"/>
        <v>12.885797999999999</v>
      </c>
      <c r="H481" s="2">
        <f t="shared" si="55"/>
        <v>12.992271999999984</v>
      </c>
      <c r="I481" s="2">
        <f t="array" ref="I481">SUMPRODUCT(B465:B484, (ROW(B465:B484)-ROW(B465)+1)) / (20*21/2)</f>
        <v>12.836984761904764</v>
      </c>
      <c r="J481" s="2">
        <f t="shared" si="58"/>
        <v>12.847079532938778</v>
      </c>
      <c r="K481" s="2">
        <f t="shared" si="52"/>
        <v>12.903368199157395</v>
      </c>
    </row>
    <row r="482" spans="1:11" ht="13.5" x14ac:dyDescent="0.25">
      <c r="A482" s="3">
        <f>TITRES_STAT!B485</f>
        <v>42706</v>
      </c>
      <c r="B482" s="17">
        <f>TITRES_STAT!D485</f>
        <v>12.847099999999999</v>
      </c>
      <c r="C482" s="2">
        <f t="shared" si="53"/>
        <v>0</v>
      </c>
      <c r="D482" s="2">
        <f t="shared" si="54"/>
        <v>12.832339999999999</v>
      </c>
      <c r="E482" s="2">
        <f t="shared" si="56"/>
        <v>12.84342</v>
      </c>
      <c r="F482" s="2">
        <f t="shared" si="57"/>
        <v>12.847480000000001</v>
      </c>
      <c r="G482" s="2">
        <f t="shared" si="51"/>
        <v>12.880185999999997</v>
      </c>
      <c r="H482" s="2">
        <f t="shared" si="55"/>
        <v>12.994275999999983</v>
      </c>
      <c r="I482" s="2">
        <f t="array" ref="I482">SUMPRODUCT(B466:B485, (ROW(B466:B485)-ROW(B466)+1)) / (20*21/2)</f>
        <v>12.833785714285716</v>
      </c>
      <c r="J482" s="2">
        <f t="shared" si="58"/>
        <v>12.847081482182706</v>
      </c>
      <c r="K482" s="2">
        <f t="shared" si="52"/>
        <v>12.901161603112007</v>
      </c>
    </row>
    <row r="483" spans="1:11" ht="13.5" x14ac:dyDescent="0.25">
      <c r="A483" s="3">
        <f>TITRES_STAT!B486</f>
        <v>42709</v>
      </c>
      <c r="B483" s="17">
        <f>TITRES_STAT!D486</f>
        <v>12.773300000000001</v>
      </c>
      <c r="C483" s="2">
        <f t="shared" si="53"/>
        <v>-7.3799999999998533E-2</v>
      </c>
      <c r="D483" s="2">
        <f t="shared" si="54"/>
        <v>12.817580000000001</v>
      </c>
      <c r="E483" s="2">
        <f t="shared" si="56"/>
        <v>12.83456</v>
      </c>
      <c r="F483" s="2">
        <f t="shared" si="57"/>
        <v>12.843790000000002</v>
      </c>
      <c r="G483" s="2">
        <f t="shared" si="51"/>
        <v>12.873097999999995</v>
      </c>
      <c r="H483" s="2">
        <f t="shared" si="55"/>
        <v>12.995052499999984</v>
      </c>
      <c r="I483" s="2">
        <f t="array" ref="I483">SUMPRODUCT(B467:B486, (ROW(B467:B486)-ROW(B467)+1)) / (20*21/2)</f>
        <v>12.833571904761902</v>
      </c>
      <c r="J483" s="2">
        <f t="shared" si="58"/>
        <v>12.840054674355782</v>
      </c>
      <c r="K483" s="2">
        <f t="shared" si="52"/>
        <v>12.896147422597812</v>
      </c>
    </row>
    <row r="484" spans="1:11" ht="13.5" x14ac:dyDescent="0.25">
      <c r="A484" s="3">
        <f>TITRES_STAT!B487</f>
        <v>42710</v>
      </c>
      <c r="B484" s="17">
        <f>TITRES_STAT!D487</f>
        <v>12.847099999999999</v>
      </c>
      <c r="C484" s="2">
        <f t="shared" si="53"/>
        <v>7.3799999999998533E-2</v>
      </c>
      <c r="D484" s="2">
        <f t="shared" si="54"/>
        <v>12.817580000000001</v>
      </c>
      <c r="E484" s="2">
        <f t="shared" si="56"/>
        <v>12.833080000000001</v>
      </c>
      <c r="F484" s="2">
        <f t="shared" si="57"/>
        <v>12.843790000000004</v>
      </c>
      <c r="G484" s="2">
        <f t="shared" si="51"/>
        <v>12.867485999999994</v>
      </c>
      <c r="H484" s="2">
        <f t="shared" si="55"/>
        <v>12.995983499999983</v>
      </c>
      <c r="I484" s="2">
        <f t="array" ref="I484">SUMPRODUCT(B468:B487, (ROW(B468:B487)-ROW(B468)+1)) / (20*21/2)</f>
        <v>12.829949523809525</v>
      </c>
      <c r="J484" s="2">
        <f t="shared" si="58"/>
        <v>12.840725657750468</v>
      </c>
      <c r="K484" s="2">
        <f t="shared" si="52"/>
        <v>12.894223994260642</v>
      </c>
    </row>
    <row r="485" spans="1:11" ht="13.5" x14ac:dyDescent="0.25">
      <c r="A485" s="3">
        <f>TITRES_STAT!B488</f>
        <v>42711</v>
      </c>
      <c r="B485" s="17">
        <f>TITRES_STAT!D488</f>
        <v>12.8102</v>
      </c>
      <c r="C485" s="2">
        <f t="shared" si="53"/>
        <v>-3.6899999999999267E-2</v>
      </c>
      <c r="D485" s="2">
        <f t="shared" si="54"/>
        <v>12.824959999999999</v>
      </c>
      <c r="E485" s="2">
        <f t="shared" si="56"/>
        <v>12.827909999999999</v>
      </c>
      <c r="F485" s="2">
        <f t="shared" si="57"/>
        <v>12.841945000000004</v>
      </c>
      <c r="G485" s="2">
        <f t="shared" si="51"/>
        <v>12.863055999999993</v>
      </c>
      <c r="H485" s="2">
        <f t="shared" si="55"/>
        <v>12.996765999999981</v>
      </c>
      <c r="I485" s="2">
        <f t="array" ref="I485">SUMPRODUCT(B469:B488, (ROW(B469:B488)-ROW(B469)+1)) / (20*21/2)</f>
        <v>12.826608571428572</v>
      </c>
      <c r="J485" s="2">
        <f t="shared" si="58"/>
        <v>12.837818452250422</v>
      </c>
      <c r="K485" s="2">
        <f t="shared" si="52"/>
        <v>12.890928935662185</v>
      </c>
    </row>
    <row r="486" spans="1:11" ht="13.5" x14ac:dyDescent="0.25">
      <c r="A486" s="3">
        <f>TITRES_STAT!B489</f>
        <v>42712</v>
      </c>
      <c r="B486" s="17">
        <f>TITRES_STAT!D489</f>
        <v>12.839700000000001</v>
      </c>
      <c r="C486" s="2">
        <f t="shared" si="53"/>
        <v>2.9500000000000526E-2</v>
      </c>
      <c r="D486" s="2">
        <f t="shared" si="54"/>
        <v>12.82348</v>
      </c>
      <c r="E486" s="2">
        <f t="shared" si="56"/>
        <v>12.827909999999999</v>
      </c>
      <c r="F486" s="2">
        <f t="shared" si="57"/>
        <v>12.840835000000007</v>
      </c>
      <c r="G486" s="2">
        <f t="shared" si="51"/>
        <v>12.858477999999993</v>
      </c>
      <c r="H486" s="2">
        <f t="shared" si="55"/>
        <v>12.997659999999982</v>
      </c>
      <c r="I486" s="2">
        <f t="array" ref="I486">SUMPRODUCT(B470:B489, (ROW(B470:B489)-ROW(B470)+1)) / (20*21/2)</f>
        <v>12.81722523809524</v>
      </c>
      <c r="J486" s="2">
        <f t="shared" si="58"/>
        <v>12.837997647274193</v>
      </c>
      <c r="K486" s="2">
        <f t="shared" si="52"/>
        <v>12.88891995779308</v>
      </c>
    </row>
    <row r="487" spans="1:11" ht="13.5" x14ac:dyDescent="0.25">
      <c r="A487" s="3">
        <f>TITRES_STAT!B490</f>
        <v>42713</v>
      </c>
      <c r="B487" s="17">
        <f>TITRES_STAT!D490</f>
        <v>12.8028</v>
      </c>
      <c r="C487" s="2">
        <f t="shared" si="53"/>
        <v>-3.6900000000001043E-2</v>
      </c>
      <c r="D487" s="2">
        <f t="shared" si="54"/>
        <v>12.81462</v>
      </c>
      <c r="E487" s="2">
        <f t="shared" si="56"/>
        <v>12.823479999999998</v>
      </c>
      <c r="F487" s="2">
        <f t="shared" si="57"/>
        <v>12.837880000000004</v>
      </c>
      <c r="G487" s="2">
        <f t="shared" si="51"/>
        <v>12.854637999999992</v>
      </c>
      <c r="H487" s="2">
        <f t="shared" si="55"/>
        <v>12.998440999999982</v>
      </c>
      <c r="I487" s="2">
        <f t="array" ref="I487">SUMPRODUCT(B471:B490, (ROW(B471:B490)-ROW(B471)+1)) / (20*21/2)</f>
        <v>12.808404285714284</v>
      </c>
      <c r="J487" s="2">
        <f t="shared" si="58"/>
        <v>12.834645490390935</v>
      </c>
      <c r="K487" s="2">
        <f t="shared" si="52"/>
        <v>12.885542704546292</v>
      </c>
    </row>
    <row r="488" spans="1:11" ht="13.5" x14ac:dyDescent="0.25">
      <c r="A488" s="3">
        <f>TITRES_STAT!B491</f>
        <v>42717</v>
      </c>
      <c r="B488" s="17">
        <f>TITRES_STAT!D491</f>
        <v>12.8028</v>
      </c>
      <c r="C488" s="2">
        <f t="shared" si="53"/>
        <v>0</v>
      </c>
      <c r="D488" s="2">
        <f t="shared" si="54"/>
        <v>12.820519999999998</v>
      </c>
      <c r="E488" s="2">
        <f t="shared" si="56"/>
        <v>12.819050000000001</v>
      </c>
      <c r="F488" s="2">
        <f t="shared" si="57"/>
        <v>12.834925000000004</v>
      </c>
      <c r="G488" s="2">
        <f t="shared" si="51"/>
        <v>12.850797999999998</v>
      </c>
      <c r="H488" s="2">
        <f t="shared" si="55"/>
        <v>12.999543999999981</v>
      </c>
      <c r="I488" s="2">
        <f t="array" ref="I488">SUMPRODUCT(B472:B491, (ROW(B472:B491)-ROW(B472)+1)) / (20*21/2)</f>
        <v>12.799405714285712</v>
      </c>
      <c r="J488" s="2">
        <f t="shared" si="58"/>
        <v>12.831612586544178</v>
      </c>
      <c r="K488" s="2">
        <f t="shared" si="52"/>
        <v>12.882297892603301</v>
      </c>
    </row>
    <row r="489" spans="1:11" ht="13.5" x14ac:dyDescent="0.25">
      <c r="A489" s="3">
        <f>TITRES_STAT!B492</f>
        <v>42718</v>
      </c>
      <c r="B489" s="17">
        <f>TITRES_STAT!D492</f>
        <v>12.7364</v>
      </c>
      <c r="C489" s="2">
        <f t="shared" si="53"/>
        <v>-6.6399999999999793E-2</v>
      </c>
      <c r="D489" s="2">
        <f t="shared" si="54"/>
        <v>12.79838</v>
      </c>
      <c r="E489" s="2">
        <f t="shared" si="56"/>
        <v>12.807980000000001</v>
      </c>
      <c r="F489" s="2">
        <f t="shared" si="57"/>
        <v>12.829020000000003</v>
      </c>
      <c r="G489" s="2">
        <f t="shared" si="51"/>
        <v>12.845777999999997</v>
      </c>
      <c r="H489" s="2">
        <f t="shared" si="55"/>
        <v>13.00038649999998</v>
      </c>
      <c r="I489" s="2">
        <f t="array" ref="I489">SUMPRODUCT(B473:B492, (ROW(B473:B492)-ROW(B473)+1)) / (20*21/2)</f>
        <v>12.798033333333336</v>
      </c>
      <c r="J489" s="2">
        <f t="shared" si="58"/>
        <v>12.822544721159019</v>
      </c>
      <c r="K489" s="2">
        <f t="shared" si="52"/>
        <v>12.876576406618858</v>
      </c>
    </row>
    <row r="490" spans="1:11" ht="13.5" x14ac:dyDescent="0.25">
      <c r="A490" s="3">
        <f>TITRES_STAT!B493</f>
        <v>42719</v>
      </c>
      <c r="B490" s="17">
        <f>TITRES_STAT!D493</f>
        <v>12.7364</v>
      </c>
      <c r="C490" s="2">
        <f t="shared" si="53"/>
        <v>0</v>
      </c>
      <c r="D490" s="2">
        <f t="shared" si="54"/>
        <v>12.783619999999999</v>
      </c>
      <c r="E490" s="2">
        <f t="shared" si="56"/>
        <v>12.80429</v>
      </c>
      <c r="F490" s="2">
        <f t="shared" si="57"/>
        <v>12.823485</v>
      </c>
      <c r="G490" s="2">
        <f t="shared" si="51"/>
        <v>12.842087999999999</v>
      </c>
      <c r="H490" s="2">
        <f t="shared" si="55"/>
        <v>13.001193499999978</v>
      </c>
      <c r="I490" s="2">
        <f t="array" ref="I490">SUMPRODUCT(B474:B493, (ROW(B474:B493)-ROW(B474)+1)) / (20*21/2)</f>
        <v>12.801020476190477</v>
      </c>
      <c r="J490" s="2">
        <f t="shared" si="58"/>
        <v>12.814340462001018</v>
      </c>
      <c r="K490" s="2">
        <f t="shared" si="52"/>
        <v>12.871079292633805</v>
      </c>
    </row>
    <row r="491" spans="1:11" ht="13.5" x14ac:dyDescent="0.25">
      <c r="A491" s="3">
        <f>TITRES_STAT!B494</f>
        <v>42720</v>
      </c>
      <c r="B491" s="17">
        <f>TITRES_STAT!D494</f>
        <v>12.728999999999999</v>
      </c>
      <c r="C491" s="2">
        <f t="shared" si="53"/>
        <v>-7.4000000000005173E-3</v>
      </c>
      <c r="D491" s="2">
        <f t="shared" si="54"/>
        <v>12.761480000000001</v>
      </c>
      <c r="E491" s="2">
        <f t="shared" si="56"/>
        <v>12.792480000000001</v>
      </c>
      <c r="F491" s="2">
        <f t="shared" si="57"/>
        <v>12.817209999999999</v>
      </c>
      <c r="G491" s="2">
        <f t="shared" si="51"/>
        <v>12.838543999999999</v>
      </c>
      <c r="H491" s="2">
        <f t="shared" si="55"/>
        <v>13.002070499999977</v>
      </c>
      <c r="I491" s="2">
        <f t="array" ref="I491">SUMPRODUCT(B475:B494, (ROW(B475:B494)-ROW(B475)+1)) / (20*21/2)</f>
        <v>12.804078095238095</v>
      </c>
      <c r="J491" s="2">
        <f t="shared" si="58"/>
        <v>12.806212798953302</v>
      </c>
      <c r="K491" s="2">
        <f t="shared" si="52"/>
        <v>12.865507555667774</v>
      </c>
    </row>
    <row r="492" spans="1:11" ht="13.5" x14ac:dyDescent="0.25">
      <c r="A492" s="3">
        <f>TITRES_STAT!B495</f>
        <v>42723</v>
      </c>
      <c r="B492" s="17">
        <f>TITRES_STAT!D495</f>
        <v>12.8028</v>
      </c>
      <c r="C492" s="2">
        <f t="shared" si="53"/>
        <v>7.380000000000031E-2</v>
      </c>
      <c r="D492" s="2">
        <f t="shared" si="54"/>
        <v>12.761479999999999</v>
      </c>
      <c r="E492" s="2">
        <f t="shared" si="56"/>
        <v>12.788050000000002</v>
      </c>
      <c r="F492" s="2">
        <f t="shared" si="57"/>
        <v>12.815735</v>
      </c>
      <c r="G492" s="2">
        <f t="shared" si="51"/>
        <v>12.838692000000004</v>
      </c>
      <c r="H492" s="2">
        <f t="shared" si="55"/>
        <v>13.003316499999976</v>
      </c>
      <c r="I492" s="2">
        <f t="array" ref="I492">SUMPRODUCT(B476:B495, (ROW(B476:B495)-ROW(B476)+1)) / (20*21/2)</f>
        <v>12.834634761904761</v>
      </c>
      <c r="J492" s="2">
        <f t="shared" si="58"/>
        <v>12.805887770481558</v>
      </c>
      <c r="K492" s="2">
        <f t="shared" si="52"/>
        <v>12.863048435837666</v>
      </c>
    </row>
    <row r="493" spans="1:11" ht="13.5" x14ac:dyDescent="0.25">
      <c r="A493" s="3">
        <f>TITRES_STAT!B496</f>
        <v>42724</v>
      </c>
      <c r="B493" s="17">
        <f>TITRES_STAT!D496</f>
        <v>12.847099999999999</v>
      </c>
      <c r="C493" s="2">
        <f t="shared" si="53"/>
        <v>4.4299999999999784E-2</v>
      </c>
      <c r="D493" s="2">
        <f t="shared" si="54"/>
        <v>12.770339999999999</v>
      </c>
      <c r="E493" s="2">
        <f t="shared" si="56"/>
        <v>12.79543</v>
      </c>
      <c r="F493" s="2">
        <f t="shared" si="57"/>
        <v>12.814995</v>
      </c>
      <c r="G493" s="2">
        <f t="shared" si="51"/>
        <v>12.837954000000002</v>
      </c>
      <c r="H493" s="2">
        <f t="shared" si="55"/>
        <v>13.004426499999976</v>
      </c>
      <c r="I493" s="2">
        <f t="array" ref="I493">SUMPRODUCT(B477:B496, (ROW(B477:B496)-ROW(B477)+1)) / (20*21/2)</f>
        <v>12.899747619047618</v>
      </c>
      <c r="J493" s="2">
        <f t="shared" si="58"/>
        <v>12.809812744721409</v>
      </c>
      <c r="K493" s="2">
        <f t="shared" si="52"/>
        <v>12.862423006981286</v>
      </c>
    </row>
    <row r="494" spans="1:11" ht="13.5" x14ac:dyDescent="0.25">
      <c r="A494" s="3">
        <f>TITRES_STAT!B497</f>
        <v>42725</v>
      </c>
      <c r="B494" s="17">
        <f>TITRES_STAT!D497</f>
        <v>12.847099999999999</v>
      </c>
      <c r="C494" s="2">
        <f t="shared" si="53"/>
        <v>0</v>
      </c>
      <c r="D494" s="2">
        <f t="shared" si="54"/>
        <v>12.792479999999999</v>
      </c>
      <c r="E494" s="2">
        <f t="shared" si="56"/>
        <v>12.79543</v>
      </c>
      <c r="F494" s="2">
        <f t="shared" si="57"/>
        <v>12.814254999999999</v>
      </c>
      <c r="G494" s="2">
        <f t="shared" si="51"/>
        <v>12.838692000000004</v>
      </c>
      <c r="H494" s="2">
        <f t="shared" si="55"/>
        <v>13.005536499999975</v>
      </c>
      <c r="I494" s="2">
        <f t="array" ref="I494">SUMPRODUCT(B478:B497, (ROW(B478:B497)-ROW(B478)+1)) / (20*21/2)</f>
        <v>12.950413333333332</v>
      </c>
      <c r="J494" s="2">
        <f t="shared" si="58"/>
        <v>12.8133639118908</v>
      </c>
      <c r="K494" s="2">
        <f t="shared" si="52"/>
        <v>12.861822104746725</v>
      </c>
    </row>
    <row r="495" spans="1:11" ht="13.5" x14ac:dyDescent="0.25">
      <c r="A495" s="3">
        <f>TITRES_STAT!B498</f>
        <v>42726</v>
      </c>
      <c r="B495" s="17">
        <f>TITRES_STAT!D498</f>
        <v>13.1351</v>
      </c>
      <c r="C495" s="2">
        <f t="shared" si="53"/>
        <v>0.28800000000000026</v>
      </c>
      <c r="D495" s="2">
        <f t="shared" si="54"/>
        <v>12.872219999999999</v>
      </c>
      <c r="E495" s="2">
        <f t="shared" si="56"/>
        <v>12.827920000000001</v>
      </c>
      <c r="F495" s="2">
        <f t="shared" si="57"/>
        <v>12.827915000000001</v>
      </c>
      <c r="G495" s="2">
        <f t="shared" si="51"/>
        <v>12.843714000000002</v>
      </c>
      <c r="H495" s="2">
        <f t="shared" si="55"/>
        <v>13.008622999999975</v>
      </c>
      <c r="I495" s="2">
        <f t="array" ref="I495">SUMPRODUCT(B479:B498, (ROW(B479:B498)-ROW(B479)+1)) / (20*21/2)</f>
        <v>12.995658095238094</v>
      </c>
      <c r="J495" s="2">
        <f t="shared" si="58"/>
        <v>12.844005444091676</v>
      </c>
      <c r="K495" s="2">
        <f t="shared" si="52"/>
        <v>12.872538884952737</v>
      </c>
    </row>
    <row r="496" spans="1:11" ht="13.5" x14ac:dyDescent="0.25">
      <c r="A496" s="3">
        <f>TITRES_STAT!B499</f>
        <v>42727</v>
      </c>
      <c r="B496" s="17">
        <f>TITRES_STAT!D499</f>
        <v>13.5116</v>
      </c>
      <c r="C496" s="2">
        <f t="shared" si="53"/>
        <v>0.37650000000000006</v>
      </c>
      <c r="D496" s="2">
        <f t="shared" si="54"/>
        <v>13.028739999999999</v>
      </c>
      <c r="E496" s="2">
        <f t="shared" si="56"/>
        <v>12.895109999999999</v>
      </c>
      <c r="F496" s="2">
        <f t="shared" si="57"/>
        <v>12.861510000000001</v>
      </c>
      <c r="G496" s="2">
        <f t="shared" si="51"/>
        <v>12.855528000000003</v>
      </c>
      <c r="H496" s="2">
        <f t="shared" si="55"/>
        <v>13.013591999999974</v>
      </c>
      <c r="I496" s="2">
        <f t="array" ref="I496">SUMPRODUCT(B480:B499, (ROW(B480:B499)-ROW(B480)+1)) / (20*21/2)</f>
        <v>13.04548</v>
      </c>
      <c r="J496" s="2">
        <f t="shared" si="58"/>
        <v>12.907585877987707</v>
      </c>
      <c r="K496" s="2">
        <f t="shared" si="52"/>
        <v>12.897600105150669</v>
      </c>
    </row>
    <row r="497" spans="1:11" ht="13.5" x14ac:dyDescent="0.25">
      <c r="A497" s="3">
        <f>TITRES_STAT!B500</f>
        <v>42730</v>
      </c>
      <c r="B497" s="17">
        <f>TITRES_STAT!D500</f>
        <v>13.3935</v>
      </c>
      <c r="C497" s="2">
        <f t="shared" si="53"/>
        <v>-0.11810000000000009</v>
      </c>
      <c r="D497" s="2">
        <f t="shared" si="54"/>
        <v>13.146879999999999</v>
      </c>
      <c r="E497" s="2">
        <f t="shared" si="56"/>
        <v>12.954179999999999</v>
      </c>
      <c r="F497" s="2">
        <f t="shared" si="57"/>
        <v>12.888829999999999</v>
      </c>
      <c r="G497" s="2">
        <f t="shared" si="51"/>
        <v>12.865570000000002</v>
      </c>
      <c r="H497" s="2">
        <f t="shared" si="55"/>
        <v>13.017970499999974</v>
      </c>
      <c r="I497" s="2">
        <f t="array" ref="I497">SUMPRODUCT(B481:B500, (ROW(B481:B500)-ROW(B481)+1)) / (20*21/2)</f>
        <v>13.103031904761904</v>
      </c>
      <c r="J497" s="2">
        <f t="shared" si="58"/>
        <v>12.953863413417448</v>
      </c>
      <c r="K497" s="2">
        <f t="shared" si="52"/>
        <v>12.917047159850643</v>
      </c>
    </row>
    <row r="498" spans="1:11" ht="13.5" x14ac:dyDescent="0.25">
      <c r="A498" s="3">
        <f>TITRES_STAT!B501</f>
        <v>42731</v>
      </c>
      <c r="B498" s="17">
        <f>TITRES_STAT!D501</f>
        <v>13.363899999999999</v>
      </c>
      <c r="C498" s="2">
        <f t="shared" si="53"/>
        <v>-2.9600000000000293E-2</v>
      </c>
      <c r="D498" s="2">
        <f t="shared" si="54"/>
        <v>13.25024</v>
      </c>
      <c r="E498" s="2">
        <f t="shared" si="56"/>
        <v>13.010289999999998</v>
      </c>
      <c r="F498" s="2">
        <f t="shared" si="57"/>
        <v>12.914670000000001</v>
      </c>
      <c r="G498" s="2">
        <f t="shared" ref="G498:G561" si="59">AVERAGE(B449:B498)</f>
        <v>12.875906000000001</v>
      </c>
      <c r="H498" s="2">
        <f t="shared" si="55"/>
        <v>13.021306999999974</v>
      </c>
      <c r="I498" s="2">
        <f t="array" ref="I498">SUMPRODUCT(B482:B501, (ROW(B482:B501)-ROW(B482)+1)) / (20*21/2)</f>
        <v>13.160406666666667</v>
      </c>
      <c r="J498" s="2">
        <f t="shared" si="58"/>
        <v>12.9929145169015</v>
      </c>
      <c r="K498" s="2">
        <f t="shared" si="52"/>
        <v>12.934570800640815</v>
      </c>
    </row>
    <row r="499" spans="1:11" ht="13.5" x14ac:dyDescent="0.25">
      <c r="A499" s="3">
        <f>TITRES_STAT!B502</f>
        <v>42732</v>
      </c>
      <c r="B499" s="17">
        <f>TITRES_STAT!D502</f>
        <v>13.437799999999999</v>
      </c>
      <c r="C499" s="2">
        <f t="shared" si="53"/>
        <v>7.3900000000000077E-2</v>
      </c>
      <c r="D499" s="2">
        <f t="shared" si="54"/>
        <v>13.368379999999998</v>
      </c>
      <c r="E499" s="2">
        <f t="shared" si="56"/>
        <v>13.080430000000002</v>
      </c>
      <c r="F499" s="2">
        <f t="shared" si="57"/>
        <v>12.944205</v>
      </c>
      <c r="G499" s="2">
        <f t="shared" si="59"/>
        <v>12.88772</v>
      </c>
      <c r="H499" s="2">
        <f t="shared" si="55"/>
        <v>13.025012999999975</v>
      </c>
      <c r="I499" s="2">
        <f t="array" ref="I499">SUMPRODUCT(B483:B502, (ROW(B483:B502)-ROW(B483)+1)) / (20*21/2)</f>
        <v>13.212160952380954</v>
      </c>
      <c r="J499" s="2">
        <f t="shared" si="58"/>
        <v>13.035284562910881</v>
      </c>
      <c r="K499" s="2">
        <f t="shared" ref="K499:K562" si="60">$K$4*B499+(1-$K$4)*K498</f>
        <v>12.954305279047057</v>
      </c>
    </row>
    <row r="500" spans="1:11" ht="13.5" x14ac:dyDescent="0.25">
      <c r="A500" s="3">
        <f>TITRES_STAT!B503</f>
        <v>42733</v>
      </c>
      <c r="B500" s="17">
        <f>TITRES_STAT!D503</f>
        <v>13.548500000000001</v>
      </c>
      <c r="C500" s="2">
        <f t="shared" si="53"/>
        <v>0.11070000000000135</v>
      </c>
      <c r="D500" s="2">
        <f t="shared" si="54"/>
        <v>13.451060000000002</v>
      </c>
      <c r="E500" s="2">
        <f t="shared" si="56"/>
        <v>13.16164</v>
      </c>
      <c r="F500" s="2">
        <f t="shared" si="57"/>
        <v>12.982965000000002</v>
      </c>
      <c r="G500" s="2">
        <f t="shared" si="59"/>
        <v>12.901748</v>
      </c>
      <c r="H500" s="2">
        <f t="shared" si="55"/>
        <v>13.029450999999973</v>
      </c>
      <c r="I500" s="2">
        <f t="array" ref="I500">SUMPRODUCT(B484:B503, (ROW(B484:B503)-ROW(B484)+1)) / (20*21/2)</f>
        <v>13.259095238095238</v>
      </c>
      <c r="J500" s="2">
        <f t="shared" si="58"/>
        <v>13.084162223586036</v>
      </c>
      <c r="K500" s="2">
        <f t="shared" si="60"/>
        <v>12.977607032809919</v>
      </c>
    </row>
    <row r="501" spans="1:11" ht="13.5" x14ac:dyDescent="0.25">
      <c r="A501" s="3">
        <f>TITRES_STAT!B504</f>
        <v>42734</v>
      </c>
      <c r="B501" s="17">
        <f>TITRES_STAT!D504</f>
        <v>13.5854</v>
      </c>
      <c r="C501" s="2">
        <f t="shared" si="53"/>
        <v>3.6899999999999267E-2</v>
      </c>
      <c r="D501" s="2">
        <f t="shared" si="54"/>
        <v>13.465820000000003</v>
      </c>
      <c r="E501" s="2">
        <f t="shared" si="56"/>
        <v>13.24728</v>
      </c>
      <c r="F501" s="2">
        <f t="shared" si="57"/>
        <v>13.019880000000001</v>
      </c>
      <c r="G501" s="2">
        <f t="shared" si="59"/>
        <v>12.915332000000001</v>
      </c>
      <c r="H501" s="2">
        <f t="shared" si="55"/>
        <v>13.033715999999977</v>
      </c>
      <c r="I501" s="2">
        <f t="array" ref="I501">SUMPRODUCT(B485:B504, (ROW(B485:B504)-ROW(B485)+1)) / (20*21/2)</f>
        <v>13.298119047619046</v>
      </c>
      <c r="J501" s="2">
        <f t="shared" si="58"/>
        <v>13.131899154673079</v>
      </c>
      <c r="K501" s="2">
        <f t="shared" si="60"/>
        <v>13.001442051131098</v>
      </c>
    </row>
    <row r="502" spans="1:11" ht="13.5" x14ac:dyDescent="0.25">
      <c r="A502" s="3">
        <f>TITRES_STAT!B505</f>
        <v>42737</v>
      </c>
      <c r="B502" s="17">
        <f>TITRES_STAT!D505</f>
        <v>13.5633</v>
      </c>
      <c r="C502" s="2">
        <f t="shared" si="53"/>
        <v>-2.2100000000000009E-2</v>
      </c>
      <c r="D502" s="2">
        <f t="shared" si="54"/>
        <v>13.499780000000001</v>
      </c>
      <c r="E502" s="2">
        <f t="shared" si="56"/>
        <v>13.323329999999999</v>
      </c>
      <c r="F502" s="2">
        <f t="shared" si="57"/>
        <v>13.055690000000002</v>
      </c>
      <c r="G502" s="2">
        <f t="shared" si="59"/>
        <v>12.928474000000001</v>
      </c>
      <c r="H502" s="2">
        <f t="shared" si="55"/>
        <v>13.037870499999975</v>
      </c>
      <c r="I502" s="2">
        <f t="array" ref="I502">SUMPRODUCT(B486:B505, (ROW(B486:B505)-ROW(B486)+1)) / (20*21/2)</f>
        <v>13.326985238095238</v>
      </c>
      <c r="J502" s="2">
        <f t="shared" si="58"/>
        <v>13.17298494946612</v>
      </c>
      <c r="K502" s="2">
        <f t="shared" si="60"/>
        <v>13.023475696184782</v>
      </c>
    </row>
    <row r="503" spans="1:11" ht="13.5" x14ac:dyDescent="0.25">
      <c r="A503" s="3">
        <f>TITRES_STAT!B506</f>
        <v>42738</v>
      </c>
      <c r="B503" s="17">
        <f>TITRES_STAT!D506</f>
        <v>13.548500000000001</v>
      </c>
      <c r="C503" s="2">
        <f t="shared" si="53"/>
        <v>-1.4799999999999258E-2</v>
      </c>
      <c r="D503" s="2">
        <f t="shared" si="54"/>
        <v>13.5367</v>
      </c>
      <c r="E503" s="2">
        <f t="shared" si="56"/>
        <v>13.393469999999999</v>
      </c>
      <c r="F503" s="2">
        <f t="shared" si="57"/>
        <v>13.094449999999998</v>
      </c>
      <c r="G503" s="2">
        <f t="shared" si="59"/>
        <v>12.942502000000001</v>
      </c>
      <c r="H503" s="2">
        <f t="shared" si="55"/>
        <v>13.043023999999976</v>
      </c>
      <c r="I503" s="2">
        <f t="array" ref="I503">SUMPRODUCT(B487:B506, (ROW(B487:B506)-ROW(B487)+1)) / (20*21/2)</f>
        <v>13.350088571428572</v>
      </c>
      <c r="J503" s="2">
        <f t="shared" si="58"/>
        <v>13.208748287612202</v>
      </c>
      <c r="K503" s="2">
        <f t="shared" si="60"/>
        <v>13.044064884569694</v>
      </c>
    </row>
    <row r="504" spans="1:11" ht="13.5" x14ac:dyDescent="0.25">
      <c r="A504" s="3">
        <f>TITRES_STAT!B507</f>
        <v>42739</v>
      </c>
      <c r="B504" s="17">
        <f>TITRES_STAT!D507</f>
        <v>13.504200000000001</v>
      </c>
      <c r="C504" s="2">
        <f t="shared" si="53"/>
        <v>-4.4299999999999784E-2</v>
      </c>
      <c r="D504" s="2">
        <f t="shared" si="54"/>
        <v>13.54998</v>
      </c>
      <c r="E504" s="2">
        <f t="shared" si="56"/>
        <v>13.45918</v>
      </c>
      <c r="F504" s="2">
        <f t="shared" si="57"/>
        <v>13.127304999999998</v>
      </c>
      <c r="G504" s="2">
        <f t="shared" si="59"/>
        <v>12.955644000000001</v>
      </c>
      <c r="H504" s="2">
        <f t="shared" si="55"/>
        <v>13.047240499999976</v>
      </c>
      <c r="I504" s="2">
        <f t="array" ref="I504">SUMPRODUCT(B488:B507, (ROW(B488:B507)-ROW(B488)+1)) / (20*21/2)</f>
        <v>13.359967142857142</v>
      </c>
      <c r="J504" s="2">
        <f t="shared" si="58"/>
        <v>13.236886545934849</v>
      </c>
      <c r="K504" s="2">
        <f t="shared" si="60"/>
        <v>13.062109398900295</v>
      </c>
    </row>
    <row r="505" spans="1:11" ht="13.5" x14ac:dyDescent="0.25">
      <c r="A505" s="3">
        <f>TITRES_STAT!B508</f>
        <v>42740</v>
      </c>
      <c r="B505" s="17">
        <f>TITRES_STAT!D508</f>
        <v>13.430400000000001</v>
      </c>
      <c r="C505" s="2">
        <f t="shared" si="53"/>
        <v>-7.380000000000031E-2</v>
      </c>
      <c r="D505" s="2">
        <f t="shared" si="54"/>
        <v>13.52636</v>
      </c>
      <c r="E505" s="2">
        <f t="shared" si="56"/>
        <v>13.488710000000001</v>
      </c>
      <c r="F505" s="2">
        <f t="shared" si="57"/>
        <v>13.158314999999998</v>
      </c>
      <c r="G505" s="2">
        <f t="shared" si="59"/>
        <v>12.967310000000003</v>
      </c>
      <c r="H505" s="2">
        <f t="shared" si="55"/>
        <v>13.049657499999975</v>
      </c>
      <c r="I505" s="2">
        <f t="array" ref="I505">SUMPRODUCT(B489:B508, (ROW(B489:B508)-ROW(B489)+1)) / (20*21/2)</f>
        <v>13.367525238095238</v>
      </c>
      <c r="J505" s="2">
        <f t="shared" si="58"/>
        <v>13.255316398702959</v>
      </c>
      <c r="K505" s="2">
        <f t="shared" si="60"/>
        <v>13.076552167570872</v>
      </c>
    </row>
    <row r="506" spans="1:11" ht="13.5" x14ac:dyDescent="0.25">
      <c r="A506" s="3">
        <f>TITRES_STAT!B509</f>
        <v>42741</v>
      </c>
      <c r="B506" s="17">
        <f>TITRES_STAT!D509</f>
        <v>13.4009</v>
      </c>
      <c r="C506" s="2">
        <f t="shared" si="53"/>
        <v>-2.9500000000000526E-2</v>
      </c>
      <c r="D506" s="2">
        <f t="shared" si="54"/>
        <v>13.489459999999999</v>
      </c>
      <c r="E506" s="2">
        <f t="shared" si="56"/>
        <v>13.477640000000003</v>
      </c>
      <c r="F506" s="2">
        <f t="shared" si="57"/>
        <v>13.186374999999998</v>
      </c>
      <c r="G506" s="2">
        <f t="shared" si="59"/>
        <v>12.977942000000001</v>
      </c>
      <c r="H506" s="2">
        <f t="shared" si="55"/>
        <v>13.050961499999978</v>
      </c>
      <c r="I506" s="2">
        <f t="array" ref="I506">SUMPRODUCT(B490:B509, (ROW(B490:B509)-ROW(B490)+1)) / (20*21/2)</f>
        <v>13.371353333333333</v>
      </c>
      <c r="J506" s="2">
        <f t="shared" si="58"/>
        <v>13.269181503588392</v>
      </c>
      <c r="K506" s="2">
        <f t="shared" si="60"/>
        <v>13.089271690411231</v>
      </c>
    </row>
    <row r="507" spans="1:11" ht="13.5" x14ac:dyDescent="0.25">
      <c r="A507" s="3">
        <f>TITRES_STAT!B510</f>
        <v>42744</v>
      </c>
      <c r="B507" s="17">
        <f>TITRES_STAT!D510</f>
        <v>13.290100000000001</v>
      </c>
      <c r="C507" s="2">
        <f t="shared" si="53"/>
        <v>-0.11079999999999934</v>
      </c>
      <c r="D507" s="2">
        <f t="shared" si="54"/>
        <v>13.434819999999998</v>
      </c>
      <c r="E507" s="2">
        <f t="shared" si="56"/>
        <v>13.4673</v>
      </c>
      <c r="F507" s="2">
        <f t="shared" si="57"/>
        <v>13.210739999999998</v>
      </c>
      <c r="G507" s="2">
        <f t="shared" si="59"/>
        <v>12.986358000000001</v>
      </c>
      <c r="H507" s="2">
        <f t="shared" si="55"/>
        <v>13.052319499999978</v>
      </c>
      <c r="I507" s="2">
        <f t="array" ref="I507">SUMPRODUCT(B491:B510, (ROW(B491:B510)-ROW(B491)+1)) / (20*21/2)</f>
        <v>13.366291428571428</v>
      </c>
      <c r="J507" s="2">
        <f t="shared" si="58"/>
        <v>13.271173741341878</v>
      </c>
      <c r="K507" s="2">
        <f t="shared" si="60"/>
        <v>13.097147310395105</v>
      </c>
    </row>
    <row r="508" spans="1:11" ht="13.5" x14ac:dyDescent="0.25">
      <c r="A508" s="3">
        <f>TITRES_STAT!B511</f>
        <v>42745</v>
      </c>
      <c r="B508" s="17">
        <f>TITRES_STAT!D511</f>
        <v>13.290100000000001</v>
      </c>
      <c r="C508" s="2">
        <f t="shared" si="53"/>
        <v>0</v>
      </c>
      <c r="D508" s="2">
        <f t="shared" si="54"/>
        <v>13.383140000000001</v>
      </c>
      <c r="E508" s="2">
        <f t="shared" si="56"/>
        <v>13.45992</v>
      </c>
      <c r="F508" s="2">
        <f t="shared" si="57"/>
        <v>13.235104999999999</v>
      </c>
      <c r="G508" s="2">
        <f t="shared" si="59"/>
        <v>12.994922000000004</v>
      </c>
      <c r="H508" s="2">
        <f t="shared" si="55"/>
        <v>13.054392499999979</v>
      </c>
      <c r="I508" s="2">
        <f t="array" ref="I508">SUMPRODUCT(B492:B511, (ROW(B492:B511)-ROW(B492)+1)) / (20*21/2)</f>
        <v>13.36530333333333</v>
      </c>
      <c r="J508" s="2">
        <f t="shared" si="58"/>
        <v>13.272976242166461</v>
      </c>
      <c r="K508" s="2">
        <f t="shared" si="60"/>
        <v>13.104714082536473</v>
      </c>
    </row>
    <row r="509" spans="1:11" ht="13.5" x14ac:dyDescent="0.25">
      <c r="A509" s="3">
        <f>TITRES_STAT!B512</f>
        <v>42746</v>
      </c>
      <c r="B509" s="17">
        <f>TITRES_STAT!D512</f>
        <v>13.2753</v>
      </c>
      <c r="C509" s="2">
        <f t="shared" si="53"/>
        <v>-1.4800000000001035E-2</v>
      </c>
      <c r="D509" s="2">
        <f t="shared" si="54"/>
        <v>13.33736</v>
      </c>
      <c r="E509" s="2">
        <f t="shared" si="56"/>
        <v>13.443669999999997</v>
      </c>
      <c r="F509" s="2">
        <f t="shared" si="57"/>
        <v>13.262049999999999</v>
      </c>
      <c r="G509" s="2">
        <f t="shared" si="59"/>
        <v>13.004668000000004</v>
      </c>
      <c r="H509" s="2">
        <f t="shared" si="55"/>
        <v>13.05678499999998</v>
      </c>
      <c r="I509" s="2">
        <f t="array" ref="I509">SUMPRODUCT(B493:B512, (ROW(B493:B512)-ROW(B493)+1)) / (20*21/2)</f>
        <v>13.356094761904762</v>
      </c>
      <c r="J509" s="2">
        <f t="shared" si="58"/>
        <v>13.27319755243632</v>
      </c>
      <c r="K509" s="2">
        <f t="shared" si="60"/>
        <v>13.111403726358573</v>
      </c>
    </row>
    <row r="510" spans="1:11" ht="13.5" x14ac:dyDescent="0.25">
      <c r="A510" s="3">
        <f>TITRES_STAT!B513</f>
        <v>42747</v>
      </c>
      <c r="B510" s="17">
        <f>TITRES_STAT!D513</f>
        <v>13.2089</v>
      </c>
      <c r="C510" s="2">
        <f t="shared" si="53"/>
        <v>-6.6399999999999793E-2</v>
      </c>
      <c r="D510" s="2">
        <f t="shared" si="54"/>
        <v>13.293060000000002</v>
      </c>
      <c r="E510" s="2">
        <f t="shared" si="56"/>
        <v>13.40971</v>
      </c>
      <c r="F510" s="2">
        <f t="shared" si="57"/>
        <v>13.285674999999998</v>
      </c>
      <c r="G510" s="2">
        <f t="shared" si="59"/>
        <v>13.013086000000003</v>
      </c>
      <c r="H510" s="2">
        <f t="shared" si="55"/>
        <v>13.05845199999998</v>
      </c>
      <c r="I510" s="2">
        <f t="array" ref="I510">SUMPRODUCT(B494:B513, (ROW(B494:B513)-ROW(B494)+1)) / (20*21/2)</f>
        <v>13.337879047619046</v>
      </c>
      <c r="J510" s="2">
        <f t="shared" si="58"/>
        <v>13.267073976013814</v>
      </c>
      <c r="K510" s="2">
        <f t="shared" si="60"/>
        <v>13.115227109638628</v>
      </c>
    </row>
    <row r="511" spans="1:11" ht="13.5" x14ac:dyDescent="0.25">
      <c r="A511" s="3">
        <f>TITRES_STAT!B514</f>
        <v>42748</v>
      </c>
      <c r="B511" s="17">
        <f>TITRES_STAT!D514</f>
        <v>13.2753</v>
      </c>
      <c r="C511" s="2">
        <f t="shared" si="53"/>
        <v>6.6399999999999793E-2</v>
      </c>
      <c r="D511" s="2">
        <f t="shared" si="54"/>
        <v>13.267939999999999</v>
      </c>
      <c r="E511" s="2">
        <f t="shared" si="56"/>
        <v>13.378699999999998</v>
      </c>
      <c r="F511" s="2">
        <f t="shared" si="57"/>
        <v>13.312989999999999</v>
      </c>
      <c r="G511" s="2">
        <f t="shared" si="59"/>
        <v>13.022684000000002</v>
      </c>
      <c r="H511" s="2">
        <f t="shared" si="55"/>
        <v>13.06062999999998</v>
      </c>
      <c r="I511" s="2">
        <f t="array" ref="I511">SUMPRODUCT(B495:B514, (ROW(B495:B514)-ROW(B495)+1)) / (20*21/2)</f>
        <v>13.318257142857142</v>
      </c>
      <c r="J511" s="2">
        <f t="shared" si="58"/>
        <v>13.26785740686964</v>
      </c>
      <c r="K511" s="2">
        <f t="shared" si="60"/>
        <v>13.121504477888093</v>
      </c>
    </row>
    <row r="512" spans="1:11" ht="13.5" x14ac:dyDescent="0.25">
      <c r="A512" s="3">
        <f>TITRES_STAT!B515</f>
        <v>42751</v>
      </c>
      <c r="B512" s="17">
        <f>TITRES_STAT!D515</f>
        <v>13.2163</v>
      </c>
      <c r="C512" s="2">
        <f t="shared" si="53"/>
        <v>-5.8999999999999275E-2</v>
      </c>
      <c r="D512" s="2">
        <f t="shared" si="54"/>
        <v>13.25318</v>
      </c>
      <c r="E512" s="2">
        <f t="shared" si="56"/>
        <v>13.343999999999999</v>
      </c>
      <c r="F512" s="2">
        <f t="shared" si="57"/>
        <v>13.333664999999996</v>
      </c>
      <c r="G512" s="2">
        <f t="shared" si="59"/>
        <v>13.030068000000002</v>
      </c>
      <c r="H512" s="2">
        <f t="shared" si="55"/>
        <v>13.062584499999982</v>
      </c>
      <c r="I512" s="2">
        <f t="array" ref="I512">SUMPRODUCT(B496:B515, (ROW(B496:B515)-ROW(B496)+1)) / (20*21/2)</f>
        <v>13.318324285714285</v>
      </c>
      <c r="J512" s="2">
        <f t="shared" si="58"/>
        <v>13.262947177643959</v>
      </c>
      <c r="K512" s="2">
        <f t="shared" si="60"/>
        <v>13.125221949343462</v>
      </c>
    </row>
    <row r="513" spans="1:11" ht="13.5" x14ac:dyDescent="0.25">
      <c r="A513" s="3">
        <f>TITRES_STAT!B516</f>
        <v>42752</v>
      </c>
      <c r="B513" s="17">
        <f>TITRES_STAT!D516</f>
        <v>13.1424</v>
      </c>
      <c r="C513" s="2">
        <f t="shared" si="53"/>
        <v>-7.3900000000000077E-2</v>
      </c>
      <c r="D513" s="2">
        <f t="shared" si="54"/>
        <v>13.22364</v>
      </c>
      <c r="E513" s="2">
        <f t="shared" si="56"/>
        <v>13.303390000000002</v>
      </c>
      <c r="F513" s="2">
        <f t="shared" si="57"/>
        <v>13.348429999999997</v>
      </c>
      <c r="G513" s="2">
        <f t="shared" si="59"/>
        <v>13.035974000000001</v>
      </c>
      <c r="H513" s="2">
        <f t="shared" si="55"/>
        <v>13.064097999999984</v>
      </c>
      <c r="I513" s="2">
        <f t="array" ref="I513">SUMPRODUCT(B497:B516, (ROW(B497:B516)-ROW(B497)+1)) / (20*21/2)</f>
        <v>13.317301904761903</v>
      </c>
      <c r="J513" s="2">
        <f t="shared" si="58"/>
        <v>13.251466494058819</v>
      </c>
      <c r="K513" s="2">
        <f t="shared" si="60"/>
        <v>13.125895598388817</v>
      </c>
    </row>
    <row r="514" spans="1:11" ht="13.5" x14ac:dyDescent="0.25">
      <c r="A514" s="3">
        <f>TITRES_STAT!B517</f>
        <v>42753</v>
      </c>
      <c r="B514" s="17">
        <f>TITRES_STAT!D517</f>
        <v>13.1424</v>
      </c>
      <c r="C514" s="2">
        <f t="shared" si="53"/>
        <v>0</v>
      </c>
      <c r="D514" s="2">
        <f t="shared" si="54"/>
        <v>13.197060000000002</v>
      </c>
      <c r="E514" s="2">
        <f t="shared" si="56"/>
        <v>13.26721</v>
      </c>
      <c r="F514" s="2">
        <f t="shared" si="57"/>
        <v>13.363194999999999</v>
      </c>
      <c r="G514" s="2">
        <f t="shared" si="59"/>
        <v>13.041880000000001</v>
      </c>
      <c r="H514" s="2">
        <f t="shared" si="55"/>
        <v>13.066505499999984</v>
      </c>
      <c r="I514" s="2">
        <f t="array" ref="I514">SUMPRODUCT(B498:B517, (ROW(B498:B517)-ROW(B498)+1)) / (20*21/2)</f>
        <v>13.316982857142856</v>
      </c>
      <c r="J514" s="2">
        <f t="shared" si="58"/>
        <v>13.24107920891036</v>
      </c>
      <c r="K514" s="2">
        <f t="shared" si="60"/>
        <v>13.126542829824551</v>
      </c>
    </row>
    <row r="515" spans="1:11" ht="13.5" x14ac:dyDescent="0.25">
      <c r="A515" s="3">
        <f>TITRES_STAT!B518</f>
        <v>42754</v>
      </c>
      <c r="B515" s="17">
        <f>TITRES_STAT!D518</f>
        <v>13.363899999999999</v>
      </c>
      <c r="C515" s="2">
        <f t="shared" si="53"/>
        <v>0.22149999999999892</v>
      </c>
      <c r="D515" s="2">
        <f t="shared" si="54"/>
        <v>13.228059999999999</v>
      </c>
      <c r="E515" s="2">
        <f t="shared" si="56"/>
        <v>13.260560000000002</v>
      </c>
      <c r="F515" s="2">
        <f t="shared" si="57"/>
        <v>13.374634999999998</v>
      </c>
      <c r="G515" s="2">
        <f t="shared" si="59"/>
        <v>13.052216000000001</v>
      </c>
      <c r="H515" s="2">
        <f t="shared" si="55"/>
        <v>13.068947499999984</v>
      </c>
      <c r="I515" s="2">
        <f t="array" ref="I515">SUMPRODUCT(B499:B518, (ROW(B499:B518)-ROW(B499)+1)) / (20*21/2)</f>
        <v>13.32032857142857</v>
      </c>
      <c r="J515" s="2">
        <f t="shared" si="58"/>
        <v>13.252776427109374</v>
      </c>
      <c r="K515" s="2">
        <f t="shared" si="60"/>
        <v>13.135850954145157</v>
      </c>
    </row>
    <row r="516" spans="1:11" ht="13.5" x14ac:dyDescent="0.25">
      <c r="A516" s="3">
        <f>TITRES_STAT!B519</f>
        <v>42755</v>
      </c>
      <c r="B516" s="17">
        <f>TITRES_STAT!D519</f>
        <v>13.363899999999999</v>
      </c>
      <c r="C516" s="2">
        <f t="shared" ref="C516:C579" si="61">B516-B515</f>
        <v>0</v>
      </c>
      <c r="D516" s="2">
        <f t="shared" si="54"/>
        <v>13.24578</v>
      </c>
      <c r="E516" s="2">
        <f t="shared" si="56"/>
        <v>13.256859999999998</v>
      </c>
      <c r="F516" s="2">
        <f t="shared" si="57"/>
        <v>13.367249999999999</v>
      </c>
      <c r="G516" s="2">
        <f t="shared" si="59"/>
        <v>13.062256000000001</v>
      </c>
      <c r="H516" s="2">
        <f t="shared" si="55"/>
        <v>13.071747499999983</v>
      </c>
      <c r="I516" s="2">
        <f t="array" ref="I516">SUMPRODUCT(B500:B519, (ROW(B500:B519)-ROW(B500)+1)) / (20*21/2)</f>
        <v>13.322793333333333</v>
      </c>
      <c r="J516" s="2">
        <f t="shared" si="58"/>
        <v>13.26335962452753</v>
      </c>
      <c r="K516" s="2">
        <f t="shared" si="60"/>
        <v>13.144794053982602</v>
      </c>
    </row>
    <row r="517" spans="1:11" ht="13.5" x14ac:dyDescent="0.25">
      <c r="A517" s="3">
        <f>TITRES_STAT!B520</f>
        <v>42758</v>
      </c>
      <c r="B517" s="17">
        <f>TITRES_STAT!D520</f>
        <v>13.363899999999999</v>
      </c>
      <c r="C517" s="2">
        <f t="shared" si="61"/>
        <v>0</v>
      </c>
      <c r="D517" s="2">
        <f t="shared" si="54"/>
        <v>13.275299999999998</v>
      </c>
      <c r="E517" s="2">
        <f t="shared" si="56"/>
        <v>13.264239999999997</v>
      </c>
      <c r="F517" s="2">
        <f t="shared" si="57"/>
        <v>13.365769999999998</v>
      </c>
      <c r="G517" s="2">
        <f t="shared" si="59"/>
        <v>13.072296</v>
      </c>
      <c r="H517" s="2">
        <f t="shared" si="55"/>
        <v>13.074189499999983</v>
      </c>
      <c r="I517" s="2">
        <f t="array" ref="I517">SUMPRODUCT(B501:B520, (ROW(B501:B520)-ROW(B501)+1)) / (20*21/2)</f>
        <v>13.326869047619047</v>
      </c>
      <c r="J517" s="2">
        <f t="shared" si="58"/>
        <v>13.272934898382051</v>
      </c>
      <c r="K517" s="2">
        <f t="shared" si="60"/>
        <v>13.153386444022502</v>
      </c>
    </row>
    <row r="518" spans="1:11" ht="13.5" x14ac:dyDescent="0.25">
      <c r="A518" s="3">
        <f>TITRES_STAT!B521</f>
        <v>42759</v>
      </c>
      <c r="B518" s="17">
        <f>TITRES_STAT!D521</f>
        <v>13.4009</v>
      </c>
      <c r="C518" s="2">
        <f t="shared" si="61"/>
        <v>3.700000000000081E-2</v>
      </c>
      <c r="D518" s="2">
        <f t="shared" ref="D518:D581" si="62">AVERAGE(B514:B518)</f>
        <v>13.326999999999998</v>
      </c>
      <c r="E518" s="2">
        <f t="shared" si="56"/>
        <v>13.275319999999999</v>
      </c>
      <c r="F518" s="2">
        <f t="shared" si="57"/>
        <v>13.367619999999999</v>
      </c>
      <c r="G518" s="2">
        <f t="shared" si="59"/>
        <v>13.083075999999998</v>
      </c>
      <c r="H518" s="2">
        <f t="shared" si="55"/>
        <v>13.076816499999985</v>
      </c>
      <c r="I518" s="2">
        <f t="array" ref="I518">SUMPRODUCT(B502:B521, (ROW(B502:B521)-ROW(B502)+1)) / (20*21/2)</f>
        <v>13.340755714285713</v>
      </c>
      <c r="J518" s="2">
        <f t="shared" si="58"/>
        <v>13.285122050917094</v>
      </c>
      <c r="K518" s="2">
        <f t="shared" si="60"/>
        <v>13.163092857982402</v>
      </c>
    </row>
    <row r="519" spans="1:11" ht="13.5" x14ac:dyDescent="0.25">
      <c r="A519" s="3">
        <f>TITRES_STAT!B522</f>
        <v>42760</v>
      </c>
      <c r="B519" s="17">
        <f>TITRES_STAT!D522</f>
        <v>13.3935</v>
      </c>
      <c r="C519" s="2">
        <f t="shared" si="61"/>
        <v>-7.4000000000005173E-3</v>
      </c>
      <c r="D519" s="2">
        <f t="shared" si="62"/>
        <v>13.377219999999999</v>
      </c>
      <c r="E519" s="2">
        <f t="shared" si="56"/>
        <v>13.287139999999999</v>
      </c>
      <c r="F519" s="2">
        <f t="shared" si="57"/>
        <v>13.365404999999999</v>
      </c>
      <c r="G519" s="2">
        <f t="shared" si="59"/>
        <v>13.093855999999995</v>
      </c>
      <c r="H519" s="2">
        <f t="shared" si="55"/>
        <v>13.080121999999987</v>
      </c>
      <c r="I519" s="2">
        <f t="array" ref="I519">SUMPRODUCT(B503:B522, (ROW(B503:B522)-ROW(B503)+1)) / (20*21/2)</f>
        <v>13.36558142857143</v>
      </c>
      <c r="J519" s="2">
        <f t="shared" si="58"/>
        <v>13.29544376035356</v>
      </c>
      <c r="K519" s="2">
        <f t="shared" si="60"/>
        <v>13.172128432179171</v>
      </c>
    </row>
    <row r="520" spans="1:11" ht="13.5" x14ac:dyDescent="0.25">
      <c r="A520" s="3">
        <f>TITRES_STAT!B523</f>
        <v>42761</v>
      </c>
      <c r="B520" s="17">
        <f>TITRES_STAT!D523</f>
        <v>13.408200000000001</v>
      </c>
      <c r="C520" s="2">
        <f t="shared" si="61"/>
        <v>1.4700000000001268E-2</v>
      </c>
      <c r="D520" s="2">
        <f t="shared" si="62"/>
        <v>13.386079999999998</v>
      </c>
      <c r="E520" s="2">
        <f t="shared" si="56"/>
        <v>13.307070000000001</v>
      </c>
      <c r="F520" s="2">
        <f t="shared" si="57"/>
        <v>13.35839</v>
      </c>
      <c r="G520" s="2">
        <f t="shared" si="59"/>
        <v>13.105077999999997</v>
      </c>
      <c r="H520" s="2">
        <f t="shared" si="55"/>
        <v>13.083500999999988</v>
      </c>
      <c r="I520" s="2">
        <f t="array" ref="I520">SUMPRODUCT(B504:B523, (ROW(B504:B523)-ROW(B504)+1)) / (20*21/2)</f>
        <v>13.369770476190476</v>
      </c>
      <c r="J520" s="2">
        <f t="shared" si="58"/>
        <v>13.306182449843698</v>
      </c>
      <c r="K520" s="2">
        <f t="shared" si="60"/>
        <v>13.181386140721164</v>
      </c>
    </row>
    <row r="521" spans="1:11" ht="13.5" x14ac:dyDescent="0.25">
      <c r="A521" s="3">
        <f>TITRES_STAT!B524</f>
        <v>42762</v>
      </c>
      <c r="B521" s="17">
        <f>TITRES_STAT!D524</f>
        <v>13.504200000000001</v>
      </c>
      <c r="C521" s="2">
        <f t="shared" si="61"/>
        <v>9.6000000000000085E-2</v>
      </c>
      <c r="D521" s="2">
        <f t="shared" si="62"/>
        <v>13.41414</v>
      </c>
      <c r="E521" s="2">
        <f t="shared" si="56"/>
        <v>13.32996</v>
      </c>
      <c r="F521" s="2">
        <f t="shared" si="57"/>
        <v>13.354329999999999</v>
      </c>
      <c r="G521" s="2">
        <f t="shared" si="59"/>
        <v>13.118071999999994</v>
      </c>
      <c r="H521" s="2">
        <f t="shared" si="55"/>
        <v>13.087002499999988</v>
      </c>
      <c r="I521" s="2">
        <f t="array" ref="I521">SUMPRODUCT(B505:B524, (ROW(B505:B524)-ROW(B505)+1)) / (20*21/2)</f>
        <v>13.36411</v>
      </c>
      <c r="J521" s="2">
        <f t="shared" si="58"/>
        <v>13.325041264144298</v>
      </c>
      <c r="K521" s="2">
        <f t="shared" si="60"/>
        <v>13.194045507751708</v>
      </c>
    </row>
    <row r="522" spans="1:11" ht="13.5" x14ac:dyDescent="0.25">
      <c r="A522" s="3">
        <f>TITRES_STAT!B525</f>
        <v>42765</v>
      </c>
      <c r="B522" s="17">
        <f>TITRES_STAT!D525</f>
        <v>13.615</v>
      </c>
      <c r="C522" s="2">
        <f t="shared" si="61"/>
        <v>0.11079999999999934</v>
      </c>
      <c r="D522" s="2">
        <f t="shared" si="62"/>
        <v>13.464359999999999</v>
      </c>
      <c r="E522" s="2">
        <f t="shared" si="56"/>
        <v>13.369830000000002</v>
      </c>
      <c r="F522" s="2">
        <f t="shared" si="57"/>
        <v>13.356915000000001</v>
      </c>
      <c r="G522" s="2">
        <f t="shared" si="59"/>
        <v>13.133725999999998</v>
      </c>
      <c r="H522" s="2">
        <f t="shared" ref="H522:H585" si="63">AVERAGE(B323:B522)</f>
        <v>13.089984999999986</v>
      </c>
      <c r="I522" s="2">
        <f t="array" ref="I522">SUMPRODUCT(B506:B525, (ROW(B506:B525)-ROW(B506)+1)) / (20*21/2)</f>
        <v>13.373535714285712</v>
      </c>
      <c r="J522" s="2">
        <f t="shared" si="58"/>
        <v>13.352656381844842</v>
      </c>
      <c r="K522" s="2">
        <f t="shared" si="60"/>
        <v>13.210553527055563</v>
      </c>
    </row>
    <row r="523" spans="1:11" ht="13.5" x14ac:dyDescent="0.25">
      <c r="A523" s="3">
        <f>TITRES_STAT!B526</f>
        <v>42766</v>
      </c>
      <c r="B523" s="17">
        <f>TITRES_STAT!D526</f>
        <v>13.4009</v>
      </c>
      <c r="C523" s="2">
        <f t="shared" si="61"/>
        <v>-0.21410000000000018</v>
      </c>
      <c r="D523" s="2">
        <f t="shared" si="62"/>
        <v>13.464359999999999</v>
      </c>
      <c r="E523" s="2">
        <f t="shared" si="56"/>
        <v>13.395679999999999</v>
      </c>
      <c r="F523" s="2">
        <f t="shared" si="57"/>
        <v>13.349534999999999</v>
      </c>
      <c r="G523" s="2">
        <f t="shared" si="59"/>
        <v>13.144505999999994</v>
      </c>
      <c r="H523" s="2">
        <f t="shared" si="63"/>
        <v>13.091968499999986</v>
      </c>
      <c r="I523" s="2">
        <f t="array" ref="I523">SUMPRODUCT(B507:B526, (ROW(B507:B526)-ROW(B507)+1)) / (20*21/2)</f>
        <v>13.396983333333333</v>
      </c>
      <c r="J523" s="2">
        <f t="shared" si="58"/>
        <v>13.357251012145333</v>
      </c>
      <c r="K523" s="2">
        <f t="shared" si="60"/>
        <v>13.21801809462201</v>
      </c>
    </row>
    <row r="524" spans="1:11" ht="13.5" x14ac:dyDescent="0.25">
      <c r="A524" s="3">
        <f>TITRES_STAT!B527</f>
        <v>42767</v>
      </c>
      <c r="B524" s="17">
        <f>TITRES_STAT!D527</f>
        <v>13.290100000000001</v>
      </c>
      <c r="C524" s="2">
        <f t="shared" si="61"/>
        <v>-0.11079999999999934</v>
      </c>
      <c r="D524" s="2">
        <f t="shared" si="62"/>
        <v>13.443680000000001</v>
      </c>
      <c r="E524" s="2">
        <f t="shared" ref="E524:E587" si="64">AVERAGE(B515:B524)</f>
        <v>13.410449999999997</v>
      </c>
      <c r="F524" s="2">
        <f t="shared" si="57"/>
        <v>13.338830000000002</v>
      </c>
      <c r="G524" s="2">
        <f t="shared" si="59"/>
        <v>13.153069999999996</v>
      </c>
      <c r="H524" s="2">
        <f t="shared" si="63"/>
        <v>13.09339799999999</v>
      </c>
      <c r="I524" s="2">
        <f t="array" ref="I524">SUMPRODUCT(B508:B527, (ROW(B508:B527)-ROW(B508)+1)) / (20*21/2)</f>
        <v>13.43361904761905</v>
      </c>
      <c r="J524" s="2">
        <f t="shared" si="58"/>
        <v>13.350855677655302</v>
      </c>
      <c r="K524" s="2">
        <f t="shared" si="60"/>
        <v>13.220844836009382</v>
      </c>
    </row>
    <row r="525" spans="1:11" ht="13.5" x14ac:dyDescent="0.25">
      <c r="A525" s="3">
        <f>TITRES_STAT!B528</f>
        <v>42768</v>
      </c>
      <c r="B525" s="17">
        <f>TITRES_STAT!D528</f>
        <v>13.437799999999999</v>
      </c>
      <c r="C525" s="2">
        <f t="shared" si="61"/>
        <v>0.14769999999999861</v>
      </c>
      <c r="D525" s="2">
        <f t="shared" si="62"/>
        <v>13.4496</v>
      </c>
      <c r="E525" s="2">
        <f t="shared" si="64"/>
        <v>13.417839999999998</v>
      </c>
      <c r="F525" s="2">
        <f t="shared" si="57"/>
        <v>13.3392</v>
      </c>
      <c r="G525" s="2">
        <f t="shared" si="59"/>
        <v>13.164587999999998</v>
      </c>
      <c r="H525" s="2">
        <f t="shared" si="63"/>
        <v>13.096209499999992</v>
      </c>
      <c r="I525" s="2">
        <f t="array" ref="I525">SUMPRODUCT(B509:B528, (ROW(B509:B528)-ROW(B509)+1)) / (20*21/2)</f>
        <v>13.468145238095236</v>
      </c>
      <c r="J525" s="2">
        <f t="shared" si="58"/>
        <v>13.359136089307178</v>
      </c>
      <c r="K525" s="2">
        <f t="shared" si="60"/>
        <v>13.229352881656073</v>
      </c>
    </row>
    <row r="526" spans="1:11" ht="13.5" x14ac:dyDescent="0.25">
      <c r="A526" s="3">
        <f>TITRES_STAT!B529</f>
        <v>42769</v>
      </c>
      <c r="B526" s="17">
        <f>TITRES_STAT!D529</f>
        <v>13.5854</v>
      </c>
      <c r="C526" s="2">
        <f t="shared" si="61"/>
        <v>0.14760000000000062</v>
      </c>
      <c r="D526" s="2">
        <f t="shared" si="62"/>
        <v>13.465840000000004</v>
      </c>
      <c r="E526" s="2">
        <f t="shared" si="64"/>
        <v>13.43999</v>
      </c>
      <c r="F526" s="2">
        <f t="shared" si="57"/>
        <v>13.348425000000001</v>
      </c>
      <c r="G526" s="2">
        <f t="shared" si="59"/>
        <v>13.179501999999999</v>
      </c>
      <c r="H526" s="2">
        <f t="shared" si="63"/>
        <v>13.099222499999991</v>
      </c>
      <c r="I526" s="2">
        <f t="array" ref="I526">SUMPRODUCT(B510:B529, (ROW(B510:B529)-ROW(B510)+1)) / (20*21/2)</f>
        <v>13.500561904761902</v>
      </c>
      <c r="J526" s="2">
        <f t="shared" si="58"/>
        <v>13.380685033182687</v>
      </c>
      <c r="K526" s="2">
        <f t="shared" si="60"/>
        <v>13.243315513747991</v>
      </c>
    </row>
    <row r="527" spans="1:11" ht="13.5" x14ac:dyDescent="0.25">
      <c r="A527" s="3">
        <f>TITRES_STAT!B530</f>
        <v>42772</v>
      </c>
      <c r="B527" s="17">
        <f>TITRES_STAT!D530</f>
        <v>13.7331</v>
      </c>
      <c r="C527" s="2">
        <f t="shared" si="61"/>
        <v>0.14770000000000039</v>
      </c>
      <c r="D527" s="2">
        <f t="shared" si="62"/>
        <v>13.489459999999999</v>
      </c>
      <c r="E527" s="2">
        <f t="shared" si="64"/>
        <v>13.47691</v>
      </c>
      <c r="F527" s="2">
        <f t="shared" si="57"/>
        <v>13.370574999999999</v>
      </c>
      <c r="G527" s="2">
        <f t="shared" si="59"/>
        <v>13.197222000000002</v>
      </c>
      <c r="H527" s="2">
        <f t="shared" si="63"/>
        <v>13.10315299999999</v>
      </c>
      <c r="I527" s="2">
        <f t="array" ref="I527">SUMPRODUCT(B511:B530, (ROW(B511:B530)-ROW(B511)+1)) / (20*21/2)</f>
        <v>13.544865238095237</v>
      </c>
      <c r="J527" s="2">
        <f t="shared" si="58"/>
        <v>13.414248363355764</v>
      </c>
      <c r="K527" s="2">
        <f t="shared" si="60"/>
        <v>13.262522748502972</v>
      </c>
    </row>
    <row r="528" spans="1:11" ht="13.5" x14ac:dyDescent="0.25">
      <c r="A528" s="3">
        <f>TITRES_STAT!B531</f>
        <v>42773</v>
      </c>
      <c r="B528" s="17">
        <f>TITRES_STAT!D531</f>
        <v>13.7331</v>
      </c>
      <c r="C528" s="2">
        <f t="shared" si="61"/>
        <v>0</v>
      </c>
      <c r="D528" s="2">
        <f t="shared" si="62"/>
        <v>13.555899999999999</v>
      </c>
      <c r="E528" s="2">
        <f t="shared" si="64"/>
        <v>13.51013</v>
      </c>
      <c r="F528" s="2">
        <f t="shared" si="57"/>
        <v>13.392724999999999</v>
      </c>
      <c r="G528" s="2">
        <f t="shared" si="59"/>
        <v>13.214942000000002</v>
      </c>
      <c r="H528" s="2">
        <f t="shared" si="63"/>
        <v>13.106904499999992</v>
      </c>
      <c r="I528" s="2">
        <f t="array" ref="I528">SUMPRODUCT(B512:B531, (ROW(B512:B531)-ROW(B512)+1)) / (20*21/2)</f>
        <v>13.592997619047619</v>
      </c>
      <c r="J528" s="2">
        <f t="shared" si="58"/>
        <v>13.44461518589331</v>
      </c>
      <c r="K528" s="2">
        <f t="shared" si="60"/>
        <v>13.280976758365602</v>
      </c>
    </row>
    <row r="529" spans="1:11" ht="13.5" x14ac:dyDescent="0.25">
      <c r="A529" s="3">
        <f>TITRES_STAT!B532</f>
        <v>42774</v>
      </c>
      <c r="B529" s="17">
        <f>TITRES_STAT!D532</f>
        <v>13.7331</v>
      </c>
      <c r="C529" s="2">
        <f t="shared" si="61"/>
        <v>0</v>
      </c>
      <c r="D529" s="2">
        <f t="shared" si="62"/>
        <v>13.644499999999999</v>
      </c>
      <c r="E529" s="2">
        <f t="shared" si="64"/>
        <v>13.544090000000002</v>
      </c>
      <c r="F529" s="2">
        <f t="shared" si="57"/>
        <v>13.415614999999999</v>
      </c>
      <c r="G529" s="2">
        <f t="shared" si="59"/>
        <v>13.232662000000005</v>
      </c>
      <c r="H529" s="2">
        <f t="shared" si="63"/>
        <v>13.110477499999991</v>
      </c>
      <c r="I529" s="2">
        <f t="array" ref="I529">SUMPRODUCT(B513:B532, (ROW(B513:B532)-ROW(B513)+1)) / (20*21/2)</f>
        <v>13.645628571428571</v>
      </c>
      <c r="J529" s="2">
        <f t="shared" si="58"/>
        <v>13.472089930093947</v>
      </c>
      <c r="K529" s="2">
        <f t="shared" si="60"/>
        <v>13.298707081566953</v>
      </c>
    </row>
    <row r="530" spans="1:11" ht="13.5" x14ac:dyDescent="0.25">
      <c r="A530" s="3">
        <f>TITRES_STAT!B533</f>
        <v>42775</v>
      </c>
      <c r="B530" s="17">
        <f>TITRES_STAT!D533</f>
        <v>13.880800000000001</v>
      </c>
      <c r="C530" s="2">
        <f t="shared" si="61"/>
        <v>0.14770000000000039</v>
      </c>
      <c r="D530" s="2">
        <f t="shared" si="62"/>
        <v>13.733100000000002</v>
      </c>
      <c r="E530" s="2">
        <f t="shared" si="64"/>
        <v>13.591350000000002</v>
      </c>
      <c r="F530" s="2">
        <f t="shared" si="57"/>
        <v>13.449210000000003</v>
      </c>
      <c r="G530" s="2">
        <f t="shared" si="59"/>
        <v>13.254812000000006</v>
      </c>
      <c r="H530" s="2">
        <f t="shared" si="63"/>
        <v>13.114073499999991</v>
      </c>
      <c r="I530" s="2">
        <f t="array" ref="I530">SUMPRODUCT(B514:B533, (ROW(B514:B533)-ROW(B514)+1)) / (20*21/2)</f>
        <v>13.707719047619047</v>
      </c>
      <c r="J530" s="2">
        <f t="shared" si="58"/>
        <v>13.511014698656428</v>
      </c>
      <c r="K530" s="2">
        <f t="shared" si="60"/>
        <v>13.321534254838838</v>
      </c>
    </row>
    <row r="531" spans="1:11" ht="13.5" x14ac:dyDescent="0.25">
      <c r="A531" s="3">
        <f>TITRES_STAT!B534</f>
        <v>42776</v>
      </c>
      <c r="B531" s="17">
        <f>TITRES_STAT!D534</f>
        <v>13.954599999999999</v>
      </c>
      <c r="C531" s="2">
        <f t="shared" si="61"/>
        <v>7.3799999999998533E-2</v>
      </c>
      <c r="D531" s="2">
        <f t="shared" si="62"/>
        <v>13.806940000000001</v>
      </c>
      <c r="E531" s="2">
        <f t="shared" si="64"/>
        <v>13.636390000000002</v>
      </c>
      <c r="F531" s="2">
        <f t="shared" si="57"/>
        <v>13.483174999999999</v>
      </c>
      <c r="G531" s="2">
        <f t="shared" si="59"/>
        <v>13.276962000000005</v>
      </c>
      <c r="H531" s="2">
        <f t="shared" si="63"/>
        <v>13.11700149999999</v>
      </c>
      <c r="I531" s="2">
        <f t="array" ref="I531">SUMPRODUCT(B515:B534, (ROW(B515:B534)-ROW(B515)+1)) / (20*21/2)</f>
        <v>13.759268095238095</v>
      </c>
      <c r="J531" s="2">
        <f t="shared" si="58"/>
        <v>13.553260917832006</v>
      </c>
      <c r="K531" s="2">
        <f t="shared" si="60"/>
        <v>13.346360362492216</v>
      </c>
    </row>
    <row r="532" spans="1:11" ht="13.5" x14ac:dyDescent="0.25">
      <c r="A532" s="3">
        <f>TITRES_STAT!B535</f>
        <v>42779</v>
      </c>
      <c r="B532" s="17">
        <f>TITRES_STAT!D535</f>
        <v>14.0358</v>
      </c>
      <c r="C532" s="2">
        <f t="shared" si="61"/>
        <v>8.1200000000000827E-2</v>
      </c>
      <c r="D532" s="2">
        <f t="shared" si="62"/>
        <v>13.86748</v>
      </c>
      <c r="E532" s="2">
        <f t="shared" si="64"/>
        <v>13.678469999999999</v>
      </c>
      <c r="F532" s="2">
        <f t="shared" ref="F532:F595" si="65">AVERAGE(B513:B532)</f>
        <v>13.524150000000002</v>
      </c>
      <c r="G532" s="2">
        <f t="shared" si="59"/>
        <v>13.300736000000008</v>
      </c>
      <c r="H532" s="2">
        <f t="shared" si="63"/>
        <v>13.120370999999992</v>
      </c>
      <c r="I532" s="2">
        <f t="array" ref="I532">SUMPRODUCT(B516:B535, (ROW(B516:B535)-ROW(B516)+1)) / (20*21/2)</f>
        <v>13.80476619047619</v>
      </c>
      <c r="J532" s="2">
        <f t="shared" si="58"/>
        <v>13.599217020895624</v>
      </c>
      <c r="K532" s="2">
        <f t="shared" si="60"/>
        <v>13.373397211021933</v>
      </c>
    </row>
    <row r="533" spans="1:11" ht="13.5" x14ac:dyDescent="0.25">
      <c r="A533" s="3">
        <f>TITRES_STAT!B536</f>
        <v>42780</v>
      </c>
      <c r="B533" s="17">
        <f>TITRES_STAT!D536</f>
        <v>14.1761</v>
      </c>
      <c r="C533" s="2">
        <f t="shared" si="61"/>
        <v>0.14029999999999987</v>
      </c>
      <c r="D533" s="2">
        <f t="shared" si="62"/>
        <v>13.95608</v>
      </c>
      <c r="E533" s="2">
        <f t="shared" si="64"/>
        <v>13.755989999999997</v>
      </c>
      <c r="F533" s="2">
        <f t="shared" si="65"/>
        <v>13.575835000000001</v>
      </c>
      <c r="G533" s="2">
        <f t="shared" si="59"/>
        <v>13.328792000000007</v>
      </c>
      <c r="H533" s="2">
        <f t="shared" si="63"/>
        <v>13.124728499999993</v>
      </c>
      <c r="I533" s="2">
        <f t="array" ref="I533">SUMPRODUCT(B517:B536, (ROW(B517:B536)-ROW(B517)+1)) / (20*21/2)</f>
        <v>13.832681428571428</v>
      </c>
      <c r="J533" s="2">
        <f t="shared" ref="J533:J596" si="66">$J$4*B533+J532*(1-$J$4)</f>
        <v>13.654158257000802</v>
      </c>
      <c r="K533" s="2">
        <f t="shared" si="60"/>
        <v>13.40487575176617</v>
      </c>
    </row>
    <row r="534" spans="1:11" ht="13.5" x14ac:dyDescent="0.25">
      <c r="A534" s="3">
        <f>TITRES_STAT!B537</f>
        <v>42781</v>
      </c>
      <c r="B534" s="17">
        <f>TITRES_STAT!D537</f>
        <v>14.117100000000001</v>
      </c>
      <c r="C534" s="2">
        <f t="shared" si="61"/>
        <v>-5.8999999999999275E-2</v>
      </c>
      <c r="D534" s="2">
        <f t="shared" si="62"/>
        <v>14.03288</v>
      </c>
      <c r="E534" s="2">
        <f t="shared" si="64"/>
        <v>13.83869</v>
      </c>
      <c r="F534" s="2">
        <f t="shared" si="65"/>
        <v>13.62457</v>
      </c>
      <c r="G534" s="2">
        <f t="shared" si="59"/>
        <v>13.354192000000007</v>
      </c>
      <c r="H534" s="2">
        <f t="shared" si="63"/>
        <v>13.129505999999994</v>
      </c>
      <c r="I534" s="2">
        <f t="array" ref="I534">SUMPRODUCT(B518:B537, (ROW(B518:B537)-ROW(B518)+1)) / (20*21/2)</f>
        <v>13.861298095238094</v>
      </c>
      <c r="J534" s="2">
        <f t="shared" si="66"/>
        <v>13.698247946810248</v>
      </c>
      <c r="K534" s="2">
        <f t="shared" si="60"/>
        <v>13.432806114442007</v>
      </c>
    </row>
    <row r="535" spans="1:11" ht="13.5" x14ac:dyDescent="0.25">
      <c r="A535" s="3">
        <f>TITRES_STAT!B538</f>
        <v>42782</v>
      </c>
      <c r="B535" s="17">
        <f>TITRES_STAT!D538</f>
        <v>14.1023</v>
      </c>
      <c r="C535" s="2">
        <f t="shared" si="61"/>
        <v>-1.4800000000001035E-2</v>
      </c>
      <c r="D535" s="2">
        <f t="shared" si="62"/>
        <v>14.077179999999998</v>
      </c>
      <c r="E535" s="2">
        <f t="shared" si="64"/>
        <v>13.905139999999999</v>
      </c>
      <c r="F535" s="2">
        <f t="shared" si="65"/>
        <v>13.661490000000001</v>
      </c>
      <c r="G535" s="2">
        <f t="shared" si="59"/>
        <v>13.380034000000007</v>
      </c>
      <c r="H535" s="2">
        <f t="shared" si="63"/>
        <v>13.134316999999994</v>
      </c>
      <c r="I535" s="2">
        <f t="array" ref="I535">SUMPRODUCT(B519:B538, (ROW(B519:B538)-ROW(B519)+1)) / (20*21/2)</f>
        <v>13.883411904761903</v>
      </c>
      <c r="J535" s="2">
        <f t="shared" si="66"/>
        <v>13.736729094733082</v>
      </c>
      <c r="K535" s="2">
        <f t="shared" si="60"/>
        <v>13.459060776620753</v>
      </c>
    </row>
    <row r="536" spans="1:11" ht="13.5" x14ac:dyDescent="0.25">
      <c r="A536" s="3">
        <f>TITRES_STAT!B539</f>
        <v>42783</v>
      </c>
      <c r="B536" s="17">
        <f>TITRES_STAT!D539</f>
        <v>13.954599999999999</v>
      </c>
      <c r="C536" s="2">
        <f t="shared" si="61"/>
        <v>-0.14770000000000039</v>
      </c>
      <c r="D536" s="2">
        <f t="shared" si="62"/>
        <v>14.077179999999998</v>
      </c>
      <c r="E536" s="2">
        <f t="shared" si="64"/>
        <v>13.942059999999998</v>
      </c>
      <c r="F536" s="2">
        <f t="shared" si="65"/>
        <v>13.691025000000002</v>
      </c>
      <c r="G536" s="2">
        <f t="shared" si="59"/>
        <v>13.402332000000007</v>
      </c>
      <c r="H536" s="2">
        <f t="shared" si="63"/>
        <v>13.138639499999995</v>
      </c>
      <c r="I536" s="2">
        <f t="array" ref="I536">SUMPRODUCT(B520:B539, (ROW(B520:B539)-ROW(B520)+1)) / (20*21/2)</f>
        <v>13.902889047619048</v>
      </c>
      <c r="J536" s="2">
        <f t="shared" si="66"/>
        <v>13.757478704758503</v>
      </c>
      <c r="K536" s="2">
        <f t="shared" si="60"/>
        <v>13.478493687341508</v>
      </c>
    </row>
    <row r="537" spans="1:11" ht="13.5" x14ac:dyDescent="0.25">
      <c r="A537" s="3">
        <f>TITRES_STAT!B540</f>
        <v>42786</v>
      </c>
      <c r="B537" s="17">
        <f>TITRES_STAT!D540</f>
        <v>13.9915</v>
      </c>
      <c r="C537" s="2">
        <f t="shared" si="61"/>
        <v>3.6900000000001043E-2</v>
      </c>
      <c r="D537" s="2">
        <f t="shared" si="62"/>
        <v>14.06832</v>
      </c>
      <c r="E537" s="2">
        <f t="shared" si="64"/>
        <v>13.9679</v>
      </c>
      <c r="F537" s="2">
        <f t="shared" si="65"/>
        <v>13.722404999999998</v>
      </c>
      <c r="G537" s="2">
        <f t="shared" si="59"/>
        <v>13.426106000000006</v>
      </c>
      <c r="H537" s="2">
        <f t="shared" si="63"/>
        <v>13.143146499999995</v>
      </c>
      <c r="I537" s="2">
        <f t="array" ref="I537">SUMPRODUCT(B521:B540, (ROW(B521:B540)-ROW(B521)+1)) / (20*21/2)</f>
        <v>13.918989523809524</v>
      </c>
      <c r="J537" s="2">
        <f t="shared" si="66"/>
        <v>13.779766447162455</v>
      </c>
      <c r="K537" s="2">
        <f t="shared" si="60"/>
        <v>13.498611581955567</v>
      </c>
    </row>
    <row r="538" spans="1:11" ht="13.5" x14ac:dyDescent="0.25">
      <c r="A538" s="3">
        <f>TITRES_STAT!B541</f>
        <v>42787</v>
      </c>
      <c r="B538" s="17">
        <f>TITRES_STAT!D541</f>
        <v>13.954599999999999</v>
      </c>
      <c r="C538" s="2">
        <f t="shared" si="61"/>
        <v>-3.6900000000001043E-2</v>
      </c>
      <c r="D538" s="2">
        <f t="shared" si="62"/>
        <v>14.024020000000002</v>
      </c>
      <c r="E538" s="2">
        <f t="shared" si="64"/>
        <v>13.990050000000002</v>
      </c>
      <c r="F538" s="2">
        <f t="shared" si="65"/>
        <v>13.75009</v>
      </c>
      <c r="G538" s="2">
        <f t="shared" si="59"/>
        <v>13.449142000000004</v>
      </c>
      <c r="H538" s="2">
        <f t="shared" si="63"/>
        <v>13.147504999999997</v>
      </c>
      <c r="I538" s="2">
        <f t="array" ref="I538">SUMPRODUCT(B522:B541, (ROW(B522:B541)-ROW(B522)+1)) / (20*21/2)</f>
        <v>13.932523333333332</v>
      </c>
      <c r="J538" s="2">
        <f t="shared" si="66"/>
        <v>13.79641726171841</v>
      </c>
      <c r="K538" s="2">
        <f t="shared" si="60"/>
        <v>13.516493480702408</v>
      </c>
    </row>
    <row r="539" spans="1:11" ht="13.5" x14ac:dyDescent="0.25">
      <c r="A539" s="3">
        <f>TITRES_STAT!B542</f>
        <v>42788</v>
      </c>
      <c r="B539" s="17">
        <f>TITRES_STAT!D542</f>
        <v>13.954599999999999</v>
      </c>
      <c r="C539" s="2">
        <f t="shared" si="61"/>
        <v>0</v>
      </c>
      <c r="D539" s="2">
        <f t="shared" si="62"/>
        <v>13.99152</v>
      </c>
      <c r="E539" s="2">
        <f t="shared" si="64"/>
        <v>14.012200000000002</v>
      </c>
      <c r="F539" s="2">
        <f t="shared" si="65"/>
        <v>13.778145</v>
      </c>
      <c r="G539" s="2">
        <f t="shared" si="59"/>
        <v>13.473506000000004</v>
      </c>
      <c r="H539" s="2">
        <f t="shared" si="63"/>
        <v>13.151934999999996</v>
      </c>
      <c r="I539" s="2">
        <f t="array" ref="I539">SUMPRODUCT(B523:B542, (ROW(B523:B542)-ROW(B523)+1)) / (20*21/2)</f>
        <v>13.958719047619043</v>
      </c>
      <c r="J539" s="2">
        <f t="shared" si="66"/>
        <v>13.811482284411895</v>
      </c>
      <c r="K539" s="2">
        <f t="shared" si="60"/>
        <v>13.533674128518001</v>
      </c>
    </row>
    <row r="540" spans="1:11" ht="13.5" x14ac:dyDescent="0.25">
      <c r="A540" s="3">
        <f>TITRES_STAT!B543</f>
        <v>42789</v>
      </c>
      <c r="B540" s="17">
        <f>TITRES_STAT!D543</f>
        <v>13.9472</v>
      </c>
      <c r="C540" s="2">
        <f t="shared" si="61"/>
        <v>-7.3999999999987409E-3</v>
      </c>
      <c r="D540" s="2">
        <f t="shared" si="62"/>
        <v>13.9605</v>
      </c>
      <c r="E540" s="2">
        <f t="shared" si="64"/>
        <v>14.018840000000001</v>
      </c>
      <c r="F540" s="2">
        <f t="shared" si="65"/>
        <v>13.805095</v>
      </c>
      <c r="G540" s="2">
        <f t="shared" si="59"/>
        <v>13.497722000000001</v>
      </c>
      <c r="H540" s="2">
        <f t="shared" si="63"/>
        <v>13.156220499999996</v>
      </c>
      <c r="I540" s="2">
        <f t="array" ref="I540">SUMPRODUCT(B524:B543, (ROW(B524:B543)-ROW(B524)+1)) / (20*21/2)</f>
        <v>13.995956190476187</v>
      </c>
      <c r="J540" s="2">
        <f t="shared" si="66"/>
        <v>13.824407781134573</v>
      </c>
      <c r="K540" s="2">
        <f t="shared" si="60"/>
        <v>13.549890829360434</v>
      </c>
    </row>
    <row r="541" spans="1:11" ht="13.5" x14ac:dyDescent="0.25">
      <c r="A541" s="3">
        <f>TITRES_STAT!B544</f>
        <v>42790</v>
      </c>
      <c r="B541" s="17">
        <f>TITRES_STAT!D544</f>
        <v>13.9472</v>
      </c>
      <c r="C541" s="2">
        <f t="shared" si="61"/>
        <v>0</v>
      </c>
      <c r="D541" s="2">
        <f t="shared" si="62"/>
        <v>13.959020000000001</v>
      </c>
      <c r="E541" s="2">
        <f t="shared" si="64"/>
        <v>14.018099999999999</v>
      </c>
      <c r="F541" s="2">
        <f t="shared" si="65"/>
        <v>13.827245000000001</v>
      </c>
      <c r="G541" s="2">
        <f t="shared" si="59"/>
        <v>13.522086</v>
      </c>
      <c r="H541" s="2">
        <f t="shared" si="63"/>
        <v>13.159075499999997</v>
      </c>
      <c r="I541" s="2">
        <f t="array" ref="I541">SUMPRODUCT(B525:B544, (ROW(B525:B544)-ROW(B525)+1)) / (20*21/2)</f>
        <v>14.01582333333333</v>
      </c>
      <c r="J541" s="2">
        <f t="shared" si="66"/>
        <v>13.836102278169376</v>
      </c>
      <c r="K541" s="2">
        <f t="shared" si="60"/>
        <v>13.565471581150222</v>
      </c>
    </row>
    <row r="542" spans="1:11" ht="13.5" x14ac:dyDescent="0.25">
      <c r="A542" s="3">
        <f>TITRES_STAT!B545</f>
        <v>42793</v>
      </c>
      <c r="B542" s="17">
        <f>TITRES_STAT!D545</f>
        <v>14.1023</v>
      </c>
      <c r="C542" s="2">
        <f t="shared" si="61"/>
        <v>0.15509999999999913</v>
      </c>
      <c r="D542" s="2">
        <f t="shared" si="62"/>
        <v>13.98118</v>
      </c>
      <c r="E542" s="2">
        <f t="shared" si="64"/>
        <v>14.024750000000001</v>
      </c>
      <c r="F542" s="2">
        <f t="shared" si="65"/>
        <v>13.851609999999999</v>
      </c>
      <c r="G542" s="2">
        <f t="shared" si="59"/>
        <v>13.548075999999998</v>
      </c>
      <c r="H542" s="2">
        <f t="shared" si="63"/>
        <v>13.162884999999999</v>
      </c>
      <c r="I542" s="2">
        <f t="array" ref="I542">SUMPRODUCT(B526:B545, (ROW(B526:B545)-ROW(B526)+1)) / (20*21/2)</f>
        <v>14.038851428571425</v>
      </c>
      <c r="J542" s="2">
        <f t="shared" si="66"/>
        <v>13.861454442153246</v>
      </c>
      <c r="K542" s="2">
        <f t="shared" si="60"/>
        <v>13.586523676007076</v>
      </c>
    </row>
    <row r="543" spans="1:11" ht="13.5" x14ac:dyDescent="0.25">
      <c r="A543" s="3">
        <f>TITRES_STAT!B546</f>
        <v>42794</v>
      </c>
      <c r="B543" s="17">
        <f>TITRES_STAT!D546</f>
        <v>14.242599999999999</v>
      </c>
      <c r="C543" s="2">
        <f t="shared" si="61"/>
        <v>0.14029999999999987</v>
      </c>
      <c r="D543" s="2">
        <f t="shared" si="62"/>
        <v>14.038779999999999</v>
      </c>
      <c r="E543" s="2">
        <f t="shared" si="64"/>
        <v>14.0314</v>
      </c>
      <c r="F543" s="2">
        <f t="shared" si="65"/>
        <v>13.893694999999999</v>
      </c>
      <c r="G543" s="2">
        <f t="shared" si="59"/>
        <v>13.575986</v>
      </c>
      <c r="H543" s="2">
        <f t="shared" si="63"/>
        <v>13.1676465</v>
      </c>
      <c r="I543" s="2">
        <f t="array" ref="I543">SUMPRODUCT(B527:B546, (ROW(B527:B546)-ROW(B527)+1)) / (20*21/2)</f>
        <v>14.044306666666664</v>
      </c>
      <c r="J543" s="2">
        <f t="shared" si="66"/>
        <v>13.897754019091032</v>
      </c>
      <c r="K543" s="2">
        <f t="shared" si="60"/>
        <v>13.612252159300915</v>
      </c>
    </row>
    <row r="544" spans="1:11" ht="13.5" x14ac:dyDescent="0.25">
      <c r="A544" s="3">
        <f>TITRES_STAT!B547</f>
        <v>42795</v>
      </c>
      <c r="B544" s="17">
        <f>TITRES_STAT!D547</f>
        <v>14.1023</v>
      </c>
      <c r="C544" s="2">
        <f t="shared" si="61"/>
        <v>-0.14029999999999987</v>
      </c>
      <c r="D544" s="2">
        <f t="shared" si="62"/>
        <v>14.06832</v>
      </c>
      <c r="E544" s="2">
        <f t="shared" si="64"/>
        <v>14.029919999999999</v>
      </c>
      <c r="F544" s="2">
        <f t="shared" si="65"/>
        <v>13.934305</v>
      </c>
      <c r="G544" s="2">
        <f t="shared" si="59"/>
        <v>13.601090000000001</v>
      </c>
      <c r="H544" s="2">
        <f t="shared" si="63"/>
        <v>13.171992499999998</v>
      </c>
      <c r="I544" s="2">
        <f t="array" ref="I544">SUMPRODUCT(B528:B547, (ROW(B528:B547)-ROW(B528)+1)) / (20*21/2)</f>
        <v>14.047651904761905</v>
      </c>
      <c r="J544" s="2">
        <f t="shared" si="66"/>
        <v>13.917234588701408</v>
      </c>
      <c r="K544" s="2">
        <f t="shared" si="60"/>
        <v>13.631469721681272</v>
      </c>
    </row>
    <row r="545" spans="1:11" ht="13.5" x14ac:dyDescent="0.25">
      <c r="A545" s="3">
        <f>TITRES_STAT!B548</f>
        <v>42796</v>
      </c>
      <c r="B545" s="17">
        <f>TITRES_STAT!D548</f>
        <v>14.1761</v>
      </c>
      <c r="C545" s="2">
        <f t="shared" si="61"/>
        <v>7.380000000000031E-2</v>
      </c>
      <c r="D545" s="2">
        <f t="shared" si="62"/>
        <v>14.114100000000002</v>
      </c>
      <c r="E545" s="2">
        <f t="shared" si="64"/>
        <v>14.037299999999998</v>
      </c>
      <c r="F545" s="2">
        <f t="shared" si="65"/>
        <v>13.971220000000002</v>
      </c>
      <c r="G545" s="2">
        <f t="shared" si="59"/>
        <v>13.62191</v>
      </c>
      <c r="H545" s="2">
        <f t="shared" si="63"/>
        <v>13.176743000000002</v>
      </c>
      <c r="I545" s="2">
        <f t="array" ref="I545">SUMPRODUCT(B529:B548, (ROW(B529:B548)-ROW(B529)+1)) / (20*21/2)</f>
        <v>14.034819047619045</v>
      </c>
      <c r="J545" s="2">
        <f t="shared" si="66"/>
        <v>13.941888437396512</v>
      </c>
      <c r="K545" s="2">
        <f t="shared" si="60"/>
        <v>13.652827771811419</v>
      </c>
    </row>
    <row r="546" spans="1:11" ht="13.5" x14ac:dyDescent="0.25">
      <c r="A546" s="3">
        <f>TITRES_STAT!B549</f>
        <v>42797</v>
      </c>
      <c r="B546" s="17">
        <f>TITRES_STAT!D549</f>
        <v>14.028499999999999</v>
      </c>
      <c r="C546" s="2">
        <f t="shared" si="61"/>
        <v>-0.14760000000000062</v>
      </c>
      <c r="D546" s="2">
        <f t="shared" si="62"/>
        <v>14.13036</v>
      </c>
      <c r="E546" s="2">
        <f t="shared" si="64"/>
        <v>14.044689999999999</v>
      </c>
      <c r="F546" s="2">
        <f t="shared" si="65"/>
        <v>13.993375</v>
      </c>
      <c r="G546" s="2">
        <f t="shared" si="59"/>
        <v>13.632248000000002</v>
      </c>
      <c r="H546" s="2">
        <f t="shared" si="63"/>
        <v>13.181793000000001</v>
      </c>
      <c r="I546" s="2">
        <f t="array" ref="I546">SUMPRODUCT(B530:B549, (ROW(B530:B549)-ROW(B530)+1)) / (20*21/2)</f>
        <v>14.021318095238092</v>
      </c>
      <c r="J546" s="2">
        <f t="shared" si="66"/>
        <v>13.950137157644464</v>
      </c>
      <c r="K546" s="2">
        <f t="shared" si="60"/>
        <v>13.667560016054107</v>
      </c>
    </row>
    <row r="547" spans="1:11" ht="13.5" x14ac:dyDescent="0.25">
      <c r="A547" s="3">
        <f>TITRES_STAT!B550</f>
        <v>42800</v>
      </c>
      <c r="B547" s="17">
        <f>TITRES_STAT!D550</f>
        <v>14.028499999999999</v>
      </c>
      <c r="C547" s="2">
        <f t="shared" si="61"/>
        <v>0</v>
      </c>
      <c r="D547" s="2">
        <f t="shared" si="62"/>
        <v>14.115600000000001</v>
      </c>
      <c r="E547" s="2">
        <f t="shared" si="64"/>
        <v>14.048390000000001</v>
      </c>
      <c r="F547" s="2">
        <f t="shared" si="65"/>
        <v>14.008144999999999</v>
      </c>
      <c r="G547" s="2">
        <f t="shared" si="59"/>
        <v>13.644947999999999</v>
      </c>
      <c r="H547" s="2">
        <f t="shared" si="63"/>
        <v>13.186306500000001</v>
      </c>
      <c r="I547" s="2">
        <f t="array" ref="I547">SUMPRODUCT(B531:B550, (ROW(B531:B550)-ROW(B531)+1)) / (20*21/2)</f>
        <v>14.032463333333332</v>
      </c>
      <c r="J547" s="2">
        <f t="shared" si="66"/>
        <v>13.95760028548785</v>
      </c>
      <c r="K547" s="2">
        <f t="shared" si="60"/>
        <v>13.681714525228456</v>
      </c>
    </row>
    <row r="548" spans="1:11" ht="13.5" x14ac:dyDescent="0.25">
      <c r="A548" s="3">
        <f>TITRES_STAT!B551</f>
        <v>42801</v>
      </c>
      <c r="B548" s="17">
        <f>TITRES_STAT!D551</f>
        <v>13.8734</v>
      </c>
      <c r="C548" s="2">
        <f t="shared" si="61"/>
        <v>-0.15509999999999913</v>
      </c>
      <c r="D548" s="2">
        <f t="shared" si="62"/>
        <v>14.04176</v>
      </c>
      <c r="E548" s="2">
        <f t="shared" si="64"/>
        <v>14.040269999999998</v>
      </c>
      <c r="F548" s="2">
        <f t="shared" si="65"/>
        <v>14.01516</v>
      </c>
      <c r="G548" s="2">
        <f t="shared" si="59"/>
        <v>13.655137999999999</v>
      </c>
      <c r="H548" s="2">
        <f t="shared" si="63"/>
        <v>13.190581000000002</v>
      </c>
      <c r="I548" s="2">
        <f t="array" ref="I548">SUMPRODUCT(B532:B551, (ROW(B532:B551)-ROW(B532)+1)) / (20*21/2)</f>
        <v>14.045892380952379</v>
      </c>
      <c r="J548" s="2">
        <f t="shared" si="66"/>
        <v>13.949581210679483</v>
      </c>
      <c r="K548" s="2">
        <f t="shared" si="60"/>
        <v>13.689231602670478</v>
      </c>
    </row>
    <row r="549" spans="1:11" ht="13.5" x14ac:dyDescent="0.25">
      <c r="A549" s="3">
        <f>TITRES_STAT!B552</f>
        <v>42802</v>
      </c>
      <c r="B549" s="17">
        <f>TITRES_STAT!D552</f>
        <v>13.8734</v>
      </c>
      <c r="C549" s="2">
        <f t="shared" si="61"/>
        <v>0</v>
      </c>
      <c r="D549" s="2">
        <f t="shared" si="62"/>
        <v>13.995979999999999</v>
      </c>
      <c r="E549" s="2">
        <f t="shared" si="64"/>
        <v>14.032149999999998</v>
      </c>
      <c r="F549" s="2">
        <f t="shared" si="65"/>
        <v>14.022175000000001</v>
      </c>
      <c r="G549" s="2">
        <f t="shared" si="59"/>
        <v>13.663849999999998</v>
      </c>
      <c r="H549" s="2">
        <f t="shared" si="63"/>
        <v>13.194497500000001</v>
      </c>
      <c r="I549" s="2">
        <f t="array" ref="I549">SUMPRODUCT(B533:B552, (ROW(B533:B552)-ROW(B533)+1)) / (20*21/2)</f>
        <v>14.044209523809524</v>
      </c>
      <c r="J549" s="2">
        <f t="shared" si="66"/>
        <v>13.942325857281437</v>
      </c>
      <c r="K549" s="2">
        <f t="shared" si="60"/>
        <v>13.696453892761832</v>
      </c>
    </row>
    <row r="550" spans="1:11" ht="13.5" x14ac:dyDescent="0.25">
      <c r="A550" s="3">
        <f>TITRES_STAT!B553</f>
        <v>42803</v>
      </c>
      <c r="B550" s="17">
        <f>TITRES_STAT!D553</f>
        <v>14.139200000000001</v>
      </c>
      <c r="C550" s="2">
        <f t="shared" si="61"/>
        <v>0.26580000000000048</v>
      </c>
      <c r="D550" s="2">
        <f t="shared" si="62"/>
        <v>13.9886</v>
      </c>
      <c r="E550" s="2">
        <f t="shared" si="64"/>
        <v>14.051349999999999</v>
      </c>
      <c r="F550" s="2">
        <f t="shared" si="65"/>
        <v>14.035095000000002</v>
      </c>
      <c r="G550" s="2">
        <f t="shared" si="59"/>
        <v>13.675663999999998</v>
      </c>
      <c r="H550" s="2">
        <f t="shared" si="63"/>
        <v>13.199457000000001</v>
      </c>
      <c r="I550" s="2">
        <f t="array" ref="I550">SUMPRODUCT(B534:B553, (ROW(B534:B553)-ROW(B534)+1)) / (20*21/2)</f>
        <v>14.043961428571427</v>
      </c>
      <c r="J550" s="2">
        <f t="shared" si="66"/>
        <v>13.961075775635587</v>
      </c>
      <c r="K550" s="2">
        <f t="shared" si="60"/>
        <v>13.713816485202546</v>
      </c>
    </row>
    <row r="551" spans="1:11" ht="13.5" x14ac:dyDescent="0.25">
      <c r="A551" s="3">
        <f>TITRES_STAT!B554</f>
        <v>42804</v>
      </c>
      <c r="B551" s="17">
        <f>TITRES_STAT!D554</f>
        <v>14.1761</v>
      </c>
      <c r="C551" s="2">
        <f t="shared" si="61"/>
        <v>3.6899999999999267E-2</v>
      </c>
      <c r="D551" s="2">
        <f t="shared" si="62"/>
        <v>14.018120000000001</v>
      </c>
      <c r="E551" s="2">
        <f t="shared" si="64"/>
        <v>14.07424</v>
      </c>
      <c r="F551" s="2">
        <f t="shared" si="65"/>
        <v>14.04617</v>
      </c>
      <c r="G551" s="2">
        <f t="shared" si="59"/>
        <v>13.687477999999997</v>
      </c>
      <c r="H551" s="2">
        <f t="shared" si="63"/>
        <v>13.204601</v>
      </c>
      <c r="I551" s="2">
        <f t="array" ref="I551">SUMPRODUCT(B535:B554, (ROW(B535:B554)-ROW(B535)+1)) / (20*21/2)</f>
        <v>14.037317619047617</v>
      </c>
      <c r="J551" s="2">
        <f t="shared" si="66"/>
        <v>13.981554273194103</v>
      </c>
      <c r="K551" s="2">
        <f t="shared" si="60"/>
        <v>13.731945250488721</v>
      </c>
    </row>
    <row r="552" spans="1:11" ht="13.5" x14ac:dyDescent="0.25">
      <c r="A552" s="3">
        <f>TITRES_STAT!B555</f>
        <v>42807</v>
      </c>
      <c r="B552" s="17">
        <f>TITRES_STAT!D555</f>
        <v>14.028499999999999</v>
      </c>
      <c r="C552" s="2">
        <f t="shared" si="61"/>
        <v>-0.14760000000000062</v>
      </c>
      <c r="D552" s="2">
        <f t="shared" si="62"/>
        <v>14.01812</v>
      </c>
      <c r="E552" s="2">
        <f t="shared" si="64"/>
        <v>14.066860000000002</v>
      </c>
      <c r="F552" s="2">
        <f t="shared" si="65"/>
        <v>14.045805000000001</v>
      </c>
      <c r="G552" s="2">
        <f t="shared" si="59"/>
        <v>13.696781999999995</v>
      </c>
      <c r="H552" s="2">
        <f t="shared" si="63"/>
        <v>13.208935500000001</v>
      </c>
      <c r="I552" s="2">
        <f t="array" ref="I552">SUMPRODUCT(B536:B555, (ROW(B536:B555)-ROW(B536)+1)) / (20*21/2)</f>
        <v>14.03137714285714</v>
      </c>
      <c r="J552" s="2">
        <f t="shared" si="66"/>
        <v>13.986025294794665</v>
      </c>
      <c r="K552" s="2">
        <f t="shared" si="60"/>
        <v>13.743574848508771</v>
      </c>
    </row>
    <row r="553" spans="1:11" ht="13.5" x14ac:dyDescent="0.25">
      <c r="A553" s="3">
        <f>TITRES_STAT!B556</f>
        <v>42808</v>
      </c>
      <c r="B553" s="17">
        <f>TITRES_STAT!D556</f>
        <v>14.043200000000001</v>
      </c>
      <c r="C553" s="2">
        <f t="shared" si="61"/>
        <v>1.4700000000001268E-2</v>
      </c>
      <c r="D553" s="2">
        <f t="shared" si="62"/>
        <v>14.05208</v>
      </c>
      <c r="E553" s="2">
        <f t="shared" si="64"/>
        <v>14.04692</v>
      </c>
      <c r="F553" s="2">
        <f t="shared" si="65"/>
        <v>14.039159999999999</v>
      </c>
      <c r="G553" s="2">
        <f t="shared" si="59"/>
        <v>13.706675999999998</v>
      </c>
      <c r="H553" s="2">
        <f t="shared" si="63"/>
        <v>13.212628500000001</v>
      </c>
      <c r="I553" s="2">
        <f t="array" ref="I553">SUMPRODUCT(B537:B556, (ROW(B537:B556)-ROW(B537)+1)) / (20*21/2)</f>
        <v>14.024659999999999</v>
      </c>
      <c r="J553" s="2">
        <f t="shared" si="66"/>
        <v>13.99147050481422</v>
      </c>
      <c r="K553" s="2">
        <f t="shared" si="60"/>
        <v>13.755324854449604</v>
      </c>
    </row>
    <row r="554" spans="1:11" ht="13.5" x14ac:dyDescent="0.25">
      <c r="A554" s="3">
        <f>TITRES_STAT!B557</f>
        <v>42809</v>
      </c>
      <c r="B554" s="17">
        <f>TITRES_STAT!D557</f>
        <v>13.9694</v>
      </c>
      <c r="C554" s="2">
        <f t="shared" si="61"/>
        <v>-7.380000000000031E-2</v>
      </c>
      <c r="D554" s="2">
        <f t="shared" si="62"/>
        <v>14.071280000000002</v>
      </c>
      <c r="E554" s="2">
        <f t="shared" si="64"/>
        <v>14.033629999999999</v>
      </c>
      <c r="F554" s="2">
        <f t="shared" si="65"/>
        <v>14.031775</v>
      </c>
      <c r="G554" s="2">
        <f t="shared" si="59"/>
        <v>13.715979999999997</v>
      </c>
      <c r="H554" s="2">
        <f t="shared" si="63"/>
        <v>13.21631</v>
      </c>
      <c r="I554" s="2">
        <f t="array" ref="I554">SUMPRODUCT(B538:B557, (ROW(B538:B557)-ROW(B538)+1)) / (20*21/2)</f>
        <v>14.017942857142858</v>
      </c>
      <c r="J554" s="2">
        <f t="shared" si="66"/>
        <v>13.989368551974771</v>
      </c>
      <c r="K554" s="2">
        <f t="shared" si="60"/>
        <v>13.763719958196678</v>
      </c>
    </row>
    <row r="555" spans="1:11" ht="13.5" x14ac:dyDescent="0.25">
      <c r="A555" s="3">
        <f>TITRES_STAT!B558</f>
        <v>42810</v>
      </c>
      <c r="B555" s="17">
        <f>TITRES_STAT!D558</f>
        <v>13.9694</v>
      </c>
      <c r="C555" s="2">
        <f t="shared" si="61"/>
        <v>0</v>
      </c>
      <c r="D555" s="2">
        <f t="shared" si="62"/>
        <v>14.037319999999999</v>
      </c>
      <c r="E555" s="2">
        <f t="shared" si="64"/>
        <v>14.012960000000001</v>
      </c>
      <c r="F555" s="2">
        <f t="shared" si="65"/>
        <v>14.025130000000001</v>
      </c>
      <c r="G555" s="2">
        <f t="shared" si="59"/>
        <v>13.726759999999997</v>
      </c>
      <c r="H555" s="2">
        <f t="shared" si="63"/>
        <v>13.219991500000001</v>
      </c>
      <c r="I555" s="2">
        <f t="array" ref="I555">SUMPRODUCT(B539:B558, (ROW(B539:B558)-ROW(B539)+1)) / (20*21/2)</f>
        <v>14.010001428571428</v>
      </c>
      <c r="J555" s="2">
        <f t="shared" si="66"/>
        <v>13.987466785120031</v>
      </c>
      <c r="K555" s="2">
        <f t="shared" si="60"/>
        <v>13.771785842188965</v>
      </c>
    </row>
    <row r="556" spans="1:11" ht="13.5" x14ac:dyDescent="0.25">
      <c r="A556" s="3">
        <f>TITRES_STAT!B559</f>
        <v>42811</v>
      </c>
      <c r="B556" s="17">
        <f>TITRES_STAT!D559</f>
        <v>13.954599999999999</v>
      </c>
      <c r="C556" s="2">
        <f t="shared" si="61"/>
        <v>-1.4800000000001035E-2</v>
      </c>
      <c r="D556" s="2">
        <f t="shared" si="62"/>
        <v>13.993020000000001</v>
      </c>
      <c r="E556" s="2">
        <f t="shared" si="64"/>
        <v>14.005570000000001</v>
      </c>
      <c r="F556" s="2">
        <f t="shared" si="65"/>
        <v>14.025130000000001</v>
      </c>
      <c r="G556" s="2">
        <f t="shared" si="59"/>
        <v>13.737833999999996</v>
      </c>
      <c r="H556" s="2">
        <f t="shared" si="63"/>
        <v>13.223670499999999</v>
      </c>
      <c r="I556" s="2">
        <f t="array" ref="I556">SUMPRODUCT(B540:B559, (ROW(B540:B559)-ROW(B540)+1)) / (20*21/2)</f>
        <v>13.975406190476191</v>
      </c>
      <c r="J556" s="2">
        <f t="shared" si="66"/>
        <v>13.984336615108598</v>
      </c>
      <c r="K556" s="2">
        <f t="shared" si="60"/>
        <v>13.778955024848223</v>
      </c>
    </row>
    <row r="557" spans="1:11" ht="13.5" x14ac:dyDescent="0.25">
      <c r="A557" s="3">
        <f>TITRES_STAT!B560</f>
        <v>42815</v>
      </c>
      <c r="B557" s="17">
        <f>TITRES_STAT!D560</f>
        <v>13.954599999999999</v>
      </c>
      <c r="C557" s="2">
        <f t="shared" si="61"/>
        <v>0</v>
      </c>
      <c r="D557" s="2">
        <f t="shared" si="62"/>
        <v>13.97824</v>
      </c>
      <c r="E557" s="2">
        <f t="shared" si="64"/>
        <v>13.99818</v>
      </c>
      <c r="F557" s="2">
        <f t="shared" si="65"/>
        <v>14.023285000000005</v>
      </c>
      <c r="G557" s="2">
        <f t="shared" si="59"/>
        <v>13.751123999999995</v>
      </c>
      <c r="H557" s="2">
        <f t="shared" si="63"/>
        <v>13.227635499999998</v>
      </c>
      <c r="I557" s="2">
        <f t="array" ref="I557">SUMPRODUCT(B541:B560, (ROW(B541:B560)-ROW(B541)+1)) / (20*21/2)</f>
        <v>13.962607619047619</v>
      </c>
      <c r="J557" s="2">
        <f t="shared" si="66"/>
        <v>13.981504556526826</v>
      </c>
      <c r="K557" s="2">
        <f t="shared" si="60"/>
        <v>13.785843063089469</v>
      </c>
    </row>
    <row r="558" spans="1:11" ht="13.5" x14ac:dyDescent="0.25">
      <c r="A558" s="3">
        <f>TITRES_STAT!B561</f>
        <v>42816</v>
      </c>
      <c r="B558" s="17">
        <f>TITRES_STAT!D561</f>
        <v>13.9399</v>
      </c>
      <c r="C558" s="2">
        <f t="shared" si="61"/>
        <v>-1.4699999999999491E-2</v>
      </c>
      <c r="D558" s="2">
        <f t="shared" si="62"/>
        <v>13.957579999999998</v>
      </c>
      <c r="E558" s="2">
        <f t="shared" si="64"/>
        <v>14.004830000000002</v>
      </c>
      <c r="F558" s="2">
        <f t="shared" si="65"/>
        <v>14.022550000000001</v>
      </c>
      <c r="G558" s="2">
        <f t="shared" si="59"/>
        <v>13.764119999999997</v>
      </c>
      <c r="H558" s="2">
        <f t="shared" si="63"/>
        <v>13.231526999999996</v>
      </c>
      <c r="I558" s="2">
        <f t="array" ref="I558">SUMPRODUCT(B542:B561, (ROW(B542:B561)-ROW(B542)+1)) / (20*21/2)</f>
        <v>13.950865238095236</v>
      </c>
      <c r="J558" s="2">
        <f t="shared" si="66"/>
        <v>13.977542217809987</v>
      </c>
      <c r="K558" s="2">
        <f t="shared" si="60"/>
        <v>13.791884511595766</v>
      </c>
    </row>
    <row r="559" spans="1:11" ht="13.5" x14ac:dyDescent="0.25">
      <c r="A559" s="3">
        <f>TITRES_STAT!B562</f>
        <v>42817</v>
      </c>
      <c r="B559" s="17">
        <f>TITRES_STAT!D562</f>
        <v>13.6593</v>
      </c>
      <c r="C559" s="2">
        <f t="shared" si="61"/>
        <v>-0.28059999999999974</v>
      </c>
      <c r="D559" s="2">
        <f t="shared" si="62"/>
        <v>13.89556</v>
      </c>
      <c r="E559" s="2">
        <f t="shared" si="64"/>
        <v>13.983420000000001</v>
      </c>
      <c r="F559" s="2">
        <f t="shared" si="65"/>
        <v>14.007784999999998</v>
      </c>
      <c r="G559" s="2">
        <f t="shared" si="59"/>
        <v>13.771799999999995</v>
      </c>
      <c r="H559" s="2">
        <f t="shared" si="63"/>
        <v>13.233478999999997</v>
      </c>
      <c r="I559" s="2">
        <f t="array" ref="I559">SUMPRODUCT(B543:B562, (ROW(B543:B562)-ROW(B543)+1)) / (20*21/2)</f>
        <v>13.939439047619047</v>
      </c>
      <c r="J559" s="2">
        <f t="shared" si="66"/>
        <v>13.947233435161417</v>
      </c>
      <c r="K559" s="2">
        <f t="shared" si="60"/>
        <v>13.786685118984167</v>
      </c>
    </row>
    <row r="560" spans="1:11" ht="13.5" x14ac:dyDescent="0.25">
      <c r="A560" s="3">
        <f>TITRES_STAT!B563</f>
        <v>42818</v>
      </c>
      <c r="B560" s="17">
        <f>TITRES_STAT!D563</f>
        <v>13.8734</v>
      </c>
      <c r="C560" s="2">
        <f t="shared" si="61"/>
        <v>0.21410000000000018</v>
      </c>
      <c r="D560" s="2">
        <f t="shared" si="62"/>
        <v>13.87636</v>
      </c>
      <c r="E560" s="2">
        <f t="shared" si="64"/>
        <v>13.95684</v>
      </c>
      <c r="F560" s="2">
        <f t="shared" si="65"/>
        <v>14.004095000000001</v>
      </c>
      <c r="G560" s="2">
        <f t="shared" si="59"/>
        <v>13.785089999999999</v>
      </c>
      <c r="H560" s="2">
        <f t="shared" si="63"/>
        <v>13.236680499999999</v>
      </c>
      <c r="I560" s="2">
        <f t="array" ref="I560">SUMPRODUCT(B544:B563, (ROW(B544:B563)-ROW(B544)+1)) / (20*21/2)</f>
        <v>13.928362857142858</v>
      </c>
      <c r="J560" s="2">
        <f t="shared" si="66"/>
        <v>13.940201679431759</v>
      </c>
      <c r="K560" s="2">
        <f t="shared" si="60"/>
        <v>13.790085702553416</v>
      </c>
    </row>
    <row r="561" spans="1:11" ht="13.5" x14ac:dyDescent="0.25">
      <c r="A561" s="3">
        <f>TITRES_STAT!B564</f>
        <v>42821</v>
      </c>
      <c r="B561" s="17">
        <f>TITRES_STAT!D564</f>
        <v>13.880800000000001</v>
      </c>
      <c r="C561" s="2">
        <f t="shared" si="61"/>
        <v>7.4000000000005173E-3</v>
      </c>
      <c r="D561" s="2">
        <f t="shared" si="62"/>
        <v>13.861599999999999</v>
      </c>
      <c r="E561" s="2">
        <f t="shared" si="64"/>
        <v>13.92731</v>
      </c>
      <c r="F561" s="2">
        <f t="shared" si="65"/>
        <v>14.000775000000001</v>
      </c>
      <c r="G561" s="2">
        <f t="shared" si="59"/>
        <v>13.797199999999998</v>
      </c>
      <c r="H561" s="2">
        <f t="shared" si="63"/>
        <v>13.240276499999998</v>
      </c>
      <c r="I561" s="2">
        <f t="array" ref="I561">SUMPRODUCT(B545:B564, (ROW(B545:B564)-ROW(B545)+1)) / (20*21/2)</f>
        <v>13.909197142857142</v>
      </c>
      <c r="J561" s="2">
        <f t="shared" si="66"/>
        <v>13.934544376628734</v>
      </c>
      <c r="K561" s="2">
        <f t="shared" si="60"/>
        <v>13.793643125982694</v>
      </c>
    </row>
    <row r="562" spans="1:11" ht="13.5" x14ac:dyDescent="0.25">
      <c r="A562" s="3">
        <f>TITRES_STAT!B565</f>
        <v>42822</v>
      </c>
      <c r="B562" s="17">
        <f>TITRES_STAT!D565</f>
        <v>13.880800000000001</v>
      </c>
      <c r="C562" s="2">
        <f t="shared" si="61"/>
        <v>0</v>
      </c>
      <c r="D562" s="2">
        <f t="shared" si="62"/>
        <v>13.84684</v>
      </c>
      <c r="E562" s="2">
        <f t="shared" si="64"/>
        <v>13.912539999999998</v>
      </c>
      <c r="F562" s="2">
        <f t="shared" si="65"/>
        <v>13.989700000000004</v>
      </c>
      <c r="G562" s="2">
        <f t="shared" ref="G562:G625" si="67">AVERAGE(B513:B562)</f>
        <v>13.810490000000001</v>
      </c>
      <c r="H562" s="2">
        <f t="shared" si="63"/>
        <v>13.243943999999997</v>
      </c>
      <c r="I562" s="2">
        <f t="array" ref="I562">SUMPRODUCT(B546:B565, (ROW(B546:B565)-ROW(B546)+1)) / (20*21/2)</f>
        <v>13.896537619047619</v>
      </c>
      <c r="J562" s="2">
        <f t="shared" si="66"/>
        <v>13.929425864568856</v>
      </c>
      <c r="K562" s="2">
        <f t="shared" si="60"/>
        <v>13.797061042610824</v>
      </c>
    </row>
    <row r="563" spans="1:11" ht="13.5" x14ac:dyDescent="0.25">
      <c r="A563" s="3">
        <f>TITRES_STAT!B566</f>
        <v>42823</v>
      </c>
      <c r="B563" s="17">
        <f>TITRES_STAT!D566</f>
        <v>13.8734</v>
      </c>
      <c r="C563" s="2">
        <f t="shared" si="61"/>
        <v>-7.4000000000005173E-3</v>
      </c>
      <c r="D563" s="2">
        <f t="shared" si="62"/>
        <v>13.833539999999999</v>
      </c>
      <c r="E563" s="2">
        <f t="shared" si="64"/>
        <v>13.89556</v>
      </c>
      <c r="F563" s="2">
        <f t="shared" si="65"/>
        <v>13.97124</v>
      </c>
      <c r="G563" s="2">
        <f t="shared" si="67"/>
        <v>13.82511</v>
      </c>
      <c r="H563" s="2">
        <f t="shared" si="63"/>
        <v>13.247324499999998</v>
      </c>
      <c r="I563" s="2">
        <f t="array" ref="I563">SUMPRODUCT(B547:B566, (ROW(B547:B566)-ROW(B547)+1)) / (20*21/2)</f>
        <v>13.883460952380956</v>
      </c>
      <c r="J563" s="2">
        <f t="shared" si="66"/>
        <v>13.924090067943251</v>
      </c>
      <c r="K563" s="2">
        <f t="shared" ref="K563:K626" si="68">$K$4*B563+(1-$K$4)*K562</f>
        <v>13.800054727214322</v>
      </c>
    </row>
    <row r="564" spans="1:11" ht="13.5" x14ac:dyDescent="0.25">
      <c r="A564" s="3">
        <f>TITRES_STAT!B567</f>
        <v>42824</v>
      </c>
      <c r="B564" s="17">
        <f>TITRES_STAT!D567</f>
        <v>13.77</v>
      </c>
      <c r="C564" s="2">
        <f t="shared" si="61"/>
        <v>-0.1034000000000006</v>
      </c>
      <c r="D564" s="2">
        <f t="shared" si="62"/>
        <v>13.855680000000001</v>
      </c>
      <c r="E564" s="2">
        <f t="shared" si="64"/>
        <v>13.875620000000001</v>
      </c>
      <c r="F564" s="2">
        <f t="shared" si="65"/>
        <v>13.954624999999998</v>
      </c>
      <c r="G564" s="2">
        <f t="shared" si="67"/>
        <v>13.837662</v>
      </c>
      <c r="H564" s="2">
        <f t="shared" si="63"/>
        <v>13.250366499999998</v>
      </c>
      <c r="I564" s="2">
        <f t="array" ref="I564">SUMPRODUCT(B548:B567, (ROW(B548:B567)-ROW(B548)+1)) / (20*21/2)</f>
        <v>13.872179047619046</v>
      </c>
      <c r="J564" s="2">
        <f t="shared" si="66"/>
        <v>13.909414823377228</v>
      </c>
      <c r="K564" s="2">
        <f t="shared" si="68"/>
        <v>13.798876110460819</v>
      </c>
    </row>
    <row r="565" spans="1:11" ht="13.5" x14ac:dyDescent="0.25">
      <c r="A565" s="3">
        <f>TITRES_STAT!B568</f>
        <v>42825</v>
      </c>
      <c r="B565" s="17">
        <f>TITRES_STAT!D568</f>
        <v>13.8217</v>
      </c>
      <c r="C565" s="2">
        <f t="shared" si="61"/>
        <v>5.1700000000000301E-2</v>
      </c>
      <c r="D565" s="2">
        <f t="shared" si="62"/>
        <v>13.845339999999998</v>
      </c>
      <c r="E565" s="2">
        <f t="shared" si="64"/>
        <v>13.860849999999999</v>
      </c>
      <c r="F565" s="2">
        <f t="shared" si="65"/>
        <v>13.936905000000001</v>
      </c>
      <c r="G565" s="2">
        <f t="shared" si="67"/>
        <v>13.846817999999999</v>
      </c>
      <c r="H565" s="2">
        <f t="shared" si="63"/>
        <v>13.254453999999999</v>
      </c>
      <c r="I565" s="2">
        <f t="array" ref="I565">SUMPRODUCT(B549:B568, (ROW(B549:B568)-ROW(B549)+1)) / (20*21/2)</f>
        <v>13.860542380952381</v>
      </c>
      <c r="J565" s="2">
        <f t="shared" si="66"/>
        <v>13.901061030674635</v>
      </c>
      <c r="K565" s="2">
        <f t="shared" si="68"/>
        <v>13.799771164952551</v>
      </c>
    </row>
    <row r="566" spans="1:11" ht="13.5" x14ac:dyDescent="0.25">
      <c r="A566" s="3">
        <f>TITRES_STAT!B569</f>
        <v>42828</v>
      </c>
      <c r="B566" s="17">
        <f>TITRES_STAT!D569</f>
        <v>13.7996</v>
      </c>
      <c r="C566" s="2">
        <f t="shared" si="61"/>
        <v>-2.2100000000000009E-2</v>
      </c>
      <c r="D566" s="2">
        <f t="shared" si="62"/>
        <v>13.8291</v>
      </c>
      <c r="E566" s="2">
        <f t="shared" si="64"/>
        <v>13.84535</v>
      </c>
      <c r="F566" s="2">
        <f t="shared" si="65"/>
        <v>13.925460000000001</v>
      </c>
      <c r="G566" s="2">
        <f t="shared" si="67"/>
        <v>13.855532</v>
      </c>
      <c r="H566" s="2">
        <f t="shared" si="63"/>
        <v>13.258537999999998</v>
      </c>
      <c r="I566" s="2">
        <f t="array" ref="I566">SUMPRODUCT(B550:B569, (ROW(B550:B569)-ROW(B550)+1)) / (20*21/2)</f>
        <v>13.848587619047617</v>
      </c>
      <c r="J566" s="2">
        <f t="shared" si="66"/>
        <v>13.891398075372289</v>
      </c>
      <c r="K566" s="2">
        <f t="shared" si="68"/>
        <v>13.799764452601471</v>
      </c>
    </row>
    <row r="567" spans="1:11" ht="13.5" x14ac:dyDescent="0.25">
      <c r="A567" s="3">
        <f>TITRES_STAT!B570</f>
        <v>42829</v>
      </c>
      <c r="B567" s="17">
        <f>TITRES_STAT!D570</f>
        <v>13.807</v>
      </c>
      <c r="C567" s="2">
        <f t="shared" si="61"/>
        <v>7.4000000000005173E-3</v>
      </c>
      <c r="D567" s="2">
        <f t="shared" si="62"/>
        <v>13.814339999999998</v>
      </c>
      <c r="E567" s="2">
        <f t="shared" si="64"/>
        <v>13.830589999999997</v>
      </c>
      <c r="F567" s="2">
        <f t="shared" si="65"/>
        <v>13.914385000000001</v>
      </c>
      <c r="G567" s="2">
        <f t="shared" si="67"/>
        <v>13.864394000000003</v>
      </c>
      <c r="H567" s="2">
        <f t="shared" si="63"/>
        <v>13.262515999999998</v>
      </c>
      <c r="I567" s="2">
        <f t="array" ref="I567">SUMPRODUCT(B551:B570, (ROW(B551:B570)-ROW(B551)+1)) / (20*21/2)</f>
        <v>13.838464285714284</v>
      </c>
      <c r="J567" s="2">
        <f t="shared" si="66"/>
        <v>13.883360163432071</v>
      </c>
      <c r="K567" s="2">
        <f t="shared" si="68"/>
        <v>13.800048199558276</v>
      </c>
    </row>
    <row r="568" spans="1:11" ht="13.5" x14ac:dyDescent="0.25">
      <c r="A568" s="3">
        <f>TITRES_STAT!B571</f>
        <v>42830</v>
      </c>
      <c r="B568" s="17">
        <f>TITRES_STAT!D571</f>
        <v>13.792199999999999</v>
      </c>
      <c r="C568" s="2">
        <f t="shared" si="61"/>
        <v>-1.4800000000001035E-2</v>
      </c>
      <c r="D568" s="2">
        <f t="shared" si="62"/>
        <v>13.7981</v>
      </c>
      <c r="E568" s="2">
        <f t="shared" si="64"/>
        <v>13.815819999999999</v>
      </c>
      <c r="F568" s="2">
        <f t="shared" si="65"/>
        <v>13.910325</v>
      </c>
      <c r="G568" s="2">
        <f t="shared" si="67"/>
        <v>13.872220000000002</v>
      </c>
      <c r="H568" s="2">
        <f t="shared" si="63"/>
        <v>13.267099499999997</v>
      </c>
      <c r="I568" s="2">
        <f t="array" ref="I568">SUMPRODUCT(B552:B571, (ROW(B552:B571)-ROW(B552)+1)) / (20*21/2)</f>
        <v>13.829958095238096</v>
      </c>
      <c r="J568" s="2">
        <f t="shared" si="66"/>
        <v>13.874678243105206</v>
      </c>
      <c r="K568" s="2">
        <f t="shared" si="68"/>
        <v>13.799740427026579</v>
      </c>
    </row>
    <row r="569" spans="1:11" ht="13.5" x14ac:dyDescent="0.25">
      <c r="A569" s="3">
        <f>TITRES_STAT!B572</f>
        <v>42831</v>
      </c>
      <c r="B569" s="17">
        <f>TITRES_STAT!D572</f>
        <v>13.784800000000001</v>
      </c>
      <c r="C569" s="2">
        <f t="shared" si="61"/>
        <v>-7.3999999999987409E-3</v>
      </c>
      <c r="D569" s="2">
        <f t="shared" si="62"/>
        <v>13.801060000000001</v>
      </c>
      <c r="E569" s="2">
        <f t="shared" si="64"/>
        <v>13.828369999999998</v>
      </c>
      <c r="F569" s="2">
        <f t="shared" si="65"/>
        <v>13.905895000000001</v>
      </c>
      <c r="G569" s="2">
        <f t="shared" si="67"/>
        <v>13.880046000000002</v>
      </c>
      <c r="H569" s="2">
        <f t="shared" si="63"/>
        <v>13.271967999999994</v>
      </c>
      <c r="I569" s="2">
        <f t="array" ref="I569">SUMPRODUCT(B553:B572, (ROW(B553:B572)-ROW(B553)+1)) / (20*21/2)</f>
        <v>13.823244761904762</v>
      </c>
      <c r="J569" s="2">
        <f t="shared" si="66"/>
        <v>13.866118410428522</v>
      </c>
      <c r="K569" s="2">
        <f t="shared" si="68"/>
        <v>13.799154527927497</v>
      </c>
    </row>
    <row r="570" spans="1:11" ht="13.5" x14ac:dyDescent="0.25">
      <c r="A570" s="3">
        <f>TITRES_STAT!B573</f>
        <v>42832</v>
      </c>
      <c r="B570" s="17">
        <f>TITRES_STAT!D573</f>
        <v>13.7996</v>
      </c>
      <c r="C570" s="2">
        <f t="shared" si="61"/>
        <v>1.4799999999999258E-2</v>
      </c>
      <c r="D570" s="2">
        <f t="shared" si="62"/>
        <v>13.79664</v>
      </c>
      <c r="E570" s="2">
        <f t="shared" si="64"/>
        <v>13.82099</v>
      </c>
      <c r="F570" s="2">
        <f t="shared" si="65"/>
        <v>13.888915000000001</v>
      </c>
      <c r="G570" s="2">
        <f t="shared" si="67"/>
        <v>13.887874000000004</v>
      </c>
      <c r="H570" s="2">
        <f t="shared" si="63"/>
        <v>13.276624499999995</v>
      </c>
      <c r="I570" s="2">
        <f t="array" ref="I570">SUMPRODUCT(B554:B573, (ROW(B554:B573)-ROW(B554)+1)) / (20*21/2)</f>
        <v>13.81762142857143</v>
      </c>
      <c r="J570" s="2">
        <f t="shared" si="66"/>
        <v>13.859783323721043</v>
      </c>
      <c r="K570" s="2">
        <f t="shared" si="68"/>
        <v>13.799171997420537</v>
      </c>
    </row>
    <row r="571" spans="1:11" ht="13.5" x14ac:dyDescent="0.25">
      <c r="A571" s="3">
        <f>TITRES_STAT!B574</f>
        <v>42835</v>
      </c>
      <c r="B571" s="17">
        <f>TITRES_STAT!D574</f>
        <v>13.7996</v>
      </c>
      <c r="C571" s="2">
        <f t="shared" si="61"/>
        <v>0</v>
      </c>
      <c r="D571" s="2">
        <f t="shared" si="62"/>
        <v>13.79664</v>
      </c>
      <c r="E571" s="2">
        <f t="shared" si="64"/>
        <v>13.81287</v>
      </c>
      <c r="F571" s="2">
        <f t="shared" si="65"/>
        <v>13.870089999999999</v>
      </c>
      <c r="G571" s="2">
        <f t="shared" si="67"/>
        <v>13.893782000000005</v>
      </c>
      <c r="H571" s="2">
        <f t="shared" si="63"/>
        <v>13.281244999999995</v>
      </c>
      <c r="I571" s="2">
        <f t="array" ref="I571">SUMPRODUCT(B555:B574, (ROW(B555:B574)-ROW(B555)+1)) / (20*21/2)</f>
        <v>13.806824761904759</v>
      </c>
      <c r="J571" s="2">
        <f t="shared" si="66"/>
        <v>13.854051578604754</v>
      </c>
      <c r="K571" s="2">
        <f t="shared" si="68"/>
        <v>13.799188781835417</v>
      </c>
    </row>
    <row r="572" spans="1:11" ht="13.5" x14ac:dyDescent="0.25">
      <c r="A572" s="3">
        <f>TITRES_STAT!B575</f>
        <v>42836</v>
      </c>
      <c r="B572" s="17">
        <f>TITRES_STAT!D575</f>
        <v>13.7996</v>
      </c>
      <c r="C572" s="2">
        <f t="shared" si="61"/>
        <v>0</v>
      </c>
      <c r="D572" s="2">
        <f t="shared" si="62"/>
        <v>13.795159999999999</v>
      </c>
      <c r="E572" s="2">
        <f t="shared" si="64"/>
        <v>13.804749999999999</v>
      </c>
      <c r="F572" s="2">
        <f t="shared" si="65"/>
        <v>13.858644999999999</v>
      </c>
      <c r="G572" s="2">
        <f t="shared" si="67"/>
        <v>13.897474000000004</v>
      </c>
      <c r="H572" s="2">
        <f t="shared" si="63"/>
        <v>13.286151999999992</v>
      </c>
      <c r="I572" s="2">
        <f t="array" ref="I572">SUMPRODUCT(B556:B575, (ROW(B556:B575)-ROW(B556)+1)) / (20*21/2)</f>
        <v>13.804191428571427</v>
      </c>
      <c r="J572" s="2">
        <f t="shared" si="66"/>
        <v>13.848865713975728</v>
      </c>
      <c r="K572" s="2">
        <f t="shared" si="68"/>
        <v>13.799204908037948</v>
      </c>
    </row>
    <row r="573" spans="1:11" ht="13.5" x14ac:dyDescent="0.25">
      <c r="A573" s="3">
        <f>TITRES_STAT!B576</f>
        <v>42837</v>
      </c>
      <c r="B573" s="17">
        <f>TITRES_STAT!D576</f>
        <v>13.7996</v>
      </c>
      <c r="C573" s="2">
        <f t="shared" si="61"/>
        <v>0</v>
      </c>
      <c r="D573" s="2">
        <f t="shared" si="62"/>
        <v>13.79664</v>
      </c>
      <c r="E573" s="2">
        <f t="shared" si="64"/>
        <v>13.797370000000001</v>
      </c>
      <c r="F573" s="2">
        <f t="shared" si="65"/>
        <v>13.846465</v>
      </c>
      <c r="G573" s="2">
        <f t="shared" si="67"/>
        <v>13.905448000000005</v>
      </c>
      <c r="H573" s="2">
        <f t="shared" si="63"/>
        <v>13.291487999999992</v>
      </c>
      <c r="I573" s="2">
        <f t="array" ref="I573">SUMPRODUCT(B557:B576, (ROW(B557:B576)-ROW(B557)+1)) / (20*21/2)</f>
        <v>13.802331428571428</v>
      </c>
      <c r="J573" s="2">
        <f t="shared" si="66"/>
        <v>13.844173741216135</v>
      </c>
      <c r="K573" s="2">
        <f t="shared" si="68"/>
        <v>13.799220401840381</v>
      </c>
    </row>
    <row r="574" spans="1:11" ht="13.5" x14ac:dyDescent="0.25">
      <c r="A574" s="3">
        <f>TITRES_STAT!B577</f>
        <v>42838</v>
      </c>
      <c r="B574" s="17">
        <f>TITRES_STAT!D577</f>
        <v>13.7331</v>
      </c>
      <c r="C574" s="2">
        <f t="shared" si="61"/>
        <v>-6.6499999999999559E-2</v>
      </c>
      <c r="D574" s="2">
        <f t="shared" si="62"/>
        <v>13.786300000000001</v>
      </c>
      <c r="E574" s="2">
        <f t="shared" si="64"/>
        <v>13.79368</v>
      </c>
      <c r="F574" s="2">
        <f t="shared" si="65"/>
        <v>13.83465</v>
      </c>
      <c r="G574" s="2">
        <f t="shared" si="67"/>
        <v>13.914308000000007</v>
      </c>
      <c r="H574" s="2">
        <f t="shared" si="63"/>
        <v>13.297564499999991</v>
      </c>
      <c r="I574" s="2">
        <f t="array" ref="I574">SUMPRODUCT(B558:B577, (ROW(B558:B577)-ROW(B558)+1)) / (20*21/2)</f>
        <v>13.801174285714286</v>
      </c>
      <c r="J574" s="2">
        <f t="shared" si="66"/>
        <v>13.833595289671742</v>
      </c>
      <c r="K574" s="2">
        <f t="shared" si="68"/>
        <v>13.796627444905466</v>
      </c>
    </row>
    <row r="575" spans="1:11" ht="13.5" x14ac:dyDescent="0.25">
      <c r="A575" s="3">
        <f>TITRES_STAT!B578</f>
        <v>42839</v>
      </c>
      <c r="B575" s="17">
        <f>TITRES_STAT!D578</f>
        <v>13.807</v>
      </c>
      <c r="C575" s="2">
        <f t="shared" si="61"/>
        <v>7.3900000000000077E-2</v>
      </c>
      <c r="D575" s="2">
        <f t="shared" si="62"/>
        <v>13.787780000000001</v>
      </c>
      <c r="E575" s="2">
        <f t="shared" si="64"/>
        <v>13.792209999999997</v>
      </c>
      <c r="F575" s="2">
        <f t="shared" si="65"/>
        <v>13.82653</v>
      </c>
      <c r="G575" s="2">
        <f t="shared" si="67"/>
        <v>13.921692000000007</v>
      </c>
      <c r="H575" s="2">
        <f t="shared" si="63"/>
        <v>13.30401049999999</v>
      </c>
      <c r="I575" s="2">
        <f t="array" ref="I575">SUMPRODUCT(B559:B578, (ROW(B559:B578)-ROW(B559)+1)) / (20*21/2)</f>
        <v>13.80774857142857</v>
      </c>
      <c r="J575" s="2">
        <f t="shared" si="66"/>
        <v>13.831062404941099</v>
      </c>
      <c r="K575" s="2">
        <f t="shared" si="68"/>
        <v>13.797034211771917</v>
      </c>
    </row>
    <row r="576" spans="1:11" ht="13.5" x14ac:dyDescent="0.25">
      <c r="A576" s="3">
        <f>TITRES_STAT!B579</f>
        <v>42842</v>
      </c>
      <c r="B576" s="17">
        <f>TITRES_STAT!D579</f>
        <v>13.807</v>
      </c>
      <c r="C576" s="2">
        <f t="shared" si="61"/>
        <v>0</v>
      </c>
      <c r="D576" s="2">
        <f t="shared" si="62"/>
        <v>13.789260000000002</v>
      </c>
      <c r="E576" s="2">
        <f t="shared" si="64"/>
        <v>13.792949999999999</v>
      </c>
      <c r="F576" s="2">
        <f t="shared" si="65"/>
        <v>13.819149999999999</v>
      </c>
      <c r="G576" s="2">
        <f t="shared" si="67"/>
        <v>13.926124000000009</v>
      </c>
      <c r="H576" s="2">
        <f t="shared" si="63"/>
        <v>13.309919999999991</v>
      </c>
      <c r="I576" s="2">
        <f t="array" ref="I576">SUMPRODUCT(B560:B579, (ROW(B560:B579)-ROW(B560)+1)) / (20*21/2)</f>
        <v>13.820928095238097</v>
      </c>
      <c r="J576" s="2">
        <f t="shared" si="66"/>
        <v>13.82877074732766</v>
      </c>
      <c r="K576" s="2">
        <f t="shared" si="68"/>
        <v>13.797425026996548</v>
      </c>
    </row>
    <row r="577" spans="1:11" ht="13.5" x14ac:dyDescent="0.25">
      <c r="A577" s="3">
        <f>TITRES_STAT!B580</f>
        <v>42843</v>
      </c>
      <c r="B577" s="17">
        <f>TITRES_STAT!D580</f>
        <v>13.807</v>
      </c>
      <c r="C577" s="2">
        <f t="shared" si="61"/>
        <v>0</v>
      </c>
      <c r="D577" s="2">
        <f t="shared" si="62"/>
        <v>13.79074</v>
      </c>
      <c r="E577" s="2">
        <f t="shared" si="64"/>
        <v>13.792949999999999</v>
      </c>
      <c r="F577" s="2">
        <f t="shared" si="65"/>
        <v>13.811769999999999</v>
      </c>
      <c r="G577" s="2">
        <f t="shared" si="67"/>
        <v>13.927602000000009</v>
      </c>
      <c r="H577" s="2">
        <f t="shared" si="63"/>
        <v>13.315829499999989</v>
      </c>
      <c r="I577" s="2">
        <f t="array" ref="I577">SUMPRODUCT(B561:B580, (ROW(B561:B580)-ROW(B561)+1)) / (20*21/2)</f>
        <v>13.832736666666667</v>
      </c>
      <c r="J577" s="2">
        <f t="shared" si="66"/>
        <v>13.826697342820264</v>
      </c>
      <c r="K577" s="2">
        <f t="shared" si="68"/>
        <v>13.797800516133938</v>
      </c>
    </row>
    <row r="578" spans="1:11" ht="13.5" x14ac:dyDescent="0.25">
      <c r="A578" s="3">
        <f>TITRES_STAT!B581</f>
        <v>42844</v>
      </c>
      <c r="B578" s="17">
        <f>TITRES_STAT!D581</f>
        <v>13.880800000000001</v>
      </c>
      <c r="C578" s="2">
        <f t="shared" si="61"/>
        <v>7.380000000000031E-2</v>
      </c>
      <c r="D578" s="2">
        <f t="shared" si="62"/>
        <v>13.806980000000001</v>
      </c>
      <c r="E578" s="2">
        <f t="shared" si="64"/>
        <v>13.80181</v>
      </c>
      <c r="F578" s="2">
        <f t="shared" si="65"/>
        <v>13.808814999999999</v>
      </c>
      <c r="G578" s="2">
        <f t="shared" si="67"/>
        <v>13.93055600000001</v>
      </c>
      <c r="H578" s="2">
        <f t="shared" si="63"/>
        <v>13.320677499999988</v>
      </c>
      <c r="I578" s="2">
        <f t="array" ref="I578">SUMPRODUCT(B562:B581, (ROW(B562:B581)-ROW(B562)+1)) / (20*21/2)</f>
        <v>13.841384285714284</v>
      </c>
      <c r="J578" s="2">
        <f t="shared" si="66"/>
        <v>13.831849976837383</v>
      </c>
      <c r="K578" s="2">
        <f t="shared" si="68"/>
        <v>13.801055397854176</v>
      </c>
    </row>
    <row r="579" spans="1:11" ht="13.5" x14ac:dyDescent="0.25">
      <c r="A579" s="3">
        <f>TITRES_STAT!B582</f>
        <v>42845</v>
      </c>
      <c r="B579" s="17">
        <f>TITRES_STAT!D582</f>
        <v>13.9472</v>
      </c>
      <c r="C579" s="2">
        <f t="shared" si="61"/>
        <v>6.6399999999999793E-2</v>
      </c>
      <c r="D579" s="2">
        <f t="shared" si="62"/>
        <v>13.849799999999998</v>
      </c>
      <c r="E579" s="2">
        <f t="shared" si="64"/>
        <v>13.818050000000003</v>
      </c>
      <c r="F579" s="2">
        <f t="shared" si="65"/>
        <v>13.823209999999998</v>
      </c>
      <c r="G579" s="2">
        <f t="shared" si="67"/>
        <v>13.934838000000008</v>
      </c>
      <c r="H579" s="2">
        <f t="shared" si="63"/>
        <v>13.323962999999985</v>
      </c>
      <c r="I579" s="2">
        <f t="array" ref="I579">SUMPRODUCT(B563:B582, (ROW(B563:B582)-ROW(B563)+1)) / (20*21/2)</f>
        <v>13.845637142857143</v>
      </c>
      <c r="J579" s="2">
        <f t="shared" si="66"/>
        <v>13.842835693329061</v>
      </c>
      <c r="K579" s="2">
        <f t="shared" si="68"/>
        <v>13.80678655872264</v>
      </c>
    </row>
    <row r="580" spans="1:11" ht="13.5" x14ac:dyDescent="0.25">
      <c r="A580" s="3">
        <f>TITRES_STAT!B583</f>
        <v>42846</v>
      </c>
      <c r="B580" s="17">
        <f>TITRES_STAT!D583</f>
        <v>13.9472</v>
      </c>
      <c r="C580" s="2">
        <f t="shared" ref="C580:C643" si="69">B580-B579</f>
        <v>0</v>
      </c>
      <c r="D580" s="2">
        <f t="shared" si="62"/>
        <v>13.877840000000001</v>
      </c>
      <c r="E580" s="2">
        <f t="shared" si="64"/>
        <v>13.83281</v>
      </c>
      <c r="F580" s="2">
        <f t="shared" si="65"/>
        <v>13.826899999999998</v>
      </c>
      <c r="G580" s="2">
        <f t="shared" si="67"/>
        <v>13.936166000000007</v>
      </c>
      <c r="H580" s="2">
        <f t="shared" si="63"/>
        <v>13.327248499999985</v>
      </c>
      <c r="I580" s="2">
        <f t="array" ref="I580">SUMPRODUCT(B564:B583, (ROW(B564:B583)-ROW(B564)+1)) / (20*21/2)</f>
        <v>13.846410952380952</v>
      </c>
      <c r="J580" s="2">
        <f t="shared" si="66"/>
        <v>13.852775151107247</v>
      </c>
      <c r="K580" s="2">
        <f t="shared" si="68"/>
        <v>13.812292968184499</v>
      </c>
    </row>
    <row r="581" spans="1:11" ht="13.5" x14ac:dyDescent="0.25">
      <c r="A581" s="3">
        <f>TITRES_STAT!B584</f>
        <v>42849</v>
      </c>
      <c r="B581" s="17">
        <f>TITRES_STAT!D584</f>
        <v>13.9177</v>
      </c>
      <c r="C581" s="2">
        <f t="shared" si="69"/>
        <v>-2.9500000000000526E-2</v>
      </c>
      <c r="D581" s="2">
        <f t="shared" si="62"/>
        <v>13.899980000000003</v>
      </c>
      <c r="E581" s="2">
        <f t="shared" si="64"/>
        <v>13.844620000000001</v>
      </c>
      <c r="F581" s="2">
        <f t="shared" si="65"/>
        <v>13.828745000000001</v>
      </c>
      <c r="G581" s="2">
        <f t="shared" si="67"/>
        <v>13.935428000000007</v>
      </c>
      <c r="H581" s="2">
        <f t="shared" si="63"/>
        <v>13.330386499999985</v>
      </c>
      <c r="I581" s="2">
        <f t="array" ref="I581">SUMPRODUCT(B565:B584, (ROW(B565:B584)-ROW(B565)+1)) / (20*21/2)</f>
        <v>13.858608095238097</v>
      </c>
      <c r="J581" s="2">
        <f t="shared" si="66"/>
        <v>13.858958470049414</v>
      </c>
      <c r="K581" s="2">
        <f t="shared" si="68"/>
        <v>13.816426577275303</v>
      </c>
    </row>
    <row r="582" spans="1:11" ht="13.5" x14ac:dyDescent="0.25">
      <c r="A582" s="3">
        <f>TITRES_STAT!B585</f>
        <v>42850</v>
      </c>
      <c r="B582" s="17">
        <f>TITRES_STAT!D585</f>
        <v>13.8734</v>
      </c>
      <c r="C582" s="2">
        <f t="shared" si="69"/>
        <v>-4.4299999999999784E-2</v>
      </c>
      <c r="D582" s="2">
        <f t="shared" ref="D582:D645" si="70">AVERAGE(B578:B582)</f>
        <v>13.913260000000003</v>
      </c>
      <c r="E582" s="2">
        <f t="shared" si="64"/>
        <v>13.851999999999999</v>
      </c>
      <c r="F582" s="2">
        <f t="shared" si="65"/>
        <v>13.828374999999999</v>
      </c>
      <c r="G582" s="2">
        <f t="shared" si="67"/>
        <v>13.932180000000006</v>
      </c>
      <c r="H582" s="2">
        <f t="shared" si="63"/>
        <v>13.333302999999985</v>
      </c>
      <c r="I582" s="2">
        <f t="array" ref="I582">SUMPRODUCT(B566:B585, (ROW(B566:B585)-ROW(B566)+1)) / (20*21/2)</f>
        <v>13.862897619047617</v>
      </c>
      <c r="J582" s="2">
        <f t="shared" si="66"/>
        <v>13.860333853854232</v>
      </c>
      <c r="K582" s="2">
        <f t="shared" si="68"/>
        <v>13.818660829146861</v>
      </c>
    </row>
    <row r="583" spans="1:11" ht="13.5" x14ac:dyDescent="0.25">
      <c r="A583" s="3">
        <f>TITRES_STAT!B586</f>
        <v>42851</v>
      </c>
      <c r="B583" s="17">
        <f>TITRES_STAT!D586</f>
        <v>13.836499999999999</v>
      </c>
      <c r="C583" s="2">
        <f t="shared" si="69"/>
        <v>-3.6900000000001043E-2</v>
      </c>
      <c r="D583" s="2">
        <f t="shared" si="70"/>
        <v>13.904400000000001</v>
      </c>
      <c r="E583" s="2">
        <f t="shared" si="64"/>
        <v>13.855689999999999</v>
      </c>
      <c r="F583" s="2">
        <f t="shared" si="65"/>
        <v>13.82653</v>
      </c>
      <c r="G583" s="2">
        <f t="shared" si="67"/>
        <v>13.925388000000005</v>
      </c>
      <c r="H583" s="2">
        <f t="shared" si="63"/>
        <v>13.336403999999984</v>
      </c>
      <c r="I583" s="2">
        <f t="array" ref="I583">SUMPRODUCT(B567:B586, (ROW(B567:B586)-ROW(B567)+1)) / (20*21/2)</f>
        <v>13.866200952380952</v>
      </c>
      <c r="J583" s="2">
        <f t="shared" si="66"/>
        <v>13.858063963010974</v>
      </c>
      <c r="K583" s="2">
        <f t="shared" si="68"/>
        <v>13.819360404474436</v>
      </c>
    </row>
    <row r="584" spans="1:11" ht="13.5" x14ac:dyDescent="0.25">
      <c r="A584" s="3">
        <f>TITRES_STAT!B587</f>
        <v>42852</v>
      </c>
      <c r="B584" s="17">
        <f>TITRES_STAT!D587</f>
        <v>13.954599999999999</v>
      </c>
      <c r="C584" s="2">
        <f t="shared" si="69"/>
        <v>0.11810000000000009</v>
      </c>
      <c r="D584" s="2">
        <f t="shared" si="70"/>
        <v>13.90588</v>
      </c>
      <c r="E584" s="2">
        <f t="shared" si="64"/>
        <v>13.877839999999997</v>
      </c>
      <c r="F584" s="2">
        <f t="shared" si="65"/>
        <v>13.835759999999999</v>
      </c>
      <c r="G584" s="2">
        <f t="shared" si="67"/>
        <v>13.922138000000002</v>
      </c>
      <c r="H584" s="2">
        <f t="shared" si="63"/>
        <v>13.339910999999983</v>
      </c>
      <c r="I584" s="2">
        <f t="array" ref="I584">SUMPRODUCT(B568:B587, (ROW(B568:B587)-ROW(B568)+1)) / (20*21/2)</f>
        <v>13.869152857142858</v>
      </c>
      <c r="J584" s="2">
        <f t="shared" si="66"/>
        <v>13.867257871295642</v>
      </c>
      <c r="K584" s="2">
        <f t="shared" si="68"/>
        <v>13.824663918024459</v>
      </c>
    </row>
    <row r="585" spans="1:11" ht="13.5" x14ac:dyDescent="0.25">
      <c r="A585" s="3">
        <f>TITRES_STAT!B588</f>
        <v>42853</v>
      </c>
      <c r="B585" s="17">
        <f>TITRES_STAT!D588</f>
        <v>13.880800000000001</v>
      </c>
      <c r="C585" s="2">
        <f t="shared" si="69"/>
        <v>-7.3799999999998533E-2</v>
      </c>
      <c r="D585" s="2">
        <f t="shared" si="70"/>
        <v>13.892599999999998</v>
      </c>
      <c r="E585" s="2">
        <f t="shared" si="64"/>
        <v>13.88522</v>
      </c>
      <c r="F585" s="2">
        <f t="shared" si="65"/>
        <v>13.838714999999999</v>
      </c>
      <c r="G585" s="2">
        <f t="shared" si="67"/>
        <v>13.917708000000005</v>
      </c>
      <c r="H585" s="2">
        <f t="shared" si="63"/>
        <v>13.342864499999985</v>
      </c>
      <c r="I585" s="2">
        <f t="array" ref="I585">SUMPRODUCT(B569:B588, (ROW(B569:B588)-ROW(B569)+1)) / (20*21/2)</f>
        <v>13.872493333333333</v>
      </c>
      <c r="J585" s="2">
        <f t="shared" si="66"/>
        <v>13.868547597838916</v>
      </c>
      <c r="K585" s="2">
        <f t="shared" si="68"/>
        <v>13.826865333003893</v>
      </c>
    </row>
    <row r="586" spans="1:11" ht="13.5" x14ac:dyDescent="0.25">
      <c r="A586" s="3">
        <f>TITRES_STAT!B589</f>
        <v>42857</v>
      </c>
      <c r="B586" s="17">
        <f>TITRES_STAT!D589</f>
        <v>13.8734</v>
      </c>
      <c r="C586" s="2">
        <f t="shared" si="69"/>
        <v>-7.4000000000005173E-3</v>
      </c>
      <c r="D586" s="2">
        <f t="shared" si="70"/>
        <v>13.88374</v>
      </c>
      <c r="E586" s="2">
        <f t="shared" si="64"/>
        <v>13.891860000000003</v>
      </c>
      <c r="F586" s="2">
        <f t="shared" si="65"/>
        <v>13.842404999999999</v>
      </c>
      <c r="G586" s="2">
        <f t="shared" si="67"/>
        <v>13.916084000000001</v>
      </c>
      <c r="H586" s="2">
        <f t="shared" ref="H586:H649" si="71">AVERAGE(B387:B586)</f>
        <v>13.345817999999984</v>
      </c>
      <c r="I586" s="2">
        <f t="array" ref="I586">SUMPRODUCT(B570:B589, (ROW(B570:B589)-ROW(B570)+1)) / (20*21/2)</f>
        <v>13.889478571428572</v>
      </c>
      <c r="J586" s="2">
        <f t="shared" si="66"/>
        <v>13.869009731378066</v>
      </c>
      <c r="K586" s="2">
        <f t="shared" si="68"/>
        <v>13.828690221905701</v>
      </c>
    </row>
    <row r="587" spans="1:11" ht="13.5" x14ac:dyDescent="0.25">
      <c r="A587" s="3">
        <f>TITRES_STAT!B590</f>
        <v>42858</v>
      </c>
      <c r="B587" s="17">
        <f>TITRES_STAT!D590</f>
        <v>13.8734</v>
      </c>
      <c r="C587" s="2">
        <f t="shared" si="69"/>
        <v>0</v>
      </c>
      <c r="D587" s="2">
        <f t="shared" si="70"/>
        <v>13.88374</v>
      </c>
      <c r="E587" s="2">
        <f t="shared" si="64"/>
        <v>13.898500000000002</v>
      </c>
      <c r="F587" s="2">
        <f t="shared" si="65"/>
        <v>13.845724999999998</v>
      </c>
      <c r="G587" s="2">
        <f t="shared" si="67"/>
        <v>13.913722</v>
      </c>
      <c r="H587" s="2">
        <f t="shared" si="71"/>
        <v>13.348771499999982</v>
      </c>
      <c r="I587" s="2">
        <f t="array" ref="I587">SUMPRODUCT(B571:B590, (ROW(B571:B590)-ROW(B571)+1)) / (20*21/2)</f>
        <v>13.906703333333333</v>
      </c>
      <c r="J587" s="2">
        <f t="shared" si="66"/>
        <v>13.869427852199202</v>
      </c>
      <c r="K587" s="2">
        <f t="shared" si="68"/>
        <v>13.83044354653685</v>
      </c>
    </row>
    <row r="588" spans="1:11" ht="13.5" x14ac:dyDescent="0.25">
      <c r="A588" s="3">
        <f>TITRES_STAT!B591</f>
        <v>42859</v>
      </c>
      <c r="B588" s="17">
        <f>TITRES_STAT!D591</f>
        <v>13.880800000000001</v>
      </c>
      <c r="C588" s="2">
        <f t="shared" si="69"/>
        <v>7.4000000000005173E-3</v>
      </c>
      <c r="D588" s="2">
        <f t="shared" si="70"/>
        <v>13.892599999999998</v>
      </c>
      <c r="E588" s="2">
        <f t="shared" ref="E588:E651" si="72">AVERAGE(B579:B588)</f>
        <v>13.898500000000002</v>
      </c>
      <c r="F588" s="2">
        <f t="shared" si="65"/>
        <v>13.850155000000001</v>
      </c>
      <c r="G588" s="2">
        <f t="shared" si="67"/>
        <v>13.912245999999998</v>
      </c>
      <c r="H588" s="2">
        <f t="shared" si="71"/>
        <v>13.351724999999981</v>
      </c>
      <c r="I588" s="2">
        <f t="array" ref="I588">SUMPRODUCT(B572:B591, (ROW(B572:B591)-ROW(B572)+1)) / (20*21/2)</f>
        <v>13.920663333333332</v>
      </c>
      <c r="J588" s="2">
        <f t="shared" si="66"/>
        <v>13.870510913894517</v>
      </c>
      <c r="K588" s="2">
        <f t="shared" si="68"/>
        <v>13.832418309417758</v>
      </c>
    </row>
    <row r="589" spans="1:11" ht="13.5" x14ac:dyDescent="0.25">
      <c r="A589" s="3">
        <f>TITRES_STAT!B592</f>
        <v>42860</v>
      </c>
      <c r="B589" s="17">
        <f>TITRES_STAT!D592</f>
        <v>14.028499999999999</v>
      </c>
      <c r="C589" s="2">
        <f t="shared" si="69"/>
        <v>0.14769999999999861</v>
      </c>
      <c r="D589" s="2">
        <f t="shared" si="70"/>
        <v>13.90738</v>
      </c>
      <c r="E589" s="2">
        <f t="shared" si="72"/>
        <v>13.906630000000002</v>
      </c>
      <c r="F589" s="2">
        <f t="shared" si="65"/>
        <v>13.862340000000003</v>
      </c>
      <c r="G589" s="2">
        <f t="shared" si="67"/>
        <v>13.913723999999997</v>
      </c>
      <c r="H589" s="2">
        <f t="shared" si="71"/>
        <v>13.355453999999979</v>
      </c>
      <c r="I589" s="2">
        <f t="array" ref="I589">SUMPRODUCT(B573:B592, (ROW(B573:B592)-ROW(B573)+1)) / (20*21/2)</f>
        <v>13.930749523809522</v>
      </c>
      <c r="J589" s="2">
        <f t="shared" si="66"/>
        <v>13.88555749352361</v>
      </c>
      <c r="K589" s="2">
        <f t="shared" si="68"/>
        <v>13.840107787479806</v>
      </c>
    </row>
    <row r="590" spans="1:11" ht="13.5" x14ac:dyDescent="0.25">
      <c r="A590" s="3">
        <f>TITRES_STAT!B593</f>
        <v>42863</v>
      </c>
      <c r="B590" s="17">
        <f>TITRES_STAT!D593</f>
        <v>14.043200000000001</v>
      </c>
      <c r="C590" s="2">
        <f t="shared" si="69"/>
        <v>1.4700000000001268E-2</v>
      </c>
      <c r="D590" s="2">
        <f t="shared" si="70"/>
        <v>13.939860000000001</v>
      </c>
      <c r="E590" s="2">
        <f t="shared" si="72"/>
        <v>13.916229999999999</v>
      </c>
      <c r="F590" s="2">
        <f t="shared" si="65"/>
        <v>13.87452</v>
      </c>
      <c r="G590" s="2">
        <f t="shared" si="67"/>
        <v>13.915643999999997</v>
      </c>
      <c r="H590" s="2">
        <f t="shared" si="71"/>
        <v>13.35921949999998</v>
      </c>
      <c r="I590" s="2">
        <f t="array" ref="I590">SUMPRODUCT(B574:B593, (ROW(B574:B593)-ROW(B574)+1)) / (20*21/2)</f>
        <v>13.939921904761903</v>
      </c>
      <c r="J590" s="2">
        <f t="shared" si="66"/>
        <v>13.900571065568981</v>
      </c>
      <c r="K590" s="2">
        <f t="shared" si="68"/>
        <v>13.848072187970795</v>
      </c>
    </row>
    <row r="591" spans="1:11" ht="13.5" x14ac:dyDescent="0.25">
      <c r="A591" s="3">
        <f>TITRES_STAT!B594</f>
        <v>42864</v>
      </c>
      <c r="B591" s="17">
        <f>TITRES_STAT!D594</f>
        <v>14.021100000000001</v>
      </c>
      <c r="C591" s="2">
        <f t="shared" si="69"/>
        <v>-2.2100000000000009E-2</v>
      </c>
      <c r="D591" s="2">
        <f t="shared" si="70"/>
        <v>13.969399999999998</v>
      </c>
      <c r="E591" s="2">
        <f t="shared" si="72"/>
        <v>13.926569999999998</v>
      </c>
      <c r="F591" s="2">
        <f t="shared" si="65"/>
        <v>13.885595</v>
      </c>
      <c r="G591" s="2">
        <f t="shared" si="67"/>
        <v>13.917121999999997</v>
      </c>
      <c r="H591" s="2">
        <f t="shared" si="71"/>
        <v>13.362874499999981</v>
      </c>
      <c r="I591" s="2">
        <f t="array" ref="I591">SUMPRODUCT(B575:B594, (ROW(B575:B594)-ROW(B575)+1)) / (20*21/2)</f>
        <v>13.951704285714285</v>
      </c>
      <c r="J591" s="2">
        <f t="shared" si="66"/>
        <v>13.912050011705269</v>
      </c>
      <c r="K591" s="2">
        <f t="shared" si="68"/>
        <v>13.854857592364096</v>
      </c>
    </row>
    <row r="592" spans="1:11" ht="13.5" x14ac:dyDescent="0.25">
      <c r="A592" s="3">
        <f>TITRES_STAT!B595</f>
        <v>42865</v>
      </c>
      <c r="B592" s="17">
        <f>TITRES_STAT!D595</f>
        <v>13.9915</v>
      </c>
      <c r="C592" s="2">
        <f t="shared" si="69"/>
        <v>-2.9600000000000293E-2</v>
      </c>
      <c r="D592" s="2">
        <f t="shared" si="70"/>
        <v>13.993020000000001</v>
      </c>
      <c r="E592" s="2">
        <f t="shared" si="72"/>
        <v>13.938379999999999</v>
      </c>
      <c r="F592" s="2">
        <f t="shared" si="65"/>
        <v>13.895189999999999</v>
      </c>
      <c r="G592" s="2">
        <f t="shared" si="67"/>
        <v>13.914905999999998</v>
      </c>
      <c r="H592" s="2">
        <f t="shared" si="71"/>
        <v>13.36638149999998</v>
      </c>
      <c r="I592" s="2">
        <f t="array" ref="I592">SUMPRODUCT(B576:B595, (ROW(B576:B595)-ROW(B576)+1)) / (20*21/2)</f>
        <v>13.951527619047619</v>
      </c>
      <c r="J592" s="2">
        <f t="shared" si="66"/>
        <v>13.919616677257148</v>
      </c>
      <c r="K592" s="2">
        <f t="shared" si="68"/>
        <v>13.860216118153739</v>
      </c>
    </row>
    <row r="593" spans="1:11" ht="13.5" x14ac:dyDescent="0.25">
      <c r="A593" s="3">
        <f>TITRES_STAT!B596</f>
        <v>42866</v>
      </c>
      <c r="B593" s="17">
        <f>TITRES_STAT!D596</f>
        <v>13.9915</v>
      </c>
      <c r="C593" s="2">
        <f t="shared" si="69"/>
        <v>0</v>
      </c>
      <c r="D593" s="2">
        <f t="shared" si="70"/>
        <v>14.01516</v>
      </c>
      <c r="E593" s="2">
        <f t="shared" si="72"/>
        <v>13.953879999999998</v>
      </c>
      <c r="F593" s="2">
        <f t="shared" si="65"/>
        <v>13.904784999999999</v>
      </c>
      <c r="G593" s="2">
        <f t="shared" si="67"/>
        <v>13.909883999999998</v>
      </c>
      <c r="H593" s="2">
        <f t="shared" si="71"/>
        <v>13.369888499999981</v>
      </c>
      <c r="I593" s="2">
        <f t="array" ref="I593">SUMPRODUCT(B577:B596, (ROW(B577:B596)-ROW(B577)+1)) / (20*21/2)</f>
        <v>13.947309523809524</v>
      </c>
      <c r="J593" s="2">
        <f t="shared" si="66"/>
        <v>13.926462707994563</v>
      </c>
      <c r="K593" s="2">
        <f t="shared" si="68"/>
        <v>13.865364505677121</v>
      </c>
    </row>
    <row r="594" spans="1:11" ht="13.5" x14ac:dyDescent="0.25">
      <c r="A594" s="3">
        <f>TITRES_STAT!B597</f>
        <v>42867</v>
      </c>
      <c r="B594" s="17">
        <f>TITRES_STAT!D597</f>
        <v>14.028499999999999</v>
      </c>
      <c r="C594" s="2">
        <f t="shared" si="69"/>
        <v>3.6999999999999034E-2</v>
      </c>
      <c r="D594" s="2">
        <f t="shared" si="70"/>
        <v>14.01516</v>
      </c>
      <c r="E594" s="2">
        <f t="shared" si="72"/>
        <v>13.961270000000003</v>
      </c>
      <c r="F594" s="2">
        <f t="shared" si="65"/>
        <v>13.919554999999999</v>
      </c>
      <c r="G594" s="2">
        <f t="shared" si="67"/>
        <v>13.908408</v>
      </c>
      <c r="H594" s="2">
        <f t="shared" si="71"/>
        <v>13.37398649999998</v>
      </c>
      <c r="I594" s="2">
        <f t="array" ref="I594">SUMPRODUCT(B578:B597, (ROW(B578:B597)-ROW(B578)+1)) / (20*21/2)</f>
        <v>13.942739999999999</v>
      </c>
      <c r="J594" s="2">
        <f t="shared" si="66"/>
        <v>13.936180545328414</v>
      </c>
      <c r="K594" s="2">
        <f t="shared" si="68"/>
        <v>13.871761976042723</v>
      </c>
    </row>
    <row r="595" spans="1:11" ht="13.5" x14ac:dyDescent="0.25">
      <c r="A595" s="3">
        <f>TITRES_STAT!B598</f>
        <v>42870</v>
      </c>
      <c r="B595" s="17">
        <f>TITRES_STAT!D598</f>
        <v>13.9177</v>
      </c>
      <c r="C595" s="2">
        <f t="shared" si="69"/>
        <v>-0.11079999999999934</v>
      </c>
      <c r="D595" s="2">
        <f t="shared" si="70"/>
        <v>13.99006</v>
      </c>
      <c r="E595" s="2">
        <f t="shared" si="72"/>
        <v>13.964960000000001</v>
      </c>
      <c r="F595" s="2">
        <f t="shared" si="65"/>
        <v>13.925090000000003</v>
      </c>
      <c r="G595" s="2">
        <f t="shared" si="67"/>
        <v>13.90324</v>
      </c>
      <c r="H595" s="2">
        <f t="shared" si="71"/>
        <v>13.377124499999979</v>
      </c>
      <c r="I595" s="2">
        <f t="array" ref="I595">SUMPRODUCT(B579:B598, (ROW(B579:B598)-ROW(B579)+1)) / (20*21/2)</f>
        <v>13.932190476190478</v>
      </c>
      <c r="J595" s="2">
        <f t="shared" si="66"/>
        <v>13.934420493392373</v>
      </c>
      <c r="K595" s="2">
        <f t="shared" si="68"/>
        <v>13.873563467178304</v>
      </c>
    </row>
    <row r="596" spans="1:11" ht="13.5" x14ac:dyDescent="0.25">
      <c r="A596" s="3">
        <f>TITRES_STAT!B599</f>
        <v>42871</v>
      </c>
      <c r="B596" s="17">
        <f>TITRES_STAT!D599</f>
        <v>13.880800000000001</v>
      </c>
      <c r="C596" s="2">
        <f t="shared" si="69"/>
        <v>-3.6899999999999267E-2</v>
      </c>
      <c r="D596" s="2">
        <f t="shared" si="70"/>
        <v>13.962</v>
      </c>
      <c r="E596" s="2">
        <f t="shared" si="72"/>
        <v>13.965699999999998</v>
      </c>
      <c r="F596" s="2">
        <f t="shared" ref="F596:F659" si="73">AVERAGE(B577:B596)</f>
        <v>13.928780000000003</v>
      </c>
      <c r="G596" s="2">
        <f t="shared" si="67"/>
        <v>13.900286000000001</v>
      </c>
      <c r="H596" s="2">
        <f t="shared" si="71"/>
        <v>13.380077999999978</v>
      </c>
      <c r="I596" s="2">
        <f t="array" ref="I596">SUMPRODUCT(B580:B599, (ROW(B580:B599)-ROW(B580)+1)) / (20*21/2)</f>
        <v>13.941617619047621</v>
      </c>
      <c r="J596" s="2">
        <f t="shared" si="66"/>
        <v>13.929313779735958</v>
      </c>
      <c r="K596" s="2">
        <f t="shared" si="68"/>
        <v>13.873847252779155</v>
      </c>
    </row>
    <row r="597" spans="1:11" ht="13.5" x14ac:dyDescent="0.25">
      <c r="A597" s="3">
        <f>TITRES_STAT!B600</f>
        <v>42872</v>
      </c>
      <c r="B597" s="17">
        <f>TITRES_STAT!D600</f>
        <v>13.880800000000001</v>
      </c>
      <c r="C597" s="2">
        <f t="shared" si="69"/>
        <v>0</v>
      </c>
      <c r="D597" s="2">
        <f t="shared" si="70"/>
        <v>13.939859999999999</v>
      </c>
      <c r="E597" s="2">
        <f t="shared" si="72"/>
        <v>13.96644</v>
      </c>
      <c r="F597" s="2">
        <f t="shared" si="73"/>
        <v>13.932470000000004</v>
      </c>
      <c r="G597" s="2">
        <f t="shared" si="67"/>
        <v>13.897332</v>
      </c>
      <c r="H597" s="2">
        <f t="shared" si="71"/>
        <v>13.383031499999976</v>
      </c>
      <c r="I597" s="2">
        <f t="array" ref="I597">SUMPRODUCT(B581:B600, (ROW(B581:B600)-ROW(B581)+1)) / (20*21/2)</f>
        <v>13.950657619047615</v>
      </c>
      <c r="J597" s="2">
        <f t="shared" ref="J597:J660" si="74">$J$4*B597+J596*(1-$J$4)</f>
        <v>13.924693419761105</v>
      </c>
      <c r="K597" s="2">
        <f t="shared" si="68"/>
        <v>13.874119909532915</v>
      </c>
    </row>
    <row r="598" spans="1:11" ht="13.5" x14ac:dyDescent="0.25">
      <c r="A598" s="3">
        <f>TITRES_STAT!B601</f>
        <v>42873</v>
      </c>
      <c r="B598" s="17">
        <f>TITRES_STAT!D601</f>
        <v>13.8217</v>
      </c>
      <c r="C598" s="2">
        <f t="shared" si="69"/>
        <v>-5.9100000000000819E-2</v>
      </c>
      <c r="D598" s="2">
        <f t="shared" si="70"/>
        <v>13.905899999999999</v>
      </c>
      <c r="E598" s="2">
        <f t="shared" si="72"/>
        <v>13.960529999999997</v>
      </c>
      <c r="F598" s="2">
        <f t="shared" si="73"/>
        <v>13.929515000000004</v>
      </c>
      <c r="G598" s="2">
        <f t="shared" si="67"/>
        <v>13.896298</v>
      </c>
      <c r="H598" s="2">
        <f t="shared" si="71"/>
        <v>13.385689499999977</v>
      </c>
      <c r="I598" s="2">
        <f t="array" ref="I598">SUMPRODUCT(B582:B601, (ROW(B582:B601)-ROW(B582)+1)) / (20*21/2)</f>
        <v>13.948053333333332</v>
      </c>
      <c r="J598" s="2">
        <f t="shared" si="74"/>
        <v>13.914884522641</v>
      </c>
      <c r="K598" s="2">
        <f t="shared" si="68"/>
        <v>13.872064226806135</v>
      </c>
    </row>
    <row r="599" spans="1:11" ht="13.5" x14ac:dyDescent="0.25">
      <c r="A599" s="3">
        <f>TITRES_STAT!B602</f>
        <v>42874</v>
      </c>
      <c r="B599" s="17">
        <f>TITRES_STAT!D602</f>
        <v>14.028499999999999</v>
      </c>
      <c r="C599" s="2">
        <f t="shared" si="69"/>
        <v>0.20679999999999943</v>
      </c>
      <c r="D599" s="2">
        <f t="shared" si="70"/>
        <v>13.905899999999999</v>
      </c>
      <c r="E599" s="2">
        <f t="shared" si="72"/>
        <v>13.96053</v>
      </c>
      <c r="F599" s="2">
        <f t="shared" si="73"/>
        <v>13.933580000000001</v>
      </c>
      <c r="G599" s="2">
        <f t="shared" si="67"/>
        <v>13.8994</v>
      </c>
      <c r="H599" s="2">
        <f t="shared" si="71"/>
        <v>13.389381499999978</v>
      </c>
      <c r="I599" s="2">
        <f t="array" ref="I599">SUMPRODUCT(B583:B602, (ROW(B583:B602)-ROW(B583)+1)) / (20*21/2)</f>
        <v>13.956741428571428</v>
      </c>
      <c r="J599" s="2">
        <f t="shared" si="74"/>
        <v>13.925705044294238</v>
      </c>
      <c r="K599" s="2">
        <f t="shared" si="68"/>
        <v>13.878198963009815</v>
      </c>
    </row>
    <row r="600" spans="1:11" ht="13.5" x14ac:dyDescent="0.25">
      <c r="A600" s="3">
        <f>TITRES_STAT!B603</f>
        <v>42877</v>
      </c>
      <c r="B600" s="17">
        <f>TITRES_STAT!D603</f>
        <v>14.028499999999999</v>
      </c>
      <c r="C600" s="2">
        <f t="shared" si="69"/>
        <v>0</v>
      </c>
      <c r="D600" s="2">
        <f t="shared" si="70"/>
        <v>13.928059999999999</v>
      </c>
      <c r="E600" s="2">
        <f t="shared" si="72"/>
        <v>13.959059999999997</v>
      </c>
      <c r="F600" s="2">
        <f t="shared" si="73"/>
        <v>13.937644999999998</v>
      </c>
      <c r="G600" s="2">
        <f t="shared" si="67"/>
        <v>13.897186000000001</v>
      </c>
      <c r="H600" s="2">
        <f t="shared" si="71"/>
        <v>13.393073499999975</v>
      </c>
      <c r="I600" s="2">
        <f t="array" ref="I600">SUMPRODUCT(B584:B603, (ROW(B584:B603)-ROW(B584)+1)) / (20*21/2)</f>
        <v>13.973824285714283</v>
      </c>
      <c r="J600" s="2">
        <f t="shared" si="74"/>
        <v>13.93549504007574</v>
      </c>
      <c r="K600" s="2">
        <f t="shared" si="68"/>
        <v>13.884093121323156</v>
      </c>
    </row>
    <row r="601" spans="1:11" ht="13.5" x14ac:dyDescent="0.25">
      <c r="A601" s="3">
        <f>TITRES_STAT!B604</f>
        <v>42878</v>
      </c>
      <c r="B601" s="17">
        <f>TITRES_STAT!D604</f>
        <v>13.910299999999999</v>
      </c>
      <c r="C601" s="2">
        <f t="shared" si="69"/>
        <v>-0.11819999999999986</v>
      </c>
      <c r="D601" s="2">
        <f t="shared" si="70"/>
        <v>13.933960000000003</v>
      </c>
      <c r="E601" s="2">
        <f t="shared" si="72"/>
        <v>13.947979999999998</v>
      </c>
      <c r="F601" s="2">
        <f t="shared" si="73"/>
        <v>13.937275</v>
      </c>
      <c r="G601" s="2">
        <f t="shared" si="67"/>
        <v>13.891870000000001</v>
      </c>
      <c r="H601" s="2">
        <f t="shared" si="71"/>
        <v>13.396174499999974</v>
      </c>
      <c r="I601" s="2">
        <f t="array" ref="I601">SUMPRODUCT(B585:B604, (ROW(B585:B604)-ROW(B585)+1)) / (20*21/2)</f>
        <v>13.993755238095236</v>
      </c>
      <c r="J601" s="2">
        <f t="shared" si="74"/>
        <v>13.933095512449478</v>
      </c>
      <c r="K601" s="2">
        <f t="shared" si="68"/>
        <v>13.885120842055581</v>
      </c>
    </row>
    <row r="602" spans="1:11" ht="13.5" x14ac:dyDescent="0.25">
      <c r="A602" s="3">
        <f>TITRES_STAT!B605</f>
        <v>42879</v>
      </c>
      <c r="B602" s="17">
        <f>TITRES_STAT!D605</f>
        <v>14.028499999999999</v>
      </c>
      <c r="C602" s="2">
        <f t="shared" si="69"/>
        <v>0.11819999999999986</v>
      </c>
      <c r="D602" s="2">
        <f t="shared" si="70"/>
        <v>13.9635</v>
      </c>
      <c r="E602" s="2">
        <f t="shared" si="72"/>
        <v>13.95168</v>
      </c>
      <c r="F602" s="2">
        <f t="shared" si="73"/>
        <v>13.945029999999999</v>
      </c>
      <c r="G602" s="2">
        <f t="shared" si="67"/>
        <v>13.891870000000001</v>
      </c>
      <c r="H602" s="2">
        <f t="shared" si="71"/>
        <v>13.399866499999973</v>
      </c>
      <c r="I602" s="2">
        <f t="array" ref="I602">SUMPRODUCT(B586:B605, (ROW(B586:B605)-ROW(B586)+1)) / (20*21/2)</f>
        <v>14.006342857142856</v>
      </c>
      <c r="J602" s="2">
        <f t="shared" si="74"/>
        <v>13.942181654120956</v>
      </c>
      <c r="K602" s="2">
        <f t="shared" si="68"/>
        <v>13.890743554131832</v>
      </c>
    </row>
    <row r="603" spans="1:11" ht="13.5" x14ac:dyDescent="0.25">
      <c r="A603" s="3">
        <f>TITRES_STAT!B606</f>
        <v>42880</v>
      </c>
      <c r="B603" s="17">
        <f>TITRES_STAT!D606</f>
        <v>14.1244</v>
      </c>
      <c r="C603" s="2">
        <f t="shared" si="69"/>
        <v>9.5900000000000318E-2</v>
      </c>
      <c r="D603" s="2">
        <f t="shared" si="70"/>
        <v>14.024039999999999</v>
      </c>
      <c r="E603" s="2">
        <f t="shared" si="72"/>
        <v>13.964969999999997</v>
      </c>
      <c r="F603" s="2">
        <f t="shared" si="73"/>
        <v>13.959425</v>
      </c>
      <c r="G603" s="2">
        <f t="shared" si="67"/>
        <v>13.893494000000002</v>
      </c>
      <c r="H603" s="2">
        <f t="shared" si="71"/>
        <v>13.404591499999976</v>
      </c>
      <c r="I603" s="2">
        <f t="array" ref="I603">SUMPRODUCT(B587:B606, (ROW(B587:B606)-ROW(B587)+1)) / (20*21/2)</f>
        <v>14.017875714285713</v>
      </c>
      <c r="J603" s="2">
        <f t="shared" si="74"/>
        <v>13.959535782299913</v>
      </c>
      <c r="K603" s="2">
        <f t="shared" si="68"/>
        <v>13.899906552009016</v>
      </c>
    </row>
    <row r="604" spans="1:11" ht="13.5" x14ac:dyDescent="0.25">
      <c r="A604" s="3">
        <f>TITRES_STAT!B607</f>
        <v>42881</v>
      </c>
      <c r="B604" s="17">
        <f>TITRES_STAT!D607</f>
        <v>14.168699999999999</v>
      </c>
      <c r="C604" s="2">
        <f t="shared" si="69"/>
        <v>4.4299999999999784E-2</v>
      </c>
      <c r="D604" s="2">
        <f t="shared" si="70"/>
        <v>14.05208</v>
      </c>
      <c r="E604" s="2">
        <f t="shared" si="72"/>
        <v>13.97899</v>
      </c>
      <c r="F604" s="2">
        <f t="shared" si="73"/>
        <v>13.970130000000001</v>
      </c>
      <c r="G604" s="2">
        <f t="shared" si="67"/>
        <v>13.897480000000003</v>
      </c>
      <c r="H604" s="2">
        <f t="shared" si="71"/>
        <v>13.409537999999976</v>
      </c>
      <c r="I604" s="2">
        <f t="array" ref="I604">SUMPRODUCT(B588:B607, (ROW(B588:B607)-ROW(B588)+1)) / (20*21/2)</f>
        <v>14.028318571428569</v>
      </c>
      <c r="J604" s="2">
        <f t="shared" si="74"/>
        <v>13.979456183985635</v>
      </c>
      <c r="K604" s="2">
        <f t="shared" si="68"/>
        <v>13.910447471538074</v>
      </c>
    </row>
    <row r="605" spans="1:11" ht="13.5" x14ac:dyDescent="0.25">
      <c r="A605" s="3">
        <f>TITRES_STAT!B608</f>
        <v>42884</v>
      </c>
      <c r="B605" s="17">
        <f>TITRES_STAT!D608</f>
        <v>14.1023</v>
      </c>
      <c r="C605" s="2">
        <f t="shared" si="69"/>
        <v>-6.6399999999999793E-2</v>
      </c>
      <c r="D605" s="2">
        <f t="shared" si="70"/>
        <v>14.066840000000003</v>
      </c>
      <c r="E605" s="2">
        <f t="shared" si="72"/>
        <v>13.997449999999997</v>
      </c>
      <c r="F605" s="2">
        <f t="shared" si="73"/>
        <v>13.981205000000003</v>
      </c>
      <c r="G605" s="2">
        <f t="shared" si="67"/>
        <v>13.900138000000002</v>
      </c>
      <c r="H605" s="2">
        <f t="shared" si="71"/>
        <v>13.414337499999979</v>
      </c>
      <c r="I605" s="2">
        <f t="array" ref="I605">SUMPRODUCT(B589:B608, (ROW(B589:B608)-ROW(B589)+1)) / (20*21/2)</f>
        <v>14.037671428571425</v>
      </c>
      <c r="J605" s="2">
        <f t="shared" si="74"/>
        <v>13.991155595034623</v>
      </c>
      <c r="K605" s="2">
        <f t="shared" si="68"/>
        <v>13.917971100105209</v>
      </c>
    </row>
    <row r="606" spans="1:11" ht="13.5" x14ac:dyDescent="0.25">
      <c r="A606" s="3">
        <f>TITRES_STAT!B609</f>
        <v>42885</v>
      </c>
      <c r="B606" s="17">
        <f>TITRES_STAT!D609</f>
        <v>14.1023</v>
      </c>
      <c r="C606" s="2">
        <f t="shared" si="69"/>
        <v>0</v>
      </c>
      <c r="D606" s="2">
        <f t="shared" si="70"/>
        <v>14.105239999999998</v>
      </c>
      <c r="E606" s="2">
        <f t="shared" si="72"/>
        <v>14.019600000000001</v>
      </c>
      <c r="F606" s="2">
        <f t="shared" si="73"/>
        <v>13.992650000000001</v>
      </c>
      <c r="G606" s="2">
        <f t="shared" si="67"/>
        <v>13.903092000000001</v>
      </c>
      <c r="H606" s="2">
        <f t="shared" si="71"/>
        <v>13.41913699999998</v>
      </c>
      <c r="I606" s="2">
        <f t="array" ref="I606">SUMPRODUCT(B590:B609, (ROW(B590:B609)-ROW(B590)+1)) / (20*21/2)</f>
        <v>14.045969523809521</v>
      </c>
      <c r="J606" s="2">
        <f t="shared" si="74"/>
        <v>14.001740776459897</v>
      </c>
      <c r="K606" s="2">
        <f t="shared" si="68"/>
        <v>13.92519968441481</v>
      </c>
    </row>
    <row r="607" spans="1:11" ht="13.5" x14ac:dyDescent="0.25">
      <c r="A607" s="3">
        <f>TITRES_STAT!B610</f>
        <v>42886</v>
      </c>
      <c r="B607" s="17">
        <f>TITRES_STAT!D610</f>
        <v>14.1023</v>
      </c>
      <c r="C607" s="2">
        <f t="shared" si="69"/>
        <v>0</v>
      </c>
      <c r="D607" s="2">
        <f t="shared" si="70"/>
        <v>14.12</v>
      </c>
      <c r="E607" s="2">
        <f t="shared" si="72"/>
        <v>14.041749999999999</v>
      </c>
      <c r="F607" s="2">
        <f t="shared" si="73"/>
        <v>14.004095000000003</v>
      </c>
      <c r="G607" s="2">
        <f t="shared" si="67"/>
        <v>13.906046000000002</v>
      </c>
      <c r="H607" s="2">
        <f t="shared" si="71"/>
        <v>13.423936499999982</v>
      </c>
      <c r="I607" s="2">
        <f t="array" ref="I607">SUMPRODUCT(B591:B610, (ROW(B591:B610)-ROW(B591)+1)) / (20*21/2)</f>
        <v>14.060944761904759</v>
      </c>
      <c r="J607" s="2">
        <f t="shared" si="74"/>
        <v>14.011317845368477</v>
      </c>
      <c r="K607" s="2">
        <f t="shared" si="68"/>
        <v>13.932144794829917</v>
      </c>
    </row>
    <row r="608" spans="1:11" ht="13.5" x14ac:dyDescent="0.25">
      <c r="A608" s="3">
        <f>TITRES_STAT!B611</f>
        <v>42887</v>
      </c>
      <c r="B608" s="17">
        <f>TITRES_STAT!D611</f>
        <v>14.1023</v>
      </c>
      <c r="C608" s="2">
        <f t="shared" si="69"/>
        <v>0</v>
      </c>
      <c r="D608" s="2">
        <f t="shared" si="70"/>
        <v>14.11558</v>
      </c>
      <c r="E608" s="2">
        <f t="shared" si="72"/>
        <v>14.06981</v>
      </c>
      <c r="F608" s="2">
        <f t="shared" si="73"/>
        <v>14.015170000000003</v>
      </c>
      <c r="G608" s="2">
        <f t="shared" si="67"/>
        <v>13.909294000000003</v>
      </c>
      <c r="H608" s="2">
        <f t="shared" si="71"/>
        <v>13.428846499999981</v>
      </c>
      <c r="I608" s="2">
        <f t="array" ref="I608">SUMPRODUCT(B592:B611, (ROW(B592:B611)-ROW(B592)+1)) / (20*21/2)</f>
        <v>14.076696666666663</v>
      </c>
      <c r="J608" s="2">
        <f t="shared" si="74"/>
        <v>14.01998281247624</v>
      </c>
      <c r="K608" s="2">
        <f t="shared" si="68"/>
        <v>13.938817547973843</v>
      </c>
    </row>
    <row r="609" spans="1:11" ht="13.5" x14ac:dyDescent="0.25">
      <c r="A609" s="3">
        <f>TITRES_STAT!B612</f>
        <v>42888</v>
      </c>
      <c r="B609" s="17">
        <f>TITRES_STAT!D612</f>
        <v>14.1023</v>
      </c>
      <c r="C609" s="2">
        <f t="shared" si="69"/>
        <v>0</v>
      </c>
      <c r="D609" s="2">
        <f t="shared" si="70"/>
        <v>14.1023</v>
      </c>
      <c r="E609" s="2">
        <f t="shared" si="72"/>
        <v>14.077190000000002</v>
      </c>
      <c r="F609" s="2">
        <f t="shared" si="73"/>
        <v>14.018860000000004</v>
      </c>
      <c r="G609" s="2">
        <f t="shared" si="67"/>
        <v>13.918154000000001</v>
      </c>
      <c r="H609" s="2">
        <f t="shared" si="71"/>
        <v>13.433756499999982</v>
      </c>
      <c r="I609" s="2">
        <f t="array" ref="I609">SUMPRODUCT(B593:B612, (ROW(B593:B612)-ROW(B593)+1)) / (20*21/2)</f>
        <v>14.097268571428573</v>
      </c>
      <c r="J609" s="2">
        <f t="shared" si="74"/>
        <v>14.027822544621358</v>
      </c>
      <c r="K609" s="2">
        <f t="shared" si="68"/>
        <v>13.945228624523889</v>
      </c>
    </row>
    <row r="610" spans="1:11" ht="13.5" x14ac:dyDescent="0.25">
      <c r="A610" s="3">
        <f>TITRES_STAT!B613</f>
        <v>42891</v>
      </c>
      <c r="B610" s="17">
        <f>TITRES_STAT!D613</f>
        <v>14.1761</v>
      </c>
      <c r="C610" s="2">
        <f t="shared" si="69"/>
        <v>7.380000000000031E-2</v>
      </c>
      <c r="D610" s="2">
        <f t="shared" si="70"/>
        <v>14.11706</v>
      </c>
      <c r="E610" s="2">
        <f t="shared" si="72"/>
        <v>14.091950000000001</v>
      </c>
      <c r="F610" s="2">
        <f t="shared" si="73"/>
        <v>14.025505000000004</v>
      </c>
      <c r="G610" s="2">
        <f t="shared" si="67"/>
        <v>13.924208</v>
      </c>
      <c r="H610" s="2">
        <f t="shared" si="71"/>
        <v>13.438924999999983</v>
      </c>
      <c r="I610" s="2">
        <f t="array" ref="I610">SUMPRODUCT(B594:B613, (ROW(B594:B613)-ROW(B594)+1)) / (20*21/2)</f>
        <v>14.12715238095238</v>
      </c>
      <c r="J610" s="2">
        <f t="shared" si="74"/>
        <v>14.041944207038371</v>
      </c>
      <c r="K610" s="2">
        <f t="shared" si="68"/>
        <v>13.954282403954323</v>
      </c>
    </row>
    <row r="611" spans="1:11" ht="13.5" x14ac:dyDescent="0.25">
      <c r="A611" s="3">
        <f>TITRES_STAT!B614</f>
        <v>42892</v>
      </c>
      <c r="B611" s="17">
        <f>TITRES_STAT!D614</f>
        <v>14.190899999999999</v>
      </c>
      <c r="C611" s="2">
        <f t="shared" si="69"/>
        <v>1.4799999999999258E-2</v>
      </c>
      <c r="D611" s="2">
        <f t="shared" si="70"/>
        <v>14.134780000000001</v>
      </c>
      <c r="E611" s="2">
        <f t="shared" si="72"/>
        <v>14.120009999999999</v>
      </c>
      <c r="F611" s="2">
        <f t="shared" si="73"/>
        <v>14.033995000000004</v>
      </c>
      <c r="G611" s="2">
        <f t="shared" si="67"/>
        <v>13.930410000000006</v>
      </c>
      <c r="H611" s="2">
        <f t="shared" si="71"/>
        <v>13.444203999999983</v>
      </c>
      <c r="I611" s="2">
        <f t="array" ref="I611">SUMPRODUCT(B595:B614, (ROW(B595:B614)-ROW(B595)+1)) / (20*21/2)</f>
        <v>14.151763809523811</v>
      </c>
      <c r="J611" s="2">
        <f t="shared" si="74"/>
        <v>14.056130473034717</v>
      </c>
      <c r="K611" s="2">
        <f t="shared" si="68"/>
        <v>13.963561525367879</v>
      </c>
    </row>
    <row r="612" spans="1:11" ht="13.5" x14ac:dyDescent="0.25">
      <c r="A612" s="3">
        <f>TITRES_STAT!B615</f>
        <v>42893</v>
      </c>
      <c r="B612" s="17">
        <f>TITRES_STAT!D615</f>
        <v>14.25</v>
      </c>
      <c r="C612" s="2">
        <f t="shared" si="69"/>
        <v>5.9100000000000819E-2</v>
      </c>
      <c r="D612" s="2">
        <f t="shared" si="70"/>
        <v>14.164319999999998</v>
      </c>
      <c r="E612" s="2">
        <f t="shared" si="72"/>
        <v>14.142160000000001</v>
      </c>
      <c r="F612" s="2">
        <f t="shared" si="73"/>
        <v>14.04692</v>
      </c>
      <c r="G612" s="2">
        <f t="shared" si="67"/>
        <v>13.937794000000004</v>
      </c>
      <c r="H612" s="2">
        <f t="shared" si="71"/>
        <v>13.449815499999984</v>
      </c>
      <c r="I612" s="2">
        <f t="array" ref="I612">SUMPRODUCT(B596:B615, (ROW(B596:B615)-ROW(B596)+1)) / (20*21/2)</f>
        <v>14.202388095238094</v>
      </c>
      <c r="J612" s="2">
        <f t="shared" si="74"/>
        <v>14.074594237507602</v>
      </c>
      <c r="K612" s="2">
        <f t="shared" si="68"/>
        <v>13.974794406726001</v>
      </c>
    </row>
    <row r="613" spans="1:11" ht="13.5" x14ac:dyDescent="0.25">
      <c r="A613" s="3">
        <f>TITRES_STAT!B616</f>
        <v>42894</v>
      </c>
      <c r="B613" s="17">
        <f>TITRES_STAT!D616</f>
        <v>14.3607</v>
      </c>
      <c r="C613" s="2">
        <f t="shared" si="69"/>
        <v>0.11069999999999958</v>
      </c>
      <c r="D613" s="2">
        <f t="shared" si="70"/>
        <v>14.215999999999999</v>
      </c>
      <c r="E613" s="2">
        <f t="shared" si="72"/>
        <v>14.165790000000001</v>
      </c>
      <c r="F613" s="2">
        <f t="shared" si="73"/>
        <v>14.065380000000001</v>
      </c>
      <c r="G613" s="2">
        <f t="shared" si="67"/>
        <v>13.947540000000004</v>
      </c>
      <c r="H613" s="2">
        <f t="shared" si="71"/>
        <v>13.456017499999987</v>
      </c>
      <c r="I613" s="2">
        <f t="array" ref="I613">SUMPRODUCT(B597:B616, (ROW(B597:B616)-ROW(B597)+1)) / (20*21/2)</f>
        <v>14.253926666666665</v>
      </c>
      <c r="J613" s="2">
        <f t="shared" si="74"/>
        <v>14.101842405364021</v>
      </c>
      <c r="K613" s="2">
        <f t="shared" si="68"/>
        <v>13.989927959403413</v>
      </c>
    </row>
    <row r="614" spans="1:11" ht="13.5" x14ac:dyDescent="0.25">
      <c r="A614" s="3">
        <f>TITRES_STAT!B617</f>
        <v>42895</v>
      </c>
      <c r="B614" s="17">
        <f>TITRES_STAT!D617</f>
        <v>14.3238</v>
      </c>
      <c r="C614" s="2">
        <f t="shared" si="69"/>
        <v>-3.6899999999999267E-2</v>
      </c>
      <c r="D614" s="2">
        <f t="shared" si="70"/>
        <v>14.260300000000001</v>
      </c>
      <c r="E614" s="2">
        <f t="shared" si="72"/>
        <v>14.181299999999998</v>
      </c>
      <c r="F614" s="2">
        <f t="shared" si="73"/>
        <v>14.080145000000002</v>
      </c>
      <c r="G614" s="2">
        <f t="shared" si="67"/>
        <v>13.958616000000005</v>
      </c>
      <c r="H614" s="2">
        <f t="shared" si="71"/>
        <v>13.46203499999999</v>
      </c>
      <c r="I614" s="2">
        <f t="array" ref="I614">SUMPRODUCT(B598:B617, (ROW(B598:B617)-ROW(B598)+1)) / (20*21/2)</f>
        <v>14.29755476190476</v>
      </c>
      <c r="J614" s="2">
        <f t="shared" si="74"/>
        <v>14.12298122390078</v>
      </c>
      <c r="K614" s="2">
        <f t="shared" si="68"/>
        <v>14.00302098060328</v>
      </c>
    </row>
    <row r="615" spans="1:11" ht="13.5" x14ac:dyDescent="0.25">
      <c r="A615" s="3">
        <f>TITRES_STAT!B618</f>
        <v>42898</v>
      </c>
      <c r="B615" s="17">
        <f>TITRES_STAT!D618</f>
        <v>14.611700000000001</v>
      </c>
      <c r="C615" s="2">
        <f t="shared" si="69"/>
        <v>0.28790000000000049</v>
      </c>
      <c r="D615" s="2">
        <f t="shared" si="70"/>
        <v>14.34742</v>
      </c>
      <c r="E615" s="2">
        <f t="shared" si="72"/>
        <v>14.232240000000001</v>
      </c>
      <c r="F615" s="2">
        <f t="shared" si="73"/>
        <v>14.114844999999999</v>
      </c>
      <c r="G615" s="2">
        <f t="shared" si="67"/>
        <v>13.974416000000002</v>
      </c>
      <c r="H615" s="2">
        <f t="shared" si="71"/>
        <v>13.469491999999988</v>
      </c>
      <c r="I615" s="2">
        <f t="array" ref="I615">SUMPRODUCT(B599:B618, (ROW(B599:B618)-ROW(B599)+1)) / (20*21/2)</f>
        <v>14.366540476190476</v>
      </c>
      <c r="J615" s="2">
        <f t="shared" si="74"/>
        <v>14.169525869243563</v>
      </c>
      <c r="K615" s="2">
        <f t="shared" si="68"/>
        <v>14.026890746069817</v>
      </c>
    </row>
    <row r="616" spans="1:11" ht="13.5" x14ac:dyDescent="0.25">
      <c r="A616" s="3">
        <f>TITRES_STAT!B619</f>
        <v>42899</v>
      </c>
      <c r="B616" s="17">
        <f>TITRES_STAT!D619</f>
        <v>14.656000000000001</v>
      </c>
      <c r="C616" s="2">
        <f t="shared" si="69"/>
        <v>4.4299999999999784E-2</v>
      </c>
      <c r="D616" s="2">
        <f t="shared" si="70"/>
        <v>14.440440000000001</v>
      </c>
      <c r="E616" s="2">
        <f t="shared" si="72"/>
        <v>14.287610000000001</v>
      </c>
      <c r="F616" s="2">
        <f t="shared" si="73"/>
        <v>14.153605000000002</v>
      </c>
      <c r="G616" s="2">
        <f t="shared" si="67"/>
        <v>13.991544000000003</v>
      </c>
      <c r="H616" s="2">
        <f t="shared" si="71"/>
        <v>13.477244499999989</v>
      </c>
      <c r="I616" s="2">
        <f t="array" ref="I616">SUMPRODUCT(B600:B619, (ROW(B600:B619)-ROW(B600)+1)) / (20*21/2)</f>
        <v>14.412741428571429</v>
      </c>
      <c r="J616" s="2">
        <f t="shared" si="74"/>
        <v>14.215856738839413</v>
      </c>
      <c r="K616" s="2">
        <f t="shared" si="68"/>
        <v>14.051561697204335</v>
      </c>
    </row>
    <row r="617" spans="1:11" ht="13.5" x14ac:dyDescent="0.25">
      <c r="A617" s="3">
        <f>TITRES_STAT!B620</f>
        <v>42900</v>
      </c>
      <c r="B617" s="17">
        <f>TITRES_STAT!D620</f>
        <v>14.611700000000001</v>
      </c>
      <c r="C617" s="2">
        <f t="shared" si="69"/>
        <v>-4.4299999999999784E-2</v>
      </c>
      <c r="D617" s="2">
        <f t="shared" si="70"/>
        <v>14.512780000000001</v>
      </c>
      <c r="E617" s="2">
        <f t="shared" si="72"/>
        <v>14.338550000000001</v>
      </c>
      <c r="F617" s="2">
        <f t="shared" si="73"/>
        <v>14.190149999999999</v>
      </c>
      <c r="G617" s="2">
        <f t="shared" si="67"/>
        <v>14.007638000000004</v>
      </c>
      <c r="H617" s="2">
        <f t="shared" si="71"/>
        <v>13.484775499999991</v>
      </c>
      <c r="I617" s="2">
        <f t="array" ref="I617">SUMPRODUCT(B601:B620, (ROW(B601:B620)-ROW(B601)+1)) / (20*21/2)</f>
        <v>14.536469047619047</v>
      </c>
      <c r="J617" s="2">
        <f t="shared" si="74"/>
        <v>14.253556097045184</v>
      </c>
      <c r="K617" s="2">
        <f t="shared" si="68"/>
        <v>14.073527905157107</v>
      </c>
    </row>
    <row r="618" spans="1:11" ht="13.5" x14ac:dyDescent="0.25">
      <c r="A618" s="3">
        <f>TITRES_STAT!B621</f>
        <v>42901</v>
      </c>
      <c r="B618" s="17">
        <f>TITRES_STAT!D621</f>
        <v>14.9145</v>
      </c>
      <c r="C618" s="2">
        <f t="shared" si="69"/>
        <v>0.30279999999999951</v>
      </c>
      <c r="D618" s="2">
        <f t="shared" si="70"/>
        <v>14.62354</v>
      </c>
      <c r="E618" s="2">
        <f t="shared" si="72"/>
        <v>14.419770000000003</v>
      </c>
      <c r="F618" s="2">
        <f t="shared" si="73"/>
        <v>14.24479</v>
      </c>
      <c r="G618" s="2">
        <f t="shared" si="67"/>
        <v>14.030084000000002</v>
      </c>
      <c r="H618" s="2">
        <f t="shared" si="71"/>
        <v>13.492897499999993</v>
      </c>
      <c r="I618" s="2">
        <f t="array" ref="I618">SUMPRODUCT(B602:B621, (ROW(B602:B621)-ROW(B602)+1)) / (20*21/2)</f>
        <v>14.666870476190477</v>
      </c>
      <c r="J618" s="2">
        <f t="shared" si="74"/>
        <v>14.316503135421833</v>
      </c>
      <c r="K618" s="2">
        <f t="shared" si="68"/>
        <v>14.106507202994084</v>
      </c>
    </row>
    <row r="619" spans="1:11" ht="13.5" x14ac:dyDescent="0.25">
      <c r="A619" s="3">
        <f>TITRES_STAT!B622</f>
        <v>42902</v>
      </c>
      <c r="B619" s="17">
        <f>TITRES_STAT!D622</f>
        <v>14.729900000000001</v>
      </c>
      <c r="C619" s="2">
        <f t="shared" si="69"/>
        <v>-0.18459999999999965</v>
      </c>
      <c r="D619" s="2">
        <f t="shared" si="70"/>
        <v>14.704760000000002</v>
      </c>
      <c r="E619" s="2">
        <f t="shared" si="72"/>
        <v>14.482530000000002</v>
      </c>
      <c r="F619" s="2">
        <f t="shared" si="73"/>
        <v>14.279860000000003</v>
      </c>
      <c r="G619" s="2">
        <f t="shared" si="67"/>
        <v>14.048986000000005</v>
      </c>
      <c r="H619" s="2">
        <f t="shared" si="71"/>
        <v>13.500539499999991</v>
      </c>
      <c r="I619" s="2">
        <f t="array" ref="I619">SUMPRODUCT(B603:B622, (ROW(B603:B622)-ROW(B603)+1)) / (20*21/2)</f>
        <v>14.781594285714286</v>
      </c>
      <c r="J619" s="2">
        <f t="shared" si="74"/>
        <v>14.35587426538166</v>
      </c>
      <c r="K619" s="2">
        <f t="shared" si="68"/>
        <v>14.130953979347259</v>
      </c>
    </row>
    <row r="620" spans="1:11" ht="13.5" x14ac:dyDescent="0.25">
      <c r="A620" s="3">
        <f>TITRES_STAT!B623</f>
        <v>42905</v>
      </c>
      <c r="B620" s="17">
        <f>TITRES_STAT!D623</f>
        <v>15.579000000000001</v>
      </c>
      <c r="C620" s="2">
        <f t="shared" si="69"/>
        <v>0.84909999999999997</v>
      </c>
      <c r="D620" s="2">
        <f t="shared" si="70"/>
        <v>14.89822</v>
      </c>
      <c r="E620" s="2">
        <f t="shared" si="72"/>
        <v>14.622820000000001</v>
      </c>
      <c r="F620" s="2">
        <f t="shared" si="73"/>
        <v>14.357385000000003</v>
      </c>
      <c r="G620" s="2">
        <f t="shared" si="67"/>
        <v>14.084574000000002</v>
      </c>
      <c r="H620" s="2">
        <f t="shared" si="71"/>
        <v>13.511983999999993</v>
      </c>
      <c r="I620" s="2">
        <f t="array" ref="I620">SUMPRODUCT(B604:B623, (ROW(B604:B623)-ROW(B604)+1)) / (20*21/2)</f>
        <v>14.888583333333331</v>
      </c>
      <c r="J620" s="2">
        <f t="shared" si="74"/>
        <v>14.472362430583406</v>
      </c>
      <c r="K620" s="2">
        <f t="shared" si="68"/>
        <v>14.18774009780423</v>
      </c>
    </row>
    <row r="621" spans="1:11" ht="13.5" x14ac:dyDescent="0.25">
      <c r="A621" s="3">
        <f>TITRES_STAT!B624</f>
        <v>42906</v>
      </c>
      <c r="B621" s="17">
        <f>TITRES_STAT!D624</f>
        <v>15.726599999999999</v>
      </c>
      <c r="C621" s="2">
        <f t="shared" si="69"/>
        <v>0.14759999999999884</v>
      </c>
      <c r="D621" s="2">
        <f t="shared" si="70"/>
        <v>15.11234</v>
      </c>
      <c r="E621" s="2">
        <f t="shared" si="72"/>
        <v>14.776390000000001</v>
      </c>
      <c r="F621" s="2">
        <f t="shared" si="73"/>
        <v>14.448200000000003</v>
      </c>
      <c r="G621" s="2">
        <f t="shared" si="67"/>
        <v>14.123114000000001</v>
      </c>
      <c r="H621" s="2">
        <f t="shared" si="71"/>
        <v>13.524203499999993</v>
      </c>
      <c r="I621" s="2">
        <f t="array" ref="I621">SUMPRODUCT(B605:B624, (ROW(B605:B624)-ROW(B605)+1)) / (20*21/2)</f>
        <v>14.974227619047616</v>
      </c>
      <c r="J621" s="2">
        <f t="shared" si="74"/>
        <v>14.591813627670701</v>
      </c>
      <c r="K621" s="2">
        <f t="shared" si="68"/>
        <v>14.248087544949163</v>
      </c>
    </row>
    <row r="622" spans="1:11" ht="13.5" x14ac:dyDescent="0.25">
      <c r="A622" s="3">
        <f>TITRES_STAT!B625</f>
        <v>42907</v>
      </c>
      <c r="B622" s="17">
        <f>TITRES_STAT!D625</f>
        <v>15.652799999999999</v>
      </c>
      <c r="C622" s="2">
        <f t="shared" si="69"/>
        <v>-7.380000000000031E-2</v>
      </c>
      <c r="D622" s="2">
        <f t="shared" si="70"/>
        <v>15.32056</v>
      </c>
      <c r="E622" s="2">
        <f t="shared" si="72"/>
        <v>14.91667</v>
      </c>
      <c r="F622" s="2">
        <f t="shared" si="73"/>
        <v>14.529415000000006</v>
      </c>
      <c r="G622" s="2">
        <f t="shared" si="67"/>
        <v>14.160177999999998</v>
      </c>
      <c r="H622" s="2">
        <f t="shared" si="71"/>
        <v>13.536238499999993</v>
      </c>
      <c r="I622" s="2">
        <f t="array" ref="I622">SUMPRODUCT(B606:B625, (ROW(B606:B625)-ROW(B606)+1)) / (20*21/2)</f>
        <v>15.074603333333332</v>
      </c>
      <c r="J622" s="2">
        <f t="shared" si="74"/>
        <v>14.692859948844921</v>
      </c>
      <c r="K622" s="2">
        <f t="shared" si="68"/>
        <v>14.303174307892334</v>
      </c>
    </row>
    <row r="623" spans="1:11" ht="13.5" x14ac:dyDescent="0.25">
      <c r="A623" s="3">
        <f>TITRES_STAT!B626</f>
        <v>42908</v>
      </c>
      <c r="B623" s="17">
        <f>TITRES_STAT!D626</f>
        <v>15.652799999999999</v>
      </c>
      <c r="C623" s="2">
        <f t="shared" si="69"/>
        <v>0</v>
      </c>
      <c r="D623" s="2">
        <f t="shared" si="70"/>
        <v>15.468219999999999</v>
      </c>
      <c r="E623" s="2">
        <f t="shared" si="72"/>
        <v>15.04588</v>
      </c>
      <c r="F623" s="2">
        <f t="shared" si="73"/>
        <v>14.605835000000004</v>
      </c>
      <c r="G623" s="2">
        <f t="shared" si="67"/>
        <v>14.197242000000001</v>
      </c>
      <c r="H623" s="2">
        <f t="shared" si="71"/>
        <v>13.548273499999993</v>
      </c>
      <c r="I623" s="2">
        <f t="array" ref="I623">SUMPRODUCT(B607:B626, (ROW(B607:B626)-ROW(B607)+1)) / (20*21/2)</f>
        <v>15.188339523809526</v>
      </c>
      <c r="J623" s="2">
        <f t="shared" si="74"/>
        <v>14.784282810859692</v>
      </c>
      <c r="K623" s="2">
        <f t="shared" si="68"/>
        <v>14.356100805622047</v>
      </c>
    </row>
    <row r="624" spans="1:11" ht="13.5" x14ac:dyDescent="0.25">
      <c r="A624" s="3">
        <f>TITRES_STAT!B627</f>
        <v>42909</v>
      </c>
      <c r="B624" s="17">
        <f>TITRES_STAT!D627</f>
        <v>15.505100000000001</v>
      </c>
      <c r="C624" s="2">
        <f t="shared" si="69"/>
        <v>-0.14769999999999861</v>
      </c>
      <c r="D624" s="2">
        <f t="shared" si="70"/>
        <v>15.623259999999998</v>
      </c>
      <c r="E624" s="2">
        <f t="shared" si="72"/>
        <v>15.164009999999999</v>
      </c>
      <c r="F624" s="2">
        <f t="shared" si="73"/>
        <v>14.672655000000002</v>
      </c>
      <c r="G624" s="2">
        <f t="shared" si="67"/>
        <v>14.232682</v>
      </c>
      <c r="H624" s="2">
        <f t="shared" si="71"/>
        <v>13.559532999999995</v>
      </c>
      <c r="I624" s="2">
        <f t="array" ref="I624">SUMPRODUCT(B608:B627, (ROW(B608:B627)-ROW(B608)+1)) / (20*21/2)</f>
        <v>15.321419523809523</v>
      </c>
      <c r="J624" s="2">
        <f t="shared" si="74"/>
        <v>14.852932066968293</v>
      </c>
      <c r="K624" s="2">
        <f t="shared" si="68"/>
        <v>14.401159597558436</v>
      </c>
    </row>
    <row r="625" spans="1:11" ht="13.5" x14ac:dyDescent="0.25">
      <c r="A625" s="3">
        <f>TITRES_STAT!B628</f>
        <v>42914</v>
      </c>
      <c r="B625" s="17">
        <f>TITRES_STAT!D628</f>
        <v>15.726599999999999</v>
      </c>
      <c r="C625" s="2">
        <f t="shared" si="69"/>
        <v>0.22149999999999892</v>
      </c>
      <c r="D625" s="2">
        <f t="shared" si="70"/>
        <v>15.652779999999998</v>
      </c>
      <c r="E625" s="2">
        <f t="shared" si="72"/>
        <v>15.275499999999999</v>
      </c>
      <c r="F625" s="2">
        <f t="shared" si="73"/>
        <v>14.753870000000003</v>
      </c>
      <c r="G625" s="2">
        <f t="shared" si="67"/>
        <v>14.271074</v>
      </c>
      <c r="H625" s="2">
        <f t="shared" si="71"/>
        <v>13.572084499999994</v>
      </c>
      <c r="I625" s="2">
        <f t="array" ref="I625">SUMPRODUCT(B609:B628, (ROW(B609:B628)-ROW(B609)+1)) / (20*21/2)</f>
        <v>15.502998571428568</v>
      </c>
      <c r="J625" s="2">
        <f t="shared" si="74"/>
        <v>14.936138536780838</v>
      </c>
      <c r="K625" s="2">
        <f t="shared" si="68"/>
        <v>14.453137652556144</v>
      </c>
    </row>
    <row r="626" spans="1:11" ht="13.5" x14ac:dyDescent="0.25">
      <c r="A626" s="3">
        <f>TITRES_STAT!B629</f>
        <v>42915</v>
      </c>
      <c r="B626" s="17">
        <f>TITRES_STAT!D629</f>
        <v>15.9481</v>
      </c>
      <c r="C626" s="2">
        <f t="shared" si="69"/>
        <v>0.2215000000000007</v>
      </c>
      <c r="D626" s="2">
        <f t="shared" si="70"/>
        <v>15.69708</v>
      </c>
      <c r="E626" s="2">
        <f t="shared" si="72"/>
        <v>15.40471</v>
      </c>
      <c r="F626" s="2">
        <f t="shared" si="73"/>
        <v>14.846160000000003</v>
      </c>
      <c r="G626" s="2">
        <f t="shared" ref="G626:G689" si="75">AVERAGE(B577:B626)</f>
        <v>14.313896</v>
      </c>
      <c r="H626" s="2">
        <f t="shared" si="71"/>
        <v>13.585743499999994</v>
      </c>
      <c r="I626" s="2">
        <f t="array" ref="I626">SUMPRODUCT(B610:B629, (ROW(B610:B629)-ROW(B610)+1)) / (20*21/2)</f>
        <v>15.714846666666666</v>
      </c>
      <c r="J626" s="2">
        <f t="shared" si="74"/>
        <v>15.032515818992186</v>
      </c>
      <c r="K626" s="2">
        <f t="shared" si="68"/>
        <v>14.511763626965708</v>
      </c>
    </row>
    <row r="627" spans="1:11" ht="13.5" x14ac:dyDescent="0.25">
      <c r="A627" s="3">
        <f>TITRES_STAT!B630</f>
        <v>42916</v>
      </c>
      <c r="B627" s="17">
        <f>TITRES_STAT!D630</f>
        <v>16.243500000000001</v>
      </c>
      <c r="C627" s="2">
        <f t="shared" si="69"/>
        <v>0.29540000000000077</v>
      </c>
      <c r="D627" s="2">
        <f t="shared" si="70"/>
        <v>15.81522</v>
      </c>
      <c r="E627" s="2">
        <f t="shared" si="72"/>
        <v>15.567890000000002</v>
      </c>
      <c r="F627" s="2">
        <f t="shared" si="73"/>
        <v>14.953219999999998</v>
      </c>
      <c r="G627" s="2">
        <f t="shared" si="75"/>
        <v>14.362626000000001</v>
      </c>
      <c r="H627" s="2">
        <f t="shared" si="71"/>
        <v>13.600731999999994</v>
      </c>
      <c r="I627" s="2">
        <f t="array" ref="I627">SUMPRODUCT(B611:B630, (ROW(B611:B630)-ROW(B611)+1)) / (20*21/2)</f>
        <v>15.940327142857146</v>
      </c>
      <c r="J627" s="2">
        <f t="shared" si="74"/>
        <v>15.147847645754835</v>
      </c>
      <c r="K627" s="2">
        <f t="shared" ref="K627:K690" si="76">$K$4*B627+(1-$K$4)*K626</f>
        <v>14.579674857280779</v>
      </c>
    </row>
    <row r="628" spans="1:11" ht="13.5" x14ac:dyDescent="0.25">
      <c r="A628" s="3">
        <f>TITRES_STAT!B631</f>
        <v>42919</v>
      </c>
      <c r="B628" s="17">
        <f>TITRES_STAT!D631</f>
        <v>16.8598</v>
      </c>
      <c r="C628" s="2">
        <f t="shared" si="69"/>
        <v>0.61629999999999896</v>
      </c>
      <c r="D628" s="2">
        <f t="shared" si="70"/>
        <v>16.056619999999999</v>
      </c>
      <c r="E628" s="2">
        <f t="shared" si="72"/>
        <v>15.762420000000001</v>
      </c>
      <c r="F628" s="2">
        <f t="shared" si="73"/>
        <v>15.091095000000001</v>
      </c>
      <c r="G628" s="2">
        <f t="shared" si="75"/>
        <v>14.422205999999999</v>
      </c>
      <c r="H628" s="2">
        <f t="shared" si="71"/>
        <v>13.618838999999996</v>
      </c>
      <c r="I628" s="2">
        <f t="array" ref="I628">SUMPRODUCT(B612:B631, (ROW(B612:B631)-ROW(B612)+1)) / (20*21/2)</f>
        <v>16.150859047619047</v>
      </c>
      <c r="J628" s="2">
        <f t="shared" si="74"/>
        <v>15.310890727111518</v>
      </c>
      <c r="K628" s="2">
        <f t="shared" si="76"/>
        <v>14.669091529544277</v>
      </c>
    </row>
    <row r="629" spans="1:11" ht="13.5" x14ac:dyDescent="0.25">
      <c r="A629" s="3">
        <f>TITRES_STAT!B632</f>
        <v>42920</v>
      </c>
      <c r="B629" s="17">
        <f>TITRES_STAT!D632</f>
        <v>17.3155</v>
      </c>
      <c r="C629" s="2">
        <f t="shared" si="69"/>
        <v>0.45570000000000022</v>
      </c>
      <c r="D629" s="2">
        <f t="shared" si="70"/>
        <v>16.418699999999998</v>
      </c>
      <c r="E629" s="2">
        <f t="shared" si="72"/>
        <v>16.020979999999998</v>
      </c>
      <c r="F629" s="2">
        <f t="shared" si="73"/>
        <v>15.251754999999999</v>
      </c>
      <c r="G629" s="2">
        <f t="shared" si="75"/>
        <v>14.489571999999999</v>
      </c>
      <c r="H629" s="2">
        <f t="shared" si="71"/>
        <v>13.639334999999996</v>
      </c>
      <c r="I629" s="2">
        <f t="array" ref="I629">SUMPRODUCT(B613:B632, (ROW(B613:B632)-ROW(B613)+1)) / (20*21/2)</f>
        <v>16.307383333333334</v>
      </c>
      <c r="J629" s="2">
        <f t="shared" si="74"/>
        <v>15.501805895958041</v>
      </c>
      <c r="K629" s="2">
        <f t="shared" si="76"/>
        <v>14.772872253875873</v>
      </c>
    </row>
    <row r="630" spans="1:11" ht="13.5" x14ac:dyDescent="0.25">
      <c r="A630" s="3">
        <f>TITRES_STAT!B633</f>
        <v>42921</v>
      </c>
      <c r="B630" s="17">
        <f>TITRES_STAT!D633</f>
        <v>17.619299999999999</v>
      </c>
      <c r="C630" s="2">
        <f t="shared" si="69"/>
        <v>0.30379999999999896</v>
      </c>
      <c r="D630" s="2">
        <f t="shared" si="70"/>
        <v>16.797239999999999</v>
      </c>
      <c r="E630" s="2">
        <f t="shared" si="72"/>
        <v>16.225009999999997</v>
      </c>
      <c r="F630" s="2">
        <f t="shared" si="73"/>
        <v>15.423914999999999</v>
      </c>
      <c r="G630" s="2">
        <f t="shared" si="75"/>
        <v>14.563013999999995</v>
      </c>
      <c r="H630" s="2">
        <f t="shared" si="71"/>
        <v>13.661423999999995</v>
      </c>
      <c r="I630" s="2">
        <f t="array" ref="I630">SUMPRODUCT(B614:B633, (ROW(B614:B633)-ROW(B614)+1)) / (20*21/2)</f>
        <v>16.467747619047618</v>
      </c>
      <c r="J630" s="2">
        <f t="shared" si="74"/>
        <v>15.703472001104894</v>
      </c>
      <c r="K630" s="2">
        <f t="shared" si="76"/>
        <v>14.884496871370938</v>
      </c>
    </row>
    <row r="631" spans="1:11" ht="13.5" x14ac:dyDescent="0.25">
      <c r="A631" s="3">
        <f>TITRES_STAT!B634</f>
        <v>42922</v>
      </c>
      <c r="B631" s="17">
        <f>TITRES_STAT!D634</f>
        <v>17.634499999999999</v>
      </c>
      <c r="C631" s="2">
        <f t="shared" si="69"/>
        <v>1.5200000000000102E-2</v>
      </c>
      <c r="D631" s="2">
        <f t="shared" si="70"/>
        <v>17.134520000000002</v>
      </c>
      <c r="E631" s="2">
        <f t="shared" si="72"/>
        <v>16.415800000000001</v>
      </c>
      <c r="F631" s="2">
        <f t="shared" si="73"/>
        <v>15.596095</v>
      </c>
      <c r="G631" s="2">
        <f t="shared" si="75"/>
        <v>14.637349999999996</v>
      </c>
      <c r="H631" s="2">
        <f t="shared" si="71"/>
        <v>13.683884499999998</v>
      </c>
      <c r="I631" s="2">
        <f t="array" ref="I631">SUMPRODUCT(B615:B634, (ROW(B615:B634)-ROW(B615)+1)) / (20*21/2)</f>
        <v>16.624346666666668</v>
      </c>
      <c r="J631" s="2">
        <f t="shared" si="74"/>
        <v>15.887379429571094</v>
      </c>
      <c r="K631" s="2">
        <f t="shared" si="76"/>
        <v>14.992340131317176</v>
      </c>
    </row>
    <row r="632" spans="1:11" ht="13.5" x14ac:dyDescent="0.25">
      <c r="A632" s="3">
        <f>TITRES_STAT!B635</f>
        <v>42923</v>
      </c>
      <c r="B632" s="17">
        <f>TITRES_STAT!D635</f>
        <v>17.239599999999999</v>
      </c>
      <c r="C632" s="2">
        <f t="shared" si="69"/>
        <v>-0.39489999999999981</v>
      </c>
      <c r="D632" s="2">
        <f t="shared" si="70"/>
        <v>17.333739999999999</v>
      </c>
      <c r="E632" s="2">
        <f t="shared" si="72"/>
        <v>16.574480000000001</v>
      </c>
      <c r="F632" s="2">
        <f t="shared" si="73"/>
        <v>15.745575000000002</v>
      </c>
      <c r="G632" s="2">
        <f t="shared" si="75"/>
        <v>14.704673999999995</v>
      </c>
      <c r="H632" s="2">
        <f t="shared" si="71"/>
        <v>13.704443999999993</v>
      </c>
      <c r="I632" s="2">
        <f t="array" ref="I632">SUMPRODUCT(B616:B635, (ROW(B616:B635)-ROW(B616)+1)) / (20*21/2)</f>
        <v>16.758386190476191</v>
      </c>
      <c r="J632" s="2">
        <f t="shared" si="74"/>
        <v>16.016162341040513</v>
      </c>
      <c r="K632" s="2">
        <f t="shared" si="76"/>
        <v>15.080467969304738</v>
      </c>
    </row>
    <row r="633" spans="1:11" ht="13.5" x14ac:dyDescent="0.25">
      <c r="A633" s="3">
        <f>TITRES_STAT!B636</f>
        <v>42926</v>
      </c>
      <c r="B633" s="17">
        <f>TITRES_STAT!D636</f>
        <v>17.429400000000001</v>
      </c>
      <c r="C633" s="2">
        <f t="shared" si="69"/>
        <v>0.18980000000000175</v>
      </c>
      <c r="D633" s="2">
        <f t="shared" si="70"/>
        <v>17.447659999999999</v>
      </c>
      <c r="E633" s="2">
        <f t="shared" si="72"/>
        <v>16.752139999999997</v>
      </c>
      <c r="F633" s="2">
        <f t="shared" si="73"/>
        <v>15.899010000000001</v>
      </c>
      <c r="G633" s="2">
        <f t="shared" si="75"/>
        <v>14.776531999999996</v>
      </c>
      <c r="H633" s="2">
        <f t="shared" si="71"/>
        <v>13.725952499999995</v>
      </c>
      <c r="I633" s="2">
        <f t="array" ref="I633">SUMPRODUCT(B617:B636, (ROW(B617:B636)-ROW(B617)+1)) / (20*21/2)</f>
        <v>16.883893809523812</v>
      </c>
      <c r="J633" s="2">
        <f t="shared" si="74"/>
        <v>16.15075640379856</v>
      </c>
      <c r="K633" s="2">
        <f t="shared" si="76"/>
        <v>15.172582950900631</v>
      </c>
    </row>
    <row r="634" spans="1:11" ht="13.5" x14ac:dyDescent="0.25">
      <c r="A634" s="3">
        <f>TITRES_STAT!B637</f>
        <v>42927</v>
      </c>
      <c r="B634" s="17">
        <f>TITRES_STAT!D637</f>
        <v>17.543299999999999</v>
      </c>
      <c r="C634" s="2">
        <f t="shared" si="69"/>
        <v>0.11389999999999745</v>
      </c>
      <c r="D634" s="2">
        <f t="shared" si="70"/>
        <v>17.493220000000001</v>
      </c>
      <c r="E634" s="2">
        <f t="shared" si="72"/>
        <v>16.955959999999997</v>
      </c>
      <c r="F634" s="2">
        <f t="shared" si="73"/>
        <v>16.059985000000001</v>
      </c>
      <c r="G634" s="2">
        <f t="shared" si="75"/>
        <v>14.848305999999997</v>
      </c>
      <c r="H634" s="2">
        <f t="shared" si="71"/>
        <v>13.748030499999995</v>
      </c>
      <c r="I634" s="2">
        <f t="array" ref="I634">SUMPRODUCT(B618:B637, (ROW(B618:B637)-ROW(B618)+1)) / (20*21/2)</f>
        <v>17.008779523809526</v>
      </c>
      <c r="J634" s="2">
        <f t="shared" si="74"/>
        <v>16.283379603436792</v>
      </c>
      <c r="K634" s="2">
        <f t="shared" si="76"/>
        <v>15.265552246943745</v>
      </c>
    </row>
    <row r="635" spans="1:11" ht="13.5" x14ac:dyDescent="0.25">
      <c r="A635" s="3">
        <f>TITRES_STAT!B638</f>
        <v>42928</v>
      </c>
      <c r="B635" s="17">
        <f>TITRES_STAT!D638</f>
        <v>17.467400000000001</v>
      </c>
      <c r="C635" s="2">
        <f t="shared" si="69"/>
        <v>-7.5899999999997192E-2</v>
      </c>
      <c r="D635" s="2">
        <f t="shared" si="70"/>
        <v>17.46284</v>
      </c>
      <c r="E635" s="2">
        <f t="shared" si="72"/>
        <v>17.130039999999997</v>
      </c>
      <c r="F635" s="2">
        <f t="shared" si="73"/>
        <v>16.202770000000001</v>
      </c>
      <c r="G635" s="2">
        <f t="shared" si="75"/>
        <v>14.920037999999998</v>
      </c>
      <c r="H635" s="2">
        <f t="shared" si="71"/>
        <v>13.770208999999992</v>
      </c>
      <c r="I635" s="2">
        <f t="array" ref="I635">SUMPRODUCT(B619:B638, (ROW(B619:B638)-ROW(B619)+1)) / (20*21/2)</f>
        <v>17.119162380952378</v>
      </c>
      <c r="J635" s="2">
        <f t="shared" si="74"/>
        <v>16.396143450728527</v>
      </c>
      <c r="K635" s="2">
        <f t="shared" si="76"/>
        <v>15.351899217651834</v>
      </c>
    </row>
    <row r="636" spans="1:11" ht="13.5" x14ac:dyDescent="0.25">
      <c r="A636" s="3">
        <f>TITRES_STAT!B639</f>
        <v>42929</v>
      </c>
      <c r="B636" s="17">
        <f>TITRES_STAT!D639</f>
        <v>17.520600000000002</v>
      </c>
      <c r="C636" s="2">
        <f t="shared" si="69"/>
        <v>5.3200000000000358E-2</v>
      </c>
      <c r="D636" s="2">
        <f t="shared" si="70"/>
        <v>17.440059999999999</v>
      </c>
      <c r="E636" s="2">
        <f t="shared" si="72"/>
        <v>17.287289999999999</v>
      </c>
      <c r="F636" s="2">
        <f t="shared" si="73"/>
        <v>16.346</v>
      </c>
      <c r="G636" s="2">
        <f t="shared" si="75"/>
        <v>14.992981999999998</v>
      </c>
      <c r="H636" s="2">
        <f t="shared" si="71"/>
        <v>13.792468999999992</v>
      </c>
      <c r="I636" s="2">
        <f t="array" ref="I636">SUMPRODUCT(B620:B639, (ROW(B620:B639)-ROW(B620)+1)) / (20*21/2)</f>
        <v>17.202741428571429</v>
      </c>
      <c r="J636" s="2">
        <f t="shared" si="74"/>
        <v>16.503234550659144</v>
      </c>
      <c r="K636" s="2">
        <f t="shared" si="76"/>
        <v>15.436946307155685</v>
      </c>
    </row>
    <row r="637" spans="1:11" ht="13.5" x14ac:dyDescent="0.25">
      <c r="A637" s="3">
        <f>TITRES_STAT!B640</f>
        <v>42930</v>
      </c>
      <c r="B637" s="17">
        <f>TITRES_STAT!D640</f>
        <v>17.657299999999999</v>
      </c>
      <c r="C637" s="2">
        <f t="shared" si="69"/>
        <v>0.1366999999999976</v>
      </c>
      <c r="D637" s="2">
        <f t="shared" si="70"/>
        <v>17.523599999999998</v>
      </c>
      <c r="E637" s="2">
        <f t="shared" si="72"/>
        <v>17.42867</v>
      </c>
      <c r="F637" s="2">
        <f t="shared" si="73"/>
        <v>16.498280000000001</v>
      </c>
      <c r="G637" s="2">
        <f t="shared" si="75"/>
        <v>15.068659999999998</v>
      </c>
      <c r="H637" s="2">
        <f t="shared" si="71"/>
        <v>13.815781499999989</v>
      </c>
      <c r="I637" s="2">
        <f t="array" ref="I637">SUMPRODUCT(B621:B640, (ROW(B621:B640)-ROW(B621)+1)) / (20*21/2)</f>
        <v>17.265105714285713</v>
      </c>
      <c r="J637" s="2">
        <f t="shared" si="74"/>
        <v>16.613145545834463</v>
      </c>
      <c r="K637" s="2">
        <f t="shared" si="76"/>
        <v>15.524019000992716</v>
      </c>
    </row>
    <row r="638" spans="1:11" ht="13.5" x14ac:dyDescent="0.25">
      <c r="A638" s="3">
        <f>TITRES_STAT!B641</f>
        <v>42933</v>
      </c>
      <c r="B638" s="17">
        <f>TITRES_STAT!D641</f>
        <v>17.657299999999999</v>
      </c>
      <c r="C638" s="2">
        <f t="shared" si="69"/>
        <v>0</v>
      </c>
      <c r="D638" s="2">
        <f t="shared" si="70"/>
        <v>17.569179999999999</v>
      </c>
      <c r="E638" s="2">
        <f t="shared" si="72"/>
        <v>17.508419999999997</v>
      </c>
      <c r="F638" s="2">
        <f t="shared" si="73"/>
        <v>16.635420000000003</v>
      </c>
      <c r="G638" s="2">
        <f t="shared" si="75"/>
        <v>15.144189999999998</v>
      </c>
      <c r="H638" s="2">
        <f t="shared" si="71"/>
        <v>13.83909399999999</v>
      </c>
      <c r="I638" s="2">
        <f t="array" ref="I638">SUMPRODUCT(B622:B641, (ROW(B622:B641)-ROW(B622)+1)) / (20*21/2)</f>
        <v>17.329506190476192</v>
      </c>
      <c r="J638" s="2">
        <f t="shared" si="74"/>
        <v>16.712588827183563</v>
      </c>
      <c r="K638" s="2">
        <f t="shared" si="76"/>
        <v>15.607677079385159</v>
      </c>
    </row>
    <row r="639" spans="1:11" ht="13.5" x14ac:dyDescent="0.25">
      <c r="A639" s="3">
        <f>TITRES_STAT!B642</f>
        <v>42934</v>
      </c>
      <c r="B639" s="17">
        <f>TITRES_STAT!D642</f>
        <v>17.513000000000002</v>
      </c>
      <c r="C639" s="2">
        <f t="shared" si="69"/>
        <v>-0.14429999999999765</v>
      </c>
      <c r="D639" s="2">
        <f t="shared" si="70"/>
        <v>17.563120000000001</v>
      </c>
      <c r="E639" s="2">
        <f t="shared" si="72"/>
        <v>17.528169999999999</v>
      </c>
      <c r="F639" s="2">
        <f t="shared" si="73"/>
        <v>16.774574999999999</v>
      </c>
      <c r="G639" s="2">
        <f t="shared" si="75"/>
        <v>15.213880000000001</v>
      </c>
      <c r="H639" s="2">
        <f t="shared" si="71"/>
        <v>13.861721999999988</v>
      </c>
      <c r="I639" s="2">
        <f t="array" ref="I639">SUMPRODUCT(B623:B642, (ROW(B623:B642)-ROW(B623)+1)) / (20*21/2)</f>
        <v>17.39611285714286</v>
      </c>
      <c r="J639" s="2">
        <f t="shared" si="74"/>
        <v>16.788818462689889</v>
      </c>
      <c r="K639" s="2">
        <f t="shared" si="76"/>
        <v>15.682395625291623</v>
      </c>
    </row>
    <row r="640" spans="1:11" ht="13.5" x14ac:dyDescent="0.25">
      <c r="A640" s="3">
        <f>TITRES_STAT!B643</f>
        <v>42935</v>
      </c>
      <c r="B640" s="17">
        <f>TITRES_STAT!D643</f>
        <v>17.429400000000001</v>
      </c>
      <c r="C640" s="2">
        <f t="shared" si="69"/>
        <v>-8.3600000000000563E-2</v>
      </c>
      <c r="D640" s="2">
        <f t="shared" si="70"/>
        <v>17.555520000000001</v>
      </c>
      <c r="E640" s="2">
        <f t="shared" si="72"/>
        <v>17.509179999999997</v>
      </c>
      <c r="F640" s="2">
        <f t="shared" si="73"/>
        <v>16.867094999999999</v>
      </c>
      <c r="G640" s="2">
        <f t="shared" si="75"/>
        <v>15.281604</v>
      </c>
      <c r="H640" s="2">
        <f t="shared" si="71"/>
        <v>13.884264499999988</v>
      </c>
      <c r="I640" s="2">
        <f t="array" ref="I640">SUMPRODUCT(B624:B643, (ROW(B624:B643)-ROW(B624)+1)) / (20*21/2)</f>
        <v>17.449555238095236</v>
      </c>
      <c r="J640" s="2">
        <f t="shared" si="74"/>
        <v>16.849826228147997</v>
      </c>
      <c r="K640" s="2">
        <f t="shared" si="76"/>
        <v>15.750905600770382</v>
      </c>
    </row>
    <row r="641" spans="1:11" ht="13.5" x14ac:dyDescent="0.25">
      <c r="A641" s="3">
        <f>TITRES_STAT!B644</f>
        <v>42936</v>
      </c>
      <c r="B641" s="17">
        <f>TITRES_STAT!D644</f>
        <v>17.543299999999999</v>
      </c>
      <c r="C641" s="2">
        <f t="shared" si="69"/>
        <v>0.11389999999999745</v>
      </c>
      <c r="D641" s="2">
        <f t="shared" si="70"/>
        <v>17.56006</v>
      </c>
      <c r="E641" s="2">
        <f t="shared" si="72"/>
        <v>17.500059999999998</v>
      </c>
      <c r="F641" s="2">
        <f t="shared" si="73"/>
        <v>16.957929999999998</v>
      </c>
      <c r="G641" s="2">
        <f t="shared" si="75"/>
        <v>15.352048000000002</v>
      </c>
      <c r="H641" s="2">
        <f t="shared" si="71"/>
        <v>13.90744999999999</v>
      </c>
      <c r="I641" s="2">
        <f t="array" ref="I641">SUMPRODUCT(B625:B644, (ROW(B625:B644)-ROW(B625)+1)) / (20*21/2)</f>
        <v>17.496528571428573</v>
      </c>
      <c r="J641" s="2">
        <f t="shared" si="74"/>
        <v>16.91587134927676</v>
      </c>
      <c r="K641" s="2">
        <f t="shared" si="76"/>
        <v>15.821195577210759</v>
      </c>
    </row>
    <row r="642" spans="1:11" ht="13.5" x14ac:dyDescent="0.25">
      <c r="A642" s="3">
        <f>TITRES_STAT!B645</f>
        <v>42937</v>
      </c>
      <c r="B642" s="17">
        <f>TITRES_STAT!D645</f>
        <v>17.657299999999999</v>
      </c>
      <c r="C642" s="2">
        <f t="shared" si="69"/>
        <v>0.11400000000000077</v>
      </c>
      <c r="D642" s="2">
        <f t="shared" si="70"/>
        <v>17.56006</v>
      </c>
      <c r="E642" s="2">
        <f t="shared" si="72"/>
        <v>17.541829999999997</v>
      </c>
      <c r="F642" s="2">
        <f t="shared" si="73"/>
        <v>17.058154999999996</v>
      </c>
      <c r="G642" s="2">
        <f t="shared" si="75"/>
        <v>15.425364</v>
      </c>
      <c r="H642" s="2">
        <f t="shared" si="71"/>
        <v>13.931759499999989</v>
      </c>
      <c r="I642" s="2">
        <f t="array" ref="I642">SUMPRODUCT(B626:B645, (ROW(B626:B645)-ROW(B626)+1)) / (20*21/2)</f>
        <v>17.530394285714284</v>
      </c>
      <c r="J642" s="2">
        <f t="shared" si="74"/>
        <v>16.986483601726594</v>
      </c>
      <c r="K642" s="2">
        <f t="shared" si="76"/>
        <v>15.893199672222101</v>
      </c>
    </row>
    <row r="643" spans="1:11" ht="13.5" x14ac:dyDescent="0.25">
      <c r="A643" s="3">
        <f>TITRES_STAT!B646</f>
        <v>42940</v>
      </c>
      <c r="B643" s="17">
        <f>TITRES_STAT!D646</f>
        <v>17.619299999999999</v>
      </c>
      <c r="C643" s="2">
        <f t="shared" si="69"/>
        <v>-3.8000000000000256E-2</v>
      </c>
      <c r="D643" s="2">
        <f t="shared" si="70"/>
        <v>17.55246</v>
      </c>
      <c r="E643" s="2">
        <f t="shared" si="72"/>
        <v>17.56082</v>
      </c>
      <c r="F643" s="2">
        <f t="shared" si="73"/>
        <v>17.156479999999995</v>
      </c>
      <c r="G643" s="2">
        <f t="shared" si="75"/>
        <v>15.497920000000001</v>
      </c>
      <c r="H643" s="2">
        <f t="shared" si="71"/>
        <v>13.955435999999986</v>
      </c>
      <c r="I643" s="2">
        <f t="array" ref="I643">SUMPRODUCT(B627:B646, (ROW(B627:B646)-ROW(B627)+1)) / (20*21/2)</f>
        <v>17.544399523809524</v>
      </c>
      <c r="J643" s="2">
        <f t="shared" si="74"/>
        <v>17.046751830133584</v>
      </c>
      <c r="K643" s="2">
        <f t="shared" si="76"/>
        <v>15.96088988115457</v>
      </c>
    </row>
    <row r="644" spans="1:11" ht="13.5" x14ac:dyDescent="0.25">
      <c r="A644" s="3">
        <f>TITRES_STAT!B647</f>
        <v>42942</v>
      </c>
      <c r="B644" s="17">
        <f>TITRES_STAT!D647</f>
        <v>17.649699999999999</v>
      </c>
      <c r="C644" s="2">
        <f t="shared" ref="C644:C707" si="77">B644-B643</f>
        <v>3.0400000000000205E-2</v>
      </c>
      <c r="D644" s="2">
        <f t="shared" si="70"/>
        <v>17.579799999999999</v>
      </c>
      <c r="E644" s="2">
        <f t="shared" si="72"/>
        <v>17.571460000000002</v>
      </c>
      <c r="F644" s="2">
        <f t="shared" si="73"/>
        <v>17.263709999999996</v>
      </c>
      <c r="G644" s="2">
        <f t="shared" si="75"/>
        <v>15.570344</v>
      </c>
      <c r="H644" s="2">
        <f t="shared" si="71"/>
        <v>13.979633499999986</v>
      </c>
      <c r="I644" s="2">
        <f t="array" ref="I644">SUMPRODUCT(B628:B647, (ROW(B628:B647)-ROW(B628)+1)) / (20*21/2)</f>
        <v>17.540141428571427</v>
      </c>
      <c r="J644" s="2">
        <f t="shared" si="74"/>
        <v>17.104175465358956</v>
      </c>
      <c r="K644" s="2">
        <f t="shared" si="76"/>
        <v>16.02711772895243</v>
      </c>
    </row>
    <row r="645" spans="1:11" ht="13.5" x14ac:dyDescent="0.25">
      <c r="A645" s="3">
        <f>TITRES_STAT!B648</f>
        <v>42943</v>
      </c>
      <c r="B645" s="17">
        <f>TITRES_STAT!D648</f>
        <v>17.619299999999999</v>
      </c>
      <c r="C645" s="2">
        <f t="shared" si="77"/>
        <v>-3.0400000000000205E-2</v>
      </c>
      <c r="D645" s="2">
        <f t="shared" si="70"/>
        <v>17.617779999999996</v>
      </c>
      <c r="E645" s="2">
        <f t="shared" si="72"/>
        <v>17.586650000000002</v>
      </c>
      <c r="F645" s="2">
        <f t="shared" si="73"/>
        <v>17.358345</v>
      </c>
      <c r="G645" s="2">
        <f t="shared" si="75"/>
        <v>15.644375999999999</v>
      </c>
      <c r="H645" s="2">
        <f t="shared" si="71"/>
        <v>14.003309999999985</v>
      </c>
      <c r="I645" s="2">
        <f t="array" ref="I645">SUMPRODUCT(B629:B648, (ROW(B629:B648)-ROW(B629)+1)) / (20*21/2)</f>
        <v>17.53619761904762</v>
      </c>
      <c r="J645" s="2">
        <f t="shared" si="74"/>
        <v>17.153234944848577</v>
      </c>
      <c r="K645" s="2">
        <f t="shared" si="76"/>
        <v>16.089556249385669</v>
      </c>
    </row>
    <row r="646" spans="1:11" ht="13.5" x14ac:dyDescent="0.25">
      <c r="A646" s="3">
        <f>TITRES_STAT!B649</f>
        <v>42944</v>
      </c>
      <c r="B646" s="17">
        <f>TITRES_STAT!D649</f>
        <v>17.505400000000002</v>
      </c>
      <c r="C646" s="2">
        <f t="shared" si="77"/>
        <v>-0.11389999999999745</v>
      </c>
      <c r="D646" s="2">
        <f t="shared" ref="D646:D709" si="78">AVERAGE(B642:B646)</f>
        <v>17.610199999999999</v>
      </c>
      <c r="E646" s="2">
        <f t="shared" si="72"/>
        <v>17.585130000000003</v>
      </c>
      <c r="F646" s="2">
        <f t="shared" si="73"/>
        <v>17.436209999999999</v>
      </c>
      <c r="G646" s="2">
        <f t="shared" si="75"/>
        <v>15.716868000000002</v>
      </c>
      <c r="H646" s="2">
        <f t="shared" si="71"/>
        <v>14.026232499999987</v>
      </c>
      <c r="I646" s="2">
        <f t="array" ref="I646">SUMPRODUCT(B630:B649, (ROW(B630:B649)-ROW(B630)+1)) / (20*21/2)</f>
        <v>17.517861428571432</v>
      </c>
      <c r="J646" s="2">
        <f t="shared" si="74"/>
        <v>17.186774473910617</v>
      </c>
      <c r="K646" s="2">
        <f t="shared" si="76"/>
        <v>16.145079533723486</v>
      </c>
    </row>
    <row r="647" spans="1:11" ht="13.5" x14ac:dyDescent="0.25">
      <c r="A647" s="3">
        <f>TITRES_STAT!B650</f>
        <v>42947</v>
      </c>
      <c r="B647" s="17">
        <f>TITRES_STAT!D650</f>
        <v>17.391500000000001</v>
      </c>
      <c r="C647" s="2">
        <f t="shared" si="77"/>
        <v>-0.113900000000001</v>
      </c>
      <c r="D647" s="2">
        <f t="shared" si="78"/>
        <v>17.557040000000001</v>
      </c>
      <c r="E647" s="2">
        <f t="shared" si="72"/>
        <v>17.55855</v>
      </c>
      <c r="F647" s="2">
        <f t="shared" si="73"/>
        <v>17.49361</v>
      </c>
      <c r="G647" s="2">
        <f t="shared" si="75"/>
        <v>15.787081999999998</v>
      </c>
      <c r="H647" s="2">
        <f t="shared" si="71"/>
        <v>14.048732999999988</v>
      </c>
      <c r="I647" s="2">
        <f t="array" ref="I647">SUMPRODUCT(B631:B650, (ROW(B631:B650)-ROW(B631)+1)) / (20*21/2)</f>
        <v>17.505243333333333</v>
      </c>
      <c r="J647" s="2">
        <f t="shared" si="74"/>
        <v>17.206272143061987</v>
      </c>
      <c r="K647" s="2">
        <f t="shared" si="76"/>
        <v>16.193958767695115</v>
      </c>
    </row>
    <row r="648" spans="1:11" ht="13.5" x14ac:dyDescent="0.25">
      <c r="A648" s="3">
        <f>TITRES_STAT!B651</f>
        <v>42948</v>
      </c>
      <c r="B648" s="17">
        <f>TITRES_STAT!D651</f>
        <v>17.452200000000001</v>
      </c>
      <c r="C648" s="2">
        <f t="shared" si="77"/>
        <v>6.0700000000000642E-2</v>
      </c>
      <c r="D648" s="2">
        <f t="shared" si="78"/>
        <v>17.523620000000001</v>
      </c>
      <c r="E648" s="2">
        <f t="shared" si="72"/>
        <v>17.538040000000002</v>
      </c>
      <c r="F648" s="2">
        <f t="shared" si="73"/>
        <v>17.523229999999998</v>
      </c>
      <c r="G648" s="2">
        <f t="shared" si="75"/>
        <v>15.859691999999997</v>
      </c>
      <c r="H648" s="2">
        <f t="shared" si="71"/>
        <v>14.071758499999989</v>
      </c>
      <c r="I648" s="2">
        <f t="array" ref="I648">SUMPRODUCT(B632:B651, (ROW(B632:B651)-ROW(B632)+1)) / (20*21/2)</f>
        <v>17.479243333333336</v>
      </c>
      <c r="J648" s="2">
        <f t="shared" si="74"/>
        <v>17.22969384372275</v>
      </c>
      <c r="K648" s="2">
        <f t="shared" si="76"/>
        <v>16.243301561118834</v>
      </c>
    </row>
    <row r="649" spans="1:11" ht="13.5" x14ac:dyDescent="0.25">
      <c r="A649" s="3">
        <f>TITRES_STAT!B652</f>
        <v>42949</v>
      </c>
      <c r="B649" s="17">
        <f>TITRES_STAT!D652</f>
        <v>17.3307</v>
      </c>
      <c r="C649" s="2">
        <f t="shared" si="77"/>
        <v>-0.12150000000000105</v>
      </c>
      <c r="D649" s="2">
        <f t="shared" si="78"/>
        <v>17.459820000000001</v>
      </c>
      <c r="E649" s="2">
        <f t="shared" si="72"/>
        <v>17.51981</v>
      </c>
      <c r="F649" s="2">
        <f t="shared" si="73"/>
        <v>17.523990000000001</v>
      </c>
      <c r="G649" s="2">
        <f t="shared" si="75"/>
        <v>15.925735999999999</v>
      </c>
      <c r="H649" s="2">
        <f t="shared" si="71"/>
        <v>14.094176499999987</v>
      </c>
      <c r="I649" s="2">
        <f t="array" ref="I649">SUMPRODUCT(B633:B652, (ROW(B633:B652)-ROW(B633)+1)) / (20*21/2)</f>
        <v>17.465971428571429</v>
      </c>
      <c r="J649" s="2">
        <f t="shared" si="74"/>
        <v>17.239313477653916</v>
      </c>
      <c r="K649" s="2">
        <f t="shared" si="76"/>
        <v>16.285944637153392</v>
      </c>
    </row>
    <row r="650" spans="1:11" ht="13.5" x14ac:dyDescent="0.25">
      <c r="A650" s="3">
        <f>TITRES_STAT!B653</f>
        <v>42950</v>
      </c>
      <c r="B650" s="17">
        <f>TITRES_STAT!D653</f>
        <v>17.391500000000001</v>
      </c>
      <c r="C650" s="2">
        <f t="shared" si="77"/>
        <v>6.0800000000000409E-2</v>
      </c>
      <c r="D650" s="2">
        <f t="shared" si="78"/>
        <v>17.414260000000002</v>
      </c>
      <c r="E650" s="2">
        <f t="shared" si="72"/>
        <v>17.516020000000001</v>
      </c>
      <c r="F650" s="2">
        <f t="shared" si="73"/>
        <v>17.512599999999999</v>
      </c>
      <c r="G650" s="2">
        <f t="shared" si="75"/>
        <v>15.992995999999996</v>
      </c>
      <c r="H650" s="2">
        <f t="shared" ref="H650:H713" si="79">AVERAGE(B451:B650)</f>
        <v>14.116898499999991</v>
      </c>
      <c r="I650" s="2">
        <f t="array" ref="I650">SUMPRODUCT(B634:B653, (ROW(B634:B653)-ROW(B634)+1)) / (20*21/2)</f>
        <v>17.455052380952381</v>
      </c>
      <c r="J650" s="2">
        <f t="shared" si="74"/>
        <v>17.253807432163068</v>
      </c>
      <c r="K650" s="2">
        <f t="shared" si="76"/>
        <v>16.329299749421885</v>
      </c>
    </row>
    <row r="651" spans="1:11" ht="13.5" x14ac:dyDescent="0.25">
      <c r="A651" s="3">
        <f>TITRES_STAT!B654</f>
        <v>42951</v>
      </c>
      <c r="B651" s="17">
        <f>TITRES_STAT!D654</f>
        <v>17.239599999999999</v>
      </c>
      <c r="C651" s="2">
        <f t="shared" si="77"/>
        <v>-0.15190000000000126</v>
      </c>
      <c r="D651" s="2">
        <f t="shared" si="78"/>
        <v>17.3611</v>
      </c>
      <c r="E651" s="2">
        <f t="shared" si="72"/>
        <v>17.48565</v>
      </c>
      <c r="F651" s="2">
        <f t="shared" si="73"/>
        <v>17.492854999999999</v>
      </c>
      <c r="G651" s="2">
        <f t="shared" si="75"/>
        <v>16.059581999999995</v>
      </c>
      <c r="H651" s="2">
        <f t="shared" si="79"/>
        <v>14.138565499999991</v>
      </c>
      <c r="I651" s="2">
        <f t="array" ref="I651">SUMPRODUCT(B635:B654, (ROW(B635:B654)-ROW(B635)+1)) / (20*21/2)</f>
        <v>17.443626190476188</v>
      </c>
      <c r="J651" s="2">
        <f t="shared" si="74"/>
        <v>17.252454343385633</v>
      </c>
      <c r="K651" s="2">
        <f t="shared" si="76"/>
        <v>16.364997798464163</v>
      </c>
    </row>
    <row r="652" spans="1:11" ht="13.5" x14ac:dyDescent="0.25">
      <c r="A652" s="3">
        <f>TITRES_STAT!B655</f>
        <v>42954</v>
      </c>
      <c r="B652" s="17">
        <f>TITRES_STAT!D655</f>
        <v>17.3535</v>
      </c>
      <c r="C652" s="2">
        <f t="shared" si="77"/>
        <v>0.113900000000001</v>
      </c>
      <c r="D652" s="2">
        <f t="shared" si="78"/>
        <v>17.3535</v>
      </c>
      <c r="E652" s="2">
        <f t="shared" ref="E652:E715" si="80">AVERAGE(B643:B652)</f>
        <v>17.455270000000002</v>
      </c>
      <c r="F652" s="2">
        <f t="shared" si="73"/>
        <v>17.498549999999998</v>
      </c>
      <c r="G652" s="2">
        <f t="shared" si="75"/>
        <v>16.126082</v>
      </c>
      <c r="H652" s="2">
        <f t="shared" si="79"/>
        <v>14.16080199999999</v>
      </c>
      <c r="I652" s="2">
        <f t="array" ref="I652">SUMPRODUCT(B636:B655, (ROW(B636:B655)-ROW(B636)+1)) / (20*21/2)</f>
        <v>17.438052380952382</v>
      </c>
      <c r="J652" s="2">
        <f t="shared" si="74"/>
        <v>17.26207773925367</v>
      </c>
      <c r="K652" s="2">
        <f t="shared" si="76"/>
        <v>16.403762590681257</v>
      </c>
    </row>
    <row r="653" spans="1:11" ht="13.5" x14ac:dyDescent="0.25">
      <c r="A653" s="3">
        <f>TITRES_STAT!B656</f>
        <v>42955</v>
      </c>
      <c r="B653" s="17">
        <f>TITRES_STAT!D656</f>
        <v>17.383900000000001</v>
      </c>
      <c r="C653" s="2">
        <f t="shared" si="77"/>
        <v>3.0400000000000205E-2</v>
      </c>
      <c r="D653" s="2">
        <f t="shared" si="78"/>
        <v>17.339839999999999</v>
      </c>
      <c r="E653" s="2">
        <f t="shared" si="80"/>
        <v>17.431730000000002</v>
      </c>
      <c r="F653" s="2">
        <f t="shared" si="73"/>
        <v>17.496275000000001</v>
      </c>
      <c r="G653" s="2">
        <f t="shared" si="75"/>
        <v>16.191271999999998</v>
      </c>
      <c r="H653" s="2">
        <f t="shared" si="79"/>
        <v>14.183485999999986</v>
      </c>
      <c r="I653" s="2">
        <f t="array" ref="I653">SUMPRODUCT(B637:B656, (ROW(B637:B656)-ROW(B637)+1)) / (20*21/2)</f>
        <v>17.432659523809527</v>
      </c>
      <c r="J653" s="2">
        <f t="shared" si="74"/>
        <v>17.273679859324751</v>
      </c>
      <c r="K653" s="2">
        <f t="shared" si="76"/>
        <v>16.442199351831011</v>
      </c>
    </row>
    <row r="654" spans="1:11" ht="13.5" x14ac:dyDescent="0.25">
      <c r="A654" s="3">
        <f>TITRES_STAT!B657</f>
        <v>42956</v>
      </c>
      <c r="B654" s="17">
        <f>TITRES_STAT!D657</f>
        <v>17.376300000000001</v>
      </c>
      <c r="C654" s="2">
        <f t="shared" si="77"/>
        <v>-7.6000000000000512E-3</v>
      </c>
      <c r="D654" s="2">
        <f t="shared" si="78"/>
        <v>17.348959999999998</v>
      </c>
      <c r="E654" s="2">
        <f t="shared" si="80"/>
        <v>17.404389999999999</v>
      </c>
      <c r="F654" s="2">
        <f t="shared" si="73"/>
        <v>17.487925000000001</v>
      </c>
      <c r="G654" s="2">
        <f t="shared" si="75"/>
        <v>16.255423999999998</v>
      </c>
      <c r="H654" s="2">
        <f t="shared" si="79"/>
        <v>14.206131999999986</v>
      </c>
      <c r="I654" s="2">
        <f t="array" ref="I654">SUMPRODUCT(B638:B657, (ROW(B638:B657)-ROW(B638)+1)) / (20*21/2)</f>
        <v>17.431319999999999</v>
      </c>
      <c r="J654" s="2">
        <f t="shared" si="74"/>
        <v>17.283453206055729</v>
      </c>
      <c r="K654" s="2">
        <f t="shared" si="76"/>
        <v>16.478830749798423</v>
      </c>
    </row>
    <row r="655" spans="1:11" ht="13.5" x14ac:dyDescent="0.25">
      <c r="A655" s="3">
        <f>TITRES_STAT!B658</f>
        <v>42957</v>
      </c>
      <c r="B655" s="17">
        <f>TITRES_STAT!D658</f>
        <v>17.429400000000001</v>
      </c>
      <c r="C655" s="2">
        <f t="shared" si="77"/>
        <v>5.3100000000000591E-2</v>
      </c>
      <c r="D655" s="2">
        <f t="shared" si="78"/>
        <v>17.356540000000003</v>
      </c>
      <c r="E655" s="2">
        <f t="shared" si="80"/>
        <v>17.385399999999997</v>
      </c>
      <c r="F655" s="2">
        <f t="shared" si="73"/>
        <v>17.486025000000001</v>
      </c>
      <c r="G655" s="2">
        <f t="shared" si="75"/>
        <v>16.321966</v>
      </c>
      <c r="H655" s="2">
        <f t="shared" si="79"/>
        <v>14.229043499999987</v>
      </c>
      <c r="I655" s="2">
        <f t="array" ref="I655">SUMPRODUCT(B639:B658, (ROW(B639:B658)-ROW(B639)+1)) / (20*21/2)</f>
        <v>17.43088476190476</v>
      </c>
      <c r="J655" s="2">
        <f t="shared" si="74"/>
        <v>17.297352900717087</v>
      </c>
      <c r="K655" s="2">
        <f t="shared" si="76"/>
        <v>16.516107975296524</v>
      </c>
    </row>
    <row r="656" spans="1:11" ht="13.5" x14ac:dyDescent="0.25">
      <c r="A656" s="3">
        <f>TITRES_STAT!B659</f>
        <v>42958</v>
      </c>
      <c r="B656" s="17">
        <f>TITRES_STAT!D659</f>
        <v>17.429400000000001</v>
      </c>
      <c r="C656" s="2">
        <f t="shared" si="77"/>
        <v>0</v>
      </c>
      <c r="D656" s="2">
        <f t="shared" si="78"/>
        <v>17.394500000000001</v>
      </c>
      <c r="E656" s="2">
        <f t="shared" si="80"/>
        <v>17.377799999999997</v>
      </c>
      <c r="F656" s="2">
        <f t="shared" si="73"/>
        <v>17.481465000000004</v>
      </c>
      <c r="G656" s="2">
        <f t="shared" si="75"/>
        <v>16.388507999999998</v>
      </c>
      <c r="H656" s="2">
        <f t="shared" si="79"/>
        <v>14.251843999999988</v>
      </c>
      <c r="I656" s="2">
        <f t="array" ref="I656">SUMPRODUCT(B640:B659, (ROW(B640:B659)-ROW(B640)+1)) / (20*21/2)</f>
        <v>17.431353809523809</v>
      </c>
      <c r="J656" s="2">
        <f t="shared" si="74"/>
        <v>17.309928814934509</v>
      </c>
      <c r="K656" s="2">
        <f t="shared" si="76"/>
        <v>16.551923348814306</v>
      </c>
    </row>
    <row r="657" spans="1:11" ht="13.5" x14ac:dyDescent="0.25">
      <c r="A657" s="3">
        <f>TITRES_STAT!B660</f>
        <v>42961</v>
      </c>
      <c r="B657" s="17">
        <f>TITRES_STAT!D660</f>
        <v>17.467400000000001</v>
      </c>
      <c r="C657" s="2">
        <f t="shared" si="77"/>
        <v>3.8000000000000256E-2</v>
      </c>
      <c r="D657" s="2">
        <f t="shared" si="78"/>
        <v>17.417279999999998</v>
      </c>
      <c r="E657" s="2">
        <f t="shared" si="80"/>
        <v>17.385390000000001</v>
      </c>
      <c r="F657" s="2">
        <f t="shared" si="73"/>
        <v>17.471969999999999</v>
      </c>
      <c r="G657" s="2">
        <f t="shared" si="75"/>
        <v>16.455809999999996</v>
      </c>
      <c r="H657" s="2">
        <f t="shared" si="79"/>
        <v>14.274834499999988</v>
      </c>
      <c r="I657" s="2">
        <f t="array" ref="I657">SUMPRODUCT(B641:B660, (ROW(B641:B660)-ROW(B641)+1)) / (20*21/2)</f>
        <v>17.453735238095238</v>
      </c>
      <c r="J657" s="2">
        <f t="shared" si="74"/>
        <v>17.324926070655032</v>
      </c>
      <c r="K657" s="2">
        <f t="shared" si="76"/>
        <v>16.587824393958844</v>
      </c>
    </row>
    <row r="658" spans="1:11" ht="13.5" x14ac:dyDescent="0.25">
      <c r="A658" s="3">
        <f>TITRES_STAT!B661</f>
        <v>42962</v>
      </c>
      <c r="B658" s="17">
        <f>TITRES_STAT!D661</f>
        <v>17.467400000000001</v>
      </c>
      <c r="C658" s="2">
        <f t="shared" si="77"/>
        <v>0</v>
      </c>
      <c r="D658" s="2">
        <f t="shared" si="78"/>
        <v>17.433979999999998</v>
      </c>
      <c r="E658" s="2">
        <f t="shared" si="80"/>
        <v>17.38691</v>
      </c>
      <c r="F658" s="2">
        <f t="shared" si="73"/>
        <v>17.462475000000001</v>
      </c>
      <c r="G658" s="2">
        <f t="shared" si="75"/>
        <v>16.523111999999998</v>
      </c>
      <c r="H658" s="2">
        <f t="shared" si="79"/>
        <v>14.297861999999988</v>
      </c>
      <c r="I658" s="2">
        <f t="array" ref="I658">SUMPRODUCT(B642:B661, (ROW(B642:B661)-ROW(B642)+1)) / (20*21/2)</f>
        <v>17.489317619047618</v>
      </c>
      <c r="J658" s="2">
        <f t="shared" si="74"/>
        <v>17.338495016306933</v>
      </c>
      <c r="K658" s="2">
        <f t="shared" si="76"/>
        <v>16.622317554980064</v>
      </c>
    </row>
    <row r="659" spans="1:11" ht="13.5" x14ac:dyDescent="0.25">
      <c r="A659" s="3">
        <f>TITRES_STAT!B662</f>
        <v>42963</v>
      </c>
      <c r="B659" s="17">
        <f>TITRES_STAT!D662</f>
        <v>17.467400000000001</v>
      </c>
      <c r="C659" s="2">
        <f t="shared" si="77"/>
        <v>0</v>
      </c>
      <c r="D659" s="2">
        <f t="shared" si="78"/>
        <v>17.452199999999998</v>
      </c>
      <c r="E659" s="2">
        <f t="shared" si="80"/>
        <v>17.400579999999998</v>
      </c>
      <c r="F659" s="2">
        <f t="shared" si="73"/>
        <v>17.460194999999999</v>
      </c>
      <c r="G659" s="2">
        <f t="shared" si="75"/>
        <v>16.590413999999996</v>
      </c>
      <c r="H659" s="2">
        <f t="shared" si="79"/>
        <v>14.321258999999989</v>
      </c>
      <c r="I659" s="2">
        <f t="array" ref="I659">SUMPRODUCT(B643:B662, (ROW(B643:B662)-ROW(B643)+1)) / (20*21/2)</f>
        <v>17.516224761904759</v>
      </c>
      <c r="J659" s="2">
        <f t="shared" si="74"/>
        <v>17.350771681420557</v>
      </c>
      <c r="K659" s="2">
        <f t="shared" si="76"/>
        <v>16.655458043020062</v>
      </c>
    </row>
    <row r="660" spans="1:11" ht="13.5" x14ac:dyDescent="0.25">
      <c r="A660" s="3">
        <f>TITRES_STAT!B663</f>
        <v>42964</v>
      </c>
      <c r="B660" s="17">
        <f>TITRES_STAT!D663</f>
        <v>17.6952</v>
      </c>
      <c r="C660" s="2">
        <f t="shared" si="77"/>
        <v>0.22779999999999845</v>
      </c>
      <c r="D660" s="2">
        <f t="shared" si="78"/>
        <v>17.50536</v>
      </c>
      <c r="E660" s="2">
        <f t="shared" si="80"/>
        <v>17.430950000000003</v>
      </c>
      <c r="F660" s="2">
        <f t="shared" ref="F660:F723" si="81">AVERAGE(B641:B660)</f>
        <v>17.473485</v>
      </c>
      <c r="G660" s="2">
        <f t="shared" si="75"/>
        <v>16.660795999999994</v>
      </c>
      <c r="H660" s="2">
        <f t="shared" si="79"/>
        <v>14.345794999999987</v>
      </c>
      <c r="I660" s="2">
        <f t="array" ref="I660">SUMPRODUCT(B644:B663, (ROW(B644:B663)-ROW(B644)+1)) / (20*21/2)</f>
        <v>17.585265714285715</v>
      </c>
      <c r="J660" s="2">
        <f t="shared" si="74"/>
        <v>17.383574378428122</v>
      </c>
      <c r="K660" s="2">
        <f t="shared" si="76"/>
        <v>16.696232237411433</v>
      </c>
    </row>
    <row r="661" spans="1:11" ht="13.5" x14ac:dyDescent="0.25">
      <c r="A661" s="3">
        <f>TITRES_STAT!B664</f>
        <v>42965</v>
      </c>
      <c r="B661" s="17">
        <f>TITRES_STAT!D664</f>
        <v>17.847100000000001</v>
      </c>
      <c r="C661" s="2">
        <f t="shared" si="77"/>
        <v>0.15190000000000126</v>
      </c>
      <c r="D661" s="2">
        <f t="shared" si="78"/>
        <v>17.588900000000002</v>
      </c>
      <c r="E661" s="2">
        <f t="shared" si="80"/>
        <v>17.491700000000002</v>
      </c>
      <c r="F661" s="2">
        <f t="shared" si="81"/>
        <v>17.488675000000001</v>
      </c>
      <c r="G661" s="2">
        <f t="shared" si="75"/>
        <v>16.733919999999998</v>
      </c>
      <c r="H661" s="2">
        <f t="shared" si="79"/>
        <v>14.371053499999986</v>
      </c>
      <c r="I661" s="2">
        <f t="array" ref="I661">SUMPRODUCT(B645:B664, (ROW(B645:B664)-ROW(B645)+1)) / (20*21/2)</f>
        <v>17.64855428571429</v>
      </c>
      <c r="J661" s="2">
        <f t="shared" ref="J661:J724" si="82">$J$4*B661+J660*(1-$J$4)</f>
        <v>17.427719675720681</v>
      </c>
      <c r="K661" s="2">
        <f t="shared" si="76"/>
        <v>16.741364306532553</v>
      </c>
    </row>
    <row r="662" spans="1:11" ht="13.5" x14ac:dyDescent="0.25">
      <c r="A662" s="3">
        <f>TITRES_STAT!B665</f>
        <v>42968</v>
      </c>
      <c r="B662" s="17">
        <f>TITRES_STAT!D665</f>
        <v>17.7712</v>
      </c>
      <c r="C662" s="2">
        <f t="shared" si="77"/>
        <v>-7.5900000000000745E-2</v>
      </c>
      <c r="D662" s="2">
        <f t="shared" si="78"/>
        <v>17.649660000000001</v>
      </c>
      <c r="E662" s="2">
        <f t="shared" si="80"/>
        <v>17.533470000000001</v>
      </c>
      <c r="F662" s="2">
        <f t="shared" si="81"/>
        <v>17.49437</v>
      </c>
      <c r="G662" s="2">
        <f t="shared" si="75"/>
        <v>16.804344</v>
      </c>
      <c r="H662" s="2">
        <f t="shared" si="79"/>
        <v>14.395673999999985</v>
      </c>
      <c r="I662" s="2">
        <f t="array" ref="I662">SUMPRODUCT(B646:B665, (ROW(B646:B665)-ROW(B646)+1)) / (20*21/2)</f>
        <v>17.698427619047621</v>
      </c>
      <c r="J662" s="2">
        <f t="shared" si="82"/>
        <v>17.460432087556807</v>
      </c>
      <c r="K662" s="2">
        <f t="shared" si="76"/>
        <v>16.781750020001862</v>
      </c>
    </row>
    <row r="663" spans="1:11" ht="13.5" x14ac:dyDescent="0.25">
      <c r="A663" s="3">
        <f>TITRES_STAT!B666</f>
        <v>42969</v>
      </c>
      <c r="B663" s="17">
        <f>TITRES_STAT!D666</f>
        <v>18.2193</v>
      </c>
      <c r="C663" s="2">
        <f t="shared" si="77"/>
        <v>0.44810000000000016</v>
      </c>
      <c r="D663" s="2">
        <f t="shared" si="78"/>
        <v>17.800040000000003</v>
      </c>
      <c r="E663" s="2">
        <f t="shared" si="80"/>
        <v>17.617010000000001</v>
      </c>
      <c r="F663" s="2">
        <f t="shared" si="81"/>
        <v>17.524369999999998</v>
      </c>
      <c r="G663" s="2">
        <f t="shared" si="75"/>
        <v>16.881515999999998</v>
      </c>
      <c r="H663" s="2">
        <f t="shared" si="79"/>
        <v>14.422534999999987</v>
      </c>
      <c r="I663" s="2">
        <f t="array" ref="I663">SUMPRODUCT(B647:B666, (ROW(B647:B666)-ROW(B647)+1)) / (20*21/2)</f>
        <v>17.746130952380952</v>
      </c>
      <c r="J663" s="2">
        <f t="shared" si="82"/>
        <v>17.532705222075208</v>
      </c>
      <c r="K663" s="2">
        <f t="shared" si="76"/>
        <v>16.838124529021396</v>
      </c>
    </row>
    <row r="664" spans="1:11" ht="13.5" x14ac:dyDescent="0.25">
      <c r="A664" s="3">
        <f>TITRES_STAT!B667</f>
        <v>42970</v>
      </c>
      <c r="B664" s="17">
        <f>TITRES_STAT!D667</f>
        <v>18.1889</v>
      </c>
      <c r="C664" s="2">
        <f t="shared" si="77"/>
        <v>-3.0400000000000205E-2</v>
      </c>
      <c r="D664" s="2">
        <f t="shared" si="78"/>
        <v>17.94434</v>
      </c>
      <c r="E664" s="2">
        <f t="shared" si="80"/>
        <v>17.698270000000001</v>
      </c>
      <c r="F664" s="2">
        <f t="shared" si="81"/>
        <v>17.55133</v>
      </c>
      <c r="G664" s="2">
        <f t="shared" si="75"/>
        <v>16.958817999999997</v>
      </c>
      <c r="H664" s="2">
        <f t="shared" si="79"/>
        <v>14.449243999999986</v>
      </c>
      <c r="I664" s="2">
        <f t="array" ref="I664">SUMPRODUCT(B648:B667, (ROW(B648:B667)-ROW(B648)+1)) / (20*21/2)</f>
        <v>17.776655238095238</v>
      </c>
      <c r="J664" s="2">
        <f t="shared" si="82"/>
        <v>17.595199962829952</v>
      </c>
      <c r="K664" s="2">
        <f t="shared" si="76"/>
        <v>16.891096116118597</v>
      </c>
    </row>
    <row r="665" spans="1:11" ht="13.5" x14ac:dyDescent="0.25">
      <c r="A665" s="3">
        <f>TITRES_STAT!B668</f>
        <v>42971</v>
      </c>
      <c r="B665" s="17">
        <f>TITRES_STAT!D668</f>
        <v>18.074999999999999</v>
      </c>
      <c r="C665" s="2">
        <f t="shared" si="77"/>
        <v>-0.113900000000001</v>
      </c>
      <c r="D665" s="2">
        <f t="shared" si="78"/>
        <v>18.020300000000002</v>
      </c>
      <c r="E665" s="2">
        <f t="shared" si="80"/>
        <v>17.762829999999997</v>
      </c>
      <c r="F665" s="2">
        <f t="shared" si="81"/>
        <v>17.574114999999999</v>
      </c>
      <c r="G665" s="2">
        <f t="shared" si="75"/>
        <v>17.028084</v>
      </c>
      <c r="H665" s="2">
        <f t="shared" si="79"/>
        <v>14.475383499999985</v>
      </c>
      <c r="I665" s="2">
        <f t="array" ref="I665">SUMPRODUCT(B649:B668, (ROW(B649:B668)-ROW(B649)+1)) / (20*21/2)</f>
        <v>17.847324285714286</v>
      </c>
      <c r="J665" s="2">
        <f t="shared" si="82"/>
        <v>17.640895204465195</v>
      </c>
      <c r="K665" s="2">
        <f t="shared" si="76"/>
        <v>16.937523719408063</v>
      </c>
    </row>
    <row r="666" spans="1:11" ht="13.5" x14ac:dyDescent="0.25">
      <c r="A666" s="3">
        <f>TITRES_STAT!B669</f>
        <v>42972</v>
      </c>
      <c r="B666" s="17">
        <f>TITRES_STAT!D669</f>
        <v>18.074999999999999</v>
      </c>
      <c r="C666" s="2">
        <f t="shared" si="77"/>
        <v>0</v>
      </c>
      <c r="D666" s="2">
        <f t="shared" si="78"/>
        <v>18.06588</v>
      </c>
      <c r="E666" s="2">
        <f t="shared" si="80"/>
        <v>17.827389999999998</v>
      </c>
      <c r="F666" s="2">
        <f t="shared" si="81"/>
        <v>17.602594999999997</v>
      </c>
      <c r="G666" s="2">
        <f t="shared" si="75"/>
        <v>17.096464000000001</v>
      </c>
      <c r="H666" s="2">
        <f t="shared" si="79"/>
        <v>14.501448999999985</v>
      </c>
      <c r="I666" s="2">
        <f t="array" ref="I666">SUMPRODUCT(B650:B669, (ROW(B650:B669)-ROW(B650)+1)) / (20*21/2)</f>
        <v>17.90710285714286</v>
      </c>
      <c r="J666" s="2">
        <f t="shared" si="82"/>
        <v>17.682238518325651</v>
      </c>
      <c r="K666" s="2">
        <f t="shared" si="76"/>
        <v>16.982130632372453</v>
      </c>
    </row>
    <row r="667" spans="1:11" ht="13.5" x14ac:dyDescent="0.25">
      <c r="A667" s="3">
        <f>TITRES_STAT!B670</f>
        <v>42975</v>
      </c>
      <c r="B667" s="17">
        <f>TITRES_STAT!D670</f>
        <v>17.923100000000002</v>
      </c>
      <c r="C667" s="2">
        <f t="shared" si="77"/>
        <v>-0.1518999999999977</v>
      </c>
      <c r="D667" s="2">
        <f t="shared" si="78"/>
        <v>18.096260000000001</v>
      </c>
      <c r="E667" s="2">
        <f t="shared" si="80"/>
        <v>17.872959999999999</v>
      </c>
      <c r="F667" s="2">
        <f t="shared" si="81"/>
        <v>17.629174999999996</v>
      </c>
      <c r="G667" s="2">
        <f t="shared" si="75"/>
        <v>17.162692000000003</v>
      </c>
      <c r="H667" s="2">
        <f t="shared" si="79"/>
        <v>14.526754999999985</v>
      </c>
      <c r="I667" s="2">
        <f t="array" ref="I667">SUMPRODUCT(B651:B670, (ROW(B651:B670)-ROW(B651)+1)) / (20*21/2)</f>
        <v>17.955023809523809</v>
      </c>
      <c r="J667" s="2">
        <f t="shared" si="82"/>
        <v>17.705177707056542</v>
      </c>
      <c r="K667" s="2">
        <f t="shared" si="76"/>
        <v>17.019031391887257</v>
      </c>
    </row>
    <row r="668" spans="1:11" ht="13.5" x14ac:dyDescent="0.25">
      <c r="A668" s="3">
        <f>TITRES_STAT!B671</f>
        <v>42976</v>
      </c>
      <c r="B668" s="17">
        <f>TITRES_STAT!D671</f>
        <v>18.371200000000002</v>
      </c>
      <c r="C668" s="2">
        <f t="shared" si="77"/>
        <v>0.44810000000000016</v>
      </c>
      <c r="D668" s="2">
        <f t="shared" si="78"/>
        <v>18.126640000000002</v>
      </c>
      <c r="E668" s="2">
        <f t="shared" si="80"/>
        <v>17.963339999999999</v>
      </c>
      <c r="F668" s="2">
        <f t="shared" si="81"/>
        <v>17.675124999999998</v>
      </c>
      <c r="G668" s="2">
        <f t="shared" si="75"/>
        <v>17.231826000000002</v>
      </c>
      <c r="H668" s="2">
        <f t="shared" si="79"/>
        <v>14.554301499999985</v>
      </c>
      <c r="I668" s="2">
        <f t="array" ref="I668">SUMPRODUCT(B652:B671, (ROW(B652:B671)-ROW(B652)+1)) / (20*21/2)</f>
        <v>18.035128571428572</v>
      </c>
      <c r="J668" s="2">
        <f t="shared" si="82"/>
        <v>17.768608401622586</v>
      </c>
      <c r="K668" s="2">
        <f t="shared" si="76"/>
        <v>17.072057611813246</v>
      </c>
    </row>
    <row r="669" spans="1:11" ht="13.5" x14ac:dyDescent="0.25">
      <c r="A669" s="3">
        <f>TITRES_STAT!B672</f>
        <v>42977</v>
      </c>
      <c r="B669" s="17">
        <f>TITRES_STAT!D672</f>
        <v>18.302800000000001</v>
      </c>
      <c r="C669" s="2">
        <f t="shared" si="77"/>
        <v>-6.840000000000046E-2</v>
      </c>
      <c r="D669" s="2">
        <f t="shared" si="78"/>
        <v>18.149419999999999</v>
      </c>
      <c r="E669" s="2">
        <f t="shared" si="80"/>
        <v>18.046879999999998</v>
      </c>
      <c r="F669" s="2">
        <f t="shared" si="81"/>
        <v>17.723729999999996</v>
      </c>
      <c r="G669" s="2">
        <f t="shared" si="75"/>
        <v>17.303284000000005</v>
      </c>
      <c r="H669" s="2">
        <f t="shared" si="79"/>
        <v>14.581542999999986</v>
      </c>
      <c r="I669" s="2">
        <f t="array" ref="I669">SUMPRODUCT(B653:B672, (ROW(B653:B672)-ROW(B653)+1)) / (20*21/2)</f>
        <v>18.101485714285715</v>
      </c>
      <c r="J669" s="2">
        <f t="shared" si="82"/>
        <v>17.819483791944243</v>
      </c>
      <c r="K669" s="2">
        <f t="shared" si="76"/>
        <v>17.120322019193118</v>
      </c>
    </row>
    <row r="670" spans="1:11" ht="13.5" x14ac:dyDescent="0.25">
      <c r="A670" s="3">
        <f>TITRES_STAT!B673</f>
        <v>42978</v>
      </c>
      <c r="B670" s="17">
        <f>TITRES_STAT!D673</f>
        <v>18.226900000000001</v>
      </c>
      <c r="C670" s="2">
        <f t="shared" si="77"/>
        <v>-7.5900000000000745E-2</v>
      </c>
      <c r="D670" s="2">
        <f t="shared" si="78"/>
        <v>18.1798</v>
      </c>
      <c r="E670" s="2">
        <f t="shared" si="80"/>
        <v>18.100050000000003</v>
      </c>
      <c r="F670" s="2">
        <f t="shared" si="81"/>
        <v>17.765499999999996</v>
      </c>
      <c r="G670" s="2">
        <f t="shared" si="75"/>
        <v>17.356242000000002</v>
      </c>
      <c r="H670" s="2">
        <f t="shared" si="79"/>
        <v>14.608441999999986</v>
      </c>
      <c r="I670" s="2">
        <f t="array" ref="I670">SUMPRODUCT(B654:B673, (ROW(B654:B673)-ROW(B654)+1)) / (20*21/2)</f>
        <v>18.133313809523813</v>
      </c>
      <c r="J670" s="2">
        <f t="shared" si="82"/>
        <v>17.858285335568603</v>
      </c>
      <c r="K670" s="2">
        <f t="shared" si="76"/>
        <v>17.163717234126722</v>
      </c>
    </row>
    <row r="671" spans="1:11" ht="13.5" x14ac:dyDescent="0.25">
      <c r="A671" s="3">
        <f>TITRES_STAT!B674</f>
        <v>42982</v>
      </c>
      <c r="B671" s="17">
        <f>TITRES_STAT!D674</f>
        <v>18.6066</v>
      </c>
      <c r="C671" s="2">
        <f t="shared" si="77"/>
        <v>0.3796999999999997</v>
      </c>
      <c r="D671" s="2">
        <f t="shared" si="78"/>
        <v>18.286120000000004</v>
      </c>
      <c r="E671" s="2">
        <f t="shared" si="80"/>
        <v>18.175999999999998</v>
      </c>
      <c r="F671" s="2">
        <f t="shared" si="81"/>
        <v>17.833849999999998</v>
      </c>
      <c r="G671" s="2">
        <f t="shared" si="75"/>
        <v>17.413842000000002</v>
      </c>
      <c r="H671" s="2">
        <f t="shared" si="79"/>
        <v>14.637202499999987</v>
      </c>
      <c r="I671" s="2">
        <f t="array" ref="I671">SUMPRODUCT(B655:B674, (ROW(B655:B674)-ROW(B655)+1)) / (20*21/2)</f>
        <v>18.161127619047615</v>
      </c>
      <c r="J671" s="2">
        <f t="shared" si="82"/>
        <v>17.929553398847784</v>
      </c>
      <c r="K671" s="2">
        <f t="shared" si="76"/>
        <v>17.220300872004106</v>
      </c>
    </row>
    <row r="672" spans="1:11" ht="13.5" x14ac:dyDescent="0.25">
      <c r="A672" s="3">
        <f>TITRES_STAT!B675</f>
        <v>42983</v>
      </c>
      <c r="B672" s="17">
        <f>TITRES_STAT!D675</f>
        <v>18.5306</v>
      </c>
      <c r="C672" s="2">
        <f t="shared" si="77"/>
        <v>-7.6000000000000512E-2</v>
      </c>
      <c r="D672" s="2">
        <f t="shared" si="78"/>
        <v>18.407620000000001</v>
      </c>
      <c r="E672" s="2">
        <f t="shared" si="80"/>
        <v>18.251940000000001</v>
      </c>
      <c r="F672" s="2">
        <f t="shared" si="81"/>
        <v>17.892704999999999</v>
      </c>
      <c r="G672" s="2">
        <f t="shared" si="75"/>
        <v>17.471398000000001</v>
      </c>
      <c r="H672" s="2">
        <f t="shared" si="79"/>
        <v>14.66569399999999</v>
      </c>
      <c r="I672" s="2">
        <f t="array" ref="I672">SUMPRODUCT(B656:B675, (ROW(B656:B675)-ROW(B656)+1)) / (20*21/2)</f>
        <v>18.184890952380954</v>
      </c>
      <c r="J672" s="2">
        <f t="shared" si="82"/>
        <v>17.986795932290853</v>
      </c>
      <c r="K672" s="2">
        <f t="shared" si="76"/>
        <v>17.271685151533354</v>
      </c>
    </row>
    <row r="673" spans="1:11" ht="13.5" x14ac:dyDescent="0.25">
      <c r="A673" s="3">
        <f>TITRES_STAT!B676</f>
        <v>42984</v>
      </c>
      <c r="B673" s="17">
        <f>TITRES_STAT!D676</f>
        <v>18.226900000000001</v>
      </c>
      <c r="C673" s="2">
        <f t="shared" si="77"/>
        <v>-0.30369999999999919</v>
      </c>
      <c r="D673" s="2">
        <f t="shared" si="78"/>
        <v>18.37876</v>
      </c>
      <c r="E673" s="2">
        <f t="shared" si="80"/>
        <v>18.252699999999997</v>
      </c>
      <c r="F673" s="2">
        <f t="shared" si="81"/>
        <v>17.934854999999999</v>
      </c>
      <c r="G673" s="2">
        <f t="shared" si="75"/>
        <v>17.522880000000001</v>
      </c>
      <c r="H673" s="2">
        <f t="shared" si="79"/>
        <v>14.692518999999988</v>
      </c>
      <c r="I673" s="2">
        <f t="array" ref="I673">SUMPRODUCT(B657:B676, (ROW(B657:B676)-ROW(B657)+1)) / (20*21/2)</f>
        <v>18.190389999999997</v>
      </c>
      <c r="J673" s="2">
        <f t="shared" si="82"/>
        <v>18.009662986358393</v>
      </c>
      <c r="K673" s="2">
        <f t="shared" si="76"/>
        <v>17.309144557355573</v>
      </c>
    </row>
    <row r="674" spans="1:11" ht="13.5" x14ac:dyDescent="0.25">
      <c r="A674" s="3">
        <f>TITRES_STAT!B677</f>
        <v>42985</v>
      </c>
      <c r="B674" s="17">
        <f>TITRES_STAT!D677</f>
        <v>18.226900000000001</v>
      </c>
      <c r="C674" s="2">
        <f t="shared" si="77"/>
        <v>0</v>
      </c>
      <c r="D674" s="2">
        <f t="shared" si="78"/>
        <v>18.363580000000002</v>
      </c>
      <c r="E674" s="2">
        <f t="shared" si="80"/>
        <v>18.256499999999999</v>
      </c>
      <c r="F674" s="2">
        <f t="shared" si="81"/>
        <v>17.977384999999998</v>
      </c>
      <c r="G674" s="2">
        <f t="shared" si="75"/>
        <v>17.577316</v>
      </c>
      <c r="H674" s="2">
        <f t="shared" si="79"/>
        <v>14.719343999999989</v>
      </c>
      <c r="I674" s="2">
        <f t="array" ref="I674">SUMPRODUCT(B658:B677, (ROW(B658:B677)-ROW(B658)+1)) / (20*21/2)</f>
        <v>18.192814761904764</v>
      </c>
      <c r="J674" s="2">
        <f t="shared" si="82"/>
        <v>18.030352225752832</v>
      </c>
      <c r="K674" s="2">
        <f t="shared" si="76"/>
        <v>17.345134966871044</v>
      </c>
    </row>
    <row r="675" spans="1:11" ht="13.5" x14ac:dyDescent="0.25">
      <c r="A675" s="3">
        <f>TITRES_STAT!B678</f>
        <v>42986</v>
      </c>
      <c r="B675" s="17">
        <f>TITRES_STAT!D678</f>
        <v>18.226900000000001</v>
      </c>
      <c r="C675" s="2">
        <f t="shared" si="77"/>
        <v>0</v>
      </c>
      <c r="D675" s="2">
        <f t="shared" si="78"/>
        <v>18.363580000000002</v>
      </c>
      <c r="E675" s="2">
        <f t="shared" si="80"/>
        <v>18.27169</v>
      </c>
      <c r="F675" s="2">
        <f t="shared" si="81"/>
        <v>18.01726</v>
      </c>
      <c r="G675" s="2">
        <f t="shared" si="75"/>
        <v>17.627322000000003</v>
      </c>
      <c r="H675" s="2">
        <f t="shared" si="79"/>
        <v>14.746168999999993</v>
      </c>
      <c r="I675" s="2">
        <f t="array" ref="I675">SUMPRODUCT(B659:B678, (ROW(B659:B678)-ROW(B659)+1)) / (20*21/2)</f>
        <v>18.192346190476194</v>
      </c>
      <c r="J675" s="2">
        <f t="shared" si="82"/>
        <v>18.04907106139542</v>
      </c>
      <c r="K675" s="2">
        <f t="shared" si="76"/>
        <v>17.379713987778061</v>
      </c>
    </row>
    <row r="676" spans="1:11" ht="13.5" x14ac:dyDescent="0.25">
      <c r="A676" s="3">
        <f>TITRES_STAT!B679</f>
        <v>42989</v>
      </c>
      <c r="B676" s="17">
        <f>TITRES_STAT!D679</f>
        <v>18.074999999999999</v>
      </c>
      <c r="C676" s="2">
        <f t="shared" si="77"/>
        <v>-0.15190000000000126</v>
      </c>
      <c r="D676" s="2">
        <f t="shared" si="78"/>
        <v>18.257259999999999</v>
      </c>
      <c r="E676" s="2">
        <f t="shared" si="80"/>
        <v>18.27169</v>
      </c>
      <c r="F676" s="2">
        <f t="shared" si="81"/>
        <v>18.04954</v>
      </c>
      <c r="G676" s="2">
        <f t="shared" si="75"/>
        <v>17.669860000000003</v>
      </c>
      <c r="H676" s="2">
        <f t="shared" si="79"/>
        <v>14.772345499999993</v>
      </c>
      <c r="I676" s="2">
        <f t="array" ref="I676">SUMPRODUCT(B660:B679, (ROW(B660:B679)-ROW(B660)+1)) / (20*21/2)</f>
        <v>18.188984285714287</v>
      </c>
      <c r="J676" s="2">
        <f t="shared" si="82"/>
        <v>18.051540484119666</v>
      </c>
      <c r="K676" s="2">
        <f t="shared" si="76"/>
        <v>17.40698010590441</v>
      </c>
    </row>
    <row r="677" spans="1:11" ht="13.5" x14ac:dyDescent="0.25">
      <c r="A677" s="3">
        <f>TITRES_STAT!B680</f>
        <v>42990</v>
      </c>
      <c r="B677" s="17">
        <f>TITRES_STAT!D680</f>
        <v>18.074999999999999</v>
      </c>
      <c r="C677" s="2">
        <f t="shared" si="77"/>
        <v>0</v>
      </c>
      <c r="D677" s="2">
        <f t="shared" si="78"/>
        <v>18.166140000000002</v>
      </c>
      <c r="E677" s="2">
        <f t="shared" si="80"/>
        <v>18.28688</v>
      </c>
      <c r="F677" s="2">
        <f t="shared" si="81"/>
        <v>18.079919999999998</v>
      </c>
      <c r="G677" s="2">
        <f t="shared" si="75"/>
        <v>17.706490000000002</v>
      </c>
      <c r="H677" s="2">
        <f t="shared" si="79"/>
        <v>14.798484999999992</v>
      </c>
      <c r="I677" s="2">
        <f t="array" ref="I677">SUMPRODUCT(B661:B680, (ROW(B661:B680)-ROW(B661)+1)) / (20*21/2)</f>
        <v>18.181281428571427</v>
      </c>
      <c r="J677" s="2">
        <f t="shared" si="82"/>
        <v>18.053774723727319</v>
      </c>
      <c r="K677" s="2">
        <f t="shared" si="76"/>
        <v>17.433176964496393</v>
      </c>
    </row>
    <row r="678" spans="1:11" ht="13.5" x14ac:dyDescent="0.25">
      <c r="A678" s="3">
        <f>TITRES_STAT!B681</f>
        <v>42991</v>
      </c>
      <c r="B678" s="17">
        <f>TITRES_STAT!D681</f>
        <v>18.074999999999999</v>
      </c>
      <c r="C678" s="2">
        <f t="shared" si="77"/>
        <v>0</v>
      </c>
      <c r="D678" s="2">
        <f t="shared" si="78"/>
        <v>18.135760000000001</v>
      </c>
      <c r="E678" s="2">
        <f t="shared" si="80"/>
        <v>18.257259999999995</v>
      </c>
      <c r="F678" s="2">
        <f t="shared" si="81"/>
        <v>18.110299999999999</v>
      </c>
      <c r="G678" s="2">
        <f t="shared" si="75"/>
        <v>17.730794000000003</v>
      </c>
      <c r="H678" s="2">
        <f t="shared" si="79"/>
        <v>14.824624499999992</v>
      </c>
      <c r="I678" s="2">
        <f t="array" ref="I678">SUMPRODUCT(B662:B681, (ROW(B662:B681)-ROW(B662)+1)) / (20*21/2)</f>
        <v>18.151585238095237</v>
      </c>
      <c r="J678" s="2">
        <f t="shared" si="82"/>
        <v>18.055796178610432</v>
      </c>
      <c r="K678" s="2">
        <f t="shared" si="76"/>
        <v>17.458346495300454</v>
      </c>
    </row>
    <row r="679" spans="1:11" ht="13.5" x14ac:dyDescent="0.25">
      <c r="A679" s="3">
        <f>TITRES_STAT!B682</f>
        <v>42992</v>
      </c>
      <c r="B679" s="17">
        <f>TITRES_STAT!D682</f>
        <v>18.074999999999999</v>
      </c>
      <c r="C679" s="2">
        <f t="shared" si="77"/>
        <v>0</v>
      </c>
      <c r="D679" s="2">
        <f t="shared" si="78"/>
        <v>18.105380000000004</v>
      </c>
      <c r="E679" s="2">
        <f t="shared" si="80"/>
        <v>18.234479999999998</v>
      </c>
      <c r="F679" s="2">
        <f t="shared" si="81"/>
        <v>18.140679999999996</v>
      </c>
      <c r="G679" s="2">
        <f t="shared" si="75"/>
        <v>17.745984000000007</v>
      </c>
      <c r="H679" s="2">
        <f t="shared" si="79"/>
        <v>14.850763999999991</v>
      </c>
      <c r="I679" s="2">
        <f t="array" ref="I679">SUMPRODUCT(B663:B682, (ROW(B663:B682)-ROW(B663)+1)) / (20*21/2)</f>
        <v>18.121889047619046</v>
      </c>
      <c r="J679" s="2">
        <f t="shared" si="82"/>
        <v>18.057625113980869</v>
      </c>
      <c r="K679" s="2">
        <f t="shared" si="76"/>
        <v>17.482528985680826</v>
      </c>
    </row>
    <row r="680" spans="1:11" ht="13.5" x14ac:dyDescent="0.25">
      <c r="A680" s="3">
        <f>TITRES_STAT!B683</f>
        <v>42993</v>
      </c>
      <c r="B680" s="17">
        <f>TITRES_STAT!D683</f>
        <v>18.059799999999999</v>
      </c>
      <c r="C680" s="2">
        <f t="shared" si="77"/>
        <v>-1.5200000000000102E-2</v>
      </c>
      <c r="D680" s="2">
        <f t="shared" si="78"/>
        <v>18.071959999999997</v>
      </c>
      <c r="E680" s="2">
        <f t="shared" si="80"/>
        <v>18.217769999999998</v>
      </c>
      <c r="F680" s="2">
        <f t="shared" si="81"/>
        <v>18.158909999999999</v>
      </c>
      <c r="G680" s="2">
        <f t="shared" si="75"/>
        <v>17.754794000000004</v>
      </c>
      <c r="H680" s="2">
        <f t="shared" si="79"/>
        <v>14.877196499999989</v>
      </c>
      <c r="I680" s="2">
        <f t="array" ref="I680">SUMPRODUCT(B664:B683, (ROW(B664:B683)-ROW(B664)+1)) / (20*21/2)</f>
        <v>18.097621904761905</v>
      </c>
      <c r="J680" s="2">
        <f t="shared" si="82"/>
        <v>18.057832245982688</v>
      </c>
      <c r="K680" s="2">
        <f t="shared" si="76"/>
        <v>17.505167064673735</v>
      </c>
    </row>
    <row r="681" spans="1:11" ht="13.5" x14ac:dyDescent="0.25">
      <c r="A681" s="3">
        <f>TITRES_STAT!B684</f>
        <v>42996</v>
      </c>
      <c r="B681" s="17">
        <f>TITRES_STAT!D684</f>
        <v>17.847100000000001</v>
      </c>
      <c r="C681" s="2">
        <f t="shared" si="77"/>
        <v>-0.21269999999999811</v>
      </c>
      <c r="D681" s="2">
        <f t="shared" si="78"/>
        <v>18.026379999999996</v>
      </c>
      <c r="E681" s="2">
        <f t="shared" si="80"/>
        <v>18.141820000000003</v>
      </c>
      <c r="F681" s="2">
        <f t="shared" si="81"/>
        <v>18.158909999999999</v>
      </c>
      <c r="G681" s="2">
        <f t="shared" si="75"/>
        <v>17.759046000000001</v>
      </c>
      <c r="H681" s="2">
        <f t="shared" si="79"/>
        <v>14.902196499999988</v>
      </c>
      <c r="I681" s="2">
        <f t="array" ref="I681">SUMPRODUCT(B665:B684, (ROW(B665:B684)-ROW(B665)+1)) / (20*21/2)</f>
        <v>18.061818571428571</v>
      </c>
      <c r="J681" s="2">
        <f t="shared" si="82"/>
        <v>18.037762508270053</v>
      </c>
      <c r="K681" s="2">
        <f t="shared" si="76"/>
        <v>17.518576199392413</v>
      </c>
    </row>
    <row r="682" spans="1:11" ht="13.5" x14ac:dyDescent="0.25">
      <c r="A682" s="3">
        <f>TITRES_STAT!B685</f>
        <v>42997</v>
      </c>
      <c r="B682" s="17">
        <f>TITRES_STAT!D685</f>
        <v>17.847100000000001</v>
      </c>
      <c r="C682" s="2">
        <f t="shared" si="77"/>
        <v>0</v>
      </c>
      <c r="D682" s="2">
        <f t="shared" si="78"/>
        <v>17.980799999999999</v>
      </c>
      <c r="E682" s="2">
        <f t="shared" si="80"/>
        <v>18.073470000000004</v>
      </c>
      <c r="F682" s="2">
        <f t="shared" si="81"/>
        <v>18.162704999999999</v>
      </c>
      <c r="G682" s="2">
        <f t="shared" si="75"/>
        <v>17.771196000000003</v>
      </c>
      <c r="H682" s="2">
        <f t="shared" si="79"/>
        <v>14.927196499999988</v>
      </c>
      <c r="I682" s="2">
        <f t="array" ref="I682">SUMPRODUCT(B666:B685, (ROW(B666:B685)-ROW(B666)+1)) / (20*21/2)</f>
        <v>18.028004285714285</v>
      </c>
      <c r="J682" s="2">
        <f t="shared" si="82"/>
        <v>18.019604174149094</v>
      </c>
      <c r="K682" s="2">
        <f t="shared" si="76"/>
        <v>17.53145948569075</v>
      </c>
    </row>
    <row r="683" spans="1:11" ht="13.5" x14ac:dyDescent="0.25">
      <c r="A683" s="3">
        <f>TITRES_STAT!B686</f>
        <v>42998</v>
      </c>
      <c r="B683" s="17">
        <f>TITRES_STAT!D686</f>
        <v>17.907900000000001</v>
      </c>
      <c r="C683" s="2">
        <f t="shared" si="77"/>
        <v>6.0800000000000409E-2</v>
      </c>
      <c r="D683" s="2">
        <f t="shared" si="78"/>
        <v>17.947379999999999</v>
      </c>
      <c r="E683" s="2">
        <f t="shared" si="80"/>
        <v>18.041570000000004</v>
      </c>
      <c r="F683" s="2">
        <f t="shared" si="81"/>
        <v>18.147134999999999</v>
      </c>
      <c r="G683" s="2">
        <f t="shared" si="75"/>
        <v>17.780766000000007</v>
      </c>
      <c r="H683" s="2">
        <f t="shared" si="79"/>
        <v>14.952869499999988</v>
      </c>
      <c r="I683" s="2">
        <f t="array" ref="I683">SUMPRODUCT(B667:B686, (ROW(B667:B686)-ROW(B667)+1)) / (20*21/2)</f>
        <v>17.988398571428569</v>
      </c>
      <c r="J683" s="2">
        <f t="shared" si="82"/>
        <v>18.008965681372992</v>
      </c>
      <c r="K683" s="2">
        <f t="shared" si="76"/>
        <v>17.546221858800916</v>
      </c>
    </row>
    <row r="684" spans="1:11" ht="13.5" x14ac:dyDescent="0.25">
      <c r="A684" s="3">
        <f>TITRES_STAT!B687</f>
        <v>43000</v>
      </c>
      <c r="B684" s="17">
        <f>TITRES_STAT!D687</f>
        <v>17.7712</v>
      </c>
      <c r="C684" s="2">
        <f t="shared" si="77"/>
        <v>-0.13670000000000115</v>
      </c>
      <c r="D684" s="2">
        <f t="shared" si="78"/>
        <v>17.886620000000001</v>
      </c>
      <c r="E684" s="2">
        <f t="shared" si="80"/>
        <v>17.996000000000002</v>
      </c>
      <c r="F684" s="2">
        <f t="shared" si="81"/>
        <v>18.126249999999999</v>
      </c>
      <c r="G684" s="2">
        <f t="shared" si="75"/>
        <v>17.785324000000006</v>
      </c>
      <c r="H684" s="2">
        <f t="shared" si="79"/>
        <v>14.977489999999989</v>
      </c>
      <c r="I684" s="2">
        <f t="array" ref="I684">SUMPRODUCT(B668:B687, (ROW(B668:B687)-ROW(B668)+1)) / (20*21/2)</f>
        <v>17.95349666666667</v>
      </c>
      <c r="J684" s="2">
        <f t="shared" si="82"/>
        <v>17.986321330766039</v>
      </c>
      <c r="K684" s="2">
        <f t="shared" si="76"/>
        <v>17.5550445310048</v>
      </c>
    </row>
    <row r="685" spans="1:11" ht="13.5" x14ac:dyDescent="0.25">
      <c r="A685" s="3">
        <f>TITRES_STAT!B688</f>
        <v>43003</v>
      </c>
      <c r="B685" s="17">
        <f>TITRES_STAT!D688</f>
        <v>17.7712</v>
      </c>
      <c r="C685" s="2">
        <f t="shared" si="77"/>
        <v>0</v>
      </c>
      <c r="D685" s="2">
        <f t="shared" si="78"/>
        <v>17.828899999999997</v>
      </c>
      <c r="E685" s="2">
        <f t="shared" si="80"/>
        <v>17.950429999999997</v>
      </c>
      <c r="F685" s="2">
        <f t="shared" si="81"/>
        <v>18.111060000000002</v>
      </c>
      <c r="G685" s="2">
        <f t="shared" si="75"/>
        <v>17.791400000000007</v>
      </c>
      <c r="H685" s="2">
        <f t="shared" si="79"/>
        <v>15.002294999999989</v>
      </c>
      <c r="I685" s="2">
        <f t="array" ref="I685">SUMPRODUCT(B669:B688, (ROW(B669:B688)-ROW(B669)+1)) / (20*21/2)</f>
        <v>17.913030476190475</v>
      </c>
      <c r="J685" s="2">
        <f t="shared" si="82"/>
        <v>17.965833584978796</v>
      </c>
      <c r="K685" s="2">
        <f t="shared" si="76"/>
        <v>17.563521216063435</v>
      </c>
    </row>
    <row r="686" spans="1:11" ht="13.5" x14ac:dyDescent="0.25">
      <c r="A686" s="3">
        <f>TITRES_STAT!B689</f>
        <v>43004</v>
      </c>
      <c r="B686" s="17">
        <f>TITRES_STAT!D689</f>
        <v>17.6952</v>
      </c>
      <c r="C686" s="2">
        <f t="shared" si="77"/>
        <v>-7.6000000000000512E-2</v>
      </c>
      <c r="D686" s="2">
        <f t="shared" si="78"/>
        <v>17.798520000000003</v>
      </c>
      <c r="E686" s="2">
        <f t="shared" si="80"/>
        <v>17.91245</v>
      </c>
      <c r="F686" s="2">
        <f t="shared" si="81"/>
        <v>18.09207</v>
      </c>
      <c r="G686" s="2">
        <f t="shared" si="75"/>
        <v>17.794892000000008</v>
      </c>
      <c r="H686" s="2">
        <f t="shared" si="79"/>
        <v>15.026572499999991</v>
      </c>
      <c r="I686" s="2">
        <f t="array" ref="I686">SUMPRODUCT(B670:B689, (ROW(B670:B689)-ROW(B670)+1)) / (20*21/2)</f>
        <v>17.878849523809521</v>
      </c>
      <c r="J686" s="2">
        <f t="shared" si="82"/>
        <v>17.940058957837959</v>
      </c>
      <c r="K686" s="2">
        <f t="shared" si="76"/>
        <v>17.568685089943301</v>
      </c>
    </row>
    <row r="687" spans="1:11" ht="13.5" x14ac:dyDescent="0.25">
      <c r="A687" s="3">
        <f>TITRES_STAT!B690</f>
        <v>43005</v>
      </c>
      <c r="B687" s="17">
        <f>TITRES_STAT!D690</f>
        <v>17.7256</v>
      </c>
      <c r="C687" s="2">
        <f t="shared" si="77"/>
        <v>3.0400000000000205E-2</v>
      </c>
      <c r="D687" s="2">
        <f t="shared" si="78"/>
        <v>17.77422</v>
      </c>
      <c r="E687" s="2">
        <f t="shared" si="80"/>
        <v>17.877510000000001</v>
      </c>
      <c r="F687" s="2">
        <f t="shared" si="81"/>
        <v>18.082194999999999</v>
      </c>
      <c r="G687" s="2">
        <f t="shared" si="75"/>
        <v>17.796258000000005</v>
      </c>
      <c r="H687" s="2">
        <f t="shared" si="79"/>
        <v>15.051186499999995</v>
      </c>
      <c r="I687" s="2">
        <f t="array" ref="I687">SUMPRODUCT(B671:B690, (ROW(B671:B690)-ROW(B671)+1)) / (20*21/2)</f>
        <v>17.826626666666666</v>
      </c>
      <c r="J687" s="2">
        <f t="shared" si="82"/>
        <v>17.919634295186725</v>
      </c>
      <c r="K687" s="2">
        <f t="shared" si="76"/>
        <v>17.574838615827876</v>
      </c>
    </row>
    <row r="688" spans="1:11" ht="13.5" x14ac:dyDescent="0.25">
      <c r="A688" s="3">
        <f>TITRES_STAT!B691</f>
        <v>43006</v>
      </c>
      <c r="B688" s="17">
        <f>TITRES_STAT!D691</f>
        <v>17.657299999999999</v>
      </c>
      <c r="C688" s="2">
        <f t="shared" si="77"/>
        <v>-6.8300000000000693E-2</v>
      </c>
      <c r="D688" s="2">
        <f t="shared" si="78"/>
        <v>17.7241</v>
      </c>
      <c r="E688" s="2">
        <f t="shared" si="80"/>
        <v>17.835739999999994</v>
      </c>
      <c r="F688" s="2">
        <f t="shared" si="81"/>
        <v>18.046500000000002</v>
      </c>
      <c r="G688" s="2">
        <f t="shared" si="75"/>
        <v>17.796258000000002</v>
      </c>
      <c r="H688" s="2">
        <f t="shared" si="79"/>
        <v>15.075458999999992</v>
      </c>
      <c r="I688" s="2">
        <f t="array" ref="I688">SUMPRODUCT(B672:B691, (ROW(B672:B691)-ROW(B672)+1)) / (20*21/2)</f>
        <v>17.778020476190477</v>
      </c>
      <c r="J688" s="2">
        <f t="shared" si="82"/>
        <v>17.894650076597514</v>
      </c>
      <c r="K688" s="2">
        <f t="shared" si="76"/>
        <v>17.578072395599332</v>
      </c>
    </row>
    <row r="689" spans="1:11" ht="13.5" x14ac:dyDescent="0.25">
      <c r="A689" s="3">
        <f>TITRES_STAT!B692</f>
        <v>43007</v>
      </c>
      <c r="B689" s="17">
        <f>TITRES_STAT!D692</f>
        <v>17.6876</v>
      </c>
      <c r="C689" s="2">
        <f t="shared" si="77"/>
        <v>3.0300000000000438E-2</v>
      </c>
      <c r="D689" s="2">
        <f t="shared" si="78"/>
        <v>17.707380000000001</v>
      </c>
      <c r="E689" s="2">
        <f t="shared" si="80"/>
        <v>17.796999999999997</v>
      </c>
      <c r="F689" s="2">
        <f t="shared" si="81"/>
        <v>18.015740000000001</v>
      </c>
      <c r="G689" s="2">
        <f t="shared" si="75"/>
        <v>17.799750000000003</v>
      </c>
      <c r="H689" s="2">
        <f t="shared" si="79"/>
        <v>15.100214999999993</v>
      </c>
      <c r="I689" s="2">
        <f t="array" ref="I689">SUMPRODUCT(B673:B692, (ROW(B673:B692)-ROW(B673)+1)) / (20*21/2)</f>
        <v>17.734839047619044</v>
      </c>
      <c r="J689" s="2">
        <f t="shared" si="82"/>
        <v>17.874931021683466</v>
      </c>
      <c r="K689" s="2">
        <f t="shared" si="76"/>
        <v>17.58236759577191</v>
      </c>
    </row>
    <row r="690" spans="1:11" ht="13.5" x14ac:dyDescent="0.25">
      <c r="A690" s="3">
        <f>TITRES_STAT!B693</f>
        <v>43010</v>
      </c>
      <c r="B690" s="17">
        <f>TITRES_STAT!D693</f>
        <v>17.467400000000001</v>
      </c>
      <c r="C690" s="2">
        <f t="shared" si="77"/>
        <v>-0.2201999999999984</v>
      </c>
      <c r="D690" s="2">
        <f t="shared" si="78"/>
        <v>17.646619999999999</v>
      </c>
      <c r="E690" s="2">
        <f t="shared" si="80"/>
        <v>17.737760000000002</v>
      </c>
      <c r="F690" s="2">
        <f t="shared" si="81"/>
        <v>17.977764999999998</v>
      </c>
      <c r="G690" s="2">
        <f t="shared" ref="G690:G753" si="83">AVERAGE(B641:B690)</f>
        <v>17.800510000000003</v>
      </c>
      <c r="H690" s="2">
        <f t="shared" si="79"/>
        <v>15.123869999999993</v>
      </c>
      <c r="I690" s="2">
        <f t="array" ref="I690">SUMPRODUCT(B674:B693, (ROW(B674:B693)-ROW(B674)+1)) / (20*21/2)</f>
        <v>17.696720476190475</v>
      </c>
      <c r="J690" s="2">
        <f t="shared" si="82"/>
        <v>17.836118543427897</v>
      </c>
      <c r="K690" s="2">
        <f t="shared" si="76"/>
        <v>17.577859062604382</v>
      </c>
    </row>
    <row r="691" spans="1:11" ht="13.5" x14ac:dyDescent="0.25">
      <c r="A691" s="3">
        <f>TITRES_STAT!B694</f>
        <v>43011</v>
      </c>
      <c r="B691" s="17">
        <f>TITRES_STAT!D694</f>
        <v>17.467400000000001</v>
      </c>
      <c r="C691" s="2">
        <f t="shared" si="77"/>
        <v>0</v>
      </c>
      <c r="D691" s="2">
        <f t="shared" si="78"/>
        <v>17.601059999999997</v>
      </c>
      <c r="E691" s="2">
        <f t="shared" si="80"/>
        <v>17.69979</v>
      </c>
      <c r="F691" s="2">
        <f t="shared" si="81"/>
        <v>17.920804999999998</v>
      </c>
      <c r="G691" s="2">
        <f t="shared" si="83"/>
        <v>17.798992000000002</v>
      </c>
      <c r="H691" s="2">
        <f t="shared" si="79"/>
        <v>15.147561999999994</v>
      </c>
      <c r="I691" s="2">
        <f t="array" ref="I691">SUMPRODUCT(B675:B694, (ROW(B675:B694)-ROW(B675)+1)) / (20*21/2)</f>
        <v>17.661494761904763</v>
      </c>
      <c r="J691" s="2">
        <f t="shared" si="82"/>
        <v>17.801002491672861</v>
      </c>
      <c r="K691" s="2">
        <f t="shared" ref="K691:K754" si="84">$K$4*B691+(1-$K$4)*K690</f>
        <v>17.573527334659111</v>
      </c>
    </row>
    <row r="692" spans="1:11" ht="13.5" x14ac:dyDescent="0.25">
      <c r="A692" s="3">
        <f>TITRES_STAT!B695</f>
        <v>43012</v>
      </c>
      <c r="B692" s="17">
        <f>TITRES_STAT!D695</f>
        <v>17.467400000000001</v>
      </c>
      <c r="C692" s="2">
        <f t="shared" si="77"/>
        <v>0</v>
      </c>
      <c r="D692" s="2">
        <f t="shared" si="78"/>
        <v>17.549419999999998</v>
      </c>
      <c r="E692" s="2">
        <f t="shared" si="80"/>
        <v>17.661819999999999</v>
      </c>
      <c r="F692" s="2">
        <f t="shared" si="81"/>
        <v>17.867645000000003</v>
      </c>
      <c r="G692" s="2">
        <f t="shared" si="83"/>
        <v>17.795194000000002</v>
      </c>
      <c r="H692" s="2">
        <f t="shared" si="79"/>
        <v>15.170884999999993</v>
      </c>
      <c r="I692" s="2">
        <f t="array" ref="I692">SUMPRODUCT(B676:B695, (ROW(B676:B695)-ROW(B676)+1)) / (20*21/2)</f>
        <v>17.623417142857143</v>
      </c>
      <c r="J692" s="2">
        <f t="shared" si="82"/>
        <v>17.769230825799255</v>
      </c>
      <c r="K692" s="2">
        <f t="shared" si="84"/>
        <v>17.56936547839797</v>
      </c>
    </row>
    <row r="693" spans="1:11" ht="13.5" x14ac:dyDescent="0.25">
      <c r="A693" s="3">
        <f>TITRES_STAT!B696</f>
        <v>43013</v>
      </c>
      <c r="B693" s="17">
        <f>TITRES_STAT!D696</f>
        <v>17.467400000000001</v>
      </c>
      <c r="C693" s="2">
        <f t="shared" si="77"/>
        <v>0</v>
      </c>
      <c r="D693" s="2">
        <f t="shared" si="78"/>
        <v>17.51144</v>
      </c>
      <c r="E693" s="2">
        <f t="shared" si="80"/>
        <v>17.61777</v>
      </c>
      <c r="F693" s="2">
        <f t="shared" si="81"/>
        <v>17.82967</v>
      </c>
      <c r="G693" s="2">
        <f t="shared" si="83"/>
        <v>17.792155999999999</v>
      </c>
      <c r="H693" s="2">
        <f t="shared" si="79"/>
        <v>15.193986499999994</v>
      </c>
      <c r="I693" s="2">
        <f t="array" ref="I693">SUMPRODUCT(B677:B696, (ROW(B677:B696)-ROW(B677)+1)) / (20*21/2)</f>
        <v>17.58931761904762</v>
      </c>
      <c r="J693" s="2">
        <f t="shared" si="82"/>
        <v>17.740485032865994</v>
      </c>
      <c r="K693" s="2">
        <f t="shared" si="84"/>
        <v>17.565366832186285</v>
      </c>
    </row>
    <row r="694" spans="1:11" ht="13.5" x14ac:dyDescent="0.25">
      <c r="A694" s="3">
        <f>TITRES_STAT!B697</f>
        <v>43014</v>
      </c>
      <c r="B694" s="17">
        <f>TITRES_STAT!D697</f>
        <v>17.459800000000001</v>
      </c>
      <c r="C694" s="2">
        <f t="shared" si="77"/>
        <v>-7.6000000000000512E-3</v>
      </c>
      <c r="D694" s="2">
        <f t="shared" si="78"/>
        <v>17.465880000000002</v>
      </c>
      <c r="E694" s="2">
        <f t="shared" si="80"/>
        <v>17.58663</v>
      </c>
      <c r="F694" s="2">
        <f t="shared" si="81"/>
        <v>17.791314999999997</v>
      </c>
      <c r="G694" s="2">
        <f t="shared" si="83"/>
        <v>17.788357999999999</v>
      </c>
      <c r="H694" s="2">
        <f t="shared" si="79"/>
        <v>15.217049999999995</v>
      </c>
      <c r="I694" s="2">
        <f t="array" ref="I694">SUMPRODUCT(B678:B697, (ROW(B678:B697)-ROW(B678)+1)) / (20*21/2)</f>
        <v>17.54545380952381</v>
      </c>
      <c r="J694" s="2">
        <f t="shared" si="82"/>
        <v>17.713753124973994</v>
      </c>
      <c r="K694" s="2">
        <f t="shared" si="84"/>
        <v>17.561226956414274</v>
      </c>
    </row>
    <row r="695" spans="1:11" ht="13.5" x14ac:dyDescent="0.25">
      <c r="A695" s="3">
        <f>TITRES_STAT!B698</f>
        <v>43017</v>
      </c>
      <c r="B695" s="17">
        <f>TITRES_STAT!D698</f>
        <v>17.391500000000001</v>
      </c>
      <c r="C695" s="2">
        <f t="shared" si="77"/>
        <v>-6.8300000000000693E-2</v>
      </c>
      <c r="D695" s="2">
        <f t="shared" si="78"/>
        <v>17.450700000000001</v>
      </c>
      <c r="E695" s="2">
        <f t="shared" si="80"/>
        <v>17.548660000000002</v>
      </c>
      <c r="F695" s="2">
        <f t="shared" si="81"/>
        <v>17.749544999999998</v>
      </c>
      <c r="G695" s="2">
        <f t="shared" si="83"/>
        <v>17.783801999999998</v>
      </c>
      <c r="H695" s="2">
        <f t="shared" si="79"/>
        <v>15.238331999999998</v>
      </c>
      <c r="I695" s="2">
        <f t="array" ref="I695">SUMPRODUCT(B679:B698, (ROW(B679:B698)-ROW(B679)+1)) / (20*21/2)</f>
        <v>17.510552857142855</v>
      </c>
      <c r="J695" s="2">
        <f t="shared" si="82"/>
        <v>17.683062351166946</v>
      </c>
      <c r="K695" s="2">
        <f t="shared" si="84"/>
        <v>17.554570997339205</v>
      </c>
    </row>
    <row r="696" spans="1:11" ht="13.5" x14ac:dyDescent="0.25">
      <c r="A696" s="3">
        <f>TITRES_STAT!B699</f>
        <v>43018</v>
      </c>
      <c r="B696" s="17">
        <f>TITRES_STAT!D699</f>
        <v>17.391500000000001</v>
      </c>
      <c r="C696" s="2">
        <f t="shared" si="77"/>
        <v>0</v>
      </c>
      <c r="D696" s="2">
        <f t="shared" si="78"/>
        <v>17.435520000000004</v>
      </c>
      <c r="E696" s="2">
        <f t="shared" si="80"/>
        <v>17.51829</v>
      </c>
      <c r="F696" s="2">
        <f t="shared" si="81"/>
        <v>17.71537</v>
      </c>
      <c r="G696" s="2">
        <f t="shared" si="83"/>
        <v>17.781523999999997</v>
      </c>
      <c r="H696" s="2">
        <f t="shared" si="79"/>
        <v>15.257731499999998</v>
      </c>
      <c r="I696" s="2">
        <f t="array" ref="I696">SUMPRODUCT(B680:B699, (ROW(B680:B699)-ROW(B680)+1)) / (20*21/2)</f>
        <v>17.480028571428573</v>
      </c>
      <c r="J696" s="2">
        <f t="shared" si="82"/>
        <v>17.655294508198665</v>
      </c>
      <c r="K696" s="2">
        <f t="shared" si="84"/>
        <v>17.548176056267081</v>
      </c>
    </row>
    <row r="697" spans="1:11" ht="13.5" x14ac:dyDescent="0.25">
      <c r="A697" s="3">
        <f>TITRES_STAT!B700</f>
        <v>43019</v>
      </c>
      <c r="B697" s="17">
        <f>TITRES_STAT!D700</f>
        <v>17.254799999999999</v>
      </c>
      <c r="C697" s="2">
        <f t="shared" si="77"/>
        <v>-0.13670000000000115</v>
      </c>
      <c r="D697" s="2">
        <f t="shared" si="78"/>
        <v>17.393000000000001</v>
      </c>
      <c r="E697" s="2">
        <f t="shared" si="80"/>
        <v>17.471209999999999</v>
      </c>
      <c r="F697" s="2">
        <f t="shared" si="81"/>
        <v>17.67436</v>
      </c>
      <c r="G697" s="2">
        <f t="shared" si="83"/>
        <v>17.778790000000001</v>
      </c>
      <c r="H697" s="2">
        <f t="shared" si="79"/>
        <v>15.277037999999997</v>
      </c>
      <c r="I697" s="2">
        <f t="array" ref="I697">SUMPRODUCT(B681:B700, (ROW(B681:B700)-ROW(B681)+1)) / (20*21/2)</f>
        <v>17.452397142857144</v>
      </c>
      <c r="J697" s="2">
        <f t="shared" si="82"/>
        <v>17.617152174084506</v>
      </c>
      <c r="K697" s="2">
        <f t="shared" si="84"/>
        <v>17.536671112884058</v>
      </c>
    </row>
    <row r="698" spans="1:11" ht="13.5" x14ac:dyDescent="0.25">
      <c r="A698" s="3">
        <f>TITRES_STAT!B701</f>
        <v>43020</v>
      </c>
      <c r="B698" s="17">
        <f>TITRES_STAT!D701</f>
        <v>17.3079</v>
      </c>
      <c r="C698" s="2">
        <f t="shared" si="77"/>
        <v>5.3100000000000591E-2</v>
      </c>
      <c r="D698" s="2">
        <f t="shared" si="78"/>
        <v>17.3611</v>
      </c>
      <c r="E698" s="2">
        <f t="shared" si="80"/>
        <v>17.43627</v>
      </c>
      <c r="F698" s="2">
        <f t="shared" si="81"/>
        <v>17.636004999999997</v>
      </c>
      <c r="G698" s="2">
        <f t="shared" si="83"/>
        <v>17.775903999999997</v>
      </c>
      <c r="H698" s="2">
        <f t="shared" si="79"/>
        <v>15.296758000000001</v>
      </c>
      <c r="I698" s="2">
        <f t="array" ref="I698">SUMPRODUCT(B682:B701, (ROW(B682:B701)-ROW(B682)+1)) / (20*21/2)</f>
        <v>17.429069999999999</v>
      </c>
      <c r="J698" s="2">
        <f t="shared" si="82"/>
        <v>17.587699586076457</v>
      </c>
      <c r="K698" s="2">
        <f t="shared" si="84"/>
        <v>17.527699696692526</v>
      </c>
    </row>
    <row r="699" spans="1:11" ht="13.5" x14ac:dyDescent="0.25">
      <c r="A699" s="3">
        <f>TITRES_STAT!B702</f>
        <v>43021</v>
      </c>
      <c r="B699" s="17">
        <f>TITRES_STAT!D702</f>
        <v>17.3155</v>
      </c>
      <c r="C699" s="2">
        <f t="shared" si="77"/>
        <v>7.6000000000000512E-3</v>
      </c>
      <c r="D699" s="2">
        <f t="shared" si="78"/>
        <v>17.332240000000002</v>
      </c>
      <c r="E699" s="2">
        <f t="shared" si="80"/>
        <v>17.399059999999999</v>
      </c>
      <c r="F699" s="2">
        <f t="shared" si="81"/>
        <v>17.598030000000001</v>
      </c>
      <c r="G699" s="2">
        <f t="shared" si="83"/>
        <v>17.775599999999997</v>
      </c>
      <c r="H699" s="2">
        <f t="shared" si="79"/>
        <v>15.3161465</v>
      </c>
      <c r="I699" s="2">
        <f t="array" ref="I699">SUMPRODUCT(B683:B702, (ROW(B683:B702)-ROW(B683)+1)) / (20*21/2)</f>
        <v>17.401045714285715</v>
      </c>
      <c r="J699" s="2">
        <f t="shared" si="82"/>
        <v>17.561775815973938</v>
      </c>
      <c r="K699" s="2">
        <f t="shared" si="84"/>
        <v>17.519378139959485</v>
      </c>
    </row>
    <row r="700" spans="1:11" ht="13.5" x14ac:dyDescent="0.25">
      <c r="A700" s="3">
        <f>TITRES_STAT!B703</f>
        <v>43024</v>
      </c>
      <c r="B700" s="17">
        <f>TITRES_STAT!D703</f>
        <v>17.3079</v>
      </c>
      <c r="C700" s="2">
        <f t="shared" si="77"/>
        <v>-7.6000000000000512E-3</v>
      </c>
      <c r="D700" s="2">
        <f t="shared" si="78"/>
        <v>17.315519999999999</v>
      </c>
      <c r="E700" s="2">
        <f t="shared" si="80"/>
        <v>17.383110000000002</v>
      </c>
      <c r="F700" s="2">
        <f t="shared" si="81"/>
        <v>17.560435000000002</v>
      </c>
      <c r="G700" s="2">
        <f t="shared" si="83"/>
        <v>17.773927999999998</v>
      </c>
      <c r="H700" s="2">
        <f t="shared" si="79"/>
        <v>15.3349435</v>
      </c>
      <c r="I700" s="2">
        <f t="array" ref="I700">SUMPRODUCT(B684:B703, (ROW(B684:B703)-ROW(B684)+1)) / (20*21/2)</f>
        <v>17.36867619047619</v>
      </c>
      <c r="J700" s="2">
        <f t="shared" si="82"/>
        <v>17.537597166833564</v>
      </c>
      <c r="K700" s="2">
        <f t="shared" si="84"/>
        <v>17.511084879568919</v>
      </c>
    </row>
    <row r="701" spans="1:11" ht="13.5" x14ac:dyDescent="0.25">
      <c r="A701" s="3">
        <f>TITRES_STAT!B704</f>
        <v>43025</v>
      </c>
      <c r="B701" s="17">
        <f>TITRES_STAT!D704</f>
        <v>17.3155</v>
      </c>
      <c r="C701" s="2">
        <f t="shared" si="77"/>
        <v>7.6000000000000512E-3</v>
      </c>
      <c r="D701" s="2">
        <f t="shared" si="78"/>
        <v>17.300319999999999</v>
      </c>
      <c r="E701" s="2">
        <f t="shared" si="80"/>
        <v>17.367920000000005</v>
      </c>
      <c r="F701" s="2">
        <f t="shared" si="81"/>
        <v>17.533854999999999</v>
      </c>
      <c r="G701" s="2">
        <f t="shared" si="83"/>
        <v>17.775445999999999</v>
      </c>
      <c r="H701" s="2">
        <f t="shared" si="79"/>
        <v>15.353594000000003</v>
      </c>
      <c r="I701" s="2">
        <f t="array" ref="I701">SUMPRODUCT(B685:B704, (ROW(B685:B704)-ROW(B685)+1)) / (20*21/2)</f>
        <v>17.334070000000001</v>
      </c>
      <c r="J701" s="2">
        <f t="shared" si="82"/>
        <v>17.516445055706559</v>
      </c>
      <c r="K701" s="2">
        <f t="shared" si="84"/>
        <v>17.503414884291708</v>
      </c>
    </row>
    <row r="702" spans="1:11" ht="13.5" x14ac:dyDescent="0.25">
      <c r="A702" s="3">
        <f>TITRES_STAT!B705</f>
        <v>43026</v>
      </c>
      <c r="B702" s="17">
        <f>TITRES_STAT!D705</f>
        <v>17.239599999999999</v>
      </c>
      <c r="C702" s="2">
        <f t="shared" si="77"/>
        <v>-7.5900000000000745E-2</v>
      </c>
      <c r="D702" s="2">
        <f t="shared" si="78"/>
        <v>17.297280000000001</v>
      </c>
      <c r="E702" s="2">
        <f t="shared" si="80"/>
        <v>17.345139999999997</v>
      </c>
      <c r="F702" s="2">
        <f t="shared" si="81"/>
        <v>17.503480000000003</v>
      </c>
      <c r="G702" s="2">
        <f t="shared" si="83"/>
        <v>17.773167999999998</v>
      </c>
      <c r="H702" s="2">
        <f t="shared" si="79"/>
        <v>15.371975500000001</v>
      </c>
      <c r="I702" s="2">
        <f t="array" ref="I702">SUMPRODUCT(B686:B705, (ROW(B686:B705)-ROW(B686)+1)) / (20*21/2)</f>
        <v>17.305531904761903</v>
      </c>
      <c r="J702" s="2">
        <f t="shared" si="82"/>
        <v>17.490078859924981</v>
      </c>
      <c r="K702" s="2">
        <f t="shared" si="84"/>
        <v>17.493069202554778</v>
      </c>
    </row>
    <row r="703" spans="1:11" ht="13.5" x14ac:dyDescent="0.25">
      <c r="A703" s="3">
        <f>TITRES_STAT!B706</f>
        <v>43027</v>
      </c>
      <c r="B703" s="17">
        <f>TITRES_STAT!D706</f>
        <v>17.163599999999999</v>
      </c>
      <c r="C703" s="2">
        <f t="shared" si="77"/>
        <v>-7.6000000000000512E-2</v>
      </c>
      <c r="D703" s="2">
        <f t="shared" si="78"/>
        <v>17.268419999999999</v>
      </c>
      <c r="E703" s="2">
        <f t="shared" si="80"/>
        <v>17.31476</v>
      </c>
      <c r="F703" s="2">
        <f t="shared" si="81"/>
        <v>17.466265</v>
      </c>
      <c r="G703" s="2">
        <f t="shared" si="83"/>
        <v>17.768761999999999</v>
      </c>
      <c r="H703" s="2">
        <f t="shared" si="79"/>
        <v>15.390051000000001</v>
      </c>
      <c r="I703" s="2">
        <f t="array" ref="I703">SUMPRODUCT(B687:B706, (ROW(B687:B706)-ROW(B687)+1)) / (20*21/2)</f>
        <v>17.27569857142857</v>
      </c>
      <c r="J703" s="2">
        <f t="shared" si="82"/>
        <v>17.458985635170222</v>
      </c>
      <c r="K703" s="2">
        <f t="shared" si="84"/>
        <v>17.480148841670278</v>
      </c>
    </row>
    <row r="704" spans="1:11" ht="13.5" x14ac:dyDescent="0.25">
      <c r="A704" s="3">
        <f>TITRES_STAT!B707</f>
        <v>43028</v>
      </c>
      <c r="B704" s="17">
        <f>TITRES_STAT!D707</f>
        <v>17.102900000000002</v>
      </c>
      <c r="C704" s="2">
        <f t="shared" si="77"/>
        <v>-6.069999999999709E-2</v>
      </c>
      <c r="D704" s="2">
        <f t="shared" si="78"/>
        <v>17.225900000000003</v>
      </c>
      <c r="E704" s="2">
        <f t="shared" si="80"/>
        <v>17.279070000000001</v>
      </c>
      <c r="F704" s="2">
        <f t="shared" si="81"/>
        <v>17.432849999999995</v>
      </c>
      <c r="G704" s="2">
        <f t="shared" si="83"/>
        <v>17.763293999999998</v>
      </c>
      <c r="H704" s="2">
        <f t="shared" si="79"/>
        <v>15.408044500000001</v>
      </c>
      <c r="I704" s="2">
        <f t="array" ref="I704">SUMPRODUCT(B688:B707, (ROW(B688:B707)-ROW(B688)+1)) / (20*21/2)</f>
        <v>17.248758095238092</v>
      </c>
      <c r="J704" s="2">
        <f t="shared" si="82"/>
        <v>17.425072717534963</v>
      </c>
      <c r="K704" s="2">
        <f t="shared" si="84"/>
        <v>17.465354769447913</v>
      </c>
    </row>
    <row r="705" spans="1:11" ht="13.5" x14ac:dyDescent="0.25">
      <c r="A705" s="3">
        <f>TITRES_STAT!B708</f>
        <v>43031</v>
      </c>
      <c r="B705" s="17">
        <f>TITRES_STAT!D708</f>
        <v>17.133199999999999</v>
      </c>
      <c r="C705" s="2">
        <f t="shared" si="77"/>
        <v>3.0299999999996885E-2</v>
      </c>
      <c r="D705" s="2">
        <f t="shared" si="78"/>
        <v>17.19096</v>
      </c>
      <c r="E705" s="2">
        <f t="shared" si="80"/>
        <v>17.253239999999998</v>
      </c>
      <c r="F705" s="2">
        <f t="shared" si="81"/>
        <v>17.400949999999998</v>
      </c>
      <c r="G705" s="2">
        <f t="shared" si="83"/>
        <v>17.757369999999995</v>
      </c>
      <c r="H705" s="2">
        <f t="shared" si="79"/>
        <v>15.426558500000001</v>
      </c>
      <c r="I705" s="2">
        <f t="array" ref="I705">SUMPRODUCT(B689:B708, (ROW(B689:B708)-ROW(B689)+1)) / (20*21/2)</f>
        <v>17.218340952380949</v>
      </c>
      <c r="J705" s="2">
        <f t="shared" si="82"/>
        <v>17.397275315864967</v>
      </c>
      <c r="K705" s="2">
        <f t="shared" si="84"/>
        <v>17.452329092214665</v>
      </c>
    </row>
    <row r="706" spans="1:11" ht="13.5" x14ac:dyDescent="0.25">
      <c r="A706" s="3">
        <f>TITRES_STAT!B709</f>
        <v>43032</v>
      </c>
      <c r="B706" s="17">
        <f>TITRES_STAT!D709</f>
        <v>17.087700000000002</v>
      </c>
      <c r="C706" s="2">
        <f t="shared" si="77"/>
        <v>-4.5499999999996987E-2</v>
      </c>
      <c r="D706" s="2">
        <f t="shared" si="78"/>
        <v>17.145400000000002</v>
      </c>
      <c r="E706" s="2">
        <f t="shared" si="80"/>
        <v>17.222860000000001</v>
      </c>
      <c r="F706" s="2">
        <f t="shared" si="81"/>
        <v>17.370574999999995</v>
      </c>
      <c r="G706" s="2">
        <f t="shared" si="83"/>
        <v>17.750535999999997</v>
      </c>
      <c r="H706" s="2">
        <f t="shared" si="79"/>
        <v>15.444992500000001</v>
      </c>
      <c r="I706" s="2">
        <f t="array" ref="I706">SUMPRODUCT(B690:B709, (ROW(B690:B709)-ROW(B690)+1)) / (20*21/2)</f>
        <v>17.188790476190476</v>
      </c>
      <c r="J706" s="2">
        <f t="shared" si="82"/>
        <v>17.367791952449256</v>
      </c>
      <c r="K706" s="2">
        <f t="shared" si="84"/>
        <v>17.438029912127817</v>
      </c>
    </row>
    <row r="707" spans="1:11" ht="13.5" x14ac:dyDescent="0.25">
      <c r="A707" s="3">
        <f>TITRES_STAT!B710</f>
        <v>43033</v>
      </c>
      <c r="B707" s="17">
        <f>TITRES_STAT!D710</f>
        <v>17.087700000000002</v>
      </c>
      <c r="C707" s="2">
        <f t="shared" si="77"/>
        <v>0</v>
      </c>
      <c r="D707" s="2">
        <f t="shared" si="78"/>
        <v>17.115019999999998</v>
      </c>
      <c r="E707" s="2">
        <f t="shared" si="80"/>
        <v>17.206150000000001</v>
      </c>
      <c r="F707" s="2">
        <f t="shared" si="81"/>
        <v>17.338679999999993</v>
      </c>
      <c r="G707" s="2">
        <f t="shared" si="83"/>
        <v>17.742941999999999</v>
      </c>
      <c r="H707" s="2">
        <f t="shared" si="79"/>
        <v>15.4639805</v>
      </c>
      <c r="I707" s="2">
        <f t="array" ref="I707">SUMPRODUCT(B691:B710, (ROW(B691:B710)-ROW(B691)+1)) / (20*21/2)</f>
        <v>17.18206428571429</v>
      </c>
      <c r="J707" s="2">
        <f t="shared" si="82"/>
        <v>17.34111652840647</v>
      </c>
      <c r="K707" s="2">
        <f t="shared" si="84"/>
        <v>17.424291484201238</v>
      </c>
    </row>
    <row r="708" spans="1:11" ht="13.5" x14ac:dyDescent="0.25">
      <c r="A708" s="3">
        <f>TITRES_STAT!B711</f>
        <v>43034</v>
      </c>
      <c r="B708" s="17">
        <f>TITRES_STAT!D711</f>
        <v>17.019300000000001</v>
      </c>
      <c r="C708" s="2">
        <f t="shared" ref="C708:C771" si="85">B708-B707</f>
        <v>-6.840000000000046E-2</v>
      </c>
      <c r="D708" s="2">
        <f t="shared" si="78"/>
        <v>17.08616</v>
      </c>
      <c r="E708" s="2">
        <f t="shared" si="80"/>
        <v>17.177290000000006</v>
      </c>
      <c r="F708" s="2">
        <f t="shared" si="81"/>
        <v>17.306779999999996</v>
      </c>
      <c r="G708" s="2">
        <f t="shared" si="83"/>
        <v>17.733980000000003</v>
      </c>
      <c r="H708" s="2">
        <f t="shared" si="79"/>
        <v>15.482626500000002</v>
      </c>
      <c r="I708" s="2">
        <f t="array" ref="I708">SUMPRODUCT(B692:B711, (ROW(B692:B711)-ROW(B692)+1)) / (20*21/2)</f>
        <v>17.191794285714288</v>
      </c>
      <c r="J708" s="2">
        <f t="shared" si="82"/>
        <v>17.310467335224899</v>
      </c>
      <c r="K708" s="2">
        <f t="shared" si="84"/>
        <v>17.408409465212952</v>
      </c>
    </row>
    <row r="709" spans="1:11" ht="13.5" x14ac:dyDescent="0.25">
      <c r="A709" s="3">
        <f>TITRES_STAT!B712</f>
        <v>43035</v>
      </c>
      <c r="B709" s="17">
        <f>TITRES_STAT!D712</f>
        <v>16.996500000000001</v>
      </c>
      <c r="C709" s="2">
        <f t="shared" si="85"/>
        <v>-2.2800000000000153E-2</v>
      </c>
      <c r="D709" s="2">
        <f t="shared" si="78"/>
        <v>17.064879999999999</v>
      </c>
      <c r="E709" s="2">
        <f t="shared" si="80"/>
        <v>17.145389999999999</v>
      </c>
      <c r="F709" s="2">
        <f t="shared" si="81"/>
        <v>17.272224999999999</v>
      </c>
      <c r="G709" s="2">
        <f t="shared" si="83"/>
        <v>17.724562000000002</v>
      </c>
      <c r="H709" s="2">
        <f t="shared" si="79"/>
        <v>15.5012325</v>
      </c>
      <c r="I709" s="2">
        <f t="array" ref="I709">SUMPRODUCT(B693:B712, (ROW(B693:B712)-ROW(B693)+1)) / (20*21/2)</f>
        <v>17.176716190476192</v>
      </c>
      <c r="J709" s="2">
        <f t="shared" si="82"/>
        <v>17.280565684251101</v>
      </c>
      <c r="K709" s="2">
        <f t="shared" si="84"/>
        <v>17.392256152851662</v>
      </c>
    </row>
    <row r="710" spans="1:11" ht="13.5" x14ac:dyDescent="0.25">
      <c r="A710" s="3">
        <f>TITRES_STAT!B713</f>
        <v>43038</v>
      </c>
      <c r="B710" s="17">
        <f>TITRES_STAT!D713</f>
        <v>17.201599999999999</v>
      </c>
      <c r="C710" s="2">
        <f t="shared" si="85"/>
        <v>0.20509999999999806</v>
      </c>
      <c r="D710" s="2">
        <f t="shared" ref="D710:D773" si="86">AVERAGE(B706:B710)</f>
        <v>17.078560000000003</v>
      </c>
      <c r="E710" s="2">
        <f t="shared" si="80"/>
        <v>17.13476</v>
      </c>
      <c r="F710" s="2">
        <f t="shared" si="81"/>
        <v>17.258935000000001</v>
      </c>
      <c r="G710" s="2">
        <f t="shared" si="83"/>
        <v>17.714690000000001</v>
      </c>
      <c r="H710" s="2">
        <f t="shared" si="79"/>
        <v>15.521196</v>
      </c>
      <c r="I710" s="2">
        <f t="array" ref="I710">SUMPRODUCT(B694:B713, (ROW(B694:B713)-ROW(B694)+1)) / (20*21/2)</f>
        <v>17.169190952380951</v>
      </c>
      <c r="J710" s="2">
        <f t="shared" si="82"/>
        <v>17.273045142893853</v>
      </c>
      <c r="K710" s="2">
        <f t="shared" si="84"/>
        <v>17.384779440975127</v>
      </c>
    </row>
    <row r="711" spans="1:11" ht="13.5" x14ac:dyDescent="0.25">
      <c r="A711" s="3">
        <f>TITRES_STAT!B714</f>
        <v>43039</v>
      </c>
      <c r="B711" s="17">
        <f>TITRES_STAT!D714</f>
        <v>17.3611</v>
      </c>
      <c r="C711" s="2">
        <f t="shared" si="85"/>
        <v>0.15950000000000131</v>
      </c>
      <c r="D711" s="2">
        <f t="shared" si="86"/>
        <v>17.133240000000001</v>
      </c>
      <c r="E711" s="2">
        <f t="shared" si="80"/>
        <v>17.139320000000001</v>
      </c>
      <c r="F711" s="2">
        <f t="shared" si="81"/>
        <v>17.253620000000002</v>
      </c>
      <c r="G711" s="2">
        <f t="shared" si="83"/>
        <v>17.704969999999999</v>
      </c>
      <c r="H711" s="2">
        <f t="shared" si="79"/>
        <v>15.541625000000002</v>
      </c>
      <c r="I711" s="2">
        <f t="array" ref="I711">SUMPRODUCT(B695:B714, (ROW(B695:B714)-ROW(B695)+1)) / (20*21/2)</f>
        <v>17.149405714285717</v>
      </c>
      <c r="J711" s="2">
        <f t="shared" si="82"/>
        <v>17.281431319761104</v>
      </c>
      <c r="K711" s="2">
        <f t="shared" si="84"/>
        <v>17.38385083544669</v>
      </c>
    </row>
    <row r="712" spans="1:11" ht="13.5" x14ac:dyDescent="0.25">
      <c r="A712" s="3">
        <f>TITRES_STAT!B715</f>
        <v>43040</v>
      </c>
      <c r="B712" s="17">
        <f>TITRES_STAT!D715</f>
        <v>17.095300000000002</v>
      </c>
      <c r="C712" s="2">
        <f t="shared" si="85"/>
        <v>-0.2657999999999987</v>
      </c>
      <c r="D712" s="2">
        <f t="shared" si="86"/>
        <v>17.13476</v>
      </c>
      <c r="E712" s="2">
        <f t="shared" si="80"/>
        <v>17.124890000000001</v>
      </c>
      <c r="F712" s="2">
        <f t="shared" si="81"/>
        <v>17.235015000000001</v>
      </c>
      <c r="G712" s="2">
        <f t="shared" si="83"/>
        <v>17.691451999999998</v>
      </c>
      <c r="H712" s="2">
        <f t="shared" si="79"/>
        <v>15.561020000000003</v>
      </c>
      <c r="I712" s="2">
        <f t="array" ref="I712">SUMPRODUCT(B696:B715, (ROW(B696:B715)-ROW(B696)+1)) / (20*21/2)</f>
        <v>17.138992380952381</v>
      </c>
      <c r="J712" s="2">
        <f t="shared" si="82"/>
        <v>17.263704527402904</v>
      </c>
      <c r="K712" s="2">
        <f t="shared" si="84"/>
        <v>17.372535116409566</v>
      </c>
    </row>
    <row r="713" spans="1:11" ht="13.5" x14ac:dyDescent="0.25">
      <c r="A713" s="3">
        <f>TITRES_STAT!B716</f>
        <v>43041</v>
      </c>
      <c r="B713" s="17">
        <f>TITRES_STAT!D716</f>
        <v>17.155999999999999</v>
      </c>
      <c r="C713" s="2">
        <f t="shared" si="85"/>
        <v>6.069999999999709E-2</v>
      </c>
      <c r="D713" s="2">
        <f t="shared" si="86"/>
        <v>17.162099999999999</v>
      </c>
      <c r="E713" s="2">
        <f t="shared" si="80"/>
        <v>17.124130000000001</v>
      </c>
      <c r="F713" s="2">
        <f t="shared" si="81"/>
        <v>17.219445000000004</v>
      </c>
      <c r="G713" s="2">
        <f t="shared" si="83"/>
        <v>17.670185999999998</v>
      </c>
      <c r="H713" s="2">
        <f t="shared" si="79"/>
        <v>15.581088000000001</v>
      </c>
      <c r="I713" s="2">
        <f t="array" ref="I713">SUMPRODUCT(B697:B716, (ROW(B697:B716)-ROW(B697)+1)) / (20*21/2)</f>
        <v>17.130025714285711</v>
      </c>
      <c r="J713" s="2">
        <f t="shared" si="82"/>
        <v>17.253446953364531</v>
      </c>
      <c r="K713" s="2">
        <f t="shared" si="84"/>
        <v>17.364043543217033</v>
      </c>
    </row>
    <row r="714" spans="1:11" ht="13.5" x14ac:dyDescent="0.25">
      <c r="A714" s="3">
        <f>TITRES_STAT!B717</f>
        <v>43042</v>
      </c>
      <c r="B714" s="17">
        <f>TITRES_STAT!D717</f>
        <v>17.011700000000001</v>
      </c>
      <c r="C714" s="2">
        <f t="shared" si="85"/>
        <v>-0.14429999999999765</v>
      </c>
      <c r="D714" s="2">
        <f t="shared" si="86"/>
        <v>17.165140000000001</v>
      </c>
      <c r="E714" s="2">
        <f t="shared" si="80"/>
        <v>17.115010000000002</v>
      </c>
      <c r="F714" s="2">
        <f t="shared" si="81"/>
        <v>17.197040000000005</v>
      </c>
      <c r="G714" s="2">
        <f t="shared" si="83"/>
        <v>17.646642</v>
      </c>
      <c r="H714" s="2">
        <f t="shared" ref="H714:H777" si="87">AVERAGE(B515:B714)</f>
        <v>15.600434500000004</v>
      </c>
      <c r="I714" s="2">
        <f t="array" ref="I714">SUMPRODUCT(B698:B717, (ROW(B698:B717)-ROW(B698)+1)) / (20*21/2)</f>
        <v>17.122505714285715</v>
      </c>
      <c r="J714" s="2">
        <f t="shared" si="82"/>
        <v>17.230423433996481</v>
      </c>
      <c r="K714" s="2">
        <f t="shared" si="84"/>
        <v>17.350226149365383</v>
      </c>
    </row>
    <row r="715" spans="1:11" ht="13.5" x14ac:dyDescent="0.25">
      <c r="A715" s="3">
        <f>TITRES_STAT!B718</f>
        <v>43045</v>
      </c>
      <c r="B715" s="17">
        <f>TITRES_STAT!D718</f>
        <v>17.087700000000002</v>
      </c>
      <c r="C715" s="2">
        <f t="shared" si="85"/>
        <v>7.6000000000000512E-2</v>
      </c>
      <c r="D715" s="2">
        <f t="shared" si="86"/>
        <v>17.14236</v>
      </c>
      <c r="E715" s="2">
        <f t="shared" si="80"/>
        <v>17.110460000000003</v>
      </c>
      <c r="F715" s="2">
        <f t="shared" si="81"/>
        <v>17.181850000000004</v>
      </c>
      <c r="G715" s="2">
        <f t="shared" si="83"/>
        <v>17.626895999999999</v>
      </c>
      <c r="H715" s="2">
        <f t="shared" si="87"/>
        <v>15.619053500000005</v>
      </c>
      <c r="I715" s="2">
        <f t="array" ref="I715">SUMPRODUCT(B699:B718, (ROW(B699:B718)-ROW(B699)+1)) / (20*21/2)</f>
        <v>17.116505238095236</v>
      </c>
      <c r="J715" s="2">
        <f t="shared" si="82"/>
        <v>17.216830725996818</v>
      </c>
      <c r="K715" s="2">
        <f t="shared" si="84"/>
        <v>17.339931006253018</v>
      </c>
    </row>
    <row r="716" spans="1:11" ht="13.5" x14ac:dyDescent="0.25">
      <c r="A716" s="3">
        <f>TITRES_STAT!B719</f>
        <v>43046</v>
      </c>
      <c r="B716" s="17">
        <f>TITRES_STAT!D719</f>
        <v>17.087700000000002</v>
      </c>
      <c r="C716" s="2">
        <f t="shared" si="85"/>
        <v>0</v>
      </c>
      <c r="D716" s="2">
        <f t="shared" si="86"/>
        <v>17.087679999999999</v>
      </c>
      <c r="E716" s="2">
        <f t="shared" ref="E716:E779" si="88">AVERAGE(B707:B716)</f>
        <v>17.110460000000003</v>
      </c>
      <c r="F716" s="2">
        <f t="shared" si="81"/>
        <v>17.16666</v>
      </c>
      <c r="G716" s="2">
        <f t="shared" si="83"/>
        <v>17.607150000000001</v>
      </c>
      <c r="H716" s="2">
        <f t="shared" si="87"/>
        <v>15.637672500000003</v>
      </c>
      <c r="I716" s="2">
        <f t="array" ref="I716">SUMPRODUCT(B700:B719, (ROW(B700:B719)-ROW(B700)+1)) / (20*21/2)</f>
        <v>17.118021904761903</v>
      </c>
      <c r="J716" s="2">
        <f t="shared" si="82"/>
        <v>17.204532561616169</v>
      </c>
      <c r="K716" s="2">
        <f t="shared" si="84"/>
        <v>17.330039594243097</v>
      </c>
    </row>
    <row r="717" spans="1:11" ht="13.5" x14ac:dyDescent="0.25">
      <c r="A717" s="3">
        <f>TITRES_STAT!B720</f>
        <v>43047</v>
      </c>
      <c r="B717" s="17">
        <f>TITRES_STAT!D720</f>
        <v>17.087700000000002</v>
      </c>
      <c r="C717" s="2">
        <f t="shared" si="85"/>
        <v>0</v>
      </c>
      <c r="D717" s="2">
        <f t="shared" si="86"/>
        <v>17.08616</v>
      </c>
      <c r="E717" s="2">
        <f t="shared" si="88"/>
        <v>17.110460000000003</v>
      </c>
      <c r="F717" s="2">
        <f t="shared" si="81"/>
        <v>17.158304999999999</v>
      </c>
      <c r="G717" s="2">
        <f t="shared" si="83"/>
        <v>17.590442000000003</v>
      </c>
      <c r="H717" s="2">
        <f t="shared" si="87"/>
        <v>15.656291500000004</v>
      </c>
      <c r="I717" s="2">
        <f t="array" ref="I717">SUMPRODUCT(B701:B720, (ROW(B701:B720)-ROW(B701)+1)) / (20*21/2)</f>
        <v>17.10579523809524</v>
      </c>
      <c r="J717" s="2">
        <f t="shared" si="82"/>
        <v>17.193405650986058</v>
      </c>
      <c r="K717" s="2">
        <f t="shared" si="84"/>
        <v>17.32053608074337</v>
      </c>
    </row>
    <row r="718" spans="1:11" ht="13.5" x14ac:dyDescent="0.25">
      <c r="A718" s="3">
        <f>TITRES_STAT!B721</f>
        <v>43048</v>
      </c>
      <c r="B718" s="17">
        <f>TITRES_STAT!D721</f>
        <v>17.095300000000002</v>
      </c>
      <c r="C718" s="2">
        <f t="shared" si="85"/>
        <v>7.6000000000000512E-3</v>
      </c>
      <c r="D718" s="2">
        <f t="shared" si="86"/>
        <v>17.074020000000001</v>
      </c>
      <c r="E718" s="2">
        <f t="shared" si="88"/>
        <v>17.118060000000003</v>
      </c>
      <c r="F718" s="2">
        <f t="shared" si="81"/>
        <v>17.147675</v>
      </c>
      <c r="G718" s="2">
        <f t="shared" si="83"/>
        <v>17.564924000000005</v>
      </c>
      <c r="H718" s="2">
        <f t="shared" si="87"/>
        <v>15.674763500000005</v>
      </c>
      <c r="I718" s="2">
        <f t="array" ref="I718">SUMPRODUCT(B702:B721, (ROW(B702:B721)-ROW(B702)+1)) / (20*21/2)</f>
        <v>17.102217142857143</v>
      </c>
      <c r="J718" s="2">
        <f t="shared" si="82"/>
        <v>17.184062255654052</v>
      </c>
      <c r="K718" s="2">
        <f t="shared" si="84"/>
        <v>17.311703293263239</v>
      </c>
    </row>
    <row r="719" spans="1:11" ht="13.5" x14ac:dyDescent="0.25">
      <c r="A719" s="3">
        <f>TITRES_STAT!B722</f>
        <v>43049</v>
      </c>
      <c r="B719" s="17">
        <f>TITRES_STAT!D722</f>
        <v>17.163599999999999</v>
      </c>
      <c r="C719" s="2">
        <f t="shared" si="85"/>
        <v>6.8299999999997141E-2</v>
      </c>
      <c r="D719" s="2">
        <f t="shared" si="86"/>
        <v>17.104400000000005</v>
      </c>
      <c r="E719" s="2">
        <f t="shared" si="88"/>
        <v>17.13477</v>
      </c>
      <c r="F719" s="2">
        <f t="shared" si="81"/>
        <v>17.140079999999998</v>
      </c>
      <c r="G719" s="2">
        <f t="shared" si="83"/>
        <v>17.54214</v>
      </c>
      <c r="H719" s="2">
        <f t="shared" si="87"/>
        <v>15.693614000000002</v>
      </c>
      <c r="I719" s="2">
        <f t="array" ref="I719">SUMPRODUCT(B703:B722, (ROW(B703:B722)-ROW(B703)+1)) / (20*21/2)</f>
        <v>17.099723809523809</v>
      </c>
      <c r="J719" s="2">
        <f t="shared" si="82"/>
        <v>17.182113469401287</v>
      </c>
      <c r="K719" s="2">
        <f t="shared" si="84"/>
        <v>17.305895320978404</v>
      </c>
    </row>
    <row r="720" spans="1:11" ht="13.5" x14ac:dyDescent="0.25">
      <c r="A720" s="3">
        <f>TITRES_STAT!B723</f>
        <v>43052</v>
      </c>
      <c r="B720" s="17">
        <f>TITRES_STAT!D723</f>
        <v>17.011700000000001</v>
      </c>
      <c r="C720" s="2">
        <f t="shared" si="85"/>
        <v>-0.1518999999999977</v>
      </c>
      <c r="D720" s="2">
        <f t="shared" si="86"/>
        <v>17.089200000000002</v>
      </c>
      <c r="E720" s="2">
        <f t="shared" si="88"/>
        <v>17.115779999999997</v>
      </c>
      <c r="F720" s="2">
        <f t="shared" si="81"/>
        <v>17.125269999999997</v>
      </c>
      <c r="G720" s="2">
        <f t="shared" si="83"/>
        <v>17.517835999999999</v>
      </c>
      <c r="H720" s="2">
        <f t="shared" si="87"/>
        <v>15.711631500000003</v>
      </c>
      <c r="I720" s="2">
        <f t="array" ref="I720">SUMPRODUCT(B704:B723, (ROW(B704:B723)-ROW(B704)+1)) / (20*21/2)</f>
        <v>17.090715714285714</v>
      </c>
      <c r="J720" s="2">
        <f t="shared" si="82"/>
        <v>17.165883615172593</v>
      </c>
      <c r="K720" s="2">
        <f t="shared" si="84"/>
        <v>17.294358249567487</v>
      </c>
    </row>
    <row r="721" spans="1:11" ht="13.5" x14ac:dyDescent="0.25">
      <c r="A721" s="3">
        <f>TITRES_STAT!B724</f>
        <v>43053</v>
      </c>
      <c r="B721" s="17">
        <f>TITRES_STAT!D724</f>
        <v>17.087700000000002</v>
      </c>
      <c r="C721" s="2">
        <f t="shared" si="85"/>
        <v>7.6000000000000512E-2</v>
      </c>
      <c r="D721" s="2">
        <f t="shared" si="86"/>
        <v>17.089200000000002</v>
      </c>
      <c r="E721" s="2">
        <f t="shared" si="88"/>
        <v>17.088439999999999</v>
      </c>
      <c r="F721" s="2">
        <f t="shared" si="81"/>
        <v>17.113880000000002</v>
      </c>
      <c r="G721" s="2">
        <f t="shared" si="83"/>
        <v>17.487458</v>
      </c>
      <c r="H721" s="2">
        <f t="shared" si="87"/>
        <v>15.729549000000004</v>
      </c>
      <c r="I721" s="2">
        <f t="array" ref="I721">SUMPRODUCT(B705:B724, (ROW(B705:B724)-ROW(B705)+1)) / (20*21/2)</f>
        <v>17.071583333333333</v>
      </c>
      <c r="J721" s="2">
        <f t="shared" si="82"/>
        <v>17.158437556584726</v>
      </c>
      <c r="K721" s="2">
        <f t="shared" si="84"/>
        <v>17.286254004486413</v>
      </c>
    </row>
    <row r="722" spans="1:11" ht="13.5" x14ac:dyDescent="0.25">
      <c r="A722" s="3">
        <f>TITRES_STAT!B725</f>
        <v>43054</v>
      </c>
      <c r="B722" s="17">
        <f>TITRES_STAT!D725</f>
        <v>17.087700000000002</v>
      </c>
      <c r="C722" s="2">
        <f t="shared" si="85"/>
        <v>0</v>
      </c>
      <c r="D722" s="2">
        <f t="shared" si="86"/>
        <v>17.089199999999998</v>
      </c>
      <c r="E722" s="2">
        <f t="shared" si="88"/>
        <v>17.087679999999999</v>
      </c>
      <c r="F722" s="2">
        <f t="shared" si="81"/>
        <v>17.106285</v>
      </c>
      <c r="G722" s="2">
        <f t="shared" si="83"/>
        <v>17.458600000000004</v>
      </c>
      <c r="H722" s="2">
        <f t="shared" si="87"/>
        <v>15.746912500000002</v>
      </c>
      <c r="I722" s="2">
        <f t="array" ref="I722">SUMPRODUCT(B706:B725, (ROW(B706:B725)-ROW(B706)+1)) / (20*21/2)</f>
        <v>17.070065714285711</v>
      </c>
      <c r="J722" s="2">
        <f t="shared" si="82"/>
        <v>17.151700646433799</v>
      </c>
      <c r="K722" s="2">
        <f t="shared" si="84"/>
        <v>17.278467572937927</v>
      </c>
    </row>
    <row r="723" spans="1:11" ht="13.5" x14ac:dyDescent="0.25">
      <c r="A723" s="3">
        <f>TITRES_STAT!B726</f>
        <v>43055</v>
      </c>
      <c r="B723" s="17">
        <f>TITRES_STAT!D726</f>
        <v>17.011700000000001</v>
      </c>
      <c r="C723" s="2">
        <f t="shared" si="85"/>
        <v>-7.6000000000000512E-2</v>
      </c>
      <c r="D723" s="2">
        <f t="shared" si="86"/>
        <v>17.072480000000002</v>
      </c>
      <c r="E723" s="2">
        <f t="shared" si="88"/>
        <v>17.073250000000002</v>
      </c>
      <c r="F723" s="2">
        <f t="shared" si="81"/>
        <v>17.098690000000001</v>
      </c>
      <c r="G723" s="2">
        <f t="shared" si="83"/>
        <v>17.434296000000003</v>
      </c>
      <c r="H723" s="2">
        <f t="shared" si="87"/>
        <v>15.764966500000003</v>
      </c>
      <c r="I723" s="2">
        <f t="array" ref="I723">SUMPRODUCT(B707:B726, (ROW(B707:B726)-ROW(B707)+1)) / (20*21/2)</f>
        <v>17.055818095238095</v>
      </c>
      <c r="J723" s="2">
        <f t="shared" si="82"/>
        <v>17.138367251535342</v>
      </c>
      <c r="K723" s="2">
        <f t="shared" si="84"/>
        <v>17.26800609948938</v>
      </c>
    </row>
    <row r="724" spans="1:11" ht="13.5" x14ac:dyDescent="0.25">
      <c r="A724" s="3">
        <f>TITRES_STAT!B727</f>
        <v>43056</v>
      </c>
      <c r="B724" s="17">
        <f>TITRES_STAT!D727</f>
        <v>16.8978</v>
      </c>
      <c r="C724" s="2">
        <f t="shared" si="85"/>
        <v>-0.113900000000001</v>
      </c>
      <c r="D724" s="2">
        <f t="shared" si="86"/>
        <v>17.01932</v>
      </c>
      <c r="E724" s="2">
        <f t="shared" si="88"/>
        <v>17.061860000000003</v>
      </c>
      <c r="F724" s="2">
        <f t="shared" ref="F724:F787" si="89">AVERAGE(B705:B724)</f>
        <v>17.088435000000004</v>
      </c>
      <c r="G724" s="2">
        <f t="shared" si="83"/>
        <v>17.407714000000002</v>
      </c>
      <c r="H724" s="2">
        <f t="shared" si="87"/>
        <v>15.783005000000005</v>
      </c>
      <c r="I724" s="2">
        <f t="array" ref="I724">SUMPRODUCT(B708:B727, (ROW(B708:B727)-ROW(B708)+1)) / (20*21/2)</f>
        <v>17.049522380952382</v>
      </c>
      <c r="J724" s="2">
        <f t="shared" si="82"/>
        <v>17.115456084722453</v>
      </c>
      <c r="K724" s="2">
        <f t="shared" si="84"/>
        <v>17.253488213234895</v>
      </c>
    </row>
    <row r="725" spans="1:11" ht="13.5" x14ac:dyDescent="0.25">
      <c r="A725" s="3">
        <f>TITRES_STAT!B728</f>
        <v>43059</v>
      </c>
      <c r="B725" s="17">
        <f>TITRES_STAT!D728</f>
        <v>17.072500000000002</v>
      </c>
      <c r="C725" s="2">
        <f t="shared" si="85"/>
        <v>0.17470000000000141</v>
      </c>
      <c r="D725" s="2">
        <f t="shared" si="86"/>
        <v>17.031480000000002</v>
      </c>
      <c r="E725" s="2">
        <f t="shared" si="88"/>
        <v>17.06034</v>
      </c>
      <c r="F725" s="2">
        <f t="shared" si="89"/>
        <v>17.085400000000003</v>
      </c>
      <c r="G725" s="2">
        <f t="shared" si="83"/>
        <v>17.384626000000001</v>
      </c>
      <c r="H725" s="2">
        <f t="shared" si="87"/>
        <v>15.801178500000006</v>
      </c>
      <c r="I725" s="2">
        <f t="array" ref="I725">SUMPRODUCT(B709:B728, (ROW(B709:B728)-ROW(B709)+1)) / (20*21/2)</f>
        <v>17.043588571428572</v>
      </c>
      <c r="J725" s="2">
        <f t="shared" ref="J725:J788" si="90">$J$4*B725+J724*(1-$J$4)</f>
        <v>17.111365029034602</v>
      </c>
      <c r="K725" s="2">
        <f t="shared" si="84"/>
        <v>17.246390636245291</v>
      </c>
    </row>
    <row r="726" spans="1:11" ht="13.5" x14ac:dyDescent="0.25">
      <c r="A726" s="3">
        <f>TITRES_STAT!B729</f>
        <v>43060</v>
      </c>
      <c r="B726" s="17">
        <f>TITRES_STAT!D729</f>
        <v>16.9358</v>
      </c>
      <c r="C726" s="2">
        <f t="shared" si="85"/>
        <v>-0.13670000000000115</v>
      </c>
      <c r="D726" s="2">
        <f t="shared" si="86"/>
        <v>17.001100000000001</v>
      </c>
      <c r="E726" s="2">
        <f t="shared" si="88"/>
        <v>17.04515</v>
      </c>
      <c r="F726" s="2">
        <f t="shared" si="89"/>
        <v>17.077805000000001</v>
      </c>
      <c r="G726" s="2">
        <f t="shared" si="83"/>
        <v>17.361841999999999</v>
      </c>
      <c r="H726" s="2">
        <f t="shared" si="87"/>
        <v>15.817930500000006</v>
      </c>
      <c r="I726" s="2">
        <f t="array" ref="I726">SUMPRODUCT(B710:B729, (ROW(B710:B729)-ROW(B710)+1)) / (20*21/2)</f>
        <v>17.03696714285714</v>
      </c>
      <c r="J726" s="2">
        <f t="shared" si="90"/>
        <v>17.094644550078925</v>
      </c>
      <c r="K726" s="2">
        <f t="shared" si="84"/>
        <v>17.234210611294497</v>
      </c>
    </row>
    <row r="727" spans="1:11" ht="13.5" x14ac:dyDescent="0.25">
      <c r="A727" s="3">
        <f>TITRES_STAT!B730</f>
        <v>43061</v>
      </c>
      <c r="B727" s="17">
        <f>TITRES_STAT!D730</f>
        <v>17.011700000000001</v>
      </c>
      <c r="C727" s="2">
        <f t="shared" si="85"/>
        <v>7.5900000000000745E-2</v>
      </c>
      <c r="D727" s="2">
        <f t="shared" si="86"/>
        <v>16.985900000000001</v>
      </c>
      <c r="E727" s="2">
        <f t="shared" si="88"/>
        <v>17.03755</v>
      </c>
      <c r="F727" s="2">
        <f t="shared" si="89"/>
        <v>17.074005000000007</v>
      </c>
      <c r="G727" s="2">
        <f t="shared" si="83"/>
        <v>17.340575999999999</v>
      </c>
      <c r="H727" s="2">
        <f t="shared" si="87"/>
        <v>15.834323500000005</v>
      </c>
      <c r="I727" s="2">
        <f t="array" ref="I727">SUMPRODUCT(B711:B730, (ROW(B711:B730)-ROW(B711)+1)) / (20*21/2)</f>
        <v>17.028861904761907</v>
      </c>
      <c r="J727" s="2">
        <f t="shared" si="90"/>
        <v>17.086745069119029</v>
      </c>
      <c r="K727" s="2">
        <f t="shared" si="84"/>
        <v>17.225484704969222</v>
      </c>
    </row>
    <row r="728" spans="1:11" ht="13.5" x14ac:dyDescent="0.25">
      <c r="A728" s="3">
        <f>TITRES_STAT!B731</f>
        <v>43062</v>
      </c>
      <c r="B728" s="17">
        <f>TITRES_STAT!D731</f>
        <v>17.011700000000001</v>
      </c>
      <c r="C728" s="2">
        <f t="shared" si="85"/>
        <v>0</v>
      </c>
      <c r="D728" s="2">
        <f t="shared" si="86"/>
        <v>16.985900000000001</v>
      </c>
      <c r="E728" s="2">
        <f t="shared" si="88"/>
        <v>17.02919</v>
      </c>
      <c r="F728" s="2">
        <f t="shared" si="89"/>
        <v>17.073625000000003</v>
      </c>
      <c r="G728" s="2">
        <f t="shared" si="83"/>
        <v>17.319309999999994</v>
      </c>
      <c r="H728" s="2">
        <f t="shared" si="87"/>
        <v>15.850716500000008</v>
      </c>
      <c r="I728" s="2">
        <f t="array" ref="I728">SUMPRODUCT(B712:B731, (ROW(B712:B731)-ROW(B712)+1)) / (20*21/2)</f>
        <v>17.030455238095236</v>
      </c>
      <c r="J728" s="2">
        <f t="shared" si="90"/>
        <v>17.079597919679124</v>
      </c>
      <c r="K728" s="2">
        <f t="shared" si="84"/>
        <v>17.217100991048859</v>
      </c>
    </row>
    <row r="729" spans="1:11" ht="13.5" x14ac:dyDescent="0.25">
      <c r="A729" s="3">
        <f>TITRES_STAT!B732</f>
        <v>43063</v>
      </c>
      <c r="B729" s="17">
        <f>TITRES_STAT!D732</f>
        <v>17.004100000000001</v>
      </c>
      <c r="C729" s="2">
        <f t="shared" si="85"/>
        <v>-7.6000000000000512E-3</v>
      </c>
      <c r="D729" s="2">
        <f t="shared" si="86"/>
        <v>17.007160000000006</v>
      </c>
      <c r="E729" s="2">
        <f t="shared" si="88"/>
        <v>17.01324</v>
      </c>
      <c r="F729" s="2">
        <f t="shared" si="89"/>
        <v>17.074005</v>
      </c>
      <c r="G729" s="2">
        <f t="shared" si="83"/>
        <v>17.297891999999997</v>
      </c>
      <c r="H729" s="2">
        <f t="shared" si="87"/>
        <v>15.867071500000009</v>
      </c>
      <c r="I729" s="2">
        <f t="array" ref="I729">SUMPRODUCT(B713:B732, (ROW(B713:B732)-ROW(B713)+1)) / (20*21/2)</f>
        <v>17.033386666666669</v>
      </c>
      <c r="J729" s="2">
        <f t="shared" si="90"/>
        <v>17.072407641614447</v>
      </c>
      <c r="K729" s="2">
        <f t="shared" si="84"/>
        <v>17.208748011007728</v>
      </c>
    </row>
    <row r="730" spans="1:11" ht="13.5" x14ac:dyDescent="0.25">
      <c r="A730" s="3">
        <f>TITRES_STAT!B733</f>
        <v>43066</v>
      </c>
      <c r="B730" s="17">
        <f>TITRES_STAT!D733</f>
        <v>16.988900000000001</v>
      </c>
      <c r="C730" s="2">
        <f t="shared" si="85"/>
        <v>-1.5200000000000102E-2</v>
      </c>
      <c r="D730" s="2">
        <f t="shared" si="86"/>
        <v>16.99044</v>
      </c>
      <c r="E730" s="2">
        <f t="shared" si="88"/>
        <v>17.010960000000001</v>
      </c>
      <c r="F730" s="2">
        <f t="shared" si="89"/>
        <v>17.063369999999999</v>
      </c>
      <c r="G730" s="2">
        <f t="shared" si="83"/>
        <v>17.276473999999997</v>
      </c>
      <c r="H730" s="2">
        <f t="shared" si="87"/>
        <v>15.882612000000011</v>
      </c>
      <c r="I730" s="2">
        <f t="array" ref="I730">SUMPRODUCT(B714:B733, (ROW(B714:B733)-ROW(B714)+1)) / (20*21/2)</f>
        <v>17.029876190476191</v>
      </c>
      <c r="J730" s="2">
        <f t="shared" si="90"/>
        <v>17.064454532889261</v>
      </c>
      <c r="K730" s="2">
        <f t="shared" si="84"/>
        <v>17.200126520379975</v>
      </c>
    </row>
    <row r="731" spans="1:11" ht="13.5" x14ac:dyDescent="0.25">
      <c r="A731" s="3">
        <f>TITRES_STAT!B734</f>
        <v>43067</v>
      </c>
      <c r="B731" s="17">
        <f>TITRES_STAT!D734</f>
        <v>17.080100000000002</v>
      </c>
      <c r="C731" s="2">
        <f t="shared" si="85"/>
        <v>9.1200000000000614E-2</v>
      </c>
      <c r="D731" s="2">
        <f t="shared" si="86"/>
        <v>17.019300000000001</v>
      </c>
      <c r="E731" s="2">
        <f t="shared" si="88"/>
        <v>17.010200000000005</v>
      </c>
      <c r="F731" s="2">
        <f t="shared" si="89"/>
        <v>17.049320000000002</v>
      </c>
      <c r="G731" s="2">
        <f t="shared" si="83"/>
        <v>17.261133999999998</v>
      </c>
      <c r="H731" s="2">
        <f t="shared" si="87"/>
        <v>15.89823950000001</v>
      </c>
      <c r="I731" s="2">
        <f t="array" ref="I731">SUMPRODUCT(B715:B734, (ROW(B715:B734)-ROW(B715)+1)) / (20*21/2)</f>
        <v>17.032843333333332</v>
      </c>
      <c r="J731" s="2">
        <f t="shared" si="90"/>
        <v>17.065944577375998</v>
      </c>
      <c r="K731" s="2">
        <f t="shared" si="84"/>
        <v>17.195419598012133</v>
      </c>
    </row>
    <row r="732" spans="1:11" ht="13.5" x14ac:dyDescent="0.25">
      <c r="A732" s="3">
        <f>TITRES_STAT!B735</f>
        <v>43068</v>
      </c>
      <c r="B732" s="17">
        <f>TITRES_STAT!D735</f>
        <v>17.080100000000002</v>
      </c>
      <c r="C732" s="2">
        <f t="shared" si="85"/>
        <v>0</v>
      </c>
      <c r="D732" s="2">
        <f t="shared" si="86"/>
        <v>17.032980000000002</v>
      </c>
      <c r="E732" s="2">
        <f t="shared" si="88"/>
        <v>17.009440000000001</v>
      </c>
      <c r="F732" s="2">
        <f t="shared" si="89"/>
        <v>17.048560000000002</v>
      </c>
      <c r="G732" s="2">
        <f t="shared" si="83"/>
        <v>17.245794</v>
      </c>
      <c r="H732" s="2">
        <f t="shared" si="87"/>
        <v>15.913461000000011</v>
      </c>
      <c r="I732" s="2">
        <f t="array" ref="I732">SUMPRODUCT(B716:B735, (ROW(B716:B735)-ROW(B716)+1)) / (20*21/2)</f>
        <v>17.03696857142857</v>
      </c>
      <c r="J732" s="2">
        <f t="shared" si="90"/>
        <v>17.067292712863999</v>
      </c>
      <c r="K732" s="2">
        <f t="shared" si="84"/>
        <v>17.19089726083519</v>
      </c>
    </row>
    <row r="733" spans="1:11" ht="13.5" x14ac:dyDescent="0.25">
      <c r="A733" s="3">
        <f>TITRES_STAT!B736</f>
        <v>43069</v>
      </c>
      <c r="B733" s="17">
        <f>TITRES_STAT!D736</f>
        <v>17.011700000000001</v>
      </c>
      <c r="C733" s="2">
        <f t="shared" si="85"/>
        <v>-6.840000000000046E-2</v>
      </c>
      <c r="D733" s="2">
        <f t="shared" si="86"/>
        <v>17.032980000000002</v>
      </c>
      <c r="E733" s="2">
        <f t="shared" si="88"/>
        <v>17.009440000000005</v>
      </c>
      <c r="F733" s="2">
        <f t="shared" si="89"/>
        <v>17.041345</v>
      </c>
      <c r="G733" s="2">
        <f t="shared" si="83"/>
        <v>17.227870000000003</v>
      </c>
      <c r="H733" s="2">
        <f t="shared" si="87"/>
        <v>15.92763900000001</v>
      </c>
      <c r="I733" s="2">
        <f t="array" ref="I733">SUMPRODUCT(B717:B736, (ROW(B717:B736)-ROW(B717)+1)) / (20*21/2)</f>
        <v>17.059169999999998</v>
      </c>
      <c r="J733" s="2">
        <f t="shared" si="90"/>
        <v>17.061998168781713</v>
      </c>
      <c r="K733" s="2">
        <f t="shared" si="84"/>
        <v>17.183869917273025</v>
      </c>
    </row>
    <row r="734" spans="1:11" ht="13.5" x14ac:dyDescent="0.25">
      <c r="A734" s="3">
        <f>TITRES_STAT!B737</f>
        <v>43073</v>
      </c>
      <c r="B734" s="17">
        <f>TITRES_STAT!D737</f>
        <v>17.072500000000002</v>
      </c>
      <c r="C734" s="2">
        <f t="shared" si="85"/>
        <v>6.0800000000000409E-2</v>
      </c>
      <c r="D734" s="2">
        <f t="shared" si="86"/>
        <v>17.046660000000003</v>
      </c>
      <c r="E734" s="2">
        <f t="shared" si="88"/>
        <v>17.026910000000001</v>
      </c>
      <c r="F734" s="2">
        <f t="shared" si="89"/>
        <v>17.044384999999998</v>
      </c>
      <c r="G734" s="2">
        <f t="shared" si="83"/>
        <v>17.213895999999998</v>
      </c>
      <c r="H734" s="2">
        <f t="shared" si="87"/>
        <v>15.94241600000001</v>
      </c>
      <c r="I734" s="2">
        <f t="array" ref="I734">SUMPRODUCT(B718:B737, (ROW(B718:B737)-ROW(B718)+1)) / (20*21/2)</f>
        <v>17.076134285714286</v>
      </c>
      <c r="J734" s="2">
        <f t="shared" si="90"/>
        <v>17.062998343183455</v>
      </c>
      <c r="K734" s="2">
        <f t="shared" si="84"/>
        <v>17.179502469536828</v>
      </c>
    </row>
    <row r="735" spans="1:11" ht="13.5" x14ac:dyDescent="0.25">
      <c r="A735" s="3">
        <f>TITRES_STAT!B738</f>
        <v>43074</v>
      </c>
      <c r="B735" s="17">
        <f>TITRES_STAT!D738</f>
        <v>17.087700000000002</v>
      </c>
      <c r="C735" s="2">
        <f t="shared" si="85"/>
        <v>1.5200000000000102E-2</v>
      </c>
      <c r="D735" s="2">
        <f t="shared" si="86"/>
        <v>17.066420000000001</v>
      </c>
      <c r="E735" s="2">
        <f t="shared" si="88"/>
        <v>17.02843</v>
      </c>
      <c r="F735" s="2">
        <f t="shared" si="89"/>
        <v>17.044384999999998</v>
      </c>
      <c r="G735" s="2">
        <f t="shared" si="83"/>
        <v>17.200226000000001</v>
      </c>
      <c r="H735" s="2">
        <f t="shared" si="87"/>
        <v>15.957343000000012</v>
      </c>
      <c r="I735" s="2">
        <f t="array" ref="I735">SUMPRODUCT(B719:B738, (ROW(B719:B738)-ROW(B719)+1)) / (20*21/2)</f>
        <v>17.085897142857142</v>
      </c>
      <c r="J735" s="2">
        <f t="shared" si="90"/>
        <v>17.065350881927888</v>
      </c>
      <c r="K735" s="2">
        <f t="shared" si="84"/>
        <v>17.175902372692249</v>
      </c>
    </row>
    <row r="736" spans="1:11" ht="13.5" x14ac:dyDescent="0.25">
      <c r="A736" s="3">
        <f>TITRES_STAT!B739</f>
        <v>43075</v>
      </c>
      <c r="B736" s="17">
        <f>TITRES_STAT!D739</f>
        <v>17.2775</v>
      </c>
      <c r="C736" s="2">
        <f t="shared" si="85"/>
        <v>0.18979999999999819</v>
      </c>
      <c r="D736" s="2">
        <f t="shared" si="86"/>
        <v>17.105900000000002</v>
      </c>
      <c r="E736" s="2">
        <f t="shared" si="88"/>
        <v>17.062600000000003</v>
      </c>
      <c r="F736" s="2">
        <f t="shared" si="89"/>
        <v>17.053874999999998</v>
      </c>
      <c r="G736" s="2">
        <f t="shared" si="83"/>
        <v>17.191872</v>
      </c>
      <c r="H736" s="2">
        <f t="shared" si="87"/>
        <v>15.973957500000013</v>
      </c>
      <c r="I736" s="2">
        <f t="array" ref="I736">SUMPRODUCT(B720:B739, (ROW(B720:B739)-ROW(B720)+1)) / (20*21/2)</f>
        <v>17.080868095238099</v>
      </c>
      <c r="J736" s="2">
        <f t="shared" si="90"/>
        <v>17.085555559839516</v>
      </c>
      <c r="K736" s="2">
        <f t="shared" si="84"/>
        <v>17.179886593370984</v>
      </c>
    </row>
    <row r="737" spans="1:11" ht="13.5" x14ac:dyDescent="0.25">
      <c r="A737" s="3">
        <f>TITRES_STAT!B740</f>
        <v>43076</v>
      </c>
      <c r="B737" s="17">
        <f>TITRES_STAT!D740</f>
        <v>17.231999999999999</v>
      </c>
      <c r="C737" s="2">
        <f t="shared" si="85"/>
        <v>-4.550000000000054E-2</v>
      </c>
      <c r="D737" s="2">
        <f t="shared" si="86"/>
        <v>17.136280000000003</v>
      </c>
      <c r="E737" s="2">
        <f t="shared" si="88"/>
        <v>17.084630000000001</v>
      </c>
      <c r="F737" s="2">
        <f t="shared" si="89"/>
        <v>17.061089999999997</v>
      </c>
      <c r="G737" s="2">
        <f t="shared" si="83"/>
        <v>17.182000000000002</v>
      </c>
      <c r="H737" s="2">
        <f t="shared" si="87"/>
        <v>15.990160000000012</v>
      </c>
      <c r="I737" s="2">
        <f t="array" ref="I737">SUMPRODUCT(B721:B740, (ROW(B721:B740)-ROW(B721)+1)) / (20*21/2)</f>
        <v>17.076562380952378</v>
      </c>
      <c r="J737" s="2">
        <f t="shared" si="90"/>
        <v>17.099502649378611</v>
      </c>
      <c r="K737" s="2">
        <f t="shared" si="84"/>
        <v>17.181930256376045</v>
      </c>
    </row>
    <row r="738" spans="1:11" ht="13.5" x14ac:dyDescent="0.25">
      <c r="A738" s="3">
        <f>TITRES_STAT!B741</f>
        <v>43077</v>
      </c>
      <c r="B738" s="17">
        <f>TITRES_STAT!D741</f>
        <v>17.163599999999999</v>
      </c>
      <c r="C738" s="2">
        <f t="shared" si="85"/>
        <v>-6.840000000000046E-2</v>
      </c>
      <c r="D738" s="2">
        <f t="shared" si="86"/>
        <v>17.16666</v>
      </c>
      <c r="E738" s="2">
        <f t="shared" si="88"/>
        <v>17.099820000000001</v>
      </c>
      <c r="F738" s="2">
        <f t="shared" si="89"/>
        <v>17.064504999999997</v>
      </c>
      <c r="G738" s="2">
        <f t="shared" si="83"/>
        <v>17.172125999999999</v>
      </c>
      <c r="H738" s="2">
        <f t="shared" si="87"/>
        <v>16.006205000000012</v>
      </c>
      <c r="I738" s="2">
        <f t="array" ref="I738">SUMPRODUCT(B722:B741, (ROW(B722:B741)-ROW(B722)+1)) / (20*21/2)</f>
        <v>17.061409047619048</v>
      </c>
      <c r="J738" s="2">
        <f t="shared" si="90"/>
        <v>17.1056071589616</v>
      </c>
      <c r="K738" s="2">
        <f t="shared" si="84"/>
        <v>17.181211422792671</v>
      </c>
    </row>
    <row r="739" spans="1:11" ht="13.5" x14ac:dyDescent="0.25">
      <c r="A739" s="3">
        <f>TITRES_STAT!B742</f>
        <v>43080</v>
      </c>
      <c r="B739" s="17">
        <f>TITRES_STAT!D742</f>
        <v>17.011700000000001</v>
      </c>
      <c r="C739" s="2">
        <f t="shared" si="85"/>
        <v>-0.1518999999999977</v>
      </c>
      <c r="D739" s="2">
        <f t="shared" si="86"/>
        <v>17.154500000000002</v>
      </c>
      <c r="E739" s="2">
        <f t="shared" si="88"/>
        <v>17.100580000000001</v>
      </c>
      <c r="F739" s="2">
        <f t="shared" si="89"/>
        <v>17.056909999999998</v>
      </c>
      <c r="G739" s="2">
        <f t="shared" si="83"/>
        <v>17.158608000000005</v>
      </c>
      <c r="H739" s="2">
        <f t="shared" si="87"/>
        <v>16.021490500000013</v>
      </c>
      <c r="I739" s="2">
        <f t="array" ref="I739">SUMPRODUCT(B723:B742, (ROW(B723:B742)-ROW(B723)+1)) / (20*21/2)</f>
        <v>17.050779047619049</v>
      </c>
      <c r="J739" s="2">
        <f t="shared" si="90"/>
        <v>17.096663620012876</v>
      </c>
      <c r="K739" s="2">
        <f t="shared" si="84"/>
        <v>17.174563916016488</v>
      </c>
    </row>
    <row r="740" spans="1:11" ht="13.5" x14ac:dyDescent="0.25">
      <c r="A740" s="3">
        <f>TITRES_STAT!B743</f>
        <v>43081</v>
      </c>
      <c r="B740" s="17">
        <f>TITRES_STAT!D743</f>
        <v>17.011700000000001</v>
      </c>
      <c r="C740" s="2">
        <f t="shared" si="85"/>
        <v>0</v>
      </c>
      <c r="D740" s="2">
        <f t="shared" si="86"/>
        <v>17.139300000000002</v>
      </c>
      <c r="E740" s="2">
        <f t="shared" si="88"/>
        <v>17.10286</v>
      </c>
      <c r="F740" s="2">
        <f t="shared" si="89"/>
        <v>17.056909999999998</v>
      </c>
      <c r="G740" s="2">
        <f t="shared" si="83"/>
        <v>17.149494000000004</v>
      </c>
      <c r="H740" s="2">
        <f t="shared" si="87"/>
        <v>16.036813000000009</v>
      </c>
      <c r="I740" s="2">
        <f t="array" ref="I740">SUMPRODUCT(B724:B743, (ROW(B724:B743)-ROW(B724)+1)) / (20*21/2)</f>
        <v>17.026405714285715</v>
      </c>
      <c r="J740" s="2">
        <f t="shared" si="90"/>
        <v>17.088571846678317</v>
      </c>
      <c r="K740" s="2">
        <f t="shared" si="84"/>
        <v>17.168177095780546</v>
      </c>
    </row>
    <row r="741" spans="1:11" ht="13.5" x14ac:dyDescent="0.25">
      <c r="A741" s="3">
        <f>TITRES_STAT!B744</f>
        <v>43082</v>
      </c>
      <c r="B741" s="17">
        <f>TITRES_STAT!D744</f>
        <v>16.8978</v>
      </c>
      <c r="C741" s="2">
        <f t="shared" si="85"/>
        <v>-0.113900000000001</v>
      </c>
      <c r="D741" s="2">
        <f t="shared" si="86"/>
        <v>17.063360000000003</v>
      </c>
      <c r="E741" s="2">
        <f t="shared" si="88"/>
        <v>17.084629999999997</v>
      </c>
      <c r="F741" s="2">
        <f t="shared" si="89"/>
        <v>17.047415000000004</v>
      </c>
      <c r="G741" s="2">
        <f t="shared" si="83"/>
        <v>17.138102000000003</v>
      </c>
      <c r="H741" s="2">
        <f t="shared" si="87"/>
        <v>16.051566000000012</v>
      </c>
      <c r="I741" s="2">
        <f t="array" ref="I741">SUMPRODUCT(B725:B744, (ROW(B725:B744)-ROW(B725)+1)) / (20*21/2)</f>
        <v>16.995164761904761</v>
      </c>
      <c r="J741" s="2">
        <f t="shared" si="90"/>
        <v>17.070403099375621</v>
      </c>
      <c r="K741" s="2">
        <f t="shared" si="84"/>
        <v>17.157574072416605</v>
      </c>
    </row>
    <row r="742" spans="1:11" ht="13.5" x14ac:dyDescent="0.25">
      <c r="A742" s="3">
        <f>TITRES_STAT!B745</f>
        <v>43083</v>
      </c>
      <c r="B742" s="17">
        <f>TITRES_STAT!D745</f>
        <v>16.9358</v>
      </c>
      <c r="C742" s="2">
        <f t="shared" si="85"/>
        <v>3.8000000000000256E-2</v>
      </c>
      <c r="D742" s="2">
        <f t="shared" si="86"/>
        <v>17.00412</v>
      </c>
      <c r="E742" s="2">
        <f t="shared" si="88"/>
        <v>17.0702</v>
      </c>
      <c r="F742" s="2">
        <f t="shared" si="89"/>
        <v>17.039820000000002</v>
      </c>
      <c r="G742" s="2">
        <f t="shared" si="83"/>
        <v>17.127469999999999</v>
      </c>
      <c r="H742" s="2">
        <f t="shared" si="87"/>
        <v>16.065733500000015</v>
      </c>
      <c r="I742" s="2">
        <f t="array" ref="I742">SUMPRODUCT(B726:B745, (ROW(B726:B745)-ROW(B726)+1)) / (20*21/2)</f>
        <v>16.961968571428574</v>
      </c>
      <c r="J742" s="2">
        <f t="shared" si="90"/>
        <v>17.057583756577944</v>
      </c>
      <c r="K742" s="2">
        <f t="shared" si="84"/>
        <v>17.148877049968895</v>
      </c>
    </row>
    <row r="743" spans="1:11" ht="13.5" x14ac:dyDescent="0.25">
      <c r="A743" s="3">
        <f>TITRES_STAT!B746</f>
        <v>43084</v>
      </c>
      <c r="B743" s="17">
        <f>TITRES_STAT!D746</f>
        <v>16.783899999999999</v>
      </c>
      <c r="C743" s="2">
        <f t="shared" si="85"/>
        <v>-0.15190000000000126</v>
      </c>
      <c r="D743" s="2">
        <f t="shared" si="86"/>
        <v>16.928180000000001</v>
      </c>
      <c r="E743" s="2">
        <f t="shared" si="88"/>
        <v>17.047419999999999</v>
      </c>
      <c r="F743" s="2">
        <f t="shared" si="89"/>
        <v>17.028430000000004</v>
      </c>
      <c r="G743" s="2">
        <f t="shared" si="83"/>
        <v>17.113799999999998</v>
      </c>
      <c r="H743" s="2">
        <f t="shared" si="87"/>
        <v>16.078440000000015</v>
      </c>
      <c r="I743" s="2">
        <f t="array" ref="I743">SUMPRODUCT(B727:B746, (ROW(B727:B746)-ROW(B727)+1)) / (20*21/2)</f>
        <v>16.929965238095239</v>
      </c>
      <c r="J743" s="2">
        <f t="shared" si="90"/>
        <v>17.031518636903854</v>
      </c>
      <c r="K743" s="2">
        <f t="shared" si="84"/>
        <v>17.13456422447992</v>
      </c>
    </row>
    <row r="744" spans="1:11" ht="13.5" x14ac:dyDescent="0.25">
      <c r="A744" s="3">
        <f>TITRES_STAT!B747</f>
        <v>43087</v>
      </c>
      <c r="B744" s="17">
        <f>TITRES_STAT!D747</f>
        <v>16.700399999999998</v>
      </c>
      <c r="C744" s="2">
        <f t="shared" si="85"/>
        <v>-8.3500000000000796E-2</v>
      </c>
      <c r="D744" s="2">
        <f t="shared" si="86"/>
        <v>16.865919999999999</v>
      </c>
      <c r="E744" s="2">
        <f t="shared" si="88"/>
        <v>17.010210000000001</v>
      </c>
      <c r="F744" s="2">
        <f t="shared" si="89"/>
        <v>17.018560000000004</v>
      </c>
      <c r="G744" s="2">
        <f t="shared" si="83"/>
        <v>17.098611999999999</v>
      </c>
      <c r="H744" s="2">
        <f t="shared" si="87"/>
        <v>16.091430500000016</v>
      </c>
      <c r="I744" s="2">
        <f t="array" ref="I744">SUMPRODUCT(B728:B747, (ROW(B728:B747)-ROW(B728)+1)) / (20*21/2)</f>
        <v>16.899263809523809</v>
      </c>
      <c r="J744" s="2">
        <f t="shared" si="90"/>
        <v>16.999983528627297</v>
      </c>
      <c r="K744" s="2">
        <f t="shared" si="84"/>
        <v>17.1175381764611</v>
      </c>
    </row>
    <row r="745" spans="1:11" ht="13.5" x14ac:dyDescent="0.25">
      <c r="A745" s="3">
        <f>TITRES_STAT!B748</f>
        <v>43088</v>
      </c>
      <c r="B745" s="17">
        <f>TITRES_STAT!D748</f>
        <v>16.670000000000002</v>
      </c>
      <c r="C745" s="2">
        <f t="shared" si="85"/>
        <v>-3.0399999999996652E-2</v>
      </c>
      <c r="D745" s="2">
        <f t="shared" si="86"/>
        <v>16.797580000000004</v>
      </c>
      <c r="E745" s="2">
        <f t="shared" si="88"/>
        <v>16.968440000000005</v>
      </c>
      <c r="F745" s="2">
        <f t="shared" si="89"/>
        <v>16.998435000000001</v>
      </c>
      <c r="G745" s="2">
        <f t="shared" si="83"/>
        <v>17.084182000000002</v>
      </c>
      <c r="H745" s="2">
        <f t="shared" si="87"/>
        <v>16.103900000000017</v>
      </c>
      <c r="I745" s="2">
        <f t="array" ref="I745">SUMPRODUCT(B729:B748, (ROW(B729:B748)-ROW(B729)+1)) / (20*21/2)</f>
        <v>16.899882857142856</v>
      </c>
      <c r="J745" s="2">
        <f t="shared" si="90"/>
        <v>16.968556525900887</v>
      </c>
      <c r="K745" s="2">
        <f t="shared" si="84"/>
        <v>17.099987659737135</v>
      </c>
    </row>
    <row r="746" spans="1:11" ht="13.5" x14ac:dyDescent="0.25">
      <c r="A746" s="3">
        <f>TITRES_STAT!B749</f>
        <v>43089</v>
      </c>
      <c r="B746" s="17">
        <f>TITRES_STAT!D749</f>
        <v>16.662400000000002</v>
      </c>
      <c r="C746" s="2">
        <f t="shared" si="85"/>
        <v>-7.6000000000000512E-3</v>
      </c>
      <c r="D746" s="2">
        <f t="shared" si="86"/>
        <v>16.750500000000002</v>
      </c>
      <c r="E746" s="2">
        <f t="shared" si="88"/>
        <v>16.906929999999999</v>
      </c>
      <c r="F746" s="2">
        <f t="shared" si="89"/>
        <v>16.984765000000003</v>
      </c>
      <c r="G746" s="2">
        <f t="shared" si="83"/>
        <v>17.069600000000001</v>
      </c>
      <c r="H746" s="2">
        <f t="shared" si="87"/>
        <v>16.117069500000017</v>
      </c>
      <c r="I746" s="2">
        <f t="array" ref="I746">SUMPRODUCT(B730:B749, (ROW(B730:B749)-ROW(B730)+1)) / (20*21/2)</f>
        <v>16.900682380952382</v>
      </c>
      <c r="J746" s="2">
        <f t="shared" si="90"/>
        <v>16.939398761529375</v>
      </c>
      <c r="K746" s="2">
        <f t="shared" si="84"/>
        <v>17.082827359355285</v>
      </c>
    </row>
    <row r="747" spans="1:11" ht="13.5" x14ac:dyDescent="0.25">
      <c r="A747" s="3">
        <f>TITRES_STAT!B750</f>
        <v>43090</v>
      </c>
      <c r="B747" s="17">
        <f>TITRES_STAT!D750</f>
        <v>16.662400000000002</v>
      </c>
      <c r="C747" s="2">
        <f t="shared" si="85"/>
        <v>0</v>
      </c>
      <c r="D747" s="2">
        <f t="shared" si="86"/>
        <v>16.695820000000001</v>
      </c>
      <c r="E747" s="2">
        <f t="shared" si="88"/>
        <v>16.849969999999999</v>
      </c>
      <c r="F747" s="2">
        <f t="shared" si="89"/>
        <v>16.967300000000002</v>
      </c>
      <c r="G747" s="2">
        <f t="shared" si="83"/>
        <v>17.057752000000001</v>
      </c>
      <c r="H747" s="2">
        <f t="shared" si="87"/>
        <v>16.130239000000021</v>
      </c>
      <c r="I747" s="2">
        <f t="array" ref="I747">SUMPRODUCT(B731:B750, (ROW(B731:B750)-ROW(B731)+1)) / (20*21/2)</f>
        <v>16.90162619047619</v>
      </c>
      <c r="J747" s="2">
        <f t="shared" si="90"/>
        <v>16.913017927098007</v>
      </c>
      <c r="K747" s="2">
        <f t="shared" si="84"/>
        <v>17.066340011929586</v>
      </c>
    </row>
    <row r="748" spans="1:11" ht="13.5" x14ac:dyDescent="0.25">
      <c r="A748" s="3">
        <f>TITRES_STAT!B751</f>
        <v>43091</v>
      </c>
      <c r="B748" s="17">
        <f>TITRES_STAT!D751</f>
        <v>16.973800000000001</v>
      </c>
      <c r="C748" s="2">
        <f t="shared" si="85"/>
        <v>0.31139999999999901</v>
      </c>
      <c r="D748" s="2">
        <f t="shared" si="86"/>
        <v>16.733800000000002</v>
      </c>
      <c r="E748" s="2">
        <f t="shared" si="88"/>
        <v>16.83099</v>
      </c>
      <c r="F748" s="2">
        <f t="shared" si="89"/>
        <v>16.965404999999997</v>
      </c>
      <c r="G748" s="2">
        <f t="shared" si="83"/>
        <v>17.051069999999999</v>
      </c>
      <c r="H748" s="2">
        <f t="shared" si="87"/>
        <v>16.145741000000022</v>
      </c>
      <c r="I748" s="2">
        <f t="array" ref="I748">SUMPRODUCT(B732:B751, (ROW(B732:B751)-ROW(B732)+1)) / (20*21/2)</f>
        <v>16.89540380952381</v>
      </c>
      <c r="J748" s="2">
        <f t="shared" si="90"/>
        <v>16.918806695945815</v>
      </c>
      <c r="K748" s="2">
        <f t="shared" si="84"/>
        <v>17.062710991853915</v>
      </c>
    </row>
    <row r="749" spans="1:11" ht="13.5" x14ac:dyDescent="0.25">
      <c r="A749" s="3">
        <f>TITRES_STAT!B752</f>
        <v>43094</v>
      </c>
      <c r="B749" s="17">
        <f>TITRES_STAT!D752</f>
        <v>16.973800000000001</v>
      </c>
      <c r="C749" s="2">
        <f t="shared" si="85"/>
        <v>0</v>
      </c>
      <c r="D749" s="2">
        <f t="shared" si="86"/>
        <v>16.78848</v>
      </c>
      <c r="E749" s="2">
        <f t="shared" si="88"/>
        <v>16.827200000000001</v>
      </c>
      <c r="F749" s="2">
        <f t="shared" si="89"/>
        <v>16.963889999999999</v>
      </c>
      <c r="G749" s="2">
        <f t="shared" si="83"/>
        <v>17.044236000000001</v>
      </c>
      <c r="H749" s="2">
        <f t="shared" si="87"/>
        <v>16.161243000000024</v>
      </c>
      <c r="I749" s="2">
        <f t="array" ref="I749">SUMPRODUCT(B733:B752, (ROW(B733:B752)-ROW(B733)+1)) / (20*21/2)</f>
        <v>16.900897142857144</v>
      </c>
      <c r="J749" s="2">
        <f t="shared" si="90"/>
        <v>16.924044153474785</v>
      </c>
      <c r="K749" s="2">
        <f t="shared" si="84"/>
        <v>17.059224286291016</v>
      </c>
    </row>
    <row r="750" spans="1:11" ht="13.5" x14ac:dyDescent="0.25">
      <c r="A750" s="3">
        <f>TITRES_STAT!B753</f>
        <v>43095</v>
      </c>
      <c r="B750" s="17">
        <f>TITRES_STAT!D753</f>
        <v>16.973800000000001</v>
      </c>
      <c r="C750" s="2">
        <f t="shared" si="85"/>
        <v>0</v>
      </c>
      <c r="D750" s="2">
        <f t="shared" si="86"/>
        <v>16.849240000000002</v>
      </c>
      <c r="E750" s="2">
        <f t="shared" si="88"/>
        <v>16.823410000000003</v>
      </c>
      <c r="F750" s="2">
        <f t="shared" si="89"/>
        <v>16.963134999999994</v>
      </c>
      <c r="G750" s="2">
        <f t="shared" si="83"/>
        <v>17.037554</v>
      </c>
      <c r="H750" s="2">
        <f t="shared" si="87"/>
        <v>16.175416000000023</v>
      </c>
      <c r="I750" s="2">
        <f t="array" ref="I750">SUMPRODUCT(B734:B753, (ROW(B734:B753)-ROW(B734)+1)) / (20*21/2)</f>
        <v>16.920459047619048</v>
      </c>
      <c r="J750" s="2">
        <f t="shared" si="90"/>
        <v>16.928782805524804</v>
      </c>
      <c r="K750" s="2">
        <f t="shared" si="84"/>
        <v>17.055874314279603</v>
      </c>
    </row>
    <row r="751" spans="1:11" ht="13.5" x14ac:dyDescent="0.25">
      <c r="A751" s="3">
        <f>TITRES_STAT!B754</f>
        <v>43096</v>
      </c>
      <c r="B751" s="17">
        <f>TITRES_STAT!D754</f>
        <v>16.8978</v>
      </c>
      <c r="C751" s="2">
        <f t="shared" si="85"/>
        <v>-7.6000000000000512E-2</v>
      </c>
      <c r="D751" s="2">
        <f t="shared" si="86"/>
        <v>16.896319999999999</v>
      </c>
      <c r="E751" s="2">
        <f t="shared" si="88"/>
        <v>16.823410000000003</v>
      </c>
      <c r="F751" s="2">
        <f t="shared" si="89"/>
        <v>16.954019999999996</v>
      </c>
      <c r="G751" s="2">
        <f t="shared" si="83"/>
        <v>17.029199999999999</v>
      </c>
      <c r="H751" s="2">
        <f t="shared" si="87"/>
        <v>16.189024500000027</v>
      </c>
      <c r="I751" s="2">
        <f t="array" ref="I751">SUMPRODUCT(B735:B754, (ROW(B735:B754)-ROW(B735)+1)) / (20*21/2)</f>
        <v>16.897381428571428</v>
      </c>
      <c r="J751" s="2">
        <f t="shared" si="90"/>
        <v>16.925832062141492</v>
      </c>
      <c r="K751" s="2">
        <f t="shared" si="84"/>
        <v>17.049675321562756</v>
      </c>
    </row>
    <row r="752" spans="1:11" ht="13.5" x14ac:dyDescent="0.25">
      <c r="A752" s="3">
        <f>TITRES_STAT!B755</f>
        <v>43097</v>
      </c>
      <c r="B752" s="17">
        <f>TITRES_STAT!D755</f>
        <v>17.011700000000001</v>
      </c>
      <c r="C752" s="2">
        <f t="shared" si="85"/>
        <v>0.113900000000001</v>
      </c>
      <c r="D752" s="2">
        <f t="shared" si="86"/>
        <v>16.966180000000001</v>
      </c>
      <c r="E752" s="2">
        <f t="shared" si="88"/>
        <v>16.830999999999996</v>
      </c>
      <c r="F752" s="2">
        <f t="shared" si="89"/>
        <v>16.950599999999998</v>
      </c>
      <c r="G752" s="2">
        <f t="shared" si="83"/>
        <v>17.024642</v>
      </c>
      <c r="H752" s="2">
        <f t="shared" si="87"/>
        <v>16.203940500000023</v>
      </c>
      <c r="I752" s="2">
        <f t="array" ref="I752">SUMPRODUCT(B736:B755, (ROW(B736:B755)-ROW(B736)+1)) / (20*21/2)</f>
        <v>16.882518095238094</v>
      </c>
      <c r="J752" s="2">
        <f t="shared" si="90"/>
        <v>16.934009960985158</v>
      </c>
      <c r="K752" s="2">
        <f t="shared" si="84"/>
        <v>17.048186093266178</v>
      </c>
    </row>
    <row r="753" spans="1:11" ht="13.5" x14ac:dyDescent="0.25">
      <c r="A753" s="3">
        <f>TITRES_STAT!B756</f>
        <v>43098</v>
      </c>
      <c r="B753" s="17">
        <f>TITRES_STAT!D756</f>
        <v>17.155999999999999</v>
      </c>
      <c r="C753" s="2">
        <f t="shared" si="85"/>
        <v>0.14429999999999765</v>
      </c>
      <c r="D753" s="2">
        <f t="shared" si="86"/>
        <v>17.00262</v>
      </c>
      <c r="E753" s="2">
        <f t="shared" si="88"/>
        <v>16.868209999999998</v>
      </c>
      <c r="F753" s="2">
        <f t="shared" si="89"/>
        <v>16.957815000000004</v>
      </c>
      <c r="G753" s="2">
        <f t="shared" si="83"/>
        <v>17.02449</v>
      </c>
      <c r="H753" s="2">
        <f t="shared" si="87"/>
        <v>16.219504500000021</v>
      </c>
      <c r="I753" s="2">
        <f t="array" ref="I753">SUMPRODUCT(B737:B756, (ROW(B737:B756)-ROW(B737)+1)) / (20*21/2)</f>
        <v>16.861872857142856</v>
      </c>
      <c r="J753" s="2">
        <f t="shared" si="90"/>
        <v>16.95515186946276</v>
      </c>
      <c r="K753" s="2">
        <f t="shared" si="84"/>
        <v>17.052414089608682</v>
      </c>
    </row>
    <row r="754" spans="1:11" ht="13.5" x14ac:dyDescent="0.25">
      <c r="A754" s="3">
        <f>TITRES_STAT!B757</f>
        <v>43102</v>
      </c>
      <c r="B754" s="17">
        <f>TITRES_STAT!D757</f>
        <v>16.715499999999999</v>
      </c>
      <c r="C754" s="2">
        <f t="shared" si="85"/>
        <v>-0.44050000000000011</v>
      </c>
      <c r="D754" s="2">
        <f t="shared" si="86"/>
        <v>16.950959999999998</v>
      </c>
      <c r="E754" s="2">
        <f t="shared" si="88"/>
        <v>16.869720000000001</v>
      </c>
      <c r="F754" s="2">
        <f t="shared" si="89"/>
        <v>16.939965000000004</v>
      </c>
      <c r="G754" s="2">
        <f t="shared" ref="G754:G817" si="91">AVERAGE(B705:B754)</f>
        <v>17.016742000000001</v>
      </c>
      <c r="H754" s="2">
        <f t="shared" si="87"/>
        <v>16.233235000000022</v>
      </c>
      <c r="I754" s="2">
        <f t="array" ref="I754">SUMPRODUCT(B738:B757, (ROW(B738:B757)-ROW(B738)+1)) / (20*21/2)</f>
        <v>16.843939523809521</v>
      </c>
      <c r="J754" s="2">
        <f t="shared" si="90"/>
        <v>16.932327881894878</v>
      </c>
      <c r="K754" s="2">
        <f t="shared" si="84"/>
        <v>17.039201772369125</v>
      </c>
    </row>
    <row r="755" spans="1:11" ht="13.5" x14ac:dyDescent="0.25">
      <c r="A755" s="3">
        <f>TITRES_STAT!B758</f>
        <v>43103</v>
      </c>
      <c r="B755" s="17">
        <f>TITRES_STAT!D758</f>
        <v>16.783899999999999</v>
      </c>
      <c r="C755" s="2">
        <f t="shared" si="85"/>
        <v>6.840000000000046E-2</v>
      </c>
      <c r="D755" s="2">
        <f t="shared" si="86"/>
        <v>16.912980000000001</v>
      </c>
      <c r="E755" s="2">
        <f t="shared" si="88"/>
        <v>16.88111</v>
      </c>
      <c r="F755" s="2">
        <f t="shared" si="89"/>
        <v>16.924775000000004</v>
      </c>
      <c r="G755" s="2">
        <f t="shared" si="91"/>
        <v>17.009755999999999</v>
      </c>
      <c r="H755" s="2">
        <f t="shared" si="87"/>
        <v>16.247307500000019</v>
      </c>
      <c r="I755" s="2">
        <f t="array" ref="I755">SUMPRODUCT(B739:B758, (ROW(B739:B758)-ROW(B739)+1)) / (20*21/2)</f>
        <v>16.860320476190477</v>
      </c>
      <c r="J755" s="2">
        <f t="shared" si="90"/>
        <v>16.918191893142986</v>
      </c>
      <c r="K755" s="2">
        <f t="shared" ref="K755:K818" si="92">$K$4*B755+(1-$K$4)*K754</f>
        <v>17.029189938158574</v>
      </c>
    </row>
    <row r="756" spans="1:11" ht="13.5" x14ac:dyDescent="0.25">
      <c r="A756" s="3">
        <f>TITRES_STAT!B759</f>
        <v>43104</v>
      </c>
      <c r="B756" s="17">
        <f>TITRES_STAT!D759</f>
        <v>16.707999999999998</v>
      </c>
      <c r="C756" s="2">
        <f t="shared" si="85"/>
        <v>-7.5900000000000745E-2</v>
      </c>
      <c r="D756" s="2">
        <f t="shared" si="86"/>
        <v>16.875019999999999</v>
      </c>
      <c r="E756" s="2">
        <f t="shared" si="88"/>
        <v>16.885669999999998</v>
      </c>
      <c r="F756" s="2">
        <f t="shared" si="89"/>
        <v>16.896300000000004</v>
      </c>
      <c r="G756" s="2">
        <f t="shared" si="91"/>
        <v>17.002161999999998</v>
      </c>
      <c r="H756" s="2">
        <f t="shared" si="87"/>
        <v>16.261074500000017</v>
      </c>
      <c r="I756" s="2">
        <f t="array" ref="I756">SUMPRODUCT(B740:B759, (ROW(B740:B759)-ROW(B740)+1)) / (20*21/2)</f>
        <v>16.874384761904764</v>
      </c>
      <c r="J756" s="2">
        <f t="shared" si="90"/>
        <v>16.898173617605558</v>
      </c>
      <c r="K756" s="2">
        <f t="shared" si="92"/>
        <v>17.016594254309219</v>
      </c>
    </row>
    <row r="757" spans="1:11" ht="13.5" x14ac:dyDescent="0.25">
      <c r="A757" s="3">
        <f>TITRES_STAT!B760</f>
        <v>43105</v>
      </c>
      <c r="B757" s="17">
        <f>TITRES_STAT!D760</f>
        <v>16.707999999999998</v>
      </c>
      <c r="C757" s="2">
        <f t="shared" si="85"/>
        <v>0</v>
      </c>
      <c r="D757" s="2">
        <f t="shared" si="86"/>
        <v>16.81428</v>
      </c>
      <c r="E757" s="2">
        <f t="shared" si="88"/>
        <v>16.890229999999999</v>
      </c>
      <c r="F757" s="2">
        <f t="shared" si="89"/>
        <v>16.870100000000001</v>
      </c>
      <c r="G757" s="2">
        <f t="shared" si="91"/>
        <v>16.994568000000001</v>
      </c>
      <c r="H757" s="2">
        <f t="shared" si="87"/>
        <v>16.274841500000019</v>
      </c>
      <c r="I757" s="2">
        <f t="array" ref="I757">SUMPRODUCT(B741:B760, (ROW(B741:B760)-ROW(B741)+1)) / (20*21/2)</f>
        <v>16.888449047619048</v>
      </c>
      <c r="J757" s="2">
        <f t="shared" si="90"/>
        <v>16.880061844500265</v>
      </c>
      <c r="K757" s="2">
        <f t="shared" si="92"/>
        <v>17.004492518846114</v>
      </c>
    </row>
    <row r="758" spans="1:11" ht="13.5" x14ac:dyDescent="0.25">
      <c r="A758" s="3">
        <f>TITRES_STAT!B761</f>
        <v>43108</v>
      </c>
      <c r="B758" s="17">
        <f>TITRES_STAT!D761</f>
        <v>17.042100000000001</v>
      </c>
      <c r="C758" s="2">
        <f t="shared" si="85"/>
        <v>0.33410000000000295</v>
      </c>
      <c r="D758" s="2">
        <f t="shared" si="86"/>
        <v>16.791499999999999</v>
      </c>
      <c r="E758" s="2">
        <f t="shared" si="88"/>
        <v>16.897060000000003</v>
      </c>
      <c r="F758" s="2">
        <f t="shared" si="89"/>
        <v>16.864024999999998</v>
      </c>
      <c r="G758" s="2">
        <f t="shared" si="91"/>
        <v>16.995023999999997</v>
      </c>
      <c r="H758" s="2">
        <f t="shared" si="87"/>
        <v>16.290352500000019</v>
      </c>
      <c r="I758" s="2">
        <f t="array" ref="I758">SUMPRODUCT(B742:B761, (ROW(B742:B761)-ROW(B742)+1)) / (20*21/2)</f>
        <v>16.924218095238093</v>
      </c>
      <c r="J758" s="2">
        <f t="shared" si="90"/>
        <v>16.895494049785956</v>
      </c>
      <c r="K758" s="2">
        <f t="shared" si="92"/>
        <v>17.005967322028621</v>
      </c>
    </row>
    <row r="759" spans="1:11" ht="13.5" x14ac:dyDescent="0.25">
      <c r="A759" s="3">
        <f>TITRES_STAT!B762</f>
        <v>43109</v>
      </c>
      <c r="B759" s="17">
        <f>TITRES_STAT!D762</f>
        <v>17.011700000000001</v>
      </c>
      <c r="C759" s="2">
        <f t="shared" si="85"/>
        <v>-3.0400000000000205E-2</v>
      </c>
      <c r="D759" s="2">
        <f t="shared" si="86"/>
        <v>16.850740000000002</v>
      </c>
      <c r="E759" s="2">
        <f t="shared" si="88"/>
        <v>16.900849999999998</v>
      </c>
      <c r="F759" s="2">
        <f t="shared" si="89"/>
        <v>16.864024999999998</v>
      </c>
      <c r="G759" s="2">
        <f t="shared" si="91"/>
        <v>16.995327999999997</v>
      </c>
      <c r="H759" s="2">
        <f t="shared" si="87"/>
        <v>16.307114500000019</v>
      </c>
      <c r="I759" s="2">
        <f t="array" ref="I759">SUMPRODUCT(B743:B762, (ROW(B743:B762)-ROW(B743)+1)) / (20*21/2)</f>
        <v>16.980054761904757</v>
      </c>
      <c r="J759" s="2">
        <f t="shared" si="90"/>
        <v>16.906561283139673</v>
      </c>
      <c r="K759" s="2">
        <f t="shared" si="92"/>
        <v>17.00619213292946</v>
      </c>
    </row>
    <row r="760" spans="1:11" ht="13.5" x14ac:dyDescent="0.25">
      <c r="A760" s="3">
        <f>TITRES_STAT!B763</f>
        <v>43110</v>
      </c>
      <c r="B760" s="17">
        <f>TITRES_STAT!D763</f>
        <v>17.011700000000001</v>
      </c>
      <c r="C760" s="2">
        <f t="shared" si="85"/>
        <v>0</v>
      </c>
      <c r="D760" s="2">
        <f t="shared" si="86"/>
        <v>16.896300000000004</v>
      </c>
      <c r="E760" s="2">
        <f t="shared" si="88"/>
        <v>16.904639999999997</v>
      </c>
      <c r="F760" s="2">
        <f t="shared" si="89"/>
        <v>16.864025000000005</v>
      </c>
      <c r="G760" s="2">
        <f t="shared" si="91"/>
        <v>16.991529999999997</v>
      </c>
      <c r="H760" s="2">
        <f t="shared" si="87"/>
        <v>16.322806000000018</v>
      </c>
      <c r="I760" s="2">
        <f t="array" ref="I760">SUMPRODUCT(B744:B763, (ROW(B744:B763)-ROW(B744)+1)) / (20*21/2)</f>
        <v>17.026131428571428</v>
      </c>
      <c r="J760" s="2">
        <f t="shared" si="90"/>
        <v>16.916574494269227</v>
      </c>
      <c r="K760" s="2">
        <f t="shared" si="92"/>
        <v>17.00640812771654</v>
      </c>
    </row>
    <row r="761" spans="1:11" ht="13.5" x14ac:dyDescent="0.25">
      <c r="A761" s="3">
        <f>TITRES_STAT!B764</f>
        <v>43111</v>
      </c>
      <c r="B761" s="17">
        <f>TITRES_STAT!D764</f>
        <v>17.239599999999999</v>
      </c>
      <c r="C761" s="2">
        <f t="shared" si="85"/>
        <v>0.22789999999999822</v>
      </c>
      <c r="D761" s="2">
        <f t="shared" si="86"/>
        <v>17.00262</v>
      </c>
      <c r="E761" s="2">
        <f t="shared" si="88"/>
        <v>16.93882</v>
      </c>
      <c r="F761" s="2">
        <f t="shared" si="89"/>
        <v>16.881115000000001</v>
      </c>
      <c r="G761" s="2">
        <f t="shared" si="91"/>
        <v>16.989099999999997</v>
      </c>
      <c r="H761" s="2">
        <f t="shared" si="87"/>
        <v>16.339600000000019</v>
      </c>
      <c r="I761" s="2">
        <f t="array" ref="I761">SUMPRODUCT(B745:B764, (ROW(B745:B764)-ROW(B745)+1)) / (20*21/2)</f>
        <v>17.076543333333333</v>
      </c>
      <c r="J761" s="2">
        <f t="shared" si="90"/>
        <v>16.947338828148347</v>
      </c>
      <c r="K761" s="2">
        <f t="shared" si="92"/>
        <v>17.015552907021775</v>
      </c>
    </row>
    <row r="762" spans="1:11" ht="13.5" x14ac:dyDescent="0.25">
      <c r="A762" s="3">
        <f>TITRES_STAT!B765</f>
        <v>43112</v>
      </c>
      <c r="B762" s="17">
        <f>TITRES_STAT!D765</f>
        <v>17.467400000000001</v>
      </c>
      <c r="C762" s="2">
        <f t="shared" si="85"/>
        <v>0.227800000000002</v>
      </c>
      <c r="D762" s="2">
        <f t="shared" si="86"/>
        <v>17.154499999999999</v>
      </c>
      <c r="E762" s="2">
        <f t="shared" si="88"/>
        <v>16.984389999999998</v>
      </c>
      <c r="F762" s="2">
        <f t="shared" si="89"/>
        <v>16.907694999999997</v>
      </c>
      <c r="G762" s="2">
        <f t="shared" si="91"/>
        <v>16.996541999999998</v>
      </c>
      <c r="H762" s="2">
        <f t="shared" si="87"/>
        <v>16.357533000000018</v>
      </c>
      <c r="I762" s="2">
        <f t="array" ref="I762">SUMPRODUCT(B746:B765, (ROW(B746:B765)-ROW(B746)+1)) / (20*21/2)</f>
        <v>17.17320761904762</v>
      </c>
      <c r="J762" s="2">
        <f t="shared" si="90"/>
        <v>16.996868463562791</v>
      </c>
      <c r="K762" s="2">
        <f t="shared" si="92"/>
        <v>17.033272400864057</v>
      </c>
    </row>
    <row r="763" spans="1:11" ht="13.5" x14ac:dyDescent="0.25">
      <c r="A763" s="3">
        <f>TITRES_STAT!B766</f>
        <v>43115</v>
      </c>
      <c r="B763" s="17">
        <f>TITRES_STAT!D766</f>
        <v>17.391500000000001</v>
      </c>
      <c r="C763" s="2">
        <f t="shared" si="85"/>
        <v>-7.5900000000000745E-2</v>
      </c>
      <c r="D763" s="2">
        <f t="shared" si="86"/>
        <v>17.224380000000004</v>
      </c>
      <c r="E763" s="2">
        <f t="shared" si="88"/>
        <v>17.007940000000001</v>
      </c>
      <c r="F763" s="2">
        <f t="shared" si="89"/>
        <v>16.938075000000001</v>
      </c>
      <c r="G763" s="2">
        <f t="shared" si="91"/>
        <v>17.001251999999997</v>
      </c>
      <c r="H763" s="2">
        <f t="shared" si="87"/>
        <v>16.375123500000019</v>
      </c>
      <c r="I763" s="2">
        <f t="array" ref="I763">SUMPRODUCT(B747:B766, (ROW(B747:B766)-ROW(B747)+1)) / (20*21/2)</f>
        <v>17.286008095238095</v>
      </c>
      <c r="J763" s="2">
        <f t="shared" si="90"/>
        <v>17.034452419413952</v>
      </c>
      <c r="K763" s="2">
        <f t="shared" si="92"/>
        <v>17.047320542006645</v>
      </c>
    </row>
    <row r="764" spans="1:11" ht="13.5" x14ac:dyDescent="0.25">
      <c r="A764" s="3">
        <f>TITRES_STAT!B767</f>
        <v>43116</v>
      </c>
      <c r="B764" s="17">
        <f>TITRES_STAT!D767</f>
        <v>17.467400000000001</v>
      </c>
      <c r="C764" s="2">
        <f t="shared" si="85"/>
        <v>7.5900000000000745E-2</v>
      </c>
      <c r="D764" s="2">
        <f t="shared" si="86"/>
        <v>17.315519999999999</v>
      </c>
      <c r="E764" s="2">
        <f t="shared" si="88"/>
        <v>17.083130000000004</v>
      </c>
      <c r="F764" s="2">
        <f t="shared" si="89"/>
        <v>16.976424999999999</v>
      </c>
      <c r="G764" s="2">
        <f t="shared" si="91"/>
        <v>17.010365999999998</v>
      </c>
      <c r="H764" s="2">
        <f t="shared" si="87"/>
        <v>16.393610500000019</v>
      </c>
      <c r="I764" s="2">
        <f t="array" ref="I764">SUMPRODUCT(B748:B767, (ROW(B748:B767)-ROW(B748)+1)) / (20*21/2)</f>
        <v>17.373272857142855</v>
      </c>
      <c r="J764" s="2">
        <f t="shared" si="90"/>
        <v>17.075685522326911</v>
      </c>
      <c r="K764" s="2">
        <f t="shared" si="92"/>
        <v>17.063794246241677</v>
      </c>
    </row>
    <row r="765" spans="1:11" ht="13.5" x14ac:dyDescent="0.25">
      <c r="A765" s="3">
        <f>TITRES_STAT!B768</f>
        <v>43117</v>
      </c>
      <c r="B765" s="17">
        <f>TITRES_STAT!D768</f>
        <v>17.991399999999999</v>
      </c>
      <c r="C765" s="2">
        <f t="shared" si="85"/>
        <v>0.52399999999999736</v>
      </c>
      <c r="D765" s="2">
        <f t="shared" si="86"/>
        <v>17.51146</v>
      </c>
      <c r="E765" s="2">
        <f t="shared" si="88"/>
        <v>17.203880000000002</v>
      </c>
      <c r="F765" s="2">
        <f t="shared" si="89"/>
        <v>17.042494999999999</v>
      </c>
      <c r="G765" s="2">
        <f t="shared" si="91"/>
        <v>17.02844</v>
      </c>
      <c r="H765" s="2">
        <f t="shared" si="87"/>
        <v>16.414459000000019</v>
      </c>
      <c r="I765" s="2">
        <f t="array" ref="I765">SUMPRODUCT(B749:B768, (ROW(B749:B768)-ROW(B749)+1)) / (20*21/2)</f>
        <v>17.429401428571428</v>
      </c>
      <c r="J765" s="2">
        <f t="shared" si="90"/>
        <v>17.162896424962444</v>
      </c>
      <c r="K765" s="2">
        <f t="shared" si="92"/>
        <v>17.100170942467496</v>
      </c>
    </row>
    <row r="766" spans="1:11" ht="13.5" x14ac:dyDescent="0.25">
      <c r="A766" s="3">
        <f>TITRES_STAT!B769</f>
        <v>43118</v>
      </c>
      <c r="B766" s="17">
        <f>TITRES_STAT!D769</f>
        <v>18.226900000000001</v>
      </c>
      <c r="C766" s="2">
        <f t="shared" si="85"/>
        <v>0.23550000000000182</v>
      </c>
      <c r="D766" s="2">
        <f t="shared" si="86"/>
        <v>17.708919999999999</v>
      </c>
      <c r="E766" s="2">
        <f t="shared" si="88"/>
        <v>17.35577</v>
      </c>
      <c r="F766" s="2">
        <f t="shared" si="89"/>
        <v>17.120719999999999</v>
      </c>
      <c r="G766" s="2">
        <f t="shared" si="91"/>
        <v>17.051223999999998</v>
      </c>
      <c r="H766" s="2">
        <f t="shared" si="87"/>
        <v>16.436595500000017</v>
      </c>
      <c r="I766" s="2">
        <f t="array" ref="I766">SUMPRODUCT(B750:B769, (ROW(B750:B769)-ROW(B750)+1)) / (20*21/2)</f>
        <v>17.481696666666668</v>
      </c>
      <c r="J766" s="2">
        <f t="shared" si="90"/>
        <v>17.264230098775545</v>
      </c>
      <c r="K766" s="2">
        <f t="shared" si="92"/>
        <v>17.144356395704065</v>
      </c>
    </row>
    <row r="767" spans="1:11" ht="13.5" x14ac:dyDescent="0.25">
      <c r="A767" s="3">
        <f>TITRES_STAT!B770</f>
        <v>43119</v>
      </c>
      <c r="B767" s="17">
        <f>TITRES_STAT!D770</f>
        <v>18.036999999999999</v>
      </c>
      <c r="C767" s="2">
        <f t="shared" si="85"/>
        <v>-0.18990000000000151</v>
      </c>
      <c r="D767" s="2">
        <f t="shared" si="86"/>
        <v>17.822840000000003</v>
      </c>
      <c r="E767" s="2">
        <f t="shared" si="88"/>
        <v>17.488669999999999</v>
      </c>
      <c r="F767" s="2">
        <f t="shared" si="89"/>
        <v>17.189449999999997</v>
      </c>
      <c r="G767" s="2">
        <f t="shared" si="91"/>
        <v>17.070209999999996</v>
      </c>
      <c r="H767" s="2">
        <f t="shared" si="87"/>
        <v>16.457745500000016</v>
      </c>
      <c r="I767" s="2">
        <f t="array" ref="I767">SUMPRODUCT(B751:B770, (ROW(B751:B770)-ROW(B751)+1)) / (20*21/2)</f>
        <v>17.525815714285713</v>
      </c>
      <c r="J767" s="2">
        <f t="shared" si="90"/>
        <v>17.337827232225493</v>
      </c>
      <c r="K767" s="2">
        <f t="shared" si="92"/>
        <v>17.179362027245084</v>
      </c>
    </row>
    <row r="768" spans="1:11" ht="13.5" x14ac:dyDescent="0.25">
      <c r="A768" s="3">
        <f>TITRES_STAT!B771</f>
        <v>43122</v>
      </c>
      <c r="B768" s="17">
        <f>TITRES_STAT!D771</f>
        <v>17.7788</v>
      </c>
      <c r="C768" s="2">
        <f t="shared" si="85"/>
        <v>-0.25819999999999865</v>
      </c>
      <c r="D768" s="2">
        <f t="shared" si="86"/>
        <v>17.900300000000001</v>
      </c>
      <c r="E768" s="2">
        <f t="shared" si="88"/>
        <v>17.562339999999999</v>
      </c>
      <c r="F768" s="2">
        <f t="shared" si="89"/>
        <v>17.229700000000001</v>
      </c>
      <c r="G768" s="2">
        <f t="shared" si="91"/>
        <v>17.083880000000001</v>
      </c>
      <c r="H768" s="2">
        <f t="shared" si="87"/>
        <v>16.477678500000014</v>
      </c>
      <c r="I768" s="2">
        <f t="array" ref="I768">SUMPRODUCT(B752:B771, (ROW(B752:B771)-ROW(B752)+1)) / (20*21/2)</f>
        <v>17.569937619047622</v>
      </c>
      <c r="J768" s="2">
        <f t="shared" si="90"/>
        <v>17.379824638680208</v>
      </c>
      <c r="K768" s="2">
        <f t="shared" si="92"/>
        <v>17.202869398725671</v>
      </c>
    </row>
    <row r="769" spans="1:11" ht="13.5" x14ac:dyDescent="0.25">
      <c r="A769" s="3">
        <f>TITRES_STAT!B772</f>
        <v>43123</v>
      </c>
      <c r="B769" s="17">
        <f>TITRES_STAT!D772</f>
        <v>17.7788</v>
      </c>
      <c r="C769" s="2">
        <f t="shared" si="85"/>
        <v>0</v>
      </c>
      <c r="D769" s="2">
        <f t="shared" si="86"/>
        <v>17.962579999999999</v>
      </c>
      <c r="E769" s="2">
        <f t="shared" si="88"/>
        <v>17.639049999999997</v>
      </c>
      <c r="F769" s="2">
        <f t="shared" si="89"/>
        <v>17.269949999999998</v>
      </c>
      <c r="G769" s="2">
        <f t="shared" si="91"/>
        <v>17.096184000000001</v>
      </c>
      <c r="H769" s="2">
        <f t="shared" si="87"/>
        <v>16.497648500000015</v>
      </c>
      <c r="I769" s="2">
        <f t="array" ref="I769">SUMPRODUCT(B753:B772, (ROW(B753:B772)-ROW(B753)+1)) / (20*21/2)</f>
        <v>17.609900476190475</v>
      </c>
      <c r="J769" s="2">
        <f t="shared" si="90"/>
        <v>17.417822292139238</v>
      </c>
      <c r="K769" s="2">
        <f t="shared" si="92"/>
        <v>17.225454912501139</v>
      </c>
    </row>
    <row r="770" spans="1:11" ht="13.5" x14ac:dyDescent="0.25">
      <c r="A770" s="3">
        <f>TITRES_STAT!B773</f>
        <v>43124</v>
      </c>
      <c r="B770" s="17">
        <f>TITRES_STAT!D773</f>
        <v>17.7332</v>
      </c>
      <c r="C770" s="2">
        <f t="shared" si="85"/>
        <v>-4.5600000000000307E-2</v>
      </c>
      <c r="D770" s="2">
        <f t="shared" si="86"/>
        <v>17.91094</v>
      </c>
      <c r="E770" s="2">
        <f t="shared" si="88"/>
        <v>17.711199999999998</v>
      </c>
      <c r="F770" s="2">
        <f t="shared" si="89"/>
        <v>17.307919999999999</v>
      </c>
      <c r="G770" s="2">
        <f t="shared" si="91"/>
        <v>17.110614000000002</v>
      </c>
      <c r="H770" s="2">
        <f t="shared" si="87"/>
        <v>16.517316500000014</v>
      </c>
      <c r="I770" s="2">
        <f t="array" ref="I770">SUMPRODUCT(B754:B773, (ROW(B754:B773)-ROW(B754)+1)) / (20*21/2)</f>
        <v>17.675179999999997</v>
      </c>
      <c r="J770" s="2">
        <f t="shared" si="90"/>
        <v>17.447858264316455</v>
      </c>
      <c r="K770" s="2">
        <f t="shared" si="92"/>
        <v>17.24536648455992</v>
      </c>
    </row>
    <row r="771" spans="1:11" ht="13.5" x14ac:dyDescent="0.25">
      <c r="A771" s="3">
        <f>TITRES_STAT!B774</f>
        <v>43125</v>
      </c>
      <c r="B771" s="17">
        <f>TITRES_STAT!D774</f>
        <v>17.7712</v>
      </c>
      <c r="C771" s="2">
        <f t="shared" si="85"/>
        <v>3.8000000000000256E-2</v>
      </c>
      <c r="D771" s="2">
        <f t="shared" si="86"/>
        <v>17.819799999999997</v>
      </c>
      <c r="E771" s="2">
        <f t="shared" si="88"/>
        <v>17.764360000000003</v>
      </c>
      <c r="F771" s="2">
        <f t="shared" si="89"/>
        <v>17.351589999999998</v>
      </c>
      <c r="G771" s="2">
        <f t="shared" si="91"/>
        <v>17.124284000000003</v>
      </c>
      <c r="H771" s="2">
        <f t="shared" si="87"/>
        <v>16.537174500000013</v>
      </c>
      <c r="I771" s="2">
        <f t="array" ref="I771">SUMPRODUCT(B755:B774, (ROW(B755:B774)-ROW(B755)+1)) / (20*21/2)</f>
        <v>17.735359523809525</v>
      </c>
      <c r="J771" s="2">
        <f t="shared" si="90"/>
        <v>17.478652715333936</v>
      </c>
      <c r="K771" s="2">
        <f t="shared" si="92"/>
        <v>17.265987406734041</v>
      </c>
    </row>
    <row r="772" spans="1:11" ht="13.5" x14ac:dyDescent="0.25">
      <c r="A772" s="3">
        <f>TITRES_STAT!B775</f>
        <v>43126</v>
      </c>
      <c r="B772" s="17">
        <f>TITRES_STAT!D775</f>
        <v>17.7712</v>
      </c>
      <c r="C772" s="2">
        <f t="shared" ref="C772:C835" si="93">B772-B771</f>
        <v>0</v>
      </c>
      <c r="D772" s="2">
        <f t="shared" si="86"/>
        <v>17.766640000000002</v>
      </c>
      <c r="E772" s="2">
        <f t="shared" si="88"/>
        <v>17.794740000000001</v>
      </c>
      <c r="F772" s="2">
        <f t="shared" si="89"/>
        <v>17.389565000000001</v>
      </c>
      <c r="G772" s="2">
        <f t="shared" si="91"/>
        <v>17.137954000000004</v>
      </c>
      <c r="H772" s="2">
        <f t="shared" si="87"/>
        <v>16.557032500000012</v>
      </c>
      <c r="I772" s="2">
        <f t="array" ref="I772">SUMPRODUCT(B756:B775, (ROW(B756:B775)-ROW(B756)+1)) / (20*21/2)</f>
        <v>17.793434761904759</v>
      </c>
      <c r="J772" s="2">
        <f t="shared" si="90"/>
        <v>17.506514361492609</v>
      </c>
      <c r="K772" s="2">
        <f t="shared" si="92"/>
        <v>17.285799665293489</v>
      </c>
    </row>
    <row r="773" spans="1:11" ht="13.5" x14ac:dyDescent="0.25">
      <c r="A773" s="3">
        <f>TITRES_STAT!B776</f>
        <v>43129</v>
      </c>
      <c r="B773" s="17">
        <f>TITRES_STAT!D776</f>
        <v>18.074999999999999</v>
      </c>
      <c r="C773" s="2">
        <f t="shared" si="93"/>
        <v>0.30379999999999896</v>
      </c>
      <c r="D773" s="2">
        <f t="shared" si="86"/>
        <v>17.825880000000002</v>
      </c>
      <c r="E773" s="2">
        <f t="shared" si="88"/>
        <v>17.86309</v>
      </c>
      <c r="F773" s="2">
        <f t="shared" si="89"/>
        <v>17.435515000000002</v>
      </c>
      <c r="G773" s="2">
        <f t="shared" si="91"/>
        <v>17.159220000000005</v>
      </c>
      <c r="H773" s="2">
        <f t="shared" si="87"/>
        <v>16.578409500000014</v>
      </c>
      <c r="I773" s="2">
        <f t="array" ref="I773">SUMPRODUCT(B757:B776, (ROW(B757:B776)-ROW(B757)+1)) / (20*21/2)</f>
        <v>17.841571904761906</v>
      </c>
      <c r="J773" s="2">
        <f t="shared" si="90"/>
        <v>17.560655850874266</v>
      </c>
      <c r="K773" s="2">
        <f t="shared" si="92"/>
        <v>17.316748698027077</v>
      </c>
    </row>
    <row r="774" spans="1:11" ht="13.5" x14ac:dyDescent="0.25">
      <c r="A774" s="3">
        <f>TITRES_STAT!B777</f>
        <v>43130</v>
      </c>
      <c r="B774" s="17">
        <f>TITRES_STAT!D777</f>
        <v>18.067399999999999</v>
      </c>
      <c r="C774" s="2">
        <f t="shared" si="93"/>
        <v>-7.6000000000000512E-3</v>
      </c>
      <c r="D774" s="2">
        <f t="shared" ref="D774:D837" si="94">AVERAGE(B770:B774)</f>
        <v>17.883600000000001</v>
      </c>
      <c r="E774" s="2">
        <f t="shared" si="88"/>
        <v>17.923089999999995</v>
      </c>
      <c r="F774" s="2">
        <f t="shared" si="89"/>
        <v>17.503110000000003</v>
      </c>
      <c r="G774" s="2">
        <f t="shared" si="91"/>
        <v>17.182612000000006</v>
      </c>
      <c r="H774" s="2">
        <f t="shared" si="87"/>
        <v>16.600081000000014</v>
      </c>
      <c r="I774" s="2">
        <f t="array" ref="I774">SUMPRODUCT(B758:B777, (ROW(B758:B777)-ROW(B758)+1)) / (20*21/2)</f>
        <v>17.890428095238097</v>
      </c>
      <c r="J774" s="2">
        <f t="shared" si="90"/>
        <v>17.608917198410051</v>
      </c>
      <c r="K774" s="2">
        <f t="shared" si="92"/>
        <v>17.346186003986798</v>
      </c>
    </row>
    <row r="775" spans="1:11" ht="13.5" x14ac:dyDescent="0.25">
      <c r="A775" s="3">
        <f>TITRES_STAT!B778</f>
        <v>43131</v>
      </c>
      <c r="B775" s="17">
        <f>TITRES_STAT!D778</f>
        <v>18.1129</v>
      </c>
      <c r="C775" s="2">
        <f t="shared" si="93"/>
        <v>4.550000000000054E-2</v>
      </c>
      <c r="D775" s="2">
        <f t="shared" si="94"/>
        <v>17.959539999999997</v>
      </c>
      <c r="E775" s="2">
        <f t="shared" si="88"/>
        <v>17.935239999999997</v>
      </c>
      <c r="F775" s="2">
        <f t="shared" si="89"/>
        <v>17.569560000000003</v>
      </c>
      <c r="G775" s="2">
        <f t="shared" si="91"/>
        <v>17.203420000000005</v>
      </c>
      <c r="H775" s="2">
        <f t="shared" si="87"/>
        <v>16.621610500000017</v>
      </c>
      <c r="I775" s="2">
        <f t="array" ref="I775">SUMPRODUCT(B759:B778, (ROW(B759:B778)-ROW(B759)+1)) / (20*21/2)</f>
        <v>17.990279999999998</v>
      </c>
      <c r="J775" s="2">
        <f t="shared" si="90"/>
        <v>17.656915560466238</v>
      </c>
      <c r="K775" s="2">
        <f t="shared" si="92"/>
        <v>17.376253219516727</v>
      </c>
    </row>
    <row r="776" spans="1:11" ht="13.5" x14ac:dyDescent="0.25">
      <c r="A776" s="3">
        <f>TITRES_STAT!B779</f>
        <v>43132</v>
      </c>
      <c r="B776" s="17">
        <f>TITRES_STAT!D779</f>
        <v>18.074999999999999</v>
      </c>
      <c r="C776" s="2">
        <f t="shared" si="93"/>
        <v>-3.7900000000000489E-2</v>
      </c>
      <c r="D776" s="2">
        <f t="shared" si="94"/>
        <v>18.020299999999999</v>
      </c>
      <c r="E776" s="2">
        <f t="shared" si="88"/>
        <v>17.920049999999996</v>
      </c>
      <c r="F776" s="2">
        <f t="shared" si="89"/>
        <v>17.637910000000002</v>
      </c>
      <c r="G776" s="2">
        <f t="shared" si="91"/>
        <v>17.226204000000006</v>
      </c>
      <c r="H776" s="2">
        <f t="shared" si="87"/>
        <v>16.642950500000012</v>
      </c>
      <c r="I776" s="2">
        <f t="array" ref="I776">SUMPRODUCT(B760:B779, (ROW(B760:B779)-ROW(B760)+1)) / (20*21/2)</f>
        <v>18.132587142857144</v>
      </c>
      <c r="J776" s="2">
        <f t="shared" si="90"/>
        <v>17.69673312613612</v>
      </c>
      <c r="K776" s="2">
        <f t="shared" si="92"/>
        <v>17.40365505404548</v>
      </c>
    </row>
    <row r="777" spans="1:11" ht="13.5" x14ac:dyDescent="0.25">
      <c r="A777" s="3">
        <f>TITRES_STAT!B780</f>
        <v>43133</v>
      </c>
      <c r="B777" s="17">
        <f>TITRES_STAT!D780</f>
        <v>18.1509</v>
      </c>
      <c r="C777" s="2">
        <f t="shared" si="93"/>
        <v>7.5900000000000745E-2</v>
      </c>
      <c r="D777" s="2">
        <f t="shared" si="94"/>
        <v>18.096240000000002</v>
      </c>
      <c r="E777" s="2">
        <f t="shared" si="88"/>
        <v>17.931440000000002</v>
      </c>
      <c r="F777" s="2">
        <f t="shared" si="89"/>
        <v>17.710055000000001</v>
      </c>
      <c r="G777" s="2">
        <f t="shared" si="91"/>
        <v>17.248988000000004</v>
      </c>
      <c r="H777" s="2">
        <f t="shared" si="87"/>
        <v>16.664670000000015</v>
      </c>
      <c r="I777" s="2">
        <f t="array" ref="I777">SUMPRODUCT(B761:B780, (ROW(B761:B780)-ROW(B761)+1)) / (20*21/2)</f>
        <v>18.249578095238096</v>
      </c>
      <c r="J777" s="2">
        <f t="shared" si="90"/>
        <v>17.739987114123156</v>
      </c>
      <c r="K777" s="2">
        <f t="shared" si="92"/>
        <v>17.432958777416246</v>
      </c>
    </row>
    <row r="778" spans="1:11" ht="13.5" x14ac:dyDescent="0.25">
      <c r="A778" s="3">
        <f>TITRES_STAT!B781</f>
        <v>43136</v>
      </c>
      <c r="B778" s="17">
        <f>TITRES_STAT!D781</f>
        <v>18.758500000000002</v>
      </c>
      <c r="C778" s="2">
        <f t="shared" si="93"/>
        <v>0.60760000000000147</v>
      </c>
      <c r="D778" s="2">
        <f t="shared" si="94"/>
        <v>18.232940000000003</v>
      </c>
      <c r="E778" s="2">
        <f t="shared" si="88"/>
        <v>18.029409999999999</v>
      </c>
      <c r="F778" s="2">
        <f t="shared" si="89"/>
        <v>17.795875000000002</v>
      </c>
      <c r="G778" s="2">
        <f t="shared" si="91"/>
        <v>17.283924000000003</v>
      </c>
      <c r="H778" s="2">
        <f t="shared" ref="H778:H841" si="95">AVERAGE(B579:B778)</f>
        <v>16.689058500000016</v>
      </c>
      <c r="I778" s="2">
        <f t="array" ref="I778">SUMPRODUCT(B762:B781, (ROW(B762:B781)-ROW(B762)+1)) / (20*21/2)</f>
        <v>18.341976190476192</v>
      </c>
      <c r="J778" s="2">
        <f t="shared" si="90"/>
        <v>17.836988341349524</v>
      </c>
      <c r="K778" s="2">
        <f t="shared" si="92"/>
        <v>17.484940786145021</v>
      </c>
    </row>
    <row r="779" spans="1:11" ht="13.5" x14ac:dyDescent="0.25">
      <c r="A779" s="3">
        <f>TITRES_STAT!B782</f>
        <v>43137</v>
      </c>
      <c r="B779" s="17">
        <f>TITRES_STAT!D782</f>
        <v>19.290099999999999</v>
      </c>
      <c r="C779" s="2">
        <f t="shared" si="93"/>
        <v>0.53159999999999741</v>
      </c>
      <c r="D779" s="2">
        <f t="shared" si="94"/>
        <v>18.47748</v>
      </c>
      <c r="E779" s="2">
        <f t="shared" si="88"/>
        <v>18.180540000000001</v>
      </c>
      <c r="F779" s="2">
        <f t="shared" si="89"/>
        <v>17.909794999999999</v>
      </c>
      <c r="G779" s="2">
        <f t="shared" si="91"/>
        <v>17.329644000000005</v>
      </c>
      <c r="H779" s="2">
        <f t="shared" si="95"/>
        <v>16.715773000000016</v>
      </c>
      <c r="I779" s="2">
        <f t="array" ref="I779">SUMPRODUCT(B763:B782, (ROW(B763:B782)-ROW(B763)+1)) / (20*21/2)</f>
        <v>18.386275714285713</v>
      </c>
      <c r="J779" s="2">
        <f t="shared" si="90"/>
        <v>17.975379927887666</v>
      </c>
      <c r="K779" s="2">
        <f t="shared" si="92"/>
        <v>17.555731343551098</v>
      </c>
    </row>
    <row r="780" spans="1:11" ht="13.5" x14ac:dyDescent="0.25">
      <c r="A780" s="3">
        <f>TITRES_STAT!B783</f>
        <v>43138</v>
      </c>
      <c r="B780" s="17">
        <f>TITRES_STAT!D783</f>
        <v>19.138200000000001</v>
      </c>
      <c r="C780" s="2">
        <f t="shared" si="93"/>
        <v>-0.1518999999999977</v>
      </c>
      <c r="D780" s="2">
        <f t="shared" si="94"/>
        <v>18.682539999999996</v>
      </c>
      <c r="E780" s="2">
        <f t="shared" ref="E780:E843" si="96">AVERAGE(B771:B780)</f>
        <v>18.32104</v>
      </c>
      <c r="F780" s="2">
        <f t="shared" si="89"/>
        <v>18.016119999999997</v>
      </c>
      <c r="G780" s="2">
        <f t="shared" si="91"/>
        <v>17.372630000000004</v>
      </c>
      <c r="H780" s="2">
        <f t="shared" si="95"/>
        <v>16.741728000000013</v>
      </c>
      <c r="I780" s="2">
        <f t="array" ref="I780">SUMPRODUCT(B764:B783, (ROW(B764:B783)-ROW(B764)+1)) / (20*21/2)</f>
        <v>18.46511238095238</v>
      </c>
      <c r="J780" s="2">
        <f t="shared" si="90"/>
        <v>18.086124696660271</v>
      </c>
      <c r="K780" s="2">
        <f t="shared" si="92"/>
        <v>17.617788937921645</v>
      </c>
    </row>
    <row r="781" spans="1:11" ht="13.5" x14ac:dyDescent="0.25">
      <c r="A781" s="3">
        <f>TITRES_STAT!B784</f>
        <v>43139</v>
      </c>
      <c r="B781" s="17">
        <f>TITRES_STAT!D784</f>
        <v>18.9863</v>
      </c>
      <c r="C781" s="2">
        <f t="shared" si="93"/>
        <v>-0.15190000000000126</v>
      </c>
      <c r="D781" s="2">
        <f t="shared" si="94"/>
        <v>18.864799999999999</v>
      </c>
      <c r="E781" s="2">
        <f t="shared" si="96"/>
        <v>18.442550000000001</v>
      </c>
      <c r="F781" s="2">
        <f t="shared" si="89"/>
        <v>18.103454999999997</v>
      </c>
      <c r="G781" s="2">
        <f t="shared" si="91"/>
        <v>17.410754000000008</v>
      </c>
      <c r="H781" s="2">
        <f t="shared" si="95"/>
        <v>16.767071000000016</v>
      </c>
      <c r="I781" s="2">
        <f t="array" ref="I781">SUMPRODUCT(B765:B784, (ROW(B765:B784)-ROW(B765)+1)) / (20*21/2)</f>
        <v>18.536354761904761</v>
      </c>
      <c r="J781" s="2">
        <f t="shared" si="90"/>
        <v>18.171855677930722</v>
      </c>
      <c r="K781" s="2">
        <f t="shared" si="92"/>
        <v>17.671456038395309</v>
      </c>
    </row>
    <row r="782" spans="1:11" ht="13.5" x14ac:dyDescent="0.25">
      <c r="A782" s="3">
        <f>TITRES_STAT!B785</f>
        <v>43140</v>
      </c>
      <c r="B782" s="17">
        <f>TITRES_STAT!D785</f>
        <v>18.5686</v>
      </c>
      <c r="C782" s="2">
        <f t="shared" si="93"/>
        <v>-0.41769999999999996</v>
      </c>
      <c r="D782" s="2">
        <f t="shared" si="94"/>
        <v>18.948340000000002</v>
      </c>
      <c r="E782" s="2">
        <f t="shared" si="96"/>
        <v>18.522290000000002</v>
      </c>
      <c r="F782" s="2">
        <f t="shared" si="89"/>
        <v>18.158514999999998</v>
      </c>
      <c r="G782" s="2">
        <f t="shared" si="91"/>
        <v>17.440524000000003</v>
      </c>
      <c r="H782" s="2">
        <f t="shared" si="95"/>
        <v>16.790547000000014</v>
      </c>
      <c r="I782" s="2">
        <f t="array" ref="I782">SUMPRODUCT(B766:B785, (ROW(B766:B785)-ROW(B766)+1)) / (20*21/2)</f>
        <v>18.614830952380956</v>
      </c>
      <c r="J782" s="2">
        <f t="shared" si="90"/>
        <v>18.209640851461131</v>
      </c>
      <c r="K782" s="2">
        <f t="shared" si="92"/>
        <v>17.70663815453667</v>
      </c>
    </row>
    <row r="783" spans="1:11" ht="13.5" x14ac:dyDescent="0.25">
      <c r="A783" s="3">
        <f>TITRES_STAT!B786</f>
        <v>43143</v>
      </c>
      <c r="B783" s="17">
        <f>TITRES_STAT!D786</f>
        <v>18.9863</v>
      </c>
      <c r="C783" s="2">
        <f t="shared" si="93"/>
        <v>0.41769999999999996</v>
      </c>
      <c r="D783" s="2">
        <f t="shared" si="94"/>
        <v>18.9939</v>
      </c>
      <c r="E783" s="2">
        <f t="shared" si="96"/>
        <v>18.613420000000001</v>
      </c>
      <c r="F783" s="2">
        <f t="shared" si="89"/>
        <v>18.238254999999999</v>
      </c>
      <c r="G783" s="2">
        <f t="shared" si="91"/>
        <v>17.48001600000001</v>
      </c>
      <c r="H783" s="2">
        <f t="shared" si="95"/>
        <v>16.816296000000015</v>
      </c>
      <c r="I783" s="2">
        <f t="array" ref="I783">SUMPRODUCT(B767:B786, (ROW(B767:B786)-ROW(B767)+1)) / (20*21/2)</f>
        <v>18.673379523809526</v>
      </c>
      <c r="J783" s="2">
        <f t="shared" si="90"/>
        <v>18.283608389417214</v>
      </c>
      <c r="K783" s="2">
        <f t="shared" si="92"/>
        <v>17.756820972005823</v>
      </c>
    </row>
    <row r="784" spans="1:11" ht="13.5" x14ac:dyDescent="0.25">
      <c r="A784" s="3">
        <f>TITRES_STAT!B787</f>
        <v>43144</v>
      </c>
      <c r="B784" s="17">
        <f>TITRES_STAT!D787</f>
        <v>18.9863</v>
      </c>
      <c r="C784" s="2">
        <f t="shared" si="93"/>
        <v>0</v>
      </c>
      <c r="D784" s="2">
        <f t="shared" si="94"/>
        <v>18.933140000000002</v>
      </c>
      <c r="E784" s="2">
        <f t="shared" si="96"/>
        <v>18.705310000000001</v>
      </c>
      <c r="F784" s="2">
        <f t="shared" si="89"/>
        <v>18.3142</v>
      </c>
      <c r="G784" s="2">
        <f t="shared" si="91"/>
        <v>17.51829200000001</v>
      </c>
      <c r="H784" s="2">
        <f t="shared" si="95"/>
        <v>16.841454500000015</v>
      </c>
      <c r="I784" s="2">
        <f t="array" ref="I784">SUMPRODUCT(B768:B787, (ROW(B768:B787)-ROW(B768)+1)) / (20*21/2)</f>
        <v>18.728311904761902</v>
      </c>
      <c r="J784" s="2">
        <f t="shared" si="90"/>
        <v>18.35053139994891</v>
      </c>
      <c r="K784" s="2">
        <f t="shared" si="92"/>
        <v>17.805035835848734</v>
      </c>
    </row>
    <row r="785" spans="1:11" ht="13.5" x14ac:dyDescent="0.25">
      <c r="A785" s="3">
        <f>TITRES_STAT!B788</f>
        <v>43145</v>
      </c>
      <c r="B785" s="17">
        <f>TITRES_STAT!D788</f>
        <v>19.138200000000001</v>
      </c>
      <c r="C785" s="2">
        <f t="shared" si="93"/>
        <v>0.15190000000000126</v>
      </c>
      <c r="D785" s="2">
        <f t="shared" si="94"/>
        <v>18.933140000000002</v>
      </c>
      <c r="E785" s="2">
        <f t="shared" si="96"/>
        <v>18.807839999999999</v>
      </c>
      <c r="F785" s="2">
        <f t="shared" si="89"/>
        <v>18.37154</v>
      </c>
      <c r="G785" s="2">
        <f t="shared" si="91"/>
        <v>17.55930200000001</v>
      </c>
      <c r="H785" s="2">
        <f t="shared" si="95"/>
        <v>16.867741500000012</v>
      </c>
      <c r="I785" s="2">
        <f t="array" ref="I785">SUMPRODUCT(B769:B788, (ROW(B769:B788)-ROW(B769)+1)) / (20*21/2)</f>
        <v>18.771495238095238</v>
      </c>
      <c r="J785" s="2">
        <f t="shared" si="90"/>
        <v>18.425547457096634</v>
      </c>
      <c r="K785" s="2">
        <f t="shared" si="92"/>
        <v>17.857316783462512</v>
      </c>
    </row>
    <row r="786" spans="1:11" ht="13.5" x14ac:dyDescent="0.25">
      <c r="A786" s="3">
        <f>TITRES_STAT!B789</f>
        <v>43146</v>
      </c>
      <c r="B786" s="17">
        <f>TITRES_STAT!D789</f>
        <v>18.9863</v>
      </c>
      <c r="C786" s="2">
        <f t="shared" si="93"/>
        <v>-0.15190000000000126</v>
      </c>
      <c r="D786" s="2">
        <f t="shared" si="94"/>
        <v>18.933140000000002</v>
      </c>
      <c r="E786" s="2">
        <f t="shared" si="96"/>
        <v>18.898969999999998</v>
      </c>
      <c r="F786" s="2">
        <f t="shared" si="89"/>
        <v>18.409510000000001</v>
      </c>
      <c r="G786" s="2">
        <f t="shared" si="91"/>
        <v>17.593478000000008</v>
      </c>
      <c r="H786" s="2">
        <f t="shared" si="95"/>
        <v>16.893306000000013</v>
      </c>
      <c r="I786" s="2">
        <f t="array" ref="I786">SUMPRODUCT(B770:B789, (ROW(B770:B789)-ROW(B770)+1)) / (20*21/2)</f>
        <v>18.809290000000001</v>
      </c>
      <c r="J786" s="2">
        <f t="shared" si="90"/>
        <v>18.478952461182669</v>
      </c>
      <c r="K786" s="2">
        <f t="shared" si="92"/>
        <v>17.901590635091434</v>
      </c>
    </row>
    <row r="787" spans="1:11" ht="13.5" x14ac:dyDescent="0.25">
      <c r="A787" s="3">
        <f>TITRES_STAT!B790</f>
        <v>43147</v>
      </c>
      <c r="B787" s="17">
        <f>TITRES_STAT!D790</f>
        <v>18.9863</v>
      </c>
      <c r="C787" s="2">
        <f t="shared" si="93"/>
        <v>0</v>
      </c>
      <c r="D787" s="2">
        <f t="shared" si="94"/>
        <v>19.016680000000001</v>
      </c>
      <c r="E787" s="2">
        <f t="shared" si="96"/>
        <v>18.982510000000001</v>
      </c>
      <c r="F787" s="2">
        <f t="shared" si="89"/>
        <v>18.456975000000007</v>
      </c>
      <c r="G787" s="2">
        <f t="shared" si="91"/>
        <v>17.628564000000008</v>
      </c>
      <c r="H787" s="2">
        <f t="shared" si="95"/>
        <v>16.918870500000015</v>
      </c>
      <c r="I787" s="2">
        <f t="array" ref="I787">SUMPRODUCT(B771:B790, (ROW(B771:B790)-ROW(B771)+1)) / (20*21/2)</f>
        <v>18.846753333333336</v>
      </c>
      <c r="J787" s="2">
        <f t="shared" si="90"/>
        <v>18.527271274403368</v>
      </c>
      <c r="K787" s="2">
        <f t="shared" si="92"/>
        <v>17.944128257244714</v>
      </c>
    </row>
    <row r="788" spans="1:11" ht="13.5" x14ac:dyDescent="0.25">
      <c r="A788" s="3">
        <f>TITRES_STAT!B791</f>
        <v>43150</v>
      </c>
      <c r="B788" s="17">
        <f>TITRES_STAT!D791</f>
        <v>18.910399999999999</v>
      </c>
      <c r="C788" s="2">
        <f t="shared" si="93"/>
        <v>-7.5900000000000745E-2</v>
      </c>
      <c r="D788" s="2">
        <f t="shared" si="94"/>
        <v>19.0015</v>
      </c>
      <c r="E788" s="2">
        <f t="shared" si="96"/>
        <v>18.997700000000002</v>
      </c>
      <c r="F788" s="2">
        <f t="shared" ref="F788:F851" si="97">AVERAGE(B769:B788)</f>
        <v>18.513555000000004</v>
      </c>
      <c r="G788" s="2">
        <f t="shared" si="91"/>
        <v>17.663500000000006</v>
      </c>
      <c r="H788" s="2">
        <f t="shared" si="95"/>
        <v>16.944018500000016</v>
      </c>
      <c r="I788" s="2">
        <f t="array" ref="I788">SUMPRODUCT(B772:B791, (ROW(B772:B791)-ROW(B772)+1)) / (20*21/2)</f>
        <v>18.894996190476192</v>
      </c>
      <c r="J788" s="2">
        <f t="shared" si="90"/>
        <v>18.563759724460191</v>
      </c>
      <c r="K788" s="2">
        <f t="shared" si="92"/>
        <v>17.98202126676453</v>
      </c>
    </row>
    <row r="789" spans="1:11" ht="13.5" x14ac:dyDescent="0.25">
      <c r="A789" s="3">
        <f>TITRES_STAT!B792</f>
        <v>43151</v>
      </c>
      <c r="B789" s="17">
        <f>TITRES_STAT!D792</f>
        <v>18.910399999999999</v>
      </c>
      <c r="C789" s="2">
        <f t="shared" si="93"/>
        <v>0</v>
      </c>
      <c r="D789" s="2">
        <f t="shared" si="94"/>
        <v>18.986319999999999</v>
      </c>
      <c r="E789" s="2">
        <f t="shared" si="96"/>
        <v>18.95973</v>
      </c>
      <c r="F789" s="2">
        <f t="shared" si="97"/>
        <v>18.570135000000001</v>
      </c>
      <c r="G789" s="2">
        <f t="shared" si="91"/>
        <v>17.701474000000005</v>
      </c>
      <c r="H789" s="2">
        <f t="shared" si="95"/>
        <v>16.968428000000021</v>
      </c>
      <c r="I789" s="2">
        <f t="array" ref="I789">SUMPRODUCT(B773:B792, (ROW(B773:B792)-ROW(B773)+1)) / (20*21/2)</f>
        <v>18.996758095238096</v>
      </c>
      <c r="J789" s="2">
        <f t="shared" ref="J789:J852" si="98">$J$4*B789+J788*(1-$J$4)</f>
        <v>18.596773084035412</v>
      </c>
      <c r="K789" s="2">
        <f t="shared" si="92"/>
        <v>18.01842827591102</v>
      </c>
    </row>
    <row r="790" spans="1:11" ht="13.5" x14ac:dyDescent="0.25">
      <c r="A790" s="3">
        <f>TITRES_STAT!B793</f>
        <v>43152</v>
      </c>
      <c r="B790" s="17">
        <f>TITRES_STAT!D793</f>
        <v>18.9635</v>
      </c>
      <c r="C790" s="2">
        <f t="shared" si="93"/>
        <v>5.3100000000000591E-2</v>
      </c>
      <c r="D790" s="2">
        <f t="shared" si="94"/>
        <v>18.951379999999997</v>
      </c>
      <c r="E790" s="2">
        <f t="shared" si="96"/>
        <v>18.942260000000005</v>
      </c>
      <c r="F790" s="2">
        <f t="shared" si="97"/>
        <v>18.63165</v>
      </c>
      <c r="G790" s="2">
        <f t="shared" si="91"/>
        <v>17.740510000000004</v>
      </c>
      <c r="H790" s="2">
        <f t="shared" si="95"/>
        <v>16.99302950000002</v>
      </c>
      <c r="I790" s="2">
        <f t="array" ref="I790">SUMPRODUCT(B774:B793, (ROW(B774:B793)-ROW(B774)+1)) / (20*21/2)</f>
        <v>19.137475714285713</v>
      </c>
      <c r="J790" s="2">
        <f t="shared" si="98"/>
        <v>18.631699456984421</v>
      </c>
      <c r="K790" s="2">
        <f t="shared" si="92"/>
        <v>18.055489912149802</v>
      </c>
    </row>
    <row r="791" spans="1:11" ht="13.5" x14ac:dyDescent="0.25">
      <c r="A791" s="3">
        <f>TITRES_STAT!B794</f>
        <v>43153</v>
      </c>
      <c r="B791" s="17">
        <f>TITRES_STAT!D794</f>
        <v>19.138200000000001</v>
      </c>
      <c r="C791" s="2">
        <f t="shared" si="93"/>
        <v>0.17470000000000141</v>
      </c>
      <c r="D791" s="2">
        <f t="shared" si="94"/>
        <v>18.981759999999998</v>
      </c>
      <c r="E791" s="2">
        <f t="shared" si="96"/>
        <v>18.957450000000001</v>
      </c>
      <c r="F791" s="2">
        <f t="shared" si="97"/>
        <v>18.699999999999996</v>
      </c>
      <c r="G791" s="2">
        <f t="shared" si="91"/>
        <v>17.785318000000004</v>
      </c>
      <c r="H791" s="2">
        <f t="shared" si="95"/>
        <v>17.018615000000018</v>
      </c>
      <c r="I791" s="2">
        <f t="array" ref="I791">SUMPRODUCT(B775:B794, (ROW(B775:B794)-ROW(B775)+1)) / (20*21/2)</f>
        <v>19.246000952380953</v>
      </c>
      <c r="J791" s="2">
        <f t="shared" si="98"/>
        <v>18.679937603938285</v>
      </c>
      <c r="K791" s="2">
        <f t="shared" si="92"/>
        <v>18.097949131281183</v>
      </c>
    </row>
    <row r="792" spans="1:11" ht="13.5" x14ac:dyDescent="0.25">
      <c r="A792" s="3">
        <f>TITRES_STAT!B795</f>
        <v>43154</v>
      </c>
      <c r="B792" s="17">
        <f>TITRES_STAT!D795</f>
        <v>19.7685</v>
      </c>
      <c r="C792" s="2">
        <f t="shared" si="93"/>
        <v>0.63029999999999831</v>
      </c>
      <c r="D792" s="2">
        <f t="shared" si="94"/>
        <v>19.138200000000001</v>
      </c>
      <c r="E792" s="2">
        <f t="shared" si="96"/>
        <v>19.077440000000003</v>
      </c>
      <c r="F792" s="2">
        <f t="shared" si="97"/>
        <v>18.799865000000004</v>
      </c>
      <c r="G792" s="2">
        <f t="shared" si="91"/>
        <v>17.841972000000002</v>
      </c>
      <c r="H792" s="2">
        <f t="shared" si="95"/>
        <v>17.047500000000017</v>
      </c>
      <c r="I792" s="2">
        <f t="array" ref="I792">SUMPRODUCT(B776:B795, (ROW(B776:B795)-ROW(B776)+1)) / (20*21/2)</f>
        <v>19.345087619047622</v>
      </c>
      <c r="J792" s="2">
        <f t="shared" si="98"/>
        <v>18.78361021308702</v>
      </c>
      <c r="K792" s="2">
        <f t="shared" si="92"/>
        <v>18.16346093005447</v>
      </c>
    </row>
    <row r="793" spans="1:11" ht="13.5" x14ac:dyDescent="0.25">
      <c r="A793" s="3">
        <f>TITRES_STAT!B796</f>
        <v>43157</v>
      </c>
      <c r="B793" s="17">
        <f>TITRES_STAT!D796</f>
        <v>20.2774</v>
      </c>
      <c r="C793" s="2">
        <f t="shared" si="93"/>
        <v>0.50890000000000057</v>
      </c>
      <c r="D793" s="2">
        <f t="shared" si="94"/>
        <v>19.4116</v>
      </c>
      <c r="E793" s="2">
        <f t="shared" si="96"/>
        <v>19.20655</v>
      </c>
      <c r="F793" s="2">
        <f t="shared" si="97"/>
        <v>18.909984999999999</v>
      </c>
      <c r="G793" s="2">
        <f t="shared" si="91"/>
        <v>17.911842</v>
      </c>
      <c r="H793" s="2">
        <f t="shared" si="95"/>
        <v>17.078929500000019</v>
      </c>
      <c r="I793" s="2">
        <f t="array" ref="I793">SUMPRODUCT(B777:B796, (ROW(B777:B796)-ROW(B777)+1)) / (20*21/2)</f>
        <v>19.406752380952383</v>
      </c>
      <c r="J793" s="2">
        <f t="shared" si="98"/>
        <v>18.925875907078733</v>
      </c>
      <c r="K793" s="2">
        <f t="shared" si="92"/>
        <v>18.246360501424881</v>
      </c>
    </row>
    <row r="794" spans="1:11" ht="13.5" x14ac:dyDescent="0.25">
      <c r="A794" s="3">
        <f>TITRES_STAT!B797</f>
        <v>43158</v>
      </c>
      <c r="B794" s="17">
        <f>TITRES_STAT!D797</f>
        <v>20.049499999999998</v>
      </c>
      <c r="C794" s="2">
        <f t="shared" si="93"/>
        <v>-0.22790000000000177</v>
      </c>
      <c r="D794" s="2">
        <f t="shared" si="94"/>
        <v>19.639419999999998</v>
      </c>
      <c r="E794" s="2">
        <f t="shared" si="96"/>
        <v>19.312869999999997</v>
      </c>
      <c r="F794" s="2">
        <f t="shared" si="97"/>
        <v>19.00909</v>
      </c>
      <c r="G794" s="2">
        <f t="shared" si="91"/>
        <v>17.978824000000003</v>
      </c>
      <c r="H794" s="2">
        <f t="shared" si="95"/>
        <v>17.109034500000018</v>
      </c>
      <c r="I794" s="2">
        <f t="array" ref="I794">SUMPRODUCT(B778:B797, (ROW(B778:B797)-ROW(B778)+1)) / (20*21/2)</f>
        <v>19.459700952380956</v>
      </c>
      <c r="J794" s="2">
        <f t="shared" si="98"/>
        <v>19.032887725452188</v>
      </c>
      <c r="K794" s="2">
        <f t="shared" si="92"/>
        <v>18.317071854310182</v>
      </c>
    </row>
    <row r="795" spans="1:11" ht="13.5" x14ac:dyDescent="0.25">
      <c r="A795" s="3">
        <f>TITRES_STAT!B798</f>
        <v>43159</v>
      </c>
      <c r="B795" s="17">
        <f>TITRES_STAT!D798</f>
        <v>20.049499999999998</v>
      </c>
      <c r="C795" s="2">
        <f t="shared" si="93"/>
        <v>0</v>
      </c>
      <c r="D795" s="2">
        <f t="shared" si="94"/>
        <v>19.856619999999999</v>
      </c>
      <c r="E795" s="2">
        <f t="shared" si="96"/>
        <v>19.403999999999996</v>
      </c>
      <c r="F795" s="2">
        <f t="shared" si="97"/>
        <v>19.105920000000005</v>
      </c>
      <c r="G795" s="2">
        <f t="shared" si="91"/>
        <v>18.046413999999999</v>
      </c>
      <c r="H795" s="2">
        <f t="shared" si="95"/>
        <v>17.139693500000018</v>
      </c>
      <c r="I795" s="2">
        <f t="array" ref="I795">SUMPRODUCT(B779:B798, (ROW(B779:B798)-ROW(B779)+1)) / (20*21/2)</f>
        <v>19.505054761904766</v>
      </c>
      <c r="J795" s="2">
        <f t="shared" si="98"/>
        <v>19.12970794207579</v>
      </c>
      <c r="K795" s="2">
        <f t="shared" si="92"/>
        <v>18.385010212964687</v>
      </c>
    </row>
    <row r="796" spans="1:11" ht="13.5" x14ac:dyDescent="0.25">
      <c r="A796" s="3">
        <f>TITRES_STAT!B799</f>
        <v>43160</v>
      </c>
      <c r="B796" s="17">
        <f>TITRES_STAT!D799</f>
        <v>19.753399999999999</v>
      </c>
      <c r="C796" s="2">
        <f t="shared" si="93"/>
        <v>-0.29609999999999914</v>
      </c>
      <c r="D796" s="2">
        <f t="shared" si="94"/>
        <v>19.979659999999999</v>
      </c>
      <c r="E796" s="2">
        <f t="shared" si="96"/>
        <v>19.480709999999998</v>
      </c>
      <c r="F796" s="2">
        <f t="shared" si="97"/>
        <v>19.189840000000004</v>
      </c>
      <c r="G796" s="2">
        <f t="shared" si="91"/>
        <v>18.108234000000003</v>
      </c>
      <c r="H796" s="2">
        <f t="shared" si="95"/>
        <v>17.169056500000021</v>
      </c>
      <c r="I796" s="2">
        <f t="array" ref="I796">SUMPRODUCT(B780:B799, (ROW(B780:B799)-ROW(B780)+1)) / (20*21/2)</f>
        <v>19.573192857142857</v>
      </c>
      <c r="J796" s="2">
        <f t="shared" si="98"/>
        <v>19.189107185687618</v>
      </c>
      <c r="K796" s="2">
        <f t="shared" si="92"/>
        <v>18.438672557554309</v>
      </c>
    </row>
    <row r="797" spans="1:11" ht="13.5" x14ac:dyDescent="0.25">
      <c r="A797" s="3">
        <f>TITRES_STAT!B800</f>
        <v>43161</v>
      </c>
      <c r="B797" s="17">
        <f>TITRES_STAT!D800</f>
        <v>19.745799999999999</v>
      </c>
      <c r="C797" s="2">
        <f t="shared" si="93"/>
        <v>-7.6000000000000512E-3</v>
      </c>
      <c r="D797" s="2">
        <f t="shared" si="94"/>
        <v>19.975119999999997</v>
      </c>
      <c r="E797" s="2">
        <f t="shared" si="96"/>
        <v>19.556660000000001</v>
      </c>
      <c r="F797" s="2">
        <f t="shared" si="97"/>
        <v>19.269585000000003</v>
      </c>
      <c r="G797" s="2">
        <f t="shared" si="91"/>
        <v>18.169902</v>
      </c>
      <c r="H797" s="2">
        <f t="shared" si="95"/>
        <v>17.198381500000018</v>
      </c>
      <c r="I797" s="2">
        <f t="array" ref="I797">SUMPRODUCT(B781:B800, (ROW(B781:B800)-ROW(B781)+1)) / (20*21/2)</f>
        <v>19.639948571428569</v>
      </c>
      <c r="J797" s="2">
        <f t="shared" si="98"/>
        <v>19.242125548955464</v>
      </c>
      <c r="K797" s="2">
        <f t="shared" si="92"/>
        <v>18.489932457258064</v>
      </c>
    </row>
    <row r="798" spans="1:11" ht="13.5" x14ac:dyDescent="0.25">
      <c r="A798" s="3">
        <f>TITRES_STAT!B801</f>
        <v>43164</v>
      </c>
      <c r="B798" s="17">
        <f>TITRES_STAT!D801</f>
        <v>19.745799999999999</v>
      </c>
      <c r="C798" s="2">
        <f t="shared" si="93"/>
        <v>0</v>
      </c>
      <c r="D798" s="2">
        <f t="shared" si="94"/>
        <v>19.8688</v>
      </c>
      <c r="E798" s="2">
        <f t="shared" si="96"/>
        <v>19.6402</v>
      </c>
      <c r="F798" s="2">
        <f t="shared" si="97"/>
        <v>19.318950000000001</v>
      </c>
      <c r="G798" s="2">
        <f t="shared" si="91"/>
        <v>18.225342000000001</v>
      </c>
      <c r="H798" s="2">
        <f t="shared" si="95"/>
        <v>17.228002000000018</v>
      </c>
      <c r="I798" s="2">
        <f t="array" ref="I798">SUMPRODUCT(B782:B801, (ROW(B782:B801)-ROW(B782)+1)) / (20*21/2)</f>
        <v>19.694376190476188</v>
      </c>
      <c r="J798" s="2">
        <f t="shared" si="98"/>
        <v>19.290094544293037</v>
      </c>
      <c r="K798" s="2">
        <f t="shared" si="92"/>
        <v>18.539182164816573</v>
      </c>
    </row>
    <row r="799" spans="1:11" ht="13.5" x14ac:dyDescent="0.25">
      <c r="A799" s="3">
        <f>TITRES_STAT!B802</f>
        <v>43165</v>
      </c>
      <c r="B799" s="17">
        <f>TITRES_STAT!D802</f>
        <v>20.034400000000002</v>
      </c>
      <c r="C799" s="2">
        <f t="shared" si="93"/>
        <v>0.28860000000000241</v>
      </c>
      <c r="D799" s="2">
        <f t="shared" si="94"/>
        <v>19.865780000000001</v>
      </c>
      <c r="E799" s="2">
        <f t="shared" si="96"/>
        <v>19.752600000000001</v>
      </c>
      <c r="F799" s="2">
        <f t="shared" si="97"/>
        <v>19.356165000000001</v>
      </c>
      <c r="G799" s="2">
        <f t="shared" si="91"/>
        <v>18.286554000000002</v>
      </c>
      <c r="H799" s="2">
        <f t="shared" si="95"/>
        <v>17.258031500000019</v>
      </c>
      <c r="I799" s="2">
        <f t="array" ref="I799">SUMPRODUCT(B783:B802, (ROW(B783:B802)-ROW(B783)+1)) / (20*21/2)</f>
        <v>19.744102380952381</v>
      </c>
      <c r="J799" s="2">
        <f t="shared" si="98"/>
        <v>19.360980778169889</v>
      </c>
      <c r="K799" s="2">
        <f t="shared" si="92"/>
        <v>18.597818158353181</v>
      </c>
    </row>
    <row r="800" spans="1:11" ht="13.5" x14ac:dyDescent="0.25">
      <c r="A800" s="3">
        <f>TITRES_STAT!B803</f>
        <v>43166</v>
      </c>
      <c r="B800" s="17">
        <f>TITRES_STAT!D803</f>
        <v>20.057099999999998</v>
      </c>
      <c r="C800" s="2">
        <f t="shared" si="93"/>
        <v>2.2699999999996834E-2</v>
      </c>
      <c r="D800" s="2">
        <f t="shared" si="94"/>
        <v>19.8673</v>
      </c>
      <c r="E800" s="2">
        <f t="shared" si="96"/>
        <v>19.86196</v>
      </c>
      <c r="F800" s="2">
        <f t="shared" si="97"/>
        <v>19.40211</v>
      </c>
      <c r="G800" s="2">
        <f t="shared" si="91"/>
        <v>18.348220000000001</v>
      </c>
      <c r="H800" s="2">
        <f t="shared" si="95"/>
        <v>17.288174500000022</v>
      </c>
      <c r="I800" s="2">
        <f t="array" ref="I800">SUMPRODUCT(B784:B803, (ROW(B784:B803)-ROW(B784)+1)) / (20*21/2)</f>
        <v>19.787138095238095</v>
      </c>
      <c r="J800" s="2">
        <f t="shared" si="98"/>
        <v>19.427277846915615</v>
      </c>
      <c r="K800" s="2">
        <f t="shared" si="92"/>
        <v>18.655044897241293</v>
      </c>
    </row>
    <row r="801" spans="1:11" ht="13.5" x14ac:dyDescent="0.25">
      <c r="A801" s="3">
        <f>TITRES_STAT!B804</f>
        <v>43167</v>
      </c>
      <c r="B801" s="17">
        <f>TITRES_STAT!D804</f>
        <v>19.973600000000001</v>
      </c>
      <c r="C801" s="2">
        <f t="shared" si="93"/>
        <v>-8.3499999999997243E-2</v>
      </c>
      <c r="D801" s="2">
        <f t="shared" si="94"/>
        <v>19.911340000000003</v>
      </c>
      <c r="E801" s="2">
        <f t="shared" si="96"/>
        <v>19.945499999999999</v>
      </c>
      <c r="F801" s="2">
        <f t="shared" si="97"/>
        <v>19.451474999999995</v>
      </c>
      <c r="G801" s="2">
        <f t="shared" si="91"/>
        <v>18.409736000000002</v>
      </c>
      <c r="H801" s="2">
        <f t="shared" si="95"/>
        <v>17.318491000000019</v>
      </c>
      <c r="I801" s="2">
        <f t="array" ref="I801">SUMPRODUCT(B785:B804, (ROW(B785:B804)-ROW(B785)+1)) / (20*21/2)</f>
        <v>19.821853333333333</v>
      </c>
      <c r="J801" s="2">
        <f t="shared" si="98"/>
        <v>19.479308528161745</v>
      </c>
      <c r="K801" s="2">
        <f t="shared" si="92"/>
        <v>18.70675294048673</v>
      </c>
    </row>
    <row r="802" spans="1:11" ht="13.5" x14ac:dyDescent="0.25">
      <c r="A802" s="3">
        <f>TITRES_STAT!B805</f>
        <v>43168</v>
      </c>
      <c r="B802" s="17">
        <f>TITRES_STAT!D805</f>
        <v>19.973600000000001</v>
      </c>
      <c r="C802" s="2">
        <f t="shared" si="93"/>
        <v>0</v>
      </c>
      <c r="D802" s="2">
        <f t="shared" si="94"/>
        <v>19.956900000000001</v>
      </c>
      <c r="E802" s="2">
        <f t="shared" si="96"/>
        <v>19.966010000000001</v>
      </c>
      <c r="F802" s="2">
        <f t="shared" si="97"/>
        <v>19.521724999999996</v>
      </c>
      <c r="G802" s="2">
        <f t="shared" si="91"/>
        <v>18.468974000000003</v>
      </c>
      <c r="H802" s="2">
        <f t="shared" si="95"/>
        <v>17.348216500000017</v>
      </c>
      <c r="I802" s="2">
        <f t="array" ref="I802">SUMPRODUCT(B786:B805, (ROW(B786:B805)-ROW(B786)+1)) / (20*21/2)</f>
        <v>19.849152857142858</v>
      </c>
      <c r="J802" s="2">
        <f t="shared" si="98"/>
        <v>19.526383906432052</v>
      </c>
      <c r="K802" s="2">
        <f t="shared" si="92"/>
        <v>18.756433217330386</v>
      </c>
    </row>
    <row r="803" spans="1:11" ht="13.5" x14ac:dyDescent="0.25">
      <c r="A803" s="3">
        <f>TITRES_STAT!B806</f>
        <v>43171</v>
      </c>
      <c r="B803" s="17">
        <f>TITRES_STAT!D806</f>
        <v>19.973600000000001</v>
      </c>
      <c r="C803" s="2">
        <f t="shared" si="93"/>
        <v>0</v>
      </c>
      <c r="D803" s="2">
        <f t="shared" si="94"/>
        <v>20.002460000000003</v>
      </c>
      <c r="E803" s="2">
        <f t="shared" si="96"/>
        <v>19.93563</v>
      </c>
      <c r="F803" s="2">
        <f t="shared" si="97"/>
        <v>19.571089999999991</v>
      </c>
      <c r="G803" s="2">
        <f t="shared" si="91"/>
        <v>18.525326000000003</v>
      </c>
      <c r="H803" s="2">
        <f t="shared" si="95"/>
        <v>17.377462500000018</v>
      </c>
      <c r="I803" s="2">
        <f t="array" ref="I803">SUMPRODUCT(B787:B806, (ROW(B787:B806)-ROW(B787)+1)) / (20*21/2)</f>
        <v>19.876419047619045</v>
      </c>
      <c r="J803" s="2">
        <f t="shared" si="98"/>
        <v>19.568975915343284</v>
      </c>
      <c r="K803" s="2">
        <f t="shared" si="92"/>
        <v>18.80416524802331</v>
      </c>
    </row>
    <row r="804" spans="1:11" ht="13.5" x14ac:dyDescent="0.25">
      <c r="A804" s="3">
        <f>TITRES_STAT!B807</f>
        <v>43172</v>
      </c>
      <c r="B804" s="17">
        <f>TITRES_STAT!D807</f>
        <v>19.935600000000001</v>
      </c>
      <c r="C804" s="2">
        <f t="shared" si="93"/>
        <v>-3.8000000000000256E-2</v>
      </c>
      <c r="D804" s="2">
        <f t="shared" si="94"/>
        <v>19.982700000000001</v>
      </c>
      <c r="E804" s="2">
        <f t="shared" si="96"/>
        <v>19.924240000000001</v>
      </c>
      <c r="F804" s="2">
        <f t="shared" si="97"/>
        <v>19.618554999999994</v>
      </c>
      <c r="G804" s="2">
        <f t="shared" si="91"/>
        <v>18.589728000000004</v>
      </c>
      <c r="H804" s="2">
        <f t="shared" si="95"/>
        <v>17.406297000000016</v>
      </c>
      <c r="I804" s="2">
        <f t="array" ref="I804">SUMPRODUCT(B788:B807, (ROW(B788:B807)-ROW(B788)+1)) / (20*21/2)</f>
        <v>19.911423809523811</v>
      </c>
      <c r="J804" s="2">
        <f t="shared" si="98"/>
        <v>19.603892494834398</v>
      </c>
      <c r="K804" s="2">
        <f t="shared" si="92"/>
        <v>18.848535238296908</v>
      </c>
    </row>
    <row r="805" spans="1:11" ht="13.5" x14ac:dyDescent="0.25">
      <c r="A805" s="3">
        <f>TITRES_STAT!B808</f>
        <v>43173</v>
      </c>
      <c r="B805" s="17">
        <f>TITRES_STAT!D808</f>
        <v>19.905200000000001</v>
      </c>
      <c r="C805" s="2">
        <f t="shared" si="93"/>
        <v>-3.0400000000000205E-2</v>
      </c>
      <c r="D805" s="2">
        <f t="shared" si="94"/>
        <v>19.952320000000004</v>
      </c>
      <c r="E805" s="2">
        <f t="shared" si="96"/>
        <v>19.90981</v>
      </c>
      <c r="F805" s="2">
        <f t="shared" si="97"/>
        <v>19.656904999999995</v>
      </c>
      <c r="G805" s="2">
        <f t="shared" si="91"/>
        <v>18.652154000000003</v>
      </c>
      <c r="H805" s="2">
        <f t="shared" si="95"/>
        <v>17.435311500000015</v>
      </c>
      <c r="I805" s="2">
        <f t="array" ref="I805">SUMPRODUCT(B789:B808, (ROW(B789:B808)-ROW(B789)+1)) / (20*21/2)</f>
        <v>19.939085714285717</v>
      </c>
      <c r="J805" s="2">
        <f t="shared" si="98"/>
        <v>19.63258844770731</v>
      </c>
      <c r="K805" s="2">
        <f t="shared" si="92"/>
        <v>18.889973072089187</v>
      </c>
    </row>
    <row r="806" spans="1:11" ht="13.5" x14ac:dyDescent="0.25">
      <c r="A806" s="3">
        <f>TITRES_STAT!B809</f>
        <v>43174</v>
      </c>
      <c r="B806" s="17">
        <f>TITRES_STAT!D809</f>
        <v>19.943200000000001</v>
      </c>
      <c r="C806" s="2">
        <f t="shared" si="93"/>
        <v>3.8000000000000256E-2</v>
      </c>
      <c r="D806" s="2">
        <f t="shared" si="94"/>
        <v>19.946240000000003</v>
      </c>
      <c r="E806" s="2">
        <f t="shared" si="96"/>
        <v>19.928789999999999</v>
      </c>
      <c r="F806" s="2">
        <f t="shared" si="97"/>
        <v>19.704749999999997</v>
      </c>
      <c r="G806" s="2">
        <f t="shared" si="91"/>
        <v>18.716858000000006</v>
      </c>
      <c r="H806" s="2">
        <f t="shared" si="95"/>
        <v>17.464516000000014</v>
      </c>
      <c r="I806" s="2">
        <f t="array" ref="I806">SUMPRODUCT(B790:B809, (ROW(B790:B809)-ROW(B790)+1)) / (20*21/2)</f>
        <v>19.960599523809524</v>
      </c>
      <c r="J806" s="2">
        <f t="shared" si="98"/>
        <v>19.662170500306612</v>
      </c>
      <c r="K806" s="2">
        <f t="shared" si="92"/>
        <v>18.931276088870003</v>
      </c>
    </row>
    <row r="807" spans="1:11" ht="13.5" x14ac:dyDescent="0.25">
      <c r="A807" s="3">
        <f>TITRES_STAT!B810</f>
        <v>43175</v>
      </c>
      <c r="B807" s="17">
        <f>TITRES_STAT!D810</f>
        <v>20.072299999999998</v>
      </c>
      <c r="C807" s="2">
        <f t="shared" si="93"/>
        <v>0.12909999999999755</v>
      </c>
      <c r="D807" s="2">
        <f t="shared" si="94"/>
        <v>19.965979999999998</v>
      </c>
      <c r="E807" s="2">
        <f t="shared" si="96"/>
        <v>19.96144</v>
      </c>
      <c r="F807" s="2">
        <f t="shared" si="97"/>
        <v>19.759049999999995</v>
      </c>
      <c r="G807" s="2">
        <f t="shared" si="91"/>
        <v>18.784144000000005</v>
      </c>
      <c r="H807" s="2">
        <f t="shared" si="95"/>
        <v>17.494366000000014</v>
      </c>
      <c r="I807" s="2">
        <f t="array" ref="I807">SUMPRODUCT(B791:B810, (ROW(B791:B810)-ROW(B791)+1)) / (20*21/2)</f>
        <v>19.977449047619046</v>
      </c>
      <c r="J807" s="2">
        <f t="shared" si="98"/>
        <v>19.701230452658365</v>
      </c>
      <c r="K807" s="2">
        <f t="shared" si="92"/>
        <v>18.97602212460059</v>
      </c>
    </row>
    <row r="808" spans="1:11" ht="13.5" x14ac:dyDescent="0.25">
      <c r="A808" s="3">
        <f>TITRES_STAT!B811</f>
        <v>43178</v>
      </c>
      <c r="B808" s="17">
        <f>TITRES_STAT!D811</f>
        <v>20.049499999999998</v>
      </c>
      <c r="C808" s="2">
        <f t="shared" si="93"/>
        <v>-2.2800000000000153E-2</v>
      </c>
      <c r="D808" s="2">
        <f t="shared" si="94"/>
        <v>19.981159999999999</v>
      </c>
      <c r="E808" s="2">
        <f t="shared" si="96"/>
        <v>19.991810000000001</v>
      </c>
      <c r="F808" s="2">
        <f t="shared" si="97"/>
        <v>19.816004999999997</v>
      </c>
      <c r="G808" s="2">
        <f t="shared" si="91"/>
        <v>18.844292000000003</v>
      </c>
      <c r="H808" s="2">
        <f t="shared" si="95"/>
        <v>17.524102000000013</v>
      </c>
      <c r="I808" s="2">
        <f t="array" ref="I808">SUMPRODUCT(B792:B811, (ROW(B792:B811)-ROW(B792)+1)) / (20*21/2)</f>
        <v>19.98189857142857</v>
      </c>
      <c r="J808" s="2">
        <f t="shared" si="98"/>
        <v>19.734398980976618</v>
      </c>
      <c r="K808" s="2">
        <f t="shared" si="92"/>
        <v>19.018119296184882</v>
      </c>
    </row>
    <row r="809" spans="1:11" ht="13.5" x14ac:dyDescent="0.25">
      <c r="A809" s="3">
        <f>TITRES_STAT!B812</f>
        <v>43180</v>
      </c>
      <c r="B809" s="17">
        <f>TITRES_STAT!D812</f>
        <v>20.041899999999998</v>
      </c>
      <c r="C809" s="2">
        <f t="shared" si="93"/>
        <v>-7.6000000000000512E-3</v>
      </c>
      <c r="D809" s="2">
        <f t="shared" si="94"/>
        <v>20.002419999999997</v>
      </c>
      <c r="E809" s="2">
        <f t="shared" si="96"/>
        <v>19.992560000000001</v>
      </c>
      <c r="F809" s="2">
        <f t="shared" si="97"/>
        <v>19.872579999999999</v>
      </c>
      <c r="G809" s="2">
        <f t="shared" si="91"/>
        <v>18.904896000000004</v>
      </c>
      <c r="H809" s="2">
        <f t="shared" si="95"/>
        <v>17.553800000000013</v>
      </c>
      <c r="I809" s="2">
        <f t="array" ref="I809">SUMPRODUCT(B793:B812, (ROW(B793:B812)-ROW(B793)+1)) / (20*21/2)</f>
        <v>19.981646190476191</v>
      </c>
      <c r="J809" s="2">
        <f t="shared" si="98"/>
        <v>19.76368479231218</v>
      </c>
      <c r="K809" s="2">
        <f t="shared" si="92"/>
        <v>19.058267559079592</v>
      </c>
    </row>
    <row r="810" spans="1:11" ht="13.5" x14ac:dyDescent="0.25">
      <c r="A810" s="3">
        <f>TITRES_STAT!B813</f>
        <v>43181</v>
      </c>
      <c r="B810" s="17">
        <f>TITRES_STAT!D813</f>
        <v>20.049499999999998</v>
      </c>
      <c r="C810" s="2">
        <f t="shared" si="93"/>
        <v>7.6000000000000512E-3</v>
      </c>
      <c r="D810" s="2">
        <f t="shared" si="94"/>
        <v>20.031279999999999</v>
      </c>
      <c r="E810" s="2">
        <f t="shared" si="96"/>
        <v>19.991800000000001</v>
      </c>
      <c r="F810" s="2">
        <f t="shared" si="97"/>
        <v>19.926880000000001</v>
      </c>
      <c r="G810" s="2">
        <f t="shared" si="91"/>
        <v>18.965652000000002</v>
      </c>
      <c r="H810" s="2">
        <f t="shared" si="95"/>
        <v>17.583167000000014</v>
      </c>
      <c r="I810" s="2">
        <f t="array" ref="I810">SUMPRODUCT(B794:B813, (ROW(B794:B813)-ROW(B794)+1)) / (20*21/2)</f>
        <v>19.981177142857142</v>
      </c>
      <c r="J810" s="2">
        <f t="shared" si="98"/>
        <v>19.790905288282449</v>
      </c>
      <c r="K810" s="2">
        <f t="shared" si="92"/>
        <v>19.097139419507844</v>
      </c>
    </row>
    <row r="811" spans="1:11" ht="13.5" x14ac:dyDescent="0.25">
      <c r="A811" s="3">
        <f>TITRES_STAT!B814</f>
        <v>43182</v>
      </c>
      <c r="B811" s="17">
        <f>TITRES_STAT!D814</f>
        <v>19.973600000000001</v>
      </c>
      <c r="C811" s="2">
        <f t="shared" si="93"/>
        <v>-7.5899999999997192E-2</v>
      </c>
      <c r="D811" s="2">
        <f t="shared" si="94"/>
        <v>20.03736</v>
      </c>
      <c r="E811" s="2">
        <f t="shared" si="96"/>
        <v>19.991800000000001</v>
      </c>
      <c r="F811" s="2">
        <f t="shared" si="97"/>
        <v>19.96865</v>
      </c>
      <c r="G811" s="2">
        <f t="shared" si="91"/>
        <v>19.020332000000007</v>
      </c>
      <c r="H811" s="2">
        <f t="shared" si="95"/>
        <v>17.612080500000012</v>
      </c>
      <c r="I811" s="2">
        <f t="array" ref="I811">SUMPRODUCT(B795:B814, (ROW(B795:B814)-ROW(B795)+1)) / (20*21/2)</f>
        <v>19.978535714285716</v>
      </c>
      <c r="J811" s="2">
        <f t="shared" si="98"/>
        <v>19.808304784636501</v>
      </c>
      <c r="K811" s="2">
        <f t="shared" si="92"/>
        <v>19.131510422664398</v>
      </c>
    </row>
    <row r="812" spans="1:11" ht="13.5" x14ac:dyDescent="0.25">
      <c r="A812" s="3">
        <f>TITRES_STAT!B815</f>
        <v>43185</v>
      </c>
      <c r="B812" s="17">
        <f>TITRES_STAT!D815</f>
        <v>19.966000000000001</v>
      </c>
      <c r="C812" s="2">
        <f t="shared" si="93"/>
        <v>-7.6000000000000512E-3</v>
      </c>
      <c r="D812" s="2">
        <f t="shared" si="94"/>
        <v>20.016100000000002</v>
      </c>
      <c r="E812" s="2">
        <f t="shared" si="96"/>
        <v>19.991039999999998</v>
      </c>
      <c r="F812" s="2">
        <f t="shared" si="97"/>
        <v>19.978524999999998</v>
      </c>
      <c r="G812" s="2">
        <f t="shared" si="91"/>
        <v>19.070304000000007</v>
      </c>
      <c r="H812" s="2">
        <f t="shared" si="95"/>
        <v>17.640660500000013</v>
      </c>
      <c r="I812" s="2">
        <f t="array" ref="I812">SUMPRODUCT(B796:B815, (ROW(B796:B815)-ROW(B796)+1)) / (20*21/2)</f>
        <v>19.954741428571428</v>
      </c>
      <c r="J812" s="2">
        <f t="shared" si="98"/>
        <v>19.823323376575882</v>
      </c>
      <c r="K812" s="2">
        <f t="shared" si="92"/>
        <v>19.164235504128538</v>
      </c>
    </row>
    <row r="813" spans="1:11" ht="13.5" x14ac:dyDescent="0.25">
      <c r="A813" s="3">
        <f>TITRES_STAT!B816</f>
        <v>43186</v>
      </c>
      <c r="B813" s="17">
        <f>TITRES_STAT!D816</f>
        <v>19.973600000000001</v>
      </c>
      <c r="C813" s="2">
        <f t="shared" si="93"/>
        <v>7.6000000000000512E-3</v>
      </c>
      <c r="D813" s="2">
        <f t="shared" si="94"/>
        <v>20.000920000000001</v>
      </c>
      <c r="E813" s="2">
        <f t="shared" si="96"/>
        <v>19.991040000000002</v>
      </c>
      <c r="F813" s="2">
        <f t="shared" si="97"/>
        <v>19.963335000000001</v>
      </c>
      <c r="G813" s="2">
        <f t="shared" si="91"/>
        <v>19.121946000000008</v>
      </c>
      <c r="H813" s="2">
        <f t="shared" si="95"/>
        <v>17.668725000000013</v>
      </c>
      <c r="I813" s="2">
        <f t="array" ref="I813">SUMPRODUCT(B797:B816, (ROW(B797:B816)-ROW(B797)+1)) / (20*21/2)</f>
        <v>19.952098095238096</v>
      </c>
      <c r="J813" s="2">
        <f t="shared" si="98"/>
        <v>19.837635435949608</v>
      </c>
      <c r="K813" s="2">
        <f t="shared" si="92"/>
        <v>19.195975288280358</v>
      </c>
    </row>
    <row r="814" spans="1:11" ht="13.5" x14ac:dyDescent="0.25">
      <c r="A814" s="3">
        <f>TITRES_STAT!B817</f>
        <v>43187</v>
      </c>
      <c r="B814" s="17">
        <f>TITRES_STAT!D817</f>
        <v>19.935600000000001</v>
      </c>
      <c r="C814" s="2">
        <f t="shared" si="93"/>
        <v>-3.8000000000000256E-2</v>
      </c>
      <c r="D814" s="2">
        <f t="shared" si="94"/>
        <v>19.979660000000003</v>
      </c>
      <c r="E814" s="2">
        <f t="shared" si="96"/>
        <v>19.991039999999998</v>
      </c>
      <c r="F814" s="2">
        <f t="shared" si="97"/>
        <v>19.957640000000001</v>
      </c>
      <c r="G814" s="2">
        <f t="shared" si="91"/>
        <v>19.171310000000009</v>
      </c>
      <c r="H814" s="2">
        <f t="shared" si="95"/>
        <v>17.696784000000008</v>
      </c>
      <c r="I814" s="2">
        <f t="array" ref="I814">SUMPRODUCT(B798:B817, (ROW(B798:B817)-ROW(B798)+1)) / (20*21/2)</f>
        <v>19.947257619047619</v>
      </c>
      <c r="J814" s="2">
        <f t="shared" si="98"/>
        <v>19.846965394430597</v>
      </c>
      <c r="K814" s="2">
        <f t="shared" si="92"/>
        <v>19.224980178936033</v>
      </c>
    </row>
    <row r="815" spans="1:11" ht="13.5" x14ac:dyDescent="0.25">
      <c r="A815" s="3">
        <f>TITRES_STAT!B818</f>
        <v>43188</v>
      </c>
      <c r="B815" s="17">
        <f>TITRES_STAT!D818</f>
        <v>19.707799999999999</v>
      </c>
      <c r="C815" s="2">
        <f t="shared" si="93"/>
        <v>-0.227800000000002</v>
      </c>
      <c r="D815" s="2">
        <f t="shared" si="94"/>
        <v>19.91132</v>
      </c>
      <c r="E815" s="2">
        <f t="shared" si="96"/>
        <v>19.971299999999999</v>
      </c>
      <c r="F815" s="2">
        <f t="shared" si="97"/>
        <v>19.940555000000003</v>
      </c>
      <c r="G815" s="2">
        <f t="shared" si="91"/>
        <v>19.205638000000008</v>
      </c>
      <c r="H815" s="2">
        <f t="shared" si="95"/>
        <v>17.722264500000009</v>
      </c>
      <c r="I815" s="2">
        <f t="array" ref="I815">SUMPRODUCT(B799:B818, (ROW(B799:B818)-ROW(B799)+1)) / (20*21/2)</f>
        <v>19.963389047619049</v>
      </c>
      <c r="J815" s="2">
        <f t="shared" si="98"/>
        <v>19.83371154734197</v>
      </c>
      <c r="K815" s="2">
        <f t="shared" si="92"/>
        <v>19.243914289565993</v>
      </c>
    </row>
    <row r="816" spans="1:11" ht="13.5" x14ac:dyDescent="0.25">
      <c r="A816" s="3">
        <f>TITRES_STAT!B819</f>
        <v>43189</v>
      </c>
      <c r="B816" s="17">
        <f>TITRES_STAT!D819</f>
        <v>19.912800000000001</v>
      </c>
      <c r="C816" s="2">
        <f t="shared" si="93"/>
        <v>0.20500000000000185</v>
      </c>
      <c r="D816" s="2">
        <f t="shared" si="94"/>
        <v>19.899160000000002</v>
      </c>
      <c r="E816" s="2">
        <f t="shared" si="96"/>
        <v>19.968259999999997</v>
      </c>
      <c r="F816" s="2">
        <f t="shared" si="97"/>
        <v>19.948525</v>
      </c>
      <c r="G816" s="2">
        <f t="shared" si="91"/>
        <v>19.239356000000008</v>
      </c>
      <c r="H816" s="2">
        <f t="shared" si="95"/>
        <v>17.748548500000012</v>
      </c>
      <c r="I816" s="2">
        <f t="array" ref="I816">SUMPRODUCT(B800:B819, (ROW(B800:B819)-ROW(B800)+1)) / (20*21/2)</f>
        <v>19.977712380952383</v>
      </c>
      <c r="J816" s="2">
        <f t="shared" si="98"/>
        <v>19.841243780928451</v>
      </c>
      <c r="K816" s="2">
        <f t="shared" si="92"/>
        <v>19.270145101739875</v>
      </c>
    </row>
    <row r="817" spans="1:11" ht="13.5" x14ac:dyDescent="0.25">
      <c r="A817" s="3">
        <f>TITRES_STAT!B820</f>
        <v>43192</v>
      </c>
      <c r="B817" s="17">
        <f>TITRES_STAT!D820</f>
        <v>19.8977</v>
      </c>
      <c r="C817" s="2">
        <f t="shared" si="93"/>
        <v>-1.5100000000000335E-2</v>
      </c>
      <c r="D817" s="2">
        <f t="shared" si="94"/>
        <v>19.8855</v>
      </c>
      <c r="E817" s="2">
        <f t="shared" si="96"/>
        <v>19.950799999999997</v>
      </c>
      <c r="F817" s="2">
        <f t="shared" si="97"/>
        <v>19.956119999999999</v>
      </c>
      <c r="G817" s="2">
        <f t="shared" si="91"/>
        <v>19.27657000000001</v>
      </c>
      <c r="H817" s="2">
        <f t="shared" si="95"/>
        <v>17.77497850000001</v>
      </c>
      <c r="I817" s="2">
        <f t="array" ref="I817">SUMPRODUCT(B801:B820, (ROW(B801:B820)-ROW(B801)+1)) / (20*21/2)</f>
        <v>20.003173333333333</v>
      </c>
      <c r="J817" s="2">
        <f t="shared" si="98"/>
        <v>19.846620563697172</v>
      </c>
      <c r="K817" s="2">
        <f t="shared" si="92"/>
        <v>19.294755097750077</v>
      </c>
    </row>
    <row r="818" spans="1:11" ht="13.5" x14ac:dyDescent="0.25">
      <c r="A818" s="3">
        <f>TITRES_STAT!B821</f>
        <v>43193</v>
      </c>
      <c r="B818" s="17">
        <f>TITRES_STAT!D821</f>
        <v>20.125499999999999</v>
      </c>
      <c r="C818" s="2">
        <f t="shared" si="93"/>
        <v>0.22779999999999845</v>
      </c>
      <c r="D818" s="2">
        <f t="shared" si="94"/>
        <v>19.915880000000001</v>
      </c>
      <c r="E818" s="2">
        <f t="shared" si="96"/>
        <v>19.958400000000001</v>
      </c>
      <c r="F818" s="2">
        <f t="shared" si="97"/>
        <v>19.975104999999999</v>
      </c>
      <c r="G818" s="2">
        <f t="shared" ref="G818:G881" si="99">AVERAGE(B769:B818)</f>
        <v>19.32350400000001</v>
      </c>
      <c r="H818" s="2">
        <f t="shared" si="95"/>
        <v>17.80103350000001</v>
      </c>
      <c r="I818" s="2">
        <f t="array" ref="I818">SUMPRODUCT(B802:B821, (ROW(B802:B821)-ROW(B802)+1)) / (20*21/2)</f>
        <v>20.002415714285714</v>
      </c>
      <c r="J818" s="2">
        <f t="shared" si="98"/>
        <v>19.873180510011725</v>
      </c>
      <c r="K818" s="2">
        <f t="shared" si="92"/>
        <v>19.327333329210855</v>
      </c>
    </row>
    <row r="819" spans="1:11" ht="13.5" x14ac:dyDescent="0.25">
      <c r="A819" s="3">
        <f>TITRES_STAT!B822</f>
        <v>43194</v>
      </c>
      <c r="B819" s="17">
        <f>TITRES_STAT!D822</f>
        <v>20.125499999999999</v>
      </c>
      <c r="C819" s="2">
        <f t="shared" si="93"/>
        <v>0</v>
      </c>
      <c r="D819" s="2">
        <f t="shared" si="94"/>
        <v>19.953859999999999</v>
      </c>
      <c r="E819" s="2">
        <f t="shared" si="96"/>
        <v>19.966760000000001</v>
      </c>
      <c r="F819" s="2">
        <f t="shared" si="97"/>
        <v>19.979659999999999</v>
      </c>
      <c r="G819" s="2">
        <f t="shared" si="99"/>
        <v>19.370438000000004</v>
      </c>
      <c r="H819" s="2">
        <f t="shared" si="95"/>
        <v>17.828011500000013</v>
      </c>
      <c r="I819" s="2">
        <f t="array" ref="I819">SUMPRODUCT(B803:B822, (ROW(B803:B822)-ROW(B803)+1)) / (20*21/2)</f>
        <v>19.966907619047621</v>
      </c>
      <c r="J819" s="2">
        <f t="shared" si="98"/>
        <v>19.897210937629655</v>
      </c>
      <c r="K819" s="2">
        <f t="shared" ref="K819:K882" si="100">$K$4*B819+(1-$K$4)*K818</f>
        <v>19.358633982967291</v>
      </c>
    </row>
    <row r="820" spans="1:11" ht="13.5" x14ac:dyDescent="0.25">
      <c r="A820" s="3">
        <f>TITRES_STAT!B823</f>
        <v>43195</v>
      </c>
      <c r="B820" s="17">
        <f>TITRES_STAT!D823</f>
        <v>20.247</v>
      </c>
      <c r="C820" s="2">
        <f t="shared" si="93"/>
        <v>0.12150000000000105</v>
      </c>
      <c r="D820" s="2">
        <f t="shared" si="94"/>
        <v>20.061700000000002</v>
      </c>
      <c r="E820" s="2">
        <f t="shared" si="96"/>
        <v>19.986509999999999</v>
      </c>
      <c r="F820" s="2">
        <f t="shared" si="97"/>
        <v>19.989155000000004</v>
      </c>
      <c r="G820" s="2">
        <f t="shared" si="99"/>
        <v>19.420714000000004</v>
      </c>
      <c r="H820" s="2">
        <f t="shared" si="95"/>
        <v>17.85135150000001</v>
      </c>
      <c r="I820" s="2">
        <f t="array" ref="I820">SUMPRODUCT(B804:B823, (ROW(B804:B823)-ROW(B804)+1)) / (20*21/2)</f>
        <v>19.938156190476189</v>
      </c>
      <c r="J820" s="2">
        <f t="shared" si="98"/>
        <v>19.930524181664925</v>
      </c>
      <c r="K820" s="2">
        <f t="shared" si="100"/>
        <v>19.393471865988182</v>
      </c>
    </row>
    <row r="821" spans="1:11" ht="13.5" x14ac:dyDescent="0.25">
      <c r="A821" s="3">
        <f>TITRES_STAT!B824</f>
        <v>43196</v>
      </c>
      <c r="B821" s="17">
        <f>TITRES_STAT!D824</f>
        <v>19.981200000000001</v>
      </c>
      <c r="C821" s="2">
        <f t="shared" si="93"/>
        <v>-0.2657999999999987</v>
      </c>
      <c r="D821" s="2">
        <f t="shared" si="94"/>
        <v>20.075380000000003</v>
      </c>
      <c r="E821" s="2">
        <f t="shared" si="96"/>
        <v>19.987270000000002</v>
      </c>
      <c r="F821" s="2">
        <f t="shared" si="97"/>
        <v>19.989535</v>
      </c>
      <c r="G821" s="2">
        <f t="shared" si="99"/>
        <v>19.464914000000004</v>
      </c>
      <c r="H821" s="2">
        <f t="shared" si="95"/>
        <v>17.872624500000015</v>
      </c>
      <c r="I821" s="2">
        <f t="array" ref="I821">SUMPRODUCT(B805:B824, (ROW(B805:B824)-ROW(B805)+1)) / (20*21/2)</f>
        <v>19.918089523809527</v>
      </c>
      <c r="J821" s="2">
        <f t="shared" si="98"/>
        <v>19.935350450077792</v>
      </c>
      <c r="K821" s="2">
        <f t="shared" si="100"/>
        <v>19.416520028106294</v>
      </c>
    </row>
    <row r="822" spans="1:11" ht="13.5" x14ac:dyDescent="0.25">
      <c r="A822" s="3">
        <f>TITRES_STAT!B825</f>
        <v>43200</v>
      </c>
      <c r="B822" s="17">
        <f>TITRES_STAT!D825</f>
        <v>19.616700000000002</v>
      </c>
      <c r="C822" s="2">
        <f t="shared" si="93"/>
        <v>-0.3644999999999996</v>
      </c>
      <c r="D822" s="2">
        <f t="shared" si="94"/>
        <v>20.019179999999999</v>
      </c>
      <c r="E822" s="2">
        <f t="shared" si="96"/>
        <v>19.95234</v>
      </c>
      <c r="F822" s="2">
        <f t="shared" si="97"/>
        <v>19.971689999999999</v>
      </c>
      <c r="G822" s="2">
        <f t="shared" si="99"/>
        <v>19.501824000000006</v>
      </c>
      <c r="H822" s="2">
        <f t="shared" si="95"/>
        <v>17.892444000000012</v>
      </c>
      <c r="I822" s="2">
        <f t="array" ref="I822">SUMPRODUCT(B806:B825, (ROW(B806:B825)-ROW(B806)+1)) / (20*21/2)</f>
        <v>19.953174285714287</v>
      </c>
      <c r="J822" s="2">
        <f t="shared" si="98"/>
        <v>19.905002788165621</v>
      </c>
      <c r="K822" s="2">
        <f t="shared" si="100"/>
        <v>19.424370223082519</v>
      </c>
    </row>
    <row r="823" spans="1:11" ht="13.5" x14ac:dyDescent="0.25">
      <c r="A823" s="3">
        <f>TITRES_STAT!B826</f>
        <v>43201</v>
      </c>
      <c r="B823" s="17">
        <f>TITRES_STAT!D826</f>
        <v>19.669799999999999</v>
      </c>
      <c r="C823" s="2">
        <f t="shared" si="93"/>
        <v>5.3099999999997038E-2</v>
      </c>
      <c r="D823" s="2">
        <f t="shared" si="94"/>
        <v>19.928040000000003</v>
      </c>
      <c r="E823" s="2">
        <f t="shared" si="96"/>
        <v>19.921960000000006</v>
      </c>
      <c r="F823" s="2">
        <f t="shared" si="97"/>
        <v>19.956499999999998</v>
      </c>
      <c r="G823" s="2">
        <f t="shared" si="99"/>
        <v>19.533720000000006</v>
      </c>
      <c r="H823" s="2">
        <f t="shared" si="95"/>
        <v>17.91252900000001</v>
      </c>
      <c r="I823" s="2">
        <f t="array" ref="I823">SUMPRODUCT(B807:B826, (ROW(B807:B826)-ROW(B807)+1)) / (20*21/2)</f>
        <v>20.000762857142853</v>
      </c>
      <c r="J823" s="2">
        <f t="shared" si="98"/>
        <v>19.882602522626041</v>
      </c>
      <c r="K823" s="2">
        <f t="shared" si="100"/>
        <v>19.433994920216538</v>
      </c>
    </row>
    <row r="824" spans="1:11" ht="13.5" x14ac:dyDescent="0.25">
      <c r="A824" s="3">
        <f>TITRES_STAT!B827</f>
        <v>43202</v>
      </c>
      <c r="B824" s="17">
        <f>TITRES_STAT!D827</f>
        <v>19.745799999999999</v>
      </c>
      <c r="C824" s="2">
        <f t="shared" si="93"/>
        <v>7.6000000000000512E-2</v>
      </c>
      <c r="D824" s="2">
        <f t="shared" si="94"/>
        <v>19.8521</v>
      </c>
      <c r="E824" s="2">
        <f t="shared" si="96"/>
        <v>19.902980000000003</v>
      </c>
      <c r="F824" s="2">
        <f t="shared" si="97"/>
        <v>19.947009999999999</v>
      </c>
      <c r="G824" s="2">
        <f t="shared" si="99"/>
        <v>19.567288000000005</v>
      </c>
      <c r="H824" s="2">
        <f t="shared" si="95"/>
        <v>17.933732500000009</v>
      </c>
      <c r="I824" s="2">
        <f t="array" ref="I824">SUMPRODUCT(B808:B827, (ROW(B808:B827)-ROW(B808)+1)) / (20*21/2)</f>
        <v>20.02778</v>
      </c>
      <c r="J824" s="2">
        <f t="shared" si="98"/>
        <v>19.869573710947371</v>
      </c>
      <c r="K824" s="2">
        <f t="shared" si="100"/>
        <v>19.446222570404124</v>
      </c>
    </row>
    <row r="825" spans="1:11" ht="13.5" x14ac:dyDescent="0.25">
      <c r="A825" s="3">
        <f>TITRES_STAT!B828</f>
        <v>43203</v>
      </c>
      <c r="B825" s="17">
        <f>TITRES_STAT!D828</f>
        <v>20.3154</v>
      </c>
      <c r="C825" s="2">
        <f t="shared" si="93"/>
        <v>0.56960000000000122</v>
      </c>
      <c r="D825" s="2">
        <f t="shared" si="94"/>
        <v>19.865780000000001</v>
      </c>
      <c r="E825" s="2">
        <f t="shared" si="96"/>
        <v>19.963740000000005</v>
      </c>
      <c r="F825" s="2">
        <f t="shared" si="97"/>
        <v>19.96752</v>
      </c>
      <c r="G825" s="2">
        <f t="shared" si="99"/>
        <v>19.611338000000003</v>
      </c>
      <c r="H825" s="2">
        <f t="shared" si="95"/>
        <v>17.956676500000011</v>
      </c>
      <c r="I825" s="2">
        <f t="array" ref="I825">SUMPRODUCT(B809:B828, (ROW(B809:B828)-ROW(B809)+1)) / (20*21/2)</f>
        <v>20.04658238095238</v>
      </c>
      <c r="J825" s="2">
        <f t="shared" si="98"/>
        <v>19.912033357523811</v>
      </c>
      <c r="K825" s="2">
        <f t="shared" si="100"/>
        <v>19.48030795980004</v>
      </c>
    </row>
    <row r="826" spans="1:11" ht="13.5" x14ac:dyDescent="0.25">
      <c r="A826" s="3">
        <f>TITRES_STAT!B829</f>
        <v>43206</v>
      </c>
      <c r="B826" s="17">
        <f>TITRES_STAT!D829</f>
        <v>20.467199999999998</v>
      </c>
      <c r="C826" s="2">
        <f t="shared" si="93"/>
        <v>0.15179999999999794</v>
      </c>
      <c r="D826" s="2">
        <f t="shared" si="94"/>
        <v>19.962979999999998</v>
      </c>
      <c r="E826" s="2">
        <f t="shared" si="96"/>
        <v>20.019180000000002</v>
      </c>
      <c r="F826" s="2">
        <f t="shared" si="97"/>
        <v>19.993719999999996</v>
      </c>
      <c r="G826" s="2">
        <f t="shared" si="99"/>
        <v>19.659182000000005</v>
      </c>
      <c r="H826" s="2">
        <f t="shared" si="95"/>
        <v>17.979272000000012</v>
      </c>
      <c r="I826" s="2">
        <f t="array" ref="I826">SUMPRODUCT(B810:B829, (ROW(B810:B829)-ROW(B810)+1)) / (20*21/2)</f>
        <v>20.063213809523813</v>
      </c>
      <c r="J826" s="2">
        <f t="shared" si="98"/>
        <v>19.964906371092972</v>
      </c>
      <c r="K826" s="2">
        <f t="shared" si="100"/>
        <v>19.519009608435333</v>
      </c>
    </row>
    <row r="827" spans="1:11" ht="13.5" x14ac:dyDescent="0.25">
      <c r="A827" s="3">
        <f>TITRES_STAT!B830</f>
        <v>43207</v>
      </c>
      <c r="B827" s="17">
        <f>TITRES_STAT!D830</f>
        <v>20.2774</v>
      </c>
      <c r="C827" s="2">
        <f t="shared" si="93"/>
        <v>-0.18979999999999819</v>
      </c>
      <c r="D827" s="2">
        <f t="shared" si="94"/>
        <v>20.095119999999998</v>
      </c>
      <c r="E827" s="2">
        <f t="shared" si="96"/>
        <v>20.05715</v>
      </c>
      <c r="F827" s="2">
        <f t="shared" si="97"/>
        <v>20.003974999999997</v>
      </c>
      <c r="G827" s="2">
        <f t="shared" si="99"/>
        <v>19.701712000000001</v>
      </c>
      <c r="H827" s="2">
        <f t="shared" si="95"/>
        <v>17.99944150000001</v>
      </c>
      <c r="I827" s="2">
        <f t="array" ref="I827">SUMPRODUCT(B811:B830, (ROW(B811:B830)-ROW(B811)+1)) / (20*21/2)</f>
        <v>20.079881904761901</v>
      </c>
      <c r="J827" s="2">
        <f t="shared" si="98"/>
        <v>19.994667669084119</v>
      </c>
      <c r="K827" s="2">
        <f t="shared" si="100"/>
        <v>19.548750408104539</v>
      </c>
    </row>
    <row r="828" spans="1:11" ht="13.5" x14ac:dyDescent="0.25">
      <c r="A828" s="3">
        <f>TITRES_STAT!B831</f>
        <v>43208</v>
      </c>
      <c r="B828" s="17">
        <f>TITRES_STAT!D831</f>
        <v>20.2014</v>
      </c>
      <c r="C828" s="2">
        <f t="shared" si="93"/>
        <v>-7.6000000000000512E-2</v>
      </c>
      <c r="D828" s="2">
        <f t="shared" si="94"/>
        <v>20.201440000000002</v>
      </c>
      <c r="E828" s="2">
        <f t="shared" si="96"/>
        <v>20.06474</v>
      </c>
      <c r="F828" s="2">
        <f t="shared" si="97"/>
        <v>20.011569999999999</v>
      </c>
      <c r="G828" s="2">
        <f t="shared" si="99"/>
        <v>19.73057</v>
      </c>
      <c r="H828" s="2">
        <f t="shared" si="95"/>
        <v>18.016149500000008</v>
      </c>
      <c r="I828" s="2">
        <f t="array" ref="I828">SUMPRODUCT(B812:B831, (ROW(B812:B831)-ROW(B812)+1)) / (20*21/2)</f>
        <v>20.089358095238094</v>
      </c>
      <c r="J828" s="2">
        <f t="shared" si="98"/>
        <v>20.014356462504679</v>
      </c>
      <c r="K828" s="2">
        <f t="shared" si="100"/>
        <v>19.574344509747498</v>
      </c>
    </row>
    <row r="829" spans="1:11" ht="13.5" x14ac:dyDescent="0.25">
      <c r="A829" s="3">
        <f>TITRES_STAT!B832</f>
        <v>43209</v>
      </c>
      <c r="B829" s="17">
        <f>TITRES_STAT!D832</f>
        <v>20.186199999999999</v>
      </c>
      <c r="C829" s="2">
        <f t="shared" si="93"/>
        <v>-1.5200000000000102E-2</v>
      </c>
      <c r="D829" s="2">
        <f t="shared" si="94"/>
        <v>20.289520000000003</v>
      </c>
      <c r="E829" s="2">
        <f t="shared" si="96"/>
        <v>20.070810000000002</v>
      </c>
      <c r="F829" s="2">
        <f t="shared" si="97"/>
        <v>20.018784999999998</v>
      </c>
      <c r="G829" s="2">
        <f t="shared" si="99"/>
        <v>19.748492000000002</v>
      </c>
      <c r="H829" s="2">
        <f t="shared" si="95"/>
        <v>18.03050300000001</v>
      </c>
      <c r="I829" s="2">
        <f t="array" ref="I829">SUMPRODUCT(B813:B832, (ROW(B813:B832)-ROW(B813)+1)) / (20*21/2)</f>
        <v>20.077853809523813</v>
      </c>
      <c r="J829" s="2">
        <f t="shared" si="98"/>
        <v>20.030722513694709</v>
      </c>
      <c r="K829" s="2">
        <f t="shared" si="100"/>
        <v>19.598338842698578</v>
      </c>
    </row>
    <row r="830" spans="1:11" ht="13.5" x14ac:dyDescent="0.25">
      <c r="A830" s="3">
        <f>TITRES_STAT!B833</f>
        <v>43210</v>
      </c>
      <c r="B830" s="17">
        <f>TITRES_STAT!D833</f>
        <v>20.1938</v>
      </c>
      <c r="C830" s="2">
        <f t="shared" si="93"/>
        <v>7.6000000000000512E-3</v>
      </c>
      <c r="D830" s="2">
        <f t="shared" si="94"/>
        <v>20.2652</v>
      </c>
      <c r="E830" s="2">
        <f t="shared" si="96"/>
        <v>20.06549</v>
      </c>
      <c r="F830" s="2">
        <f t="shared" si="97"/>
        <v>20.025999999999996</v>
      </c>
      <c r="G830" s="2">
        <f t="shared" si="99"/>
        <v>19.769604000000001</v>
      </c>
      <c r="H830" s="2">
        <f t="shared" si="95"/>
        <v>18.043375500000007</v>
      </c>
      <c r="I830" s="2">
        <f t="array" ref="I830">SUMPRODUCT(B814:B833, (ROW(B814:B833)-ROW(B814)+1)) / (20*21/2)</f>
        <v>20.086136190476196</v>
      </c>
      <c r="J830" s="2">
        <f t="shared" si="98"/>
        <v>20.04625370286664</v>
      </c>
      <c r="K830" s="2">
        <f t="shared" si="100"/>
        <v>19.621690260631969</v>
      </c>
    </row>
    <row r="831" spans="1:11" ht="13.5" x14ac:dyDescent="0.25">
      <c r="A831" s="3">
        <f>TITRES_STAT!B834</f>
        <v>43213</v>
      </c>
      <c r="B831" s="17">
        <f>TITRES_STAT!D834</f>
        <v>20.125499999999999</v>
      </c>
      <c r="C831" s="2">
        <f t="shared" si="93"/>
        <v>-6.8300000000000693E-2</v>
      </c>
      <c r="D831" s="2">
        <f t="shared" si="94"/>
        <v>20.196860000000001</v>
      </c>
      <c r="E831" s="2">
        <f t="shared" si="96"/>
        <v>20.079919999999998</v>
      </c>
      <c r="F831" s="2">
        <f t="shared" si="97"/>
        <v>20.033594999999998</v>
      </c>
      <c r="G831" s="2">
        <f t="shared" si="99"/>
        <v>19.792387999999999</v>
      </c>
      <c r="H831" s="2">
        <f t="shared" si="95"/>
        <v>18.055830500000006</v>
      </c>
      <c r="I831" s="2">
        <f t="array" ref="I831">SUMPRODUCT(B815:B834, (ROW(B815:B834)-ROW(B815)+1)) / (20*21/2)</f>
        <v>20.058293333333335</v>
      </c>
      <c r="J831" s="2">
        <f t="shared" si="98"/>
        <v>20.053800969260294</v>
      </c>
      <c r="K831" s="2">
        <f t="shared" si="100"/>
        <v>19.641447505313067</v>
      </c>
    </row>
    <row r="832" spans="1:11" ht="13.5" x14ac:dyDescent="0.25">
      <c r="A832" s="3">
        <f>TITRES_STAT!B835</f>
        <v>43214</v>
      </c>
      <c r="B832" s="17">
        <f>TITRES_STAT!D835</f>
        <v>19.912800000000001</v>
      </c>
      <c r="C832" s="2">
        <f t="shared" si="93"/>
        <v>-0.21269999999999811</v>
      </c>
      <c r="D832" s="2">
        <f t="shared" si="94"/>
        <v>20.123940000000001</v>
      </c>
      <c r="E832" s="2">
        <f t="shared" si="96"/>
        <v>20.109529999999999</v>
      </c>
      <c r="F832" s="2">
        <f t="shared" si="97"/>
        <v>20.030934999999999</v>
      </c>
      <c r="G832" s="2">
        <f t="shared" si="99"/>
        <v>19.819271999999998</v>
      </c>
      <c r="H832" s="2">
        <f t="shared" si="95"/>
        <v>18.069196500000004</v>
      </c>
      <c r="I832" s="2">
        <f t="array" ref="I832">SUMPRODUCT(B816:B835, (ROW(B816:B835)-ROW(B816)+1)) / (20*21/2)</f>
        <v>20.050878095238097</v>
      </c>
      <c r="J832" s="2">
        <f t="shared" si="98"/>
        <v>20.040372305521217</v>
      </c>
      <c r="K832" s="2">
        <f t="shared" si="100"/>
        <v>19.652088779614516</v>
      </c>
    </row>
    <row r="833" spans="1:11" ht="13.5" x14ac:dyDescent="0.25">
      <c r="A833" s="3">
        <f>TITRES_STAT!B836</f>
        <v>43215</v>
      </c>
      <c r="B833" s="17">
        <f>TITRES_STAT!D836</f>
        <v>20.117899999999999</v>
      </c>
      <c r="C833" s="2">
        <f t="shared" si="93"/>
        <v>0.20509999999999806</v>
      </c>
      <c r="D833" s="2">
        <f t="shared" si="94"/>
        <v>20.107240000000001</v>
      </c>
      <c r="E833" s="2">
        <f t="shared" si="96"/>
        <v>20.154339999999998</v>
      </c>
      <c r="F833" s="2">
        <f t="shared" si="97"/>
        <v>20.038150000000002</v>
      </c>
      <c r="G833" s="2">
        <f t="shared" si="99"/>
        <v>19.841903999999996</v>
      </c>
      <c r="H833" s="2">
        <f t="shared" si="95"/>
        <v>18.082639000000007</v>
      </c>
      <c r="I833" s="2">
        <f t="array" ref="I833">SUMPRODUCT(B817:B836, (ROW(B817:B836)-ROW(B817)+1)) / (20*21/2)</f>
        <v>20.022781904761906</v>
      </c>
      <c r="J833" s="2">
        <f t="shared" si="98"/>
        <v>20.047755895471578</v>
      </c>
      <c r="K833" s="2">
        <f t="shared" si="100"/>
        <v>19.670355886296299</v>
      </c>
    </row>
    <row r="834" spans="1:11" ht="13.5" x14ac:dyDescent="0.25">
      <c r="A834" s="3">
        <f>TITRES_STAT!B837</f>
        <v>43216</v>
      </c>
      <c r="B834" s="17">
        <f>TITRES_STAT!D837</f>
        <v>19.745799999999999</v>
      </c>
      <c r="C834" s="2">
        <f t="shared" si="93"/>
        <v>-0.37209999999999965</v>
      </c>
      <c r="D834" s="2">
        <f t="shared" si="94"/>
        <v>20.019159999999999</v>
      </c>
      <c r="E834" s="2">
        <f t="shared" si="96"/>
        <v>20.154339999999998</v>
      </c>
      <c r="F834" s="2">
        <f t="shared" si="97"/>
        <v>20.028659999999999</v>
      </c>
      <c r="G834" s="2">
        <f t="shared" si="99"/>
        <v>19.857093999999996</v>
      </c>
      <c r="H834" s="2">
        <f t="shared" si="95"/>
        <v>18.093651500000007</v>
      </c>
      <c r="I834" s="2">
        <f t="array" ref="I834">SUMPRODUCT(B818:B837, (ROW(B818:B837)-ROW(B818)+1)) / (20*21/2)</f>
        <v>19.995480952380955</v>
      </c>
      <c r="J834" s="2">
        <f t="shared" si="98"/>
        <v>20.018998191140952</v>
      </c>
      <c r="K834" s="2">
        <f t="shared" si="100"/>
        <v>19.673314478990562</v>
      </c>
    </row>
    <row r="835" spans="1:11" ht="13.5" x14ac:dyDescent="0.25">
      <c r="A835" s="3">
        <f>TITRES_STAT!B838</f>
        <v>43217</v>
      </c>
      <c r="B835" s="17">
        <f>TITRES_STAT!D838</f>
        <v>19.950800000000001</v>
      </c>
      <c r="C835" s="2">
        <f t="shared" si="93"/>
        <v>0.20500000000000185</v>
      </c>
      <c r="D835" s="2">
        <f t="shared" si="94"/>
        <v>19.970559999999999</v>
      </c>
      <c r="E835" s="2">
        <f t="shared" si="96"/>
        <v>20.117879999999996</v>
      </c>
      <c r="F835" s="2">
        <f t="shared" si="97"/>
        <v>20.04081</v>
      </c>
      <c r="G835" s="2">
        <f t="shared" si="99"/>
        <v>19.873345999999998</v>
      </c>
      <c r="H835" s="2">
        <f t="shared" si="95"/>
        <v>18.106068500000006</v>
      </c>
      <c r="I835" s="2">
        <f t="array" ref="I835">SUMPRODUCT(B819:B838, (ROW(B819:B838)-ROW(B819)+1)) / (20*21/2)</f>
        <v>19.96890333333333</v>
      </c>
      <c r="J835" s="2">
        <f t="shared" si="98"/>
        <v>20.012503125318005</v>
      </c>
      <c r="K835" s="2">
        <f t="shared" si="100"/>
        <v>19.68419626412819</v>
      </c>
    </row>
    <row r="836" spans="1:11" ht="13.5" x14ac:dyDescent="0.25">
      <c r="A836" s="3">
        <f>TITRES_STAT!B839</f>
        <v>43220</v>
      </c>
      <c r="B836" s="17">
        <f>TITRES_STAT!D839</f>
        <v>19.745799999999999</v>
      </c>
      <c r="C836" s="2">
        <f t="shared" ref="C836:C899" si="101">B836-B835</f>
        <v>-0.20500000000000185</v>
      </c>
      <c r="D836" s="2">
        <f t="shared" si="94"/>
        <v>19.89462</v>
      </c>
      <c r="E836" s="2">
        <f t="shared" si="96"/>
        <v>20.045740000000002</v>
      </c>
      <c r="F836" s="2">
        <f t="shared" si="97"/>
        <v>20.03246</v>
      </c>
      <c r="G836" s="2">
        <f t="shared" si="99"/>
        <v>19.888535999999998</v>
      </c>
      <c r="H836" s="2">
        <f t="shared" si="95"/>
        <v>18.117194500000007</v>
      </c>
      <c r="I836" s="2">
        <f t="array" ref="I836">SUMPRODUCT(B820:B839, (ROW(B820:B839)-ROW(B820)+1)) / (20*21/2)</f>
        <v>19.944133809523805</v>
      </c>
      <c r="J836" s="2">
        <f t="shared" si="98"/>
        <v>19.987102827668672</v>
      </c>
      <c r="K836" s="2">
        <f t="shared" si="100"/>
        <v>19.686612096907478</v>
      </c>
    </row>
    <row r="837" spans="1:11" ht="13.5" x14ac:dyDescent="0.25">
      <c r="A837" s="3">
        <f>TITRES_STAT!B840</f>
        <v>43222</v>
      </c>
      <c r="B837" s="17">
        <f>TITRES_STAT!D840</f>
        <v>19.745799999999999</v>
      </c>
      <c r="C837" s="2">
        <f t="shared" si="101"/>
        <v>0</v>
      </c>
      <c r="D837" s="2">
        <f t="shared" si="94"/>
        <v>19.861219999999999</v>
      </c>
      <c r="E837" s="2">
        <f t="shared" si="96"/>
        <v>19.992580000000004</v>
      </c>
      <c r="F837" s="2">
        <f t="shared" si="97"/>
        <v>20.024864999999998</v>
      </c>
      <c r="G837" s="2">
        <f t="shared" si="99"/>
        <v>19.903725999999995</v>
      </c>
      <c r="H837" s="2">
        <f t="shared" si="95"/>
        <v>18.127637000000007</v>
      </c>
      <c r="I837" s="2">
        <f t="array" ref="I837">SUMPRODUCT(B821:B840, (ROW(B821:B840)-ROW(B821)+1)) / (20*21/2)</f>
        <v>19.899467619047616</v>
      </c>
      <c r="J837" s="2">
        <f t="shared" si="98"/>
        <v>19.964121605985941</v>
      </c>
      <c r="K837" s="2">
        <f t="shared" si="100"/>
        <v>19.688933191146401</v>
      </c>
    </row>
    <row r="838" spans="1:11" ht="13.5" x14ac:dyDescent="0.25">
      <c r="A838" s="3">
        <f>TITRES_STAT!B841</f>
        <v>43223</v>
      </c>
      <c r="B838" s="17">
        <f>TITRES_STAT!D841</f>
        <v>19.745799999999999</v>
      </c>
      <c r="C838" s="2">
        <f t="shared" si="101"/>
        <v>0</v>
      </c>
      <c r="D838" s="2">
        <f t="shared" ref="D838:D901" si="102">AVERAGE(B834:B838)</f>
        <v>19.786800000000003</v>
      </c>
      <c r="E838" s="2">
        <f t="shared" si="96"/>
        <v>19.947020000000002</v>
      </c>
      <c r="F838" s="2">
        <f t="shared" si="97"/>
        <v>20.005879999999998</v>
      </c>
      <c r="G838" s="2">
        <f t="shared" si="99"/>
        <v>19.920433999999997</v>
      </c>
      <c r="H838" s="2">
        <f t="shared" si="95"/>
        <v>18.138079500000007</v>
      </c>
      <c r="I838" s="2">
        <f t="array" ref="I838">SUMPRODUCT(B822:B841, (ROW(B822:B841)-ROW(B822)+1)) / (20*21/2)</f>
        <v>19.86912095238095</v>
      </c>
      <c r="J838" s="2">
        <f t="shared" si="98"/>
        <v>19.943329072082516</v>
      </c>
      <c r="K838" s="2">
        <f t="shared" si="100"/>
        <v>19.691163262081837</v>
      </c>
    </row>
    <row r="839" spans="1:11" ht="13.5" x14ac:dyDescent="0.25">
      <c r="A839" s="3">
        <f>TITRES_STAT!B842</f>
        <v>43224</v>
      </c>
      <c r="B839" s="17">
        <f>TITRES_STAT!D842</f>
        <v>19.745799999999999</v>
      </c>
      <c r="C839" s="2">
        <f t="shared" si="101"/>
        <v>0</v>
      </c>
      <c r="D839" s="2">
        <f t="shared" si="102"/>
        <v>19.786800000000003</v>
      </c>
      <c r="E839" s="2">
        <f t="shared" si="96"/>
        <v>19.902979999999999</v>
      </c>
      <c r="F839" s="2">
        <f t="shared" si="97"/>
        <v>19.986894999999997</v>
      </c>
      <c r="G839" s="2">
        <f t="shared" si="99"/>
        <v>19.937141999999998</v>
      </c>
      <c r="H839" s="2">
        <f t="shared" si="95"/>
        <v>18.149243500000008</v>
      </c>
      <c r="I839" s="2">
        <f t="array" ref="I839">SUMPRODUCT(B823:B842, (ROW(B823:B842)-ROW(B823)+1)) / (20*21/2)</f>
        <v>19.876609523809524</v>
      </c>
      <c r="J839" s="2">
        <f t="shared" si="98"/>
        <v>19.924516779503229</v>
      </c>
      <c r="K839" s="2">
        <f t="shared" si="100"/>
        <v>19.693305879255099</v>
      </c>
    </row>
    <row r="840" spans="1:11" ht="13.5" x14ac:dyDescent="0.25">
      <c r="A840" s="3">
        <f>TITRES_STAT!B843</f>
        <v>43227</v>
      </c>
      <c r="B840" s="17">
        <f>TITRES_STAT!D843</f>
        <v>19.517900000000001</v>
      </c>
      <c r="C840" s="2">
        <f t="shared" si="101"/>
        <v>-0.22789999999999822</v>
      </c>
      <c r="D840" s="2">
        <f t="shared" si="102"/>
        <v>19.700219999999998</v>
      </c>
      <c r="E840" s="2">
        <f t="shared" si="96"/>
        <v>19.83539</v>
      </c>
      <c r="F840" s="2">
        <f t="shared" si="97"/>
        <v>19.950439999999993</v>
      </c>
      <c r="G840" s="2">
        <f t="shared" si="99"/>
        <v>19.948229999999999</v>
      </c>
      <c r="H840" s="2">
        <f t="shared" si="95"/>
        <v>18.159686000000008</v>
      </c>
      <c r="I840" s="2">
        <f t="array" ref="I840">SUMPRODUCT(B824:B843, (ROW(B824:B843)-ROW(B824)+1)) / (20*21/2)</f>
        <v>19.89306523809524</v>
      </c>
      <c r="J840" s="2">
        <f t="shared" si="98"/>
        <v>19.885791371931493</v>
      </c>
      <c r="K840" s="2">
        <f t="shared" si="100"/>
        <v>19.686427217323526</v>
      </c>
    </row>
    <row r="841" spans="1:11" ht="13.5" x14ac:dyDescent="0.25">
      <c r="A841" s="3">
        <f>TITRES_STAT!B844</f>
        <v>43228</v>
      </c>
      <c r="B841" s="17">
        <f>TITRES_STAT!D844</f>
        <v>19.631799999999998</v>
      </c>
      <c r="C841" s="2">
        <f t="shared" si="101"/>
        <v>0.11389999999999745</v>
      </c>
      <c r="D841" s="2">
        <f t="shared" si="102"/>
        <v>19.677419999999998</v>
      </c>
      <c r="E841" s="2">
        <f t="shared" si="96"/>
        <v>19.786020000000001</v>
      </c>
      <c r="F841" s="2">
        <f t="shared" si="97"/>
        <v>19.932969999999994</v>
      </c>
      <c r="G841" s="2">
        <f t="shared" si="99"/>
        <v>19.958102</v>
      </c>
      <c r="H841" s="2">
        <f t="shared" si="95"/>
        <v>18.170128500000008</v>
      </c>
      <c r="I841" s="2">
        <f t="array" ref="I841">SUMPRODUCT(B825:B844, (ROW(B825:B844)-ROW(B825)+1)) / (20*21/2)</f>
        <v>19.903731904761905</v>
      </c>
      <c r="J841" s="2">
        <f t="shared" si="98"/>
        <v>19.861601717461824</v>
      </c>
      <c r="K841" s="2">
        <f t="shared" si="100"/>
        <v>19.684284973506919</v>
      </c>
    </row>
    <row r="842" spans="1:11" ht="13.5" x14ac:dyDescent="0.25">
      <c r="A842" s="3">
        <f>TITRES_STAT!B845</f>
        <v>43229</v>
      </c>
      <c r="B842" s="17">
        <f>TITRES_STAT!D845</f>
        <v>20.011600000000001</v>
      </c>
      <c r="C842" s="2">
        <f t="shared" si="101"/>
        <v>0.37980000000000302</v>
      </c>
      <c r="D842" s="2">
        <f t="shared" si="102"/>
        <v>19.73058</v>
      </c>
      <c r="E842" s="2">
        <f t="shared" si="96"/>
        <v>19.7959</v>
      </c>
      <c r="F842" s="2">
        <f t="shared" si="97"/>
        <v>19.952714999999994</v>
      </c>
      <c r="G842" s="2">
        <f t="shared" si="99"/>
        <v>19.962964000000003</v>
      </c>
      <c r="H842" s="2">
        <f t="shared" ref="H842:H905" si="103">AVERAGE(B643:B842)</f>
        <v>18.181900000000006</v>
      </c>
      <c r="I842" s="2">
        <f t="array" ref="I842">SUMPRODUCT(B826:B845, (ROW(B826:B845)-ROW(B826)+1)) / (20*21/2)</f>
        <v>19.95255238095238</v>
      </c>
      <c r="J842" s="2">
        <f t="shared" si="98"/>
        <v>19.875887268179746</v>
      </c>
      <c r="K842" s="2">
        <f t="shared" si="100"/>
        <v>19.697120856898806</v>
      </c>
    </row>
    <row r="843" spans="1:11" ht="13.5" x14ac:dyDescent="0.25">
      <c r="A843" s="3">
        <f>TITRES_STAT!B846</f>
        <v>43230</v>
      </c>
      <c r="B843" s="17">
        <f>TITRES_STAT!D846</f>
        <v>20.125499999999999</v>
      </c>
      <c r="C843" s="2">
        <f t="shared" si="101"/>
        <v>0.11389999999999745</v>
      </c>
      <c r="D843" s="2">
        <f t="shared" si="102"/>
        <v>19.806519999999999</v>
      </c>
      <c r="E843" s="2">
        <f t="shared" si="96"/>
        <v>19.796660000000003</v>
      </c>
      <c r="F843" s="2">
        <f t="shared" si="97"/>
        <v>19.975499999999993</v>
      </c>
      <c r="G843" s="2">
        <f t="shared" si="99"/>
        <v>19.959926000000006</v>
      </c>
      <c r="H843" s="2">
        <f t="shared" si="103"/>
        <v>18.194431000000009</v>
      </c>
      <c r="I843" s="2">
        <f t="array" ref="I843">SUMPRODUCT(B827:B846, (ROW(B827:B846)-ROW(B827)+1)) / (20*21/2)</f>
        <v>19.965030952380953</v>
      </c>
      <c r="J843" s="2">
        <f t="shared" si="98"/>
        <v>19.899659909305484</v>
      </c>
      <c r="K843" s="2">
        <f t="shared" si="100"/>
        <v>19.713920038981204</v>
      </c>
    </row>
    <row r="844" spans="1:11" ht="13.5" x14ac:dyDescent="0.25">
      <c r="A844" s="3">
        <f>TITRES_STAT!B847</f>
        <v>43231</v>
      </c>
      <c r="B844" s="17">
        <f>TITRES_STAT!D847</f>
        <v>20.087499999999999</v>
      </c>
      <c r="C844" s="2">
        <f t="shared" si="101"/>
        <v>-3.8000000000000256E-2</v>
      </c>
      <c r="D844" s="2">
        <f t="shared" si="102"/>
        <v>19.874860000000002</v>
      </c>
      <c r="E844" s="2">
        <f t="shared" ref="E844:E907" si="104">AVERAGE(B835:B844)</f>
        <v>19.830829999999999</v>
      </c>
      <c r="F844" s="2">
        <f t="shared" si="97"/>
        <v>19.992584999999995</v>
      </c>
      <c r="G844" s="2">
        <f t="shared" si="99"/>
        <v>19.960686000000003</v>
      </c>
      <c r="H844" s="2">
        <f t="shared" si="103"/>
        <v>18.206620000000008</v>
      </c>
      <c r="I844" s="2">
        <f t="array" ref="I844">SUMPRODUCT(B828:B847, (ROW(B828:B847)-ROW(B828)+1)) / (20*21/2)</f>
        <v>19.978376666666666</v>
      </c>
      <c r="J844" s="2">
        <f t="shared" si="98"/>
        <v>19.91754944175258</v>
      </c>
      <c r="K844" s="2">
        <f t="shared" si="100"/>
        <v>19.728570233530963</v>
      </c>
    </row>
    <row r="845" spans="1:11" ht="13.5" x14ac:dyDescent="0.25">
      <c r="A845" s="3">
        <f>TITRES_STAT!B848</f>
        <v>43234</v>
      </c>
      <c r="B845" s="17">
        <f>TITRES_STAT!D848</f>
        <v>20.505199999999999</v>
      </c>
      <c r="C845" s="2">
        <f t="shared" si="101"/>
        <v>0.41769999999999996</v>
      </c>
      <c r="D845" s="2">
        <f t="shared" si="102"/>
        <v>20.072320000000001</v>
      </c>
      <c r="E845" s="2">
        <f t="shared" si="104"/>
        <v>19.88627</v>
      </c>
      <c r="F845" s="2">
        <f t="shared" si="97"/>
        <v>20.002074999999994</v>
      </c>
      <c r="G845" s="2">
        <f t="shared" si="99"/>
        <v>19.969800000000006</v>
      </c>
      <c r="H845" s="2">
        <f t="shared" si="103"/>
        <v>18.221049500000007</v>
      </c>
      <c r="I845" s="2">
        <f t="array" ref="I845">SUMPRODUCT(B829:B848, (ROW(B829:B848)-ROW(B829)+1)) / (20*21/2)</f>
        <v>19.992445714285719</v>
      </c>
      <c r="J845" s="2">
        <f t="shared" si="98"/>
        <v>19.973516161585668</v>
      </c>
      <c r="K845" s="2">
        <f t="shared" si="100"/>
        <v>19.759026302804259</v>
      </c>
    </row>
    <row r="846" spans="1:11" ht="13.5" x14ac:dyDescent="0.25">
      <c r="A846" s="3">
        <f>TITRES_STAT!B849</f>
        <v>43235</v>
      </c>
      <c r="B846" s="17">
        <f>TITRES_STAT!D849</f>
        <v>20.133099999999999</v>
      </c>
      <c r="C846" s="2">
        <f t="shared" si="101"/>
        <v>-0.37209999999999965</v>
      </c>
      <c r="D846" s="2">
        <f t="shared" si="102"/>
        <v>20.17258</v>
      </c>
      <c r="E846" s="2">
        <f t="shared" si="104"/>
        <v>19.925000000000001</v>
      </c>
      <c r="F846" s="2">
        <f t="shared" si="97"/>
        <v>19.98537</v>
      </c>
      <c r="G846" s="2">
        <f t="shared" si="99"/>
        <v>19.977394000000004</v>
      </c>
      <c r="H846" s="2">
        <f t="shared" si="103"/>
        <v>18.234188000000007</v>
      </c>
      <c r="I846" s="2">
        <f t="array" ref="I846">SUMPRODUCT(B830:B849, (ROW(B830:B849)-ROW(B830)+1)) / (20*21/2)</f>
        <v>19.992409523809524</v>
      </c>
      <c r="J846" s="2">
        <f t="shared" si="98"/>
        <v>19.988714622387032</v>
      </c>
      <c r="K846" s="2">
        <f t="shared" si="100"/>
        <v>19.773695859557034</v>
      </c>
    </row>
    <row r="847" spans="1:11" ht="13.5" x14ac:dyDescent="0.25">
      <c r="A847" s="3">
        <f>TITRES_STAT!B850</f>
        <v>43236</v>
      </c>
      <c r="B847" s="17">
        <f>TITRES_STAT!D850</f>
        <v>20.125499999999999</v>
      </c>
      <c r="C847" s="2">
        <f t="shared" si="101"/>
        <v>-7.6000000000000512E-3</v>
      </c>
      <c r="D847" s="2">
        <f t="shared" si="102"/>
        <v>20.195360000000001</v>
      </c>
      <c r="E847" s="2">
        <f t="shared" si="104"/>
        <v>19.962970000000002</v>
      </c>
      <c r="F847" s="2">
        <f t="shared" si="97"/>
        <v>19.977775000000001</v>
      </c>
      <c r="G847" s="2">
        <f t="shared" si="99"/>
        <v>19.984988000000001</v>
      </c>
      <c r="H847" s="2">
        <f t="shared" si="103"/>
        <v>18.247858000000011</v>
      </c>
      <c r="I847" s="2">
        <f t="array" ref="I847">SUMPRODUCT(B831:B850, (ROW(B831:B850)-ROW(B831)+1)) / (20*21/2)</f>
        <v>19.989766666666664</v>
      </c>
      <c r="J847" s="2">
        <f t="shared" si="98"/>
        <v>20.001741801207313</v>
      </c>
      <c r="K847" s="2">
        <f t="shared" si="100"/>
        <v>19.787492100358719</v>
      </c>
    </row>
    <row r="848" spans="1:11" ht="13.5" x14ac:dyDescent="0.25">
      <c r="A848" s="3">
        <f>TITRES_STAT!B851</f>
        <v>43237</v>
      </c>
      <c r="B848" s="17">
        <f>TITRES_STAT!D851</f>
        <v>20.125499999999999</v>
      </c>
      <c r="C848" s="2">
        <f t="shared" si="101"/>
        <v>0</v>
      </c>
      <c r="D848" s="2">
        <f t="shared" si="102"/>
        <v>20.195360000000001</v>
      </c>
      <c r="E848" s="2">
        <f t="shared" si="104"/>
        <v>20.000939999999996</v>
      </c>
      <c r="F848" s="2">
        <f t="shared" si="97"/>
        <v>19.973979999999997</v>
      </c>
      <c r="G848" s="2">
        <f t="shared" si="99"/>
        <v>19.992582000000002</v>
      </c>
      <c r="H848" s="2">
        <f t="shared" si="103"/>
        <v>18.261224500000012</v>
      </c>
      <c r="I848" s="2">
        <f t="array" ref="I848">SUMPRODUCT(B832:B851, (ROW(B832:B851)-ROW(B832)+1)) / (20*21/2)</f>
        <v>19.984743809523813</v>
      </c>
      <c r="J848" s="2">
        <f t="shared" si="98"/>
        <v>20.013528296330424</v>
      </c>
      <c r="K848" s="2">
        <f t="shared" si="100"/>
        <v>19.800747312109355</v>
      </c>
    </row>
    <row r="849" spans="1:11" ht="13.5" x14ac:dyDescent="0.25">
      <c r="A849" s="3">
        <f>TITRES_STAT!B852</f>
        <v>43238</v>
      </c>
      <c r="B849" s="17">
        <f>TITRES_STAT!D852</f>
        <v>19.973600000000001</v>
      </c>
      <c r="C849" s="2">
        <f t="shared" si="101"/>
        <v>-0.1518999999999977</v>
      </c>
      <c r="D849" s="2">
        <f t="shared" si="102"/>
        <v>20.172580000000004</v>
      </c>
      <c r="E849" s="2">
        <f t="shared" si="104"/>
        <v>20.023720000000001</v>
      </c>
      <c r="F849" s="2">
        <f t="shared" si="97"/>
        <v>19.963349999999998</v>
      </c>
      <c r="G849" s="2">
        <f t="shared" si="99"/>
        <v>19.991366000000003</v>
      </c>
      <c r="H849" s="2">
        <f t="shared" si="103"/>
        <v>18.274439000000008</v>
      </c>
      <c r="I849" s="2">
        <f t="array" ref="I849">SUMPRODUCT(B833:B852, (ROW(B833:B852)-ROW(B833)+1)) / (20*21/2)</f>
        <v>20.031434285714287</v>
      </c>
      <c r="J849" s="2">
        <f t="shared" si="98"/>
        <v>20.009725601441811</v>
      </c>
      <c r="K849" s="2">
        <f t="shared" si="100"/>
        <v>19.80752584888938</v>
      </c>
    </row>
    <row r="850" spans="1:11" ht="13.5" x14ac:dyDescent="0.25">
      <c r="A850" s="3">
        <f>TITRES_STAT!B853</f>
        <v>43241</v>
      </c>
      <c r="B850" s="17">
        <f>TITRES_STAT!D853</f>
        <v>19.935600000000001</v>
      </c>
      <c r="C850" s="2">
        <f t="shared" si="101"/>
        <v>-3.8000000000000256E-2</v>
      </c>
      <c r="D850" s="2">
        <f t="shared" si="102"/>
        <v>20.058660000000003</v>
      </c>
      <c r="E850" s="2">
        <f t="shared" si="104"/>
        <v>20.06549</v>
      </c>
      <c r="F850" s="2">
        <f t="shared" si="97"/>
        <v>19.950439999999997</v>
      </c>
      <c r="G850" s="2">
        <f t="shared" si="99"/>
        <v>19.988936000000002</v>
      </c>
      <c r="H850" s="2">
        <f t="shared" si="103"/>
        <v>18.287159500000008</v>
      </c>
      <c r="I850" s="2">
        <f t="array" ref="I850">SUMPRODUCT(B834:B853, (ROW(B834:B853)-ROW(B834)+1)) / (20*21/2)</f>
        <v>20.115446190476195</v>
      </c>
      <c r="J850" s="2">
        <f t="shared" si="98"/>
        <v>20.002666020352116</v>
      </c>
      <c r="K850" s="2">
        <f t="shared" si="100"/>
        <v>19.812548364619211</v>
      </c>
    </row>
    <row r="851" spans="1:11" ht="13.5" x14ac:dyDescent="0.25">
      <c r="A851" s="3">
        <f>TITRES_STAT!B854</f>
        <v>43242</v>
      </c>
      <c r="B851" s="17">
        <f>TITRES_STAT!D854</f>
        <v>19.8977</v>
      </c>
      <c r="C851" s="2">
        <f t="shared" si="101"/>
        <v>-3.7900000000000489E-2</v>
      </c>
      <c r="D851" s="2">
        <f t="shared" si="102"/>
        <v>20.011580000000002</v>
      </c>
      <c r="E851" s="2">
        <f t="shared" si="104"/>
        <v>20.092079999999999</v>
      </c>
      <c r="F851" s="2">
        <f t="shared" si="97"/>
        <v>19.939049999999998</v>
      </c>
      <c r="G851" s="2">
        <f t="shared" si="99"/>
        <v>19.987418000000002</v>
      </c>
      <c r="H851" s="2">
        <f t="shared" si="103"/>
        <v>18.300450000000009</v>
      </c>
      <c r="I851" s="2">
        <f t="array" ref="I851">SUMPRODUCT(B835:B854, (ROW(B835:B854)-ROW(B835)+1)) / (20*21/2)</f>
        <v>20.206833809523808</v>
      </c>
      <c r="J851" s="2">
        <f t="shared" si="98"/>
        <v>19.992669256509057</v>
      </c>
      <c r="K851" s="2">
        <f t="shared" si="100"/>
        <v>19.815887644438067</v>
      </c>
    </row>
    <row r="852" spans="1:11" ht="13.5" x14ac:dyDescent="0.25">
      <c r="A852" s="3">
        <f>TITRES_STAT!B855</f>
        <v>43243</v>
      </c>
      <c r="B852" s="17">
        <f>TITRES_STAT!D855</f>
        <v>20.429300000000001</v>
      </c>
      <c r="C852" s="2">
        <f t="shared" si="101"/>
        <v>0.53160000000000096</v>
      </c>
      <c r="D852" s="2">
        <f t="shared" si="102"/>
        <v>20.072340000000001</v>
      </c>
      <c r="E852" s="2">
        <f t="shared" si="104"/>
        <v>20.133850000000002</v>
      </c>
      <c r="F852" s="2">
        <f t="shared" ref="F852:F915" si="105">AVERAGE(B833:B852)</f>
        <v>19.964874999999999</v>
      </c>
      <c r="G852" s="2">
        <f t="shared" si="99"/>
        <v>19.996531999999998</v>
      </c>
      <c r="H852" s="2">
        <f t="shared" si="103"/>
        <v>18.315829000000004</v>
      </c>
      <c r="I852" s="2">
        <f t="array" ref="I852">SUMPRODUCT(B836:B855, (ROW(B836:B855)-ROW(B836)+1)) / (20*21/2)</f>
        <v>20.314130476190478</v>
      </c>
      <c r="J852" s="2">
        <f t="shared" si="98"/>
        <v>20.034253136841528</v>
      </c>
      <c r="K852" s="2">
        <f t="shared" si="100"/>
        <v>19.839943030930694</v>
      </c>
    </row>
    <row r="853" spans="1:11" ht="13.5" x14ac:dyDescent="0.25">
      <c r="A853" s="3">
        <f>TITRES_STAT!B856</f>
        <v>43244</v>
      </c>
      <c r="B853" s="17">
        <f>TITRES_STAT!D856</f>
        <v>20.847000000000001</v>
      </c>
      <c r="C853" s="2">
        <f t="shared" si="101"/>
        <v>0.41769999999999996</v>
      </c>
      <c r="D853" s="2">
        <f t="shared" si="102"/>
        <v>20.216640000000002</v>
      </c>
      <c r="E853" s="2">
        <f t="shared" si="104"/>
        <v>20.206000000000003</v>
      </c>
      <c r="F853" s="2">
        <f t="shared" si="105"/>
        <v>20.001329999999999</v>
      </c>
      <c r="G853" s="2">
        <f t="shared" si="99"/>
        <v>20.013999999999999</v>
      </c>
      <c r="H853" s="2">
        <f t="shared" si="103"/>
        <v>18.333144500000007</v>
      </c>
      <c r="I853" s="2">
        <f t="array" ref="I853">SUMPRODUCT(B837:B856, (ROW(B837:B856)-ROW(B837)+1)) / (20*21/2)</f>
        <v>20.401065714285718</v>
      </c>
      <c r="J853" s="2">
        <f t="shared" ref="J853:J916" si="106">$J$4*B853+J852*(1-$J$4)</f>
        <v>20.111657599999479</v>
      </c>
      <c r="K853" s="2">
        <f t="shared" si="100"/>
        <v>19.879435461090274</v>
      </c>
    </row>
    <row r="854" spans="1:11" ht="13.5" x14ac:dyDescent="0.25">
      <c r="A854" s="3">
        <f>TITRES_STAT!B857</f>
        <v>43245</v>
      </c>
      <c r="B854" s="17">
        <f>TITRES_STAT!D857</f>
        <v>20.960899999999999</v>
      </c>
      <c r="C854" s="2">
        <f t="shared" si="101"/>
        <v>0.11389999999999745</v>
      </c>
      <c r="D854" s="2">
        <f t="shared" si="102"/>
        <v>20.414099999999998</v>
      </c>
      <c r="E854" s="2">
        <f t="shared" si="104"/>
        <v>20.293340000000008</v>
      </c>
      <c r="F854" s="2">
        <f t="shared" si="105"/>
        <v>20.062084999999996</v>
      </c>
      <c r="G854" s="2">
        <f t="shared" si="99"/>
        <v>20.034506</v>
      </c>
      <c r="H854" s="2">
        <f t="shared" si="103"/>
        <v>18.351067500000003</v>
      </c>
      <c r="I854" s="2">
        <f t="array" ref="I854">SUMPRODUCT(B838:B857, (ROW(B838:B857)-ROW(B838)+1)) / (20*21/2)</f>
        <v>20.47462476190476</v>
      </c>
      <c r="J854" s="2">
        <f t="shared" si="106"/>
        <v>20.192537828570959</v>
      </c>
      <c r="K854" s="2">
        <f t="shared" si="100"/>
        <v>19.921845835165165</v>
      </c>
    </row>
    <row r="855" spans="1:11" ht="13.5" x14ac:dyDescent="0.25">
      <c r="A855" s="3">
        <f>TITRES_STAT!B858</f>
        <v>43248</v>
      </c>
      <c r="B855" s="17">
        <f>TITRES_STAT!D858</f>
        <v>21.188700000000001</v>
      </c>
      <c r="C855" s="2">
        <f t="shared" si="101"/>
        <v>0.227800000000002</v>
      </c>
      <c r="D855" s="2">
        <f t="shared" si="102"/>
        <v>20.664719999999999</v>
      </c>
      <c r="E855" s="2">
        <f t="shared" si="104"/>
        <v>20.361690000000003</v>
      </c>
      <c r="F855" s="2">
        <f t="shared" si="105"/>
        <v>20.123979999999996</v>
      </c>
      <c r="G855" s="2">
        <f t="shared" si="99"/>
        <v>20.060176000000002</v>
      </c>
      <c r="H855" s="2">
        <f t="shared" si="103"/>
        <v>18.369864000000003</v>
      </c>
      <c r="I855" s="2">
        <f t="array" ref="I855">SUMPRODUCT(B839:B858, (ROW(B839:B858)-ROW(B839)+1)) / (20*21/2)</f>
        <v>20.564092857142857</v>
      </c>
      <c r="J855" s="2">
        <f t="shared" si="106"/>
        <v>20.287410416326107</v>
      </c>
      <c r="K855" s="2">
        <f t="shared" si="100"/>
        <v>19.971526390648886</v>
      </c>
    </row>
    <row r="856" spans="1:11" ht="13.5" x14ac:dyDescent="0.25">
      <c r="A856" s="3">
        <f>TITRES_STAT!B859</f>
        <v>43249</v>
      </c>
      <c r="B856" s="17">
        <f>TITRES_STAT!D859</f>
        <v>21.036799999999999</v>
      </c>
      <c r="C856" s="2">
        <f t="shared" si="101"/>
        <v>-0.15190000000000126</v>
      </c>
      <c r="D856" s="2">
        <f t="shared" si="102"/>
        <v>20.89254</v>
      </c>
      <c r="E856" s="2">
        <f t="shared" si="104"/>
        <v>20.452060000000003</v>
      </c>
      <c r="F856" s="2">
        <f t="shared" si="105"/>
        <v>20.188529999999997</v>
      </c>
      <c r="G856" s="2">
        <f t="shared" si="99"/>
        <v>20.082048</v>
      </c>
      <c r="H856" s="2">
        <f t="shared" si="103"/>
        <v>18.387901000000006</v>
      </c>
      <c r="I856" s="2">
        <f t="array" ref="I856">SUMPRODUCT(B840:B859, (ROW(B840:B859)-ROW(B840)+1)) / (20*21/2)</f>
        <v>20.673242380952384</v>
      </c>
      <c r="J856" s="2">
        <f t="shared" si="106"/>
        <v>20.358780852866477</v>
      </c>
      <c r="K856" s="2">
        <f t="shared" si="100"/>
        <v>20.013301826309718</v>
      </c>
    </row>
    <row r="857" spans="1:11" ht="13.5" x14ac:dyDescent="0.25">
      <c r="A857" s="3">
        <f>TITRES_STAT!B860</f>
        <v>43250</v>
      </c>
      <c r="B857" s="17">
        <f>TITRES_STAT!D860</f>
        <v>20.960899999999999</v>
      </c>
      <c r="C857" s="2">
        <f t="shared" si="101"/>
        <v>-7.5900000000000745E-2</v>
      </c>
      <c r="D857" s="2">
        <f t="shared" si="102"/>
        <v>20.998860000000001</v>
      </c>
      <c r="E857" s="2">
        <f t="shared" si="104"/>
        <v>20.535600000000002</v>
      </c>
      <c r="F857" s="2">
        <f t="shared" si="105"/>
        <v>20.249284999999993</v>
      </c>
      <c r="G857" s="2">
        <f t="shared" si="99"/>
        <v>20.099820000000001</v>
      </c>
      <c r="H857" s="2">
        <f t="shared" si="103"/>
        <v>18.405368500000005</v>
      </c>
      <c r="I857" s="2">
        <f t="array" ref="I857">SUMPRODUCT(B841:B860, (ROW(B841:B860)-ROW(B841)+1)) / (20*21/2)</f>
        <v>20.766783809523812</v>
      </c>
      <c r="J857" s="2">
        <f t="shared" si="106"/>
        <v>20.416125533545863</v>
      </c>
      <c r="K857" s="2">
        <f t="shared" si="100"/>
        <v>20.050462539003455</v>
      </c>
    </row>
    <row r="858" spans="1:11" ht="13.5" x14ac:dyDescent="0.25">
      <c r="A858" s="3">
        <f>TITRES_STAT!B861</f>
        <v>43251</v>
      </c>
      <c r="B858" s="17">
        <f>TITRES_STAT!D861</f>
        <v>21.188700000000001</v>
      </c>
      <c r="C858" s="2">
        <f t="shared" si="101"/>
        <v>0.227800000000002</v>
      </c>
      <c r="D858" s="2">
        <f t="shared" si="102"/>
        <v>21.0672</v>
      </c>
      <c r="E858" s="2">
        <f t="shared" si="104"/>
        <v>20.641920000000002</v>
      </c>
      <c r="F858" s="2">
        <f t="shared" si="105"/>
        <v>20.321429999999992</v>
      </c>
      <c r="G858" s="2">
        <f t="shared" si="99"/>
        <v>20.122604000000003</v>
      </c>
      <c r="H858" s="2">
        <f t="shared" si="103"/>
        <v>18.423975000000006</v>
      </c>
      <c r="I858" s="2">
        <f t="array" ref="I858">SUMPRODUCT(B842:B861, (ROW(B842:B861)-ROW(B842)+1)) / (20*21/2)</f>
        <v>20.903269047619052</v>
      </c>
      <c r="J858" s="2">
        <f t="shared" si="106"/>
        <v>20.489704054160541</v>
      </c>
      <c r="K858" s="2">
        <f t="shared" si="100"/>
        <v>20.09509930217979</v>
      </c>
    </row>
    <row r="859" spans="1:11" ht="13.5" x14ac:dyDescent="0.25">
      <c r="A859" s="3">
        <f>TITRES_STAT!B862</f>
        <v>43252</v>
      </c>
      <c r="B859" s="17">
        <f>TITRES_STAT!D862</f>
        <v>21.467500000000001</v>
      </c>
      <c r="C859" s="2">
        <f t="shared" si="101"/>
        <v>0.27880000000000038</v>
      </c>
      <c r="D859" s="2">
        <f t="shared" si="102"/>
        <v>21.168519999999997</v>
      </c>
      <c r="E859" s="2">
        <f t="shared" si="104"/>
        <v>20.791310000000003</v>
      </c>
      <c r="F859" s="2">
        <f t="shared" si="105"/>
        <v>20.407514999999997</v>
      </c>
      <c r="G859" s="2">
        <f t="shared" si="99"/>
        <v>20.151116000000005</v>
      </c>
      <c r="H859" s="2">
        <f t="shared" si="103"/>
        <v>18.443975500000008</v>
      </c>
      <c r="I859" s="2">
        <f t="array" ref="I859">SUMPRODUCT(B843:B862, (ROW(B843:B862)-ROW(B843)+1)) / (20*21/2)</f>
        <v>21.080647619047618</v>
      </c>
      <c r="J859" s="2">
        <f t="shared" si="106"/>
        <v>20.582827477573822</v>
      </c>
      <c r="K859" s="2">
        <f t="shared" si="100"/>
        <v>20.148918937388427</v>
      </c>
    </row>
    <row r="860" spans="1:11" ht="13.5" x14ac:dyDescent="0.25">
      <c r="A860" s="3">
        <f>TITRES_STAT!B863</f>
        <v>43255</v>
      </c>
      <c r="B860" s="17">
        <f>TITRES_STAT!D863</f>
        <v>21.389700000000001</v>
      </c>
      <c r="C860" s="2">
        <f t="shared" si="101"/>
        <v>-7.7799999999999869E-2</v>
      </c>
      <c r="D860" s="2">
        <f t="shared" si="102"/>
        <v>21.20872</v>
      </c>
      <c r="E860" s="2">
        <f t="shared" si="104"/>
        <v>20.936720000000001</v>
      </c>
      <c r="F860" s="2">
        <f t="shared" si="105"/>
        <v>20.501104999999992</v>
      </c>
      <c r="G860" s="2">
        <f t="shared" si="99"/>
        <v>20.17792</v>
      </c>
      <c r="H860" s="2">
        <f t="shared" si="103"/>
        <v>18.462448000000009</v>
      </c>
      <c r="I860" s="2">
        <f t="array" ref="I860">SUMPRODUCT(B844:B863, (ROW(B844:B863)-ROW(B844)+1)) / (20*21/2)</f>
        <v>21.268497142857143</v>
      </c>
      <c r="J860" s="2">
        <f t="shared" si="106"/>
        <v>20.659672479709648</v>
      </c>
      <c r="K860" s="2">
        <f t="shared" si="100"/>
        <v>20.197577018275155</v>
      </c>
    </row>
    <row r="861" spans="1:11" ht="13.5" x14ac:dyDescent="0.25">
      <c r="A861" s="3">
        <f>TITRES_STAT!B864</f>
        <v>43256</v>
      </c>
      <c r="B861" s="17">
        <f>TITRES_STAT!D864</f>
        <v>21.934200000000001</v>
      </c>
      <c r="C861" s="2">
        <f t="shared" si="101"/>
        <v>0.54449999999999932</v>
      </c>
      <c r="D861" s="2">
        <f t="shared" si="102"/>
        <v>21.388200000000001</v>
      </c>
      <c r="E861" s="2">
        <f t="shared" si="104"/>
        <v>21.140370000000001</v>
      </c>
      <c r="F861" s="2">
        <f t="shared" si="105"/>
        <v>20.616224999999996</v>
      </c>
      <c r="G861" s="2">
        <f t="shared" si="99"/>
        <v>20.217132000000003</v>
      </c>
      <c r="H861" s="2">
        <f t="shared" si="103"/>
        <v>18.48288350000001</v>
      </c>
      <c r="I861" s="2">
        <f t="array" ref="I861">SUMPRODUCT(B845:B864, (ROW(B845:B864)-ROW(B845)+1)) / (20*21/2)</f>
        <v>21.451439523809526</v>
      </c>
      <c r="J861" s="2">
        <f t="shared" si="106"/>
        <v>20.781056053070635</v>
      </c>
      <c r="K861" s="2">
        <f t="shared" si="100"/>
        <v>20.265679880303583</v>
      </c>
    </row>
    <row r="862" spans="1:11" ht="13.5" x14ac:dyDescent="0.25">
      <c r="A862" s="3">
        <f>TITRES_STAT!B865</f>
        <v>43257</v>
      </c>
      <c r="B862" s="17">
        <f>TITRES_STAT!D865</f>
        <v>22.4787</v>
      </c>
      <c r="C862" s="2">
        <f t="shared" si="101"/>
        <v>0.54449999999999932</v>
      </c>
      <c r="D862" s="2">
        <f t="shared" si="102"/>
        <v>21.691760000000002</v>
      </c>
      <c r="E862" s="2">
        <f t="shared" si="104"/>
        <v>21.345310000000001</v>
      </c>
      <c r="F862" s="2">
        <f t="shared" si="105"/>
        <v>20.739579999999997</v>
      </c>
      <c r="G862" s="2">
        <f t="shared" si="99"/>
        <v>20.267386000000002</v>
      </c>
      <c r="H862" s="2">
        <f t="shared" si="103"/>
        <v>18.50642100000001</v>
      </c>
      <c r="I862" s="2">
        <f t="array" ref="I862">SUMPRODUCT(B846:B865, (ROW(B846:B865)-ROW(B846)+1)) / (20*21/2)</f>
        <v>21.621513809523808</v>
      </c>
      <c r="J862" s="2">
        <f t="shared" si="106"/>
        <v>20.942736428968669</v>
      </c>
      <c r="K862" s="2">
        <f t="shared" si="100"/>
        <v>20.352464983036779</v>
      </c>
    </row>
    <row r="863" spans="1:11" ht="13.5" x14ac:dyDescent="0.25">
      <c r="A863" s="3">
        <f>TITRES_STAT!B866</f>
        <v>43258</v>
      </c>
      <c r="B863" s="17">
        <f>TITRES_STAT!D866</f>
        <v>22.712</v>
      </c>
      <c r="C863" s="2">
        <f t="shared" si="101"/>
        <v>0.23329999999999984</v>
      </c>
      <c r="D863" s="2">
        <f t="shared" si="102"/>
        <v>21.996420000000004</v>
      </c>
      <c r="E863" s="2">
        <f t="shared" si="104"/>
        <v>21.53181</v>
      </c>
      <c r="F863" s="2">
        <f t="shared" si="105"/>
        <v>20.868905000000002</v>
      </c>
      <c r="G863" s="2">
        <f t="shared" si="99"/>
        <v>20.322154000000001</v>
      </c>
      <c r="H863" s="2">
        <f t="shared" si="103"/>
        <v>18.528884500000011</v>
      </c>
      <c r="I863" s="2">
        <f t="array" ref="I863">SUMPRODUCT(B847:B866, (ROW(B847:B866)-ROW(B847)+1)) / (20*21/2)</f>
        <v>21.771823333333334</v>
      </c>
      <c r="J863" s="2">
        <f t="shared" si="106"/>
        <v>21.111237721447843</v>
      </c>
      <c r="K863" s="2">
        <f t="shared" si="100"/>
        <v>20.44499576801573</v>
      </c>
    </row>
    <row r="864" spans="1:11" ht="13.5" x14ac:dyDescent="0.25">
      <c r="A864" s="3">
        <f>TITRES_STAT!B867</f>
        <v>43259</v>
      </c>
      <c r="B864" s="17">
        <f>TITRES_STAT!D867</f>
        <v>22.7898</v>
      </c>
      <c r="C864" s="2">
        <f t="shared" si="101"/>
        <v>7.7799999999999869E-2</v>
      </c>
      <c r="D864" s="2">
        <f t="shared" si="102"/>
        <v>22.26088</v>
      </c>
      <c r="E864" s="2">
        <f t="shared" si="104"/>
        <v>21.714700000000001</v>
      </c>
      <c r="F864" s="2">
        <f t="shared" si="105"/>
        <v>21.004020000000004</v>
      </c>
      <c r="G864" s="2">
        <f t="shared" si="99"/>
        <v>20.379238000000001</v>
      </c>
      <c r="H864" s="2">
        <f t="shared" si="103"/>
        <v>18.55188900000001</v>
      </c>
      <c r="I864" s="2">
        <f t="array" ref="I864">SUMPRODUCT(B848:B867, (ROW(B848:B867)-ROW(B848)+1)) / (20*21/2)</f>
        <v>21.912145238095238</v>
      </c>
      <c r="J864" s="2">
        <f t="shared" si="106"/>
        <v>21.271100795595668</v>
      </c>
      <c r="K864" s="2">
        <f t="shared" si="100"/>
        <v>20.536948875152369</v>
      </c>
    </row>
    <row r="865" spans="1:11" ht="13.5" x14ac:dyDescent="0.25">
      <c r="A865" s="3">
        <f>TITRES_STAT!B868</f>
        <v>43262</v>
      </c>
      <c r="B865" s="17">
        <f>TITRES_STAT!D868</f>
        <v>22.7898</v>
      </c>
      <c r="C865" s="2">
        <f t="shared" si="101"/>
        <v>0</v>
      </c>
      <c r="D865" s="2">
        <f t="shared" si="102"/>
        <v>22.540900000000001</v>
      </c>
      <c r="E865" s="2">
        <f t="shared" si="104"/>
        <v>21.874810000000004</v>
      </c>
      <c r="F865" s="2">
        <f t="shared" si="105"/>
        <v>21.11825</v>
      </c>
      <c r="G865" s="2">
        <f t="shared" si="99"/>
        <v>20.440878000000001</v>
      </c>
      <c r="H865" s="2">
        <f t="shared" si="103"/>
        <v>18.57546300000001</v>
      </c>
      <c r="I865" s="2">
        <f t="array" ref="I865">SUMPRODUCT(B849:B868, (ROW(B849:B868)-ROW(B849)+1)) / (20*21/2)</f>
        <v>22.108408571428573</v>
      </c>
      <c r="J865" s="2">
        <f t="shared" si="106"/>
        <v>21.415738815062745</v>
      </c>
      <c r="K865" s="2">
        <f t="shared" si="100"/>
        <v>20.625295978087571</v>
      </c>
    </row>
    <row r="866" spans="1:11" ht="13.5" x14ac:dyDescent="0.25">
      <c r="A866" s="3">
        <f>TITRES_STAT!B869</f>
        <v>43263</v>
      </c>
      <c r="B866" s="17">
        <f>TITRES_STAT!D869</f>
        <v>22.6965</v>
      </c>
      <c r="C866" s="2">
        <f t="shared" si="101"/>
        <v>-9.3299999999999272E-2</v>
      </c>
      <c r="D866" s="2">
        <f t="shared" si="102"/>
        <v>22.693360000000002</v>
      </c>
      <c r="E866" s="2">
        <f t="shared" si="104"/>
        <v>22.040780000000002</v>
      </c>
      <c r="F866" s="2">
        <f t="shared" si="105"/>
        <v>21.246420000000004</v>
      </c>
      <c r="G866" s="2">
        <f t="shared" si="99"/>
        <v>20.496551999999998</v>
      </c>
      <c r="H866" s="2">
        <f t="shared" si="103"/>
        <v>18.598570500000012</v>
      </c>
      <c r="I866" s="2">
        <f t="array" ref="I866">SUMPRODUCT(B850:B869, (ROW(B850:B869)-ROW(B850)+1)) / (20*21/2)</f>
        <v>22.352541428571428</v>
      </c>
      <c r="J866" s="2">
        <f t="shared" si="106"/>
        <v>21.537716070771054</v>
      </c>
      <c r="K866" s="2">
        <f t="shared" si="100"/>
        <v>20.706519665221393</v>
      </c>
    </row>
    <row r="867" spans="1:11" ht="13.5" x14ac:dyDescent="0.25">
      <c r="A867" s="3">
        <f>TITRES_STAT!B870</f>
        <v>43264</v>
      </c>
      <c r="B867" s="17">
        <f>TITRES_STAT!D870</f>
        <v>22.719799999999999</v>
      </c>
      <c r="C867" s="2">
        <f t="shared" si="101"/>
        <v>2.3299999999998988E-2</v>
      </c>
      <c r="D867" s="2">
        <f t="shared" si="102"/>
        <v>22.741579999999999</v>
      </c>
      <c r="E867" s="2">
        <f t="shared" si="104"/>
        <v>22.216670000000001</v>
      </c>
      <c r="F867" s="2">
        <f t="shared" si="105"/>
        <v>21.376135000000001</v>
      </c>
      <c r="G867" s="2">
        <f t="shared" si="99"/>
        <v>20.552993999999998</v>
      </c>
      <c r="H867" s="2">
        <f t="shared" si="103"/>
        <v>18.622554000000012</v>
      </c>
      <c r="I867" s="2">
        <f t="array" ref="I867">SUMPRODUCT(B851:B870, (ROW(B851:B870)-ROW(B851)+1)) / (20*21/2)</f>
        <v>22.593676666666671</v>
      </c>
      <c r="J867" s="2">
        <f t="shared" si="106"/>
        <v>21.650295492602382</v>
      </c>
      <c r="K867" s="2">
        <f t="shared" si="100"/>
        <v>20.785471835212711</v>
      </c>
    </row>
    <row r="868" spans="1:11" ht="13.5" x14ac:dyDescent="0.25">
      <c r="A868" s="3">
        <f>TITRES_STAT!B871</f>
        <v>43265</v>
      </c>
      <c r="B868" s="17">
        <f>TITRES_STAT!D871</f>
        <v>23.436900000000001</v>
      </c>
      <c r="C868" s="2">
        <f t="shared" si="101"/>
        <v>0.71710000000000207</v>
      </c>
      <c r="D868" s="2">
        <f t="shared" si="102"/>
        <v>22.886560000000003</v>
      </c>
      <c r="E868" s="2">
        <f t="shared" si="104"/>
        <v>22.441490000000005</v>
      </c>
      <c r="F868" s="2">
        <f t="shared" si="105"/>
        <v>21.541705</v>
      </c>
      <c r="G868" s="2">
        <f t="shared" si="99"/>
        <v>20.619222000000001</v>
      </c>
      <c r="H868" s="2">
        <f t="shared" si="103"/>
        <v>18.647882500000012</v>
      </c>
      <c r="I868" s="2">
        <f t="array" ref="I868">SUMPRODUCT(B852:B871, (ROW(B852:B871)-ROW(B852)+1)) / (20*21/2)</f>
        <v>22.835332857142852</v>
      </c>
      <c r="J868" s="2">
        <f t="shared" si="106"/>
        <v>21.820448302830727</v>
      </c>
      <c r="K868" s="2">
        <f t="shared" si="100"/>
        <v>20.889449410302408</v>
      </c>
    </row>
    <row r="869" spans="1:11" ht="13.5" x14ac:dyDescent="0.25">
      <c r="A869" s="3">
        <f>TITRES_STAT!B872</f>
        <v>43269</v>
      </c>
      <c r="B869" s="17">
        <f>TITRES_STAT!D872</f>
        <v>24.1051</v>
      </c>
      <c r="C869" s="2">
        <f t="shared" si="101"/>
        <v>0.66819999999999879</v>
      </c>
      <c r="D869" s="2">
        <f t="shared" si="102"/>
        <v>23.149619999999999</v>
      </c>
      <c r="E869" s="2">
        <f t="shared" si="104"/>
        <v>22.705249999999999</v>
      </c>
      <c r="F869" s="2">
        <f t="shared" si="105"/>
        <v>21.748280000000001</v>
      </c>
      <c r="G869" s="2">
        <f t="shared" si="99"/>
        <v>20.698814000000002</v>
      </c>
      <c r="H869" s="2">
        <f t="shared" si="103"/>
        <v>18.676894000000011</v>
      </c>
      <c r="I869" s="2">
        <f t="array" ref="I869">SUMPRODUCT(B853:B872, (ROW(B853:B872)-ROW(B853)+1)) / (20*21/2)</f>
        <v>23.00960238095238</v>
      </c>
      <c r="J869" s="2">
        <f t="shared" si="106"/>
        <v>22.038034178751612</v>
      </c>
      <c r="K869" s="2">
        <f t="shared" si="100"/>
        <v>21.015553354996431</v>
      </c>
    </row>
    <row r="870" spans="1:11" ht="13.5" x14ac:dyDescent="0.25">
      <c r="A870" s="3">
        <f>TITRES_STAT!B873</f>
        <v>43270</v>
      </c>
      <c r="B870" s="17">
        <f>TITRES_STAT!D873</f>
        <v>24.280200000000001</v>
      </c>
      <c r="C870" s="2">
        <f t="shared" si="101"/>
        <v>0.17510000000000048</v>
      </c>
      <c r="D870" s="2">
        <f t="shared" si="102"/>
        <v>23.447700000000005</v>
      </c>
      <c r="E870" s="2">
        <f t="shared" si="104"/>
        <v>22.994300000000003</v>
      </c>
      <c r="F870" s="2">
        <f t="shared" si="105"/>
        <v>21.965510000000002</v>
      </c>
      <c r="G870" s="2">
        <f t="shared" si="99"/>
        <v>20.779477999999997</v>
      </c>
      <c r="H870" s="2">
        <f t="shared" si="103"/>
        <v>18.707160500000011</v>
      </c>
      <c r="I870" s="2">
        <f t="array" ref="I870">SUMPRODUCT(B854:B873, (ROW(B854:B873)-ROW(B854)+1)) / (20*21/2)</f>
        <v>23.166746666666665</v>
      </c>
      <c r="J870" s="2">
        <f t="shared" si="106"/>
        <v>22.251573780775267</v>
      </c>
      <c r="K870" s="2">
        <f t="shared" si="100"/>
        <v>21.143578713624024</v>
      </c>
    </row>
    <row r="871" spans="1:11" ht="13.5" x14ac:dyDescent="0.25">
      <c r="A871" s="3">
        <f>TITRES_STAT!B874</f>
        <v>43271</v>
      </c>
      <c r="B871" s="17">
        <f>TITRES_STAT!D874</f>
        <v>24.5029</v>
      </c>
      <c r="C871" s="2">
        <f t="shared" si="101"/>
        <v>0.22269999999999968</v>
      </c>
      <c r="D871" s="2">
        <f t="shared" si="102"/>
        <v>23.808979999999998</v>
      </c>
      <c r="E871" s="2">
        <f t="shared" si="104"/>
        <v>23.251170000000002</v>
      </c>
      <c r="F871" s="2">
        <f t="shared" si="105"/>
        <v>22.195770000000003</v>
      </c>
      <c r="G871" s="2">
        <f t="shared" si="99"/>
        <v>20.869911999999999</v>
      </c>
      <c r="H871" s="2">
        <f t="shared" si="103"/>
        <v>18.73664200000001</v>
      </c>
      <c r="I871" s="2">
        <f t="array" ref="I871">SUMPRODUCT(B855:B874, (ROW(B855:B874)-ROW(B855)+1)) / (20*21/2)</f>
        <v>23.331488095238097</v>
      </c>
      <c r="J871" s="2">
        <f t="shared" si="106"/>
        <v>22.465985801653815</v>
      </c>
      <c r="K871" s="2">
        <f t="shared" si="100"/>
        <v>21.275316803285826</v>
      </c>
    </row>
    <row r="872" spans="1:11" ht="13.5" x14ac:dyDescent="0.25">
      <c r="A872" s="3">
        <f>TITRES_STAT!B875</f>
        <v>43272</v>
      </c>
      <c r="B872" s="17">
        <f>TITRES_STAT!D875</f>
        <v>24.025600000000001</v>
      </c>
      <c r="C872" s="2">
        <f t="shared" si="101"/>
        <v>-0.47729999999999961</v>
      </c>
      <c r="D872" s="2">
        <f t="shared" si="102"/>
        <v>24.070140000000002</v>
      </c>
      <c r="E872" s="2">
        <f t="shared" si="104"/>
        <v>23.405860000000001</v>
      </c>
      <c r="F872" s="2">
        <f t="shared" si="105"/>
        <v>22.375585000000001</v>
      </c>
      <c r="G872" s="2">
        <f t="shared" si="99"/>
        <v>20.958090000000002</v>
      </c>
      <c r="H872" s="2">
        <f t="shared" si="103"/>
        <v>18.764117000000013</v>
      </c>
      <c r="I872" s="2">
        <f t="array" ref="I872">SUMPRODUCT(B856:B875, (ROW(B856:B875)-ROW(B856)+1)) / (20*21/2)</f>
        <v>23.488070476190479</v>
      </c>
      <c r="J872" s="2">
        <f t="shared" si="106"/>
        <v>22.614520487210598</v>
      </c>
      <c r="K872" s="2">
        <f t="shared" si="100"/>
        <v>21.383171046294226</v>
      </c>
    </row>
    <row r="873" spans="1:11" ht="13.5" x14ac:dyDescent="0.25">
      <c r="A873" s="3">
        <f>TITRES_STAT!B876</f>
        <v>43273</v>
      </c>
      <c r="B873" s="17">
        <f>TITRES_STAT!D876</f>
        <v>24.025600000000001</v>
      </c>
      <c r="C873" s="2">
        <f t="shared" si="101"/>
        <v>0</v>
      </c>
      <c r="D873" s="2">
        <f t="shared" si="102"/>
        <v>24.18788</v>
      </c>
      <c r="E873" s="2">
        <f t="shared" si="104"/>
        <v>23.537220000000001</v>
      </c>
      <c r="F873" s="2">
        <f t="shared" si="105"/>
        <v>22.534514999999999</v>
      </c>
      <c r="G873" s="2">
        <f t="shared" si="99"/>
        <v>21.045205999999997</v>
      </c>
      <c r="H873" s="2">
        <f t="shared" si="103"/>
        <v>18.793110500000012</v>
      </c>
      <c r="I873" s="2">
        <f t="array" ref="I873">SUMPRODUCT(B857:B876, (ROW(B857:B876)-ROW(B857)+1)) / (20*21/2)</f>
        <v>23.622057142857141</v>
      </c>
      <c r="J873" s="2">
        <f t="shared" si="106"/>
        <v>22.748909012238158</v>
      </c>
      <c r="K873" s="2">
        <f t="shared" si="100"/>
        <v>21.486795711145433</v>
      </c>
    </row>
    <row r="874" spans="1:11" ht="13.5" x14ac:dyDescent="0.25">
      <c r="A874" s="3">
        <f>TITRES_STAT!B877</f>
        <v>43276</v>
      </c>
      <c r="B874" s="17">
        <f>TITRES_STAT!D877</f>
        <v>24.264299999999999</v>
      </c>
      <c r="C874" s="2">
        <f t="shared" si="101"/>
        <v>0.23869999999999791</v>
      </c>
      <c r="D874" s="2">
        <f t="shared" si="102"/>
        <v>24.219720000000002</v>
      </c>
      <c r="E874" s="2">
        <f t="shared" si="104"/>
        <v>23.684670000000001</v>
      </c>
      <c r="F874" s="2">
        <f t="shared" si="105"/>
        <v>22.699684999999999</v>
      </c>
      <c r="G874" s="2">
        <f t="shared" si="99"/>
        <v>21.135576</v>
      </c>
      <c r="H874" s="2">
        <f t="shared" si="103"/>
        <v>18.82329750000001</v>
      </c>
      <c r="I874" s="2">
        <f t="array" ref="I874">SUMPRODUCT(B858:B877, (ROW(B858:B877)-ROW(B858)+1)) / (20*21/2)</f>
        <v>23.72551285714286</v>
      </c>
      <c r="J874" s="2">
        <f t="shared" si="106"/>
        <v>22.893231963453573</v>
      </c>
      <c r="K874" s="2">
        <f t="shared" si="100"/>
        <v>21.59571744796326</v>
      </c>
    </row>
    <row r="875" spans="1:11" ht="13.5" x14ac:dyDescent="0.25">
      <c r="A875" s="3">
        <f>TITRES_STAT!B878</f>
        <v>43277</v>
      </c>
      <c r="B875" s="17">
        <f>TITRES_STAT!D878</f>
        <v>24.343800000000002</v>
      </c>
      <c r="C875" s="2">
        <f t="shared" si="101"/>
        <v>7.9500000000003013E-2</v>
      </c>
      <c r="D875" s="2">
        <f t="shared" si="102"/>
        <v>24.23244</v>
      </c>
      <c r="E875" s="2">
        <f t="shared" si="104"/>
        <v>23.840070000000004</v>
      </c>
      <c r="F875" s="2">
        <f t="shared" si="105"/>
        <v>22.85744</v>
      </c>
      <c r="G875" s="2">
        <f t="shared" si="99"/>
        <v>21.216144000000003</v>
      </c>
      <c r="H875" s="2">
        <f t="shared" si="103"/>
        <v>18.853882000000013</v>
      </c>
      <c r="I875" s="2">
        <f t="array" ref="I875">SUMPRODUCT(B859:B878, (ROW(B859:B878)-ROW(B859)+1)) / (20*21/2)</f>
        <v>23.836729523809524</v>
      </c>
      <c r="J875" s="2">
        <f t="shared" si="106"/>
        <v>23.031381300267519</v>
      </c>
      <c r="K875" s="2">
        <f t="shared" si="100"/>
        <v>21.703485391180386</v>
      </c>
    </row>
    <row r="876" spans="1:11" ht="13.5" x14ac:dyDescent="0.25">
      <c r="A876" s="3">
        <f>TITRES_STAT!B879</f>
        <v>43278</v>
      </c>
      <c r="B876" s="17">
        <f>TITRES_STAT!D879</f>
        <v>24.264299999999999</v>
      </c>
      <c r="C876" s="2">
        <f t="shared" si="101"/>
        <v>-7.9500000000003013E-2</v>
      </c>
      <c r="D876" s="2">
        <f t="shared" si="102"/>
        <v>24.184719999999999</v>
      </c>
      <c r="E876" s="2">
        <f t="shared" si="104"/>
        <v>23.996850000000002</v>
      </c>
      <c r="F876" s="2">
        <f t="shared" si="105"/>
        <v>23.018814999999996</v>
      </c>
      <c r="G876" s="2">
        <f t="shared" si="99"/>
        <v>21.292086000000005</v>
      </c>
      <c r="H876" s="2">
        <f t="shared" si="103"/>
        <v>18.884828500000012</v>
      </c>
      <c r="I876" s="2">
        <f t="array" ref="I876">SUMPRODUCT(B860:B879, (ROW(B860:B879)-ROW(B860)+1)) / (20*21/2)</f>
        <v>23.932921904761905</v>
      </c>
      <c r="J876" s="2">
        <f t="shared" si="106"/>
        <v>23.148802128813468</v>
      </c>
      <c r="K876" s="2">
        <f t="shared" si="100"/>
        <v>21.803909493487037</v>
      </c>
    </row>
    <row r="877" spans="1:11" ht="13.5" x14ac:dyDescent="0.25">
      <c r="A877" s="3">
        <f>TITRES_STAT!B880</f>
        <v>43279</v>
      </c>
      <c r="B877" s="17">
        <f>TITRES_STAT!D880</f>
        <v>24.1051</v>
      </c>
      <c r="C877" s="2">
        <f t="shared" si="101"/>
        <v>-0.15919999999999845</v>
      </c>
      <c r="D877" s="2">
        <f t="shared" si="102"/>
        <v>24.200619999999997</v>
      </c>
      <c r="E877" s="2">
        <f t="shared" si="104"/>
        <v>24.135379999999998</v>
      </c>
      <c r="F877" s="2">
        <f t="shared" si="105"/>
        <v>23.176024999999999</v>
      </c>
      <c r="G877" s="2">
        <f t="shared" si="99"/>
        <v>21.368640000000006</v>
      </c>
      <c r="H877" s="2">
        <f t="shared" si="103"/>
        <v>18.914979000000013</v>
      </c>
      <c r="I877" s="2">
        <f t="array" ref="I877">SUMPRODUCT(B861:B880, (ROW(B861:B880)-ROW(B861)+1)) / (20*21/2)</f>
        <v>23.99117</v>
      </c>
      <c r="J877" s="2">
        <f t="shared" si="106"/>
        <v>23.239878116545519</v>
      </c>
      <c r="K877" s="2">
        <f t="shared" si="100"/>
        <v>21.894152258448329</v>
      </c>
    </row>
    <row r="878" spans="1:11" ht="13.5" x14ac:dyDescent="0.25">
      <c r="A878" s="3">
        <f>TITRES_STAT!B881</f>
        <v>43280</v>
      </c>
      <c r="B878" s="17">
        <f>TITRES_STAT!D881</f>
        <v>24.343800000000002</v>
      </c>
      <c r="C878" s="2">
        <f t="shared" si="101"/>
        <v>0.23870000000000147</v>
      </c>
      <c r="D878" s="2">
        <f t="shared" si="102"/>
        <v>24.26426</v>
      </c>
      <c r="E878" s="2">
        <f t="shared" si="104"/>
        <v>24.22607</v>
      </c>
      <c r="F878" s="2">
        <f t="shared" si="105"/>
        <v>23.333779999999997</v>
      </c>
      <c r="G878" s="2">
        <f t="shared" si="99"/>
        <v>21.451488000000005</v>
      </c>
      <c r="H878" s="2">
        <f t="shared" si="103"/>
        <v>18.94632300000001</v>
      </c>
      <c r="I878" s="2">
        <f t="array" ref="I878">SUMPRODUCT(B862:B881, (ROW(B862:B881)-ROW(B862)+1)) / (20*21/2)</f>
        <v>24.034296666666666</v>
      </c>
      <c r="J878" s="2">
        <f t="shared" si="106"/>
        <v>23.345013534017372</v>
      </c>
      <c r="K878" s="2">
        <f t="shared" si="100"/>
        <v>21.99021687576408</v>
      </c>
    </row>
    <row r="879" spans="1:11" ht="13.5" x14ac:dyDescent="0.25">
      <c r="A879" s="3">
        <f>TITRES_STAT!B882</f>
        <v>43283</v>
      </c>
      <c r="B879" s="17">
        <f>TITRES_STAT!D882</f>
        <v>24.343800000000002</v>
      </c>
      <c r="C879" s="2">
        <f t="shared" si="101"/>
        <v>0</v>
      </c>
      <c r="D879" s="2">
        <f t="shared" si="102"/>
        <v>24.280160000000002</v>
      </c>
      <c r="E879" s="2">
        <f t="shared" si="104"/>
        <v>24.249939999999999</v>
      </c>
      <c r="F879" s="2">
        <f t="shared" si="105"/>
        <v>23.477594999999997</v>
      </c>
      <c r="G879" s="2">
        <f t="shared" si="99"/>
        <v>21.53464000000001</v>
      </c>
      <c r="H879" s="2">
        <f t="shared" si="103"/>
        <v>18.977667000000011</v>
      </c>
      <c r="I879" s="2">
        <f t="array" ref="I879">SUMPRODUCT(B863:B882, (ROW(B863:B882)-ROW(B863)+1)) / (20*21/2)</f>
        <v>24.071055714285713</v>
      </c>
      <c r="J879" s="2">
        <f t="shared" si="106"/>
        <v>23.440136054587146</v>
      </c>
      <c r="K879" s="2">
        <f t="shared" si="100"/>
        <v>22.082514253185096</v>
      </c>
    </row>
    <row r="880" spans="1:11" ht="13.5" x14ac:dyDescent="0.25">
      <c r="A880" s="3">
        <f>TITRES_STAT!B883</f>
        <v>43284</v>
      </c>
      <c r="B880" s="17">
        <f>TITRES_STAT!D883</f>
        <v>24.089200000000002</v>
      </c>
      <c r="C880" s="2">
        <f t="shared" si="101"/>
        <v>-0.25459999999999994</v>
      </c>
      <c r="D880" s="2">
        <f t="shared" si="102"/>
        <v>24.229240000000001</v>
      </c>
      <c r="E880" s="2">
        <f t="shared" si="104"/>
        <v>24.230840000000001</v>
      </c>
      <c r="F880" s="2">
        <f t="shared" si="105"/>
        <v>23.612569999999998</v>
      </c>
      <c r="G880" s="2">
        <f t="shared" si="99"/>
        <v>21.612548</v>
      </c>
      <c r="H880" s="2">
        <f t="shared" si="103"/>
        <v>19.00781400000001</v>
      </c>
      <c r="I880" s="2">
        <f t="array" ref="I880">SUMPRODUCT(B864:B883, (ROW(B864:B883)-ROW(B864)+1)) / (20*21/2)</f>
        <v>24.100069999999999</v>
      </c>
      <c r="J880" s="2">
        <f t="shared" si="106"/>
        <v>23.501951668435989</v>
      </c>
      <c r="K880" s="2">
        <f t="shared" si="100"/>
        <v>22.16120781188372</v>
      </c>
    </row>
    <row r="881" spans="1:11" ht="13.5" x14ac:dyDescent="0.25">
      <c r="A881" s="3">
        <f>TITRES_STAT!B884</f>
        <v>43285</v>
      </c>
      <c r="B881" s="17">
        <f>TITRES_STAT!D884</f>
        <v>24.0654</v>
      </c>
      <c r="C881" s="2">
        <f t="shared" si="101"/>
        <v>-2.3800000000001376E-2</v>
      </c>
      <c r="D881" s="2">
        <f t="shared" si="102"/>
        <v>24.18946</v>
      </c>
      <c r="E881" s="2">
        <f t="shared" si="104"/>
        <v>24.187090000000001</v>
      </c>
      <c r="F881" s="2">
        <f t="shared" si="105"/>
        <v>23.71913</v>
      </c>
      <c r="G881" s="2">
        <f t="shared" si="99"/>
        <v>21.691345999999999</v>
      </c>
      <c r="H881" s="2">
        <f t="shared" si="103"/>
        <v>19.038905500000009</v>
      </c>
      <c r="I881" s="2">
        <f t="array" ref="I881">SUMPRODUCT(B865:B884, (ROW(B865:B884)-ROW(B865)+1)) / (20*21/2)</f>
        <v>24.102755238095241</v>
      </c>
      <c r="J881" s="2">
        <f t="shared" si="106"/>
        <v>23.555613414299227</v>
      </c>
      <c r="K881" s="2">
        <f t="shared" si="100"/>
        <v>22.235882015339261</v>
      </c>
    </row>
    <row r="882" spans="1:11" ht="13.5" x14ac:dyDescent="0.25">
      <c r="A882" s="3">
        <f>TITRES_STAT!B885</f>
        <v>43286</v>
      </c>
      <c r="B882" s="17">
        <f>TITRES_STAT!D885</f>
        <v>24.1051</v>
      </c>
      <c r="C882" s="2">
        <f t="shared" si="101"/>
        <v>3.9699999999999847E-2</v>
      </c>
      <c r="D882" s="2">
        <f t="shared" si="102"/>
        <v>24.189460000000004</v>
      </c>
      <c r="E882" s="2">
        <f t="shared" si="104"/>
        <v>24.195039999999999</v>
      </c>
      <c r="F882" s="2">
        <f t="shared" si="105"/>
        <v>23.800449999999998</v>
      </c>
      <c r="G882" s="2">
        <f t="shared" ref="G882:G945" si="107">AVERAGE(B833:B882)</f>
        <v>21.775191999999997</v>
      </c>
      <c r="H882" s="2">
        <f t="shared" si="103"/>
        <v>19.070195500000011</v>
      </c>
      <c r="I882" s="2">
        <f t="array" ref="I882">SUMPRODUCT(B866:B885, (ROW(B866:B885)-ROW(B866)+1)) / (20*21/2)</f>
        <v>24.104704761904763</v>
      </c>
      <c r="J882" s="2">
        <f t="shared" si="106"/>
        <v>23.607945470080253</v>
      </c>
      <c r="K882" s="2">
        <f t="shared" si="100"/>
        <v>22.309184681404389</v>
      </c>
    </row>
    <row r="883" spans="1:11" ht="13.5" x14ac:dyDescent="0.25">
      <c r="A883" s="3">
        <f>TITRES_STAT!B886</f>
        <v>43287</v>
      </c>
      <c r="B883" s="17">
        <f>TITRES_STAT!D886</f>
        <v>24.1051</v>
      </c>
      <c r="C883" s="2">
        <f t="shared" si="101"/>
        <v>0</v>
      </c>
      <c r="D883" s="2">
        <f t="shared" si="102"/>
        <v>24.141719999999999</v>
      </c>
      <c r="E883" s="2">
        <f t="shared" si="104"/>
        <v>24.20299</v>
      </c>
      <c r="F883" s="2">
        <f t="shared" si="105"/>
        <v>23.870104999999999</v>
      </c>
      <c r="G883" s="2">
        <f t="shared" si="107"/>
        <v>21.854936000000002</v>
      </c>
      <c r="H883" s="2">
        <f t="shared" si="103"/>
        <v>19.10118150000001</v>
      </c>
      <c r="I883" s="2">
        <f t="array" ref="I883">SUMPRODUCT(B867:B886, (ROW(B867:B886)-ROW(B867)+1)) / (20*21/2)</f>
        <v>24.11252</v>
      </c>
      <c r="J883" s="2">
        <f t="shared" si="106"/>
        <v>23.655293520548803</v>
      </c>
      <c r="K883" s="2">
        <f t="shared" ref="K883:K946" si="108">$K$4*B883+(1-$K$4)*K882</f>
        <v>22.379612733114023</v>
      </c>
    </row>
    <row r="884" spans="1:11" ht="13.5" x14ac:dyDescent="0.25">
      <c r="A884" s="3">
        <f>TITRES_STAT!B887</f>
        <v>43290</v>
      </c>
      <c r="B884" s="17">
        <f>TITRES_STAT!D887</f>
        <v>23.898299999999999</v>
      </c>
      <c r="C884" s="2">
        <f t="shared" si="101"/>
        <v>-0.20680000000000121</v>
      </c>
      <c r="D884" s="2">
        <f t="shared" si="102"/>
        <v>24.052620000000001</v>
      </c>
      <c r="E884" s="2">
        <f t="shared" si="104"/>
        <v>24.16639</v>
      </c>
      <c r="F884" s="2">
        <f t="shared" si="105"/>
        <v>23.925529999999998</v>
      </c>
      <c r="G884" s="2">
        <f t="shared" si="107"/>
        <v>21.937986000000002</v>
      </c>
      <c r="H884" s="2">
        <f t="shared" si="103"/>
        <v>19.131817000000012</v>
      </c>
      <c r="I884" s="2">
        <f t="array" ref="I884">SUMPRODUCT(B868:B887, (ROW(B868:B887)-ROW(B868)+1)) / (20*21/2)</f>
        <v>24.113816666666661</v>
      </c>
      <c r="J884" s="2">
        <f t="shared" si="106"/>
        <v>23.678436994782253</v>
      </c>
      <c r="K884" s="2">
        <f t="shared" si="108"/>
        <v>22.439169096521319</v>
      </c>
    </row>
    <row r="885" spans="1:11" ht="13.5" x14ac:dyDescent="0.25">
      <c r="A885" s="3">
        <f>TITRES_STAT!B888</f>
        <v>43291</v>
      </c>
      <c r="B885" s="17">
        <f>TITRES_STAT!D888</f>
        <v>23.946000000000002</v>
      </c>
      <c r="C885" s="2">
        <f t="shared" si="101"/>
        <v>4.7700000000002518E-2</v>
      </c>
      <c r="D885" s="2">
        <f t="shared" si="102"/>
        <v>24.023980000000002</v>
      </c>
      <c r="E885" s="2">
        <f t="shared" si="104"/>
        <v>24.126609999999999</v>
      </c>
      <c r="F885" s="2">
        <f t="shared" si="105"/>
        <v>23.983340000000002</v>
      </c>
      <c r="G885" s="2">
        <f t="shared" si="107"/>
        <v>22.017889999999998</v>
      </c>
      <c r="H885" s="2">
        <f t="shared" si="103"/>
        <v>19.162691000000009</v>
      </c>
      <c r="I885" s="2">
        <f t="array" ref="I885">SUMPRODUCT(B869:B888, (ROW(B869:B888)-ROW(B869)+1)) / (20*21/2)</f>
        <v>24.104915238095238</v>
      </c>
      <c r="J885" s="2">
        <f t="shared" si="106"/>
        <v>23.703919185755371</v>
      </c>
      <c r="K885" s="2">
        <f t="shared" si="108"/>
        <v>22.498260504500873</v>
      </c>
    </row>
    <row r="886" spans="1:11" ht="13.5" x14ac:dyDescent="0.25">
      <c r="A886" s="3">
        <f>TITRES_STAT!B889</f>
        <v>43292</v>
      </c>
      <c r="B886" s="17">
        <f>TITRES_STAT!D889</f>
        <v>24.0654</v>
      </c>
      <c r="C886" s="2">
        <f t="shared" si="101"/>
        <v>0.11939999999999884</v>
      </c>
      <c r="D886" s="2">
        <f t="shared" si="102"/>
        <v>24.023979999999998</v>
      </c>
      <c r="E886" s="2">
        <f t="shared" si="104"/>
        <v>24.106720000000003</v>
      </c>
      <c r="F886" s="2">
        <f t="shared" si="105"/>
        <v>24.051785000000002</v>
      </c>
      <c r="G886" s="2">
        <f t="shared" si="107"/>
        <v>22.104281999999998</v>
      </c>
      <c r="H886" s="2">
        <f t="shared" si="103"/>
        <v>19.194542000000013</v>
      </c>
      <c r="I886" s="2">
        <f t="array" ref="I886">SUMPRODUCT(B870:B889, (ROW(B870:B889)-ROW(B870)+1)) / (20*21/2)</f>
        <v>24.093210476190471</v>
      </c>
      <c r="J886" s="2">
        <f t="shared" si="106"/>
        <v>23.738345929969146</v>
      </c>
      <c r="K886" s="2">
        <f t="shared" si="108"/>
        <v>22.559716955304761</v>
      </c>
    </row>
    <row r="887" spans="1:11" ht="13.5" x14ac:dyDescent="0.25">
      <c r="A887" s="3">
        <f>TITRES_STAT!B890</f>
        <v>43293</v>
      </c>
      <c r="B887" s="17">
        <f>TITRES_STAT!D890</f>
        <v>24.0654</v>
      </c>
      <c r="C887" s="2">
        <f t="shared" si="101"/>
        <v>0</v>
      </c>
      <c r="D887" s="2">
        <f t="shared" si="102"/>
        <v>24.016039999999997</v>
      </c>
      <c r="E887" s="2">
        <f t="shared" si="104"/>
        <v>24.102750000000004</v>
      </c>
      <c r="F887" s="2">
        <f t="shared" si="105"/>
        <v>24.119064999999999</v>
      </c>
      <c r="G887" s="2">
        <f t="shared" si="107"/>
        <v>22.190673999999994</v>
      </c>
      <c r="H887" s="2">
        <f t="shared" si="103"/>
        <v>19.226241000000012</v>
      </c>
      <c r="I887" s="2">
        <f t="array" ref="I887">SUMPRODUCT(B871:B890, (ROW(B871:B890)-ROW(B871)+1)) / (20*21/2)</f>
        <v>24.088703333333338</v>
      </c>
      <c r="J887" s="2">
        <f t="shared" si="106"/>
        <v>23.769493936638749</v>
      </c>
      <c r="K887" s="2">
        <f t="shared" si="108"/>
        <v>22.61876334921438</v>
      </c>
    </row>
    <row r="888" spans="1:11" ht="13.5" x14ac:dyDescent="0.25">
      <c r="A888" s="3">
        <f>TITRES_STAT!B891</f>
        <v>43294</v>
      </c>
      <c r="B888" s="17">
        <f>TITRES_STAT!D891</f>
        <v>24.025600000000001</v>
      </c>
      <c r="C888" s="2">
        <f t="shared" si="101"/>
        <v>-3.9799999999999613E-2</v>
      </c>
      <c r="D888" s="2">
        <f t="shared" si="102"/>
        <v>24.000139999999998</v>
      </c>
      <c r="E888" s="2">
        <f t="shared" si="104"/>
        <v>24.070930000000001</v>
      </c>
      <c r="F888" s="2">
        <f t="shared" si="105"/>
        <v>24.148500000000002</v>
      </c>
      <c r="G888" s="2">
        <f t="shared" si="107"/>
        <v>22.276269999999997</v>
      </c>
      <c r="H888" s="2">
        <f t="shared" si="103"/>
        <v>19.258082500000015</v>
      </c>
      <c r="I888" s="2">
        <f t="array" ref="I888">SUMPRODUCT(B872:B891, (ROW(B872:B891)-ROW(B872)+1)) / (20*21/2)</f>
        <v>24.094162857142862</v>
      </c>
      <c r="J888" s="2">
        <f t="shared" si="106"/>
        <v>23.793884990292199</v>
      </c>
      <c r="K888" s="2">
        <f t="shared" si="108"/>
        <v>22.673933413951072</v>
      </c>
    </row>
    <row r="889" spans="1:11" ht="13.5" x14ac:dyDescent="0.25">
      <c r="A889" s="3">
        <f>TITRES_STAT!B892</f>
        <v>43297</v>
      </c>
      <c r="B889" s="17">
        <f>TITRES_STAT!D892</f>
        <v>24.025600000000001</v>
      </c>
      <c r="C889" s="2">
        <f t="shared" si="101"/>
        <v>0</v>
      </c>
      <c r="D889" s="2">
        <f t="shared" si="102"/>
        <v>24.025600000000001</v>
      </c>
      <c r="E889" s="2">
        <f t="shared" si="104"/>
        <v>24.039110000000001</v>
      </c>
      <c r="F889" s="2">
        <f t="shared" si="105"/>
        <v>24.144525000000002</v>
      </c>
      <c r="G889" s="2">
        <f t="shared" si="107"/>
        <v>22.361865999999996</v>
      </c>
      <c r="H889" s="2">
        <f t="shared" si="103"/>
        <v>19.289772500000016</v>
      </c>
      <c r="I889" s="2">
        <f t="array" ref="I889">SUMPRODUCT(B873:B892, (ROW(B873:B892)-ROW(B873)+1)) / (20*21/2)</f>
        <v>24.10791857142857</v>
      </c>
      <c r="J889" s="2">
        <f t="shared" si="106"/>
        <v>23.815953086454847</v>
      </c>
      <c r="K889" s="2">
        <f t="shared" si="108"/>
        <v>22.726939946737307</v>
      </c>
    </row>
    <row r="890" spans="1:11" ht="13.5" x14ac:dyDescent="0.25">
      <c r="A890" s="3">
        <f>TITRES_STAT!B893</f>
        <v>43298</v>
      </c>
      <c r="B890" s="17">
        <f>TITRES_STAT!D893</f>
        <v>24.097200000000001</v>
      </c>
      <c r="C890" s="2">
        <f t="shared" si="101"/>
        <v>7.1600000000000108E-2</v>
      </c>
      <c r="D890" s="2">
        <f t="shared" si="102"/>
        <v>24.05584</v>
      </c>
      <c r="E890" s="2">
        <f t="shared" si="104"/>
        <v>24.039910000000003</v>
      </c>
      <c r="F890" s="2">
        <f t="shared" si="105"/>
        <v>24.135375000000003</v>
      </c>
      <c r="G890" s="2">
        <f t="shared" si="107"/>
        <v>22.453451999999992</v>
      </c>
      <c r="H890" s="2">
        <f t="shared" si="103"/>
        <v>19.322921500000014</v>
      </c>
      <c r="I890" s="2">
        <f t="array" ref="I890">SUMPRODUCT(B874:B893, (ROW(B874:B893)-ROW(B874)+1)) / (20*21/2)</f>
        <v>24.15084238095238</v>
      </c>
      <c r="J890" s="2">
        <f t="shared" si="106"/>
        <v>23.842738506792482</v>
      </c>
      <c r="K890" s="2">
        <f t="shared" si="108"/>
        <v>22.78067563510055</v>
      </c>
    </row>
    <row r="891" spans="1:11" ht="13.5" x14ac:dyDescent="0.25">
      <c r="A891" s="3">
        <f>TITRES_STAT!B894</f>
        <v>43299</v>
      </c>
      <c r="B891" s="17">
        <f>TITRES_STAT!D894</f>
        <v>24.192699999999999</v>
      </c>
      <c r="C891" s="2">
        <f t="shared" si="101"/>
        <v>9.5499999999997698E-2</v>
      </c>
      <c r="D891" s="2">
        <f t="shared" si="102"/>
        <v>24.081300000000002</v>
      </c>
      <c r="E891" s="2">
        <f t="shared" si="104"/>
        <v>24.052639999999997</v>
      </c>
      <c r="F891" s="2">
        <f t="shared" si="105"/>
        <v>24.119865000000001</v>
      </c>
      <c r="G891" s="2">
        <f t="shared" si="107"/>
        <v>22.544669999999996</v>
      </c>
      <c r="H891" s="2">
        <f t="shared" si="103"/>
        <v>19.356548000000014</v>
      </c>
      <c r="I891" s="2">
        <f t="array" ref="I891">SUMPRODUCT(B875:B894, (ROW(B875:B894)-ROW(B875)+1)) / (20*21/2)</f>
        <v>24.191114285714285</v>
      </c>
      <c r="J891" s="2">
        <f t="shared" si="106"/>
        <v>23.876068172812246</v>
      </c>
      <c r="K891" s="2">
        <f t="shared" si="108"/>
        <v>22.836049139606413</v>
      </c>
    </row>
    <row r="892" spans="1:11" ht="13.5" x14ac:dyDescent="0.25">
      <c r="A892" s="3">
        <f>TITRES_STAT!B895</f>
        <v>43300</v>
      </c>
      <c r="B892" s="17">
        <f>TITRES_STAT!D895</f>
        <v>24.264299999999999</v>
      </c>
      <c r="C892" s="2">
        <f t="shared" si="101"/>
        <v>7.1600000000000108E-2</v>
      </c>
      <c r="D892" s="2">
        <f t="shared" si="102"/>
        <v>24.121079999999999</v>
      </c>
      <c r="E892" s="2">
        <f t="shared" si="104"/>
        <v>24.068559999999998</v>
      </c>
      <c r="F892" s="2">
        <f t="shared" si="105"/>
        <v>24.131800000000002</v>
      </c>
      <c r="G892" s="2">
        <f t="shared" si="107"/>
        <v>22.629723999999996</v>
      </c>
      <c r="H892" s="2">
        <f t="shared" si="103"/>
        <v>19.390532500000013</v>
      </c>
      <c r="I892" s="2">
        <f t="array" ref="I892">SUMPRODUCT(B876:B895, (ROW(B876:B895)-ROW(B876)+1)) / (20*21/2)</f>
        <v>24.229870952380953</v>
      </c>
      <c r="J892" s="2">
        <f t="shared" si="106"/>
        <v>23.913042632544414</v>
      </c>
      <c r="K892" s="2">
        <f t="shared" si="108"/>
        <v>22.892058977268906</v>
      </c>
    </row>
    <row r="893" spans="1:11" ht="13.5" x14ac:dyDescent="0.25">
      <c r="A893" s="3">
        <f>TITRES_STAT!B896</f>
        <v>43301</v>
      </c>
      <c r="B893" s="17">
        <f>TITRES_STAT!D896</f>
        <v>24.5825</v>
      </c>
      <c r="C893" s="2">
        <f t="shared" si="101"/>
        <v>0.31820000000000093</v>
      </c>
      <c r="D893" s="2">
        <f t="shared" si="102"/>
        <v>24.23246</v>
      </c>
      <c r="E893" s="2">
        <f t="shared" si="104"/>
        <v>24.116299999999999</v>
      </c>
      <c r="F893" s="2">
        <f t="shared" si="105"/>
        <v>24.159645000000001</v>
      </c>
      <c r="G893" s="2">
        <f t="shared" si="107"/>
        <v>22.718864000000004</v>
      </c>
      <c r="H893" s="2">
        <f t="shared" si="103"/>
        <v>19.426108000000013</v>
      </c>
      <c r="I893" s="2">
        <f t="array" ref="I893">SUMPRODUCT(B877:B896, (ROW(B877:B896)-ROW(B877)+1)) / (20*21/2)</f>
        <v>24.289462380952379</v>
      </c>
      <c r="J893" s="2">
        <f t="shared" si="106"/>
        <v>23.976800477063993</v>
      </c>
      <c r="K893" s="2">
        <f t="shared" si="108"/>
        <v>22.95835078208189</v>
      </c>
    </row>
    <row r="894" spans="1:11" ht="13.5" x14ac:dyDescent="0.25">
      <c r="A894" s="3">
        <f>TITRES_STAT!B897</f>
        <v>43304</v>
      </c>
      <c r="B894" s="17">
        <f>TITRES_STAT!D897</f>
        <v>24.5825</v>
      </c>
      <c r="C894" s="2">
        <f t="shared" si="101"/>
        <v>0</v>
      </c>
      <c r="D894" s="2">
        <f t="shared" si="102"/>
        <v>24.34384</v>
      </c>
      <c r="E894" s="2">
        <f t="shared" si="104"/>
        <v>24.184720000000002</v>
      </c>
      <c r="F894" s="2">
        <f t="shared" si="105"/>
        <v>24.175554999999999</v>
      </c>
      <c r="G894" s="2">
        <f t="shared" si="107"/>
        <v>22.808764000000007</v>
      </c>
      <c r="H894" s="2">
        <f t="shared" si="103"/>
        <v>19.461721500000014</v>
      </c>
      <c r="I894" s="2">
        <f t="array" ref="I894">SUMPRODUCT(B878:B897, (ROW(B878:B897)-ROW(B878)+1)) / (20*21/2)</f>
        <v>24.346440000000001</v>
      </c>
      <c r="J894" s="2">
        <f t="shared" si="106"/>
        <v>24.034486145915043</v>
      </c>
      <c r="K894" s="2">
        <f t="shared" si="108"/>
        <v>23.022042908274759</v>
      </c>
    </row>
    <row r="895" spans="1:11" ht="13.5" x14ac:dyDescent="0.25">
      <c r="A895" s="3">
        <f>TITRES_STAT!B898</f>
        <v>43305</v>
      </c>
      <c r="B895" s="17">
        <f>TITRES_STAT!D898</f>
        <v>24.5825</v>
      </c>
      <c r="C895" s="2">
        <f t="shared" si="101"/>
        <v>0</v>
      </c>
      <c r="D895" s="2">
        <f t="shared" si="102"/>
        <v>24.440899999999996</v>
      </c>
      <c r="E895" s="2">
        <f t="shared" si="104"/>
        <v>24.248370000000001</v>
      </c>
      <c r="F895" s="2">
        <f t="shared" si="105"/>
        <v>24.187489999999997</v>
      </c>
      <c r="G895" s="2">
        <f t="shared" si="107"/>
        <v>22.890310000000003</v>
      </c>
      <c r="H895" s="2">
        <f t="shared" si="103"/>
        <v>19.497676500000015</v>
      </c>
      <c r="I895" s="2">
        <f t="array" ref="I895">SUMPRODUCT(B879:B898, (ROW(B879:B898)-ROW(B879)+1)) / (20*21/2)</f>
        <v>24.46293142857143</v>
      </c>
      <c r="J895" s="2">
        <f t="shared" si="106"/>
        <v>24.086677941542181</v>
      </c>
      <c r="K895" s="2">
        <f t="shared" si="108"/>
        <v>23.083237304028692</v>
      </c>
    </row>
    <row r="896" spans="1:11" ht="13.5" x14ac:dyDescent="0.25">
      <c r="A896" s="3">
        <f>TITRES_STAT!B899</f>
        <v>43307</v>
      </c>
      <c r="B896" s="17">
        <f>TITRES_STAT!D899</f>
        <v>24.813199999999998</v>
      </c>
      <c r="C896" s="2">
        <f t="shared" si="101"/>
        <v>0.23069999999999879</v>
      </c>
      <c r="D896" s="2">
        <f t="shared" si="102"/>
        <v>24.564999999999998</v>
      </c>
      <c r="E896" s="2">
        <f t="shared" si="104"/>
        <v>24.323150000000005</v>
      </c>
      <c r="F896" s="2">
        <f t="shared" si="105"/>
        <v>24.214934999999997</v>
      </c>
      <c r="G896" s="2">
        <f t="shared" si="107"/>
        <v>22.983912000000004</v>
      </c>
      <c r="H896" s="2">
        <f t="shared" si="103"/>
        <v>19.534785000000014</v>
      </c>
      <c r="I896" s="2">
        <f t="array" ref="I896">SUMPRODUCT(B880:B899, (ROW(B880:B899)-ROW(B880)+1)) / (20*21/2)</f>
        <v>24.701329047619051</v>
      </c>
      <c r="J896" s="2">
        <f t="shared" si="106"/>
        <v>24.155870518538165</v>
      </c>
      <c r="K896" s="2">
        <f t="shared" si="108"/>
        <v>23.151078978380511</v>
      </c>
    </row>
    <row r="897" spans="1:11" ht="13.5" x14ac:dyDescent="0.25">
      <c r="A897" s="3">
        <f>TITRES_STAT!B900</f>
        <v>43308</v>
      </c>
      <c r="B897" s="17">
        <f>TITRES_STAT!D900</f>
        <v>24.813199999999998</v>
      </c>
      <c r="C897" s="2">
        <f t="shared" si="101"/>
        <v>0</v>
      </c>
      <c r="D897" s="2">
        <f t="shared" si="102"/>
        <v>24.674779999999998</v>
      </c>
      <c r="E897" s="2">
        <f t="shared" si="104"/>
        <v>24.397930000000002</v>
      </c>
      <c r="F897" s="2">
        <f t="shared" si="105"/>
        <v>24.250339999999998</v>
      </c>
      <c r="G897" s="2">
        <f t="shared" si="107"/>
        <v>23.077666000000004</v>
      </c>
      <c r="H897" s="2">
        <f t="shared" si="103"/>
        <v>19.572577000000013</v>
      </c>
      <c r="I897" s="2">
        <f t="array" ref="I897">SUMPRODUCT(B881:B900, (ROW(B881:B900)-ROW(B881)+1)) / (20*21/2)</f>
        <v>24.912830476190475</v>
      </c>
      <c r="J897" s="2">
        <f t="shared" si="106"/>
        <v>24.218473326296433</v>
      </c>
      <c r="K897" s="2">
        <f t="shared" si="108"/>
        <v>23.216260194914611</v>
      </c>
    </row>
    <row r="898" spans="1:11" ht="13.5" x14ac:dyDescent="0.25">
      <c r="A898" s="3">
        <f>TITRES_STAT!B901</f>
        <v>43311</v>
      </c>
      <c r="B898" s="17">
        <f>TITRES_STAT!D901</f>
        <v>25.473500000000001</v>
      </c>
      <c r="C898" s="2">
        <f t="shared" si="101"/>
        <v>0.660300000000003</v>
      </c>
      <c r="D898" s="2">
        <f t="shared" si="102"/>
        <v>24.852979999999999</v>
      </c>
      <c r="E898" s="2">
        <f t="shared" si="104"/>
        <v>24.542719999999999</v>
      </c>
      <c r="F898" s="2">
        <f t="shared" si="105"/>
        <v>24.306824999999996</v>
      </c>
      <c r="G898" s="2">
        <f t="shared" si="107"/>
        <v>23.184626000000009</v>
      </c>
      <c r="H898" s="2">
        <f t="shared" si="103"/>
        <v>19.613405000000014</v>
      </c>
      <c r="I898" s="2">
        <f t="array" ref="I898">SUMPRODUCT(B882:B901, (ROW(B882:B901)-ROW(B882)+1)) / (20*21/2)</f>
        <v>25.119714285714288</v>
      </c>
      <c r="J898" s="2">
        <f t="shared" si="106"/>
        <v>24.337999676172963</v>
      </c>
      <c r="K898" s="2">
        <f t="shared" si="108"/>
        <v>23.304779402957177</v>
      </c>
    </row>
    <row r="899" spans="1:11" ht="13.5" x14ac:dyDescent="0.25">
      <c r="A899" s="3">
        <f>TITRES_STAT!B902</f>
        <v>43312</v>
      </c>
      <c r="B899" s="17">
        <f>TITRES_STAT!D902</f>
        <v>26.81</v>
      </c>
      <c r="C899" s="2">
        <f t="shared" si="101"/>
        <v>1.3364999999999974</v>
      </c>
      <c r="D899" s="2">
        <f t="shared" si="102"/>
        <v>25.298480000000001</v>
      </c>
      <c r="E899" s="2">
        <f t="shared" si="104"/>
        <v>24.821159999999999</v>
      </c>
      <c r="F899" s="2">
        <f t="shared" si="105"/>
        <v>24.430135</v>
      </c>
      <c r="G899" s="2">
        <f t="shared" si="107"/>
        <v>23.321354000000007</v>
      </c>
      <c r="H899" s="2">
        <f t="shared" si="103"/>
        <v>19.660877500000016</v>
      </c>
      <c r="I899" s="2">
        <f t="array" ref="I899">SUMPRODUCT(B883:B902, (ROW(B883:B902)-ROW(B883)+1)) / (20*21/2)</f>
        <v>25.317688095238097</v>
      </c>
      <c r="J899" s="2">
        <f t="shared" si="106"/>
        <v>24.573428278442204</v>
      </c>
      <c r="K899" s="2">
        <f t="shared" si="108"/>
        <v>23.44223903421376</v>
      </c>
    </row>
    <row r="900" spans="1:11" ht="13.5" x14ac:dyDescent="0.25">
      <c r="A900" s="3">
        <f>TITRES_STAT!B903</f>
        <v>43313</v>
      </c>
      <c r="B900" s="17">
        <f>TITRES_STAT!D903</f>
        <v>26.6509</v>
      </c>
      <c r="C900" s="2">
        <f t="shared" ref="C900:C963" si="109">B900-B899</f>
        <v>-0.15909999999999869</v>
      </c>
      <c r="D900" s="2">
        <f t="shared" si="102"/>
        <v>25.712160000000001</v>
      </c>
      <c r="E900" s="2">
        <f t="shared" si="104"/>
        <v>25.076529999999998</v>
      </c>
      <c r="F900" s="2">
        <f t="shared" si="105"/>
        <v>24.558219999999999</v>
      </c>
      <c r="G900" s="2">
        <f t="shared" si="107"/>
        <v>23.455660000000009</v>
      </c>
      <c r="H900" s="2">
        <f t="shared" si="103"/>
        <v>19.707592500000018</v>
      </c>
      <c r="I900" s="2">
        <f t="array" ref="I900">SUMPRODUCT(B884:B903, (ROW(B884:B903)-ROW(B884)+1)) / (20*21/2)</f>
        <v>25.529494761904761</v>
      </c>
      <c r="J900" s="2">
        <f t="shared" si="106"/>
        <v>24.771282728114375</v>
      </c>
      <c r="K900" s="2">
        <f t="shared" si="108"/>
        <v>23.568068876009299</v>
      </c>
    </row>
    <row r="901" spans="1:11" ht="13.5" x14ac:dyDescent="0.25">
      <c r="A901" s="3">
        <f>TITRES_STAT!B904</f>
        <v>43314</v>
      </c>
      <c r="B901" s="17">
        <f>TITRES_STAT!D904</f>
        <v>26.730499999999999</v>
      </c>
      <c r="C901" s="2">
        <f t="shared" si="109"/>
        <v>7.9599999999999227E-2</v>
      </c>
      <c r="D901" s="2">
        <f t="shared" si="102"/>
        <v>26.095620000000004</v>
      </c>
      <c r="E901" s="2">
        <f t="shared" si="104"/>
        <v>25.330310000000001</v>
      </c>
      <c r="F901" s="2">
        <f t="shared" si="105"/>
        <v>24.691474999999993</v>
      </c>
      <c r="G901" s="2">
        <f t="shared" si="107"/>
        <v>23.592316</v>
      </c>
      <c r="H901" s="2">
        <f t="shared" si="103"/>
        <v>19.754667500000018</v>
      </c>
      <c r="I901" s="2">
        <f t="array" ref="I901">SUMPRODUCT(B885:B904, (ROW(B885:B904)-ROW(B885)+1)) / (20*21/2)</f>
        <v>25.765170000000001</v>
      </c>
      <c r="J901" s="2">
        <f t="shared" si="106"/>
        <v>24.957874849246338</v>
      </c>
      <c r="K901" s="2">
        <f t="shared" si="108"/>
        <v>23.692085782832464</v>
      </c>
    </row>
    <row r="902" spans="1:11" ht="13.5" x14ac:dyDescent="0.25">
      <c r="A902" s="3">
        <f>TITRES_STAT!B905</f>
        <v>43315</v>
      </c>
      <c r="B902" s="17">
        <f>TITRES_STAT!D905</f>
        <v>26.770199999999999</v>
      </c>
      <c r="C902" s="2">
        <f t="shared" si="109"/>
        <v>3.9699999999999847E-2</v>
      </c>
      <c r="D902" s="2">
        <f t="shared" ref="D902:D965" si="110">AVERAGE(B898:B902)</f>
        <v>26.487020000000001</v>
      </c>
      <c r="E902" s="2">
        <f t="shared" si="104"/>
        <v>25.5809</v>
      </c>
      <c r="F902" s="2">
        <f t="shared" si="105"/>
        <v>24.824729999999995</v>
      </c>
      <c r="G902" s="2">
        <f t="shared" si="107"/>
        <v>23.719134</v>
      </c>
      <c r="H902" s="2">
        <f t="shared" si="103"/>
        <v>19.802320500000018</v>
      </c>
      <c r="I902" s="2">
        <f t="array" ref="I902">SUMPRODUCT(B886:B905, (ROW(B886:B905)-ROW(B886)+1)) / (20*21/2)</f>
        <v>25.982425238095239</v>
      </c>
      <c r="J902" s="2">
        <f t="shared" si="106"/>
        <v>25.130477244556211</v>
      </c>
      <c r="K902" s="2">
        <f t="shared" si="108"/>
        <v>23.812796144290015</v>
      </c>
    </row>
    <row r="903" spans="1:11" ht="13.5" x14ac:dyDescent="0.25">
      <c r="A903" s="3">
        <f>TITRES_STAT!B906</f>
        <v>43318</v>
      </c>
      <c r="B903" s="17">
        <f>TITRES_STAT!D906</f>
        <v>27.0487</v>
      </c>
      <c r="C903" s="2">
        <f t="shared" si="109"/>
        <v>0.27850000000000108</v>
      </c>
      <c r="D903" s="2">
        <f t="shared" si="110"/>
        <v>26.802060000000001</v>
      </c>
      <c r="E903" s="2">
        <f t="shared" si="104"/>
        <v>25.82752</v>
      </c>
      <c r="F903" s="2">
        <f t="shared" si="105"/>
        <v>24.971909999999998</v>
      </c>
      <c r="G903" s="2">
        <f t="shared" si="107"/>
        <v>23.843167999999995</v>
      </c>
      <c r="H903" s="2">
        <f t="shared" si="103"/>
        <v>19.851746000000013</v>
      </c>
      <c r="I903" s="2">
        <f t="array" ref="I903">SUMPRODUCT(B887:B906, (ROW(B887:B906)-ROW(B887)+1)) / (20*21/2)</f>
        <v>26.214916190476192</v>
      </c>
      <c r="J903" s="2">
        <f t="shared" si="106"/>
        <v>25.313165126027048</v>
      </c>
      <c r="K903" s="2">
        <f t="shared" si="108"/>
        <v>23.939694334710012</v>
      </c>
    </row>
    <row r="904" spans="1:11" ht="13.5" x14ac:dyDescent="0.25">
      <c r="A904" s="3">
        <f>TITRES_STAT!B907</f>
        <v>43319</v>
      </c>
      <c r="B904" s="17">
        <f>TITRES_STAT!D907</f>
        <v>27.4465</v>
      </c>
      <c r="C904" s="2">
        <f t="shared" si="109"/>
        <v>0.39780000000000015</v>
      </c>
      <c r="D904" s="2">
        <f t="shared" si="110"/>
        <v>26.929359999999996</v>
      </c>
      <c r="E904" s="2">
        <f t="shared" si="104"/>
        <v>26.11392</v>
      </c>
      <c r="F904" s="2">
        <f t="shared" si="105"/>
        <v>25.149319999999999</v>
      </c>
      <c r="G904" s="2">
        <f t="shared" si="107"/>
        <v>23.97288</v>
      </c>
      <c r="H904" s="2">
        <f t="shared" si="103"/>
        <v>19.903464000000014</v>
      </c>
      <c r="I904" s="2">
        <f t="array" ref="I904">SUMPRODUCT(B888:B907, (ROW(B888:B907)-ROW(B888)+1)) / (20*21/2)</f>
        <v>26.392667619047618</v>
      </c>
      <c r="J904" s="2">
        <f t="shared" si="106"/>
        <v>25.516339875929233</v>
      </c>
      <c r="K904" s="2">
        <f t="shared" si="108"/>
        <v>24.0772161255057</v>
      </c>
    </row>
    <row r="905" spans="1:11" ht="13.5" x14ac:dyDescent="0.25">
      <c r="A905" s="3">
        <f>TITRES_STAT!B908</f>
        <v>43320</v>
      </c>
      <c r="B905" s="17">
        <f>TITRES_STAT!D908</f>
        <v>27.430499999999999</v>
      </c>
      <c r="C905" s="2">
        <f t="shared" si="109"/>
        <v>-1.6000000000001791E-2</v>
      </c>
      <c r="D905" s="2">
        <f t="shared" si="110"/>
        <v>27.085280000000001</v>
      </c>
      <c r="E905" s="2">
        <f t="shared" si="104"/>
        <v>26.398719999999997</v>
      </c>
      <c r="F905" s="2">
        <f t="shared" si="105"/>
        <v>25.323545000000003</v>
      </c>
      <c r="G905" s="2">
        <f t="shared" si="107"/>
        <v>24.097715999999995</v>
      </c>
      <c r="H905" s="2">
        <f t="shared" si="103"/>
        <v>19.954950500000013</v>
      </c>
      <c r="I905" s="2">
        <f t="array" ref="I905">SUMPRODUCT(B889:B908, (ROW(B889:B908)-ROW(B889)+1)) / (20*21/2)</f>
        <v>26.569811904761906</v>
      </c>
      <c r="J905" s="2">
        <f t="shared" si="106"/>
        <v>25.698640840126448</v>
      </c>
      <c r="K905" s="2">
        <f t="shared" si="108"/>
        <v>24.208717453917242</v>
      </c>
    </row>
    <row r="906" spans="1:11" ht="13.5" x14ac:dyDescent="0.25">
      <c r="A906" s="3">
        <f>TITRES_STAT!B909</f>
        <v>43321</v>
      </c>
      <c r="B906" s="17">
        <f>TITRES_STAT!D909</f>
        <v>27.764700000000001</v>
      </c>
      <c r="C906" s="2">
        <f t="shared" si="109"/>
        <v>0.33420000000000272</v>
      </c>
      <c r="D906" s="2">
        <f t="shared" si="110"/>
        <v>27.292120000000001</v>
      </c>
      <c r="E906" s="2">
        <f t="shared" si="104"/>
        <v>26.693869999999997</v>
      </c>
      <c r="F906" s="2">
        <f t="shared" si="105"/>
        <v>25.508510000000001</v>
      </c>
      <c r="G906" s="2">
        <f t="shared" si="107"/>
        <v>24.232273999999997</v>
      </c>
      <c r="H906" s="2">
        <f t="shared" ref="H906:H969" si="111">AVERAGE(B707:B906)</f>
        <v>20.008335500000015</v>
      </c>
      <c r="I906" s="2">
        <f t="array" ref="I906">SUMPRODUCT(B890:B909, (ROW(B890:B909)-ROW(B890)+1)) / (20*21/2)</f>
        <v>26.72191619047619</v>
      </c>
      <c r="J906" s="2">
        <f t="shared" si="106"/>
        <v>25.895408379162024</v>
      </c>
      <c r="K906" s="2">
        <f t="shared" si="108"/>
        <v>24.348167749842055</v>
      </c>
    </row>
    <row r="907" spans="1:11" ht="13.5" x14ac:dyDescent="0.25">
      <c r="A907" s="3">
        <f>TITRES_STAT!B910</f>
        <v>43322</v>
      </c>
      <c r="B907" s="17">
        <f>TITRES_STAT!D910</f>
        <v>27.3749</v>
      </c>
      <c r="C907" s="2">
        <f t="shared" si="109"/>
        <v>-0.38980000000000103</v>
      </c>
      <c r="D907" s="2">
        <f t="shared" si="110"/>
        <v>27.413060000000002</v>
      </c>
      <c r="E907" s="2">
        <f t="shared" si="104"/>
        <v>26.950040000000001</v>
      </c>
      <c r="F907" s="2">
        <f t="shared" si="105"/>
        <v>25.673984999999998</v>
      </c>
      <c r="G907" s="2">
        <f t="shared" si="107"/>
        <v>24.360553999999997</v>
      </c>
      <c r="H907" s="2">
        <f t="shared" si="111"/>
        <v>20.059771500000014</v>
      </c>
      <c r="I907" s="2">
        <f t="array" ref="I907">SUMPRODUCT(B891:B910, (ROW(B891:B910)-ROW(B891)+1)) / (20*21/2)</f>
        <v>26.857730476190479</v>
      </c>
      <c r="J907" s="2">
        <f t="shared" si="106"/>
        <v>26.036312343051357</v>
      </c>
      <c r="K907" s="2">
        <f t="shared" si="108"/>
        <v>24.46686313220119</v>
      </c>
    </row>
    <row r="908" spans="1:11" ht="13.5" x14ac:dyDescent="0.25">
      <c r="A908" s="3">
        <f>TITRES_STAT!B911</f>
        <v>43326</v>
      </c>
      <c r="B908" s="17">
        <f>TITRES_STAT!D911</f>
        <v>27.533999999999999</v>
      </c>
      <c r="C908" s="2">
        <f t="shared" si="109"/>
        <v>0.15909999999999869</v>
      </c>
      <c r="D908" s="2">
        <f t="shared" si="110"/>
        <v>27.510120000000001</v>
      </c>
      <c r="E908" s="2">
        <f t="shared" ref="E908:E971" si="112">AVERAGE(B899:B908)</f>
        <v>27.156089999999999</v>
      </c>
      <c r="F908" s="2">
        <f t="shared" si="105"/>
        <v>25.849405000000001</v>
      </c>
      <c r="G908" s="2">
        <f t="shared" si="107"/>
        <v>24.487459999999995</v>
      </c>
      <c r="H908" s="2">
        <f t="shared" si="111"/>
        <v>20.112345000000015</v>
      </c>
      <c r="I908" s="2">
        <f t="array" ref="I908">SUMPRODUCT(B892:B911, (ROW(B892:B911)-ROW(B892)+1)) / (20*21/2)</f>
        <v>26.96622428571429</v>
      </c>
      <c r="J908" s="2">
        <f t="shared" si="106"/>
        <v>26.178949262760749</v>
      </c>
      <c r="K908" s="2">
        <f t="shared" si="108"/>
        <v>24.587143009369772</v>
      </c>
    </row>
    <row r="909" spans="1:11" ht="13.5" x14ac:dyDescent="0.25">
      <c r="A909" s="3">
        <f>TITRES_STAT!B912</f>
        <v>43327</v>
      </c>
      <c r="B909" s="17">
        <f>TITRES_STAT!D912</f>
        <v>27.4465</v>
      </c>
      <c r="C909" s="2">
        <f t="shared" si="109"/>
        <v>-8.7499999999998579E-2</v>
      </c>
      <c r="D909" s="2">
        <f t="shared" si="110"/>
        <v>27.510119999999993</v>
      </c>
      <c r="E909" s="2">
        <f t="shared" si="112"/>
        <v>27.219739999999994</v>
      </c>
      <c r="F909" s="2">
        <f t="shared" si="105"/>
        <v>26.02045</v>
      </c>
      <c r="G909" s="2">
        <f t="shared" si="107"/>
        <v>24.607039999999998</v>
      </c>
      <c r="H909" s="2">
        <f t="shared" si="111"/>
        <v>20.164595000000013</v>
      </c>
      <c r="I909" s="2">
        <f t="array" ref="I909">SUMPRODUCT(B893:B912, (ROW(B893:B912)-ROW(B893)+1)) / (20*21/2)</f>
        <v>27.059040000000003</v>
      </c>
      <c r="J909" s="2">
        <f t="shared" si="106"/>
        <v>26.299668380593058</v>
      </c>
      <c r="K909" s="2">
        <f t="shared" si="108"/>
        <v>24.699274656061156</v>
      </c>
    </row>
    <row r="910" spans="1:11" ht="13.5" x14ac:dyDescent="0.25">
      <c r="A910" s="3">
        <f>TITRES_STAT!B913</f>
        <v>43328</v>
      </c>
      <c r="B910" s="17">
        <f>TITRES_STAT!D913</f>
        <v>27.4465</v>
      </c>
      <c r="C910" s="2">
        <f t="shared" si="109"/>
        <v>0</v>
      </c>
      <c r="D910" s="2">
        <f t="shared" si="110"/>
        <v>27.51332</v>
      </c>
      <c r="E910" s="2">
        <f t="shared" si="112"/>
        <v>27.299299999999999</v>
      </c>
      <c r="F910" s="2">
        <f t="shared" si="105"/>
        <v>26.187914999999997</v>
      </c>
      <c r="G910" s="2">
        <f t="shared" si="107"/>
        <v>24.728176000000005</v>
      </c>
      <c r="H910" s="2">
        <f t="shared" si="111"/>
        <v>20.215819500000013</v>
      </c>
      <c r="I910" s="2">
        <f t="array" ref="I910">SUMPRODUCT(B894:B913, (ROW(B894:B913)-ROW(B894)+1)) / (20*21/2)</f>
        <v>27.126699047619049</v>
      </c>
      <c r="J910" s="2">
        <f t="shared" si="106"/>
        <v>26.408890439584194</v>
      </c>
      <c r="K910" s="2">
        <f t="shared" si="108"/>
        <v>24.807008983274446</v>
      </c>
    </row>
    <row r="911" spans="1:11" ht="13.5" x14ac:dyDescent="0.25">
      <c r="A911" s="3">
        <f>TITRES_STAT!B914</f>
        <v>43329</v>
      </c>
      <c r="B911" s="17">
        <f>TITRES_STAT!D914</f>
        <v>27.327100000000002</v>
      </c>
      <c r="C911" s="2">
        <f t="shared" si="109"/>
        <v>-0.11939999999999884</v>
      </c>
      <c r="D911" s="2">
        <f t="shared" si="110"/>
        <v>27.425800000000002</v>
      </c>
      <c r="E911" s="2">
        <f t="shared" si="112"/>
        <v>27.358960000000003</v>
      </c>
      <c r="F911" s="2">
        <f t="shared" si="105"/>
        <v>26.344635000000004</v>
      </c>
      <c r="G911" s="2">
        <f t="shared" si="107"/>
        <v>24.836033999999998</v>
      </c>
      <c r="H911" s="2">
        <f t="shared" si="111"/>
        <v>20.265649500000013</v>
      </c>
      <c r="I911" s="2">
        <f t="array" ref="I911">SUMPRODUCT(B895:B914, (ROW(B895:B914)-ROW(B895)+1)) / (20*21/2)</f>
        <v>27.181856666666668</v>
      </c>
      <c r="J911" s="2">
        <f t="shared" si="106"/>
        <v>26.496338969147608</v>
      </c>
      <c r="K911" s="2">
        <f t="shared" si="108"/>
        <v>24.905836081969568</v>
      </c>
    </row>
    <row r="912" spans="1:11" ht="13.5" x14ac:dyDescent="0.25">
      <c r="A912" s="3">
        <f>TITRES_STAT!B915</f>
        <v>43332</v>
      </c>
      <c r="B912" s="17">
        <f>TITRES_STAT!D915</f>
        <v>27.319199999999999</v>
      </c>
      <c r="C912" s="2">
        <f t="shared" si="109"/>
        <v>-7.9000000000029047E-3</v>
      </c>
      <c r="D912" s="2">
        <f t="shared" si="110"/>
        <v>27.414659999999998</v>
      </c>
      <c r="E912" s="2">
        <f t="shared" si="112"/>
        <v>27.41386</v>
      </c>
      <c r="F912" s="2">
        <f t="shared" si="105"/>
        <v>26.497380000000003</v>
      </c>
      <c r="G912" s="2">
        <f t="shared" si="107"/>
        <v>24.932843999999999</v>
      </c>
      <c r="H912" s="2">
        <f t="shared" si="111"/>
        <v>20.316769000000011</v>
      </c>
      <c r="I912" s="2">
        <f t="array" ref="I912">SUMPRODUCT(B896:B915, (ROW(B896:B915)-ROW(B896)+1)) / (20*21/2)</f>
        <v>27.24724619047619</v>
      </c>
      <c r="J912" s="2">
        <f t="shared" si="106"/>
        <v>26.574706686371645</v>
      </c>
      <c r="K912" s="2">
        <f t="shared" si="108"/>
        <v>25.000477804245275</v>
      </c>
    </row>
    <row r="913" spans="1:11" ht="13.5" x14ac:dyDescent="0.25">
      <c r="A913" s="3">
        <f>TITRES_STAT!B916</f>
        <v>43335</v>
      </c>
      <c r="B913" s="17">
        <f>TITRES_STAT!D916</f>
        <v>27.207799999999999</v>
      </c>
      <c r="C913" s="2">
        <f t="shared" si="109"/>
        <v>-0.11139999999999972</v>
      </c>
      <c r="D913" s="2">
        <f t="shared" si="110"/>
        <v>27.349419999999999</v>
      </c>
      <c r="E913" s="2">
        <f t="shared" si="112"/>
        <v>27.429770000000001</v>
      </c>
      <c r="F913" s="2">
        <f t="shared" si="105"/>
        <v>26.628645000000006</v>
      </c>
      <c r="G913" s="2">
        <f t="shared" si="107"/>
        <v>25.022760000000002</v>
      </c>
      <c r="H913" s="2">
        <f t="shared" si="111"/>
        <v>20.367028000000015</v>
      </c>
      <c r="I913" s="2">
        <f t="array" ref="I913">SUMPRODUCT(B897:B916, (ROW(B897:B916)-ROW(B897)+1)) / (20*21/2)</f>
        <v>27.298997619047622</v>
      </c>
      <c r="J913" s="2">
        <f t="shared" si="106"/>
        <v>26.635001287669585</v>
      </c>
      <c r="K913" s="2">
        <f t="shared" si="108"/>
        <v>25.087039458980755</v>
      </c>
    </row>
    <row r="914" spans="1:11" ht="13.5" x14ac:dyDescent="0.25">
      <c r="A914" s="3">
        <f>TITRES_STAT!B917</f>
        <v>43336</v>
      </c>
      <c r="B914" s="17">
        <f>TITRES_STAT!D917</f>
        <v>27.207799999999999</v>
      </c>
      <c r="C914" s="2">
        <f t="shared" si="109"/>
        <v>0</v>
      </c>
      <c r="D914" s="2">
        <f t="shared" si="110"/>
        <v>27.301679999999998</v>
      </c>
      <c r="E914" s="2">
        <f t="shared" si="112"/>
        <v>27.405899999999995</v>
      </c>
      <c r="F914" s="2">
        <f t="shared" si="105"/>
        <v>26.759910000000009</v>
      </c>
      <c r="G914" s="2">
        <f t="shared" si="107"/>
        <v>25.11112</v>
      </c>
      <c r="H914" s="2">
        <f t="shared" si="111"/>
        <v>20.418008500000013</v>
      </c>
      <c r="I914" s="2">
        <f t="array" ref="I914">SUMPRODUCT(B898:B917, (ROW(B898:B917)-ROW(B898)+1)) / (20*21/2)</f>
        <v>27.368514285714291</v>
      </c>
      <c r="J914" s="2">
        <f t="shared" si="106"/>
        <v>26.689553545986769</v>
      </c>
      <c r="K914" s="2">
        <f t="shared" si="108"/>
        <v>25.170206539020725</v>
      </c>
    </row>
    <row r="915" spans="1:11" ht="13.5" x14ac:dyDescent="0.25">
      <c r="A915" s="3">
        <f>TITRES_STAT!B918</f>
        <v>43339</v>
      </c>
      <c r="B915" s="17">
        <f>TITRES_STAT!D918</f>
        <v>27.4465</v>
      </c>
      <c r="C915" s="2">
        <f t="shared" si="109"/>
        <v>0.23870000000000147</v>
      </c>
      <c r="D915" s="2">
        <f t="shared" si="110"/>
        <v>27.301679999999998</v>
      </c>
      <c r="E915" s="2">
        <f t="shared" si="112"/>
        <v>27.407499999999999</v>
      </c>
      <c r="F915" s="2">
        <f t="shared" si="105"/>
        <v>26.903110000000005</v>
      </c>
      <c r="G915" s="2">
        <f t="shared" si="107"/>
        <v>25.204254000000002</v>
      </c>
      <c r="H915" s="2">
        <f t="shared" si="111"/>
        <v>20.469802500000018</v>
      </c>
      <c r="I915" s="2">
        <f t="array" ref="I915">SUMPRODUCT(B899:B918, (ROW(B899:B918)-ROW(B899)+1)) / (20*21/2)</f>
        <v>27.4467</v>
      </c>
      <c r="J915" s="2">
        <f t="shared" si="106"/>
        <v>26.761643684464218</v>
      </c>
      <c r="K915" s="2">
        <f t="shared" si="108"/>
        <v>25.259472949255208</v>
      </c>
    </row>
    <row r="916" spans="1:11" ht="13.5" x14ac:dyDescent="0.25">
      <c r="A916" s="3">
        <f>TITRES_STAT!B919</f>
        <v>43340</v>
      </c>
      <c r="B916" s="17">
        <f>TITRES_STAT!D919</f>
        <v>27.4465</v>
      </c>
      <c r="C916" s="2">
        <f t="shared" si="109"/>
        <v>0</v>
      </c>
      <c r="D916" s="2">
        <f t="shared" si="110"/>
        <v>27.325560000000003</v>
      </c>
      <c r="E916" s="2">
        <f t="shared" si="112"/>
        <v>27.375679999999999</v>
      </c>
      <c r="F916" s="2">
        <f t="shared" ref="F916:F979" si="113">AVERAGE(B897:B916)</f>
        <v>27.034775000000007</v>
      </c>
      <c r="G916" s="2">
        <f t="shared" si="107"/>
        <v>25.299254000000001</v>
      </c>
      <c r="H916" s="2">
        <f t="shared" si="111"/>
        <v>20.521596500000015</v>
      </c>
      <c r="I916" s="2">
        <f t="array" ref="I916">SUMPRODUCT(B900:B919, (ROW(B900:B919)-ROW(B900)+1)) / (20*21/2)</f>
        <v>27.527991428571433</v>
      </c>
      <c r="J916" s="2">
        <f t="shared" si="106"/>
        <v>26.826868095467624</v>
      </c>
      <c r="K916" s="2">
        <f t="shared" si="108"/>
        <v>25.345238715951083</v>
      </c>
    </row>
    <row r="917" spans="1:11" ht="13.5" x14ac:dyDescent="0.25">
      <c r="A917" s="3">
        <f>TITRES_STAT!B920</f>
        <v>43341</v>
      </c>
      <c r="B917" s="17">
        <f>TITRES_STAT!D920</f>
        <v>27.764700000000001</v>
      </c>
      <c r="C917" s="2">
        <f t="shared" si="109"/>
        <v>0.31820000000000093</v>
      </c>
      <c r="D917" s="2">
        <f t="shared" si="110"/>
        <v>27.414659999999998</v>
      </c>
      <c r="E917" s="2">
        <f t="shared" si="112"/>
        <v>27.414659999999998</v>
      </c>
      <c r="F917" s="2">
        <f t="shared" si="113"/>
        <v>27.182350000000003</v>
      </c>
      <c r="G917" s="2">
        <f t="shared" si="107"/>
        <v>25.400151999999995</v>
      </c>
      <c r="H917" s="2">
        <f t="shared" si="111"/>
        <v>20.574981500000014</v>
      </c>
      <c r="I917" s="2">
        <f t="array" ref="I917">SUMPRODUCT(B901:B920, (ROW(B901:B920)-ROW(B901)+1)) / (20*21/2)</f>
        <v>27.572538095238095</v>
      </c>
      <c r="J917" s="2">
        <f t="shared" ref="J917:J980" si="114">$J$4*B917+J916*(1-$J$4)</f>
        <v>26.916185419708803</v>
      </c>
      <c r="K917" s="2">
        <f t="shared" si="108"/>
        <v>25.44011955061967</v>
      </c>
    </row>
    <row r="918" spans="1:11" ht="13.5" x14ac:dyDescent="0.25">
      <c r="A918" s="3">
        <f>TITRES_STAT!B921</f>
        <v>43342</v>
      </c>
      <c r="B918" s="17">
        <f>TITRES_STAT!D921</f>
        <v>28.003299999999999</v>
      </c>
      <c r="C918" s="2">
        <f t="shared" si="109"/>
        <v>0.23859999999999815</v>
      </c>
      <c r="D918" s="2">
        <f t="shared" si="110"/>
        <v>27.57376</v>
      </c>
      <c r="E918" s="2">
        <f t="shared" si="112"/>
        <v>27.461590000000001</v>
      </c>
      <c r="F918" s="2">
        <f t="shared" si="113"/>
        <v>27.308840000000004</v>
      </c>
      <c r="G918" s="2">
        <f t="shared" si="107"/>
        <v>25.491479999999996</v>
      </c>
      <c r="H918" s="2">
        <f t="shared" si="111"/>
        <v>20.629521500000013</v>
      </c>
      <c r="I918" s="2">
        <f t="array" ref="I918">SUMPRODUCT(B902:B921, (ROW(B902:B921)-ROW(B902)+1)) / (20*21/2)</f>
        <v>27.565945238095239</v>
      </c>
      <c r="J918" s="2">
        <f t="shared" si="114"/>
        <v>27.019720141641301</v>
      </c>
      <c r="K918" s="2">
        <f t="shared" si="108"/>
        <v>25.540636430987529</v>
      </c>
    </row>
    <row r="919" spans="1:11" ht="13.5" x14ac:dyDescent="0.25">
      <c r="A919" s="3">
        <f>TITRES_STAT!B922</f>
        <v>43343</v>
      </c>
      <c r="B919" s="17">
        <f>TITRES_STAT!D922</f>
        <v>28.162400000000002</v>
      </c>
      <c r="C919" s="2">
        <f t="shared" si="109"/>
        <v>0.15910000000000224</v>
      </c>
      <c r="D919" s="2">
        <f t="shared" si="110"/>
        <v>27.764679999999998</v>
      </c>
      <c r="E919" s="2">
        <f t="shared" si="112"/>
        <v>27.533180000000005</v>
      </c>
      <c r="F919" s="2">
        <f t="shared" si="113"/>
        <v>27.376460000000009</v>
      </c>
      <c r="G919" s="2">
        <f t="shared" si="107"/>
        <v>25.572625999999996</v>
      </c>
      <c r="H919" s="2">
        <f t="shared" si="111"/>
        <v>20.684515500000018</v>
      </c>
      <c r="I919" s="2">
        <f t="array" ref="I919">SUMPRODUCT(B903:B922, (ROW(B903:B922)-ROW(B903)+1)) / (20*21/2)</f>
        <v>27.450245714285714</v>
      </c>
      <c r="J919" s="2">
        <f t="shared" si="114"/>
        <v>27.12854679481832</v>
      </c>
      <c r="K919" s="2">
        <f t="shared" si="108"/>
        <v>25.643450688595863</v>
      </c>
    </row>
    <row r="920" spans="1:11" ht="13.5" x14ac:dyDescent="0.25">
      <c r="A920" s="3">
        <f>TITRES_STAT!B923</f>
        <v>43346</v>
      </c>
      <c r="B920" s="17">
        <f>TITRES_STAT!D923</f>
        <v>27.844200000000001</v>
      </c>
      <c r="C920" s="2">
        <f t="shared" si="109"/>
        <v>-0.31820000000000093</v>
      </c>
      <c r="D920" s="2">
        <f t="shared" si="110"/>
        <v>27.84422</v>
      </c>
      <c r="E920" s="2">
        <f t="shared" si="112"/>
        <v>27.572950000000002</v>
      </c>
      <c r="F920" s="2">
        <f t="shared" si="113"/>
        <v>27.436125000000011</v>
      </c>
      <c r="G920" s="2">
        <f t="shared" si="107"/>
        <v>25.643906000000001</v>
      </c>
      <c r="H920" s="2">
        <f t="shared" si="111"/>
        <v>20.738678000000018</v>
      </c>
      <c r="I920" s="2">
        <f t="array" ref="I920">SUMPRODUCT(B904:B923, (ROW(B904:B923)-ROW(B904)+1)) / (20*21/2)</f>
        <v>27.18547523809524</v>
      </c>
      <c r="J920" s="2">
        <f t="shared" si="114"/>
        <v>27.19670424293086</v>
      </c>
      <c r="K920" s="2">
        <f t="shared" si="108"/>
        <v>25.72975458316073</v>
      </c>
    </row>
    <row r="921" spans="1:11" ht="13.5" x14ac:dyDescent="0.25">
      <c r="A921" s="3">
        <f>TITRES_STAT!B924</f>
        <v>43347</v>
      </c>
      <c r="B921" s="17">
        <f>TITRES_STAT!D924</f>
        <v>27.366900000000001</v>
      </c>
      <c r="C921" s="2">
        <f t="shared" si="109"/>
        <v>-0.47729999999999961</v>
      </c>
      <c r="D921" s="2">
        <f t="shared" si="110"/>
        <v>27.828300000000002</v>
      </c>
      <c r="E921" s="2">
        <f t="shared" si="112"/>
        <v>27.576929999999997</v>
      </c>
      <c r="F921" s="2">
        <f t="shared" si="113"/>
        <v>27.467945000000007</v>
      </c>
      <c r="G921" s="2">
        <f t="shared" si="107"/>
        <v>25.701185999999996</v>
      </c>
      <c r="H921" s="2">
        <f t="shared" si="111"/>
        <v>20.790074000000018</v>
      </c>
      <c r="I921" s="2">
        <f t="array" ref="I921">SUMPRODUCT(B905:B924, (ROW(B905:B924)-ROW(B905)+1)) / (20*21/2)</f>
        <v>27.007841428571435</v>
      </c>
      <c r="J921" s="2">
        <f t="shared" si="114"/>
        <v>27.212913362651729</v>
      </c>
      <c r="K921" s="2">
        <f t="shared" si="108"/>
        <v>25.793956364213251</v>
      </c>
    </row>
    <row r="922" spans="1:11" ht="13.5" x14ac:dyDescent="0.25">
      <c r="A922" s="3">
        <f>TITRES_STAT!B925</f>
        <v>43348</v>
      </c>
      <c r="B922" s="17">
        <f>TITRES_STAT!D925</f>
        <v>26.2531</v>
      </c>
      <c r="C922" s="2">
        <f t="shared" si="109"/>
        <v>-1.1138000000000012</v>
      </c>
      <c r="D922" s="2">
        <f t="shared" si="110"/>
        <v>27.525979999999997</v>
      </c>
      <c r="E922" s="2">
        <f t="shared" si="112"/>
        <v>27.470319999999997</v>
      </c>
      <c r="F922" s="2">
        <f t="shared" si="113"/>
        <v>27.442090000000007</v>
      </c>
      <c r="G922" s="2">
        <f t="shared" si="107"/>
        <v>25.745735999999997</v>
      </c>
      <c r="H922" s="2">
        <f t="shared" si="111"/>
        <v>20.835901000000018</v>
      </c>
      <c r="I922" s="2">
        <f t="array" ref="I922">SUMPRODUCT(B906:B925, (ROW(B906:B925)-ROW(B906)+1)) / (20*21/2)</f>
        <v>26.824526190476192</v>
      </c>
      <c r="J922" s="2">
        <f t="shared" si="114"/>
        <v>27.121502566208708</v>
      </c>
      <c r="K922" s="2">
        <f t="shared" si="108"/>
        <v>25.811961996989204</v>
      </c>
    </row>
    <row r="923" spans="1:11" ht="13.5" x14ac:dyDescent="0.25">
      <c r="A923" s="3">
        <f>TITRES_STAT!B926</f>
        <v>43349</v>
      </c>
      <c r="B923" s="17">
        <f>TITRES_STAT!D926</f>
        <v>24.661999999999999</v>
      </c>
      <c r="C923" s="2">
        <f t="shared" si="109"/>
        <v>-1.5911000000000008</v>
      </c>
      <c r="D923" s="2">
        <f t="shared" si="110"/>
        <v>26.85772</v>
      </c>
      <c r="E923" s="2">
        <f t="shared" si="112"/>
        <v>27.21574</v>
      </c>
      <c r="F923" s="2">
        <f t="shared" si="113"/>
        <v>27.322755000000008</v>
      </c>
      <c r="G923" s="2">
        <f t="shared" si="107"/>
        <v>25.758464000000004</v>
      </c>
      <c r="H923" s="2">
        <f t="shared" si="111"/>
        <v>20.874152500000015</v>
      </c>
      <c r="I923" s="2">
        <f t="array" ref="I923">SUMPRODUCT(B907:B926, (ROW(B907:B926)-ROW(B907)+1)) / (20*21/2)</f>
        <v>26.579382380952385</v>
      </c>
      <c r="J923" s="2">
        <f t="shared" si="114"/>
        <v>26.887264226569783</v>
      </c>
      <c r="K923" s="2">
        <f t="shared" si="108"/>
        <v>25.766865448087668</v>
      </c>
    </row>
    <row r="924" spans="1:11" ht="13.5" x14ac:dyDescent="0.25">
      <c r="A924" s="3">
        <f>TITRES_STAT!B927</f>
        <v>43350</v>
      </c>
      <c r="B924" s="17">
        <f>TITRES_STAT!D927</f>
        <v>25.457599999999999</v>
      </c>
      <c r="C924" s="2">
        <f t="shared" si="109"/>
        <v>0.79560000000000031</v>
      </c>
      <c r="D924" s="2">
        <f t="shared" si="110"/>
        <v>26.316759999999999</v>
      </c>
      <c r="E924" s="2">
        <f t="shared" si="112"/>
        <v>27.04072</v>
      </c>
      <c r="F924" s="2">
        <f t="shared" si="113"/>
        <v>27.223309999999998</v>
      </c>
      <c r="G924" s="2">
        <f t="shared" si="107"/>
        <v>25.782330000000002</v>
      </c>
      <c r="H924" s="2">
        <f t="shared" si="111"/>
        <v>20.916951500000014</v>
      </c>
      <c r="I924" s="2">
        <f t="array" ref="I924">SUMPRODUCT(B908:B927, (ROW(B908:B927)-ROW(B908)+1)) / (20*21/2)</f>
        <v>26.28518142857143</v>
      </c>
      <c r="J924" s="2">
        <f t="shared" si="114"/>
        <v>26.751105728801232</v>
      </c>
      <c r="K924" s="2">
        <f t="shared" si="108"/>
        <v>25.754737391299919</v>
      </c>
    </row>
    <row r="925" spans="1:11" ht="13.5" x14ac:dyDescent="0.25">
      <c r="A925" s="3">
        <f>TITRES_STAT!B928</f>
        <v>43353</v>
      </c>
      <c r="B925" s="17">
        <f>TITRES_STAT!D928</f>
        <v>25.298500000000001</v>
      </c>
      <c r="C925" s="2">
        <f t="shared" si="109"/>
        <v>-0.15909999999999869</v>
      </c>
      <c r="D925" s="2">
        <f t="shared" si="110"/>
        <v>25.807620000000004</v>
      </c>
      <c r="E925" s="2">
        <f t="shared" si="112"/>
        <v>26.825920000000004</v>
      </c>
      <c r="F925" s="2">
        <f t="shared" si="113"/>
        <v>27.116710000000001</v>
      </c>
      <c r="G925" s="2">
        <f t="shared" si="107"/>
        <v>25.801424000000001</v>
      </c>
      <c r="H925" s="2">
        <f t="shared" si="111"/>
        <v>20.958081500000013</v>
      </c>
      <c r="I925" s="2">
        <f t="array" ref="I925">SUMPRODUCT(B909:B928, (ROW(B909:B928)-ROW(B909)+1)) / (20*21/2)</f>
        <v>26.045572857142854</v>
      </c>
      <c r="J925" s="2">
        <f t="shared" si="114"/>
        <v>26.61276232605826</v>
      </c>
      <c r="K925" s="2">
        <f t="shared" si="108"/>
        <v>25.736845728896004</v>
      </c>
    </row>
    <row r="926" spans="1:11" ht="13.5" x14ac:dyDescent="0.25">
      <c r="A926" s="3">
        <f>TITRES_STAT!B929</f>
        <v>43355</v>
      </c>
      <c r="B926" s="17">
        <f>TITRES_STAT!D929</f>
        <v>24.5427</v>
      </c>
      <c r="C926" s="2">
        <f t="shared" si="109"/>
        <v>-0.75580000000000069</v>
      </c>
      <c r="D926" s="2">
        <f t="shared" si="110"/>
        <v>25.24278</v>
      </c>
      <c r="E926" s="2">
        <f t="shared" si="112"/>
        <v>26.535540000000005</v>
      </c>
      <c r="F926" s="2">
        <f t="shared" si="113"/>
        <v>26.95561</v>
      </c>
      <c r="G926" s="2">
        <f t="shared" si="107"/>
        <v>25.806992000000001</v>
      </c>
      <c r="H926" s="2">
        <f t="shared" si="111"/>
        <v>20.996116000000011</v>
      </c>
      <c r="I926" s="2">
        <f t="array" ref="I926">SUMPRODUCT(B910:B929, (ROW(B910:B929)-ROW(B910)+1)) / (20*21/2)</f>
        <v>25.783648571428571</v>
      </c>
      <c r="J926" s="2">
        <f t="shared" si="114"/>
        <v>26.415613533100331</v>
      </c>
      <c r="K926" s="2">
        <f t="shared" si="108"/>
        <v>25.690016484625573</v>
      </c>
    </row>
    <row r="927" spans="1:11" ht="13.5" x14ac:dyDescent="0.25">
      <c r="A927" s="3">
        <f>TITRES_STAT!B930</f>
        <v>43356</v>
      </c>
      <c r="B927" s="17">
        <f>TITRES_STAT!D930</f>
        <v>23.866499999999998</v>
      </c>
      <c r="C927" s="2">
        <f t="shared" si="109"/>
        <v>-0.67620000000000147</v>
      </c>
      <c r="D927" s="2">
        <f t="shared" si="110"/>
        <v>24.765459999999997</v>
      </c>
      <c r="E927" s="2">
        <f t="shared" si="112"/>
        <v>26.145720000000001</v>
      </c>
      <c r="F927" s="2">
        <f t="shared" si="113"/>
        <v>26.780189999999997</v>
      </c>
      <c r="G927" s="2">
        <f t="shared" si="107"/>
        <v>25.802220000000002</v>
      </c>
      <c r="H927" s="2">
        <f t="shared" si="111"/>
        <v>21.030390000000008</v>
      </c>
      <c r="I927" s="2">
        <f t="array" ref="I927">SUMPRODUCT(B911:B930, (ROW(B911:B930)-ROW(B911)+1)) / (20*21/2)</f>
        <v>25.59104809523809</v>
      </c>
      <c r="J927" s="2">
        <f t="shared" si="114"/>
        <v>26.172840815662205</v>
      </c>
      <c r="K927" s="2">
        <f t="shared" si="108"/>
        <v>25.618506034248103</v>
      </c>
    </row>
    <row r="928" spans="1:11" ht="13.5" x14ac:dyDescent="0.25">
      <c r="A928" s="3">
        <f>TITRES_STAT!B931</f>
        <v>43357</v>
      </c>
      <c r="B928" s="17">
        <f>TITRES_STAT!D931</f>
        <v>24.264299999999999</v>
      </c>
      <c r="C928" s="2">
        <f t="shared" si="109"/>
        <v>0.39780000000000015</v>
      </c>
      <c r="D928" s="2">
        <f t="shared" si="110"/>
        <v>24.685919999999999</v>
      </c>
      <c r="E928" s="2">
        <f t="shared" si="112"/>
        <v>25.771819999999998</v>
      </c>
      <c r="F928" s="2">
        <f t="shared" si="113"/>
        <v>26.616705000000003</v>
      </c>
      <c r="G928" s="2">
        <f t="shared" si="107"/>
        <v>25.800630000000002</v>
      </c>
      <c r="H928" s="2">
        <f t="shared" si="111"/>
        <v>21.066653000000006</v>
      </c>
      <c r="I928" s="2">
        <f t="array" ref="I928">SUMPRODUCT(B912:B931, (ROW(B912:B931)-ROW(B912)+1)) / (20*21/2)</f>
        <v>25.360605238095243</v>
      </c>
      <c r="J928" s="2">
        <f t="shared" si="114"/>
        <v>25.991075023694375</v>
      </c>
      <c r="K928" s="2">
        <f t="shared" si="108"/>
        <v>25.565399915257981</v>
      </c>
    </row>
    <row r="929" spans="1:11" ht="13.5" x14ac:dyDescent="0.25">
      <c r="A929" s="3">
        <f>TITRES_STAT!B932</f>
        <v>43360</v>
      </c>
      <c r="B929" s="17">
        <f>TITRES_STAT!D932</f>
        <v>23.866499999999998</v>
      </c>
      <c r="C929" s="2">
        <f t="shared" si="109"/>
        <v>-0.39780000000000015</v>
      </c>
      <c r="D929" s="2">
        <f t="shared" si="110"/>
        <v>24.367700000000003</v>
      </c>
      <c r="E929" s="2">
        <f t="shared" si="112"/>
        <v>25.342229999999997</v>
      </c>
      <c r="F929" s="2">
        <f t="shared" si="113"/>
        <v>26.437705000000001</v>
      </c>
      <c r="G929" s="2">
        <f t="shared" si="107"/>
        <v>25.791084000000005</v>
      </c>
      <c r="H929" s="2">
        <f t="shared" si="111"/>
        <v>21.100965000000006</v>
      </c>
      <c r="I929" s="2">
        <f t="array" ref="I929">SUMPRODUCT(B913:B932, (ROW(B913:B932)-ROW(B913)+1)) / (20*21/2)</f>
        <v>25.146641428571424</v>
      </c>
      <c r="J929" s="2">
        <f t="shared" si="114"/>
        <v>25.788734545247291</v>
      </c>
      <c r="K929" s="2">
        <f t="shared" si="108"/>
        <v>25.498776389169432</v>
      </c>
    </row>
    <row r="930" spans="1:11" ht="13.5" x14ac:dyDescent="0.25">
      <c r="A930" s="3">
        <f>TITRES_STAT!B933</f>
        <v>43361</v>
      </c>
      <c r="B930" s="17">
        <f>TITRES_STAT!D933</f>
        <v>24.415400000000002</v>
      </c>
      <c r="C930" s="2">
        <f t="shared" si="109"/>
        <v>0.54890000000000327</v>
      </c>
      <c r="D930" s="2">
        <f t="shared" si="110"/>
        <v>24.191079999999999</v>
      </c>
      <c r="E930" s="2">
        <f t="shared" si="112"/>
        <v>24.99935</v>
      </c>
      <c r="F930" s="2">
        <f t="shared" si="113"/>
        <v>26.286149999999999</v>
      </c>
      <c r="G930" s="2">
        <f t="shared" si="107"/>
        <v>25.797608000000004</v>
      </c>
      <c r="H930" s="2">
        <f t="shared" si="111"/>
        <v>21.138097500000008</v>
      </c>
      <c r="I930" s="2">
        <f t="array" ref="I930">SUMPRODUCT(B914:B933, (ROW(B914:B933)-ROW(B914)+1)) / (20*21/2)</f>
        <v>24.934719047619044</v>
      </c>
      <c r="J930" s="2">
        <f t="shared" si="114"/>
        <v>25.657940779033265</v>
      </c>
      <c r="K930" s="2">
        <f t="shared" si="108"/>
        <v>25.456291040574552</v>
      </c>
    </row>
    <row r="931" spans="1:11" ht="13.5" x14ac:dyDescent="0.25">
      <c r="A931" s="3">
        <f>TITRES_STAT!B934</f>
        <v>43362</v>
      </c>
      <c r="B931" s="17">
        <f>TITRES_STAT!D934</f>
        <v>23.866499999999998</v>
      </c>
      <c r="C931" s="2">
        <f t="shared" si="109"/>
        <v>-0.54890000000000327</v>
      </c>
      <c r="D931" s="2">
        <f t="shared" si="110"/>
        <v>24.05584</v>
      </c>
      <c r="E931" s="2">
        <f t="shared" si="112"/>
        <v>24.64931</v>
      </c>
      <c r="F931" s="2">
        <f t="shared" si="113"/>
        <v>26.113119999999999</v>
      </c>
      <c r="G931" s="2">
        <f t="shared" si="107"/>
        <v>25.793630000000007</v>
      </c>
      <c r="H931" s="2">
        <f t="shared" si="111"/>
        <v>21.172029500000008</v>
      </c>
      <c r="I931" s="2">
        <f t="array" ref="I931">SUMPRODUCT(B915:B934, (ROW(B915:B934)-ROW(B915)+1)) / (20*21/2)</f>
        <v>24.753827619047623</v>
      </c>
      <c r="J931" s="2">
        <f t="shared" si="114"/>
        <v>25.487327371506286</v>
      </c>
      <c r="K931" s="2">
        <f t="shared" si="108"/>
        <v>25.393946293885357</v>
      </c>
    </row>
    <row r="932" spans="1:11" ht="13.5" x14ac:dyDescent="0.25">
      <c r="A932" s="3">
        <f>TITRES_STAT!B935</f>
        <v>43363</v>
      </c>
      <c r="B932" s="17">
        <f>TITRES_STAT!D935</f>
        <v>23.866499999999998</v>
      </c>
      <c r="C932" s="2">
        <f t="shared" si="109"/>
        <v>0</v>
      </c>
      <c r="D932" s="2">
        <f t="shared" si="110"/>
        <v>24.05584</v>
      </c>
      <c r="E932" s="2">
        <f t="shared" si="112"/>
        <v>24.41065</v>
      </c>
      <c r="F932" s="2">
        <f t="shared" si="113"/>
        <v>25.940484999999995</v>
      </c>
      <c r="G932" s="2">
        <f t="shared" si="107"/>
        <v>25.788858000000008</v>
      </c>
      <c r="H932" s="2">
        <f t="shared" si="111"/>
        <v>21.205961500000008</v>
      </c>
      <c r="I932" s="2">
        <f t="array" ref="I932">SUMPRODUCT(B916:B935, (ROW(B916:B935)-ROW(B916)+1)) / (20*21/2)</f>
        <v>24.588847142857144</v>
      </c>
      <c r="J932" s="2">
        <f t="shared" si="114"/>
        <v>25.332962859934259</v>
      </c>
      <c r="K932" s="2">
        <f t="shared" si="108"/>
        <v>25.334046439223187</v>
      </c>
    </row>
    <row r="933" spans="1:11" ht="13.5" x14ac:dyDescent="0.25">
      <c r="A933" s="3">
        <f>TITRES_STAT!B936</f>
        <v>43364</v>
      </c>
      <c r="B933" s="17">
        <f>TITRES_STAT!D936</f>
        <v>23.715299999999999</v>
      </c>
      <c r="C933" s="2">
        <f t="shared" si="109"/>
        <v>-0.15119999999999933</v>
      </c>
      <c r="D933" s="2">
        <f t="shared" si="110"/>
        <v>23.94604</v>
      </c>
      <c r="E933" s="2">
        <f t="shared" si="112"/>
        <v>24.315980000000003</v>
      </c>
      <c r="F933" s="2">
        <f t="shared" si="113"/>
        <v>25.765859999999993</v>
      </c>
      <c r="G933" s="2">
        <f t="shared" si="107"/>
        <v>25.781062000000009</v>
      </c>
      <c r="H933" s="2">
        <f t="shared" si="111"/>
        <v>21.239479500000005</v>
      </c>
      <c r="I933" s="2">
        <f t="array" ref="I933">SUMPRODUCT(B917:B936, (ROW(B917:B936)-ROW(B917)+1)) / (20*21/2)</f>
        <v>24.425761904761902</v>
      </c>
      <c r="J933" s="2">
        <f t="shared" si="114"/>
        <v>25.178899730416713</v>
      </c>
      <c r="K933" s="2">
        <f t="shared" si="108"/>
        <v>25.270566186704631</v>
      </c>
    </row>
    <row r="934" spans="1:11" ht="13.5" x14ac:dyDescent="0.25">
      <c r="A934" s="3">
        <f>TITRES_STAT!B937</f>
        <v>43367</v>
      </c>
      <c r="B934" s="17">
        <f>TITRES_STAT!D937</f>
        <v>23.866499999999998</v>
      </c>
      <c r="C934" s="2">
        <f t="shared" si="109"/>
        <v>0.15119999999999933</v>
      </c>
      <c r="D934" s="2">
        <f t="shared" si="110"/>
        <v>23.94604</v>
      </c>
      <c r="E934" s="2">
        <f t="shared" si="112"/>
        <v>24.156870000000001</v>
      </c>
      <c r="F934" s="2">
        <f t="shared" si="113"/>
        <v>25.598794999999992</v>
      </c>
      <c r="G934" s="2">
        <f t="shared" si="107"/>
        <v>25.780426000000016</v>
      </c>
      <c r="H934" s="2">
        <f t="shared" si="111"/>
        <v>21.273449500000005</v>
      </c>
      <c r="I934" s="2">
        <f t="array" ref="I934">SUMPRODUCT(B918:B937, (ROW(B918:B937)-ROW(B918)+1)) / (20*21/2)</f>
        <v>24.264567619047618</v>
      </c>
      <c r="J934" s="2">
        <f t="shared" si="114"/>
        <v>25.053909279900836</v>
      </c>
      <c r="K934" s="2">
        <f t="shared" si="108"/>
        <v>25.215504767618174</v>
      </c>
    </row>
    <row r="935" spans="1:11" ht="13.5" x14ac:dyDescent="0.25">
      <c r="A935" s="3">
        <f>TITRES_STAT!B938</f>
        <v>43368</v>
      </c>
      <c r="B935" s="17">
        <f>TITRES_STAT!D938</f>
        <v>23.866499999999998</v>
      </c>
      <c r="C935" s="2">
        <f t="shared" si="109"/>
        <v>0</v>
      </c>
      <c r="D935" s="2">
        <f t="shared" si="110"/>
        <v>23.836259999999999</v>
      </c>
      <c r="E935" s="2">
        <f t="shared" si="112"/>
        <v>24.013670000000001</v>
      </c>
      <c r="F935" s="2">
        <f t="shared" si="113"/>
        <v>25.419794999999993</v>
      </c>
      <c r="G935" s="2">
        <f t="shared" si="107"/>
        <v>25.778836000000016</v>
      </c>
      <c r="H935" s="2">
        <f t="shared" si="111"/>
        <v>21.307343500000005</v>
      </c>
      <c r="I935" s="2">
        <f t="array" ref="I935">SUMPRODUCT(B919:B938, (ROW(B919:B938)-ROW(B919)+1)) / (20*21/2)</f>
        <v>24.153794285714287</v>
      </c>
      <c r="J935" s="2">
        <f t="shared" si="114"/>
        <v>24.940822681815042</v>
      </c>
      <c r="K935" s="2">
        <f t="shared" si="108"/>
        <v>25.162602619868444</v>
      </c>
    </row>
    <row r="936" spans="1:11" ht="13.5" x14ac:dyDescent="0.25">
      <c r="A936" s="3">
        <f>TITRES_STAT!B939</f>
        <v>43369</v>
      </c>
      <c r="B936" s="17">
        <f>TITRES_STAT!D939</f>
        <v>23.7074</v>
      </c>
      <c r="C936" s="2">
        <f t="shared" si="109"/>
        <v>-0.15909999999999869</v>
      </c>
      <c r="D936" s="2">
        <f t="shared" si="110"/>
        <v>23.80444</v>
      </c>
      <c r="E936" s="2">
        <f t="shared" si="112"/>
        <v>23.930140000000002</v>
      </c>
      <c r="F936" s="2">
        <f t="shared" si="113"/>
        <v>25.232839999999992</v>
      </c>
      <c r="G936" s="2">
        <f t="shared" si="107"/>
        <v>25.771676000000017</v>
      </c>
      <c r="H936" s="2">
        <f t="shared" si="111"/>
        <v>21.339493000000008</v>
      </c>
      <c r="I936" s="2">
        <f t="array" ref="I936">SUMPRODUCT(B920:B939, (ROW(B920:B939)-ROW(B920)+1)) / (20*21/2)</f>
        <v>24.062758095238092</v>
      </c>
      <c r="J936" s="2">
        <f t="shared" si="114"/>
        <v>24.823353854975515</v>
      </c>
      <c r="K936" s="2">
        <f t="shared" si="108"/>
        <v>25.105535850461841</v>
      </c>
    </row>
    <row r="937" spans="1:11" ht="13.5" x14ac:dyDescent="0.25">
      <c r="A937" s="3">
        <f>TITRES_STAT!B940</f>
        <v>43370</v>
      </c>
      <c r="B937" s="17">
        <f>TITRES_STAT!D940</f>
        <v>23.540299999999998</v>
      </c>
      <c r="C937" s="2">
        <f t="shared" si="109"/>
        <v>-0.16710000000000136</v>
      </c>
      <c r="D937" s="2">
        <f t="shared" si="110"/>
        <v>23.7392</v>
      </c>
      <c r="E937" s="2">
        <f t="shared" si="112"/>
        <v>23.897520000000004</v>
      </c>
      <c r="F937" s="2">
        <f t="shared" si="113"/>
        <v>25.021619999999992</v>
      </c>
      <c r="G937" s="2">
        <f t="shared" si="107"/>
        <v>25.761174000000015</v>
      </c>
      <c r="H937" s="2">
        <f t="shared" si="111"/>
        <v>21.371034500000004</v>
      </c>
      <c r="I937" s="2">
        <f t="array" ref="I937">SUMPRODUCT(B921:B940, (ROW(B921:B940)-ROW(B921)+1)) / (20*21/2)</f>
        <v>23.916454761904763</v>
      </c>
      <c r="J937" s="2">
        <f t="shared" si="114"/>
        <v>24.701158249739752</v>
      </c>
      <c r="K937" s="2">
        <f t="shared" si="108"/>
        <v>25.044154052404515</v>
      </c>
    </row>
    <row r="938" spans="1:11" ht="13.5" x14ac:dyDescent="0.25">
      <c r="A938" s="3">
        <f>TITRES_STAT!B941</f>
        <v>43371</v>
      </c>
      <c r="B938" s="17">
        <f>TITRES_STAT!D941</f>
        <v>23.858499999999999</v>
      </c>
      <c r="C938" s="2">
        <f t="shared" si="109"/>
        <v>0.31820000000000093</v>
      </c>
      <c r="D938" s="2">
        <f t="shared" si="110"/>
        <v>23.76784</v>
      </c>
      <c r="E938" s="2">
        <f t="shared" si="112"/>
        <v>23.856940000000002</v>
      </c>
      <c r="F938" s="2">
        <f t="shared" si="113"/>
        <v>24.814379999999993</v>
      </c>
      <c r="G938" s="2">
        <f t="shared" si="107"/>
        <v>25.757832000000011</v>
      </c>
      <c r="H938" s="2">
        <f t="shared" si="111"/>
        <v>21.404509000000008</v>
      </c>
      <c r="I938" s="2">
        <f t="array" ref="I938">SUMPRODUCT(B922:B941, (ROW(B922:B941)-ROW(B922)+1)) / (20*21/2)</f>
        <v>23.7330619047619</v>
      </c>
      <c r="J938" s="2">
        <f t="shared" si="114"/>
        <v>24.62090508309787</v>
      </c>
      <c r="K938" s="2">
        <f t="shared" si="108"/>
        <v>24.997657815055319</v>
      </c>
    </row>
    <row r="939" spans="1:11" ht="13.5" x14ac:dyDescent="0.25">
      <c r="A939" s="3">
        <f>TITRES_STAT!B942</f>
        <v>43374</v>
      </c>
      <c r="B939" s="17">
        <f>TITRES_STAT!D942</f>
        <v>23.858499999999999</v>
      </c>
      <c r="C939" s="2">
        <f t="shared" si="109"/>
        <v>0</v>
      </c>
      <c r="D939" s="2">
        <f t="shared" si="110"/>
        <v>23.76624</v>
      </c>
      <c r="E939" s="2">
        <f t="shared" si="112"/>
        <v>23.85614</v>
      </c>
      <c r="F939" s="2">
        <f t="shared" si="113"/>
        <v>24.599184999999995</v>
      </c>
      <c r="G939" s="2">
        <f t="shared" si="107"/>
        <v>25.754490000000011</v>
      </c>
      <c r="H939" s="2">
        <f t="shared" si="111"/>
        <v>21.438743000000009</v>
      </c>
      <c r="I939" s="2">
        <f t="array" ref="I939">SUMPRODUCT(B923:B942, (ROW(B923:B942)-ROW(B923)+1)) / (20*21/2)</f>
        <v>23.509509047619044</v>
      </c>
      <c r="J939" s="2">
        <f t="shared" si="114"/>
        <v>24.548295075183788</v>
      </c>
      <c r="K939" s="2">
        <f t="shared" si="108"/>
        <v>24.952984959562954</v>
      </c>
    </row>
    <row r="940" spans="1:11" ht="13.5" x14ac:dyDescent="0.25">
      <c r="A940" s="3">
        <f>TITRES_STAT!B943</f>
        <v>43375</v>
      </c>
      <c r="B940" s="17">
        <f>TITRES_STAT!D943</f>
        <v>23.062999999999999</v>
      </c>
      <c r="C940" s="2">
        <f t="shared" si="109"/>
        <v>-0.79550000000000054</v>
      </c>
      <c r="D940" s="2">
        <f t="shared" si="110"/>
        <v>23.605539999999998</v>
      </c>
      <c r="E940" s="2">
        <f t="shared" si="112"/>
        <v>23.720899999999997</v>
      </c>
      <c r="F940" s="2">
        <f t="shared" si="113"/>
        <v>24.360124999999996</v>
      </c>
      <c r="G940" s="2">
        <f t="shared" si="107"/>
        <v>25.733806000000012</v>
      </c>
      <c r="H940" s="2">
        <f t="shared" si="111"/>
        <v>21.46899950000001</v>
      </c>
      <c r="I940" s="2">
        <f t="array" ref="I940">SUMPRODUCT(B924:B943, (ROW(B924:B943)-ROW(B924)+1)) / (20*21/2)</f>
        <v>23.333084285714285</v>
      </c>
      <c r="J940" s="2">
        <f t="shared" si="114"/>
        <v>24.406838401356762</v>
      </c>
      <c r="K940" s="2">
        <f t="shared" si="108"/>
        <v>24.878867902325194</v>
      </c>
    </row>
    <row r="941" spans="1:11" ht="13.5" x14ac:dyDescent="0.25">
      <c r="A941" s="3">
        <f>TITRES_STAT!B944</f>
        <v>43376</v>
      </c>
      <c r="B941" s="17">
        <f>TITRES_STAT!D944</f>
        <v>22.4345</v>
      </c>
      <c r="C941" s="2">
        <f t="shared" si="109"/>
        <v>-0.62849999999999895</v>
      </c>
      <c r="D941" s="2">
        <f t="shared" si="110"/>
        <v>23.350959999999997</v>
      </c>
      <c r="E941" s="2">
        <f t="shared" si="112"/>
        <v>23.5777</v>
      </c>
      <c r="F941" s="2">
        <f t="shared" si="113"/>
        <v>24.113504999999996</v>
      </c>
      <c r="G941" s="2">
        <f t="shared" si="107"/>
        <v>25.698642000000014</v>
      </c>
      <c r="H941" s="2">
        <f t="shared" si="111"/>
        <v>21.496683000000015</v>
      </c>
      <c r="I941" s="2">
        <f t="array" ref="I941">SUMPRODUCT(B925:B944, (ROW(B925:B944)-ROW(B925)+1)) / (20*21/2)</f>
        <v>23.161589523809528</v>
      </c>
      <c r="J941" s="2">
        <f t="shared" si="114"/>
        <v>24.218996648846591</v>
      </c>
      <c r="K941" s="2">
        <f t="shared" si="108"/>
        <v>24.783010337528129</v>
      </c>
    </row>
    <row r="942" spans="1:11" ht="13.5" x14ac:dyDescent="0.25">
      <c r="A942" s="3">
        <f>TITRES_STAT!B945</f>
        <v>43377</v>
      </c>
      <c r="B942" s="17">
        <f>TITRES_STAT!D945</f>
        <v>21.766200000000001</v>
      </c>
      <c r="C942" s="2">
        <f t="shared" si="109"/>
        <v>-0.66829999999999856</v>
      </c>
      <c r="D942" s="2">
        <f t="shared" si="110"/>
        <v>22.99614</v>
      </c>
      <c r="E942" s="2">
        <f t="shared" si="112"/>
        <v>23.367669999999997</v>
      </c>
      <c r="F942" s="2">
        <f t="shared" si="113"/>
        <v>23.889159999999997</v>
      </c>
      <c r="G942" s="2">
        <f t="shared" si="107"/>
        <v>25.648680000000013</v>
      </c>
      <c r="H942" s="2">
        <f t="shared" si="111"/>
        <v>21.520835000000012</v>
      </c>
      <c r="I942" s="2">
        <f t="array" ref="I942">SUMPRODUCT(B926:B945, (ROW(B926:B945)-ROW(B926)+1)) / (20*21/2)</f>
        <v>22.984030000000001</v>
      </c>
      <c r="J942" s="2">
        <f t="shared" si="114"/>
        <v>23.985396968004057</v>
      </c>
      <c r="K942" s="2">
        <f t="shared" si="108"/>
        <v>24.664704049781932</v>
      </c>
    </row>
    <row r="943" spans="1:11" ht="13.5" x14ac:dyDescent="0.25">
      <c r="A943" s="3">
        <f>TITRES_STAT!B946</f>
        <v>43378</v>
      </c>
      <c r="B943" s="17">
        <f>TITRES_STAT!D946</f>
        <v>22.0367</v>
      </c>
      <c r="C943" s="2">
        <f t="shared" si="109"/>
        <v>0.27049999999999841</v>
      </c>
      <c r="D943" s="2">
        <f t="shared" si="110"/>
        <v>22.631779999999999</v>
      </c>
      <c r="E943" s="2">
        <f t="shared" si="112"/>
        <v>23.199809999999999</v>
      </c>
      <c r="F943" s="2">
        <f t="shared" si="113"/>
        <v>23.757894999999998</v>
      </c>
      <c r="G943" s="2">
        <f t="shared" si="107"/>
        <v>25.597764000000012</v>
      </c>
      <c r="H943" s="2">
        <f t="shared" si="111"/>
        <v>21.547099000000014</v>
      </c>
      <c r="I943" s="2">
        <f t="array" ref="I943">SUMPRODUCT(B927:B946, (ROW(B927:B946)-ROW(B927)+1)) / (20*21/2)</f>
        <v>22.831099047619048</v>
      </c>
      <c r="J943" s="2">
        <f t="shared" si="114"/>
        <v>23.799806780575096</v>
      </c>
      <c r="K943" s="2">
        <f t="shared" si="108"/>
        <v>24.561645067437546</v>
      </c>
    </row>
    <row r="944" spans="1:11" ht="13.5" x14ac:dyDescent="0.25">
      <c r="A944" s="3">
        <f>TITRES_STAT!B947</f>
        <v>43381</v>
      </c>
      <c r="B944" s="17">
        <f>TITRES_STAT!D947</f>
        <v>21.9572</v>
      </c>
      <c r="C944" s="2">
        <f t="shared" si="109"/>
        <v>-7.949999999999946E-2</v>
      </c>
      <c r="D944" s="2">
        <f t="shared" si="110"/>
        <v>22.251519999999999</v>
      </c>
      <c r="E944" s="2">
        <f t="shared" si="112"/>
        <v>23.008879999999998</v>
      </c>
      <c r="F944" s="2">
        <f t="shared" si="113"/>
        <v>23.582875000000001</v>
      </c>
      <c r="G944" s="2">
        <f t="shared" si="107"/>
        <v>25.545258000000008</v>
      </c>
      <c r="H944" s="2">
        <f t="shared" si="111"/>
        <v>21.573383000000014</v>
      </c>
      <c r="I944" s="2">
        <f t="array" ref="I944">SUMPRODUCT(B928:B947, (ROW(B928:B947)-ROW(B928)+1)) / (20*21/2)</f>
        <v>22.660923333333336</v>
      </c>
      <c r="J944" s="2">
        <f t="shared" si="114"/>
        <v>23.624320420520323</v>
      </c>
      <c r="K944" s="2">
        <f t="shared" si="108"/>
        <v>24.459509966753721</v>
      </c>
    </row>
    <row r="945" spans="1:11" ht="13.5" x14ac:dyDescent="0.25">
      <c r="A945" s="3">
        <f>TITRES_STAT!B948</f>
        <v>43382</v>
      </c>
      <c r="B945" s="17">
        <f>TITRES_STAT!D948</f>
        <v>21.718499999999999</v>
      </c>
      <c r="C945" s="2">
        <f t="shared" si="109"/>
        <v>-0.23870000000000147</v>
      </c>
      <c r="D945" s="2">
        <f t="shared" si="110"/>
        <v>21.982619999999997</v>
      </c>
      <c r="E945" s="2">
        <f t="shared" si="112"/>
        <v>22.794080000000001</v>
      </c>
      <c r="F945" s="2">
        <f t="shared" si="113"/>
        <v>23.403875000000003</v>
      </c>
      <c r="G945" s="2">
        <f t="shared" si="107"/>
        <v>25.487978000000002</v>
      </c>
      <c r="H945" s="2">
        <f t="shared" si="111"/>
        <v>21.598625500000011</v>
      </c>
      <c r="I945" s="2">
        <f t="array" ref="I945">SUMPRODUCT(B929:B948, (ROW(B929:B948)-ROW(B929)+1)) / (20*21/2)</f>
        <v>22.539246190476188</v>
      </c>
      <c r="J945" s="2">
        <f t="shared" si="114"/>
        <v>23.4428137138041</v>
      </c>
      <c r="K945" s="2">
        <f t="shared" si="108"/>
        <v>24.352019379822202</v>
      </c>
    </row>
    <row r="946" spans="1:11" ht="13.5" x14ac:dyDescent="0.25">
      <c r="A946" s="3">
        <f>TITRES_STAT!B949</f>
        <v>43383</v>
      </c>
      <c r="B946" s="17">
        <f>TITRES_STAT!D949</f>
        <v>21.798100000000002</v>
      </c>
      <c r="C946" s="2">
        <f t="shared" si="109"/>
        <v>7.960000000000278E-2</v>
      </c>
      <c r="D946" s="2">
        <f t="shared" si="110"/>
        <v>21.855340000000002</v>
      </c>
      <c r="E946" s="2">
        <f t="shared" si="112"/>
        <v>22.603149999999999</v>
      </c>
      <c r="F946" s="2">
        <f t="shared" si="113"/>
        <v>23.266645</v>
      </c>
      <c r="G946" s="2">
        <f t="shared" ref="G946:G1009" si="115">AVERAGE(B897:B946)</f>
        <v>25.427676000000002</v>
      </c>
      <c r="H946" s="2">
        <f t="shared" si="111"/>
        <v>21.624304000000009</v>
      </c>
      <c r="I946" s="2">
        <f t="array" ref="I946">SUMPRODUCT(B930:B949, (ROW(B930:B949)-ROW(B930)+1)) / (20*21/2)</f>
        <v>22.425933809523809</v>
      </c>
      <c r="J946" s="2">
        <f t="shared" si="114"/>
        <v>23.286174312489425</v>
      </c>
      <c r="K946" s="2">
        <f t="shared" si="108"/>
        <v>24.251865678652702</v>
      </c>
    </row>
    <row r="947" spans="1:11" ht="13.5" x14ac:dyDescent="0.25">
      <c r="A947" s="3">
        <f>TITRES_STAT!B950</f>
        <v>43384</v>
      </c>
      <c r="B947" s="17">
        <f>TITRES_STAT!D950</f>
        <v>21.479800000000001</v>
      </c>
      <c r="C947" s="2">
        <f t="shared" si="109"/>
        <v>-0.31830000000000069</v>
      </c>
      <c r="D947" s="2">
        <f t="shared" si="110"/>
        <v>21.79806</v>
      </c>
      <c r="E947" s="2">
        <f t="shared" si="112"/>
        <v>22.397100000000002</v>
      </c>
      <c r="F947" s="2">
        <f t="shared" si="113"/>
        <v>23.147310000000001</v>
      </c>
      <c r="G947" s="2">
        <f t="shared" si="115"/>
        <v>25.361008000000005</v>
      </c>
      <c r="H947" s="2">
        <f t="shared" si="111"/>
        <v>21.648391000000011</v>
      </c>
      <c r="I947" s="2">
        <f t="array" ref="I947">SUMPRODUCT(B931:B950, (ROW(B931:B950)-ROW(B931)+1)) / (20*21/2)</f>
        <v>22.310919999999999</v>
      </c>
      <c r="J947" s="2">
        <f t="shared" si="114"/>
        <v>23.114138663680908</v>
      </c>
      <c r="K947" s="2">
        <f t="shared" ref="K947:K1010" si="116">$K$4*B947+(1-$K$4)*K946</f>
        <v>24.143157220666325</v>
      </c>
    </row>
    <row r="948" spans="1:11" ht="13.5" x14ac:dyDescent="0.25">
      <c r="A948" s="3">
        <f>TITRES_STAT!B951</f>
        <v>43385</v>
      </c>
      <c r="B948" s="17">
        <f>TITRES_STAT!D951</f>
        <v>21.869700000000002</v>
      </c>
      <c r="C948" s="2">
        <f t="shared" si="109"/>
        <v>0.3899000000000008</v>
      </c>
      <c r="D948" s="2">
        <f t="shared" si="110"/>
        <v>21.764659999999999</v>
      </c>
      <c r="E948" s="2">
        <f t="shared" si="112"/>
        <v>22.198219999999999</v>
      </c>
      <c r="F948" s="2">
        <f t="shared" si="113"/>
        <v>23.027580000000004</v>
      </c>
      <c r="G948" s="2">
        <f t="shared" si="115"/>
        <v>25.288932000000003</v>
      </c>
      <c r="H948" s="2">
        <f t="shared" si="111"/>
        <v>21.672870500000009</v>
      </c>
      <c r="I948" s="2">
        <f t="array" ref="I948">SUMPRODUCT(B932:B951, (ROW(B932:B951)-ROW(B932)+1)) / (20*21/2)</f>
        <v>22.207986666666667</v>
      </c>
      <c r="J948" s="2">
        <f t="shared" si="114"/>
        <v>22.995620695711299</v>
      </c>
      <c r="K948" s="2">
        <f t="shared" si="116"/>
        <v>24.054002035542155</v>
      </c>
    </row>
    <row r="949" spans="1:11" ht="13.5" x14ac:dyDescent="0.25">
      <c r="A949" s="3">
        <f>TITRES_STAT!B952</f>
        <v>43389</v>
      </c>
      <c r="B949" s="17">
        <f>TITRES_STAT!D952</f>
        <v>21.837800000000001</v>
      </c>
      <c r="C949" s="2">
        <f t="shared" si="109"/>
        <v>-3.1900000000000261E-2</v>
      </c>
      <c r="D949" s="2">
        <f t="shared" si="110"/>
        <v>21.740779999999997</v>
      </c>
      <c r="E949" s="2">
        <f t="shared" si="112"/>
        <v>21.99615</v>
      </c>
      <c r="F949" s="2">
        <f t="shared" si="113"/>
        <v>22.926145000000002</v>
      </c>
      <c r="G949" s="2">
        <f t="shared" si="115"/>
        <v>25.189488000000004</v>
      </c>
      <c r="H949" s="2">
        <f t="shared" si="111"/>
        <v>21.697190500000012</v>
      </c>
      <c r="I949" s="2">
        <f t="array" ref="I949">SUMPRODUCT(B933:B952, (ROW(B933:B952)-ROW(B933)+1)) / (20*21/2)</f>
        <v>22.108500952380954</v>
      </c>
      <c r="J949" s="2">
        <f t="shared" si="114"/>
        <v>22.885352058024509</v>
      </c>
      <c r="K949" s="2">
        <f t="shared" si="116"/>
        <v>23.967092151795406</v>
      </c>
    </row>
    <row r="950" spans="1:11" ht="13.5" x14ac:dyDescent="0.25">
      <c r="A950" s="3">
        <f>TITRES_STAT!B953</f>
        <v>43390</v>
      </c>
      <c r="B950" s="17">
        <f>TITRES_STAT!D953</f>
        <v>21.718499999999999</v>
      </c>
      <c r="C950" s="2">
        <f t="shared" si="109"/>
        <v>-0.11930000000000263</v>
      </c>
      <c r="D950" s="2">
        <f t="shared" si="110"/>
        <v>21.740780000000001</v>
      </c>
      <c r="E950" s="2">
        <f t="shared" si="112"/>
        <v>21.861700000000003</v>
      </c>
      <c r="F950" s="2">
        <f t="shared" si="113"/>
        <v>22.7913</v>
      </c>
      <c r="G950" s="2">
        <f t="shared" si="115"/>
        <v>25.090840000000007</v>
      </c>
      <c r="H950" s="2">
        <f t="shared" si="111"/>
        <v>21.720914000000011</v>
      </c>
      <c r="I950" s="2">
        <f t="array" ref="I950">SUMPRODUCT(B934:B953, (ROW(B934:B953)-ROW(B934)+1)) / (20*21/2)</f>
        <v>22.003718095238096</v>
      </c>
      <c r="J950" s="2">
        <f t="shared" si="114"/>
        <v>22.774223290593604</v>
      </c>
      <c r="K950" s="2">
        <f t="shared" si="116"/>
        <v>23.878912067411274</v>
      </c>
    </row>
    <row r="951" spans="1:11" ht="13.5" x14ac:dyDescent="0.25">
      <c r="A951" s="3">
        <f>TITRES_STAT!B954</f>
        <v>43391</v>
      </c>
      <c r="B951" s="17">
        <f>TITRES_STAT!D954</f>
        <v>21.7105</v>
      </c>
      <c r="C951" s="2">
        <f t="shared" si="109"/>
        <v>-7.9999999999991189E-3</v>
      </c>
      <c r="D951" s="2">
        <f t="shared" si="110"/>
        <v>21.72326</v>
      </c>
      <c r="E951" s="2">
        <f t="shared" si="112"/>
        <v>21.789300000000001</v>
      </c>
      <c r="F951" s="2">
        <f t="shared" si="113"/>
        <v>22.683500000000002</v>
      </c>
      <c r="G951" s="2">
        <f t="shared" si="115"/>
        <v>24.990440000000003</v>
      </c>
      <c r="H951" s="2">
        <f t="shared" si="111"/>
        <v>21.744977500000008</v>
      </c>
      <c r="I951" s="2">
        <f t="array" ref="I951">SUMPRODUCT(B935:B954, (ROW(B935:B954)-ROW(B935)+1)) / (20*21/2)</f>
        <v>21.874760952380953</v>
      </c>
      <c r="J951" s="2">
        <f t="shared" si="114"/>
        <v>22.672916310537072</v>
      </c>
      <c r="K951" s="2">
        <f t="shared" si="116"/>
        <v>23.793876300061811</v>
      </c>
    </row>
    <row r="952" spans="1:11" ht="13.5" x14ac:dyDescent="0.25">
      <c r="A952" s="3">
        <f>TITRES_STAT!B955</f>
        <v>43392</v>
      </c>
      <c r="B952" s="17">
        <f>TITRES_STAT!D955</f>
        <v>21.6389</v>
      </c>
      <c r="C952" s="2">
        <f t="shared" si="109"/>
        <v>-7.1600000000000108E-2</v>
      </c>
      <c r="D952" s="2">
        <f t="shared" si="110"/>
        <v>21.75508</v>
      </c>
      <c r="E952" s="2">
        <f t="shared" si="112"/>
        <v>21.776570000000003</v>
      </c>
      <c r="F952" s="2">
        <f t="shared" si="113"/>
        <v>22.572119999999998</v>
      </c>
      <c r="G952" s="2">
        <f t="shared" si="115"/>
        <v>24.887813999999999</v>
      </c>
      <c r="H952" s="2">
        <f t="shared" si="111"/>
        <v>21.768113500000009</v>
      </c>
      <c r="I952" s="2">
        <f t="array" ref="I952">SUMPRODUCT(B936:B955, (ROW(B936:B955)-ROW(B936)+1)) / (20*21/2)</f>
        <v>21.755159047619049</v>
      </c>
      <c r="J952" s="2">
        <f t="shared" si="114"/>
        <v>22.574438566676399</v>
      </c>
      <c r="K952" s="2">
        <f t="shared" si="116"/>
        <v>23.709367425549583</v>
      </c>
    </row>
    <row r="953" spans="1:11" ht="13.5" x14ac:dyDescent="0.25">
      <c r="A953" s="3">
        <f>TITRES_STAT!B956</f>
        <v>43395</v>
      </c>
      <c r="B953" s="17">
        <f>TITRES_STAT!D956</f>
        <v>21.471900000000002</v>
      </c>
      <c r="C953" s="2">
        <f t="shared" si="109"/>
        <v>-0.16699999999999804</v>
      </c>
      <c r="D953" s="2">
        <f t="shared" si="110"/>
        <v>21.675519999999999</v>
      </c>
      <c r="E953" s="2">
        <f t="shared" si="112"/>
        <v>21.720089999999999</v>
      </c>
      <c r="F953" s="2">
        <f t="shared" si="113"/>
        <v>22.459949999999999</v>
      </c>
      <c r="G953" s="2">
        <f t="shared" si="115"/>
        <v>24.776277999999994</v>
      </c>
      <c r="H953" s="2">
        <f t="shared" si="111"/>
        <v>21.789693000000007</v>
      </c>
      <c r="I953" s="2">
        <f t="array" ref="I953">SUMPRODUCT(B937:B956, (ROW(B937:B956)-ROW(B937)+1)) / (20*21/2)</f>
        <v>21.588282857142854</v>
      </c>
      <c r="J953" s="2">
        <f t="shared" si="114"/>
        <v>22.469434893659599</v>
      </c>
      <c r="K953" s="2">
        <f t="shared" si="116"/>
        <v>23.621623604939796</v>
      </c>
    </row>
    <row r="954" spans="1:11" ht="13.5" x14ac:dyDescent="0.25">
      <c r="A954" s="3">
        <f>TITRES_STAT!B957</f>
        <v>43396</v>
      </c>
      <c r="B954" s="17">
        <f>TITRES_STAT!D957</f>
        <v>21.105899999999998</v>
      </c>
      <c r="C954" s="2">
        <f t="shared" si="109"/>
        <v>-0.36600000000000321</v>
      </c>
      <c r="D954" s="2">
        <f t="shared" si="110"/>
        <v>21.529140000000002</v>
      </c>
      <c r="E954" s="2">
        <f t="shared" si="112"/>
        <v>21.63496</v>
      </c>
      <c r="F954" s="2">
        <f t="shared" si="113"/>
        <v>22.321920000000002</v>
      </c>
      <c r="G954" s="2">
        <f t="shared" si="115"/>
        <v>24.649465999999993</v>
      </c>
      <c r="H954" s="2">
        <f t="shared" si="111"/>
        <v>21.811644999999999</v>
      </c>
      <c r="I954" s="2">
        <f t="array" ref="I954">SUMPRODUCT(B938:B957, (ROW(B938:B957)-ROW(B938)+1)) / (20*21/2)</f>
        <v>21.491567142857146</v>
      </c>
      <c r="J954" s="2">
        <f t="shared" si="114"/>
        <v>22.33957442759678</v>
      </c>
      <c r="K954" s="2">
        <f t="shared" si="116"/>
        <v>23.522967777295101</v>
      </c>
    </row>
    <row r="955" spans="1:11" ht="13.5" x14ac:dyDescent="0.25">
      <c r="A955" s="3">
        <f>TITRES_STAT!B958</f>
        <v>43397</v>
      </c>
      <c r="B955" s="17">
        <f>TITRES_STAT!D958</f>
        <v>21.066099999999999</v>
      </c>
      <c r="C955" s="2">
        <f t="shared" si="109"/>
        <v>-3.9799999999999613E-2</v>
      </c>
      <c r="D955" s="2">
        <f t="shared" si="110"/>
        <v>21.39866</v>
      </c>
      <c r="E955" s="2">
        <f t="shared" si="112"/>
        <v>21.56972</v>
      </c>
      <c r="F955" s="2">
        <f t="shared" si="113"/>
        <v>22.181900000000006</v>
      </c>
      <c r="G955" s="2">
        <f t="shared" si="115"/>
        <v>24.522177999999993</v>
      </c>
      <c r="H955" s="2">
        <f t="shared" si="111"/>
        <v>21.833056000000003</v>
      </c>
      <c r="I955" s="2">
        <f t="array" ref="I955">SUMPRODUCT(B939:B958, (ROW(B939:B958)-ROW(B939)+1)) / (20*21/2)</f>
        <v>21.369050476190473</v>
      </c>
      <c r="J955" s="2">
        <f t="shared" si="114"/>
        <v>22.218291148778039</v>
      </c>
      <c r="K955" s="2">
        <f t="shared" si="116"/>
        <v>23.426620021322744</v>
      </c>
    </row>
    <row r="956" spans="1:11" ht="13.5" x14ac:dyDescent="0.25">
      <c r="A956" s="3">
        <f>TITRES_STAT!B959</f>
        <v>43398</v>
      </c>
      <c r="B956" s="17">
        <f>TITRES_STAT!D959</f>
        <v>20.4297</v>
      </c>
      <c r="C956" s="2">
        <f t="shared" si="109"/>
        <v>-0.6363999999999983</v>
      </c>
      <c r="D956" s="2">
        <f t="shared" si="110"/>
        <v>21.142500000000002</v>
      </c>
      <c r="E956" s="2">
        <f t="shared" si="112"/>
        <v>21.432880000000001</v>
      </c>
      <c r="F956" s="2">
        <f t="shared" si="113"/>
        <v>22.018015000000005</v>
      </c>
      <c r="G956" s="2">
        <f t="shared" si="115"/>
        <v>24.375477999999994</v>
      </c>
      <c r="H956" s="2">
        <f t="shared" si="111"/>
        <v>21.851664499999998</v>
      </c>
      <c r="I956" s="2">
        <f t="array" ref="I956">SUMPRODUCT(B940:B959, (ROW(B940:B959)-ROW(B940)+1)) / (20*21/2)</f>
        <v>21.292332857142856</v>
      </c>
      <c r="J956" s="2">
        <f t="shared" si="114"/>
        <v>22.0479491346087</v>
      </c>
      <c r="K956" s="2">
        <f t="shared" si="116"/>
        <v>23.309093745976757</v>
      </c>
    </row>
    <row r="957" spans="1:11" ht="13.5" x14ac:dyDescent="0.25">
      <c r="A957" s="3">
        <f>TITRES_STAT!B960</f>
        <v>43399</v>
      </c>
      <c r="B957" s="17">
        <f>TITRES_STAT!D960</f>
        <v>21.002500000000001</v>
      </c>
      <c r="C957" s="2">
        <f t="shared" si="109"/>
        <v>0.57280000000000086</v>
      </c>
      <c r="D957" s="2">
        <f t="shared" si="110"/>
        <v>21.015219999999999</v>
      </c>
      <c r="E957" s="2">
        <f t="shared" si="112"/>
        <v>21.385149999999999</v>
      </c>
      <c r="F957" s="2">
        <f t="shared" si="113"/>
        <v>21.891125000000006</v>
      </c>
      <c r="G957" s="2">
        <f t="shared" si="115"/>
        <v>24.248029999999989</v>
      </c>
      <c r="H957" s="2">
        <f t="shared" si="111"/>
        <v>21.873136999999996</v>
      </c>
      <c r="I957" s="2">
        <f t="array" ref="I957">SUMPRODUCT(B941:B960, (ROW(B941:B960)-ROW(B941)+1)) / (20*21/2)</f>
        <v>21.282632380952382</v>
      </c>
      <c r="J957" s="2">
        <f t="shared" si="114"/>
        <v>21.948382550360254</v>
      </c>
      <c r="K957" s="2">
        <f t="shared" si="116"/>
        <v>23.218639089271786</v>
      </c>
    </row>
    <row r="958" spans="1:11" ht="13.5" x14ac:dyDescent="0.25">
      <c r="A958" s="3">
        <f>TITRES_STAT!B961</f>
        <v>43402</v>
      </c>
      <c r="B958" s="17">
        <f>TITRES_STAT!D961</f>
        <v>20.604700000000001</v>
      </c>
      <c r="C958" s="2">
        <f t="shared" si="109"/>
        <v>-0.39780000000000015</v>
      </c>
      <c r="D958" s="2">
        <f t="shared" si="110"/>
        <v>20.84178</v>
      </c>
      <c r="E958" s="2">
        <f t="shared" si="112"/>
        <v>21.258649999999999</v>
      </c>
      <c r="F958" s="2">
        <f t="shared" si="113"/>
        <v>21.728435000000001</v>
      </c>
      <c r="G958" s="2">
        <f t="shared" si="115"/>
        <v>24.109443999999993</v>
      </c>
      <c r="H958" s="2">
        <f t="shared" si="111"/>
        <v>21.890949999999997</v>
      </c>
      <c r="I958" s="2">
        <f t="array" ref="I958">SUMPRODUCT(B942:B961, (ROW(B942:B961)-ROW(B942)+1)) / (20*21/2)</f>
        <v>21.295623333333332</v>
      </c>
      <c r="J958" s="2">
        <f t="shared" si="114"/>
        <v>21.820412783659279</v>
      </c>
      <c r="K958" s="2">
        <f t="shared" si="116"/>
        <v>23.116131674006226</v>
      </c>
    </row>
    <row r="959" spans="1:11" ht="13.5" x14ac:dyDescent="0.25">
      <c r="A959" s="3">
        <f>TITRES_STAT!B962</f>
        <v>43403</v>
      </c>
      <c r="B959" s="17">
        <f>TITRES_STAT!D962</f>
        <v>20.922899999999998</v>
      </c>
      <c r="C959" s="2">
        <f t="shared" si="109"/>
        <v>0.31819999999999737</v>
      </c>
      <c r="D959" s="2">
        <f t="shared" si="110"/>
        <v>20.80518</v>
      </c>
      <c r="E959" s="2">
        <f t="shared" si="112"/>
        <v>21.167160000000003</v>
      </c>
      <c r="F959" s="2">
        <f t="shared" si="113"/>
        <v>21.581655000000001</v>
      </c>
      <c r="G959" s="2">
        <f t="shared" si="115"/>
        <v>23.978971999999995</v>
      </c>
      <c r="H959" s="2">
        <f t="shared" si="111"/>
        <v>21.910505999999994</v>
      </c>
      <c r="I959" s="2">
        <f t="array" ref="I959">SUMPRODUCT(B943:B962, (ROW(B943:B962)-ROW(B943)+1)) / (20*21/2)</f>
        <v>21.297250476190477</v>
      </c>
      <c r="J959" s="2">
        <f t="shared" si="114"/>
        <v>21.73493537569173</v>
      </c>
      <c r="K959" s="2">
        <f t="shared" si="116"/>
        <v>23.03012258875108</v>
      </c>
    </row>
    <row r="960" spans="1:11" ht="13.5" x14ac:dyDescent="0.25">
      <c r="A960" s="3">
        <f>TITRES_STAT!B963</f>
        <v>43404</v>
      </c>
      <c r="B960" s="17">
        <f>TITRES_STAT!D963</f>
        <v>21.479800000000001</v>
      </c>
      <c r="C960" s="2">
        <f t="shared" si="109"/>
        <v>0.55690000000000239</v>
      </c>
      <c r="D960" s="2">
        <f t="shared" si="110"/>
        <v>20.887920000000001</v>
      </c>
      <c r="E960" s="2">
        <f t="shared" si="112"/>
        <v>21.14329</v>
      </c>
      <c r="F960" s="2">
        <f t="shared" si="113"/>
        <v>21.502495000000003</v>
      </c>
      <c r="G960" s="2">
        <f t="shared" si="115"/>
        <v>23.859637999999997</v>
      </c>
      <c r="H960" s="2">
        <f t="shared" si="111"/>
        <v>21.932846499999993</v>
      </c>
      <c r="I960" s="2">
        <f t="array" ref="I960">SUMPRODUCT(B944:B963, (ROW(B944:B963)-ROW(B944)+1)) / (20*21/2)</f>
        <v>21.262365238095235</v>
      </c>
      <c r="J960" s="2">
        <f t="shared" si="114"/>
        <v>21.710636768482996</v>
      </c>
      <c r="K960" s="2">
        <f t="shared" si="116"/>
        <v>22.969325624486331</v>
      </c>
    </row>
    <row r="961" spans="1:11" ht="13.5" x14ac:dyDescent="0.25">
      <c r="A961" s="3">
        <f>TITRES_STAT!B964</f>
        <v>43405</v>
      </c>
      <c r="B961" s="17">
        <f>TITRES_STAT!D964</f>
        <v>21.6389</v>
      </c>
      <c r="C961" s="2">
        <f t="shared" si="109"/>
        <v>0.15909999999999869</v>
      </c>
      <c r="D961" s="2">
        <f t="shared" si="110"/>
        <v>21.129759999999997</v>
      </c>
      <c r="E961" s="2">
        <f t="shared" si="112"/>
        <v>21.136130000000001</v>
      </c>
      <c r="F961" s="2">
        <f t="shared" si="113"/>
        <v>21.462715000000003</v>
      </c>
      <c r="G961" s="2">
        <f t="shared" si="115"/>
        <v>23.745873999999993</v>
      </c>
      <c r="H961" s="2">
        <f t="shared" si="111"/>
        <v>21.954842999999993</v>
      </c>
      <c r="I961" s="2">
        <f t="array" ref="I961">SUMPRODUCT(B945:B964, (ROW(B945:B964)-ROW(B945)+1)) / (20*21/2)</f>
        <v>21.216863809523812</v>
      </c>
      <c r="J961" s="2">
        <f t="shared" si="114"/>
        <v>21.703804695294139</v>
      </c>
      <c r="K961" s="2">
        <f t="shared" si="116"/>
        <v>22.917152070584905</v>
      </c>
    </row>
    <row r="962" spans="1:11" ht="13.5" x14ac:dyDescent="0.25">
      <c r="A962" s="3">
        <f>TITRES_STAT!B965</f>
        <v>43406</v>
      </c>
      <c r="B962" s="17">
        <f>TITRES_STAT!D965</f>
        <v>21.479800000000001</v>
      </c>
      <c r="C962" s="2">
        <f t="shared" si="109"/>
        <v>-0.15909999999999869</v>
      </c>
      <c r="D962" s="2">
        <f t="shared" si="110"/>
        <v>21.22522</v>
      </c>
      <c r="E962" s="2">
        <f t="shared" si="112"/>
        <v>21.120220000000003</v>
      </c>
      <c r="F962" s="2">
        <f t="shared" si="113"/>
        <v>21.448395000000001</v>
      </c>
      <c r="G962" s="2">
        <f t="shared" si="115"/>
        <v>23.629085999999997</v>
      </c>
      <c r="H962" s="2">
        <f t="shared" si="111"/>
        <v>21.974904999999993</v>
      </c>
      <c r="I962" s="2">
        <f t="array" ref="I962">SUMPRODUCT(B946:B965, (ROW(B946:B965)-ROW(B946)+1)) / (20*21/2)</f>
        <v>21.172506666666671</v>
      </c>
      <c r="J962" s="2">
        <f t="shared" si="114"/>
        <v>21.682470914789935</v>
      </c>
      <c r="K962" s="2">
        <f t="shared" si="116"/>
        <v>22.860785322718833</v>
      </c>
    </row>
    <row r="963" spans="1:11" ht="13.5" x14ac:dyDescent="0.25">
      <c r="A963" s="3">
        <f>TITRES_STAT!B966</f>
        <v>43409</v>
      </c>
      <c r="B963" s="17">
        <f>TITRES_STAT!D966</f>
        <v>21.082100000000001</v>
      </c>
      <c r="C963" s="2">
        <f t="shared" si="109"/>
        <v>-0.39770000000000039</v>
      </c>
      <c r="D963" s="2">
        <f t="shared" si="110"/>
        <v>21.320699999999995</v>
      </c>
      <c r="E963" s="2">
        <f t="shared" si="112"/>
        <v>21.081240000000001</v>
      </c>
      <c r="F963" s="2">
        <f t="shared" si="113"/>
        <v>21.400664999999996</v>
      </c>
      <c r="G963" s="2">
        <f t="shared" si="115"/>
        <v>23.506572000000002</v>
      </c>
      <c r="H963" s="2">
        <f t="shared" si="111"/>
        <v>21.99335799999999</v>
      </c>
      <c r="I963" s="2">
        <f t="array" ref="I963">SUMPRODUCT(B947:B966, (ROW(B947:B966)-ROW(B947)+1)) / (20*21/2)</f>
        <v>21.098031904761907</v>
      </c>
      <c r="J963" s="2">
        <f t="shared" si="114"/>
        <v>21.625292732428989</v>
      </c>
      <c r="K963" s="2">
        <f t="shared" si="116"/>
        <v>22.791032957122017</v>
      </c>
    </row>
    <row r="964" spans="1:11" ht="13.5" x14ac:dyDescent="0.25">
      <c r="A964" s="3">
        <f>TITRES_STAT!B967</f>
        <v>43410</v>
      </c>
      <c r="B964" s="17">
        <f>TITRES_STAT!D967</f>
        <v>20.922899999999998</v>
      </c>
      <c r="C964" s="2">
        <f t="shared" ref="C964:C1027" si="117">B964-B963</f>
        <v>-0.15920000000000201</v>
      </c>
      <c r="D964" s="2">
        <f t="shared" si="110"/>
        <v>21.320699999999999</v>
      </c>
      <c r="E964" s="2">
        <f t="shared" si="112"/>
        <v>21.062940000000001</v>
      </c>
      <c r="F964" s="2">
        <f t="shared" si="113"/>
        <v>21.348950000000002</v>
      </c>
      <c r="G964" s="2">
        <f t="shared" si="115"/>
        <v>23.380874000000002</v>
      </c>
      <c r="H964" s="2">
        <f t="shared" si="111"/>
        <v>22.010635499999989</v>
      </c>
      <c r="I964" s="2">
        <f t="array" ref="I964">SUMPRODUCT(B948:B967, (ROW(B948:B967)-ROW(B948)+1)) / (20*21/2)</f>
        <v>21.044770952380947</v>
      </c>
      <c r="J964" s="2">
        <f t="shared" si="114"/>
        <v>21.558398186483373</v>
      </c>
      <c r="K964" s="2">
        <f t="shared" si="116"/>
        <v>22.717772841156446</v>
      </c>
    </row>
    <row r="965" spans="1:11" ht="13.5" x14ac:dyDescent="0.25">
      <c r="A965" s="3">
        <f>TITRES_STAT!B968</f>
        <v>43411</v>
      </c>
      <c r="B965" s="17">
        <f>TITRES_STAT!D968</f>
        <v>20.883199999999999</v>
      </c>
      <c r="C965" s="2">
        <f t="shared" si="117"/>
        <v>-3.9699999999999847E-2</v>
      </c>
      <c r="D965" s="2">
        <f t="shared" si="110"/>
        <v>21.20138</v>
      </c>
      <c r="E965" s="2">
        <f t="shared" si="112"/>
        <v>21.044649999999997</v>
      </c>
      <c r="F965" s="2">
        <f t="shared" si="113"/>
        <v>21.307185000000004</v>
      </c>
      <c r="G965" s="2">
        <f t="shared" si="115"/>
        <v>23.249607999999998</v>
      </c>
      <c r="H965" s="2">
        <f t="shared" si="111"/>
        <v>22.025094499999987</v>
      </c>
      <c r="I965" s="2">
        <f t="array" ref="I965">SUMPRODUCT(B949:B968, (ROW(B949:B968)-ROW(B949)+1)) / (20*21/2)</f>
        <v>20.994536190476186</v>
      </c>
      <c r="J965" s="2">
        <f t="shared" si="114"/>
        <v>21.49409359729448</v>
      </c>
      <c r="K965" s="2">
        <f t="shared" si="116"/>
        <v>22.64582880816992</v>
      </c>
    </row>
    <row r="966" spans="1:11" ht="13.5" x14ac:dyDescent="0.25">
      <c r="A966" s="3">
        <f>TITRES_STAT!B969</f>
        <v>43412</v>
      </c>
      <c r="B966" s="17">
        <f>TITRES_STAT!D969</f>
        <v>20.525200000000002</v>
      </c>
      <c r="C966" s="2">
        <f t="shared" si="117"/>
        <v>-0.35799999999999699</v>
      </c>
      <c r="D966" s="2">
        <f t="shared" ref="D966:D1029" si="118">AVERAGE(B962:B966)</f>
        <v>20.978639999999999</v>
      </c>
      <c r="E966" s="2">
        <f t="shared" si="112"/>
        <v>21.054200000000002</v>
      </c>
      <c r="F966" s="2">
        <f t="shared" si="113"/>
        <v>21.243539999999999</v>
      </c>
      <c r="G966" s="2">
        <f t="shared" si="115"/>
        <v>23.111181999999999</v>
      </c>
      <c r="H966" s="2">
        <f t="shared" si="111"/>
        <v>22.036585999999989</v>
      </c>
      <c r="I966" s="2">
        <f t="array" ref="I966">SUMPRODUCT(B950:B969, (ROW(B950:B969)-ROW(B950)+1)) / (20*21/2)</f>
        <v>20.905289047619043</v>
      </c>
      <c r="J966" s="2">
        <f t="shared" si="114"/>
        <v>21.401818016599769</v>
      </c>
      <c r="K966" s="2">
        <f t="shared" si="116"/>
        <v>22.562666894124042</v>
      </c>
    </row>
    <row r="967" spans="1:11" ht="13.5" x14ac:dyDescent="0.25">
      <c r="A967" s="3">
        <f>TITRES_STAT!B970</f>
        <v>43413</v>
      </c>
      <c r="B967" s="17">
        <f>TITRES_STAT!D970</f>
        <v>20.6843</v>
      </c>
      <c r="C967" s="2">
        <f t="shared" si="117"/>
        <v>0.15909999999999869</v>
      </c>
      <c r="D967" s="2">
        <f t="shared" si="118"/>
        <v>20.81954</v>
      </c>
      <c r="E967" s="2">
        <f t="shared" si="112"/>
        <v>21.022380000000002</v>
      </c>
      <c r="F967" s="2">
        <f t="shared" si="113"/>
        <v>21.203765000000001</v>
      </c>
      <c r="G967" s="2">
        <f t="shared" si="115"/>
        <v>22.969573999999998</v>
      </c>
      <c r="H967" s="2">
        <f t="shared" si="111"/>
        <v>22.049822499999987</v>
      </c>
      <c r="I967" s="2">
        <f t="array" ref="I967">SUMPRODUCT(B951:B970, (ROW(B951:B970)-ROW(B951)+1)) / (20*21/2)</f>
        <v>20.810169523809527</v>
      </c>
      <c r="J967" s="2">
        <f t="shared" si="114"/>
        <v>21.333482967399792</v>
      </c>
      <c r="K967" s="2">
        <f t="shared" si="116"/>
        <v>22.48900544729565</v>
      </c>
    </row>
    <row r="968" spans="1:11" ht="13.5" x14ac:dyDescent="0.25">
      <c r="A968" s="3">
        <f>TITRES_STAT!B971</f>
        <v>43416</v>
      </c>
      <c r="B968" s="17">
        <f>TITRES_STAT!D971</f>
        <v>20.676300000000001</v>
      </c>
      <c r="C968" s="2">
        <f t="shared" si="117"/>
        <v>-7.9999999999991189E-3</v>
      </c>
      <c r="D968" s="2">
        <f t="shared" si="118"/>
        <v>20.738379999999999</v>
      </c>
      <c r="E968" s="2">
        <f t="shared" si="112"/>
        <v>21.029540000000001</v>
      </c>
      <c r="F968" s="2">
        <f t="shared" si="113"/>
        <v>21.144095000000004</v>
      </c>
      <c r="G968" s="2">
        <f t="shared" si="115"/>
        <v>22.823033999999996</v>
      </c>
      <c r="H968" s="2">
        <f t="shared" si="111"/>
        <v>22.064309999999988</v>
      </c>
      <c r="I968" s="2">
        <f t="array" ref="I968">SUMPRODUCT(B952:B971, (ROW(B952:B971)-ROW(B952)+1)) / (20*21/2)</f>
        <v>20.706253333333336</v>
      </c>
      <c r="J968" s="2">
        <f t="shared" si="114"/>
        <v>21.270894113361717</v>
      </c>
      <c r="K968" s="2">
        <f t="shared" si="116"/>
        <v>22.417918959166411</v>
      </c>
    </row>
    <row r="969" spans="1:11" ht="13.5" x14ac:dyDescent="0.25">
      <c r="A969" s="3">
        <f>TITRES_STAT!B972</f>
        <v>43417</v>
      </c>
      <c r="B969" s="17">
        <f>TITRES_STAT!D972</f>
        <v>20.207000000000001</v>
      </c>
      <c r="C969" s="2">
        <f t="shared" si="117"/>
        <v>-0.46930000000000049</v>
      </c>
      <c r="D969" s="2">
        <f t="shared" si="118"/>
        <v>20.595199999999998</v>
      </c>
      <c r="E969" s="2">
        <f t="shared" si="112"/>
        <v>20.95795</v>
      </c>
      <c r="F969" s="2">
        <f t="shared" si="113"/>
        <v>21.062555000000003</v>
      </c>
      <c r="G969" s="2">
        <f t="shared" si="115"/>
        <v>22.663925999999996</v>
      </c>
      <c r="H969" s="2">
        <f t="shared" si="111"/>
        <v>22.076450999999988</v>
      </c>
      <c r="I969" s="2">
        <f t="array" ref="I969">SUMPRODUCT(B953:B972, (ROW(B953:B972)-ROW(B953)+1)) / (20*21/2)</f>
        <v>20.611012380952381</v>
      </c>
      <c r="J969" s="2">
        <f t="shared" si="114"/>
        <v>21.169570864470124</v>
      </c>
      <c r="K969" s="2">
        <f t="shared" si="116"/>
        <v>22.331216254885373</v>
      </c>
    </row>
    <row r="970" spans="1:11" ht="13.5" x14ac:dyDescent="0.25">
      <c r="A970" s="3">
        <f>TITRES_STAT!B973</f>
        <v>43418</v>
      </c>
      <c r="B970" s="17">
        <f>TITRES_STAT!D973</f>
        <v>20.063800000000001</v>
      </c>
      <c r="C970" s="2">
        <f t="shared" si="117"/>
        <v>-0.14320000000000022</v>
      </c>
      <c r="D970" s="2">
        <f t="shared" si="118"/>
        <v>20.431320000000003</v>
      </c>
      <c r="E970" s="2">
        <f t="shared" si="112"/>
        <v>20.81635</v>
      </c>
      <c r="F970" s="2">
        <f t="shared" si="113"/>
        <v>20.97982</v>
      </c>
      <c r="G970" s="2">
        <f t="shared" si="115"/>
        <v>22.508317999999996</v>
      </c>
      <c r="H970" s="2">
        <f t="shared" ref="H970:H1033" si="119">AVERAGE(B771:B970)</f>
        <v>22.088103999999991</v>
      </c>
      <c r="I970" s="2">
        <f t="array" ref="I970">SUMPRODUCT(B954:B973, (ROW(B954:B973)-ROW(B954)+1)) / (20*21/2)</f>
        <v>20.524105714285717</v>
      </c>
      <c r="J970" s="2">
        <f t="shared" si="114"/>
        <v>21.064259353568207</v>
      </c>
      <c r="K970" s="2">
        <f t="shared" si="116"/>
        <v>22.242297970380061</v>
      </c>
    </row>
    <row r="971" spans="1:11" ht="13.5" x14ac:dyDescent="0.25">
      <c r="A971" s="3">
        <f>TITRES_STAT!B974</f>
        <v>43419</v>
      </c>
      <c r="B971" s="17">
        <f>TITRES_STAT!D974</f>
        <v>19.8887</v>
      </c>
      <c r="C971" s="2">
        <f t="shared" si="117"/>
        <v>-0.17510000000000048</v>
      </c>
      <c r="D971" s="2">
        <f t="shared" si="118"/>
        <v>20.304020000000001</v>
      </c>
      <c r="E971" s="2">
        <f t="shared" si="112"/>
        <v>20.641329999999996</v>
      </c>
      <c r="F971" s="2">
        <f t="shared" si="113"/>
        <v>20.888730000000002</v>
      </c>
      <c r="G971" s="2">
        <f t="shared" si="115"/>
        <v>22.358753999999998</v>
      </c>
      <c r="H971" s="2">
        <f t="shared" si="119"/>
        <v>22.098691499999994</v>
      </c>
      <c r="I971" s="2">
        <f t="array" ref="I971">SUMPRODUCT(B955:B974, (ROW(B955:B974)-ROW(B955)+1)) / (20*21/2)</f>
        <v>20.443985714285709</v>
      </c>
      <c r="J971" s="2">
        <f t="shared" si="114"/>
        <v>20.952301319895046</v>
      </c>
      <c r="K971" s="2">
        <f t="shared" si="116"/>
        <v>22.150000010757317</v>
      </c>
    </row>
    <row r="972" spans="1:11" ht="13.5" x14ac:dyDescent="0.25">
      <c r="A972" s="3">
        <f>TITRES_STAT!B975</f>
        <v>43420</v>
      </c>
      <c r="B972" s="17">
        <f>TITRES_STAT!D975</f>
        <v>19.8887</v>
      </c>
      <c r="C972" s="2">
        <f t="shared" si="117"/>
        <v>0</v>
      </c>
      <c r="D972" s="2">
        <f t="shared" si="118"/>
        <v>20.1449</v>
      </c>
      <c r="E972" s="2">
        <f t="shared" ref="E972:E1035" si="120">AVERAGE(B963:B972)</f>
        <v>20.482220000000002</v>
      </c>
      <c r="F972" s="2">
        <f t="shared" si="113"/>
        <v>20.801220000000001</v>
      </c>
      <c r="G972" s="2">
        <f t="shared" si="115"/>
        <v>22.231466000000001</v>
      </c>
      <c r="H972" s="2">
        <f t="shared" si="119"/>
        <v>22.109279000000001</v>
      </c>
      <c r="I972" s="2">
        <f t="array" ref="I972">SUMPRODUCT(B956:B975, (ROW(B956:B975)-ROW(B956)+1)) / (20*21/2)</f>
        <v>20.347728095238097</v>
      </c>
      <c r="J972" s="2">
        <f t="shared" si="114"/>
        <v>20.851005956095516</v>
      </c>
      <c r="K972" s="2">
        <f t="shared" si="116"/>
        <v>22.061321578962914</v>
      </c>
    </row>
    <row r="973" spans="1:11" ht="13.5" x14ac:dyDescent="0.25">
      <c r="A973" s="3">
        <f>TITRES_STAT!B976</f>
        <v>43423</v>
      </c>
      <c r="B973" s="17">
        <f>TITRES_STAT!D976</f>
        <v>19.8887</v>
      </c>
      <c r="C973" s="2">
        <f t="shared" si="117"/>
        <v>0</v>
      </c>
      <c r="D973" s="2">
        <f t="shared" si="118"/>
        <v>19.987380000000002</v>
      </c>
      <c r="E973" s="2">
        <f t="shared" si="120"/>
        <v>20.362879999999997</v>
      </c>
      <c r="F973" s="2">
        <f t="shared" si="113"/>
        <v>20.722059999999999</v>
      </c>
      <c r="G973" s="2">
        <f t="shared" si="115"/>
        <v>22.135999999999996</v>
      </c>
      <c r="H973" s="2">
        <f t="shared" si="119"/>
        <v>22.118347500000006</v>
      </c>
      <c r="I973" s="2">
        <f t="array" ref="I973">SUMPRODUCT(B957:B976, (ROW(B957:B976)-ROW(B957)+1)) / (20*21/2)</f>
        <v>20.227908571428575</v>
      </c>
      <c r="J973" s="2">
        <f t="shared" si="114"/>
        <v>20.759357769800705</v>
      </c>
      <c r="K973" s="2">
        <f t="shared" si="116"/>
        <v>21.976120732729076</v>
      </c>
    </row>
    <row r="974" spans="1:11" ht="13.5" x14ac:dyDescent="0.25">
      <c r="A974" s="3">
        <f>TITRES_STAT!B977</f>
        <v>43425</v>
      </c>
      <c r="B974" s="17">
        <f>TITRES_STAT!D977</f>
        <v>19.880800000000001</v>
      </c>
      <c r="C974" s="2">
        <f t="shared" si="117"/>
        <v>-7.899999999999352E-3</v>
      </c>
      <c r="D974" s="2">
        <f t="shared" si="118"/>
        <v>19.922140000000002</v>
      </c>
      <c r="E974" s="2">
        <f t="shared" si="120"/>
        <v>20.258669999999999</v>
      </c>
      <c r="F974" s="2">
        <f t="shared" si="113"/>
        <v>20.660805</v>
      </c>
      <c r="G974" s="2">
        <f t="shared" si="115"/>
        <v>22.024463999999998</v>
      </c>
      <c r="H974" s="2">
        <f t="shared" si="119"/>
        <v>22.127414500000004</v>
      </c>
      <c r="I974" s="2">
        <f t="array" ref="I974">SUMPRODUCT(B958:B977, (ROW(B958:B977)-ROW(B958)+1)) / (20*21/2)</f>
        <v>20.091335714285712</v>
      </c>
      <c r="J974" s="2">
        <f t="shared" si="114"/>
        <v>20.675685601248258</v>
      </c>
      <c r="K974" s="2">
        <f t="shared" si="116"/>
        <v>21.893951292229897</v>
      </c>
    </row>
    <row r="975" spans="1:11" ht="13.5" x14ac:dyDescent="0.25">
      <c r="A975" s="3">
        <f>TITRES_STAT!B978</f>
        <v>43426</v>
      </c>
      <c r="B975" s="17">
        <f>TITRES_STAT!D978</f>
        <v>19.650099999999998</v>
      </c>
      <c r="C975" s="2">
        <f t="shared" si="117"/>
        <v>-0.23070000000000235</v>
      </c>
      <c r="D975" s="2">
        <f t="shared" si="118"/>
        <v>19.839399999999998</v>
      </c>
      <c r="E975" s="2">
        <f t="shared" si="120"/>
        <v>20.135360000000002</v>
      </c>
      <c r="F975" s="2">
        <f t="shared" si="113"/>
        <v>20.590004999999998</v>
      </c>
      <c r="G975" s="2">
        <f t="shared" si="115"/>
        <v>21.911496000000003</v>
      </c>
      <c r="H975" s="2">
        <f t="shared" si="119"/>
        <v>22.135100500000004</v>
      </c>
      <c r="I975" s="2">
        <f t="array" ref="I975">SUMPRODUCT(B959:B978, (ROW(B959:B978)-ROW(B959)+1)) / (20*21/2)</f>
        <v>19.943359999999998</v>
      </c>
      <c r="J975" s="2">
        <f t="shared" si="114"/>
        <v>20.578010782081755</v>
      </c>
      <c r="K975" s="2">
        <f t="shared" si="116"/>
        <v>21.805957123907156</v>
      </c>
    </row>
    <row r="976" spans="1:11" ht="13.5" x14ac:dyDescent="0.25">
      <c r="A976" s="3">
        <f>TITRES_STAT!B979</f>
        <v>43427</v>
      </c>
      <c r="B976" s="17">
        <f>TITRES_STAT!D979</f>
        <v>19.331900000000001</v>
      </c>
      <c r="C976" s="2">
        <f t="shared" si="117"/>
        <v>-0.31819999999999737</v>
      </c>
      <c r="D976" s="2">
        <f t="shared" si="118"/>
        <v>19.72804</v>
      </c>
      <c r="E976" s="2">
        <f t="shared" si="120"/>
        <v>20.016030000000001</v>
      </c>
      <c r="F976" s="2">
        <f t="shared" si="113"/>
        <v>20.535114999999998</v>
      </c>
      <c r="G976" s="2">
        <f t="shared" si="115"/>
        <v>21.807280000000002</v>
      </c>
      <c r="H976" s="2">
        <f t="shared" si="119"/>
        <v>22.141385000000003</v>
      </c>
      <c r="I976" s="2">
        <f t="array" ref="I976">SUMPRODUCT(B960:B979, (ROW(B960:B979)-ROW(B960)+1)) / (20*21/2)</f>
        <v>19.821757619047617</v>
      </c>
      <c r="J976" s="2">
        <f t="shared" si="114"/>
        <v>20.459333564740636</v>
      </c>
      <c r="K976" s="2">
        <f t="shared" si="116"/>
        <v>21.7089352759108</v>
      </c>
    </row>
    <row r="977" spans="1:11" ht="13.5" x14ac:dyDescent="0.25">
      <c r="A977" s="3">
        <f>TITRES_STAT!B980</f>
        <v>43430</v>
      </c>
      <c r="B977" s="17">
        <f>TITRES_STAT!D980</f>
        <v>19.101099999999999</v>
      </c>
      <c r="C977" s="2">
        <f t="shared" si="117"/>
        <v>-0.23080000000000211</v>
      </c>
      <c r="D977" s="2">
        <f t="shared" si="118"/>
        <v>19.570520000000002</v>
      </c>
      <c r="E977" s="2">
        <f t="shared" si="120"/>
        <v>19.857710000000001</v>
      </c>
      <c r="F977" s="2">
        <f t="shared" si="113"/>
        <v>20.440045000000001</v>
      </c>
      <c r="G977" s="2">
        <f t="shared" si="115"/>
        <v>21.711971999999999</v>
      </c>
      <c r="H977" s="2">
        <f t="shared" si="119"/>
        <v>22.146136000000006</v>
      </c>
      <c r="I977" s="2">
        <f t="array" ref="I977">SUMPRODUCT(B961:B980, (ROW(B961:B980)-ROW(B961)+1)) / (20*21/2)</f>
        <v>19.748343809523806</v>
      </c>
      <c r="J977" s="2">
        <f t="shared" si="114"/>
        <v>20.32997798714629</v>
      </c>
      <c r="K977" s="2">
        <f t="shared" si="116"/>
        <v>21.606667225875086</v>
      </c>
    </row>
    <row r="978" spans="1:11" ht="13.5" x14ac:dyDescent="0.25">
      <c r="A978" s="3">
        <f>TITRES_STAT!B981</f>
        <v>43431</v>
      </c>
      <c r="B978" s="17">
        <f>TITRES_STAT!D981</f>
        <v>18.886299999999999</v>
      </c>
      <c r="C978" s="2">
        <f t="shared" si="117"/>
        <v>-0.21480000000000032</v>
      </c>
      <c r="D978" s="2">
        <f t="shared" si="118"/>
        <v>19.370039999999999</v>
      </c>
      <c r="E978" s="2">
        <f t="shared" si="120"/>
        <v>19.678710000000002</v>
      </c>
      <c r="F978" s="2">
        <f t="shared" si="113"/>
        <v>20.354124999999996</v>
      </c>
      <c r="G978" s="2">
        <f t="shared" si="115"/>
        <v>21.604412000000004</v>
      </c>
      <c r="H978" s="2">
        <f t="shared" si="119"/>
        <v>22.146775000000002</v>
      </c>
      <c r="I978" s="2">
        <f t="array" ref="I978">SUMPRODUCT(B962:B981, (ROW(B962:B981)-ROW(B962)+1)) / (20*21/2)</f>
        <v>19.722276666666666</v>
      </c>
      <c r="J978" s="2">
        <f t="shared" si="114"/>
        <v>20.192484845513309</v>
      </c>
      <c r="K978" s="2">
        <f t="shared" si="116"/>
        <v>21.49998615819371</v>
      </c>
    </row>
    <row r="979" spans="1:11" ht="13.5" x14ac:dyDescent="0.25">
      <c r="A979" s="3">
        <f>TITRES_STAT!B982</f>
        <v>43432</v>
      </c>
      <c r="B979" s="17">
        <f>TITRES_STAT!D982</f>
        <v>19.077300000000001</v>
      </c>
      <c r="C979" s="2">
        <f t="shared" si="117"/>
        <v>0.1910000000000025</v>
      </c>
      <c r="D979" s="2">
        <f t="shared" si="118"/>
        <v>19.209340000000005</v>
      </c>
      <c r="E979" s="2">
        <f t="shared" si="120"/>
        <v>19.565740000000002</v>
      </c>
      <c r="F979" s="2">
        <f t="shared" si="113"/>
        <v>20.261845000000001</v>
      </c>
      <c r="G979" s="2">
        <f t="shared" si="115"/>
        <v>21.508627999999998</v>
      </c>
      <c r="H979" s="2">
        <f t="shared" si="119"/>
        <v>22.145711000000006</v>
      </c>
      <c r="I979" s="2">
        <f t="array" ref="I979">SUMPRODUCT(B963:B982, (ROW(B963:B982)-ROW(B963)+1)) / (20*21/2)</f>
        <v>19.731067619047618</v>
      </c>
      <c r="J979" s="2">
        <f t="shared" si="114"/>
        <v>20.086276764988231</v>
      </c>
      <c r="K979" s="2">
        <f t="shared" si="116"/>
        <v>21.404978857872386</v>
      </c>
    </row>
    <row r="980" spans="1:11" ht="13.5" x14ac:dyDescent="0.25">
      <c r="A980" s="3">
        <f>TITRES_STAT!B983</f>
        <v>43433</v>
      </c>
      <c r="B980" s="17">
        <f>TITRES_STAT!D983</f>
        <v>19.491</v>
      </c>
      <c r="C980" s="2">
        <f t="shared" si="117"/>
        <v>0.41369999999999862</v>
      </c>
      <c r="D980" s="2">
        <f t="shared" si="118"/>
        <v>19.177520000000001</v>
      </c>
      <c r="E980" s="2">
        <f t="shared" si="120"/>
        <v>19.508460000000003</v>
      </c>
      <c r="F980" s="2">
        <f t="shared" ref="F980:F1043" si="121">AVERAGE(B961:B980)</f>
        <v>20.162405</v>
      </c>
      <c r="G980" s="2">
        <f t="shared" si="115"/>
        <v>21.410139999999998</v>
      </c>
      <c r="H980" s="2">
        <f t="shared" si="119"/>
        <v>22.147475000000007</v>
      </c>
      <c r="I980" s="2">
        <f t="array" ref="I980">SUMPRODUCT(B964:B983, (ROW(B964:B983)-ROW(B964)+1)) / (20*21/2)</f>
        <v>19.749899523809525</v>
      </c>
      <c r="J980" s="2">
        <f t="shared" si="114"/>
        <v>20.029583739751256</v>
      </c>
      <c r="K980" s="2">
        <f t="shared" si="116"/>
        <v>21.329920863446016</v>
      </c>
    </row>
    <row r="981" spans="1:11" ht="13.5" x14ac:dyDescent="0.25">
      <c r="A981" s="3">
        <f>TITRES_STAT!B984</f>
        <v>43434</v>
      </c>
      <c r="B981" s="17">
        <f>TITRES_STAT!D984</f>
        <v>19.8887</v>
      </c>
      <c r="C981" s="2">
        <f t="shared" si="117"/>
        <v>0.39770000000000039</v>
      </c>
      <c r="D981" s="2">
        <f t="shared" si="118"/>
        <v>19.288879999999999</v>
      </c>
      <c r="E981" s="2">
        <f t="shared" si="120"/>
        <v>19.508459999999999</v>
      </c>
      <c r="F981" s="2">
        <f t="shared" si="121"/>
        <v>20.074894999999998</v>
      </c>
      <c r="G981" s="2">
        <f t="shared" si="115"/>
        <v>21.330583999999998</v>
      </c>
      <c r="H981" s="2">
        <f t="shared" si="119"/>
        <v>22.151987000000009</v>
      </c>
      <c r="I981" s="2">
        <f t="array" ref="I981">SUMPRODUCT(B965:B984, (ROW(B965:B984)-ROW(B965)+1)) / (20*21/2)</f>
        <v>19.780469999999998</v>
      </c>
      <c r="J981" s="2">
        <f t="shared" ref="J981:J1044" si="122">$J$4*B981+J980*(1-$J$4)</f>
        <v>20.016166240727326</v>
      </c>
      <c r="K981" s="2">
        <f t="shared" si="116"/>
        <v>21.273402398212841</v>
      </c>
    </row>
    <row r="982" spans="1:11" ht="13.5" x14ac:dyDescent="0.25">
      <c r="A982" s="3">
        <f>TITRES_STAT!B985</f>
        <v>43437</v>
      </c>
      <c r="B982" s="17">
        <f>TITRES_STAT!D985</f>
        <v>20.167200000000001</v>
      </c>
      <c r="C982" s="2">
        <f t="shared" si="117"/>
        <v>0.27850000000000108</v>
      </c>
      <c r="D982" s="2">
        <f t="shared" si="118"/>
        <v>19.502100000000002</v>
      </c>
      <c r="E982" s="2">
        <f t="shared" si="120"/>
        <v>19.536310000000004</v>
      </c>
      <c r="F982" s="2">
        <f t="shared" si="121"/>
        <v>20.009264999999999</v>
      </c>
      <c r="G982" s="2">
        <f t="shared" si="115"/>
        <v>21.256598</v>
      </c>
      <c r="H982" s="2">
        <f t="shared" si="119"/>
        <v>22.159980000000008</v>
      </c>
      <c r="I982" s="2">
        <f t="array" ref="I982">SUMPRODUCT(B966:B985, (ROW(B966:B985)-ROW(B966)+1)) / (20*21/2)</f>
        <v>19.776185238095241</v>
      </c>
      <c r="J982" s="2">
        <f t="shared" si="122"/>
        <v>20.030550408277104</v>
      </c>
      <c r="K982" s="2">
        <f t="shared" si="116"/>
        <v>21.230021912008414</v>
      </c>
    </row>
    <row r="983" spans="1:11" ht="13.5" x14ac:dyDescent="0.25">
      <c r="A983" s="3">
        <f>TITRES_STAT!B986</f>
        <v>43438</v>
      </c>
      <c r="B983" s="17">
        <f>TITRES_STAT!D986</f>
        <v>20.207000000000001</v>
      </c>
      <c r="C983" s="2">
        <f t="shared" si="117"/>
        <v>3.9799999999999613E-2</v>
      </c>
      <c r="D983" s="2">
        <f t="shared" si="118"/>
        <v>19.76624</v>
      </c>
      <c r="E983" s="2">
        <f t="shared" si="120"/>
        <v>19.56814</v>
      </c>
      <c r="F983" s="2">
        <f t="shared" si="121"/>
        <v>19.965509999999995</v>
      </c>
      <c r="G983" s="2">
        <f t="shared" si="115"/>
        <v>21.186432</v>
      </c>
      <c r="H983" s="2">
        <f t="shared" si="119"/>
        <v>22.16608350000001</v>
      </c>
      <c r="I983" s="2">
        <f t="array" ref="I983">SUMPRODUCT(B967:B986, (ROW(B967:B986)-ROW(B967)+1)) / (20*21/2)</f>
        <v>19.795579047619054</v>
      </c>
      <c r="J983" s="2">
        <f t="shared" si="122"/>
        <v>20.047355131298335</v>
      </c>
      <c r="K983" s="2">
        <f t="shared" si="116"/>
        <v>21.189903405655141</v>
      </c>
    </row>
    <row r="984" spans="1:11" ht="13.5" x14ac:dyDescent="0.25">
      <c r="A984" s="3">
        <f>TITRES_STAT!B987</f>
        <v>43439</v>
      </c>
      <c r="B984" s="17">
        <f>TITRES_STAT!D987</f>
        <v>20.2865</v>
      </c>
      <c r="C984" s="2">
        <f t="shared" si="117"/>
        <v>7.949999999999946E-2</v>
      </c>
      <c r="D984" s="2">
        <f t="shared" si="118"/>
        <v>20.00808</v>
      </c>
      <c r="E984" s="2">
        <f t="shared" si="120"/>
        <v>19.608709999999999</v>
      </c>
      <c r="F984" s="2">
        <f t="shared" si="121"/>
        <v>19.933689999999991</v>
      </c>
      <c r="G984" s="2">
        <f t="shared" si="115"/>
        <v>21.114831999999996</v>
      </c>
      <c r="H984" s="2">
        <f t="shared" si="119"/>
        <v>22.172584500000013</v>
      </c>
      <c r="I984" s="2">
        <f t="array" ref="I984">SUMPRODUCT(B968:B987, (ROW(B968:B987)-ROW(B968)+1)) / (20*21/2)</f>
        <v>19.682951904761904</v>
      </c>
      <c r="J984" s="2">
        <f t="shared" si="122"/>
        <v>20.070130833079446</v>
      </c>
      <c r="K984" s="2">
        <f t="shared" si="116"/>
        <v>21.154475821119647</v>
      </c>
    </row>
    <row r="985" spans="1:11" ht="13.5" x14ac:dyDescent="0.25">
      <c r="A985" s="3">
        <f>TITRES_STAT!B988</f>
        <v>43440</v>
      </c>
      <c r="B985" s="17">
        <f>TITRES_STAT!D988</f>
        <v>19.8887</v>
      </c>
      <c r="C985" s="2">
        <f t="shared" si="117"/>
        <v>-0.39780000000000015</v>
      </c>
      <c r="D985" s="2">
        <f t="shared" si="118"/>
        <v>20.087620000000001</v>
      </c>
      <c r="E985" s="2">
        <f t="shared" si="120"/>
        <v>19.632569999999998</v>
      </c>
      <c r="F985" s="2">
        <f t="shared" si="121"/>
        <v>19.883965</v>
      </c>
      <c r="G985" s="2">
        <f t="shared" si="115"/>
        <v>21.035276</v>
      </c>
      <c r="H985" s="2">
        <f t="shared" si="119"/>
        <v>22.176337000000011</v>
      </c>
      <c r="I985" s="2">
        <f t="array" ref="I985">SUMPRODUCT(B969:B988, (ROW(B969:B988)-ROW(B969)+1)) / (20*21/2)</f>
        <v>19.657157142857141</v>
      </c>
      <c r="J985" s="2">
        <f t="shared" si="122"/>
        <v>20.052851706119498</v>
      </c>
      <c r="K985" s="2">
        <f t="shared" si="116"/>
        <v>21.104837553624762</v>
      </c>
    </row>
    <row r="986" spans="1:11" ht="13.5" x14ac:dyDescent="0.25">
      <c r="A986" s="3">
        <f>TITRES_STAT!B989</f>
        <v>43441</v>
      </c>
      <c r="B986" s="17">
        <f>TITRES_STAT!D989</f>
        <v>20.087599999999998</v>
      </c>
      <c r="C986" s="2">
        <f t="shared" si="117"/>
        <v>0.1988999999999983</v>
      </c>
      <c r="D986" s="2">
        <f t="shared" si="118"/>
        <v>20.127400000000002</v>
      </c>
      <c r="E986" s="2">
        <f t="shared" si="120"/>
        <v>19.70814</v>
      </c>
      <c r="F986" s="2">
        <f t="shared" si="121"/>
        <v>19.862085</v>
      </c>
      <c r="G986" s="2">
        <f t="shared" si="115"/>
        <v>20.962879999999998</v>
      </c>
      <c r="H986" s="2">
        <f t="shared" si="119"/>
        <v>22.18184350000001</v>
      </c>
      <c r="I986" s="2">
        <f t="array" ref="I986">SUMPRODUCT(B970:B989, (ROW(B970:B989)-ROW(B970)+1)) / (20*21/2)</f>
        <v>19.614273333333333</v>
      </c>
      <c r="J986" s="2">
        <f t="shared" si="122"/>
        <v>20.056161067441451</v>
      </c>
      <c r="K986" s="2">
        <f t="shared" si="116"/>
        <v>21.064945884855163</v>
      </c>
    </row>
    <row r="987" spans="1:11" ht="13.5" x14ac:dyDescent="0.25">
      <c r="A987" s="3">
        <f>TITRES_STAT!B990</f>
        <v>43444</v>
      </c>
      <c r="B987" s="17">
        <f>TITRES_STAT!D990</f>
        <v>18.679500000000001</v>
      </c>
      <c r="C987" s="2">
        <f t="shared" si="117"/>
        <v>-1.4080999999999975</v>
      </c>
      <c r="D987" s="2">
        <f t="shared" si="118"/>
        <v>19.82986</v>
      </c>
      <c r="E987" s="2">
        <f t="shared" si="120"/>
        <v>19.665979999999998</v>
      </c>
      <c r="F987" s="2">
        <f t="shared" si="121"/>
        <v>19.761845000000001</v>
      </c>
      <c r="G987" s="2">
        <f t="shared" si="115"/>
        <v>20.865663999999995</v>
      </c>
      <c r="H987" s="2">
        <f t="shared" si="119"/>
        <v>22.180309500000011</v>
      </c>
      <c r="I987" s="2">
        <f t="array" ref="I987">SUMPRODUCT(B971:B990, (ROW(B971:B990)-ROW(B971)+1)) / (20*21/2)</f>
        <v>19.554716666666671</v>
      </c>
      <c r="J987" s="2">
        <f t="shared" si="122"/>
        <v>19.925050489589886</v>
      </c>
      <c r="K987" s="2">
        <f t="shared" si="116"/>
        <v>20.971398987409863</v>
      </c>
    </row>
    <row r="988" spans="1:11" ht="13.5" x14ac:dyDescent="0.25">
      <c r="A988" s="3">
        <f>TITRES_STAT!B991</f>
        <v>43445</v>
      </c>
      <c r="B988" s="17">
        <f>TITRES_STAT!D991</f>
        <v>19.491</v>
      </c>
      <c r="C988" s="2">
        <f t="shared" si="117"/>
        <v>0.81149999999999878</v>
      </c>
      <c r="D988" s="2">
        <f t="shared" si="118"/>
        <v>19.68666</v>
      </c>
      <c r="E988" s="2">
        <f t="shared" si="120"/>
        <v>19.72645</v>
      </c>
      <c r="F988" s="2">
        <f t="shared" si="121"/>
        <v>19.702580000000001</v>
      </c>
      <c r="G988" s="2">
        <f t="shared" si="115"/>
        <v>20.778313999999995</v>
      </c>
      <c r="H988" s="2">
        <f t="shared" si="119"/>
        <v>22.18321250000001</v>
      </c>
      <c r="I988" s="2">
        <f t="array" ref="I988">SUMPRODUCT(B972:B991, (ROW(B972:B991)-ROW(B972)+1)) / (20*21/2)</f>
        <v>19.528885238095235</v>
      </c>
      <c r="J988" s="2">
        <f t="shared" si="122"/>
        <v>19.883712347724185</v>
      </c>
      <c r="K988" s="2">
        <f t="shared" si="116"/>
        <v>20.913344125158496</v>
      </c>
    </row>
    <row r="989" spans="1:11" ht="13.5" x14ac:dyDescent="0.25">
      <c r="A989" s="3">
        <f>TITRES_STAT!B992</f>
        <v>43446</v>
      </c>
      <c r="B989" s="17">
        <f>TITRES_STAT!D992</f>
        <v>19.252300000000002</v>
      </c>
      <c r="C989" s="2">
        <f t="shared" si="117"/>
        <v>-0.23869999999999791</v>
      </c>
      <c r="D989" s="2">
        <f t="shared" si="118"/>
        <v>19.47982</v>
      </c>
      <c r="E989" s="2">
        <f t="shared" si="120"/>
        <v>19.743950000000002</v>
      </c>
      <c r="F989" s="2">
        <f t="shared" si="121"/>
        <v>19.654845000000002</v>
      </c>
      <c r="G989" s="2">
        <f t="shared" si="115"/>
        <v>20.686189999999996</v>
      </c>
      <c r="H989" s="2">
        <f t="shared" si="119"/>
        <v>22.184922000000011</v>
      </c>
      <c r="I989" s="2">
        <f t="array" ref="I989">SUMPRODUCT(B973:B992, (ROW(B973:B992)-ROW(B973)+1)) / (20*21/2)</f>
        <v>19.482971904761904</v>
      </c>
      <c r="J989" s="2">
        <f t="shared" si="122"/>
        <v>19.823577838417119</v>
      </c>
      <c r="K989" s="2">
        <f t="shared" si="116"/>
        <v>20.848205139858162</v>
      </c>
    </row>
    <row r="990" spans="1:11" ht="13.5" x14ac:dyDescent="0.25">
      <c r="A990" s="3">
        <f>TITRES_STAT!B993</f>
        <v>43447</v>
      </c>
      <c r="B990" s="17">
        <f>TITRES_STAT!D993</f>
        <v>19.029499999999999</v>
      </c>
      <c r="C990" s="2">
        <f t="shared" si="117"/>
        <v>-0.222800000000003</v>
      </c>
      <c r="D990" s="2">
        <f t="shared" si="118"/>
        <v>19.307980000000001</v>
      </c>
      <c r="E990" s="2">
        <f t="shared" si="120"/>
        <v>19.697799999999994</v>
      </c>
      <c r="F990" s="2">
        <f t="shared" si="121"/>
        <v>19.60313</v>
      </c>
      <c r="G990" s="2">
        <f t="shared" si="115"/>
        <v>20.605519999999999</v>
      </c>
      <c r="H990" s="2">
        <f t="shared" si="119"/>
        <v>22.185252000000006</v>
      </c>
      <c r="I990" s="2">
        <f t="array" ref="I990">SUMPRODUCT(B974:B993, (ROW(B974:B993)-ROW(B974)+1)) / (20*21/2)</f>
        <v>19.440084761904764</v>
      </c>
      <c r="J990" s="2">
        <f t="shared" si="122"/>
        <v>19.747951377615486</v>
      </c>
      <c r="K990" s="2">
        <f t="shared" si="116"/>
        <v>20.776883369667647</v>
      </c>
    </row>
    <row r="991" spans="1:11" ht="13.5" x14ac:dyDescent="0.25">
      <c r="A991" s="3">
        <f>TITRES_STAT!B994</f>
        <v>43448</v>
      </c>
      <c r="B991" s="17">
        <f>TITRES_STAT!D994</f>
        <v>19.331900000000001</v>
      </c>
      <c r="C991" s="2">
        <f t="shared" si="117"/>
        <v>0.30240000000000222</v>
      </c>
      <c r="D991" s="2">
        <f t="shared" si="118"/>
        <v>19.156840000000003</v>
      </c>
      <c r="E991" s="2">
        <f t="shared" si="120"/>
        <v>19.642119999999998</v>
      </c>
      <c r="F991" s="2">
        <f t="shared" si="121"/>
        <v>19.575290000000003</v>
      </c>
      <c r="G991" s="2">
        <f t="shared" si="115"/>
        <v>20.543467999999997</v>
      </c>
      <c r="H991" s="2">
        <f t="shared" si="119"/>
        <v>22.186220500000005</v>
      </c>
      <c r="I991" s="2">
        <f t="array" ref="I991">SUMPRODUCT(B975:B994, (ROW(B975:B994)-ROW(B975)+1)) / (20*21/2)</f>
        <v>19.397995238095238</v>
      </c>
      <c r="J991" s="2">
        <f t="shared" si="122"/>
        <v>19.708327436890201</v>
      </c>
      <c r="K991" s="2">
        <f t="shared" si="116"/>
        <v>20.720217355170877</v>
      </c>
    </row>
    <row r="992" spans="1:11" ht="13.5" x14ac:dyDescent="0.25">
      <c r="A992" s="3">
        <f>TITRES_STAT!B995</f>
        <v>43451</v>
      </c>
      <c r="B992" s="17">
        <f>TITRES_STAT!D995</f>
        <v>19.0932</v>
      </c>
      <c r="C992" s="2">
        <f t="shared" si="117"/>
        <v>-0.23870000000000147</v>
      </c>
      <c r="D992" s="2">
        <f t="shared" si="118"/>
        <v>19.23958</v>
      </c>
      <c r="E992" s="2">
        <f t="shared" si="120"/>
        <v>19.53472</v>
      </c>
      <c r="F992" s="2">
        <f t="shared" si="121"/>
        <v>19.535515</v>
      </c>
      <c r="G992" s="2">
        <f t="shared" si="115"/>
        <v>20.490008</v>
      </c>
      <c r="H992" s="2">
        <f t="shared" si="119"/>
        <v>22.18284400000001</v>
      </c>
      <c r="I992" s="2">
        <f t="array" ref="I992">SUMPRODUCT(B976:B995, (ROW(B976:B995)-ROW(B976)+1)) / (20*21/2)</f>
        <v>19.325750476190478</v>
      </c>
      <c r="J992" s="2">
        <f t="shared" si="122"/>
        <v>19.649743871472086</v>
      </c>
      <c r="K992" s="2">
        <f t="shared" si="116"/>
        <v>20.656412753007313</v>
      </c>
    </row>
    <row r="993" spans="1:11" ht="13.5" x14ac:dyDescent="0.25">
      <c r="A993" s="3">
        <f>TITRES_STAT!B996</f>
        <v>43452</v>
      </c>
      <c r="B993" s="17">
        <f>TITRES_STAT!D996</f>
        <v>19.0852</v>
      </c>
      <c r="C993" s="2">
        <f t="shared" si="117"/>
        <v>-7.9999999999991189E-3</v>
      </c>
      <c r="D993" s="2">
        <f t="shared" si="118"/>
        <v>19.15842</v>
      </c>
      <c r="E993" s="2">
        <f t="shared" si="120"/>
        <v>19.422539999999998</v>
      </c>
      <c r="F993" s="2">
        <f t="shared" si="121"/>
        <v>19.495339999999999</v>
      </c>
      <c r="G993" s="2">
        <f t="shared" si="115"/>
        <v>20.430977999999996</v>
      </c>
      <c r="H993" s="2">
        <f t="shared" si="119"/>
        <v>22.176883000000007</v>
      </c>
      <c r="I993" s="2">
        <f t="array" ref="I993">SUMPRODUCT(B977:B996, (ROW(B977:B996)-ROW(B977)+1)) / (20*21/2)</f>
        <v>19.220166190476192</v>
      </c>
      <c r="J993" s="2">
        <f t="shared" si="122"/>
        <v>19.595977788474745</v>
      </c>
      <c r="K993" s="2">
        <f t="shared" si="116"/>
        <v>20.594796566614871</v>
      </c>
    </row>
    <row r="994" spans="1:11" ht="13.5" x14ac:dyDescent="0.25">
      <c r="A994" s="3">
        <f>TITRES_STAT!B997</f>
        <v>43453</v>
      </c>
      <c r="B994" s="17">
        <f>TITRES_STAT!D997</f>
        <v>19.0534</v>
      </c>
      <c r="C994" s="2">
        <f t="shared" si="117"/>
        <v>-3.1800000000000495E-2</v>
      </c>
      <c r="D994" s="2">
        <f t="shared" si="118"/>
        <v>19.118639999999999</v>
      </c>
      <c r="E994" s="2">
        <f t="shared" si="120"/>
        <v>19.299230000000001</v>
      </c>
      <c r="F994" s="2">
        <f t="shared" si="121"/>
        <v>19.453970000000002</v>
      </c>
      <c r="G994" s="2">
        <f t="shared" si="115"/>
        <v>20.372901999999996</v>
      </c>
      <c r="H994" s="2">
        <f t="shared" si="119"/>
        <v>22.171902500000005</v>
      </c>
      <c r="I994" s="2">
        <f t="array" ref="I994">SUMPRODUCT(B978:B997, (ROW(B978:B997)-ROW(B978)+1)) / (20*21/2)</f>
        <v>19.106630952380957</v>
      </c>
      <c r="J994" s="2">
        <f t="shared" si="122"/>
        <v>19.544303713381911</v>
      </c>
      <c r="K994" s="2">
        <f t="shared" si="116"/>
        <v>20.534349642433895</v>
      </c>
    </row>
    <row r="995" spans="1:11" ht="13.5" x14ac:dyDescent="0.25">
      <c r="A995" s="3">
        <f>TITRES_STAT!B998</f>
        <v>43454</v>
      </c>
      <c r="B995" s="17">
        <f>TITRES_STAT!D998</f>
        <v>18.695399999999999</v>
      </c>
      <c r="C995" s="2">
        <f t="shared" si="117"/>
        <v>-0.35800000000000054</v>
      </c>
      <c r="D995" s="2">
        <f t="shared" si="118"/>
        <v>19.051819999999999</v>
      </c>
      <c r="E995" s="2">
        <f t="shared" si="120"/>
        <v>19.179900000000004</v>
      </c>
      <c r="F995" s="2">
        <f t="shared" si="121"/>
        <v>19.406235000000002</v>
      </c>
      <c r="G995" s="2">
        <f t="shared" si="115"/>
        <v>20.312439999999995</v>
      </c>
      <c r="H995" s="2">
        <f t="shared" si="119"/>
        <v>22.165132000000003</v>
      </c>
      <c r="I995" s="2">
        <f t="array" ref="I995">SUMPRODUCT(B979:B998, (ROW(B979:B998)-ROW(B979)+1)) / (20*21/2)</f>
        <v>19.010441904761905</v>
      </c>
      <c r="J995" s="2">
        <f t="shared" si="122"/>
        <v>19.463455740678871</v>
      </c>
      <c r="K995" s="2">
        <f t="shared" si="116"/>
        <v>20.462233970181586</v>
      </c>
    </row>
    <row r="996" spans="1:11" ht="13.5" x14ac:dyDescent="0.25">
      <c r="A996" s="3">
        <f>TITRES_STAT!B999</f>
        <v>43455</v>
      </c>
      <c r="B996" s="17">
        <f>TITRES_STAT!D999</f>
        <v>18.297599999999999</v>
      </c>
      <c r="C996" s="2">
        <f t="shared" si="117"/>
        <v>-0.39780000000000015</v>
      </c>
      <c r="D996" s="2">
        <f t="shared" si="118"/>
        <v>18.84496</v>
      </c>
      <c r="E996" s="2">
        <f t="shared" si="120"/>
        <v>19.000900000000001</v>
      </c>
      <c r="F996" s="2">
        <f t="shared" si="121"/>
        <v>19.354520000000001</v>
      </c>
      <c r="G996" s="2">
        <f t="shared" si="115"/>
        <v>20.242429999999995</v>
      </c>
      <c r="H996" s="2">
        <f t="shared" si="119"/>
        <v>22.157853000000003</v>
      </c>
      <c r="I996" s="2">
        <f t="array" ref="I996">SUMPRODUCT(B980:B999, (ROW(B980:B999)-ROW(B980)+1)) / (20*21/2)</f>
        <v>18.895084761904766</v>
      </c>
      <c r="J996" s="2">
        <f t="shared" si="122"/>
        <v>19.352421860614218</v>
      </c>
      <c r="K996" s="2">
        <f t="shared" si="116"/>
        <v>20.377346363507801</v>
      </c>
    </row>
    <row r="997" spans="1:11" ht="13.5" x14ac:dyDescent="0.25">
      <c r="A997" s="3">
        <f>TITRES_STAT!B1000</f>
        <v>43458</v>
      </c>
      <c r="B997" s="17">
        <f>TITRES_STAT!D1000</f>
        <v>18.162400000000002</v>
      </c>
      <c r="C997" s="2">
        <f t="shared" si="117"/>
        <v>-0.13519999999999754</v>
      </c>
      <c r="D997" s="2">
        <f t="shared" si="118"/>
        <v>18.658799999999999</v>
      </c>
      <c r="E997" s="2">
        <f t="shared" si="120"/>
        <v>18.949189999999998</v>
      </c>
      <c r="F997" s="2">
        <f t="shared" si="121"/>
        <v>19.307585</v>
      </c>
      <c r="G997" s="2">
        <f t="shared" si="115"/>
        <v>20.176081999999997</v>
      </c>
      <c r="H997" s="2">
        <f t="shared" si="119"/>
        <v>22.149936000000004</v>
      </c>
      <c r="I997" s="2">
        <f t="array" ref="I997">SUMPRODUCT(B981:B1000, (ROW(B981:B1000)-ROW(B981)+1)) / (20*21/2)</f>
        <v>18.804243809523811</v>
      </c>
      <c r="J997" s="2">
        <f t="shared" si="122"/>
        <v>19.239086445317625</v>
      </c>
      <c r="K997" s="2">
        <f t="shared" si="116"/>
        <v>20.290485721801613</v>
      </c>
    </row>
    <row r="998" spans="1:11" ht="13.5" x14ac:dyDescent="0.25">
      <c r="A998" s="3">
        <f>TITRES_STAT!B1001</f>
        <v>43459</v>
      </c>
      <c r="B998" s="17">
        <f>TITRES_STAT!D1001</f>
        <v>18.297599999999999</v>
      </c>
      <c r="C998" s="2">
        <f t="shared" si="117"/>
        <v>0.13519999999999754</v>
      </c>
      <c r="D998" s="2">
        <f t="shared" si="118"/>
        <v>18.501280000000001</v>
      </c>
      <c r="E998" s="2">
        <f t="shared" si="120"/>
        <v>18.829849999999997</v>
      </c>
      <c r="F998" s="2">
        <f t="shared" si="121"/>
        <v>19.278149999999997</v>
      </c>
      <c r="G998" s="2">
        <f t="shared" si="115"/>
        <v>20.104639999999996</v>
      </c>
      <c r="H998" s="2">
        <f t="shared" si="119"/>
        <v>22.142695000000003</v>
      </c>
      <c r="I998" s="2">
        <f t="array" ref="I998">SUMPRODUCT(B982:B1001, (ROW(B982:B1001)-ROW(B982)+1)) / (20*21/2)</f>
        <v>18.755560952380954</v>
      </c>
      <c r="J998" s="2">
        <f t="shared" si="122"/>
        <v>19.149421069573091</v>
      </c>
      <c r="K998" s="2">
        <f t="shared" si="116"/>
        <v>20.21233334055449</v>
      </c>
    </row>
    <row r="999" spans="1:11" ht="13.5" x14ac:dyDescent="0.25">
      <c r="A999" s="3">
        <f>TITRES_STAT!B1002</f>
        <v>43460</v>
      </c>
      <c r="B999" s="17">
        <f>TITRES_STAT!D1002</f>
        <v>18.0669</v>
      </c>
      <c r="C999" s="2">
        <f t="shared" si="117"/>
        <v>-0.23069999999999879</v>
      </c>
      <c r="D999" s="2">
        <f t="shared" si="118"/>
        <v>18.303980000000003</v>
      </c>
      <c r="E999" s="2">
        <f t="shared" si="120"/>
        <v>18.711309999999997</v>
      </c>
      <c r="F999" s="2">
        <f t="shared" si="121"/>
        <v>19.227629999999998</v>
      </c>
      <c r="G999" s="2">
        <f t="shared" si="115"/>
        <v>20.029221999999997</v>
      </c>
      <c r="H999" s="2">
        <f t="shared" si="119"/>
        <v>22.1328575</v>
      </c>
      <c r="I999" s="2">
        <f t="array" ref="I999">SUMPRODUCT(B983:B1002, (ROW(B983:B1002)-ROW(B983)+1)) / (20*21/2)</f>
        <v>18.724121428571426</v>
      </c>
      <c r="J999" s="2">
        <f t="shared" si="122"/>
        <v>19.046323824851843</v>
      </c>
      <c r="K999" s="2">
        <f t="shared" si="116"/>
        <v>20.128198699748435</v>
      </c>
    </row>
    <row r="1000" spans="1:11" ht="13.5" x14ac:dyDescent="0.25">
      <c r="A1000" s="3">
        <f>TITRES_STAT!B1003</f>
        <v>43461</v>
      </c>
      <c r="B1000" s="17">
        <f>TITRES_STAT!D1003</f>
        <v>18.273800000000001</v>
      </c>
      <c r="C1000" s="2">
        <f t="shared" si="117"/>
        <v>0.20690000000000097</v>
      </c>
      <c r="D1000" s="2">
        <f t="shared" si="118"/>
        <v>18.219659999999998</v>
      </c>
      <c r="E1000" s="2">
        <f t="shared" si="120"/>
        <v>18.635739999999998</v>
      </c>
      <c r="F1000" s="2">
        <f t="shared" si="121"/>
        <v>19.166769999999993</v>
      </c>
      <c r="G1000" s="2">
        <f t="shared" si="115"/>
        <v>19.960327999999997</v>
      </c>
      <c r="H1000" s="2">
        <f t="shared" si="119"/>
        <v>22.123940999999995</v>
      </c>
      <c r="I1000" s="2">
        <f t="array" ref="I1000">SUMPRODUCT(B984:B1003, (ROW(B984:B1003)-ROW(B984)+1)) / (20*21/2)</f>
        <v>18.653844761904761</v>
      </c>
      <c r="J1000" s="2">
        <f t="shared" si="122"/>
        <v>18.972750127246904</v>
      </c>
      <c r="K1000" s="2">
        <f t="shared" si="116"/>
        <v>20.05547718211124</v>
      </c>
    </row>
    <row r="1001" spans="1:11" ht="13.5" x14ac:dyDescent="0.25">
      <c r="A1001" s="3">
        <f>TITRES_STAT!B1004</f>
        <v>43462</v>
      </c>
      <c r="B1001" s="17">
        <f>TITRES_STAT!D1004</f>
        <v>18.6556</v>
      </c>
      <c r="C1001" s="2">
        <f t="shared" si="117"/>
        <v>0.38179999999999836</v>
      </c>
      <c r="D1001" s="2">
        <f t="shared" si="118"/>
        <v>18.291260000000001</v>
      </c>
      <c r="E1001" s="2">
        <f t="shared" si="120"/>
        <v>18.568109999999997</v>
      </c>
      <c r="F1001" s="2">
        <f t="shared" si="121"/>
        <v>19.105114999999994</v>
      </c>
      <c r="G1001" s="2">
        <f t="shared" si="115"/>
        <v>19.899229999999999</v>
      </c>
      <c r="H1001" s="2">
        <f t="shared" si="119"/>
        <v>22.117350999999996</v>
      </c>
      <c r="I1001" s="2">
        <f t="array" ref="I1001">SUMPRODUCT(B985:B1004, (ROW(B985:B1004)-ROW(B985)+1)) / (20*21/2)</f>
        <v>18.585089047619046</v>
      </c>
      <c r="J1001" s="2">
        <f t="shared" si="122"/>
        <v>18.942545353223387</v>
      </c>
      <c r="K1001" s="2">
        <f t="shared" si="116"/>
        <v>20.000580037714723</v>
      </c>
    </row>
    <row r="1002" spans="1:11" ht="13.5" x14ac:dyDescent="0.25">
      <c r="A1002" s="3">
        <f>TITRES_STAT!B1005</f>
        <v>43465</v>
      </c>
      <c r="B1002" s="17">
        <f>TITRES_STAT!D1005</f>
        <v>18.774999999999999</v>
      </c>
      <c r="C1002" s="2">
        <f t="shared" si="117"/>
        <v>0.11939999999999884</v>
      </c>
      <c r="D1002" s="2">
        <f t="shared" si="118"/>
        <v>18.413780000000003</v>
      </c>
      <c r="E1002" s="2">
        <f t="shared" si="120"/>
        <v>18.536290000000001</v>
      </c>
      <c r="F1002" s="2">
        <f t="shared" si="121"/>
        <v>19.035504999999993</v>
      </c>
      <c r="G1002" s="2">
        <f t="shared" si="115"/>
        <v>19.841952000000003</v>
      </c>
      <c r="H1002" s="2">
        <f t="shared" si="119"/>
        <v>22.111357999999992</v>
      </c>
      <c r="I1002" s="2">
        <f t="array" ref="I1002">SUMPRODUCT(B986:B1005, (ROW(B986:B1005)-ROW(B986)+1)) / (20*21/2)</f>
        <v>18.495878095238094</v>
      </c>
      <c r="J1002" s="2">
        <f t="shared" si="122"/>
        <v>18.926588652916397</v>
      </c>
      <c r="K1002" s="2">
        <f t="shared" si="116"/>
        <v>19.952518075451401</v>
      </c>
    </row>
    <row r="1003" spans="1:11" ht="13.5" x14ac:dyDescent="0.25">
      <c r="A1003" s="3">
        <f>TITRES_STAT!B1006</f>
        <v>43467</v>
      </c>
      <c r="B1003" s="17">
        <f>TITRES_STAT!D1006</f>
        <v>18.297599999999999</v>
      </c>
      <c r="C1003" s="2">
        <f t="shared" si="117"/>
        <v>-0.47739999999999938</v>
      </c>
      <c r="D1003" s="2">
        <f t="shared" si="118"/>
        <v>18.413779999999999</v>
      </c>
      <c r="E1003" s="2">
        <f t="shared" si="120"/>
        <v>18.457529999999998</v>
      </c>
      <c r="F1003" s="2">
        <f t="shared" si="121"/>
        <v>18.940034999999995</v>
      </c>
      <c r="G1003" s="2">
        <f t="shared" si="115"/>
        <v>19.778465999999998</v>
      </c>
      <c r="H1003" s="2">
        <f t="shared" si="119"/>
        <v>22.102977999999993</v>
      </c>
      <c r="I1003" s="2">
        <f t="array" ref="I1003">SUMPRODUCT(B987:B1006, (ROW(B987:B1006)-ROW(B987)+1)) / (20*21/2)</f>
        <v>18.404766190476192</v>
      </c>
      <c r="J1003" s="2">
        <f t="shared" si="122"/>
        <v>18.866684971686265</v>
      </c>
      <c r="K1003" s="2">
        <f t="shared" si="116"/>
        <v>19.887619327394486</v>
      </c>
    </row>
    <row r="1004" spans="1:11" ht="13.5" x14ac:dyDescent="0.25">
      <c r="A1004" s="3">
        <f>TITRES_STAT!B1007</f>
        <v>43468</v>
      </c>
      <c r="B1004" s="17">
        <f>TITRES_STAT!D1007</f>
        <v>18.2181</v>
      </c>
      <c r="C1004" s="2">
        <f t="shared" si="117"/>
        <v>-7.949999999999946E-2</v>
      </c>
      <c r="D1004" s="2">
        <f t="shared" si="118"/>
        <v>18.444020000000002</v>
      </c>
      <c r="E1004" s="2">
        <f t="shared" si="120"/>
        <v>18.373999999999999</v>
      </c>
      <c r="F1004" s="2">
        <f t="shared" si="121"/>
        <v>18.836614999999995</v>
      </c>
      <c r="G1004" s="2">
        <f t="shared" si="115"/>
        <v>19.72071</v>
      </c>
      <c r="H1004" s="2">
        <f t="shared" si="119"/>
        <v>22.094390499999989</v>
      </c>
      <c r="I1004" s="2">
        <f t="array" ref="I1004">SUMPRODUCT(B988:B1007, (ROW(B988:B1007)-ROW(B988)+1)) / (20*21/2)</f>
        <v>18.35343095238095</v>
      </c>
      <c r="J1004" s="2">
        <f t="shared" si="122"/>
        <v>18.804914974382811</v>
      </c>
      <c r="K1004" s="2">
        <f t="shared" si="116"/>
        <v>19.822147981222152</v>
      </c>
    </row>
    <row r="1005" spans="1:11" ht="13.5" x14ac:dyDescent="0.25">
      <c r="A1005" s="3">
        <f>TITRES_STAT!B1008</f>
        <v>43469</v>
      </c>
      <c r="B1005" s="17">
        <f>TITRES_STAT!D1008</f>
        <v>17.899899999999999</v>
      </c>
      <c r="C1005" s="2">
        <f t="shared" si="117"/>
        <v>-0.31820000000000093</v>
      </c>
      <c r="D1005" s="2">
        <f t="shared" si="118"/>
        <v>18.369240000000001</v>
      </c>
      <c r="E1005" s="2">
        <f t="shared" si="120"/>
        <v>18.294449999999998</v>
      </c>
      <c r="F1005" s="2">
        <f t="shared" si="121"/>
        <v>18.737174999999997</v>
      </c>
      <c r="G1005" s="2">
        <f t="shared" si="115"/>
        <v>19.657385999999999</v>
      </c>
      <c r="H1005" s="2">
        <f t="shared" si="119"/>
        <v>22.084363999999997</v>
      </c>
      <c r="I1005" s="2">
        <f t="array" ref="I1005">SUMPRODUCT(B989:B1008, (ROW(B989:B1008)-ROW(B989)+1)) / (20*21/2)</f>
        <v>18.26478476190476</v>
      </c>
      <c r="J1005" s="2">
        <f t="shared" si="122"/>
        <v>18.718723072060641</v>
      </c>
      <c r="K1005" s="2">
        <f t="shared" si="116"/>
        <v>19.746765707448734</v>
      </c>
    </row>
    <row r="1006" spans="1:11" ht="13.5" x14ac:dyDescent="0.25">
      <c r="A1006" s="3">
        <f>TITRES_STAT!B1009</f>
        <v>43472</v>
      </c>
      <c r="B1006" s="17">
        <f>TITRES_STAT!D1009</f>
        <v>17.7805</v>
      </c>
      <c r="C1006" s="2">
        <f t="shared" si="117"/>
        <v>-0.11939999999999884</v>
      </c>
      <c r="D1006" s="2">
        <f t="shared" si="118"/>
        <v>18.194219999999998</v>
      </c>
      <c r="E1006" s="2">
        <f t="shared" si="120"/>
        <v>18.242739999999998</v>
      </c>
      <c r="F1006" s="2">
        <f t="shared" si="121"/>
        <v>18.62182</v>
      </c>
      <c r="G1006" s="2">
        <f t="shared" si="115"/>
        <v>19.604401999999997</v>
      </c>
      <c r="H1006" s="2">
        <f t="shared" si="119"/>
        <v>22.073550499999993</v>
      </c>
      <c r="I1006" s="2">
        <f t="array" ref="I1006">SUMPRODUCT(B990:B1009, (ROW(B990:B1009)-ROW(B990)+1)) / (20*21/2)</f>
        <v>18.185613809523812</v>
      </c>
      <c r="J1006" s="2">
        <f t="shared" si="122"/>
        <v>18.629368493769149</v>
      </c>
      <c r="K1006" s="2">
        <f t="shared" si="116"/>
        <v>19.669657248333099</v>
      </c>
    </row>
    <row r="1007" spans="1:11" ht="13.5" x14ac:dyDescent="0.25">
      <c r="A1007" s="3">
        <f>TITRES_STAT!B1010</f>
        <v>43473</v>
      </c>
      <c r="B1007" s="17">
        <f>TITRES_STAT!D1010</f>
        <v>18.082799999999999</v>
      </c>
      <c r="C1007" s="2">
        <f t="shared" si="117"/>
        <v>0.3022999999999989</v>
      </c>
      <c r="D1007" s="2">
        <f t="shared" si="118"/>
        <v>18.055779999999999</v>
      </c>
      <c r="E1007" s="2">
        <f t="shared" si="120"/>
        <v>18.234780000000001</v>
      </c>
      <c r="F1007" s="2">
        <f t="shared" si="121"/>
        <v>18.591985000000001</v>
      </c>
      <c r="G1007" s="2">
        <f t="shared" si="115"/>
        <v>19.546008</v>
      </c>
      <c r="H1007" s="2">
        <f t="shared" si="119"/>
        <v>22.063602999999993</v>
      </c>
      <c r="I1007" s="2">
        <f t="array" ref="I1007">SUMPRODUCT(B991:B1010, (ROW(B991:B1010)-ROW(B991)+1)) / (20*21/2)</f>
        <v>18.216257619047621</v>
      </c>
      <c r="J1007" s="2">
        <f t="shared" si="122"/>
        <v>18.577314351505422</v>
      </c>
      <c r="K1007" s="2">
        <f t="shared" si="116"/>
        <v>19.607427552320036</v>
      </c>
    </row>
    <row r="1008" spans="1:11" ht="13.5" x14ac:dyDescent="0.25">
      <c r="A1008" s="3">
        <f>TITRES_STAT!B1011</f>
        <v>43474</v>
      </c>
      <c r="B1008" s="17">
        <f>TITRES_STAT!D1011</f>
        <v>17.661200000000001</v>
      </c>
      <c r="C1008" s="2">
        <f t="shared" si="117"/>
        <v>-0.42159999999999798</v>
      </c>
      <c r="D1008" s="2">
        <f t="shared" si="118"/>
        <v>17.928500000000003</v>
      </c>
      <c r="E1008" s="2">
        <f t="shared" si="120"/>
        <v>18.171140000000001</v>
      </c>
      <c r="F1008" s="2">
        <f t="shared" si="121"/>
        <v>18.500494999999997</v>
      </c>
      <c r="G1008" s="2">
        <f t="shared" si="115"/>
        <v>19.487137999999998</v>
      </c>
      <c r="H1008" s="2">
        <f t="shared" si="119"/>
        <v>22.051661499999991</v>
      </c>
      <c r="I1008" s="2">
        <f t="array" ref="I1008">SUMPRODUCT(B992:B1011, (ROW(B992:B1011)-ROW(B992)+1)) / (20*21/2)</f>
        <v>18.220989047619046</v>
      </c>
      <c r="J1008" s="2">
        <f t="shared" si="122"/>
        <v>18.490065365647762</v>
      </c>
      <c r="K1008" s="2">
        <f t="shared" si="116"/>
        <v>19.531104903209446</v>
      </c>
    </row>
    <row r="1009" spans="1:11" ht="13.5" x14ac:dyDescent="0.25">
      <c r="A1009" s="3">
        <f>TITRES_STAT!B1012</f>
        <v>43475</v>
      </c>
      <c r="B1009" s="17">
        <f>TITRES_STAT!D1012</f>
        <v>17.6692</v>
      </c>
      <c r="C1009" s="2">
        <f t="shared" si="117"/>
        <v>7.9999999999991189E-3</v>
      </c>
      <c r="D1009" s="2">
        <f t="shared" si="118"/>
        <v>17.818719999999999</v>
      </c>
      <c r="E1009" s="2">
        <f t="shared" si="120"/>
        <v>18.13137</v>
      </c>
      <c r="F1009" s="2">
        <f t="shared" si="121"/>
        <v>18.421340000000001</v>
      </c>
      <c r="G1009" s="2">
        <f t="shared" si="115"/>
        <v>19.422063999999999</v>
      </c>
      <c r="H1009" s="2">
        <f t="shared" si="119"/>
        <v>22.039797999999998</v>
      </c>
      <c r="I1009" s="2">
        <f t="array" ref="I1009">SUMPRODUCT(B993:B1012, (ROW(B993:B1012)-ROW(B993)+1)) / (20*21/2)</f>
        <v>18.258688095238092</v>
      </c>
      <c r="J1009" s="2">
        <f t="shared" si="122"/>
        <v>18.411887711776547</v>
      </c>
      <c r="K1009" s="2">
        <f t="shared" si="116"/>
        <v>19.458089024652214</v>
      </c>
    </row>
    <row r="1010" spans="1:11" ht="13.5" x14ac:dyDescent="0.25">
      <c r="A1010" s="3">
        <f>TITRES_STAT!B1013</f>
        <v>43476</v>
      </c>
      <c r="B1010" s="17">
        <f>TITRES_STAT!D1013</f>
        <v>18.743099999999998</v>
      </c>
      <c r="C1010" s="2">
        <f t="shared" si="117"/>
        <v>1.0738999999999983</v>
      </c>
      <c r="D1010" s="2">
        <f t="shared" si="118"/>
        <v>17.987359999999999</v>
      </c>
      <c r="E1010" s="2">
        <f t="shared" si="120"/>
        <v>18.1783</v>
      </c>
      <c r="F1010" s="2">
        <f t="shared" si="121"/>
        <v>18.407019999999999</v>
      </c>
      <c r="G1010" s="2">
        <f t="shared" ref="G1010:G1073" si="123">AVERAGE(B961:B1010)</f>
        <v>19.367330000000003</v>
      </c>
      <c r="H1010" s="2">
        <f t="shared" si="119"/>
        <v>22.03326599999999</v>
      </c>
      <c r="I1010" s="2">
        <f t="array" ref="I1010">SUMPRODUCT(B994:B1013, (ROW(B994:B1013)-ROW(B994)+1)) / (20*21/2)</f>
        <v>18.297216190476192</v>
      </c>
      <c r="J1010" s="2">
        <f t="shared" si="122"/>
        <v>18.443431739226398</v>
      </c>
      <c r="K1010" s="2">
        <f t="shared" si="116"/>
        <v>19.430050239371738</v>
      </c>
    </row>
    <row r="1011" spans="1:11" ht="13.5" x14ac:dyDescent="0.25">
      <c r="A1011" s="3">
        <f>TITRES_STAT!B1014</f>
        <v>43480</v>
      </c>
      <c r="B1011" s="17">
        <f>TITRES_STAT!D1014</f>
        <v>18.456700000000001</v>
      </c>
      <c r="C1011" s="2">
        <f t="shared" si="117"/>
        <v>-0.28639999999999688</v>
      </c>
      <c r="D1011" s="2">
        <f t="shared" si="118"/>
        <v>18.122599999999998</v>
      </c>
      <c r="E1011" s="2">
        <f t="shared" si="120"/>
        <v>18.15841</v>
      </c>
      <c r="F1011" s="2">
        <f t="shared" si="121"/>
        <v>18.36326</v>
      </c>
      <c r="G1011" s="2">
        <f t="shared" si="123"/>
        <v>19.303686000000003</v>
      </c>
      <c r="H1011" s="2">
        <f t="shared" si="119"/>
        <v>22.02568149999999</v>
      </c>
      <c r="I1011" s="2">
        <f t="array" ref="I1011">SUMPRODUCT(B995:B1014, (ROW(B995:B1014)-ROW(B995)+1)) / (20*21/2)</f>
        <v>18.35476380952381</v>
      </c>
      <c r="J1011" s="2">
        <f t="shared" si="122"/>
        <v>18.444695383109597</v>
      </c>
      <c r="K1011" s="2">
        <f t="shared" ref="K1011:K1074" si="124">$K$4*B1011+(1-$K$4)*K1010</f>
        <v>19.39187964174932</v>
      </c>
    </row>
    <row r="1012" spans="1:11" ht="13.5" x14ac:dyDescent="0.25">
      <c r="A1012" s="3">
        <f>TITRES_STAT!B1015</f>
        <v>43481</v>
      </c>
      <c r="B1012" s="17">
        <f>TITRES_STAT!D1015</f>
        <v>18.7591</v>
      </c>
      <c r="C1012" s="2">
        <f t="shared" si="117"/>
        <v>0.30239999999999867</v>
      </c>
      <c r="D1012" s="2">
        <f t="shared" si="118"/>
        <v>18.257860000000001</v>
      </c>
      <c r="E1012" s="2">
        <f t="shared" si="120"/>
        <v>18.15682</v>
      </c>
      <c r="F1012" s="2">
        <f t="shared" si="121"/>
        <v>18.346554999999999</v>
      </c>
      <c r="G1012" s="2">
        <f t="shared" si="123"/>
        <v>19.249272000000005</v>
      </c>
      <c r="H1012" s="2">
        <f t="shared" si="119"/>
        <v>22.019646999999996</v>
      </c>
      <c r="I1012" s="2">
        <f t="array" ref="I1012">SUMPRODUCT(B996:B1015, (ROW(B996:B1015)-ROW(B996)+1)) / (20*21/2)</f>
        <v>18.407574761904762</v>
      </c>
      <c r="J1012" s="2">
        <f t="shared" si="122"/>
        <v>18.4746386799563</v>
      </c>
      <c r="K1012" s="2">
        <f t="shared" si="124"/>
        <v>19.367064753837585</v>
      </c>
    </row>
    <row r="1013" spans="1:11" ht="13.5" x14ac:dyDescent="0.25">
      <c r="A1013" s="3">
        <f>TITRES_STAT!B1016</f>
        <v>43482</v>
      </c>
      <c r="B1013" s="17">
        <f>TITRES_STAT!D1016</f>
        <v>18.751100000000001</v>
      </c>
      <c r="C1013" s="2">
        <f t="shared" si="117"/>
        <v>-7.9999999999991189E-3</v>
      </c>
      <c r="D1013" s="2">
        <f t="shared" si="118"/>
        <v>18.475839999999998</v>
      </c>
      <c r="E1013" s="2">
        <f t="shared" si="120"/>
        <v>18.202170000000002</v>
      </c>
      <c r="F1013" s="2">
        <f t="shared" si="121"/>
        <v>18.32985</v>
      </c>
      <c r="G1013" s="2">
        <f t="shared" si="123"/>
        <v>19.202652</v>
      </c>
      <c r="H1013" s="2">
        <f t="shared" si="119"/>
        <v>22.013534499999992</v>
      </c>
      <c r="I1013" s="2">
        <f t="array" ref="I1013">SUMPRODUCT(B997:B1016, (ROW(B997:B1016)-ROW(B997)+1)) / (20*21/2)</f>
        <v>18.456485714285716</v>
      </c>
      <c r="J1013" s="2">
        <f t="shared" si="122"/>
        <v>18.50096832948427</v>
      </c>
      <c r="K1013" s="2">
        <f t="shared" si="124"/>
        <v>19.342909273294936</v>
      </c>
    </row>
    <row r="1014" spans="1:11" ht="13.5" x14ac:dyDescent="0.25">
      <c r="A1014" s="3">
        <f>TITRES_STAT!B1017</f>
        <v>43483</v>
      </c>
      <c r="B1014" s="17">
        <f>TITRES_STAT!D1017</f>
        <v>18.934100000000001</v>
      </c>
      <c r="C1014" s="2">
        <f t="shared" si="117"/>
        <v>0.18299999999999983</v>
      </c>
      <c r="D1014" s="2">
        <f t="shared" si="118"/>
        <v>18.728820000000002</v>
      </c>
      <c r="E1014" s="2">
        <f t="shared" si="120"/>
        <v>18.273769999999999</v>
      </c>
      <c r="F1014" s="2">
        <f t="shared" si="121"/>
        <v>18.323884999999997</v>
      </c>
      <c r="G1014" s="2">
        <f t="shared" si="123"/>
        <v>19.162876000000001</v>
      </c>
      <c r="H1014" s="2">
        <f t="shared" si="119"/>
        <v>22.008526999999994</v>
      </c>
      <c r="I1014" s="2">
        <f t="array" ref="I1014">SUMPRODUCT(B998:B1017, (ROW(B998:B1017)-ROW(B998)+1)) / (20*21/2)</f>
        <v>18.464896666666668</v>
      </c>
      <c r="J1014" s="2">
        <f t="shared" si="122"/>
        <v>18.542218964771479</v>
      </c>
      <c r="K1014" s="2">
        <f t="shared" si="124"/>
        <v>19.326877537087292</v>
      </c>
    </row>
    <row r="1015" spans="1:11" ht="13.5" x14ac:dyDescent="0.25">
      <c r="A1015" s="3">
        <f>TITRES_STAT!B1018</f>
        <v>43486</v>
      </c>
      <c r="B1015" s="17">
        <f>TITRES_STAT!D1018</f>
        <v>18.878399999999999</v>
      </c>
      <c r="C1015" s="2">
        <f t="shared" si="117"/>
        <v>-5.5700000000001637E-2</v>
      </c>
      <c r="D1015" s="2">
        <f t="shared" si="118"/>
        <v>18.755880000000001</v>
      </c>
      <c r="E1015" s="2">
        <f t="shared" si="120"/>
        <v>18.37162</v>
      </c>
      <c r="F1015" s="2">
        <f t="shared" si="121"/>
        <v>18.333034999999999</v>
      </c>
      <c r="G1015" s="2">
        <f t="shared" si="123"/>
        <v>19.122780000000002</v>
      </c>
      <c r="H1015" s="2">
        <f t="shared" si="119"/>
        <v>22.004379999999991</v>
      </c>
      <c r="I1015" s="2">
        <f t="array" ref="I1015">SUMPRODUCT(B999:B1018, (ROW(B999:B1018)-ROW(B999)+1)) / (20*21/2)</f>
        <v>18.465124761904764</v>
      </c>
      <c r="J1015" s="2">
        <f t="shared" si="122"/>
        <v>18.574236206221816</v>
      </c>
      <c r="K1015" s="2">
        <f t="shared" si="124"/>
        <v>19.309290182691711</v>
      </c>
    </row>
    <row r="1016" spans="1:11" ht="13.5" x14ac:dyDescent="0.25">
      <c r="A1016" s="3">
        <f>TITRES_STAT!B1019</f>
        <v>43487</v>
      </c>
      <c r="B1016" s="17">
        <f>TITRES_STAT!D1019</f>
        <v>18.846599999999999</v>
      </c>
      <c r="C1016" s="2">
        <f t="shared" si="117"/>
        <v>-3.1800000000000495E-2</v>
      </c>
      <c r="D1016" s="2">
        <f t="shared" si="118"/>
        <v>18.833859999999998</v>
      </c>
      <c r="E1016" s="2">
        <f t="shared" si="120"/>
        <v>18.47823</v>
      </c>
      <c r="F1016" s="2">
        <f t="shared" si="121"/>
        <v>18.360485000000001</v>
      </c>
      <c r="G1016" s="2">
        <f t="shared" si="123"/>
        <v>19.089207999999999</v>
      </c>
      <c r="H1016" s="2">
        <f t="shared" si="119"/>
        <v>21.999048999999992</v>
      </c>
      <c r="I1016" s="2">
        <f t="array" ref="I1016">SUMPRODUCT(B1000:B1019, (ROW(B1000:B1019)-ROW(B1000)+1)) / (20*21/2)</f>
        <v>18.419516666666667</v>
      </c>
      <c r="J1016" s="2">
        <f t="shared" si="122"/>
        <v>18.60017561515307</v>
      </c>
      <c r="K1016" s="2">
        <f t="shared" si="124"/>
        <v>19.291145469644977</v>
      </c>
    </row>
    <row r="1017" spans="1:11" ht="13.5" x14ac:dyDescent="0.25">
      <c r="A1017" s="3">
        <f>TITRES_STAT!B1020</f>
        <v>43488</v>
      </c>
      <c r="B1017" s="17">
        <f>TITRES_STAT!D1020</f>
        <v>18.448799999999999</v>
      </c>
      <c r="C1017" s="2">
        <f t="shared" si="117"/>
        <v>-0.39780000000000015</v>
      </c>
      <c r="D1017" s="2">
        <f t="shared" si="118"/>
        <v>18.771800000000002</v>
      </c>
      <c r="E1017" s="2">
        <f t="shared" si="120"/>
        <v>18.51483</v>
      </c>
      <c r="F1017" s="2">
        <f t="shared" si="121"/>
        <v>18.374805000000002</v>
      </c>
      <c r="G1017" s="2">
        <f t="shared" si="123"/>
        <v>19.044498000000004</v>
      </c>
      <c r="H1017" s="2">
        <f t="shared" si="119"/>
        <v>21.99180449999999</v>
      </c>
      <c r="I1017" s="2">
        <f t="array" ref="I1017">SUMPRODUCT(B1001:B1020, (ROW(B1001:B1020)-ROW(B1001)+1)) / (20*21/2)</f>
        <v>18.374703809523812</v>
      </c>
      <c r="J1017" s="2">
        <f t="shared" si="122"/>
        <v>18.585758889900397</v>
      </c>
      <c r="K1017" s="2">
        <f t="shared" si="124"/>
        <v>19.258112313972624</v>
      </c>
    </row>
    <row r="1018" spans="1:11" ht="13.5" x14ac:dyDescent="0.25">
      <c r="A1018" s="3">
        <f>TITRES_STAT!B1021</f>
        <v>43489</v>
      </c>
      <c r="B1018" s="17">
        <f>TITRES_STAT!D1021</f>
        <v>18.377199999999998</v>
      </c>
      <c r="C1018" s="2">
        <f t="shared" si="117"/>
        <v>-7.1600000000000108E-2</v>
      </c>
      <c r="D1018" s="2">
        <f t="shared" si="118"/>
        <v>18.697020000000002</v>
      </c>
      <c r="E1018" s="2">
        <f t="shared" si="120"/>
        <v>18.58643</v>
      </c>
      <c r="F1018" s="2">
        <f t="shared" si="121"/>
        <v>18.378785000000001</v>
      </c>
      <c r="G1018" s="2">
        <f t="shared" si="123"/>
        <v>18.998516000000002</v>
      </c>
      <c r="H1018" s="2">
        <f t="shared" si="119"/>
        <v>21.983062999999994</v>
      </c>
      <c r="I1018" s="2">
        <f t="array" ref="I1018">SUMPRODUCT(B1002:B1021, (ROW(B1002:B1021)-ROW(B1002)+1)) / (20*21/2)</f>
        <v>18.327880952380955</v>
      </c>
      <c r="J1018" s="2">
        <f t="shared" si="122"/>
        <v>18.56589613848131</v>
      </c>
      <c r="K1018" s="2">
        <f t="shared" si="124"/>
        <v>19.22356673303252</v>
      </c>
    </row>
    <row r="1019" spans="1:11" ht="13.5" x14ac:dyDescent="0.25">
      <c r="A1019" s="3">
        <f>TITRES_STAT!B1022</f>
        <v>43490</v>
      </c>
      <c r="B1019" s="17">
        <f>TITRES_STAT!D1022</f>
        <v>17.899899999999999</v>
      </c>
      <c r="C1019" s="2">
        <f t="shared" si="117"/>
        <v>-0.47729999999999961</v>
      </c>
      <c r="D1019" s="2">
        <f t="shared" si="118"/>
        <v>18.490179999999999</v>
      </c>
      <c r="E1019" s="2">
        <f t="shared" si="120"/>
        <v>18.609500000000001</v>
      </c>
      <c r="F1019" s="2">
        <f t="shared" si="121"/>
        <v>18.370435000000004</v>
      </c>
      <c r="G1019" s="2">
        <f t="shared" si="123"/>
        <v>18.952374000000006</v>
      </c>
      <c r="H1019" s="2">
        <f t="shared" si="119"/>
        <v>21.971934999999998</v>
      </c>
      <c r="I1019" s="2">
        <f t="array" ref="I1019">SUMPRODUCT(B1003:B1022, (ROW(B1003:B1022)-ROW(B1003)+1)) / (20*21/2)</f>
        <v>18.303789047619045</v>
      </c>
      <c r="J1019" s="2">
        <f t="shared" si="122"/>
        <v>18.502467934816426</v>
      </c>
      <c r="K1019" s="2">
        <f t="shared" si="124"/>
        <v>19.171658233697912</v>
      </c>
    </row>
    <row r="1020" spans="1:11" ht="13.5" x14ac:dyDescent="0.25">
      <c r="A1020" s="3">
        <f>TITRES_STAT!B1023</f>
        <v>43493</v>
      </c>
      <c r="B1020" s="17">
        <f>TITRES_STAT!D1023</f>
        <v>17.899899999999999</v>
      </c>
      <c r="C1020" s="2">
        <f t="shared" si="117"/>
        <v>0</v>
      </c>
      <c r="D1020" s="2">
        <f t="shared" si="118"/>
        <v>18.29448</v>
      </c>
      <c r="E1020" s="2">
        <f t="shared" si="120"/>
        <v>18.525179999999999</v>
      </c>
      <c r="F1020" s="2">
        <f t="shared" si="121"/>
        <v>18.351740000000003</v>
      </c>
      <c r="G1020" s="2">
        <f t="shared" si="123"/>
        <v>18.909096000000002</v>
      </c>
      <c r="H1020" s="2">
        <f t="shared" si="119"/>
        <v>21.960199499999998</v>
      </c>
      <c r="I1020" s="2">
        <f t="array" ref="I1020">SUMPRODUCT(B1004:B1023, (ROW(B1004:B1023)-ROW(B1004)+1)) / (20*21/2)</f>
        <v>18.267954285714286</v>
      </c>
      <c r="J1020" s="2">
        <f t="shared" si="122"/>
        <v>18.445080512452957</v>
      </c>
      <c r="K1020" s="2">
        <f t="shared" si="124"/>
        <v>19.121785361788191</v>
      </c>
    </row>
    <row r="1021" spans="1:11" ht="13.5" x14ac:dyDescent="0.25">
      <c r="A1021" s="3">
        <f>TITRES_STAT!B1024</f>
        <v>43494</v>
      </c>
      <c r="B1021" s="17">
        <f>TITRES_STAT!D1024</f>
        <v>17.860099999999999</v>
      </c>
      <c r="C1021" s="2">
        <f t="shared" si="117"/>
        <v>-3.9799999999999613E-2</v>
      </c>
      <c r="D1021" s="2">
        <f t="shared" si="118"/>
        <v>18.097180000000002</v>
      </c>
      <c r="E1021" s="2">
        <f t="shared" si="120"/>
        <v>18.465519999999998</v>
      </c>
      <c r="F1021" s="2">
        <f t="shared" si="121"/>
        <v>18.311965000000001</v>
      </c>
      <c r="G1021" s="2">
        <f t="shared" si="123"/>
        <v>18.868524000000001</v>
      </c>
      <c r="H1021" s="2">
        <f t="shared" si="119"/>
        <v>21.949593999999998</v>
      </c>
      <c r="I1021" s="2">
        <f t="array" ref="I1021">SUMPRODUCT(B1005:B1024, (ROW(B1005:B1024)-ROW(B1005)+1)) / (20*21/2)</f>
        <v>18.233251428571432</v>
      </c>
      <c r="J1021" s="2">
        <f t="shared" si="122"/>
        <v>18.389368082695533</v>
      </c>
      <c r="K1021" s="2">
        <f t="shared" si="124"/>
        <v>19.072307504463165</v>
      </c>
    </row>
    <row r="1022" spans="1:11" ht="13.5" x14ac:dyDescent="0.25">
      <c r="A1022" s="3">
        <f>TITRES_STAT!B1025</f>
        <v>43495</v>
      </c>
      <c r="B1022" s="17">
        <f>TITRES_STAT!D1025</f>
        <v>18.059000000000001</v>
      </c>
      <c r="C1022" s="2">
        <f t="shared" si="117"/>
        <v>0.19890000000000185</v>
      </c>
      <c r="D1022" s="2">
        <f t="shared" si="118"/>
        <v>18.019219999999997</v>
      </c>
      <c r="E1022" s="2">
        <f t="shared" si="120"/>
        <v>18.395509999999998</v>
      </c>
      <c r="F1022" s="2">
        <f t="shared" si="121"/>
        <v>18.276165000000002</v>
      </c>
      <c r="G1022" s="2">
        <f t="shared" si="123"/>
        <v>18.831930000000003</v>
      </c>
      <c r="H1022" s="2">
        <f t="shared" si="119"/>
        <v>21.941805499999997</v>
      </c>
      <c r="I1022" s="2">
        <f t="array" ref="I1022">SUMPRODUCT(B1006:B1025, (ROW(B1006:B1025)-ROW(B1006)+1)) / (20*21/2)</f>
        <v>18.20086380952381</v>
      </c>
      <c r="J1022" s="2">
        <f t="shared" si="122"/>
        <v>18.35790445577215</v>
      </c>
      <c r="K1022" s="2">
        <f t="shared" si="124"/>
        <v>19.032569955268535</v>
      </c>
    </row>
    <row r="1023" spans="1:11" ht="13.5" x14ac:dyDescent="0.25">
      <c r="A1023" s="3">
        <f>TITRES_STAT!B1026</f>
        <v>43496</v>
      </c>
      <c r="B1023" s="17">
        <f>TITRES_STAT!D1026</f>
        <v>17.899899999999999</v>
      </c>
      <c r="C1023" s="2">
        <f t="shared" si="117"/>
        <v>-0.15910000000000224</v>
      </c>
      <c r="D1023" s="2">
        <f t="shared" si="118"/>
        <v>17.923759999999998</v>
      </c>
      <c r="E1023" s="2">
        <f t="shared" si="120"/>
        <v>18.310389999999998</v>
      </c>
      <c r="F1023" s="2">
        <f t="shared" si="121"/>
        <v>18.25628</v>
      </c>
      <c r="G1023" s="2">
        <f t="shared" si="123"/>
        <v>18.792153999999996</v>
      </c>
      <c r="H1023" s="2">
        <f t="shared" si="119"/>
        <v>21.932956000000001</v>
      </c>
      <c r="I1023" s="2">
        <f t="array" ref="I1023">SUMPRODUCT(B1007:B1026, (ROW(B1007:B1026)-ROW(B1007)+1)) / (20*21/2)</f>
        <v>18.169228571428572</v>
      </c>
      <c r="J1023" s="2">
        <f t="shared" si="122"/>
        <v>18.314284983793851</v>
      </c>
      <c r="K1023" s="2">
        <f t="shared" si="124"/>
        <v>18.988151525650164</v>
      </c>
    </row>
    <row r="1024" spans="1:11" ht="13.5" x14ac:dyDescent="0.25">
      <c r="A1024" s="3">
        <f>TITRES_STAT!B1027</f>
        <v>43497</v>
      </c>
      <c r="B1024" s="17">
        <f>TITRES_STAT!D1027</f>
        <v>17.8919</v>
      </c>
      <c r="C1024" s="2">
        <f t="shared" si="117"/>
        <v>-7.9999999999991189E-3</v>
      </c>
      <c r="D1024" s="2">
        <f t="shared" si="118"/>
        <v>17.922160000000002</v>
      </c>
      <c r="E1024" s="2">
        <f t="shared" si="120"/>
        <v>18.206169999999997</v>
      </c>
      <c r="F1024" s="2">
        <f t="shared" si="121"/>
        <v>18.239970000000003</v>
      </c>
      <c r="G1024" s="2">
        <f t="shared" si="123"/>
        <v>18.752375999999998</v>
      </c>
      <c r="H1024" s="2">
        <f t="shared" si="119"/>
        <v>21.923686499999999</v>
      </c>
      <c r="I1024" s="2">
        <f t="array" ref="I1024">SUMPRODUCT(B1008:B1027, (ROW(B1008:B1027)-ROW(B1008)+1)) / (20*21/2)</f>
        <v>18.17411095238095</v>
      </c>
      <c r="J1024" s="2">
        <f t="shared" si="122"/>
        <v>18.274057842480151</v>
      </c>
      <c r="K1024" s="2">
        <f t="shared" si="124"/>
        <v>18.945161269742314</v>
      </c>
    </row>
    <row r="1025" spans="1:11" ht="13.5" x14ac:dyDescent="0.25">
      <c r="A1025" s="3">
        <f>TITRES_STAT!B1028</f>
        <v>43500</v>
      </c>
      <c r="B1025" s="17">
        <f>TITRES_STAT!D1028</f>
        <v>17.899899999999999</v>
      </c>
      <c r="C1025" s="2">
        <f t="shared" si="117"/>
        <v>7.9999999999991189E-3</v>
      </c>
      <c r="D1025" s="2">
        <f t="shared" si="118"/>
        <v>17.922160000000002</v>
      </c>
      <c r="E1025" s="2">
        <f t="shared" si="120"/>
        <v>18.108319999999999</v>
      </c>
      <c r="F1025" s="2">
        <f t="shared" si="121"/>
        <v>18.23997</v>
      </c>
      <c r="G1025" s="2">
        <f t="shared" si="123"/>
        <v>18.717371999999997</v>
      </c>
      <c r="H1025" s="2">
        <f t="shared" si="119"/>
        <v>21.911608999999999</v>
      </c>
      <c r="I1025" s="2">
        <f t="array" ref="I1025">SUMPRODUCT(B1009:B1028, (ROW(B1009:B1028)-ROW(B1009)+1)) / (20*21/2)</f>
        <v>18.176456190476188</v>
      </c>
      <c r="J1025" s="2">
        <f t="shared" si="122"/>
        <v>18.238423762243947</v>
      </c>
      <c r="K1025" s="2">
        <f t="shared" si="124"/>
        <v>18.904170631713207</v>
      </c>
    </row>
    <row r="1026" spans="1:11" ht="13.5" x14ac:dyDescent="0.25">
      <c r="A1026" s="3">
        <f>TITRES_STAT!B1029</f>
        <v>43501</v>
      </c>
      <c r="B1026" s="17">
        <f>TITRES_STAT!D1029</f>
        <v>17.907800000000002</v>
      </c>
      <c r="C1026" s="2">
        <f t="shared" si="117"/>
        <v>7.9000000000029047E-3</v>
      </c>
      <c r="D1026" s="2">
        <f t="shared" si="118"/>
        <v>17.931699999999999</v>
      </c>
      <c r="E1026" s="2">
        <f t="shared" si="120"/>
        <v>18.01444</v>
      </c>
      <c r="F1026" s="2">
        <f t="shared" si="121"/>
        <v>18.246335000000002</v>
      </c>
      <c r="G1026" s="2">
        <f t="shared" si="123"/>
        <v>18.688890000000001</v>
      </c>
      <c r="H1026" s="2">
        <f t="shared" si="119"/>
        <v>21.898812</v>
      </c>
      <c r="I1026" s="2">
        <f t="array" ref="I1026">SUMPRODUCT(B1010:B1029, (ROW(B1010:B1029)-ROW(B1010)+1)) / (20*21/2)</f>
        <v>18.162208571428572</v>
      </c>
      <c r="J1026" s="2">
        <f t="shared" si="122"/>
        <v>18.206935784887381</v>
      </c>
      <c r="K1026" s="2">
        <f t="shared" si="124"/>
        <v>18.865097273606807</v>
      </c>
    </row>
    <row r="1027" spans="1:11" ht="13.5" x14ac:dyDescent="0.25">
      <c r="A1027" s="3">
        <f>TITRES_STAT!B1030</f>
        <v>43502</v>
      </c>
      <c r="B1027" s="17">
        <f>TITRES_STAT!D1030</f>
        <v>18.297599999999999</v>
      </c>
      <c r="C1027" s="2">
        <f t="shared" si="117"/>
        <v>0.38979999999999748</v>
      </c>
      <c r="D1027" s="2">
        <f t="shared" si="118"/>
        <v>17.979420000000001</v>
      </c>
      <c r="E1027" s="2">
        <f t="shared" si="120"/>
        <v>17.999320000000001</v>
      </c>
      <c r="F1027" s="2">
        <f t="shared" si="121"/>
        <v>18.257075000000004</v>
      </c>
      <c r="G1027" s="2">
        <f t="shared" si="123"/>
        <v>18.672819999999998</v>
      </c>
      <c r="H1027" s="2">
        <f t="shared" si="119"/>
        <v>21.888912999999999</v>
      </c>
      <c r="I1027" s="2">
        <f t="array" ref="I1027">SUMPRODUCT(B1011:B1030, (ROW(B1011:B1030)-ROW(B1011)+1)) / (20*21/2)</f>
        <v>18.13057380952381</v>
      </c>
      <c r="J1027" s="2">
        <f t="shared" si="122"/>
        <v>18.215570472040966</v>
      </c>
      <c r="K1027" s="2">
        <f t="shared" si="124"/>
        <v>18.842842478563405</v>
      </c>
    </row>
    <row r="1028" spans="1:11" ht="13.5" x14ac:dyDescent="0.25">
      <c r="A1028" s="3">
        <f>TITRES_STAT!B1031</f>
        <v>43503</v>
      </c>
      <c r="B1028" s="17">
        <f>TITRES_STAT!D1031</f>
        <v>18.281700000000001</v>
      </c>
      <c r="C1028" s="2">
        <f t="shared" ref="C1028:C1091" si="125">B1028-B1027</f>
        <v>-1.5899999999998471E-2</v>
      </c>
      <c r="D1028" s="2">
        <f t="shared" si="118"/>
        <v>18.055779999999999</v>
      </c>
      <c r="E1028" s="2">
        <f t="shared" si="120"/>
        <v>17.98977</v>
      </c>
      <c r="F1028" s="2">
        <f t="shared" si="121"/>
        <v>18.2881</v>
      </c>
      <c r="G1028" s="2">
        <f t="shared" si="123"/>
        <v>18.660727999999995</v>
      </c>
      <c r="H1028" s="2">
        <f t="shared" si="119"/>
        <v>21.8793145</v>
      </c>
      <c r="I1028" s="2">
        <f t="array" ref="I1028">SUMPRODUCT(B1012:B1031, (ROW(B1012:B1031)-ROW(B1012)+1)) / (20*21/2)</f>
        <v>18.095004285714285</v>
      </c>
      <c r="J1028" s="2">
        <f t="shared" si="122"/>
        <v>18.221868522322779</v>
      </c>
      <c r="K1028" s="2">
        <f t="shared" si="124"/>
        <v>18.820836891168764</v>
      </c>
    </row>
    <row r="1029" spans="1:11" ht="13.5" x14ac:dyDescent="0.25">
      <c r="A1029" s="3">
        <f>TITRES_STAT!B1032</f>
        <v>43504</v>
      </c>
      <c r="B1029" s="17">
        <f>TITRES_STAT!D1032</f>
        <v>18.138500000000001</v>
      </c>
      <c r="C1029" s="2">
        <f t="shared" si="125"/>
        <v>-0.14320000000000022</v>
      </c>
      <c r="D1029" s="2">
        <f t="shared" si="118"/>
        <v>18.1051</v>
      </c>
      <c r="E1029" s="2">
        <f t="shared" si="120"/>
        <v>18.013629999999999</v>
      </c>
      <c r="F1029" s="2">
        <f t="shared" si="121"/>
        <v>18.311565000000002</v>
      </c>
      <c r="G1029" s="2">
        <f t="shared" si="123"/>
        <v>18.641951999999996</v>
      </c>
      <c r="H1029" s="2">
        <f t="shared" si="119"/>
        <v>21.869076</v>
      </c>
      <c r="I1029" s="2">
        <f t="array" ref="I1029">SUMPRODUCT(B1013:B1032, (ROW(B1013:B1032)-ROW(B1013)+1)) / (20*21/2)</f>
        <v>18.035562380952381</v>
      </c>
      <c r="J1029" s="2">
        <f t="shared" si="122"/>
        <v>18.213928663053942</v>
      </c>
      <c r="K1029" s="2">
        <f t="shared" si="124"/>
        <v>18.794078581711165</v>
      </c>
    </row>
    <row r="1030" spans="1:11" ht="13.5" x14ac:dyDescent="0.25">
      <c r="A1030" s="3">
        <f>TITRES_STAT!B1033</f>
        <v>43507</v>
      </c>
      <c r="B1030" s="17">
        <f>TITRES_STAT!D1033</f>
        <v>17.979399999999998</v>
      </c>
      <c r="C1030" s="2">
        <f t="shared" si="125"/>
        <v>-0.15910000000000224</v>
      </c>
      <c r="D1030" s="2">
        <f t="shared" ref="D1030:D1093" si="126">AVERAGE(B1026:B1030)</f>
        <v>18.120999999999999</v>
      </c>
      <c r="E1030" s="2">
        <f t="shared" si="120"/>
        <v>18.021580000000004</v>
      </c>
      <c r="F1030" s="2">
        <f t="shared" si="121"/>
        <v>18.27338</v>
      </c>
      <c r="G1030" s="2">
        <f t="shared" si="123"/>
        <v>18.611719999999995</v>
      </c>
      <c r="H1030" s="2">
        <f t="shared" si="119"/>
        <v>21.858003999999998</v>
      </c>
      <c r="I1030" s="2">
        <f t="array" ref="I1030">SUMPRODUCT(B1014:B1033, (ROW(B1014:B1033)-ROW(B1014)+1)) / (20*21/2)</f>
        <v>18.008061904761906</v>
      </c>
      <c r="J1030" s="2">
        <f t="shared" si="122"/>
        <v>18.191592599905949</v>
      </c>
      <c r="K1030" s="2">
        <f t="shared" si="124"/>
        <v>18.762130402036217</v>
      </c>
    </row>
    <row r="1031" spans="1:11" ht="13.5" x14ac:dyDescent="0.25">
      <c r="A1031" s="3">
        <f>TITRES_STAT!B1034</f>
        <v>43508</v>
      </c>
      <c r="B1031" s="17">
        <f>TITRES_STAT!D1034</f>
        <v>17.899899999999999</v>
      </c>
      <c r="C1031" s="2">
        <f t="shared" si="125"/>
        <v>-7.949999999999946E-2</v>
      </c>
      <c r="D1031" s="2">
        <f t="shared" si="126"/>
        <v>18.119420000000002</v>
      </c>
      <c r="E1031" s="2">
        <f t="shared" si="120"/>
        <v>18.025560000000002</v>
      </c>
      <c r="F1031" s="2">
        <f t="shared" si="121"/>
        <v>18.245539999999998</v>
      </c>
      <c r="G1031" s="2">
        <f t="shared" si="123"/>
        <v>18.571943999999995</v>
      </c>
      <c r="H1031" s="2">
        <f t="shared" si="119"/>
        <v>21.846875999999998</v>
      </c>
      <c r="I1031" s="2">
        <f t="array" ref="I1031">SUMPRODUCT(B1015:B1034, (ROW(B1015:B1034)-ROW(B1015)+1)) / (20*21/2)</f>
        <v>17.983852857142857</v>
      </c>
      <c r="J1031" s="2">
        <f t="shared" si="122"/>
        <v>18.16381235229586</v>
      </c>
      <c r="K1031" s="2">
        <f t="shared" si="124"/>
        <v>18.728317445093623</v>
      </c>
    </row>
    <row r="1032" spans="1:11" ht="13.5" x14ac:dyDescent="0.25">
      <c r="A1032" s="3">
        <f>TITRES_STAT!B1035</f>
        <v>43509</v>
      </c>
      <c r="B1032" s="17">
        <f>TITRES_STAT!D1035</f>
        <v>17.621400000000001</v>
      </c>
      <c r="C1032" s="2">
        <f t="shared" si="125"/>
        <v>-0.27849999999999753</v>
      </c>
      <c r="D1032" s="2">
        <f t="shared" si="126"/>
        <v>17.984179999999999</v>
      </c>
      <c r="E1032" s="2">
        <f t="shared" si="120"/>
        <v>17.9818</v>
      </c>
      <c r="F1032" s="2">
        <f t="shared" si="121"/>
        <v>18.188655000000001</v>
      </c>
      <c r="G1032" s="2">
        <f t="shared" si="123"/>
        <v>18.521027999999994</v>
      </c>
      <c r="H1032" s="2">
        <f t="shared" si="119"/>
        <v>21.835418999999998</v>
      </c>
      <c r="I1032" s="2">
        <f t="array" ref="I1032">SUMPRODUCT(B1016:B1035, (ROW(B1016:B1035)-ROW(B1016)+1)) / (20*21/2)</f>
        <v>17.953997142857144</v>
      </c>
      <c r="J1032" s="2">
        <f t="shared" si="122"/>
        <v>18.11215403302959</v>
      </c>
      <c r="K1032" s="2">
        <f t="shared" si="124"/>
        <v>18.684908917835049</v>
      </c>
    </row>
    <row r="1033" spans="1:11" ht="13.5" x14ac:dyDescent="0.25">
      <c r="A1033" s="3">
        <f>TITRES_STAT!B1036</f>
        <v>43510</v>
      </c>
      <c r="B1033" s="17">
        <f>TITRES_STAT!D1036</f>
        <v>17.899899999999999</v>
      </c>
      <c r="C1033" s="2">
        <f t="shared" si="125"/>
        <v>0.27849999999999753</v>
      </c>
      <c r="D1033" s="2">
        <f t="shared" si="126"/>
        <v>17.907819999999997</v>
      </c>
      <c r="E1033" s="2">
        <f t="shared" si="120"/>
        <v>17.9818</v>
      </c>
      <c r="F1033" s="2">
        <f t="shared" si="121"/>
        <v>18.146094999999999</v>
      </c>
      <c r="G1033" s="2">
        <f t="shared" si="123"/>
        <v>18.474885999999991</v>
      </c>
      <c r="H1033" s="2">
        <f t="shared" si="119"/>
        <v>21.824329000000002</v>
      </c>
      <c r="I1033" s="2">
        <f t="array" ref="I1033">SUMPRODUCT(B1017:B1036, (ROW(B1017:B1036)-ROW(B1017)+1)) / (20*21/2)</f>
        <v>17.92558857142857</v>
      </c>
      <c r="J1033" s="2">
        <f t="shared" si="122"/>
        <v>18.09193936321725</v>
      </c>
      <c r="K1033" s="2">
        <f t="shared" si="124"/>
        <v>18.654124254390538</v>
      </c>
    </row>
    <row r="1034" spans="1:11" ht="13.5" x14ac:dyDescent="0.25">
      <c r="A1034" s="3">
        <f>TITRES_STAT!B1037</f>
        <v>43511</v>
      </c>
      <c r="B1034" s="17">
        <f>TITRES_STAT!D1037</f>
        <v>17.8919</v>
      </c>
      <c r="C1034" s="2">
        <f t="shared" si="125"/>
        <v>-7.9999999999991189E-3</v>
      </c>
      <c r="D1034" s="2">
        <f t="shared" si="126"/>
        <v>17.858499999999999</v>
      </c>
      <c r="E1034" s="2">
        <f t="shared" si="120"/>
        <v>17.9818</v>
      </c>
      <c r="F1034" s="2">
        <f t="shared" si="121"/>
        <v>18.093985</v>
      </c>
      <c r="G1034" s="2">
        <f t="shared" si="123"/>
        <v>18.426993999999997</v>
      </c>
      <c r="H1034" s="2">
        <f t="shared" ref="H1034:H1097" si="127">AVERAGE(B835:B1034)</f>
        <v>21.815059499999997</v>
      </c>
      <c r="I1034" s="2">
        <f t="array" ref="I1034">SUMPRODUCT(B1018:B1037, (ROW(B1018:B1037)-ROW(B1018)+1)) / (20*21/2)</f>
        <v>17.898655238095234</v>
      </c>
      <c r="J1034" s="2">
        <f t="shared" si="122"/>
        <v>18.072887995291797</v>
      </c>
      <c r="K1034" s="2">
        <f t="shared" si="124"/>
        <v>18.624233107159537</v>
      </c>
    </row>
    <row r="1035" spans="1:11" ht="13.5" x14ac:dyDescent="0.25">
      <c r="A1035" s="3">
        <f>TITRES_STAT!B1038</f>
        <v>43514</v>
      </c>
      <c r="B1035" s="17">
        <f>TITRES_STAT!D1038</f>
        <v>17.7805</v>
      </c>
      <c r="C1035" s="2">
        <f t="shared" si="125"/>
        <v>-0.11139999999999972</v>
      </c>
      <c r="D1035" s="2">
        <f t="shared" si="126"/>
        <v>17.818719999999999</v>
      </c>
      <c r="E1035" s="2">
        <f t="shared" si="120"/>
        <v>17.969859999999997</v>
      </c>
      <c r="F1035" s="2">
        <f t="shared" si="121"/>
        <v>18.039090000000002</v>
      </c>
      <c r="G1035" s="2">
        <f t="shared" si="123"/>
        <v>18.384829999999997</v>
      </c>
      <c r="H1035" s="2">
        <f t="shared" si="127"/>
        <v>21.804207999999996</v>
      </c>
      <c r="I1035" s="2">
        <f t="array" ref="I1035">SUMPRODUCT(B1019:B1038, (ROW(B1019:B1038)-ROW(B1019)+1)) / (20*21/2)</f>
        <v>17.920740000000002</v>
      </c>
      <c r="J1035" s="2">
        <f t="shared" si="122"/>
        <v>18.04504151954972</v>
      </c>
      <c r="K1035" s="2">
        <f t="shared" si="124"/>
        <v>18.591145534329751</v>
      </c>
    </row>
    <row r="1036" spans="1:11" ht="13.5" x14ac:dyDescent="0.25">
      <c r="A1036" s="3">
        <f>TITRES_STAT!B1039</f>
        <v>43515</v>
      </c>
      <c r="B1036" s="17">
        <f>TITRES_STAT!D1039</f>
        <v>17.7408</v>
      </c>
      <c r="C1036" s="2">
        <f t="shared" si="125"/>
        <v>-3.9699999999999847E-2</v>
      </c>
      <c r="D1036" s="2">
        <f t="shared" si="126"/>
        <v>17.786899999999996</v>
      </c>
      <c r="E1036" s="2">
        <f t="shared" ref="E1036:E1099" si="128">AVERAGE(B1027:B1036)</f>
        <v>17.95316</v>
      </c>
      <c r="F1036" s="2">
        <f t="shared" si="121"/>
        <v>17.983799999999999</v>
      </c>
      <c r="G1036" s="2">
        <f t="shared" si="123"/>
        <v>18.337893999999995</v>
      </c>
      <c r="H1036" s="2">
        <f t="shared" si="127"/>
        <v>21.79418299999999</v>
      </c>
      <c r="I1036" s="2">
        <f t="array" ref="I1036">SUMPRODUCT(B1020:B1039, (ROW(B1020:B1039)-ROW(B1020)+1)) / (20*21/2)</f>
        <v>17.943771904761903</v>
      </c>
      <c r="J1036" s="2">
        <f t="shared" si="122"/>
        <v>18.016066136735461</v>
      </c>
      <c r="K1036" s="2">
        <f t="shared" si="124"/>
        <v>18.557798650630545</v>
      </c>
    </row>
    <row r="1037" spans="1:11" ht="13.5" x14ac:dyDescent="0.25">
      <c r="A1037" s="3">
        <f>TITRES_STAT!B1040</f>
        <v>43516</v>
      </c>
      <c r="B1037" s="17">
        <f>TITRES_STAT!D1040</f>
        <v>17.701000000000001</v>
      </c>
      <c r="C1037" s="2">
        <f t="shared" si="125"/>
        <v>-3.9799999999999613E-2</v>
      </c>
      <c r="D1037" s="2">
        <f t="shared" si="126"/>
        <v>17.802819999999997</v>
      </c>
      <c r="E1037" s="2">
        <f t="shared" si="128"/>
        <v>17.893499999999996</v>
      </c>
      <c r="F1037" s="2">
        <f t="shared" si="121"/>
        <v>17.946410000000004</v>
      </c>
      <c r="G1037" s="2">
        <f t="shared" si="123"/>
        <v>18.318323999999997</v>
      </c>
      <c r="H1037" s="2">
        <f t="shared" si="127"/>
        <v>21.783958999999985</v>
      </c>
      <c r="I1037" s="2">
        <f t="array" ref="I1037">SUMPRODUCT(B1021:B1040, (ROW(B1021:B1040)-ROW(B1021)+1)) / (20*21/2)</f>
        <v>17.913954285714286</v>
      </c>
      <c r="J1037" s="2">
        <f t="shared" si="122"/>
        <v>17.986059837998752</v>
      </c>
      <c r="K1037" s="2">
        <f t="shared" si="124"/>
        <v>18.524198703546993</v>
      </c>
    </row>
    <row r="1038" spans="1:11" ht="13.5" x14ac:dyDescent="0.25">
      <c r="A1038" s="3">
        <f>TITRES_STAT!B1041</f>
        <v>43517</v>
      </c>
      <c r="B1038" s="17">
        <f>TITRES_STAT!D1041</f>
        <v>18.1783</v>
      </c>
      <c r="C1038" s="2">
        <f t="shared" si="125"/>
        <v>0.47729999999999961</v>
      </c>
      <c r="D1038" s="2">
        <f t="shared" si="126"/>
        <v>17.858499999999999</v>
      </c>
      <c r="E1038" s="2">
        <f t="shared" si="128"/>
        <v>17.883159999999997</v>
      </c>
      <c r="F1038" s="2">
        <f t="shared" si="121"/>
        <v>17.936464999999998</v>
      </c>
      <c r="G1038" s="2">
        <f t="shared" si="123"/>
        <v>18.292069999999999</v>
      </c>
      <c r="H1038" s="2">
        <f t="shared" si="127"/>
        <v>21.776121499999991</v>
      </c>
      <c r="I1038" s="2">
        <f t="array" ref="I1038">SUMPRODUCT(B1022:B1041, (ROW(B1022:B1041)-ROW(B1022)+1)) / (20*21/2)</f>
        <v>17.931606190476192</v>
      </c>
      <c r="J1038" s="2">
        <f t="shared" si="122"/>
        <v>18.004368424856015</v>
      </c>
      <c r="K1038" s="2">
        <f t="shared" si="124"/>
        <v>18.510634048505935</v>
      </c>
    </row>
    <row r="1039" spans="1:11" ht="13.5" x14ac:dyDescent="0.25">
      <c r="A1039" s="3">
        <f>TITRES_STAT!B1042</f>
        <v>43518</v>
      </c>
      <c r="B1039" s="17">
        <f>TITRES_STAT!D1042</f>
        <v>18.1783</v>
      </c>
      <c r="C1039" s="2">
        <f t="shared" si="125"/>
        <v>0</v>
      </c>
      <c r="D1039" s="2">
        <f t="shared" si="126"/>
        <v>17.915780000000002</v>
      </c>
      <c r="E1039" s="2">
        <f t="shared" si="128"/>
        <v>17.887139999999999</v>
      </c>
      <c r="F1039" s="2">
        <f t="shared" si="121"/>
        <v>17.950385000000001</v>
      </c>
      <c r="G1039" s="2">
        <f t="shared" si="123"/>
        <v>18.270589999999999</v>
      </c>
      <c r="H1039" s="2">
        <f t="shared" si="127"/>
        <v>21.768283999999984</v>
      </c>
      <c r="I1039" s="2">
        <f t="array" ref="I1039">SUMPRODUCT(B1023:B1042, (ROW(B1023:B1042)-ROW(B1023)+1)) / (20*21/2)</f>
        <v>17.948008095238098</v>
      </c>
      <c r="J1039" s="2">
        <f t="shared" si="122"/>
        <v>18.02093333677449</v>
      </c>
      <c r="K1039" s="2">
        <f t="shared" si="124"/>
        <v>18.497601340721388</v>
      </c>
    </row>
    <row r="1040" spans="1:11" ht="13.5" x14ac:dyDescent="0.25">
      <c r="A1040" s="3">
        <f>TITRES_STAT!B1043</f>
        <v>43521</v>
      </c>
      <c r="B1040" s="17">
        <f>TITRES_STAT!D1043</f>
        <v>17.6373</v>
      </c>
      <c r="C1040" s="2">
        <f t="shared" si="125"/>
        <v>-0.54100000000000037</v>
      </c>
      <c r="D1040" s="2">
        <f t="shared" si="126"/>
        <v>17.887139999999999</v>
      </c>
      <c r="E1040" s="2">
        <f t="shared" si="128"/>
        <v>17.852930000000001</v>
      </c>
      <c r="F1040" s="2">
        <f t="shared" si="121"/>
        <v>17.937255</v>
      </c>
      <c r="G1040" s="2">
        <f t="shared" si="123"/>
        <v>18.242746</v>
      </c>
      <c r="H1040" s="2">
        <f t="shared" si="127"/>
        <v>21.758880999999992</v>
      </c>
      <c r="I1040" s="2">
        <f t="array" ref="I1040">SUMPRODUCT(B1024:B1043, (ROW(B1024:B1043)-ROW(B1024)+1)) / (20*21/2)</f>
        <v>17.920164285714289</v>
      </c>
      <c r="J1040" s="2">
        <f t="shared" si="122"/>
        <v>17.984396828510253</v>
      </c>
      <c r="K1040" s="2">
        <f t="shared" si="124"/>
        <v>18.463864033242118</v>
      </c>
    </row>
    <row r="1041" spans="1:11" ht="13.5" x14ac:dyDescent="0.25">
      <c r="A1041" s="3">
        <f>TITRES_STAT!B1044</f>
        <v>43522</v>
      </c>
      <c r="B1041" s="17">
        <f>TITRES_STAT!D1044</f>
        <v>18.122599999999998</v>
      </c>
      <c r="C1041" s="2">
        <f t="shared" si="125"/>
        <v>0.48529999999999873</v>
      </c>
      <c r="D1041" s="2">
        <f t="shared" si="126"/>
        <v>17.9635</v>
      </c>
      <c r="E1041" s="2">
        <f t="shared" si="128"/>
        <v>17.8752</v>
      </c>
      <c r="F1041" s="2">
        <f t="shared" si="121"/>
        <v>17.950379999999996</v>
      </c>
      <c r="G1041" s="2">
        <f t="shared" si="123"/>
        <v>18.218559999999997</v>
      </c>
      <c r="H1041" s="2">
        <f t="shared" si="127"/>
        <v>21.751334999999987</v>
      </c>
      <c r="I1041" s="2">
        <f t="array" ref="I1041">SUMPRODUCT(B1025:B1044, (ROW(B1025:B1044)-ROW(B1025)+1)) / (20*21/2)</f>
        <v>17.893457142857145</v>
      </c>
      <c r="J1041" s="2">
        <f t="shared" si="122"/>
        <v>17.997559035318801</v>
      </c>
      <c r="K1041" s="2">
        <f t="shared" si="124"/>
        <v>18.450481129977721</v>
      </c>
    </row>
    <row r="1042" spans="1:11" ht="13.5" x14ac:dyDescent="0.25">
      <c r="A1042" s="3">
        <f>TITRES_STAT!B1045</f>
        <v>43523</v>
      </c>
      <c r="B1042" s="17">
        <f>TITRES_STAT!D1045</f>
        <v>18.122599999999998</v>
      </c>
      <c r="C1042" s="2">
        <f t="shared" si="125"/>
        <v>0</v>
      </c>
      <c r="D1042" s="2">
        <f t="shared" si="126"/>
        <v>18.047820000000002</v>
      </c>
      <c r="E1042" s="2">
        <f t="shared" si="128"/>
        <v>17.925320000000003</v>
      </c>
      <c r="F1042" s="2">
        <f t="shared" si="121"/>
        <v>17.953559999999996</v>
      </c>
      <c r="G1042" s="2">
        <f t="shared" si="123"/>
        <v>18.199147999999997</v>
      </c>
      <c r="H1042" s="2">
        <f t="shared" si="127"/>
        <v>21.741889999999984</v>
      </c>
      <c r="I1042" s="2">
        <f t="array" ref="I1042">SUMPRODUCT(B1026:B1045, (ROW(B1026:B1045)-ROW(B1026)+1)) / (20*21/2)</f>
        <v>17.883000952380954</v>
      </c>
      <c r="J1042" s="2">
        <f t="shared" si="122"/>
        <v>18.009467698621773</v>
      </c>
      <c r="K1042" s="2">
        <f t="shared" si="124"/>
        <v>18.437623046449183</v>
      </c>
    </row>
    <row r="1043" spans="1:11" ht="13.5" x14ac:dyDescent="0.25">
      <c r="A1043" s="3">
        <f>TITRES_STAT!B1046</f>
        <v>43524</v>
      </c>
      <c r="B1043" s="17">
        <f>TITRES_STAT!D1046</f>
        <v>17.661200000000001</v>
      </c>
      <c r="C1043" s="2">
        <f t="shared" si="125"/>
        <v>-0.46139999999999759</v>
      </c>
      <c r="D1043" s="2">
        <f t="shared" si="126"/>
        <v>17.944400000000002</v>
      </c>
      <c r="E1043" s="2">
        <f t="shared" si="128"/>
        <v>17.901450000000001</v>
      </c>
      <c r="F1043" s="2">
        <f t="shared" si="121"/>
        <v>17.941624999999995</v>
      </c>
      <c r="G1043" s="2">
        <f t="shared" si="123"/>
        <v>18.170668000000003</v>
      </c>
      <c r="H1043" s="2">
        <f t="shared" si="127"/>
        <v>21.729568499999981</v>
      </c>
      <c r="I1043" s="2">
        <f t="array" ref="I1043">SUMPRODUCT(B1027:B1046, (ROW(B1027:B1046)-ROW(B1027)+1)) / (20*21/2)</f>
        <v>17.869133333333334</v>
      </c>
      <c r="J1043" s="2">
        <f t="shared" si="122"/>
        <v>17.97629934637208</v>
      </c>
      <c r="K1043" s="2">
        <f t="shared" si="124"/>
        <v>18.407175083843331</v>
      </c>
    </row>
    <row r="1044" spans="1:11" ht="13.5" x14ac:dyDescent="0.25">
      <c r="A1044" s="3">
        <f>TITRES_STAT!B1047</f>
        <v>43525</v>
      </c>
      <c r="B1044" s="17">
        <f>TITRES_STAT!D1047</f>
        <v>17.661200000000001</v>
      </c>
      <c r="C1044" s="2">
        <f t="shared" si="125"/>
        <v>0</v>
      </c>
      <c r="D1044" s="2">
        <f t="shared" si="126"/>
        <v>17.840980000000002</v>
      </c>
      <c r="E1044" s="2">
        <f t="shared" si="128"/>
        <v>17.87838</v>
      </c>
      <c r="F1044" s="2">
        <f t="shared" ref="F1044:F1107" si="129">AVERAGE(B1025:B1044)</f>
        <v>17.930089999999996</v>
      </c>
      <c r="G1044" s="2">
        <f t="shared" si="123"/>
        <v>18.142824000000005</v>
      </c>
      <c r="H1044" s="2">
        <f t="shared" si="127"/>
        <v>21.717436999999983</v>
      </c>
      <c r="I1044" s="2">
        <f t="array" ref="I1044">SUMPRODUCT(B1028:B1047, (ROW(B1028:B1047)-ROW(B1028)+1)) / (20*21/2)</f>
        <v>17.859662380952379</v>
      </c>
      <c r="J1044" s="2">
        <f t="shared" si="122"/>
        <v>17.946289884812835</v>
      </c>
      <c r="K1044" s="2">
        <f t="shared" si="124"/>
        <v>18.37792115898673</v>
      </c>
    </row>
    <row r="1045" spans="1:11" ht="13.5" x14ac:dyDescent="0.25">
      <c r="A1045" s="3">
        <f>TITRES_STAT!B1048</f>
        <v>43528</v>
      </c>
      <c r="B1045" s="17">
        <f>TITRES_STAT!D1048</f>
        <v>17.8203</v>
      </c>
      <c r="C1045" s="2">
        <f t="shared" si="125"/>
        <v>0.15909999999999869</v>
      </c>
      <c r="D1045" s="2">
        <f t="shared" si="126"/>
        <v>17.877580000000002</v>
      </c>
      <c r="E1045" s="2">
        <f t="shared" si="128"/>
        <v>17.882360000000002</v>
      </c>
      <c r="F1045" s="2">
        <f t="shared" si="129"/>
        <v>17.926109999999998</v>
      </c>
      <c r="G1045" s="2">
        <f t="shared" si="123"/>
        <v>18.125322000000001</v>
      </c>
      <c r="H1045" s="2">
        <f t="shared" si="127"/>
        <v>21.704012499999987</v>
      </c>
      <c r="I1045" s="2">
        <f t="array" ref="I1045">SUMPRODUCT(B1029:B1048, (ROW(B1029:B1048)-ROW(B1029)+1)) / (20*21/2)</f>
        <v>17.829730952380952</v>
      </c>
      <c r="J1045" s="2">
        <f t="shared" ref="J1045:J1108" si="130">$J$4*B1045+J1044*(1-$J$4)</f>
        <v>17.934290848163993</v>
      </c>
      <c r="K1045" s="2">
        <f t="shared" si="124"/>
        <v>18.35605366255588</v>
      </c>
    </row>
    <row r="1046" spans="1:11" ht="13.5" x14ac:dyDescent="0.25">
      <c r="A1046" s="3">
        <f>TITRES_STAT!B1049</f>
        <v>43529</v>
      </c>
      <c r="B1046" s="17">
        <f>TITRES_STAT!D1049</f>
        <v>17.7805</v>
      </c>
      <c r="C1046" s="2">
        <f t="shared" si="125"/>
        <v>-3.9799999999999613E-2</v>
      </c>
      <c r="D1046" s="2">
        <f t="shared" si="126"/>
        <v>17.809159999999999</v>
      </c>
      <c r="E1046" s="2">
        <f t="shared" si="128"/>
        <v>17.886330000000001</v>
      </c>
      <c r="F1046" s="2">
        <f t="shared" si="129"/>
        <v>17.919744999999999</v>
      </c>
      <c r="G1046" s="2">
        <f t="shared" si="123"/>
        <v>18.114980000000003</v>
      </c>
      <c r="H1046" s="2">
        <f t="shared" si="127"/>
        <v>21.692249499999981</v>
      </c>
      <c r="I1046" s="2">
        <f t="array" ref="I1046">SUMPRODUCT(B1030:B1049, (ROW(B1030:B1049)-ROW(B1030)+1)) / (20*21/2)</f>
        <v>17.803133333333339</v>
      </c>
      <c r="J1046" s="2">
        <f t="shared" si="130"/>
        <v>17.919644100719804</v>
      </c>
      <c r="K1046" s="2">
        <f t="shared" si="124"/>
        <v>18.333482930690945</v>
      </c>
    </row>
    <row r="1047" spans="1:11" ht="13.5" x14ac:dyDescent="0.25">
      <c r="A1047" s="3">
        <f>TITRES_STAT!B1050</f>
        <v>43530</v>
      </c>
      <c r="B1047" s="17">
        <f>TITRES_STAT!D1050</f>
        <v>17.8203</v>
      </c>
      <c r="C1047" s="2">
        <f t="shared" si="125"/>
        <v>3.9799999999999613E-2</v>
      </c>
      <c r="D1047" s="2">
        <f t="shared" si="126"/>
        <v>17.748700000000003</v>
      </c>
      <c r="E1047" s="2">
        <f t="shared" si="128"/>
        <v>17.898260000000001</v>
      </c>
      <c r="F1047" s="2">
        <f t="shared" si="129"/>
        <v>17.895879999999998</v>
      </c>
      <c r="G1047" s="2">
        <f t="shared" si="123"/>
        <v>18.108138000000004</v>
      </c>
      <c r="H1047" s="2">
        <f t="shared" si="127"/>
        <v>21.680723499999981</v>
      </c>
      <c r="I1047" s="2">
        <f t="array" ref="I1047">SUMPRODUCT(B1031:B1050, (ROW(B1031:B1050)-ROW(B1031)+1)) / (20*21/2)</f>
        <v>17.771616190476191</v>
      </c>
      <c r="J1047" s="2">
        <f t="shared" si="130"/>
        <v>17.910182757794111</v>
      </c>
      <c r="K1047" s="2">
        <f t="shared" si="124"/>
        <v>18.313358109879534</v>
      </c>
    </row>
    <row r="1048" spans="1:11" ht="13.5" x14ac:dyDescent="0.25">
      <c r="A1048" s="3">
        <f>TITRES_STAT!B1051</f>
        <v>43531</v>
      </c>
      <c r="B1048" s="17">
        <f>TITRES_STAT!D1051</f>
        <v>17.581600000000002</v>
      </c>
      <c r="C1048" s="2">
        <f t="shared" si="125"/>
        <v>-0.23869999999999791</v>
      </c>
      <c r="D1048" s="2">
        <f t="shared" si="126"/>
        <v>17.732780000000002</v>
      </c>
      <c r="E1048" s="2">
        <f t="shared" si="128"/>
        <v>17.838590000000003</v>
      </c>
      <c r="F1048" s="2">
        <f t="shared" si="129"/>
        <v>17.860875</v>
      </c>
      <c r="G1048" s="2">
        <f t="shared" si="123"/>
        <v>18.093818000000002</v>
      </c>
      <c r="H1048" s="2">
        <f t="shared" si="127"/>
        <v>21.668003999999986</v>
      </c>
      <c r="I1048" s="2">
        <f t="array" ref="I1048">SUMPRODUCT(B1032:B1051, (ROW(B1032:B1051)-ROW(B1032)+1)) / (20*21/2)</f>
        <v>17.692362380952382</v>
      </c>
      <c r="J1048" s="2">
        <f t="shared" si="130"/>
        <v>17.878889161813721</v>
      </c>
      <c r="K1048" s="2">
        <f t="shared" si="124"/>
        <v>18.284661713413673</v>
      </c>
    </row>
    <row r="1049" spans="1:11" ht="13.5" x14ac:dyDescent="0.25">
      <c r="A1049" s="3">
        <f>TITRES_STAT!B1052</f>
        <v>43532</v>
      </c>
      <c r="B1049" s="17">
        <f>TITRES_STAT!D1052</f>
        <v>17.581600000000002</v>
      </c>
      <c r="C1049" s="2">
        <f t="shared" si="125"/>
        <v>0</v>
      </c>
      <c r="D1049" s="2">
        <f t="shared" si="126"/>
        <v>17.716860000000004</v>
      </c>
      <c r="E1049" s="2">
        <f t="shared" si="128"/>
        <v>17.778920000000003</v>
      </c>
      <c r="F1049" s="2">
        <f t="shared" si="129"/>
        <v>17.833029999999997</v>
      </c>
      <c r="G1049" s="2">
        <f t="shared" si="123"/>
        <v>18.084112000000001</v>
      </c>
      <c r="H1049" s="2">
        <f t="shared" si="127"/>
        <v>21.656043999999994</v>
      </c>
      <c r="I1049" s="2">
        <f t="array" ref="I1049">SUMPRODUCT(B1033:B1052, (ROW(B1033:B1052)-ROW(B1033)+1)) / (20*21/2)</f>
        <v>17.569017619047621</v>
      </c>
      <c r="J1049" s="2">
        <f t="shared" si="130"/>
        <v>17.850575908307651</v>
      </c>
      <c r="K1049" s="2">
        <f t="shared" si="124"/>
        <v>18.257090665828823</v>
      </c>
    </row>
    <row r="1050" spans="1:11" ht="13.5" x14ac:dyDescent="0.25">
      <c r="A1050" s="3">
        <f>TITRES_STAT!B1053</f>
        <v>43535</v>
      </c>
      <c r="B1050" s="17">
        <f>TITRES_STAT!D1053</f>
        <v>17.502099999999999</v>
      </c>
      <c r="C1050" s="2">
        <f t="shared" si="125"/>
        <v>-7.9500000000003013E-2</v>
      </c>
      <c r="D1050" s="2">
        <f t="shared" si="126"/>
        <v>17.653220000000001</v>
      </c>
      <c r="E1050" s="2">
        <f t="shared" si="128"/>
        <v>17.7654</v>
      </c>
      <c r="F1050" s="2">
        <f t="shared" si="129"/>
        <v>17.809165</v>
      </c>
      <c r="G1050" s="2">
        <f t="shared" si="123"/>
        <v>18.068678000000002</v>
      </c>
      <c r="H1050" s="2">
        <f t="shared" si="127"/>
        <v>21.643876499999987</v>
      </c>
      <c r="I1050" s="2">
        <f t="array" ref="I1050">SUMPRODUCT(B1034:B1053, (ROW(B1034:B1053)-ROW(B1034)+1)) / (20*21/2)</f>
        <v>17.413280000000004</v>
      </c>
      <c r="J1050" s="2">
        <f t="shared" si="130"/>
        <v>17.817387726564064</v>
      </c>
      <c r="K1050" s="2">
        <f t="shared" si="124"/>
        <v>18.227483188737494</v>
      </c>
    </row>
    <row r="1051" spans="1:11" ht="13.5" x14ac:dyDescent="0.25">
      <c r="A1051" s="3">
        <f>TITRES_STAT!B1054</f>
        <v>43536</v>
      </c>
      <c r="B1051" s="17">
        <f>TITRES_STAT!D1054</f>
        <v>16.977</v>
      </c>
      <c r="C1051" s="2">
        <f t="shared" si="125"/>
        <v>-0.52509999999999835</v>
      </c>
      <c r="D1051" s="2">
        <f t="shared" si="126"/>
        <v>17.492520000000003</v>
      </c>
      <c r="E1051" s="2">
        <f t="shared" si="128"/>
        <v>17.650840000000002</v>
      </c>
      <c r="F1051" s="2">
        <f t="shared" si="129"/>
        <v>17.763019999999997</v>
      </c>
      <c r="G1051" s="2">
        <f t="shared" si="123"/>
        <v>18.035105999999999</v>
      </c>
      <c r="H1051" s="2">
        <f t="shared" si="127"/>
        <v>21.629272999999994</v>
      </c>
      <c r="I1051" s="2">
        <f t="array" ref="I1051">SUMPRODUCT(B1035:B1054, (ROW(B1035:B1054)-ROW(B1035)+1)) / (20*21/2)</f>
        <v>17.273836666666668</v>
      </c>
      <c r="J1051" s="2">
        <f t="shared" si="130"/>
        <v>17.737350800224629</v>
      </c>
      <c r="K1051" s="2">
        <f t="shared" si="124"/>
        <v>18.178444632316417</v>
      </c>
    </row>
    <row r="1052" spans="1:11" ht="13.5" x14ac:dyDescent="0.25">
      <c r="A1052" s="3">
        <f>TITRES_STAT!B1055</f>
        <v>43537</v>
      </c>
      <c r="B1052" s="17">
        <f>TITRES_STAT!D1055</f>
        <v>16.4679</v>
      </c>
      <c r="C1052" s="2">
        <f t="shared" si="125"/>
        <v>-0.50910000000000011</v>
      </c>
      <c r="D1052" s="2">
        <f t="shared" si="126"/>
        <v>17.22204</v>
      </c>
      <c r="E1052" s="2">
        <f t="shared" si="128"/>
        <v>17.485370000000007</v>
      </c>
      <c r="F1052" s="2">
        <f t="shared" si="129"/>
        <v>17.705344999999998</v>
      </c>
      <c r="G1052" s="2">
        <f t="shared" si="123"/>
        <v>17.988963999999999</v>
      </c>
      <c r="H1052" s="2">
        <f t="shared" si="127"/>
        <v>21.609465999999987</v>
      </c>
      <c r="I1052" s="2">
        <f t="array" ref="I1052">SUMPRODUCT(B1036:B1055, (ROW(B1036:B1055)-ROW(B1036)+1)) / (20*21/2)</f>
        <v>17.186632380952375</v>
      </c>
      <c r="J1052" s="2">
        <f t="shared" si="130"/>
        <v>17.616450724012758</v>
      </c>
      <c r="K1052" s="2">
        <f t="shared" si="124"/>
        <v>18.11136445065695</v>
      </c>
    </row>
    <row r="1053" spans="1:11" ht="13.5" x14ac:dyDescent="0.25">
      <c r="A1053" s="3">
        <f>TITRES_STAT!B1056</f>
        <v>43538</v>
      </c>
      <c r="B1053" s="17">
        <f>TITRES_STAT!D1056</f>
        <v>16.0701</v>
      </c>
      <c r="C1053" s="2">
        <f t="shared" si="125"/>
        <v>-0.39780000000000015</v>
      </c>
      <c r="D1053" s="2">
        <f t="shared" si="126"/>
        <v>16.919739999999997</v>
      </c>
      <c r="E1053" s="2">
        <f t="shared" si="128"/>
        <v>17.326259999999998</v>
      </c>
      <c r="F1053" s="2">
        <f t="shared" si="129"/>
        <v>17.613854999999997</v>
      </c>
      <c r="G1053" s="2">
        <f t="shared" si="123"/>
        <v>17.944414000000002</v>
      </c>
      <c r="H1053" s="2">
        <f t="shared" si="127"/>
        <v>21.585581499999989</v>
      </c>
      <c r="I1053" s="2">
        <f t="array" ref="I1053">SUMPRODUCT(B1037:B1056, (ROW(B1037:B1056)-ROW(B1037)+1)) / (20*21/2)</f>
        <v>17.060291904761904</v>
      </c>
      <c r="J1053" s="2">
        <f t="shared" si="130"/>
        <v>17.469179226487732</v>
      </c>
      <c r="K1053" s="2">
        <f t="shared" si="124"/>
        <v>18.031314864356677</v>
      </c>
    </row>
    <row r="1054" spans="1:11" ht="13.5" x14ac:dyDescent="0.25">
      <c r="A1054" s="3">
        <f>TITRES_STAT!B1057</f>
        <v>43539</v>
      </c>
      <c r="B1054" s="17">
        <f>TITRES_STAT!D1057</f>
        <v>16.149699999999999</v>
      </c>
      <c r="C1054" s="2">
        <f t="shared" si="125"/>
        <v>7.9599999999999227E-2</v>
      </c>
      <c r="D1054" s="2">
        <f t="shared" si="126"/>
        <v>16.63336</v>
      </c>
      <c r="E1054" s="2">
        <f t="shared" si="128"/>
        <v>17.17511</v>
      </c>
      <c r="F1054" s="2">
        <f t="shared" si="129"/>
        <v>17.526744999999998</v>
      </c>
      <c r="G1054" s="2">
        <f t="shared" si="123"/>
        <v>17.903046000000003</v>
      </c>
      <c r="H1054" s="2">
        <f t="shared" si="127"/>
        <v>21.561525499999995</v>
      </c>
      <c r="I1054" s="2">
        <f t="array" ref="I1054">SUMPRODUCT(B1038:B1057, (ROW(B1038:B1057)-ROW(B1038)+1)) / (20*21/2)</f>
        <v>16.957480476190476</v>
      </c>
      <c r="J1054" s="2">
        <f t="shared" si="130"/>
        <v>17.343514538250805</v>
      </c>
      <c r="K1054" s="2">
        <f t="shared" si="124"/>
        <v>17.957526046146612</v>
      </c>
    </row>
    <row r="1055" spans="1:11" ht="13.5" x14ac:dyDescent="0.25">
      <c r="A1055" s="3">
        <f>TITRES_STAT!B1058</f>
        <v>43542</v>
      </c>
      <c r="B1055" s="17">
        <f>TITRES_STAT!D1058</f>
        <v>16.6111</v>
      </c>
      <c r="C1055" s="2">
        <f t="shared" si="125"/>
        <v>0.46140000000000114</v>
      </c>
      <c r="D1055" s="2">
        <f t="shared" si="126"/>
        <v>16.455159999999999</v>
      </c>
      <c r="E1055" s="2">
        <f t="shared" si="128"/>
        <v>17.054189999999998</v>
      </c>
      <c r="F1055" s="2">
        <f t="shared" si="129"/>
        <v>17.468275000000002</v>
      </c>
      <c r="G1055" s="2">
        <f t="shared" si="123"/>
        <v>17.877269999999999</v>
      </c>
      <c r="H1055" s="2">
        <f t="shared" si="127"/>
        <v>21.538637499999997</v>
      </c>
      <c r="I1055" s="2">
        <f t="array" ref="I1055">SUMPRODUCT(B1039:B1058, (ROW(B1039:B1058)-ROW(B1039)+1)) / (20*21/2)</f>
        <v>16.906755714285715</v>
      </c>
      <c r="J1055" s="2">
        <f t="shared" si="130"/>
        <v>17.27376077270311</v>
      </c>
      <c r="K1055" s="2">
        <f t="shared" si="124"/>
        <v>17.9047250247291</v>
      </c>
    </row>
    <row r="1056" spans="1:11" ht="13.5" x14ac:dyDescent="0.25">
      <c r="A1056" s="3">
        <f>TITRES_STAT!B1059</f>
        <v>43543</v>
      </c>
      <c r="B1056" s="17">
        <f>TITRES_STAT!D1059</f>
        <v>16.1417</v>
      </c>
      <c r="C1056" s="2">
        <f t="shared" si="125"/>
        <v>-0.46940000000000026</v>
      </c>
      <c r="D1056" s="2">
        <f t="shared" si="126"/>
        <v>16.2881</v>
      </c>
      <c r="E1056" s="2">
        <f t="shared" si="128"/>
        <v>16.890309999999999</v>
      </c>
      <c r="F1056" s="2">
        <f t="shared" si="129"/>
        <v>17.38832</v>
      </c>
      <c r="G1056" s="2">
        <f t="shared" si="123"/>
        <v>17.844494000000005</v>
      </c>
      <c r="H1056" s="2">
        <f t="shared" si="127"/>
        <v>21.514162000000002</v>
      </c>
      <c r="I1056" s="2">
        <f t="array" ref="I1056">SUMPRODUCT(B1040:B1059, (ROW(B1040:B1059)-ROW(B1040)+1)) / (20*21/2)</f>
        <v>16.933879523809519</v>
      </c>
      <c r="J1056" s="2">
        <f t="shared" si="130"/>
        <v>17.165945461017099</v>
      </c>
      <c r="K1056" s="2">
        <f t="shared" si="124"/>
        <v>17.835586788465214</v>
      </c>
    </row>
    <row r="1057" spans="1:11" ht="13.5" x14ac:dyDescent="0.25">
      <c r="A1057" s="3">
        <f>TITRES_STAT!B1060</f>
        <v>43545</v>
      </c>
      <c r="B1057" s="17">
        <f>TITRES_STAT!D1060</f>
        <v>16.308800000000002</v>
      </c>
      <c r="C1057" s="2">
        <f t="shared" si="125"/>
        <v>0.16710000000000136</v>
      </c>
      <c r="D1057" s="2">
        <f t="shared" si="126"/>
        <v>16.25628</v>
      </c>
      <c r="E1057" s="2">
        <f t="shared" si="128"/>
        <v>16.739160000000002</v>
      </c>
      <c r="F1057" s="2">
        <f t="shared" si="129"/>
        <v>17.318710000000006</v>
      </c>
      <c r="G1057" s="2">
        <f t="shared" si="123"/>
        <v>17.809014000000005</v>
      </c>
      <c r="H1057" s="2">
        <f t="shared" si="127"/>
        <v>21.4909015</v>
      </c>
      <c r="I1057" s="2">
        <f t="array" ref="I1057">SUMPRODUCT(B1041:B1060, (ROW(B1041:B1060)-ROW(B1041)+1)) / (20*21/2)</f>
        <v>17.010290952380956</v>
      </c>
      <c r="J1057" s="2">
        <f t="shared" si="130"/>
        <v>17.084312559967852</v>
      </c>
      <c r="K1057" s="2">
        <f t="shared" si="124"/>
        <v>17.775712796760697</v>
      </c>
    </row>
    <row r="1058" spans="1:11" ht="13.5" x14ac:dyDescent="0.25">
      <c r="A1058" s="3">
        <f>TITRES_STAT!B1061</f>
        <v>43546</v>
      </c>
      <c r="B1058" s="17">
        <f>TITRES_STAT!D1061</f>
        <v>16.786100000000001</v>
      </c>
      <c r="C1058" s="2">
        <f t="shared" si="125"/>
        <v>0.47729999999999961</v>
      </c>
      <c r="D1058" s="2">
        <f t="shared" si="126"/>
        <v>16.399480000000004</v>
      </c>
      <c r="E1058" s="2">
        <f t="shared" si="128"/>
        <v>16.659609999999997</v>
      </c>
      <c r="F1058" s="2">
        <f t="shared" si="129"/>
        <v>17.249100000000006</v>
      </c>
      <c r="G1058" s="2">
        <f t="shared" si="123"/>
        <v>17.791512000000001</v>
      </c>
      <c r="H1058" s="2">
        <f t="shared" si="127"/>
        <v>21.468888499999998</v>
      </c>
      <c r="I1058" s="2">
        <f t="array" ref="I1058">SUMPRODUCT(B1042:B1061, (ROW(B1042:B1061)-ROW(B1042)+1)) / (20*21/2)</f>
        <v>17.096245714285711</v>
      </c>
      <c r="J1058" s="2">
        <f t="shared" si="130"/>
        <v>17.055911363780439</v>
      </c>
      <c r="K1058" s="2">
        <f t="shared" si="124"/>
        <v>17.736904451789687</v>
      </c>
    </row>
    <row r="1059" spans="1:11" ht="13.5" x14ac:dyDescent="0.25">
      <c r="A1059" s="3">
        <f>TITRES_STAT!B1062</f>
        <v>43549</v>
      </c>
      <c r="B1059" s="17">
        <f>TITRES_STAT!D1062</f>
        <v>17.533899999999999</v>
      </c>
      <c r="C1059" s="2">
        <f t="shared" si="125"/>
        <v>0.74779999999999802</v>
      </c>
      <c r="D1059" s="2">
        <f t="shared" si="126"/>
        <v>16.67632</v>
      </c>
      <c r="E1059" s="2">
        <f t="shared" si="128"/>
        <v>16.65484</v>
      </c>
      <c r="F1059" s="2">
        <f t="shared" si="129"/>
        <v>17.216880000000007</v>
      </c>
      <c r="G1059" s="2">
        <f t="shared" si="123"/>
        <v>17.788806000000005</v>
      </c>
      <c r="H1059" s="2">
        <f t="shared" si="127"/>
        <v>21.449220499999996</v>
      </c>
      <c r="I1059" s="2">
        <f t="array" ref="I1059">SUMPRODUCT(B1043:B1062, (ROW(B1043:B1062)-ROW(B1043)+1)) / (20*21/2)</f>
        <v>17.155610476190478</v>
      </c>
      <c r="J1059" s="2">
        <f t="shared" si="130"/>
        <v>17.101434091039444</v>
      </c>
      <c r="K1059" s="2">
        <f t="shared" si="124"/>
        <v>17.728943492895976</v>
      </c>
    </row>
    <row r="1060" spans="1:11" ht="13.5" x14ac:dyDescent="0.25">
      <c r="A1060" s="3">
        <f>TITRES_STAT!B1063</f>
        <v>43550</v>
      </c>
      <c r="B1060" s="17">
        <f>TITRES_STAT!D1063</f>
        <v>18.019200000000001</v>
      </c>
      <c r="C1060" s="2">
        <f t="shared" si="125"/>
        <v>0.48530000000000229</v>
      </c>
      <c r="D1060" s="2">
        <f t="shared" si="126"/>
        <v>16.957940000000001</v>
      </c>
      <c r="E1060" s="2">
        <f t="shared" si="128"/>
        <v>16.70655</v>
      </c>
      <c r="F1060" s="2">
        <f t="shared" si="129"/>
        <v>17.235975000000003</v>
      </c>
      <c r="G1060" s="2">
        <f t="shared" si="123"/>
        <v>17.774328000000001</v>
      </c>
      <c r="H1060" s="2">
        <f t="shared" si="127"/>
        <v>21.432367999999997</v>
      </c>
      <c r="I1060" s="2">
        <f t="array" ref="I1060">SUMPRODUCT(B1044:B1063, (ROW(B1044:B1063)-ROW(B1044)+1)) / (20*21/2)</f>
        <v>17.21243476190476</v>
      </c>
      <c r="J1060" s="2">
        <f t="shared" si="130"/>
        <v>17.188840368083305</v>
      </c>
      <c r="K1060" s="2">
        <f t="shared" si="124"/>
        <v>17.7403261010177</v>
      </c>
    </row>
    <row r="1061" spans="1:11" ht="13.5" x14ac:dyDescent="0.25">
      <c r="A1061" s="3">
        <f>TITRES_STAT!B1064</f>
        <v>43551</v>
      </c>
      <c r="B1061" s="17">
        <f>TITRES_STAT!D1064</f>
        <v>18.138500000000001</v>
      </c>
      <c r="C1061" s="2">
        <f t="shared" si="125"/>
        <v>0.11929999999999907</v>
      </c>
      <c r="D1061" s="2">
        <f t="shared" si="126"/>
        <v>17.357299999999999</v>
      </c>
      <c r="E1061" s="2">
        <f t="shared" si="128"/>
        <v>16.822700000000001</v>
      </c>
      <c r="F1061" s="2">
        <f t="shared" si="129"/>
        <v>17.236770000000003</v>
      </c>
      <c r="G1061" s="2">
        <f t="shared" si="123"/>
        <v>17.767964000000003</v>
      </c>
      <c r="H1061" s="2">
        <f t="shared" si="127"/>
        <v>21.413389499999994</v>
      </c>
      <c r="I1061" s="2">
        <f t="array" ref="I1061">SUMPRODUCT(B1045:B1064, (ROW(B1045:B1064)-ROW(B1045)+1)) / (20*21/2)</f>
        <v>17.238196666666667</v>
      </c>
      <c r="J1061" s="2">
        <f t="shared" si="130"/>
        <v>17.27928414255156</v>
      </c>
      <c r="K1061" s="2">
        <f t="shared" si="124"/>
        <v>17.75594076372289</v>
      </c>
    </row>
    <row r="1062" spans="1:11" ht="13.5" x14ac:dyDescent="0.25">
      <c r="A1062" s="3">
        <f>TITRES_STAT!B1065</f>
        <v>43552</v>
      </c>
      <c r="B1062" s="17">
        <f>TITRES_STAT!D1065</f>
        <v>17.860099999999999</v>
      </c>
      <c r="C1062" s="2">
        <f t="shared" si="125"/>
        <v>-0.27840000000000131</v>
      </c>
      <c r="D1062" s="2">
        <f t="shared" si="126"/>
        <v>17.667560000000002</v>
      </c>
      <c r="E1062" s="2">
        <f t="shared" si="128"/>
        <v>16.961919999999999</v>
      </c>
      <c r="F1062" s="2">
        <f t="shared" si="129"/>
        <v>17.223645000000005</v>
      </c>
      <c r="G1062" s="2">
        <f t="shared" si="123"/>
        <v>17.749983999999998</v>
      </c>
      <c r="H1062" s="2">
        <f t="shared" si="127"/>
        <v>21.390296499999998</v>
      </c>
      <c r="I1062" s="2">
        <f t="array" ref="I1062">SUMPRODUCT(B1046:B1065, (ROW(B1046:B1065)-ROW(B1046)+1)) / (20*21/2)</f>
        <v>17.264716190476189</v>
      </c>
      <c r="J1062" s="2">
        <f t="shared" si="130"/>
        <v>17.334599938499032</v>
      </c>
      <c r="K1062" s="2">
        <f t="shared" si="124"/>
        <v>17.760025439655326</v>
      </c>
    </row>
    <row r="1063" spans="1:11" ht="13.5" x14ac:dyDescent="0.25">
      <c r="A1063" s="3">
        <f>TITRES_STAT!B1066</f>
        <v>43553</v>
      </c>
      <c r="B1063" s="17">
        <f>TITRES_STAT!D1066</f>
        <v>17.8203</v>
      </c>
      <c r="C1063" s="2">
        <f t="shared" si="125"/>
        <v>-3.9799999999999613E-2</v>
      </c>
      <c r="D1063" s="2">
        <f t="shared" si="126"/>
        <v>17.874400000000001</v>
      </c>
      <c r="E1063" s="2">
        <f t="shared" si="128"/>
        <v>17.136940000000003</v>
      </c>
      <c r="F1063" s="2">
        <f t="shared" si="129"/>
        <v>17.2316</v>
      </c>
      <c r="G1063" s="2">
        <f t="shared" si="123"/>
        <v>17.731367999999996</v>
      </c>
      <c r="H1063" s="2">
        <f t="shared" si="127"/>
        <v>21.365838000000004</v>
      </c>
      <c r="I1063" s="2">
        <f t="array" ref="I1063">SUMPRODUCT(B1047:B1066, (ROW(B1047:B1066)-ROW(B1047)+1)) / (20*21/2)</f>
        <v>17.282903333333334</v>
      </c>
      <c r="J1063" s="2">
        <f t="shared" si="130"/>
        <v>17.38085708721341</v>
      </c>
      <c r="K1063" s="2">
        <f t="shared" si="124"/>
        <v>17.762389147904138</v>
      </c>
    </row>
    <row r="1064" spans="1:11" ht="13.5" x14ac:dyDescent="0.25">
      <c r="A1064" s="3">
        <f>TITRES_STAT!B1067</f>
        <v>43556</v>
      </c>
      <c r="B1064" s="17">
        <f>TITRES_STAT!D1067</f>
        <v>17.502099999999999</v>
      </c>
      <c r="C1064" s="2">
        <f t="shared" si="125"/>
        <v>-0.31820000000000093</v>
      </c>
      <c r="D1064" s="2">
        <f t="shared" si="126"/>
        <v>17.868040000000001</v>
      </c>
      <c r="E1064" s="2">
        <f t="shared" si="128"/>
        <v>17.272179999999999</v>
      </c>
      <c r="F1064" s="2">
        <f t="shared" si="129"/>
        <v>17.223644999999998</v>
      </c>
      <c r="G1064" s="2">
        <f t="shared" si="123"/>
        <v>17.702727999999997</v>
      </c>
      <c r="H1064" s="2">
        <f t="shared" si="127"/>
        <v>21.339399499999999</v>
      </c>
      <c r="I1064" s="2">
        <f t="array" ref="I1064">SUMPRODUCT(B1048:B1067, (ROW(B1048:B1067)-ROW(B1048)+1)) / (20*21/2)</f>
        <v>17.29760380952381</v>
      </c>
      <c r="J1064" s="2">
        <f t="shared" si="130"/>
        <v>17.392404031288322</v>
      </c>
      <c r="K1064" s="2">
        <f t="shared" si="124"/>
        <v>17.75218173033927</v>
      </c>
    </row>
    <row r="1065" spans="1:11" ht="13.5" x14ac:dyDescent="0.25">
      <c r="A1065" s="3">
        <f>TITRES_STAT!B1068</f>
        <v>43557</v>
      </c>
      <c r="B1065" s="17">
        <f>TITRES_STAT!D1068</f>
        <v>17.502099999999999</v>
      </c>
      <c r="C1065" s="2">
        <f t="shared" si="125"/>
        <v>0</v>
      </c>
      <c r="D1065" s="2">
        <f t="shared" si="126"/>
        <v>17.764620000000001</v>
      </c>
      <c r="E1065" s="2">
        <f t="shared" si="128"/>
        <v>17.361280000000001</v>
      </c>
      <c r="F1065" s="2">
        <f t="shared" si="129"/>
        <v>17.207734999999996</v>
      </c>
      <c r="G1065" s="2">
        <f t="shared" si="123"/>
        <v>17.675201999999999</v>
      </c>
      <c r="H1065" s="2">
        <f t="shared" si="127"/>
        <v>21.312960999999994</v>
      </c>
      <c r="I1065" s="2">
        <f t="array" ref="I1065">SUMPRODUCT(B1049:B1068, (ROW(B1049:B1068)-ROW(B1049)+1)) / (20*21/2)</f>
        <v>17.31306285714286</v>
      </c>
      <c r="J1065" s="2">
        <f t="shared" si="130"/>
        <v>17.402851266403719</v>
      </c>
      <c r="K1065" s="2">
        <f t="shared" si="124"/>
        <v>17.742374603659297</v>
      </c>
    </row>
    <row r="1066" spans="1:11" ht="13.5" x14ac:dyDescent="0.25">
      <c r="A1066" s="3">
        <f>TITRES_STAT!B1069</f>
        <v>43558</v>
      </c>
      <c r="B1066" s="17">
        <f>TITRES_STAT!D1069</f>
        <v>17.398700000000002</v>
      </c>
      <c r="C1066" s="2">
        <f t="shared" si="125"/>
        <v>-0.10339999999999705</v>
      </c>
      <c r="D1066" s="2">
        <f t="shared" si="126"/>
        <v>17.61666</v>
      </c>
      <c r="E1066" s="2">
        <f t="shared" si="128"/>
        <v>17.486979999999996</v>
      </c>
      <c r="F1066" s="2">
        <f t="shared" si="129"/>
        <v>17.188644999999998</v>
      </c>
      <c r="G1066" s="2">
        <f t="shared" si="123"/>
        <v>17.646243999999999</v>
      </c>
      <c r="H1066" s="2">
        <f t="shared" si="127"/>
        <v>21.286472</v>
      </c>
      <c r="I1066" s="2">
        <f t="array" ref="I1066">SUMPRODUCT(B1050:B1069, (ROW(B1050:B1069)-ROW(B1050)+1)) / (20*21/2)</f>
        <v>17.329733809523805</v>
      </c>
      <c r="J1066" s="2">
        <f t="shared" si="130"/>
        <v>17.402455907698602</v>
      </c>
      <c r="K1066" s="2">
        <f t="shared" si="124"/>
        <v>17.728897168221678</v>
      </c>
    </row>
    <row r="1067" spans="1:11" ht="13.5" x14ac:dyDescent="0.25">
      <c r="A1067" s="3">
        <f>TITRES_STAT!B1070</f>
        <v>43559</v>
      </c>
      <c r="B1067" s="17">
        <f>TITRES_STAT!D1070</f>
        <v>17.343</v>
      </c>
      <c r="C1067" s="2">
        <f t="shared" si="125"/>
        <v>-5.5700000000001637E-2</v>
      </c>
      <c r="D1067" s="2">
        <f t="shared" si="126"/>
        <v>17.513240000000003</v>
      </c>
      <c r="E1067" s="2">
        <f t="shared" si="128"/>
        <v>17.590399999999999</v>
      </c>
      <c r="F1067" s="2">
        <f t="shared" si="129"/>
        <v>17.16478</v>
      </c>
      <c r="G1067" s="2">
        <f t="shared" si="123"/>
        <v>17.624127999999999</v>
      </c>
      <c r="H1067" s="2">
        <f t="shared" si="127"/>
        <v>21.259587999999994</v>
      </c>
      <c r="I1067" s="2">
        <f t="array" ref="I1067">SUMPRODUCT(B1051:B1070, (ROW(B1051:B1070)-ROW(B1051)+1)) / (20*21/2)</f>
        <v>17.339283333333334</v>
      </c>
      <c r="J1067" s="2">
        <f t="shared" si="130"/>
        <v>17.396793440298737</v>
      </c>
      <c r="K1067" s="2">
        <f t="shared" si="124"/>
        <v>17.713763945938474</v>
      </c>
    </row>
    <row r="1068" spans="1:11" ht="13.5" x14ac:dyDescent="0.25">
      <c r="A1068" s="3">
        <f>TITRES_STAT!B1071</f>
        <v>43560</v>
      </c>
      <c r="B1068" s="17">
        <f>TITRES_STAT!D1071</f>
        <v>17.327100000000002</v>
      </c>
      <c r="C1068" s="2">
        <f t="shared" si="125"/>
        <v>-1.5899999999998471E-2</v>
      </c>
      <c r="D1068" s="2">
        <f t="shared" si="126"/>
        <v>17.4146</v>
      </c>
      <c r="E1068" s="2">
        <f t="shared" si="128"/>
        <v>17.644500000000001</v>
      </c>
      <c r="F1068" s="2">
        <f t="shared" si="129"/>
        <v>17.152055000000001</v>
      </c>
      <c r="G1068" s="2">
        <f t="shared" si="123"/>
        <v>17.603125999999996</v>
      </c>
      <c r="H1068" s="2">
        <f t="shared" si="127"/>
        <v>21.229038999999993</v>
      </c>
      <c r="I1068" s="2">
        <f t="array" ref="I1068">SUMPRODUCT(B1052:B1071, (ROW(B1052:B1071)-ROW(B1052)+1)) / (20*21/2)</f>
        <v>17.314463809523808</v>
      </c>
      <c r="J1068" s="2">
        <f t="shared" si="130"/>
        <v>17.390155969794098</v>
      </c>
      <c r="K1068" s="2">
        <f t="shared" si="124"/>
        <v>17.69860065394089</v>
      </c>
    </row>
    <row r="1069" spans="1:11" ht="13.5" x14ac:dyDescent="0.25">
      <c r="A1069" s="3">
        <f>TITRES_STAT!B1072</f>
        <v>43563</v>
      </c>
      <c r="B1069" s="17">
        <f>TITRES_STAT!D1072</f>
        <v>17.327100000000002</v>
      </c>
      <c r="C1069" s="2">
        <f t="shared" si="125"/>
        <v>0</v>
      </c>
      <c r="D1069" s="2">
        <f t="shared" si="126"/>
        <v>17.379600000000003</v>
      </c>
      <c r="E1069" s="2">
        <f t="shared" si="128"/>
        <v>17.623820000000002</v>
      </c>
      <c r="F1069" s="2">
        <f t="shared" si="129"/>
        <v>17.139330000000001</v>
      </c>
      <c r="G1069" s="2">
        <f t="shared" si="123"/>
        <v>17.591670000000001</v>
      </c>
      <c r="H1069" s="2">
        <f t="shared" si="127"/>
        <v>21.195148999999997</v>
      </c>
      <c r="I1069" s="2">
        <f t="array" ref="I1069">SUMPRODUCT(B1053:B1072, (ROW(B1053:B1072)-ROW(B1053)+1)) / (20*21/2)</f>
        <v>17.290174761904762</v>
      </c>
      <c r="J1069" s="2">
        <f t="shared" si="130"/>
        <v>17.384150639337516</v>
      </c>
      <c r="K1069" s="2">
        <f t="shared" si="124"/>
        <v>17.684032000845171</v>
      </c>
    </row>
    <row r="1070" spans="1:11" ht="13.5" x14ac:dyDescent="0.25">
      <c r="A1070" s="3">
        <f>TITRES_STAT!B1073</f>
        <v>43565</v>
      </c>
      <c r="B1070" s="17">
        <f>TITRES_STAT!D1073</f>
        <v>17.239599999999999</v>
      </c>
      <c r="C1070" s="2">
        <f t="shared" si="125"/>
        <v>-8.7500000000002132E-2</v>
      </c>
      <c r="D1070" s="2">
        <f t="shared" si="126"/>
        <v>17.327100000000002</v>
      </c>
      <c r="E1070" s="2">
        <f t="shared" si="128"/>
        <v>17.545860000000001</v>
      </c>
      <c r="F1070" s="2">
        <f t="shared" si="129"/>
        <v>17.126204999999999</v>
      </c>
      <c r="G1070" s="2">
        <f t="shared" si="123"/>
        <v>17.578464</v>
      </c>
      <c r="H1070" s="2">
        <f t="shared" si="127"/>
        <v>21.159945999999994</v>
      </c>
      <c r="I1070" s="2">
        <f t="array" ref="I1070">SUMPRODUCT(B1054:B1073, (ROW(B1054:B1073)-ROW(B1054)+1)) / (20*21/2)</f>
        <v>17.30187761904762</v>
      </c>
      <c r="J1070" s="2">
        <f t="shared" si="130"/>
        <v>17.370383911781563</v>
      </c>
      <c r="K1070" s="2">
        <f t="shared" si="124"/>
        <v>17.666603294929676</v>
      </c>
    </row>
    <row r="1071" spans="1:11" ht="13.5" x14ac:dyDescent="0.25">
      <c r="A1071" s="3">
        <f>TITRES_STAT!B1074</f>
        <v>43566</v>
      </c>
      <c r="B1071" s="17">
        <f>TITRES_STAT!D1074</f>
        <v>16.865600000000001</v>
      </c>
      <c r="C1071" s="2">
        <f t="shared" si="125"/>
        <v>-0.37399999999999878</v>
      </c>
      <c r="D1071" s="2">
        <f t="shared" si="126"/>
        <v>17.220480000000002</v>
      </c>
      <c r="E1071" s="2">
        <f t="shared" si="128"/>
        <v>17.418569999999999</v>
      </c>
      <c r="F1071" s="2">
        <f t="shared" si="129"/>
        <v>17.120635</v>
      </c>
      <c r="G1071" s="2">
        <f t="shared" si="123"/>
        <v>17.558573999999997</v>
      </c>
      <c r="H1071" s="2">
        <f t="shared" si="127"/>
        <v>21.121759499999992</v>
      </c>
      <c r="I1071" s="2">
        <f t="array" ref="I1071">SUMPRODUCT(B1055:B1074, (ROW(B1055:B1074)-ROW(B1055)+1)) / (20*21/2)</f>
        <v>17.30032666666667</v>
      </c>
      <c r="J1071" s="2">
        <f t="shared" si="130"/>
        <v>17.322309253516654</v>
      </c>
      <c r="K1071" s="2">
        <f t="shared" si="124"/>
        <v>17.635191401010864</v>
      </c>
    </row>
    <row r="1072" spans="1:11" ht="13.5" x14ac:dyDescent="0.25">
      <c r="A1072" s="3">
        <f>TITRES_STAT!B1075</f>
        <v>43567</v>
      </c>
      <c r="B1072" s="17">
        <f>TITRES_STAT!D1075</f>
        <v>16.865600000000001</v>
      </c>
      <c r="C1072" s="2">
        <f t="shared" si="125"/>
        <v>0</v>
      </c>
      <c r="D1072" s="2">
        <f t="shared" si="126"/>
        <v>17.125</v>
      </c>
      <c r="E1072" s="2">
        <f t="shared" si="128"/>
        <v>17.319120000000002</v>
      </c>
      <c r="F1072" s="2">
        <f t="shared" si="129"/>
        <v>17.140519999999992</v>
      </c>
      <c r="G1072" s="2">
        <f t="shared" si="123"/>
        <v>17.534705999999996</v>
      </c>
      <c r="H1072" s="2">
        <f t="shared" si="127"/>
        <v>21.085959499999998</v>
      </c>
      <c r="I1072" s="2">
        <f t="array" ref="I1072">SUMPRODUCT(B1056:B1075, (ROW(B1056:B1075)-ROW(B1056)+1)) / (20*21/2)</f>
        <v>17.286269999999998</v>
      </c>
      <c r="J1072" s="2">
        <f t="shared" si="130"/>
        <v>17.278813134134115</v>
      </c>
      <c r="K1072" s="2">
        <f t="shared" si="124"/>
        <v>17.605011346069261</v>
      </c>
    </row>
    <row r="1073" spans="1:11" ht="13.5" x14ac:dyDescent="0.25">
      <c r="A1073" s="3">
        <f>TITRES_STAT!B1076</f>
        <v>43570</v>
      </c>
      <c r="B1073" s="17">
        <f>TITRES_STAT!D1076</f>
        <v>17.263400000000001</v>
      </c>
      <c r="C1073" s="2">
        <f t="shared" si="125"/>
        <v>0.39780000000000015</v>
      </c>
      <c r="D1073" s="2">
        <f t="shared" si="126"/>
        <v>17.112259999999999</v>
      </c>
      <c r="E1073" s="2">
        <f t="shared" si="128"/>
        <v>17.26343</v>
      </c>
      <c r="F1073" s="2">
        <f t="shared" si="129"/>
        <v>17.200184999999998</v>
      </c>
      <c r="G1073" s="2">
        <f t="shared" si="123"/>
        <v>17.521975999999995</v>
      </c>
      <c r="H1073" s="2">
        <f t="shared" si="127"/>
        <v>21.052148500000001</v>
      </c>
      <c r="I1073" s="2">
        <f t="array" ref="I1073">SUMPRODUCT(B1057:B1076, (ROW(B1057:B1076)-ROW(B1057)+1)) / (20*21/2)</f>
        <v>17.239560000000001</v>
      </c>
      <c r="J1073" s="2">
        <f t="shared" si="130"/>
        <v>17.277345216597531</v>
      </c>
      <c r="K1073" s="2">
        <f t="shared" si="124"/>
        <v>17.591614822693998</v>
      </c>
    </row>
    <row r="1074" spans="1:11" ht="13.5" x14ac:dyDescent="0.25">
      <c r="A1074" s="3">
        <f>TITRES_STAT!B1077</f>
        <v>43571</v>
      </c>
      <c r="B1074" s="17">
        <f>TITRES_STAT!D1077</f>
        <v>17.183900000000001</v>
      </c>
      <c r="C1074" s="2">
        <f t="shared" si="125"/>
        <v>-7.949999999999946E-2</v>
      </c>
      <c r="D1074" s="2">
        <f t="shared" si="126"/>
        <v>17.083620000000003</v>
      </c>
      <c r="E1074" s="2">
        <f t="shared" si="128"/>
        <v>17.23161</v>
      </c>
      <c r="F1074" s="2">
        <f t="shared" si="129"/>
        <v>17.251894999999994</v>
      </c>
      <c r="G1074" s="2">
        <f t="shared" ref="G1074:G1137" si="131">AVERAGE(B1025:B1074)</f>
        <v>17.507815999999995</v>
      </c>
      <c r="H1074" s="2">
        <f t="shared" si="127"/>
        <v>21.0167465</v>
      </c>
      <c r="I1074" s="2">
        <f t="array" ref="I1074">SUMPRODUCT(B1058:B1077, (ROW(B1058:B1077)-ROW(B1058)+1)) / (20*21/2)</f>
        <v>17.204933809523805</v>
      </c>
      <c r="J1074" s="2">
        <f t="shared" si="130"/>
        <v>17.268445672159672</v>
      </c>
      <c r="K1074" s="2">
        <f t="shared" si="124"/>
        <v>17.575626006117766</v>
      </c>
    </row>
    <row r="1075" spans="1:11" ht="13.5" x14ac:dyDescent="0.25">
      <c r="A1075" s="3">
        <f>TITRES_STAT!B1078</f>
        <v>43572</v>
      </c>
      <c r="B1075" s="17">
        <f>TITRES_STAT!D1078</f>
        <v>17.104299999999999</v>
      </c>
      <c r="C1075" s="2">
        <f t="shared" si="125"/>
        <v>-7.960000000000278E-2</v>
      </c>
      <c r="D1075" s="2">
        <f t="shared" si="126"/>
        <v>17.056560000000001</v>
      </c>
      <c r="E1075" s="2">
        <f t="shared" si="128"/>
        <v>17.19183</v>
      </c>
      <c r="F1075" s="2">
        <f t="shared" si="129"/>
        <v>17.276554999999995</v>
      </c>
      <c r="G1075" s="2">
        <f t="shared" si="131"/>
        <v>17.491903999999995</v>
      </c>
      <c r="H1075" s="2">
        <f t="shared" si="127"/>
        <v>20.980548999999996</v>
      </c>
      <c r="I1075" s="2">
        <f t="array" ref="I1075">SUMPRODUCT(B1059:B1078, (ROW(B1059:B1078)-ROW(B1059)+1)) / (20*21/2)</f>
        <v>17.190010476190473</v>
      </c>
      <c r="J1075" s="2">
        <f t="shared" si="130"/>
        <v>17.252812751001606</v>
      </c>
      <c r="K1075" s="2">
        <f t="shared" ref="K1075:K1138" si="132">$K$4*B1075+(1-$K$4)*K1074</f>
        <v>17.557142633328834</v>
      </c>
    </row>
    <row r="1076" spans="1:11" ht="13.5" x14ac:dyDescent="0.25">
      <c r="A1076" s="3">
        <f>TITRES_STAT!B1079</f>
        <v>43573</v>
      </c>
      <c r="B1076" s="17">
        <f>TITRES_STAT!D1079</f>
        <v>16.786100000000001</v>
      </c>
      <c r="C1076" s="2">
        <f t="shared" si="125"/>
        <v>-0.31819999999999737</v>
      </c>
      <c r="D1076" s="2">
        <f t="shared" si="126"/>
        <v>17.040660000000003</v>
      </c>
      <c r="E1076" s="2">
        <f t="shared" si="128"/>
        <v>17.130569999999999</v>
      </c>
      <c r="F1076" s="2">
        <f t="shared" si="129"/>
        <v>17.308774999999994</v>
      </c>
      <c r="G1076" s="2">
        <f t="shared" si="131"/>
        <v>17.469469999999998</v>
      </c>
      <c r="H1076" s="2">
        <f t="shared" si="127"/>
        <v>20.943157999999997</v>
      </c>
      <c r="I1076" s="2">
        <f t="array" ref="I1076">SUMPRODUCT(B1060:B1079, (ROW(B1060:B1079)-ROW(B1060)+1)) / (20*21/2)</f>
        <v>17.171678571428568</v>
      </c>
      <c r="J1076" s="2">
        <f t="shared" si="130"/>
        <v>17.208363917572882</v>
      </c>
      <c r="K1076" s="2">
        <f t="shared" si="132"/>
        <v>17.526905667315937</v>
      </c>
    </row>
    <row r="1077" spans="1:11" ht="13.5" x14ac:dyDescent="0.25">
      <c r="A1077" s="3">
        <f>TITRES_STAT!B1080</f>
        <v>43574</v>
      </c>
      <c r="B1077" s="17">
        <f>TITRES_STAT!D1080</f>
        <v>16.9452</v>
      </c>
      <c r="C1077" s="2">
        <f t="shared" si="125"/>
        <v>0.15909999999999869</v>
      </c>
      <c r="D1077" s="2">
        <f t="shared" si="126"/>
        <v>17.05658</v>
      </c>
      <c r="E1077" s="2">
        <f t="shared" si="128"/>
        <v>17.090790000000002</v>
      </c>
      <c r="F1077" s="2">
        <f t="shared" si="129"/>
        <v>17.340595</v>
      </c>
      <c r="G1077" s="2">
        <f t="shared" si="131"/>
        <v>17.442421999999997</v>
      </c>
      <c r="H1077" s="2">
        <f t="shared" si="127"/>
        <v>20.907358500000001</v>
      </c>
      <c r="I1077" s="2">
        <f t="array" ref="I1077">SUMPRODUCT(B1061:B1080, (ROW(B1061:B1080)-ROW(B1061)+1)) / (20*21/2)</f>
        <v>17.149022380952378</v>
      </c>
      <c r="J1077" s="2">
        <f t="shared" si="130"/>
        <v>17.183300687327844</v>
      </c>
      <c r="K1077" s="2">
        <f t="shared" si="132"/>
        <v>17.50409368036237</v>
      </c>
    </row>
    <row r="1078" spans="1:11" ht="13.5" x14ac:dyDescent="0.25">
      <c r="A1078" s="3">
        <f>TITRES_STAT!B1081</f>
        <v>43577</v>
      </c>
      <c r="B1078" s="17">
        <f>TITRES_STAT!D1081</f>
        <v>17.183900000000001</v>
      </c>
      <c r="C1078" s="2">
        <f t="shared" si="125"/>
        <v>0.23870000000000147</v>
      </c>
      <c r="D1078" s="2">
        <f t="shared" si="126"/>
        <v>17.040680000000002</v>
      </c>
      <c r="E1078" s="2">
        <f t="shared" si="128"/>
        <v>17.07647</v>
      </c>
      <c r="F1078" s="2">
        <f t="shared" si="129"/>
        <v>17.360485000000001</v>
      </c>
      <c r="G1078" s="2">
        <f t="shared" si="131"/>
        <v>17.420465999999998</v>
      </c>
      <c r="H1078" s="2">
        <f t="shared" si="127"/>
        <v>20.871558999999998</v>
      </c>
      <c r="I1078" s="2">
        <f t="array" ref="I1078">SUMPRODUCT(B1062:B1081, (ROW(B1062:B1081)-ROW(B1062)+1)) / (20*21/2)</f>
        <v>17.128446666666665</v>
      </c>
      <c r="J1078" s="2">
        <f t="shared" si="130"/>
        <v>17.183357764725194</v>
      </c>
      <c r="K1078" s="2">
        <f t="shared" si="132"/>
        <v>17.491537065446199</v>
      </c>
    </row>
    <row r="1079" spans="1:11" ht="13.5" x14ac:dyDescent="0.25">
      <c r="A1079" s="3">
        <f>TITRES_STAT!B1082</f>
        <v>43578</v>
      </c>
      <c r="B1079" s="17">
        <f>TITRES_STAT!D1082</f>
        <v>17.167999999999999</v>
      </c>
      <c r="C1079" s="2">
        <f t="shared" si="125"/>
        <v>-1.5900000000002024E-2</v>
      </c>
      <c r="D1079" s="2">
        <f t="shared" si="126"/>
        <v>17.037500000000001</v>
      </c>
      <c r="E1079" s="2">
        <f t="shared" si="128"/>
        <v>17.060560000000002</v>
      </c>
      <c r="F1079" s="2">
        <f t="shared" si="129"/>
        <v>17.342189999999999</v>
      </c>
      <c r="G1079" s="2">
        <f t="shared" si="131"/>
        <v>17.401055999999997</v>
      </c>
      <c r="H1079" s="2">
        <f t="shared" si="127"/>
        <v>20.835679999999996</v>
      </c>
      <c r="I1079" s="2">
        <f t="array" ref="I1079">SUMPRODUCT(B1063:B1082, (ROW(B1063:B1082)-ROW(B1063)+1)) / (20*21/2)</f>
        <v>17.110642857142857</v>
      </c>
      <c r="J1079" s="2">
        <f t="shared" si="130"/>
        <v>17.181895120465654</v>
      </c>
      <c r="K1079" s="2">
        <f t="shared" si="132"/>
        <v>17.478849337389487</v>
      </c>
    </row>
    <row r="1080" spans="1:11" ht="13.5" x14ac:dyDescent="0.25">
      <c r="A1080" s="3">
        <f>TITRES_STAT!B1083</f>
        <v>43579</v>
      </c>
      <c r="B1080" s="17">
        <f>TITRES_STAT!D1083</f>
        <v>17.104299999999999</v>
      </c>
      <c r="C1080" s="2">
        <f t="shared" si="125"/>
        <v>-6.3700000000000756E-2</v>
      </c>
      <c r="D1080" s="2">
        <f t="shared" si="126"/>
        <v>17.037500000000001</v>
      </c>
      <c r="E1080" s="2">
        <f t="shared" si="128"/>
        <v>17.047029999999999</v>
      </c>
      <c r="F1080" s="2">
        <f t="shared" si="129"/>
        <v>17.296444999999999</v>
      </c>
      <c r="G1080" s="2">
        <f t="shared" si="131"/>
        <v>17.383553999999997</v>
      </c>
      <c r="H1080" s="2">
        <f t="shared" si="127"/>
        <v>20.80075549999999</v>
      </c>
      <c r="I1080" s="2">
        <f t="array" ref="I1080">SUMPRODUCT(B1064:B1083, (ROW(B1064:B1083)-ROW(B1064)+1)) / (20*21/2)</f>
        <v>17.095903333333336</v>
      </c>
      <c r="J1080" s="2">
        <f t="shared" si="130"/>
        <v>17.174505108992733</v>
      </c>
      <c r="K1080" s="2">
        <f t="shared" si="132"/>
        <v>17.464161128080097</v>
      </c>
    </row>
    <row r="1081" spans="1:11" ht="13.5" x14ac:dyDescent="0.25">
      <c r="A1081" s="3">
        <f>TITRES_STAT!B1084</f>
        <v>43580</v>
      </c>
      <c r="B1081" s="17">
        <f>TITRES_STAT!D1084</f>
        <v>17.080400000000001</v>
      </c>
      <c r="C1081" s="2">
        <f t="shared" si="125"/>
        <v>-2.389999999999759E-2</v>
      </c>
      <c r="D1081" s="2">
        <f t="shared" si="126"/>
        <v>17.096359999999997</v>
      </c>
      <c r="E1081" s="2">
        <f t="shared" si="128"/>
        <v>17.06851</v>
      </c>
      <c r="F1081" s="2">
        <f t="shared" si="129"/>
        <v>17.243539999999999</v>
      </c>
      <c r="G1081" s="2">
        <f t="shared" si="131"/>
        <v>17.367163999999999</v>
      </c>
      <c r="H1081" s="2">
        <f t="shared" si="127"/>
        <v>20.765830499999993</v>
      </c>
      <c r="I1081" s="2">
        <f t="array" ref="I1081">SUMPRODUCT(B1065:B1084, (ROW(B1065:B1084)-ROW(B1065)+1)) / (20*21/2)</f>
        <v>17.082571904761906</v>
      </c>
      <c r="J1081" s="2">
        <f t="shared" si="130"/>
        <v>17.165542717660092</v>
      </c>
      <c r="K1081" s="2">
        <f t="shared" si="132"/>
        <v>17.449111672076956</v>
      </c>
    </row>
    <row r="1082" spans="1:11" ht="13.5" x14ac:dyDescent="0.25">
      <c r="A1082" s="3">
        <f>TITRES_STAT!B1085</f>
        <v>43581</v>
      </c>
      <c r="B1082" s="17">
        <f>TITRES_STAT!D1085</f>
        <v>17.0566</v>
      </c>
      <c r="C1082" s="2">
        <f t="shared" si="125"/>
        <v>-2.3800000000001376E-2</v>
      </c>
      <c r="D1082" s="2">
        <f t="shared" si="126"/>
        <v>17.118639999999999</v>
      </c>
      <c r="E1082" s="2">
        <f t="shared" si="128"/>
        <v>17.087610000000002</v>
      </c>
      <c r="F1082" s="2">
        <f t="shared" si="129"/>
        <v>17.203365000000002</v>
      </c>
      <c r="G1082" s="2">
        <f t="shared" si="131"/>
        <v>17.355868000000001</v>
      </c>
      <c r="H1082" s="2">
        <f t="shared" si="127"/>
        <v>20.730587999999997</v>
      </c>
      <c r="I1082" s="2">
        <f t="array" ref="I1082">SUMPRODUCT(B1066:B1085, (ROW(B1066:B1085)-ROW(B1066)+1)) / (20*21/2)</f>
        <v>17.070751428571427</v>
      </c>
      <c r="J1082" s="2">
        <f t="shared" si="130"/>
        <v>17.155167220740083</v>
      </c>
      <c r="K1082" s="2">
        <f t="shared" si="132"/>
        <v>17.433719057485703</v>
      </c>
    </row>
    <row r="1083" spans="1:11" ht="13.5" x14ac:dyDescent="0.25">
      <c r="A1083" s="3">
        <f>TITRES_STAT!B1086</f>
        <v>43584</v>
      </c>
      <c r="B1083" s="17">
        <f>TITRES_STAT!D1086</f>
        <v>17.0486</v>
      </c>
      <c r="C1083" s="2">
        <f t="shared" si="125"/>
        <v>-7.9999999999991189E-3</v>
      </c>
      <c r="D1083" s="2">
        <f t="shared" si="126"/>
        <v>17.09158</v>
      </c>
      <c r="E1083" s="2">
        <f t="shared" si="128"/>
        <v>17.066130000000001</v>
      </c>
      <c r="F1083" s="2">
        <f t="shared" si="129"/>
        <v>17.16478</v>
      </c>
      <c r="G1083" s="2">
        <f t="shared" si="131"/>
        <v>17.338842</v>
      </c>
      <c r="H1083" s="2">
        <f t="shared" si="127"/>
        <v>20.695305499999996</v>
      </c>
      <c r="I1083" s="2">
        <f t="array" ref="I1083">SUMPRODUCT(B1067:B1086, (ROW(B1067:B1086)-ROW(B1067)+1)) / (20*21/2)</f>
        <v>17.058213333333331</v>
      </c>
      <c r="J1083" s="2">
        <f t="shared" si="130"/>
        <v>17.145017961621978</v>
      </c>
      <c r="K1083" s="2">
        <f t="shared" si="132"/>
        <v>17.418616349349008</v>
      </c>
    </row>
    <row r="1084" spans="1:11" ht="13.5" x14ac:dyDescent="0.25">
      <c r="A1084" s="3">
        <f>TITRES_STAT!B1087</f>
        <v>43585</v>
      </c>
      <c r="B1084" s="17">
        <f>TITRES_STAT!D1087</f>
        <v>17.024799999999999</v>
      </c>
      <c r="C1084" s="2">
        <f t="shared" si="125"/>
        <v>-2.3800000000001376E-2</v>
      </c>
      <c r="D1084" s="2">
        <f t="shared" si="126"/>
        <v>17.062939999999998</v>
      </c>
      <c r="E1084" s="2">
        <f t="shared" si="128"/>
        <v>17.050219999999999</v>
      </c>
      <c r="F1084" s="2">
        <f t="shared" si="129"/>
        <v>17.140915</v>
      </c>
      <c r="G1084" s="2">
        <f t="shared" si="131"/>
        <v>17.3215</v>
      </c>
      <c r="H1084" s="2">
        <f t="shared" si="127"/>
        <v>20.660937999999998</v>
      </c>
      <c r="I1084" s="2">
        <f t="array" ref="I1084">SUMPRODUCT(B1068:B1087, (ROW(B1068:B1087)-ROW(B1068)+1)) / (20*21/2)</f>
        <v>17.043854761904765</v>
      </c>
      <c r="J1084" s="2">
        <f t="shared" si="130"/>
        <v>17.133568631943696</v>
      </c>
      <c r="K1084" s="2">
        <f t="shared" si="132"/>
        <v>17.403172570943166</v>
      </c>
    </row>
    <row r="1085" spans="1:11" ht="13.5" x14ac:dyDescent="0.25">
      <c r="A1085" s="3">
        <f>TITRES_STAT!B1088</f>
        <v>43587</v>
      </c>
      <c r="B1085" s="17">
        <f>TITRES_STAT!D1088</f>
        <v>17.0168</v>
      </c>
      <c r="C1085" s="2">
        <f t="shared" si="125"/>
        <v>-7.9999999999991189E-3</v>
      </c>
      <c r="D1085" s="2">
        <f t="shared" si="126"/>
        <v>17.045439999999999</v>
      </c>
      <c r="E1085" s="2">
        <f t="shared" si="128"/>
        <v>17.041469999999997</v>
      </c>
      <c r="F1085" s="2">
        <f t="shared" si="129"/>
        <v>17.11665</v>
      </c>
      <c r="G1085" s="2">
        <f t="shared" si="131"/>
        <v>17.306225999999999</v>
      </c>
      <c r="H1085" s="2">
        <f t="shared" si="127"/>
        <v>20.626291999999999</v>
      </c>
      <c r="I1085" s="2">
        <f t="array" ref="I1085">SUMPRODUCT(B1069:B1088, (ROW(B1069:B1088)-ROW(B1069)+1)) / (20*21/2)</f>
        <v>17.031390476190477</v>
      </c>
      <c r="J1085" s="2">
        <f t="shared" si="130"/>
        <v>17.122447809853821</v>
      </c>
      <c r="K1085" s="2">
        <f t="shared" si="132"/>
        <v>17.388020705415983</v>
      </c>
    </row>
    <row r="1086" spans="1:11" ht="13.5" x14ac:dyDescent="0.25">
      <c r="A1086" s="3">
        <f>TITRES_STAT!B1089</f>
        <v>43588</v>
      </c>
      <c r="B1086" s="17">
        <f>TITRES_STAT!D1089</f>
        <v>16.984999999999999</v>
      </c>
      <c r="C1086" s="2">
        <f t="shared" si="125"/>
        <v>-3.1800000000000495E-2</v>
      </c>
      <c r="D1086" s="2">
        <f t="shared" si="126"/>
        <v>17.02636</v>
      </c>
      <c r="E1086" s="2">
        <f t="shared" si="128"/>
        <v>17.061359999999997</v>
      </c>
      <c r="F1086" s="2">
        <f t="shared" si="129"/>
        <v>17.095965</v>
      </c>
      <c r="G1086" s="2">
        <f t="shared" si="131"/>
        <v>17.29111</v>
      </c>
      <c r="H1086" s="2">
        <f t="shared" si="127"/>
        <v>20.590889999999995</v>
      </c>
      <c r="I1086" s="2">
        <f t="array" ref="I1086">SUMPRODUCT(B1070:B1089, (ROW(B1070:B1089)-ROW(B1070)+1)) / (20*21/2)</f>
        <v>16.999525714285713</v>
      </c>
      <c r="J1086" s="2">
        <f t="shared" si="130"/>
        <v>17.109357542248695</v>
      </c>
      <c r="K1086" s="2">
        <f t="shared" si="132"/>
        <v>17.372215971870261</v>
      </c>
    </row>
    <row r="1087" spans="1:11" ht="13.5" x14ac:dyDescent="0.25">
      <c r="A1087" s="3">
        <f>TITRES_STAT!B1090</f>
        <v>43591</v>
      </c>
      <c r="B1087" s="17">
        <f>TITRES_STAT!D1090</f>
        <v>16.9452</v>
      </c>
      <c r="C1087" s="2">
        <f t="shared" si="125"/>
        <v>-3.9799999999999613E-2</v>
      </c>
      <c r="D1087" s="2">
        <f t="shared" si="126"/>
        <v>17.004079999999998</v>
      </c>
      <c r="E1087" s="2">
        <f t="shared" si="128"/>
        <v>17.061359999999997</v>
      </c>
      <c r="F1087" s="2">
        <f t="shared" si="129"/>
        <v>17.076075000000003</v>
      </c>
      <c r="G1087" s="2">
        <f t="shared" si="131"/>
        <v>17.275994000000001</v>
      </c>
      <c r="H1087" s="2">
        <f t="shared" si="127"/>
        <v>20.555288999999998</v>
      </c>
      <c r="I1087" s="2">
        <f t="array" ref="I1087">SUMPRODUCT(B1071:B1090, (ROW(B1071:B1090)-ROW(B1071)+1)) / (20*21/2)</f>
        <v>16.991759523809524</v>
      </c>
      <c r="J1087" s="2">
        <f t="shared" si="130"/>
        <v>17.09372349060596</v>
      </c>
      <c r="K1087" s="2">
        <f t="shared" si="132"/>
        <v>17.355470247483193</v>
      </c>
    </row>
    <row r="1088" spans="1:11" ht="13.5" x14ac:dyDescent="0.25">
      <c r="A1088" s="3">
        <f>TITRES_STAT!B1091</f>
        <v>43592</v>
      </c>
      <c r="B1088" s="17">
        <f>TITRES_STAT!D1091</f>
        <v>16.9452</v>
      </c>
      <c r="C1088" s="2">
        <f t="shared" si="125"/>
        <v>0</v>
      </c>
      <c r="D1088" s="2">
        <f t="shared" si="126"/>
        <v>16.9834</v>
      </c>
      <c r="E1088" s="2">
        <f t="shared" si="128"/>
        <v>17.037489999999998</v>
      </c>
      <c r="F1088" s="2">
        <f t="shared" si="129"/>
        <v>17.056979999999999</v>
      </c>
      <c r="G1088" s="2">
        <f t="shared" si="131"/>
        <v>17.251332000000001</v>
      </c>
      <c r="H1088" s="2">
        <f t="shared" si="127"/>
        <v>20.519886999999997</v>
      </c>
      <c r="I1088" s="2">
        <f t="array" ref="I1088">SUMPRODUCT(B1072:B1091, (ROW(B1072:B1091)-ROW(B1072)+1)) / (20*21/2)</f>
        <v>17.000547619047619</v>
      </c>
      <c r="J1088" s="2">
        <f t="shared" si="130"/>
        <v>17.079578396262534</v>
      </c>
      <c r="K1088" s="2">
        <f t="shared" si="132"/>
        <v>17.339381218170125</v>
      </c>
    </row>
    <row r="1089" spans="1:11" ht="13.5" x14ac:dyDescent="0.25">
      <c r="A1089" s="3">
        <f>TITRES_STAT!B1092</f>
        <v>43593</v>
      </c>
      <c r="B1089" s="17">
        <f>TITRES_STAT!D1092</f>
        <v>16.7224</v>
      </c>
      <c r="C1089" s="2">
        <f t="shared" si="125"/>
        <v>-0.22279999999999944</v>
      </c>
      <c r="D1089" s="2">
        <f t="shared" si="126"/>
        <v>16.922919999999998</v>
      </c>
      <c r="E1089" s="2">
        <f t="shared" si="128"/>
        <v>16.992929999999998</v>
      </c>
      <c r="F1089" s="2">
        <f t="shared" si="129"/>
        <v>17.026744999999998</v>
      </c>
      <c r="G1089" s="2">
        <f t="shared" si="131"/>
        <v>17.222214000000001</v>
      </c>
      <c r="H1089" s="2">
        <f t="shared" si="127"/>
        <v>20.483370999999998</v>
      </c>
      <c r="I1089" s="2">
        <f t="array" ref="I1089">SUMPRODUCT(B1073:B1092, (ROW(B1073:B1092)-ROW(B1073)+1)) / (20*21/2)</f>
        <v>17.00440857142857</v>
      </c>
      <c r="J1089" s="2">
        <f t="shared" si="130"/>
        <v>17.045561406142294</v>
      </c>
      <c r="K1089" s="2">
        <f t="shared" si="132"/>
        <v>17.315185876281102</v>
      </c>
    </row>
    <row r="1090" spans="1:11" ht="13.5" x14ac:dyDescent="0.25">
      <c r="A1090" s="3">
        <f>TITRES_STAT!B1093</f>
        <v>43594</v>
      </c>
      <c r="B1090" s="17">
        <f>TITRES_STAT!D1093</f>
        <v>16.9452</v>
      </c>
      <c r="C1090" s="2">
        <f t="shared" si="125"/>
        <v>0.22279999999999944</v>
      </c>
      <c r="D1090" s="2">
        <f t="shared" si="126"/>
        <v>16.9086</v>
      </c>
      <c r="E1090" s="2">
        <f t="shared" si="128"/>
        <v>16.97702</v>
      </c>
      <c r="F1090" s="2">
        <f t="shared" si="129"/>
        <v>17.012025000000001</v>
      </c>
      <c r="G1090" s="2">
        <f t="shared" si="131"/>
        <v>17.208372000000001</v>
      </c>
      <c r="H1090" s="2">
        <f t="shared" si="127"/>
        <v>20.447610999999998</v>
      </c>
      <c r="I1090" s="2">
        <f t="array" ref="I1090">SUMPRODUCT(B1074:B1093, (ROW(B1074:B1093)-ROW(B1074)+1)) / (20*21/2)</f>
        <v>17.05581761904762</v>
      </c>
      <c r="J1090" s="2">
        <f t="shared" si="130"/>
        <v>17.036003176985886</v>
      </c>
      <c r="K1090" s="2">
        <f t="shared" si="132"/>
        <v>17.300676626230864</v>
      </c>
    </row>
    <row r="1091" spans="1:11" ht="13.5" x14ac:dyDescent="0.25">
      <c r="A1091" s="3">
        <f>TITRES_STAT!B1094</f>
        <v>43595</v>
      </c>
      <c r="B1091" s="17">
        <f>TITRES_STAT!D1094</f>
        <v>17.104299999999999</v>
      </c>
      <c r="C1091" s="2">
        <f t="shared" si="125"/>
        <v>0.15909999999999869</v>
      </c>
      <c r="D1091" s="2">
        <f t="shared" si="126"/>
        <v>16.932459999999999</v>
      </c>
      <c r="E1091" s="2">
        <f t="shared" si="128"/>
        <v>16.979409999999998</v>
      </c>
      <c r="F1091" s="2">
        <f t="shared" si="129"/>
        <v>17.023959999999999</v>
      </c>
      <c r="G1091" s="2">
        <f t="shared" si="131"/>
        <v>17.188006000000001</v>
      </c>
      <c r="H1091" s="2">
        <f t="shared" si="127"/>
        <v>20.412168999999999</v>
      </c>
      <c r="I1091" s="2">
        <f t="array" ref="I1091">SUMPRODUCT(B1075:B1094, (ROW(B1075:B1094)-ROW(B1075)+1)) / (20*21/2)</f>
        <v>17.055739523809521</v>
      </c>
      <c r="J1091" s="2">
        <f t="shared" si="130"/>
        <v>17.042507636320565</v>
      </c>
      <c r="K1091" s="2">
        <f t="shared" si="132"/>
        <v>17.292975582064948</v>
      </c>
    </row>
    <row r="1092" spans="1:11" ht="13.5" x14ac:dyDescent="0.25">
      <c r="A1092" s="3">
        <f>TITRES_STAT!B1095</f>
        <v>43598</v>
      </c>
      <c r="B1092" s="17">
        <f>TITRES_STAT!D1095</f>
        <v>17.064499999999999</v>
      </c>
      <c r="C1092" s="2">
        <f t="shared" ref="C1092:C1155" si="133">B1092-B1091</f>
        <v>-3.9799999999999613E-2</v>
      </c>
      <c r="D1092" s="2">
        <f t="shared" si="126"/>
        <v>16.956319999999998</v>
      </c>
      <c r="E1092" s="2">
        <f t="shared" si="128"/>
        <v>16.9802</v>
      </c>
      <c r="F1092" s="2">
        <f t="shared" si="129"/>
        <v>17.033905000000001</v>
      </c>
      <c r="G1092" s="2">
        <f t="shared" si="131"/>
        <v>17.166843999999998</v>
      </c>
      <c r="H1092" s="2">
        <f t="shared" si="127"/>
        <v>20.376169999999998</v>
      </c>
      <c r="I1092" s="2">
        <f t="array" ref="I1092">SUMPRODUCT(B1076:B1095, (ROW(B1076:B1095)-ROW(B1076)+1)) / (20*21/2)</f>
        <v>17.046458095238098</v>
      </c>
      <c r="J1092" s="2">
        <f t="shared" si="130"/>
        <v>17.044602147147177</v>
      </c>
      <c r="K1092" s="2">
        <f t="shared" si="132"/>
        <v>17.284015755317302</v>
      </c>
    </row>
    <row r="1093" spans="1:11" ht="13.5" x14ac:dyDescent="0.25">
      <c r="A1093" s="3">
        <f>TITRES_STAT!B1096</f>
        <v>43599</v>
      </c>
      <c r="B1093" s="17">
        <f>TITRES_STAT!D1096</f>
        <v>17.573699999999999</v>
      </c>
      <c r="C1093" s="2">
        <f t="shared" si="133"/>
        <v>0.50919999999999987</v>
      </c>
      <c r="D1093" s="2">
        <f t="shared" si="126"/>
        <v>17.08202</v>
      </c>
      <c r="E1093" s="2">
        <f t="shared" si="128"/>
        <v>17.032710000000002</v>
      </c>
      <c r="F1093" s="2">
        <f t="shared" si="129"/>
        <v>17.049420000000001</v>
      </c>
      <c r="G1093" s="2">
        <f t="shared" si="131"/>
        <v>17.165094</v>
      </c>
      <c r="H1093" s="2">
        <f t="shared" si="127"/>
        <v>20.341125999999996</v>
      </c>
      <c r="I1093" s="2">
        <f t="array" ref="I1093">SUMPRODUCT(B1077:B1096, (ROW(B1077:B1096)-ROW(B1077)+1)) / (20*21/2)</f>
        <v>17.037934285714286</v>
      </c>
      <c r="J1093" s="2">
        <f t="shared" si="130"/>
        <v>17.094992418847447</v>
      </c>
      <c r="K1093" s="2">
        <f t="shared" si="132"/>
        <v>17.295375921775445</v>
      </c>
    </row>
    <row r="1094" spans="1:11" ht="13.5" x14ac:dyDescent="0.25">
      <c r="A1094" s="3">
        <f>TITRES_STAT!B1097</f>
        <v>43600</v>
      </c>
      <c r="B1094" s="17">
        <f>TITRES_STAT!D1097</f>
        <v>17.0486</v>
      </c>
      <c r="C1094" s="2">
        <f t="shared" si="133"/>
        <v>-0.52509999999999835</v>
      </c>
      <c r="D1094" s="2">
        <f t="shared" ref="D1094:D1157" si="134">AVERAGE(B1090:B1094)</f>
        <v>17.147259999999999</v>
      </c>
      <c r="E1094" s="2">
        <f t="shared" si="128"/>
        <v>17.03509</v>
      </c>
      <c r="F1094" s="2">
        <f t="shared" si="129"/>
        <v>17.042655</v>
      </c>
      <c r="G1094" s="2">
        <f t="shared" si="131"/>
        <v>17.152841999999996</v>
      </c>
      <c r="H1094" s="2">
        <f t="shared" si="127"/>
        <v>20.303456499999996</v>
      </c>
      <c r="I1094" s="2">
        <f t="array" ref="I1094">SUMPRODUCT(B1078:B1097, (ROW(B1078:B1097)-ROW(B1078)+1)) / (20*21/2)</f>
        <v>17.043805238095239</v>
      </c>
      <c r="J1094" s="2">
        <f t="shared" si="130"/>
        <v>17.090574093242928</v>
      </c>
      <c r="K1094" s="2">
        <f t="shared" si="132"/>
        <v>17.285698434646996</v>
      </c>
    </row>
    <row r="1095" spans="1:11" ht="13.5" x14ac:dyDescent="0.25">
      <c r="A1095" s="3">
        <f>TITRES_STAT!B1098</f>
        <v>43601</v>
      </c>
      <c r="B1095" s="17">
        <f>TITRES_STAT!D1098</f>
        <v>16.9452</v>
      </c>
      <c r="C1095" s="2">
        <f t="shared" si="133"/>
        <v>-0.1034000000000006</v>
      </c>
      <c r="D1095" s="2">
        <f t="shared" si="134"/>
        <v>17.147259999999999</v>
      </c>
      <c r="E1095" s="2">
        <f t="shared" si="128"/>
        <v>17.027929999999998</v>
      </c>
      <c r="F1095" s="2">
        <f t="shared" si="129"/>
        <v>17.034700000000001</v>
      </c>
      <c r="G1095" s="2">
        <f t="shared" si="131"/>
        <v>17.135339999999996</v>
      </c>
      <c r="H1095" s="2">
        <f t="shared" si="127"/>
        <v>20.265269999999997</v>
      </c>
      <c r="I1095" s="2">
        <f t="array" ref="I1095">SUMPRODUCT(B1079:B1098, (ROW(B1079:B1098)-ROW(B1079)+1)) / (20*21/2)</f>
        <v>17.026185238095238</v>
      </c>
      <c r="J1095" s="2">
        <f t="shared" si="130"/>
        <v>17.076728941505507</v>
      </c>
      <c r="K1095" s="2">
        <f t="shared" si="132"/>
        <v>17.272345554856916</v>
      </c>
    </row>
    <row r="1096" spans="1:11" ht="13.5" x14ac:dyDescent="0.25">
      <c r="A1096" s="3">
        <f>TITRES_STAT!B1099</f>
        <v>43602</v>
      </c>
      <c r="B1096" s="17">
        <f>TITRES_STAT!D1099</f>
        <v>16.9452</v>
      </c>
      <c r="C1096" s="2">
        <f t="shared" si="133"/>
        <v>0</v>
      </c>
      <c r="D1096" s="2">
        <f t="shared" si="134"/>
        <v>17.11544</v>
      </c>
      <c r="E1096" s="2">
        <f t="shared" si="128"/>
        <v>17.023949999999999</v>
      </c>
      <c r="F1096" s="2">
        <f t="shared" si="129"/>
        <v>17.042654999999996</v>
      </c>
      <c r="G1096" s="2">
        <f t="shared" si="131"/>
        <v>17.118633999999997</v>
      </c>
      <c r="H1096" s="2">
        <f t="shared" si="127"/>
        <v>20.225929999999995</v>
      </c>
      <c r="I1096" s="2">
        <f t="array" ref="I1096">SUMPRODUCT(B1080:B1099, (ROW(B1080:B1099)-ROW(B1080)+1)) / (20*21/2)</f>
        <v>16.994928571428574</v>
      </c>
      <c r="J1096" s="2">
        <f t="shared" si="130"/>
        <v>17.064202375647838</v>
      </c>
      <c r="K1096" s="2">
        <f t="shared" si="132"/>
        <v>17.259516317411546</v>
      </c>
    </row>
    <row r="1097" spans="1:11" ht="13.5" x14ac:dyDescent="0.25">
      <c r="A1097" s="3">
        <f>TITRES_STAT!B1100</f>
        <v>43605</v>
      </c>
      <c r="B1097" s="17">
        <f>TITRES_STAT!D1100</f>
        <v>17.104299999999999</v>
      </c>
      <c r="C1097" s="2">
        <f t="shared" si="133"/>
        <v>0.15909999999999869</v>
      </c>
      <c r="D1097" s="2">
        <f t="shared" si="134"/>
        <v>17.123399999999997</v>
      </c>
      <c r="E1097" s="2">
        <f t="shared" si="128"/>
        <v>17.039859999999997</v>
      </c>
      <c r="F1097" s="2">
        <f t="shared" si="129"/>
        <v>17.050609999999999</v>
      </c>
      <c r="G1097" s="2">
        <f t="shared" si="131"/>
        <v>17.104313999999995</v>
      </c>
      <c r="H1097" s="2">
        <f t="shared" si="127"/>
        <v>20.187385499999998</v>
      </c>
      <c r="I1097" s="2">
        <f t="array" ref="I1097">SUMPRODUCT(B1081:B1100, (ROW(B1081:B1100)-ROW(B1081)+1)) / (20*21/2)</f>
        <v>16.965869523809523</v>
      </c>
      <c r="J1097" s="2">
        <f t="shared" si="130"/>
        <v>17.068021197014712</v>
      </c>
      <c r="K1097" s="2">
        <f t="shared" si="132"/>
        <v>17.253429403003249</v>
      </c>
    </row>
    <row r="1098" spans="1:11" ht="13.5" x14ac:dyDescent="0.25">
      <c r="A1098" s="3">
        <f>TITRES_STAT!B1101</f>
        <v>43606</v>
      </c>
      <c r="B1098" s="17">
        <f>TITRES_STAT!D1101</f>
        <v>16.865600000000001</v>
      </c>
      <c r="C1098" s="2">
        <f t="shared" si="133"/>
        <v>-0.23869999999999791</v>
      </c>
      <c r="D1098" s="2">
        <f t="shared" si="134"/>
        <v>16.981780000000001</v>
      </c>
      <c r="E1098" s="2">
        <f t="shared" si="128"/>
        <v>17.0319</v>
      </c>
      <c r="F1098" s="2">
        <f t="shared" si="129"/>
        <v>17.034694999999999</v>
      </c>
      <c r="G1098" s="2">
        <f t="shared" si="131"/>
        <v>17.089993999999997</v>
      </c>
      <c r="H1098" s="2">
        <f t="shared" ref="H1098:H1161" si="135">AVERAGE(B899:B1098)</f>
        <v>20.144345999999999</v>
      </c>
      <c r="I1098" s="2">
        <f t="array" ref="I1098">SUMPRODUCT(B1082:B1101, (ROW(B1082:B1101)-ROW(B1082)+1)) / (20*21/2)</f>
        <v>16.938704761904763</v>
      </c>
      <c r="J1098" s="2">
        <f t="shared" si="130"/>
        <v>17.048742987775217</v>
      </c>
      <c r="K1098" s="2">
        <f t="shared" si="132"/>
        <v>17.238220406807045</v>
      </c>
    </row>
    <row r="1099" spans="1:11" ht="13.5" x14ac:dyDescent="0.25">
      <c r="A1099" s="3">
        <f>TITRES_STAT!B1102</f>
        <v>43607</v>
      </c>
      <c r="B1099" s="17">
        <f>TITRES_STAT!D1102</f>
        <v>16.706499999999998</v>
      </c>
      <c r="C1099" s="2">
        <f t="shared" si="133"/>
        <v>-0.15910000000000224</v>
      </c>
      <c r="D1099" s="2">
        <f t="shared" si="134"/>
        <v>16.913360000000001</v>
      </c>
      <c r="E1099" s="2">
        <f t="shared" si="128"/>
        <v>17.03031</v>
      </c>
      <c r="F1099" s="2">
        <f t="shared" si="129"/>
        <v>17.011620000000001</v>
      </c>
      <c r="G1099" s="2">
        <f t="shared" si="131"/>
        <v>17.072491999999997</v>
      </c>
      <c r="H1099" s="2">
        <f t="shared" si="135"/>
        <v>20.093828499999997</v>
      </c>
      <c r="I1099" s="2">
        <f t="array" ref="I1099">SUMPRODUCT(B1083:B1102, (ROW(B1083:B1102)-ROW(B1083)+1)) / (20*21/2)</f>
        <v>16.936053809523809</v>
      </c>
      <c r="J1099" s="2">
        <f t="shared" si="130"/>
        <v>17.016148417510909</v>
      </c>
      <c r="K1099" s="2">
        <f t="shared" si="132"/>
        <v>17.217368626147945</v>
      </c>
    </row>
    <row r="1100" spans="1:11" ht="13.5" x14ac:dyDescent="0.25">
      <c r="A1100" s="3">
        <f>TITRES_STAT!B1103</f>
        <v>43608</v>
      </c>
      <c r="B1100" s="17">
        <f>TITRES_STAT!D1103</f>
        <v>16.706499999999998</v>
      </c>
      <c r="C1100" s="2">
        <f t="shared" si="133"/>
        <v>0</v>
      </c>
      <c r="D1100" s="2">
        <f t="shared" si="134"/>
        <v>16.86562</v>
      </c>
      <c r="E1100" s="2">
        <f t="shared" ref="E1100:E1163" si="136">AVERAGE(B1091:B1100)</f>
        <v>17.006440000000001</v>
      </c>
      <c r="F1100" s="2">
        <f t="shared" si="129"/>
        <v>16.99173</v>
      </c>
      <c r="G1100" s="2">
        <f t="shared" si="131"/>
        <v>17.056579999999997</v>
      </c>
      <c r="H1100" s="2">
        <f t="shared" si="135"/>
        <v>20.044106499999994</v>
      </c>
      <c r="I1100" s="2">
        <f t="array" ref="I1100">SUMPRODUCT(B1084:B1103, (ROW(B1084:B1103)-ROW(B1084)+1)) / (20*21/2)</f>
        <v>16.911200000000001</v>
      </c>
      <c r="J1100" s="2">
        <f t="shared" si="130"/>
        <v>16.986658092033679</v>
      </c>
      <c r="K1100" s="2">
        <f t="shared" si="132"/>
        <v>17.197334562377439</v>
      </c>
    </row>
    <row r="1101" spans="1:11" ht="13.5" x14ac:dyDescent="0.25">
      <c r="A1101" s="3">
        <f>TITRES_STAT!B1104</f>
        <v>43609</v>
      </c>
      <c r="B1101" s="17">
        <f>TITRES_STAT!D1104</f>
        <v>16.706499999999998</v>
      </c>
      <c r="C1101" s="2">
        <f t="shared" si="133"/>
        <v>0</v>
      </c>
      <c r="D1101" s="2">
        <f t="shared" si="134"/>
        <v>16.817879999999995</v>
      </c>
      <c r="E1101" s="2">
        <f t="shared" si="136"/>
        <v>16.966660000000001</v>
      </c>
      <c r="F1101" s="2">
        <f t="shared" si="129"/>
        <v>16.973034999999999</v>
      </c>
      <c r="G1101" s="2">
        <f t="shared" si="131"/>
        <v>17.051169999999999</v>
      </c>
      <c r="H1101" s="2">
        <f t="shared" si="135"/>
        <v>19.993986499999995</v>
      </c>
      <c r="I1101" s="2">
        <f t="array" ref="I1101">SUMPRODUCT(B1085:B1104, (ROW(B1085:B1104)-ROW(B1085)+1)) / (20*21/2)</f>
        <v>16.884194285714283</v>
      </c>
      <c r="J1101" s="2">
        <f t="shared" si="130"/>
        <v>16.959976368982851</v>
      </c>
      <c r="K1101" s="2">
        <f t="shared" si="132"/>
        <v>17.17808614816656</v>
      </c>
    </row>
    <row r="1102" spans="1:11" ht="13.5" x14ac:dyDescent="0.25">
      <c r="A1102" s="3">
        <f>TITRES_STAT!B1105</f>
        <v>43612</v>
      </c>
      <c r="B1102" s="17">
        <f>TITRES_STAT!D1105</f>
        <v>16.9452</v>
      </c>
      <c r="C1102" s="2">
        <f t="shared" si="133"/>
        <v>0.23870000000000147</v>
      </c>
      <c r="D1102" s="2">
        <f t="shared" si="134"/>
        <v>16.786059999999999</v>
      </c>
      <c r="E1102" s="2">
        <f t="shared" si="136"/>
        <v>16.954730000000001</v>
      </c>
      <c r="F1102" s="2">
        <f t="shared" si="129"/>
        <v>16.967464999999997</v>
      </c>
      <c r="G1102" s="2">
        <f t="shared" si="131"/>
        <v>17.060715999999992</v>
      </c>
      <c r="H1102" s="2">
        <f t="shared" si="135"/>
        <v>19.944861499999991</v>
      </c>
      <c r="I1102" s="2">
        <f t="array" ref="I1102">SUMPRODUCT(B1086:B1105, (ROW(B1086:B1105)-ROW(B1086)+1)) / (20*21/2)</f>
        <v>16.862674285714284</v>
      </c>
      <c r="J1102" s="2">
        <f t="shared" si="130"/>
        <v>16.958569095746387</v>
      </c>
      <c r="K1102" s="2">
        <f t="shared" si="132"/>
        <v>17.16895335804238</v>
      </c>
    </row>
    <row r="1103" spans="1:11" ht="13.5" x14ac:dyDescent="0.25">
      <c r="A1103" s="3">
        <f>TITRES_STAT!B1106</f>
        <v>43613</v>
      </c>
      <c r="B1103" s="17">
        <f>TITRES_STAT!D1106</f>
        <v>16.706499999999998</v>
      </c>
      <c r="C1103" s="2">
        <f t="shared" si="133"/>
        <v>-0.23870000000000147</v>
      </c>
      <c r="D1103" s="2">
        <f t="shared" si="134"/>
        <v>16.754239999999999</v>
      </c>
      <c r="E1103" s="2">
        <f t="shared" si="136"/>
        <v>16.868010000000002</v>
      </c>
      <c r="F1103" s="2">
        <f t="shared" si="129"/>
        <v>16.95036</v>
      </c>
      <c r="G1103" s="2">
        <f t="shared" si="131"/>
        <v>17.073443999999999</v>
      </c>
      <c r="H1103" s="2">
        <f t="shared" si="135"/>
        <v>19.893150499999994</v>
      </c>
      <c r="I1103" s="2">
        <f t="array" ref="I1103">SUMPRODUCT(B1087:B1106, (ROW(B1087:B1106)-ROW(B1087)+1)) / (20*21/2)</f>
        <v>16.903250952380951</v>
      </c>
      <c r="J1103" s="2">
        <f t="shared" si="130"/>
        <v>16.934562515199111</v>
      </c>
      <c r="K1103" s="2">
        <f t="shared" si="132"/>
        <v>17.150817932236798</v>
      </c>
    </row>
    <row r="1104" spans="1:11" ht="13.5" x14ac:dyDescent="0.25">
      <c r="A1104" s="3">
        <f>TITRES_STAT!B1107</f>
        <v>43614</v>
      </c>
      <c r="B1104" s="17">
        <f>TITRES_STAT!D1107</f>
        <v>16.666799999999999</v>
      </c>
      <c r="C1104" s="2">
        <f t="shared" si="133"/>
        <v>-3.9699999999999847E-2</v>
      </c>
      <c r="D1104" s="2">
        <f t="shared" si="134"/>
        <v>16.746299999999998</v>
      </c>
      <c r="E1104" s="2">
        <f t="shared" si="136"/>
        <v>16.829830000000001</v>
      </c>
      <c r="F1104" s="2">
        <f t="shared" si="129"/>
        <v>16.932459999999999</v>
      </c>
      <c r="G1104" s="2">
        <f t="shared" si="131"/>
        <v>17.083785999999996</v>
      </c>
      <c r="H1104" s="2">
        <f t="shared" si="135"/>
        <v>19.839251999999991</v>
      </c>
      <c r="I1104" s="2">
        <f t="array" ref="I1104">SUMPRODUCT(B1088:B1107, (ROW(B1088:B1107)-ROW(B1088)+1)) / (20*21/2)</f>
        <v>16.983513333333335</v>
      </c>
      <c r="J1104" s="2">
        <f t="shared" si="130"/>
        <v>16.909061323275388</v>
      </c>
      <c r="K1104" s="2">
        <f t="shared" si="132"/>
        <v>17.131836836854966</v>
      </c>
    </row>
    <row r="1105" spans="1:11" ht="13.5" x14ac:dyDescent="0.25">
      <c r="A1105" s="3">
        <f>TITRES_STAT!B1108</f>
        <v>43615</v>
      </c>
      <c r="B1105" s="17">
        <f>TITRES_STAT!D1108</f>
        <v>16.706499999999998</v>
      </c>
      <c r="C1105" s="2">
        <f t="shared" si="133"/>
        <v>3.9699999999999847E-2</v>
      </c>
      <c r="D1105" s="2">
        <f t="shared" si="134"/>
        <v>16.746299999999998</v>
      </c>
      <c r="E1105" s="2">
        <f t="shared" si="136"/>
        <v>16.805960000000002</v>
      </c>
      <c r="F1105" s="2">
        <f t="shared" si="129"/>
        <v>16.916945000000002</v>
      </c>
      <c r="G1105" s="2">
        <f t="shared" si="131"/>
        <v>17.085693999999997</v>
      </c>
      <c r="H1105" s="2">
        <f t="shared" si="135"/>
        <v>19.785631999999993</v>
      </c>
      <c r="I1105" s="2">
        <f t="array" ref="I1105">SUMPRODUCT(B1089:B1108, (ROW(B1089:B1108)-ROW(B1089)+1)) / (20*21/2)</f>
        <v>17.05589761904762</v>
      </c>
      <c r="J1105" s="2">
        <f t="shared" si="130"/>
        <v>16.889769768677731</v>
      </c>
      <c r="K1105" s="2">
        <f t="shared" si="132"/>
        <v>17.115156960899871</v>
      </c>
    </row>
    <row r="1106" spans="1:11" ht="13.5" x14ac:dyDescent="0.25">
      <c r="A1106" s="3">
        <f>TITRES_STAT!B1109</f>
        <v>43616</v>
      </c>
      <c r="B1106" s="17">
        <f>TITRES_STAT!D1109</f>
        <v>17.343</v>
      </c>
      <c r="C1106" s="2">
        <f t="shared" si="133"/>
        <v>0.63650000000000162</v>
      </c>
      <c r="D1106" s="2">
        <f t="shared" si="134"/>
        <v>16.873600000000003</v>
      </c>
      <c r="E1106" s="2">
        <f t="shared" si="136"/>
        <v>16.845739999999999</v>
      </c>
      <c r="F1106" s="2">
        <f t="shared" si="129"/>
        <v>16.934845000000003</v>
      </c>
      <c r="G1106" s="2">
        <f t="shared" si="131"/>
        <v>17.109719999999996</v>
      </c>
      <c r="H1106" s="2">
        <f t="shared" si="135"/>
        <v>19.733523499999993</v>
      </c>
      <c r="I1106" s="2">
        <f t="array" ref="I1106">SUMPRODUCT(B1090:B1109, (ROW(B1090:B1109)-ROW(B1090)+1)) / (20*21/2)</f>
        <v>17.124513809523812</v>
      </c>
      <c r="J1106" s="2">
        <f t="shared" si="130"/>
        <v>16.932934552613183</v>
      </c>
      <c r="K1106" s="2">
        <f t="shared" si="132"/>
        <v>17.124091982041051</v>
      </c>
    </row>
    <row r="1107" spans="1:11" ht="13.5" x14ac:dyDescent="0.25">
      <c r="A1107" s="3">
        <f>TITRES_STAT!B1110</f>
        <v>43619</v>
      </c>
      <c r="B1107" s="17">
        <f>TITRES_STAT!D1110</f>
        <v>17.7776</v>
      </c>
      <c r="C1107" s="2">
        <f t="shared" si="133"/>
        <v>0.43459999999999965</v>
      </c>
      <c r="D1107" s="2">
        <f t="shared" si="134"/>
        <v>17.04008</v>
      </c>
      <c r="E1107" s="2">
        <f t="shared" si="136"/>
        <v>16.913069999999998</v>
      </c>
      <c r="F1107" s="2">
        <f t="shared" si="129"/>
        <v>16.976465000000001</v>
      </c>
      <c r="G1107" s="2">
        <f t="shared" si="131"/>
        <v>17.139095999999999</v>
      </c>
      <c r="H1107" s="2">
        <f t="shared" si="135"/>
        <v>19.685536999999993</v>
      </c>
      <c r="I1107" s="2">
        <f t="array" ref="I1107">SUMPRODUCT(B1091:B1110, (ROW(B1091:B1110)-ROW(B1091)+1)) / (20*21/2)</f>
        <v>17.183596190476191</v>
      </c>
      <c r="J1107" s="2">
        <f t="shared" si="130"/>
        <v>17.013378880935736</v>
      </c>
      <c r="K1107" s="2">
        <f t="shared" si="132"/>
        <v>17.149719747451208</v>
      </c>
    </row>
    <row r="1108" spans="1:11" ht="13.5" x14ac:dyDescent="0.25">
      <c r="A1108" s="3">
        <f>TITRES_STAT!B1111</f>
        <v>43623</v>
      </c>
      <c r="B1108" s="17">
        <f>TITRES_STAT!D1111</f>
        <v>17.736499999999999</v>
      </c>
      <c r="C1108" s="2">
        <f t="shared" si="133"/>
        <v>-4.1100000000000136E-2</v>
      </c>
      <c r="D1108" s="2">
        <f t="shared" si="134"/>
        <v>17.246079999999999</v>
      </c>
      <c r="E1108" s="2">
        <f t="shared" si="136"/>
        <v>17.000160000000001</v>
      </c>
      <c r="F1108" s="2">
        <f t="shared" ref="F1108:F1171" si="137">AVERAGE(B1089:B1108)</f>
        <v>17.016030000000001</v>
      </c>
      <c r="G1108" s="2">
        <f t="shared" si="131"/>
        <v>17.158103999999994</v>
      </c>
      <c r="H1108" s="2">
        <f t="shared" si="135"/>
        <v>19.63654949999999</v>
      </c>
      <c r="I1108" s="2">
        <f t="array" ref="I1108">SUMPRODUCT(B1092:B1111, (ROW(B1092:B1111)-ROW(B1092)+1)) / (20*21/2)</f>
        <v>17.258745714285716</v>
      </c>
      <c r="J1108" s="2">
        <f t="shared" si="130"/>
        <v>17.082247558941855</v>
      </c>
      <c r="K1108" s="2">
        <f t="shared" si="132"/>
        <v>17.172730737747237</v>
      </c>
    </row>
    <row r="1109" spans="1:11" ht="13.5" x14ac:dyDescent="0.25">
      <c r="A1109" s="3">
        <f>TITRES_STAT!B1112</f>
        <v>43626</v>
      </c>
      <c r="B1109" s="17">
        <f>TITRES_STAT!D1112</f>
        <v>17.736499999999999</v>
      </c>
      <c r="C1109" s="2">
        <f t="shared" si="133"/>
        <v>0</v>
      </c>
      <c r="D1109" s="2">
        <f t="shared" si="134"/>
        <v>17.460019999999997</v>
      </c>
      <c r="E1109" s="2">
        <f t="shared" si="136"/>
        <v>17.103159999999999</v>
      </c>
      <c r="F1109" s="2">
        <f t="shared" si="137"/>
        <v>17.066735000000001</v>
      </c>
      <c r="G1109" s="2">
        <f t="shared" si="131"/>
        <v>17.162155999999996</v>
      </c>
      <c r="H1109" s="2">
        <f t="shared" si="135"/>
        <v>19.587999499999992</v>
      </c>
      <c r="I1109" s="2">
        <f t="array" ref="I1109">SUMPRODUCT(B1093:B1112, (ROW(B1093:B1112)-ROW(B1093)+1)) / (20*21/2)</f>
        <v>17.322301904761904</v>
      </c>
      <c r="J1109" s="2">
        <f t="shared" ref="J1109:J1172" si="138">$J$4*B1109+J1108*(1-$J$4)</f>
        <v>17.144557315233108</v>
      </c>
      <c r="K1109" s="2">
        <f t="shared" si="132"/>
        <v>17.194839336266952</v>
      </c>
    </row>
    <row r="1110" spans="1:11" ht="13.5" x14ac:dyDescent="0.25">
      <c r="A1110" s="3">
        <f>TITRES_STAT!B1113</f>
        <v>43627</v>
      </c>
      <c r="B1110" s="17">
        <f>TITRES_STAT!D1113</f>
        <v>17.687100000000001</v>
      </c>
      <c r="C1110" s="2">
        <f t="shared" si="133"/>
        <v>-4.9399999999998556E-2</v>
      </c>
      <c r="D1110" s="2">
        <f t="shared" si="134"/>
        <v>17.656140000000001</v>
      </c>
      <c r="E1110" s="2">
        <f t="shared" si="136"/>
        <v>17.201219999999999</v>
      </c>
      <c r="F1110" s="2">
        <f t="shared" si="137"/>
        <v>17.103829999999999</v>
      </c>
      <c r="G1110" s="2">
        <f t="shared" si="131"/>
        <v>17.155513999999997</v>
      </c>
      <c r="H1110" s="2">
        <f t="shared" si="135"/>
        <v>19.539202499999991</v>
      </c>
      <c r="I1110" s="2">
        <f t="array" ref="I1110">SUMPRODUCT(B1094:B1113, (ROW(B1094:B1113)-ROW(B1094)+1)) / (20*21/2)</f>
        <v>17.380733809523811</v>
      </c>
      <c r="J1110" s="2">
        <f t="shared" si="138"/>
        <v>17.196228047115671</v>
      </c>
      <c r="K1110" s="2">
        <f t="shared" si="132"/>
        <v>17.214143676021187</v>
      </c>
    </row>
    <row r="1111" spans="1:11" ht="13.5" x14ac:dyDescent="0.25">
      <c r="A1111" s="3">
        <f>TITRES_STAT!B1114</f>
        <v>43628</v>
      </c>
      <c r="B1111" s="17">
        <f>TITRES_STAT!D1114</f>
        <v>17.892900000000001</v>
      </c>
      <c r="C1111" s="2">
        <f t="shared" si="133"/>
        <v>0.20579999999999998</v>
      </c>
      <c r="D1111" s="2">
        <f t="shared" si="134"/>
        <v>17.766120000000001</v>
      </c>
      <c r="E1111" s="2">
        <f t="shared" si="136"/>
        <v>17.319859999999998</v>
      </c>
      <c r="F1111" s="2">
        <f t="shared" si="137"/>
        <v>17.143259999999998</v>
      </c>
      <c r="G1111" s="2">
        <f t="shared" si="131"/>
        <v>17.150601999999996</v>
      </c>
      <c r="H1111" s="2">
        <f t="shared" si="135"/>
        <v>19.492031499999992</v>
      </c>
      <c r="I1111" s="2">
        <f t="array" ref="I1111">SUMPRODUCT(B1095:B1114, (ROW(B1095:B1114)-ROW(B1095)+1)) / (20*21/2)</f>
        <v>17.428706666666667</v>
      </c>
      <c r="J1111" s="2">
        <f t="shared" si="138"/>
        <v>17.262577756914176</v>
      </c>
      <c r="K1111" s="2">
        <f t="shared" si="132"/>
        <v>17.24076157107918</v>
      </c>
    </row>
    <row r="1112" spans="1:11" ht="13.5" x14ac:dyDescent="0.25">
      <c r="A1112" s="3">
        <f>TITRES_STAT!B1115</f>
        <v>43629</v>
      </c>
      <c r="B1112" s="17">
        <f>TITRES_STAT!D1115</f>
        <v>17.810600000000001</v>
      </c>
      <c r="C1112" s="2">
        <f t="shared" si="133"/>
        <v>-8.230000000000004E-2</v>
      </c>
      <c r="D1112" s="2">
        <f t="shared" si="134"/>
        <v>17.77272</v>
      </c>
      <c r="E1112" s="2">
        <f t="shared" si="136"/>
        <v>17.406399999999998</v>
      </c>
      <c r="F1112" s="2">
        <f t="shared" si="137"/>
        <v>17.180564999999998</v>
      </c>
      <c r="G1112" s="2">
        <f t="shared" si="131"/>
        <v>17.149612000000001</v>
      </c>
      <c r="H1112" s="2">
        <f t="shared" si="135"/>
        <v>19.444488499999991</v>
      </c>
      <c r="I1112" s="2">
        <f t="array" ref="I1112">SUMPRODUCT(B1096:B1115, (ROW(B1096:B1115)-ROW(B1096)+1)) / (20*21/2)</f>
        <v>17.434409523809524</v>
      </c>
      <c r="J1112" s="2">
        <f t="shared" si="138"/>
        <v>17.314770351493777</v>
      </c>
      <c r="K1112" s="2">
        <f t="shared" si="132"/>
        <v>17.263108176134896</v>
      </c>
    </row>
    <row r="1113" spans="1:11" ht="13.5" x14ac:dyDescent="0.25">
      <c r="A1113" s="3">
        <f>TITRES_STAT!B1116</f>
        <v>43630</v>
      </c>
      <c r="B1113" s="17">
        <f>TITRES_STAT!D1116</f>
        <v>17.7941</v>
      </c>
      <c r="C1113" s="2">
        <f t="shared" si="133"/>
        <v>-1.6500000000000625E-2</v>
      </c>
      <c r="D1113" s="2">
        <f t="shared" si="134"/>
        <v>17.784240000000004</v>
      </c>
      <c r="E1113" s="2">
        <f t="shared" si="136"/>
        <v>17.515160000000002</v>
      </c>
      <c r="F1113" s="2">
        <f t="shared" si="137"/>
        <v>17.191585</v>
      </c>
      <c r="G1113" s="2">
        <f t="shared" si="131"/>
        <v>17.149087999999999</v>
      </c>
      <c r="H1113" s="2">
        <f t="shared" si="135"/>
        <v>19.397419999999993</v>
      </c>
      <c r="I1113" s="2">
        <f t="array" ref="I1113">SUMPRODUCT(B1097:B1116, (ROW(B1097:B1116)-ROW(B1097)+1)) / (20*21/2)</f>
        <v>17.477690476190475</v>
      </c>
      <c r="J1113" s="2">
        <f t="shared" si="138"/>
        <v>17.360420794208654</v>
      </c>
      <c r="K1113" s="2">
        <f t="shared" si="132"/>
        <v>17.28393138491392</v>
      </c>
    </row>
    <row r="1114" spans="1:11" ht="13.5" x14ac:dyDescent="0.25">
      <c r="A1114" s="3">
        <f>TITRES_STAT!B1117</f>
        <v>43633</v>
      </c>
      <c r="B1114" s="17">
        <f>TITRES_STAT!D1117</f>
        <v>17.6953</v>
      </c>
      <c r="C1114" s="2">
        <f t="shared" si="133"/>
        <v>-9.8800000000000665E-2</v>
      </c>
      <c r="D1114" s="2">
        <f t="shared" si="134"/>
        <v>17.776</v>
      </c>
      <c r="E1114" s="2">
        <f t="shared" si="136"/>
        <v>17.618010000000002</v>
      </c>
      <c r="F1114" s="2">
        <f t="shared" si="137"/>
        <v>17.22392</v>
      </c>
      <c r="G1114" s="2">
        <f t="shared" si="131"/>
        <v>17.152951999999999</v>
      </c>
      <c r="H1114" s="2">
        <f t="shared" si="135"/>
        <v>19.349857499999995</v>
      </c>
      <c r="I1114" s="2">
        <f t="array" ref="I1114">SUMPRODUCT(B1098:B1117, (ROW(B1098:B1117)-ROW(B1098)+1)) / (20*21/2)</f>
        <v>17.517399523809523</v>
      </c>
      <c r="J1114" s="2">
        <f t="shared" si="138"/>
        <v>17.392314051903067</v>
      </c>
      <c r="K1114" s="2">
        <f t="shared" si="132"/>
        <v>17.300063487466318</v>
      </c>
    </row>
    <row r="1115" spans="1:11" ht="13.5" x14ac:dyDescent="0.25">
      <c r="A1115" s="3">
        <f>TITRES_STAT!B1118</f>
        <v>43634</v>
      </c>
      <c r="B1115" s="17">
        <f>TITRES_STAT!D1118</f>
        <v>17.283799999999999</v>
      </c>
      <c r="C1115" s="2">
        <f t="shared" si="133"/>
        <v>-0.4115000000000002</v>
      </c>
      <c r="D1115" s="2">
        <f t="shared" si="134"/>
        <v>17.695340000000002</v>
      </c>
      <c r="E1115" s="2">
        <f t="shared" si="136"/>
        <v>17.675740000000001</v>
      </c>
      <c r="F1115" s="2">
        <f t="shared" si="137"/>
        <v>17.240850000000002</v>
      </c>
      <c r="G1115" s="2">
        <f t="shared" si="131"/>
        <v>17.148585999999998</v>
      </c>
      <c r="H1115" s="2">
        <f t="shared" si="135"/>
        <v>19.299043999999991</v>
      </c>
      <c r="I1115" s="2">
        <f t="array" ref="I1115">SUMPRODUCT(B1099:B1118, (ROW(B1099:B1118)-ROW(B1099)+1)) / (20*21/2)</f>
        <v>17.554294285714285</v>
      </c>
      <c r="J1115" s="2">
        <f t="shared" si="138"/>
        <v>17.381979380293252</v>
      </c>
      <c r="K1115" s="2">
        <f t="shared" si="132"/>
        <v>17.299425703644111</v>
      </c>
    </row>
    <row r="1116" spans="1:11" ht="13.5" x14ac:dyDescent="0.25">
      <c r="A1116" s="3">
        <f>TITRES_STAT!B1119</f>
        <v>43635</v>
      </c>
      <c r="B1116" s="17">
        <f>TITRES_STAT!D1119</f>
        <v>17.6953</v>
      </c>
      <c r="C1116" s="2">
        <f t="shared" si="133"/>
        <v>0.4115000000000002</v>
      </c>
      <c r="D1116" s="2">
        <f t="shared" si="134"/>
        <v>17.655819999999999</v>
      </c>
      <c r="E1116" s="2">
        <f t="shared" si="136"/>
        <v>17.71097</v>
      </c>
      <c r="F1116" s="2">
        <f t="shared" si="137"/>
        <v>17.278354999999998</v>
      </c>
      <c r="G1116" s="2">
        <f t="shared" si="131"/>
        <v>17.154517999999999</v>
      </c>
      <c r="H1116" s="2">
        <f t="shared" si="135"/>
        <v>19.250287999999991</v>
      </c>
      <c r="I1116" s="2">
        <f t="array" ref="I1116">SUMPRODUCT(B1100:B1119, (ROW(B1100:B1119)-ROW(B1100)+1)) / (20*21/2)</f>
        <v>17.637409523809524</v>
      </c>
      <c r="J1116" s="2">
        <f t="shared" si="138"/>
        <v>17.411819439312943</v>
      </c>
      <c r="K1116" s="2">
        <f t="shared" si="132"/>
        <v>17.314950185854148</v>
      </c>
    </row>
    <row r="1117" spans="1:11" ht="13.5" x14ac:dyDescent="0.25">
      <c r="A1117" s="3">
        <f>TITRES_STAT!B1120</f>
        <v>43636</v>
      </c>
      <c r="B1117" s="17">
        <f>TITRES_STAT!D1120</f>
        <v>17.6953</v>
      </c>
      <c r="C1117" s="2">
        <f t="shared" si="133"/>
        <v>0</v>
      </c>
      <c r="D1117" s="2">
        <f t="shared" si="134"/>
        <v>17.632760000000001</v>
      </c>
      <c r="E1117" s="2">
        <f t="shared" si="136"/>
        <v>17.702739999999999</v>
      </c>
      <c r="F1117" s="2">
        <f t="shared" si="137"/>
        <v>17.307904999999998</v>
      </c>
      <c r="G1117" s="2">
        <f t="shared" si="131"/>
        <v>17.161564000000002</v>
      </c>
      <c r="H1117" s="2">
        <f t="shared" si="135"/>
        <v>19.199940999999988</v>
      </c>
      <c r="I1117" s="2">
        <f t="array" ref="I1117">SUMPRODUCT(B1101:B1120, (ROW(B1101:B1120)-ROW(B1101)+1)) / (20*21/2)</f>
        <v>17.718012380952381</v>
      </c>
      <c r="J1117" s="2">
        <f t="shared" si="138"/>
        <v>17.438817587949806</v>
      </c>
      <c r="K1117" s="2">
        <f t="shared" si="132"/>
        <v>17.329865864840261</v>
      </c>
    </row>
    <row r="1118" spans="1:11" ht="13.5" x14ac:dyDescent="0.25">
      <c r="A1118" s="3">
        <f>TITRES_STAT!B1121</f>
        <v>43637</v>
      </c>
      <c r="B1118" s="17">
        <f>TITRES_STAT!D1121</f>
        <v>17.6953</v>
      </c>
      <c r="C1118" s="2">
        <f t="shared" si="133"/>
        <v>0</v>
      </c>
      <c r="D1118" s="2">
        <f t="shared" si="134"/>
        <v>17.613000000000003</v>
      </c>
      <c r="E1118" s="2">
        <f t="shared" si="136"/>
        <v>17.698620000000002</v>
      </c>
      <c r="F1118" s="2">
        <f t="shared" si="137"/>
        <v>17.349389999999993</v>
      </c>
      <c r="G1118" s="2">
        <f t="shared" si="131"/>
        <v>17.168927999999998</v>
      </c>
      <c r="H1118" s="2">
        <f t="shared" si="135"/>
        <v>19.148400999999989</v>
      </c>
      <c r="I1118" s="2">
        <f t="array" ref="I1118">SUMPRODUCT(B1102:B1121, (ROW(B1102:B1121)-ROW(B1102)+1)) / (20*21/2)</f>
        <v>17.775486666666666</v>
      </c>
      <c r="J1118" s="2">
        <f t="shared" si="138"/>
        <v>17.46324448433554</v>
      </c>
      <c r="K1118" s="2">
        <f t="shared" si="132"/>
        <v>17.344196615238683</v>
      </c>
    </row>
    <row r="1119" spans="1:11" ht="13.5" x14ac:dyDescent="0.25">
      <c r="A1119" s="3">
        <f>TITRES_STAT!B1122</f>
        <v>43640</v>
      </c>
      <c r="B1119" s="17">
        <f>TITRES_STAT!D1122</f>
        <v>18.222100000000001</v>
      </c>
      <c r="C1119" s="2">
        <f t="shared" si="133"/>
        <v>0.52680000000000149</v>
      </c>
      <c r="D1119" s="2">
        <f t="shared" si="134"/>
        <v>17.718360000000001</v>
      </c>
      <c r="E1119" s="2">
        <f t="shared" si="136"/>
        <v>17.74718</v>
      </c>
      <c r="F1119" s="2">
        <f t="shared" si="137"/>
        <v>17.425169999999994</v>
      </c>
      <c r="G1119" s="2">
        <f t="shared" si="131"/>
        <v>17.186827999999998</v>
      </c>
      <c r="H1119" s="2">
        <f t="shared" si="135"/>
        <v>19.098699499999988</v>
      </c>
      <c r="I1119" s="2">
        <f t="array" ref="I1119">SUMPRODUCT(B1103:B1122, (ROW(B1103:B1122)-ROW(B1103)+1)) / (20*21/2)</f>
        <v>17.81453047619048</v>
      </c>
      <c r="J1119" s="2">
        <f t="shared" si="138"/>
        <v>17.535516438208347</v>
      </c>
      <c r="K1119" s="2">
        <f t="shared" si="132"/>
        <v>17.378624198954814</v>
      </c>
    </row>
    <row r="1120" spans="1:11" ht="13.5" x14ac:dyDescent="0.25">
      <c r="A1120" s="3">
        <f>TITRES_STAT!B1123</f>
        <v>43641</v>
      </c>
      <c r="B1120" s="17">
        <f>TITRES_STAT!D1123</f>
        <v>18.2715</v>
      </c>
      <c r="C1120" s="2">
        <f t="shared" si="133"/>
        <v>4.9399999999998556E-2</v>
      </c>
      <c r="D1120" s="2">
        <f t="shared" si="134"/>
        <v>17.915900000000001</v>
      </c>
      <c r="E1120" s="2">
        <f t="shared" si="136"/>
        <v>17.805620000000001</v>
      </c>
      <c r="F1120" s="2">
        <f t="shared" si="137"/>
        <v>17.503419999999998</v>
      </c>
      <c r="G1120" s="2">
        <f t="shared" si="131"/>
        <v>17.207465999999997</v>
      </c>
      <c r="H1120" s="2">
        <f t="shared" si="135"/>
        <v>19.050835999999986</v>
      </c>
      <c r="I1120" s="2">
        <f t="array" ref="I1120">SUMPRODUCT(B1104:B1123, (ROW(B1104:B1123)-ROW(B1104)+1)) / (20*21/2)</f>
        <v>17.848630476190479</v>
      </c>
      <c r="J1120" s="2">
        <f t="shared" si="138"/>
        <v>17.605610110759933</v>
      </c>
      <c r="K1120" s="2">
        <f t="shared" si="132"/>
        <v>17.413638936250706</v>
      </c>
    </row>
    <row r="1121" spans="1:11" ht="13.5" x14ac:dyDescent="0.25">
      <c r="A1121" s="3">
        <f>TITRES_STAT!B1124</f>
        <v>43642</v>
      </c>
      <c r="B1121" s="17">
        <f>TITRES_STAT!D1124</f>
        <v>18.1069</v>
      </c>
      <c r="C1121" s="2">
        <f t="shared" si="133"/>
        <v>-0.16460000000000008</v>
      </c>
      <c r="D1121" s="2">
        <f t="shared" si="134"/>
        <v>17.99822</v>
      </c>
      <c r="E1121" s="2">
        <f t="shared" si="136"/>
        <v>17.827020000000001</v>
      </c>
      <c r="F1121" s="2">
        <f t="shared" si="137"/>
        <v>17.573439999999998</v>
      </c>
      <c r="G1121" s="2">
        <f t="shared" si="131"/>
        <v>17.232291999999994</v>
      </c>
      <c r="H1121" s="2">
        <f t="shared" si="135"/>
        <v>19.004535999999987</v>
      </c>
      <c r="I1121" s="2">
        <f t="array" ref="I1121">SUMPRODUCT(B1105:B1124, (ROW(B1105:B1124)-ROW(B1105)+1)) / (20*21/2)</f>
        <v>17.87194523809524</v>
      </c>
      <c r="J1121" s="2">
        <f t="shared" si="138"/>
        <v>17.653352004973275</v>
      </c>
      <c r="K1121" s="2">
        <f t="shared" si="132"/>
        <v>17.44082564463303</v>
      </c>
    </row>
    <row r="1122" spans="1:11" ht="13.5" x14ac:dyDescent="0.25">
      <c r="A1122" s="3">
        <f>TITRES_STAT!B1125</f>
        <v>43643</v>
      </c>
      <c r="B1122" s="17">
        <f>TITRES_STAT!D1125</f>
        <v>17.9834</v>
      </c>
      <c r="C1122" s="2">
        <f t="shared" si="133"/>
        <v>-0.12349999999999994</v>
      </c>
      <c r="D1122" s="2">
        <f t="shared" si="134"/>
        <v>18.05584</v>
      </c>
      <c r="E1122" s="2">
        <f t="shared" si="136"/>
        <v>17.844299999999997</v>
      </c>
      <c r="F1122" s="2">
        <f t="shared" si="137"/>
        <v>17.625350000000001</v>
      </c>
      <c r="G1122" s="2">
        <f t="shared" si="131"/>
        <v>17.254647999999996</v>
      </c>
      <c r="H1122" s="2">
        <f t="shared" si="135"/>
        <v>18.963187499999989</v>
      </c>
      <c r="I1122" s="2">
        <f t="array" ref="I1122">SUMPRODUCT(B1106:B1125, (ROW(B1106:B1125)-ROW(B1106)+1)) / (20*21/2)</f>
        <v>17.882168571428569</v>
      </c>
      <c r="J1122" s="2">
        <f t="shared" si="138"/>
        <v>17.684785147356774</v>
      </c>
      <c r="K1122" s="2">
        <f t="shared" si="132"/>
        <v>17.462103070333693</v>
      </c>
    </row>
    <row r="1123" spans="1:11" ht="13.5" x14ac:dyDescent="0.25">
      <c r="A1123" s="3">
        <f>TITRES_STAT!B1126</f>
        <v>43644</v>
      </c>
      <c r="B1123" s="17">
        <f>TITRES_STAT!D1126</f>
        <v>17.9834</v>
      </c>
      <c r="C1123" s="2">
        <f t="shared" si="133"/>
        <v>0</v>
      </c>
      <c r="D1123" s="2">
        <f t="shared" si="134"/>
        <v>18.11346</v>
      </c>
      <c r="E1123" s="2">
        <f t="shared" si="136"/>
        <v>17.863229999999998</v>
      </c>
      <c r="F1123" s="2">
        <f t="shared" si="137"/>
        <v>17.689195000000005</v>
      </c>
      <c r="G1123" s="2">
        <f t="shared" si="131"/>
        <v>17.269047999999994</v>
      </c>
      <c r="H1123" s="2">
        <f t="shared" si="135"/>
        <v>18.929794499999986</v>
      </c>
      <c r="I1123" s="2">
        <f t="array" ref="I1123">SUMPRODUCT(B1107:B1126, (ROW(B1107:B1126)-ROW(B1107)+1)) / (20*21/2)</f>
        <v>17.933147142857141</v>
      </c>
      <c r="J1123" s="2">
        <f t="shared" si="138"/>
        <v>17.713224657132319</v>
      </c>
      <c r="K1123" s="2">
        <f t="shared" si="132"/>
        <v>17.482546087183351</v>
      </c>
    </row>
    <row r="1124" spans="1:11" ht="13.5" x14ac:dyDescent="0.25">
      <c r="A1124" s="3">
        <f>TITRES_STAT!B1127</f>
        <v>43647</v>
      </c>
      <c r="B1124" s="17">
        <f>TITRES_STAT!D1127</f>
        <v>17.934000000000001</v>
      </c>
      <c r="C1124" s="2">
        <f t="shared" si="133"/>
        <v>-4.9399999999998556E-2</v>
      </c>
      <c r="D1124" s="2">
        <f t="shared" si="134"/>
        <v>18.05584</v>
      </c>
      <c r="E1124" s="2">
        <f t="shared" si="136"/>
        <v>17.887099999999997</v>
      </c>
      <c r="F1124" s="2">
        <f t="shared" si="137"/>
        <v>17.752555000000005</v>
      </c>
      <c r="G1124" s="2">
        <f t="shared" si="131"/>
        <v>17.284049999999993</v>
      </c>
      <c r="H1124" s="2">
        <f t="shared" si="135"/>
        <v>18.892176499999991</v>
      </c>
      <c r="I1124" s="2">
        <f t="array" ref="I1124">SUMPRODUCT(B1108:B1127, (ROW(B1108:B1127)-ROW(B1108)+1)) / (20*21/2)</f>
        <v>17.963675714285714</v>
      </c>
      <c r="J1124" s="2">
        <f t="shared" si="138"/>
        <v>17.734250880262572</v>
      </c>
      <c r="K1124" s="2">
        <f t="shared" si="132"/>
        <v>17.500250162195769</v>
      </c>
    </row>
    <row r="1125" spans="1:11" ht="13.5" x14ac:dyDescent="0.25">
      <c r="A1125" s="3">
        <f>TITRES_STAT!B1128</f>
        <v>43648</v>
      </c>
      <c r="B1125" s="17">
        <f>TITRES_STAT!D1128</f>
        <v>17.8599</v>
      </c>
      <c r="C1125" s="2">
        <f t="shared" si="133"/>
        <v>-7.4100000000001387E-2</v>
      </c>
      <c r="D1125" s="2">
        <f t="shared" si="134"/>
        <v>17.973520000000001</v>
      </c>
      <c r="E1125" s="2">
        <f t="shared" si="136"/>
        <v>17.944710000000001</v>
      </c>
      <c r="F1125" s="2">
        <f t="shared" si="137"/>
        <v>17.810225000000003</v>
      </c>
      <c r="G1125" s="2">
        <f t="shared" si="131"/>
        <v>17.299161999999995</v>
      </c>
      <c r="H1125" s="2">
        <f t="shared" si="135"/>
        <v>18.854983499999992</v>
      </c>
      <c r="I1125" s="2">
        <f t="array" ref="I1125">SUMPRODUCT(B1109:B1128, (ROW(B1109:B1128)-ROW(B1109)+1)) / (20*21/2)</f>
        <v>18.036969523809525</v>
      </c>
      <c r="J1125" s="2">
        <f t="shared" si="138"/>
        <v>17.746217463094705</v>
      </c>
      <c r="K1125" s="2">
        <f t="shared" si="132"/>
        <v>17.514354077403777</v>
      </c>
    </row>
    <row r="1126" spans="1:11" ht="13.5" x14ac:dyDescent="0.25">
      <c r="A1126" s="3">
        <f>TITRES_STAT!B1129</f>
        <v>43649</v>
      </c>
      <c r="B1126" s="17">
        <f>TITRES_STAT!D1129</f>
        <v>18.345500000000001</v>
      </c>
      <c r="C1126" s="2">
        <f t="shared" si="133"/>
        <v>0.48560000000000159</v>
      </c>
      <c r="D1126" s="2">
        <f t="shared" si="134"/>
        <v>18.021239999999999</v>
      </c>
      <c r="E1126" s="2">
        <f t="shared" si="136"/>
        <v>18.009730000000001</v>
      </c>
      <c r="F1126" s="2">
        <f t="shared" si="137"/>
        <v>17.860350000000004</v>
      </c>
      <c r="G1126" s="2">
        <f t="shared" si="131"/>
        <v>17.330349999999996</v>
      </c>
      <c r="H1126" s="2">
        <f t="shared" si="135"/>
        <v>18.82399749999999</v>
      </c>
      <c r="I1126" s="2">
        <f t="array" ref="I1126">SUMPRODUCT(B1110:B1129, (ROW(B1110:B1129)-ROW(B1110)+1)) / (20*21/2)</f>
        <v>18.106693809523811</v>
      </c>
      <c r="J1126" s="2">
        <f t="shared" si="138"/>
        <v>17.803291990419019</v>
      </c>
      <c r="K1126" s="2">
        <f t="shared" si="132"/>
        <v>17.546948035152649</v>
      </c>
    </row>
    <row r="1127" spans="1:11" ht="13.5" x14ac:dyDescent="0.25">
      <c r="A1127" s="3">
        <f>TITRES_STAT!B1130</f>
        <v>43650</v>
      </c>
      <c r="B1127" s="17">
        <f>TITRES_STAT!D1130</f>
        <v>18.180900000000001</v>
      </c>
      <c r="C1127" s="2">
        <f t="shared" si="133"/>
        <v>-0.16460000000000008</v>
      </c>
      <c r="D1127" s="2">
        <f t="shared" si="134"/>
        <v>18.060739999999999</v>
      </c>
      <c r="E1127" s="2">
        <f t="shared" si="136"/>
        <v>18.05829</v>
      </c>
      <c r="F1127" s="2">
        <f t="shared" si="137"/>
        <v>17.880515000000003</v>
      </c>
      <c r="G1127" s="2">
        <f t="shared" si="131"/>
        <v>17.355063999999995</v>
      </c>
      <c r="H1127" s="2">
        <f t="shared" si="135"/>
        <v>18.795569499999988</v>
      </c>
      <c r="I1127" s="2">
        <f t="array" ref="I1127">SUMPRODUCT(B1111:B1130, (ROW(B1111:B1130)-ROW(B1111)+1)) / (20*21/2)</f>
        <v>18.150866666666669</v>
      </c>
      <c r="J1127" s="2">
        <f t="shared" si="138"/>
        <v>17.839254657998161</v>
      </c>
      <c r="K1127" s="2">
        <f t="shared" si="132"/>
        <v>17.571808896519212</v>
      </c>
    </row>
    <row r="1128" spans="1:11" ht="13.5" x14ac:dyDescent="0.25">
      <c r="A1128" s="3">
        <f>TITRES_STAT!B1131</f>
        <v>43651</v>
      </c>
      <c r="B1128" s="17">
        <f>TITRES_STAT!D1131</f>
        <v>18.650099999999998</v>
      </c>
      <c r="C1128" s="2">
        <f t="shared" si="133"/>
        <v>0.46919999999999717</v>
      </c>
      <c r="D1128" s="2">
        <f t="shared" si="134"/>
        <v>18.19408</v>
      </c>
      <c r="E1128" s="2">
        <f t="shared" si="136"/>
        <v>18.153770000000002</v>
      </c>
      <c r="F1128" s="2">
        <f t="shared" si="137"/>
        <v>17.926195000000003</v>
      </c>
      <c r="G1128" s="2">
        <f t="shared" si="131"/>
        <v>17.384387999999994</v>
      </c>
      <c r="H1128" s="2">
        <f t="shared" si="135"/>
        <v>18.767498499999991</v>
      </c>
      <c r="I1128" s="2">
        <f t="array" ref="I1128">SUMPRODUCT(B1112:B1131, (ROW(B1112:B1131)-ROW(B1112)+1)) / (20*21/2)</f>
        <v>18.210282380952382</v>
      </c>
      <c r="J1128" s="2">
        <f t="shared" si="138"/>
        <v>17.916478023903096</v>
      </c>
      <c r="K1128" s="2">
        <f t="shared" si="132"/>
        <v>17.614094822145908</v>
      </c>
    </row>
    <row r="1129" spans="1:11" ht="13.5" x14ac:dyDescent="0.25">
      <c r="A1129" s="3">
        <f>TITRES_STAT!B1132</f>
        <v>43654</v>
      </c>
      <c r="B1129" s="17">
        <f>TITRES_STAT!D1132</f>
        <v>18.658300000000001</v>
      </c>
      <c r="C1129" s="2">
        <f t="shared" si="133"/>
        <v>8.2000000000022055E-3</v>
      </c>
      <c r="D1129" s="2">
        <f t="shared" si="134"/>
        <v>18.338940000000001</v>
      </c>
      <c r="E1129" s="2">
        <f t="shared" si="136"/>
        <v>18.197390000000002</v>
      </c>
      <c r="F1129" s="2">
        <f t="shared" si="137"/>
        <v>17.972284999999999</v>
      </c>
      <c r="G1129" s="2">
        <f t="shared" si="131"/>
        <v>17.414193999999995</v>
      </c>
      <c r="H1129" s="2">
        <f t="shared" si="135"/>
        <v>18.741457499999989</v>
      </c>
      <c r="I1129" s="2">
        <f t="array" ref="I1129">SUMPRODUCT(B1113:B1132, (ROW(B1113:B1132)-ROW(B1113)+1)) / (20*21/2)</f>
        <v>18.26539</v>
      </c>
      <c r="J1129" s="2">
        <f t="shared" si="138"/>
        <v>17.987127735912324</v>
      </c>
      <c r="K1129" s="2">
        <f t="shared" si="132"/>
        <v>17.655044044806854</v>
      </c>
    </row>
    <row r="1130" spans="1:11" ht="13.5" x14ac:dyDescent="0.25">
      <c r="A1130" s="3">
        <f>TITRES_STAT!B1133</f>
        <v>43655</v>
      </c>
      <c r="B1130" s="17">
        <f>TITRES_STAT!D1133</f>
        <v>18.4361</v>
      </c>
      <c r="C1130" s="2">
        <f t="shared" si="133"/>
        <v>-0.22220000000000084</v>
      </c>
      <c r="D1130" s="2">
        <f t="shared" si="134"/>
        <v>18.454180000000001</v>
      </c>
      <c r="E1130" s="2">
        <f t="shared" si="136"/>
        <v>18.213850000000001</v>
      </c>
      <c r="F1130" s="2">
        <f t="shared" si="137"/>
        <v>18.009734999999999</v>
      </c>
      <c r="G1130" s="2">
        <f t="shared" si="131"/>
        <v>17.440829999999995</v>
      </c>
      <c r="H1130" s="2">
        <f t="shared" si="135"/>
        <v>18.711560999999989</v>
      </c>
      <c r="I1130" s="2">
        <f t="array" ref="I1130">SUMPRODUCT(B1114:B1133, (ROW(B1114:B1133)-ROW(B1114)+1)) / (20*21/2)</f>
        <v>18.316617619047619</v>
      </c>
      <c r="J1130" s="2">
        <f t="shared" si="138"/>
        <v>18.029886999158769</v>
      </c>
      <c r="K1130" s="2">
        <f t="shared" si="132"/>
        <v>17.685673690108548</v>
      </c>
    </row>
    <row r="1131" spans="1:11" ht="13.5" x14ac:dyDescent="0.25">
      <c r="A1131" s="3">
        <f>TITRES_STAT!B1134</f>
        <v>43656</v>
      </c>
      <c r="B1131" s="17">
        <f>TITRES_STAT!D1134</f>
        <v>18.633600000000001</v>
      </c>
      <c r="C1131" s="2">
        <f t="shared" si="133"/>
        <v>0.19750000000000156</v>
      </c>
      <c r="D1131" s="2">
        <f t="shared" si="134"/>
        <v>18.511800000000001</v>
      </c>
      <c r="E1131" s="2">
        <f t="shared" si="136"/>
        <v>18.266520000000003</v>
      </c>
      <c r="F1131" s="2">
        <f t="shared" si="137"/>
        <v>18.046770000000002</v>
      </c>
      <c r="G1131" s="2">
        <f t="shared" si="131"/>
        <v>17.471893999999995</v>
      </c>
      <c r="H1131" s="2">
        <f t="shared" si="135"/>
        <v>18.685396499999989</v>
      </c>
      <c r="I1131" s="2">
        <f t="array" ref="I1131">SUMPRODUCT(B1115:B1134, (ROW(B1115:B1134)-ROW(B1115)+1)) / (20*21/2)</f>
        <v>18.367800952380954</v>
      </c>
      <c r="J1131" s="2">
        <f t="shared" si="138"/>
        <v>18.087383475429363</v>
      </c>
      <c r="K1131" s="2">
        <f t="shared" si="132"/>
        <v>17.722847270888604</v>
      </c>
    </row>
    <row r="1132" spans="1:11" ht="13.5" x14ac:dyDescent="0.25">
      <c r="A1132" s="3">
        <f>TITRES_STAT!B1135</f>
        <v>43657</v>
      </c>
      <c r="B1132" s="17">
        <f>TITRES_STAT!D1135</f>
        <v>18.625399999999999</v>
      </c>
      <c r="C1132" s="2">
        <f t="shared" si="133"/>
        <v>-8.2000000000022055E-3</v>
      </c>
      <c r="D1132" s="2">
        <f t="shared" si="134"/>
        <v>18.6007</v>
      </c>
      <c r="E1132" s="2">
        <f t="shared" si="136"/>
        <v>18.330719999999996</v>
      </c>
      <c r="F1132" s="2">
        <f t="shared" si="137"/>
        <v>18.087510000000002</v>
      </c>
      <c r="G1132" s="2">
        <f t="shared" si="131"/>
        <v>17.503269999999993</v>
      </c>
      <c r="H1132" s="2">
        <f t="shared" si="135"/>
        <v>18.659190999999989</v>
      </c>
      <c r="I1132" s="2">
        <f t="array" ref="I1132">SUMPRODUCT(B1116:B1135, (ROW(B1116:B1135)-ROW(B1116)+1)) / (20*21/2)</f>
        <v>18.407302380952384</v>
      </c>
      <c r="J1132" s="2">
        <f t="shared" si="138"/>
        <v>18.138623144436089</v>
      </c>
      <c r="K1132" s="2">
        <f t="shared" si="132"/>
        <v>17.758241495559638</v>
      </c>
    </row>
    <row r="1133" spans="1:11" ht="13.5" x14ac:dyDescent="0.25">
      <c r="A1133" s="3">
        <f>TITRES_STAT!B1136</f>
        <v>43658</v>
      </c>
      <c r="B1133" s="17">
        <f>TITRES_STAT!D1136</f>
        <v>18.625399999999999</v>
      </c>
      <c r="C1133" s="2">
        <f t="shared" si="133"/>
        <v>0</v>
      </c>
      <c r="D1133" s="2">
        <f t="shared" si="134"/>
        <v>18.595759999999999</v>
      </c>
      <c r="E1133" s="2">
        <f t="shared" si="136"/>
        <v>18.394920000000003</v>
      </c>
      <c r="F1133" s="2">
        <f t="shared" si="137"/>
        <v>18.129075000000004</v>
      </c>
      <c r="G1133" s="2">
        <f t="shared" si="131"/>
        <v>17.534805999999996</v>
      </c>
      <c r="H1133" s="2">
        <f t="shared" si="135"/>
        <v>18.633741499999989</v>
      </c>
      <c r="I1133" s="2">
        <f t="array" ref="I1133">SUMPRODUCT(B1117:B1136, (ROW(B1117:B1136)-ROW(B1117)+1)) / (20*21/2)</f>
        <v>18.449200952380952</v>
      </c>
      <c r="J1133" s="2">
        <f t="shared" si="138"/>
        <v>18.184982844965983</v>
      </c>
      <c r="K1133" s="2">
        <f t="shared" si="132"/>
        <v>17.792247711420043</v>
      </c>
    </row>
    <row r="1134" spans="1:11" ht="13.5" x14ac:dyDescent="0.25">
      <c r="A1134" s="3">
        <f>TITRES_STAT!B1137</f>
        <v>43661</v>
      </c>
      <c r="B1134" s="17">
        <f>TITRES_STAT!D1137</f>
        <v>18.666499999999999</v>
      </c>
      <c r="C1134" s="2">
        <f t="shared" si="133"/>
        <v>4.1100000000000136E-2</v>
      </c>
      <c r="D1134" s="2">
        <f t="shared" si="134"/>
        <v>18.5974</v>
      </c>
      <c r="E1134" s="2">
        <f t="shared" si="136"/>
        <v>18.468169999999997</v>
      </c>
      <c r="F1134" s="2">
        <f t="shared" si="137"/>
        <v>18.177635000000002</v>
      </c>
      <c r="G1134" s="2">
        <f t="shared" si="131"/>
        <v>17.567639999999997</v>
      </c>
      <c r="H1134" s="2">
        <f t="shared" si="135"/>
        <v>18.607741499999985</v>
      </c>
      <c r="I1134" s="2">
        <f t="array" ref="I1134">SUMPRODUCT(B1118:B1137, (ROW(B1118:B1137)-ROW(B1118)+1)) / (20*21/2)</f>
        <v>18.477767619047619</v>
      </c>
      <c r="J1134" s="2">
        <f t="shared" si="138"/>
        <v>18.230841621635893</v>
      </c>
      <c r="K1134" s="2">
        <f t="shared" si="132"/>
        <v>17.826532114893769</v>
      </c>
    </row>
    <row r="1135" spans="1:11" ht="13.5" x14ac:dyDescent="0.25">
      <c r="A1135" s="3">
        <f>TITRES_STAT!B1138</f>
        <v>43662</v>
      </c>
      <c r="B1135" s="17">
        <f>TITRES_STAT!D1138</f>
        <v>18.592400000000001</v>
      </c>
      <c r="C1135" s="2">
        <f t="shared" si="133"/>
        <v>-7.4099999999997834E-2</v>
      </c>
      <c r="D1135" s="2">
        <f t="shared" si="134"/>
        <v>18.62866</v>
      </c>
      <c r="E1135" s="2">
        <f t="shared" si="136"/>
        <v>18.541419999999999</v>
      </c>
      <c r="F1135" s="2">
        <f t="shared" si="137"/>
        <v>18.243065000000001</v>
      </c>
      <c r="G1135" s="2">
        <f t="shared" si="131"/>
        <v>17.599151999999997</v>
      </c>
      <c r="H1135" s="2">
        <f t="shared" si="135"/>
        <v>18.581370999999987</v>
      </c>
      <c r="I1135" s="2">
        <f t="array" ref="I1135">SUMPRODUCT(B1119:B1138, (ROW(B1119:B1138)-ROW(B1119)+1)) / (20*21/2)</f>
        <v>18.495795714285716</v>
      </c>
      <c r="J1135" s="2">
        <f t="shared" si="138"/>
        <v>18.265275752908668</v>
      </c>
      <c r="K1135" s="2">
        <f t="shared" si="132"/>
        <v>17.856566149603818</v>
      </c>
    </row>
    <row r="1136" spans="1:11" ht="13.5" x14ac:dyDescent="0.25">
      <c r="A1136" s="3">
        <f>TITRES_STAT!B1139</f>
        <v>43663</v>
      </c>
      <c r="B1136" s="17">
        <f>TITRES_STAT!D1139</f>
        <v>18.683</v>
      </c>
      <c r="C1136" s="2">
        <f t="shared" si="133"/>
        <v>9.059999999999846E-2</v>
      </c>
      <c r="D1136" s="2">
        <f t="shared" si="134"/>
        <v>18.638539999999999</v>
      </c>
      <c r="E1136" s="2">
        <f t="shared" si="136"/>
        <v>18.575169999999996</v>
      </c>
      <c r="F1136" s="2">
        <f t="shared" si="137"/>
        <v>18.292450000000002</v>
      </c>
      <c r="G1136" s="2">
        <f t="shared" si="131"/>
        <v>17.633111999999997</v>
      </c>
      <c r="H1136" s="2">
        <f t="shared" si="135"/>
        <v>18.55624899999999</v>
      </c>
      <c r="I1136" s="2">
        <f t="array" ref="I1136">SUMPRODUCT(B1120:B1139, (ROW(B1120:B1139)-ROW(B1120)+1)) / (20*21/2)</f>
        <v>18.51692238095238</v>
      </c>
      <c r="J1136" s="2">
        <f t="shared" si="138"/>
        <v>18.305059014536415</v>
      </c>
      <c r="K1136" s="2">
        <f t="shared" si="132"/>
        <v>17.888975320207592</v>
      </c>
    </row>
    <row r="1137" spans="1:11" ht="13.5" x14ac:dyDescent="0.25">
      <c r="A1137" s="3">
        <f>TITRES_STAT!B1140</f>
        <v>43664</v>
      </c>
      <c r="B1137" s="17">
        <f>TITRES_STAT!D1140</f>
        <v>18.592400000000001</v>
      </c>
      <c r="C1137" s="2">
        <f t="shared" si="133"/>
        <v>-9.059999999999846E-2</v>
      </c>
      <c r="D1137" s="2">
        <f t="shared" si="134"/>
        <v>18.631939999999997</v>
      </c>
      <c r="E1137" s="2">
        <f t="shared" si="136"/>
        <v>18.616319999999998</v>
      </c>
      <c r="F1137" s="2">
        <f t="shared" si="137"/>
        <v>18.337305000000001</v>
      </c>
      <c r="G1137" s="2">
        <f t="shared" si="131"/>
        <v>17.666055999999998</v>
      </c>
      <c r="H1137" s="2">
        <f t="shared" si="135"/>
        <v>18.531509499999984</v>
      </c>
      <c r="I1137" s="2">
        <f t="array" ref="I1137">SUMPRODUCT(B1121:B1140, (ROW(B1121:B1140)-ROW(B1121)+1)) / (20*21/2)</f>
        <v>18.529969999999999</v>
      </c>
      <c r="J1137" s="2">
        <f t="shared" si="138"/>
        <v>18.332424822675804</v>
      </c>
      <c r="K1137" s="2">
        <f t="shared" si="132"/>
        <v>17.916560601768079</v>
      </c>
    </row>
    <row r="1138" spans="1:11" ht="13.5" x14ac:dyDescent="0.25">
      <c r="A1138" s="3">
        <f>TITRES_STAT!B1141</f>
        <v>43665</v>
      </c>
      <c r="B1138" s="17">
        <f>TITRES_STAT!D1141</f>
        <v>18.526599999999998</v>
      </c>
      <c r="C1138" s="2">
        <f t="shared" si="133"/>
        <v>-6.5800000000002967E-2</v>
      </c>
      <c r="D1138" s="2">
        <f t="shared" si="134"/>
        <v>18.612180000000002</v>
      </c>
      <c r="E1138" s="2">
        <f t="shared" si="136"/>
        <v>18.603969999999997</v>
      </c>
      <c r="F1138" s="2">
        <f t="shared" si="137"/>
        <v>18.378869999999999</v>
      </c>
      <c r="G1138" s="2">
        <f t="shared" ref="G1138:G1201" si="139">AVERAGE(B1089:B1138)</f>
        <v>17.697683999999995</v>
      </c>
      <c r="H1138" s="2">
        <f t="shared" si="135"/>
        <v>18.504849999999987</v>
      </c>
      <c r="I1138" s="2">
        <f t="array" ref="I1138">SUMPRODUCT(B1122:B1141, (ROW(B1122:B1141)-ROW(B1122)+1)) / (20*21/2)</f>
        <v>18.54804</v>
      </c>
      <c r="J1138" s="2">
        <f t="shared" si="138"/>
        <v>18.350917696706681</v>
      </c>
      <c r="K1138" s="2">
        <f t="shared" si="132"/>
        <v>17.940483715424232</v>
      </c>
    </row>
    <row r="1139" spans="1:11" ht="13.5" x14ac:dyDescent="0.25">
      <c r="A1139" s="3">
        <f>TITRES_STAT!B1142</f>
        <v>43668</v>
      </c>
      <c r="B1139" s="17">
        <f>TITRES_STAT!D1142</f>
        <v>18.6007</v>
      </c>
      <c r="C1139" s="2">
        <f t="shared" si="133"/>
        <v>7.4100000000001387E-2</v>
      </c>
      <c r="D1139" s="2">
        <f t="shared" si="134"/>
        <v>18.599020000000003</v>
      </c>
      <c r="E1139" s="2">
        <f t="shared" si="136"/>
        <v>18.598209999999998</v>
      </c>
      <c r="F1139" s="2">
        <f t="shared" si="137"/>
        <v>18.3978</v>
      </c>
      <c r="G1139" s="2">
        <f t="shared" si="139"/>
        <v>17.735249999999997</v>
      </c>
      <c r="H1139" s="2">
        <f t="shared" si="135"/>
        <v>18.478560999999985</v>
      </c>
      <c r="I1139" s="2">
        <f t="array" ref="I1139">SUMPRODUCT(B1123:B1142, (ROW(B1123:B1142)-ROW(B1123)+1)) / (20*21/2)</f>
        <v>18.563758571428576</v>
      </c>
      <c r="J1139" s="2">
        <f t="shared" si="138"/>
        <v>18.374706487496521</v>
      </c>
      <c r="K1139" s="2">
        <f t="shared" ref="K1139:K1202" si="140">$K$4*B1139+(1-$K$4)*K1138</f>
        <v>17.966374550113478</v>
      </c>
    </row>
    <row r="1140" spans="1:11" ht="13.5" x14ac:dyDescent="0.25">
      <c r="A1140" s="3">
        <f>TITRES_STAT!B1143</f>
        <v>43669</v>
      </c>
      <c r="B1140" s="17">
        <f>TITRES_STAT!D1143</f>
        <v>18.534800000000001</v>
      </c>
      <c r="C1140" s="2">
        <f t="shared" si="133"/>
        <v>-6.5899999999999181E-2</v>
      </c>
      <c r="D1140" s="2">
        <f t="shared" si="134"/>
        <v>18.587500000000002</v>
      </c>
      <c r="E1140" s="2">
        <f t="shared" si="136"/>
        <v>18.608079999999998</v>
      </c>
      <c r="F1140" s="2">
        <f t="shared" si="137"/>
        <v>18.410965000000001</v>
      </c>
      <c r="G1140" s="2">
        <f t="shared" si="139"/>
        <v>17.767041999999996</v>
      </c>
      <c r="H1140" s="2">
        <f t="shared" si="135"/>
        <v>18.455919999999988</v>
      </c>
      <c r="I1140" s="2">
        <f t="array" ref="I1140">SUMPRODUCT(B1124:B1143, (ROW(B1124:B1143)-ROW(B1124)+1)) / (20*21/2)</f>
        <v>18.57653761904762</v>
      </c>
      <c r="J1140" s="2">
        <f t="shared" si="138"/>
        <v>18.389953488687329</v>
      </c>
      <c r="K1140" s="2">
        <f t="shared" si="140"/>
        <v>17.988665744226676</v>
      </c>
    </row>
    <row r="1141" spans="1:11" ht="13.5" x14ac:dyDescent="0.25">
      <c r="A1141" s="3">
        <f>TITRES_STAT!B1144</f>
        <v>43670</v>
      </c>
      <c r="B1141" s="17">
        <f>TITRES_STAT!D1144</f>
        <v>18.6007</v>
      </c>
      <c r="C1141" s="2">
        <f t="shared" si="133"/>
        <v>6.5899999999999181E-2</v>
      </c>
      <c r="D1141" s="2">
        <f t="shared" si="134"/>
        <v>18.571040000000004</v>
      </c>
      <c r="E1141" s="2">
        <f t="shared" si="136"/>
        <v>18.604789999999998</v>
      </c>
      <c r="F1141" s="2">
        <f t="shared" si="137"/>
        <v>18.435655000000004</v>
      </c>
      <c r="G1141" s="2">
        <f t="shared" si="139"/>
        <v>17.796969999999998</v>
      </c>
      <c r="H1141" s="2">
        <f t="shared" si="135"/>
        <v>18.43675099999999</v>
      </c>
      <c r="I1141" s="2">
        <f t="array" ref="I1141">SUMPRODUCT(B1125:B1144, (ROW(B1125:B1144)-ROW(B1125)+1)) / (20*21/2)</f>
        <v>18.586377142857145</v>
      </c>
      <c r="J1141" s="2">
        <f t="shared" si="138"/>
        <v>18.410024585002819</v>
      </c>
      <c r="K1141" s="2">
        <f t="shared" si="140"/>
        <v>18.012667087590334</v>
      </c>
    </row>
    <row r="1142" spans="1:11" ht="13.5" x14ac:dyDescent="0.25">
      <c r="A1142" s="3">
        <f>TITRES_STAT!B1145</f>
        <v>43672</v>
      </c>
      <c r="B1142" s="17">
        <f>TITRES_STAT!D1145</f>
        <v>18.6007</v>
      </c>
      <c r="C1142" s="2">
        <f t="shared" si="133"/>
        <v>0</v>
      </c>
      <c r="D1142" s="2">
        <f t="shared" si="134"/>
        <v>18.572700000000001</v>
      </c>
      <c r="E1142" s="2">
        <f t="shared" si="136"/>
        <v>18.602319999999995</v>
      </c>
      <c r="F1142" s="2">
        <f t="shared" si="137"/>
        <v>18.466519999999999</v>
      </c>
      <c r="G1142" s="2">
        <f t="shared" si="139"/>
        <v>17.827693999999997</v>
      </c>
      <c r="H1142" s="2">
        <f t="shared" si="135"/>
        <v>18.42092349999999</v>
      </c>
      <c r="I1142" s="2">
        <f t="array" ref="I1142">SUMPRODUCT(B1126:B1145, (ROW(B1126:B1145)-ROW(B1126)+1)) / (20*21/2)</f>
        <v>18.593041904761908</v>
      </c>
      <c r="J1142" s="2">
        <f t="shared" si="138"/>
        <v>18.428184148335884</v>
      </c>
      <c r="K1142" s="2">
        <f t="shared" si="140"/>
        <v>18.035727201802477</v>
      </c>
    </row>
    <row r="1143" spans="1:11" ht="13.5" x14ac:dyDescent="0.25">
      <c r="A1143" s="3">
        <f>TITRES_STAT!B1146</f>
        <v>43675</v>
      </c>
      <c r="B1143" s="17">
        <f>TITRES_STAT!D1146</f>
        <v>18.6007</v>
      </c>
      <c r="C1143" s="2">
        <f t="shared" si="133"/>
        <v>0</v>
      </c>
      <c r="D1143" s="2">
        <f t="shared" si="134"/>
        <v>18.587520000000001</v>
      </c>
      <c r="E1143" s="2">
        <f t="shared" si="136"/>
        <v>18.599849999999996</v>
      </c>
      <c r="F1143" s="2">
        <f t="shared" si="137"/>
        <v>18.497385000000001</v>
      </c>
      <c r="G1143" s="2">
        <f t="shared" si="139"/>
        <v>17.848233999999998</v>
      </c>
      <c r="H1143" s="2">
        <f t="shared" si="135"/>
        <v>18.403743499999987</v>
      </c>
      <c r="I1143" s="2">
        <f t="array" ref="I1143">SUMPRODUCT(B1127:B1146, (ROW(B1127:B1146)-ROW(B1127)+1)) / (20*21/2)</f>
        <v>18.62753142857143</v>
      </c>
      <c r="J1143" s="2">
        <f t="shared" si="138"/>
        <v>18.444614229446753</v>
      </c>
      <c r="K1143" s="2">
        <f t="shared" si="140"/>
        <v>18.057882997810221</v>
      </c>
    </row>
    <row r="1144" spans="1:11" ht="13.5" x14ac:dyDescent="0.25">
      <c r="A1144" s="3">
        <f>TITRES_STAT!B1147</f>
        <v>43676</v>
      </c>
      <c r="B1144" s="17">
        <f>TITRES_STAT!D1147</f>
        <v>18.6007</v>
      </c>
      <c r="C1144" s="2">
        <f t="shared" si="133"/>
        <v>0</v>
      </c>
      <c r="D1144" s="2">
        <f t="shared" si="134"/>
        <v>18.587520000000001</v>
      </c>
      <c r="E1144" s="2">
        <f t="shared" si="136"/>
        <v>18.593269999999997</v>
      </c>
      <c r="F1144" s="2">
        <f t="shared" si="137"/>
        <v>18.530720000000002</v>
      </c>
      <c r="G1144" s="2">
        <f t="shared" si="139"/>
        <v>17.879275999999997</v>
      </c>
      <c r="H1144" s="2">
        <f t="shared" si="135"/>
        <v>18.386960999999989</v>
      </c>
      <c r="I1144" s="2">
        <f t="array" ref="I1144">SUMPRODUCT(B1128:B1147, (ROW(B1128:B1147)-ROW(B1128)+1)) / (20*21/2)</f>
        <v>18.659238095238095</v>
      </c>
      <c r="J1144" s="2">
        <f t="shared" si="138"/>
        <v>18.459479540928015</v>
      </c>
      <c r="K1144" s="2">
        <f t="shared" si="140"/>
        <v>18.079169939072564</v>
      </c>
    </row>
    <row r="1145" spans="1:11" ht="13.5" x14ac:dyDescent="0.25">
      <c r="A1145" s="3">
        <f>TITRES_STAT!B1148</f>
        <v>43677</v>
      </c>
      <c r="B1145" s="17">
        <f>TITRES_STAT!D1148</f>
        <v>18.6007</v>
      </c>
      <c r="C1145" s="2">
        <f t="shared" si="133"/>
        <v>0</v>
      </c>
      <c r="D1145" s="2">
        <f t="shared" si="134"/>
        <v>18.6007</v>
      </c>
      <c r="E1145" s="2">
        <f t="shared" si="136"/>
        <v>18.594099999999997</v>
      </c>
      <c r="F1145" s="2">
        <f t="shared" si="137"/>
        <v>18.567760000000003</v>
      </c>
      <c r="G1145" s="2">
        <f t="shared" si="139"/>
        <v>17.912385999999998</v>
      </c>
      <c r="H1145" s="2">
        <f t="shared" si="135"/>
        <v>18.371371999999987</v>
      </c>
      <c r="I1145" s="2">
        <f t="array" ref="I1145">SUMPRODUCT(B1129:B1148, (ROW(B1129:B1148)-ROW(B1129)+1)) / (20*21/2)</f>
        <v>18.687378095238092</v>
      </c>
      <c r="J1145" s="2">
        <f t="shared" si="138"/>
        <v>18.472929108458679</v>
      </c>
      <c r="K1145" s="2">
        <f t="shared" si="140"/>
        <v>18.09962209832462</v>
      </c>
    </row>
    <row r="1146" spans="1:11" ht="13.5" x14ac:dyDescent="0.25">
      <c r="A1146" s="3">
        <f>TITRES_STAT!B1149</f>
        <v>43678</v>
      </c>
      <c r="B1146" s="17">
        <f>TITRES_STAT!D1149</f>
        <v>18.9299</v>
      </c>
      <c r="C1146" s="2">
        <f t="shared" si="133"/>
        <v>0.32920000000000016</v>
      </c>
      <c r="D1146" s="2">
        <f t="shared" si="134"/>
        <v>18.666540000000001</v>
      </c>
      <c r="E1146" s="2">
        <f t="shared" si="136"/>
        <v>18.618789999999997</v>
      </c>
      <c r="F1146" s="2">
        <f t="shared" si="137"/>
        <v>18.596980000000002</v>
      </c>
      <c r="G1146" s="2">
        <f t="shared" si="139"/>
        <v>17.952079999999995</v>
      </c>
      <c r="H1146" s="2">
        <f t="shared" si="135"/>
        <v>18.357030999999989</v>
      </c>
      <c r="I1146" s="2">
        <f t="array" ref="I1146">SUMPRODUCT(B1130:B1149, (ROW(B1130:B1149)-ROW(B1130)+1)) / (20*21/2)</f>
        <v>18.714185714285712</v>
      </c>
      <c r="J1146" s="2">
        <f t="shared" si="138"/>
        <v>18.51645014574833</v>
      </c>
      <c r="K1146" s="2">
        <f t="shared" si="140"/>
        <v>18.13218201603738</v>
      </c>
    </row>
    <row r="1147" spans="1:11" ht="13.5" x14ac:dyDescent="0.25">
      <c r="A1147" s="3">
        <f>TITRES_STAT!B1150</f>
        <v>43679</v>
      </c>
      <c r="B1147" s="17">
        <f>TITRES_STAT!D1150</f>
        <v>18.9299</v>
      </c>
      <c r="C1147" s="2">
        <f t="shared" si="133"/>
        <v>0</v>
      </c>
      <c r="D1147" s="2">
        <f t="shared" si="134"/>
        <v>18.732379999999999</v>
      </c>
      <c r="E1147" s="2">
        <f t="shared" si="136"/>
        <v>18.652539999999998</v>
      </c>
      <c r="F1147" s="2">
        <f t="shared" si="137"/>
        <v>18.634430000000002</v>
      </c>
      <c r="G1147" s="2">
        <f t="shared" si="139"/>
        <v>17.988591999999997</v>
      </c>
      <c r="H1147" s="2">
        <f t="shared" si="135"/>
        <v>18.344281499999987</v>
      </c>
      <c r="I1147" s="2">
        <f t="array" ref="I1147">SUMPRODUCT(B1131:B1150, (ROW(B1131:B1150)-ROW(B1131)+1)) / (20*21/2)</f>
        <v>18.739699999999999</v>
      </c>
      <c r="J1147" s="2">
        <f t="shared" si="138"/>
        <v>18.555826322343727</v>
      </c>
      <c r="K1147" s="2">
        <f t="shared" si="140"/>
        <v>18.163465074231993</v>
      </c>
    </row>
    <row r="1148" spans="1:11" ht="13.5" x14ac:dyDescent="0.25">
      <c r="A1148" s="3">
        <f>TITRES_STAT!B1151</f>
        <v>43682</v>
      </c>
      <c r="B1148" s="17">
        <f>TITRES_STAT!D1151</f>
        <v>18.9299</v>
      </c>
      <c r="C1148" s="2">
        <f t="shared" si="133"/>
        <v>0</v>
      </c>
      <c r="D1148" s="2">
        <f t="shared" si="134"/>
        <v>18.798220000000001</v>
      </c>
      <c r="E1148" s="2">
        <f t="shared" si="136"/>
        <v>18.692870000000003</v>
      </c>
      <c r="F1148" s="2">
        <f t="shared" si="137"/>
        <v>18.648419999999994</v>
      </c>
      <c r="G1148" s="2">
        <f t="shared" si="139"/>
        <v>18.029877999999997</v>
      </c>
      <c r="H1148" s="2">
        <f t="shared" si="135"/>
        <v>18.329582499999987</v>
      </c>
      <c r="I1148" s="2">
        <f t="array" ref="I1148">SUMPRODUCT(B1132:B1151, (ROW(B1132:B1151)-ROW(B1132)+1)) / (20*21/2)</f>
        <v>18.76286285714286</v>
      </c>
      <c r="J1148" s="2">
        <f t="shared" si="138"/>
        <v>18.59145238688242</v>
      </c>
      <c r="K1148" s="2">
        <f t="shared" si="140"/>
        <v>18.193521345830739</v>
      </c>
    </row>
    <row r="1149" spans="1:11" ht="13.5" x14ac:dyDescent="0.25">
      <c r="A1149" s="3">
        <f>TITRES_STAT!B1152</f>
        <v>43683</v>
      </c>
      <c r="B1149" s="17">
        <f>TITRES_STAT!D1152</f>
        <v>18.9299</v>
      </c>
      <c r="C1149" s="2">
        <f t="shared" si="133"/>
        <v>0</v>
      </c>
      <c r="D1149" s="2">
        <f t="shared" si="134"/>
        <v>18.864060000000002</v>
      </c>
      <c r="E1149" s="2">
        <f t="shared" si="136"/>
        <v>18.72579</v>
      </c>
      <c r="F1149" s="2">
        <f t="shared" si="137"/>
        <v>18.661999999999995</v>
      </c>
      <c r="G1149" s="2">
        <f t="shared" si="139"/>
        <v>18.074345999999995</v>
      </c>
      <c r="H1149" s="2">
        <f t="shared" si="135"/>
        <v>18.315042999999989</v>
      </c>
      <c r="I1149" s="2">
        <f t="array" ref="I1149">SUMPRODUCT(B1133:B1152, (ROW(B1133:B1152)-ROW(B1133)+1)) / (20*21/2)</f>
        <v>18.784614761904763</v>
      </c>
      <c r="J1149" s="2">
        <f t="shared" si="138"/>
        <v>18.623685492893618</v>
      </c>
      <c r="K1149" s="2">
        <f t="shared" si="140"/>
        <v>18.222398940111887</v>
      </c>
    </row>
    <row r="1150" spans="1:11" ht="13.5" x14ac:dyDescent="0.25">
      <c r="A1150" s="3">
        <f>TITRES_STAT!B1153</f>
        <v>43684</v>
      </c>
      <c r="B1150" s="17">
        <f>TITRES_STAT!D1153</f>
        <v>18.9299</v>
      </c>
      <c r="C1150" s="2">
        <f t="shared" si="133"/>
        <v>0</v>
      </c>
      <c r="D1150" s="2">
        <f t="shared" si="134"/>
        <v>18.9299</v>
      </c>
      <c r="E1150" s="2">
        <f t="shared" si="136"/>
        <v>18.765300000000003</v>
      </c>
      <c r="F1150" s="2">
        <f t="shared" si="137"/>
        <v>18.686689999999992</v>
      </c>
      <c r="G1150" s="2">
        <f t="shared" si="139"/>
        <v>18.118813999999997</v>
      </c>
      <c r="H1150" s="2">
        <f t="shared" si="135"/>
        <v>18.301099999999991</v>
      </c>
      <c r="I1150" s="2">
        <f t="array" ref="I1150">SUMPRODUCT(B1134:B1153, (ROW(B1134:B1153)-ROW(B1134)+1)) / (20*21/2)</f>
        <v>18.804916666666667</v>
      </c>
      <c r="J1150" s="2">
        <f t="shared" si="138"/>
        <v>18.6528487792847</v>
      </c>
      <c r="K1150" s="2">
        <f t="shared" si="140"/>
        <v>18.250144079715344</v>
      </c>
    </row>
    <row r="1151" spans="1:11" ht="13.5" x14ac:dyDescent="0.25">
      <c r="A1151" s="3">
        <f>TITRES_STAT!B1154</f>
        <v>43685</v>
      </c>
      <c r="B1151" s="17">
        <f>TITRES_STAT!D1154</f>
        <v>18.9299</v>
      </c>
      <c r="C1151" s="2">
        <f t="shared" si="133"/>
        <v>0</v>
      </c>
      <c r="D1151" s="2">
        <f t="shared" si="134"/>
        <v>18.9299</v>
      </c>
      <c r="E1151" s="2">
        <f t="shared" si="136"/>
        <v>18.798220000000001</v>
      </c>
      <c r="F1151" s="2">
        <f t="shared" si="137"/>
        <v>18.70150499999999</v>
      </c>
      <c r="G1151" s="2">
        <f t="shared" si="139"/>
        <v>18.163281999999995</v>
      </c>
      <c r="H1151" s="2">
        <f t="shared" si="135"/>
        <v>18.287196999999988</v>
      </c>
      <c r="I1151" s="2">
        <f t="array" ref="I1151">SUMPRODUCT(B1135:B1154, (ROW(B1135:B1154)-ROW(B1135)+1)) / (20*21/2)</f>
        <v>18.82376857142857</v>
      </c>
      <c r="J1151" s="2">
        <f t="shared" si="138"/>
        <v>18.679234609829013</v>
      </c>
      <c r="K1151" s="2">
        <f t="shared" si="140"/>
        <v>18.276801174628467</v>
      </c>
    </row>
    <row r="1152" spans="1:11" ht="13.5" x14ac:dyDescent="0.25">
      <c r="A1152" s="3">
        <f>TITRES_STAT!B1155</f>
        <v>43686</v>
      </c>
      <c r="B1152" s="17">
        <f>TITRES_STAT!D1155</f>
        <v>18.9299</v>
      </c>
      <c r="C1152" s="2">
        <f t="shared" si="133"/>
        <v>0</v>
      </c>
      <c r="D1152" s="2">
        <f t="shared" si="134"/>
        <v>18.9299</v>
      </c>
      <c r="E1152" s="2">
        <f t="shared" si="136"/>
        <v>18.831140000000001</v>
      </c>
      <c r="F1152" s="2">
        <f t="shared" si="137"/>
        <v>18.716729999999988</v>
      </c>
      <c r="G1152" s="2">
        <f t="shared" si="139"/>
        <v>18.202975999999996</v>
      </c>
      <c r="H1152" s="2">
        <f t="shared" si="135"/>
        <v>18.273651999999991</v>
      </c>
      <c r="I1152" s="2">
        <f t="array" ref="I1152">SUMPRODUCT(B1136:B1155, (ROW(B1136:B1155)-ROW(B1136)+1)) / (20*21/2)</f>
        <v>18.84136619047619</v>
      </c>
      <c r="J1152" s="2">
        <f t="shared" si="138"/>
        <v>18.703107504131012</v>
      </c>
      <c r="K1152" s="2">
        <f t="shared" si="140"/>
        <v>18.302412893270489</v>
      </c>
    </row>
    <row r="1153" spans="1:11" ht="13.5" x14ac:dyDescent="0.25">
      <c r="A1153" s="3">
        <f>TITRES_STAT!B1156</f>
        <v>43691</v>
      </c>
      <c r="B1153" s="17">
        <f>TITRES_STAT!D1156</f>
        <v>18.9299</v>
      </c>
      <c r="C1153" s="2">
        <f t="shared" si="133"/>
        <v>0</v>
      </c>
      <c r="D1153" s="2">
        <f t="shared" si="134"/>
        <v>18.9299</v>
      </c>
      <c r="E1153" s="2">
        <f t="shared" si="136"/>
        <v>18.864060000000002</v>
      </c>
      <c r="F1153" s="2">
        <f t="shared" si="137"/>
        <v>18.731954999999992</v>
      </c>
      <c r="G1153" s="2">
        <f t="shared" si="139"/>
        <v>18.247443999999994</v>
      </c>
      <c r="H1153" s="2">
        <f t="shared" si="135"/>
        <v>18.260941999999989</v>
      </c>
      <c r="I1153" s="2">
        <f t="array" ref="I1153">SUMPRODUCT(B1137:B1156, (ROW(B1137:B1156)-ROW(B1137)+1)) / (20*21/2)</f>
        <v>18.857356666666664</v>
      </c>
      <c r="J1153" s="2">
        <f t="shared" si="138"/>
        <v>18.724706789451869</v>
      </c>
      <c r="K1153" s="2">
        <f t="shared" si="140"/>
        <v>18.327020230789294</v>
      </c>
    </row>
    <row r="1154" spans="1:11" ht="13.5" x14ac:dyDescent="0.25">
      <c r="A1154" s="3">
        <f>TITRES_STAT!B1157</f>
        <v>43692</v>
      </c>
      <c r="B1154" s="17">
        <f>TITRES_STAT!D1157</f>
        <v>18.9299</v>
      </c>
      <c r="C1154" s="2">
        <f t="shared" si="133"/>
        <v>0</v>
      </c>
      <c r="D1154" s="2">
        <f t="shared" si="134"/>
        <v>18.9299</v>
      </c>
      <c r="E1154" s="2">
        <f t="shared" si="136"/>
        <v>18.896980000000003</v>
      </c>
      <c r="F1154" s="2">
        <f t="shared" si="137"/>
        <v>18.745124999999991</v>
      </c>
      <c r="G1154" s="2">
        <f t="shared" si="139"/>
        <v>18.292705999999995</v>
      </c>
      <c r="H1154" s="2">
        <f t="shared" si="135"/>
        <v>18.250061999999993</v>
      </c>
      <c r="I1154" s="2">
        <f t="array" ref="I1154">SUMPRODUCT(B1138:B1157, (ROW(B1138:B1157)-ROW(B1138)+1)) / (20*21/2)</f>
        <v>18.864333333333335</v>
      </c>
      <c r="J1154" s="2">
        <f t="shared" si="138"/>
        <v>18.744248999980261</v>
      </c>
      <c r="K1154" s="2">
        <f t="shared" si="140"/>
        <v>18.350662574679912</v>
      </c>
    </row>
    <row r="1155" spans="1:11" ht="13.5" x14ac:dyDescent="0.25">
      <c r="A1155" s="3">
        <f>TITRES_STAT!B1158</f>
        <v>43693</v>
      </c>
      <c r="B1155" s="17">
        <f>TITRES_STAT!D1158</f>
        <v>18.9299</v>
      </c>
      <c r="C1155" s="2">
        <f t="shared" si="133"/>
        <v>0</v>
      </c>
      <c r="D1155" s="2">
        <f t="shared" si="134"/>
        <v>18.9299</v>
      </c>
      <c r="E1155" s="2">
        <f t="shared" si="136"/>
        <v>18.9299</v>
      </c>
      <c r="F1155" s="2">
        <f t="shared" si="137"/>
        <v>18.761999999999993</v>
      </c>
      <c r="G1155" s="2">
        <f t="shared" si="139"/>
        <v>18.337173999999994</v>
      </c>
      <c r="H1155" s="2">
        <f t="shared" si="135"/>
        <v>18.239380999999991</v>
      </c>
      <c r="I1155" s="2">
        <f t="array" ref="I1155">SUMPRODUCT(B1139:B1158, (ROW(B1139:B1158)-ROW(B1139)+1)) / (20*21/2)</f>
        <v>18.865390000000005</v>
      </c>
      <c r="J1155" s="2">
        <f t="shared" si="138"/>
        <v>18.761930047601187</v>
      </c>
      <c r="K1155" s="2">
        <f t="shared" si="140"/>
        <v>18.373377767829719</v>
      </c>
    </row>
    <row r="1156" spans="1:11" ht="13.5" x14ac:dyDescent="0.25">
      <c r="A1156" s="3">
        <f>TITRES_STAT!B1159</f>
        <v>43696</v>
      </c>
      <c r="B1156" s="17">
        <f>TITRES_STAT!D1159</f>
        <v>18.9299</v>
      </c>
      <c r="C1156" s="2">
        <f t="shared" ref="C1156:C1219" si="141">B1156-B1155</f>
        <v>0</v>
      </c>
      <c r="D1156" s="2">
        <f t="shared" si="134"/>
        <v>18.9299</v>
      </c>
      <c r="E1156" s="2">
        <f t="shared" si="136"/>
        <v>18.9299</v>
      </c>
      <c r="F1156" s="2">
        <f t="shared" si="137"/>
        <v>18.77434499999999</v>
      </c>
      <c r="G1156" s="2">
        <f t="shared" si="139"/>
        <v>18.368911999999995</v>
      </c>
      <c r="H1156" s="2">
        <f t="shared" si="135"/>
        <v>18.231881999999992</v>
      </c>
      <c r="I1156" s="2">
        <f t="array" ref="I1156">SUMPRODUCT(B1140:B1159, (ROW(B1140:B1159)-ROW(B1140)+1)) / (20*21/2)</f>
        <v>18.865153333333335</v>
      </c>
      <c r="J1156" s="2">
        <f t="shared" si="138"/>
        <v>18.777927185924881</v>
      </c>
      <c r="K1156" s="2">
        <f t="shared" si="140"/>
        <v>18.395202169091299</v>
      </c>
    </row>
    <row r="1157" spans="1:11" ht="13.5" x14ac:dyDescent="0.25">
      <c r="A1157" s="3">
        <f>TITRES_STAT!B1160</f>
        <v>43697</v>
      </c>
      <c r="B1157" s="17">
        <f>TITRES_STAT!D1160</f>
        <v>18.8476</v>
      </c>
      <c r="C1157" s="2">
        <f t="shared" si="141"/>
        <v>-8.230000000000004E-2</v>
      </c>
      <c r="D1157" s="2">
        <f t="shared" si="134"/>
        <v>18.913440000000001</v>
      </c>
      <c r="E1157" s="2">
        <f t="shared" si="136"/>
        <v>18.921669999999999</v>
      </c>
      <c r="F1157" s="2">
        <f t="shared" si="137"/>
        <v>18.787104999999993</v>
      </c>
      <c r="G1157" s="2">
        <f t="shared" si="139"/>
        <v>18.390311999999994</v>
      </c>
      <c r="H1157" s="2">
        <f t="shared" si="135"/>
        <v>18.221107499999995</v>
      </c>
      <c r="I1157" s="2">
        <f t="array" ref="I1157">SUMPRODUCT(B1141:B1160, (ROW(B1141:B1160)-ROW(B1141)+1)) / (20*21/2)</f>
        <v>18.888280952380956</v>
      </c>
      <c r="J1157" s="2">
        <f t="shared" si="138"/>
        <v>18.784562692027272</v>
      </c>
      <c r="K1157" s="2">
        <f t="shared" si="140"/>
        <v>18.412943260499482</v>
      </c>
    </row>
    <row r="1158" spans="1:11" ht="13.5" x14ac:dyDescent="0.25">
      <c r="A1158" s="3">
        <f>TITRES_STAT!B1161</f>
        <v>43698</v>
      </c>
      <c r="B1158" s="17">
        <f>TITRES_STAT!D1161</f>
        <v>18.798200000000001</v>
      </c>
      <c r="C1158" s="2">
        <f t="shared" si="141"/>
        <v>-4.9399999999998556E-2</v>
      </c>
      <c r="D1158" s="2">
        <f t="shared" ref="D1158:D1221" si="142">AVERAGE(B1154:B1158)</f>
        <v>18.887099999999997</v>
      </c>
      <c r="E1158" s="2">
        <f t="shared" si="136"/>
        <v>18.9085</v>
      </c>
      <c r="F1158" s="2">
        <f t="shared" si="137"/>
        <v>18.800684999999994</v>
      </c>
      <c r="G1158" s="2">
        <f t="shared" si="139"/>
        <v>18.411545999999994</v>
      </c>
      <c r="H1158" s="2">
        <f t="shared" si="135"/>
        <v>18.212074999999992</v>
      </c>
      <c r="I1158" s="2">
        <f t="array" ref="I1158">SUMPRODUCT(B1142:B1161, (ROW(B1142:B1161)-ROW(B1142)+1)) / (20*21/2)</f>
        <v>18.882281904761903</v>
      </c>
      <c r="J1158" s="2">
        <f t="shared" si="138"/>
        <v>18.785861483262767</v>
      </c>
      <c r="K1158" s="2">
        <f t="shared" si="140"/>
        <v>18.428051367930873</v>
      </c>
    </row>
    <row r="1159" spans="1:11" ht="13.5" x14ac:dyDescent="0.25">
      <c r="A1159" s="3">
        <f>TITRES_STAT!B1162</f>
        <v>43699</v>
      </c>
      <c r="B1159" s="17">
        <f>TITRES_STAT!D1162</f>
        <v>18.798200000000001</v>
      </c>
      <c r="C1159" s="2">
        <f t="shared" si="141"/>
        <v>0</v>
      </c>
      <c r="D1159" s="2">
        <f t="shared" si="142"/>
        <v>18.860759999999999</v>
      </c>
      <c r="E1159" s="2">
        <f t="shared" si="136"/>
        <v>18.895330000000001</v>
      </c>
      <c r="F1159" s="2">
        <f t="shared" si="137"/>
        <v>18.810559999999999</v>
      </c>
      <c r="G1159" s="2">
        <f t="shared" si="139"/>
        <v>18.43277999999999</v>
      </c>
      <c r="H1159" s="2">
        <f t="shared" si="135"/>
        <v>18.201451499999997</v>
      </c>
      <c r="I1159" s="2">
        <f t="array" ref="I1159">SUMPRODUCT(B1143:B1162, (ROW(B1143:B1162)-ROW(B1143)+1)) / (20*21/2)</f>
        <v>18.890355238095239</v>
      </c>
      <c r="J1159" s="2">
        <f t="shared" si="138"/>
        <v>18.787036580094885</v>
      </c>
      <c r="K1159" s="2">
        <f t="shared" si="140"/>
        <v>18.442567000561034</v>
      </c>
    </row>
    <row r="1160" spans="1:11" ht="13.5" x14ac:dyDescent="0.25">
      <c r="A1160" s="3">
        <f>TITRES_STAT!B1163</f>
        <v>43700</v>
      </c>
      <c r="B1160" s="17">
        <f>TITRES_STAT!D1163</f>
        <v>19.0534</v>
      </c>
      <c r="C1160" s="2">
        <f t="shared" si="141"/>
        <v>0.25519999999999854</v>
      </c>
      <c r="D1160" s="2">
        <f t="shared" si="142"/>
        <v>18.885460000000002</v>
      </c>
      <c r="E1160" s="2">
        <f t="shared" si="136"/>
        <v>18.907680000000006</v>
      </c>
      <c r="F1160" s="2">
        <f t="shared" si="137"/>
        <v>18.836490000000001</v>
      </c>
      <c r="G1160" s="2">
        <f t="shared" si="139"/>
        <v>18.460105999999985</v>
      </c>
      <c r="H1160" s="2">
        <f t="shared" si="135"/>
        <v>18.189319499999996</v>
      </c>
      <c r="I1160" s="2">
        <f t="array" ref="I1160">SUMPRODUCT(B1144:B1163, (ROW(B1144:B1163)-ROW(B1144)+1)) / (20*21/2)</f>
        <v>18.896080000000001</v>
      </c>
      <c r="J1160" s="2">
        <f t="shared" si="138"/>
        <v>18.812404524847754</v>
      </c>
      <c r="K1160" s="2">
        <f t="shared" si="140"/>
        <v>18.466521235833152</v>
      </c>
    </row>
    <row r="1161" spans="1:11" ht="13.5" x14ac:dyDescent="0.25">
      <c r="A1161" s="3">
        <f>TITRES_STAT!B1164</f>
        <v>43703</v>
      </c>
      <c r="B1161" s="17">
        <f>TITRES_STAT!D1164</f>
        <v>18.773499999999999</v>
      </c>
      <c r="C1161" s="2">
        <f t="shared" si="141"/>
        <v>-0.27990000000000137</v>
      </c>
      <c r="D1161" s="2">
        <f t="shared" si="142"/>
        <v>18.854179999999999</v>
      </c>
      <c r="E1161" s="2">
        <f t="shared" si="136"/>
        <v>18.892040000000001</v>
      </c>
      <c r="F1161" s="2">
        <f t="shared" si="137"/>
        <v>18.845130000000001</v>
      </c>
      <c r="G1161" s="2">
        <f t="shared" si="139"/>
        <v>18.477717999999992</v>
      </c>
      <c r="H1161" s="2">
        <f t="shared" si="135"/>
        <v>18.174992499999995</v>
      </c>
      <c r="I1161" s="2">
        <f t="array" ref="I1161">SUMPRODUCT(B1145:B1164, (ROW(B1145:B1164)-ROW(B1145)+1)) / (20*21/2)</f>
        <v>18.916733333333333</v>
      </c>
      <c r="J1161" s="2">
        <f t="shared" si="138"/>
        <v>18.808699332005109</v>
      </c>
      <c r="K1161" s="2">
        <f t="shared" si="140"/>
        <v>18.478559618741656</v>
      </c>
    </row>
    <row r="1162" spans="1:11" ht="13.5" x14ac:dyDescent="0.25">
      <c r="A1162" s="3">
        <f>TITRES_STAT!B1165</f>
        <v>43704</v>
      </c>
      <c r="B1162" s="17">
        <f>TITRES_STAT!D1165</f>
        <v>18.9299</v>
      </c>
      <c r="C1162" s="2">
        <f t="shared" si="141"/>
        <v>0.15640000000000143</v>
      </c>
      <c r="D1162" s="2">
        <f t="shared" si="142"/>
        <v>18.870640000000002</v>
      </c>
      <c r="E1162" s="2">
        <f t="shared" si="136"/>
        <v>18.892040000000001</v>
      </c>
      <c r="F1162" s="2">
        <f t="shared" si="137"/>
        <v>18.86159</v>
      </c>
      <c r="G1162" s="2">
        <f t="shared" si="139"/>
        <v>18.50010399999999</v>
      </c>
      <c r="H1162" s="2">
        <f t="shared" ref="H1162:H1225" si="143">AVERAGE(B963:B1162)</f>
        <v>18.162242999999997</v>
      </c>
      <c r="I1162" s="2">
        <f t="array" ref="I1162">SUMPRODUCT(B1146:B1165, (ROW(B1146:B1165)-ROW(B1146)+1)) / (20*21/2)</f>
        <v>18.91935904761905</v>
      </c>
      <c r="J1162" s="2">
        <f t="shared" si="138"/>
        <v>18.820242252766526</v>
      </c>
      <c r="K1162" s="2">
        <f t="shared" si="140"/>
        <v>18.496259241536102</v>
      </c>
    </row>
    <row r="1163" spans="1:11" ht="13.5" x14ac:dyDescent="0.25">
      <c r="A1163" s="3">
        <f>TITRES_STAT!B1166</f>
        <v>43705</v>
      </c>
      <c r="B1163" s="17">
        <f>TITRES_STAT!D1166</f>
        <v>18.921700000000001</v>
      </c>
      <c r="C1163" s="2">
        <f t="shared" si="141"/>
        <v>-8.1999999999986528E-3</v>
      </c>
      <c r="D1163" s="2">
        <f t="shared" si="142"/>
        <v>18.895340000000001</v>
      </c>
      <c r="E1163" s="2">
        <f t="shared" si="136"/>
        <v>18.891220000000004</v>
      </c>
      <c r="F1163" s="2">
        <f t="shared" si="137"/>
        <v>18.877640000000003</v>
      </c>
      <c r="G1163" s="2">
        <f t="shared" si="139"/>
        <v>18.522655999999994</v>
      </c>
      <c r="H1163" s="2">
        <f t="shared" si="143"/>
        <v>18.151440999999995</v>
      </c>
      <c r="I1163" s="2">
        <f t="array" ref="I1163">SUMPRODUCT(B1147:B1166, (ROW(B1147:B1166)-ROW(B1147)+1)) / (20*21/2)</f>
        <v>18.920417142857143</v>
      </c>
      <c r="J1163" s="2">
        <f t="shared" si="138"/>
        <v>18.829904895360194</v>
      </c>
      <c r="K1163" s="2">
        <f t="shared" si="140"/>
        <v>18.512943192848411</v>
      </c>
    </row>
    <row r="1164" spans="1:11" ht="13.5" x14ac:dyDescent="0.25">
      <c r="A1164" s="3">
        <f>TITRES_STAT!B1167</f>
        <v>43706</v>
      </c>
      <c r="B1164" s="17">
        <f>TITRES_STAT!D1167</f>
        <v>19.0945</v>
      </c>
      <c r="C1164" s="2">
        <f t="shared" si="141"/>
        <v>0.17279999999999873</v>
      </c>
      <c r="D1164" s="2">
        <f t="shared" si="142"/>
        <v>18.954599999999999</v>
      </c>
      <c r="E1164" s="2">
        <f t="shared" ref="E1164:E1227" si="144">AVERAGE(B1155:B1164)</f>
        <v>18.907680000000003</v>
      </c>
      <c r="F1164" s="2">
        <f t="shared" si="137"/>
        <v>18.902329999999999</v>
      </c>
      <c r="G1164" s="2">
        <f t="shared" si="139"/>
        <v>18.550639999999991</v>
      </c>
      <c r="H1164" s="2">
        <f t="shared" si="143"/>
        <v>18.142298999999994</v>
      </c>
      <c r="I1164" s="2">
        <f t="array" ref="I1164">SUMPRODUCT(B1148:B1167, (ROW(B1148:B1167)-ROW(B1148)+1)) / (20*21/2)</f>
        <v>18.948913333333333</v>
      </c>
      <c r="J1164" s="2">
        <f t="shared" si="138"/>
        <v>18.855104429135416</v>
      </c>
      <c r="K1164" s="2">
        <f t="shared" si="140"/>
        <v>18.535749342148474</v>
      </c>
    </row>
    <row r="1165" spans="1:11" ht="13.5" x14ac:dyDescent="0.25">
      <c r="A1165" s="3">
        <f>TITRES_STAT!B1168</f>
        <v>43707</v>
      </c>
      <c r="B1165" s="17">
        <f>TITRES_STAT!D1168</f>
        <v>18.9299</v>
      </c>
      <c r="C1165" s="2">
        <f t="shared" si="141"/>
        <v>-0.16460000000000008</v>
      </c>
      <c r="D1165" s="2">
        <f t="shared" si="142"/>
        <v>18.9299</v>
      </c>
      <c r="E1165" s="2">
        <f t="shared" si="144"/>
        <v>18.907679999999999</v>
      </c>
      <c r="F1165" s="2">
        <f t="shared" si="137"/>
        <v>18.918789999999998</v>
      </c>
      <c r="G1165" s="2">
        <f t="shared" si="139"/>
        <v>18.583561999999993</v>
      </c>
      <c r="H1165" s="2">
        <f t="shared" si="143"/>
        <v>18.132532499999996</v>
      </c>
      <c r="I1165" s="2">
        <f t="array" ref="I1165">SUMPRODUCT(B1149:B1168, (ROW(B1149:B1168)-ROW(B1149)+1)) / (20*21/2)</f>
        <v>18.970542380952381</v>
      </c>
      <c r="J1165" s="2">
        <f t="shared" si="138"/>
        <v>18.862227816836803</v>
      </c>
      <c r="K1165" s="2">
        <f t="shared" si="140"/>
        <v>18.551206230691673</v>
      </c>
    </row>
    <row r="1166" spans="1:11" ht="13.5" x14ac:dyDescent="0.25">
      <c r="A1166" s="3">
        <f>TITRES_STAT!B1169</f>
        <v>43710</v>
      </c>
      <c r="B1166" s="17">
        <f>TITRES_STAT!D1169</f>
        <v>18.9299</v>
      </c>
      <c r="C1166" s="2">
        <f t="shared" si="141"/>
        <v>0</v>
      </c>
      <c r="D1166" s="2">
        <f t="shared" si="142"/>
        <v>18.961180000000002</v>
      </c>
      <c r="E1166" s="2">
        <f t="shared" si="144"/>
        <v>18.907680000000003</v>
      </c>
      <c r="F1166" s="2">
        <f t="shared" si="137"/>
        <v>18.918789999999994</v>
      </c>
      <c r="G1166" s="2">
        <f t="shared" si="139"/>
        <v>18.608253999999995</v>
      </c>
      <c r="H1166" s="2">
        <f t="shared" si="143"/>
        <v>18.124555999999998</v>
      </c>
      <c r="I1166" s="2">
        <f t="array" ref="I1166">SUMPRODUCT(B1150:B1169, (ROW(B1150:B1169)-ROW(B1150)+1)) / (20*21/2)</f>
        <v>18.983236190476191</v>
      </c>
      <c r="J1166" s="2">
        <f t="shared" si="138"/>
        <v>18.868672786661868</v>
      </c>
      <c r="K1166" s="2">
        <f t="shared" si="140"/>
        <v>18.56605696674298</v>
      </c>
    </row>
    <row r="1167" spans="1:11" ht="13.5" x14ac:dyDescent="0.25">
      <c r="A1167" s="3">
        <f>TITRES_STAT!B1170</f>
        <v>43711</v>
      </c>
      <c r="B1167" s="17">
        <f>TITRES_STAT!D1170</f>
        <v>19.218</v>
      </c>
      <c r="C1167" s="2">
        <f t="shared" si="141"/>
        <v>0.28810000000000002</v>
      </c>
      <c r="D1167" s="2">
        <f t="shared" si="142"/>
        <v>19.018800000000002</v>
      </c>
      <c r="E1167" s="2">
        <f t="shared" si="144"/>
        <v>18.94472</v>
      </c>
      <c r="F1167" s="2">
        <f t="shared" si="137"/>
        <v>18.933194999999998</v>
      </c>
      <c r="G1167" s="2">
        <f t="shared" si="139"/>
        <v>18.638707999999994</v>
      </c>
      <c r="H1167" s="2">
        <f t="shared" si="143"/>
        <v>18.117224499999999</v>
      </c>
      <c r="I1167" s="2">
        <f t="array" ref="I1167">SUMPRODUCT(B1151:B1170, (ROW(B1151:B1170)-ROW(B1151)+1)) / (20*21/2)</f>
        <v>18.981120000000001</v>
      </c>
      <c r="J1167" s="2">
        <f t="shared" si="138"/>
        <v>18.901942045075025</v>
      </c>
      <c r="K1167" s="2">
        <f t="shared" si="140"/>
        <v>18.591623360204039</v>
      </c>
    </row>
    <row r="1168" spans="1:11" ht="13.5" x14ac:dyDescent="0.25">
      <c r="A1168" s="3">
        <f>TITRES_STAT!B1171</f>
        <v>43712</v>
      </c>
      <c r="B1168" s="17">
        <f>TITRES_STAT!D1171</f>
        <v>19.160299999999999</v>
      </c>
      <c r="C1168" s="2">
        <f t="shared" si="141"/>
        <v>-5.7700000000000529E-2</v>
      </c>
      <c r="D1168" s="2">
        <f t="shared" si="142"/>
        <v>19.066520000000004</v>
      </c>
      <c r="E1168" s="2">
        <f t="shared" si="144"/>
        <v>18.980930000000001</v>
      </c>
      <c r="F1168" s="2">
        <f t="shared" si="137"/>
        <v>18.944714999999995</v>
      </c>
      <c r="G1168" s="2">
        <f t="shared" si="139"/>
        <v>18.668007999999997</v>
      </c>
      <c r="H1168" s="2">
        <f t="shared" si="143"/>
        <v>18.109644499999998</v>
      </c>
      <c r="I1168" s="2">
        <f t="array" ref="I1168">SUMPRODUCT(B1152:B1171, (ROW(B1152:B1171)-ROW(B1152)+1)) / (20*21/2)</f>
        <v>18.97900380952381</v>
      </c>
      <c r="J1168" s="2">
        <f t="shared" si="138"/>
        <v>18.92654756459169</v>
      </c>
      <c r="K1168" s="2">
        <f t="shared" si="140"/>
        <v>18.613924404901923</v>
      </c>
    </row>
    <row r="1169" spans="1:11" ht="13.5" x14ac:dyDescent="0.25">
      <c r="A1169" s="3">
        <f>TITRES_STAT!B1172</f>
        <v>43713</v>
      </c>
      <c r="B1169" s="17">
        <f>TITRES_STAT!D1172</f>
        <v>19.077999999999999</v>
      </c>
      <c r="C1169" s="2">
        <f t="shared" si="141"/>
        <v>-8.230000000000004E-2</v>
      </c>
      <c r="D1169" s="2">
        <f t="shared" si="142"/>
        <v>19.063220000000001</v>
      </c>
      <c r="E1169" s="2">
        <f t="shared" si="144"/>
        <v>19.00891</v>
      </c>
      <c r="F1169" s="2">
        <f t="shared" si="137"/>
        <v>18.952120000000001</v>
      </c>
      <c r="G1169" s="2">
        <f t="shared" si="139"/>
        <v>18.685125999999997</v>
      </c>
      <c r="H1169" s="2">
        <f t="shared" si="143"/>
        <v>18.103999499999997</v>
      </c>
      <c r="I1169" s="2">
        <f t="array" ref="I1169">SUMPRODUCT(B1153:B1172, (ROW(B1153:B1172)-ROW(B1153)+1)) / (20*21/2)</f>
        <v>18.976887619047616</v>
      </c>
      <c r="J1169" s="2">
        <f t="shared" si="138"/>
        <v>18.940971606059147</v>
      </c>
      <c r="K1169" s="2">
        <f t="shared" si="140"/>
        <v>18.632123447846947</v>
      </c>
    </row>
    <row r="1170" spans="1:11" ht="13.5" x14ac:dyDescent="0.25">
      <c r="A1170" s="3">
        <f>TITRES_STAT!B1173</f>
        <v>43714</v>
      </c>
      <c r="B1170" s="17">
        <f>TITRES_STAT!D1173</f>
        <v>18.9299</v>
      </c>
      <c r="C1170" s="2">
        <f t="shared" si="141"/>
        <v>-0.14809999999999945</v>
      </c>
      <c r="D1170" s="2">
        <f t="shared" si="142"/>
        <v>19.063220000000001</v>
      </c>
      <c r="E1170" s="2">
        <f t="shared" si="144"/>
        <v>18.996560000000002</v>
      </c>
      <c r="F1170" s="2">
        <f t="shared" si="137"/>
        <v>18.952120000000001</v>
      </c>
      <c r="G1170" s="2">
        <f t="shared" si="139"/>
        <v>18.698293999999994</v>
      </c>
      <c r="H1170" s="2">
        <f t="shared" si="143"/>
        <v>18.098329999999997</v>
      </c>
      <c r="I1170" s="2">
        <f t="array" ref="I1170">SUMPRODUCT(B1154:B1173, (ROW(B1154:B1173)-ROW(B1154)+1)) / (20*21/2)</f>
        <v>18.959095238095241</v>
      </c>
      <c r="J1170" s="2">
        <f t="shared" si="138"/>
        <v>18.939917167386845</v>
      </c>
      <c r="K1170" s="2">
        <f t="shared" si="140"/>
        <v>18.643800959696087</v>
      </c>
    </row>
    <row r="1171" spans="1:11" ht="13.5" x14ac:dyDescent="0.25">
      <c r="A1171" s="3">
        <f>TITRES_STAT!B1174</f>
        <v>43717</v>
      </c>
      <c r="B1171" s="17">
        <f>TITRES_STAT!D1174</f>
        <v>18.9299</v>
      </c>
      <c r="C1171" s="2">
        <f t="shared" si="141"/>
        <v>0</v>
      </c>
      <c r="D1171" s="2">
        <f t="shared" si="142"/>
        <v>19.063220000000001</v>
      </c>
      <c r="E1171" s="2">
        <f t="shared" si="144"/>
        <v>19.0122</v>
      </c>
      <c r="F1171" s="2">
        <f t="shared" si="137"/>
        <v>18.952120000000001</v>
      </c>
      <c r="G1171" s="2">
        <f t="shared" si="139"/>
        <v>18.714753999999992</v>
      </c>
      <c r="H1171" s="2">
        <f t="shared" si="143"/>
        <v>18.093536</v>
      </c>
      <c r="I1171" s="2">
        <f t="array" ref="I1171">SUMPRODUCT(B1155:B1174, (ROW(B1155:B1174)-ROW(B1155)+1)) / (20*21/2)</f>
        <v>18.956981904761907</v>
      </c>
      <c r="J1171" s="2">
        <f t="shared" si="138"/>
        <v>18.93896315144524</v>
      </c>
      <c r="K1171" s="2">
        <f t="shared" si="140"/>
        <v>18.655020529904085</v>
      </c>
    </row>
    <row r="1172" spans="1:11" ht="13.5" x14ac:dyDescent="0.25">
      <c r="A1172" s="3">
        <f>TITRES_STAT!B1175</f>
        <v>43718</v>
      </c>
      <c r="B1172" s="17">
        <f>TITRES_STAT!D1175</f>
        <v>18.9299</v>
      </c>
      <c r="C1172" s="2">
        <f t="shared" si="141"/>
        <v>0</v>
      </c>
      <c r="D1172" s="2">
        <f t="shared" si="142"/>
        <v>19.005600000000001</v>
      </c>
      <c r="E1172" s="2">
        <f t="shared" si="144"/>
        <v>19.0122</v>
      </c>
      <c r="F1172" s="2">
        <f t="shared" ref="F1172:F1235" si="145">AVERAGE(B1153:B1172)</f>
        <v>18.952119999999997</v>
      </c>
      <c r="G1172" s="2">
        <f t="shared" si="139"/>
        <v>18.733683999999993</v>
      </c>
      <c r="H1172" s="2">
        <f t="shared" si="143"/>
        <v>18.088742</v>
      </c>
      <c r="I1172" s="2">
        <f t="array" ref="I1172">SUMPRODUCT(B1156:B1175, (ROW(B1156:B1175)-ROW(B1156)+1)) / (20*21/2)</f>
        <v>18.955688571428574</v>
      </c>
      <c r="J1172" s="2">
        <f t="shared" si="138"/>
        <v>18.938099994164741</v>
      </c>
      <c r="K1172" s="2">
        <f t="shared" si="140"/>
        <v>18.665800116966672</v>
      </c>
    </row>
    <row r="1173" spans="1:11" ht="13.5" x14ac:dyDescent="0.25">
      <c r="A1173" s="3">
        <f>TITRES_STAT!B1176</f>
        <v>43719</v>
      </c>
      <c r="B1173" s="17">
        <f>TITRES_STAT!D1176</f>
        <v>18.7653</v>
      </c>
      <c r="C1173" s="2">
        <f t="shared" si="141"/>
        <v>-0.16460000000000008</v>
      </c>
      <c r="D1173" s="2">
        <f t="shared" si="142"/>
        <v>18.926600000000001</v>
      </c>
      <c r="E1173" s="2">
        <f t="shared" si="144"/>
        <v>18.996560000000002</v>
      </c>
      <c r="F1173" s="2">
        <f t="shared" si="145"/>
        <v>18.94389</v>
      </c>
      <c r="G1173" s="2">
        <f t="shared" si="139"/>
        <v>18.749321999999992</v>
      </c>
      <c r="H1173" s="2">
        <f t="shared" si="143"/>
        <v>18.083124999999995</v>
      </c>
      <c r="I1173" s="2">
        <f t="array" ref="I1173">SUMPRODUCT(B1157:B1176, (ROW(B1157:B1176)-ROW(B1157)+1)) / (20*21/2)</f>
        <v>18.938719047619045</v>
      </c>
      <c r="J1173" s="2">
        <f t="shared" ref="J1173:J1236" si="146">$J$4*B1173+J1172*(1-$J$4)</f>
        <v>18.921642851863339</v>
      </c>
      <c r="K1173" s="2">
        <f t="shared" si="140"/>
        <v>18.669702073164061</v>
      </c>
    </row>
    <row r="1174" spans="1:11" ht="13.5" x14ac:dyDescent="0.25">
      <c r="A1174" s="3">
        <f>TITRES_STAT!B1177</f>
        <v>43720</v>
      </c>
      <c r="B1174" s="17">
        <f>TITRES_STAT!D1177</f>
        <v>18.921700000000001</v>
      </c>
      <c r="C1174" s="2">
        <f t="shared" si="141"/>
        <v>0.15640000000000143</v>
      </c>
      <c r="D1174" s="2">
        <f t="shared" si="142"/>
        <v>18.895339999999997</v>
      </c>
      <c r="E1174" s="2">
        <f t="shared" si="144"/>
        <v>18.979279999999999</v>
      </c>
      <c r="F1174" s="2">
        <f t="shared" si="145"/>
        <v>18.943479999999997</v>
      </c>
      <c r="G1174" s="2">
        <f t="shared" si="139"/>
        <v>18.769075999999991</v>
      </c>
      <c r="H1174" s="2">
        <f t="shared" si="143"/>
        <v>18.078329499999995</v>
      </c>
      <c r="I1174" s="2">
        <f t="array" ref="I1174">SUMPRODUCT(B1158:B1177, (ROW(B1158:B1177)-ROW(B1158)+1)) / (20*21/2)</f>
        <v>18.938209523809522</v>
      </c>
      <c r="J1174" s="2">
        <f t="shared" si="146"/>
        <v>18.921648294543019</v>
      </c>
      <c r="K1174" s="2">
        <f t="shared" si="140"/>
        <v>18.679584344804685</v>
      </c>
    </row>
    <row r="1175" spans="1:11" ht="13.5" x14ac:dyDescent="0.25">
      <c r="A1175" s="3">
        <f>TITRES_STAT!B1178</f>
        <v>43721</v>
      </c>
      <c r="B1175" s="17">
        <f>TITRES_STAT!D1178</f>
        <v>18.9299</v>
      </c>
      <c r="C1175" s="2">
        <f t="shared" si="141"/>
        <v>8.1999999999986528E-3</v>
      </c>
      <c r="D1175" s="2">
        <f t="shared" si="142"/>
        <v>18.895340000000001</v>
      </c>
      <c r="E1175" s="2">
        <f t="shared" si="144"/>
        <v>18.979280000000003</v>
      </c>
      <c r="F1175" s="2">
        <f t="shared" si="145"/>
        <v>18.943479999999994</v>
      </c>
      <c r="G1175" s="2">
        <f t="shared" si="139"/>
        <v>18.790475999999991</v>
      </c>
      <c r="H1175" s="2">
        <f t="shared" si="143"/>
        <v>18.074728499999996</v>
      </c>
      <c r="I1175" s="2">
        <f t="array" ref="I1175">SUMPRODUCT(B1159:B1178, (ROW(B1159:B1178)-ROW(B1159)+1)) / (20*21/2)</f>
        <v>18.937308095238091</v>
      </c>
      <c r="J1175" s="2">
        <f t="shared" si="146"/>
        <v>18.922434171253208</v>
      </c>
      <c r="K1175" s="2">
        <f t="shared" si="140"/>
        <v>18.689400645008423</v>
      </c>
    </row>
    <row r="1176" spans="1:11" ht="13.5" x14ac:dyDescent="0.25">
      <c r="A1176" s="3">
        <f>TITRES_STAT!B1179</f>
        <v>43724</v>
      </c>
      <c r="B1176" s="17">
        <f>TITRES_STAT!D1179</f>
        <v>18.7653</v>
      </c>
      <c r="C1176" s="2">
        <f t="shared" si="141"/>
        <v>-0.16460000000000008</v>
      </c>
      <c r="D1176" s="2">
        <f t="shared" si="142"/>
        <v>18.86242</v>
      </c>
      <c r="E1176" s="2">
        <f t="shared" si="144"/>
        <v>18.962820000000001</v>
      </c>
      <c r="F1176" s="2">
        <f t="shared" si="145"/>
        <v>18.93525</v>
      </c>
      <c r="G1176" s="2">
        <f t="shared" si="139"/>
        <v>18.798871999999989</v>
      </c>
      <c r="H1176" s="2">
        <f t="shared" si="143"/>
        <v>18.071895499999997</v>
      </c>
      <c r="I1176" s="2">
        <f t="array" ref="I1176">SUMPRODUCT(B1160:B1179, (ROW(B1160:B1179)-ROW(B1160)+1)) / (20*21/2)</f>
        <v>18.935779523809522</v>
      </c>
      <c r="J1176" s="2">
        <f t="shared" si="146"/>
        <v>18.907469012086239</v>
      </c>
      <c r="K1176" s="2">
        <f t="shared" si="140"/>
        <v>18.692377090302212</v>
      </c>
    </row>
    <row r="1177" spans="1:11" ht="13.5" x14ac:dyDescent="0.25">
      <c r="A1177" s="3">
        <f>TITRES_STAT!B1180</f>
        <v>43725</v>
      </c>
      <c r="B1177" s="17">
        <f>TITRES_STAT!D1180</f>
        <v>18.9299</v>
      </c>
      <c r="C1177" s="2">
        <f t="shared" si="141"/>
        <v>0.16460000000000008</v>
      </c>
      <c r="D1177" s="2">
        <f t="shared" si="142"/>
        <v>18.86242</v>
      </c>
      <c r="E1177" s="2">
        <f t="shared" si="144"/>
        <v>18.934010000000001</v>
      </c>
      <c r="F1177" s="2">
        <f t="shared" si="145"/>
        <v>18.939364999999999</v>
      </c>
      <c r="G1177" s="2">
        <f t="shared" si="139"/>
        <v>18.813851999999994</v>
      </c>
      <c r="H1177" s="2">
        <f t="shared" si="143"/>
        <v>18.071039499999998</v>
      </c>
      <c r="I1177" s="2">
        <f t="array" ref="I1177">SUMPRODUCT(B1161:B1180, (ROW(B1161:B1180)-ROW(B1161)+1)) / (20*21/2)</f>
        <v>18.941461904761908</v>
      </c>
      <c r="J1177" s="2">
        <f t="shared" si="146"/>
        <v>18.909605296649453</v>
      </c>
      <c r="K1177" s="2">
        <f t="shared" si="140"/>
        <v>18.701691714211929</v>
      </c>
    </row>
    <row r="1178" spans="1:11" ht="13.5" x14ac:dyDescent="0.25">
      <c r="A1178" s="3">
        <f>TITRES_STAT!B1181</f>
        <v>43726</v>
      </c>
      <c r="B1178" s="17">
        <f>TITRES_STAT!D1181</f>
        <v>18.9299</v>
      </c>
      <c r="C1178" s="2">
        <f t="shared" si="141"/>
        <v>0</v>
      </c>
      <c r="D1178" s="2">
        <f t="shared" si="142"/>
        <v>18.895340000000001</v>
      </c>
      <c r="E1178" s="2">
        <f t="shared" si="144"/>
        <v>18.910969999999999</v>
      </c>
      <c r="F1178" s="2">
        <f t="shared" si="145"/>
        <v>18.94595</v>
      </c>
      <c r="G1178" s="2">
        <f t="shared" si="139"/>
        <v>18.819447999999991</v>
      </c>
      <c r="H1178" s="2">
        <f t="shared" si="143"/>
        <v>18.071257499999998</v>
      </c>
      <c r="I1178" s="2">
        <f t="array" ref="I1178">SUMPRODUCT(B1162:B1181, (ROW(B1162:B1181)-ROW(B1162)+1)) / (20*21/2)</f>
        <v>18.939502380952383</v>
      </c>
      <c r="J1178" s="2">
        <f t="shared" si="146"/>
        <v>18.91153812553998</v>
      </c>
      <c r="K1178" s="2">
        <f t="shared" si="140"/>
        <v>18.710641058752639</v>
      </c>
    </row>
    <row r="1179" spans="1:11" ht="13.5" x14ac:dyDescent="0.25">
      <c r="A1179" s="3">
        <f>TITRES_STAT!B1182</f>
        <v>43727</v>
      </c>
      <c r="B1179" s="17">
        <f>TITRES_STAT!D1182</f>
        <v>18.9299</v>
      </c>
      <c r="C1179" s="2">
        <f t="shared" si="141"/>
        <v>0</v>
      </c>
      <c r="D1179" s="2">
        <f t="shared" si="142"/>
        <v>18.896980000000003</v>
      </c>
      <c r="E1179" s="2">
        <f t="shared" si="144"/>
        <v>18.896160000000002</v>
      </c>
      <c r="F1179" s="2">
        <f t="shared" si="145"/>
        <v>18.952534999999997</v>
      </c>
      <c r="G1179" s="2">
        <f t="shared" si="139"/>
        <v>18.82487999999999</v>
      </c>
      <c r="H1179" s="2">
        <f t="shared" si="143"/>
        <v>18.070520499999997</v>
      </c>
      <c r="I1179" s="2">
        <f t="array" ref="I1179">SUMPRODUCT(B1163:B1182, (ROW(B1163:B1182)-ROW(B1163)+1)) / (20*21/2)</f>
        <v>18.928960000000004</v>
      </c>
      <c r="J1179" s="2">
        <f t="shared" si="146"/>
        <v>18.913286875488552</v>
      </c>
      <c r="K1179" s="2">
        <f t="shared" si="140"/>
        <v>18.719239448605478</v>
      </c>
    </row>
    <row r="1180" spans="1:11" ht="13.5" x14ac:dyDescent="0.25">
      <c r="A1180" s="3">
        <f>TITRES_STAT!B1183</f>
        <v>43728</v>
      </c>
      <c r="B1180" s="17">
        <f>TITRES_STAT!D1183</f>
        <v>19.0122</v>
      </c>
      <c r="C1180" s="2">
        <f t="shared" si="141"/>
        <v>8.230000000000004E-2</v>
      </c>
      <c r="D1180" s="2">
        <f t="shared" si="142"/>
        <v>18.913440000000001</v>
      </c>
      <c r="E1180" s="2">
        <f t="shared" si="144"/>
        <v>18.904389999999999</v>
      </c>
      <c r="F1180" s="2">
        <f t="shared" si="145"/>
        <v>18.950474999999997</v>
      </c>
      <c r="G1180" s="2">
        <f t="shared" si="139"/>
        <v>18.836401999999989</v>
      </c>
      <c r="H1180" s="2">
        <f t="shared" si="143"/>
        <v>18.068126499999998</v>
      </c>
      <c r="I1180" s="2">
        <f t="array" ref="I1180">SUMPRODUCT(B1164:B1183, (ROW(B1164:B1183)-ROW(B1164)+1)) / (20*21/2)</f>
        <v>18.918809523809522</v>
      </c>
      <c r="J1180" s="2">
        <f t="shared" si="146"/>
        <v>18.92270717306107</v>
      </c>
      <c r="K1180" s="2">
        <f t="shared" si="140"/>
        <v>18.730728097679776</v>
      </c>
    </row>
    <row r="1181" spans="1:11" ht="13.5" x14ac:dyDescent="0.25">
      <c r="A1181" s="3">
        <f>TITRES_STAT!B1184</f>
        <v>43731</v>
      </c>
      <c r="B1181" s="17">
        <f>TITRES_STAT!D1184</f>
        <v>18.9299</v>
      </c>
      <c r="C1181" s="2">
        <f t="shared" si="141"/>
        <v>-8.230000000000004E-2</v>
      </c>
      <c r="D1181" s="2">
        <f t="shared" si="142"/>
        <v>18.946359999999999</v>
      </c>
      <c r="E1181" s="2">
        <f t="shared" si="144"/>
        <v>18.904389999999999</v>
      </c>
      <c r="F1181" s="2">
        <f t="shared" si="145"/>
        <v>18.958294999999996</v>
      </c>
      <c r="G1181" s="2">
        <f t="shared" si="139"/>
        <v>18.842327999999988</v>
      </c>
      <c r="H1181" s="2">
        <f t="shared" si="143"/>
        <v>18.063332499999998</v>
      </c>
      <c r="I1181" s="2">
        <f t="array" ref="I1181">SUMPRODUCT(B1165:B1184, (ROW(B1165:B1184)-ROW(B1165)+1)) / (20*21/2)</f>
        <v>18.909011904761908</v>
      </c>
      <c r="J1181" s="2">
        <f t="shared" si="146"/>
        <v>18.923392204198112</v>
      </c>
      <c r="K1181" s="2">
        <f t="shared" si="140"/>
        <v>18.738538760515866</v>
      </c>
    </row>
    <row r="1182" spans="1:11" ht="13.5" x14ac:dyDescent="0.25">
      <c r="A1182" s="3">
        <f>TITRES_STAT!B1185</f>
        <v>43732</v>
      </c>
      <c r="B1182" s="17">
        <f>TITRES_STAT!D1185</f>
        <v>18.8476</v>
      </c>
      <c r="C1182" s="2">
        <f t="shared" si="141"/>
        <v>-8.230000000000004E-2</v>
      </c>
      <c r="D1182" s="2">
        <f t="shared" si="142"/>
        <v>18.9299</v>
      </c>
      <c r="E1182" s="2">
        <f t="shared" si="144"/>
        <v>18.896160000000002</v>
      </c>
      <c r="F1182" s="2">
        <f t="shared" si="145"/>
        <v>18.954179999999997</v>
      </c>
      <c r="G1182" s="2">
        <f t="shared" si="139"/>
        <v>18.846771999999987</v>
      </c>
      <c r="H1182" s="2">
        <f t="shared" si="143"/>
        <v>18.056734499999997</v>
      </c>
      <c r="I1182" s="2">
        <f t="array" ref="I1182">SUMPRODUCT(B1166:B1185, (ROW(B1166:B1185)-ROW(B1166)+1)) / (20*21/2)</f>
        <v>18.892551904761905</v>
      </c>
      <c r="J1182" s="2">
        <f t="shared" si="146"/>
        <v>18.916173899036387</v>
      </c>
      <c r="K1182" s="2">
        <f t="shared" si="140"/>
        <v>18.742815671868183</v>
      </c>
    </row>
    <row r="1183" spans="1:11" ht="13.5" x14ac:dyDescent="0.25">
      <c r="A1183" s="3">
        <f>TITRES_STAT!B1186</f>
        <v>43733</v>
      </c>
      <c r="B1183" s="17">
        <f>TITRES_STAT!D1186</f>
        <v>18.8476</v>
      </c>
      <c r="C1183" s="2">
        <f t="shared" si="141"/>
        <v>0</v>
      </c>
      <c r="D1183" s="2">
        <f t="shared" si="142"/>
        <v>18.913440000000001</v>
      </c>
      <c r="E1183" s="2">
        <f t="shared" si="144"/>
        <v>18.904389999999999</v>
      </c>
      <c r="F1183" s="2">
        <f t="shared" si="145"/>
        <v>18.950474999999997</v>
      </c>
      <c r="G1183" s="2">
        <f t="shared" si="139"/>
        <v>18.85121599999999</v>
      </c>
      <c r="H1183" s="2">
        <f t="shared" si="143"/>
        <v>18.049937499999999</v>
      </c>
      <c r="I1183" s="2">
        <f t="array" ref="I1183">SUMPRODUCT(B1167:B1186, (ROW(B1167:B1186)-ROW(B1167)+1)) / (20*21/2)</f>
        <v>18.870599523809524</v>
      </c>
      <c r="J1183" s="2">
        <f t="shared" si="146"/>
        <v>18.909643051509111</v>
      </c>
      <c r="K1183" s="2">
        <f t="shared" si="140"/>
        <v>18.746924861206686</v>
      </c>
    </row>
    <row r="1184" spans="1:11" ht="13.5" x14ac:dyDescent="0.25">
      <c r="A1184" s="3">
        <f>TITRES_STAT!B1187</f>
        <v>43734</v>
      </c>
      <c r="B1184" s="17">
        <f>TITRES_STAT!D1187</f>
        <v>18.8476</v>
      </c>
      <c r="C1184" s="2">
        <f t="shared" si="141"/>
        <v>0</v>
      </c>
      <c r="D1184" s="2">
        <f t="shared" si="142"/>
        <v>18.896979999999999</v>
      </c>
      <c r="E1184" s="2">
        <f t="shared" si="144"/>
        <v>18.896980000000003</v>
      </c>
      <c r="F1184" s="2">
        <f t="shared" si="145"/>
        <v>18.938129999999997</v>
      </c>
      <c r="G1184" s="2">
        <f t="shared" si="139"/>
        <v>18.854837999999994</v>
      </c>
      <c r="H1184" s="2">
        <f t="shared" si="143"/>
        <v>18.042743000000002</v>
      </c>
      <c r="I1184" s="2">
        <f t="array" ref="I1184">SUMPRODUCT(B1168:B1187, (ROW(B1168:B1187)-ROW(B1168)+1)) / (20*21/2)</f>
        <v>18.871697142857144</v>
      </c>
      <c r="J1184" s="2">
        <f t="shared" si="146"/>
        <v>18.903734189460621</v>
      </c>
      <c r="K1184" s="2">
        <f t="shared" si="140"/>
        <v>18.750872905865247</v>
      </c>
    </row>
    <row r="1185" spans="1:11" ht="13.5" x14ac:dyDescent="0.25">
      <c r="A1185" s="3">
        <f>TITRES_STAT!B1188</f>
        <v>43735</v>
      </c>
      <c r="B1185" s="17">
        <f>TITRES_STAT!D1188</f>
        <v>18.7653</v>
      </c>
      <c r="C1185" s="2">
        <f t="shared" si="141"/>
        <v>-8.230000000000004E-2</v>
      </c>
      <c r="D1185" s="2">
        <f t="shared" si="142"/>
        <v>18.8476</v>
      </c>
      <c r="E1185" s="2">
        <f t="shared" si="144"/>
        <v>18.880520000000001</v>
      </c>
      <c r="F1185" s="2">
        <f t="shared" si="145"/>
        <v>18.9299</v>
      </c>
      <c r="G1185" s="2">
        <f t="shared" si="139"/>
        <v>18.858295999999996</v>
      </c>
      <c r="H1185" s="2">
        <f t="shared" si="143"/>
        <v>18.037126000000004</v>
      </c>
      <c r="I1185" s="2">
        <f t="array" ref="I1185">SUMPRODUCT(B1169:B1188, (ROW(B1169:B1188)-ROW(B1169)+1)) / (20*21/2)</f>
        <v>18.873385714285714</v>
      </c>
      <c r="J1185" s="2">
        <f t="shared" si="146"/>
        <v>18.890549980940563</v>
      </c>
      <c r="K1185" s="2">
        <f t="shared" si="140"/>
        <v>18.75143867426269</v>
      </c>
    </row>
    <row r="1186" spans="1:11" ht="13.5" x14ac:dyDescent="0.25">
      <c r="A1186" s="3">
        <f>TITRES_STAT!B1189</f>
        <v>43738</v>
      </c>
      <c r="B1186" s="17">
        <f>TITRES_STAT!D1189</f>
        <v>18.699400000000001</v>
      </c>
      <c r="C1186" s="2">
        <f t="shared" si="141"/>
        <v>-6.5899999999999181E-2</v>
      </c>
      <c r="D1186" s="2">
        <f t="shared" si="142"/>
        <v>18.801499999999997</v>
      </c>
      <c r="E1186" s="2">
        <f t="shared" si="144"/>
        <v>18.873929999999998</v>
      </c>
      <c r="F1186" s="2">
        <f t="shared" si="145"/>
        <v>18.918375000000001</v>
      </c>
      <c r="G1186" s="2">
        <f t="shared" si="139"/>
        <v>18.858623999999995</v>
      </c>
      <c r="H1186" s="2">
        <f t="shared" si="143"/>
        <v>18.030185000000003</v>
      </c>
      <c r="I1186" s="2">
        <f t="array" ref="I1186">SUMPRODUCT(B1170:B1189, (ROW(B1170:B1189)-ROW(B1170)+1)) / (20*21/2)</f>
        <v>18.86915333333333</v>
      </c>
      <c r="J1186" s="2">
        <f t="shared" si="146"/>
        <v>18.872345220850985</v>
      </c>
      <c r="K1186" s="2">
        <f t="shared" si="140"/>
        <v>18.749397941938664</v>
      </c>
    </row>
    <row r="1187" spans="1:11" ht="13.5" x14ac:dyDescent="0.25">
      <c r="A1187" s="3">
        <f>TITRES_STAT!B1190</f>
        <v>43739</v>
      </c>
      <c r="B1187" s="17">
        <f>TITRES_STAT!D1190</f>
        <v>18.9299</v>
      </c>
      <c r="C1187" s="2">
        <f t="shared" si="141"/>
        <v>0.23049999999999926</v>
      </c>
      <c r="D1187" s="2">
        <f t="shared" si="142"/>
        <v>18.817959999999999</v>
      </c>
      <c r="E1187" s="2">
        <f t="shared" si="144"/>
        <v>18.873929999999998</v>
      </c>
      <c r="F1187" s="2">
        <f t="shared" si="145"/>
        <v>18.903970000000001</v>
      </c>
      <c r="G1187" s="2">
        <f t="shared" si="139"/>
        <v>18.865373999999996</v>
      </c>
      <c r="H1187" s="2">
        <f t="shared" si="143"/>
        <v>18.031437000000004</v>
      </c>
      <c r="I1187" s="2">
        <f t="array" ref="I1187">SUMPRODUCT(B1171:B1190, (ROW(B1171:B1190)-ROW(B1171)+1)) / (20*21/2)</f>
        <v>18.850341904761905</v>
      </c>
      <c r="J1187" s="2">
        <f t="shared" si="146"/>
        <v>18.877826628388984</v>
      </c>
      <c r="K1187" s="2">
        <f t="shared" si="140"/>
        <v>18.756476454019502</v>
      </c>
    </row>
    <row r="1188" spans="1:11" ht="13.5" x14ac:dyDescent="0.25">
      <c r="A1188" s="3">
        <f>TITRES_STAT!B1191</f>
        <v>43740</v>
      </c>
      <c r="B1188" s="17">
        <f>TITRES_STAT!D1191</f>
        <v>18.921700000000001</v>
      </c>
      <c r="C1188" s="2">
        <f t="shared" si="141"/>
        <v>-8.1999999999986528E-3</v>
      </c>
      <c r="D1188" s="2">
        <f t="shared" si="142"/>
        <v>18.83278</v>
      </c>
      <c r="E1188" s="2">
        <f t="shared" si="144"/>
        <v>18.873110000000004</v>
      </c>
      <c r="F1188" s="2">
        <f t="shared" si="145"/>
        <v>18.892040000000001</v>
      </c>
      <c r="G1188" s="2">
        <f t="shared" si="139"/>
        <v>18.873275999999997</v>
      </c>
      <c r="H1188" s="2">
        <f t="shared" si="143"/>
        <v>18.028590500000004</v>
      </c>
      <c r="I1188" s="2">
        <f t="array" ref="I1188">SUMPRODUCT(B1172:B1191, (ROW(B1172:B1191)-ROW(B1172)+1)) / (20*21/2)</f>
        <v>18.832706190476191</v>
      </c>
      <c r="J1188" s="2">
        <f t="shared" si="146"/>
        <v>18.882005044732892</v>
      </c>
      <c r="K1188" s="2">
        <f t="shared" si="140"/>
        <v>18.762955808763834</v>
      </c>
    </row>
    <row r="1189" spans="1:11" ht="13.5" x14ac:dyDescent="0.25">
      <c r="A1189" s="3">
        <f>TITRES_STAT!B1192</f>
        <v>43741</v>
      </c>
      <c r="B1189" s="17">
        <f>TITRES_STAT!D1192</f>
        <v>18.8476</v>
      </c>
      <c r="C1189" s="2">
        <f t="shared" si="141"/>
        <v>-7.4100000000001387E-2</v>
      </c>
      <c r="D1189" s="2">
        <f t="shared" si="142"/>
        <v>18.83278</v>
      </c>
      <c r="E1189" s="2">
        <f t="shared" si="144"/>
        <v>18.864879999999999</v>
      </c>
      <c r="F1189" s="2">
        <f t="shared" si="145"/>
        <v>18.880520000000001</v>
      </c>
      <c r="G1189" s="2">
        <f t="shared" si="139"/>
        <v>18.878214</v>
      </c>
      <c r="H1189" s="2">
        <f t="shared" si="143"/>
        <v>18.026567000000004</v>
      </c>
      <c r="I1189" s="2">
        <f t="array" ref="I1189">SUMPRODUCT(B1173:B1192, (ROW(B1173:B1192)-ROW(B1173)+1)) / (20*21/2)</f>
        <v>18.816246190476189</v>
      </c>
      <c r="J1189" s="2">
        <f t="shared" si="146"/>
        <v>18.878728373805949</v>
      </c>
      <c r="K1189" s="2">
        <f t="shared" si="140"/>
        <v>18.766275188812312</v>
      </c>
    </row>
    <row r="1190" spans="1:11" ht="13.5" x14ac:dyDescent="0.25">
      <c r="A1190" s="3">
        <f>TITRES_STAT!B1193</f>
        <v>43742</v>
      </c>
      <c r="B1190" s="17">
        <f>TITRES_STAT!D1193</f>
        <v>18.683</v>
      </c>
      <c r="C1190" s="2">
        <f t="shared" si="141"/>
        <v>-0.16460000000000008</v>
      </c>
      <c r="D1190" s="2">
        <f t="shared" si="142"/>
        <v>18.816320000000001</v>
      </c>
      <c r="E1190" s="2">
        <f t="shared" si="144"/>
        <v>18.831959999999999</v>
      </c>
      <c r="F1190" s="2">
        <f t="shared" si="145"/>
        <v>18.868175000000001</v>
      </c>
      <c r="G1190" s="2">
        <f t="shared" si="139"/>
        <v>18.881177999999995</v>
      </c>
      <c r="H1190" s="2">
        <f t="shared" si="143"/>
        <v>18.024834500000008</v>
      </c>
      <c r="I1190" s="2">
        <f t="array" ref="I1190">SUMPRODUCT(B1174:B1193, (ROW(B1174:B1193)-ROW(B1174)+1)) / (20*21/2)</f>
        <v>18.800961904761902</v>
      </c>
      <c r="J1190" s="2">
        <f t="shared" si="146"/>
        <v>18.860087576300621</v>
      </c>
      <c r="K1190" s="2">
        <f t="shared" si="140"/>
        <v>18.763009495133399</v>
      </c>
    </row>
    <row r="1191" spans="1:11" ht="13.5" x14ac:dyDescent="0.25">
      <c r="A1191" s="3">
        <f>TITRES_STAT!B1194</f>
        <v>43745</v>
      </c>
      <c r="B1191" s="17">
        <f>TITRES_STAT!D1194</f>
        <v>18.683</v>
      </c>
      <c r="C1191" s="2">
        <f t="shared" si="141"/>
        <v>0</v>
      </c>
      <c r="D1191" s="2">
        <f t="shared" si="142"/>
        <v>18.813040000000001</v>
      </c>
      <c r="E1191" s="2">
        <f t="shared" si="144"/>
        <v>18.807269999999999</v>
      </c>
      <c r="F1191" s="2">
        <f t="shared" si="145"/>
        <v>18.855830000000001</v>
      </c>
      <c r="G1191" s="2">
        <f t="shared" si="139"/>
        <v>18.882823999999996</v>
      </c>
      <c r="H1191" s="2">
        <f t="shared" si="143"/>
        <v>18.021590000000007</v>
      </c>
      <c r="I1191" s="2">
        <f t="array" ref="I1191">SUMPRODUCT(B1175:B1194, (ROW(B1175:B1194)-ROW(B1175)+1)) / (20*21/2)</f>
        <v>18.805659999999996</v>
      </c>
      <c r="J1191" s="2">
        <f t="shared" si="146"/>
        <v>18.843222092843419</v>
      </c>
      <c r="K1191" s="2">
        <f t="shared" si="140"/>
        <v>18.759871867873265</v>
      </c>
    </row>
    <row r="1192" spans="1:11" ht="13.5" x14ac:dyDescent="0.25">
      <c r="A1192" s="3">
        <f>TITRES_STAT!B1195</f>
        <v>43746</v>
      </c>
      <c r="B1192" s="17">
        <f>TITRES_STAT!D1195</f>
        <v>18.683</v>
      </c>
      <c r="C1192" s="2">
        <f t="shared" si="141"/>
        <v>0</v>
      </c>
      <c r="D1192" s="2">
        <f t="shared" si="142"/>
        <v>18.763659999999998</v>
      </c>
      <c r="E1192" s="2">
        <f t="shared" si="144"/>
        <v>18.79081</v>
      </c>
      <c r="F1192" s="2">
        <f t="shared" si="145"/>
        <v>18.843484999999998</v>
      </c>
      <c r="G1192" s="2">
        <f t="shared" si="139"/>
        <v>18.884469999999997</v>
      </c>
      <c r="H1192" s="2">
        <f t="shared" si="143"/>
        <v>18.019539000000005</v>
      </c>
      <c r="I1192" s="2">
        <f t="array" ref="I1192">SUMPRODUCT(B1176:B1195, (ROW(B1176:B1195)-ROW(B1176)+1)) / (20*21/2)</f>
        <v>18.798762857142854</v>
      </c>
      <c r="J1192" s="2">
        <f t="shared" si="146"/>
        <v>18.827962845905951</v>
      </c>
      <c r="K1192" s="2">
        <f t="shared" si="140"/>
        <v>18.756857284819411</v>
      </c>
    </row>
    <row r="1193" spans="1:11" ht="13.5" x14ac:dyDescent="0.25">
      <c r="A1193" s="3">
        <f>TITRES_STAT!B1196</f>
        <v>43747</v>
      </c>
      <c r="B1193" s="17">
        <f>TITRES_STAT!D1196</f>
        <v>18.683</v>
      </c>
      <c r="C1193" s="2">
        <f t="shared" si="141"/>
        <v>0</v>
      </c>
      <c r="D1193" s="2">
        <f t="shared" si="142"/>
        <v>18.715920000000001</v>
      </c>
      <c r="E1193" s="2">
        <f t="shared" si="144"/>
        <v>18.774349999999998</v>
      </c>
      <c r="F1193" s="2">
        <f t="shared" si="145"/>
        <v>18.839369999999995</v>
      </c>
      <c r="G1193" s="2">
        <f t="shared" si="139"/>
        <v>18.886115999999998</v>
      </c>
      <c r="H1193" s="2">
        <f t="shared" si="143"/>
        <v>18.017528000000006</v>
      </c>
      <c r="I1193" s="2">
        <f t="array" ref="I1193">SUMPRODUCT(B1177:B1196, (ROW(B1177:B1196)-ROW(B1177)+1)) / (20*21/2)</f>
        <v>18.792649523809523</v>
      </c>
      <c r="J1193" s="2">
        <f t="shared" si="146"/>
        <v>18.814156860581576</v>
      </c>
      <c r="K1193" s="2">
        <f t="shared" si="140"/>
        <v>18.753960920708845</v>
      </c>
    </row>
    <row r="1194" spans="1:11" ht="13.5" x14ac:dyDescent="0.25">
      <c r="A1194" s="3">
        <f>TITRES_STAT!B1197</f>
        <v>43748</v>
      </c>
      <c r="B1194" s="17">
        <f>TITRES_STAT!D1197</f>
        <v>18.8887</v>
      </c>
      <c r="C1194" s="2">
        <f t="shared" si="141"/>
        <v>0.20570000000000022</v>
      </c>
      <c r="D1194" s="2">
        <f t="shared" si="142"/>
        <v>18.724139999999998</v>
      </c>
      <c r="E1194" s="2">
        <f t="shared" si="144"/>
        <v>18.778459999999999</v>
      </c>
      <c r="F1194" s="2">
        <f t="shared" si="145"/>
        <v>18.837720000000001</v>
      </c>
      <c r="G1194" s="2">
        <f t="shared" si="139"/>
        <v>18.891875999999996</v>
      </c>
      <c r="H1194" s="2">
        <f t="shared" si="143"/>
        <v>18.016704500000007</v>
      </c>
      <c r="I1194" s="2">
        <f t="array" ref="I1194">SUMPRODUCT(B1178:B1197, (ROW(B1178:B1197)-ROW(B1178)+1)) / (20*21/2)</f>
        <v>18.794374285714284</v>
      </c>
      <c r="J1194" s="2">
        <f t="shared" si="146"/>
        <v>18.821256207192857</v>
      </c>
      <c r="K1194" s="2">
        <f t="shared" si="140"/>
        <v>18.759244806171246</v>
      </c>
    </row>
    <row r="1195" spans="1:11" ht="13.5" x14ac:dyDescent="0.25">
      <c r="A1195" s="3">
        <f>TITRES_STAT!B1198</f>
        <v>43749</v>
      </c>
      <c r="B1195" s="17">
        <f>TITRES_STAT!D1198</f>
        <v>18.7653</v>
      </c>
      <c r="C1195" s="2">
        <f t="shared" si="141"/>
        <v>-0.12340000000000018</v>
      </c>
      <c r="D1195" s="2">
        <f t="shared" si="142"/>
        <v>18.740600000000001</v>
      </c>
      <c r="E1195" s="2">
        <f t="shared" si="144"/>
        <v>18.778459999999999</v>
      </c>
      <c r="F1195" s="2">
        <f t="shared" si="145"/>
        <v>18.82949</v>
      </c>
      <c r="G1195" s="2">
        <f t="shared" si="139"/>
        <v>18.895167999999998</v>
      </c>
      <c r="H1195" s="2">
        <f t="shared" si="143"/>
        <v>18.017054000000005</v>
      </c>
      <c r="I1195" s="2">
        <f t="array" ref="I1195">SUMPRODUCT(B1179:B1198, (ROW(B1179:B1198)-ROW(B1179)+1)) / (20*21/2)</f>
        <v>18.804329047619046</v>
      </c>
      <c r="J1195" s="2">
        <f t="shared" si="146"/>
        <v>18.815927044603061</v>
      </c>
      <c r="K1195" s="2">
        <f t="shared" si="140"/>
        <v>18.759482264752769</v>
      </c>
    </row>
    <row r="1196" spans="1:11" ht="13.5" x14ac:dyDescent="0.25">
      <c r="A1196" s="3">
        <f>TITRES_STAT!B1199</f>
        <v>43752</v>
      </c>
      <c r="B1196" s="17">
        <f>TITRES_STAT!D1199</f>
        <v>18.7653</v>
      </c>
      <c r="C1196" s="2">
        <f t="shared" si="141"/>
        <v>0</v>
      </c>
      <c r="D1196" s="2">
        <f t="shared" si="142"/>
        <v>18.757059999999999</v>
      </c>
      <c r="E1196" s="2">
        <f t="shared" si="144"/>
        <v>18.785049999999998</v>
      </c>
      <c r="F1196" s="2">
        <f t="shared" si="145"/>
        <v>18.82949</v>
      </c>
      <c r="G1196" s="2">
        <f t="shared" si="139"/>
        <v>18.891875999999996</v>
      </c>
      <c r="H1196" s="2">
        <f t="shared" si="143"/>
        <v>18.019392500000006</v>
      </c>
      <c r="I1196" s="2">
        <f t="array" ref="I1196">SUMPRODUCT(B1180:B1199, (ROW(B1180:B1199)-ROW(B1180)+1)) / (20*21/2)</f>
        <v>18.829959999999996</v>
      </c>
      <c r="J1196" s="2">
        <f t="shared" si="146"/>
        <v>18.811105421307534</v>
      </c>
      <c r="K1196" s="2">
        <f t="shared" si="140"/>
        <v>18.759710411233055</v>
      </c>
    </row>
    <row r="1197" spans="1:11" ht="13.5" x14ac:dyDescent="0.25">
      <c r="A1197" s="3">
        <f>TITRES_STAT!B1200</f>
        <v>43754</v>
      </c>
      <c r="B1197" s="17">
        <f>TITRES_STAT!D1200</f>
        <v>18.8476</v>
      </c>
      <c r="C1197" s="2">
        <f t="shared" si="141"/>
        <v>8.230000000000004E-2</v>
      </c>
      <c r="D1197" s="2">
        <f t="shared" si="142"/>
        <v>18.78998</v>
      </c>
      <c r="E1197" s="2">
        <f t="shared" si="144"/>
        <v>18.776819999999997</v>
      </c>
      <c r="F1197" s="2">
        <f t="shared" si="145"/>
        <v>18.825375000000001</v>
      </c>
      <c r="G1197" s="2">
        <f t="shared" si="139"/>
        <v>18.890230000000003</v>
      </c>
      <c r="H1197" s="2">
        <f t="shared" si="143"/>
        <v>18.02281850000001</v>
      </c>
      <c r="I1197" s="2">
        <f t="array" ref="I1197">SUMPRODUCT(B1181:B1200, (ROW(B1181:B1200)-ROW(B1181)+1)) / (20*21/2)</f>
        <v>18.862645238095237</v>
      </c>
      <c r="J1197" s="2">
        <f t="shared" si="146"/>
        <v>18.814581095468721</v>
      </c>
      <c r="K1197" s="2">
        <f t="shared" si="140"/>
        <v>18.763157061772933</v>
      </c>
    </row>
    <row r="1198" spans="1:11" ht="13.5" x14ac:dyDescent="0.25">
      <c r="A1198" s="3">
        <f>TITRES_STAT!B1201</f>
        <v>43755</v>
      </c>
      <c r="B1198" s="17">
        <f>TITRES_STAT!D1201</f>
        <v>18.9299</v>
      </c>
      <c r="C1198" s="2">
        <f t="shared" si="141"/>
        <v>8.230000000000004E-2</v>
      </c>
      <c r="D1198" s="2">
        <f t="shared" si="142"/>
        <v>18.839359999999999</v>
      </c>
      <c r="E1198" s="2">
        <f t="shared" si="144"/>
        <v>18.777639999999998</v>
      </c>
      <c r="F1198" s="2">
        <f t="shared" si="145"/>
        <v>18.825375000000001</v>
      </c>
      <c r="G1198" s="2">
        <f t="shared" si="139"/>
        <v>18.890229999999999</v>
      </c>
      <c r="H1198" s="2">
        <f t="shared" si="143"/>
        <v>18.025980000000008</v>
      </c>
      <c r="I1198" s="2">
        <f t="array" ref="I1198">SUMPRODUCT(B1182:B1201, (ROW(B1182:B1201)-ROW(B1182)+1)) / (20*21/2)</f>
        <v>18.878870476190478</v>
      </c>
      <c r="J1198" s="2">
        <f t="shared" si="146"/>
        <v>18.825563848281224</v>
      </c>
      <c r="K1198" s="2">
        <f t="shared" si="140"/>
        <v>18.769696000526935</v>
      </c>
    </row>
    <row r="1199" spans="1:11" ht="13.5" x14ac:dyDescent="0.25">
      <c r="A1199" s="3">
        <f>TITRES_STAT!B1202</f>
        <v>43756</v>
      </c>
      <c r="B1199" s="17">
        <f>TITRES_STAT!D1202</f>
        <v>19.0945</v>
      </c>
      <c r="C1199" s="2">
        <f t="shared" si="141"/>
        <v>0.16460000000000008</v>
      </c>
      <c r="D1199" s="2">
        <f t="shared" si="142"/>
        <v>18.880519999999997</v>
      </c>
      <c r="E1199" s="2">
        <f t="shared" si="144"/>
        <v>18.802330000000001</v>
      </c>
      <c r="F1199" s="2">
        <f t="shared" si="145"/>
        <v>18.833604999999999</v>
      </c>
      <c r="G1199" s="2">
        <f t="shared" si="139"/>
        <v>18.893522000000004</v>
      </c>
      <c r="H1199" s="2">
        <f t="shared" si="143"/>
        <v>18.03111800000001</v>
      </c>
      <c r="I1199" s="2">
        <f t="array" ref="I1199">SUMPRODUCT(B1183:B1202, (ROW(B1183:B1202)-ROW(B1183)+1)) / (20*21/2)</f>
        <v>18.886865714285712</v>
      </c>
      <c r="J1199" s="2">
        <f t="shared" si="146"/>
        <v>18.851176815111586</v>
      </c>
      <c r="K1199" s="2">
        <f t="shared" si="140"/>
        <v>18.782433412270976</v>
      </c>
    </row>
    <row r="1200" spans="1:11" ht="13.5" x14ac:dyDescent="0.25">
      <c r="A1200" s="3">
        <f>TITRES_STAT!B1203</f>
        <v>43759</v>
      </c>
      <c r="B1200" s="17">
        <f>TITRES_STAT!D1203</f>
        <v>19.1768</v>
      </c>
      <c r="C1200" s="2">
        <f t="shared" si="141"/>
        <v>8.230000000000004E-2</v>
      </c>
      <c r="D1200" s="2">
        <f t="shared" si="142"/>
        <v>18.962820000000001</v>
      </c>
      <c r="E1200" s="2">
        <f t="shared" si="144"/>
        <v>18.851710000000004</v>
      </c>
      <c r="F1200" s="2">
        <f t="shared" si="145"/>
        <v>18.841835</v>
      </c>
      <c r="G1200" s="2">
        <f t="shared" si="139"/>
        <v>18.89846</v>
      </c>
      <c r="H1200" s="2">
        <f t="shared" si="143"/>
        <v>18.035633000000011</v>
      </c>
      <c r="I1200" s="2">
        <f t="array" ref="I1200">SUMPRODUCT(B1184:B1203, (ROW(B1184:B1203)-ROW(B1184)+1)) / (20*21/2)</f>
        <v>18.89289761904762</v>
      </c>
      <c r="J1200" s="2">
        <f t="shared" si="146"/>
        <v>18.882188547005718</v>
      </c>
      <c r="K1200" s="2">
        <f t="shared" si="140"/>
        <v>18.797898768652505</v>
      </c>
    </row>
    <row r="1201" spans="1:11" ht="13.5" x14ac:dyDescent="0.25">
      <c r="A1201" s="3">
        <f>TITRES_STAT!B1204</f>
        <v>43760</v>
      </c>
      <c r="B1201" s="17">
        <f>TITRES_STAT!D1204</f>
        <v>19.0122</v>
      </c>
      <c r="C1201" s="2">
        <f t="shared" si="141"/>
        <v>-0.16460000000000008</v>
      </c>
      <c r="D1201" s="2">
        <f t="shared" si="142"/>
        <v>19.0122</v>
      </c>
      <c r="E1201" s="2">
        <f t="shared" si="144"/>
        <v>18.884629999999998</v>
      </c>
      <c r="F1201" s="2">
        <f t="shared" si="145"/>
        <v>18.845949999999998</v>
      </c>
      <c r="G1201" s="2">
        <f t="shared" si="139"/>
        <v>18.900106000000005</v>
      </c>
      <c r="H1201" s="2">
        <f t="shared" si="143"/>
        <v>18.037416000000015</v>
      </c>
      <c r="I1201" s="2">
        <f t="array" ref="I1201">SUMPRODUCT(B1185:B1204, (ROW(B1185:B1204)-ROW(B1185)+1)) / (20*21/2)</f>
        <v>18.877454285714286</v>
      </c>
      <c r="J1201" s="2">
        <f t="shared" si="146"/>
        <v>18.894570590148032</v>
      </c>
      <c r="K1201" s="2">
        <f t="shared" si="140"/>
        <v>18.80630273850927</v>
      </c>
    </row>
    <row r="1202" spans="1:11" ht="13.5" x14ac:dyDescent="0.25">
      <c r="A1202" s="3">
        <f>TITRES_STAT!B1205</f>
        <v>43761</v>
      </c>
      <c r="B1202" s="17">
        <f>TITRES_STAT!D1205</f>
        <v>18.9299</v>
      </c>
      <c r="C1202" s="2">
        <f t="shared" si="141"/>
        <v>-8.230000000000004E-2</v>
      </c>
      <c r="D1202" s="2">
        <f t="shared" si="142"/>
        <v>19.028660000000002</v>
      </c>
      <c r="E1202" s="2">
        <f t="shared" si="144"/>
        <v>18.909320000000001</v>
      </c>
      <c r="F1202" s="2">
        <f t="shared" si="145"/>
        <v>18.850064999999997</v>
      </c>
      <c r="G1202" s="2">
        <f t="shared" ref="G1202:G1265" si="147">AVERAGE(B1153:B1202)</f>
        <v>18.900106000000001</v>
      </c>
      <c r="H1202" s="2">
        <f t="shared" si="143"/>
        <v>18.038190500000017</v>
      </c>
      <c r="I1202" s="2">
        <f t="array" ref="I1202">SUMPRODUCT(B1186:B1205, (ROW(B1186:B1205)-ROW(B1186)+1)) / (20*21/2)</f>
        <v>18.88548904761905</v>
      </c>
      <c r="J1202" s="2">
        <f t="shared" si="146"/>
        <v>18.897935295848217</v>
      </c>
      <c r="K1202" s="2">
        <f t="shared" si="140"/>
        <v>18.811149689940279</v>
      </c>
    </row>
    <row r="1203" spans="1:11" ht="13.5" x14ac:dyDescent="0.25">
      <c r="A1203" s="3">
        <f>TITRES_STAT!B1206</f>
        <v>43762</v>
      </c>
      <c r="B1203" s="17">
        <f>TITRES_STAT!D1206</f>
        <v>18.913399999999999</v>
      </c>
      <c r="C1203" s="2">
        <f t="shared" si="141"/>
        <v>-1.6500000000000625E-2</v>
      </c>
      <c r="D1203" s="2">
        <f t="shared" si="142"/>
        <v>19.025359999999999</v>
      </c>
      <c r="E1203" s="2">
        <f t="shared" si="144"/>
        <v>18.932359999999999</v>
      </c>
      <c r="F1203" s="2">
        <f t="shared" si="145"/>
        <v>18.853355000000001</v>
      </c>
      <c r="G1203" s="2">
        <f t="shared" si="147"/>
        <v>18.899775999999999</v>
      </c>
      <c r="H1203" s="2">
        <f t="shared" si="143"/>
        <v>18.041269500000013</v>
      </c>
      <c r="I1203" s="2">
        <f t="array" ref="I1203">SUMPRODUCT(B1187:B1206, (ROW(B1187:B1206)-ROW(B1187)+1)) / (20*21/2)</f>
        <v>18.89274</v>
      </c>
      <c r="J1203" s="2">
        <f t="shared" si="146"/>
        <v>18.899408124815054</v>
      </c>
      <c r="K1203" s="2">
        <f t="shared" ref="K1203:K1266" si="148">$K$4*B1203+(1-$K$4)*K1202</f>
        <v>18.815159506021054</v>
      </c>
    </row>
    <row r="1204" spans="1:11" ht="13.5" x14ac:dyDescent="0.25">
      <c r="A1204" s="3">
        <f>TITRES_STAT!B1207</f>
        <v>43763</v>
      </c>
      <c r="B1204" s="17">
        <f>TITRES_STAT!D1207</f>
        <v>18.691199999999998</v>
      </c>
      <c r="C1204" s="2">
        <f t="shared" si="141"/>
        <v>-0.22220000000000084</v>
      </c>
      <c r="D1204" s="2">
        <f t="shared" si="142"/>
        <v>18.944699999999997</v>
      </c>
      <c r="E1204" s="2">
        <f t="shared" si="144"/>
        <v>18.912610000000001</v>
      </c>
      <c r="F1204" s="2">
        <f t="shared" si="145"/>
        <v>18.845534999999998</v>
      </c>
      <c r="G1204" s="2">
        <f t="shared" si="147"/>
        <v>18.895001999999998</v>
      </c>
      <c r="H1204" s="2">
        <f t="shared" si="143"/>
        <v>18.043635000000016</v>
      </c>
      <c r="I1204" s="2">
        <f t="array" ref="I1204">SUMPRODUCT(B1188:B1207, (ROW(B1188:B1207)-ROW(B1188)+1)) / (20*21/2)</f>
        <v>18.875379047619042</v>
      </c>
      <c r="J1204" s="2">
        <f t="shared" si="146"/>
        <v>18.879578779594574</v>
      </c>
      <c r="K1204" s="2">
        <f t="shared" si="148"/>
        <v>18.810298348922192</v>
      </c>
    </row>
    <row r="1205" spans="1:11" ht="13.5" x14ac:dyDescent="0.25">
      <c r="A1205" s="3">
        <f>TITRES_STAT!B1208</f>
        <v>43766</v>
      </c>
      <c r="B1205" s="17">
        <f>TITRES_STAT!D1208</f>
        <v>18.9299</v>
      </c>
      <c r="C1205" s="2">
        <f t="shared" si="141"/>
        <v>0.23870000000000147</v>
      </c>
      <c r="D1205" s="2">
        <f t="shared" si="142"/>
        <v>18.895319999999998</v>
      </c>
      <c r="E1205" s="2">
        <f t="shared" si="144"/>
        <v>18.929070000000003</v>
      </c>
      <c r="F1205" s="2">
        <f t="shared" si="145"/>
        <v>18.853764999999999</v>
      </c>
      <c r="G1205" s="2">
        <f t="shared" si="147"/>
        <v>18.895001999999995</v>
      </c>
      <c r="H1205" s="2">
        <f t="shared" si="143"/>
        <v>18.048785000000017</v>
      </c>
      <c r="I1205" s="2">
        <f t="array" ref="I1205">SUMPRODUCT(B1189:B1208, (ROW(B1189:B1208)-ROW(B1189)+1)) / (20*21/2)</f>
        <v>18.867031904761905</v>
      </c>
      <c r="J1205" s="2">
        <f t="shared" si="146"/>
        <v>18.884371276776044</v>
      </c>
      <c r="K1205" s="2">
        <f t="shared" si="148"/>
        <v>18.814988609748774</v>
      </c>
    </row>
    <row r="1206" spans="1:11" ht="13.5" x14ac:dyDescent="0.25">
      <c r="A1206" s="3">
        <f>TITRES_STAT!B1209</f>
        <v>43767</v>
      </c>
      <c r="B1206" s="17">
        <f>TITRES_STAT!D1209</f>
        <v>18.9299</v>
      </c>
      <c r="C1206" s="2">
        <f t="shared" si="141"/>
        <v>0</v>
      </c>
      <c r="D1206" s="2">
        <f t="shared" si="142"/>
        <v>18.87886</v>
      </c>
      <c r="E1206" s="2">
        <f t="shared" si="144"/>
        <v>18.945530000000002</v>
      </c>
      <c r="F1206" s="2">
        <f t="shared" si="145"/>
        <v>18.865289999999995</v>
      </c>
      <c r="G1206" s="2">
        <f t="shared" si="147"/>
        <v>18.895001999999998</v>
      </c>
      <c r="H1206" s="2">
        <f t="shared" si="143"/>
        <v>18.054532000000016</v>
      </c>
      <c r="I1206" s="2">
        <f t="array" ref="I1206">SUMPRODUCT(B1190:B1209, (ROW(B1190:B1209)-ROW(B1190)+1)) / (20*21/2)</f>
        <v>18.859429523809524</v>
      </c>
      <c r="J1206" s="2">
        <f t="shared" si="146"/>
        <v>18.888707345654517</v>
      </c>
      <c r="K1206" s="2">
        <f t="shared" si="148"/>
        <v>18.819494938778234</v>
      </c>
    </row>
    <row r="1207" spans="1:11" ht="13.5" x14ac:dyDescent="0.25">
      <c r="A1207" s="3">
        <f>TITRES_STAT!B1210</f>
        <v>43768</v>
      </c>
      <c r="B1207" s="17">
        <f>TITRES_STAT!D1210</f>
        <v>18.683</v>
      </c>
      <c r="C1207" s="2">
        <f t="shared" si="141"/>
        <v>-0.24690000000000012</v>
      </c>
      <c r="D1207" s="2">
        <f t="shared" si="142"/>
        <v>18.82948</v>
      </c>
      <c r="E1207" s="2">
        <f t="shared" si="144"/>
        <v>18.929070000000003</v>
      </c>
      <c r="F1207" s="2">
        <f t="shared" si="145"/>
        <v>18.852944999999998</v>
      </c>
      <c r="G1207" s="2">
        <f t="shared" si="147"/>
        <v>18.891709999999996</v>
      </c>
      <c r="H1207" s="2">
        <f t="shared" si="143"/>
        <v>18.057533000000017</v>
      </c>
      <c r="I1207" s="2">
        <f t="array" ref="I1207">SUMPRODUCT(B1191:B1210, (ROW(B1191:B1210)-ROW(B1191)+1)) / (20*21/2)</f>
        <v>18.852219047619048</v>
      </c>
      <c r="J1207" s="2">
        <f t="shared" si="146"/>
        <v>18.869116169877895</v>
      </c>
      <c r="K1207" s="2">
        <f t="shared" si="148"/>
        <v>18.81414219608105</v>
      </c>
    </row>
    <row r="1208" spans="1:11" ht="13.5" x14ac:dyDescent="0.25">
      <c r="A1208" s="3">
        <f>TITRES_STAT!B1211</f>
        <v>43769</v>
      </c>
      <c r="B1208" s="17">
        <f>TITRES_STAT!D1211</f>
        <v>18.7653</v>
      </c>
      <c r="C1208" s="2">
        <f t="shared" si="141"/>
        <v>8.230000000000004E-2</v>
      </c>
      <c r="D1208" s="2">
        <f t="shared" si="142"/>
        <v>18.799860000000002</v>
      </c>
      <c r="E1208" s="2">
        <f t="shared" si="144"/>
        <v>18.912609999999997</v>
      </c>
      <c r="F1208" s="2">
        <f t="shared" si="145"/>
        <v>18.845124999999999</v>
      </c>
      <c r="G1208" s="2">
        <f t="shared" si="147"/>
        <v>18.891051999999998</v>
      </c>
      <c r="H1208" s="2">
        <f t="shared" si="143"/>
        <v>18.063053500000017</v>
      </c>
      <c r="I1208" s="2">
        <f t="array" ref="I1208">SUMPRODUCT(B1192:B1211, (ROW(B1192:B1211)-ROW(B1192)+1)) / (20*21/2)</f>
        <v>18.836778571428571</v>
      </c>
      <c r="J1208" s="2">
        <f t="shared" si="146"/>
        <v>18.859228915603811</v>
      </c>
      <c r="K1208" s="2">
        <f t="shared" si="148"/>
        <v>18.812226815842578</v>
      </c>
    </row>
    <row r="1209" spans="1:11" ht="13.5" x14ac:dyDescent="0.25">
      <c r="A1209" s="3">
        <f>TITRES_STAT!B1212</f>
        <v>43770</v>
      </c>
      <c r="B1209" s="17">
        <f>TITRES_STAT!D1212</f>
        <v>18.7653</v>
      </c>
      <c r="C1209" s="2">
        <f t="shared" si="141"/>
        <v>0</v>
      </c>
      <c r="D1209" s="2">
        <f t="shared" si="142"/>
        <v>18.814679999999999</v>
      </c>
      <c r="E1209" s="2">
        <f t="shared" si="144"/>
        <v>18.879689999999997</v>
      </c>
      <c r="F1209" s="2">
        <f t="shared" si="145"/>
        <v>18.841010000000001</v>
      </c>
      <c r="G1209" s="2">
        <f t="shared" si="147"/>
        <v>18.890394000000001</v>
      </c>
      <c r="H1209" s="2">
        <f t="shared" si="143"/>
        <v>18.068534000000017</v>
      </c>
      <c r="I1209" s="2">
        <f t="array" ref="I1209">SUMPRODUCT(B1193:B1212, (ROW(B1193:B1212)-ROW(B1193)+1)) / (20*21/2)</f>
        <v>18.82133809523809</v>
      </c>
      <c r="J1209" s="2">
        <f t="shared" si="146"/>
        <v>18.850283304593926</v>
      </c>
      <c r="K1209" s="2">
        <f t="shared" si="148"/>
        <v>18.810386548554636</v>
      </c>
    </row>
    <row r="1210" spans="1:11" ht="13.5" x14ac:dyDescent="0.25">
      <c r="A1210" s="3">
        <f>TITRES_STAT!B1213</f>
        <v>43773</v>
      </c>
      <c r="B1210" s="17">
        <f>TITRES_STAT!D1213</f>
        <v>18.7653</v>
      </c>
      <c r="C1210" s="2">
        <f t="shared" si="141"/>
        <v>0</v>
      </c>
      <c r="D1210" s="2">
        <f t="shared" si="142"/>
        <v>18.781759999999998</v>
      </c>
      <c r="E1210" s="2">
        <f t="shared" si="144"/>
        <v>18.838539999999998</v>
      </c>
      <c r="F1210" s="2">
        <f t="shared" si="145"/>
        <v>18.845125000000003</v>
      </c>
      <c r="G1210" s="2">
        <f t="shared" si="147"/>
        <v>18.884632</v>
      </c>
      <c r="H1210" s="2">
        <f t="shared" si="143"/>
        <v>18.068645000000018</v>
      </c>
      <c r="I1210" s="2">
        <f t="array" ref="I1210">SUMPRODUCT(B1194:B1213, (ROW(B1194:B1213)-ROW(B1194)+1)) / (20*21/2)</f>
        <v>18.821573809523809</v>
      </c>
      <c r="J1210" s="2">
        <f t="shared" si="146"/>
        <v>18.842189656537364</v>
      </c>
      <c r="K1210" s="2">
        <f t="shared" si="148"/>
        <v>18.80861844861132</v>
      </c>
    </row>
    <row r="1211" spans="1:11" ht="13.5" x14ac:dyDescent="0.25">
      <c r="A1211" s="3">
        <f>TITRES_STAT!B1214</f>
        <v>43774</v>
      </c>
      <c r="B1211" s="17">
        <f>TITRES_STAT!D1214</f>
        <v>18.683</v>
      </c>
      <c r="C1211" s="2">
        <f t="shared" si="141"/>
        <v>-8.230000000000004E-2</v>
      </c>
      <c r="D1211" s="2">
        <f t="shared" si="142"/>
        <v>18.732379999999999</v>
      </c>
      <c r="E1211" s="2">
        <f t="shared" si="144"/>
        <v>18.805619999999998</v>
      </c>
      <c r="F1211" s="2">
        <f t="shared" si="145"/>
        <v>18.845125000000003</v>
      </c>
      <c r="G1211" s="2">
        <f t="shared" si="147"/>
        <v>18.882821999999997</v>
      </c>
      <c r="H1211" s="2">
        <f t="shared" si="143"/>
        <v>18.069776500000017</v>
      </c>
      <c r="I1211" s="2">
        <f t="array" ref="I1211">SUMPRODUCT(B1195:B1214, (ROW(B1195:B1214)-ROW(B1195)+1)) / (20*21/2)</f>
        <v>18.806911428571425</v>
      </c>
      <c r="J1211" s="2">
        <f t="shared" si="146"/>
        <v>18.827028736867138</v>
      </c>
      <c r="K1211" s="2">
        <f t="shared" si="148"/>
        <v>18.803692234940289</v>
      </c>
    </row>
    <row r="1212" spans="1:11" ht="13.5" x14ac:dyDescent="0.25">
      <c r="A1212" s="3">
        <f>TITRES_STAT!B1215</f>
        <v>43775</v>
      </c>
      <c r="B1212" s="17">
        <f>TITRES_STAT!D1215</f>
        <v>18.683</v>
      </c>
      <c r="C1212" s="2">
        <f t="shared" si="141"/>
        <v>0</v>
      </c>
      <c r="D1212" s="2">
        <f t="shared" si="142"/>
        <v>18.732379999999999</v>
      </c>
      <c r="E1212" s="2">
        <f t="shared" si="144"/>
        <v>18.780929999999998</v>
      </c>
      <c r="F1212" s="2">
        <f t="shared" si="145"/>
        <v>18.845125000000003</v>
      </c>
      <c r="G1212" s="2">
        <f t="shared" si="147"/>
        <v>18.877883999999998</v>
      </c>
      <c r="H1212" s="2">
        <f t="shared" si="143"/>
        <v>18.069396000000015</v>
      </c>
      <c r="I1212" s="2">
        <f t="array" ref="I1212">SUMPRODUCT(B1196:B1215, (ROW(B1196:B1215)-ROW(B1196)+1)) / (20*21/2)</f>
        <v>18.793150476190473</v>
      </c>
      <c r="J1212" s="2">
        <f t="shared" si="146"/>
        <v>18.813311714308362</v>
      </c>
      <c r="K1212" s="2">
        <f t="shared" si="148"/>
        <v>18.7989592061191</v>
      </c>
    </row>
    <row r="1213" spans="1:11" ht="13.5" x14ac:dyDescent="0.25">
      <c r="A1213" s="3">
        <f>TITRES_STAT!B1216</f>
        <v>43776</v>
      </c>
      <c r="B1213" s="17">
        <f>TITRES_STAT!D1216</f>
        <v>18.8476</v>
      </c>
      <c r="C1213" s="2">
        <f t="shared" si="141"/>
        <v>0.16460000000000008</v>
      </c>
      <c r="D1213" s="2">
        <f t="shared" si="142"/>
        <v>18.748840000000001</v>
      </c>
      <c r="E1213" s="2">
        <f t="shared" si="144"/>
        <v>18.774349999999998</v>
      </c>
      <c r="F1213" s="2">
        <f t="shared" si="145"/>
        <v>18.853355000000004</v>
      </c>
      <c r="G1213" s="2">
        <f t="shared" si="147"/>
        <v>18.876401999999999</v>
      </c>
      <c r="H1213" s="2">
        <f t="shared" si="143"/>
        <v>18.069878500000019</v>
      </c>
      <c r="I1213" s="2">
        <f t="array" ref="I1213">SUMPRODUCT(B1197:B1216, (ROW(B1197:B1216)-ROW(B1197)+1)) / (20*21/2)</f>
        <v>18.778141428571423</v>
      </c>
      <c r="J1213" s="2">
        <f t="shared" si="146"/>
        <v>18.816577265326611</v>
      </c>
      <c r="K1213" s="2">
        <f t="shared" si="148"/>
        <v>18.800866688232077</v>
      </c>
    </row>
    <row r="1214" spans="1:11" ht="13.5" x14ac:dyDescent="0.25">
      <c r="A1214" s="3">
        <f>TITRES_STAT!B1217</f>
        <v>43777</v>
      </c>
      <c r="B1214" s="17">
        <f>TITRES_STAT!D1217</f>
        <v>18.699400000000001</v>
      </c>
      <c r="C1214" s="2">
        <f t="shared" si="141"/>
        <v>-0.14819999999999922</v>
      </c>
      <c r="D1214" s="2">
        <f t="shared" si="142"/>
        <v>18.735660000000003</v>
      </c>
      <c r="E1214" s="2">
        <f t="shared" si="144"/>
        <v>18.775169999999996</v>
      </c>
      <c r="F1214" s="2">
        <f t="shared" si="145"/>
        <v>18.843890000000005</v>
      </c>
      <c r="G1214" s="2">
        <f t="shared" si="147"/>
        <v>18.868499999999997</v>
      </c>
      <c r="H1214" s="2">
        <f t="shared" si="143"/>
        <v>18.068705000000012</v>
      </c>
      <c r="I1214" s="2">
        <f t="array" ref="I1214">SUMPRODUCT(B1198:B1217, (ROW(B1198:B1217)-ROW(B1198)+1)) / (20*21/2)</f>
        <v>18.763524285714283</v>
      </c>
      <c r="J1214" s="2">
        <f t="shared" si="146"/>
        <v>18.805417525771695</v>
      </c>
      <c r="K1214" s="2">
        <f t="shared" si="148"/>
        <v>18.796887602419055</v>
      </c>
    </row>
    <row r="1215" spans="1:11" ht="13.5" x14ac:dyDescent="0.25">
      <c r="A1215" s="3">
        <f>TITRES_STAT!B1218</f>
        <v>43780</v>
      </c>
      <c r="B1215" s="17">
        <f>TITRES_STAT!D1218</f>
        <v>18.699400000000001</v>
      </c>
      <c r="C1215" s="2">
        <f t="shared" si="141"/>
        <v>0</v>
      </c>
      <c r="D1215" s="2">
        <f t="shared" si="142"/>
        <v>18.722479999999997</v>
      </c>
      <c r="E1215" s="2">
        <f t="shared" si="144"/>
        <v>18.752119999999998</v>
      </c>
      <c r="F1215" s="2">
        <f t="shared" si="145"/>
        <v>18.840595000000004</v>
      </c>
      <c r="G1215" s="2">
        <f t="shared" si="147"/>
        <v>18.863889999999998</v>
      </c>
      <c r="H1215" s="2">
        <f t="shared" si="143"/>
        <v>18.067810000000012</v>
      </c>
      <c r="I1215" s="2">
        <f t="array" ref="I1215">SUMPRODUCT(B1199:B1218, (ROW(B1199:B1218)-ROW(B1199)+1)) / (20*21/2)</f>
        <v>18.749690952380949</v>
      </c>
      <c r="J1215" s="2">
        <f t="shared" si="146"/>
        <v>18.795320618555341</v>
      </c>
      <c r="K1215" s="2">
        <f t="shared" si="148"/>
        <v>18.793064559186934</v>
      </c>
    </row>
    <row r="1216" spans="1:11" ht="13.5" x14ac:dyDescent="0.25">
      <c r="A1216" s="3">
        <f>TITRES_STAT!B1219</f>
        <v>43781</v>
      </c>
      <c r="B1216" s="17">
        <f>TITRES_STAT!D1219</f>
        <v>18.683</v>
      </c>
      <c r="C1216" s="2">
        <f t="shared" si="141"/>
        <v>-1.6400000000000858E-2</v>
      </c>
      <c r="D1216" s="2">
        <f t="shared" si="142"/>
        <v>18.722480000000001</v>
      </c>
      <c r="E1216" s="2">
        <f t="shared" si="144"/>
        <v>18.727429999999998</v>
      </c>
      <c r="F1216" s="2">
        <f t="shared" si="145"/>
        <v>18.836480000000002</v>
      </c>
      <c r="G1216" s="2">
        <f t="shared" si="147"/>
        <v>18.858951999999995</v>
      </c>
      <c r="H1216" s="2">
        <f t="shared" si="143"/>
        <v>18.066992000000013</v>
      </c>
      <c r="I1216" s="2">
        <f t="array" ref="I1216">SUMPRODUCT(B1200:B1219, (ROW(B1200:B1219)-ROW(B1200)+1)) / (20*21/2)</f>
        <v>18.758976190476186</v>
      </c>
      <c r="J1216" s="2">
        <f t="shared" si="146"/>
        <v>18.784623416788165</v>
      </c>
      <c r="K1216" s="2">
        <f t="shared" si="148"/>
        <v>18.788748301963917</v>
      </c>
    </row>
    <row r="1217" spans="1:11" ht="13.5" x14ac:dyDescent="0.25">
      <c r="A1217" s="3">
        <f>TITRES_STAT!B1220</f>
        <v>43782</v>
      </c>
      <c r="B1217" s="17">
        <f>TITRES_STAT!D1220</f>
        <v>18.683</v>
      </c>
      <c r="C1217" s="2">
        <f t="shared" si="141"/>
        <v>0</v>
      </c>
      <c r="D1217" s="2">
        <f t="shared" si="142"/>
        <v>18.722479999999997</v>
      </c>
      <c r="E1217" s="2">
        <f t="shared" si="144"/>
        <v>18.727429999999998</v>
      </c>
      <c r="F1217" s="2">
        <f t="shared" si="145"/>
        <v>18.828250000000004</v>
      </c>
      <c r="G1217" s="2">
        <f t="shared" si="147"/>
        <v>18.848251999999999</v>
      </c>
      <c r="H1217" s="2">
        <f t="shared" si="143"/>
        <v>18.068163000000013</v>
      </c>
      <c r="I1217" s="2">
        <f t="array" ref="I1217">SUMPRODUCT(B1201:B1220, (ROW(B1201:B1220)-ROW(B1201)+1)) / (20*21/2)</f>
        <v>18.747180952380951</v>
      </c>
      <c r="J1217" s="2">
        <f t="shared" si="146"/>
        <v>18.774944996141674</v>
      </c>
      <c r="K1217" s="2">
        <f t="shared" si="148"/>
        <v>18.784601309730039</v>
      </c>
    </row>
    <row r="1218" spans="1:11" ht="13.5" x14ac:dyDescent="0.25">
      <c r="A1218" s="3">
        <f>TITRES_STAT!B1221</f>
        <v>43783</v>
      </c>
      <c r="B1218" s="17">
        <f>TITRES_STAT!D1221</f>
        <v>18.683</v>
      </c>
      <c r="C1218" s="2">
        <f t="shared" si="141"/>
        <v>0</v>
      </c>
      <c r="D1218" s="2">
        <f t="shared" si="142"/>
        <v>18.68956</v>
      </c>
      <c r="E1218" s="2">
        <f t="shared" si="144"/>
        <v>18.719199999999997</v>
      </c>
      <c r="F1218" s="2">
        <f t="shared" si="145"/>
        <v>18.815905000000001</v>
      </c>
      <c r="G1218" s="2">
        <f t="shared" si="147"/>
        <v>18.838705999999998</v>
      </c>
      <c r="H1218" s="2">
        <f t="shared" si="143"/>
        <v>18.069692000000018</v>
      </c>
      <c r="I1218" s="2">
        <f t="array" ref="I1218">SUMPRODUCT(B1202:B1221, (ROW(B1202:B1221)-ROW(B1202)+1)) / (20*21/2)</f>
        <v>18.729899047619046</v>
      </c>
      <c r="J1218" s="2">
        <f t="shared" si="146"/>
        <v>18.766188329842468</v>
      </c>
      <c r="K1218" s="2">
        <f t="shared" si="148"/>
        <v>18.780616944642588</v>
      </c>
    </row>
    <row r="1219" spans="1:11" ht="13.5" x14ac:dyDescent="0.25">
      <c r="A1219" s="3">
        <f>TITRES_STAT!B1222</f>
        <v>43784</v>
      </c>
      <c r="B1219" s="17">
        <f>TITRES_STAT!D1222</f>
        <v>18.913399999999999</v>
      </c>
      <c r="C1219" s="2">
        <f t="shared" si="141"/>
        <v>0.23039999999999949</v>
      </c>
      <c r="D1219" s="2">
        <f t="shared" si="142"/>
        <v>18.73236</v>
      </c>
      <c r="E1219" s="2">
        <f t="shared" si="144"/>
        <v>18.734009999999998</v>
      </c>
      <c r="F1219" s="2">
        <f t="shared" si="145"/>
        <v>18.806850000000001</v>
      </c>
      <c r="G1219" s="2">
        <f t="shared" si="147"/>
        <v>18.835414</v>
      </c>
      <c r="H1219" s="2">
        <f t="shared" si="143"/>
        <v>18.074759500000017</v>
      </c>
      <c r="I1219" s="2">
        <f t="array" ref="I1219">SUMPRODUCT(B1203:B1222, (ROW(B1203:B1222)-ROW(B1203)+1)) / (20*21/2)</f>
        <v>18.714576666666666</v>
      </c>
      <c r="J1219" s="2">
        <f t="shared" si="146"/>
        <v>18.780208488905089</v>
      </c>
      <c r="K1219" s="2">
        <f t="shared" si="148"/>
        <v>18.785824123284058</v>
      </c>
    </row>
    <row r="1220" spans="1:11" ht="13.5" x14ac:dyDescent="0.25">
      <c r="A1220" s="3">
        <f>TITRES_STAT!B1223</f>
        <v>43787</v>
      </c>
      <c r="B1220" s="17">
        <f>TITRES_STAT!D1223</f>
        <v>18.683</v>
      </c>
      <c r="C1220" s="2">
        <f t="shared" ref="C1220:C1283" si="149">B1220-B1219</f>
        <v>-0.23039999999999949</v>
      </c>
      <c r="D1220" s="2">
        <f t="shared" si="142"/>
        <v>18.72908</v>
      </c>
      <c r="E1220" s="2">
        <f t="shared" si="144"/>
        <v>18.725779999999997</v>
      </c>
      <c r="F1220" s="2">
        <f t="shared" si="145"/>
        <v>18.782159999999998</v>
      </c>
      <c r="G1220" s="2">
        <f t="shared" si="147"/>
        <v>18.830476000000001</v>
      </c>
      <c r="H1220" s="2">
        <f t="shared" si="143"/>
        <v>18.078675000000018</v>
      </c>
      <c r="I1220" s="2">
        <f t="array" ref="I1220">SUMPRODUCT(B1204:B1223, (ROW(B1204:B1223)-ROW(B1204)+1)) / (20*21/2)</f>
        <v>18.700821904761906</v>
      </c>
      <c r="J1220" s="2">
        <f t="shared" si="146"/>
        <v>18.770950537580795</v>
      </c>
      <c r="K1220" s="2">
        <f t="shared" si="148"/>
        <v>18.781791804723898</v>
      </c>
    </row>
    <row r="1221" spans="1:11" ht="13.5" x14ac:dyDescent="0.25">
      <c r="A1221" s="3">
        <f>TITRES_STAT!B1224</f>
        <v>43788</v>
      </c>
      <c r="B1221" s="17">
        <f>TITRES_STAT!D1224</f>
        <v>18.6007</v>
      </c>
      <c r="C1221" s="2">
        <f t="shared" si="149"/>
        <v>-8.230000000000004E-2</v>
      </c>
      <c r="D1221" s="2">
        <f t="shared" si="142"/>
        <v>18.712620000000001</v>
      </c>
      <c r="E1221" s="2">
        <f t="shared" si="144"/>
        <v>18.717549999999996</v>
      </c>
      <c r="F1221" s="2">
        <f t="shared" si="145"/>
        <v>18.761585</v>
      </c>
      <c r="G1221" s="2">
        <f t="shared" si="147"/>
        <v>18.823891999999997</v>
      </c>
      <c r="H1221" s="2">
        <f t="shared" si="143"/>
        <v>18.082378000000016</v>
      </c>
      <c r="I1221" s="2">
        <f t="array" ref="I1221">SUMPRODUCT(B1205:B1224, (ROW(B1205:B1224)-ROW(B1205)+1)) / (20*21/2)</f>
        <v>18.681499047619049</v>
      </c>
      <c r="J1221" s="2">
        <f t="shared" si="146"/>
        <v>18.754736200668336</v>
      </c>
      <c r="K1221" s="2">
        <f t="shared" si="148"/>
        <v>18.774690165322962</v>
      </c>
    </row>
    <row r="1222" spans="1:11" ht="13.5" x14ac:dyDescent="0.25">
      <c r="A1222" s="3">
        <f>TITRES_STAT!B1225</f>
        <v>43789</v>
      </c>
      <c r="B1222" s="17">
        <f>TITRES_STAT!D1225</f>
        <v>18.6007</v>
      </c>
      <c r="C1222" s="2">
        <f t="shared" si="149"/>
        <v>0</v>
      </c>
      <c r="D1222" s="2">
        <f t="shared" ref="D1222:D1285" si="150">AVERAGE(B1218:B1222)</f>
        <v>18.696159999999999</v>
      </c>
      <c r="E1222" s="2">
        <f t="shared" si="144"/>
        <v>18.709319999999995</v>
      </c>
      <c r="F1222" s="2">
        <f t="shared" si="145"/>
        <v>18.745125000000002</v>
      </c>
      <c r="G1222" s="2">
        <f t="shared" si="147"/>
        <v>18.817307999999997</v>
      </c>
      <c r="H1222" s="2">
        <f t="shared" si="143"/>
        <v>18.085086500000013</v>
      </c>
      <c r="I1222" s="2">
        <f t="array" ref="I1222">SUMPRODUCT(B1206:B1225, (ROW(B1206:B1225)-ROW(B1206)+1)) / (20*21/2)</f>
        <v>18.691179047619048</v>
      </c>
      <c r="J1222" s="2">
        <f t="shared" si="146"/>
        <v>18.740066086318972</v>
      </c>
      <c r="K1222" s="2">
        <f t="shared" si="148"/>
        <v>18.767867021584806</v>
      </c>
    </row>
    <row r="1223" spans="1:11" ht="13.5" x14ac:dyDescent="0.25">
      <c r="A1223" s="3">
        <f>TITRES_STAT!B1226</f>
        <v>43790</v>
      </c>
      <c r="B1223" s="17">
        <f>TITRES_STAT!D1226</f>
        <v>18.6007</v>
      </c>
      <c r="C1223" s="2">
        <f t="shared" si="149"/>
        <v>0</v>
      </c>
      <c r="D1223" s="2">
        <f t="shared" si="150"/>
        <v>18.679700000000004</v>
      </c>
      <c r="E1223" s="2">
        <f t="shared" si="144"/>
        <v>18.684629999999995</v>
      </c>
      <c r="F1223" s="2">
        <f t="shared" si="145"/>
        <v>18.729490000000002</v>
      </c>
      <c r="G1223" s="2">
        <f t="shared" si="147"/>
        <v>18.814015999999995</v>
      </c>
      <c r="H1223" s="2">
        <f t="shared" si="143"/>
        <v>18.088590500000013</v>
      </c>
      <c r="I1223" s="2">
        <f t="array" ref="I1223">SUMPRODUCT(B1207:B1226, (ROW(B1207:B1226)-ROW(B1207)+1)) / (20*21/2)</f>
        <v>18.676282857142855</v>
      </c>
      <c r="J1223" s="2">
        <f t="shared" si="146"/>
        <v>18.726793125717165</v>
      </c>
      <c r="K1223" s="2">
        <f t="shared" si="148"/>
        <v>18.761311452110892</v>
      </c>
    </row>
    <row r="1224" spans="1:11" ht="13.5" x14ac:dyDescent="0.25">
      <c r="A1224" s="3">
        <f>TITRES_STAT!B1227</f>
        <v>43791</v>
      </c>
      <c r="B1224" s="17">
        <f>TITRES_STAT!D1227</f>
        <v>18.526599999999998</v>
      </c>
      <c r="C1224" s="2">
        <f t="shared" si="149"/>
        <v>-7.4100000000001387E-2</v>
      </c>
      <c r="D1224" s="2">
        <f t="shared" si="150"/>
        <v>18.602340000000002</v>
      </c>
      <c r="E1224" s="2">
        <f t="shared" si="144"/>
        <v>18.667349999999995</v>
      </c>
      <c r="F1224" s="2">
        <f t="shared" si="145"/>
        <v>18.721260000000001</v>
      </c>
      <c r="G1224" s="2">
        <f t="shared" si="147"/>
        <v>18.806113999999997</v>
      </c>
      <c r="H1224" s="2">
        <f t="shared" si="143"/>
        <v>18.091764000000015</v>
      </c>
      <c r="I1224" s="2">
        <f t="array" ref="I1224">SUMPRODUCT(B1208:B1227, (ROW(B1208:B1227)-ROW(B1208)+1)) / (20*21/2)</f>
        <v>18.671779047619044</v>
      </c>
      <c r="J1224" s="2">
        <f t="shared" si="146"/>
        <v>18.707727113744102</v>
      </c>
      <c r="K1224" s="2">
        <f t="shared" si="148"/>
        <v>18.752107081439878</v>
      </c>
    </row>
    <row r="1225" spans="1:11" ht="13.5" x14ac:dyDescent="0.25">
      <c r="A1225" s="3">
        <f>TITRES_STAT!B1228</f>
        <v>43794</v>
      </c>
      <c r="B1225" s="17">
        <f>TITRES_STAT!D1228</f>
        <v>18.822900000000001</v>
      </c>
      <c r="C1225" s="2">
        <f t="shared" si="149"/>
        <v>0.29630000000000223</v>
      </c>
      <c r="D1225" s="2">
        <f t="shared" si="150"/>
        <v>18.630320000000001</v>
      </c>
      <c r="E1225" s="2">
        <f t="shared" si="144"/>
        <v>18.6797</v>
      </c>
      <c r="F1225" s="2">
        <f t="shared" si="145"/>
        <v>18.715910000000001</v>
      </c>
      <c r="G1225" s="2">
        <f t="shared" si="147"/>
        <v>18.803973999999997</v>
      </c>
      <c r="H1225" s="2">
        <f t="shared" si="143"/>
        <v>18.096379000000017</v>
      </c>
      <c r="I1225" s="2">
        <f t="array" ref="I1225">SUMPRODUCT(B1209:B1228, (ROW(B1209:B1228)-ROW(B1209)+1)) / (20*21/2)</f>
        <v>18.667431904761905</v>
      </c>
      <c r="J1225" s="2">
        <f t="shared" si="146"/>
        <v>18.718695960054188</v>
      </c>
      <c r="K1225" s="2">
        <f t="shared" si="148"/>
        <v>18.754883274324587</v>
      </c>
    </row>
    <row r="1226" spans="1:11" ht="13.5" x14ac:dyDescent="0.25">
      <c r="A1226" s="3">
        <f>TITRES_STAT!B1229</f>
        <v>43795</v>
      </c>
      <c r="B1226" s="17">
        <f>TITRES_STAT!D1229</f>
        <v>18.5595</v>
      </c>
      <c r="C1226" s="2">
        <f t="shared" si="149"/>
        <v>-0.26340000000000074</v>
      </c>
      <c r="D1226" s="2">
        <f t="shared" si="150"/>
        <v>18.62208</v>
      </c>
      <c r="E1226" s="2">
        <f t="shared" si="144"/>
        <v>18.667349999999999</v>
      </c>
      <c r="F1226" s="2">
        <f t="shared" si="145"/>
        <v>18.697390000000002</v>
      </c>
      <c r="G1226" s="2">
        <f t="shared" si="147"/>
        <v>18.799857999999993</v>
      </c>
      <c r="H1226" s="2">
        <f t="shared" ref="H1226:H1289" si="151">AVERAGE(B1027:B1226)</f>
        <v>18.099637500000014</v>
      </c>
      <c r="I1226" s="2">
        <f t="array" ref="I1226">SUMPRODUCT(B1210:B1229, (ROW(B1210:B1229)-ROW(B1210)+1)) / (20*21/2)</f>
        <v>18.67460476190476</v>
      </c>
      <c r="J1226" s="2">
        <f t="shared" si="146"/>
        <v>18.703534440049026</v>
      </c>
      <c r="K1226" s="2">
        <f t="shared" si="148"/>
        <v>18.747221185135388</v>
      </c>
    </row>
    <row r="1227" spans="1:11" ht="13.5" x14ac:dyDescent="0.25">
      <c r="A1227" s="3">
        <f>TITRES_STAT!B1230</f>
        <v>43796</v>
      </c>
      <c r="B1227" s="17">
        <f>TITRES_STAT!D1230</f>
        <v>18.650099999999998</v>
      </c>
      <c r="C1227" s="2">
        <f t="shared" si="149"/>
        <v>9.059999999999846E-2</v>
      </c>
      <c r="D1227" s="2">
        <f t="shared" si="150"/>
        <v>18.631959999999999</v>
      </c>
      <c r="E1227" s="2">
        <f t="shared" si="144"/>
        <v>18.664059999999999</v>
      </c>
      <c r="F1227" s="2">
        <f t="shared" si="145"/>
        <v>18.695744999999999</v>
      </c>
      <c r="G1227" s="2">
        <f t="shared" si="147"/>
        <v>18.794261999999996</v>
      </c>
      <c r="H1227" s="2">
        <f t="shared" si="151"/>
        <v>18.101400000000016</v>
      </c>
      <c r="I1227" s="2">
        <f t="array" ref="I1227">SUMPRODUCT(B1211:B1230, (ROW(B1211:B1230)-ROW(B1211)+1)) / (20*21/2)</f>
        <v>18.666101428571427</v>
      </c>
      <c r="J1227" s="2">
        <f t="shared" si="146"/>
        <v>18.698445445758644</v>
      </c>
      <c r="K1227" s="2">
        <f t="shared" si="148"/>
        <v>18.743412511208508</v>
      </c>
    </row>
    <row r="1228" spans="1:11" ht="13.5" x14ac:dyDescent="0.25">
      <c r="A1228" s="3">
        <f>TITRES_STAT!B1231</f>
        <v>43797</v>
      </c>
      <c r="B1228" s="17">
        <f>TITRES_STAT!D1231</f>
        <v>18.650099999999998</v>
      </c>
      <c r="C1228" s="2">
        <f t="shared" si="149"/>
        <v>0</v>
      </c>
      <c r="D1228" s="2">
        <f t="shared" si="150"/>
        <v>18.641839999999998</v>
      </c>
      <c r="E1228" s="2">
        <f t="shared" ref="E1228:E1291" si="152">AVERAGE(B1219:B1228)</f>
        <v>18.660770000000003</v>
      </c>
      <c r="F1228" s="2">
        <f t="shared" si="145"/>
        <v>18.689985</v>
      </c>
      <c r="G1228" s="2">
        <f t="shared" si="147"/>
        <v>18.788665999999992</v>
      </c>
      <c r="H1228" s="2">
        <f t="shared" si="151"/>
        <v>18.103242000000012</v>
      </c>
      <c r="I1228" s="2">
        <f t="array" ref="I1228">SUMPRODUCT(B1212:B1231, (ROW(B1212:B1231)-ROW(B1212)+1)) / (20*21/2)</f>
        <v>18.650543809523811</v>
      </c>
      <c r="J1228" s="2">
        <f t="shared" si="146"/>
        <v>18.693841117591152</v>
      </c>
      <c r="K1228" s="2">
        <f t="shared" si="148"/>
        <v>18.739753197043466</v>
      </c>
    </row>
    <row r="1229" spans="1:11" ht="13.5" x14ac:dyDescent="0.25">
      <c r="A1229" s="3">
        <f>TITRES_STAT!B1232</f>
        <v>43798</v>
      </c>
      <c r="B1229" s="17">
        <f>TITRES_STAT!D1232</f>
        <v>18.7653</v>
      </c>
      <c r="C1229" s="2">
        <f t="shared" si="149"/>
        <v>0.11520000000000152</v>
      </c>
      <c r="D1229" s="2">
        <f t="shared" si="150"/>
        <v>18.689579999999999</v>
      </c>
      <c r="E1229" s="2">
        <f t="shared" si="152"/>
        <v>18.645960000000002</v>
      </c>
      <c r="F1229" s="2">
        <f t="shared" si="145"/>
        <v>18.689985</v>
      </c>
      <c r="G1229" s="2">
        <f t="shared" si="147"/>
        <v>18.785373999999997</v>
      </c>
      <c r="H1229" s="2">
        <f t="shared" si="151"/>
        <v>18.106376000000012</v>
      </c>
      <c r="I1229" s="2">
        <f t="array" ref="I1229">SUMPRODUCT(B1213:B1232, (ROW(B1213:B1232)-ROW(B1213)+1)) / (20*21/2)</f>
        <v>18.634979523809523</v>
      </c>
      <c r="J1229" s="2">
        <f t="shared" si="146"/>
        <v>18.700646725439615</v>
      </c>
      <c r="K1229" s="2">
        <f t="shared" si="148"/>
        <v>18.740755032453528</v>
      </c>
    </row>
    <row r="1230" spans="1:11" ht="13.5" x14ac:dyDescent="0.25">
      <c r="A1230" s="3">
        <f>TITRES_STAT!B1233</f>
        <v>43801</v>
      </c>
      <c r="B1230" s="17">
        <f>TITRES_STAT!D1233</f>
        <v>18.6007</v>
      </c>
      <c r="C1230" s="2">
        <f t="shared" si="149"/>
        <v>-0.16460000000000008</v>
      </c>
      <c r="D1230" s="2">
        <f t="shared" si="150"/>
        <v>18.645139999999998</v>
      </c>
      <c r="E1230" s="2">
        <f t="shared" si="152"/>
        <v>18.637729999999998</v>
      </c>
      <c r="F1230" s="2">
        <f t="shared" si="145"/>
        <v>18.681755000000003</v>
      </c>
      <c r="G1230" s="2">
        <f t="shared" si="147"/>
        <v>18.777143999999993</v>
      </c>
      <c r="H1230" s="2">
        <f t="shared" si="151"/>
        <v>18.109482500000009</v>
      </c>
      <c r="I1230" s="2">
        <f t="array" ref="I1230">SUMPRODUCT(B1214:B1233, (ROW(B1214:B1233)-ROW(B1214)+1)) / (20*21/2)</f>
        <v>18.621029047619047</v>
      </c>
      <c r="J1230" s="2">
        <f t="shared" si="146"/>
        <v>18.691127989683462</v>
      </c>
      <c r="K1230" s="2">
        <f t="shared" si="148"/>
        <v>18.735262678239664</v>
      </c>
    </row>
    <row r="1231" spans="1:11" ht="13.5" x14ac:dyDescent="0.25">
      <c r="A1231" s="3">
        <f>TITRES_STAT!B1234</f>
        <v>43802</v>
      </c>
      <c r="B1231" s="17">
        <f>TITRES_STAT!D1234</f>
        <v>18.5184</v>
      </c>
      <c r="C1231" s="2">
        <f t="shared" si="149"/>
        <v>-8.230000000000004E-2</v>
      </c>
      <c r="D1231" s="2">
        <f t="shared" si="150"/>
        <v>18.63692</v>
      </c>
      <c r="E1231" s="2">
        <f t="shared" si="152"/>
        <v>18.629499999999997</v>
      </c>
      <c r="F1231" s="2">
        <f t="shared" si="145"/>
        <v>18.673525000000001</v>
      </c>
      <c r="G1231" s="2">
        <f t="shared" si="147"/>
        <v>18.768913999999992</v>
      </c>
      <c r="H1231" s="2">
        <f t="shared" si="151"/>
        <v>18.11257500000001</v>
      </c>
      <c r="I1231" s="2">
        <f t="array" ref="I1231">SUMPRODUCT(B1215:B1234, (ROW(B1215:B1234)-ROW(B1215)+1)) / (20*21/2)</f>
        <v>18.612560476190474</v>
      </c>
      <c r="J1231" s="2">
        <f t="shared" si="146"/>
        <v>18.674677704951701</v>
      </c>
      <c r="K1231" s="2">
        <f t="shared" si="148"/>
        <v>18.72675825948517</v>
      </c>
    </row>
    <row r="1232" spans="1:11" ht="13.5" x14ac:dyDescent="0.25">
      <c r="A1232" s="3">
        <f>TITRES_STAT!B1235</f>
        <v>43803</v>
      </c>
      <c r="B1232" s="17">
        <f>TITRES_STAT!D1235</f>
        <v>18.510100000000001</v>
      </c>
      <c r="C1232" s="2">
        <f t="shared" si="149"/>
        <v>-8.2999999999984198E-3</v>
      </c>
      <c r="D1232" s="2">
        <f t="shared" si="150"/>
        <v>18.608920000000001</v>
      </c>
      <c r="E1232" s="2">
        <f t="shared" si="152"/>
        <v>18.620439999999999</v>
      </c>
      <c r="F1232" s="2">
        <f t="shared" si="145"/>
        <v>18.66488</v>
      </c>
      <c r="G1232" s="2">
        <f t="shared" si="147"/>
        <v>18.762163999999991</v>
      </c>
      <c r="H1232" s="2">
        <f t="shared" si="151"/>
        <v>18.117018500000011</v>
      </c>
      <c r="I1232" s="2">
        <f t="array" ref="I1232">SUMPRODUCT(B1216:B1235, (ROW(B1216:B1235)-ROW(B1216)+1)) / (20*21/2)</f>
        <v>18.608681904761905</v>
      </c>
      <c r="J1232" s="2">
        <f t="shared" si="146"/>
        <v>18.659003637813445</v>
      </c>
      <c r="K1232" s="2">
        <f t="shared" si="148"/>
        <v>18.71826185715242</v>
      </c>
    </row>
    <row r="1233" spans="1:11" ht="13.5" x14ac:dyDescent="0.25">
      <c r="A1233" s="3">
        <f>TITRES_STAT!B1236</f>
        <v>43804</v>
      </c>
      <c r="B1233" s="17">
        <f>TITRES_STAT!D1236</f>
        <v>18.5184</v>
      </c>
      <c r="C1233" s="2">
        <f t="shared" si="149"/>
        <v>8.2999999999984198E-3</v>
      </c>
      <c r="D1233" s="2">
        <f t="shared" si="150"/>
        <v>18.58258</v>
      </c>
      <c r="E1233" s="2">
        <f t="shared" si="152"/>
        <v>18.612209999999997</v>
      </c>
      <c r="F1233" s="2">
        <f t="shared" si="145"/>
        <v>18.648420000000002</v>
      </c>
      <c r="G1233" s="2">
        <f t="shared" si="147"/>
        <v>18.755579999999995</v>
      </c>
      <c r="H1233" s="2">
        <f t="shared" si="151"/>
        <v>18.120111000000012</v>
      </c>
      <c r="I1233" s="2">
        <f t="array" ref="I1233">SUMPRODUCT(B1217:B1236, (ROW(B1217:B1236)-ROW(B1217)+1)) / (20*21/2)</f>
        <v>18.605273333333336</v>
      </c>
      <c r="J1233" s="2">
        <f t="shared" si="146"/>
        <v>18.645612815164544</v>
      </c>
      <c r="K1233" s="2">
        <f t="shared" si="148"/>
        <v>18.710424137264091</v>
      </c>
    </row>
    <row r="1234" spans="1:11" ht="13.5" x14ac:dyDescent="0.25">
      <c r="A1234" s="3">
        <f>TITRES_STAT!B1237</f>
        <v>43805</v>
      </c>
      <c r="B1234" s="17">
        <f>TITRES_STAT!D1237</f>
        <v>18.5595</v>
      </c>
      <c r="C1234" s="2">
        <f t="shared" si="149"/>
        <v>4.1100000000000136E-2</v>
      </c>
      <c r="D1234" s="2">
        <f t="shared" si="150"/>
        <v>18.541420000000002</v>
      </c>
      <c r="E1234" s="2">
        <f t="shared" si="152"/>
        <v>18.615500000000004</v>
      </c>
      <c r="F1234" s="2">
        <f t="shared" si="145"/>
        <v>18.641425000000002</v>
      </c>
      <c r="G1234" s="2">
        <f t="shared" si="147"/>
        <v>18.749817999999994</v>
      </c>
      <c r="H1234" s="2">
        <f t="shared" si="151"/>
        <v>18.123449000000008</v>
      </c>
      <c r="I1234" s="2">
        <f t="array" ref="I1234">SUMPRODUCT(B1218:B1237, (ROW(B1218:B1237)-ROW(B1218)+1)) / (20*21/2)</f>
        <v>18.602256666666666</v>
      </c>
      <c r="J1234" s="2">
        <f t="shared" si="146"/>
        <v>18.637411594672685</v>
      </c>
      <c r="K1234" s="2">
        <f t="shared" si="148"/>
        <v>18.704505543645894</v>
      </c>
    </row>
    <row r="1235" spans="1:11" ht="13.5" x14ac:dyDescent="0.25">
      <c r="A1235" s="3">
        <f>TITRES_STAT!B1238</f>
        <v>43808</v>
      </c>
      <c r="B1235" s="17">
        <f>TITRES_STAT!D1238</f>
        <v>18.6007</v>
      </c>
      <c r="C1235" s="2">
        <f t="shared" si="149"/>
        <v>4.1199999999999903E-2</v>
      </c>
      <c r="D1235" s="2">
        <f t="shared" si="150"/>
        <v>18.541420000000002</v>
      </c>
      <c r="E1235" s="2">
        <f t="shared" si="152"/>
        <v>18.59328</v>
      </c>
      <c r="F1235" s="2">
        <f t="shared" si="145"/>
        <v>18.636490000000002</v>
      </c>
      <c r="G1235" s="2">
        <f t="shared" si="147"/>
        <v>18.746525999999992</v>
      </c>
      <c r="H1235" s="2">
        <f t="shared" si="151"/>
        <v>18.12755000000001</v>
      </c>
      <c r="I1235" s="2">
        <f t="array" ref="I1235">SUMPRODUCT(B1219:B1238, (ROW(B1219:B1238)-ROW(B1219)+1)) / (20*21/2)</f>
        <v>18.591793809523814</v>
      </c>
      <c r="J1235" s="2">
        <f t="shared" si="146"/>
        <v>18.633915252322904</v>
      </c>
      <c r="K1235" s="2">
        <f t="shared" si="148"/>
        <v>18.700434738012721</v>
      </c>
    </row>
    <row r="1236" spans="1:11" ht="13.5" x14ac:dyDescent="0.25">
      <c r="A1236" s="3">
        <f>TITRES_STAT!B1239</f>
        <v>43809</v>
      </c>
      <c r="B1236" s="17">
        <f>TITRES_STAT!D1239</f>
        <v>18.6007</v>
      </c>
      <c r="C1236" s="2">
        <f t="shared" si="149"/>
        <v>0</v>
      </c>
      <c r="D1236" s="2">
        <f t="shared" si="150"/>
        <v>18.557880000000001</v>
      </c>
      <c r="E1236" s="2">
        <f t="shared" si="152"/>
        <v>18.5974</v>
      </c>
      <c r="F1236" s="2">
        <f t="shared" ref="F1236:F1299" si="153">AVERAGE(B1217:B1236)</f>
        <v>18.632375000000003</v>
      </c>
      <c r="G1236" s="2">
        <f t="shared" si="147"/>
        <v>18.744551999999992</v>
      </c>
      <c r="H1236" s="2">
        <f t="shared" si="151"/>
        <v>18.131849500000008</v>
      </c>
      <c r="I1236" s="2">
        <f t="array" ref="I1236">SUMPRODUCT(B1220:B1239, (ROW(B1220:B1239)-ROW(B1220)+1)) / (20*21/2)</f>
        <v>18.582114761904762</v>
      </c>
      <c r="J1236" s="2">
        <f t="shared" si="146"/>
        <v>18.630751894958816</v>
      </c>
      <c r="K1236" s="2">
        <f t="shared" si="148"/>
        <v>18.696523571816144</v>
      </c>
    </row>
    <row r="1237" spans="1:11" ht="13.5" x14ac:dyDescent="0.25">
      <c r="A1237" s="3">
        <f>TITRES_STAT!B1240</f>
        <v>43810</v>
      </c>
      <c r="B1237" s="17">
        <f>TITRES_STAT!D1240</f>
        <v>18.6007</v>
      </c>
      <c r="C1237" s="2">
        <f t="shared" si="149"/>
        <v>0</v>
      </c>
      <c r="D1237" s="2">
        <f t="shared" si="150"/>
        <v>18.576000000000001</v>
      </c>
      <c r="E1237" s="2">
        <f t="shared" si="152"/>
        <v>18.592459999999996</v>
      </c>
      <c r="F1237" s="2">
        <f t="shared" si="153"/>
        <v>18.628260000000004</v>
      </c>
      <c r="G1237" s="2">
        <f t="shared" si="147"/>
        <v>18.737967999999995</v>
      </c>
      <c r="H1237" s="2">
        <f t="shared" si="151"/>
        <v>18.136348000000009</v>
      </c>
      <c r="I1237" s="2">
        <f t="array" ref="I1237">SUMPRODUCT(B1221:B1240, (ROW(B1221:B1240)-ROW(B1221)+1)) / (20*21/2)</f>
        <v>18.574316666666665</v>
      </c>
      <c r="J1237" s="2">
        <f t="shared" ref="J1237:J1300" si="154">$J$4*B1237+J1236*(1-$J$4)</f>
        <v>18.627889809724643</v>
      </c>
      <c r="K1237" s="2">
        <f t="shared" si="148"/>
        <v>18.692765784686099</v>
      </c>
    </row>
    <row r="1238" spans="1:11" ht="13.5" x14ac:dyDescent="0.25">
      <c r="A1238" s="3">
        <f>TITRES_STAT!B1241</f>
        <v>43811</v>
      </c>
      <c r="B1238" s="17">
        <f>TITRES_STAT!D1241</f>
        <v>18.5184</v>
      </c>
      <c r="C1238" s="2">
        <f t="shared" si="149"/>
        <v>-8.230000000000004E-2</v>
      </c>
      <c r="D1238" s="2">
        <f t="shared" si="150"/>
        <v>18.576000000000001</v>
      </c>
      <c r="E1238" s="2">
        <f t="shared" si="152"/>
        <v>18.579289999999997</v>
      </c>
      <c r="F1238" s="2">
        <f t="shared" si="153"/>
        <v>18.620030000000003</v>
      </c>
      <c r="G1238" s="2">
        <f t="shared" si="147"/>
        <v>18.729901999999996</v>
      </c>
      <c r="H1238" s="2">
        <f t="shared" si="151"/>
        <v>18.138048500000011</v>
      </c>
      <c r="I1238" s="2">
        <f t="array" ref="I1238">SUMPRODUCT(B1222:B1241, (ROW(B1222:B1241)-ROW(B1222)+1)) / (20*21/2)</f>
        <v>18.568083333333334</v>
      </c>
      <c r="J1238" s="2">
        <f t="shared" si="154"/>
        <v>18.617462208798486</v>
      </c>
      <c r="K1238" s="2">
        <f t="shared" si="148"/>
        <v>18.685927910776844</v>
      </c>
    </row>
    <row r="1239" spans="1:11" ht="13.5" x14ac:dyDescent="0.25">
      <c r="A1239" s="3">
        <f>TITRES_STAT!B1242</f>
        <v>43812</v>
      </c>
      <c r="B1239" s="17">
        <f>TITRES_STAT!D1242</f>
        <v>18.5184</v>
      </c>
      <c r="C1239" s="2">
        <f t="shared" si="149"/>
        <v>0</v>
      </c>
      <c r="D1239" s="2">
        <f t="shared" si="150"/>
        <v>18.567779999999999</v>
      </c>
      <c r="E1239" s="2">
        <f t="shared" si="152"/>
        <v>18.554600000000001</v>
      </c>
      <c r="F1239" s="2">
        <f t="shared" si="153"/>
        <v>18.600280000000005</v>
      </c>
      <c r="G1239" s="2">
        <f t="shared" si="147"/>
        <v>18.723317999999995</v>
      </c>
      <c r="H1239" s="2">
        <f t="shared" si="151"/>
        <v>18.139749000000009</v>
      </c>
      <c r="I1239" s="2">
        <f t="array" ref="I1239">SUMPRODUCT(B1223:B1242, (ROW(B1223:B1242)-ROW(B1223)+1)) / (20*21/2)</f>
        <v>18.565336190476192</v>
      </c>
      <c r="J1239" s="2">
        <f t="shared" si="154"/>
        <v>18.608027712722439</v>
      </c>
      <c r="K1239" s="2">
        <f t="shared" si="148"/>
        <v>18.679358188785596</v>
      </c>
    </row>
    <row r="1240" spans="1:11" ht="13.5" x14ac:dyDescent="0.25">
      <c r="A1240" s="3">
        <f>TITRES_STAT!B1243</f>
        <v>43815</v>
      </c>
      <c r="B1240" s="17">
        <f>TITRES_STAT!D1243</f>
        <v>18.5184</v>
      </c>
      <c r="C1240" s="2">
        <f t="shared" si="149"/>
        <v>0</v>
      </c>
      <c r="D1240" s="2">
        <f t="shared" si="150"/>
        <v>18.55132</v>
      </c>
      <c r="E1240" s="2">
        <f t="shared" si="152"/>
        <v>18.546369999999996</v>
      </c>
      <c r="F1240" s="2">
        <f t="shared" si="153"/>
        <v>18.59205</v>
      </c>
      <c r="G1240" s="2">
        <f t="shared" si="147"/>
        <v>18.720025999999997</v>
      </c>
      <c r="H1240" s="2">
        <f t="shared" si="151"/>
        <v>18.144154500000006</v>
      </c>
      <c r="I1240" s="2">
        <f t="array" ref="I1240">SUMPRODUCT(B1224:B1243, (ROW(B1224:B1243)-ROW(B1224)+1)) / (20*21/2)</f>
        <v>18.55887095238095</v>
      </c>
      <c r="J1240" s="2">
        <f t="shared" si="154"/>
        <v>18.599491740082204</v>
      </c>
      <c r="K1240" s="2">
        <f t="shared" si="148"/>
        <v>18.673046102950867</v>
      </c>
    </row>
    <row r="1241" spans="1:11" ht="13.5" x14ac:dyDescent="0.25">
      <c r="A1241" s="3">
        <f>TITRES_STAT!B1244</f>
        <v>43816</v>
      </c>
      <c r="B1241" s="17">
        <f>TITRES_STAT!D1244</f>
        <v>18.526599999999998</v>
      </c>
      <c r="C1241" s="2">
        <f t="shared" si="149"/>
        <v>8.1999999999986528E-3</v>
      </c>
      <c r="D1241" s="2">
        <f t="shared" si="150"/>
        <v>18.5365</v>
      </c>
      <c r="E1241" s="2">
        <f t="shared" si="152"/>
        <v>18.547189999999997</v>
      </c>
      <c r="F1241" s="2">
        <f t="shared" si="153"/>
        <v>18.588344999999997</v>
      </c>
      <c r="G1241" s="2">
        <f t="shared" si="147"/>
        <v>18.716897999999997</v>
      </c>
      <c r="H1241" s="2">
        <f t="shared" si="151"/>
        <v>18.146174500000008</v>
      </c>
      <c r="I1241" s="2">
        <f t="array" ref="I1241">SUMPRODUCT(B1225:B1244, (ROW(B1225:B1244)-ROW(B1225)+1)) / (20*21/2)</f>
        <v>18.560635714285713</v>
      </c>
      <c r="J1241" s="2">
        <f t="shared" si="154"/>
        <v>18.592549669598185</v>
      </c>
      <c r="K1241" s="2">
        <f t="shared" si="148"/>
        <v>18.667303118521421</v>
      </c>
    </row>
    <row r="1242" spans="1:11" ht="13.5" x14ac:dyDescent="0.25">
      <c r="A1242" s="3">
        <f>TITRES_STAT!B1245</f>
        <v>43817</v>
      </c>
      <c r="B1242" s="17">
        <f>TITRES_STAT!D1245</f>
        <v>18.5595</v>
      </c>
      <c r="C1242" s="2">
        <f t="shared" si="149"/>
        <v>3.2900000000001484E-2</v>
      </c>
      <c r="D1242" s="2">
        <f t="shared" si="150"/>
        <v>18.52826</v>
      </c>
      <c r="E1242" s="2">
        <f t="shared" si="152"/>
        <v>18.552129999999998</v>
      </c>
      <c r="F1242" s="2">
        <f t="shared" si="153"/>
        <v>18.586284999999997</v>
      </c>
      <c r="G1242" s="2">
        <f t="shared" si="147"/>
        <v>18.714427999999998</v>
      </c>
      <c r="H1242" s="2">
        <f t="shared" si="151"/>
        <v>18.148359000000006</v>
      </c>
      <c r="I1242" s="2">
        <f t="array" ref="I1242">SUMPRODUCT(B1226:B1245, (ROW(B1226:B1245)-ROW(B1226)+1)) / (20*21/2)</f>
        <v>18.554990476190476</v>
      </c>
      <c r="J1242" s="2">
        <f t="shared" si="154"/>
        <v>18.589402082017408</v>
      </c>
      <c r="K1242" s="2">
        <f t="shared" si="148"/>
        <v>18.663075545246073</v>
      </c>
    </row>
    <row r="1243" spans="1:11" ht="13.5" x14ac:dyDescent="0.25">
      <c r="A1243" s="3">
        <f>TITRES_STAT!B1246</f>
        <v>43818</v>
      </c>
      <c r="B1243" s="17">
        <f>TITRES_STAT!D1246</f>
        <v>18.5184</v>
      </c>
      <c r="C1243" s="2">
        <f t="shared" si="149"/>
        <v>-4.1100000000000136E-2</v>
      </c>
      <c r="D1243" s="2">
        <f t="shared" si="150"/>
        <v>18.52826</v>
      </c>
      <c r="E1243" s="2">
        <f t="shared" si="152"/>
        <v>18.552129999999998</v>
      </c>
      <c r="F1243" s="2">
        <f t="shared" si="153"/>
        <v>18.582169999999998</v>
      </c>
      <c r="G1243" s="2">
        <f t="shared" si="147"/>
        <v>18.711136</v>
      </c>
      <c r="H1243" s="2">
        <f t="shared" si="151"/>
        <v>18.152645000000003</v>
      </c>
      <c r="I1243" s="2">
        <f t="array" ref="I1243">SUMPRODUCT(B1227:B1246, (ROW(B1227:B1246)-ROW(B1227)+1)) / (20*21/2)</f>
        <v>18.549184761904762</v>
      </c>
      <c r="J1243" s="2">
        <f t="shared" si="154"/>
        <v>18.582639978968128</v>
      </c>
      <c r="K1243" s="2">
        <f t="shared" si="148"/>
        <v>18.657401994452112</v>
      </c>
    </row>
    <row r="1244" spans="1:11" ht="13.5" x14ac:dyDescent="0.25">
      <c r="A1244" s="3">
        <f>TITRES_STAT!B1247</f>
        <v>43819</v>
      </c>
      <c r="B1244" s="17">
        <f>TITRES_STAT!D1247</f>
        <v>18.6007</v>
      </c>
      <c r="C1244" s="2">
        <f t="shared" si="149"/>
        <v>8.230000000000004E-2</v>
      </c>
      <c r="D1244" s="2">
        <f t="shared" si="150"/>
        <v>18.544720000000002</v>
      </c>
      <c r="E1244" s="2">
        <f t="shared" si="152"/>
        <v>18.556249999999999</v>
      </c>
      <c r="F1244" s="2">
        <f t="shared" si="153"/>
        <v>18.585874999999998</v>
      </c>
      <c r="G1244" s="2">
        <f t="shared" si="147"/>
        <v>18.705375999999998</v>
      </c>
      <c r="H1244" s="2">
        <f t="shared" si="151"/>
        <v>18.157342500000006</v>
      </c>
      <c r="I1244" s="2">
        <f t="array" ref="I1244">SUMPRODUCT(B1228:B1247, (ROW(B1228:B1247)-ROW(B1228)+1)) / (20*21/2)</f>
        <v>18.552242857142858</v>
      </c>
      <c r="J1244" s="2">
        <f t="shared" si="154"/>
        <v>18.584359980971165</v>
      </c>
      <c r="K1244" s="2">
        <f t="shared" si="148"/>
        <v>18.655178386826538</v>
      </c>
    </row>
    <row r="1245" spans="1:11" ht="13.5" x14ac:dyDescent="0.25">
      <c r="A1245" s="3">
        <f>TITRES_STAT!B1248</f>
        <v>43822</v>
      </c>
      <c r="B1245" s="17">
        <f>TITRES_STAT!D1248</f>
        <v>18.526599999999998</v>
      </c>
      <c r="C1245" s="2">
        <f t="shared" si="149"/>
        <v>-7.4100000000001387E-2</v>
      </c>
      <c r="D1245" s="2">
        <f t="shared" si="150"/>
        <v>18.54636</v>
      </c>
      <c r="E1245" s="2">
        <f t="shared" si="152"/>
        <v>18.548840000000002</v>
      </c>
      <c r="F1245" s="2">
        <f t="shared" si="153"/>
        <v>18.571059999999996</v>
      </c>
      <c r="G1245" s="2">
        <f t="shared" si="147"/>
        <v>18.700602</v>
      </c>
      <c r="H1245" s="2">
        <f t="shared" si="151"/>
        <v>18.160874000000007</v>
      </c>
      <c r="I1245" s="2">
        <f t="array" ref="I1245">SUMPRODUCT(B1229:B1248, (ROW(B1229:B1248)-ROW(B1229)+1)) / (20*21/2)</f>
        <v>18.550831428571428</v>
      </c>
      <c r="J1245" s="2">
        <f t="shared" si="154"/>
        <v>18.578859030402484</v>
      </c>
      <c r="K1245" s="2">
        <f t="shared" si="148"/>
        <v>18.650136097147065</v>
      </c>
    </row>
    <row r="1246" spans="1:11" ht="13.5" x14ac:dyDescent="0.25">
      <c r="A1246" s="3">
        <f>TITRES_STAT!B1249</f>
        <v>43823</v>
      </c>
      <c r="B1246" s="17">
        <f>TITRES_STAT!D1249</f>
        <v>18.510100000000001</v>
      </c>
      <c r="C1246" s="2">
        <f t="shared" si="149"/>
        <v>-1.6499999999997073E-2</v>
      </c>
      <c r="D1246" s="2">
        <f t="shared" si="150"/>
        <v>18.543060000000004</v>
      </c>
      <c r="E1246" s="2">
        <f t="shared" si="152"/>
        <v>18.53978</v>
      </c>
      <c r="F1246" s="2">
        <f t="shared" si="153"/>
        <v>18.568589999999997</v>
      </c>
      <c r="G1246" s="2">
        <f t="shared" si="147"/>
        <v>18.695498000000001</v>
      </c>
      <c r="H1246" s="2">
        <f t="shared" si="151"/>
        <v>18.164522000000009</v>
      </c>
      <c r="I1246" s="2">
        <f t="array" ref="I1246">SUMPRODUCT(B1230:B1249, (ROW(B1230:B1249)-ROW(B1230)+1)) / (20*21/2)</f>
        <v>18.547538095238092</v>
      </c>
      <c r="J1246" s="2">
        <f t="shared" si="154"/>
        <v>18.572310551316534</v>
      </c>
      <c r="K1246" s="2">
        <f t="shared" si="148"/>
        <v>18.64464448549424</v>
      </c>
    </row>
    <row r="1247" spans="1:11" ht="13.5" x14ac:dyDescent="0.25">
      <c r="A1247" s="3">
        <f>TITRES_STAT!B1250</f>
        <v>43824</v>
      </c>
      <c r="B1247" s="17">
        <f>TITRES_STAT!D1250</f>
        <v>18.6007</v>
      </c>
      <c r="C1247" s="2">
        <f t="shared" si="149"/>
        <v>9.059999999999846E-2</v>
      </c>
      <c r="D1247" s="2">
        <f t="shared" si="150"/>
        <v>18.551300000000001</v>
      </c>
      <c r="E1247" s="2">
        <f t="shared" si="152"/>
        <v>18.53978</v>
      </c>
      <c r="F1247" s="2">
        <f t="shared" si="153"/>
        <v>18.566119999999998</v>
      </c>
      <c r="G1247" s="2">
        <f t="shared" si="147"/>
        <v>18.690559999999998</v>
      </c>
      <c r="H1247" s="2">
        <f t="shared" si="151"/>
        <v>18.168424000000005</v>
      </c>
      <c r="I1247" s="2">
        <f t="array" ref="I1247">SUMPRODUCT(B1231:B1250, (ROW(B1231:B1250)-ROW(B1231)+1)) / (20*21/2)</f>
        <v>18.568114761904759</v>
      </c>
      <c r="J1247" s="2">
        <f t="shared" si="154"/>
        <v>18.575014308334005</v>
      </c>
      <c r="K1247" s="2">
        <f t="shared" si="148"/>
        <v>18.642921172337601</v>
      </c>
    </row>
    <row r="1248" spans="1:11" ht="13.5" x14ac:dyDescent="0.25">
      <c r="A1248" s="3">
        <f>TITRES_STAT!B1251</f>
        <v>43825</v>
      </c>
      <c r="B1248" s="17">
        <f>TITRES_STAT!D1251</f>
        <v>18.551300000000001</v>
      </c>
      <c r="C1248" s="2">
        <f t="shared" si="149"/>
        <v>-4.9399999999998556E-2</v>
      </c>
      <c r="D1248" s="2">
        <f t="shared" si="150"/>
        <v>18.557880000000001</v>
      </c>
      <c r="E1248" s="2">
        <f t="shared" si="152"/>
        <v>18.543069999999997</v>
      </c>
      <c r="F1248" s="2">
        <f t="shared" si="153"/>
        <v>18.56118</v>
      </c>
      <c r="G1248" s="2">
        <f t="shared" si="147"/>
        <v>18.682987999999998</v>
      </c>
      <c r="H1248" s="2">
        <f t="shared" si="151"/>
        <v>18.17327250000001</v>
      </c>
      <c r="I1248" s="2">
        <f t="array" ref="I1248">SUMPRODUCT(B1232:B1251, (ROW(B1232:B1251)-ROW(B1232)+1)) / (20*21/2)</f>
        <v>18.594964761904762</v>
      </c>
      <c r="J1248" s="2">
        <f t="shared" si="154"/>
        <v>18.572755802778385</v>
      </c>
      <c r="K1248" s="2">
        <f t="shared" si="148"/>
        <v>18.639328185187107</v>
      </c>
    </row>
    <row r="1249" spans="1:11" ht="13.5" x14ac:dyDescent="0.25">
      <c r="A1249" s="3">
        <f>TITRES_STAT!B1252</f>
        <v>43826</v>
      </c>
      <c r="B1249" s="17">
        <f>TITRES_STAT!D1252</f>
        <v>18.526599999999998</v>
      </c>
      <c r="C1249" s="2">
        <f t="shared" si="149"/>
        <v>-2.4700000000002831E-2</v>
      </c>
      <c r="D1249" s="2">
        <f t="shared" si="150"/>
        <v>18.543060000000001</v>
      </c>
      <c r="E1249" s="2">
        <f t="shared" si="152"/>
        <v>18.543889999999998</v>
      </c>
      <c r="F1249" s="2">
        <f t="shared" si="153"/>
        <v>18.549244999999999</v>
      </c>
      <c r="G1249" s="2">
        <f t="shared" si="147"/>
        <v>18.671629999999997</v>
      </c>
      <c r="H1249" s="2">
        <f t="shared" si="151"/>
        <v>18.177997500000007</v>
      </c>
      <c r="I1249" s="2">
        <f t="array" ref="I1249">SUMPRODUCT(B1233:B1252, (ROW(B1233:B1252)-ROW(B1233)+1)) / (20*21/2)</f>
        <v>18.612448095238094</v>
      </c>
      <c r="J1249" s="2">
        <f t="shared" si="154"/>
        <v>18.568360012037587</v>
      </c>
      <c r="K1249" s="2">
        <f t="shared" si="148"/>
        <v>18.634907472042514</v>
      </c>
    </row>
    <row r="1250" spans="1:11" ht="13.5" x14ac:dyDescent="0.25">
      <c r="A1250" s="3">
        <f>TITRES_STAT!B1253</f>
        <v>43829</v>
      </c>
      <c r="B1250" s="17">
        <f>TITRES_STAT!D1253</f>
        <v>18.7653</v>
      </c>
      <c r="C1250" s="2">
        <f t="shared" si="149"/>
        <v>0.23870000000000147</v>
      </c>
      <c r="D1250" s="2">
        <f t="shared" si="150"/>
        <v>18.590799999999998</v>
      </c>
      <c r="E1250" s="2">
        <f t="shared" si="152"/>
        <v>18.568580000000001</v>
      </c>
      <c r="F1250" s="2">
        <f t="shared" si="153"/>
        <v>18.557475</v>
      </c>
      <c r="G1250" s="2">
        <f t="shared" si="147"/>
        <v>18.663399999999999</v>
      </c>
      <c r="H1250" s="2">
        <f t="shared" si="151"/>
        <v>18.184313500000009</v>
      </c>
      <c r="I1250" s="2">
        <f t="array" ref="I1250">SUMPRODUCT(B1234:B1253, (ROW(B1234:B1253)-ROW(B1234)+1)) / (20*21/2)</f>
        <v>18.621698095238091</v>
      </c>
      <c r="J1250" s="2">
        <f t="shared" si="154"/>
        <v>18.587116201367341</v>
      </c>
      <c r="K1250" s="2">
        <f t="shared" si="148"/>
        <v>18.640020904511438</v>
      </c>
    </row>
    <row r="1251" spans="1:11" ht="13.5" x14ac:dyDescent="0.25">
      <c r="A1251" s="3">
        <f>TITRES_STAT!B1254</f>
        <v>43830</v>
      </c>
      <c r="B1251" s="17">
        <f>TITRES_STAT!D1254</f>
        <v>18.839400000000001</v>
      </c>
      <c r="C1251" s="2">
        <f t="shared" si="149"/>
        <v>7.4100000000001387E-2</v>
      </c>
      <c r="D1251" s="2">
        <f t="shared" si="150"/>
        <v>18.656659999999999</v>
      </c>
      <c r="E1251" s="2">
        <f t="shared" si="152"/>
        <v>18.599860000000003</v>
      </c>
      <c r="F1251" s="2">
        <f t="shared" si="153"/>
        <v>18.573525</v>
      </c>
      <c r="G1251" s="2">
        <f t="shared" si="147"/>
        <v>18.659943999999999</v>
      </c>
      <c r="H1251" s="2">
        <f t="shared" si="151"/>
        <v>18.193625500000007</v>
      </c>
      <c r="I1251" s="2">
        <f t="array" ref="I1251">SUMPRODUCT(B1235:B1254, (ROW(B1235:B1254)-ROW(B1235)+1)) / (20*21/2)</f>
        <v>18.590183333333336</v>
      </c>
      <c r="J1251" s="2">
        <f t="shared" si="154"/>
        <v>18.611143229808548</v>
      </c>
      <c r="K1251" s="2">
        <f t="shared" si="148"/>
        <v>18.647839692569814</v>
      </c>
    </row>
    <row r="1252" spans="1:11" ht="13.5" x14ac:dyDescent="0.25">
      <c r="A1252" s="3">
        <f>TITRES_STAT!B1255</f>
        <v>43832</v>
      </c>
      <c r="B1252" s="17">
        <f>TITRES_STAT!D1255</f>
        <v>18.757100000000001</v>
      </c>
      <c r="C1252" s="2">
        <f t="shared" si="149"/>
        <v>-8.230000000000004E-2</v>
      </c>
      <c r="D1252" s="2">
        <f t="shared" si="150"/>
        <v>18.687939999999998</v>
      </c>
      <c r="E1252" s="2">
        <f t="shared" si="152"/>
        <v>18.619620000000001</v>
      </c>
      <c r="F1252" s="2">
        <f t="shared" si="153"/>
        <v>18.585875000000001</v>
      </c>
      <c r="G1252" s="2">
        <f t="shared" si="147"/>
        <v>18.656488000000003</v>
      </c>
      <c r="H1252" s="2">
        <f t="shared" si="151"/>
        <v>18.205071500000006</v>
      </c>
      <c r="I1252" s="2">
        <f t="array" ref="I1252">SUMPRODUCT(B1236:B1255, (ROW(B1236:B1255)-ROW(B1236)+1)) / (20*21/2)</f>
        <v>18.545193809523806</v>
      </c>
      <c r="J1252" s="2">
        <f t="shared" si="154"/>
        <v>18.625043874588687</v>
      </c>
      <c r="K1252" s="2">
        <f t="shared" si="148"/>
        <v>18.652124410508254</v>
      </c>
    </row>
    <row r="1253" spans="1:11" ht="13.5" x14ac:dyDescent="0.25">
      <c r="A1253" s="3">
        <f>TITRES_STAT!B1256</f>
        <v>43833</v>
      </c>
      <c r="B1253" s="17">
        <f>TITRES_STAT!D1256</f>
        <v>18.683</v>
      </c>
      <c r="C1253" s="2">
        <f t="shared" si="149"/>
        <v>-7.4100000000001387E-2</v>
      </c>
      <c r="D1253" s="2">
        <f t="shared" si="150"/>
        <v>18.714279999999995</v>
      </c>
      <c r="E1253" s="2">
        <f t="shared" si="152"/>
        <v>18.63608</v>
      </c>
      <c r="F1253" s="2">
        <f t="shared" si="153"/>
        <v>18.594104999999999</v>
      </c>
      <c r="G1253" s="2">
        <f t="shared" si="147"/>
        <v>18.651880000000002</v>
      </c>
      <c r="H1253" s="2">
        <f t="shared" si="151"/>
        <v>18.218136000000005</v>
      </c>
      <c r="I1253" s="2">
        <f t="array" ref="I1253">SUMPRODUCT(B1237:B1256, (ROW(B1237:B1256)-ROW(B1237)+1)) / (20*21/2)</f>
        <v>18.48687</v>
      </c>
      <c r="J1253" s="2">
        <f t="shared" si="154"/>
        <v>18.630563505580241</v>
      </c>
      <c r="K1253" s="2">
        <f t="shared" si="148"/>
        <v>18.653335217939304</v>
      </c>
    </row>
    <row r="1254" spans="1:11" ht="13.5" x14ac:dyDescent="0.25">
      <c r="A1254" s="3">
        <f>TITRES_STAT!B1257</f>
        <v>43836</v>
      </c>
      <c r="B1254" s="17">
        <f>TITRES_STAT!D1257</f>
        <v>18.263200000000001</v>
      </c>
      <c r="C1254" s="2">
        <f t="shared" si="149"/>
        <v>-0.41979999999999862</v>
      </c>
      <c r="D1254" s="2">
        <f t="shared" si="150"/>
        <v>18.6616</v>
      </c>
      <c r="E1254" s="2">
        <f t="shared" si="152"/>
        <v>18.602330000000002</v>
      </c>
      <c r="F1254" s="2">
        <f t="shared" si="153"/>
        <v>18.579289999999997</v>
      </c>
      <c r="G1254" s="2">
        <f t="shared" si="147"/>
        <v>18.643320000000003</v>
      </c>
      <c r="H1254" s="2">
        <f t="shared" si="151"/>
        <v>18.228703500000009</v>
      </c>
      <c r="I1254" s="2">
        <f t="array" ref="I1254">SUMPRODUCT(B1238:B1257, (ROW(B1238:B1257)-ROW(B1238)+1)) / (20*21/2)</f>
        <v>18.430120000000002</v>
      </c>
      <c r="J1254" s="2">
        <f t="shared" si="154"/>
        <v>18.59557650504879</v>
      </c>
      <c r="K1254" s="2">
        <f t="shared" si="148"/>
        <v>18.63803579762796</v>
      </c>
    </row>
    <row r="1255" spans="1:11" ht="13.5" x14ac:dyDescent="0.25">
      <c r="A1255" s="3">
        <f>TITRES_STAT!B1258</f>
        <v>43837</v>
      </c>
      <c r="B1255" s="17">
        <f>TITRES_STAT!D1258</f>
        <v>18.1069</v>
      </c>
      <c r="C1255" s="2">
        <f t="shared" si="149"/>
        <v>-0.15630000000000166</v>
      </c>
      <c r="D1255" s="2">
        <f t="shared" si="150"/>
        <v>18.529920000000001</v>
      </c>
      <c r="E1255" s="2">
        <f t="shared" si="152"/>
        <v>18.560359999999999</v>
      </c>
      <c r="F1255" s="2">
        <f t="shared" si="153"/>
        <v>18.554600000000001</v>
      </c>
      <c r="G1255" s="2">
        <f t="shared" si="147"/>
        <v>18.626860000000001</v>
      </c>
      <c r="H1255" s="2">
        <f t="shared" si="151"/>
        <v>18.236182500000005</v>
      </c>
      <c r="I1255" s="2">
        <f t="array" ref="I1255">SUMPRODUCT(B1239:B1258, (ROW(B1239:B1258)-ROW(B1239)+1)) / (20*21/2)</f>
        <v>18.35463142857143</v>
      </c>
      <c r="J1255" s="2">
        <f t="shared" si="154"/>
        <v>18.549035885520336</v>
      </c>
      <c r="K1255" s="2">
        <f t="shared" si="148"/>
        <v>18.617206942819021</v>
      </c>
    </row>
    <row r="1256" spans="1:11" ht="13.5" x14ac:dyDescent="0.25">
      <c r="A1256" s="3">
        <f>TITRES_STAT!B1259</f>
        <v>43838</v>
      </c>
      <c r="B1256" s="17">
        <f>TITRES_STAT!D1259</f>
        <v>17.9422</v>
      </c>
      <c r="C1256" s="2">
        <f t="shared" si="149"/>
        <v>-0.16469999999999985</v>
      </c>
      <c r="D1256" s="2">
        <f t="shared" si="150"/>
        <v>18.350479999999997</v>
      </c>
      <c r="E1256" s="2">
        <f t="shared" si="152"/>
        <v>18.503570000000003</v>
      </c>
      <c r="F1256" s="2">
        <f t="shared" si="153"/>
        <v>18.521674999999998</v>
      </c>
      <c r="G1256" s="2">
        <f t="shared" si="147"/>
        <v>18.607105999999998</v>
      </c>
      <c r="H1256" s="2">
        <f t="shared" si="151"/>
        <v>18.245185000000006</v>
      </c>
      <c r="I1256" s="2">
        <f t="array" ref="I1256">SUMPRODUCT(B1240:B1259, (ROW(B1240:B1259)-ROW(B1240)+1)) / (20*21/2)</f>
        <v>18.298738571428572</v>
      </c>
      <c r="J1256" s="2">
        <f t="shared" si="154"/>
        <v>18.491241991661255</v>
      </c>
      <c r="K1256" s="2">
        <f t="shared" si="148"/>
        <v>18.590736082316315</v>
      </c>
    </row>
    <row r="1257" spans="1:11" ht="13.5" x14ac:dyDescent="0.25">
      <c r="A1257" s="3">
        <f>TITRES_STAT!B1260</f>
        <v>43839</v>
      </c>
      <c r="B1257" s="17">
        <f>TITRES_STAT!D1260</f>
        <v>17.925799999999999</v>
      </c>
      <c r="C1257" s="2">
        <f t="shared" si="149"/>
        <v>-1.6400000000000858E-2</v>
      </c>
      <c r="D1257" s="2">
        <f t="shared" si="150"/>
        <v>18.18422</v>
      </c>
      <c r="E1257" s="2">
        <f t="shared" si="152"/>
        <v>18.43608</v>
      </c>
      <c r="F1257" s="2">
        <f t="shared" si="153"/>
        <v>18.487929999999999</v>
      </c>
      <c r="G1257" s="2">
        <f t="shared" si="147"/>
        <v>18.591961999999999</v>
      </c>
      <c r="H1257" s="2">
        <f t="shared" si="151"/>
        <v>18.253270000000008</v>
      </c>
      <c r="I1257" s="2">
        <f t="array" ref="I1257">SUMPRODUCT(B1241:B1260, (ROW(B1241:B1260)-ROW(B1241)+1)) / (20*21/2)</f>
        <v>18.245981428571426</v>
      </c>
      <c r="J1257" s="2">
        <f t="shared" si="154"/>
        <v>18.437390373407805</v>
      </c>
      <c r="K1257" s="2">
        <f t="shared" si="148"/>
        <v>18.564660157519597</v>
      </c>
    </row>
    <row r="1258" spans="1:11" ht="13.5" x14ac:dyDescent="0.25">
      <c r="A1258" s="3">
        <f>TITRES_STAT!B1261</f>
        <v>43840</v>
      </c>
      <c r="B1258" s="17">
        <f>TITRES_STAT!D1261</f>
        <v>17.6953</v>
      </c>
      <c r="C1258" s="2">
        <f t="shared" si="149"/>
        <v>-0.23049999999999926</v>
      </c>
      <c r="D1258" s="2">
        <f t="shared" si="150"/>
        <v>17.98668</v>
      </c>
      <c r="E1258" s="2">
        <f t="shared" si="152"/>
        <v>18.350479999999997</v>
      </c>
      <c r="F1258" s="2">
        <f t="shared" si="153"/>
        <v>18.446774999999995</v>
      </c>
      <c r="G1258" s="2">
        <f t="shared" si="147"/>
        <v>18.570561999999999</v>
      </c>
      <c r="H1258" s="2">
        <f t="shared" si="151"/>
        <v>18.257816000000005</v>
      </c>
      <c r="I1258" s="2">
        <f t="array" ref="I1258">SUMPRODUCT(B1242:B1261, (ROW(B1242:B1261)-ROW(B1242)+1)) / (20*21/2)</f>
        <v>18.219883809523807</v>
      </c>
      <c r="J1258" s="2">
        <f t="shared" si="154"/>
        <v>18.366715099749918</v>
      </c>
      <c r="K1258" s="2">
        <f t="shared" si="148"/>
        <v>18.530567602322751</v>
      </c>
    </row>
    <row r="1259" spans="1:11" ht="13.5" x14ac:dyDescent="0.25">
      <c r="A1259" s="3">
        <f>TITRES_STAT!B1262</f>
        <v>43843</v>
      </c>
      <c r="B1259" s="17">
        <f>TITRES_STAT!D1262</f>
        <v>17.8599</v>
      </c>
      <c r="C1259" s="2">
        <f t="shared" si="149"/>
        <v>0.16460000000000008</v>
      </c>
      <c r="D1259" s="2">
        <f t="shared" si="150"/>
        <v>17.906019999999998</v>
      </c>
      <c r="E1259" s="2">
        <f t="shared" si="152"/>
        <v>18.283810000000003</v>
      </c>
      <c r="F1259" s="2">
        <f t="shared" si="153"/>
        <v>18.413849999999996</v>
      </c>
      <c r="G1259" s="2">
        <f t="shared" si="147"/>
        <v>18.552454000000001</v>
      </c>
      <c r="H1259" s="2">
        <f t="shared" si="151"/>
        <v>18.259446000000008</v>
      </c>
      <c r="I1259" s="2">
        <f t="array" ref="I1259">SUMPRODUCT(B1243:B1262, (ROW(B1243:B1262)-ROW(B1243)+1)) / (20*21/2)</f>
        <v>18.169918095238099</v>
      </c>
      <c r="J1259" s="2">
        <f t="shared" si="154"/>
        <v>18.318446995011829</v>
      </c>
      <c r="K1259" s="2">
        <f t="shared" si="148"/>
        <v>18.504266912035586</v>
      </c>
    </row>
    <row r="1260" spans="1:11" ht="13.5" x14ac:dyDescent="0.25">
      <c r="A1260" s="3">
        <f>TITRES_STAT!B1263</f>
        <v>43845</v>
      </c>
      <c r="B1260" s="17">
        <f>TITRES_STAT!D1263</f>
        <v>17.8599</v>
      </c>
      <c r="C1260" s="2">
        <f t="shared" si="149"/>
        <v>0</v>
      </c>
      <c r="D1260" s="2">
        <f t="shared" si="150"/>
        <v>17.856619999999999</v>
      </c>
      <c r="E1260" s="2">
        <f t="shared" si="152"/>
        <v>18.193270000000005</v>
      </c>
      <c r="F1260" s="2">
        <f t="shared" si="153"/>
        <v>18.380924999999998</v>
      </c>
      <c r="G1260" s="2">
        <f t="shared" si="147"/>
        <v>18.534346000000003</v>
      </c>
      <c r="H1260" s="2">
        <f t="shared" si="151"/>
        <v>18.258649500000004</v>
      </c>
      <c r="I1260" s="2">
        <f t="array" ref="I1260">SUMPRODUCT(B1244:B1263, (ROW(B1244:B1263)-ROW(B1244)+1)) / (20*21/2)</f>
        <v>18.172781904761905</v>
      </c>
      <c r="J1260" s="2">
        <f t="shared" si="154"/>
        <v>18.274775852629748</v>
      </c>
      <c r="K1260" s="2">
        <f t="shared" si="148"/>
        <v>18.478997621367522</v>
      </c>
    </row>
    <row r="1261" spans="1:11" ht="13.5" x14ac:dyDescent="0.25">
      <c r="A1261" s="3">
        <f>TITRES_STAT!B1264</f>
        <v>43846</v>
      </c>
      <c r="B1261" s="17">
        <f>TITRES_STAT!D1264</f>
        <v>18.1069</v>
      </c>
      <c r="C1261" s="2">
        <f t="shared" si="149"/>
        <v>0.24699999999999989</v>
      </c>
      <c r="D1261" s="2">
        <f t="shared" si="150"/>
        <v>17.889559999999996</v>
      </c>
      <c r="E1261" s="2">
        <f t="shared" si="152"/>
        <v>18.12002</v>
      </c>
      <c r="F1261" s="2">
        <f t="shared" si="153"/>
        <v>18.359940000000002</v>
      </c>
      <c r="G1261" s="2">
        <f t="shared" si="147"/>
        <v>18.522824</v>
      </c>
      <c r="H1261" s="2">
        <f t="shared" si="151"/>
        <v>18.258491500000005</v>
      </c>
      <c r="I1261" s="2">
        <f t="array" ref="I1261">SUMPRODUCT(B1245:B1264, (ROW(B1245:B1264)-ROW(B1245)+1)) / (20*21/2)</f>
        <v>18.15291523809524</v>
      </c>
      <c r="J1261" s="2">
        <f t="shared" si="154"/>
        <v>18.25878767618882</v>
      </c>
      <c r="K1261" s="2">
        <f t="shared" si="148"/>
        <v>18.464405557784481</v>
      </c>
    </row>
    <row r="1262" spans="1:11" ht="13.5" x14ac:dyDescent="0.25">
      <c r="A1262" s="3">
        <f>TITRES_STAT!B1265</f>
        <v>43847</v>
      </c>
      <c r="B1262" s="17">
        <f>TITRES_STAT!D1265</f>
        <v>17.8353</v>
      </c>
      <c r="C1262" s="2">
        <f t="shared" si="149"/>
        <v>-0.2715999999999994</v>
      </c>
      <c r="D1262" s="2">
        <f t="shared" si="150"/>
        <v>17.871459999999999</v>
      </c>
      <c r="E1262" s="2">
        <f t="shared" si="152"/>
        <v>18.027839999999998</v>
      </c>
      <c r="F1262" s="2">
        <f t="shared" si="153"/>
        <v>18.323729999999998</v>
      </c>
      <c r="G1262" s="2">
        <f t="shared" si="147"/>
        <v>18.505869999999998</v>
      </c>
      <c r="H1262" s="2">
        <f t="shared" si="151"/>
        <v>18.258367500000009</v>
      </c>
      <c r="I1262" s="2">
        <f t="array" ref="I1262">SUMPRODUCT(B1246:B1265, (ROW(B1246:B1265)-ROW(B1246)+1)) / (20*21/2)</f>
        <v>18.131476190476189</v>
      </c>
      <c r="J1262" s="2">
        <f t="shared" si="154"/>
        <v>18.218455516551789</v>
      </c>
      <c r="K1262" s="2">
        <f t="shared" si="148"/>
        <v>18.439734751596855</v>
      </c>
    </row>
    <row r="1263" spans="1:11" ht="13.5" x14ac:dyDescent="0.25">
      <c r="A1263" s="3">
        <f>TITRES_STAT!B1266</f>
        <v>43850</v>
      </c>
      <c r="B1263" s="17">
        <f>TITRES_STAT!D1266</f>
        <v>18.3538</v>
      </c>
      <c r="C1263" s="2">
        <f t="shared" si="149"/>
        <v>0.51849999999999952</v>
      </c>
      <c r="D1263" s="2">
        <f t="shared" si="150"/>
        <v>18.003160000000001</v>
      </c>
      <c r="E1263" s="2">
        <f t="shared" si="152"/>
        <v>17.99492</v>
      </c>
      <c r="F1263" s="2">
        <f t="shared" si="153"/>
        <v>18.315499999999997</v>
      </c>
      <c r="G1263" s="2">
        <f t="shared" si="147"/>
        <v>18.495994</v>
      </c>
      <c r="H1263" s="2">
        <f t="shared" si="151"/>
        <v>18.261035000000007</v>
      </c>
      <c r="I1263" s="2">
        <f t="array" ref="I1263">SUMPRODUCT(B1247:B1266, (ROW(B1247:B1266)-ROW(B1247)+1)) / (20*21/2)</f>
        <v>18.092631904761902</v>
      </c>
      <c r="J1263" s="2">
        <f t="shared" si="154"/>
        <v>18.23134546735638</v>
      </c>
      <c r="K1263" s="2">
        <f t="shared" si="148"/>
        <v>18.436364761338154</v>
      </c>
    </row>
    <row r="1264" spans="1:11" ht="13.5" x14ac:dyDescent="0.25">
      <c r="A1264" s="3">
        <f>TITRES_STAT!B1267</f>
        <v>43851</v>
      </c>
      <c r="B1264" s="17">
        <f>TITRES_STAT!D1267</f>
        <v>18.1069</v>
      </c>
      <c r="C1264" s="2">
        <f t="shared" si="149"/>
        <v>-0.24690000000000012</v>
      </c>
      <c r="D1264" s="2">
        <f t="shared" si="150"/>
        <v>18.05256</v>
      </c>
      <c r="E1264" s="2">
        <f t="shared" si="152"/>
        <v>17.979289999999999</v>
      </c>
      <c r="F1264" s="2">
        <f t="shared" si="153"/>
        <v>18.29081</v>
      </c>
      <c r="G1264" s="2">
        <f t="shared" si="147"/>
        <v>18.484143999999997</v>
      </c>
      <c r="H1264" s="2">
        <f t="shared" si="151"/>
        <v>18.264059000000007</v>
      </c>
      <c r="I1264" s="2">
        <f t="array" ref="I1264">SUMPRODUCT(B1248:B1267, (ROW(B1248:B1267)-ROW(B1248)+1)) / (20*21/2)</f>
        <v>18.095293333333334</v>
      </c>
      <c r="J1264" s="2">
        <f t="shared" si="154"/>
        <v>18.219493518084345</v>
      </c>
      <c r="K1264" s="2">
        <f t="shared" si="148"/>
        <v>18.423444574619012</v>
      </c>
    </row>
    <row r="1265" spans="1:11" ht="13.5" x14ac:dyDescent="0.25">
      <c r="A1265" s="3">
        <f>TITRES_STAT!B1268</f>
        <v>43852</v>
      </c>
      <c r="B1265" s="17">
        <f>TITRES_STAT!D1268</f>
        <v>18.0657</v>
      </c>
      <c r="C1265" s="2">
        <f t="shared" si="149"/>
        <v>-4.1199999999999903E-2</v>
      </c>
      <c r="D1265" s="2">
        <f t="shared" si="150"/>
        <v>18.093720000000001</v>
      </c>
      <c r="E1265" s="2">
        <f t="shared" si="152"/>
        <v>17.975169999999999</v>
      </c>
      <c r="F1265" s="2">
        <f t="shared" si="153"/>
        <v>18.267764999999997</v>
      </c>
      <c r="G1265" s="2">
        <f t="shared" si="147"/>
        <v>18.471469999999997</v>
      </c>
      <c r="H1265" s="2">
        <f t="shared" si="151"/>
        <v>18.266877000000008</v>
      </c>
      <c r="I1265" s="2">
        <f t="array" ref="I1265">SUMPRODUCT(B1249:B1268, (ROW(B1249:B1268)-ROW(B1249)+1)) / (20*21/2)</f>
        <v>18.084676190476191</v>
      </c>
      <c r="J1265" s="2">
        <f t="shared" si="154"/>
        <v>18.204846516362025</v>
      </c>
      <c r="K1265" s="2">
        <f t="shared" si="148"/>
        <v>18.409415375614344</v>
      </c>
    </row>
    <row r="1266" spans="1:11" ht="13.5" x14ac:dyDescent="0.25">
      <c r="A1266" s="3">
        <f>TITRES_STAT!B1269</f>
        <v>43853</v>
      </c>
      <c r="B1266" s="17">
        <f>TITRES_STAT!D1269</f>
        <v>17.8599</v>
      </c>
      <c r="C1266" s="2">
        <f t="shared" si="149"/>
        <v>-0.20579999999999998</v>
      </c>
      <c r="D1266" s="2">
        <f t="shared" si="150"/>
        <v>18.044319999999995</v>
      </c>
      <c r="E1266" s="2">
        <f t="shared" si="152"/>
        <v>17.966940000000001</v>
      </c>
      <c r="F1266" s="2">
        <f t="shared" si="153"/>
        <v>18.235255000000002</v>
      </c>
      <c r="G1266" s="2">
        <f t="shared" ref="G1266:G1329" si="155">AVERAGE(B1217:B1266)</f>
        <v>18.455007999999999</v>
      </c>
      <c r="H1266" s="2">
        <f t="shared" si="151"/>
        <v>18.269183000000009</v>
      </c>
      <c r="I1266" s="2">
        <f t="array" ref="I1266">SUMPRODUCT(B1250:B1269, (ROW(B1250:B1269)-ROW(B1250)+1)) / (20*21/2)</f>
        <v>18.060489523809522</v>
      </c>
      <c r="J1266" s="2">
        <f t="shared" si="154"/>
        <v>18.171994467184689</v>
      </c>
      <c r="K1266" s="2">
        <f t="shared" si="148"/>
        <v>18.387865753041233</v>
      </c>
    </row>
    <row r="1267" spans="1:11" ht="13.5" x14ac:dyDescent="0.25">
      <c r="A1267" s="3">
        <f>TITRES_STAT!B1270</f>
        <v>43854</v>
      </c>
      <c r="B1267" s="17">
        <f>TITRES_STAT!D1270</f>
        <v>18.263200000000001</v>
      </c>
      <c r="C1267" s="2">
        <f t="shared" si="149"/>
        <v>0.40330000000000155</v>
      </c>
      <c r="D1267" s="2">
        <f t="shared" si="150"/>
        <v>18.129899999999999</v>
      </c>
      <c r="E1267" s="2">
        <f t="shared" si="152"/>
        <v>18.000679999999999</v>
      </c>
      <c r="F1267" s="2">
        <f t="shared" si="153"/>
        <v>18.21838</v>
      </c>
      <c r="G1267" s="2">
        <f t="shared" si="155"/>
        <v>18.446611999999998</v>
      </c>
      <c r="H1267" s="2">
        <f t="shared" si="151"/>
        <v>18.273784000000006</v>
      </c>
      <c r="I1267" s="2">
        <f t="array" ref="I1267">SUMPRODUCT(B1251:B1270, (ROW(B1251:B1270)-ROW(B1251)+1)) / (20*21/2)</f>
        <v>18.039085714285715</v>
      </c>
      <c r="J1267" s="2">
        <f t="shared" si="154"/>
        <v>18.180680708405198</v>
      </c>
      <c r="K1267" s="2">
        <f t="shared" ref="K1267:K1330" si="156">$K$4*B1267+(1-$K$4)*K1266</f>
        <v>18.382976899980793</v>
      </c>
    </row>
    <row r="1268" spans="1:11" ht="13.5" x14ac:dyDescent="0.25">
      <c r="A1268" s="3">
        <f>TITRES_STAT!B1271</f>
        <v>43857</v>
      </c>
      <c r="B1268" s="17">
        <f>TITRES_STAT!D1271</f>
        <v>18.1069</v>
      </c>
      <c r="C1268" s="2">
        <f t="shared" si="149"/>
        <v>-0.15630000000000166</v>
      </c>
      <c r="D1268" s="2">
        <f t="shared" si="150"/>
        <v>18.08052</v>
      </c>
      <c r="E1268" s="2">
        <f t="shared" si="152"/>
        <v>18.041840000000001</v>
      </c>
      <c r="F1268" s="2">
        <f t="shared" si="153"/>
        <v>18.196159999999999</v>
      </c>
      <c r="G1268" s="2">
        <f t="shared" si="155"/>
        <v>18.435089999999999</v>
      </c>
      <c r="H1268" s="2">
        <f t="shared" si="151"/>
        <v>18.277683000000007</v>
      </c>
      <c r="I1268" s="2">
        <f t="array" ref="I1268">SUMPRODUCT(B1252:B1271, (ROW(B1252:B1271)-ROW(B1252)+1)) / (20*21/2)</f>
        <v>18.013763333333333</v>
      </c>
      <c r="J1268" s="2">
        <f t="shared" si="154"/>
        <v>18.173653974271371</v>
      </c>
      <c r="K1268" s="2">
        <f t="shared" si="156"/>
        <v>18.372150354883505</v>
      </c>
    </row>
    <row r="1269" spans="1:11" ht="13.5" x14ac:dyDescent="0.25">
      <c r="A1269" s="3">
        <f>TITRES_STAT!B1272</f>
        <v>43858</v>
      </c>
      <c r="B1269" s="17">
        <f>TITRES_STAT!D1272</f>
        <v>17.9422</v>
      </c>
      <c r="C1269" s="2">
        <f t="shared" si="149"/>
        <v>-0.16469999999999985</v>
      </c>
      <c r="D1269" s="2">
        <f t="shared" si="150"/>
        <v>18.04758</v>
      </c>
      <c r="E1269" s="2">
        <f t="shared" si="152"/>
        <v>18.050069999999998</v>
      </c>
      <c r="F1269" s="2">
        <f t="shared" si="153"/>
        <v>18.16694</v>
      </c>
      <c r="G1269" s="2">
        <f t="shared" si="155"/>
        <v>18.415665999999998</v>
      </c>
      <c r="H1269" s="2">
        <f t="shared" si="151"/>
        <v>18.280758500000005</v>
      </c>
      <c r="I1269" s="2">
        <f t="array" ref="I1269">SUMPRODUCT(B1253:B1272, (ROW(B1253:B1272)-ROW(B1253)+1)) / (20*21/2)</f>
        <v>18.008790952380956</v>
      </c>
      <c r="J1269" s="2">
        <f t="shared" si="154"/>
        <v>18.151610738626477</v>
      </c>
      <c r="K1269" s="2">
        <f t="shared" si="156"/>
        <v>18.355289556652782</v>
      </c>
    </row>
    <row r="1270" spans="1:11" ht="13.5" x14ac:dyDescent="0.25">
      <c r="A1270" s="3">
        <f>TITRES_STAT!B1273</f>
        <v>43859</v>
      </c>
      <c r="B1270" s="17">
        <f>TITRES_STAT!D1273</f>
        <v>17.9422</v>
      </c>
      <c r="C1270" s="2">
        <f t="shared" si="149"/>
        <v>0</v>
      </c>
      <c r="D1270" s="2">
        <f t="shared" si="150"/>
        <v>18.022880000000001</v>
      </c>
      <c r="E1270" s="2">
        <f t="shared" si="152"/>
        <v>18.058300000000003</v>
      </c>
      <c r="F1270" s="2">
        <f t="shared" si="153"/>
        <v>18.125785</v>
      </c>
      <c r="G1270" s="2">
        <f t="shared" si="155"/>
        <v>18.400849999999998</v>
      </c>
      <c r="H1270" s="2">
        <f t="shared" si="151"/>
        <v>18.284271500000003</v>
      </c>
      <c r="I1270" s="2">
        <f t="array" ref="I1270">SUMPRODUCT(B1254:B1273, (ROW(B1254:B1273)-ROW(B1254)+1)) / (20*21/2)</f>
        <v>17.999459047619048</v>
      </c>
      <c r="J1270" s="2">
        <f t="shared" si="154"/>
        <v>18.131666858757288</v>
      </c>
      <c r="K1270" s="2">
        <f t="shared" si="156"/>
        <v>18.339089966195811</v>
      </c>
    </row>
    <row r="1271" spans="1:11" ht="13.5" x14ac:dyDescent="0.25">
      <c r="A1271" s="3">
        <f>TITRES_STAT!B1274</f>
        <v>43860</v>
      </c>
      <c r="B1271" s="17">
        <f>TITRES_STAT!D1274</f>
        <v>17.8599</v>
      </c>
      <c r="C1271" s="2">
        <f t="shared" si="149"/>
        <v>-8.230000000000004E-2</v>
      </c>
      <c r="D1271" s="2">
        <f t="shared" si="150"/>
        <v>18.022880000000001</v>
      </c>
      <c r="E1271" s="2">
        <f t="shared" si="152"/>
        <v>18.0336</v>
      </c>
      <c r="F1271" s="2">
        <f t="shared" si="153"/>
        <v>18.076809999999998</v>
      </c>
      <c r="G1271" s="2">
        <f t="shared" si="155"/>
        <v>18.386033999999999</v>
      </c>
      <c r="H1271" s="2">
        <f t="shared" si="151"/>
        <v>18.289243000000006</v>
      </c>
      <c r="I1271" s="2">
        <f t="array" ref="I1271">SUMPRODUCT(B1255:B1274, (ROW(B1255:B1274)-ROW(B1255)+1)) / (20*21/2)</f>
        <v>17.978769047619046</v>
      </c>
      <c r="J1271" s="2">
        <f t="shared" si="154"/>
        <v>18.105784300780403</v>
      </c>
      <c r="K1271" s="2">
        <f t="shared" si="156"/>
        <v>18.320298202815582</v>
      </c>
    </row>
    <row r="1272" spans="1:11" ht="13.5" x14ac:dyDescent="0.25">
      <c r="A1272" s="3">
        <f>TITRES_STAT!B1275</f>
        <v>43861</v>
      </c>
      <c r="B1272" s="17">
        <f>TITRES_STAT!D1275</f>
        <v>18.0246</v>
      </c>
      <c r="C1272" s="2">
        <f t="shared" si="149"/>
        <v>0.16469999999999985</v>
      </c>
      <c r="D1272" s="2">
        <f t="shared" si="150"/>
        <v>17.975159999999999</v>
      </c>
      <c r="E1272" s="2">
        <f t="shared" si="152"/>
        <v>18.052530000000001</v>
      </c>
      <c r="F1272" s="2">
        <f t="shared" si="153"/>
        <v>18.040185000000001</v>
      </c>
      <c r="G1272" s="2">
        <f t="shared" si="155"/>
        <v>18.374511999999996</v>
      </c>
      <c r="H1272" s="2">
        <f t="shared" si="151"/>
        <v>18.295038000000009</v>
      </c>
      <c r="I1272" s="2">
        <f t="array" ref="I1272">SUMPRODUCT(B1256:B1275, (ROW(B1256:B1275)-ROW(B1256)+1)) / (20*21/2)</f>
        <v>17.961132857142861</v>
      </c>
      <c r="J1272" s="2">
        <f t="shared" si="154"/>
        <v>18.098052462610841</v>
      </c>
      <c r="K1272" s="2">
        <f t="shared" si="156"/>
        <v>18.308702194862033</v>
      </c>
    </row>
    <row r="1273" spans="1:11" ht="13.5" x14ac:dyDescent="0.25">
      <c r="A1273" s="3">
        <f>TITRES_STAT!B1276</f>
        <v>43864</v>
      </c>
      <c r="B1273" s="17">
        <f>TITRES_STAT!D1276</f>
        <v>17.9422</v>
      </c>
      <c r="C1273" s="2">
        <f t="shared" si="149"/>
        <v>-8.2399999999999807E-2</v>
      </c>
      <c r="D1273" s="2">
        <f t="shared" si="150"/>
        <v>17.942219999999999</v>
      </c>
      <c r="E1273" s="2">
        <f t="shared" si="152"/>
        <v>18.011369999999999</v>
      </c>
      <c r="F1273" s="2">
        <f t="shared" si="153"/>
        <v>18.003145000000004</v>
      </c>
      <c r="G1273" s="2">
        <f t="shared" si="155"/>
        <v>18.361341999999993</v>
      </c>
      <c r="H1273" s="2">
        <f t="shared" si="151"/>
        <v>18.298432000000005</v>
      </c>
      <c r="I1273" s="2">
        <f t="array" ref="I1273">SUMPRODUCT(B1257:B1276, (ROW(B1257:B1276)-ROW(B1257)+1)) / (20*21/2)</f>
        <v>17.958310000000001</v>
      </c>
      <c r="J1273" s="2">
        <f t="shared" si="154"/>
        <v>18.083209370933616</v>
      </c>
      <c r="K1273" s="2">
        <f t="shared" si="156"/>
        <v>18.294329559769405</v>
      </c>
    </row>
    <row r="1274" spans="1:11" ht="13.5" x14ac:dyDescent="0.25">
      <c r="A1274" s="3">
        <f>TITRES_STAT!B1277</f>
        <v>43865</v>
      </c>
      <c r="B1274" s="17">
        <f>TITRES_STAT!D1277</f>
        <v>17.785900000000002</v>
      </c>
      <c r="C1274" s="2">
        <f t="shared" si="149"/>
        <v>-0.15629999999999811</v>
      </c>
      <c r="D1274" s="2">
        <f t="shared" si="150"/>
        <v>17.910959999999999</v>
      </c>
      <c r="E1274" s="2">
        <f t="shared" si="152"/>
        <v>17.97927</v>
      </c>
      <c r="F1274" s="2">
        <f t="shared" si="153"/>
        <v>17.979280000000003</v>
      </c>
      <c r="G1274" s="2">
        <f t="shared" si="155"/>
        <v>18.346527999999996</v>
      </c>
      <c r="H1274" s="2">
        <f t="shared" si="151"/>
        <v>18.301442000000005</v>
      </c>
      <c r="I1274" s="2">
        <f t="array" ref="I1274">SUMPRODUCT(B1258:B1277, (ROW(B1258:B1277)-ROW(B1258)+1)) / (20*21/2)</f>
        <v>17.954745238095239</v>
      </c>
      <c r="J1274" s="2">
        <f t="shared" si="154"/>
        <v>18.054894192749462</v>
      </c>
      <c r="K1274" s="2">
        <f t="shared" si="156"/>
        <v>18.2743911456608</v>
      </c>
    </row>
    <row r="1275" spans="1:11" ht="13.5" x14ac:dyDescent="0.25">
      <c r="A1275" s="3">
        <f>TITRES_STAT!B1278</f>
        <v>43866</v>
      </c>
      <c r="B1275" s="17">
        <f>TITRES_STAT!D1278</f>
        <v>17.7941</v>
      </c>
      <c r="C1275" s="2">
        <f t="shared" si="149"/>
        <v>8.1999999999986528E-3</v>
      </c>
      <c r="D1275" s="2">
        <f t="shared" si="150"/>
        <v>17.881340000000002</v>
      </c>
      <c r="E1275" s="2">
        <f t="shared" si="152"/>
        <v>17.952109999999998</v>
      </c>
      <c r="F1275" s="2">
        <f t="shared" si="153"/>
        <v>17.963640000000005</v>
      </c>
      <c r="G1275" s="2">
        <f t="shared" si="155"/>
        <v>18.325951999999994</v>
      </c>
      <c r="H1275" s="2">
        <f t="shared" si="151"/>
        <v>18.304891000000008</v>
      </c>
      <c r="I1275" s="2">
        <f t="array" ref="I1275">SUMPRODUCT(B1259:B1278, (ROW(B1259:B1278)-ROW(B1259)+1)) / (20*21/2)</f>
        <v>17.955885238095238</v>
      </c>
      <c r="J1275" s="2">
        <f t="shared" si="154"/>
        <v>18.030056650582846</v>
      </c>
      <c r="K1275" s="2">
        <f t="shared" si="156"/>
        <v>18.255556198772144</v>
      </c>
    </row>
    <row r="1276" spans="1:11" ht="13.5" x14ac:dyDescent="0.25">
      <c r="A1276" s="3">
        <f>TITRES_STAT!B1279</f>
        <v>43867</v>
      </c>
      <c r="B1276" s="17">
        <f>TITRES_STAT!D1279</f>
        <v>17.934000000000001</v>
      </c>
      <c r="C1276" s="2">
        <f t="shared" si="149"/>
        <v>0.1399000000000008</v>
      </c>
      <c r="D1276" s="2">
        <f t="shared" si="150"/>
        <v>17.896160000000002</v>
      </c>
      <c r="E1276" s="2">
        <f t="shared" si="152"/>
        <v>17.959520000000001</v>
      </c>
      <c r="F1276" s="2">
        <f t="shared" si="153"/>
        <v>17.963230000000003</v>
      </c>
      <c r="G1276" s="2">
        <f t="shared" si="155"/>
        <v>18.313441999999995</v>
      </c>
      <c r="H1276" s="2">
        <f t="shared" si="151"/>
        <v>18.310630500000013</v>
      </c>
      <c r="I1276" s="2">
        <f t="array" ref="I1276">SUMPRODUCT(B1260:B1279, (ROW(B1260:B1279)-ROW(B1260)+1)) / (20*21/2)</f>
        <v>17.940797142857146</v>
      </c>
      <c r="J1276" s="2">
        <f t="shared" si="154"/>
        <v>18.020908398146382</v>
      </c>
      <c r="K1276" s="2">
        <f t="shared" si="156"/>
        <v>18.242946151761473</v>
      </c>
    </row>
    <row r="1277" spans="1:11" ht="13.5" x14ac:dyDescent="0.25">
      <c r="A1277" s="3">
        <f>TITRES_STAT!B1280</f>
        <v>43868</v>
      </c>
      <c r="B1277" s="17">
        <f>TITRES_STAT!D1280</f>
        <v>17.925799999999999</v>
      </c>
      <c r="C1277" s="2">
        <f t="shared" si="149"/>
        <v>-8.2000000000022055E-3</v>
      </c>
      <c r="D1277" s="2">
        <f t="shared" si="150"/>
        <v>17.876399999999997</v>
      </c>
      <c r="E1277" s="2">
        <f t="shared" si="152"/>
        <v>17.92578</v>
      </c>
      <c r="F1277" s="2">
        <f t="shared" si="153"/>
        <v>17.963230000000003</v>
      </c>
      <c r="G1277" s="2">
        <f t="shared" si="155"/>
        <v>18.298955999999993</v>
      </c>
      <c r="H1277" s="2">
        <f t="shared" si="151"/>
        <v>18.315533500000011</v>
      </c>
      <c r="I1277" s="2">
        <f t="array" ref="I1277">SUMPRODUCT(B1261:B1280, (ROW(B1261:B1280)-ROW(B1261)+1)) / (20*21/2)</f>
        <v>17.933742857142857</v>
      </c>
      <c r="J1277" s="2">
        <f t="shared" si="154"/>
        <v>18.011850455465776</v>
      </c>
      <c r="K1277" s="2">
        <f t="shared" si="156"/>
        <v>18.230509047770827</v>
      </c>
    </row>
    <row r="1278" spans="1:11" ht="13.5" x14ac:dyDescent="0.25">
      <c r="A1278" s="3">
        <f>TITRES_STAT!B1281</f>
        <v>43871</v>
      </c>
      <c r="B1278" s="17">
        <f>TITRES_STAT!D1281</f>
        <v>17.975200000000001</v>
      </c>
      <c r="C1278" s="2">
        <f t="shared" si="149"/>
        <v>4.9400000000002109E-2</v>
      </c>
      <c r="D1278" s="2">
        <f t="shared" si="150"/>
        <v>17.882999999999999</v>
      </c>
      <c r="E1278" s="2">
        <f t="shared" si="152"/>
        <v>17.912610000000001</v>
      </c>
      <c r="F1278" s="2">
        <f t="shared" si="153"/>
        <v>17.977225000000004</v>
      </c>
      <c r="G1278" s="2">
        <f t="shared" si="155"/>
        <v>18.285457999999991</v>
      </c>
      <c r="H1278" s="2">
        <f t="shared" si="151"/>
        <v>18.319490000000009</v>
      </c>
      <c r="I1278" s="2">
        <f t="array" ref="I1278">SUMPRODUCT(B1262:B1281, (ROW(B1262:B1281)-ROW(B1262)+1)) / (20*21/2)</f>
        <v>17.930406666666666</v>
      </c>
      <c r="J1278" s="2">
        <f t="shared" si="154"/>
        <v>18.008359935897609</v>
      </c>
      <c r="K1278" s="2">
        <f t="shared" si="156"/>
        <v>18.220496928250405</v>
      </c>
    </row>
    <row r="1279" spans="1:11" ht="13.5" x14ac:dyDescent="0.25">
      <c r="A1279" s="3">
        <f>TITRES_STAT!B1282</f>
        <v>43872</v>
      </c>
      <c r="B1279" s="17">
        <f>TITRES_STAT!D1282</f>
        <v>17.8188</v>
      </c>
      <c r="C1279" s="2">
        <f t="shared" si="149"/>
        <v>-0.15640000000000143</v>
      </c>
      <c r="D1279" s="2">
        <f t="shared" si="150"/>
        <v>17.889579999999999</v>
      </c>
      <c r="E1279" s="2">
        <f t="shared" si="152"/>
        <v>17.900269999999999</v>
      </c>
      <c r="F1279" s="2">
        <f t="shared" si="153"/>
        <v>17.975170000000002</v>
      </c>
      <c r="G1279" s="2">
        <f t="shared" si="155"/>
        <v>18.266527999999994</v>
      </c>
      <c r="H1279" s="2">
        <f t="shared" si="151"/>
        <v>18.322744000000011</v>
      </c>
      <c r="I1279" s="2">
        <f t="array" ref="I1279">SUMPRODUCT(B1263:B1282, (ROW(B1263:B1282)-ROW(B1263)+1)) / (20*21/2)</f>
        <v>17.978807142857143</v>
      </c>
      <c r="J1279" s="2">
        <f t="shared" si="154"/>
        <v>17.990306608669265</v>
      </c>
      <c r="K1279" s="2">
        <f t="shared" si="156"/>
        <v>18.204744107534705</v>
      </c>
    </row>
    <row r="1280" spans="1:11" ht="13.5" x14ac:dyDescent="0.25">
      <c r="A1280" s="3">
        <f>TITRES_STAT!B1283</f>
        <v>43873</v>
      </c>
      <c r="B1280" s="17">
        <f>TITRES_STAT!D1283</f>
        <v>17.9011</v>
      </c>
      <c r="C1280" s="2">
        <f t="shared" si="149"/>
        <v>8.230000000000004E-2</v>
      </c>
      <c r="D1280" s="2">
        <f t="shared" si="150"/>
        <v>17.910980000000002</v>
      </c>
      <c r="E1280" s="2">
        <f t="shared" si="152"/>
        <v>17.896159999999998</v>
      </c>
      <c r="F1280" s="2">
        <f t="shared" si="153"/>
        <v>17.977229999999999</v>
      </c>
      <c r="G1280" s="2">
        <f t="shared" si="155"/>
        <v>18.252535999999996</v>
      </c>
      <c r="H1280" s="2">
        <f t="shared" si="151"/>
        <v>18.326728000000013</v>
      </c>
      <c r="I1280" s="2">
        <f t="array" ref="I1280">SUMPRODUCT(B1264:B1283, (ROW(B1264:B1283)-ROW(B1264)+1)) / (20*21/2)</f>
        <v>18.035912857142858</v>
      </c>
      <c r="J1280" s="2">
        <f t="shared" si="154"/>
        <v>17.981810741176954</v>
      </c>
      <c r="K1280" s="2">
        <f t="shared" si="156"/>
        <v>18.192836495474523</v>
      </c>
    </row>
    <row r="1281" spans="1:11" ht="13.5" x14ac:dyDescent="0.25">
      <c r="A1281" s="3">
        <f>TITRES_STAT!B1284</f>
        <v>43874</v>
      </c>
      <c r="B1281" s="17">
        <f>TITRES_STAT!D1284</f>
        <v>17.9422</v>
      </c>
      <c r="C1281" s="2">
        <f t="shared" si="149"/>
        <v>4.1100000000000136E-2</v>
      </c>
      <c r="D1281" s="2">
        <f t="shared" si="150"/>
        <v>17.912619999999997</v>
      </c>
      <c r="E1281" s="2">
        <f t="shared" si="152"/>
        <v>17.904389999999999</v>
      </c>
      <c r="F1281" s="2">
        <f t="shared" si="153"/>
        <v>17.968995</v>
      </c>
      <c r="G1281" s="2">
        <f t="shared" si="155"/>
        <v>18.241011999999994</v>
      </c>
      <c r="H1281" s="2">
        <f t="shared" si="151"/>
        <v>18.331037000000009</v>
      </c>
      <c r="I1281" s="2">
        <f t="array" ref="I1281">SUMPRODUCT(B1265:B1284, (ROW(B1265:B1284)-ROW(B1265)+1)) / (20*21/2)</f>
        <v>18.091842857142858</v>
      </c>
      <c r="J1281" s="2">
        <f t="shared" si="154"/>
        <v>17.978038289636292</v>
      </c>
      <c r="K1281" s="2">
        <f t="shared" si="156"/>
        <v>18.183007613299054</v>
      </c>
    </row>
    <row r="1282" spans="1:11" ht="13.5" x14ac:dyDescent="0.25">
      <c r="A1282" s="3">
        <f>TITRES_STAT!B1285</f>
        <v>43875</v>
      </c>
      <c r="B1282" s="17">
        <f>TITRES_STAT!D1285</f>
        <v>18.4772</v>
      </c>
      <c r="C1282" s="2">
        <f t="shared" si="149"/>
        <v>0.53500000000000014</v>
      </c>
      <c r="D1282" s="2">
        <f t="shared" si="150"/>
        <v>18.0229</v>
      </c>
      <c r="E1282" s="2">
        <f t="shared" si="152"/>
        <v>17.949649999999998</v>
      </c>
      <c r="F1282" s="2">
        <f t="shared" si="153"/>
        <v>18.001090000000001</v>
      </c>
      <c r="G1282" s="2">
        <f t="shared" si="155"/>
        <v>18.240353999999993</v>
      </c>
      <c r="H1282" s="2">
        <f t="shared" si="151"/>
        <v>18.33814000000001</v>
      </c>
      <c r="I1282" s="2">
        <f t="array" ref="I1282">SUMPRODUCT(B1266:B1285, (ROW(B1266:B1285)-ROW(B1266)+1)) / (20*21/2)</f>
        <v>18.131307142857146</v>
      </c>
      <c r="J1282" s="2">
        <f t="shared" si="154"/>
        <v>18.025577500147122</v>
      </c>
      <c r="K1282" s="2">
        <f t="shared" si="156"/>
        <v>18.194544569640268</v>
      </c>
    </row>
    <row r="1283" spans="1:11" ht="13.5" x14ac:dyDescent="0.25">
      <c r="A1283" s="3">
        <f>TITRES_STAT!B1286</f>
        <v>43878</v>
      </c>
      <c r="B1283" s="17">
        <f>TITRES_STAT!D1286</f>
        <v>18.6007</v>
      </c>
      <c r="C1283" s="2">
        <f t="shared" si="149"/>
        <v>0.12349999999999994</v>
      </c>
      <c r="D1283" s="2">
        <f t="shared" si="150"/>
        <v>18.148</v>
      </c>
      <c r="E1283" s="2">
        <f t="shared" si="152"/>
        <v>18.015499999999996</v>
      </c>
      <c r="F1283" s="2">
        <f t="shared" si="153"/>
        <v>18.013434999999998</v>
      </c>
      <c r="G1283" s="2">
        <f t="shared" si="155"/>
        <v>18.24199999999999</v>
      </c>
      <c r="H1283" s="2">
        <f t="shared" si="151"/>
        <v>18.34590050000001</v>
      </c>
      <c r="I1283" s="2">
        <f t="array" ref="I1283">SUMPRODUCT(B1267:B1286, (ROW(B1267:B1286)-ROW(B1267)+1)) / (20*21/2)</f>
        <v>18.151691428571425</v>
      </c>
      <c r="J1283" s="2">
        <f t="shared" si="154"/>
        <v>18.080351071561683</v>
      </c>
      <c r="K1283" s="2">
        <f t="shared" si="156"/>
        <v>18.210472233575942</v>
      </c>
    </row>
    <row r="1284" spans="1:11" ht="13.5" x14ac:dyDescent="0.25">
      <c r="A1284" s="3">
        <f>TITRES_STAT!B1287</f>
        <v>43879</v>
      </c>
      <c r="B1284" s="17">
        <f>TITRES_STAT!D1287</f>
        <v>18.6007</v>
      </c>
      <c r="C1284" s="2">
        <f t="shared" ref="C1284:C1347" si="157">B1284-B1283</f>
        <v>0</v>
      </c>
      <c r="D1284" s="2">
        <f t="shared" si="150"/>
        <v>18.304380000000002</v>
      </c>
      <c r="E1284" s="2">
        <f t="shared" si="152"/>
        <v>18.096979999999995</v>
      </c>
      <c r="F1284" s="2">
        <f t="shared" si="153"/>
        <v>18.038125000000001</v>
      </c>
      <c r="G1284" s="2">
        <f t="shared" si="155"/>
        <v>18.242823999999992</v>
      </c>
      <c r="H1284" s="2">
        <f t="shared" si="151"/>
        <v>18.353780000000008</v>
      </c>
      <c r="I1284" s="2">
        <f t="array" ref="I1284">SUMPRODUCT(B1268:B1287, (ROW(B1268:B1287)-ROW(B1268)+1)) / (20*21/2)</f>
        <v>18.170115714285714</v>
      </c>
      <c r="J1284" s="2">
        <f t="shared" si="154"/>
        <v>18.129908112365332</v>
      </c>
      <c r="K1284" s="2">
        <f t="shared" si="156"/>
        <v>18.225775283239631</v>
      </c>
    </row>
    <row r="1285" spans="1:11" ht="13.5" x14ac:dyDescent="0.25">
      <c r="A1285" s="3">
        <f>TITRES_STAT!B1288</f>
        <v>43880</v>
      </c>
      <c r="B1285" s="17">
        <f>TITRES_STAT!D1288</f>
        <v>18.452500000000001</v>
      </c>
      <c r="C1285" s="2">
        <f t="shared" si="157"/>
        <v>-0.14819999999999922</v>
      </c>
      <c r="D1285" s="2">
        <f t="shared" si="150"/>
        <v>18.414660000000001</v>
      </c>
      <c r="E1285" s="2">
        <f t="shared" si="152"/>
        <v>18.16282</v>
      </c>
      <c r="F1285" s="2">
        <f t="shared" si="153"/>
        <v>18.057465000000001</v>
      </c>
      <c r="G1285" s="2">
        <f t="shared" si="155"/>
        <v>18.239859999999993</v>
      </c>
      <c r="H1285" s="2">
        <f t="shared" si="151"/>
        <v>18.36095850000001</v>
      </c>
      <c r="I1285" s="2">
        <f t="array" ref="I1285">SUMPRODUCT(B1269:B1288, (ROW(B1269:B1288)-ROW(B1269)+1)) / (20*21/2)</f>
        <v>18.172824285714285</v>
      </c>
      <c r="J1285" s="2">
        <f t="shared" si="154"/>
        <v>18.160631149282921</v>
      </c>
      <c r="K1285" s="2">
        <f t="shared" si="156"/>
        <v>18.234666448602784</v>
      </c>
    </row>
    <row r="1286" spans="1:11" ht="13.5" x14ac:dyDescent="0.25">
      <c r="A1286" s="3">
        <f>TITRES_STAT!B1289</f>
        <v>43881</v>
      </c>
      <c r="B1286" s="17">
        <f>TITRES_STAT!D1289</f>
        <v>18.2715</v>
      </c>
      <c r="C1286" s="2">
        <f t="shared" si="157"/>
        <v>-0.18100000000000094</v>
      </c>
      <c r="D1286" s="2">
        <f t="shared" ref="D1286:D1349" si="158">AVERAGE(B1282:B1286)</f>
        <v>18.480520000000002</v>
      </c>
      <c r="E1286" s="2">
        <f t="shared" si="152"/>
        <v>18.196569999999998</v>
      </c>
      <c r="F1286" s="2">
        <f t="shared" si="153"/>
        <v>18.078045000000003</v>
      </c>
      <c r="G1286" s="2">
        <f t="shared" si="155"/>
        <v>18.233275999999993</v>
      </c>
      <c r="H1286" s="2">
        <f t="shared" si="151"/>
        <v>18.367391000000008</v>
      </c>
      <c r="I1286" s="2">
        <f t="array" ref="I1286">SUMPRODUCT(B1270:B1289, (ROW(B1270:B1289)-ROW(B1270)+1)) / (20*21/2)</f>
        <v>18.167694761904762</v>
      </c>
      <c r="J1286" s="2">
        <f t="shared" si="154"/>
        <v>18.171190087446451</v>
      </c>
      <c r="K1286" s="2">
        <f t="shared" si="156"/>
        <v>18.236110901598757</v>
      </c>
    </row>
    <row r="1287" spans="1:11" ht="13.5" x14ac:dyDescent="0.25">
      <c r="A1287" s="3">
        <f>TITRES_STAT!B1290</f>
        <v>43882</v>
      </c>
      <c r="B1287" s="17">
        <f>TITRES_STAT!D1290</f>
        <v>18.2715</v>
      </c>
      <c r="C1287" s="2">
        <f t="shared" si="157"/>
        <v>0</v>
      </c>
      <c r="D1287" s="2">
        <f t="shared" si="158"/>
        <v>18.43938</v>
      </c>
      <c r="E1287" s="2">
        <f t="shared" si="152"/>
        <v>18.23114</v>
      </c>
      <c r="F1287" s="2">
        <f t="shared" si="153"/>
        <v>18.07846</v>
      </c>
      <c r="G1287" s="2">
        <f t="shared" si="155"/>
        <v>18.226691999999989</v>
      </c>
      <c r="H1287" s="2">
        <f t="shared" si="151"/>
        <v>18.374022500000009</v>
      </c>
      <c r="I1287" s="2">
        <f t="array" ref="I1287">SUMPRODUCT(B1271:B1290, (ROW(B1271:B1290)-ROW(B1271)+1)) / (20*21/2)</f>
        <v>18.154325238095236</v>
      </c>
      <c r="J1287" s="2">
        <f t="shared" si="154"/>
        <v>18.180743412451552</v>
      </c>
      <c r="K1287" s="2">
        <f t="shared" si="156"/>
        <v>18.237498709379199</v>
      </c>
    </row>
    <row r="1288" spans="1:11" ht="13.5" x14ac:dyDescent="0.25">
      <c r="A1288" s="3">
        <f>TITRES_STAT!B1291</f>
        <v>43885</v>
      </c>
      <c r="B1288" s="17">
        <f>TITRES_STAT!D1291</f>
        <v>18.1069</v>
      </c>
      <c r="C1288" s="2">
        <f t="shared" si="157"/>
        <v>-0.16460000000000008</v>
      </c>
      <c r="D1288" s="2">
        <f t="shared" si="158"/>
        <v>18.340620000000001</v>
      </c>
      <c r="E1288" s="2">
        <f t="shared" si="152"/>
        <v>18.244309999999999</v>
      </c>
      <c r="F1288" s="2">
        <f t="shared" si="153"/>
        <v>18.07846</v>
      </c>
      <c r="G1288" s="2">
        <f t="shared" si="155"/>
        <v>18.218461999999988</v>
      </c>
      <c r="H1288" s="2">
        <f t="shared" si="151"/>
        <v>18.379831000000006</v>
      </c>
      <c r="I1288" s="2">
        <f t="array" ref="I1288">SUMPRODUCT(B1272:B1291, (ROW(B1272:B1291)-ROW(B1272)+1)) / (20*21/2)</f>
        <v>18.172317619047618</v>
      </c>
      <c r="J1288" s="2">
        <f t="shared" si="154"/>
        <v>18.173710706503787</v>
      </c>
      <c r="K1288" s="2">
        <f t="shared" si="156"/>
        <v>18.232377191364328</v>
      </c>
    </row>
    <row r="1289" spans="1:11" ht="13.5" x14ac:dyDescent="0.25">
      <c r="A1289" s="3">
        <f>TITRES_STAT!B1292</f>
        <v>43886</v>
      </c>
      <c r="B1289" s="17">
        <f>TITRES_STAT!D1292</f>
        <v>18.0246</v>
      </c>
      <c r="C1289" s="2">
        <f t="shared" si="157"/>
        <v>-8.230000000000004E-2</v>
      </c>
      <c r="D1289" s="2">
        <f t="shared" si="158"/>
        <v>18.2254</v>
      </c>
      <c r="E1289" s="2">
        <f t="shared" si="152"/>
        <v>18.264890000000001</v>
      </c>
      <c r="F1289" s="2">
        <f t="shared" si="153"/>
        <v>18.08258</v>
      </c>
      <c r="G1289" s="2">
        <f t="shared" si="155"/>
        <v>18.20858599999999</v>
      </c>
      <c r="H1289" s="2">
        <f t="shared" si="151"/>
        <v>18.386342000000006</v>
      </c>
      <c r="I1289" s="2">
        <f t="array" ref="I1289">SUMPRODUCT(B1273:B1292, (ROW(B1273:B1292)-ROW(B1273)+1)) / (20*21/2)</f>
        <v>18.211864285714285</v>
      </c>
      <c r="J1289" s="2">
        <f t="shared" si="154"/>
        <v>18.15950968683676</v>
      </c>
      <c r="K1289" s="2">
        <f t="shared" si="156"/>
        <v>18.224229066212789</v>
      </c>
    </row>
    <row r="1290" spans="1:11" ht="13.5" x14ac:dyDescent="0.25">
      <c r="A1290" s="3">
        <f>TITRES_STAT!B1293</f>
        <v>43887</v>
      </c>
      <c r="B1290" s="17">
        <f>TITRES_STAT!D1293</f>
        <v>17.9422</v>
      </c>
      <c r="C1290" s="2">
        <f t="shared" si="157"/>
        <v>-8.2399999999999807E-2</v>
      </c>
      <c r="D1290" s="2">
        <f t="shared" si="158"/>
        <v>18.123339999999999</v>
      </c>
      <c r="E1290" s="2">
        <f t="shared" si="152"/>
        <v>18.268999999999998</v>
      </c>
      <c r="F1290" s="2">
        <f t="shared" si="153"/>
        <v>18.08258</v>
      </c>
      <c r="G1290" s="2">
        <f t="shared" si="155"/>
        <v>18.197061999999988</v>
      </c>
      <c r="H1290" s="2">
        <f t="shared" ref="H1290:H1353" si="159">AVERAGE(B1091:B1290)</f>
        <v>18.391327000000004</v>
      </c>
      <c r="I1290" s="2">
        <f t="array" ref="I1290">SUMPRODUCT(B1274:B1293, (ROW(B1274:B1293)-ROW(B1274)+1)) / (20*21/2)</f>
        <v>18.248269047619051</v>
      </c>
      <c r="J1290" s="2">
        <f t="shared" si="154"/>
        <v>18.13881352618564</v>
      </c>
      <c r="K1290" s="2">
        <f t="shared" si="156"/>
        <v>18.213169102831895</v>
      </c>
    </row>
    <row r="1291" spans="1:11" ht="13.5" x14ac:dyDescent="0.25">
      <c r="A1291" s="3">
        <f>TITRES_STAT!B1294</f>
        <v>43888</v>
      </c>
      <c r="B1291" s="17">
        <f>TITRES_STAT!D1294</f>
        <v>18.2715</v>
      </c>
      <c r="C1291" s="2">
        <f t="shared" si="157"/>
        <v>0.32929999999999993</v>
      </c>
      <c r="D1291" s="2">
        <f t="shared" si="158"/>
        <v>18.123340000000002</v>
      </c>
      <c r="E1291" s="2">
        <f t="shared" si="152"/>
        <v>18.301929999999999</v>
      </c>
      <c r="F1291" s="2">
        <f t="shared" si="153"/>
        <v>18.103160000000003</v>
      </c>
      <c r="G1291" s="2">
        <f t="shared" si="155"/>
        <v>18.191959999999991</v>
      </c>
      <c r="H1291" s="2">
        <f t="shared" si="159"/>
        <v>18.397163000000003</v>
      </c>
      <c r="I1291" s="2">
        <f t="array" ref="I1291">SUMPRODUCT(B1275:B1294, (ROW(B1275:B1294)-ROW(B1275)+1)) / (20*21/2)</f>
        <v>18.243569523809526</v>
      </c>
      <c r="J1291" s="2">
        <f t="shared" si="154"/>
        <v>18.151450333215578</v>
      </c>
      <c r="K1291" s="2">
        <f t="shared" si="156"/>
        <v>18.215456588995352</v>
      </c>
    </row>
    <row r="1292" spans="1:11" ht="13.5" x14ac:dyDescent="0.25">
      <c r="A1292" s="3">
        <f>TITRES_STAT!B1295</f>
        <v>43889</v>
      </c>
      <c r="B1292" s="17">
        <f>TITRES_STAT!D1295</f>
        <v>18.5184</v>
      </c>
      <c r="C1292" s="2">
        <f t="shared" si="157"/>
        <v>0.24690000000000012</v>
      </c>
      <c r="D1292" s="2">
        <f t="shared" si="158"/>
        <v>18.172720000000002</v>
      </c>
      <c r="E1292" s="2">
        <f t="shared" ref="E1292:E1355" si="160">AVERAGE(B1283:B1292)</f>
        <v>18.306049999999999</v>
      </c>
      <c r="F1292" s="2">
        <f t="shared" si="153"/>
        <v>18.127850000000002</v>
      </c>
      <c r="G1292" s="2">
        <f t="shared" si="155"/>
        <v>18.191137999999988</v>
      </c>
      <c r="H1292" s="2">
        <f t="shared" si="159"/>
        <v>18.404432500000002</v>
      </c>
      <c r="I1292" s="2">
        <f t="array" ref="I1292">SUMPRODUCT(B1276:B1295, (ROW(B1276:B1295)-ROW(B1276)+1)) / (20*21/2)</f>
        <v>18.229503333333334</v>
      </c>
      <c r="J1292" s="2">
        <f t="shared" si="154"/>
        <v>18.186397920528378</v>
      </c>
      <c r="K1292" s="2">
        <f t="shared" si="156"/>
        <v>18.227336722760242</v>
      </c>
    </row>
    <row r="1293" spans="1:11" ht="13.5" x14ac:dyDescent="0.25">
      <c r="A1293" s="3">
        <f>TITRES_STAT!B1296</f>
        <v>43892</v>
      </c>
      <c r="B1293" s="17">
        <f>TITRES_STAT!D1296</f>
        <v>18.510100000000001</v>
      </c>
      <c r="C1293" s="2">
        <f t="shared" si="157"/>
        <v>-8.2999999999984198E-3</v>
      </c>
      <c r="D1293" s="2">
        <f t="shared" si="158"/>
        <v>18.253359999999997</v>
      </c>
      <c r="E1293" s="2">
        <f t="shared" si="160"/>
        <v>18.296989999999997</v>
      </c>
      <c r="F1293" s="2">
        <f t="shared" si="153"/>
        <v>18.156245000000002</v>
      </c>
      <c r="G1293" s="2">
        <f t="shared" si="155"/>
        <v>18.190971999999988</v>
      </c>
      <c r="H1293" s="2">
        <f t="shared" si="159"/>
        <v>18.409114500000001</v>
      </c>
      <c r="I1293" s="2">
        <f t="array" ref="I1293">SUMPRODUCT(B1277:B1296, (ROW(B1277:B1296)-ROW(B1277)+1)) / (20*21/2)</f>
        <v>18.198653809523808</v>
      </c>
      <c r="J1293" s="2">
        <f t="shared" si="154"/>
        <v>18.217226690001866</v>
      </c>
      <c r="K1293" s="2">
        <f t="shared" si="156"/>
        <v>18.238425478730431</v>
      </c>
    </row>
    <row r="1294" spans="1:11" ht="13.5" x14ac:dyDescent="0.25">
      <c r="A1294" s="3">
        <f>TITRES_STAT!B1297</f>
        <v>43893</v>
      </c>
      <c r="B1294" s="17">
        <f>TITRES_STAT!D1297</f>
        <v>18.1069</v>
      </c>
      <c r="C1294" s="2">
        <f t="shared" si="157"/>
        <v>-0.40320000000000178</v>
      </c>
      <c r="D1294" s="2">
        <f t="shared" si="158"/>
        <v>18.269819999999999</v>
      </c>
      <c r="E1294" s="2">
        <f t="shared" si="160"/>
        <v>18.247610000000002</v>
      </c>
      <c r="F1294" s="2">
        <f t="shared" si="153"/>
        <v>18.172294999999998</v>
      </c>
      <c r="G1294" s="2">
        <f t="shared" si="155"/>
        <v>18.181095999999989</v>
      </c>
      <c r="H1294" s="2">
        <f t="shared" si="159"/>
        <v>18.414406</v>
      </c>
      <c r="I1294" s="2">
        <f t="array" ref="I1294">SUMPRODUCT(B1278:B1297, (ROW(B1278:B1297)-ROW(B1278)+1)) / (20*21/2)</f>
        <v>18.160319047619048</v>
      </c>
      <c r="J1294" s="2">
        <f t="shared" si="154"/>
        <v>18.206719386192166</v>
      </c>
      <c r="K1294" s="2">
        <f t="shared" si="156"/>
        <v>18.233267616819433</v>
      </c>
    </row>
    <row r="1295" spans="1:11" ht="13.5" x14ac:dyDescent="0.25">
      <c r="A1295" s="3">
        <f>TITRES_STAT!B1298</f>
        <v>43894</v>
      </c>
      <c r="B1295" s="17">
        <f>TITRES_STAT!D1298</f>
        <v>18.0246</v>
      </c>
      <c r="C1295" s="2">
        <f t="shared" si="157"/>
        <v>-8.230000000000004E-2</v>
      </c>
      <c r="D1295" s="2">
        <f t="shared" si="158"/>
        <v>18.286300000000001</v>
      </c>
      <c r="E1295" s="2">
        <f t="shared" si="160"/>
        <v>18.204819999999998</v>
      </c>
      <c r="F1295" s="2">
        <f t="shared" si="153"/>
        <v>18.183820000000001</v>
      </c>
      <c r="G1295" s="2">
        <f t="shared" si="155"/>
        <v>18.171055999999989</v>
      </c>
      <c r="H1295" s="2">
        <f t="shared" si="159"/>
        <v>18.419803000000002</v>
      </c>
      <c r="I1295" s="2">
        <f t="array" ref="I1295">SUMPRODUCT(B1279:B1298, (ROW(B1279:B1298)-ROW(B1279)+1)) / (20*21/2)</f>
        <v>18.121909047619045</v>
      </c>
      <c r="J1295" s="2">
        <f t="shared" si="154"/>
        <v>18.189374682745292</v>
      </c>
      <c r="K1295" s="2">
        <f t="shared" si="156"/>
        <v>18.225084573022595</v>
      </c>
    </row>
    <row r="1296" spans="1:11" ht="13.5" x14ac:dyDescent="0.25">
      <c r="A1296" s="3">
        <f>TITRES_STAT!B1299</f>
        <v>43895</v>
      </c>
      <c r="B1296" s="17">
        <f>TITRES_STAT!D1299</f>
        <v>17.8599</v>
      </c>
      <c r="C1296" s="2">
        <f t="shared" si="157"/>
        <v>-0.16469999999999985</v>
      </c>
      <c r="D1296" s="2">
        <f t="shared" si="158"/>
        <v>18.203979999999998</v>
      </c>
      <c r="E1296" s="2">
        <f t="shared" si="160"/>
        <v>18.16366</v>
      </c>
      <c r="F1296" s="2">
        <f t="shared" si="153"/>
        <v>18.180114999999997</v>
      </c>
      <c r="G1296" s="2">
        <f t="shared" si="155"/>
        <v>18.158051999999994</v>
      </c>
      <c r="H1296" s="2">
        <f t="shared" si="159"/>
        <v>18.424376500000005</v>
      </c>
      <c r="I1296" s="2">
        <f t="array" ref="I1296">SUMPRODUCT(B1280:B1299, (ROW(B1280:B1299)-ROW(B1280)+1)) / (20*21/2)</f>
        <v>18.039802857142856</v>
      </c>
      <c r="J1296" s="2">
        <f t="shared" si="154"/>
        <v>18.157996141531452</v>
      </c>
      <c r="K1296" s="2">
        <f t="shared" si="156"/>
        <v>18.210763609374649</v>
      </c>
    </row>
    <row r="1297" spans="1:11" ht="13.5" x14ac:dyDescent="0.25">
      <c r="A1297" s="3">
        <f>TITRES_STAT!B1300</f>
        <v>43896</v>
      </c>
      <c r="B1297" s="17">
        <f>TITRES_STAT!D1300</f>
        <v>17.7776</v>
      </c>
      <c r="C1297" s="2">
        <f t="shared" si="157"/>
        <v>-8.230000000000004E-2</v>
      </c>
      <c r="D1297" s="2">
        <f t="shared" si="158"/>
        <v>18.055820000000001</v>
      </c>
      <c r="E1297" s="2">
        <f t="shared" si="160"/>
        <v>18.114270000000001</v>
      </c>
      <c r="F1297" s="2">
        <f t="shared" si="153"/>
        <v>18.172705000000001</v>
      </c>
      <c r="G1297" s="2">
        <f t="shared" si="155"/>
        <v>18.141589999999994</v>
      </c>
      <c r="H1297" s="2">
        <f t="shared" si="159"/>
        <v>18.427743</v>
      </c>
      <c r="I1297" s="2">
        <f t="array" ref="I1297">SUMPRODUCT(B1281:B1300, (ROW(B1281:B1300)-ROW(B1281)+1)) / (20*21/2)</f>
        <v>18.009546666666669</v>
      </c>
      <c r="J1297" s="2">
        <f t="shared" si="154"/>
        <v>18.121767937576077</v>
      </c>
      <c r="K1297" s="2">
        <f t="shared" si="156"/>
        <v>18.193776801163882</v>
      </c>
    </row>
    <row r="1298" spans="1:11" ht="13.5" x14ac:dyDescent="0.25">
      <c r="A1298" s="3">
        <f>TITRES_STAT!B1301</f>
        <v>43899</v>
      </c>
      <c r="B1298" s="17">
        <f>TITRES_STAT!D1301</f>
        <v>17.769400000000001</v>
      </c>
      <c r="C1298" s="2">
        <f t="shared" si="157"/>
        <v>-8.1999999999986528E-3</v>
      </c>
      <c r="D1298" s="2">
        <f t="shared" si="158"/>
        <v>17.907680000000003</v>
      </c>
      <c r="E1298" s="2">
        <f t="shared" si="160"/>
        <v>18.08052</v>
      </c>
      <c r="F1298" s="2">
        <f t="shared" si="153"/>
        <v>18.162415000000003</v>
      </c>
      <c r="G1298" s="2">
        <f t="shared" si="155"/>
        <v>18.125951999999995</v>
      </c>
      <c r="H1298" s="2">
        <f t="shared" si="159"/>
        <v>18.432262000000001</v>
      </c>
      <c r="I1298" s="2">
        <f t="array" ref="I1298">SUMPRODUCT(B1282:B1301, (ROW(B1282:B1301)-ROW(B1282)+1)) / (20*21/2)</f>
        <v>17.905215714285717</v>
      </c>
      <c r="J1298" s="2">
        <f t="shared" si="154"/>
        <v>18.088209086378356</v>
      </c>
      <c r="K1298" s="2">
        <f t="shared" si="156"/>
        <v>18.17713457366726</v>
      </c>
    </row>
    <row r="1299" spans="1:11" ht="13.5" x14ac:dyDescent="0.25">
      <c r="A1299" s="3">
        <f>TITRES_STAT!B1302</f>
        <v>43900</v>
      </c>
      <c r="B1299" s="17">
        <f>TITRES_STAT!D1302</f>
        <v>17.3003</v>
      </c>
      <c r="C1299" s="2">
        <f t="shared" si="157"/>
        <v>-0.46910000000000096</v>
      </c>
      <c r="D1299" s="2">
        <f t="shared" si="158"/>
        <v>17.746359999999999</v>
      </c>
      <c r="E1299" s="2">
        <f t="shared" si="160"/>
        <v>18.008089999999996</v>
      </c>
      <c r="F1299" s="2">
        <f t="shared" si="153"/>
        <v>18.136490000000002</v>
      </c>
      <c r="G1299" s="2">
        <f t="shared" si="155"/>
        <v>18.101425999999996</v>
      </c>
      <c r="H1299" s="2">
        <f t="shared" si="159"/>
        <v>18.435230999999998</v>
      </c>
      <c r="I1299" s="2">
        <f t="array" ref="I1299">SUMPRODUCT(B1283:B1302, (ROW(B1283:B1302)-ROW(B1283)+1)) / (20*21/2)</f>
        <v>17.729948095238097</v>
      </c>
      <c r="J1299" s="2">
        <f t="shared" si="154"/>
        <v>18.013170125770891</v>
      </c>
      <c r="K1299" s="2">
        <f t="shared" si="156"/>
        <v>18.142748904111681</v>
      </c>
    </row>
    <row r="1300" spans="1:11" ht="13.5" x14ac:dyDescent="0.25">
      <c r="A1300" s="3">
        <f>TITRES_STAT!B1303</f>
        <v>43901</v>
      </c>
      <c r="B1300" s="17">
        <f>TITRES_STAT!D1303</f>
        <v>17.8188</v>
      </c>
      <c r="C1300" s="2">
        <f t="shared" si="157"/>
        <v>0.51849999999999952</v>
      </c>
      <c r="D1300" s="2">
        <f t="shared" si="158"/>
        <v>17.705199999999998</v>
      </c>
      <c r="E1300" s="2">
        <f t="shared" si="160"/>
        <v>17.995749999999997</v>
      </c>
      <c r="F1300" s="2">
        <f t="shared" ref="F1300:F1363" si="161">AVERAGE(B1281:B1300)</f>
        <v>18.132375000000003</v>
      </c>
      <c r="G1300" s="2">
        <f t="shared" si="155"/>
        <v>18.082495999999995</v>
      </c>
      <c r="H1300" s="2">
        <f t="shared" si="159"/>
        <v>18.440792500000001</v>
      </c>
      <c r="I1300" s="2">
        <f t="array" ref="I1300">SUMPRODUCT(B1284:B1303, (ROW(B1284:B1303)-ROW(B1284)+1)) / (20*21/2)</f>
        <v>17.49632047619048</v>
      </c>
      <c r="J1300" s="2">
        <f t="shared" si="154"/>
        <v>17.994658685221282</v>
      </c>
      <c r="K1300" s="2">
        <f t="shared" si="156"/>
        <v>18.130045025519067</v>
      </c>
    </row>
    <row r="1301" spans="1:11" ht="13.5" x14ac:dyDescent="0.25">
      <c r="A1301" s="3">
        <f>TITRES_STAT!B1304</f>
        <v>43902</v>
      </c>
      <c r="B1301" s="17">
        <f>TITRES_STAT!D1304</f>
        <v>17.036899999999999</v>
      </c>
      <c r="C1301" s="2">
        <f t="shared" si="157"/>
        <v>-0.78190000000000026</v>
      </c>
      <c r="D1301" s="2">
        <f t="shared" si="158"/>
        <v>17.540600000000001</v>
      </c>
      <c r="E1301" s="2">
        <f t="shared" si="160"/>
        <v>17.87229</v>
      </c>
      <c r="F1301" s="2">
        <f t="shared" si="161"/>
        <v>18.087109999999999</v>
      </c>
      <c r="G1301" s="2">
        <f t="shared" si="155"/>
        <v>18.046445999999992</v>
      </c>
      <c r="H1301" s="2">
        <f t="shared" si="159"/>
        <v>18.442444500000001</v>
      </c>
      <c r="I1301" s="2">
        <f t="array" ref="I1301">SUMPRODUCT(B1285:B1304, (ROW(B1285:B1304)-ROW(B1285)+1)) / (20*21/2)</f>
        <v>17.191131904761907</v>
      </c>
      <c r="J1301" s="2">
        <f t="shared" ref="J1301:J1364" si="162">$J$4*B1301+J1300*(1-$J$4)</f>
        <v>17.903443572343065</v>
      </c>
      <c r="K1301" s="2">
        <f t="shared" si="156"/>
        <v>18.087176593145774</v>
      </c>
    </row>
    <row r="1302" spans="1:11" ht="13.5" x14ac:dyDescent="0.25">
      <c r="A1302" s="3">
        <f>TITRES_STAT!B1305</f>
        <v>43903</v>
      </c>
      <c r="B1302" s="17">
        <f>TITRES_STAT!D1305</f>
        <v>16.2468</v>
      </c>
      <c r="C1302" s="2">
        <f t="shared" si="157"/>
        <v>-0.79009999999999891</v>
      </c>
      <c r="D1302" s="2">
        <f t="shared" si="158"/>
        <v>17.234439999999999</v>
      </c>
      <c r="E1302" s="2">
        <f t="shared" si="160"/>
        <v>17.645130000000002</v>
      </c>
      <c r="F1302" s="2">
        <f t="shared" si="161"/>
        <v>17.97559</v>
      </c>
      <c r="G1302" s="2">
        <f t="shared" si="155"/>
        <v>17.996239999999997</v>
      </c>
      <c r="H1302" s="2">
        <f t="shared" si="159"/>
        <v>18.438952499999999</v>
      </c>
      <c r="I1302" s="2">
        <f t="array" ref="I1302">SUMPRODUCT(B1286:B1305, (ROW(B1286:B1305)-ROW(B1286)+1)) / (20*21/2)</f>
        <v>16.863369523809528</v>
      </c>
      <c r="J1302" s="2">
        <f t="shared" si="162"/>
        <v>17.745667994024679</v>
      </c>
      <c r="K1302" s="2">
        <f t="shared" si="156"/>
        <v>18.015004962042021</v>
      </c>
    </row>
    <row r="1303" spans="1:11" ht="13.5" x14ac:dyDescent="0.25">
      <c r="A1303" s="3">
        <f>TITRES_STAT!B1306</f>
        <v>43906</v>
      </c>
      <c r="B1303" s="17">
        <f>TITRES_STAT!D1306</f>
        <v>15.522500000000001</v>
      </c>
      <c r="C1303" s="2">
        <f t="shared" si="157"/>
        <v>-0.7242999999999995</v>
      </c>
      <c r="D1303" s="2">
        <f t="shared" si="158"/>
        <v>16.785060000000005</v>
      </c>
      <c r="E1303" s="2">
        <f t="shared" si="160"/>
        <v>17.34637</v>
      </c>
      <c r="F1303" s="2">
        <f t="shared" si="161"/>
        <v>17.821679999999997</v>
      </c>
      <c r="G1303" s="2">
        <f t="shared" si="155"/>
        <v>17.933029999999995</v>
      </c>
      <c r="H1303" s="2">
        <f t="shared" si="159"/>
        <v>18.433032499999999</v>
      </c>
      <c r="I1303" s="2">
        <f t="array" ref="I1303">SUMPRODUCT(B1287:B1306, (ROW(B1287:B1306)-ROW(B1287)+1)) / (20*21/2)</f>
        <v>16.52224285714286</v>
      </c>
      <c r="J1303" s="2">
        <f t="shared" si="162"/>
        <v>17.533937708879471</v>
      </c>
      <c r="K1303" s="2">
        <f t="shared" si="156"/>
        <v>17.917259669412921</v>
      </c>
    </row>
    <row r="1304" spans="1:11" ht="13.5" x14ac:dyDescent="0.25">
      <c r="A1304" s="3">
        <f>TITRES_STAT!B1307</f>
        <v>43907</v>
      </c>
      <c r="B1304" s="17">
        <f>TITRES_STAT!D1307</f>
        <v>14.6172</v>
      </c>
      <c r="C1304" s="2">
        <f t="shared" si="157"/>
        <v>-0.90530000000000044</v>
      </c>
      <c r="D1304" s="2">
        <f t="shared" si="158"/>
        <v>16.248439999999999</v>
      </c>
      <c r="E1304" s="2">
        <f t="shared" si="160"/>
        <v>16.997399999999999</v>
      </c>
      <c r="F1304" s="2">
        <f t="shared" si="161"/>
        <v>17.622505</v>
      </c>
      <c r="G1304" s="2">
        <f t="shared" si="155"/>
        <v>17.860109999999999</v>
      </c>
      <c r="H1304" s="2">
        <f t="shared" si="159"/>
        <v>18.422784499999999</v>
      </c>
      <c r="I1304" s="2">
        <f t="array" ref="I1304">SUMPRODUCT(B1288:B1307, (ROW(B1288:B1307)-ROW(B1288)+1)) / (20*21/2)</f>
        <v>16.200708571428571</v>
      </c>
      <c r="J1304" s="2">
        <f t="shared" si="162"/>
        <v>17.256153165176663</v>
      </c>
      <c r="K1304" s="2">
        <f t="shared" si="156"/>
        <v>17.787845564730063</v>
      </c>
    </row>
    <row r="1305" spans="1:11" ht="13.5" x14ac:dyDescent="0.25">
      <c r="A1305" s="3">
        <f>TITRES_STAT!B1308</f>
        <v>43908</v>
      </c>
      <c r="B1305" s="17">
        <f>TITRES_STAT!D1308</f>
        <v>14.180999999999999</v>
      </c>
      <c r="C1305" s="2">
        <f t="shared" si="157"/>
        <v>-0.43620000000000125</v>
      </c>
      <c r="D1305" s="2">
        <f t="shared" si="158"/>
        <v>15.52088</v>
      </c>
      <c r="E1305" s="2">
        <f t="shared" si="160"/>
        <v>16.613040000000002</v>
      </c>
      <c r="F1305" s="2">
        <f t="shared" si="161"/>
        <v>17.408929999999998</v>
      </c>
      <c r="G1305" s="2">
        <f t="shared" si="155"/>
        <v>17.781592</v>
      </c>
      <c r="H1305" s="2">
        <f t="shared" si="159"/>
        <v>18.410157000000002</v>
      </c>
      <c r="I1305" s="2">
        <f t="array" ref="I1305">SUMPRODUCT(B1289:B1308, (ROW(B1289:B1308)-ROW(B1289)+1)) / (20*21/2)</f>
        <v>15.91687380952381</v>
      </c>
      <c r="J1305" s="2">
        <f t="shared" si="162"/>
        <v>16.963281435159839</v>
      </c>
      <c r="K1305" s="2">
        <f t="shared" si="156"/>
        <v>17.646400640623</v>
      </c>
    </row>
    <row r="1306" spans="1:11" ht="13.5" x14ac:dyDescent="0.25">
      <c r="A1306" s="3">
        <f>TITRES_STAT!B1309</f>
        <v>43909</v>
      </c>
      <c r="B1306" s="17">
        <f>TITRES_STAT!D1309</f>
        <v>13.8271</v>
      </c>
      <c r="C1306" s="2">
        <f t="shared" si="157"/>
        <v>-0.35389999999999944</v>
      </c>
      <c r="D1306" s="2">
        <f t="shared" si="158"/>
        <v>14.878919999999999</v>
      </c>
      <c r="E1306" s="2">
        <f t="shared" si="160"/>
        <v>16.209760000000003</v>
      </c>
      <c r="F1306" s="2">
        <f t="shared" si="161"/>
        <v>17.186709999999998</v>
      </c>
      <c r="G1306" s="2">
        <f t="shared" si="155"/>
        <v>17.699289999999998</v>
      </c>
      <c r="H1306" s="2">
        <f t="shared" si="159"/>
        <v>18.392577500000002</v>
      </c>
      <c r="I1306" s="2">
        <f t="array" ref="I1306">SUMPRODUCT(B1290:B1309, (ROW(B1290:B1309)-ROW(B1290)+1)) / (20*21/2)</f>
        <v>15.653465238095238</v>
      </c>
      <c r="J1306" s="2">
        <f t="shared" si="162"/>
        <v>16.66459748895414</v>
      </c>
      <c r="K1306" s="2">
        <f t="shared" si="156"/>
        <v>17.496624144912296</v>
      </c>
    </row>
    <row r="1307" spans="1:11" ht="13.5" x14ac:dyDescent="0.25">
      <c r="A1307" s="3">
        <f>TITRES_STAT!B1310</f>
        <v>43913</v>
      </c>
      <c r="B1307" s="17">
        <f>TITRES_STAT!D1310</f>
        <v>13.810600000000001</v>
      </c>
      <c r="C1307" s="2">
        <f t="shared" si="157"/>
        <v>-1.6499999999998849E-2</v>
      </c>
      <c r="D1307" s="2">
        <f t="shared" si="158"/>
        <v>14.391680000000003</v>
      </c>
      <c r="E1307" s="2">
        <f t="shared" si="160"/>
        <v>15.813060000000002</v>
      </c>
      <c r="F1307" s="2">
        <f t="shared" si="161"/>
        <v>16.963664999999999</v>
      </c>
      <c r="G1307" s="2">
        <f t="shared" si="155"/>
        <v>17.616986000000001</v>
      </c>
      <c r="H1307" s="2">
        <f t="shared" si="159"/>
        <v>18.372742500000001</v>
      </c>
      <c r="I1307" s="2">
        <f t="array" ref="I1307">SUMPRODUCT(B1291:B1310, (ROW(B1291:B1310)-ROW(B1291)+1)) / (20*21/2)</f>
        <v>15.448451428571429</v>
      </c>
      <c r="J1307" s="2">
        <f t="shared" si="162"/>
        <v>16.39278820429184</v>
      </c>
      <c r="K1307" s="2">
        <f t="shared" si="156"/>
        <v>17.352074178445147</v>
      </c>
    </row>
    <row r="1308" spans="1:11" ht="13.5" x14ac:dyDescent="0.25">
      <c r="A1308" s="3">
        <f>TITRES_STAT!B1311</f>
        <v>43914</v>
      </c>
      <c r="B1308" s="17">
        <f>TITRES_STAT!D1311</f>
        <v>13.9834</v>
      </c>
      <c r="C1308" s="2">
        <f t="shared" si="157"/>
        <v>0.17279999999999873</v>
      </c>
      <c r="D1308" s="2">
        <f t="shared" si="158"/>
        <v>14.083860000000001</v>
      </c>
      <c r="E1308" s="2">
        <f t="shared" si="160"/>
        <v>15.434460000000001</v>
      </c>
      <c r="F1308" s="2">
        <f t="shared" si="161"/>
        <v>16.757490000000001</v>
      </c>
      <c r="G1308" s="2">
        <f t="shared" si="155"/>
        <v>17.542748</v>
      </c>
      <c r="H1308" s="2">
        <f t="shared" si="159"/>
        <v>18.353977</v>
      </c>
      <c r="I1308" s="2">
        <f t="array" ref="I1308">SUMPRODUCT(B1292:B1311, (ROW(B1292:B1311)-ROW(B1292)+1)) / (20*21/2)</f>
        <v>15.252451904761905</v>
      </c>
      <c r="J1308" s="2">
        <f t="shared" si="162"/>
        <v>16.163322661025951</v>
      </c>
      <c r="K1308" s="2">
        <f t="shared" si="156"/>
        <v>17.219969308702201</v>
      </c>
    </row>
    <row r="1309" spans="1:11" ht="13.5" x14ac:dyDescent="0.25">
      <c r="A1309" s="3">
        <f>TITRES_STAT!B1312</f>
        <v>43915</v>
      </c>
      <c r="B1309" s="17">
        <f>TITRES_STAT!D1312</f>
        <v>13.9917</v>
      </c>
      <c r="C1309" s="2">
        <f t="shared" si="157"/>
        <v>8.3000000000001961E-3</v>
      </c>
      <c r="D1309" s="2">
        <f t="shared" si="158"/>
        <v>13.958759999999998</v>
      </c>
      <c r="E1309" s="2">
        <f t="shared" si="160"/>
        <v>15.1036</v>
      </c>
      <c r="F1309" s="2">
        <f t="shared" si="161"/>
        <v>16.555844999999998</v>
      </c>
      <c r="G1309" s="2">
        <f t="shared" si="155"/>
        <v>17.465384</v>
      </c>
      <c r="H1309" s="2">
        <f t="shared" si="159"/>
        <v>18.335252999999998</v>
      </c>
      <c r="I1309" s="2">
        <f t="array" ref="I1309">SUMPRODUCT(B1293:B1312, (ROW(B1293:B1312)-ROW(B1293)+1)) / (20*21/2)</f>
        <v>15.075264761904764</v>
      </c>
      <c r="J1309" s="2">
        <f t="shared" si="162"/>
        <v>15.956501455213955</v>
      </c>
      <c r="K1309" s="2">
        <f t="shared" si="156"/>
        <v>17.093370512282508</v>
      </c>
    </row>
    <row r="1310" spans="1:11" ht="13.5" x14ac:dyDescent="0.25">
      <c r="A1310" s="3">
        <f>TITRES_STAT!B1313</f>
        <v>43916</v>
      </c>
      <c r="B1310" s="17">
        <f>TITRES_STAT!D1313</f>
        <v>14.4032</v>
      </c>
      <c r="C1310" s="2">
        <f t="shared" si="157"/>
        <v>0.4115000000000002</v>
      </c>
      <c r="D1310" s="2">
        <f t="shared" si="158"/>
        <v>14.003200000000001</v>
      </c>
      <c r="E1310" s="2">
        <f t="shared" si="160"/>
        <v>14.762039999999999</v>
      </c>
      <c r="F1310" s="2">
        <f t="shared" si="161"/>
        <v>16.378895</v>
      </c>
      <c r="G1310" s="2">
        <f t="shared" si="155"/>
        <v>17.396249999999998</v>
      </c>
      <c r="H1310" s="2">
        <f t="shared" si="159"/>
        <v>18.318833499999997</v>
      </c>
      <c r="I1310" s="2">
        <f t="array" ref="I1310">SUMPRODUCT(B1294:B1313, (ROW(B1294:B1313)-ROW(B1294)+1)) / (20*21/2)</f>
        <v>14.958827619047623</v>
      </c>
      <c r="J1310" s="2">
        <f t="shared" si="162"/>
        <v>15.808567983288816</v>
      </c>
      <c r="K1310" s="2">
        <f t="shared" si="156"/>
        <v>16.9878736294479</v>
      </c>
    </row>
    <row r="1311" spans="1:11" ht="13.5" x14ac:dyDescent="0.25">
      <c r="A1311" s="3">
        <f>TITRES_STAT!B1314</f>
        <v>43917</v>
      </c>
      <c r="B1311" s="17">
        <f>TITRES_STAT!D1314</f>
        <v>14.3209</v>
      </c>
      <c r="C1311" s="2">
        <f t="shared" si="157"/>
        <v>-8.230000000000004E-2</v>
      </c>
      <c r="D1311" s="2">
        <f t="shared" si="158"/>
        <v>14.10196</v>
      </c>
      <c r="E1311" s="2">
        <f t="shared" si="160"/>
        <v>14.490439999999998</v>
      </c>
      <c r="F1311" s="2">
        <f t="shared" si="161"/>
        <v>16.181365000000003</v>
      </c>
      <c r="G1311" s="2">
        <f t="shared" si="155"/>
        <v>17.320530000000002</v>
      </c>
      <c r="H1311" s="2">
        <f t="shared" si="159"/>
        <v>18.300973500000001</v>
      </c>
      <c r="I1311" s="2">
        <f t="array" ref="I1311">SUMPRODUCT(B1295:B1314, (ROW(B1295:B1314)-ROW(B1295)+1)) / (20*21/2)</f>
        <v>14.859510476190477</v>
      </c>
      <c r="J1311" s="2">
        <f t="shared" si="162"/>
        <v>15.666885318213691</v>
      </c>
      <c r="K1311" s="2">
        <f t="shared" si="156"/>
        <v>16.883286428293083</v>
      </c>
    </row>
    <row r="1312" spans="1:11" ht="13.5" x14ac:dyDescent="0.25">
      <c r="A1312" s="3">
        <f>TITRES_STAT!B1315</f>
        <v>43920</v>
      </c>
      <c r="B1312" s="17">
        <f>TITRES_STAT!D1315</f>
        <v>14.3209</v>
      </c>
      <c r="C1312" s="2">
        <f t="shared" si="157"/>
        <v>0</v>
      </c>
      <c r="D1312" s="2">
        <f t="shared" si="158"/>
        <v>14.20402</v>
      </c>
      <c r="E1312" s="2">
        <f t="shared" si="160"/>
        <v>14.29785</v>
      </c>
      <c r="F1312" s="2">
        <f t="shared" si="161"/>
        <v>15.971490000000003</v>
      </c>
      <c r="G1312" s="2">
        <f t="shared" si="155"/>
        <v>17.250242000000004</v>
      </c>
      <c r="H1312" s="2">
        <f t="shared" si="159"/>
        <v>18.283525000000001</v>
      </c>
      <c r="I1312" s="2">
        <f t="array" ref="I1312">SUMPRODUCT(B1296:B1315, (ROW(B1296:B1315)-ROW(B1296)+1)) / (20*21/2)</f>
        <v>14.734680476190476</v>
      </c>
      <c r="J1312" s="2">
        <f t="shared" si="162"/>
        <v>15.538696240288576</v>
      </c>
      <c r="K1312" s="2">
        <f t="shared" si="156"/>
        <v>16.782800686007079</v>
      </c>
    </row>
    <row r="1313" spans="1:11" ht="13.5" x14ac:dyDescent="0.25">
      <c r="A1313" s="3">
        <f>TITRES_STAT!B1316</f>
        <v>43921</v>
      </c>
      <c r="B1313" s="17">
        <f>TITRES_STAT!D1316</f>
        <v>14.748900000000001</v>
      </c>
      <c r="C1313" s="2">
        <f t="shared" si="157"/>
        <v>0.42800000000000082</v>
      </c>
      <c r="D1313" s="2">
        <f t="shared" si="158"/>
        <v>14.35712</v>
      </c>
      <c r="E1313" s="2">
        <f t="shared" si="160"/>
        <v>14.220489999999998</v>
      </c>
      <c r="F1313" s="2">
        <f t="shared" si="161"/>
        <v>15.783430000000001</v>
      </c>
      <c r="G1313" s="2">
        <f t="shared" si="155"/>
        <v>17.178144000000003</v>
      </c>
      <c r="H1313" s="2">
        <f t="shared" si="159"/>
        <v>18.268299000000003</v>
      </c>
      <c r="I1313" s="2">
        <f t="array" ref="I1313">SUMPRODUCT(B1297:B1316, (ROW(B1297:B1316)-ROW(B1297)+1)) / (20*21/2)</f>
        <v>14.586803809523813</v>
      </c>
      <c r="J1313" s="2">
        <f t="shared" si="162"/>
        <v>15.463477550737284</v>
      </c>
      <c r="K1313" s="2">
        <f t="shared" si="156"/>
        <v>16.703039874791113</v>
      </c>
    </row>
    <row r="1314" spans="1:11" ht="13.5" x14ac:dyDescent="0.25">
      <c r="A1314" s="3">
        <f>TITRES_STAT!B1317</f>
        <v>43922</v>
      </c>
      <c r="B1314" s="17">
        <f>TITRES_STAT!D1317</f>
        <v>14.740600000000001</v>
      </c>
      <c r="C1314" s="2">
        <f t="shared" si="157"/>
        <v>-8.3000000000001961E-3</v>
      </c>
      <c r="D1314" s="2">
        <f t="shared" si="158"/>
        <v>14.506900000000002</v>
      </c>
      <c r="E1314" s="2">
        <f t="shared" si="160"/>
        <v>14.232829999999998</v>
      </c>
      <c r="F1314" s="2">
        <f t="shared" si="161"/>
        <v>15.615114999999998</v>
      </c>
      <c r="G1314" s="2">
        <f t="shared" si="155"/>
        <v>17.110818000000005</v>
      </c>
      <c r="H1314" s="2">
        <f t="shared" si="159"/>
        <v>18.253525500000002</v>
      </c>
      <c r="I1314" s="2">
        <f t="array" ref="I1314">SUMPRODUCT(B1298:B1317, (ROW(B1298:B1317)-ROW(B1298)+1)) / (20*21/2)</f>
        <v>14.456334285714288</v>
      </c>
      <c r="J1314" s="2">
        <f t="shared" si="162"/>
        <v>15.394632069714685</v>
      </c>
      <c r="K1314" s="2">
        <f t="shared" si="156"/>
        <v>16.626081448328716</v>
      </c>
    </row>
    <row r="1315" spans="1:11" ht="13.5" x14ac:dyDescent="0.25">
      <c r="A1315" s="3">
        <f>TITRES_STAT!B1318</f>
        <v>43923</v>
      </c>
      <c r="B1315" s="17">
        <f>TITRES_STAT!D1318</f>
        <v>14.304399999999999</v>
      </c>
      <c r="C1315" s="2">
        <f t="shared" si="157"/>
        <v>-0.43620000000000125</v>
      </c>
      <c r="D1315" s="2">
        <f t="shared" si="158"/>
        <v>14.48714</v>
      </c>
      <c r="E1315" s="2">
        <f t="shared" si="160"/>
        <v>14.245169999999998</v>
      </c>
      <c r="F1315" s="2">
        <f t="shared" si="161"/>
        <v>15.429104999999998</v>
      </c>
      <c r="G1315" s="2">
        <f t="shared" si="155"/>
        <v>17.035592000000005</v>
      </c>
      <c r="H1315" s="2">
        <f t="shared" si="159"/>
        <v>18.238628500000001</v>
      </c>
      <c r="I1315" s="2">
        <f t="array" ref="I1315">SUMPRODUCT(B1299:B1318, (ROW(B1299:B1318)-ROW(B1299)+1)) / (20*21/2)</f>
        <v>14.356272380952383</v>
      </c>
      <c r="J1315" s="2">
        <f t="shared" si="162"/>
        <v>15.290800444027573</v>
      </c>
      <c r="K1315" s="2">
        <f t="shared" si="156"/>
        <v>16.535035117021707</v>
      </c>
    </row>
    <row r="1316" spans="1:11" ht="13.5" x14ac:dyDescent="0.25">
      <c r="A1316" s="3">
        <f>TITRES_STAT!B1319</f>
        <v>43924</v>
      </c>
      <c r="B1316" s="17">
        <f>TITRES_STAT!D1319</f>
        <v>13.8764</v>
      </c>
      <c r="C1316" s="2">
        <f t="shared" si="157"/>
        <v>-0.42799999999999905</v>
      </c>
      <c r="D1316" s="2">
        <f t="shared" si="158"/>
        <v>14.398240000000001</v>
      </c>
      <c r="E1316" s="2">
        <f t="shared" si="160"/>
        <v>14.250099999999998</v>
      </c>
      <c r="F1316" s="2">
        <f t="shared" si="161"/>
        <v>15.229930000000001</v>
      </c>
      <c r="G1316" s="2">
        <f t="shared" si="155"/>
        <v>16.955922000000005</v>
      </c>
      <c r="H1316" s="2">
        <f t="shared" si="159"/>
        <v>18.219533999999999</v>
      </c>
      <c r="I1316" s="2">
        <f t="array" ref="I1316">SUMPRODUCT(B1300:B1319, (ROW(B1300:B1319)-ROW(B1300)+1)) / (20*21/2)</f>
        <v>14.275029523809524</v>
      </c>
      <c r="J1316" s="2">
        <f t="shared" si="162"/>
        <v>15.156095639834472</v>
      </c>
      <c r="K1316" s="2">
        <f t="shared" si="156"/>
        <v>16.430774916354189</v>
      </c>
    </row>
    <row r="1317" spans="1:11" ht="13.5" x14ac:dyDescent="0.25">
      <c r="A1317" s="3">
        <f>TITRES_STAT!B1320</f>
        <v>43927</v>
      </c>
      <c r="B1317" s="17">
        <f>TITRES_STAT!D1320</f>
        <v>13.86</v>
      </c>
      <c r="C1317" s="2">
        <f t="shared" si="157"/>
        <v>-1.6400000000000858E-2</v>
      </c>
      <c r="D1317" s="2">
        <f t="shared" si="158"/>
        <v>14.306059999999999</v>
      </c>
      <c r="E1317" s="2">
        <f t="shared" si="160"/>
        <v>14.255040000000003</v>
      </c>
      <c r="F1317" s="2">
        <f t="shared" si="161"/>
        <v>15.034049999999999</v>
      </c>
      <c r="G1317" s="2">
        <f t="shared" si="155"/>
        <v>16.867858000000005</v>
      </c>
      <c r="H1317" s="2">
        <f t="shared" si="159"/>
        <v>18.200357499999999</v>
      </c>
      <c r="I1317" s="2">
        <f t="array" ref="I1317">SUMPRODUCT(B1301:B1320, (ROW(B1301:B1320)-ROW(B1301)+1)) / (20*21/2)</f>
        <v>14.209541904761906</v>
      </c>
      <c r="J1317" s="2">
        <f t="shared" si="162"/>
        <v>15.032657959850237</v>
      </c>
      <c r="K1317" s="2">
        <f t="shared" si="156"/>
        <v>16.329960213752063</v>
      </c>
    </row>
    <row r="1318" spans="1:11" ht="13.5" x14ac:dyDescent="0.25">
      <c r="A1318" s="3">
        <f>TITRES_STAT!B1321</f>
        <v>43928</v>
      </c>
      <c r="B1318" s="17">
        <f>TITRES_STAT!D1321</f>
        <v>13.9834</v>
      </c>
      <c r="C1318" s="2">
        <f t="shared" si="157"/>
        <v>0.12340000000000018</v>
      </c>
      <c r="D1318" s="2">
        <f t="shared" si="158"/>
        <v>14.152960000000002</v>
      </c>
      <c r="E1318" s="2">
        <f t="shared" si="160"/>
        <v>14.255039999999999</v>
      </c>
      <c r="F1318" s="2">
        <f t="shared" si="161"/>
        <v>14.844750000000001</v>
      </c>
      <c r="G1318" s="2">
        <f t="shared" si="155"/>
        <v>16.785388000000001</v>
      </c>
      <c r="H1318" s="2">
        <f t="shared" si="159"/>
        <v>18.181798000000001</v>
      </c>
      <c r="I1318" s="2">
        <f t="array" ref="I1318">SUMPRODUCT(B1302:B1321, (ROW(B1302:B1321)-ROW(B1302)+1)) / (20*21/2)</f>
        <v>14.162278571428569</v>
      </c>
      <c r="J1318" s="2">
        <f t="shared" si="162"/>
        <v>14.932728630340691</v>
      </c>
      <c r="K1318" s="2">
        <f t="shared" si="156"/>
        <v>16.237938244585315</v>
      </c>
    </row>
    <row r="1319" spans="1:11" ht="13.5" x14ac:dyDescent="0.25">
      <c r="A1319" s="3">
        <f>TITRES_STAT!B1322</f>
        <v>43929</v>
      </c>
      <c r="B1319" s="17">
        <f>TITRES_STAT!D1322</f>
        <v>13.9917</v>
      </c>
      <c r="C1319" s="2">
        <f t="shared" si="157"/>
        <v>8.3000000000001961E-3</v>
      </c>
      <c r="D1319" s="2">
        <f t="shared" si="158"/>
        <v>14.003179999999997</v>
      </c>
      <c r="E1319" s="2">
        <f t="shared" si="160"/>
        <v>14.255040000000003</v>
      </c>
      <c r="F1319" s="2">
        <f t="shared" si="161"/>
        <v>14.679319999999999</v>
      </c>
      <c r="G1319" s="2">
        <f t="shared" si="155"/>
        <v>16.706378000000004</v>
      </c>
      <c r="H1319" s="2">
        <f t="shared" si="159"/>
        <v>18.160646</v>
      </c>
      <c r="I1319" s="2">
        <f t="array" ref="I1319">SUMPRODUCT(B1303:B1322, (ROW(B1303:B1322)-ROW(B1303)+1)) / (20*21/2)</f>
        <v>14.128725714285716</v>
      </c>
      <c r="J1319" s="2">
        <f t="shared" si="162"/>
        <v>14.84310685602253</v>
      </c>
      <c r="K1319" s="2">
        <f t="shared" si="156"/>
        <v>16.149850470287852</v>
      </c>
    </row>
    <row r="1320" spans="1:11" ht="13.5" x14ac:dyDescent="0.25">
      <c r="A1320" s="3">
        <f>TITRES_STAT!B1323</f>
        <v>43934</v>
      </c>
      <c r="B1320" s="17">
        <f>TITRES_STAT!D1323</f>
        <v>13.9917</v>
      </c>
      <c r="C1320" s="2">
        <f t="shared" si="157"/>
        <v>0</v>
      </c>
      <c r="D1320" s="2">
        <f t="shared" si="158"/>
        <v>13.940639999999998</v>
      </c>
      <c r="E1320" s="2">
        <f t="shared" si="160"/>
        <v>14.213890000000001</v>
      </c>
      <c r="F1320" s="2">
        <f t="shared" si="161"/>
        <v>14.487964999999997</v>
      </c>
      <c r="G1320" s="2">
        <f t="shared" si="155"/>
        <v>16.627368000000004</v>
      </c>
      <c r="H1320" s="2">
        <f t="shared" si="159"/>
        <v>18.139247000000001</v>
      </c>
      <c r="I1320" s="2">
        <f t="array" ref="I1320">SUMPRODUCT(B1304:B1323, (ROW(B1304:B1323)-ROW(B1304)+1)) / (20*21/2)</f>
        <v>14.106741428571429</v>
      </c>
      <c r="J1320" s="2">
        <f t="shared" si="162"/>
        <v>14.762020488782289</v>
      </c>
      <c r="K1320" s="2">
        <f t="shared" si="156"/>
        <v>16.065217118511857</v>
      </c>
    </row>
    <row r="1321" spans="1:11" ht="13.5" x14ac:dyDescent="0.25">
      <c r="A1321" s="3">
        <f>TITRES_STAT!B1324</f>
        <v>43935</v>
      </c>
      <c r="B1321" s="17">
        <f>TITRES_STAT!D1324</f>
        <v>13.9917</v>
      </c>
      <c r="C1321" s="2">
        <f t="shared" si="157"/>
        <v>0</v>
      </c>
      <c r="D1321" s="2">
        <f t="shared" si="158"/>
        <v>13.963699999999999</v>
      </c>
      <c r="E1321" s="2">
        <f t="shared" si="160"/>
        <v>14.180969999999999</v>
      </c>
      <c r="F1321" s="2">
        <f t="shared" si="161"/>
        <v>14.335704999999995</v>
      </c>
      <c r="G1321" s="2">
        <f t="shared" si="155"/>
        <v>16.550004000000005</v>
      </c>
      <c r="H1321" s="2">
        <f t="shared" si="159"/>
        <v>18.118671000000003</v>
      </c>
      <c r="I1321" s="2">
        <f t="array" ref="I1321">SUMPRODUCT(B1305:B1324, (ROW(B1305:B1324)-ROW(B1305)+1)) / (20*21/2)</f>
        <v>14.091256190476189</v>
      </c>
      <c r="J1321" s="2">
        <f t="shared" si="162"/>
        <v>14.688656632707785</v>
      </c>
      <c r="K1321" s="2">
        <f t="shared" si="156"/>
        <v>15.983902721707471</v>
      </c>
    </row>
    <row r="1322" spans="1:11" ht="13.5" x14ac:dyDescent="0.25">
      <c r="A1322" s="3">
        <f>TITRES_STAT!B1325</f>
        <v>43936</v>
      </c>
      <c r="B1322" s="17">
        <f>TITRES_STAT!D1325</f>
        <v>13.9834</v>
      </c>
      <c r="C1322" s="2">
        <f t="shared" si="157"/>
        <v>-8.3000000000001961E-3</v>
      </c>
      <c r="D1322" s="2">
        <f t="shared" si="158"/>
        <v>13.988380000000001</v>
      </c>
      <c r="E1322" s="2">
        <f t="shared" si="160"/>
        <v>14.147219999999999</v>
      </c>
      <c r="F1322" s="2">
        <f t="shared" si="161"/>
        <v>14.222534999999997</v>
      </c>
      <c r="G1322" s="2">
        <f t="shared" si="155"/>
        <v>16.469180000000005</v>
      </c>
      <c r="H1322" s="2">
        <f t="shared" si="159"/>
        <v>18.098671000000003</v>
      </c>
      <c r="I1322" s="2">
        <f t="array" ref="I1322">SUMPRODUCT(B1306:B1325, (ROW(B1306:B1325)-ROW(B1306)+1)) / (20*21/2)</f>
        <v>14.079579523809524</v>
      </c>
      <c r="J1322" s="2">
        <f t="shared" si="162"/>
        <v>14.621489334354662</v>
      </c>
      <c r="K1322" s="2">
        <f t="shared" si="156"/>
        <v>15.905451634581688</v>
      </c>
    </row>
    <row r="1323" spans="1:11" ht="13.5" x14ac:dyDescent="0.25">
      <c r="A1323" s="3">
        <f>TITRES_STAT!B1326</f>
        <v>43937</v>
      </c>
      <c r="B1323" s="17">
        <f>TITRES_STAT!D1326</f>
        <v>13.9917</v>
      </c>
      <c r="C1323" s="2">
        <f t="shared" si="157"/>
        <v>8.3000000000001961E-3</v>
      </c>
      <c r="D1323" s="2">
        <f t="shared" si="158"/>
        <v>13.990039999999999</v>
      </c>
      <c r="E1323" s="2">
        <f t="shared" si="160"/>
        <v>14.0715</v>
      </c>
      <c r="F1323" s="2">
        <f t="shared" si="161"/>
        <v>14.145994999999999</v>
      </c>
      <c r="G1323" s="2">
        <f t="shared" si="155"/>
        <v>16.390170000000005</v>
      </c>
      <c r="H1323" s="2">
        <f t="shared" si="159"/>
        <v>18.078712500000002</v>
      </c>
      <c r="I1323" s="2">
        <f t="array" ref="I1323">SUMPRODUCT(B1307:B1326, (ROW(B1307:B1326)-ROW(B1307)+1)) / (20*21/2)</f>
        <v>14.068013809523812</v>
      </c>
      <c r="J1323" s="2">
        <f t="shared" si="162"/>
        <v>14.561509397749456</v>
      </c>
      <c r="K1323" s="2">
        <f t="shared" si="156"/>
        <v>15.830402550872604</v>
      </c>
    </row>
    <row r="1324" spans="1:11" ht="13.5" x14ac:dyDescent="0.25">
      <c r="A1324" s="3">
        <f>TITRES_STAT!B1327</f>
        <v>43938</v>
      </c>
      <c r="B1324" s="17">
        <f>TITRES_STAT!D1327</f>
        <v>13.9834</v>
      </c>
      <c r="C1324" s="2">
        <f t="shared" si="157"/>
        <v>-8.3000000000001961E-3</v>
      </c>
      <c r="D1324" s="2">
        <f t="shared" si="158"/>
        <v>13.988380000000001</v>
      </c>
      <c r="E1324" s="2">
        <f t="shared" si="160"/>
        <v>13.995779999999996</v>
      </c>
      <c r="F1324" s="2">
        <f t="shared" si="161"/>
        <v>14.114304999999998</v>
      </c>
      <c r="G1324" s="2">
        <f t="shared" si="155"/>
        <v>16.314120000000006</v>
      </c>
      <c r="H1324" s="2">
        <f t="shared" si="159"/>
        <v>18.0589595</v>
      </c>
      <c r="I1324" s="2">
        <f t="array" ref="I1324">SUMPRODUCT(B1308:B1327, (ROW(B1308:B1327)-ROW(B1308)+1)) / (20*21/2)</f>
        <v>14.02905619047619</v>
      </c>
      <c r="J1324" s="2">
        <f t="shared" si="162"/>
        <v>14.506451359868555</v>
      </c>
      <c r="K1324" s="2">
        <f t="shared" si="156"/>
        <v>15.757971078289364</v>
      </c>
    </row>
    <row r="1325" spans="1:11" ht="13.5" x14ac:dyDescent="0.25">
      <c r="A1325" s="3">
        <f>TITRES_STAT!B1328</f>
        <v>43941</v>
      </c>
      <c r="B1325" s="17">
        <f>TITRES_STAT!D1328</f>
        <v>13.9917</v>
      </c>
      <c r="C1325" s="2">
        <f t="shared" si="157"/>
        <v>8.3000000000001961E-3</v>
      </c>
      <c r="D1325" s="2">
        <f t="shared" si="158"/>
        <v>13.988379999999998</v>
      </c>
      <c r="E1325" s="2">
        <f t="shared" si="160"/>
        <v>13.964509999999999</v>
      </c>
      <c r="F1325" s="2">
        <f t="shared" si="161"/>
        <v>14.104839999999999</v>
      </c>
      <c r="G1325" s="2">
        <f t="shared" si="155"/>
        <v>16.238072000000003</v>
      </c>
      <c r="H1325" s="2">
        <f t="shared" si="159"/>
        <v>18.039618500000003</v>
      </c>
      <c r="I1325" s="2">
        <f t="array" ref="I1325">SUMPRODUCT(B1309:B1328, (ROW(B1309:B1328)-ROW(B1309)+1)) / (20*21/2)</f>
        <v>14.010208095238093</v>
      </c>
      <c r="J1325" s="2">
        <f t="shared" si="162"/>
        <v>14.457427420833454</v>
      </c>
      <c r="K1325" s="2">
        <f t="shared" si="156"/>
        <v>15.688705545807428</v>
      </c>
    </row>
    <row r="1326" spans="1:11" ht="13.5" x14ac:dyDescent="0.25">
      <c r="A1326" s="3">
        <f>TITRES_STAT!B1329</f>
        <v>43942</v>
      </c>
      <c r="B1326" s="17">
        <f>TITRES_STAT!D1329</f>
        <v>13.9834</v>
      </c>
      <c r="C1326" s="2">
        <f t="shared" si="157"/>
        <v>-8.3000000000001961E-3</v>
      </c>
      <c r="D1326" s="2">
        <f t="shared" si="158"/>
        <v>13.98672</v>
      </c>
      <c r="E1326" s="2">
        <f t="shared" si="160"/>
        <v>13.975209999999999</v>
      </c>
      <c r="F1326" s="2">
        <f t="shared" si="161"/>
        <v>14.112655</v>
      </c>
      <c r="G1326" s="2">
        <f t="shared" si="155"/>
        <v>16.15906</v>
      </c>
      <c r="H1326" s="2">
        <f t="shared" si="159"/>
        <v>18.017808000000002</v>
      </c>
      <c r="I1326" s="2">
        <f t="array" ref="I1326">SUMPRODUCT(B1310:B1329, (ROW(B1310:B1329)-ROW(B1310)+1)) / (20*21/2)</f>
        <v>13.990140952380955</v>
      </c>
      <c r="J1326" s="2">
        <f t="shared" si="162"/>
        <v>14.412281952182649</v>
      </c>
      <c r="K1326" s="2">
        <f t="shared" si="156"/>
        <v>15.621830818520863</v>
      </c>
    </row>
    <row r="1327" spans="1:11" ht="13.5" x14ac:dyDescent="0.25">
      <c r="A1327" s="3">
        <f>TITRES_STAT!B1330</f>
        <v>43943</v>
      </c>
      <c r="B1327" s="17">
        <f>TITRES_STAT!D1330</f>
        <v>13.7036</v>
      </c>
      <c r="C1327" s="2">
        <f t="shared" si="157"/>
        <v>-0.27979999999999983</v>
      </c>
      <c r="D1327" s="2">
        <f t="shared" si="158"/>
        <v>13.930759999999998</v>
      </c>
      <c r="E1327" s="2">
        <f t="shared" si="160"/>
        <v>13.959569999999999</v>
      </c>
      <c r="F1327" s="2">
        <f t="shared" si="161"/>
        <v>14.107305000000002</v>
      </c>
      <c r="G1327" s="2">
        <f t="shared" si="155"/>
        <v>16.074616000000002</v>
      </c>
      <c r="H1327" s="2">
        <f t="shared" si="159"/>
        <v>17.995421500000003</v>
      </c>
      <c r="I1327" s="2">
        <f t="array" ref="I1327">SUMPRODUCT(B1311:B1330, (ROW(B1311:B1330)-ROW(B1311)+1)) / (20*21/2)</f>
        <v>13.994058571428569</v>
      </c>
      <c r="J1327" s="2">
        <f t="shared" si="162"/>
        <v>14.344788432927158</v>
      </c>
      <c r="K1327" s="2">
        <f t="shared" si="156"/>
        <v>15.546606080539654</v>
      </c>
    </row>
    <row r="1328" spans="1:11" ht="13.5" x14ac:dyDescent="0.25">
      <c r="A1328" s="3">
        <f>TITRES_STAT!B1331</f>
        <v>43944</v>
      </c>
      <c r="B1328" s="17">
        <f>TITRES_STAT!D1331</f>
        <v>13.9094</v>
      </c>
      <c r="C1328" s="2">
        <f t="shared" si="157"/>
        <v>0.20579999999999998</v>
      </c>
      <c r="D1328" s="2">
        <f t="shared" si="158"/>
        <v>13.914300000000001</v>
      </c>
      <c r="E1328" s="2">
        <f t="shared" si="160"/>
        <v>13.952169999999999</v>
      </c>
      <c r="F1328" s="2">
        <f t="shared" si="161"/>
        <v>14.103605000000002</v>
      </c>
      <c r="G1328" s="2">
        <f t="shared" si="155"/>
        <v>15.993300000000003</v>
      </c>
      <c r="H1328" s="2">
        <f t="shared" si="159"/>
        <v>17.971718000000003</v>
      </c>
      <c r="I1328" s="2">
        <f t="array" ref="I1328">SUMPRODUCT(B1312:B1331, (ROW(B1312:B1331)-ROW(B1312)+1)) / (20*21/2)</f>
        <v>14.032154285714284</v>
      </c>
      <c r="J1328" s="2">
        <f t="shared" si="162"/>
        <v>14.303322867886477</v>
      </c>
      <c r="K1328" s="2">
        <f t="shared" si="156"/>
        <v>15.482401920518491</v>
      </c>
    </row>
    <row r="1329" spans="1:11" ht="13.5" x14ac:dyDescent="0.25">
      <c r="A1329" s="3">
        <f>TITRES_STAT!B1332</f>
        <v>43945</v>
      </c>
      <c r="B1329" s="17">
        <f>TITRES_STAT!D1332</f>
        <v>13.892899999999999</v>
      </c>
      <c r="C1329" s="2">
        <f t="shared" si="157"/>
        <v>-1.6500000000000625E-2</v>
      </c>
      <c r="D1329" s="2">
        <f t="shared" si="158"/>
        <v>13.896199999999999</v>
      </c>
      <c r="E1329" s="2">
        <f t="shared" si="160"/>
        <v>13.94229</v>
      </c>
      <c r="F1329" s="2">
        <f t="shared" si="161"/>
        <v>14.098665</v>
      </c>
      <c r="G1329" s="2">
        <f t="shared" si="155"/>
        <v>15.914782000000004</v>
      </c>
      <c r="H1329" s="2">
        <f t="shared" si="159"/>
        <v>17.947891000000002</v>
      </c>
      <c r="I1329" s="2">
        <f t="array" ref="I1329">SUMPRODUCT(B1313:B1332, (ROW(B1313:B1332)-ROW(B1313)+1)) / (20*21/2)</f>
        <v>14.028704285714285</v>
      </c>
      <c r="J1329" s="2">
        <f t="shared" si="162"/>
        <v>14.264234975706811</v>
      </c>
      <c r="K1329" s="2">
        <f t="shared" si="156"/>
        <v>15.420068511870708</v>
      </c>
    </row>
    <row r="1330" spans="1:11" ht="13.5" x14ac:dyDescent="0.25">
      <c r="A1330" s="3">
        <f>TITRES_STAT!B1333</f>
        <v>43948</v>
      </c>
      <c r="B1330" s="17">
        <f>TITRES_STAT!D1333</f>
        <v>14.139799999999999</v>
      </c>
      <c r="C1330" s="2">
        <f t="shared" si="157"/>
        <v>0.24690000000000012</v>
      </c>
      <c r="D1330" s="2">
        <f t="shared" si="158"/>
        <v>13.925819999999998</v>
      </c>
      <c r="E1330" s="2">
        <f t="shared" si="160"/>
        <v>13.957100000000001</v>
      </c>
      <c r="F1330" s="2">
        <f t="shared" si="161"/>
        <v>14.085495</v>
      </c>
      <c r="G1330" s="2">
        <f t="shared" ref="G1330:G1393" si="163">AVERAGE(B1281:B1330)</f>
        <v>15.839556000000007</v>
      </c>
      <c r="H1330" s="2">
        <f t="shared" si="159"/>
        <v>17.926409499999998</v>
      </c>
      <c r="I1330" s="2">
        <f t="array" ref="I1330">SUMPRODUCT(B1314:B1333, (ROW(B1314:B1333)-ROW(B1314)+1)) / (20*21/2)</f>
        <v>13.986537142857141</v>
      </c>
      <c r="J1330" s="2">
        <f t="shared" si="162"/>
        <v>14.252384025639497</v>
      </c>
      <c r="K1330" s="2">
        <f t="shared" si="156"/>
        <v>15.369861903562054</v>
      </c>
    </row>
    <row r="1331" spans="1:11" ht="13.5" x14ac:dyDescent="0.25">
      <c r="A1331" s="3">
        <f>TITRES_STAT!B1334</f>
        <v>43949</v>
      </c>
      <c r="B1331" s="17">
        <f>TITRES_STAT!D1334</f>
        <v>14.4855</v>
      </c>
      <c r="C1331" s="2">
        <f t="shared" si="157"/>
        <v>0.34570000000000078</v>
      </c>
      <c r="D1331" s="2">
        <f t="shared" si="158"/>
        <v>14.026239999999998</v>
      </c>
      <c r="E1331" s="2">
        <f t="shared" si="160"/>
        <v>14.00648</v>
      </c>
      <c r="F1331" s="2">
        <f t="shared" si="161"/>
        <v>14.093724999999997</v>
      </c>
      <c r="G1331" s="2">
        <f t="shared" si="163"/>
        <v>15.770422000000003</v>
      </c>
      <c r="H1331" s="2">
        <f t="shared" si="159"/>
        <v>17.905669</v>
      </c>
      <c r="I1331" s="2">
        <f t="array" ref="I1331">SUMPRODUCT(B1315:B1334, (ROW(B1315:B1334)-ROW(B1315)+1)) / (20*21/2)</f>
        <v>13.949660952380949</v>
      </c>
      <c r="J1331" s="2">
        <f t="shared" si="162"/>
        <v>14.274585547007163</v>
      </c>
      <c r="K1331" s="2">
        <f t="shared" ref="K1331:K1394" si="164">$K$4*B1331+(1-$K$4)*K1330</f>
        <v>15.335181044598837</v>
      </c>
    </row>
    <row r="1332" spans="1:11" ht="13.5" x14ac:dyDescent="0.25">
      <c r="A1332" s="3">
        <f>TITRES_STAT!B1335</f>
        <v>43950</v>
      </c>
      <c r="B1332" s="17">
        <f>TITRES_STAT!D1335</f>
        <v>14.057499999999999</v>
      </c>
      <c r="C1332" s="2">
        <f t="shared" si="157"/>
        <v>-0.42800000000000082</v>
      </c>
      <c r="D1332" s="2">
        <f t="shared" si="158"/>
        <v>14.097020000000001</v>
      </c>
      <c r="E1332" s="2">
        <f t="shared" si="160"/>
        <v>14.013889999999998</v>
      </c>
      <c r="F1332" s="2">
        <f t="shared" si="161"/>
        <v>14.080554999999999</v>
      </c>
      <c r="G1332" s="2">
        <f t="shared" si="163"/>
        <v>15.682028000000003</v>
      </c>
      <c r="H1332" s="2">
        <f t="shared" si="159"/>
        <v>17.8828295</v>
      </c>
      <c r="I1332" s="2">
        <f t="array" ref="I1332">SUMPRODUCT(B1316:B1335, (ROW(B1316:B1335)-ROW(B1316)+1)) / (20*21/2)</f>
        <v>13.928217142857145</v>
      </c>
      <c r="J1332" s="2">
        <f t="shared" si="162"/>
        <v>14.25391073300648</v>
      </c>
      <c r="K1332" s="2">
        <f t="shared" si="164"/>
        <v>15.285075905594962</v>
      </c>
    </row>
    <row r="1333" spans="1:11" ht="13.5" x14ac:dyDescent="0.25">
      <c r="A1333" s="3">
        <f>TITRES_STAT!B1336</f>
        <v>43951</v>
      </c>
      <c r="B1333" s="17">
        <f>TITRES_STAT!D1336</f>
        <v>13.6378</v>
      </c>
      <c r="C1333" s="2">
        <f t="shared" si="157"/>
        <v>-0.41969999999999885</v>
      </c>
      <c r="D1333" s="2">
        <f t="shared" si="158"/>
        <v>14.0427</v>
      </c>
      <c r="E1333" s="2">
        <f t="shared" si="160"/>
        <v>13.9785</v>
      </c>
      <c r="F1333" s="2">
        <f t="shared" si="161"/>
        <v>14.025</v>
      </c>
      <c r="G1333" s="2">
        <f t="shared" si="163"/>
        <v>15.582770000000004</v>
      </c>
      <c r="H1333" s="2">
        <f t="shared" si="159"/>
        <v>17.857891499999997</v>
      </c>
      <c r="I1333" s="2">
        <f t="array" ref="I1333">SUMPRODUCT(B1317:B1336, (ROW(B1317:B1336)-ROW(B1317)+1)) / (20*21/2)</f>
        <v>13.925124285714286</v>
      </c>
      <c r="J1333" s="2">
        <f t="shared" si="162"/>
        <v>14.195233520339196</v>
      </c>
      <c r="K1333" s="2">
        <f t="shared" si="164"/>
        <v>15.22047685047359</v>
      </c>
    </row>
    <row r="1334" spans="1:11" ht="13.5" x14ac:dyDescent="0.25">
      <c r="A1334" s="3">
        <f>TITRES_STAT!B1337</f>
        <v>43955</v>
      </c>
      <c r="B1334" s="17">
        <f>TITRES_STAT!D1337</f>
        <v>13.6378</v>
      </c>
      <c r="C1334" s="2">
        <f t="shared" si="157"/>
        <v>0</v>
      </c>
      <c r="D1334" s="2">
        <f t="shared" si="158"/>
        <v>13.991679999999999</v>
      </c>
      <c r="E1334" s="2">
        <f t="shared" si="160"/>
        <v>13.943940000000001</v>
      </c>
      <c r="F1334" s="2">
        <f t="shared" si="161"/>
        <v>13.969860000000001</v>
      </c>
      <c r="G1334" s="2">
        <f t="shared" si="163"/>
        <v>15.483512000000003</v>
      </c>
      <c r="H1334" s="2">
        <f t="shared" si="159"/>
        <v>17.832747999999999</v>
      </c>
      <c r="I1334" s="2">
        <f t="array" ref="I1334">SUMPRODUCT(B1318:B1337, (ROW(B1318:B1337)-ROW(B1318)+1)) / (20*21/2)</f>
        <v>13.906188571428572</v>
      </c>
      <c r="J1334" s="2">
        <f t="shared" si="162"/>
        <v>14.142144613640225</v>
      </c>
      <c r="K1334" s="2">
        <f t="shared" si="164"/>
        <v>15.158411091631487</v>
      </c>
    </row>
    <row r="1335" spans="1:11" ht="13.5" x14ac:dyDescent="0.25">
      <c r="A1335" s="3">
        <f>TITRES_STAT!B1338</f>
        <v>43956</v>
      </c>
      <c r="B1335" s="17">
        <f>TITRES_STAT!D1338</f>
        <v>13.7447</v>
      </c>
      <c r="C1335" s="2">
        <f t="shared" si="157"/>
        <v>0.10689999999999955</v>
      </c>
      <c r="D1335" s="2">
        <f t="shared" si="158"/>
        <v>13.912659999999999</v>
      </c>
      <c r="E1335" s="2">
        <f t="shared" si="160"/>
        <v>13.919239999999999</v>
      </c>
      <c r="F1335" s="2">
        <f t="shared" si="161"/>
        <v>13.941875000000001</v>
      </c>
      <c r="G1335" s="2">
        <f t="shared" si="163"/>
        <v>15.389355999999999</v>
      </c>
      <c r="H1335" s="2">
        <f t="shared" si="159"/>
        <v>17.8085095</v>
      </c>
      <c r="I1335" s="2">
        <f t="array" ref="I1335">SUMPRODUCT(B1319:B1338, (ROW(B1319:B1338)-ROW(B1319)+1)) / (20*21/2)</f>
        <v>13.887020952380954</v>
      </c>
      <c r="J1335" s="2">
        <f t="shared" si="162"/>
        <v>14.104292745674488</v>
      </c>
      <c r="K1335" s="2">
        <f t="shared" si="164"/>
        <v>15.102971440979271</v>
      </c>
    </row>
    <row r="1336" spans="1:11" ht="13.5" x14ac:dyDescent="0.25">
      <c r="A1336" s="3">
        <f>TITRES_STAT!B1339</f>
        <v>43957</v>
      </c>
      <c r="B1336" s="17">
        <f>TITRES_STAT!D1339</f>
        <v>13.9094</v>
      </c>
      <c r="C1336" s="2">
        <f t="shared" si="157"/>
        <v>0.16469999999999985</v>
      </c>
      <c r="D1336" s="2">
        <f t="shared" si="158"/>
        <v>13.79744</v>
      </c>
      <c r="E1336" s="2">
        <f t="shared" si="160"/>
        <v>13.911839999999998</v>
      </c>
      <c r="F1336" s="2">
        <f t="shared" si="161"/>
        <v>13.943524999999999</v>
      </c>
      <c r="G1336" s="2">
        <f t="shared" si="163"/>
        <v>15.302114000000001</v>
      </c>
      <c r="H1336" s="2">
        <f t="shared" si="159"/>
        <v>17.784641499999999</v>
      </c>
      <c r="I1336" s="2">
        <f t="array" ref="I1336">SUMPRODUCT(B1320:B1339, (ROW(B1320:B1339)-ROW(B1320)+1)) / (20*21/2)</f>
        <v>13.869810000000001</v>
      </c>
      <c r="J1336" s="2">
        <f t="shared" si="162"/>
        <v>14.085731531800727</v>
      </c>
      <c r="K1336" s="2">
        <f t="shared" si="164"/>
        <v>15.056164717803613</v>
      </c>
    </row>
    <row r="1337" spans="1:11" ht="13.5" x14ac:dyDescent="0.25">
      <c r="A1337" s="3">
        <f>TITRES_STAT!B1340</f>
        <v>43958</v>
      </c>
      <c r="B1337" s="17">
        <f>TITRES_STAT!D1340</f>
        <v>13.7447</v>
      </c>
      <c r="C1337" s="2">
        <f t="shared" si="157"/>
        <v>-0.16469999999999985</v>
      </c>
      <c r="D1337" s="2">
        <f t="shared" si="158"/>
        <v>13.734879999999999</v>
      </c>
      <c r="E1337" s="2">
        <f t="shared" si="160"/>
        <v>13.91595</v>
      </c>
      <c r="F1337" s="2">
        <f t="shared" si="161"/>
        <v>13.937760000000001</v>
      </c>
      <c r="G1337" s="2">
        <f t="shared" si="163"/>
        <v>15.211578000000001</v>
      </c>
      <c r="H1337" s="2">
        <f t="shared" si="159"/>
        <v>17.760403</v>
      </c>
      <c r="I1337" s="2">
        <f t="array" ref="I1337">SUMPRODUCT(B1321:B1340, (ROW(B1321:B1340)-ROW(B1321)+1)) / (20*21/2)</f>
        <v>13.853775238095238</v>
      </c>
      <c r="J1337" s="2">
        <f t="shared" si="162"/>
        <v>14.053252338295897</v>
      </c>
      <c r="K1337" s="2">
        <f t="shared" si="164"/>
        <v>15.004734728870137</v>
      </c>
    </row>
    <row r="1338" spans="1:11" ht="13.5" x14ac:dyDescent="0.25">
      <c r="A1338" s="3">
        <f>TITRES_STAT!B1341</f>
        <v>43959</v>
      </c>
      <c r="B1338" s="17">
        <f>TITRES_STAT!D1341</f>
        <v>13.736499999999999</v>
      </c>
      <c r="C1338" s="2">
        <f t="shared" si="157"/>
        <v>-8.2000000000004292E-3</v>
      </c>
      <c r="D1338" s="2">
        <f t="shared" si="158"/>
        <v>13.754619999999999</v>
      </c>
      <c r="E1338" s="2">
        <f t="shared" si="160"/>
        <v>13.898659999999998</v>
      </c>
      <c r="F1338" s="2">
        <f t="shared" si="161"/>
        <v>13.925414999999997</v>
      </c>
      <c r="G1338" s="2">
        <f t="shared" si="163"/>
        <v>15.124169999999999</v>
      </c>
      <c r="H1338" s="2">
        <f t="shared" si="159"/>
        <v>17.736452499999999</v>
      </c>
      <c r="I1338" s="2">
        <f t="array" ref="I1338">SUMPRODUCT(B1322:B1341, (ROW(B1322:B1341)-ROW(B1322)+1)) / (20*21/2)</f>
        <v>13.823240476190476</v>
      </c>
      <c r="J1338" s="2">
        <f t="shared" si="162"/>
        <v>14.023085448934383</v>
      </c>
      <c r="K1338" s="2">
        <f t="shared" si="164"/>
        <v>14.955000033620328</v>
      </c>
    </row>
    <row r="1339" spans="1:11" ht="13.5" x14ac:dyDescent="0.25">
      <c r="A1339" s="3">
        <f>TITRES_STAT!B1342</f>
        <v>43962</v>
      </c>
      <c r="B1339" s="17">
        <f>TITRES_STAT!D1342</f>
        <v>13.7447</v>
      </c>
      <c r="C1339" s="2">
        <f t="shared" si="157"/>
        <v>8.2000000000004292E-3</v>
      </c>
      <c r="D1339" s="2">
        <f t="shared" si="158"/>
        <v>13.776</v>
      </c>
      <c r="E1339" s="2">
        <f t="shared" si="160"/>
        <v>13.883839999999998</v>
      </c>
      <c r="F1339" s="2">
        <f t="shared" si="161"/>
        <v>13.913065</v>
      </c>
      <c r="G1339" s="2">
        <f t="shared" si="163"/>
        <v>15.038571999999997</v>
      </c>
      <c r="H1339" s="2">
        <f t="shared" si="159"/>
        <v>17.712172499999998</v>
      </c>
      <c r="I1339" s="2">
        <f t="array" ref="I1339">SUMPRODUCT(B1323:B1342, (ROW(B1323:B1342)-ROW(B1323)+1)) / (20*21/2)</f>
        <v>13.794665714285715</v>
      </c>
      <c r="J1339" s="2">
        <f t="shared" si="162"/>
        <v>13.99657254903587</v>
      </c>
      <c r="K1339" s="2">
        <f t="shared" si="164"/>
        <v>14.907537287203844</v>
      </c>
    </row>
    <row r="1340" spans="1:11" ht="13.5" x14ac:dyDescent="0.25">
      <c r="A1340" s="3">
        <f>TITRES_STAT!B1343</f>
        <v>43963</v>
      </c>
      <c r="B1340" s="17">
        <f>TITRES_STAT!D1343</f>
        <v>13.7447</v>
      </c>
      <c r="C1340" s="2">
        <f t="shared" si="157"/>
        <v>0</v>
      </c>
      <c r="D1340" s="2">
        <f t="shared" si="158"/>
        <v>13.776</v>
      </c>
      <c r="E1340" s="2">
        <f t="shared" si="160"/>
        <v>13.844329999999999</v>
      </c>
      <c r="F1340" s="2">
        <f t="shared" si="161"/>
        <v>13.900715000000002</v>
      </c>
      <c r="G1340" s="2">
        <f t="shared" si="163"/>
        <v>14.954621999999997</v>
      </c>
      <c r="H1340" s="2">
        <f t="shared" si="159"/>
        <v>17.688222</v>
      </c>
      <c r="I1340" s="2">
        <f t="array" ref="I1340">SUMPRODUCT(B1324:B1343, (ROW(B1324:B1343)-ROW(B1324)+1)) / (20*21/2)</f>
        <v>13.791535238095239</v>
      </c>
      <c r="J1340" s="2">
        <f t="shared" si="162"/>
        <v>13.97258468722293</v>
      </c>
      <c r="K1340" s="2">
        <f t="shared" si="164"/>
        <v>14.861935824960558</v>
      </c>
    </row>
    <row r="1341" spans="1:11" ht="13.5" x14ac:dyDescent="0.25">
      <c r="A1341" s="3">
        <f>TITRES_STAT!B1344</f>
        <v>43964</v>
      </c>
      <c r="B1341" s="17">
        <f>TITRES_STAT!D1344</f>
        <v>13.5801</v>
      </c>
      <c r="C1341" s="2">
        <f t="shared" si="157"/>
        <v>-0.16460000000000008</v>
      </c>
      <c r="D1341" s="2">
        <f t="shared" si="158"/>
        <v>13.710140000000001</v>
      </c>
      <c r="E1341" s="2">
        <f t="shared" si="160"/>
        <v>13.753789999999999</v>
      </c>
      <c r="F1341" s="2">
        <f t="shared" si="161"/>
        <v>13.880135000000001</v>
      </c>
      <c r="G1341" s="2">
        <f t="shared" si="163"/>
        <v>14.860793999999999</v>
      </c>
      <c r="H1341" s="2">
        <f t="shared" si="159"/>
        <v>17.663119000000002</v>
      </c>
      <c r="I1341" s="2">
        <f t="array" ref="I1341">SUMPRODUCT(B1325:B1344, (ROW(B1325:B1344)-ROW(B1325)+1)) / (20*21/2)</f>
        <v>13.765664761904761</v>
      </c>
      <c r="J1341" s="2">
        <f t="shared" si="162"/>
        <v>13.9352051932017</v>
      </c>
      <c r="K1341" s="2">
        <f t="shared" si="164"/>
        <v>14.811667753393477</v>
      </c>
    </row>
    <row r="1342" spans="1:11" ht="13.5" x14ac:dyDescent="0.25">
      <c r="A1342" s="3">
        <f>TITRES_STAT!B1345</f>
        <v>43965</v>
      </c>
      <c r="B1342" s="17">
        <f>TITRES_STAT!D1345</f>
        <v>13.5801</v>
      </c>
      <c r="C1342" s="2">
        <f t="shared" si="157"/>
        <v>0</v>
      </c>
      <c r="D1342" s="2">
        <f t="shared" si="158"/>
        <v>13.67722</v>
      </c>
      <c r="E1342" s="2">
        <f t="shared" si="160"/>
        <v>13.706049999999999</v>
      </c>
      <c r="F1342" s="2">
        <f t="shared" si="161"/>
        <v>13.859969999999999</v>
      </c>
      <c r="G1342" s="2">
        <f t="shared" si="163"/>
        <v>14.762027999999997</v>
      </c>
      <c r="H1342" s="2">
        <f t="shared" si="159"/>
        <v>17.638016000000004</v>
      </c>
      <c r="I1342" s="2">
        <f t="array" ref="I1342">SUMPRODUCT(B1326:B1345, (ROW(B1326:B1345)-ROW(B1326)+1)) / (20*21/2)</f>
        <v>13.765238571428572</v>
      </c>
      <c r="J1342" s="2">
        <f t="shared" si="162"/>
        <v>13.901385650992014</v>
      </c>
      <c r="K1342" s="2">
        <f t="shared" si="164"/>
        <v>14.763370978750597</v>
      </c>
    </row>
    <row r="1343" spans="1:11" ht="13.5" x14ac:dyDescent="0.25">
      <c r="A1343" s="3">
        <f>TITRES_STAT!B1346</f>
        <v>43966</v>
      </c>
      <c r="B1343" s="17">
        <f>TITRES_STAT!D1346</f>
        <v>13.8271</v>
      </c>
      <c r="C1343" s="2">
        <f t="shared" si="157"/>
        <v>0.24699999999999989</v>
      </c>
      <c r="D1343" s="2">
        <f t="shared" si="158"/>
        <v>13.695339999999998</v>
      </c>
      <c r="E1343" s="2">
        <f t="shared" si="160"/>
        <v>13.724979999999999</v>
      </c>
      <c r="F1343" s="2">
        <f t="shared" si="161"/>
        <v>13.851739999999998</v>
      </c>
      <c r="G1343" s="2">
        <f t="shared" si="163"/>
        <v>14.668367999999997</v>
      </c>
      <c r="H1343" s="2">
        <f t="shared" si="159"/>
        <v>17.614148000000004</v>
      </c>
      <c r="I1343" s="2">
        <f t="array" ref="I1343">SUMPRODUCT(B1327:B1346, (ROW(B1327:B1346)-ROW(B1327)+1)) / (20*21/2)</f>
        <v>13.764805714285714</v>
      </c>
      <c r="J1343" s="2">
        <f t="shared" si="162"/>
        <v>13.894310827088011</v>
      </c>
      <c r="K1343" s="2">
        <f t="shared" si="164"/>
        <v>14.726654469779985</v>
      </c>
    </row>
    <row r="1344" spans="1:11" ht="13.5" x14ac:dyDescent="0.25">
      <c r="A1344" s="3">
        <f>TITRES_STAT!B1347</f>
        <v>43969</v>
      </c>
      <c r="B1344" s="17">
        <f>TITRES_STAT!D1347</f>
        <v>13.5801</v>
      </c>
      <c r="C1344" s="2">
        <f t="shared" si="157"/>
        <v>-0.24699999999999989</v>
      </c>
      <c r="D1344" s="2">
        <f t="shared" si="158"/>
        <v>13.662420000000001</v>
      </c>
      <c r="E1344" s="2">
        <f t="shared" si="160"/>
        <v>13.719209999999999</v>
      </c>
      <c r="F1344" s="2">
        <f t="shared" si="161"/>
        <v>13.831574999999997</v>
      </c>
      <c r="G1344" s="2">
        <f t="shared" si="163"/>
        <v>14.577831999999995</v>
      </c>
      <c r="H1344" s="2">
        <f t="shared" si="159"/>
        <v>17.589045000000006</v>
      </c>
      <c r="I1344" s="2">
        <f t="array" ref="I1344">SUMPRODUCT(B1328:B1347, (ROW(B1328:B1347)-ROW(B1328)+1)) / (20*21/2)</f>
        <v>13.750261428571427</v>
      </c>
      <c r="J1344" s="2">
        <f t="shared" si="162"/>
        <v>13.864385986412962</v>
      </c>
      <c r="K1344" s="2">
        <f t="shared" si="164"/>
        <v>14.681691549396458</v>
      </c>
    </row>
    <row r="1345" spans="1:11" ht="13.5" x14ac:dyDescent="0.25">
      <c r="A1345" s="3">
        <f>TITRES_STAT!B1348</f>
        <v>43970</v>
      </c>
      <c r="B1345" s="17">
        <f>TITRES_STAT!D1348</f>
        <v>13.8271</v>
      </c>
      <c r="C1345" s="2">
        <f t="shared" si="157"/>
        <v>0.24699999999999989</v>
      </c>
      <c r="D1345" s="2">
        <f t="shared" si="158"/>
        <v>13.678899999999999</v>
      </c>
      <c r="E1345" s="2">
        <f t="shared" si="160"/>
        <v>13.727449999999999</v>
      </c>
      <c r="F1345" s="2">
        <f t="shared" si="161"/>
        <v>13.823344999999998</v>
      </c>
      <c r="G1345" s="2">
        <f t="shared" si="163"/>
        <v>14.493881999999994</v>
      </c>
      <c r="H1345" s="2">
        <f t="shared" si="159"/>
        <v>17.565177000000006</v>
      </c>
      <c r="I1345" s="2">
        <f t="array" ref="I1345">SUMPRODUCT(B1329:B1348, (ROW(B1329:B1348)-ROW(B1329)+1)) / (20*21/2)</f>
        <v>13.774322857142856</v>
      </c>
      <c r="J1345" s="2">
        <f t="shared" si="162"/>
        <v>13.860834940087917</v>
      </c>
      <c r="K1345" s="2">
        <f t="shared" si="164"/>
        <v>14.64817815530248</v>
      </c>
    </row>
    <row r="1346" spans="1:11" ht="13.5" x14ac:dyDescent="0.25">
      <c r="A1346" s="3">
        <f>TITRES_STAT!B1349</f>
        <v>43971</v>
      </c>
      <c r="B1346" s="17">
        <f>TITRES_STAT!D1349</f>
        <v>13.8188</v>
      </c>
      <c r="C1346" s="2">
        <f t="shared" si="157"/>
        <v>-8.3000000000001961E-3</v>
      </c>
      <c r="D1346" s="2">
        <f t="shared" si="158"/>
        <v>13.72664</v>
      </c>
      <c r="E1346" s="2">
        <f t="shared" si="160"/>
        <v>13.718390000000003</v>
      </c>
      <c r="F1346" s="2">
        <f t="shared" si="161"/>
        <v>13.815114999999997</v>
      </c>
      <c r="G1346" s="2">
        <f t="shared" si="163"/>
        <v>14.413059999999996</v>
      </c>
      <c r="H1346" s="2">
        <f t="shared" si="159"/>
        <v>17.539621500000006</v>
      </c>
      <c r="I1346" s="2">
        <f t="array" ref="I1346">SUMPRODUCT(B1330:B1349, (ROW(B1330:B1349)-ROW(B1330)+1)) / (20*21/2)</f>
        <v>13.774916190476192</v>
      </c>
      <c r="J1346" s="2">
        <f t="shared" si="162"/>
        <v>13.856831612460496</v>
      </c>
      <c r="K1346" s="2">
        <f t="shared" si="164"/>
        <v>14.615653521761207</v>
      </c>
    </row>
    <row r="1347" spans="1:11" ht="13.5" x14ac:dyDescent="0.25">
      <c r="A1347" s="3">
        <f>TITRES_STAT!B1350</f>
        <v>43972</v>
      </c>
      <c r="B1347" s="17">
        <f>TITRES_STAT!D1350</f>
        <v>13.6624</v>
      </c>
      <c r="C1347" s="2">
        <f t="shared" si="157"/>
        <v>-0.15639999999999965</v>
      </c>
      <c r="D1347" s="2">
        <f t="shared" si="158"/>
        <v>13.743100000000002</v>
      </c>
      <c r="E1347" s="2">
        <f t="shared" si="160"/>
        <v>13.710159999999998</v>
      </c>
      <c r="F1347" s="2">
        <f t="shared" si="161"/>
        <v>13.813054999999997</v>
      </c>
      <c r="G1347" s="2">
        <f t="shared" si="163"/>
        <v>14.330755999999997</v>
      </c>
      <c r="H1347" s="2">
        <f t="shared" si="159"/>
        <v>17.513284000000006</v>
      </c>
      <c r="I1347" s="2">
        <f t="array" ref="I1347">SUMPRODUCT(B1331:B1350, (ROW(B1331:B1350)-ROW(B1331)+1)) / (20*21/2)</f>
        <v>13.775822857142856</v>
      </c>
      <c r="J1347" s="2">
        <f t="shared" si="162"/>
        <v>13.838314316035689</v>
      </c>
      <c r="K1347" s="2">
        <f t="shared" si="164"/>
        <v>14.578271030711747</v>
      </c>
    </row>
    <row r="1348" spans="1:11" ht="13.5" x14ac:dyDescent="0.25">
      <c r="A1348" s="3">
        <f>TITRES_STAT!B1351</f>
        <v>43973</v>
      </c>
      <c r="B1348" s="17">
        <f>TITRES_STAT!D1351</f>
        <v>14.0657</v>
      </c>
      <c r="C1348" s="2">
        <f t="shared" ref="C1348:C1411" si="165">B1348-B1347</f>
        <v>0.40329999999999977</v>
      </c>
      <c r="D1348" s="2">
        <f t="shared" si="158"/>
        <v>13.79082</v>
      </c>
      <c r="E1348" s="2">
        <f t="shared" si="160"/>
        <v>13.743080000000001</v>
      </c>
      <c r="F1348" s="2">
        <f t="shared" si="161"/>
        <v>13.820869999999996</v>
      </c>
      <c r="G1348" s="2">
        <f t="shared" si="163"/>
        <v>14.256681999999998</v>
      </c>
      <c r="H1348" s="2">
        <f t="shared" si="159"/>
        <v>17.488963000000005</v>
      </c>
      <c r="I1348" s="2">
        <f t="array" ref="I1348">SUMPRODUCT(B1332:B1351, (ROW(B1332:B1351)-ROW(B1332)+1)) / (20*21/2)</f>
        <v>13.793104285714287</v>
      </c>
      <c r="J1348" s="2">
        <f t="shared" si="162"/>
        <v>13.859970095460861</v>
      </c>
      <c r="K1348" s="2">
        <f t="shared" si="164"/>
        <v>14.558170205977952</v>
      </c>
    </row>
    <row r="1349" spans="1:11" ht="13.5" x14ac:dyDescent="0.25">
      <c r="A1349" s="3">
        <f>TITRES_STAT!B1352</f>
        <v>43977</v>
      </c>
      <c r="B1349" s="17">
        <f>TITRES_STAT!D1352</f>
        <v>13.8271</v>
      </c>
      <c r="C1349" s="2">
        <f t="shared" si="165"/>
        <v>-0.23859999999999992</v>
      </c>
      <c r="D1349" s="2">
        <f t="shared" si="158"/>
        <v>13.840219999999999</v>
      </c>
      <c r="E1349" s="2">
        <f t="shared" si="160"/>
        <v>13.751320000000002</v>
      </c>
      <c r="F1349" s="2">
        <f t="shared" si="161"/>
        <v>13.817579999999996</v>
      </c>
      <c r="G1349" s="2">
        <f t="shared" si="163"/>
        <v>14.187217999999998</v>
      </c>
      <c r="H1349" s="2">
        <f t="shared" si="159"/>
        <v>17.463449000000011</v>
      </c>
      <c r="I1349" s="2">
        <f t="array" ref="I1349">SUMPRODUCT(B1333:B1352, (ROW(B1333:B1352)-ROW(B1333)+1)) / (20*21/2)</f>
        <v>13.825319523809522</v>
      </c>
      <c r="J1349" s="2">
        <f t="shared" si="162"/>
        <v>13.856839610178874</v>
      </c>
      <c r="K1349" s="2">
        <f t="shared" si="164"/>
        <v>14.52950078613568</v>
      </c>
    </row>
    <row r="1350" spans="1:11" ht="13.5" x14ac:dyDescent="0.25">
      <c r="A1350" s="3">
        <f>TITRES_STAT!B1353</f>
        <v>43978</v>
      </c>
      <c r="B1350" s="17">
        <f>TITRES_STAT!D1353</f>
        <v>13.8271</v>
      </c>
      <c r="C1350" s="2">
        <f t="shared" si="165"/>
        <v>0</v>
      </c>
      <c r="D1350" s="2">
        <f t="shared" ref="D1350:D1413" si="166">AVERAGE(B1346:B1350)</f>
        <v>13.840219999999999</v>
      </c>
      <c r="E1350" s="2">
        <f t="shared" si="160"/>
        <v>13.759559999999999</v>
      </c>
      <c r="F1350" s="2">
        <f t="shared" si="161"/>
        <v>13.801944999999995</v>
      </c>
      <c r="G1350" s="2">
        <f t="shared" si="163"/>
        <v>14.107383999999998</v>
      </c>
      <c r="H1350" s="2">
        <f t="shared" si="159"/>
        <v>17.437935000000007</v>
      </c>
      <c r="I1350" s="2">
        <f t="array" ref="I1350">SUMPRODUCT(B1334:B1353, (ROW(B1334:B1353)-ROW(B1334)+1)) / (20*21/2)</f>
        <v>13.846289047619049</v>
      </c>
      <c r="J1350" s="2">
        <f t="shared" si="162"/>
        <v>13.854007266352314</v>
      </c>
      <c r="K1350" s="2">
        <f t="shared" si="164"/>
        <v>14.501955657267615</v>
      </c>
    </row>
    <row r="1351" spans="1:11" ht="13.5" x14ac:dyDescent="0.25">
      <c r="A1351" s="3">
        <f>TITRES_STAT!B1354</f>
        <v>43979</v>
      </c>
      <c r="B1351" s="17">
        <f>TITRES_STAT!D1354</f>
        <v>13.9834</v>
      </c>
      <c r="C1351" s="2">
        <f t="shared" si="165"/>
        <v>0.15629999999999988</v>
      </c>
      <c r="D1351" s="2">
        <f t="shared" si="166"/>
        <v>13.873140000000001</v>
      </c>
      <c r="E1351" s="2">
        <f t="shared" si="160"/>
        <v>13.79989</v>
      </c>
      <c r="F1351" s="2">
        <f t="shared" si="161"/>
        <v>13.776839999999998</v>
      </c>
      <c r="G1351" s="2">
        <f t="shared" si="163"/>
        <v>14.046313999999997</v>
      </c>
      <c r="H1351" s="2">
        <f t="shared" si="159"/>
        <v>17.413202500000008</v>
      </c>
      <c r="I1351" s="2">
        <f t="array" ref="I1351">SUMPRODUCT(B1335:B1354, (ROW(B1335:B1354)-ROW(B1335)+1)) / (20*21/2)</f>
        <v>13.905505714285711</v>
      </c>
      <c r="J1351" s="2">
        <f t="shared" si="162"/>
        <v>13.86633038384257</v>
      </c>
      <c r="K1351" s="2">
        <f t="shared" si="164"/>
        <v>14.481620141296336</v>
      </c>
    </row>
    <row r="1352" spans="1:11" ht="13.5" x14ac:dyDescent="0.25">
      <c r="A1352" s="3">
        <f>TITRES_STAT!B1355</f>
        <v>43980</v>
      </c>
      <c r="B1352" s="17">
        <f>TITRES_STAT!D1355</f>
        <v>14.1151</v>
      </c>
      <c r="C1352" s="2">
        <f t="shared" si="165"/>
        <v>0.13170000000000037</v>
      </c>
      <c r="D1352" s="2">
        <f t="shared" si="166"/>
        <v>13.96368</v>
      </c>
      <c r="E1352" s="2">
        <f t="shared" si="160"/>
        <v>13.853390000000001</v>
      </c>
      <c r="F1352" s="2">
        <f t="shared" si="161"/>
        <v>13.779719999999998</v>
      </c>
      <c r="G1352" s="2">
        <f t="shared" si="163"/>
        <v>14.003679999999997</v>
      </c>
      <c r="H1352" s="2">
        <f t="shared" si="159"/>
        <v>17.389128500000005</v>
      </c>
      <c r="I1352" s="2">
        <f t="array" ref="I1352">SUMPRODUCT(B1336:B1355, (ROW(B1336:B1355)-ROW(B1336)+1)) / (20*21/2)</f>
        <v>13.994704285714288</v>
      </c>
      <c r="J1352" s="2">
        <f t="shared" si="162"/>
        <v>13.890022728238517</v>
      </c>
      <c r="K1352" s="2">
        <f t="shared" si="164"/>
        <v>14.467246802421972</v>
      </c>
    </row>
    <row r="1353" spans="1:11" ht="13.5" x14ac:dyDescent="0.25">
      <c r="A1353" s="3">
        <f>TITRES_STAT!B1356</f>
        <v>43983</v>
      </c>
      <c r="B1353" s="17">
        <f>TITRES_STAT!D1356</f>
        <v>13.9999</v>
      </c>
      <c r="C1353" s="2">
        <f t="shared" si="165"/>
        <v>-0.11519999999999975</v>
      </c>
      <c r="D1353" s="2">
        <f t="shared" si="166"/>
        <v>13.950520000000001</v>
      </c>
      <c r="E1353" s="2">
        <f t="shared" si="160"/>
        <v>13.87067</v>
      </c>
      <c r="F1353" s="2">
        <f t="shared" si="161"/>
        <v>13.797825</v>
      </c>
      <c r="G1353" s="2">
        <f t="shared" si="163"/>
        <v>13.973228000000001</v>
      </c>
      <c r="H1353" s="2">
        <f t="shared" si="159"/>
        <v>17.364478500000004</v>
      </c>
      <c r="I1353" s="2">
        <f t="array" ref="I1353">SUMPRODUCT(B1337:B1356, (ROW(B1337:B1356)-ROW(B1337)+1)) / (20*21/2)</f>
        <v>14.052356190476193</v>
      </c>
      <c r="J1353" s="2">
        <f t="shared" si="162"/>
        <v>13.90048723031104</v>
      </c>
      <c r="K1353" s="2">
        <f t="shared" si="164"/>
        <v>14.448919476836798</v>
      </c>
    </row>
    <row r="1354" spans="1:11" ht="13.5" x14ac:dyDescent="0.25">
      <c r="A1354" s="3">
        <f>TITRES_STAT!B1357</f>
        <v>43984</v>
      </c>
      <c r="B1354" s="17">
        <f>TITRES_STAT!D1357</f>
        <v>14.419600000000001</v>
      </c>
      <c r="C1354" s="2">
        <f t="shared" si="165"/>
        <v>0.41970000000000063</v>
      </c>
      <c r="D1354" s="2">
        <f t="shared" si="166"/>
        <v>14.06902</v>
      </c>
      <c r="E1354" s="2">
        <f t="shared" si="160"/>
        <v>13.95462</v>
      </c>
      <c r="F1354" s="2">
        <f t="shared" si="161"/>
        <v>13.836914999999999</v>
      </c>
      <c r="G1354" s="2">
        <f t="shared" si="163"/>
        <v>13.969276000000001</v>
      </c>
      <c r="H1354" s="2">
        <f t="shared" ref="H1354:H1417" si="167">AVERAGE(B1155:B1354)</f>
        <v>17.341927000000002</v>
      </c>
      <c r="I1354" s="2">
        <f t="array" ref="I1354">SUMPRODUCT(B1338:B1357, (ROW(B1338:B1357)-ROW(B1338)+1)) / (20*21/2)</f>
        <v>14.126035238095238</v>
      </c>
      <c r="J1354" s="2">
        <f t="shared" si="162"/>
        <v>13.949926541709988</v>
      </c>
      <c r="K1354" s="2">
        <f t="shared" si="164"/>
        <v>14.447769693431434</v>
      </c>
    </row>
    <row r="1355" spans="1:11" ht="13.5" x14ac:dyDescent="0.25">
      <c r="A1355" s="3">
        <f>TITRES_STAT!B1358</f>
        <v>43985</v>
      </c>
      <c r="B1355" s="17">
        <f>TITRES_STAT!D1358</f>
        <v>14.7735</v>
      </c>
      <c r="C1355" s="2">
        <f t="shared" si="165"/>
        <v>0.35389999999999944</v>
      </c>
      <c r="D1355" s="2">
        <f t="shared" si="166"/>
        <v>14.2583</v>
      </c>
      <c r="E1355" s="2">
        <f t="shared" si="160"/>
        <v>14.04926</v>
      </c>
      <c r="F1355" s="2">
        <f t="shared" si="161"/>
        <v>13.888354999999999</v>
      </c>
      <c r="G1355" s="2">
        <f t="shared" si="163"/>
        <v>13.981126</v>
      </c>
      <c r="H1355" s="2">
        <f t="shared" si="167"/>
        <v>17.321145000000001</v>
      </c>
      <c r="I1355" s="2">
        <f t="array" ref="I1355">SUMPRODUCT(B1339:B1358, (ROW(B1339:B1358)-ROW(B1339)+1)) / (20*21/2)</f>
        <v>14.191292857142855</v>
      </c>
      <c r="J1355" s="2">
        <f t="shared" si="162"/>
        <v>14.02836210916618</v>
      </c>
      <c r="K1355" s="2">
        <f t="shared" si="164"/>
        <v>14.460543430943927</v>
      </c>
    </row>
    <row r="1356" spans="1:11" ht="13.5" x14ac:dyDescent="0.25">
      <c r="A1356" s="3">
        <f>TITRES_STAT!B1359</f>
        <v>43986</v>
      </c>
      <c r="B1356" s="17">
        <f>TITRES_STAT!D1359</f>
        <v>14.4937</v>
      </c>
      <c r="C1356" s="2">
        <f t="shared" si="165"/>
        <v>-0.27979999999999983</v>
      </c>
      <c r="D1356" s="2">
        <f t="shared" si="166"/>
        <v>14.36036</v>
      </c>
      <c r="E1356" s="2">
        <f t="shared" ref="E1356:E1419" si="168">AVERAGE(B1347:B1356)</f>
        <v>14.11675</v>
      </c>
      <c r="F1356" s="2">
        <f t="shared" si="161"/>
        <v>13.917570000000001</v>
      </c>
      <c r="G1356" s="2">
        <f t="shared" si="163"/>
        <v>13.994458000000002</v>
      </c>
      <c r="H1356" s="2">
        <f t="shared" si="167"/>
        <v>17.298964000000002</v>
      </c>
      <c r="I1356" s="2">
        <f t="array" ref="I1356">SUMPRODUCT(B1340:B1359, (ROW(B1340:B1359)-ROW(B1340)+1)) / (20*21/2)</f>
        <v>14.228685714285714</v>
      </c>
      <c r="J1356" s="2">
        <f t="shared" si="162"/>
        <v>14.072680003531305</v>
      </c>
      <c r="K1356" s="2">
        <f t="shared" si="164"/>
        <v>14.461843688553969</v>
      </c>
    </row>
    <row r="1357" spans="1:11" ht="13.5" x14ac:dyDescent="0.25">
      <c r="A1357" s="3">
        <f>TITRES_STAT!B1360</f>
        <v>43987</v>
      </c>
      <c r="B1357" s="17">
        <f>TITRES_STAT!D1360</f>
        <v>14.6912</v>
      </c>
      <c r="C1357" s="2">
        <f t="shared" si="165"/>
        <v>0.19749999999999979</v>
      </c>
      <c r="D1357" s="2">
        <f t="shared" si="166"/>
        <v>14.475579999999999</v>
      </c>
      <c r="E1357" s="2">
        <f t="shared" si="168"/>
        <v>14.21963</v>
      </c>
      <c r="F1357" s="2">
        <f t="shared" si="161"/>
        <v>13.964894999999999</v>
      </c>
      <c r="G1357" s="2">
        <f t="shared" si="163"/>
        <v>14.012070000000001</v>
      </c>
      <c r="H1357" s="2">
        <f t="shared" si="167"/>
        <v>17.278182000000005</v>
      </c>
      <c r="I1357" s="2">
        <f t="array" ref="I1357">SUMPRODUCT(B1341:B1360, (ROW(B1341:B1360)-ROW(B1341)+1)) / (20*21/2)</f>
        <v>14.262942857142857</v>
      </c>
      <c r="J1357" s="2">
        <f t="shared" si="162"/>
        <v>14.131586669861656</v>
      </c>
      <c r="K1357" s="2">
        <f t="shared" si="164"/>
        <v>14.470838053708716</v>
      </c>
    </row>
    <row r="1358" spans="1:11" ht="13.5" x14ac:dyDescent="0.25">
      <c r="A1358" s="3">
        <f>TITRES_STAT!B1361</f>
        <v>43990</v>
      </c>
      <c r="B1358" s="17">
        <f>TITRES_STAT!D1361</f>
        <v>14.6501</v>
      </c>
      <c r="C1358" s="2">
        <f t="shared" si="165"/>
        <v>-4.1100000000000136E-2</v>
      </c>
      <c r="D1358" s="2">
        <f t="shared" si="166"/>
        <v>14.605620000000002</v>
      </c>
      <c r="E1358" s="2">
        <f t="shared" si="168"/>
        <v>14.278070000000003</v>
      </c>
      <c r="F1358" s="2">
        <f t="shared" si="161"/>
        <v>14.010574999999999</v>
      </c>
      <c r="G1358" s="2">
        <f t="shared" si="163"/>
        <v>14.025404000000002</v>
      </c>
      <c r="H1358" s="2">
        <f t="shared" si="167"/>
        <v>17.257441500000002</v>
      </c>
      <c r="I1358" s="2">
        <f t="array" ref="I1358">SUMPRODUCT(B1342:B1361, (ROW(B1342:B1361)-ROW(B1342)+1)) / (20*21/2)</f>
        <v>14.301121428571429</v>
      </c>
      <c r="J1358" s="2">
        <f t="shared" si="162"/>
        <v>14.180968891779594</v>
      </c>
      <c r="K1358" s="2">
        <f t="shared" si="164"/>
        <v>14.477867933955434</v>
      </c>
    </row>
    <row r="1359" spans="1:11" ht="13.5" x14ac:dyDescent="0.25">
      <c r="A1359" s="3">
        <f>TITRES_STAT!B1362</f>
        <v>43991</v>
      </c>
      <c r="B1359" s="17">
        <f>TITRES_STAT!D1362</f>
        <v>14.4032</v>
      </c>
      <c r="C1359" s="2">
        <f t="shared" si="165"/>
        <v>-0.24690000000000012</v>
      </c>
      <c r="D1359" s="2">
        <f t="shared" si="166"/>
        <v>14.602340000000002</v>
      </c>
      <c r="E1359" s="2">
        <f t="shared" si="168"/>
        <v>14.33568</v>
      </c>
      <c r="F1359" s="2">
        <f t="shared" si="161"/>
        <v>14.043500000000003</v>
      </c>
      <c r="G1359" s="2">
        <f t="shared" si="163"/>
        <v>14.033633999999997</v>
      </c>
      <c r="H1359" s="2">
        <f t="shared" si="167"/>
        <v>17.235466500000005</v>
      </c>
      <c r="I1359" s="2">
        <f t="array" ref="I1359">SUMPRODUCT(B1343:B1362, (ROW(B1343:B1362)-ROW(B1343)+1)) / (20*21/2)</f>
        <v>14.327970476190472</v>
      </c>
      <c r="J1359" s="2">
        <f t="shared" si="162"/>
        <v>14.202133759229156</v>
      </c>
      <c r="K1359" s="2">
        <f t="shared" si="164"/>
        <v>14.474939779682671</v>
      </c>
    </row>
    <row r="1360" spans="1:11" ht="13.5" x14ac:dyDescent="0.25">
      <c r="A1360" s="3">
        <f>TITRES_STAT!B1363</f>
        <v>43992</v>
      </c>
      <c r="B1360" s="17">
        <f>TITRES_STAT!D1363</f>
        <v>14.4032</v>
      </c>
      <c r="C1360" s="2">
        <f t="shared" si="165"/>
        <v>0</v>
      </c>
      <c r="D1360" s="2">
        <f t="shared" si="166"/>
        <v>14.528280000000001</v>
      </c>
      <c r="E1360" s="2">
        <f t="shared" si="168"/>
        <v>14.393289999999999</v>
      </c>
      <c r="F1360" s="2">
        <f t="shared" si="161"/>
        <v>14.076425000000004</v>
      </c>
      <c r="G1360" s="2">
        <f t="shared" si="163"/>
        <v>14.033633999999997</v>
      </c>
      <c r="H1360" s="2">
        <f t="shared" si="167"/>
        <v>17.212215500000003</v>
      </c>
      <c r="I1360" s="2">
        <f t="array" ref="I1360">SUMPRODUCT(B1344:B1363, (ROW(B1344:B1363)-ROW(B1344)+1)) / (20*21/2)</f>
        <v>14.358738095238097</v>
      </c>
      <c r="J1360" s="2">
        <f t="shared" si="162"/>
        <v>14.221282925016855</v>
      </c>
      <c r="K1360" s="2">
        <f t="shared" si="164"/>
        <v>14.472126454989233</v>
      </c>
    </row>
    <row r="1361" spans="1:11" ht="13.5" x14ac:dyDescent="0.25">
      <c r="A1361" s="3">
        <f>TITRES_STAT!B1364</f>
        <v>43993</v>
      </c>
      <c r="B1361" s="17">
        <f>TITRES_STAT!D1364</f>
        <v>14.4773</v>
      </c>
      <c r="C1361" s="2">
        <f t="shared" si="165"/>
        <v>7.4099999999999611E-2</v>
      </c>
      <c r="D1361" s="2">
        <f t="shared" si="166"/>
        <v>14.525</v>
      </c>
      <c r="E1361" s="2">
        <f t="shared" si="168"/>
        <v>14.442680000000001</v>
      </c>
      <c r="F1361" s="2">
        <f t="shared" si="161"/>
        <v>14.121285000000004</v>
      </c>
      <c r="G1361" s="2">
        <f t="shared" si="163"/>
        <v>14.036761999999996</v>
      </c>
      <c r="H1361" s="2">
        <f t="shared" si="167"/>
        <v>17.190734500000005</v>
      </c>
      <c r="I1361" s="2">
        <f t="array" ref="I1361">SUMPRODUCT(B1345:B1364, (ROW(B1345:B1364)-ROW(B1345)+1)) / (20*21/2)</f>
        <v>14.386370476190477</v>
      </c>
      <c r="J1361" s="2">
        <f t="shared" si="162"/>
        <v>14.245665503586677</v>
      </c>
      <c r="K1361" s="2">
        <f t="shared" si="164"/>
        <v>14.472329339107302</v>
      </c>
    </row>
    <row r="1362" spans="1:11" ht="13.5" x14ac:dyDescent="0.25">
      <c r="A1362" s="3">
        <f>TITRES_STAT!B1365</f>
        <v>43994</v>
      </c>
      <c r="B1362" s="17">
        <f>TITRES_STAT!D1365</f>
        <v>14.4032</v>
      </c>
      <c r="C1362" s="2">
        <f t="shared" si="165"/>
        <v>-7.4099999999999611E-2</v>
      </c>
      <c r="D1362" s="2">
        <f t="shared" si="166"/>
        <v>14.467400000000001</v>
      </c>
      <c r="E1362" s="2">
        <f t="shared" si="168"/>
        <v>14.471489999999998</v>
      </c>
      <c r="F1362" s="2">
        <f t="shared" si="161"/>
        <v>14.162440000000004</v>
      </c>
      <c r="G1362" s="2">
        <f t="shared" si="163"/>
        <v>14.038407999999997</v>
      </c>
      <c r="H1362" s="2">
        <f t="shared" si="167"/>
        <v>17.168101000000004</v>
      </c>
      <c r="I1362" s="2">
        <f t="array" ref="I1362">SUMPRODUCT(B1346:B1365, (ROW(B1346:B1365)-ROW(B1346)+1)) / (20*21/2)</f>
        <v>14.425367619047618</v>
      </c>
      <c r="J1362" s="2">
        <f t="shared" si="162"/>
        <v>14.260668788959375</v>
      </c>
      <c r="K1362" s="2">
        <f t="shared" si="164"/>
        <v>14.469618384632506</v>
      </c>
    </row>
    <row r="1363" spans="1:11" ht="13.5" x14ac:dyDescent="0.25">
      <c r="A1363" s="3">
        <f>TITRES_STAT!B1366</f>
        <v>43997</v>
      </c>
      <c r="B1363" s="17">
        <f>TITRES_STAT!D1366</f>
        <v>14.4855</v>
      </c>
      <c r="C1363" s="2">
        <f t="shared" si="165"/>
        <v>8.230000000000004E-2</v>
      </c>
      <c r="D1363" s="2">
        <f t="shared" si="166"/>
        <v>14.434479999999999</v>
      </c>
      <c r="E1363" s="2">
        <f t="shared" si="168"/>
        <v>14.520050000000001</v>
      </c>
      <c r="F1363" s="2">
        <f t="shared" si="161"/>
        <v>14.195360000000003</v>
      </c>
      <c r="G1363" s="2">
        <f t="shared" si="163"/>
        <v>14.033139999999996</v>
      </c>
      <c r="H1363" s="2">
        <f t="shared" si="167"/>
        <v>17.145920000000004</v>
      </c>
      <c r="I1363" s="2">
        <f t="array" ref="I1363">SUMPRODUCT(B1347:B1366, (ROW(B1347:B1366)-ROW(B1347)+1)) / (20*21/2)</f>
        <v>14.460445714285715</v>
      </c>
      <c r="J1363" s="2">
        <f t="shared" si="162"/>
        <v>14.282081285248957</v>
      </c>
      <c r="K1363" s="2">
        <f t="shared" si="164"/>
        <v>14.470241193078291</v>
      </c>
    </row>
    <row r="1364" spans="1:11" ht="13.5" x14ac:dyDescent="0.25">
      <c r="A1364" s="3">
        <f>TITRES_STAT!B1367</f>
        <v>43998</v>
      </c>
      <c r="B1364" s="17">
        <f>TITRES_STAT!D1367</f>
        <v>14.4855</v>
      </c>
      <c r="C1364" s="2">
        <f t="shared" si="165"/>
        <v>0</v>
      </c>
      <c r="D1364" s="2">
        <f t="shared" si="166"/>
        <v>14.450939999999999</v>
      </c>
      <c r="E1364" s="2">
        <f t="shared" si="168"/>
        <v>14.52664</v>
      </c>
      <c r="F1364" s="2">
        <f t="shared" ref="F1364:F1427" si="169">AVERAGE(B1345:B1364)</f>
        <v>14.240629999999999</v>
      </c>
      <c r="G1364" s="2">
        <f t="shared" si="163"/>
        <v>14.028037999999997</v>
      </c>
      <c r="H1364" s="2">
        <f t="shared" si="167"/>
        <v>17.122875000000004</v>
      </c>
      <c r="I1364" s="2">
        <f t="array" ref="I1364">SUMPRODUCT(B1348:B1367, (ROW(B1348:B1367)-ROW(B1348)+1)) / (20*21/2)</f>
        <v>14.491565238095239</v>
      </c>
      <c r="J1364" s="2">
        <f t="shared" si="162"/>
        <v>14.301454496177627</v>
      </c>
      <c r="K1364" s="2">
        <f t="shared" si="164"/>
        <v>14.470839577663456</v>
      </c>
    </row>
    <row r="1365" spans="1:11" ht="13.5" x14ac:dyDescent="0.25">
      <c r="A1365" s="3">
        <f>TITRES_STAT!B1368</f>
        <v>43999</v>
      </c>
      <c r="B1365" s="17">
        <f>TITRES_STAT!D1368</f>
        <v>14.6501</v>
      </c>
      <c r="C1365" s="2">
        <f t="shared" si="165"/>
        <v>0.16460000000000008</v>
      </c>
      <c r="D1365" s="2">
        <f t="shared" si="166"/>
        <v>14.500319999999999</v>
      </c>
      <c r="E1365" s="2">
        <f t="shared" si="168"/>
        <v>14.5143</v>
      </c>
      <c r="F1365" s="2">
        <f t="shared" si="169"/>
        <v>14.281780000000001</v>
      </c>
      <c r="G1365" s="2">
        <f t="shared" si="163"/>
        <v>14.034951999999997</v>
      </c>
      <c r="H1365" s="2">
        <f t="shared" si="167"/>
        <v>17.101476000000002</v>
      </c>
      <c r="I1365" s="2">
        <f t="array" ref="I1365">SUMPRODUCT(B1349:B1368, (ROW(B1349:B1368)-ROW(B1349)+1)) / (20*21/2)</f>
        <v>14.525819523809524</v>
      </c>
      <c r="J1365" s="2">
        <f t="shared" ref="J1365:J1428" si="170">$J$4*B1365+J1364*(1-$J$4)</f>
        <v>14.334658829874996</v>
      </c>
      <c r="K1365" s="2">
        <f t="shared" si="164"/>
        <v>14.477869398147241</v>
      </c>
    </row>
    <row r="1366" spans="1:11" ht="13.5" x14ac:dyDescent="0.25">
      <c r="A1366" s="3">
        <f>TITRES_STAT!B1369</f>
        <v>44000</v>
      </c>
      <c r="B1366" s="17">
        <f>TITRES_STAT!D1369</f>
        <v>14.6501</v>
      </c>
      <c r="C1366" s="2">
        <f t="shared" si="165"/>
        <v>0</v>
      </c>
      <c r="D1366" s="2">
        <f t="shared" si="166"/>
        <v>14.534880000000001</v>
      </c>
      <c r="E1366" s="2">
        <f t="shared" si="168"/>
        <v>14.529940000000002</v>
      </c>
      <c r="F1366" s="2">
        <f t="shared" si="169"/>
        <v>14.323345</v>
      </c>
      <c r="G1366" s="2">
        <f t="shared" si="163"/>
        <v>14.050425999999993</v>
      </c>
      <c r="H1366" s="2">
        <f t="shared" si="167"/>
        <v>17.080077000000003</v>
      </c>
      <c r="I1366" s="2">
        <f t="array" ref="I1366">SUMPRODUCT(B1350:B1369, (ROW(B1350:B1369)-ROW(B1350)+1)) / (20*21/2)</f>
        <v>14.598441904761904</v>
      </c>
      <c r="J1366" s="2">
        <f t="shared" si="170"/>
        <v>14.364700846077378</v>
      </c>
      <c r="K1366" s="2">
        <f t="shared" si="164"/>
        <v>14.484623539396368</v>
      </c>
    </row>
    <row r="1367" spans="1:11" ht="13.5" x14ac:dyDescent="0.25">
      <c r="A1367" s="3">
        <f>TITRES_STAT!B1370</f>
        <v>44001</v>
      </c>
      <c r="B1367" s="17">
        <f>TITRES_STAT!D1370</f>
        <v>14.6501</v>
      </c>
      <c r="C1367" s="2">
        <f t="shared" si="165"/>
        <v>0</v>
      </c>
      <c r="D1367" s="2">
        <f t="shared" si="166"/>
        <v>14.58426</v>
      </c>
      <c r="E1367" s="2">
        <f t="shared" si="168"/>
        <v>14.525830000000003</v>
      </c>
      <c r="F1367" s="2">
        <f t="shared" si="169"/>
        <v>14.372730000000001</v>
      </c>
      <c r="G1367" s="2">
        <f t="shared" si="163"/>
        <v>14.066227999999994</v>
      </c>
      <c r="H1367" s="2">
        <f t="shared" si="167"/>
        <v>17.057237499999999</v>
      </c>
      <c r="I1367" s="2">
        <f t="array" ref="I1367">SUMPRODUCT(B1351:B1370, (ROW(B1351:B1370)-ROW(B1351)+1)) / (20*21/2)</f>
        <v>14.606676190476191</v>
      </c>
      <c r="J1367" s="2">
        <f t="shared" si="170"/>
        <v>14.391881717879533</v>
      </c>
      <c r="K1367" s="2">
        <f t="shared" si="164"/>
        <v>14.491112812361216</v>
      </c>
    </row>
    <row r="1368" spans="1:11" ht="13.5" x14ac:dyDescent="0.25">
      <c r="A1368" s="3">
        <f>TITRES_STAT!B1371</f>
        <v>44004</v>
      </c>
      <c r="B1368" s="17">
        <f>TITRES_STAT!D1371</f>
        <v>14.7324</v>
      </c>
      <c r="C1368" s="2">
        <f t="shared" si="165"/>
        <v>8.230000000000004E-2</v>
      </c>
      <c r="D1368" s="2">
        <f t="shared" si="166"/>
        <v>14.63364</v>
      </c>
      <c r="E1368" s="2">
        <f t="shared" si="168"/>
        <v>14.53406</v>
      </c>
      <c r="F1368" s="2">
        <f t="shared" si="169"/>
        <v>14.406065000000002</v>
      </c>
      <c r="G1368" s="2">
        <f t="shared" si="163"/>
        <v>14.081207999999993</v>
      </c>
      <c r="H1368" s="2">
        <f t="shared" si="167"/>
        <v>17.035098000000001</v>
      </c>
      <c r="I1368" s="2">
        <f t="array" ref="I1368">SUMPRODUCT(B1352:B1371, (ROW(B1352:B1371)-ROW(B1352)+1)) / (20*21/2)</f>
        <v>14.573012857142857</v>
      </c>
      <c r="J1368" s="2">
        <f t="shared" si="170"/>
        <v>14.424312030462435</v>
      </c>
      <c r="K1368" s="2">
        <f t="shared" si="164"/>
        <v>14.500575055013718</v>
      </c>
    </row>
    <row r="1369" spans="1:11" ht="13.5" x14ac:dyDescent="0.25">
      <c r="A1369" s="3">
        <f>TITRES_STAT!B1372</f>
        <v>44005</v>
      </c>
      <c r="B1369" s="17">
        <f>TITRES_STAT!D1372</f>
        <v>15.1686</v>
      </c>
      <c r="C1369" s="2">
        <f t="shared" si="165"/>
        <v>0.43619999999999948</v>
      </c>
      <c r="D1369" s="2">
        <f t="shared" si="166"/>
        <v>14.770259999999999</v>
      </c>
      <c r="E1369" s="2">
        <f t="shared" si="168"/>
        <v>14.6106</v>
      </c>
      <c r="F1369" s="2">
        <f t="shared" si="169"/>
        <v>14.473140000000001</v>
      </c>
      <c r="G1369" s="2">
        <f t="shared" si="163"/>
        <v>14.104745999999993</v>
      </c>
      <c r="H1369" s="2">
        <f t="shared" si="167"/>
        <v>17.015551000000002</v>
      </c>
      <c r="I1369" s="2">
        <f t="array" ref="I1369">SUMPRODUCT(B1353:B1372, (ROW(B1353:B1372)-ROW(B1353)+1)) / (20*21/2)</f>
        <v>14.538526190476192</v>
      </c>
      <c r="J1369" s="2">
        <f t="shared" si="170"/>
        <v>14.495196598989823</v>
      </c>
      <c r="K1369" s="2">
        <f t="shared" si="164"/>
        <v>14.526772111679847</v>
      </c>
    </row>
    <row r="1370" spans="1:11" ht="13.5" x14ac:dyDescent="0.25">
      <c r="A1370" s="3">
        <f>TITRES_STAT!B1373</f>
        <v>44006</v>
      </c>
      <c r="B1370" s="17">
        <f>TITRES_STAT!D1373</f>
        <v>14.5596</v>
      </c>
      <c r="C1370" s="2">
        <f t="shared" si="165"/>
        <v>-0.60899999999999999</v>
      </c>
      <c r="D1370" s="2">
        <f t="shared" si="166"/>
        <v>14.75216</v>
      </c>
      <c r="E1370" s="2">
        <f t="shared" si="168"/>
        <v>14.626239999999999</v>
      </c>
      <c r="F1370" s="2">
        <f t="shared" si="169"/>
        <v>14.509765000000002</v>
      </c>
      <c r="G1370" s="2">
        <f t="shared" si="163"/>
        <v>14.116103999999996</v>
      </c>
      <c r="H1370" s="2">
        <f t="shared" si="167"/>
        <v>16.993699500000002</v>
      </c>
      <c r="I1370" s="2">
        <f t="array" ref="I1370">SUMPRODUCT(B1354:B1373, (ROW(B1354:B1373)-ROW(B1354)+1)) / (20*21/2)</f>
        <v>14.488167142857144</v>
      </c>
      <c r="J1370" s="2">
        <f t="shared" si="170"/>
        <v>14.501330256228888</v>
      </c>
      <c r="K1370" s="2">
        <f t="shared" si="164"/>
        <v>14.528059479849265</v>
      </c>
    </row>
    <row r="1371" spans="1:11" ht="13.5" x14ac:dyDescent="0.25">
      <c r="A1371" s="3">
        <f>TITRES_STAT!B1374</f>
        <v>44007</v>
      </c>
      <c r="B1371" s="17">
        <f>TITRES_STAT!D1374</f>
        <v>14.1563</v>
      </c>
      <c r="C1371" s="2">
        <f t="shared" si="165"/>
        <v>-0.40329999999999977</v>
      </c>
      <c r="D1371" s="2">
        <f t="shared" si="166"/>
        <v>14.6534</v>
      </c>
      <c r="E1371" s="2">
        <f t="shared" si="168"/>
        <v>14.594139999999999</v>
      </c>
      <c r="F1371" s="2">
        <f t="shared" si="169"/>
        <v>14.518410000000003</v>
      </c>
      <c r="G1371" s="2">
        <f t="shared" si="163"/>
        <v>14.119395999999995</v>
      </c>
      <c r="H1371" s="2">
        <f t="shared" si="167"/>
        <v>16.969831500000002</v>
      </c>
      <c r="I1371" s="2">
        <f t="array" ref="I1371">SUMPRODUCT(B1355:B1374, (ROW(B1355:B1374)-ROW(B1355)+1)) / (20*21/2)</f>
        <v>14.40648523809524</v>
      </c>
      <c r="J1371" s="2">
        <f t="shared" si="170"/>
        <v>14.468470231826137</v>
      </c>
      <c r="K1371" s="2">
        <f t="shared" si="164"/>
        <v>14.51348067671792</v>
      </c>
    </row>
    <row r="1372" spans="1:11" ht="13.5" x14ac:dyDescent="0.25">
      <c r="A1372" s="3">
        <f>TITRES_STAT!B1375</f>
        <v>44008</v>
      </c>
      <c r="B1372" s="17">
        <f>TITRES_STAT!D1375</f>
        <v>14.1563</v>
      </c>
      <c r="C1372" s="2">
        <f t="shared" si="165"/>
        <v>0</v>
      </c>
      <c r="D1372" s="2">
        <f t="shared" si="166"/>
        <v>14.554640000000001</v>
      </c>
      <c r="E1372" s="2">
        <f t="shared" si="168"/>
        <v>14.569449999999998</v>
      </c>
      <c r="F1372" s="2">
        <f t="shared" si="169"/>
        <v>14.52047</v>
      </c>
      <c r="G1372" s="2">
        <f t="shared" si="163"/>
        <v>14.122853999999993</v>
      </c>
      <c r="H1372" s="2">
        <f t="shared" si="167"/>
        <v>16.945963500000005</v>
      </c>
      <c r="I1372" s="2">
        <f t="array" ref="I1372">SUMPRODUCT(B1356:B1375, (ROW(B1356:B1375)-ROW(B1356)+1)) / (20*21/2)</f>
        <v>14.320570952380953</v>
      </c>
      <c r="J1372" s="2">
        <f t="shared" si="170"/>
        <v>14.43873973355698</v>
      </c>
      <c r="K1372" s="2">
        <f t="shared" si="164"/>
        <v>14.499473591356432</v>
      </c>
    </row>
    <row r="1373" spans="1:11" ht="13.5" x14ac:dyDescent="0.25">
      <c r="A1373" s="3">
        <f>TITRES_STAT!B1376</f>
        <v>44011</v>
      </c>
      <c r="B1373" s="17">
        <f>TITRES_STAT!D1376</f>
        <v>13.9917</v>
      </c>
      <c r="C1373" s="2">
        <f t="shared" si="165"/>
        <v>-0.16460000000000008</v>
      </c>
      <c r="D1373" s="2">
        <f t="shared" si="166"/>
        <v>14.406499999999999</v>
      </c>
      <c r="E1373" s="2">
        <f t="shared" si="168"/>
        <v>14.52007</v>
      </c>
      <c r="F1373" s="2">
        <f t="shared" si="169"/>
        <v>14.520060000000001</v>
      </c>
      <c r="G1373" s="2">
        <f t="shared" si="163"/>
        <v>14.122853999999995</v>
      </c>
      <c r="H1373" s="2">
        <f t="shared" si="167"/>
        <v>16.922095500000001</v>
      </c>
      <c r="I1373" s="2">
        <f t="array" ref="I1373">SUMPRODUCT(B1357:B1376, (ROW(B1357:B1376)-ROW(B1357)+1)) / (20*21/2)</f>
        <v>14.23250142857143</v>
      </c>
      <c r="J1373" s="2">
        <f t="shared" si="170"/>
        <v>14.396164520837267</v>
      </c>
      <c r="K1373" s="2">
        <f t="shared" si="164"/>
        <v>14.479560901499319</v>
      </c>
    </row>
    <row r="1374" spans="1:11" ht="13.5" x14ac:dyDescent="0.25">
      <c r="A1374" s="3">
        <f>TITRES_STAT!B1377</f>
        <v>44012</v>
      </c>
      <c r="B1374" s="17">
        <f>TITRES_STAT!D1377</f>
        <v>13.6624</v>
      </c>
      <c r="C1374" s="2">
        <f t="shared" si="165"/>
        <v>-0.32929999999999993</v>
      </c>
      <c r="D1374" s="2">
        <f t="shared" si="166"/>
        <v>14.105260000000001</v>
      </c>
      <c r="E1374" s="2">
        <f t="shared" si="168"/>
        <v>14.437760000000001</v>
      </c>
      <c r="F1374" s="2">
        <f t="shared" si="169"/>
        <v>14.482200000000001</v>
      </c>
      <c r="G1374" s="2">
        <f t="shared" si="163"/>
        <v>14.116433999999996</v>
      </c>
      <c r="H1374" s="2">
        <f t="shared" si="167"/>
        <v>16.895799000000004</v>
      </c>
      <c r="I1374" s="2">
        <f t="array" ref="I1374">SUMPRODUCT(B1358:B1377, (ROW(B1358:B1377)-ROW(B1358)+1)) / (20*21/2)</f>
        <v>14.145259999999999</v>
      </c>
      <c r="J1374" s="2">
        <f t="shared" si="170"/>
        <v>14.326282185519432</v>
      </c>
      <c r="K1374" s="2">
        <f t="shared" si="164"/>
        <v>14.447515375950326</v>
      </c>
    </row>
    <row r="1375" spans="1:11" ht="13.5" x14ac:dyDescent="0.25">
      <c r="A1375" s="3">
        <f>TITRES_STAT!B1378</f>
        <v>44013</v>
      </c>
      <c r="B1375" s="17">
        <f>TITRES_STAT!D1378</f>
        <v>13.5801</v>
      </c>
      <c r="C1375" s="2">
        <f t="shared" si="165"/>
        <v>-8.230000000000004E-2</v>
      </c>
      <c r="D1375" s="2">
        <f t="shared" si="166"/>
        <v>13.909359999999998</v>
      </c>
      <c r="E1375" s="2">
        <f t="shared" si="168"/>
        <v>14.330759999999998</v>
      </c>
      <c r="F1375" s="2">
        <f t="shared" si="169"/>
        <v>14.42253</v>
      </c>
      <c r="G1375" s="2">
        <f t="shared" si="163"/>
        <v>14.108201999999999</v>
      </c>
      <c r="H1375" s="2">
        <f t="shared" si="167"/>
        <v>16.869050000000005</v>
      </c>
      <c r="I1375" s="2">
        <f t="array" ref="I1375">SUMPRODUCT(B1359:B1378, (ROW(B1359:B1378)-ROW(B1359)+1)) / (20*21/2)</f>
        <v>14.068601904761904</v>
      </c>
      <c r="J1375" s="2">
        <f t="shared" si="170"/>
        <v>14.255217215469962</v>
      </c>
      <c r="K1375" s="2">
        <f t="shared" si="164"/>
        <v>14.413499086697373</v>
      </c>
    </row>
    <row r="1376" spans="1:11" ht="13.5" x14ac:dyDescent="0.25">
      <c r="A1376" s="3">
        <f>TITRES_STAT!B1379</f>
        <v>44014</v>
      </c>
      <c r="B1376" s="17">
        <f>TITRES_STAT!D1379</f>
        <v>13.4978</v>
      </c>
      <c r="C1376" s="2">
        <f t="shared" si="165"/>
        <v>-8.230000000000004E-2</v>
      </c>
      <c r="D1376" s="2">
        <f t="shared" si="166"/>
        <v>13.777660000000001</v>
      </c>
      <c r="E1376" s="2">
        <f t="shared" si="168"/>
        <v>14.215530000000001</v>
      </c>
      <c r="F1376" s="2">
        <f t="shared" si="169"/>
        <v>14.372735</v>
      </c>
      <c r="G1376" s="2">
        <f t="shared" si="163"/>
        <v>14.098489999999996</v>
      </c>
      <c r="H1376" s="2">
        <f t="shared" si="167"/>
        <v>16.842712500000008</v>
      </c>
      <c r="I1376" s="2">
        <f t="array" ref="I1376">SUMPRODUCT(B1360:B1379, (ROW(B1360:B1379)-ROW(B1360)+1)) / (20*21/2)</f>
        <v>14.026391428571429</v>
      </c>
      <c r="J1376" s="2">
        <f t="shared" si="170"/>
        <v>14.18308224256806</v>
      </c>
      <c r="K1376" s="2">
        <f t="shared" si="164"/>
        <v>14.377589318591593</v>
      </c>
    </row>
    <row r="1377" spans="1:11" ht="13.5" x14ac:dyDescent="0.25">
      <c r="A1377" s="3">
        <f>TITRES_STAT!B1380</f>
        <v>44015</v>
      </c>
      <c r="B1377" s="17">
        <f>TITRES_STAT!D1380</f>
        <v>13.4567</v>
      </c>
      <c r="C1377" s="2">
        <f t="shared" si="165"/>
        <v>-4.1100000000000136E-2</v>
      </c>
      <c r="D1377" s="2">
        <f t="shared" si="166"/>
        <v>13.637739999999999</v>
      </c>
      <c r="E1377" s="2">
        <f t="shared" si="168"/>
        <v>14.096190000000002</v>
      </c>
      <c r="F1377" s="2">
        <f t="shared" si="169"/>
        <v>14.31101</v>
      </c>
      <c r="G1377" s="2">
        <f t="shared" si="163"/>
        <v>14.093551999999997</v>
      </c>
      <c r="H1377" s="2">
        <f t="shared" si="167"/>
        <v>16.815346500000011</v>
      </c>
      <c r="I1377" s="2">
        <f t="array" ref="I1377">SUMPRODUCT(B1361:B1380, (ROW(B1361:B1380)-ROW(B1361)+1)) / (20*21/2)</f>
        <v>14.026193333333337</v>
      </c>
      <c r="J1377" s="2">
        <f t="shared" si="170"/>
        <v>14.113902981371103</v>
      </c>
      <c r="K1377" s="2">
        <f t="shared" si="164"/>
        <v>14.341476011980157</v>
      </c>
    </row>
    <row r="1378" spans="1:11" ht="13.5" x14ac:dyDescent="0.25">
      <c r="A1378" s="3">
        <f>TITRES_STAT!B1381</f>
        <v>44018</v>
      </c>
      <c r="B1378" s="17">
        <f>TITRES_STAT!D1381</f>
        <v>13.5061</v>
      </c>
      <c r="C1378" s="2">
        <f t="shared" si="165"/>
        <v>4.9400000000000333E-2</v>
      </c>
      <c r="D1378" s="2">
        <f t="shared" si="166"/>
        <v>13.540619999999999</v>
      </c>
      <c r="E1378" s="2">
        <f t="shared" si="168"/>
        <v>13.973560000000001</v>
      </c>
      <c r="F1378" s="2">
        <f t="shared" si="169"/>
        <v>14.253809999999998</v>
      </c>
      <c r="G1378" s="2">
        <f t="shared" si="163"/>
        <v>14.085485999999996</v>
      </c>
      <c r="H1378" s="2">
        <f t="shared" si="167"/>
        <v>16.788227500000009</v>
      </c>
      <c r="I1378" s="2">
        <f t="array" ref="I1378">SUMPRODUCT(B1362:B1381, (ROW(B1362:B1381)-ROW(B1362)+1)) / (20*21/2)</f>
        <v>14.004914761904759</v>
      </c>
      <c r="J1378" s="2">
        <f t="shared" si="170"/>
        <v>14.056016983145284</v>
      </c>
      <c r="K1378" s="2">
        <f t="shared" si="164"/>
        <v>14.308716168373094</v>
      </c>
    </row>
    <row r="1379" spans="1:11" ht="13.5" x14ac:dyDescent="0.25">
      <c r="A1379" s="3">
        <f>TITRES_STAT!B1382</f>
        <v>44019</v>
      </c>
      <c r="B1379" s="17">
        <f>TITRES_STAT!D1382</f>
        <v>13.810600000000001</v>
      </c>
      <c r="C1379" s="2">
        <f t="shared" si="165"/>
        <v>0.30450000000000088</v>
      </c>
      <c r="D1379" s="2">
        <f t="shared" si="166"/>
        <v>13.570260000000001</v>
      </c>
      <c r="E1379" s="2">
        <f t="shared" si="168"/>
        <v>13.837759999999999</v>
      </c>
      <c r="F1379" s="2">
        <f t="shared" si="169"/>
        <v>14.224179999999999</v>
      </c>
      <c r="G1379" s="2">
        <f t="shared" si="163"/>
        <v>14.083839999999999</v>
      </c>
      <c r="H1379" s="2">
        <f t="shared" si="167"/>
        <v>16.76263100000001</v>
      </c>
      <c r="I1379" s="2">
        <f t="array" ref="I1379">SUMPRODUCT(B1363:B1382, (ROW(B1363:B1382)-ROW(B1363)+1)) / (20*21/2)</f>
        <v>14.001624761904765</v>
      </c>
      <c r="J1379" s="2">
        <f t="shared" si="170"/>
        <v>14.032643937131448</v>
      </c>
      <c r="K1379" s="2">
        <f t="shared" si="164"/>
        <v>14.289182200985913</v>
      </c>
    </row>
    <row r="1380" spans="1:11" ht="13.5" x14ac:dyDescent="0.25">
      <c r="A1380" s="3">
        <f>TITRES_STAT!B1383</f>
        <v>44020</v>
      </c>
      <c r="B1380" s="17">
        <f>TITRES_STAT!D1383</f>
        <v>14.222099999999999</v>
      </c>
      <c r="C1380" s="2">
        <f t="shared" si="165"/>
        <v>0.41149999999999842</v>
      </c>
      <c r="D1380" s="2">
        <f t="shared" si="166"/>
        <v>13.69866</v>
      </c>
      <c r="E1380" s="2">
        <f t="shared" si="168"/>
        <v>13.80401</v>
      </c>
      <c r="F1380" s="2">
        <f t="shared" si="169"/>
        <v>14.215125</v>
      </c>
      <c r="G1380" s="2">
        <f t="shared" si="163"/>
        <v>14.085485999999998</v>
      </c>
      <c r="H1380" s="2">
        <f t="shared" si="167"/>
        <v>16.738680500000008</v>
      </c>
      <c r="I1380" s="2">
        <f t="array" ref="I1380">SUMPRODUCT(B1364:B1383, (ROW(B1364:B1383)-ROW(B1364)+1)) / (20*21/2)</f>
        <v>13.999510476190478</v>
      </c>
      <c r="J1380" s="2">
        <f t="shared" si="170"/>
        <v>14.050687371690357</v>
      </c>
      <c r="K1380" s="2">
        <f t="shared" si="164"/>
        <v>14.286551526437446</v>
      </c>
    </row>
    <row r="1381" spans="1:11" ht="13.5" x14ac:dyDescent="0.25">
      <c r="A1381" s="3">
        <f>TITRES_STAT!B1384</f>
        <v>44021</v>
      </c>
      <c r="B1381" s="17">
        <f>TITRES_STAT!D1384</f>
        <v>13.9917</v>
      </c>
      <c r="C1381" s="2">
        <f t="shared" si="165"/>
        <v>-0.23039999999999949</v>
      </c>
      <c r="D1381" s="2">
        <f t="shared" si="166"/>
        <v>13.79744</v>
      </c>
      <c r="E1381" s="2">
        <f t="shared" si="168"/>
        <v>13.78755</v>
      </c>
      <c r="F1381" s="2">
        <f t="shared" si="169"/>
        <v>14.190844999999999</v>
      </c>
      <c r="G1381" s="2">
        <f t="shared" si="163"/>
        <v>14.075610000000001</v>
      </c>
      <c r="H1381" s="2">
        <f t="shared" si="167"/>
        <v>16.713989500000011</v>
      </c>
      <c r="I1381" s="2">
        <f t="array" ref="I1381">SUMPRODUCT(B1365:B1384, (ROW(B1365:B1384)-ROW(B1365)+1)) / (20*21/2)</f>
        <v>13.975449523809525</v>
      </c>
      <c r="J1381" s="2">
        <f t="shared" si="170"/>
        <v>14.045069526767465</v>
      </c>
      <c r="K1381" s="2">
        <f t="shared" si="164"/>
        <v>14.274988721479115</v>
      </c>
    </row>
    <row r="1382" spans="1:11" ht="13.5" x14ac:dyDescent="0.25">
      <c r="A1382" s="3">
        <f>TITRES_STAT!B1385</f>
        <v>44022</v>
      </c>
      <c r="B1382" s="17">
        <f>TITRES_STAT!D1385</f>
        <v>14.1563</v>
      </c>
      <c r="C1382" s="2">
        <f t="shared" si="165"/>
        <v>0.16460000000000008</v>
      </c>
      <c r="D1382" s="2">
        <f t="shared" si="166"/>
        <v>13.937360000000002</v>
      </c>
      <c r="E1382" s="2">
        <f t="shared" si="168"/>
        <v>13.78755</v>
      </c>
      <c r="F1382" s="2">
        <f t="shared" si="169"/>
        <v>14.1785</v>
      </c>
      <c r="G1382" s="2">
        <f t="shared" si="163"/>
        <v>14.077586000000002</v>
      </c>
      <c r="H1382" s="2">
        <f t="shared" si="167"/>
        <v>16.690533000000009</v>
      </c>
      <c r="I1382" s="2">
        <f t="array" ref="I1382">SUMPRODUCT(B1366:B1385, (ROW(B1366:B1385)-ROW(B1366)+1)) / (20*21/2)</f>
        <v>13.961969999999999</v>
      </c>
      <c r="J1382" s="2">
        <f t="shared" si="170"/>
        <v>14.055662905170562</v>
      </c>
      <c r="K1382" s="2">
        <f t="shared" si="164"/>
        <v>14.270334261813268</v>
      </c>
    </row>
    <row r="1383" spans="1:11" ht="13.5" x14ac:dyDescent="0.25">
      <c r="A1383" s="3">
        <f>TITRES_STAT!B1386</f>
        <v>44025</v>
      </c>
      <c r="B1383" s="17">
        <f>TITRES_STAT!D1386</f>
        <v>14.1563</v>
      </c>
      <c r="C1383" s="2">
        <f t="shared" si="165"/>
        <v>0</v>
      </c>
      <c r="D1383" s="2">
        <f t="shared" si="166"/>
        <v>14.067400000000001</v>
      </c>
      <c r="E1383" s="2">
        <f t="shared" si="168"/>
        <v>13.80401</v>
      </c>
      <c r="F1383" s="2">
        <f t="shared" si="169"/>
        <v>14.162040000000001</v>
      </c>
      <c r="G1383" s="2">
        <f t="shared" si="163"/>
        <v>14.087956000000002</v>
      </c>
      <c r="H1383" s="2">
        <f t="shared" si="167"/>
        <v>16.667076500000011</v>
      </c>
      <c r="I1383" s="2">
        <f t="array" ref="I1383">SUMPRODUCT(B1367:B1386, (ROW(B1367:B1386)-ROW(B1367)+1)) / (20*21/2)</f>
        <v>13.943787619047621</v>
      </c>
      <c r="J1383" s="2">
        <f t="shared" si="170"/>
        <v>14.065247390392413</v>
      </c>
      <c r="K1383" s="2">
        <f t="shared" si="164"/>
        <v>14.265862329977454</v>
      </c>
    </row>
    <row r="1384" spans="1:11" ht="13.5" x14ac:dyDescent="0.25">
      <c r="A1384" s="3">
        <f>TITRES_STAT!B1387</f>
        <v>44026</v>
      </c>
      <c r="B1384" s="17">
        <f>TITRES_STAT!D1387</f>
        <v>13.9094</v>
      </c>
      <c r="C1384" s="2">
        <f t="shared" si="165"/>
        <v>-0.24690000000000012</v>
      </c>
      <c r="D1384" s="2">
        <f t="shared" si="166"/>
        <v>14.087160000000001</v>
      </c>
      <c r="E1384" s="2">
        <f t="shared" si="168"/>
        <v>13.828710000000001</v>
      </c>
      <c r="F1384" s="2">
        <f t="shared" si="169"/>
        <v>14.133235000000003</v>
      </c>
      <c r="G1384" s="2">
        <f t="shared" si="163"/>
        <v>14.093388000000003</v>
      </c>
      <c r="H1384" s="2">
        <f t="shared" si="167"/>
        <v>16.642385500000007</v>
      </c>
      <c r="I1384" s="2">
        <f t="array" ref="I1384">SUMPRODUCT(B1368:B1387, (ROW(B1368:B1387)-ROW(B1368)+1)) / (20*21/2)</f>
        <v>13.950294285714287</v>
      </c>
      <c r="J1384" s="2">
        <f t="shared" si="170"/>
        <v>14.050404781783612</v>
      </c>
      <c r="K1384" s="2">
        <f t="shared" si="164"/>
        <v>14.251883415076376</v>
      </c>
    </row>
    <row r="1385" spans="1:11" ht="13.5" x14ac:dyDescent="0.25">
      <c r="A1385" s="3">
        <f>TITRES_STAT!B1388</f>
        <v>44027</v>
      </c>
      <c r="B1385" s="17">
        <f>TITRES_STAT!D1388</f>
        <v>13.9917</v>
      </c>
      <c r="C1385" s="2">
        <f t="shared" si="165"/>
        <v>8.230000000000004E-2</v>
      </c>
      <c r="D1385" s="2">
        <f t="shared" si="166"/>
        <v>14.041079999999999</v>
      </c>
      <c r="E1385" s="2">
        <f t="shared" si="168"/>
        <v>13.869870000000001</v>
      </c>
      <c r="F1385" s="2">
        <f t="shared" si="169"/>
        <v>14.100314999999998</v>
      </c>
      <c r="G1385" s="2">
        <f t="shared" si="163"/>
        <v>14.098328000000002</v>
      </c>
      <c r="H1385" s="2">
        <f t="shared" si="167"/>
        <v>16.61851750000001</v>
      </c>
      <c r="I1385" s="2">
        <f t="array" ref="I1385">SUMPRODUCT(B1369:B1388, (ROW(B1369:B1388)-ROW(B1369)+1)) / (20*21/2)</f>
        <v>13.959270000000002</v>
      </c>
      <c r="J1385" s="2">
        <f t="shared" si="170"/>
        <v>14.044813850185172</v>
      </c>
      <c r="K1385" s="2">
        <f t="shared" si="164"/>
        <v>14.241680143896911</v>
      </c>
    </row>
    <row r="1386" spans="1:11" ht="13.5" x14ac:dyDescent="0.25">
      <c r="A1386" s="3">
        <f>TITRES_STAT!B1389</f>
        <v>44028</v>
      </c>
      <c r="B1386" s="17">
        <f>TITRES_STAT!D1389</f>
        <v>13.9094</v>
      </c>
      <c r="C1386" s="2">
        <f t="shared" si="165"/>
        <v>-8.230000000000004E-2</v>
      </c>
      <c r="D1386" s="2">
        <f t="shared" si="166"/>
        <v>14.024620000000002</v>
      </c>
      <c r="E1386" s="2">
        <f t="shared" si="168"/>
        <v>13.91103</v>
      </c>
      <c r="F1386" s="2">
        <f t="shared" si="169"/>
        <v>14.063280000000001</v>
      </c>
      <c r="G1386" s="2">
        <f t="shared" si="163"/>
        <v>14.098328000000002</v>
      </c>
      <c r="H1386" s="2">
        <f t="shared" si="167"/>
        <v>16.594567500000011</v>
      </c>
      <c r="I1386" s="2">
        <f t="array" ref="I1386">SUMPRODUCT(B1370:B1389, (ROW(B1370:B1389)-ROW(B1370)+1)) / (20*21/2)</f>
        <v>13.957782857142856</v>
      </c>
      <c r="J1386" s="2">
        <f t="shared" si="170"/>
        <v>14.03191729302468</v>
      </c>
      <c r="K1386" s="2">
        <f t="shared" si="164"/>
        <v>14.2286495500186</v>
      </c>
    </row>
    <row r="1387" spans="1:11" ht="13.5" x14ac:dyDescent="0.25">
      <c r="A1387" s="3">
        <f>TITRES_STAT!B1390</f>
        <v>44029</v>
      </c>
      <c r="B1387" s="17">
        <f>TITRES_STAT!D1390</f>
        <v>14.131600000000001</v>
      </c>
      <c r="C1387" s="2">
        <f t="shared" si="165"/>
        <v>0.22220000000000084</v>
      </c>
      <c r="D1387" s="2">
        <f t="shared" si="166"/>
        <v>14.019679999999999</v>
      </c>
      <c r="E1387" s="2">
        <f t="shared" si="168"/>
        <v>13.97852</v>
      </c>
      <c r="F1387" s="2">
        <f t="shared" si="169"/>
        <v>14.037355</v>
      </c>
      <c r="G1387" s="2">
        <f t="shared" si="163"/>
        <v>14.106066</v>
      </c>
      <c r="H1387" s="2">
        <f t="shared" si="167"/>
        <v>16.57057600000001</v>
      </c>
      <c r="I1387" s="2">
        <f t="array" ref="I1387">SUMPRODUCT(B1371:B1390, (ROW(B1371:B1390)-ROW(B1371)+1)) / (20*21/2)</f>
        <v>13.961899999999998</v>
      </c>
      <c r="J1387" s="2">
        <f t="shared" si="170"/>
        <v>14.041410884165186</v>
      </c>
      <c r="K1387" s="2">
        <f t="shared" si="164"/>
        <v>14.224843685311988</v>
      </c>
    </row>
    <row r="1388" spans="1:11" ht="13.5" x14ac:dyDescent="0.25">
      <c r="A1388" s="3">
        <f>TITRES_STAT!B1391</f>
        <v>44032</v>
      </c>
      <c r="B1388" s="17">
        <f>TITRES_STAT!D1391</f>
        <v>14.131600000000001</v>
      </c>
      <c r="C1388" s="2">
        <f t="shared" si="165"/>
        <v>0</v>
      </c>
      <c r="D1388" s="2">
        <f t="shared" si="166"/>
        <v>14.01474</v>
      </c>
      <c r="E1388" s="2">
        <f t="shared" si="168"/>
        <v>14.041070000000001</v>
      </c>
      <c r="F1388" s="2">
        <f t="shared" si="169"/>
        <v>14.007315</v>
      </c>
      <c r="G1388" s="2">
        <f t="shared" si="163"/>
        <v>14.113968000000002</v>
      </c>
      <c r="H1388" s="2">
        <f t="shared" si="167"/>
        <v>16.546625500000012</v>
      </c>
      <c r="I1388" s="2">
        <f t="array" ref="I1388">SUMPRODUCT(B1372:B1391, (ROW(B1372:B1391)-ROW(B1372)+1)) / (20*21/2)</f>
        <v>13.947550000000003</v>
      </c>
      <c r="J1388" s="2">
        <f t="shared" si="170"/>
        <v>14.050000323768501</v>
      </c>
      <c r="K1388" s="2">
        <f t="shared" si="164"/>
        <v>14.221187070201713</v>
      </c>
    </row>
    <row r="1389" spans="1:11" ht="13.5" x14ac:dyDescent="0.25">
      <c r="A1389" s="3">
        <f>TITRES_STAT!B1392</f>
        <v>44033</v>
      </c>
      <c r="B1389" s="17">
        <f>TITRES_STAT!D1392</f>
        <v>13.9917</v>
      </c>
      <c r="C1389" s="2">
        <f t="shared" si="165"/>
        <v>-0.1399000000000008</v>
      </c>
      <c r="D1389" s="2">
        <f t="shared" si="166"/>
        <v>14.031199999999998</v>
      </c>
      <c r="E1389" s="2">
        <f t="shared" si="168"/>
        <v>14.059180000000001</v>
      </c>
      <c r="F1389" s="2">
        <f t="shared" si="169"/>
        <v>13.94847</v>
      </c>
      <c r="G1389" s="2">
        <f t="shared" si="163"/>
        <v>14.118908000000003</v>
      </c>
      <c r="H1389" s="2">
        <f t="shared" si="167"/>
        <v>16.522346000000013</v>
      </c>
      <c r="I1389" s="2">
        <f t="array" ref="I1389">SUMPRODUCT(B1373:B1392, (ROW(B1373:B1392)-ROW(B1373)+1)) / (20*21/2)</f>
        <v>13.95621380952381</v>
      </c>
      <c r="J1389" s="2">
        <f t="shared" si="170"/>
        <v>14.044447911981024</v>
      </c>
      <c r="K1389" s="2">
        <f t="shared" si="164"/>
        <v>14.212187577252628</v>
      </c>
    </row>
    <row r="1390" spans="1:11" ht="13.5" x14ac:dyDescent="0.25">
      <c r="A1390" s="3">
        <f>TITRES_STAT!B1393</f>
        <v>44034</v>
      </c>
      <c r="B1390" s="17">
        <f>TITRES_STAT!D1393</f>
        <v>13.9917</v>
      </c>
      <c r="C1390" s="2">
        <f t="shared" si="165"/>
        <v>0</v>
      </c>
      <c r="D1390" s="2">
        <f t="shared" si="166"/>
        <v>14.031200000000002</v>
      </c>
      <c r="E1390" s="2">
        <f t="shared" si="168"/>
        <v>14.03614</v>
      </c>
      <c r="F1390" s="2">
        <f t="shared" si="169"/>
        <v>13.920074999999997</v>
      </c>
      <c r="G1390" s="2">
        <f t="shared" si="163"/>
        <v>14.123848000000004</v>
      </c>
      <c r="H1390" s="2">
        <f t="shared" si="167"/>
        <v>16.498889500000015</v>
      </c>
      <c r="I1390" s="2">
        <f t="array" ref="I1390">SUMPRODUCT(B1374:B1393, (ROW(B1374:B1393)-ROW(B1374)+1)) / (20*21/2)</f>
        <v>13.965661428571426</v>
      </c>
      <c r="J1390" s="2">
        <f t="shared" si="170"/>
        <v>14.039424301316163</v>
      </c>
      <c r="K1390" s="2">
        <f t="shared" si="164"/>
        <v>14.203541005595664</v>
      </c>
    </row>
    <row r="1391" spans="1:11" ht="13.5" x14ac:dyDescent="0.25">
      <c r="A1391" s="3">
        <f>TITRES_STAT!B1394</f>
        <v>44035</v>
      </c>
      <c r="B1391" s="17">
        <f>TITRES_STAT!D1394</f>
        <v>13.769399999999999</v>
      </c>
      <c r="C1391" s="2">
        <f t="shared" si="165"/>
        <v>-0.22230000000000061</v>
      </c>
      <c r="D1391" s="2">
        <f t="shared" si="166"/>
        <v>14.003200000000001</v>
      </c>
      <c r="E1391" s="2">
        <f t="shared" si="168"/>
        <v>14.013910000000001</v>
      </c>
      <c r="F1391" s="2">
        <f t="shared" si="169"/>
        <v>13.900729999999999</v>
      </c>
      <c r="G1391" s="2">
        <f t="shared" si="163"/>
        <v>14.127634000000006</v>
      </c>
      <c r="H1391" s="2">
        <f t="shared" si="167"/>
        <v>16.474321500000013</v>
      </c>
      <c r="I1391" s="2">
        <f t="array" ref="I1391">SUMPRODUCT(B1375:B1394, (ROW(B1375:B1394)-ROW(B1375)+1)) / (20*21/2)</f>
        <v>13.975109047619048</v>
      </c>
      <c r="J1391" s="2">
        <f t="shared" si="170"/>
        <v>14.013707701190814</v>
      </c>
      <c r="K1391" s="2">
        <f t="shared" si="164"/>
        <v>14.186515868121326</v>
      </c>
    </row>
    <row r="1392" spans="1:11" ht="13.5" x14ac:dyDescent="0.25">
      <c r="A1392" s="3">
        <f>TITRES_STAT!B1395</f>
        <v>44036</v>
      </c>
      <c r="B1392" s="17">
        <f>TITRES_STAT!D1395</f>
        <v>13.9917</v>
      </c>
      <c r="C1392" s="2">
        <f t="shared" si="165"/>
        <v>0.22230000000000061</v>
      </c>
      <c r="D1392" s="2">
        <f t="shared" si="166"/>
        <v>13.975219999999998</v>
      </c>
      <c r="E1392" s="2">
        <f t="shared" si="168"/>
        <v>13.997450000000001</v>
      </c>
      <c r="F1392" s="2">
        <f t="shared" si="169"/>
        <v>13.892499999999998</v>
      </c>
      <c r="G1392" s="2">
        <f t="shared" si="163"/>
        <v>14.135866000000005</v>
      </c>
      <c r="H1392" s="2">
        <f t="shared" si="167"/>
        <v>16.450865000000011</v>
      </c>
      <c r="I1392" s="2">
        <f t="array" ref="I1392">SUMPRODUCT(B1376:B1395, (ROW(B1376:B1395)-ROW(B1376)+1)) / (20*21/2)</f>
        <v>13.982988571428571</v>
      </c>
      <c r="J1392" s="2">
        <f t="shared" si="170"/>
        <v>14.011611729648831</v>
      </c>
      <c r="K1392" s="2">
        <f t="shared" si="164"/>
        <v>14.178876030155784</v>
      </c>
    </row>
    <row r="1393" spans="1:11" ht="13.5" x14ac:dyDescent="0.25">
      <c r="A1393" s="3">
        <f>TITRES_STAT!B1396</f>
        <v>44039</v>
      </c>
      <c r="B1393" s="17">
        <f>TITRES_STAT!D1396</f>
        <v>13.9917</v>
      </c>
      <c r="C1393" s="2">
        <f t="shared" si="165"/>
        <v>0</v>
      </c>
      <c r="D1393" s="2">
        <f t="shared" si="166"/>
        <v>13.947239999999999</v>
      </c>
      <c r="E1393" s="2">
        <f t="shared" si="168"/>
        <v>13.98099</v>
      </c>
      <c r="F1393" s="2">
        <f t="shared" si="169"/>
        <v>13.892499999999998</v>
      </c>
      <c r="G1393" s="2">
        <f t="shared" si="163"/>
        <v>14.139158000000007</v>
      </c>
      <c r="H1393" s="2">
        <f t="shared" si="167"/>
        <v>16.427408500000013</v>
      </c>
      <c r="I1393" s="2">
        <f t="array" ref="I1393">SUMPRODUCT(B1377:B1396, (ROW(B1377:B1396)-ROW(B1377)+1)) / (20*21/2)</f>
        <v>13.988908095238099</v>
      </c>
      <c r="J1393" s="2">
        <f t="shared" si="170"/>
        <v>14.009715374444179</v>
      </c>
      <c r="K1393" s="2">
        <f t="shared" si="164"/>
        <v>14.171535793679087</v>
      </c>
    </row>
    <row r="1394" spans="1:11" ht="13.5" x14ac:dyDescent="0.25">
      <c r="A1394" s="3">
        <f>TITRES_STAT!B1397</f>
        <v>44040</v>
      </c>
      <c r="B1394" s="17">
        <f>TITRES_STAT!D1397</f>
        <v>13.9917</v>
      </c>
      <c r="C1394" s="2">
        <f t="shared" si="165"/>
        <v>0</v>
      </c>
      <c r="D1394" s="2">
        <f t="shared" si="166"/>
        <v>13.947239999999999</v>
      </c>
      <c r="E1394" s="2">
        <f t="shared" si="168"/>
        <v>13.989219999999998</v>
      </c>
      <c r="F1394" s="2">
        <f t="shared" si="169"/>
        <v>13.908965</v>
      </c>
      <c r="G1394" s="2">
        <f t="shared" ref="G1394:G1457" si="171">AVERAGE(B1345:B1394)</f>
        <v>14.147390000000007</v>
      </c>
      <c r="H1394" s="2">
        <f t="shared" si="167"/>
        <v>16.402923500000014</v>
      </c>
      <c r="I1394" s="2">
        <f t="array" ref="I1394">SUMPRODUCT(B1378:B1397, (ROW(B1378:B1397)-ROW(B1378)+1)) / (20*21/2)</f>
        <v>13.98463761904762</v>
      </c>
      <c r="J1394" s="2">
        <f t="shared" si="170"/>
        <v>14.007999624497113</v>
      </c>
      <c r="K1394" s="2">
        <f t="shared" si="164"/>
        <v>14.164483409613242</v>
      </c>
    </row>
    <row r="1395" spans="1:11" ht="13.5" x14ac:dyDescent="0.25">
      <c r="A1395" s="3">
        <f>TITRES_STAT!B1398</f>
        <v>44041</v>
      </c>
      <c r="B1395" s="17">
        <f>TITRES_STAT!D1398</f>
        <v>13.9917</v>
      </c>
      <c r="C1395" s="2">
        <f t="shared" si="165"/>
        <v>0</v>
      </c>
      <c r="D1395" s="2">
        <f t="shared" si="166"/>
        <v>13.947239999999999</v>
      </c>
      <c r="E1395" s="2">
        <f t="shared" si="168"/>
        <v>13.98922</v>
      </c>
      <c r="F1395" s="2">
        <f t="shared" si="169"/>
        <v>13.929544999999999</v>
      </c>
      <c r="G1395" s="2">
        <f t="shared" si="171"/>
        <v>14.150682000000009</v>
      </c>
      <c r="H1395" s="2">
        <f t="shared" si="167"/>
        <v>16.379055500000014</v>
      </c>
      <c r="I1395" s="2">
        <f t="array" ref="I1395">SUMPRODUCT(B1379:B1398, (ROW(B1379:B1398)-ROW(B1379)+1)) / (20*21/2)</f>
        <v>13.978211428571431</v>
      </c>
      <c r="J1395" s="2">
        <f t="shared" si="170"/>
        <v>14.006447279306911</v>
      </c>
      <c r="K1395" s="2">
        <f t="shared" ref="K1395:K1458" si="172">$K$4*B1395+(1-$K$4)*K1394</f>
        <v>14.15770758962841</v>
      </c>
    </row>
    <row r="1396" spans="1:11" ht="13.5" x14ac:dyDescent="0.25">
      <c r="A1396" s="3">
        <f>TITRES_STAT!B1399</f>
        <v>44042</v>
      </c>
      <c r="B1396" s="17">
        <f>TITRES_STAT!D1399</f>
        <v>13.9917</v>
      </c>
      <c r="C1396" s="2">
        <f t="shared" si="165"/>
        <v>0</v>
      </c>
      <c r="D1396" s="2">
        <f t="shared" si="166"/>
        <v>13.9917</v>
      </c>
      <c r="E1396" s="2">
        <f t="shared" si="168"/>
        <v>13.997449999999997</v>
      </c>
      <c r="F1396" s="2">
        <f t="shared" si="169"/>
        <v>13.954239999999999</v>
      </c>
      <c r="G1396" s="2">
        <f t="shared" si="171"/>
        <v>14.154140000000009</v>
      </c>
      <c r="H1396" s="2">
        <f t="shared" si="167"/>
        <v>16.355187500000014</v>
      </c>
      <c r="I1396" s="2">
        <f t="array" ref="I1396">SUMPRODUCT(B1380:B1399, (ROW(B1380:B1399)-ROW(B1380)+1)) / (20*21/2)</f>
        <v>13.969864761904763</v>
      </c>
      <c r="J1396" s="2">
        <f t="shared" si="170"/>
        <v>14.005042776515776</v>
      </c>
      <c r="K1396" s="2">
        <f t="shared" si="172"/>
        <v>14.151197488074356</v>
      </c>
    </row>
    <row r="1397" spans="1:11" ht="13.5" x14ac:dyDescent="0.25">
      <c r="A1397" s="3">
        <f>TITRES_STAT!B1400</f>
        <v>44046</v>
      </c>
      <c r="B1397" s="17">
        <f>TITRES_STAT!D1400</f>
        <v>13.9094</v>
      </c>
      <c r="C1397" s="2">
        <f t="shared" si="165"/>
        <v>-8.230000000000004E-2</v>
      </c>
      <c r="D1397" s="2">
        <f t="shared" si="166"/>
        <v>13.975239999999999</v>
      </c>
      <c r="E1397" s="2">
        <f t="shared" si="168"/>
        <v>13.975229999999996</v>
      </c>
      <c r="F1397" s="2">
        <f t="shared" si="169"/>
        <v>13.976875000000001</v>
      </c>
      <c r="G1397" s="2">
        <f t="shared" si="171"/>
        <v>14.159080000000008</v>
      </c>
      <c r="H1397" s="2">
        <f t="shared" si="167"/>
        <v>16.330496500000013</v>
      </c>
      <c r="I1397" s="2">
        <f t="array" ref="I1397">SUMPRODUCT(B1381:B1400, (ROW(B1381:B1400)-ROW(B1381)+1)) / (20*21/2)</f>
        <v>13.959476190476192</v>
      </c>
      <c r="J1397" s="2">
        <f t="shared" si="170"/>
        <v>13.99593394065713</v>
      </c>
      <c r="K1397" s="2">
        <f t="shared" si="172"/>
        <v>14.141715233640067</v>
      </c>
    </row>
    <row r="1398" spans="1:11" ht="13.5" x14ac:dyDescent="0.25">
      <c r="A1398" s="3">
        <f>TITRES_STAT!B1401</f>
        <v>44047</v>
      </c>
      <c r="B1398" s="17">
        <f>TITRES_STAT!D1401</f>
        <v>13.9094</v>
      </c>
      <c r="C1398" s="2">
        <f t="shared" si="165"/>
        <v>0</v>
      </c>
      <c r="D1398" s="2">
        <f t="shared" si="166"/>
        <v>13.958779999999999</v>
      </c>
      <c r="E1398" s="2">
        <f t="shared" si="168"/>
        <v>13.953009999999997</v>
      </c>
      <c r="F1398" s="2">
        <f t="shared" si="169"/>
        <v>13.997040000000004</v>
      </c>
      <c r="G1398" s="2">
        <f t="shared" si="171"/>
        <v>14.155954000000008</v>
      </c>
      <c r="H1398" s="2">
        <f t="shared" si="167"/>
        <v>16.305394000000014</v>
      </c>
      <c r="I1398" s="2">
        <f t="array" ref="I1398">SUMPRODUCT(B1382:B1401, (ROW(B1382:B1401)-ROW(B1382)+1)) / (20*21/2)</f>
        <v>13.929493333333335</v>
      </c>
      <c r="J1398" s="2">
        <f t="shared" si="170"/>
        <v>13.987692612975499</v>
      </c>
      <c r="K1398" s="2">
        <f t="shared" si="172"/>
        <v>14.132604832320848</v>
      </c>
    </row>
    <row r="1399" spans="1:11" ht="13.5" x14ac:dyDescent="0.25">
      <c r="A1399" s="3">
        <f>TITRES_STAT!B1402</f>
        <v>44048</v>
      </c>
      <c r="B1399" s="17">
        <f>TITRES_STAT!D1402</f>
        <v>13.9094</v>
      </c>
      <c r="C1399" s="2">
        <f t="shared" si="165"/>
        <v>0</v>
      </c>
      <c r="D1399" s="2">
        <f t="shared" si="166"/>
        <v>13.94232</v>
      </c>
      <c r="E1399" s="2">
        <f t="shared" si="168"/>
        <v>13.94478</v>
      </c>
      <c r="F1399" s="2">
        <f t="shared" si="169"/>
        <v>14.001980000000003</v>
      </c>
      <c r="G1399" s="2">
        <f t="shared" si="171"/>
        <v>14.157600000000008</v>
      </c>
      <c r="H1399" s="2">
        <f t="shared" si="167"/>
        <v>16.279468500000011</v>
      </c>
      <c r="I1399" s="2">
        <f t="array" ref="I1399">SUMPRODUCT(B1383:B1402, (ROW(B1383:B1402)-ROW(B1383)+1)) / (20*21/2)</f>
        <v>13.884572380952385</v>
      </c>
      <c r="J1399" s="2">
        <f t="shared" si="170"/>
        <v>13.980236173644499</v>
      </c>
      <c r="K1399" s="2">
        <f t="shared" si="172"/>
        <v>14.123851701641598</v>
      </c>
    </row>
    <row r="1400" spans="1:11" ht="13.5" x14ac:dyDescent="0.25">
      <c r="A1400" s="3">
        <f>TITRES_STAT!B1403</f>
        <v>44049</v>
      </c>
      <c r="B1400" s="17">
        <f>TITRES_STAT!D1403</f>
        <v>13.892899999999999</v>
      </c>
      <c r="C1400" s="2">
        <f t="shared" si="165"/>
        <v>-1.6500000000000625E-2</v>
      </c>
      <c r="D1400" s="2">
        <f t="shared" si="166"/>
        <v>13.922559999999999</v>
      </c>
      <c r="E1400" s="2">
        <f t="shared" si="168"/>
        <v>13.934900000000003</v>
      </c>
      <c r="F1400" s="2">
        <f t="shared" si="169"/>
        <v>13.985520000000003</v>
      </c>
      <c r="G1400" s="2">
        <f t="shared" si="171"/>
        <v>14.158916000000008</v>
      </c>
      <c r="H1400" s="2">
        <f t="shared" si="167"/>
        <v>16.253049000000011</v>
      </c>
      <c r="I1400" s="2">
        <f t="array" ref="I1400">SUMPRODUCT(B1384:B1403, (ROW(B1384:B1403)-ROW(B1384)+1)) / (20*21/2)</f>
        <v>13.845930000000001</v>
      </c>
      <c r="J1400" s="2">
        <f t="shared" si="170"/>
        <v>13.971918442821213</v>
      </c>
      <c r="K1400" s="2">
        <f t="shared" si="172"/>
        <v>14.114794772165459</v>
      </c>
    </row>
    <row r="1401" spans="1:11" ht="13.5" x14ac:dyDescent="0.25">
      <c r="A1401" s="3">
        <f>TITRES_STAT!B1404</f>
        <v>44050</v>
      </c>
      <c r="B1401" s="17">
        <f>TITRES_STAT!D1404</f>
        <v>13.6707</v>
      </c>
      <c r="C1401" s="2">
        <f t="shared" si="165"/>
        <v>-0.22219999999999906</v>
      </c>
      <c r="D1401" s="2">
        <f t="shared" si="166"/>
        <v>13.858359999999999</v>
      </c>
      <c r="E1401" s="2">
        <f t="shared" si="168"/>
        <v>13.925030000000001</v>
      </c>
      <c r="F1401" s="2">
        <f t="shared" si="169"/>
        <v>13.969470000000005</v>
      </c>
      <c r="G1401" s="2">
        <f t="shared" si="171"/>
        <v>14.15266200000001</v>
      </c>
      <c r="H1401" s="2">
        <f t="shared" si="167"/>
        <v>16.226341500000011</v>
      </c>
      <c r="I1401" s="2">
        <f t="array" ref="I1401">SUMPRODUCT(B1385:B1404, (ROW(B1385:B1404)-ROW(B1385)+1)) / (20*21/2)</f>
        <v>13.838485238095238</v>
      </c>
      <c r="J1401" s="2">
        <f t="shared" si="170"/>
        <v>13.943230972076336</v>
      </c>
      <c r="K1401" s="2">
        <f t="shared" si="172"/>
        <v>14.097379290904069</v>
      </c>
    </row>
    <row r="1402" spans="1:11" ht="13.5" x14ac:dyDescent="0.25">
      <c r="A1402" s="3">
        <f>TITRES_STAT!B1405</f>
        <v>44053</v>
      </c>
      <c r="B1402" s="17">
        <f>TITRES_STAT!D1405</f>
        <v>13.4978</v>
      </c>
      <c r="C1402" s="2">
        <f t="shared" si="165"/>
        <v>-0.17290000000000028</v>
      </c>
      <c r="D1402" s="2">
        <f t="shared" si="166"/>
        <v>13.77604</v>
      </c>
      <c r="E1402" s="2">
        <f t="shared" si="168"/>
        <v>13.875640000000001</v>
      </c>
      <c r="F1402" s="2">
        <f t="shared" si="169"/>
        <v>13.936545000000001</v>
      </c>
      <c r="G1402" s="2">
        <f t="shared" si="171"/>
        <v>14.140316000000007</v>
      </c>
      <c r="H1402" s="2">
        <f t="shared" si="167"/>
        <v>16.19918100000001</v>
      </c>
      <c r="I1402" s="2">
        <f t="array" ref="I1402">SUMPRODUCT(B1386:B1405, (ROW(B1386:B1405)-ROW(B1386)+1)) / (20*21/2)</f>
        <v>13.837699047619049</v>
      </c>
      <c r="J1402" s="2">
        <f t="shared" si="170"/>
        <v>13.900808974735732</v>
      </c>
      <c r="K1402" s="2">
        <f t="shared" si="172"/>
        <v>14.073866377535282</v>
      </c>
    </row>
    <row r="1403" spans="1:11" ht="13.5" x14ac:dyDescent="0.25">
      <c r="A1403" s="3">
        <f>TITRES_STAT!B1406</f>
        <v>44054</v>
      </c>
      <c r="B1403" s="17">
        <f>TITRES_STAT!D1406</f>
        <v>13.530799999999999</v>
      </c>
      <c r="C1403" s="2">
        <f t="shared" si="165"/>
        <v>3.2999999999999474E-2</v>
      </c>
      <c r="D1403" s="2">
        <f t="shared" si="166"/>
        <v>13.70032</v>
      </c>
      <c r="E1403" s="2">
        <f t="shared" si="168"/>
        <v>13.829550000000001</v>
      </c>
      <c r="F1403" s="2">
        <f t="shared" si="169"/>
        <v>13.905270000000002</v>
      </c>
      <c r="G1403" s="2">
        <f t="shared" si="171"/>
        <v>14.130934000000007</v>
      </c>
      <c r="H1403" s="2">
        <f t="shared" si="167"/>
        <v>16.17226800000001</v>
      </c>
      <c r="I1403" s="2">
        <f t="array" ref="I1403">SUMPRODUCT(B1387:B1406, (ROW(B1387:B1406)-ROW(B1387)+1)) / (20*21/2)</f>
        <v>13.801326190476193</v>
      </c>
      <c r="J1403" s="2">
        <f t="shared" si="170"/>
        <v>13.865570024760901</v>
      </c>
      <c r="K1403" s="2">
        <f t="shared" si="172"/>
        <v>14.052569656847623</v>
      </c>
    </row>
    <row r="1404" spans="1:11" ht="13.5" x14ac:dyDescent="0.25">
      <c r="A1404" s="3">
        <f>TITRES_STAT!B1407</f>
        <v>44055</v>
      </c>
      <c r="B1404" s="17">
        <f>TITRES_STAT!D1407</f>
        <v>13.8271</v>
      </c>
      <c r="C1404" s="2">
        <f t="shared" si="165"/>
        <v>0.29630000000000045</v>
      </c>
      <c r="D1404" s="2">
        <f t="shared" si="166"/>
        <v>13.683859999999999</v>
      </c>
      <c r="E1404" s="2">
        <f t="shared" si="168"/>
        <v>13.813089999999999</v>
      </c>
      <c r="F1404" s="2">
        <f t="shared" si="169"/>
        <v>13.901154999999999</v>
      </c>
      <c r="G1404" s="2">
        <f t="shared" si="171"/>
        <v>14.119084000000004</v>
      </c>
      <c r="H1404" s="2">
        <f t="shared" si="167"/>
        <v>16.147947500000008</v>
      </c>
      <c r="I1404" s="2">
        <f t="array" ref="I1404">SUMPRODUCT(B1388:B1407, (ROW(B1388:B1407)-ROW(B1388)+1)) / (20*21/2)</f>
        <v>13.77702523809524</v>
      </c>
      <c r="J1404" s="2">
        <f t="shared" si="170"/>
        <v>13.86190621287891</v>
      </c>
      <c r="K1404" s="2">
        <f t="shared" si="172"/>
        <v>14.043727709520265</v>
      </c>
    </row>
    <row r="1405" spans="1:11" ht="13.5" x14ac:dyDescent="0.25">
      <c r="A1405" s="3">
        <f>TITRES_STAT!B1408</f>
        <v>44057</v>
      </c>
      <c r="B1405" s="17">
        <f>TITRES_STAT!D1408</f>
        <v>13.892899999999999</v>
      </c>
      <c r="C1405" s="2">
        <f t="shared" si="165"/>
        <v>6.5799999999999415E-2</v>
      </c>
      <c r="D1405" s="2">
        <f t="shared" si="166"/>
        <v>13.683860000000001</v>
      </c>
      <c r="E1405" s="2">
        <f t="shared" si="168"/>
        <v>13.803209999999998</v>
      </c>
      <c r="F1405" s="2">
        <f t="shared" si="169"/>
        <v>13.896215000000002</v>
      </c>
      <c r="G1405" s="2">
        <f t="shared" si="171"/>
        <v>14.101472000000003</v>
      </c>
      <c r="H1405" s="2">
        <f t="shared" si="167"/>
        <v>16.122762500000007</v>
      </c>
      <c r="I1405" s="2">
        <f t="array" ref="I1405">SUMPRODUCT(B1389:B1408, (ROW(B1389:B1408)-ROW(B1389)+1)) / (20*21/2)</f>
        <v>13.755154285714285</v>
      </c>
      <c r="J1405" s="2">
        <f t="shared" si="170"/>
        <v>13.864858002128537</v>
      </c>
      <c r="K1405" s="2">
        <f t="shared" si="172"/>
        <v>14.037812897382217</v>
      </c>
    </row>
    <row r="1406" spans="1:11" ht="13.5" x14ac:dyDescent="0.25">
      <c r="A1406" s="3">
        <f>TITRES_STAT!B1409</f>
        <v>44060</v>
      </c>
      <c r="B1406" s="17">
        <f>TITRES_STAT!D1409</f>
        <v>13.5143</v>
      </c>
      <c r="C1406" s="2">
        <f t="shared" si="165"/>
        <v>-0.37859999999999872</v>
      </c>
      <c r="D1406" s="2">
        <f t="shared" si="166"/>
        <v>13.65258</v>
      </c>
      <c r="E1406" s="2">
        <f t="shared" si="168"/>
        <v>13.755469999999999</v>
      </c>
      <c r="F1406" s="2">
        <f t="shared" si="169"/>
        <v>13.87646</v>
      </c>
      <c r="G1406" s="2">
        <f t="shared" si="171"/>
        <v>14.081884000000004</v>
      </c>
      <c r="H1406" s="2">
        <f t="shared" si="167"/>
        <v>16.095684500000008</v>
      </c>
      <c r="I1406" s="2">
        <f t="array" ref="I1406">SUMPRODUCT(B1390:B1409, (ROW(B1390:B1409)-ROW(B1390)+1)) / (20*21/2)</f>
        <v>13.760008571428573</v>
      </c>
      <c r="J1406" s="2">
        <f t="shared" si="170"/>
        <v>13.831471525735344</v>
      </c>
      <c r="K1406" s="2">
        <f t="shared" si="172"/>
        <v>14.017282979837816</v>
      </c>
    </row>
    <row r="1407" spans="1:11" ht="13.5" x14ac:dyDescent="0.25">
      <c r="A1407" s="3">
        <f>TITRES_STAT!B1410</f>
        <v>44061</v>
      </c>
      <c r="B1407" s="17">
        <f>TITRES_STAT!D1410</f>
        <v>13.6213</v>
      </c>
      <c r="C1407" s="2">
        <f t="shared" si="165"/>
        <v>0.10699999999999932</v>
      </c>
      <c r="D1407" s="2">
        <f t="shared" si="166"/>
        <v>13.67728</v>
      </c>
      <c r="E1407" s="2">
        <f t="shared" si="168"/>
        <v>13.726660000000001</v>
      </c>
      <c r="F1407" s="2">
        <f t="shared" si="169"/>
        <v>13.850945000000001</v>
      </c>
      <c r="G1407" s="2">
        <f t="shared" si="171"/>
        <v>14.060486000000003</v>
      </c>
      <c r="H1407" s="2">
        <f t="shared" si="167"/>
        <v>16.070376000000007</v>
      </c>
      <c r="I1407" s="2">
        <f t="array" ref="I1407">SUMPRODUCT(B1391:B1410, (ROW(B1391:B1410)-ROW(B1391)+1)) / (20*21/2)</f>
        <v>13.75992619047619</v>
      </c>
      <c r="J1407" s="2">
        <f t="shared" si="170"/>
        <v>13.811455189951026</v>
      </c>
      <c r="K1407" s="2">
        <f t="shared" si="172"/>
        <v>14.001754235530452</v>
      </c>
    </row>
    <row r="1408" spans="1:11" ht="13.5" x14ac:dyDescent="0.25">
      <c r="A1408" s="3">
        <f>TITRES_STAT!B1411</f>
        <v>44062</v>
      </c>
      <c r="B1408" s="17">
        <f>TITRES_STAT!D1411</f>
        <v>13.6213</v>
      </c>
      <c r="C1408" s="2">
        <f t="shared" si="165"/>
        <v>0</v>
      </c>
      <c r="D1408" s="2">
        <f t="shared" si="166"/>
        <v>13.69538</v>
      </c>
      <c r="E1408" s="2">
        <f t="shared" si="168"/>
        <v>13.697849999999999</v>
      </c>
      <c r="F1408" s="2">
        <f t="shared" si="169"/>
        <v>13.825430000000001</v>
      </c>
      <c r="G1408" s="2">
        <f t="shared" si="171"/>
        <v>14.039910000000003</v>
      </c>
      <c r="H1408" s="2">
        <f t="shared" si="167"/>
        <v>16.044656000000007</v>
      </c>
      <c r="I1408" s="2">
        <f t="array" ref="I1408">SUMPRODUCT(B1392:B1411, (ROW(B1392:B1411)-ROW(B1392)+1)) / (20*21/2)</f>
        <v>13.737933809523811</v>
      </c>
      <c r="J1408" s="2">
        <f t="shared" si="170"/>
        <v>13.793345171860453</v>
      </c>
      <c r="K1408" s="2">
        <f t="shared" si="172"/>
        <v>13.986834461588083</v>
      </c>
    </row>
    <row r="1409" spans="1:11" ht="13.5" x14ac:dyDescent="0.25">
      <c r="A1409" s="3">
        <f>TITRES_STAT!B1412</f>
        <v>44064</v>
      </c>
      <c r="B1409" s="17">
        <f>TITRES_STAT!D1412</f>
        <v>13.8764</v>
      </c>
      <c r="C1409" s="2">
        <f t="shared" si="165"/>
        <v>0.25510000000000055</v>
      </c>
      <c r="D1409" s="2">
        <f t="shared" si="166"/>
        <v>13.70524</v>
      </c>
      <c r="E1409" s="2">
        <f t="shared" si="168"/>
        <v>13.694550000000001</v>
      </c>
      <c r="F1409" s="2">
        <f t="shared" si="169"/>
        <v>13.819665000000001</v>
      </c>
      <c r="G1409" s="2">
        <f t="shared" si="171"/>
        <v>14.029374000000001</v>
      </c>
      <c r="H1409" s="2">
        <f t="shared" si="167"/>
        <v>16.020211500000006</v>
      </c>
      <c r="I1409" s="2">
        <f t="array" ref="I1409">SUMPRODUCT(B1393:B1412, (ROW(B1393:B1412)-ROW(B1393)+1)) / (20*21/2)</f>
        <v>13.730957142857143</v>
      </c>
      <c r="J1409" s="2">
        <f t="shared" si="170"/>
        <v>13.801255155492791</v>
      </c>
      <c r="K1409" s="2">
        <f t="shared" si="172"/>
        <v>13.982503698388552</v>
      </c>
    </row>
    <row r="1410" spans="1:11" ht="13.5" x14ac:dyDescent="0.25">
      <c r="A1410" s="3">
        <f>TITRES_STAT!B1413</f>
        <v>44067</v>
      </c>
      <c r="B1410" s="17">
        <f>TITRES_STAT!D1413</f>
        <v>13.8188</v>
      </c>
      <c r="C1410" s="2">
        <f t="shared" si="165"/>
        <v>-5.7600000000000762E-2</v>
      </c>
      <c r="D1410" s="2">
        <f t="shared" si="166"/>
        <v>13.69042</v>
      </c>
      <c r="E1410" s="2">
        <f t="shared" si="168"/>
        <v>13.687140000000003</v>
      </c>
      <c r="F1410" s="2">
        <f t="shared" si="169"/>
        <v>13.811020000000003</v>
      </c>
      <c r="G1410" s="2">
        <f t="shared" si="171"/>
        <v>14.017685999999999</v>
      </c>
      <c r="H1410" s="2">
        <f t="shared" si="167"/>
        <v>15.995479000000007</v>
      </c>
      <c r="I1410" s="2">
        <f t="array" ref="I1410">SUMPRODUCT(B1394:B1413, (ROW(B1394:B1413)-ROW(B1394)+1)) / (20*21/2)</f>
        <v>13.726015714285715</v>
      </c>
      <c r="J1410" s="2">
        <f t="shared" si="170"/>
        <v>13.802926093064906</v>
      </c>
      <c r="K1410" s="2">
        <f t="shared" si="172"/>
        <v>13.97608394551057</v>
      </c>
    </row>
    <row r="1411" spans="1:11" ht="13.5" x14ac:dyDescent="0.25">
      <c r="A1411" s="3">
        <f>TITRES_STAT!B1414</f>
        <v>44068</v>
      </c>
      <c r="B1411" s="17">
        <f>TITRES_STAT!D1414</f>
        <v>13.5801</v>
      </c>
      <c r="C1411" s="2">
        <f t="shared" si="165"/>
        <v>-0.23869999999999969</v>
      </c>
      <c r="D1411" s="2">
        <f t="shared" si="166"/>
        <v>13.703579999999999</v>
      </c>
      <c r="E1411" s="2">
        <f t="shared" si="168"/>
        <v>13.67808</v>
      </c>
      <c r="F1411" s="2">
        <f t="shared" si="169"/>
        <v>13.801554999999999</v>
      </c>
      <c r="G1411" s="2">
        <f t="shared" si="171"/>
        <v>13.999741999999999</v>
      </c>
      <c r="H1411" s="2">
        <f t="shared" si="167"/>
        <v>15.96996450000001</v>
      </c>
      <c r="I1411" s="2">
        <f t="array" ref="I1411">SUMPRODUCT(B1395:B1414, (ROW(B1395:B1414)-ROW(B1395)+1)) / (20*21/2)</f>
        <v>13.719156190476191</v>
      </c>
      <c r="J1411" s="2">
        <f t="shared" si="170"/>
        <v>13.781704560392058</v>
      </c>
      <c r="K1411" s="2">
        <f t="shared" si="172"/>
        <v>13.960555163333686</v>
      </c>
    </row>
    <row r="1412" spans="1:11" ht="13.5" x14ac:dyDescent="0.25">
      <c r="A1412" s="3">
        <f>TITRES_STAT!B1415</f>
        <v>44069</v>
      </c>
      <c r="B1412" s="17">
        <f>TITRES_STAT!D1415</f>
        <v>13.728300000000001</v>
      </c>
      <c r="C1412" s="2">
        <f t="shared" ref="C1412:C1475" si="173">B1412-B1411</f>
        <v>0.148200000000001</v>
      </c>
      <c r="D1412" s="2">
        <f t="shared" si="166"/>
        <v>13.724980000000002</v>
      </c>
      <c r="E1412" s="2">
        <f t="shared" si="168"/>
        <v>13.701130000000001</v>
      </c>
      <c r="F1412" s="2">
        <f t="shared" si="169"/>
        <v>13.788385</v>
      </c>
      <c r="G1412" s="2">
        <f t="shared" si="171"/>
        <v>13.986243999999999</v>
      </c>
      <c r="H1412" s="2">
        <f t="shared" si="167"/>
        <v>15.945191000000012</v>
      </c>
      <c r="I1412" s="2">
        <f t="array" ref="I1412">SUMPRODUCT(B1396:B1415, (ROW(B1396:B1415)-ROW(B1396)+1)) / (20*21/2)</f>
        <v>13.694068571428573</v>
      </c>
      <c r="J1412" s="2">
        <f t="shared" si="170"/>
        <v>13.776618411783289</v>
      </c>
      <c r="K1412" s="2">
        <f t="shared" si="172"/>
        <v>13.951447117712757</v>
      </c>
    </row>
    <row r="1413" spans="1:11" ht="13.5" x14ac:dyDescent="0.25">
      <c r="A1413" s="3">
        <f>TITRES_STAT!B1416</f>
        <v>44070</v>
      </c>
      <c r="B1413" s="17">
        <f>TITRES_STAT!D1416</f>
        <v>13.736499999999999</v>
      </c>
      <c r="C1413" s="2">
        <f t="shared" si="173"/>
        <v>8.1999999999986528E-3</v>
      </c>
      <c r="D1413" s="2">
        <f t="shared" si="166"/>
        <v>13.748020000000002</v>
      </c>
      <c r="E1413" s="2">
        <f t="shared" si="168"/>
        <v>13.721700000000002</v>
      </c>
      <c r="F1413" s="2">
        <f t="shared" si="169"/>
        <v>13.775624999999996</v>
      </c>
      <c r="G1413" s="2">
        <f t="shared" si="171"/>
        <v>13.971264000000001</v>
      </c>
      <c r="H1413" s="2">
        <f t="shared" si="167"/>
        <v>15.919635500000011</v>
      </c>
      <c r="I1413" s="2">
        <f t="array" ref="I1413">SUMPRODUCT(B1397:B1416, (ROW(B1397:B1416)-ROW(B1397)+1)) / (20*21/2)</f>
        <v>13.641551904761902</v>
      </c>
      <c r="J1413" s="2">
        <f t="shared" si="170"/>
        <v>13.772797610661073</v>
      </c>
      <c r="K1413" s="2">
        <f t="shared" si="172"/>
        <v>13.943017818978923</v>
      </c>
    </row>
    <row r="1414" spans="1:11" ht="13.5" x14ac:dyDescent="0.25">
      <c r="A1414" s="3">
        <f>TITRES_STAT!B1417</f>
        <v>44071</v>
      </c>
      <c r="B1414" s="17">
        <f>TITRES_STAT!D1417</f>
        <v>13.7036</v>
      </c>
      <c r="C1414" s="2">
        <f t="shared" si="173"/>
        <v>-3.2899999999999707E-2</v>
      </c>
      <c r="D1414" s="2">
        <f t="shared" ref="D1414:D1477" si="174">AVERAGE(B1410:B1414)</f>
        <v>13.713460000000001</v>
      </c>
      <c r="E1414" s="2">
        <f t="shared" si="168"/>
        <v>13.709350000000001</v>
      </c>
      <c r="F1414" s="2">
        <f t="shared" si="169"/>
        <v>13.761219999999998</v>
      </c>
      <c r="G1414" s="2">
        <f t="shared" si="171"/>
        <v>13.955626000000001</v>
      </c>
      <c r="H1414" s="2">
        <f t="shared" si="167"/>
        <v>15.894656500000011</v>
      </c>
      <c r="I1414" s="2">
        <f t="array" ref="I1414">SUMPRODUCT(B1398:B1417, (ROW(B1398:B1417)-ROW(B1398)+1)) / (20*21/2)</f>
        <v>13.599142857142859</v>
      </c>
      <c r="J1414" s="2">
        <f t="shared" si="170"/>
        <v>13.766207362026684</v>
      </c>
      <c r="K1414" s="2">
        <f t="shared" si="172"/>
        <v>13.933628884901319</v>
      </c>
    </row>
    <row r="1415" spans="1:11" ht="13.5" x14ac:dyDescent="0.25">
      <c r="A1415" s="3">
        <f>TITRES_STAT!B1418</f>
        <v>44074</v>
      </c>
      <c r="B1415" s="17">
        <f>TITRES_STAT!D1418</f>
        <v>13.4978</v>
      </c>
      <c r="C1415" s="2">
        <f t="shared" si="173"/>
        <v>-0.20579999999999998</v>
      </c>
      <c r="D1415" s="2">
        <f t="shared" si="174"/>
        <v>13.649260000000002</v>
      </c>
      <c r="E1415" s="2">
        <f t="shared" si="168"/>
        <v>13.669840000000002</v>
      </c>
      <c r="F1415" s="2">
        <f t="shared" si="169"/>
        <v>13.736524999999997</v>
      </c>
      <c r="G1415" s="2">
        <f t="shared" si="171"/>
        <v>13.93258</v>
      </c>
      <c r="H1415" s="2">
        <f t="shared" si="167"/>
        <v>15.868648500000011</v>
      </c>
      <c r="I1415" s="2">
        <f t="array" ref="I1415">SUMPRODUCT(B1399:B1418, (ROW(B1399:B1418)-ROW(B1399)+1)) / (20*21/2)</f>
        <v>13.544193333333334</v>
      </c>
      <c r="J1415" s="2">
        <f t="shared" si="170"/>
        <v>13.74064475611938</v>
      </c>
      <c r="K1415" s="2">
        <f t="shared" si="172"/>
        <v>13.916537556081661</v>
      </c>
    </row>
    <row r="1416" spans="1:11" ht="13.5" x14ac:dyDescent="0.25">
      <c r="A1416" s="3">
        <f>TITRES_STAT!B1419</f>
        <v>44075</v>
      </c>
      <c r="B1416" s="17">
        <f>TITRES_STAT!D1419</f>
        <v>13.1851</v>
      </c>
      <c r="C1416" s="2">
        <f t="shared" si="173"/>
        <v>-0.31269999999999953</v>
      </c>
      <c r="D1416" s="2">
        <f t="shared" si="174"/>
        <v>13.570259999999999</v>
      </c>
      <c r="E1416" s="2">
        <f t="shared" si="168"/>
        <v>13.636919999999998</v>
      </c>
      <c r="F1416" s="2">
        <f t="shared" si="169"/>
        <v>13.696194999999998</v>
      </c>
      <c r="G1416" s="2">
        <f t="shared" si="171"/>
        <v>13.903280000000001</v>
      </c>
      <c r="H1416" s="2">
        <f t="shared" si="167"/>
        <v>15.84115900000001</v>
      </c>
      <c r="I1416" s="2">
        <f t="array" ref="I1416">SUMPRODUCT(B1400:B1419, (ROW(B1400:B1419)-ROW(B1400)+1)) / (20*21/2)</f>
        <v>13.493163333333335</v>
      </c>
      <c r="J1416" s="2">
        <f t="shared" si="170"/>
        <v>13.687735731727058</v>
      </c>
      <c r="K1416" s="2">
        <f t="shared" si="172"/>
        <v>13.887853730352969</v>
      </c>
    </row>
    <row r="1417" spans="1:11" ht="13.5" x14ac:dyDescent="0.25">
      <c r="A1417" s="3">
        <f>TITRES_STAT!B1420</f>
        <v>44076</v>
      </c>
      <c r="B1417" s="17">
        <f>TITRES_STAT!D1420</f>
        <v>13.2509</v>
      </c>
      <c r="C1417" s="2">
        <f t="shared" si="173"/>
        <v>6.5799999999999415E-2</v>
      </c>
      <c r="D1417" s="2">
        <f t="shared" si="174"/>
        <v>13.474779999999999</v>
      </c>
      <c r="E1417" s="2">
        <f t="shared" si="168"/>
        <v>13.599879999999999</v>
      </c>
      <c r="F1417" s="2">
        <f t="shared" si="169"/>
        <v>13.663270000000001</v>
      </c>
      <c r="G1417" s="2">
        <f t="shared" si="171"/>
        <v>13.875296000000001</v>
      </c>
      <c r="H1417" s="2">
        <f t="shared" si="167"/>
        <v>15.813998500000009</v>
      </c>
      <c r="I1417" s="2">
        <f t="array" ref="I1417">SUMPRODUCT(B1401:B1420, (ROW(B1401:B1420)-ROW(B1401)+1)) / (20*21/2)</f>
        <v>13.446052857142858</v>
      </c>
      <c r="J1417" s="2">
        <f t="shared" si="170"/>
        <v>13.646132328705434</v>
      </c>
      <c r="K1417" s="2">
        <f t="shared" si="172"/>
        <v>13.862875152692069</v>
      </c>
    </row>
    <row r="1418" spans="1:11" ht="13.5" x14ac:dyDescent="0.25">
      <c r="A1418" s="3">
        <f>TITRES_STAT!B1421</f>
        <v>44077</v>
      </c>
      <c r="B1418" s="17">
        <f>TITRES_STAT!D1421</f>
        <v>13.0863</v>
      </c>
      <c r="C1418" s="2">
        <f t="shared" si="173"/>
        <v>-0.16460000000000008</v>
      </c>
      <c r="D1418" s="2">
        <f t="shared" si="174"/>
        <v>13.344739999999998</v>
      </c>
      <c r="E1418" s="2">
        <f t="shared" si="168"/>
        <v>13.546380000000003</v>
      </c>
      <c r="F1418" s="2">
        <f t="shared" si="169"/>
        <v>13.622114999999999</v>
      </c>
      <c r="G1418" s="2">
        <f t="shared" si="171"/>
        <v>13.842374000000001</v>
      </c>
      <c r="H1418" s="2">
        <f t="shared" ref="H1418:H1481" si="175">AVERAGE(B1219:B1418)</f>
        <v>15.78601500000001</v>
      </c>
      <c r="I1418" s="2">
        <f t="array" ref="I1418">SUMPRODUCT(B1402:B1421, (ROW(B1402:B1421)-ROW(B1402)+1)) / (20*21/2)</f>
        <v>13.402783333333334</v>
      </c>
      <c r="J1418" s="2">
        <f t="shared" si="170"/>
        <v>13.592814964066822</v>
      </c>
      <c r="K1418" s="2">
        <f t="shared" si="172"/>
        <v>13.832421225135519</v>
      </c>
    </row>
    <row r="1419" spans="1:11" ht="13.5" x14ac:dyDescent="0.25">
      <c r="A1419" s="3">
        <f>TITRES_STAT!B1422</f>
        <v>44078</v>
      </c>
      <c r="B1419" s="17">
        <f>TITRES_STAT!D1422</f>
        <v>13.0863</v>
      </c>
      <c r="C1419" s="2">
        <f t="shared" si="173"/>
        <v>0</v>
      </c>
      <c r="D1419" s="2">
        <f t="shared" si="174"/>
        <v>13.221279999999998</v>
      </c>
      <c r="E1419" s="2">
        <f t="shared" si="168"/>
        <v>13.467369999999999</v>
      </c>
      <c r="F1419" s="2">
        <f t="shared" si="169"/>
        <v>13.580960000000001</v>
      </c>
      <c r="G1419" s="2">
        <f t="shared" si="171"/>
        <v>13.800728000000001</v>
      </c>
      <c r="H1419" s="2">
        <f t="shared" si="175"/>
        <v>15.756879500000007</v>
      </c>
      <c r="I1419" s="2">
        <f t="array" ref="I1419">SUMPRODUCT(B1403:B1422, (ROW(B1403:B1422)-ROW(B1403)+1)) / (20*21/2)</f>
        <v>13.354458571428571</v>
      </c>
      <c r="J1419" s="2">
        <f t="shared" si="170"/>
        <v>13.544575443679506</v>
      </c>
      <c r="K1419" s="2">
        <f t="shared" si="172"/>
        <v>13.803161569247852</v>
      </c>
    </row>
    <row r="1420" spans="1:11" ht="13.5" x14ac:dyDescent="0.25">
      <c r="A1420" s="3">
        <f>TITRES_STAT!B1423</f>
        <v>44081</v>
      </c>
      <c r="B1420" s="17">
        <f>TITRES_STAT!D1423</f>
        <v>13.0863</v>
      </c>
      <c r="C1420" s="2">
        <f t="shared" si="173"/>
        <v>0</v>
      </c>
      <c r="D1420" s="2">
        <f t="shared" si="174"/>
        <v>13.13898</v>
      </c>
      <c r="E1420" s="2">
        <f t="shared" ref="E1420:E1483" si="176">AVERAGE(B1411:B1420)</f>
        <v>13.394120000000001</v>
      </c>
      <c r="F1420" s="2">
        <f t="shared" si="169"/>
        <v>13.540630000000002</v>
      </c>
      <c r="G1420" s="2">
        <f t="shared" si="171"/>
        <v>13.771262000000002</v>
      </c>
      <c r="H1420" s="2">
        <f t="shared" si="175"/>
        <v>15.728896000000004</v>
      </c>
      <c r="I1420" s="2">
        <f t="array" ref="I1420">SUMPRODUCT(B1404:B1423, (ROW(B1404:B1423)-ROW(B1404)+1)) / (20*21/2)</f>
        <v>13.300647142857139</v>
      </c>
      <c r="J1420" s="2">
        <f t="shared" si="170"/>
        <v>13.500930163329077</v>
      </c>
      <c r="K1420" s="2">
        <f t="shared" si="172"/>
        <v>13.775049350845975</v>
      </c>
    </row>
    <row r="1421" spans="1:11" ht="13.5" x14ac:dyDescent="0.25">
      <c r="A1421" s="3">
        <f>TITRES_STAT!B1424</f>
        <v>44082</v>
      </c>
      <c r="B1421" s="17">
        <f>TITRES_STAT!D1424</f>
        <v>13.0863</v>
      </c>
      <c r="C1421" s="2">
        <f t="shared" si="173"/>
        <v>0</v>
      </c>
      <c r="D1421" s="2">
        <f t="shared" si="174"/>
        <v>13.119219999999999</v>
      </c>
      <c r="E1421" s="2">
        <f t="shared" si="176"/>
        <v>13.344739999999998</v>
      </c>
      <c r="F1421" s="2">
        <f t="shared" si="169"/>
        <v>13.511410000000001</v>
      </c>
      <c r="G1421" s="2">
        <f t="shared" si="171"/>
        <v>13.749862000000002</v>
      </c>
      <c r="H1421" s="2">
        <f t="shared" si="175"/>
        <v>15.701324000000005</v>
      </c>
      <c r="I1421" s="2">
        <f t="array" ref="I1421">SUMPRODUCT(B1405:B1424, (ROW(B1405:B1424)-ROW(B1405)+1)) / (20*21/2)</f>
        <v>13.234059999999998</v>
      </c>
      <c r="J1421" s="2">
        <f t="shared" si="170"/>
        <v>13.461441576345356</v>
      </c>
      <c r="K1421" s="2">
        <f t="shared" si="172"/>
        <v>13.748039572381428</v>
      </c>
    </row>
    <row r="1422" spans="1:11" ht="13.5" x14ac:dyDescent="0.25">
      <c r="A1422" s="3">
        <f>TITRES_STAT!B1425</f>
        <v>44083</v>
      </c>
      <c r="B1422" s="17">
        <f>TITRES_STAT!D1425</f>
        <v>13.004</v>
      </c>
      <c r="C1422" s="2">
        <f t="shared" si="173"/>
        <v>-8.230000000000004E-2</v>
      </c>
      <c r="D1422" s="2">
        <f t="shared" si="174"/>
        <v>13.069839999999999</v>
      </c>
      <c r="E1422" s="2">
        <f t="shared" si="176"/>
        <v>13.272309999999996</v>
      </c>
      <c r="F1422" s="2">
        <f t="shared" si="169"/>
        <v>13.486720000000002</v>
      </c>
      <c r="G1422" s="2">
        <f t="shared" si="171"/>
        <v>13.726816000000003</v>
      </c>
      <c r="H1422" s="2">
        <f t="shared" si="175"/>
        <v>15.673340500000002</v>
      </c>
      <c r="I1422" s="2">
        <f t="array" ref="I1422">SUMPRODUCT(B1406:B1425, (ROW(B1406:B1425)-ROW(B1406)+1)) / (20*21/2)</f>
        <v>13.171787142857141</v>
      </c>
      <c r="J1422" s="2">
        <f t="shared" si="170"/>
        <v>13.417875711931512</v>
      </c>
      <c r="K1422" s="2">
        <f t="shared" si="172"/>
        <v>13.718861549935099</v>
      </c>
    </row>
    <row r="1423" spans="1:11" ht="13.5" x14ac:dyDescent="0.25">
      <c r="A1423" s="3">
        <f>TITRES_STAT!B1426</f>
        <v>44084</v>
      </c>
      <c r="B1423" s="17">
        <f>TITRES_STAT!D1426</f>
        <v>12.9217</v>
      </c>
      <c r="C1423" s="2">
        <f t="shared" si="173"/>
        <v>-8.230000000000004E-2</v>
      </c>
      <c r="D1423" s="2">
        <f t="shared" si="174"/>
        <v>13.036919999999999</v>
      </c>
      <c r="E1423" s="2">
        <f t="shared" si="176"/>
        <v>13.190829999999997</v>
      </c>
      <c r="F1423" s="2">
        <f t="shared" si="169"/>
        <v>13.456264999999998</v>
      </c>
      <c r="G1423" s="2">
        <f t="shared" si="171"/>
        <v>13.705416000000003</v>
      </c>
      <c r="H1423" s="2">
        <f t="shared" si="175"/>
        <v>15.644945499999999</v>
      </c>
      <c r="I1423" s="2">
        <f t="array" ref="I1423">SUMPRODUCT(B1407:B1426, (ROW(B1407:B1426)-ROW(B1407)+1)) / (20*21/2)</f>
        <v>13.114961904761905</v>
      </c>
      <c r="J1423" s="2">
        <f t="shared" si="170"/>
        <v>13.370620882223749</v>
      </c>
      <c r="K1423" s="2">
        <f t="shared" si="172"/>
        <v>13.687600312682742</v>
      </c>
    </row>
    <row r="1424" spans="1:11" ht="13.5" x14ac:dyDescent="0.25">
      <c r="A1424" s="3">
        <f>TITRES_STAT!B1427</f>
        <v>44085</v>
      </c>
      <c r="B1424" s="17">
        <f>TITRES_STAT!D1427</f>
        <v>12.757099999999999</v>
      </c>
      <c r="C1424" s="2">
        <f t="shared" si="173"/>
        <v>-0.16460000000000008</v>
      </c>
      <c r="D1424" s="2">
        <f t="shared" si="174"/>
        <v>12.971080000000001</v>
      </c>
      <c r="E1424" s="2">
        <f t="shared" si="176"/>
        <v>13.096179999999999</v>
      </c>
      <c r="F1424" s="2">
        <f t="shared" si="169"/>
        <v>13.402764999999999</v>
      </c>
      <c r="G1424" s="2">
        <f t="shared" si="171"/>
        <v>13.687310000000004</v>
      </c>
      <c r="H1424" s="2">
        <f t="shared" si="175"/>
        <v>15.616097999999997</v>
      </c>
      <c r="I1424" s="2">
        <f t="array" ref="I1424">SUMPRODUCT(B1408:B1427, (ROW(B1408:B1427)-ROW(B1408)+1)) / (20*21/2)</f>
        <v>13.054724285714288</v>
      </c>
      <c r="J1424" s="2">
        <f t="shared" si="170"/>
        <v>13.312190322011963</v>
      </c>
      <c r="K1424" s="2">
        <f t="shared" si="172"/>
        <v>13.651110104342241</v>
      </c>
    </row>
    <row r="1425" spans="1:11" ht="13.5" x14ac:dyDescent="0.25">
      <c r="A1425" s="3">
        <f>TITRES_STAT!B1428</f>
        <v>44088</v>
      </c>
      <c r="B1425" s="17">
        <f>TITRES_STAT!D1428</f>
        <v>12.748900000000001</v>
      </c>
      <c r="C1425" s="2">
        <f t="shared" si="173"/>
        <v>-8.1999999999986528E-3</v>
      </c>
      <c r="D1425" s="2">
        <f t="shared" si="174"/>
        <v>12.903600000000001</v>
      </c>
      <c r="E1425" s="2">
        <f t="shared" si="176"/>
        <v>13.021289999999999</v>
      </c>
      <c r="F1425" s="2">
        <f t="shared" si="169"/>
        <v>13.345564999999999</v>
      </c>
      <c r="G1425" s="2">
        <f t="shared" si="171"/>
        <v>13.670686000000007</v>
      </c>
      <c r="H1425" s="2">
        <f t="shared" si="175"/>
        <v>15.585728</v>
      </c>
      <c r="I1425" s="2">
        <f t="array" ref="I1425">SUMPRODUCT(B1409:B1428, (ROW(B1409:B1428)-ROW(B1409)+1)) / (20*21/2)</f>
        <v>12.998993809523808</v>
      </c>
      <c r="J1425" s="2">
        <f t="shared" si="170"/>
        <v>13.25854362467749</v>
      </c>
      <c r="K1425" s="2">
        <f t="shared" si="172"/>
        <v>13.615729315936663</v>
      </c>
    </row>
    <row r="1426" spans="1:11" ht="13.5" x14ac:dyDescent="0.25">
      <c r="A1426" s="3">
        <f>TITRES_STAT!B1429</f>
        <v>44089</v>
      </c>
      <c r="B1426" s="17">
        <f>TITRES_STAT!D1429</f>
        <v>12.748900000000001</v>
      </c>
      <c r="C1426" s="2">
        <f t="shared" si="173"/>
        <v>0</v>
      </c>
      <c r="D1426" s="2">
        <f t="shared" si="174"/>
        <v>12.836119999999999</v>
      </c>
      <c r="E1426" s="2">
        <f t="shared" si="176"/>
        <v>12.97767</v>
      </c>
      <c r="F1426" s="2">
        <f t="shared" si="169"/>
        <v>13.307294999999996</v>
      </c>
      <c r="G1426" s="2">
        <f t="shared" si="171"/>
        <v>13.65570800000001</v>
      </c>
      <c r="H1426" s="2">
        <f t="shared" si="175"/>
        <v>15.556674999999998</v>
      </c>
      <c r="I1426" s="2">
        <f t="array" ref="I1426">SUMPRODUCT(B1410:B1429, (ROW(B1410:B1429)-ROW(B1410)+1)) / (20*21/2)</f>
        <v>12.963446666666664</v>
      </c>
      <c r="J1426" s="2">
        <f t="shared" si="170"/>
        <v>13.210006136612966</v>
      </c>
      <c r="K1426" s="2">
        <f t="shared" si="172"/>
        <v>13.581736009429344</v>
      </c>
    </row>
    <row r="1427" spans="1:11" ht="13.5" x14ac:dyDescent="0.25">
      <c r="A1427" s="3">
        <f>TITRES_STAT!B1430</f>
        <v>44090</v>
      </c>
      <c r="B1427" s="17">
        <f>TITRES_STAT!D1430</f>
        <v>12.674799999999999</v>
      </c>
      <c r="C1427" s="2">
        <f t="shared" si="173"/>
        <v>-7.4100000000001387E-2</v>
      </c>
      <c r="D1427" s="2">
        <f t="shared" si="174"/>
        <v>12.77028</v>
      </c>
      <c r="E1427" s="2">
        <f t="shared" si="176"/>
        <v>12.920060000000001</v>
      </c>
      <c r="F1427" s="2">
        <f t="shared" si="169"/>
        <v>13.259969999999996</v>
      </c>
      <c r="G1427" s="2">
        <f t="shared" si="171"/>
        <v>13.640070000000007</v>
      </c>
      <c r="H1427" s="2">
        <f t="shared" si="175"/>
        <v>15.526798499999998</v>
      </c>
      <c r="I1427" s="2">
        <f t="array" ref="I1427">SUMPRODUCT(B1411:B1430, (ROW(B1411:B1430)-ROW(B1411)+1)) / (20*21/2)</f>
        <v>12.931266190476192</v>
      </c>
      <c r="J1427" s="2">
        <f t="shared" si="170"/>
        <v>13.159034123602208</v>
      </c>
      <c r="K1427" s="2">
        <f t="shared" si="172"/>
        <v>13.546169891412507</v>
      </c>
    </row>
    <row r="1428" spans="1:11" ht="13.5" x14ac:dyDescent="0.25">
      <c r="A1428" s="3">
        <f>TITRES_STAT!B1431</f>
        <v>44091</v>
      </c>
      <c r="B1428" s="17">
        <f>TITRES_STAT!D1431</f>
        <v>12.674799999999999</v>
      </c>
      <c r="C1428" s="2">
        <f t="shared" si="173"/>
        <v>0</v>
      </c>
      <c r="D1428" s="2">
        <f t="shared" si="174"/>
        <v>12.720899999999999</v>
      </c>
      <c r="E1428" s="2">
        <f t="shared" si="176"/>
        <v>12.878909999999999</v>
      </c>
      <c r="F1428" s="2">
        <f t="shared" ref="F1428:F1491" si="177">AVERAGE(B1409:B1428)</f>
        <v>13.212644999999998</v>
      </c>
      <c r="G1428" s="2">
        <f t="shared" si="171"/>
        <v>13.623444000000008</v>
      </c>
      <c r="H1428" s="2">
        <f t="shared" si="175"/>
        <v>15.496921999999994</v>
      </c>
      <c r="I1428" s="2">
        <f t="array" ref="I1428">SUMPRODUCT(B1412:B1431, (ROW(B1412:B1431)-ROW(B1412)+1)) / (20*21/2)</f>
        <v>12.901485238095239</v>
      </c>
      <c r="J1428" s="2">
        <f t="shared" si="170"/>
        <v>13.112916588021045</v>
      </c>
      <c r="K1428" s="2">
        <f t="shared" si="172"/>
        <v>13.511998523121822</v>
      </c>
    </row>
    <row r="1429" spans="1:11" ht="13.5" x14ac:dyDescent="0.25">
      <c r="A1429" s="3">
        <f>TITRES_STAT!B1432</f>
        <v>44092</v>
      </c>
      <c r="B1429" s="17">
        <f>TITRES_STAT!D1432</f>
        <v>12.839399999999999</v>
      </c>
      <c r="C1429" s="2">
        <f t="shared" si="173"/>
        <v>0.16460000000000008</v>
      </c>
      <c r="D1429" s="2">
        <f t="shared" si="174"/>
        <v>12.737359999999999</v>
      </c>
      <c r="E1429" s="2">
        <f t="shared" si="176"/>
        <v>12.854220000000003</v>
      </c>
      <c r="F1429" s="2">
        <f t="shared" si="177"/>
        <v>13.160794999999998</v>
      </c>
      <c r="G1429" s="2">
        <f t="shared" si="171"/>
        <v>13.604020000000007</v>
      </c>
      <c r="H1429" s="2">
        <f t="shared" si="175"/>
        <v>15.467292499999994</v>
      </c>
      <c r="I1429" s="2">
        <f t="array" ref="I1429">SUMPRODUCT(B1413:B1432, (ROW(B1413:B1432)-ROW(B1413)+1)) / (20*21/2)</f>
        <v>12.875427142857143</v>
      </c>
      <c r="J1429" s="2">
        <f t="shared" ref="J1429:J1492" si="178">$J$4*B1429+J1428*(1-$J$4)</f>
        <v>13.086867389161897</v>
      </c>
      <c r="K1429" s="2">
        <f t="shared" si="172"/>
        <v>13.485622110450379</v>
      </c>
    </row>
    <row r="1430" spans="1:11" ht="13.5" x14ac:dyDescent="0.25">
      <c r="A1430" s="3">
        <f>TITRES_STAT!B1433</f>
        <v>44095</v>
      </c>
      <c r="B1430" s="17">
        <f>TITRES_STAT!D1433</f>
        <v>12.822900000000001</v>
      </c>
      <c r="C1430" s="2">
        <f t="shared" si="173"/>
        <v>-1.6499999999998849E-2</v>
      </c>
      <c r="D1430" s="2">
        <f t="shared" si="174"/>
        <v>12.75216</v>
      </c>
      <c r="E1430" s="2">
        <f t="shared" si="176"/>
        <v>12.827880000000002</v>
      </c>
      <c r="F1430" s="2">
        <f t="shared" si="177"/>
        <v>13.110999999999999</v>
      </c>
      <c r="G1430" s="2">
        <f t="shared" si="171"/>
        <v>13.576036000000006</v>
      </c>
      <c r="H1430" s="2">
        <f t="shared" si="175"/>
        <v>15.438403499999994</v>
      </c>
      <c r="I1430" s="2">
        <f t="array" ref="I1430">SUMPRODUCT(B1414:B1433, (ROW(B1414:B1433)-ROW(B1414)+1)) / (20*21/2)</f>
        <v>12.85379761904762</v>
      </c>
      <c r="J1430" s="2">
        <f t="shared" si="178"/>
        <v>13.061727637813146</v>
      </c>
      <c r="K1430" s="2">
        <f t="shared" si="172"/>
        <v>13.459633008079775</v>
      </c>
    </row>
    <row r="1431" spans="1:11" ht="13.5" x14ac:dyDescent="0.25">
      <c r="A1431" s="3">
        <f>TITRES_STAT!B1434</f>
        <v>44096</v>
      </c>
      <c r="B1431" s="17">
        <f>TITRES_STAT!D1434</f>
        <v>12.798299999999999</v>
      </c>
      <c r="C1431" s="2">
        <f t="shared" si="173"/>
        <v>-2.4600000000001288E-2</v>
      </c>
      <c r="D1431" s="2">
        <f t="shared" si="174"/>
        <v>12.762039999999999</v>
      </c>
      <c r="E1431" s="2">
        <f t="shared" si="176"/>
        <v>12.79908</v>
      </c>
      <c r="F1431" s="2">
        <f t="shared" si="177"/>
        <v>13.071909999999999</v>
      </c>
      <c r="G1431" s="2">
        <f t="shared" si="171"/>
        <v>13.552168000000005</v>
      </c>
      <c r="H1431" s="2">
        <f t="shared" si="175"/>
        <v>15.409802999999995</v>
      </c>
      <c r="I1431" s="2">
        <f t="array" ref="I1431">SUMPRODUCT(B1415:B1434, (ROW(B1415:B1434)-ROW(B1415)+1)) / (20*21/2)</f>
        <v>12.84055</v>
      </c>
      <c r="J1431" s="2">
        <f t="shared" si="178"/>
        <v>13.036639291354749</v>
      </c>
      <c r="K1431" s="2">
        <f t="shared" si="172"/>
        <v>13.433698380311942</v>
      </c>
    </row>
    <row r="1432" spans="1:11" ht="13.5" x14ac:dyDescent="0.25">
      <c r="A1432" s="3">
        <f>TITRES_STAT!B1435</f>
        <v>44097</v>
      </c>
      <c r="B1432" s="17">
        <f>TITRES_STAT!D1435</f>
        <v>12.798299999999999</v>
      </c>
      <c r="C1432" s="2">
        <f t="shared" si="173"/>
        <v>0</v>
      </c>
      <c r="D1432" s="2">
        <f t="shared" si="174"/>
        <v>12.786739999999998</v>
      </c>
      <c r="E1432" s="2">
        <f t="shared" si="176"/>
        <v>12.778510000000001</v>
      </c>
      <c r="F1432" s="2">
        <f t="shared" si="177"/>
        <v>13.025409999999999</v>
      </c>
      <c r="G1432" s="2">
        <f t="shared" si="171"/>
        <v>13.525008000000005</v>
      </c>
      <c r="H1432" s="2">
        <f t="shared" si="175"/>
        <v>15.381243999999995</v>
      </c>
      <c r="I1432" s="2">
        <f t="array" ref="I1432">SUMPRODUCT(B1416:B1435, (ROW(B1416:B1435)-ROW(B1416)+1)) / (20*21/2)</f>
        <v>12.862770000000001</v>
      </c>
      <c r="J1432" s="2">
        <f t="shared" si="178"/>
        <v>13.013940311225724</v>
      </c>
      <c r="K1432" s="2">
        <f t="shared" si="172"/>
        <v>13.408780796770296</v>
      </c>
    </row>
    <row r="1433" spans="1:11" ht="13.5" x14ac:dyDescent="0.25">
      <c r="A1433" s="3">
        <f>TITRES_STAT!B1436</f>
        <v>44098</v>
      </c>
      <c r="B1433" s="17">
        <f>TITRES_STAT!D1436</f>
        <v>12.798299999999999</v>
      </c>
      <c r="C1433" s="2">
        <f t="shared" si="173"/>
        <v>0</v>
      </c>
      <c r="D1433" s="2">
        <f t="shared" si="174"/>
        <v>12.811439999999999</v>
      </c>
      <c r="E1433" s="2">
        <f t="shared" si="176"/>
        <v>12.766169999999999</v>
      </c>
      <c r="F1433" s="2">
        <f t="shared" si="177"/>
        <v>12.9785</v>
      </c>
      <c r="G1433" s="2">
        <f t="shared" si="171"/>
        <v>13.497848000000003</v>
      </c>
      <c r="H1433" s="2">
        <f t="shared" si="175"/>
        <v>15.352643499999992</v>
      </c>
      <c r="I1433" s="2">
        <f t="array" ref="I1433">SUMPRODUCT(B1417:B1436, (ROW(B1417:B1436)-ROW(B1417)+1)) / (20*21/2)</f>
        <v>12.926538571428571</v>
      </c>
      <c r="J1433" s="2">
        <f t="shared" si="178"/>
        <v>12.993403138728036</v>
      </c>
      <c r="K1433" s="2">
        <f t="shared" si="172"/>
        <v>13.38484037336754</v>
      </c>
    </row>
    <row r="1434" spans="1:11" ht="13.5" x14ac:dyDescent="0.25">
      <c r="A1434" s="3">
        <f>TITRES_STAT!B1437</f>
        <v>44099</v>
      </c>
      <c r="B1434" s="17">
        <f>TITRES_STAT!D1437</f>
        <v>12.839399999999999</v>
      </c>
      <c r="C1434" s="2">
        <f t="shared" si="173"/>
        <v>4.1100000000000136E-2</v>
      </c>
      <c r="D1434" s="2">
        <f t="shared" si="174"/>
        <v>12.811439999999999</v>
      </c>
      <c r="E1434" s="2">
        <f t="shared" si="176"/>
        <v>12.774399999999998</v>
      </c>
      <c r="F1434" s="2">
        <f t="shared" si="177"/>
        <v>12.93529</v>
      </c>
      <c r="G1434" s="2">
        <f t="shared" si="171"/>
        <v>13.476448000000003</v>
      </c>
      <c r="H1434" s="2">
        <f t="shared" si="175"/>
        <v>15.324042999999991</v>
      </c>
      <c r="I1434" s="2">
        <f t="array" ref="I1434">SUMPRODUCT(B1418:B1437, (ROW(B1418:B1437)-ROW(B1418)+1)) / (20*21/2)</f>
        <v>12.987596190476189</v>
      </c>
      <c r="J1434" s="2">
        <f t="shared" si="178"/>
        <v>12.978736173134889</v>
      </c>
      <c r="K1434" s="2">
        <f t="shared" si="172"/>
        <v>13.363450554804107</v>
      </c>
    </row>
    <row r="1435" spans="1:11" ht="13.5" x14ac:dyDescent="0.25">
      <c r="A1435" s="3">
        <f>TITRES_STAT!B1438</f>
        <v>44102</v>
      </c>
      <c r="B1435" s="17">
        <f>TITRES_STAT!D1438</f>
        <v>13.1686</v>
      </c>
      <c r="C1435" s="2">
        <f t="shared" si="173"/>
        <v>0.32920000000000016</v>
      </c>
      <c r="D1435" s="2">
        <f t="shared" si="174"/>
        <v>12.88058</v>
      </c>
      <c r="E1435" s="2">
        <f t="shared" si="176"/>
        <v>12.816370000000001</v>
      </c>
      <c r="F1435" s="2">
        <f t="shared" si="177"/>
        <v>12.918830000000003</v>
      </c>
      <c r="G1435" s="2">
        <f t="shared" si="171"/>
        <v>13.459986000000004</v>
      </c>
      <c r="H1435" s="2">
        <f t="shared" si="175"/>
        <v>15.29688249999999</v>
      </c>
      <c r="I1435" s="2">
        <f t="array" ref="I1435">SUMPRODUCT(B1419:B1438, (ROW(B1419:B1438)-ROW(B1419)+1)) / (20*21/2)</f>
        <v>13.00868619047619</v>
      </c>
      <c r="J1435" s="2">
        <f t="shared" si="178"/>
        <v>12.996818442360137</v>
      </c>
      <c r="K1435" s="2">
        <f t="shared" si="172"/>
        <v>13.355809356576495</v>
      </c>
    </row>
    <row r="1436" spans="1:11" ht="13.5" x14ac:dyDescent="0.25">
      <c r="A1436" s="3">
        <f>TITRES_STAT!B1439</f>
        <v>44103</v>
      </c>
      <c r="B1436" s="17">
        <f>TITRES_STAT!D1439</f>
        <v>13.5884</v>
      </c>
      <c r="C1436" s="2">
        <f t="shared" si="173"/>
        <v>0.4198000000000004</v>
      </c>
      <c r="D1436" s="2">
        <f t="shared" si="174"/>
        <v>13.038599999999999</v>
      </c>
      <c r="E1436" s="2">
        <f t="shared" si="176"/>
        <v>12.900319999999999</v>
      </c>
      <c r="F1436" s="2">
        <f t="shared" si="177"/>
        <v>12.938995000000002</v>
      </c>
      <c r="G1436" s="2">
        <f t="shared" si="171"/>
        <v>13.453566</v>
      </c>
      <c r="H1436" s="2">
        <f t="shared" si="175"/>
        <v>15.27182099999999</v>
      </c>
      <c r="I1436" s="2">
        <f t="array" ref="I1436">SUMPRODUCT(B1420:B1439, (ROW(B1420:B1439)-ROW(B1420)+1)) / (20*21/2)</f>
        <v>13.059906666666667</v>
      </c>
      <c r="J1436" s="2">
        <f t="shared" si="178"/>
        <v>13.053159543087743</v>
      </c>
      <c r="K1436" s="2">
        <f t="shared" si="172"/>
        <v>13.364930558279378</v>
      </c>
    </row>
    <row r="1437" spans="1:11" ht="13.5" x14ac:dyDescent="0.25">
      <c r="A1437" s="3">
        <f>TITRES_STAT!B1440</f>
        <v>44104</v>
      </c>
      <c r="B1437" s="17">
        <f>TITRES_STAT!D1440</f>
        <v>13.5801</v>
      </c>
      <c r="C1437" s="2">
        <f t="shared" si="173"/>
        <v>-8.3000000000001961E-3</v>
      </c>
      <c r="D1437" s="2">
        <f t="shared" si="174"/>
        <v>13.19496</v>
      </c>
      <c r="E1437" s="2">
        <f t="shared" si="176"/>
        <v>12.990849999999998</v>
      </c>
      <c r="F1437" s="2">
        <f t="shared" si="177"/>
        <v>12.955455000000004</v>
      </c>
      <c r="G1437" s="2">
        <f t="shared" si="171"/>
        <v>13.442536</v>
      </c>
      <c r="H1437" s="2">
        <f t="shared" si="175"/>
        <v>15.246717999999992</v>
      </c>
      <c r="I1437" s="2">
        <f t="array" ref="I1437">SUMPRODUCT(B1421:B1440, (ROW(B1421:B1440)-ROW(B1421)+1)) / (20*21/2)</f>
        <v>13.101329523809524</v>
      </c>
      <c r="J1437" s="2">
        <f t="shared" si="178"/>
        <v>13.103344348507958</v>
      </c>
      <c r="K1437" s="2">
        <f t="shared" si="172"/>
        <v>13.373368575601756</v>
      </c>
    </row>
    <row r="1438" spans="1:11" ht="13.5" x14ac:dyDescent="0.25">
      <c r="A1438" s="3">
        <f>TITRES_STAT!B1441</f>
        <v>44105</v>
      </c>
      <c r="B1438" s="17">
        <f>TITRES_STAT!D1441</f>
        <v>13.1769</v>
      </c>
      <c r="C1438" s="2">
        <f t="shared" si="173"/>
        <v>-0.4032</v>
      </c>
      <c r="D1438" s="2">
        <f t="shared" si="174"/>
        <v>13.270680000000002</v>
      </c>
      <c r="E1438" s="2">
        <f t="shared" si="176"/>
        <v>13.041059999999998</v>
      </c>
      <c r="F1438" s="2">
        <f t="shared" si="177"/>
        <v>12.959985000000003</v>
      </c>
      <c r="G1438" s="2">
        <f t="shared" si="171"/>
        <v>13.423442</v>
      </c>
      <c r="H1438" s="2">
        <f t="shared" si="175"/>
        <v>15.220010499999994</v>
      </c>
      <c r="I1438" s="2">
        <f t="array" ref="I1438">SUMPRODUCT(B1422:B1441, (ROW(B1422:B1441)-ROW(B1422)+1)) / (20*21/2)</f>
        <v>13.141184761904762</v>
      </c>
      <c r="J1438" s="2">
        <f t="shared" si="178"/>
        <v>13.110349648650057</v>
      </c>
      <c r="K1438" s="2">
        <f t="shared" si="172"/>
        <v>13.365663925578158</v>
      </c>
    </row>
    <row r="1439" spans="1:11" ht="13.5" x14ac:dyDescent="0.25">
      <c r="A1439" s="3">
        <f>TITRES_STAT!B1442</f>
        <v>44106</v>
      </c>
      <c r="B1439" s="17">
        <f>TITRES_STAT!D1442</f>
        <v>13.4978</v>
      </c>
      <c r="C1439" s="2">
        <f t="shared" si="173"/>
        <v>0.32089999999999996</v>
      </c>
      <c r="D1439" s="2">
        <f t="shared" si="174"/>
        <v>13.402359999999998</v>
      </c>
      <c r="E1439" s="2">
        <f t="shared" si="176"/>
        <v>13.106900000000001</v>
      </c>
      <c r="F1439" s="2">
        <f t="shared" si="177"/>
        <v>12.980560000000002</v>
      </c>
      <c r="G1439" s="2">
        <f t="shared" si="171"/>
        <v>13.413563999999999</v>
      </c>
      <c r="H1439" s="2">
        <f t="shared" si="175"/>
        <v>15.194907499999998</v>
      </c>
      <c r="I1439" s="2">
        <f t="array" ref="I1439">SUMPRODUCT(B1423:B1442, (ROW(B1423:B1442)-ROW(B1423)+1)) / (20*21/2)</f>
        <v>13.167719999999999</v>
      </c>
      <c r="J1439" s="2">
        <f t="shared" si="178"/>
        <v>13.147249682111957</v>
      </c>
      <c r="K1439" s="2">
        <f t="shared" si="172"/>
        <v>13.370845732418232</v>
      </c>
    </row>
    <row r="1440" spans="1:11" ht="13.5" x14ac:dyDescent="0.25">
      <c r="A1440" s="3">
        <f>TITRES_STAT!B1443</f>
        <v>44109</v>
      </c>
      <c r="B1440" s="17">
        <f>TITRES_STAT!D1443</f>
        <v>13.4155</v>
      </c>
      <c r="C1440" s="2">
        <f t="shared" si="173"/>
        <v>-8.230000000000004E-2</v>
      </c>
      <c r="D1440" s="2">
        <f t="shared" si="174"/>
        <v>13.451739999999997</v>
      </c>
      <c r="E1440" s="2">
        <f t="shared" si="176"/>
        <v>13.16616</v>
      </c>
      <c r="F1440" s="2">
        <f t="shared" si="177"/>
        <v>12.997020000000003</v>
      </c>
      <c r="G1440" s="2">
        <f t="shared" si="171"/>
        <v>13.402039999999998</v>
      </c>
      <c r="H1440" s="2">
        <f t="shared" si="175"/>
        <v>15.169392999999998</v>
      </c>
      <c r="I1440" s="2">
        <f t="array" ref="I1440">SUMPRODUCT(B1424:B1443, (ROW(B1424:B1443)-ROW(B1424)+1)) / (20*21/2)</f>
        <v>13.192883333333333</v>
      </c>
      <c r="J1440" s="2">
        <f t="shared" si="178"/>
        <v>13.172797331434628</v>
      </c>
      <c r="K1440" s="2">
        <f t="shared" si="172"/>
        <v>13.372596880166537</v>
      </c>
    </row>
    <row r="1441" spans="1:11" ht="13.5" x14ac:dyDescent="0.25">
      <c r="A1441" s="3">
        <f>TITRES_STAT!B1444</f>
        <v>44110</v>
      </c>
      <c r="B1441" s="17">
        <f>TITRES_STAT!D1444</f>
        <v>13.4155</v>
      </c>
      <c r="C1441" s="2">
        <f t="shared" si="173"/>
        <v>0</v>
      </c>
      <c r="D1441" s="2">
        <f t="shared" si="174"/>
        <v>13.417159999999999</v>
      </c>
      <c r="E1441" s="2">
        <f t="shared" si="176"/>
        <v>13.227879999999999</v>
      </c>
      <c r="F1441" s="2">
        <f t="shared" si="177"/>
        <v>13.013480000000001</v>
      </c>
      <c r="G1441" s="2">
        <f t="shared" si="171"/>
        <v>13.394961999999996</v>
      </c>
      <c r="H1441" s="2">
        <f t="shared" si="175"/>
        <v>15.143837500000002</v>
      </c>
      <c r="I1441" s="2">
        <f t="array" ref="I1441">SUMPRODUCT(B1425:B1444, (ROW(B1425:B1444)-ROW(B1425)+1)) / (20*21/2)</f>
        <v>13.20452095238095</v>
      </c>
      <c r="J1441" s="2">
        <f t="shared" si="178"/>
        <v>13.195911871297998</v>
      </c>
      <c r="K1441" s="2">
        <f t="shared" si="172"/>
        <v>13.374279355454124</v>
      </c>
    </row>
    <row r="1442" spans="1:11" ht="13.5" x14ac:dyDescent="0.25">
      <c r="A1442" s="3">
        <f>TITRES_STAT!B1445</f>
        <v>44111</v>
      </c>
      <c r="B1442" s="17">
        <f>TITRES_STAT!D1445</f>
        <v>13.2921</v>
      </c>
      <c r="C1442" s="2">
        <f t="shared" si="173"/>
        <v>-0.12340000000000018</v>
      </c>
      <c r="D1442" s="2">
        <f t="shared" si="174"/>
        <v>13.359560000000002</v>
      </c>
      <c r="E1442" s="2">
        <f t="shared" si="176"/>
        <v>13.277259999999998</v>
      </c>
      <c r="F1442" s="2">
        <f t="shared" si="177"/>
        <v>13.027885000000001</v>
      </c>
      <c r="G1442" s="2">
        <f t="shared" si="171"/>
        <v>13.380969999999998</v>
      </c>
      <c r="H1442" s="2">
        <f t="shared" si="175"/>
        <v>15.1175005</v>
      </c>
      <c r="I1442" s="2">
        <f t="array" ref="I1442">SUMPRODUCT(B1426:B1445, (ROW(B1426:B1445)-ROW(B1426)+1)) / (20*21/2)</f>
        <v>13.190684761904759</v>
      </c>
      <c r="J1442" s="2">
        <f t="shared" si="178"/>
        <v>13.205072645460092</v>
      </c>
      <c r="K1442" s="2">
        <f t="shared" si="172"/>
        <v>13.371056635632394</v>
      </c>
    </row>
    <row r="1443" spans="1:11" ht="13.5" x14ac:dyDescent="0.25">
      <c r="A1443" s="3">
        <f>TITRES_STAT!B1446</f>
        <v>44112</v>
      </c>
      <c r="B1443" s="17">
        <f>TITRES_STAT!D1446</f>
        <v>13.2921</v>
      </c>
      <c r="C1443" s="2">
        <f t="shared" si="173"/>
        <v>0</v>
      </c>
      <c r="D1443" s="2">
        <f t="shared" si="174"/>
        <v>13.3826</v>
      </c>
      <c r="E1443" s="2">
        <f t="shared" si="176"/>
        <v>13.326640000000001</v>
      </c>
      <c r="F1443" s="2">
        <f t="shared" si="177"/>
        <v>13.046405000000002</v>
      </c>
      <c r="G1443" s="2">
        <f t="shared" si="171"/>
        <v>13.366977999999994</v>
      </c>
      <c r="H1443" s="2">
        <f t="shared" si="175"/>
        <v>15.091369</v>
      </c>
      <c r="I1443" s="2">
        <f t="array" ref="I1443">SUMPRODUCT(B1427:B1446, (ROW(B1427:B1446)-ROW(B1427)+1)) / (20*21/2)</f>
        <v>13.177597142857143</v>
      </c>
      <c r="J1443" s="2">
        <f t="shared" si="178"/>
        <v>13.213360964940083</v>
      </c>
      <c r="K1443" s="2">
        <f t="shared" si="172"/>
        <v>13.367960296980144</v>
      </c>
    </row>
    <row r="1444" spans="1:11" ht="13.5" x14ac:dyDescent="0.25">
      <c r="A1444" s="3">
        <f>TITRES_STAT!B1447</f>
        <v>44113</v>
      </c>
      <c r="B1444" s="17">
        <f>TITRES_STAT!D1447</f>
        <v>13.1686</v>
      </c>
      <c r="C1444" s="2">
        <f t="shared" si="173"/>
        <v>-0.12349999999999994</v>
      </c>
      <c r="D1444" s="2">
        <f t="shared" si="174"/>
        <v>13.316759999999999</v>
      </c>
      <c r="E1444" s="2">
        <f t="shared" si="176"/>
        <v>13.359559999999998</v>
      </c>
      <c r="F1444" s="2">
        <f t="shared" si="177"/>
        <v>13.066980000000001</v>
      </c>
      <c r="G1444" s="2">
        <f t="shared" si="171"/>
        <v>13.350515999999994</v>
      </c>
      <c r="H1444" s="2">
        <f t="shared" si="175"/>
        <v>15.064208499999999</v>
      </c>
      <c r="I1444" s="2">
        <f t="array" ref="I1444">SUMPRODUCT(B1428:B1447, (ROW(B1428:B1447)-ROW(B1428)+1)) / (20*21/2)</f>
        <v>13.185550952380952</v>
      </c>
      <c r="J1444" s="2">
        <f t="shared" si="178"/>
        <v>13.209098015898169</v>
      </c>
      <c r="K1444" s="2">
        <f t="shared" si="172"/>
        <v>13.360142246118178</v>
      </c>
    </row>
    <row r="1445" spans="1:11" ht="13.5" x14ac:dyDescent="0.25">
      <c r="A1445" s="3">
        <f>TITRES_STAT!B1448</f>
        <v>44116</v>
      </c>
      <c r="B1445" s="17">
        <f>TITRES_STAT!D1448</f>
        <v>12.9217</v>
      </c>
      <c r="C1445" s="2">
        <f t="shared" si="173"/>
        <v>-0.24690000000000012</v>
      </c>
      <c r="D1445" s="2">
        <f t="shared" si="174"/>
        <v>13.217999999999998</v>
      </c>
      <c r="E1445" s="2">
        <f t="shared" si="176"/>
        <v>13.334869999999999</v>
      </c>
      <c r="F1445" s="2">
        <f t="shared" si="177"/>
        <v>13.075620000000001</v>
      </c>
      <c r="G1445" s="2">
        <f t="shared" si="171"/>
        <v>13.329115999999994</v>
      </c>
      <c r="H1445" s="2">
        <f t="shared" si="175"/>
        <v>15.036184</v>
      </c>
      <c r="I1445" s="2">
        <f t="array" ref="I1445">SUMPRODUCT(B1429:B1448, (ROW(B1429:B1448)-ROW(B1429)+1)) / (20*21/2)</f>
        <v>13.175477142857142</v>
      </c>
      <c r="J1445" s="2">
        <f t="shared" si="178"/>
        <v>13.181726776288819</v>
      </c>
      <c r="K1445" s="2">
        <f t="shared" si="172"/>
        <v>13.342948432544917</v>
      </c>
    </row>
    <row r="1446" spans="1:11" ht="13.5" x14ac:dyDescent="0.25">
      <c r="A1446" s="3">
        <f>TITRES_STAT!B1449</f>
        <v>44117</v>
      </c>
      <c r="B1446" s="17">
        <f>TITRES_STAT!D1449</f>
        <v>12.9382</v>
      </c>
      <c r="C1446" s="2">
        <f t="shared" si="173"/>
        <v>1.6500000000000625E-2</v>
      </c>
      <c r="D1446" s="2">
        <f t="shared" si="174"/>
        <v>13.122540000000001</v>
      </c>
      <c r="E1446" s="2">
        <f t="shared" si="176"/>
        <v>13.26985</v>
      </c>
      <c r="F1446" s="2">
        <f t="shared" si="177"/>
        <v>13.085085000000001</v>
      </c>
      <c r="G1446" s="2">
        <f t="shared" si="171"/>
        <v>13.308045999999997</v>
      </c>
      <c r="H1446" s="2">
        <f t="shared" si="175"/>
        <v>15.008324499999999</v>
      </c>
      <c r="I1446" s="2">
        <f t="array" ref="I1446">SUMPRODUCT(B1430:B1449, (ROW(B1430:B1449)-ROW(B1430)+1)) / (20*21/2)</f>
        <v>13.179511904761906</v>
      </c>
      <c r="J1446" s="2">
        <f t="shared" si="178"/>
        <v>13.1585337499756</v>
      </c>
      <c r="K1446" s="2">
        <f t="shared" si="172"/>
        <v>13.327075944994137</v>
      </c>
    </row>
    <row r="1447" spans="1:11" ht="13.5" x14ac:dyDescent="0.25">
      <c r="A1447" s="3">
        <f>TITRES_STAT!B1450</f>
        <v>44118</v>
      </c>
      <c r="B1447" s="17">
        <f>TITRES_STAT!D1450</f>
        <v>13.1686</v>
      </c>
      <c r="C1447" s="2">
        <f t="shared" si="173"/>
        <v>0.23039999999999949</v>
      </c>
      <c r="D1447" s="2">
        <f t="shared" si="174"/>
        <v>13.09784</v>
      </c>
      <c r="E1447" s="2">
        <f t="shared" si="176"/>
        <v>13.2287</v>
      </c>
      <c r="F1447" s="2">
        <f t="shared" si="177"/>
        <v>13.109774999999999</v>
      </c>
      <c r="G1447" s="2">
        <f t="shared" si="171"/>
        <v>13.293229999999999</v>
      </c>
      <c r="H1447" s="2">
        <f t="shared" si="175"/>
        <v>14.981164</v>
      </c>
      <c r="I1447" s="2">
        <f t="array" ref="I1447">SUMPRODUCT(B1431:B1450, (ROW(B1431:B1450)-ROW(B1431)+1)) / (20*21/2)</f>
        <v>13.181979047619045</v>
      </c>
      <c r="J1447" s="2">
        <f t="shared" si="178"/>
        <v>13.159492440454114</v>
      </c>
      <c r="K1447" s="2">
        <f t="shared" si="172"/>
        <v>13.320861202053191</v>
      </c>
    </row>
    <row r="1448" spans="1:11" ht="13.5" x14ac:dyDescent="0.25">
      <c r="A1448" s="3">
        <f>TITRES_STAT!B1451</f>
        <v>44120</v>
      </c>
      <c r="B1448" s="17">
        <f>TITRES_STAT!D1451</f>
        <v>13.004</v>
      </c>
      <c r="C1448" s="2">
        <f t="shared" si="173"/>
        <v>-0.16460000000000008</v>
      </c>
      <c r="D1448" s="2">
        <f t="shared" si="174"/>
        <v>13.04022</v>
      </c>
      <c r="E1448" s="2">
        <f t="shared" si="176"/>
        <v>13.211409999999997</v>
      </c>
      <c r="F1448" s="2">
        <f t="shared" si="177"/>
        <v>13.126234999999999</v>
      </c>
      <c r="G1448" s="2">
        <f t="shared" si="171"/>
        <v>13.275121999999996</v>
      </c>
      <c r="H1448" s="2">
        <f t="shared" si="175"/>
        <v>14.9534275</v>
      </c>
      <c r="I1448" s="2">
        <f t="array" ref="I1448">SUMPRODUCT(B1432:B1451, (ROW(B1432:B1451)-ROW(B1432)+1)) / (20*21/2)</f>
        <v>13.145180952380954</v>
      </c>
      <c r="J1448" s="2">
        <f t="shared" si="178"/>
        <v>13.144683636601341</v>
      </c>
      <c r="K1448" s="2">
        <f t="shared" si="172"/>
        <v>13.30843527256091</v>
      </c>
    </row>
    <row r="1449" spans="1:11" ht="13.5" x14ac:dyDescent="0.25">
      <c r="A1449" s="3">
        <f>TITRES_STAT!B1452</f>
        <v>44123</v>
      </c>
      <c r="B1449" s="17">
        <f>TITRES_STAT!D1452</f>
        <v>13.1686</v>
      </c>
      <c r="C1449" s="2">
        <f t="shared" si="173"/>
        <v>0.16460000000000008</v>
      </c>
      <c r="D1449" s="2">
        <f t="shared" si="174"/>
        <v>13.04022</v>
      </c>
      <c r="E1449" s="2">
        <f t="shared" si="176"/>
        <v>13.17849</v>
      </c>
      <c r="F1449" s="2">
        <f t="shared" si="177"/>
        <v>13.142695</v>
      </c>
      <c r="G1449" s="2">
        <f t="shared" si="171"/>
        <v>13.260305999999998</v>
      </c>
      <c r="H1449" s="2">
        <f t="shared" si="175"/>
        <v>14.9266375</v>
      </c>
      <c r="I1449" s="2">
        <f t="array" ref="I1449">SUMPRODUCT(B1433:B1452, (ROW(B1433:B1452)-ROW(B1433)+1)) / (20*21/2)</f>
        <v>13.106929047619047</v>
      </c>
      <c r="J1449" s="2">
        <f t="shared" si="178"/>
        <v>13.14696138549645</v>
      </c>
      <c r="K1449" s="2">
        <f t="shared" si="172"/>
        <v>13.30295153638205</v>
      </c>
    </row>
    <row r="1450" spans="1:11" ht="13.5" x14ac:dyDescent="0.25">
      <c r="A1450" s="3">
        <f>TITRES_STAT!B1453</f>
        <v>44124</v>
      </c>
      <c r="B1450" s="17">
        <f>TITRES_STAT!D1453</f>
        <v>13.1686</v>
      </c>
      <c r="C1450" s="2">
        <f t="shared" si="173"/>
        <v>0</v>
      </c>
      <c r="D1450" s="2">
        <f t="shared" si="174"/>
        <v>13.089599999999999</v>
      </c>
      <c r="E1450" s="2">
        <f t="shared" si="176"/>
        <v>13.153799999999999</v>
      </c>
      <c r="F1450" s="2">
        <f t="shared" si="177"/>
        <v>13.159979999999999</v>
      </c>
      <c r="G1450" s="2">
        <f t="shared" si="171"/>
        <v>13.245819999999997</v>
      </c>
      <c r="H1450" s="2">
        <f t="shared" si="175"/>
        <v>14.898653999999999</v>
      </c>
      <c r="I1450" s="2">
        <f t="array" ref="I1450">SUMPRODUCT(B1434:B1453, (ROW(B1434:B1453)-ROW(B1434)+1)) / (20*21/2)</f>
        <v>13.104930476190475</v>
      </c>
      <c r="J1450" s="2">
        <f t="shared" si="178"/>
        <v>13.149022205925359</v>
      </c>
      <c r="K1450" s="2">
        <f t="shared" si="172"/>
        <v>13.297682848680793</v>
      </c>
    </row>
    <row r="1451" spans="1:11" ht="13.5" x14ac:dyDescent="0.25">
      <c r="A1451" s="3">
        <f>TITRES_STAT!B1454</f>
        <v>44125</v>
      </c>
      <c r="B1451" s="17">
        <f>TITRES_STAT!D1454</f>
        <v>12.7736</v>
      </c>
      <c r="C1451" s="2">
        <f t="shared" si="173"/>
        <v>-0.39499999999999957</v>
      </c>
      <c r="D1451" s="2">
        <f t="shared" si="174"/>
        <v>13.05668</v>
      </c>
      <c r="E1451" s="2">
        <f t="shared" si="176"/>
        <v>13.089609999999999</v>
      </c>
      <c r="F1451" s="2">
        <f t="shared" si="177"/>
        <v>13.158745</v>
      </c>
      <c r="G1451" s="2">
        <f t="shared" si="171"/>
        <v>13.227877999999997</v>
      </c>
      <c r="H1451" s="2">
        <f t="shared" si="175"/>
        <v>14.868324999999997</v>
      </c>
      <c r="I1451" s="2">
        <f t="array" ref="I1451">SUMPRODUCT(B1435:B1454, (ROW(B1435:B1454)-ROW(B1435)+1)) / (20*21/2)</f>
        <v>13.065268095238094</v>
      </c>
      <c r="J1451" s="2">
        <f t="shared" si="178"/>
        <v>13.113267710122944</v>
      </c>
      <c r="K1451" s="2">
        <f t="shared" si="172"/>
        <v>13.277130580105077</v>
      </c>
    </row>
    <row r="1452" spans="1:11" ht="13.5" x14ac:dyDescent="0.25">
      <c r="A1452" s="3">
        <f>TITRES_STAT!B1455</f>
        <v>44126</v>
      </c>
      <c r="B1452" s="17">
        <f>TITRES_STAT!D1455</f>
        <v>12.757099999999999</v>
      </c>
      <c r="C1452" s="2">
        <f t="shared" si="173"/>
        <v>-1.6500000000000625E-2</v>
      </c>
      <c r="D1452" s="2">
        <f t="shared" si="174"/>
        <v>12.97438</v>
      </c>
      <c r="E1452" s="2">
        <f t="shared" si="176"/>
        <v>13.036109999999999</v>
      </c>
      <c r="F1452" s="2">
        <f t="shared" si="177"/>
        <v>13.156684999999996</v>
      </c>
      <c r="G1452" s="2">
        <f t="shared" si="171"/>
        <v>13.213063999999999</v>
      </c>
      <c r="H1452" s="2">
        <f t="shared" si="175"/>
        <v>14.838324999999998</v>
      </c>
      <c r="I1452" s="2">
        <f t="array" ref="I1452">SUMPRODUCT(B1436:B1455, (ROW(B1436:B1455)-ROW(B1436)+1)) / (20*21/2)</f>
        <v>13.025997619047617</v>
      </c>
      <c r="J1452" s="2">
        <f t="shared" si="178"/>
        <v>13.079346975825521</v>
      </c>
      <c r="K1452" s="2">
        <f t="shared" si="172"/>
        <v>13.256737224022526</v>
      </c>
    </row>
    <row r="1453" spans="1:11" ht="13.5" x14ac:dyDescent="0.25">
      <c r="A1453" s="3">
        <f>TITRES_STAT!B1456</f>
        <v>44127</v>
      </c>
      <c r="B1453" s="17">
        <f>TITRES_STAT!D1456</f>
        <v>13.1357</v>
      </c>
      <c r="C1453" s="2">
        <f t="shared" si="173"/>
        <v>0.37860000000000049</v>
      </c>
      <c r="D1453" s="2">
        <f t="shared" si="174"/>
        <v>13.000720000000001</v>
      </c>
      <c r="E1453" s="2">
        <f t="shared" si="176"/>
        <v>13.02047</v>
      </c>
      <c r="F1453" s="2">
        <f t="shared" si="177"/>
        <v>13.173554999999999</v>
      </c>
      <c r="G1453" s="2">
        <f t="shared" si="171"/>
        <v>13.205161999999998</v>
      </c>
      <c r="H1453" s="2">
        <f t="shared" si="175"/>
        <v>14.810588499999996</v>
      </c>
      <c r="I1453" s="2">
        <f t="array" ref="I1453">SUMPRODUCT(B1437:B1456, (ROW(B1437:B1456)-ROW(B1437)+1)) / (20*21/2)</f>
        <v>13.012200952380955</v>
      </c>
      <c r="J1453" s="2">
        <f t="shared" si="178"/>
        <v>13.084713930508805</v>
      </c>
      <c r="K1453" s="2">
        <f t="shared" si="172"/>
        <v>13.251990666217722</v>
      </c>
    </row>
    <row r="1454" spans="1:11" ht="13.5" x14ac:dyDescent="0.25">
      <c r="A1454" s="3">
        <f>TITRES_STAT!B1457</f>
        <v>44130</v>
      </c>
      <c r="B1454" s="17">
        <f>TITRES_STAT!D1457</f>
        <v>12.757099999999999</v>
      </c>
      <c r="C1454" s="2">
        <f t="shared" si="173"/>
        <v>-0.37860000000000049</v>
      </c>
      <c r="D1454" s="2">
        <f t="shared" si="174"/>
        <v>12.918420000000001</v>
      </c>
      <c r="E1454" s="2">
        <f t="shared" si="176"/>
        <v>12.979319999999998</v>
      </c>
      <c r="F1454" s="2">
        <f t="shared" si="177"/>
        <v>13.169439999999998</v>
      </c>
      <c r="G1454" s="2">
        <f t="shared" si="171"/>
        <v>13.183762</v>
      </c>
      <c r="H1454" s="2">
        <f t="shared" si="175"/>
        <v>14.783057999999997</v>
      </c>
      <c r="I1454" s="2">
        <f t="array" ref="I1454">SUMPRODUCT(B1438:B1457, (ROW(B1438:B1457)-ROW(B1438)+1)) / (20*21/2)</f>
        <v>13.000406190476191</v>
      </c>
      <c r="J1454" s="2">
        <f t="shared" si="178"/>
        <v>13.053512603793681</v>
      </c>
      <c r="K1454" s="2">
        <f t="shared" si="172"/>
        <v>13.232583189111146</v>
      </c>
    </row>
    <row r="1455" spans="1:11" ht="13.5" x14ac:dyDescent="0.25">
      <c r="A1455" s="3">
        <f>TITRES_STAT!B1458</f>
        <v>44131</v>
      </c>
      <c r="B1455" s="17">
        <f>TITRES_STAT!D1458</f>
        <v>12.757099999999999</v>
      </c>
      <c r="C1455" s="2">
        <f t="shared" si="173"/>
        <v>0</v>
      </c>
      <c r="D1455" s="2">
        <f t="shared" si="174"/>
        <v>12.836119999999999</v>
      </c>
      <c r="E1455" s="2">
        <f t="shared" si="176"/>
        <v>12.962859999999997</v>
      </c>
      <c r="F1455" s="2">
        <f t="shared" si="177"/>
        <v>13.148864999999997</v>
      </c>
      <c r="G1455" s="2">
        <f t="shared" si="171"/>
        <v>13.161046000000001</v>
      </c>
      <c r="H1455" s="2">
        <f t="shared" si="175"/>
        <v>14.756308999999995</v>
      </c>
      <c r="I1455" s="2">
        <f t="array" ref="I1455">SUMPRODUCT(B1439:B1458, (ROW(B1439:B1458)-ROW(B1439)+1)) / (20*21/2)</f>
        <v>12.992174761904762</v>
      </c>
      <c r="J1455" s="2">
        <f t="shared" si="178"/>
        <v>13.025282832003807</v>
      </c>
      <c r="K1455" s="2">
        <f t="shared" si="172"/>
        <v>13.21393678953816</v>
      </c>
    </row>
    <row r="1456" spans="1:11" ht="13.5" x14ac:dyDescent="0.25">
      <c r="A1456" s="3">
        <f>TITRES_STAT!B1459</f>
        <v>44132</v>
      </c>
      <c r="B1456" s="17">
        <f>TITRES_STAT!D1459</f>
        <v>13.004</v>
      </c>
      <c r="C1456" s="2">
        <f t="shared" si="173"/>
        <v>0.24690000000000012</v>
      </c>
      <c r="D1456" s="2">
        <f t="shared" si="174"/>
        <v>12.882200000000001</v>
      </c>
      <c r="E1456" s="2">
        <f t="shared" si="176"/>
        <v>12.969439999999997</v>
      </c>
      <c r="F1456" s="2">
        <f t="shared" si="177"/>
        <v>13.119645</v>
      </c>
      <c r="G1456" s="2">
        <f t="shared" si="171"/>
        <v>13.150840000000002</v>
      </c>
      <c r="H1456" s="2">
        <f t="shared" si="175"/>
        <v>14.731617999999992</v>
      </c>
      <c r="I1456" s="2">
        <f t="array" ref="I1456">SUMPRODUCT(B1440:B1459, (ROW(B1440:B1459)-ROW(B1440)+1)) / (20*21/2)</f>
        <v>12.98320476190476</v>
      </c>
      <c r="J1456" s="2">
        <f t="shared" si="178"/>
        <v>13.023255895622491</v>
      </c>
      <c r="K1456" s="2">
        <f t="shared" si="172"/>
        <v>13.205703974262153</v>
      </c>
    </row>
    <row r="1457" spans="1:11" ht="13.5" x14ac:dyDescent="0.25">
      <c r="A1457" s="3">
        <f>TITRES_STAT!B1460</f>
        <v>44134</v>
      </c>
      <c r="B1457" s="17">
        <f>TITRES_STAT!D1460</f>
        <v>12.995799999999999</v>
      </c>
      <c r="C1457" s="2">
        <f t="shared" si="173"/>
        <v>-8.2000000000004292E-3</v>
      </c>
      <c r="D1457" s="2">
        <f t="shared" si="174"/>
        <v>12.929939999999998</v>
      </c>
      <c r="E1457" s="2">
        <f t="shared" si="176"/>
        <v>12.952159999999997</v>
      </c>
      <c r="F1457" s="2">
        <f t="shared" si="177"/>
        <v>13.090430000000001</v>
      </c>
      <c r="G1457" s="2">
        <f t="shared" si="171"/>
        <v>13.138330000000002</v>
      </c>
      <c r="H1457" s="2">
        <f t="shared" si="175"/>
        <v>14.706967999999993</v>
      </c>
      <c r="I1457" s="2">
        <f t="array" ref="I1457">SUMPRODUCT(B1441:B1460, (ROW(B1441:B1460)-ROW(B1441)+1)) / (20*21/2)</f>
        <v>12.974311904761905</v>
      </c>
      <c r="J1457" s="2">
        <f t="shared" si="178"/>
        <v>13.020641048420348</v>
      </c>
      <c r="K1457" s="2">
        <f t="shared" si="172"/>
        <v>13.197472445859717</v>
      </c>
    </row>
    <row r="1458" spans="1:11" ht="13.5" x14ac:dyDescent="0.25">
      <c r="A1458" s="3">
        <f>TITRES_STAT!B1461</f>
        <v>44137</v>
      </c>
      <c r="B1458" s="17">
        <f>TITRES_STAT!D1461</f>
        <v>13.004</v>
      </c>
      <c r="C1458" s="2">
        <f t="shared" si="173"/>
        <v>8.2000000000004292E-3</v>
      </c>
      <c r="D1458" s="2">
        <f t="shared" si="174"/>
        <v>12.903600000000001</v>
      </c>
      <c r="E1458" s="2">
        <f t="shared" si="176"/>
        <v>12.952160000000001</v>
      </c>
      <c r="F1458" s="2">
        <f t="shared" si="177"/>
        <v>13.081785</v>
      </c>
      <c r="G1458" s="2">
        <f t="shared" ref="G1458:G1521" si="179">AVERAGE(B1409:B1458)</f>
        <v>13.125984000000003</v>
      </c>
      <c r="H1458" s="2">
        <f t="shared" si="175"/>
        <v>14.683511499999991</v>
      </c>
      <c r="I1458" s="2">
        <f t="array" ref="I1458">SUMPRODUCT(B1442:B1461, (ROW(B1442:B1461)-ROW(B1442)+1)) / (20*21/2)</f>
        <v>12.955812380952379</v>
      </c>
      <c r="J1458" s="2">
        <f t="shared" si="178"/>
        <v>13.019056186666029</v>
      </c>
      <c r="K1458" s="2">
        <f t="shared" si="172"/>
        <v>13.18988529112012</v>
      </c>
    </row>
    <row r="1459" spans="1:11" ht="13.5" x14ac:dyDescent="0.25">
      <c r="A1459" s="3">
        <f>TITRES_STAT!B1462</f>
        <v>44138</v>
      </c>
      <c r="B1459" s="17">
        <f>TITRES_STAT!D1462</f>
        <v>12.9876</v>
      </c>
      <c r="C1459" s="2">
        <f t="shared" si="173"/>
        <v>-1.6399999999999082E-2</v>
      </c>
      <c r="D1459" s="2">
        <f t="shared" si="174"/>
        <v>12.949700000000002</v>
      </c>
      <c r="E1459" s="2">
        <f t="shared" si="176"/>
        <v>12.934059999999999</v>
      </c>
      <c r="F1459" s="2">
        <f t="shared" si="177"/>
        <v>13.056274999999999</v>
      </c>
      <c r="G1459" s="2">
        <f t="shared" si="179"/>
        <v>13.108208000000005</v>
      </c>
      <c r="H1459" s="2">
        <f t="shared" si="175"/>
        <v>14.65914999999999</v>
      </c>
      <c r="I1459" s="2">
        <f t="array" ref="I1459">SUMPRODUCT(B1443:B1462, (ROW(B1443:B1462)-ROW(B1443)+1)) / (20*21/2)</f>
        <v>12.962789523809523</v>
      </c>
      <c r="J1459" s="2">
        <f t="shared" si="178"/>
        <v>13.016060359364502</v>
      </c>
      <c r="K1459" s="2">
        <f t="shared" ref="K1459:K1522" si="180">$K$4*B1459+(1-$K$4)*K1458</f>
        <v>13.181952534605607</v>
      </c>
    </row>
    <row r="1460" spans="1:11" ht="13.5" x14ac:dyDescent="0.25">
      <c r="A1460" s="3">
        <f>TITRES_STAT!B1463</f>
        <v>44139</v>
      </c>
      <c r="B1460" s="17">
        <f>TITRES_STAT!D1463</f>
        <v>12.962899999999999</v>
      </c>
      <c r="C1460" s="2">
        <f t="shared" si="173"/>
        <v>-2.4700000000001054E-2</v>
      </c>
      <c r="D1460" s="2">
        <f t="shared" si="174"/>
        <v>12.990860000000001</v>
      </c>
      <c r="E1460" s="2">
        <f t="shared" si="176"/>
        <v>12.913490000000001</v>
      </c>
      <c r="F1460" s="2">
        <f t="shared" si="177"/>
        <v>13.033644999999998</v>
      </c>
      <c r="G1460" s="2">
        <f t="shared" si="179"/>
        <v>13.091090000000003</v>
      </c>
      <c r="H1460" s="2">
        <f t="shared" si="175"/>
        <v>14.634664999999991</v>
      </c>
      <c r="I1460" s="2">
        <f t="array" ref="I1460">SUMPRODUCT(B1444:B1463, (ROW(B1444:B1463)-ROW(B1444)+1)) / (20*21/2)</f>
        <v>12.959814285714284</v>
      </c>
      <c r="J1460" s="2">
        <f t="shared" si="178"/>
        <v>13.010997467996454</v>
      </c>
      <c r="K1460" s="2">
        <f t="shared" si="180"/>
        <v>13.173362239130878</v>
      </c>
    </row>
    <row r="1461" spans="1:11" ht="13.5" x14ac:dyDescent="0.25">
      <c r="A1461" s="3">
        <f>TITRES_STAT!B1464</f>
        <v>44140</v>
      </c>
      <c r="B1461" s="17">
        <f>TITRES_STAT!D1464</f>
        <v>12.839399999999999</v>
      </c>
      <c r="C1461" s="2">
        <f t="shared" si="173"/>
        <v>-0.12349999999999994</v>
      </c>
      <c r="D1461" s="2">
        <f t="shared" si="174"/>
        <v>12.957939999999999</v>
      </c>
      <c r="E1461" s="2">
        <f t="shared" si="176"/>
        <v>12.920070000000001</v>
      </c>
      <c r="F1461" s="2">
        <f t="shared" si="177"/>
        <v>13.004840000000002</v>
      </c>
      <c r="G1461" s="2">
        <f t="shared" si="179"/>
        <v>13.076276000000007</v>
      </c>
      <c r="H1461" s="2">
        <f t="shared" si="175"/>
        <v>14.608327499999989</v>
      </c>
      <c r="I1461" s="2">
        <f t="array" ref="I1461">SUMPRODUCT(B1445:B1464, (ROW(B1445:B1464)-ROW(B1445)+1)) / (20*21/2)</f>
        <v>12.938806666666666</v>
      </c>
      <c r="J1461" s="2">
        <f t="shared" si="178"/>
        <v>12.99465485199679</v>
      </c>
      <c r="K1461" s="2">
        <f t="shared" si="180"/>
        <v>13.160265680733589</v>
      </c>
    </row>
    <row r="1462" spans="1:11" ht="13.5" x14ac:dyDescent="0.25">
      <c r="A1462" s="3">
        <f>TITRES_STAT!B1465</f>
        <v>44141</v>
      </c>
      <c r="B1462" s="17">
        <f>TITRES_STAT!D1465</f>
        <v>13.078099999999999</v>
      </c>
      <c r="C1462" s="2">
        <f t="shared" si="173"/>
        <v>0.23869999999999969</v>
      </c>
      <c r="D1462" s="2">
        <f t="shared" si="174"/>
        <v>12.974399999999997</v>
      </c>
      <c r="E1462" s="2">
        <f t="shared" si="176"/>
        <v>12.952170000000001</v>
      </c>
      <c r="F1462" s="2">
        <f t="shared" si="177"/>
        <v>12.994140000000002</v>
      </c>
      <c r="G1462" s="2">
        <f t="shared" si="179"/>
        <v>13.063272000000005</v>
      </c>
      <c r="H1462" s="2">
        <f t="shared" si="175"/>
        <v>14.584541499999991</v>
      </c>
      <c r="I1462" s="2">
        <f t="array" ref="I1462">SUMPRODUCT(B1446:B1465, (ROW(B1446:B1465)-ROW(B1446)+1)) / (20*21/2)</f>
        <v>12.91975857142857</v>
      </c>
      <c r="J1462" s="2">
        <f t="shared" si="178"/>
        <v>13.002602008949475</v>
      </c>
      <c r="K1462" s="2">
        <f t="shared" si="180"/>
        <v>13.157043497175408</v>
      </c>
    </row>
    <row r="1463" spans="1:11" ht="13.5" x14ac:dyDescent="0.25">
      <c r="A1463" s="3">
        <f>TITRES_STAT!B1466</f>
        <v>44144</v>
      </c>
      <c r="B1463" s="17">
        <f>TITRES_STAT!D1466</f>
        <v>12.962899999999999</v>
      </c>
      <c r="C1463" s="2">
        <f t="shared" si="173"/>
        <v>-0.11519999999999975</v>
      </c>
      <c r="D1463" s="2">
        <f t="shared" si="174"/>
        <v>12.96618</v>
      </c>
      <c r="E1463" s="2">
        <f t="shared" si="176"/>
        <v>12.934889999999999</v>
      </c>
      <c r="F1463" s="2">
        <f t="shared" si="177"/>
        <v>12.977680000000001</v>
      </c>
      <c r="G1463" s="2">
        <f t="shared" si="179"/>
        <v>13.047800000000004</v>
      </c>
      <c r="H1463" s="2">
        <f t="shared" si="175"/>
        <v>14.557586999999989</v>
      </c>
      <c r="I1463" s="2">
        <f t="array" ref="I1463">SUMPRODUCT(B1447:B1466, (ROW(B1447:B1466)-ROW(B1447)+1)) / (20*21/2)</f>
        <v>12.901494285714286</v>
      </c>
      <c r="J1463" s="2">
        <f t="shared" si="178"/>
        <v>12.998820865240003</v>
      </c>
      <c r="K1463" s="2">
        <f t="shared" si="180"/>
        <v>13.149430026697942</v>
      </c>
    </row>
    <row r="1464" spans="1:11" ht="13.5" x14ac:dyDescent="0.25">
      <c r="A1464" s="3">
        <f>TITRES_STAT!B1467</f>
        <v>44145</v>
      </c>
      <c r="B1464" s="17">
        <f>TITRES_STAT!D1467</f>
        <v>12.757099999999999</v>
      </c>
      <c r="C1464" s="2">
        <f t="shared" si="173"/>
        <v>-0.20579999999999998</v>
      </c>
      <c r="D1464" s="2">
        <f t="shared" si="174"/>
        <v>12.920079999999999</v>
      </c>
      <c r="E1464" s="2">
        <f t="shared" si="176"/>
        <v>12.934890000000001</v>
      </c>
      <c r="F1464" s="2">
        <f t="shared" si="177"/>
        <v>12.957104999999999</v>
      </c>
      <c r="G1464" s="2">
        <f t="shared" si="179"/>
        <v>13.028870000000005</v>
      </c>
      <c r="H1464" s="2">
        <f t="shared" si="175"/>
        <v>14.53083799999999</v>
      </c>
      <c r="I1464" s="2">
        <f t="array" ref="I1464">SUMPRODUCT(B1448:B1467, (ROW(B1448:B1467)-ROW(B1448)+1)) / (20*21/2)</f>
        <v>12.884092380952382</v>
      </c>
      <c r="J1464" s="2">
        <f t="shared" si="178"/>
        <v>12.975799830455241</v>
      </c>
      <c r="K1464" s="2">
        <f t="shared" si="180"/>
        <v>13.134044535454887</v>
      </c>
    </row>
    <row r="1465" spans="1:11" ht="13.5" x14ac:dyDescent="0.25">
      <c r="A1465" s="3">
        <f>TITRES_STAT!B1468</f>
        <v>44146</v>
      </c>
      <c r="B1465" s="17">
        <f>TITRES_STAT!D1468</f>
        <v>12.757099999999999</v>
      </c>
      <c r="C1465" s="2">
        <f t="shared" si="173"/>
        <v>0</v>
      </c>
      <c r="D1465" s="2">
        <f t="shared" si="174"/>
        <v>12.878919999999999</v>
      </c>
      <c r="E1465" s="2">
        <f t="shared" si="176"/>
        <v>12.934890000000001</v>
      </c>
      <c r="F1465" s="2">
        <f t="shared" si="177"/>
        <v>12.948874999999997</v>
      </c>
      <c r="G1465" s="2">
        <f t="shared" si="179"/>
        <v>13.014056000000004</v>
      </c>
      <c r="H1465" s="2">
        <f t="shared" si="175"/>
        <v>14.50429499999999</v>
      </c>
      <c r="I1465" s="2">
        <f t="array" ref="I1465">SUMPRODUCT(B1449:B1468, (ROW(B1449:B1468)-ROW(B1449)+1)) / (20*21/2)</f>
        <v>12.882764285714286</v>
      </c>
      <c r="J1465" s="2">
        <f t="shared" si="178"/>
        <v>12.95497127517379</v>
      </c>
      <c r="K1465" s="2">
        <f t="shared" si="180"/>
        <v>13.119262396809599</v>
      </c>
    </row>
    <row r="1466" spans="1:11" ht="13.5" x14ac:dyDescent="0.25">
      <c r="A1466" s="3">
        <f>TITRES_STAT!B1469</f>
        <v>44147</v>
      </c>
      <c r="B1466" s="17">
        <f>TITRES_STAT!D1469</f>
        <v>12.757099999999999</v>
      </c>
      <c r="C1466" s="2">
        <f t="shared" si="173"/>
        <v>0</v>
      </c>
      <c r="D1466" s="2">
        <f t="shared" si="174"/>
        <v>12.862459999999999</v>
      </c>
      <c r="E1466" s="2">
        <f t="shared" si="176"/>
        <v>12.910199999999998</v>
      </c>
      <c r="F1466" s="2">
        <f t="shared" si="177"/>
        <v>12.939819999999997</v>
      </c>
      <c r="G1466" s="2">
        <f t="shared" si="179"/>
        <v>13.005496000000003</v>
      </c>
      <c r="H1466" s="2">
        <f t="shared" si="175"/>
        <v>14.478780999999987</v>
      </c>
      <c r="I1466" s="2">
        <f t="array" ref="I1466">SUMPRODUCT(B1450:B1469, (ROW(B1450:B1469)-ROW(B1450)+1)) / (20*21/2)</f>
        <v>12.883468095238095</v>
      </c>
      <c r="J1466" s="2">
        <f t="shared" si="178"/>
        <v>12.936126391823906</v>
      </c>
      <c r="K1466" s="2">
        <f t="shared" si="180"/>
        <v>13.105059949875891</v>
      </c>
    </row>
    <row r="1467" spans="1:11" ht="13.5" x14ac:dyDescent="0.25">
      <c r="A1467" s="3">
        <f>TITRES_STAT!B1470</f>
        <v>44148</v>
      </c>
      <c r="B1467" s="17">
        <f>TITRES_STAT!D1470</f>
        <v>12.757099999999999</v>
      </c>
      <c r="C1467" s="2">
        <f t="shared" si="173"/>
        <v>0</v>
      </c>
      <c r="D1467" s="2">
        <f t="shared" si="174"/>
        <v>12.798260000000001</v>
      </c>
      <c r="E1467" s="2">
        <f t="shared" si="176"/>
        <v>12.886329999999997</v>
      </c>
      <c r="F1467" s="2">
        <f t="shared" si="177"/>
        <v>12.919245</v>
      </c>
      <c r="G1467" s="2">
        <f t="shared" si="179"/>
        <v>12.995620000000004</v>
      </c>
      <c r="H1467" s="2">
        <f t="shared" si="175"/>
        <v>14.451250499999988</v>
      </c>
      <c r="I1467" s="2">
        <f t="array" ref="I1467">SUMPRODUCT(B1451:B1470, (ROW(B1451:B1470)-ROW(B1451)+1)) / (20*21/2)</f>
        <v>12.887699999999999</v>
      </c>
      <c r="J1467" s="2">
        <f t="shared" si="178"/>
        <v>12.919076259269248</v>
      </c>
      <c r="K1467" s="2">
        <f t="shared" si="180"/>
        <v>13.091414461645464</v>
      </c>
    </row>
    <row r="1468" spans="1:11" ht="13.5" x14ac:dyDescent="0.25">
      <c r="A1468" s="3">
        <f>TITRES_STAT!B1471</f>
        <v>44151</v>
      </c>
      <c r="B1468" s="17">
        <f>TITRES_STAT!D1471</f>
        <v>12.9053</v>
      </c>
      <c r="C1468" s="2">
        <f t="shared" si="173"/>
        <v>0.148200000000001</v>
      </c>
      <c r="D1468" s="2">
        <f t="shared" si="174"/>
        <v>12.78674</v>
      </c>
      <c r="E1468" s="2">
        <f t="shared" si="176"/>
        <v>12.876459999999998</v>
      </c>
      <c r="F1468" s="2">
        <f t="shared" si="177"/>
        <v>12.914310000000004</v>
      </c>
      <c r="G1468" s="2">
        <f t="shared" si="179"/>
        <v>12.992000000000003</v>
      </c>
      <c r="H1468" s="2">
        <f t="shared" si="175"/>
        <v>14.425242499999989</v>
      </c>
      <c r="I1468" s="2">
        <f t="array" ref="I1468">SUMPRODUCT(B1452:B1471, (ROW(B1452:B1471)-ROW(B1452)+1)) / (20*21/2)</f>
        <v>12.921990000000001</v>
      </c>
      <c r="J1468" s="2">
        <f t="shared" si="178"/>
        <v>12.917764234576939</v>
      </c>
      <c r="K1468" s="2">
        <f t="shared" si="180"/>
        <v>13.084115855306427</v>
      </c>
    </row>
    <row r="1469" spans="1:11" ht="13.5" x14ac:dyDescent="0.25">
      <c r="A1469" s="3">
        <f>TITRES_STAT!B1472</f>
        <v>44152</v>
      </c>
      <c r="B1469" s="17">
        <f>TITRES_STAT!D1472</f>
        <v>12.9217</v>
      </c>
      <c r="C1469" s="2">
        <f t="shared" si="173"/>
        <v>1.6399999999999082E-2</v>
      </c>
      <c r="D1469" s="2">
        <f t="shared" si="174"/>
        <v>12.819659999999999</v>
      </c>
      <c r="E1469" s="2">
        <f t="shared" si="176"/>
        <v>12.869869999999997</v>
      </c>
      <c r="F1469" s="2">
        <f t="shared" si="177"/>
        <v>12.901965000000001</v>
      </c>
      <c r="G1469" s="2">
        <f t="shared" si="179"/>
        <v>12.988708000000004</v>
      </c>
      <c r="H1469" s="2">
        <f t="shared" si="175"/>
        <v>14.40013999999999</v>
      </c>
      <c r="I1469" s="2">
        <f t="array" ref="I1469">SUMPRODUCT(B1453:B1472, (ROW(B1453:B1472)-ROW(B1453)+1)) / (20*21/2)</f>
        <v>12.965769047619045</v>
      </c>
      <c r="J1469" s="2">
        <f t="shared" si="178"/>
        <v>12.918139069379135</v>
      </c>
      <c r="K1469" s="2">
        <f t="shared" si="180"/>
        <v>13.077746606078724</v>
      </c>
    </row>
    <row r="1470" spans="1:11" ht="13.5" x14ac:dyDescent="0.25">
      <c r="A1470" s="3">
        <f>TITRES_STAT!B1473</f>
        <v>44153</v>
      </c>
      <c r="B1470" s="17">
        <f>TITRES_STAT!D1473</f>
        <v>12.946400000000001</v>
      </c>
      <c r="C1470" s="2">
        <f t="shared" si="173"/>
        <v>2.4700000000001054E-2</v>
      </c>
      <c r="D1470" s="2">
        <f t="shared" si="174"/>
        <v>12.857519999999999</v>
      </c>
      <c r="E1470" s="2">
        <f t="shared" si="176"/>
        <v>12.868219999999999</v>
      </c>
      <c r="F1470" s="2">
        <f t="shared" si="177"/>
        <v>12.890855000000002</v>
      </c>
      <c r="G1470" s="2">
        <f t="shared" si="179"/>
        <v>12.985910000000004</v>
      </c>
      <c r="H1470" s="2">
        <f t="shared" si="175"/>
        <v>14.37516099999999</v>
      </c>
      <c r="I1470" s="2">
        <f t="array" ref="I1470">SUMPRODUCT(B1454:B1473, (ROW(B1454:B1473)-ROW(B1454)+1)) / (20*21/2)</f>
        <v>13.00582761904762</v>
      </c>
      <c r="J1470" s="2">
        <f t="shared" si="178"/>
        <v>12.920830586581122</v>
      </c>
      <c r="K1470" s="2">
        <f t="shared" si="180"/>
        <v>13.072595758781519</v>
      </c>
    </row>
    <row r="1471" spans="1:11" ht="13.5" x14ac:dyDescent="0.25">
      <c r="A1471" s="3">
        <f>TITRES_STAT!B1474</f>
        <v>44154</v>
      </c>
      <c r="B1471" s="17">
        <f>TITRES_STAT!D1474</f>
        <v>13.2509</v>
      </c>
      <c r="C1471" s="2">
        <f t="shared" si="173"/>
        <v>0.3044999999999991</v>
      </c>
      <c r="D1471" s="2">
        <f t="shared" si="174"/>
        <v>12.956280000000001</v>
      </c>
      <c r="E1471" s="2">
        <f t="shared" si="176"/>
        <v>12.909369999999999</v>
      </c>
      <c r="F1471" s="2">
        <f t="shared" si="177"/>
        <v>12.914720000000003</v>
      </c>
      <c r="G1471" s="2">
        <f t="shared" si="179"/>
        <v>12.989202000000002</v>
      </c>
      <c r="H1471" s="2">
        <f t="shared" si="175"/>
        <v>14.35211599999999</v>
      </c>
      <c r="I1471" s="2">
        <f t="array" ref="I1471">SUMPRODUCT(B1455:B1474, (ROW(B1455:B1474)-ROW(B1455)+1)) / (20*21/2)</f>
        <v>13.045569523809522</v>
      </c>
      <c r="J1471" s="2">
        <f t="shared" si="178"/>
        <v>12.952265768811491</v>
      </c>
      <c r="K1471" s="2">
        <f t="shared" si="180"/>
        <v>13.079588081966559</v>
      </c>
    </row>
    <row r="1472" spans="1:11" ht="13.5" x14ac:dyDescent="0.25">
      <c r="A1472" s="3">
        <f>TITRES_STAT!B1475</f>
        <v>44155</v>
      </c>
      <c r="B1472" s="17">
        <f>TITRES_STAT!D1475</f>
        <v>13.3744</v>
      </c>
      <c r="C1472" s="2">
        <f t="shared" si="173"/>
        <v>0.12349999999999994</v>
      </c>
      <c r="D1472" s="2">
        <f t="shared" si="174"/>
        <v>13.079739999999997</v>
      </c>
      <c r="E1472" s="2">
        <f t="shared" si="176"/>
        <v>12.939000000000002</v>
      </c>
      <c r="F1472" s="2">
        <f t="shared" si="177"/>
        <v>12.945585000000003</v>
      </c>
      <c r="G1472" s="2">
        <f t="shared" si="179"/>
        <v>12.996610000000006</v>
      </c>
      <c r="H1472" s="2">
        <f t="shared" si="175"/>
        <v>14.328864999999992</v>
      </c>
      <c r="I1472" s="2">
        <f t="array" ref="I1472">SUMPRODUCT(B1456:B1475, (ROW(B1456:B1475)-ROW(B1456)+1)) / (20*21/2)</f>
        <v>13.108238571428572</v>
      </c>
      <c r="J1472" s="2">
        <f t="shared" si="178"/>
        <v>12.992469028924683</v>
      </c>
      <c r="K1472" s="2">
        <f t="shared" si="180"/>
        <v>13.091149333654146</v>
      </c>
    </row>
    <row r="1473" spans="1:11" ht="13.5" x14ac:dyDescent="0.25">
      <c r="A1473" s="3">
        <f>TITRES_STAT!B1476</f>
        <v>44158</v>
      </c>
      <c r="B1473" s="17">
        <f>TITRES_STAT!D1476</f>
        <v>13.366199999999999</v>
      </c>
      <c r="C1473" s="2">
        <f t="shared" si="173"/>
        <v>-8.2000000000004292E-3</v>
      </c>
      <c r="D1473" s="2">
        <f t="shared" si="174"/>
        <v>13.17192</v>
      </c>
      <c r="E1473" s="2">
        <f t="shared" si="176"/>
        <v>12.979329999999999</v>
      </c>
      <c r="F1473" s="2">
        <f t="shared" si="177"/>
        <v>12.957110000000004</v>
      </c>
      <c r="G1473" s="2">
        <f t="shared" si="179"/>
        <v>13.005500000000007</v>
      </c>
      <c r="H1473" s="2">
        <f t="shared" si="175"/>
        <v>14.305984999999991</v>
      </c>
      <c r="I1473" s="2">
        <f t="array" ref="I1473">SUMPRODUCT(B1457:B1476, (ROW(B1457:B1476)-ROW(B1457)+1)) / (20*21/2)</f>
        <v>13.166674761904764</v>
      </c>
      <c r="J1473" s="2">
        <f t="shared" si="178"/>
        <v>13.028062454741381</v>
      </c>
      <c r="K1473" s="2">
        <f t="shared" si="180"/>
        <v>13.10193563429516</v>
      </c>
    </row>
    <row r="1474" spans="1:11" ht="13.5" x14ac:dyDescent="0.25">
      <c r="A1474" s="3">
        <f>TITRES_STAT!B1477</f>
        <v>44159</v>
      </c>
      <c r="B1474" s="17">
        <f>TITRES_STAT!D1477</f>
        <v>13.3744</v>
      </c>
      <c r="C1474" s="2">
        <f t="shared" si="173"/>
        <v>8.2000000000004292E-3</v>
      </c>
      <c r="D1474" s="2">
        <f t="shared" si="174"/>
        <v>13.262459999999999</v>
      </c>
      <c r="E1474" s="2">
        <f t="shared" si="176"/>
        <v>13.041059999999998</v>
      </c>
      <c r="F1474" s="2">
        <f t="shared" si="177"/>
        <v>12.987975000000002</v>
      </c>
      <c r="G1474" s="2">
        <f t="shared" si="179"/>
        <v>13.017846000000006</v>
      </c>
      <c r="H1474" s="2">
        <f t="shared" si="175"/>
        <v>14.28392749999999</v>
      </c>
      <c r="I1474" s="2">
        <f t="array" ref="I1474">SUMPRODUCT(B1458:B1477, (ROW(B1458:B1477)-ROW(B1458)+1)) / (20*21/2)</f>
        <v>13.254977619047619</v>
      </c>
      <c r="J1474" s="2">
        <f t="shared" si="178"/>
        <v>13.061046982861249</v>
      </c>
      <c r="K1474" s="2">
        <f t="shared" si="180"/>
        <v>13.112620511381625</v>
      </c>
    </row>
    <row r="1475" spans="1:11" ht="13.5" x14ac:dyDescent="0.25">
      <c r="A1475" s="3">
        <f>TITRES_STAT!B1478</f>
        <v>44160</v>
      </c>
      <c r="B1475" s="17">
        <f>TITRES_STAT!D1478</f>
        <v>13.646000000000001</v>
      </c>
      <c r="C1475" s="2">
        <f t="shared" si="173"/>
        <v>0.27160000000000117</v>
      </c>
      <c r="D1475" s="2">
        <f t="shared" si="174"/>
        <v>13.402379999999999</v>
      </c>
      <c r="E1475" s="2">
        <f t="shared" si="176"/>
        <v>13.129949999999999</v>
      </c>
      <c r="F1475" s="2">
        <f t="shared" si="177"/>
        <v>13.032420000000002</v>
      </c>
      <c r="G1475" s="2">
        <f t="shared" si="179"/>
        <v>13.035788000000004</v>
      </c>
      <c r="H1475" s="2">
        <f t="shared" si="175"/>
        <v>14.263186999999991</v>
      </c>
      <c r="I1475" s="2">
        <f t="array" ref="I1475">SUMPRODUCT(B1459:B1478, (ROW(B1459:B1478)-ROW(B1459)+1)) / (20*21/2)</f>
        <v>13.358128571428571</v>
      </c>
      <c r="J1475" s="2">
        <f t="shared" si="178"/>
        <v>13.116756794017322</v>
      </c>
      <c r="K1475" s="2">
        <f t="shared" si="180"/>
        <v>13.133537354072542</v>
      </c>
    </row>
    <row r="1476" spans="1:11" ht="13.5" x14ac:dyDescent="0.25">
      <c r="A1476" s="3">
        <f>TITRES_STAT!B1479</f>
        <v>44161</v>
      </c>
      <c r="B1476" s="17">
        <f>TITRES_STAT!D1479</f>
        <v>13.646000000000001</v>
      </c>
      <c r="C1476" s="2">
        <f t="shared" ref="C1476:C1539" si="181">B1476-B1475</f>
        <v>0</v>
      </c>
      <c r="D1476" s="2">
        <f t="shared" si="174"/>
        <v>13.481400000000002</v>
      </c>
      <c r="E1476" s="2">
        <f t="shared" si="176"/>
        <v>13.21884</v>
      </c>
      <c r="F1476" s="2">
        <f t="shared" si="177"/>
        <v>13.064520000000002</v>
      </c>
      <c r="G1476" s="2">
        <f t="shared" si="179"/>
        <v>13.053730000000003</v>
      </c>
      <c r="H1476" s="2">
        <f t="shared" si="175"/>
        <v>14.241746999999991</v>
      </c>
      <c r="I1476" s="2">
        <f t="array" ref="I1476">SUMPRODUCT(B1460:B1479, (ROW(B1460:B1479)-ROW(B1460)+1)) / (20*21/2)</f>
        <v>13.467358571428573</v>
      </c>
      <c r="J1476" s="2">
        <f t="shared" si="178"/>
        <v>13.167160908872816</v>
      </c>
      <c r="K1476" s="2">
        <f t="shared" si="180"/>
        <v>13.153633928422639</v>
      </c>
    </row>
    <row r="1477" spans="1:11" ht="13.5" x14ac:dyDescent="0.25">
      <c r="A1477" s="3">
        <f>TITRES_STAT!B1480</f>
        <v>44162</v>
      </c>
      <c r="B1477" s="17">
        <f>TITRES_STAT!D1480</f>
        <v>13.9917</v>
      </c>
      <c r="C1477" s="2">
        <f t="shared" si="181"/>
        <v>0.34569999999999901</v>
      </c>
      <c r="D1477" s="2">
        <f t="shared" si="174"/>
        <v>13.604859999999999</v>
      </c>
      <c r="E1477" s="2">
        <f t="shared" si="176"/>
        <v>13.342299999999998</v>
      </c>
      <c r="F1477" s="2">
        <f t="shared" si="177"/>
        <v>13.114315</v>
      </c>
      <c r="G1477" s="2">
        <f t="shared" si="179"/>
        <v>13.080068000000001</v>
      </c>
      <c r="H1477" s="2">
        <f t="shared" si="175"/>
        <v>14.222076499999991</v>
      </c>
      <c r="I1477" s="2">
        <f t="array" ref="I1477">SUMPRODUCT(B1461:B1480, (ROW(B1461:B1480)-ROW(B1461)+1)) / (20*21/2)</f>
        <v>13.593753809523809</v>
      </c>
      <c r="J1477" s="2">
        <f t="shared" si="178"/>
        <v>13.245688441361118</v>
      </c>
      <c r="K1477" s="2">
        <f t="shared" si="180"/>
        <v>13.186499264562929</v>
      </c>
    </row>
    <row r="1478" spans="1:11" ht="13.5" x14ac:dyDescent="0.25">
      <c r="A1478" s="3">
        <f>TITRES_STAT!B1481</f>
        <v>44165</v>
      </c>
      <c r="B1478" s="17">
        <f>TITRES_STAT!D1481</f>
        <v>14.1974</v>
      </c>
      <c r="C1478" s="2">
        <f t="shared" si="181"/>
        <v>0.20570000000000022</v>
      </c>
      <c r="D1478" s="2">
        <f t="shared" ref="D1478:D1541" si="182">AVERAGE(B1474:B1478)</f>
        <v>13.771100000000001</v>
      </c>
      <c r="E1478" s="2">
        <f t="shared" si="176"/>
        <v>13.471509999999999</v>
      </c>
      <c r="F1478" s="2">
        <f t="shared" si="177"/>
        <v>13.173984999999998</v>
      </c>
      <c r="G1478" s="2">
        <f t="shared" si="179"/>
        <v>13.110519999999999</v>
      </c>
      <c r="H1478" s="2">
        <f t="shared" si="175"/>
        <v>14.203187499999995</v>
      </c>
      <c r="I1478" s="2">
        <f t="array" ref="I1478">SUMPRODUCT(B1462:B1481, (ROW(B1462:B1481)-ROW(B1462)+1)) / (20*21/2)</f>
        <v>13.696049523809526</v>
      </c>
      <c r="J1478" s="2">
        <f t="shared" si="178"/>
        <v>13.336327637421963</v>
      </c>
      <c r="K1478" s="2">
        <f t="shared" si="180"/>
        <v>13.226142430658502</v>
      </c>
    </row>
    <row r="1479" spans="1:11" ht="13.5" x14ac:dyDescent="0.25">
      <c r="A1479" s="3">
        <f>TITRES_STAT!B1482</f>
        <v>44166</v>
      </c>
      <c r="B1479" s="17">
        <f>TITRES_STAT!D1482</f>
        <v>14.3209</v>
      </c>
      <c r="C1479" s="2">
        <f t="shared" si="181"/>
        <v>0.12349999999999994</v>
      </c>
      <c r="D1479" s="2">
        <f t="shared" si="182"/>
        <v>13.960400000000002</v>
      </c>
      <c r="E1479" s="2">
        <f t="shared" si="176"/>
        <v>13.611429999999999</v>
      </c>
      <c r="F1479" s="2">
        <f t="shared" si="177"/>
        <v>13.240649999999999</v>
      </c>
      <c r="G1479" s="2">
        <f t="shared" si="179"/>
        <v>13.14015</v>
      </c>
      <c r="H1479" s="2">
        <f t="shared" si="175"/>
        <v>14.185697999999993</v>
      </c>
      <c r="I1479" s="2">
        <f t="array" ref="I1479">SUMPRODUCT(B1463:B1482, (ROW(B1463:B1482)-ROW(B1463)+1)) / (20*21/2)</f>
        <v>13.791718571428573</v>
      </c>
      <c r="J1479" s="2">
        <f t="shared" si="178"/>
        <v>13.430096433857965</v>
      </c>
      <c r="K1479" s="2">
        <f t="shared" si="180"/>
        <v>13.269074100044444</v>
      </c>
    </row>
    <row r="1480" spans="1:11" ht="13.5" x14ac:dyDescent="0.25">
      <c r="A1480" s="3">
        <f>TITRES_STAT!B1483</f>
        <v>44167</v>
      </c>
      <c r="B1480" s="17">
        <f>TITRES_STAT!D1483</f>
        <v>14.5678</v>
      </c>
      <c r="C1480" s="2">
        <f t="shared" si="181"/>
        <v>0.24690000000000012</v>
      </c>
      <c r="D1480" s="2">
        <f t="shared" si="182"/>
        <v>14.144760000000002</v>
      </c>
      <c r="E1480" s="2">
        <f t="shared" si="176"/>
        <v>13.773569999999998</v>
      </c>
      <c r="F1480" s="2">
        <f t="shared" si="177"/>
        <v>13.320894999999998</v>
      </c>
      <c r="G1480" s="2">
        <f t="shared" si="179"/>
        <v>13.175047999999999</v>
      </c>
      <c r="H1480" s="2">
        <f t="shared" si="175"/>
        <v>14.169031499999994</v>
      </c>
      <c r="I1480" s="2">
        <f t="array" ref="I1480">SUMPRODUCT(B1464:B1483, (ROW(B1464:B1483)-ROW(B1464)+1)) / (20*21/2)</f>
        <v>13.865401428571431</v>
      </c>
      <c r="J1480" s="2">
        <f t="shared" si="178"/>
        <v>13.538449154442921</v>
      </c>
      <c r="K1480" s="2">
        <f t="shared" si="180"/>
        <v>13.320004527493682</v>
      </c>
    </row>
    <row r="1481" spans="1:11" ht="13.5" x14ac:dyDescent="0.25">
      <c r="A1481" s="3">
        <f>TITRES_STAT!B1484</f>
        <v>44168</v>
      </c>
      <c r="B1481" s="17">
        <f>TITRES_STAT!D1484</f>
        <v>14.395</v>
      </c>
      <c r="C1481" s="2">
        <f t="shared" si="181"/>
        <v>-0.17280000000000051</v>
      </c>
      <c r="D1481" s="2">
        <f t="shared" si="182"/>
        <v>14.294559999999999</v>
      </c>
      <c r="E1481" s="2">
        <f t="shared" si="176"/>
        <v>13.887980000000002</v>
      </c>
      <c r="F1481" s="2">
        <f t="shared" si="177"/>
        <v>13.398675000000001</v>
      </c>
      <c r="G1481" s="2">
        <f t="shared" si="179"/>
        <v>13.206981999999998</v>
      </c>
      <c r="H1481" s="2">
        <f t="shared" si="175"/>
        <v>14.151295499999993</v>
      </c>
      <c r="I1481" s="2">
        <f t="array" ref="I1481">SUMPRODUCT(B1465:B1484, (ROW(B1465:B1484)-ROW(B1465)+1)) / (20*21/2)</f>
        <v>13.947114285714285</v>
      </c>
      <c r="J1481" s="2">
        <f t="shared" si="178"/>
        <v>13.620025425448357</v>
      </c>
      <c r="K1481" s="2">
        <f t="shared" si="180"/>
        <v>13.362161212690008</v>
      </c>
    </row>
    <row r="1482" spans="1:11" ht="13.5" x14ac:dyDescent="0.25">
      <c r="A1482" s="3">
        <f>TITRES_STAT!B1485</f>
        <v>44169</v>
      </c>
      <c r="B1482" s="17">
        <f>TITRES_STAT!D1485</f>
        <v>14.4032</v>
      </c>
      <c r="C1482" s="2">
        <f t="shared" si="181"/>
        <v>8.2000000000004292E-3</v>
      </c>
      <c r="D1482" s="2">
        <f t="shared" si="182"/>
        <v>14.376859999999999</v>
      </c>
      <c r="E1482" s="2">
        <f t="shared" si="176"/>
        <v>13.990860000000001</v>
      </c>
      <c r="F1482" s="2">
        <f t="shared" si="177"/>
        <v>13.464930000000004</v>
      </c>
      <c r="G1482" s="2">
        <f t="shared" si="179"/>
        <v>13.239079999999996</v>
      </c>
      <c r="H1482" s="2">
        <f t="shared" ref="H1482:H1545" si="183">AVERAGE(B1283:B1482)</f>
        <v>14.130925499999995</v>
      </c>
      <c r="I1482" s="2">
        <f t="array" ref="I1482">SUMPRODUCT(B1466:B1485, (ROW(B1466:B1485)-ROW(B1466)+1)) / (20*21/2)</f>
        <v>14.018714761904764</v>
      </c>
      <c r="J1482" s="2">
        <f t="shared" si="178"/>
        <v>13.694613480167561</v>
      </c>
      <c r="K1482" s="2">
        <f t="shared" si="180"/>
        <v>13.402986263172753</v>
      </c>
    </row>
    <row r="1483" spans="1:11" ht="13.5" x14ac:dyDescent="0.25">
      <c r="A1483" s="3">
        <f>TITRES_STAT!B1486</f>
        <v>44172</v>
      </c>
      <c r="B1483" s="17">
        <f>TITRES_STAT!D1486</f>
        <v>14.2386</v>
      </c>
      <c r="C1483" s="2">
        <f t="shared" si="181"/>
        <v>-0.16460000000000008</v>
      </c>
      <c r="D1483" s="2">
        <f t="shared" si="182"/>
        <v>14.3851</v>
      </c>
      <c r="E1483" s="2">
        <f t="shared" si="176"/>
        <v>14.078100000000001</v>
      </c>
      <c r="F1483" s="2">
        <f t="shared" si="177"/>
        <v>13.528715000000002</v>
      </c>
      <c r="G1483" s="2">
        <f t="shared" si="179"/>
        <v>13.267885999999999</v>
      </c>
      <c r="H1483" s="2">
        <f t="shared" si="183"/>
        <v>14.109114999999996</v>
      </c>
      <c r="I1483" s="2">
        <f t="array" ref="I1483">SUMPRODUCT(B1467:B1486, (ROW(B1467:B1486)-ROW(B1467)+1)) / (20*21/2)</f>
        <v>14.082672857142855</v>
      </c>
      <c r="J1483" s="2">
        <f t="shared" si="178"/>
        <v>13.746421720151604</v>
      </c>
      <c r="K1483" s="2">
        <f t="shared" si="180"/>
        <v>13.435755429322843</v>
      </c>
    </row>
    <row r="1484" spans="1:11" ht="13.5" x14ac:dyDescent="0.25">
      <c r="A1484" s="3">
        <f>TITRES_STAT!B1487</f>
        <v>44173</v>
      </c>
      <c r="B1484" s="17">
        <f>TITRES_STAT!D1487</f>
        <v>14.386699999999999</v>
      </c>
      <c r="C1484" s="2">
        <f t="shared" si="181"/>
        <v>0.14809999999999945</v>
      </c>
      <c r="D1484" s="2">
        <f t="shared" si="182"/>
        <v>14.398259999999999</v>
      </c>
      <c r="E1484" s="2">
        <f t="shared" ref="E1484:E1547" si="184">AVERAGE(B1475:B1484)</f>
        <v>14.179330000000002</v>
      </c>
      <c r="F1484" s="2">
        <f t="shared" si="177"/>
        <v>13.610195000000001</v>
      </c>
      <c r="G1484" s="2">
        <f t="shared" si="179"/>
        <v>13.298831999999997</v>
      </c>
      <c r="H1484" s="2">
        <f t="shared" si="183"/>
        <v>14.088044999999996</v>
      </c>
      <c r="I1484" s="2">
        <f t="array" ref="I1484">SUMPRODUCT(B1468:B1487, (ROW(B1468:B1487)-ROW(B1468)+1)) / (20*21/2)</f>
        <v>14.098226666666667</v>
      </c>
      <c r="J1484" s="2">
        <f t="shared" si="178"/>
        <v>13.807400603946689</v>
      </c>
      <c r="K1484" s="2">
        <f t="shared" si="180"/>
        <v>13.473047373270967</v>
      </c>
    </row>
    <row r="1485" spans="1:11" ht="13.5" x14ac:dyDescent="0.25">
      <c r="A1485" s="3">
        <f>TITRES_STAT!B1488</f>
        <v>44174</v>
      </c>
      <c r="B1485" s="17">
        <f>TITRES_STAT!D1488</f>
        <v>14.362</v>
      </c>
      <c r="C1485" s="2">
        <f t="shared" si="181"/>
        <v>-2.4699999999999278E-2</v>
      </c>
      <c r="D1485" s="2">
        <f t="shared" si="182"/>
        <v>14.357099999999999</v>
      </c>
      <c r="E1485" s="2">
        <f t="shared" si="184"/>
        <v>14.25093</v>
      </c>
      <c r="F1485" s="2">
        <f t="shared" si="177"/>
        <v>13.690440000000001</v>
      </c>
      <c r="G1485" s="2">
        <f t="shared" si="179"/>
        <v>13.322699999999998</v>
      </c>
      <c r="H1485" s="2">
        <f t="shared" si="183"/>
        <v>14.067592499999998</v>
      </c>
      <c r="I1485" s="2">
        <f t="array" ref="I1485">SUMPRODUCT(B1469:B1488, (ROW(B1469:B1488)-ROW(B1469)+1)) / (20*21/2)</f>
        <v>14.108176190476188</v>
      </c>
      <c r="J1485" s="2">
        <f t="shared" si="178"/>
        <v>13.860219594047004</v>
      </c>
      <c r="K1485" s="2">
        <f t="shared" si="180"/>
        <v>13.507908260593675</v>
      </c>
    </row>
    <row r="1486" spans="1:11" ht="13.5" x14ac:dyDescent="0.25">
      <c r="A1486" s="3">
        <f>TITRES_STAT!B1489</f>
        <v>44175</v>
      </c>
      <c r="B1486" s="17">
        <f>TITRES_STAT!D1489</f>
        <v>14.362</v>
      </c>
      <c r="C1486" s="2">
        <f t="shared" si="181"/>
        <v>0</v>
      </c>
      <c r="D1486" s="2">
        <f t="shared" si="182"/>
        <v>14.3505</v>
      </c>
      <c r="E1486" s="2">
        <f t="shared" si="184"/>
        <v>14.32253</v>
      </c>
      <c r="F1486" s="2">
        <f t="shared" si="177"/>
        <v>13.770685</v>
      </c>
      <c r="G1486" s="2">
        <f t="shared" si="179"/>
        <v>13.338171999999997</v>
      </c>
      <c r="H1486" s="2">
        <f t="shared" si="183"/>
        <v>14.048045</v>
      </c>
      <c r="I1486" s="2">
        <f t="array" ref="I1486">SUMPRODUCT(B1470:B1489, (ROW(B1470:B1489)-ROW(B1470)+1)) / (20*21/2)</f>
        <v>14.148503333333334</v>
      </c>
      <c r="J1486" s="2">
        <f t="shared" si="178"/>
        <v>13.908008204137765</v>
      </c>
      <c r="K1486" s="2">
        <f t="shared" si="180"/>
        <v>13.541402054295885</v>
      </c>
    </row>
    <row r="1487" spans="1:11" ht="13.5" x14ac:dyDescent="0.25">
      <c r="A1487" s="3">
        <f>TITRES_STAT!B1490</f>
        <v>44176</v>
      </c>
      <c r="B1487" s="17">
        <f>TITRES_STAT!D1490</f>
        <v>13.933999999999999</v>
      </c>
      <c r="C1487" s="2">
        <f t="shared" si="181"/>
        <v>-0.42800000000000082</v>
      </c>
      <c r="D1487" s="2">
        <f t="shared" si="182"/>
        <v>14.25666</v>
      </c>
      <c r="E1487" s="2">
        <f t="shared" si="184"/>
        <v>14.316759999999999</v>
      </c>
      <c r="F1487" s="2">
        <f t="shared" si="177"/>
        <v>13.82953</v>
      </c>
      <c r="G1487" s="2">
        <f t="shared" si="179"/>
        <v>13.345249999999998</v>
      </c>
      <c r="H1487" s="2">
        <f t="shared" si="183"/>
        <v>14.026357500000001</v>
      </c>
      <c r="I1487" s="2">
        <f t="array" ref="I1487">SUMPRODUCT(B1471:B1490, (ROW(B1471:B1490)-ROW(B1471)+1)) / (20*21/2)</f>
        <v>14.145408095238093</v>
      </c>
      <c r="J1487" s="2">
        <f t="shared" si="178"/>
        <v>13.910483613267502</v>
      </c>
      <c r="K1487" s="2">
        <f t="shared" si="180"/>
        <v>13.556798052166634</v>
      </c>
    </row>
    <row r="1488" spans="1:11" ht="13.5" x14ac:dyDescent="0.25">
      <c r="A1488" s="3">
        <f>TITRES_STAT!B1491</f>
        <v>44179</v>
      </c>
      <c r="B1488" s="17">
        <f>TITRES_STAT!D1491</f>
        <v>13.933999999999999</v>
      </c>
      <c r="C1488" s="2">
        <f t="shared" si="181"/>
        <v>0</v>
      </c>
      <c r="D1488" s="2">
        <f t="shared" si="182"/>
        <v>14.195740000000001</v>
      </c>
      <c r="E1488" s="2">
        <f t="shared" si="184"/>
        <v>14.290420000000001</v>
      </c>
      <c r="F1488" s="2">
        <f t="shared" si="177"/>
        <v>13.880965</v>
      </c>
      <c r="G1488" s="2">
        <f t="shared" si="179"/>
        <v>13.360391999999996</v>
      </c>
      <c r="H1488" s="2">
        <f t="shared" si="183"/>
        <v>14.005493000000001</v>
      </c>
      <c r="I1488" s="2">
        <f t="array" ref="I1488">SUMPRODUCT(B1472:B1491, (ROW(B1472:B1491)-ROW(B1472)+1)) / (20*21/2)</f>
        <v>14.144745238095238</v>
      </c>
      <c r="J1488" s="2">
        <f t="shared" si="178"/>
        <v>13.912723269146786</v>
      </c>
      <c r="K1488" s="2">
        <f t="shared" si="180"/>
        <v>13.571590285415002</v>
      </c>
    </row>
    <row r="1489" spans="1:11" ht="13.5" x14ac:dyDescent="0.25">
      <c r="A1489" s="3">
        <f>TITRES_STAT!B1492</f>
        <v>44180</v>
      </c>
      <c r="B1489" s="17">
        <f>TITRES_STAT!D1492</f>
        <v>14.304399999999999</v>
      </c>
      <c r="C1489" s="2">
        <f t="shared" si="181"/>
        <v>0.37040000000000006</v>
      </c>
      <c r="D1489" s="2">
        <f t="shared" si="182"/>
        <v>14.17928</v>
      </c>
      <c r="E1489" s="2">
        <f t="shared" si="184"/>
        <v>14.288769999999996</v>
      </c>
      <c r="F1489" s="2">
        <f t="shared" si="177"/>
        <v>13.950099999999997</v>
      </c>
      <c r="G1489" s="2">
        <f t="shared" si="179"/>
        <v>13.376523999999995</v>
      </c>
      <c r="H1489" s="2">
        <f t="shared" si="183"/>
        <v>13.986892000000001</v>
      </c>
      <c r="I1489" s="2">
        <f t="array" ref="I1489">SUMPRODUCT(B1473:B1492, (ROW(B1473:B1492)-ROW(B1473)+1)) / (20*21/2)</f>
        <v>14.160145238095238</v>
      </c>
      <c r="J1489" s="2">
        <f t="shared" si="178"/>
        <v>13.950025814942331</v>
      </c>
      <c r="K1489" s="2">
        <f t="shared" si="180"/>
        <v>13.60032792128108</v>
      </c>
    </row>
    <row r="1490" spans="1:11" ht="13.5" x14ac:dyDescent="0.25">
      <c r="A1490" s="3">
        <f>TITRES_STAT!B1493</f>
        <v>44181</v>
      </c>
      <c r="B1490" s="17">
        <f>TITRES_STAT!D1493</f>
        <v>13.9176</v>
      </c>
      <c r="C1490" s="2">
        <f t="shared" si="181"/>
        <v>-0.38679999999999914</v>
      </c>
      <c r="D1490" s="2">
        <f t="shared" si="182"/>
        <v>14.090399999999999</v>
      </c>
      <c r="E1490" s="2">
        <f t="shared" si="184"/>
        <v>14.223749999999999</v>
      </c>
      <c r="F1490" s="2">
        <f t="shared" si="177"/>
        <v>13.998659999999997</v>
      </c>
      <c r="G1490" s="2">
        <f t="shared" si="179"/>
        <v>13.386565999999995</v>
      </c>
      <c r="H1490" s="2">
        <f t="shared" si="183"/>
        <v>13.966769000000001</v>
      </c>
      <c r="I1490" s="2">
        <f t="array" ref="I1490">SUMPRODUCT(B1474:B1493, (ROW(B1474:B1493)-ROW(B1474)+1)) / (20*21/2)</f>
        <v>14.171626190476188</v>
      </c>
      <c r="J1490" s="2">
        <f t="shared" si="178"/>
        <v>13.946937642090679</v>
      </c>
      <c r="K1490" s="2">
        <f t="shared" si="180"/>
        <v>13.612769963583784</v>
      </c>
    </row>
    <row r="1491" spans="1:11" ht="13.5" x14ac:dyDescent="0.25">
      <c r="A1491" s="3">
        <f>TITRES_STAT!B1494</f>
        <v>44182</v>
      </c>
      <c r="B1491" s="17">
        <f>TITRES_STAT!D1494</f>
        <v>13.9917</v>
      </c>
      <c r="C1491" s="2">
        <f t="shared" si="181"/>
        <v>7.4099999999999611E-2</v>
      </c>
      <c r="D1491" s="2">
        <f t="shared" si="182"/>
        <v>14.01634</v>
      </c>
      <c r="E1491" s="2">
        <f t="shared" si="184"/>
        <v>14.183420000000002</v>
      </c>
      <c r="F1491" s="2">
        <f t="shared" si="177"/>
        <v>14.035699999999997</v>
      </c>
      <c r="G1491" s="2">
        <f t="shared" si="179"/>
        <v>13.398089999999995</v>
      </c>
      <c r="H1491" s="2">
        <f t="shared" si="183"/>
        <v>13.94537</v>
      </c>
      <c r="I1491" s="2">
        <f t="array" ref="I1491">SUMPRODUCT(B1475:B1494, (ROW(B1475:B1494)-ROW(B1475)+1)) / (20*21/2)</f>
        <v>14.159558571428571</v>
      </c>
      <c r="J1491" s="2">
        <f t="shared" si="178"/>
        <v>13.951200723796328</v>
      </c>
      <c r="K1491" s="2">
        <f t="shared" si="180"/>
        <v>13.627629965011872</v>
      </c>
    </row>
    <row r="1492" spans="1:11" ht="13.5" x14ac:dyDescent="0.25">
      <c r="A1492" s="3">
        <f>TITRES_STAT!B1495</f>
        <v>44183</v>
      </c>
      <c r="B1492" s="17">
        <f>TITRES_STAT!D1495</f>
        <v>14.1974</v>
      </c>
      <c r="C1492" s="2">
        <f t="shared" si="181"/>
        <v>0.20570000000000022</v>
      </c>
      <c r="D1492" s="2">
        <f t="shared" si="182"/>
        <v>14.06902</v>
      </c>
      <c r="E1492" s="2">
        <f t="shared" si="184"/>
        <v>14.162839999999999</v>
      </c>
      <c r="F1492" s="2">
        <f t="shared" ref="F1492:F1555" si="185">AVERAGE(B1473:B1492)</f>
        <v>14.076849999999999</v>
      </c>
      <c r="G1492" s="2">
        <f t="shared" si="179"/>
        <v>13.416195999999996</v>
      </c>
      <c r="H1492" s="2">
        <f t="shared" si="183"/>
        <v>13.923765000000001</v>
      </c>
      <c r="I1492" s="2">
        <f t="array" ref="I1492">SUMPRODUCT(B1476:B1495, (ROW(B1476:B1495)-ROW(B1476)+1)) / (20*21/2)</f>
        <v>14.144551428571425</v>
      </c>
      <c r="J1492" s="2">
        <f t="shared" si="178"/>
        <v>13.974648273910963</v>
      </c>
      <c r="K1492" s="2">
        <f t="shared" si="180"/>
        <v>13.649973887952584</v>
      </c>
    </row>
    <row r="1493" spans="1:11" ht="13.5" x14ac:dyDescent="0.25">
      <c r="A1493" s="3">
        <f>TITRES_STAT!B1496</f>
        <v>44186</v>
      </c>
      <c r="B1493" s="17">
        <f>TITRES_STAT!D1496</f>
        <v>14.1974</v>
      </c>
      <c r="C1493" s="2">
        <f t="shared" si="181"/>
        <v>0</v>
      </c>
      <c r="D1493" s="2">
        <f t="shared" si="182"/>
        <v>14.121700000000001</v>
      </c>
      <c r="E1493" s="2">
        <f t="shared" si="184"/>
        <v>14.158719999999999</v>
      </c>
      <c r="F1493" s="2">
        <f t="shared" si="185"/>
        <v>14.118410000000001</v>
      </c>
      <c r="G1493" s="2">
        <f t="shared" si="179"/>
        <v>13.434301999999995</v>
      </c>
      <c r="H1493" s="2">
        <f t="shared" si="183"/>
        <v>13.9022015</v>
      </c>
      <c r="I1493" s="2">
        <f t="array" ref="I1493">SUMPRODUCT(B1477:B1496, (ROW(B1477:B1496)-ROW(B1477)+1)) / (20*21/2)</f>
        <v>14.127898095238098</v>
      </c>
      <c r="J1493" s="2">
        <f t="shared" ref="J1493:J1556" si="186">$J$4*B1493+J1492*(1-$J$4)</f>
        <v>13.99586272401468</v>
      </c>
      <c r="K1493" s="2">
        <f t="shared" si="180"/>
        <v>13.67144157862111</v>
      </c>
    </row>
    <row r="1494" spans="1:11" ht="13.5" x14ac:dyDescent="0.25">
      <c r="A1494" s="3">
        <f>TITRES_STAT!B1497</f>
        <v>44187</v>
      </c>
      <c r="B1494" s="17">
        <f>TITRES_STAT!D1497</f>
        <v>13.9917</v>
      </c>
      <c r="C1494" s="2">
        <f t="shared" si="181"/>
        <v>-0.20570000000000022</v>
      </c>
      <c r="D1494" s="2">
        <f t="shared" si="182"/>
        <v>14.05916</v>
      </c>
      <c r="E1494" s="2">
        <f t="shared" si="184"/>
        <v>14.119219999999999</v>
      </c>
      <c r="F1494" s="2">
        <f t="shared" si="185"/>
        <v>14.149274999999998</v>
      </c>
      <c r="G1494" s="2">
        <f t="shared" si="179"/>
        <v>13.450763999999998</v>
      </c>
      <c r="H1494" s="2">
        <f t="shared" si="183"/>
        <v>13.8816255</v>
      </c>
      <c r="I1494" s="2">
        <f t="array" ref="I1494">SUMPRODUCT(B1478:B1497, (ROW(B1478:B1497)-ROW(B1478)+1)) / (20*21/2)</f>
        <v>14.10959857142857</v>
      </c>
      <c r="J1494" s="2">
        <f t="shared" si="186"/>
        <v>13.995466274108519</v>
      </c>
      <c r="K1494" s="2">
        <f t="shared" si="180"/>
        <v>13.684000732400674</v>
      </c>
    </row>
    <row r="1495" spans="1:11" ht="13.5" x14ac:dyDescent="0.25">
      <c r="A1495" s="3">
        <f>TITRES_STAT!B1498</f>
        <v>44188</v>
      </c>
      <c r="B1495" s="17">
        <f>TITRES_STAT!D1498</f>
        <v>13.9917</v>
      </c>
      <c r="C1495" s="2">
        <f t="shared" si="181"/>
        <v>0</v>
      </c>
      <c r="D1495" s="2">
        <f t="shared" si="182"/>
        <v>14.073980000000001</v>
      </c>
      <c r="E1495" s="2">
        <f t="shared" si="184"/>
        <v>14.082190000000001</v>
      </c>
      <c r="F1495" s="2">
        <f t="shared" si="185"/>
        <v>14.166559999999995</v>
      </c>
      <c r="G1495" s="2">
        <f t="shared" si="179"/>
        <v>13.472163999999998</v>
      </c>
      <c r="H1495" s="2">
        <f t="shared" si="183"/>
        <v>13.861460999999998</v>
      </c>
      <c r="I1495" s="2">
        <f t="array" ref="I1495">SUMPRODUCT(B1479:B1498, (ROW(B1479:B1498)-ROW(B1479)+1)) / (20*21/2)</f>
        <v>14.091299047619049</v>
      </c>
      <c r="J1495" s="2">
        <f t="shared" si="186"/>
        <v>13.99510758133628</v>
      </c>
      <c r="K1495" s="2">
        <f t="shared" si="180"/>
        <v>13.696067370345746</v>
      </c>
    </row>
    <row r="1496" spans="1:11" ht="13.5" x14ac:dyDescent="0.25">
      <c r="A1496" s="3">
        <f>TITRES_STAT!B1499</f>
        <v>44189</v>
      </c>
      <c r="B1496" s="17">
        <f>TITRES_STAT!D1499</f>
        <v>13.9917</v>
      </c>
      <c r="C1496" s="2">
        <f t="shared" si="181"/>
        <v>0</v>
      </c>
      <c r="D1496" s="2">
        <f t="shared" si="182"/>
        <v>14.073980000000001</v>
      </c>
      <c r="E1496" s="2">
        <f t="shared" si="184"/>
        <v>14.045159999999999</v>
      </c>
      <c r="F1496" s="2">
        <f t="shared" si="185"/>
        <v>14.183844999999996</v>
      </c>
      <c r="G1496" s="2">
        <f t="shared" si="179"/>
        <v>13.493233999999999</v>
      </c>
      <c r="H1496" s="2">
        <f t="shared" si="183"/>
        <v>13.842119999999998</v>
      </c>
      <c r="I1496" s="2">
        <f t="array" ref="I1496">SUMPRODUCT(B1480:B1499, (ROW(B1480:B1499)-ROW(B1480)+1)) / (20*21/2)</f>
        <v>14.073979047619048</v>
      </c>
      <c r="J1496" s="2">
        <f t="shared" si="186"/>
        <v>13.994783049780443</v>
      </c>
      <c r="K1496" s="2">
        <f t="shared" si="180"/>
        <v>13.707660806802776</v>
      </c>
    </row>
    <row r="1497" spans="1:11" ht="13.5" x14ac:dyDescent="0.25">
      <c r="A1497" s="3">
        <f>TITRES_STAT!B1500</f>
        <v>44190</v>
      </c>
      <c r="B1497" s="17">
        <f>TITRES_STAT!D1500</f>
        <v>13.9917</v>
      </c>
      <c r="C1497" s="2">
        <f t="shared" si="181"/>
        <v>0</v>
      </c>
      <c r="D1497" s="2">
        <f t="shared" si="182"/>
        <v>14.032839999999998</v>
      </c>
      <c r="E1497" s="2">
        <f t="shared" si="184"/>
        <v>14.050929999999999</v>
      </c>
      <c r="F1497" s="2">
        <f t="shared" si="185"/>
        <v>14.183844999999996</v>
      </c>
      <c r="G1497" s="2">
        <f t="shared" si="179"/>
        <v>13.509696000000003</v>
      </c>
      <c r="H1497" s="2">
        <f t="shared" si="183"/>
        <v>13.823190499999999</v>
      </c>
      <c r="I1497" s="2">
        <f t="array" ref="I1497">SUMPRODUCT(B1481:B1500, (ROW(B1481:B1500)-ROW(B1481)+1)) / (20*21/2)</f>
        <v>14.059788571428575</v>
      </c>
      <c r="J1497" s="2">
        <f t="shared" si="186"/>
        <v>13.994489425991828</v>
      </c>
      <c r="K1497" s="2">
        <f t="shared" si="180"/>
        <v>13.718799598692865</v>
      </c>
    </row>
    <row r="1498" spans="1:11" ht="13.5" x14ac:dyDescent="0.25">
      <c r="A1498" s="3">
        <f>TITRES_STAT!B1501</f>
        <v>44193</v>
      </c>
      <c r="B1498" s="17">
        <f>TITRES_STAT!D1501</f>
        <v>13.9917</v>
      </c>
      <c r="C1498" s="2">
        <f t="shared" si="181"/>
        <v>0</v>
      </c>
      <c r="D1498" s="2">
        <f t="shared" si="182"/>
        <v>13.9917</v>
      </c>
      <c r="E1498" s="2">
        <f t="shared" si="184"/>
        <v>14.056699999999998</v>
      </c>
      <c r="F1498" s="2">
        <f t="shared" si="185"/>
        <v>14.173559999999998</v>
      </c>
      <c r="G1498" s="2">
        <f t="shared" si="179"/>
        <v>13.529450000000006</v>
      </c>
      <c r="H1498" s="2">
        <f t="shared" si="183"/>
        <v>13.804301999999998</v>
      </c>
      <c r="I1498" s="2">
        <f t="array" ref="I1498">SUMPRODUCT(B1482:B1501, (ROW(B1482:B1501)-ROW(B1482)+1)) / (20*21/2)</f>
        <v>14.05767285714286</v>
      </c>
      <c r="J1498" s="2">
        <f t="shared" si="186"/>
        <v>13.994223766373558</v>
      </c>
      <c r="K1498" s="2">
        <f t="shared" si="180"/>
        <v>13.729501575214714</v>
      </c>
    </row>
    <row r="1499" spans="1:11" ht="13.5" x14ac:dyDescent="0.25">
      <c r="A1499" s="3">
        <f>TITRES_STAT!B1502</f>
        <v>44194</v>
      </c>
      <c r="B1499" s="17">
        <f>TITRES_STAT!D1502</f>
        <v>13.9917</v>
      </c>
      <c r="C1499" s="2">
        <f t="shared" si="181"/>
        <v>0</v>
      </c>
      <c r="D1499" s="2">
        <f t="shared" si="182"/>
        <v>13.9917</v>
      </c>
      <c r="E1499" s="2">
        <f t="shared" si="184"/>
        <v>14.025429999999997</v>
      </c>
      <c r="F1499" s="2">
        <f t="shared" si="185"/>
        <v>14.157099999999996</v>
      </c>
      <c r="G1499" s="2">
        <f t="shared" si="179"/>
        <v>13.545912000000008</v>
      </c>
      <c r="H1499" s="2">
        <f t="shared" si="183"/>
        <v>13.787758999999999</v>
      </c>
      <c r="I1499" s="2">
        <f t="array" ref="I1499">SUMPRODUCT(B1483:B1502, (ROW(B1483:B1502)-ROW(B1483)+1)) / (20*21/2)</f>
        <v>14.056929047619048</v>
      </c>
      <c r="J1499" s="2">
        <f t="shared" si="186"/>
        <v>13.993983407671314</v>
      </c>
      <c r="K1499" s="2">
        <f t="shared" si="180"/>
        <v>13.739783866382766</v>
      </c>
    </row>
    <row r="1500" spans="1:11" ht="13.5" x14ac:dyDescent="0.25">
      <c r="A1500" s="3">
        <f>TITRES_STAT!B1503</f>
        <v>44195</v>
      </c>
      <c r="B1500" s="17">
        <f>TITRES_STAT!D1503</f>
        <v>14.008100000000001</v>
      </c>
      <c r="C1500" s="2">
        <f t="shared" si="181"/>
        <v>1.6400000000000858E-2</v>
      </c>
      <c r="D1500" s="2">
        <f t="shared" si="182"/>
        <v>13.994980000000002</v>
      </c>
      <c r="E1500" s="2">
        <f t="shared" si="184"/>
        <v>14.034479999999999</v>
      </c>
      <c r="F1500" s="2">
        <f t="shared" si="185"/>
        <v>14.129115000000002</v>
      </c>
      <c r="G1500" s="2">
        <f t="shared" si="179"/>
        <v>13.562702000000009</v>
      </c>
      <c r="H1500" s="2">
        <f t="shared" si="183"/>
        <v>13.768705499999999</v>
      </c>
      <c r="I1500" s="2">
        <f t="array" ref="I1500">SUMPRODUCT(B1484:B1503, (ROW(B1484:B1503)-ROW(B1484)+1)) / (20*21/2)</f>
        <v>14.019186666666666</v>
      </c>
      <c r="J1500" s="2">
        <f t="shared" si="186"/>
        <v>13.99532784503595</v>
      </c>
      <c r="K1500" s="2">
        <f t="shared" si="180"/>
        <v>13.750306067701089</v>
      </c>
    </row>
    <row r="1501" spans="1:11" ht="13.5" x14ac:dyDescent="0.25">
      <c r="A1501" s="3">
        <f>TITRES_STAT!B1504</f>
        <v>44196</v>
      </c>
      <c r="B1501" s="17">
        <f>TITRES_STAT!D1504</f>
        <v>14.1069</v>
      </c>
      <c r="C1501" s="2">
        <f t="shared" si="181"/>
        <v>9.8799999999998889E-2</v>
      </c>
      <c r="D1501" s="2">
        <f t="shared" si="182"/>
        <v>14.018019999999998</v>
      </c>
      <c r="E1501" s="2">
        <f t="shared" si="184"/>
        <v>14.045999999999998</v>
      </c>
      <c r="F1501" s="2">
        <f t="shared" si="185"/>
        <v>14.114710000000002</v>
      </c>
      <c r="G1501" s="2">
        <f t="shared" si="179"/>
        <v>13.589368000000009</v>
      </c>
      <c r="H1501" s="2">
        <f t="shared" si="183"/>
        <v>13.7540555</v>
      </c>
      <c r="I1501" s="2">
        <f t="array" ref="I1501">SUMPRODUCT(B1485:B1504, (ROW(B1485:B1504)-ROW(B1485)+1)) / (20*21/2)</f>
        <v>13.983991904761906</v>
      </c>
      <c r="J1501" s="2">
        <f t="shared" si="186"/>
        <v>14.005953764556335</v>
      </c>
      <c r="K1501" s="2">
        <f t="shared" si="180"/>
        <v>13.764290143477517</v>
      </c>
    </row>
    <row r="1502" spans="1:11" ht="13.5" x14ac:dyDescent="0.25">
      <c r="A1502" s="3">
        <f>TITRES_STAT!B1505</f>
        <v>44200</v>
      </c>
      <c r="B1502" s="17">
        <f>TITRES_STAT!D1505</f>
        <v>14.1069</v>
      </c>
      <c r="C1502" s="2">
        <f t="shared" si="181"/>
        <v>0</v>
      </c>
      <c r="D1502" s="2">
        <f t="shared" si="182"/>
        <v>14.041059999999998</v>
      </c>
      <c r="E1502" s="2">
        <f t="shared" si="184"/>
        <v>14.036949999999999</v>
      </c>
      <c r="F1502" s="2">
        <f t="shared" si="185"/>
        <v>14.099895000000004</v>
      </c>
      <c r="G1502" s="2">
        <f t="shared" si="179"/>
        <v>13.61636400000001</v>
      </c>
      <c r="H1502" s="2">
        <f t="shared" si="183"/>
        <v>13.743356</v>
      </c>
      <c r="I1502" s="2">
        <f t="array" ref="I1502">SUMPRODUCT(B1486:B1505, (ROW(B1486:B1505)-ROW(B1486)+1)) / (20*21/2)</f>
        <v>13.913640476190475</v>
      </c>
      <c r="J1502" s="2">
        <f t="shared" si="186"/>
        <v>14.015567691741445</v>
      </c>
      <c r="K1502" s="2">
        <f t="shared" si="180"/>
        <v>13.777725824125458</v>
      </c>
    </row>
    <row r="1503" spans="1:11" ht="13.5" x14ac:dyDescent="0.25">
      <c r="A1503" s="3">
        <f>TITRES_STAT!B1506</f>
        <v>44201</v>
      </c>
      <c r="B1503" s="17">
        <f>TITRES_STAT!D1506</f>
        <v>13.7036</v>
      </c>
      <c r="C1503" s="2">
        <f t="shared" si="181"/>
        <v>-0.40329999999999977</v>
      </c>
      <c r="D1503" s="2">
        <f t="shared" si="182"/>
        <v>13.983439999999998</v>
      </c>
      <c r="E1503" s="2">
        <f t="shared" si="184"/>
        <v>13.98757</v>
      </c>
      <c r="F1503" s="2">
        <f t="shared" si="185"/>
        <v>14.073145000000002</v>
      </c>
      <c r="G1503" s="2">
        <f t="shared" si="179"/>
        <v>13.627722000000011</v>
      </c>
      <c r="H1503" s="2">
        <f t="shared" si="183"/>
        <v>13.734261500000002</v>
      </c>
      <c r="I1503" s="2">
        <f t="array" ref="I1503">SUMPRODUCT(B1487:B1506, (ROW(B1487:B1506)-ROW(B1487)+1)) / (20*21/2)</f>
        <v>13.882830476190477</v>
      </c>
      <c r="J1503" s="2">
        <f t="shared" si="186"/>
        <v>13.985856483004165</v>
      </c>
      <c r="K1503" s="2">
        <f t="shared" si="180"/>
        <v>13.774818929061714</v>
      </c>
    </row>
    <row r="1504" spans="1:11" ht="13.5" x14ac:dyDescent="0.25">
      <c r="A1504" s="3">
        <f>TITRES_STAT!B1507</f>
        <v>44202</v>
      </c>
      <c r="B1504" s="17">
        <f>TITRES_STAT!D1507</f>
        <v>13.7036</v>
      </c>
      <c r="C1504" s="2">
        <f t="shared" si="181"/>
        <v>0</v>
      </c>
      <c r="D1504" s="2">
        <f t="shared" si="182"/>
        <v>13.925820000000002</v>
      </c>
      <c r="E1504" s="2">
        <f t="shared" si="184"/>
        <v>13.958759999999998</v>
      </c>
      <c r="F1504" s="2">
        <f t="shared" si="185"/>
        <v>14.038990000000002</v>
      </c>
      <c r="G1504" s="2">
        <f t="shared" si="179"/>
        <v>13.64665200000001</v>
      </c>
      <c r="H1504" s="2">
        <f t="shared" si="183"/>
        <v>13.729693500000002</v>
      </c>
      <c r="I1504" s="2">
        <f t="array" ref="I1504">SUMPRODUCT(B1488:B1507, (ROW(B1488:B1507)-ROW(B1488)+1)) / (20*21/2)</f>
        <v>13.855351904761905</v>
      </c>
      <c r="J1504" s="2">
        <f t="shared" si="186"/>
        <v>13.958974913194243</v>
      </c>
      <c r="K1504" s="2">
        <f t="shared" si="180"/>
        <v>13.772026029882824</v>
      </c>
    </row>
    <row r="1505" spans="1:11" ht="13.5" x14ac:dyDescent="0.25">
      <c r="A1505" s="3">
        <f>TITRES_STAT!B1508</f>
        <v>44203</v>
      </c>
      <c r="B1505" s="17">
        <f>TITRES_STAT!D1508</f>
        <v>13.3003</v>
      </c>
      <c r="C1505" s="2">
        <f t="shared" si="181"/>
        <v>-0.40329999999999977</v>
      </c>
      <c r="D1505" s="2">
        <f t="shared" si="182"/>
        <v>13.78426</v>
      </c>
      <c r="E1505" s="2">
        <f t="shared" si="184"/>
        <v>13.889619999999999</v>
      </c>
      <c r="F1505" s="2">
        <f t="shared" si="185"/>
        <v>13.985905000000002</v>
      </c>
      <c r="G1505" s="2">
        <f t="shared" si="179"/>
        <v>13.65751600000001</v>
      </c>
      <c r="H1505" s="2">
        <f t="shared" si="183"/>
        <v>13.725290000000003</v>
      </c>
      <c r="I1505" s="2">
        <f t="array" ref="I1505">SUMPRODUCT(B1489:B1508, (ROW(B1489:B1508)-ROW(B1489)+1)) / (20*21/2)</f>
        <v>13.852690476190476</v>
      </c>
      <c r="J1505" s="2">
        <f t="shared" si="186"/>
        <v>13.896243969080507</v>
      </c>
      <c r="K1505" s="2">
        <f t="shared" si="180"/>
        <v>13.753526969887417</v>
      </c>
    </row>
    <row r="1506" spans="1:11" ht="13.5" x14ac:dyDescent="0.25">
      <c r="A1506" s="3">
        <f>TITRES_STAT!B1509</f>
        <v>44204</v>
      </c>
      <c r="B1506" s="17">
        <f>TITRES_STAT!D1509</f>
        <v>13.6624</v>
      </c>
      <c r="C1506" s="2">
        <f t="shared" si="181"/>
        <v>0.36209999999999987</v>
      </c>
      <c r="D1506" s="2">
        <f t="shared" si="182"/>
        <v>13.695359999999999</v>
      </c>
      <c r="E1506" s="2">
        <f t="shared" si="184"/>
        <v>13.856689999999997</v>
      </c>
      <c r="F1506" s="2">
        <f t="shared" si="185"/>
        <v>13.950925000000002</v>
      </c>
      <c r="G1506" s="2">
        <f t="shared" si="179"/>
        <v>13.67068400000001</v>
      </c>
      <c r="H1506" s="2">
        <f t="shared" si="183"/>
        <v>13.724466500000004</v>
      </c>
      <c r="I1506" s="2">
        <f t="array" ref="I1506">SUMPRODUCT(B1490:B1509, (ROW(B1490:B1509)-ROW(B1490)+1)) / (20*21/2)</f>
        <v>13.810946190476194</v>
      </c>
      <c r="J1506" s="2">
        <f t="shared" si="186"/>
        <v>13.873973114882364</v>
      </c>
      <c r="K1506" s="2">
        <f t="shared" si="180"/>
        <v>13.749953363225165</v>
      </c>
    </row>
    <row r="1507" spans="1:11" ht="13.5" x14ac:dyDescent="0.25">
      <c r="A1507" s="3">
        <f>TITRES_STAT!B1510</f>
        <v>44207</v>
      </c>
      <c r="B1507" s="17">
        <f>TITRES_STAT!D1510</f>
        <v>13.6624</v>
      </c>
      <c r="C1507" s="2">
        <f t="shared" si="181"/>
        <v>0</v>
      </c>
      <c r="D1507" s="2">
        <f t="shared" si="182"/>
        <v>13.606459999999998</v>
      </c>
      <c r="E1507" s="2">
        <f t="shared" si="184"/>
        <v>13.823759999999998</v>
      </c>
      <c r="F1507" s="2">
        <f t="shared" si="185"/>
        <v>13.937344999999999</v>
      </c>
      <c r="G1507" s="2">
        <f t="shared" si="179"/>
        <v>13.684016000000009</v>
      </c>
      <c r="H1507" s="2">
        <f t="shared" si="183"/>
        <v>13.723725500000006</v>
      </c>
      <c r="I1507" s="2">
        <f t="array" ref="I1507">SUMPRODUCT(B1491:B1510, (ROW(B1491:B1510)-ROW(B1491)+1)) / (20*21/2)</f>
        <v>13.765204761904762</v>
      </c>
      <c r="J1507" s="2">
        <f t="shared" si="186"/>
        <v>13.853823294417378</v>
      </c>
      <c r="K1507" s="2">
        <f t="shared" si="180"/>
        <v>13.746519898000649</v>
      </c>
    </row>
    <row r="1508" spans="1:11" ht="13.5" x14ac:dyDescent="0.25">
      <c r="A1508" s="3">
        <f>TITRES_STAT!B1511</f>
        <v>44208</v>
      </c>
      <c r="B1508" s="17">
        <f>TITRES_STAT!D1511</f>
        <v>13.9094</v>
      </c>
      <c r="C1508" s="2">
        <f t="shared" si="181"/>
        <v>0.24699999999999989</v>
      </c>
      <c r="D1508" s="2">
        <f t="shared" si="182"/>
        <v>13.64762</v>
      </c>
      <c r="E1508" s="2">
        <f t="shared" si="184"/>
        <v>13.815530000000001</v>
      </c>
      <c r="F1508" s="2">
        <f t="shared" si="185"/>
        <v>13.936114999999997</v>
      </c>
      <c r="G1508" s="2">
        <f t="shared" si="179"/>
        <v>13.702124000000008</v>
      </c>
      <c r="H1508" s="2">
        <f t="shared" si="183"/>
        <v>13.723355500000004</v>
      </c>
      <c r="I1508" s="2">
        <f t="array" ref="I1508">SUMPRODUCT(B1492:B1511, (ROW(B1492:B1511)-ROW(B1492)+1)) / (20*21/2)</f>
        <v>13.725778095238095</v>
      </c>
      <c r="J1508" s="2">
        <f t="shared" si="186"/>
        <v>13.859116313996676</v>
      </c>
      <c r="K1508" s="2">
        <f t="shared" si="180"/>
        <v>13.752907352981016</v>
      </c>
    </row>
    <row r="1509" spans="1:11" ht="13.5" x14ac:dyDescent="0.25">
      <c r="A1509" s="3">
        <f>TITRES_STAT!B1512</f>
        <v>44209</v>
      </c>
      <c r="B1509" s="17">
        <f>TITRES_STAT!D1512</f>
        <v>13.4978</v>
      </c>
      <c r="C1509" s="2">
        <f t="shared" si="181"/>
        <v>-0.41159999999999997</v>
      </c>
      <c r="D1509" s="2">
        <f t="shared" si="182"/>
        <v>13.606459999999998</v>
      </c>
      <c r="E1509" s="2">
        <f t="shared" si="184"/>
        <v>13.766140000000004</v>
      </c>
      <c r="F1509" s="2">
        <f t="shared" si="185"/>
        <v>13.895784999999995</v>
      </c>
      <c r="G1509" s="2">
        <f t="shared" si="179"/>
        <v>13.712328000000007</v>
      </c>
      <c r="H1509" s="2">
        <f t="shared" si="183"/>
        <v>13.720886000000005</v>
      </c>
      <c r="I1509" s="2">
        <f t="array" ref="I1509">SUMPRODUCT(B1493:B1512, (ROW(B1493:B1512)-ROW(B1493)+1)) / (20*21/2)</f>
        <v>13.688899047619046</v>
      </c>
      <c r="J1509" s="2">
        <f t="shared" si="186"/>
        <v>13.824705236473182</v>
      </c>
      <c r="K1509" s="2">
        <f t="shared" si="180"/>
        <v>13.742903143060193</v>
      </c>
    </row>
    <row r="1510" spans="1:11" ht="13.5" x14ac:dyDescent="0.25">
      <c r="A1510" s="3">
        <f>TITRES_STAT!B1513</f>
        <v>44211</v>
      </c>
      <c r="B1510" s="17">
        <f>TITRES_STAT!D1513</f>
        <v>13.4155</v>
      </c>
      <c r="C1510" s="2">
        <f t="shared" si="181"/>
        <v>-8.230000000000004E-2</v>
      </c>
      <c r="D1510" s="2">
        <f t="shared" si="182"/>
        <v>13.629499999999998</v>
      </c>
      <c r="E1510" s="2">
        <f t="shared" si="184"/>
        <v>13.706880000000002</v>
      </c>
      <c r="F1510" s="2">
        <f t="shared" si="185"/>
        <v>13.870679999999998</v>
      </c>
      <c r="G1510" s="2">
        <f t="shared" si="179"/>
        <v>13.721380000000003</v>
      </c>
      <c r="H1510" s="2">
        <f t="shared" si="183"/>
        <v>13.715947500000004</v>
      </c>
      <c r="I1510" s="2">
        <f t="array" ref="I1510">SUMPRODUCT(B1494:B1513, (ROW(B1494:B1513)-ROW(B1494)+1)) / (20*21/2)</f>
        <v>13.643785238095241</v>
      </c>
      <c r="J1510" s="2">
        <f t="shared" si="186"/>
        <v>13.785733309190022</v>
      </c>
      <c r="K1510" s="2">
        <f t="shared" si="180"/>
        <v>13.730063804116655</v>
      </c>
    </row>
    <row r="1511" spans="1:11" ht="13.5" x14ac:dyDescent="0.25">
      <c r="A1511" s="3">
        <f>TITRES_STAT!B1514</f>
        <v>44214</v>
      </c>
      <c r="B1511" s="17">
        <f>TITRES_STAT!D1514</f>
        <v>13.4567</v>
      </c>
      <c r="C1511" s="2">
        <f t="shared" si="181"/>
        <v>4.1199999999999903E-2</v>
      </c>
      <c r="D1511" s="2">
        <f t="shared" si="182"/>
        <v>13.58836</v>
      </c>
      <c r="E1511" s="2">
        <f t="shared" si="184"/>
        <v>13.641859999999999</v>
      </c>
      <c r="F1511" s="2">
        <f t="shared" si="185"/>
        <v>13.843929999999997</v>
      </c>
      <c r="G1511" s="2">
        <f t="shared" si="179"/>
        <v>13.733726000000004</v>
      </c>
      <c r="H1511" s="2">
        <f t="shared" si="183"/>
        <v>13.711626500000005</v>
      </c>
      <c r="I1511" s="2">
        <f t="array" ref="I1511">SUMPRODUCT(B1495:B1514, (ROW(B1495:B1514)-ROW(B1495)+1)) / (20*21/2)</f>
        <v>13.587110476190476</v>
      </c>
      <c r="J1511" s="2">
        <f t="shared" si="186"/>
        <v>13.754396803552877</v>
      </c>
      <c r="K1511" s="2">
        <f t="shared" si="180"/>
        <v>13.71934365493561</v>
      </c>
    </row>
    <row r="1512" spans="1:11" ht="13.5" x14ac:dyDescent="0.25">
      <c r="A1512" s="3">
        <f>TITRES_STAT!B1515</f>
        <v>44215</v>
      </c>
      <c r="B1512" s="17">
        <f>TITRES_STAT!D1515</f>
        <v>13.4567</v>
      </c>
      <c r="C1512" s="2">
        <f t="shared" si="181"/>
        <v>0</v>
      </c>
      <c r="D1512" s="2">
        <f t="shared" si="182"/>
        <v>13.547219999999999</v>
      </c>
      <c r="E1512" s="2">
        <f t="shared" si="184"/>
        <v>13.576839999999999</v>
      </c>
      <c r="F1512" s="2">
        <f t="shared" si="185"/>
        <v>13.806895000000001</v>
      </c>
      <c r="G1512" s="2">
        <f t="shared" si="179"/>
        <v>13.741298000000002</v>
      </c>
      <c r="H1512" s="2">
        <f t="shared" si="183"/>
        <v>13.707305500000004</v>
      </c>
      <c r="I1512" s="2">
        <f t="array" ref="I1512">SUMPRODUCT(B1496:B1515, (ROW(B1496:B1515)-ROW(B1496)+1)) / (20*21/2)</f>
        <v>13.526517142857145</v>
      </c>
      <c r="J1512" s="2">
        <f t="shared" si="186"/>
        <v>13.726044727024032</v>
      </c>
      <c r="K1512" s="2">
        <f t="shared" si="180"/>
        <v>13.709043903761666</v>
      </c>
    </row>
    <row r="1513" spans="1:11" ht="13.5" x14ac:dyDescent="0.25">
      <c r="A1513" s="3">
        <f>TITRES_STAT!B1516</f>
        <v>44216</v>
      </c>
      <c r="B1513" s="17">
        <f>TITRES_STAT!D1516</f>
        <v>13.3332</v>
      </c>
      <c r="C1513" s="2">
        <f t="shared" si="181"/>
        <v>-0.12349999999999994</v>
      </c>
      <c r="D1513" s="2">
        <f t="shared" si="182"/>
        <v>13.431979999999999</v>
      </c>
      <c r="E1513" s="2">
        <f t="shared" si="184"/>
        <v>13.5398</v>
      </c>
      <c r="F1513" s="2">
        <f t="shared" si="185"/>
        <v>13.763684999999999</v>
      </c>
      <c r="G1513" s="2">
        <f t="shared" si="179"/>
        <v>13.748704000000002</v>
      </c>
      <c r="H1513" s="2">
        <f t="shared" si="183"/>
        <v>13.700227000000005</v>
      </c>
      <c r="I1513" s="2">
        <f t="array" ref="I1513">SUMPRODUCT(B1497:B1516, (ROW(B1497:B1516)-ROW(B1497)+1)) / (20*21/2)</f>
        <v>13.470235238095238</v>
      </c>
      <c r="J1513" s="2">
        <f t="shared" si="186"/>
        <v>13.688630943497934</v>
      </c>
      <c r="K1513" s="2">
        <f t="shared" si="180"/>
        <v>13.694304927143563</v>
      </c>
    </row>
    <row r="1514" spans="1:11" ht="13.5" x14ac:dyDescent="0.25">
      <c r="A1514" s="3">
        <f>TITRES_STAT!B1517</f>
        <v>44217</v>
      </c>
      <c r="B1514" s="17">
        <f>TITRES_STAT!D1517</f>
        <v>13.1686</v>
      </c>
      <c r="C1514" s="2">
        <f t="shared" si="181"/>
        <v>-0.16460000000000008</v>
      </c>
      <c r="D1514" s="2">
        <f t="shared" si="182"/>
        <v>13.366139999999998</v>
      </c>
      <c r="E1514" s="2">
        <f t="shared" si="184"/>
        <v>13.4863</v>
      </c>
      <c r="F1514" s="2">
        <f t="shared" si="185"/>
        <v>13.722530000000001</v>
      </c>
      <c r="G1514" s="2">
        <f t="shared" si="179"/>
        <v>13.756934000000001</v>
      </c>
      <c r="H1514" s="2">
        <f t="shared" si="183"/>
        <v>13.692367000000006</v>
      </c>
      <c r="I1514" s="2">
        <f t="array" ref="I1514">SUMPRODUCT(B1498:B1517, (ROW(B1498:B1517)-ROW(B1498)+1)) / (20*21/2)</f>
        <v>13.418264761904764</v>
      </c>
      <c r="J1514" s="2">
        <f t="shared" si="186"/>
        <v>13.63910418697432</v>
      </c>
      <c r="K1514" s="2">
        <f t="shared" si="180"/>
        <v>13.673689047647736</v>
      </c>
    </row>
    <row r="1515" spans="1:11" ht="13.5" x14ac:dyDescent="0.25">
      <c r="A1515" s="3">
        <f>TITRES_STAT!B1518</f>
        <v>44218</v>
      </c>
      <c r="B1515" s="17">
        <f>TITRES_STAT!D1518</f>
        <v>13.0863</v>
      </c>
      <c r="C1515" s="2">
        <f t="shared" si="181"/>
        <v>-8.230000000000004E-2</v>
      </c>
      <c r="D1515" s="2">
        <f t="shared" si="182"/>
        <v>13.300299999999998</v>
      </c>
      <c r="E1515" s="2">
        <f t="shared" si="184"/>
        <v>13.4649</v>
      </c>
      <c r="F1515" s="2">
        <f t="shared" si="185"/>
        <v>13.67726</v>
      </c>
      <c r="G1515" s="2">
        <f t="shared" si="179"/>
        <v>13.763518000000001</v>
      </c>
      <c r="H1515" s="2">
        <f t="shared" si="183"/>
        <v>13.686276500000009</v>
      </c>
      <c r="I1515" s="2">
        <f t="array" ref="I1515">SUMPRODUCT(B1499:B1518, (ROW(B1499:B1518)-ROW(B1499)+1)) / (20*21/2)</f>
        <v>13.34709142857143</v>
      </c>
      <c r="J1515" s="2">
        <f t="shared" si="186"/>
        <v>13.586456169167242</v>
      </c>
      <c r="K1515" s="2">
        <f t="shared" si="180"/>
        <v>13.650654183034099</v>
      </c>
    </row>
    <row r="1516" spans="1:11" ht="13.5" x14ac:dyDescent="0.25">
      <c r="A1516" s="3">
        <f>TITRES_STAT!B1519</f>
        <v>44221</v>
      </c>
      <c r="B1516" s="17">
        <f>TITRES_STAT!D1519</f>
        <v>13.0863</v>
      </c>
      <c r="C1516" s="2">
        <f t="shared" si="181"/>
        <v>0</v>
      </c>
      <c r="D1516" s="2">
        <f t="shared" si="182"/>
        <v>13.226220000000001</v>
      </c>
      <c r="E1516" s="2">
        <f t="shared" si="184"/>
        <v>13.40729</v>
      </c>
      <c r="F1516" s="2">
        <f t="shared" si="185"/>
        <v>13.631990000000002</v>
      </c>
      <c r="G1516" s="2">
        <f t="shared" si="179"/>
        <v>13.770102000000001</v>
      </c>
      <c r="H1516" s="2">
        <f t="shared" si="183"/>
        <v>13.68232600000001</v>
      </c>
      <c r="I1516" s="2">
        <f t="array" ref="I1516">SUMPRODUCT(B1500:B1519, (ROW(B1500:B1519)-ROW(B1500)+1)) / (20*21/2)</f>
        <v>13.301005238095236</v>
      </c>
      <c r="J1516" s="2">
        <f t="shared" si="186"/>
        <v>13.538822248294172</v>
      </c>
      <c r="K1516" s="2">
        <f t="shared" si="180"/>
        <v>13.628522646444527</v>
      </c>
    </row>
    <row r="1517" spans="1:11" ht="13.5" x14ac:dyDescent="0.25">
      <c r="A1517" s="3">
        <f>TITRES_STAT!B1520</f>
        <v>44222</v>
      </c>
      <c r="B1517" s="17">
        <f>TITRES_STAT!D1520</f>
        <v>13.0863</v>
      </c>
      <c r="C1517" s="2">
        <f t="shared" si="181"/>
        <v>0</v>
      </c>
      <c r="D1517" s="2">
        <f t="shared" si="182"/>
        <v>13.152139999999999</v>
      </c>
      <c r="E1517" s="2">
        <f t="shared" si="184"/>
        <v>13.349679999999998</v>
      </c>
      <c r="F1517" s="2">
        <f t="shared" si="185"/>
        <v>13.586720000000003</v>
      </c>
      <c r="G1517" s="2">
        <f t="shared" si="179"/>
        <v>13.776686</v>
      </c>
      <c r="H1517" s="2">
        <f t="shared" si="183"/>
        <v>13.678457500000011</v>
      </c>
      <c r="I1517" s="2">
        <f t="array" ref="I1517">SUMPRODUCT(B1501:B1520, (ROW(B1501:B1520)-ROW(B1501)+1)) / (20*21/2)</f>
        <v>13.259426190476191</v>
      </c>
      <c r="J1517" s="2">
        <f t="shared" si="186"/>
        <v>13.495724891313776</v>
      </c>
      <c r="K1517" s="2">
        <f t="shared" si="180"/>
        <v>13.607259013250625</v>
      </c>
    </row>
    <row r="1518" spans="1:11" ht="13.5" x14ac:dyDescent="0.25">
      <c r="A1518" s="3">
        <f>TITRES_STAT!B1521</f>
        <v>44223</v>
      </c>
      <c r="B1518" s="17">
        <f>TITRES_STAT!D1521</f>
        <v>12.839399999999999</v>
      </c>
      <c r="C1518" s="2">
        <f t="shared" si="181"/>
        <v>-0.24690000000000012</v>
      </c>
      <c r="D1518" s="2">
        <f t="shared" si="182"/>
        <v>13.053380000000001</v>
      </c>
      <c r="E1518" s="2">
        <f t="shared" si="184"/>
        <v>13.242679999999998</v>
      </c>
      <c r="F1518" s="2">
        <f t="shared" si="185"/>
        <v>13.529105000000005</v>
      </c>
      <c r="G1518" s="2">
        <f t="shared" si="179"/>
        <v>13.775367999999999</v>
      </c>
      <c r="H1518" s="2">
        <f t="shared" si="183"/>
        <v>13.672737500000009</v>
      </c>
      <c r="I1518" s="2">
        <f t="array" ref="I1518">SUMPRODUCT(B1502:B1521, (ROW(B1502:B1521)-ROW(B1502)+1)) / (20*21/2)</f>
        <v>13.233403809523809</v>
      </c>
      <c r="J1518" s="2">
        <f t="shared" si="186"/>
        <v>13.433217758807702</v>
      </c>
      <c r="K1518" s="2">
        <f t="shared" si="180"/>
        <v>13.577146895083935</v>
      </c>
    </row>
    <row r="1519" spans="1:11" ht="13.5" x14ac:dyDescent="0.25">
      <c r="A1519" s="3">
        <f>TITRES_STAT!B1522</f>
        <v>44224</v>
      </c>
      <c r="B1519" s="17">
        <f>TITRES_STAT!D1522</f>
        <v>13.045199999999999</v>
      </c>
      <c r="C1519" s="2">
        <f t="shared" si="181"/>
        <v>0.20579999999999998</v>
      </c>
      <c r="D1519" s="2">
        <f t="shared" si="182"/>
        <v>13.028699999999997</v>
      </c>
      <c r="E1519" s="2">
        <f t="shared" si="184"/>
        <v>13.197419999999997</v>
      </c>
      <c r="F1519" s="2">
        <f t="shared" si="185"/>
        <v>13.481780000000004</v>
      </c>
      <c r="G1519" s="2">
        <f t="shared" si="179"/>
        <v>13.777837999999997</v>
      </c>
      <c r="H1519" s="2">
        <f t="shared" si="183"/>
        <v>13.668005000000012</v>
      </c>
      <c r="I1519" s="2">
        <f t="array" ref="I1519">SUMPRODUCT(B1503:B1522, (ROW(B1503:B1522)-ROW(B1503)+1)) / (20*21/2)</f>
        <v>13.18053619047619</v>
      </c>
      <c r="J1519" s="2">
        <f t="shared" si="186"/>
        <v>13.396263686540301</v>
      </c>
      <c r="K1519" s="2">
        <f t="shared" si="180"/>
        <v>13.556286232531624</v>
      </c>
    </row>
    <row r="1520" spans="1:11" ht="13.5" x14ac:dyDescent="0.25">
      <c r="A1520" s="3">
        <f>TITRES_STAT!B1523</f>
        <v>44225</v>
      </c>
      <c r="B1520" s="17">
        <f>TITRES_STAT!D1523</f>
        <v>13.045199999999999</v>
      </c>
      <c r="C1520" s="2">
        <f t="shared" si="181"/>
        <v>0</v>
      </c>
      <c r="D1520" s="2">
        <f t="shared" si="182"/>
        <v>13.020480000000001</v>
      </c>
      <c r="E1520" s="2">
        <f t="shared" si="184"/>
        <v>13.160389999999998</v>
      </c>
      <c r="F1520" s="2">
        <f t="shared" si="185"/>
        <v>13.433635000000001</v>
      </c>
      <c r="G1520" s="2">
        <f t="shared" si="179"/>
        <v>13.779813999999996</v>
      </c>
      <c r="H1520" s="2">
        <f t="shared" si="183"/>
        <v>13.663272500000012</v>
      </c>
      <c r="I1520" s="2">
        <f t="array" ref="I1520">SUMPRODUCT(B1504:B1523, (ROW(B1504:B1523)-ROW(B1504)+1)) / (20*21/2)</f>
        <v>13.134524285714287</v>
      </c>
      <c r="J1520" s="2">
        <f t="shared" si="186"/>
        <v>13.362829049726939</v>
      </c>
      <c r="K1520" s="2">
        <f t="shared" si="180"/>
        <v>13.536243635177442</v>
      </c>
    </row>
    <row r="1521" spans="1:11" ht="13.5" x14ac:dyDescent="0.25">
      <c r="A1521" s="3">
        <f>TITRES_STAT!B1524</f>
        <v>44228</v>
      </c>
      <c r="B1521" s="17">
        <f>TITRES_STAT!D1524</f>
        <v>13.160399999999999</v>
      </c>
      <c r="C1521" s="2">
        <f t="shared" si="181"/>
        <v>0.11519999999999975</v>
      </c>
      <c r="D1521" s="2">
        <f t="shared" si="182"/>
        <v>13.035300000000001</v>
      </c>
      <c r="E1521" s="2">
        <f t="shared" si="184"/>
        <v>13.130759999999999</v>
      </c>
      <c r="F1521" s="2">
        <f t="shared" si="185"/>
        <v>13.38631</v>
      </c>
      <c r="G1521" s="2">
        <f t="shared" si="179"/>
        <v>13.778003999999996</v>
      </c>
      <c r="H1521" s="2">
        <f t="shared" si="183"/>
        <v>13.659116000000013</v>
      </c>
      <c r="I1521" s="2">
        <f t="array" ref="I1521">SUMPRODUCT(B1505:B1524, (ROW(B1505:B1524)-ROW(B1505)+1)) / (20*21/2)</f>
        <v>13.092627619047619</v>
      </c>
      <c r="J1521" s="2">
        <f t="shared" si="186"/>
        <v>13.343550092610087</v>
      </c>
      <c r="K1521" s="2">
        <f t="shared" si="180"/>
        <v>13.521504669092053</v>
      </c>
    </row>
    <row r="1522" spans="1:11" ht="13.5" x14ac:dyDescent="0.25">
      <c r="A1522" s="3">
        <f>TITRES_STAT!B1525</f>
        <v>44229</v>
      </c>
      <c r="B1522" s="17">
        <f>TITRES_STAT!D1525</f>
        <v>12.831200000000001</v>
      </c>
      <c r="C1522" s="2">
        <f t="shared" si="181"/>
        <v>-0.32919999999999838</v>
      </c>
      <c r="D1522" s="2">
        <f t="shared" si="182"/>
        <v>12.984279999999998</v>
      </c>
      <c r="E1522" s="2">
        <f t="shared" si="184"/>
        <v>13.068209999999999</v>
      </c>
      <c r="F1522" s="2">
        <f t="shared" si="185"/>
        <v>13.322524999999999</v>
      </c>
      <c r="G1522" s="2">
        <f t="shared" ref="G1522:G1585" si="187">AVERAGE(B1473:B1522)</f>
        <v>13.767139999999998</v>
      </c>
      <c r="H1522" s="2">
        <f t="shared" si="183"/>
        <v>13.653355000000012</v>
      </c>
      <c r="I1522" s="2">
        <f t="array" ref="I1522">SUMPRODUCT(B1506:B1525, (ROW(B1506:B1525)-ROW(B1506)+1)) / (20*21/2)</f>
        <v>13.083846190476192</v>
      </c>
      <c r="J1522" s="2">
        <f t="shared" si="186"/>
        <v>13.294754845694841</v>
      </c>
      <c r="K1522" s="2">
        <f t="shared" si="180"/>
        <v>13.49443389775511</v>
      </c>
    </row>
    <row r="1523" spans="1:11" ht="13.5" x14ac:dyDescent="0.25">
      <c r="A1523" s="3">
        <f>TITRES_STAT!B1526</f>
        <v>44230</v>
      </c>
      <c r="B1523" s="17">
        <f>TITRES_STAT!D1526</f>
        <v>12.839399999999999</v>
      </c>
      <c r="C1523" s="2">
        <f t="shared" si="181"/>
        <v>8.1999999999986528E-3</v>
      </c>
      <c r="D1523" s="2">
        <f t="shared" si="182"/>
        <v>12.984280000000002</v>
      </c>
      <c r="E1523" s="2">
        <f t="shared" si="184"/>
        <v>13.018829999999999</v>
      </c>
      <c r="F1523" s="2">
        <f t="shared" si="185"/>
        <v>13.279315</v>
      </c>
      <c r="G1523" s="2">
        <f t="shared" si="187"/>
        <v>13.756603999999996</v>
      </c>
      <c r="H1523" s="2">
        <f t="shared" si="183"/>
        <v>13.647593500000012</v>
      </c>
      <c r="I1523" s="2">
        <f t="array" ref="I1523">SUMPRODUCT(B1507:B1526, (ROW(B1507:B1526)-ROW(B1507)+1)) / (20*21/2)</f>
        <v>13.07032380952381</v>
      </c>
      <c r="J1523" s="2">
        <f t="shared" si="186"/>
        <v>13.251387717533428</v>
      </c>
      <c r="K1523" s="2">
        <f t="shared" ref="K1523:K1586" si="188">$K$4*B1523+(1-$K$4)*K1522</f>
        <v>13.468746293921576</v>
      </c>
    </row>
    <row r="1524" spans="1:11" ht="13.5" x14ac:dyDescent="0.25">
      <c r="A1524" s="3">
        <f>TITRES_STAT!B1527</f>
        <v>44231</v>
      </c>
      <c r="B1524" s="17">
        <f>TITRES_STAT!D1527</f>
        <v>12.839399999999999</v>
      </c>
      <c r="C1524" s="2">
        <f t="shared" si="181"/>
        <v>0</v>
      </c>
      <c r="D1524" s="2">
        <f t="shared" si="182"/>
        <v>12.943119999999999</v>
      </c>
      <c r="E1524" s="2">
        <f t="shared" si="184"/>
        <v>12.985909999999999</v>
      </c>
      <c r="F1524" s="2">
        <f t="shared" si="185"/>
        <v>13.236105</v>
      </c>
      <c r="G1524" s="2">
        <f t="shared" si="187"/>
        <v>13.745903999999996</v>
      </c>
      <c r="H1524" s="2">
        <f t="shared" si="183"/>
        <v>13.641873500000008</v>
      </c>
      <c r="I1524" s="2">
        <f t="array" ref="I1524">SUMPRODUCT(B1508:B1527, (ROW(B1508:B1527)-ROW(B1508)+1)) / (20*21/2)</f>
        <v>13.051706666666668</v>
      </c>
      <c r="J1524" s="2">
        <f t="shared" si="186"/>
        <v>13.212150792054054</v>
      </c>
      <c r="K1524" s="2">
        <f t="shared" si="188"/>
        <v>13.444066047101122</v>
      </c>
    </row>
    <row r="1525" spans="1:11" ht="13.5" x14ac:dyDescent="0.25">
      <c r="A1525" s="3">
        <f>TITRES_STAT!B1528</f>
        <v>44232</v>
      </c>
      <c r="B1525" s="17">
        <f>TITRES_STAT!D1528</f>
        <v>13.1439</v>
      </c>
      <c r="C1525" s="2">
        <f t="shared" si="181"/>
        <v>0.30450000000000088</v>
      </c>
      <c r="D1525" s="2">
        <f t="shared" si="182"/>
        <v>12.962859999999997</v>
      </c>
      <c r="E1525" s="2">
        <f t="shared" si="184"/>
        <v>12.991669999999999</v>
      </c>
      <c r="F1525" s="2">
        <f t="shared" si="185"/>
        <v>13.228285</v>
      </c>
      <c r="G1525" s="2">
        <f t="shared" si="187"/>
        <v>13.735861999999997</v>
      </c>
      <c r="H1525" s="2">
        <f t="shared" si="183"/>
        <v>13.637634500000008</v>
      </c>
      <c r="I1525" s="2">
        <f t="array" ref="I1525">SUMPRODUCT(B1509:B1528, (ROW(B1509:B1528)-ROW(B1509)+1)) / (20*21/2)</f>
        <v>13.036224761904762</v>
      </c>
      <c r="J1525" s="2">
        <f t="shared" si="186"/>
        <v>13.205650716620333</v>
      </c>
      <c r="K1525" s="2">
        <f t="shared" si="188"/>
        <v>13.432294829567745</v>
      </c>
    </row>
    <row r="1526" spans="1:11" ht="13.5" x14ac:dyDescent="0.25">
      <c r="A1526" s="3">
        <f>TITRES_STAT!B1529</f>
        <v>44235</v>
      </c>
      <c r="B1526" s="17">
        <f>TITRES_STAT!D1529</f>
        <v>13.0863</v>
      </c>
      <c r="C1526" s="2">
        <f t="shared" si="181"/>
        <v>-5.7600000000000762E-2</v>
      </c>
      <c r="D1526" s="2">
        <f t="shared" si="182"/>
        <v>12.948040000000001</v>
      </c>
      <c r="E1526" s="2">
        <f t="shared" si="184"/>
        <v>12.991669999999999</v>
      </c>
      <c r="F1526" s="2">
        <f t="shared" si="185"/>
        <v>13.199480000000003</v>
      </c>
      <c r="G1526" s="2">
        <f t="shared" si="187"/>
        <v>13.724667999999999</v>
      </c>
      <c r="H1526" s="2">
        <f t="shared" si="183"/>
        <v>13.633149000000008</v>
      </c>
      <c r="I1526" s="2">
        <f t="array" ref="I1526">SUMPRODUCT(B1510:B1529, (ROW(B1510:B1529)-ROW(B1510)+1)) / (20*21/2)</f>
        <v>13.010159047619046</v>
      </c>
      <c r="J1526" s="2">
        <f t="shared" si="186"/>
        <v>13.19428398170411</v>
      </c>
      <c r="K1526" s="2">
        <f t="shared" si="188"/>
        <v>13.418726404878814</v>
      </c>
    </row>
    <row r="1527" spans="1:11" ht="13.5" x14ac:dyDescent="0.25">
      <c r="A1527" s="3">
        <f>TITRES_STAT!B1530</f>
        <v>44236</v>
      </c>
      <c r="B1527" s="17">
        <f>TITRES_STAT!D1530</f>
        <v>13.004</v>
      </c>
      <c r="C1527" s="2">
        <f t="shared" si="181"/>
        <v>-8.230000000000004E-2</v>
      </c>
      <c r="D1527" s="2">
        <f t="shared" si="182"/>
        <v>12.9826</v>
      </c>
      <c r="E1527" s="2">
        <f t="shared" si="184"/>
        <v>12.983439999999998</v>
      </c>
      <c r="F1527" s="2">
        <f t="shared" si="185"/>
        <v>13.16656</v>
      </c>
      <c r="G1527" s="2">
        <f t="shared" si="187"/>
        <v>13.704913999999999</v>
      </c>
      <c r="H1527" s="2">
        <f t="shared" si="183"/>
        <v>13.629651000000006</v>
      </c>
      <c r="I1527" s="2">
        <f t="array" ref="I1527">SUMPRODUCT(B1511:B1530, (ROW(B1511:B1530)-ROW(B1511)+1)) / (20*21/2)</f>
        <v>12.987189523809525</v>
      </c>
      <c r="J1527" s="2">
        <f t="shared" si="186"/>
        <v>13.17616169773229</v>
      </c>
      <c r="K1527" s="2">
        <f t="shared" si="188"/>
        <v>13.402462624295332</v>
      </c>
    </row>
    <row r="1528" spans="1:11" ht="13.5" x14ac:dyDescent="0.25">
      <c r="A1528" s="3">
        <f>TITRES_STAT!B1531</f>
        <v>44237</v>
      </c>
      <c r="B1528" s="17">
        <f>TITRES_STAT!D1531</f>
        <v>13.004</v>
      </c>
      <c r="C1528" s="2">
        <f t="shared" si="181"/>
        <v>0</v>
      </c>
      <c r="D1528" s="2">
        <f t="shared" si="182"/>
        <v>13.01552</v>
      </c>
      <c r="E1528" s="2">
        <f t="shared" si="184"/>
        <v>12.9999</v>
      </c>
      <c r="F1528" s="2">
        <f t="shared" si="185"/>
        <v>13.121289999999998</v>
      </c>
      <c r="G1528" s="2">
        <f t="shared" si="187"/>
        <v>13.681046000000002</v>
      </c>
      <c r="H1528" s="2">
        <f t="shared" si="183"/>
        <v>13.625124000000007</v>
      </c>
      <c r="I1528" s="2">
        <f t="array" ref="I1528">SUMPRODUCT(B1512:B1531, (ROW(B1512:B1531)-ROW(B1512)+1)) / (20*21/2)</f>
        <v>12.988876666666668</v>
      </c>
      <c r="J1528" s="2">
        <f t="shared" si="186"/>
        <v>13.15976534556731</v>
      </c>
      <c r="K1528" s="2">
        <f t="shared" si="188"/>
        <v>13.38683663902885</v>
      </c>
    </row>
    <row r="1529" spans="1:11" ht="13.5" x14ac:dyDescent="0.25">
      <c r="A1529" s="3">
        <f>TITRES_STAT!B1532</f>
        <v>44238</v>
      </c>
      <c r="B1529" s="17">
        <f>TITRES_STAT!D1532</f>
        <v>12.8476</v>
      </c>
      <c r="C1529" s="2">
        <f t="shared" si="181"/>
        <v>-0.15639999999999965</v>
      </c>
      <c r="D1529" s="2">
        <f t="shared" si="182"/>
        <v>13.017160000000001</v>
      </c>
      <c r="E1529" s="2">
        <f t="shared" si="184"/>
        <v>12.98014</v>
      </c>
      <c r="F1529" s="2">
        <f t="shared" si="185"/>
        <v>13.088779999999996</v>
      </c>
      <c r="G1529" s="2">
        <f t="shared" si="187"/>
        <v>13.651579999999999</v>
      </c>
      <c r="H1529" s="2">
        <f t="shared" si="183"/>
        <v>13.619897500000006</v>
      </c>
      <c r="I1529" s="2">
        <f t="array" ref="I1529">SUMPRODUCT(B1513:B1532, (ROW(B1513:B1532)-ROW(B1513)+1)) / (20*21/2)</f>
        <v>12.989233333333333</v>
      </c>
      <c r="J1529" s="2">
        <f t="shared" si="186"/>
        <v>13.130035312656139</v>
      </c>
      <c r="K1529" s="2">
        <f t="shared" si="188"/>
        <v>13.365690104164974</v>
      </c>
    </row>
    <row r="1530" spans="1:11" ht="13.5" x14ac:dyDescent="0.25">
      <c r="A1530" s="3">
        <f>TITRES_STAT!B1533</f>
        <v>44239</v>
      </c>
      <c r="B1530" s="17">
        <f>TITRES_STAT!D1533</f>
        <v>12.8476</v>
      </c>
      <c r="C1530" s="2">
        <f t="shared" si="181"/>
        <v>0</v>
      </c>
      <c r="D1530" s="2">
        <f t="shared" si="182"/>
        <v>12.9579</v>
      </c>
      <c r="E1530" s="2">
        <f t="shared" si="184"/>
        <v>12.960379999999997</v>
      </c>
      <c r="F1530" s="2">
        <f t="shared" si="185"/>
        <v>13.060385</v>
      </c>
      <c r="G1530" s="2">
        <f t="shared" si="187"/>
        <v>13.617175999999999</v>
      </c>
      <c r="H1530" s="2">
        <f t="shared" si="183"/>
        <v>13.613436500000009</v>
      </c>
      <c r="I1530" s="2">
        <f t="array" ref="I1530">SUMPRODUCT(B1514:B1533, (ROW(B1514:B1533)-ROW(B1514)+1)) / (20*21/2)</f>
        <v>12.983711428571427</v>
      </c>
      <c r="J1530" s="2">
        <f t="shared" si="186"/>
        <v>13.103136711450793</v>
      </c>
      <c r="K1530" s="2">
        <f t="shared" si="188"/>
        <v>13.345372845178114</v>
      </c>
    </row>
    <row r="1531" spans="1:11" ht="13.5" x14ac:dyDescent="0.25">
      <c r="A1531" s="3">
        <f>TITRES_STAT!B1534</f>
        <v>44242</v>
      </c>
      <c r="B1531" s="17">
        <f>TITRES_STAT!D1534</f>
        <v>13.078099999999999</v>
      </c>
      <c r="C1531" s="2">
        <f t="shared" si="181"/>
        <v>0.23049999999999926</v>
      </c>
      <c r="D1531" s="2">
        <f t="shared" si="182"/>
        <v>12.956259999999997</v>
      </c>
      <c r="E1531" s="2">
        <f t="shared" si="184"/>
        <v>12.95215</v>
      </c>
      <c r="F1531" s="2">
        <f t="shared" si="185"/>
        <v>13.041454999999999</v>
      </c>
      <c r="G1531" s="2">
        <f t="shared" si="187"/>
        <v>13.590837999999998</v>
      </c>
      <c r="H1531" s="2">
        <f t="shared" si="183"/>
        <v>13.606399500000009</v>
      </c>
      <c r="I1531" s="2">
        <f t="array" ref="I1531">SUMPRODUCT(B1515:B1534, (ROW(B1515:B1534)-ROW(B1515)+1)) / (20*21/2)</f>
        <v>13.015219523809524</v>
      </c>
      <c r="J1531" s="2">
        <f t="shared" si="186"/>
        <v>13.100752262741192</v>
      </c>
      <c r="K1531" s="2">
        <f t="shared" si="188"/>
        <v>13.334891557131915</v>
      </c>
    </row>
    <row r="1532" spans="1:11" ht="13.5" x14ac:dyDescent="0.25">
      <c r="A1532" s="3">
        <f>TITRES_STAT!B1535</f>
        <v>44243</v>
      </c>
      <c r="B1532" s="17">
        <f>TITRES_STAT!D1535</f>
        <v>13.045199999999999</v>
      </c>
      <c r="C1532" s="2">
        <f t="shared" si="181"/>
        <v>-3.2899999999999707E-2</v>
      </c>
      <c r="D1532" s="2">
        <f t="shared" si="182"/>
        <v>12.964499999999997</v>
      </c>
      <c r="E1532" s="2">
        <f t="shared" si="184"/>
        <v>12.973549999999999</v>
      </c>
      <c r="F1532" s="2">
        <f t="shared" si="185"/>
        <v>13.02088</v>
      </c>
      <c r="G1532" s="2">
        <f t="shared" si="187"/>
        <v>13.563677999999999</v>
      </c>
      <c r="H1532" s="2">
        <f t="shared" si="183"/>
        <v>13.601338000000007</v>
      </c>
      <c r="I1532" s="2">
        <f t="array" ref="I1532">SUMPRODUCT(B1516:B1535, (ROW(B1516:B1535)-ROW(B1516)+1)) / (20*21/2)</f>
        <v>13.045943809523807</v>
      </c>
      <c r="J1532" s="2">
        <f t="shared" si="186"/>
        <v>13.095461571051555</v>
      </c>
      <c r="K1532" s="2">
        <f t="shared" si="188"/>
        <v>13.323531103911055</v>
      </c>
    </row>
    <row r="1533" spans="1:11" ht="13.5" x14ac:dyDescent="0.25">
      <c r="A1533" s="3">
        <f>TITRES_STAT!B1536</f>
        <v>44244</v>
      </c>
      <c r="B1533" s="17">
        <f>TITRES_STAT!D1536</f>
        <v>12.962899999999999</v>
      </c>
      <c r="C1533" s="2">
        <f t="shared" si="181"/>
        <v>-8.230000000000004E-2</v>
      </c>
      <c r="D1533" s="2">
        <f t="shared" si="182"/>
        <v>12.956280000000001</v>
      </c>
      <c r="E1533" s="2">
        <f t="shared" si="184"/>
        <v>12.985899999999997</v>
      </c>
      <c r="F1533" s="2">
        <f t="shared" si="185"/>
        <v>13.002365000000001</v>
      </c>
      <c r="G1533" s="2">
        <f t="shared" si="187"/>
        <v>13.538164000000002</v>
      </c>
      <c r="H1533" s="2">
        <f t="shared" si="183"/>
        <v>13.597963500000008</v>
      </c>
      <c r="I1533" s="2">
        <f t="array" ref="I1533">SUMPRODUCT(B1517:B1536, (ROW(B1517:B1536)-ROW(B1517)+1)) / (20*21/2)</f>
        <v>13.037873333333332</v>
      </c>
      <c r="J1533" s="2">
        <f t="shared" si="186"/>
        <v>13.082836659522837</v>
      </c>
      <c r="K1533" s="2">
        <f t="shared" si="188"/>
        <v>13.309388707679249</v>
      </c>
    </row>
    <row r="1534" spans="1:11" ht="13.5" x14ac:dyDescent="0.25">
      <c r="A1534" s="3">
        <f>TITRES_STAT!B1537</f>
        <v>44245</v>
      </c>
      <c r="B1534" s="17">
        <f>TITRES_STAT!D1537</f>
        <v>13.3332</v>
      </c>
      <c r="C1534" s="2">
        <f t="shared" si="181"/>
        <v>0.3703000000000003</v>
      </c>
      <c r="D1534" s="2">
        <f t="shared" si="182"/>
        <v>13.0534</v>
      </c>
      <c r="E1534" s="2">
        <f t="shared" si="184"/>
        <v>13.03528</v>
      </c>
      <c r="F1534" s="2">
        <f t="shared" si="185"/>
        <v>13.010594999999999</v>
      </c>
      <c r="G1534" s="2">
        <f t="shared" si="187"/>
        <v>13.517094000000002</v>
      </c>
      <c r="H1534" s="2">
        <f t="shared" si="183"/>
        <v>13.596440500000007</v>
      </c>
      <c r="I1534" s="2">
        <f t="array" ref="I1534">SUMPRODUCT(B1518:B1537, (ROW(B1518:B1537)-ROW(B1518)+1)) / (20*21/2)</f>
        <v>13.025022380952382</v>
      </c>
      <c r="J1534" s="2">
        <f t="shared" si="186"/>
        <v>13.106680787187328</v>
      </c>
      <c r="K1534" s="2">
        <f t="shared" si="188"/>
        <v>13.31032248384869</v>
      </c>
    </row>
    <row r="1535" spans="1:11" ht="13.5" x14ac:dyDescent="0.25">
      <c r="A1535" s="3">
        <f>TITRES_STAT!B1538</f>
        <v>44246</v>
      </c>
      <c r="B1535" s="17">
        <f>TITRES_STAT!D1538</f>
        <v>13.3332</v>
      </c>
      <c r="C1535" s="2">
        <f t="shared" si="181"/>
        <v>0</v>
      </c>
      <c r="D1535" s="2">
        <f t="shared" si="182"/>
        <v>13.15052</v>
      </c>
      <c r="E1535" s="2">
        <f t="shared" si="184"/>
        <v>13.054210000000001</v>
      </c>
      <c r="F1535" s="2">
        <f t="shared" si="185"/>
        <v>13.022939999999997</v>
      </c>
      <c r="G1535" s="2">
        <f t="shared" si="187"/>
        <v>13.496518000000005</v>
      </c>
      <c r="H1535" s="2">
        <f t="shared" si="183"/>
        <v>13.594383000000008</v>
      </c>
      <c r="I1535" s="2">
        <f t="array" ref="I1535">SUMPRODUCT(B1519:B1538, (ROW(B1519:B1538)-ROW(B1519)+1)) / (20*21/2)</f>
        <v>13.031960476190477</v>
      </c>
      <c r="J1535" s="2">
        <f t="shared" si="186"/>
        <v>13.128254045550438</v>
      </c>
      <c r="K1535" s="2">
        <f t="shared" si="188"/>
        <v>13.31121964134482</v>
      </c>
    </row>
    <row r="1536" spans="1:11" ht="13.5" x14ac:dyDescent="0.25">
      <c r="A1536" s="3">
        <f>TITRES_STAT!B1539</f>
        <v>44249</v>
      </c>
      <c r="B1536" s="17">
        <f>TITRES_STAT!D1539</f>
        <v>12.9382</v>
      </c>
      <c r="C1536" s="2">
        <f t="shared" si="181"/>
        <v>-0.39499999999999957</v>
      </c>
      <c r="D1536" s="2">
        <f t="shared" si="182"/>
        <v>13.122539999999997</v>
      </c>
      <c r="E1536" s="2">
        <f t="shared" si="184"/>
        <v>13.039400000000001</v>
      </c>
      <c r="F1536" s="2">
        <f t="shared" si="185"/>
        <v>13.015535</v>
      </c>
      <c r="G1536" s="2">
        <f t="shared" si="187"/>
        <v>13.468042000000004</v>
      </c>
      <c r="H1536" s="2">
        <f t="shared" si="183"/>
        <v>13.589527000000007</v>
      </c>
      <c r="I1536" s="2">
        <f t="array" ref="I1536">SUMPRODUCT(B1520:B1539, (ROW(B1520:B1539)-ROW(B1520)+1)) / (20*21/2)</f>
        <v>13.06989523809524</v>
      </c>
      <c r="J1536" s="2">
        <f t="shared" si="186"/>
        <v>13.110153660259922</v>
      </c>
      <c r="K1536" s="2">
        <f t="shared" si="188"/>
        <v>13.296591420115613</v>
      </c>
    </row>
    <row r="1537" spans="1:11" ht="13.5" x14ac:dyDescent="0.25">
      <c r="A1537" s="3">
        <f>TITRES_STAT!B1540</f>
        <v>44250</v>
      </c>
      <c r="B1537" s="17">
        <f>TITRES_STAT!D1540</f>
        <v>12.880599999999999</v>
      </c>
      <c r="C1537" s="2">
        <f t="shared" si="181"/>
        <v>-5.7600000000000762E-2</v>
      </c>
      <c r="D1537" s="2">
        <f t="shared" si="182"/>
        <v>13.08962</v>
      </c>
      <c r="E1537" s="2">
        <f t="shared" si="184"/>
        <v>13.027060000000001</v>
      </c>
      <c r="F1537" s="2">
        <f t="shared" si="185"/>
        <v>13.005249999999998</v>
      </c>
      <c r="G1537" s="2">
        <f t="shared" si="187"/>
        <v>13.446974000000004</v>
      </c>
      <c r="H1537" s="2">
        <f t="shared" si="183"/>
        <v>13.585206500000005</v>
      </c>
      <c r="I1537" s="2">
        <f t="array" ref="I1537">SUMPRODUCT(B1521:B1540, (ROW(B1521:B1540)-ROW(B1521)+1)) / (20*21/2)</f>
        <v>13.082552380952377</v>
      </c>
      <c r="J1537" s="2">
        <f t="shared" si="186"/>
        <v>13.088291406901835</v>
      </c>
      <c r="K1537" s="2">
        <f t="shared" si="188"/>
        <v>13.280278031091472</v>
      </c>
    </row>
    <row r="1538" spans="1:11" ht="13.5" x14ac:dyDescent="0.25">
      <c r="A1538" s="3">
        <f>TITRES_STAT!B1541</f>
        <v>44251</v>
      </c>
      <c r="B1538" s="17">
        <f>TITRES_STAT!D1541</f>
        <v>13.078099999999999</v>
      </c>
      <c r="C1538" s="2">
        <f t="shared" si="181"/>
        <v>0.19749999999999979</v>
      </c>
      <c r="D1538" s="2">
        <f t="shared" si="182"/>
        <v>13.11266</v>
      </c>
      <c r="E1538" s="2">
        <f t="shared" si="184"/>
        <v>13.034470000000002</v>
      </c>
      <c r="F1538" s="2">
        <f t="shared" si="185"/>
        <v>13.017184999999998</v>
      </c>
      <c r="G1538" s="2">
        <f t="shared" si="187"/>
        <v>13.429856000000004</v>
      </c>
      <c r="H1538" s="2">
        <f t="shared" si="183"/>
        <v>13.581914500000007</v>
      </c>
      <c r="I1538" s="2">
        <f t="array" ref="I1538">SUMPRODUCT(B1522:B1541, (ROW(B1522:B1541)-ROW(B1522)+1)) / (20*21/2)</f>
        <v>13.094621904761903</v>
      </c>
      <c r="J1538" s="2">
        <f t="shared" si="186"/>
        <v>13.087320796720707</v>
      </c>
      <c r="K1538" s="2">
        <f t="shared" si="188"/>
        <v>13.27234948085259</v>
      </c>
    </row>
    <row r="1539" spans="1:11" ht="13.5" x14ac:dyDescent="0.25">
      <c r="A1539" s="3">
        <f>TITRES_STAT!B1542</f>
        <v>44252</v>
      </c>
      <c r="B1539" s="17">
        <f>TITRES_STAT!D1542</f>
        <v>13.4155</v>
      </c>
      <c r="C1539" s="2">
        <f t="shared" si="181"/>
        <v>0.33740000000000059</v>
      </c>
      <c r="D1539" s="2">
        <f t="shared" si="182"/>
        <v>13.12912</v>
      </c>
      <c r="E1539" s="2">
        <f t="shared" si="184"/>
        <v>13.09126</v>
      </c>
      <c r="F1539" s="2">
        <f t="shared" si="185"/>
        <v>13.0357</v>
      </c>
      <c r="G1539" s="2">
        <f t="shared" si="187"/>
        <v>13.412077999999999</v>
      </c>
      <c r="H1539" s="2">
        <f t="shared" si="183"/>
        <v>13.580268500000006</v>
      </c>
      <c r="I1539" s="2">
        <f t="array" ref="I1539">SUMPRODUCT(B1523:B1542, (ROW(B1523:B1542)-ROW(B1523)+1)) / (20*21/2)</f>
        <v>13.130166666666668</v>
      </c>
      <c r="J1539" s="2">
        <f t="shared" si="186"/>
        <v>13.118575958937782</v>
      </c>
      <c r="K1539" s="2">
        <f t="shared" si="188"/>
        <v>13.277963226701509</v>
      </c>
    </row>
    <row r="1540" spans="1:11" ht="13.5" x14ac:dyDescent="0.25">
      <c r="A1540" s="3">
        <f>TITRES_STAT!B1543</f>
        <v>44253</v>
      </c>
      <c r="B1540" s="17">
        <f>TITRES_STAT!D1543</f>
        <v>13.1686</v>
      </c>
      <c r="C1540" s="2">
        <f t="shared" ref="C1540:C1603" si="189">B1540-B1539</f>
        <v>-0.24690000000000012</v>
      </c>
      <c r="D1540" s="2">
        <f t="shared" si="182"/>
        <v>13.096200000000001</v>
      </c>
      <c r="E1540" s="2">
        <f t="shared" si="184"/>
        <v>13.12336</v>
      </c>
      <c r="F1540" s="2">
        <f t="shared" si="185"/>
        <v>13.041869999999999</v>
      </c>
      <c r="G1540" s="2">
        <f t="shared" si="187"/>
        <v>13.397097999999998</v>
      </c>
      <c r="H1540" s="2">
        <f t="shared" si="183"/>
        <v>13.577388000000006</v>
      </c>
      <c r="I1540" s="2">
        <f t="array" ref="I1540">SUMPRODUCT(B1524:B1543, (ROW(B1524:B1543)-ROW(B1524)+1)) / (20*21/2)</f>
        <v>13.184881428571428</v>
      </c>
      <c r="J1540" s="2">
        <f t="shared" si="186"/>
        <v>13.12334015332466</v>
      </c>
      <c r="K1540" s="2">
        <f t="shared" si="188"/>
        <v>13.273674472713214</v>
      </c>
    </row>
    <row r="1541" spans="1:11" ht="13.5" x14ac:dyDescent="0.25">
      <c r="A1541" s="3">
        <f>TITRES_STAT!B1544</f>
        <v>44256</v>
      </c>
      <c r="B1541" s="17">
        <f>TITRES_STAT!D1544</f>
        <v>13.1686</v>
      </c>
      <c r="C1541" s="2">
        <f t="shared" si="189"/>
        <v>0</v>
      </c>
      <c r="D1541" s="2">
        <f t="shared" si="182"/>
        <v>13.14228</v>
      </c>
      <c r="E1541" s="2">
        <f t="shared" si="184"/>
        <v>13.132409999999998</v>
      </c>
      <c r="F1541" s="2">
        <f t="shared" si="185"/>
        <v>13.04228</v>
      </c>
      <c r="G1541" s="2">
        <f t="shared" si="187"/>
        <v>13.380635999999997</v>
      </c>
      <c r="H1541" s="2">
        <f t="shared" si="183"/>
        <v>13.575330500000005</v>
      </c>
      <c r="I1541" s="2">
        <f t="array" ref="I1541">SUMPRODUCT(B1525:B1544, (ROW(B1525:B1544)-ROW(B1525)+1)) / (20*21/2)</f>
        <v>13.235755238095237</v>
      </c>
      <c r="J1541" s="2">
        <f t="shared" si="186"/>
        <v>13.127650614912787</v>
      </c>
      <c r="K1541" s="2">
        <f t="shared" si="188"/>
        <v>13.269553905155833</v>
      </c>
    </row>
    <row r="1542" spans="1:11" ht="13.5" x14ac:dyDescent="0.25">
      <c r="A1542" s="3">
        <f>TITRES_STAT!B1545</f>
        <v>44257</v>
      </c>
      <c r="B1542" s="17">
        <f>TITRES_STAT!D1545</f>
        <v>13.4155</v>
      </c>
      <c r="C1542" s="2">
        <f t="shared" si="189"/>
        <v>0.24690000000000012</v>
      </c>
      <c r="D1542" s="2">
        <f t="shared" ref="D1542:D1605" si="190">AVERAGE(B1538:B1542)</f>
        <v>13.249259999999998</v>
      </c>
      <c r="E1542" s="2">
        <f t="shared" si="184"/>
        <v>13.169439999999998</v>
      </c>
      <c r="F1542" s="2">
        <f t="shared" si="185"/>
        <v>13.071494999999999</v>
      </c>
      <c r="G1542" s="2">
        <f t="shared" si="187"/>
        <v>13.364997999999998</v>
      </c>
      <c r="H1542" s="2">
        <f t="shared" si="183"/>
        <v>13.574507500000005</v>
      </c>
      <c r="I1542" s="2">
        <f t="array" ref="I1542">SUMPRODUCT(B1526:B1545, (ROW(B1526:B1545)-ROW(B1526)+1)) / (20*21/2)</f>
        <v>13.300035714285713</v>
      </c>
      <c r="J1542" s="2">
        <f t="shared" si="186"/>
        <v>13.15506484206395</v>
      </c>
      <c r="K1542" s="2">
        <f t="shared" si="188"/>
        <v>13.275277281424232</v>
      </c>
    </row>
    <row r="1543" spans="1:11" ht="13.5" x14ac:dyDescent="0.25">
      <c r="A1543" s="3">
        <f>TITRES_STAT!B1546</f>
        <v>44258</v>
      </c>
      <c r="B1543" s="17">
        <f>TITRES_STAT!D1546</f>
        <v>13.646000000000001</v>
      </c>
      <c r="C1543" s="2">
        <f t="shared" si="189"/>
        <v>0.23050000000000104</v>
      </c>
      <c r="D1543" s="2">
        <f t="shared" si="190"/>
        <v>13.36284</v>
      </c>
      <c r="E1543" s="2">
        <f t="shared" si="184"/>
        <v>13.23775</v>
      </c>
      <c r="F1543" s="2">
        <f t="shared" si="185"/>
        <v>13.111825</v>
      </c>
      <c r="G1543" s="2">
        <f t="shared" si="187"/>
        <v>13.353969999999997</v>
      </c>
      <c r="H1543" s="2">
        <f t="shared" si="183"/>
        <v>13.573602000000005</v>
      </c>
      <c r="I1543" s="2">
        <f t="array" ref="I1543">SUMPRODUCT(B1527:B1546, (ROW(B1527:B1546)-ROW(B1527)+1)) / (20*21/2)</f>
        <v>13.361062857142857</v>
      </c>
      <c r="J1543" s="2">
        <f t="shared" si="186"/>
        <v>13.201820571391194</v>
      </c>
      <c r="K1543" s="2">
        <f t="shared" si="188"/>
        <v>13.289815427250733</v>
      </c>
    </row>
    <row r="1544" spans="1:11" ht="13.5" x14ac:dyDescent="0.25">
      <c r="A1544" s="3">
        <f>TITRES_STAT!B1547</f>
        <v>44259</v>
      </c>
      <c r="B1544" s="17">
        <f>TITRES_STAT!D1547</f>
        <v>13.646000000000001</v>
      </c>
      <c r="C1544" s="2">
        <f t="shared" si="189"/>
        <v>0</v>
      </c>
      <c r="D1544" s="2">
        <f t="shared" si="190"/>
        <v>13.408940000000001</v>
      </c>
      <c r="E1544" s="2">
        <f t="shared" si="184"/>
        <v>13.269029999999997</v>
      </c>
      <c r="F1544" s="2">
        <f t="shared" si="185"/>
        <v>13.152155000000002</v>
      </c>
      <c r="G1544" s="2">
        <f t="shared" si="187"/>
        <v>13.347055999999998</v>
      </c>
      <c r="H1544" s="2">
        <f t="shared" si="183"/>
        <v>13.573931500000008</v>
      </c>
      <c r="I1544" s="2">
        <f t="array" ref="I1544">SUMPRODUCT(B1528:B1547, (ROW(B1528:B1547)-ROW(B1528)+1)) / (20*21/2)</f>
        <v>13.41856238095238</v>
      </c>
      <c r="J1544" s="2">
        <f t="shared" si="186"/>
        <v>13.244123374115842</v>
      </c>
      <c r="K1544" s="2">
        <f t="shared" si="188"/>
        <v>13.30378344971149</v>
      </c>
    </row>
    <row r="1545" spans="1:11" ht="13.5" x14ac:dyDescent="0.25">
      <c r="A1545" s="3">
        <f>TITRES_STAT!B1548</f>
        <v>44260</v>
      </c>
      <c r="B1545" s="17">
        <f>TITRES_STAT!D1548</f>
        <v>13.8271</v>
      </c>
      <c r="C1545" s="2">
        <f t="shared" si="189"/>
        <v>0.18109999999999893</v>
      </c>
      <c r="D1545" s="2">
        <f t="shared" si="190"/>
        <v>13.54064</v>
      </c>
      <c r="E1545" s="2">
        <f t="shared" si="184"/>
        <v>13.31842</v>
      </c>
      <c r="F1545" s="2">
        <f t="shared" si="185"/>
        <v>13.186314999999999</v>
      </c>
      <c r="G1545" s="2">
        <f t="shared" si="187"/>
        <v>13.343763999999997</v>
      </c>
      <c r="H1545" s="2">
        <f t="shared" si="183"/>
        <v>13.573931500000008</v>
      </c>
      <c r="I1545" s="2">
        <f t="array" ref="I1545">SUMPRODUCT(B1529:B1548, (ROW(B1529:B1548)-ROW(B1529)+1)) / (20*21/2)</f>
        <v>13.440780476190477</v>
      </c>
      <c r="J1545" s="2">
        <f t="shared" si="186"/>
        <v>13.299644957533381</v>
      </c>
      <c r="K1545" s="2">
        <f t="shared" si="188"/>
        <v>13.324305667369863</v>
      </c>
    </row>
    <row r="1546" spans="1:11" ht="13.5" x14ac:dyDescent="0.25">
      <c r="A1546" s="3">
        <f>TITRES_STAT!B1549</f>
        <v>44263</v>
      </c>
      <c r="B1546" s="17">
        <f>TITRES_STAT!D1549</f>
        <v>13.8271</v>
      </c>
      <c r="C1546" s="2">
        <f t="shared" si="189"/>
        <v>0</v>
      </c>
      <c r="D1546" s="2">
        <f t="shared" si="190"/>
        <v>13.67234</v>
      </c>
      <c r="E1546" s="2">
        <f t="shared" si="184"/>
        <v>13.407309999999999</v>
      </c>
      <c r="F1546" s="2">
        <f t="shared" si="185"/>
        <v>13.223355000000002</v>
      </c>
      <c r="G1546" s="2">
        <f t="shared" si="187"/>
        <v>13.340471999999995</v>
      </c>
      <c r="H1546" s="2">
        <f t="shared" ref="H1546:H1609" si="191">AVERAGE(B1347:B1546)</f>
        <v>13.573973000000008</v>
      </c>
      <c r="I1546" s="2">
        <f t="array" ref="I1546">SUMPRODUCT(B1530:B1549, (ROW(B1530:B1549)-ROW(B1530)+1)) / (20*21/2)</f>
        <v>13.490437619047619</v>
      </c>
      <c r="J1546" s="2">
        <f t="shared" si="186"/>
        <v>13.349878771101631</v>
      </c>
      <c r="K1546" s="2">
        <f t="shared" si="188"/>
        <v>13.344023092178888</v>
      </c>
    </row>
    <row r="1547" spans="1:11" ht="13.5" x14ac:dyDescent="0.25">
      <c r="A1547" s="3">
        <f>TITRES_STAT!B1550</f>
        <v>44264</v>
      </c>
      <c r="B1547" s="17">
        <f>TITRES_STAT!D1550</f>
        <v>13.8271</v>
      </c>
      <c r="C1547" s="2">
        <f t="shared" si="189"/>
        <v>0</v>
      </c>
      <c r="D1547" s="2">
        <f t="shared" si="190"/>
        <v>13.754660000000001</v>
      </c>
      <c r="E1547" s="2">
        <f t="shared" si="184"/>
        <v>13.50196</v>
      </c>
      <c r="F1547" s="2">
        <f t="shared" si="185"/>
        <v>13.264510000000001</v>
      </c>
      <c r="G1547" s="2">
        <f t="shared" si="187"/>
        <v>13.337179999999995</v>
      </c>
      <c r="H1547" s="2">
        <f t="shared" si="191"/>
        <v>13.574796500000009</v>
      </c>
      <c r="I1547" s="2">
        <f t="array" ref="I1547">SUMPRODUCT(B1531:B1550, (ROW(B1531:B1550)-ROW(B1531)+1)) / (20*21/2)</f>
        <v>13.496318571428572</v>
      </c>
      <c r="J1547" s="2">
        <f t="shared" si="186"/>
        <v>13.395328411949095</v>
      </c>
      <c r="K1547" s="2">
        <f t="shared" si="188"/>
        <v>13.362967284642462</v>
      </c>
    </row>
    <row r="1548" spans="1:11" ht="13.5" x14ac:dyDescent="0.25">
      <c r="A1548" s="3">
        <f>TITRES_STAT!B1551</f>
        <v>44265</v>
      </c>
      <c r="B1548" s="17">
        <f>TITRES_STAT!D1551</f>
        <v>13.4978</v>
      </c>
      <c r="C1548" s="2">
        <f t="shared" si="189"/>
        <v>-0.32929999999999993</v>
      </c>
      <c r="D1548" s="2">
        <f t="shared" si="190"/>
        <v>13.725020000000001</v>
      </c>
      <c r="E1548" s="2">
        <f t="shared" ref="E1548:E1611" si="192">AVERAGE(B1539:B1548)</f>
        <v>13.54393</v>
      </c>
      <c r="F1548" s="2">
        <f t="shared" si="185"/>
        <v>13.289200000000003</v>
      </c>
      <c r="G1548" s="2">
        <f t="shared" si="187"/>
        <v>13.327301999999996</v>
      </c>
      <c r="H1548" s="2">
        <f t="shared" si="191"/>
        <v>13.571957000000008</v>
      </c>
      <c r="I1548" s="2">
        <f t="array" ref="I1548">SUMPRODUCT(B1532:B1551, (ROW(B1532:B1551)-ROW(B1532)+1)) / (20*21/2)</f>
        <v>13.493297142857141</v>
      </c>
      <c r="J1548" s="2">
        <f t="shared" si="186"/>
        <v>13.405087610811085</v>
      </c>
      <c r="K1548" s="2">
        <f t="shared" si="188"/>
        <v>13.368254842107465</v>
      </c>
    </row>
    <row r="1549" spans="1:11" ht="13.5" x14ac:dyDescent="0.25">
      <c r="A1549" s="3">
        <f>TITRES_STAT!B1552</f>
        <v>44266</v>
      </c>
      <c r="B1549" s="17">
        <f>TITRES_STAT!D1552</f>
        <v>13.810600000000001</v>
      </c>
      <c r="C1549" s="2">
        <f t="shared" si="189"/>
        <v>0.31280000000000108</v>
      </c>
      <c r="D1549" s="2">
        <f t="shared" si="190"/>
        <v>13.75794</v>
      </c>
      <c r="E1549" s="2">
        <f t="shared" si="192"/>
        <v>13.583440000000001</v>
      </c>
      <c r="F1549" s="2">
        <f t="shared" si="185"/>
        <v>13.337350000000004</v>
      </c>
      <c r="G1549" s="2">
        <f t="shared" si="187"/>
        <v>13.323679999999994</v>
      </c>
      <c r="H1549" s="2">
        <f t="shared" si="191"/>
        <v>13.571874500000009</v>
      </c>
      <c r="I1549" s="2">
        <f t="array" ref="I1549">SUMPRODUCT(B1533:B1552, (ROW(B1533:B1552)-ROW(B1533)+1)) / (20*21/2)</f>
        <v>13.489060952380953</v>
      </c>
      <c r="J1549" s="2">
        <f t="shared" si="186"/>
        <v>13.443707838352887</v>
      </c>
      <c r="K1549" s="2">
        <f t="shared" si="188"/>
        <v>13.385601711044426</v>
      </c>
    </row>
    <row r="1550" spans="1:11" ht="13.5" x14ac:dyDescent="0.25">
      <c r="A1550" s="3">
        <f>TITRES_STAT!B1553</f>
        <v>44267</v>
      </c>
      <c r="B1550" s="17">
        <f>TITRES_STAT!D1553</f>
        <v>13.399100000000001</v>
      </c>
      <c r="C1550" s="2">
        <f t="shared" si="189"/>
        <v>-0.4115000000000002</v>
      </c>
      <c r="D1550" s="2">
        <f t="shared" si="190"/>
        <v>13.67234</v>
      </c>
      <c r="E1550" s="2">
        <f t="shared" si="192"/>
        <v>13.606489999999999</v>
      </c>
      <c r="F1550" s="2">
        <f t="shared" si="185"/>
        <v>13.364925000000003</v>
      </c>
      <c r="G1550" s="2">
        <f t="shared" si="187"/>
        <v>13.311499999999993</v>
      </c>
      <c r="H1550" s="2">
        <f t="shared" si="191"/>
        <v>13.569734500000008</v>
      </c>
      <c r="I1550" s="2">
        <f t="array" ref="I1550">SUMPRODUCT(B1534:B1553, (ROW(B1534:B1553)-ROW(B1534)+1)) / (20*21/2)</f>
        <v>13.452100952380956</v>
      </c>
      <c r="J1550" s="2">
        <f t="shared" si="186"/>
        <v>13.43945947279547</v>
      </c>
      <c r="K1550" s="2">
        <f t="shared" si="188"/>
        <v>13.386131055709352</v>
      </c>
    </row>
    <row r="1551" spans="1:11" ht="13.5" x14ac:dyDescent="0.25">
      <c r="A1551" s="3">
        <f>TITRES_STAT!B1554</f>
        <v>44270</v>
      </c>
      <c r="B1551" s="17">
        <f>TITRES_STAT!D1554</f>
        <v>13.3332</v>
      </c>
      <c r="C1551" s="2">
        <f t="shared" si="189"/>
        <v>-6.5900000000000958E-2</v>
      </c>
      <c r="D1551" s="2">
        <f t="shared" si="190"/>
        <v>13.573560000000001</v>
      </c>
      <c r="E1551" s="2">
        <f t="shared" si="192"/>
        <v>13.622949999999999</v>
      </c>
      <c r="F1551" s="2">
        <f t="shared" si="185"/>
        <v>13.377680000000002</v>
      </c>
      <c r="G1551" s="2">
        <f t="shared" si="187"/>
        <v>13.296025999999998</v>
      </c>
      <c r="H1551" s="2">
        <f t="shared" si="191"/>
        <v>13.566483500000009</v>
      </c>
      <c r="I1551" s="2">
        <f t="array" ref="I1551">SUMPRODUCT(B1535:B1554, (ROW(B1535:B1554)-ROW(B1535)+1)) / (20*21/2)</f>
        <v>13.446297619047623</v>
      </c>
      <c r="J1551" s="2">
        <f t="shared" si="186"/>
        <v>13.429339523005424</v>
      </c>
      <c r="K1551" s="2">
        <f t="shared" si="188"/>
        <v>13.384055328034476</v>
      </c>
    </row>
    <row r="1552" spans="1:11" ht="13.5" x14ac:dyDescent="0.25">
      <c r="A1552" s="3">
        <f>TITRES_STAT!B1555</f>
        <v>44271</v>
      </c>
      <c r="B1552" s="17">
        <f>TITRES_STAT!D1555</f>
        <v>13.3332</v>
      </c>
      <c r="C1552" s="2">
        <f t="shared" si="189"/>
        <v>0</v>
      </c>
      <c r="D1552" s="2">
        <f t="shared" si="190"/>
        <v>13.474779999999999</v>
      </c>
      <c r="E1552" s="2">
        <f t="shared" si="192"/>
        <v>13.614720000000002</v>
      </c>
      <c r="F1552" s="2">
        <f t="shared" si="185"/>
        <v>13.392080000000002</v>
      </c>
      <c r="G1552" s="2">
        <f t="shared" si="187"/>
        <v>13.280551999999998</v>
      </c>
      <c r="H1552" s="2">
        <f t="shared" si="191"/>
        <v>13.562574000000007</v>
      </c>
      <c r="I1552" s="2">
        <f t="array" ref="I1552">SUMPRODUCT(B1536:B1555, (ROW(B1536:B1555)-ROW(B1536)+1)) / (20*21/2)</f>
        <v>13.440494285714287</v>
      </c>
      <c r="J1552" s="2">
        <f t="shared" si="186"/>
        <v>13.420183377957288</v>
      </c>
      <c r="K1552" s="2">
        <f t="shared" si="188"/>
        <v>13.382061001444889</v>
      </c>
    </row>
    <row r="1553" spans="1:11" ht="13.5" x14ac:dyDescent="0.25">
      <c r="A1553" s="3">
        <f>TITRES_STAT!B1556</f>
        <v>44272</v>
      </c>
      <c r="B1553" s="17">
        <f>TITRES_STAT!D1556</f>
        <v>13.004</v>
      </c>
      <c r="C1553" s="2">
        <f t="shared" si="189"/>
        <v>-0.32920000000000016</v>
      </c>
      <c r="D1553" s="2">
        <f t="shared" si="190"/>
        <v>13.37602</v>
      </c>
      <c r="E1553" s="2">
        <f t="shared" si="192"/>
        <v>13.550520000000001</v>
      </c>
      <c r="F1553" s="2">
        <f t="shared" si="185"/>
        <v>13.394135000000002</v>
      </c>
      <c r="G1553" s="2">
        <f t="shared" si="187"/>
        <v>13.26656</v>
      </c>
      <c r="H1553" s="2">
        <f t="shared" si="191"/>
        <v>13.557594500000008</v>
      </c>
      <c r="I1553" s="2">
        <f t="array" ref="I1553">SUMPRODUCT(B1537:B1556, (ROW(B1537:B1556)-ROW(B1537)+1)) / (20*21/2)</f>
        <v>13.479376666666667</v>
      </c>
      <c r="J1553" s="2">
        <f t="shared" si="186"/>
        <v>13.38054686577088</v>
      </c>
      <c r="K1553" s="2">
        <f t="shared" si="188"/>
        <v>13.367235079819601</v>
      </c>
    </row>
    <row r="1554" spans="1:11" ht="13.5" x14ac:dyDescent="0.25">
      <c r="A1554" s="3">
        <f>TITRES_STAT!B1557</f>
        <v>44273</v>
      </c>
      <c r="B1554" s="17">
        <f>TITRES_STAT!D1557</f>
        <v>13.3332</v>
      </c>
      <c r="C1554" s="2">
        <f t="shared" si="189"/>
        <v>0.32920000000000016</v>
      </c>
      <c r="D1554" s="2">
        <f t="shared" si="190"/>
        <v>13.280539999999998</v>
      </c>
      <c r="E1554" s="2">
        <f t="shared" si="192"/>
        <v>13.519240000000002</v>
      </c>
      <c r="F1554" s="2">
        <f t="shared" si="185"/>
        <v>13.394135</v>
      </c>
      <c r="G1554" s="2">
        <f t="shared" si="187"/>
        <v>13.259152000000002</v>
      </c>
      <c r="H1554" s="2">
        <f t="shared" si="191"/>
        <v>13.552162500000009</v>
      </c>
      <c r="I1554" s="2">
        <f t="array" ref="I1554">SUMPRODUCT(B1538:B1557, (ROW(B1538:B1557)-ROW(B1538)+1)) / (20*21/2)</f>
        <v>13.516496190476191</v>
      </c>
      <c r="J1554" s="2">
        <f t="shared" si="186"/>
        <v>13.376037640459367</v>
      </c>
      <c r="K1554" s="2">
        <f t="shared" si="188"/>
        <v>13.365900370807068</v>
      </c>
    </row>
    <row r="1555" spans="1:11" ht="13.5" x14ac:dyDescent="0.25">
      <c r="A1555" s="3">
        <f>TITRES_STAT!B1558</f>
        <v>44274</v>
      </c>
      <c r="B1555" s="17">
        <f>TITRES_STAT!D1558</f>
        <v>13.3332</v>
      </c>
      <c r="C1555" s="2">
        <f t="shared" si="189"/>
        <v>0</v>
      </c>
      <c r="D1555" s="2">
        <f t="shared" si="190"/>
        <v>13.26736</v>
      </c>
      <c r="E1555" s="2">
        <f t="shared" si="192"/>
        <v>13.469850000000003</v>
      </c>
      <c r="F1555" s="2">
        <f t="shared" si="185"/>
        <v>13.394135</v>
      </c>
      <c r="G1555" s="2">
        <f t="shared" si="187"/>
        <v>13.259810000000002</v>
      </c>
      <c r="H1555" s="2">
        <f t="shared" si="191"/>
        <v>13.544961000000008</v>
      </c>
      <c r="I1555" s="2">
        <f t="array" ref="I1555">SUMPRODUCT(B1539:B1558, (ROW(B1539:B1558)-ROW(B1539)+1)) / (20*21/2)</f>
        <v>13.627489523809524</v>
      </c>
      <c r="J1555" s="2">
        <f t="shared" si="186"/>
        <v>13.371957865177523</v>
      </c>
      <c r="K1555" s="2">
        <f t="shared" si="188"/>
        <v>13.364618003324439</v>
      </c>
    </row>
    <row r="1556" spans="1:11" ht="13.5" x14ac:dyDescent="0.25">
      <c r="A1556" s="3">
        <f>TITRES_STAT!B1559</f>
        <v>44277</v>
      </c>
      <c r="B1556" s="17">
        <f>TITRES_STAT!D1559</f>
        <v>13.8024</v>
      </c>
      <c r="C1556" s="2">
        <f t="shared" si="189"/>
        <v>0.46920000000000073</v>
      </c>
      <c r="D1556" s="2">
        <f t="shared" si="190"/>
        <v>13.3612</v>
      </c>
      <c r="E1556" s="2">
        <f t="shared" si="192"/>
        <v>13.467380000000002</v>
      </c>
      <c r="F1556" s="2">
        <f t="shared" ref="F1556:F1619" si="193">AVERAGE(B1537:B1556)</f>
        <v>13.437344999999999</v>
      </c>
      <c r="G1556" s="2">
        <f t="shared" si="187"/>
        <v>13.262610000000006</v>
      </c>
      <c r="H1556" s="2">
        <f t="shared" si="191"/>
        <v>13.541504500000007</v>
      </c>
      <c r="I1556" s="2">
        <f t="array" ref="I1556">SUMPRODUCT(B1540:B1559, (ROW(B1540:B1559)-ROW(B1540)+1)) / (20*21/2)</f>
        <v>13.730997142857145</v>
      </c>
      <c r="J1556" s="2">
        <f t="shared" si="186"/>
        <v>13.412952354208235</v>
      </c>
      <c r="K1556" s="2">
        <f t="shared" si="188"/>
        <v>13.381785924762697</v>
      </c>
    </row>
    <row r="1557" spans="1:11" ht="13.5" x14ac:dyDescent="0.25">
      <c r="A1557" s="3">
        <f>TITRES_STAT!B1560</f>
        <v>44278</v>
      </c>
      <c r="B1557" s="17">
        <f>TITRES_STAT!D1560</f>
        <v>13.8271</v>
      </c>
      <c r="C1557" s="2">
        <f t="shared" si="189"/>
        <v>2.4699999999999278E-2</v>
      </c>
      <c r="D1557" s="2">
        <f t="shared" si="190"/>
        <v>13.459979999999998</v>
      </c>
      <c r="E1557" s="2">
        <f t="shared" si="192"/>
        <v>13.46738</v>
      </c>
      <c r="F1557" s="2">
        <f t="shared" si="193"/>
        <v>13.484669999999999</v>
      </c>
      <c r="G1557" s="2">
        <f t="shared" si="187"/>
        <v>13.265904000000004</v>
      </c>
      <c r="H1557" s="2">
        <f t="shared" si="191"/>
        <v>13.537184000000007</v>
      </c>
      <c r="I1557" s="2">
        <f t="array" ref="I1557">SUMPRODUCT(B1541:B1560, (ROW(B1541:B1560)-ROW(B1541)+1)) / (20*21/2)</f>
        <v>13.797273333333333</v>
      </c>
      <c r="J1557" s="2">
        <f t="shared" ref="J1557:J1620" si="194">$J$4*B1557+J1556*(1-$J$4)</f>
        <v>13.452394987140783</v>
      </c>
      <c r="K1557" s="2">
        <f t="shared" si="188"/>
        <v>13.399249221830827</v>
      </c>
    </row>
    <row r="1558" spans="1:11" ht="13.5" x14ac:dyDescent="0.25">
      <c r="A1558" s="3">
        <f>TITRES_STAT!B1561</f>
        <v>44279</v>
      </c>
      <c r="B1558" s="17">
        <f>TITRES_STAT!D1561</f>
        <v>14.6501</v>
      </c>
      <c r="C1558" s="2">
        <f t="shared" si="189"/>
        <v>0.8230000000000004</v>
      </c>
      <c r="D1558" s="2">
        <f t="shared" si="190"/>
        <v>13.789199999999999</v>
      </c>
      <c r="E1558" s="2">
        <f t="shared" si="192"/>
        <v>13.582610000000003</v>
      </c>
      <c r="F1558" s="2">
        <f t="shared" si="193"/>
        <v>13.563269999999999</v>
      </c>
      <c r="G1558" s="2">
        <f t="shared" si="187"/>
        <v>13.280718000000002</v>
      </c>
      <c r="H1558" s="2">
        <f t="shared" si="191"/>
        <v>13.537184000000007</v>
      </c>
      <c r="I1558" s="2">
        <f t="array" ref="I1558">SUMPRODUCT(B1542:B1561, (ROW(B1542:B1561)-ROW(B1542)+1)) / (20*21/2)</f>
        <v>13.858062380952381</v>
      </c>
      <c r="J1558" s="2">
        <f t="shared" si="194"/>
        <v>13.566462131222615</v>
      </c>
      <c r="K1558" s="2">
        <f t="shared" si="188"/>
        <v>13.448302193523736</v>
      </c>
    </row>
    <row r="1559" spans="1:11" ht="13.5" x14ac:dyDescent="0.25">
      <c r="A1559" s="3">
        <f>TITRES_STAT!B1562</f>
        <v>44280</v>
      </c>
      <c r="B1559" s="17">
        <f>TITRES_STAT!D1562</f>
        <v>14.6501</v>
      </c>
      <c r="C1559" s="2">
        <f t="shared" si="189"/>
        <v>0</v>
      </c>
      <c r="D1559" s="2">
        <f t="shared" si="190"/>
        <v>14.052580000000001</v>
      </c>
      <c r="E1559" s="2">
        <f t="shared" si="192"/>
        <v>13.66656</v>
      </c>
      <c r="F1559" s="2">
        <f t="shared" si="193"/>
        <v>13.625000000000004</v>
      </c>
      <c r="G1559" s="2">
        <f t="shared" si="187"/>
        <v>13.303764000000001</v>
      </c>
      <c r="H1559" s="2">
        <f t="shared" si="191"/>
        <v>13.538418500000004</v>
      </c>
      <c r="I1559" s="2">
        <f t="array" ref="I1559">SUMPRODUCT(B1543:B1562, (ROW(B1543:B1562)-ROW(B1543)+1)) / (20*21/2)</f>
        <v>13.92120238095238</v>
      </c>
      <c r="J1559" s="2">
        <f t="shared" si="194"/>
        <v>13.669665737772842</v>
      </c>
      <c r="K1559" s="2">
        <f t="shared" si="188"/>
        <v>13.495431519267903</v>
      </c>
    </row>
    <row r="1560" spans="1:11" ht="13.5" x14ac:dyDescent="0.25">
      <c r="A1560" s="3">
        <f>TITRES_STAT!B1563</f>
        <v>44281</v>
      </c>
      <c r="B1560" s="17">
        <f>TITRES_STAT!D1563</f>
        <v>14.3209</v>
      </c>
      <c r="C1560" s="2">
        <f t="shared" si="189"/>
        <v>-0.32920000000000016</v>
      </c>
      <c r="D1560" s="2">
        <f t="shared" si="190"/>
        <v>14.250120000000001</v>
      </c>
      <c r="E1560" s="2">
        <f t="shared" si="192"/>
        <v>13.75874</v>
      </c>
      <c r="F1560" s="2">
        <f t="shared" si="193"/>
        <v>13.682615000000002</v>
      </c>
      <c r="G1560" s="2">
        <f t="shared" si="187"/>
        <v>13.321872000000001</v>
      </c>
      <c r="H1560" s="2">
        <f t="shared" si="191"/>
        <v>13.538007000000004</v>
      </c>
      <c r="I1560" s="2">
        <f t="array" ref="I1560">SUMPRODUCT(B1544:B1563, (ROW(B1544:B1563)-ROW(B1544)+1)) / (20*21/2)</f>
        <v>13.94044857142857</v>
      </c>
      <c r="J1560" s="2">
        <f t="shared" si="194"/>
        <v>13.731688048461145</v>
      </c>
      <c r="K1560" s="2">
        <f t="shared" si="188"/>
        <v>13.527802832237789</v>
      </c>
    </row>
    <row r="1561" spans="1:11" ht="13.5" x14ac:dyDescent="0.25">
      <c r="A1561" s="3">
        <f>TITRES_STAT!B1564</f>
        <v>44284</v>
      </c>
      <c r="B1561" s="17">
        <f>TITRES_STAT!D1564</f>
        <v>14.3209</v>
      </c>
      <c r="C1561" s="2">
        <f t="shared" si="189"/>
        <v>0</v>
      </c>
      <c r="D1561" s="2">
        <f t="shared" si="190"/>
        <v>14.353819999999999</v>
      </c>
      <c r="E1561" s="2">
        <f t="shared" si="192"/>
        <v>13.85751</v>
      </c>
      <c r="F1561" s="2">
        <f t="shared" si="193"/>
        <v>13.740230000000002</v>
      </c>
      <c r="G1561" s="2">
        <f t="shared" si="187"/>
        <v>13.339156000000003</v>
      </c>
      <c r="H1561" s="2">
        <f t="shared" si="191"/>
        <v>13.537225000000003</v>
      </c>
      <c r="I1561" s="2">
        <f t="array" ref="I1561">SUMPRODUCT(B1545:B1564, (ROW(B1545:B1564)-ROW(B1545)+1)) / (20*21/2)</f>
        <v>13.989400952380954</v>
      </c>
      <c r="J1561" s="2">
        <f t="shared" si="194"/>
        <v>13.787803472417227</v>
      </c>
      <c r="K1561" s="2">
        <f t="shared" si="188"/>
        <v>13.558904681953955</v>
      </c>
    </row>
    <row r="1562" spans="1:11" ht="13.5" x14ac:dyDescent="0.25">
      <c r="A1562" s="3">
        <f>TITRES_STAT!B1565</f>
        <v>44285</v>
      </c>
      <c r="B1562" s="17">
        <f>TITRES_STAT!D1565</f>
        <v>14.4032</v>
      </c>
      <c r="C1562" s="2">
        <f t="shared" si="189"/>
        <v>8.230000000000004E-2</v>
      </c>
      <c r="D1562" s="2">
        <f t="shared" si="190"/>
        <v>14.469040000000001</v>
      </c>
      <c r="E1562" s="2">
        <f t="shared" si="192"/>
        <v>13.964509999999999</v>
      </c>
      <c r="F1562" s="2">
        <f t="shared" si="193"/>
        <v>13.789615000000003</v>
      </c>
      <c r="G1562" s="2">
        <f t="shared" si="187"/>
        <v>13.358086</v>
      </c>
      <c r="H1562" s="2">
        <f t="shared" si="191"/>
        <v>13.537225000000003</v>
      </c>
      <c r="I1562" s="2">
        <f t="array" ref="I1562">SUMPRODUCT(B1546:B1565, (ROW(B1546:B1565)-ROW(B1546)+1)) / (20*21/2)</f>
        <v>14.003787142857142</v>
      </c>
      <c r="J1562" s="2">
        <f t="shared" si="194"/>
        <v>13.846412665520349</v>
      </c>
      <c r="K1562" s="2">
        <f t="shared" si="188"/>
        <v>13.592014302269487</v>
      </c>
    </row>
    <row r="1563" spans="1:11" ht="13.5" x14ac:dyDescent="0.25">
      <c r="A1563" s="3">
        <f>TITRES_STAT!B1566</f>
        <v>44286</v>
      </c>
      <c r="B1563" s="17">
        <f>TITRES_STAT!D1566</f>
        <v>13.9917</v>
      </c>
      <c r="C1563" s="2">
        <f t="shared" si="189"/>
        <v>-0.4115000000000002</v>
      </c>
      <c r="D1563" s="2">
        <f t="shared" si="190"/>
        <v>14.337359999999999</v>
      </c>
      <c r="E1563" s="2">
        <f t="shared" si="192"/>
        <v>14.063279999999997</v>
      </c>
      <c r="F1563" s="2">
        <f t="shared" si="193"/>
        <v>13.806900000000002</v>
      </c>
      <c r="G1563" s="2">
        <f t="shared" si="187"/>
        <v>13.371256000000001</v>
      </c>
      <c r="H1563" s="2">
        <f t="shared" si="191"/>
        <v>13.534756000000007</v>
      </c>
      <c r="I1563" s="2">
        <f t="array" ref="I1563">SUMPRODUCT(B1547:B1566, (ROW(B1547:B1566)-ROW(B1547)+1)) / (20*21/2)</f>
        <v>14.013465714285719</v>
      </c>
      <c r="J1563" s="2">
        <f t="shared" si="194"/>
        <v>13.860249554518409</v>
      </c>
      <c r="K1563" s="2">
        <f t="shared" si="188"/>
        <v>13.607688251200097</v>
      </c>
    </row>
    <row r="1564" spans="1:11" ht="13.5" x14ac:dyDescent="0.25">
      <c r="A1564" s="3">
        <f>TITRES_STAT!B1567</f>
        <v>44287</v>
      </c>
      <c r="B1564" s="17">
        <f>TITRES_STAT!D1567</f>
        <v>14.3209</v>
      </c>
      <c r="C1564" s="2">
        <f t="shared" si="189"/>
        <v>0.32920000000000016</v>
      </c>
      <c r="D1564" s="2">
        <f t="shared" si="190"/>
        <v>14.271520000000001</v>
      </c>
      <c r="E1564" s="2">
        <f t="shared" si="192"/>
        <v>14.162049999999999</v>
      </c>
      <c r="F1564" s="2">
        <f t="shared" si="193"/>
        <v>13.840645</v>
      </c>
      <c r="G1564" s="2">
        <f t="shared" si="187"/>
        <v>13.394302</v>
      </c>
      <c r="H1564" s="2">
        <f t="shared" si="191"/>
        <v>13.533933000000006</v>
      </c>
      <c r="I1564" s="2">
        <f t="array" ref="I1564">SUMPRODUCT(B1548:B1567, (ROW(B1548:B1567)-ROW(B1548)+1)) / (20*21/2)</f>
        <v>13.991204285714286</v>
      </c>
      <c r="J1564" s="2">
        <f t="shared" si="194"/>
        <v>13.904121025516655</v>
      </c>
      <c r="K1564" s="2">
        <f t="shared" si="188"/>
        <v>13.635657339388329</v>
      </c>
    </row>
    <row r="1565" spans="1:11" ht="13.5" x14ac:dyDescent="0.25">
      <c r="A1565" s="3">
        <f>TITRES_STAT!B1568</f>
        <v>44288</v>
      </c>
      <c r="B1565" s="17">
        <f>TITRES_STAT!D1568</f>
        <v>13.9917</v>
      </c>
      <c r="C1565" s="2">
        <f t="shared" si="189"/>
        <v>-0.32920000000000016</v>
      </c>
      <c r="D1565" s="2">
        <f t="shared" si="190"/>
        <v>14.205680000000001</v>
      </c>
      <c r="E1565" s="2">
        <f t="shared" si="192"/>
        <v>14.2279</v>
      </c>
      <c r="F1565" s="2">
        <f t="shared" si="193"/>
        <v>13.848875000000001</v>
      </c>
      <c r="G1565" s="2">
        <f t="shared" si="187"/>
        <v>13.412410000000001</v>
      </c>
      <c r="H1565" s="2">
        <f t="shared" si="191"/>
        <v>13.530641000000005</v>
      </c>
      <c r="I1565" s="2">
        <f t="array" ref="I1565">SUMPRODUCT(B1549:B1568, (ROW(B1549:B1568)-ROW(B1549)+1)) / (20*21/2)</f>
        <v>13.965999047619048</v>
      </c>
      <c r="J1565" s="2">
        <f t="shared" si="194"/>
        <v>13.912461880229355</v>
      </c>
      <c r="K1565" s="2">
        <f t="shared" si="188"/>
        <v>13.649619796667219</v>
      </c>
    </row>
    <row r="1566" spans="1:11" ht="13.5" x14ac:dyDescent="0.25">
      <c r="A1566" s="3">
        <f>TITRES_STAT!B1569</f>
        <v>44291</v>
      </c>
      <c r="B1566" s="17">
        <f>TITRES_STAT!D1569</f>
        <v>13.9505</v>
      </c>
      <c r="C1566" s="2">
        <f t="shared" si="189"/>
        <v>-4.1199999999999903E-2</v>
      </c>
      <c r="D1566" s="2">
        <f t="shared" si="190"/>
        <v>14.131600000000001</v>
      </c>
      <c r="E1566" s="2">
        <f t="shared" si="192"/>
        <v>14.242709999999999</v>
      </c>
      <c r="F1566" s="2">
        <f t="shared" si="193"/>
        <v>13.855045</v>
      </c>
      <c r="G1566" s="2">
        <f t="shared" si="187"/>
        <v>13.429694000000001</v>
      </c>
      <c r="H1566" s="2">
        <f t="shared" si="191"/>
        <v>13.527143000000006</v>
      </c>
      <c r="I1566" s="2">
        <f t="array" ref="I1566">SUMPRODUCT(B1550:B1569, (ROW(B1550:B1569)-ROW(B1550)+1)) / (20*21/2)</f>
        <v>13.93256380952381</v>
      </c>
      <c r="J1566" s="2">
        <f t="shared" si="194"/>
        <v>13.916084558302749</v>
      </c>
      <c r="K1566" s="2">
        <f t="shared" si="188"/>
        <v>13.661419020327328</v>
      </c>
    </row>
    <row r="1567" spans="1:11" ht="13.5" x14ac:dyDescent="0.25">
      <c r="A1567" s="3">
        <f>TITRES_STAT!B1570</f>
        <v>44292</v>
      </c>
      <c r="B1567" s="17">
        <f>TITRES_STAT!D1570</f>
        <v>13.6213</v>
      </c>
      <c r="C1567" s="2">
        <f t="shared" si="189"/>
        <v>-0.32920000000000016</v>
      </c>
      <c r="D1567" s="2">
        <f t="shared" si="190"/>
        <v>13.975219999999998</v>
      </c>
      <c r="E1567" s="2">
        <f t="shared" si="192"/>
        <v>14.222129999999998</v>
      </c>
      <c r="F1567" s="2">
        <f t="shared" si="193"/>
        <v>13.844755000000001</v>
      </c>
      <c r="G1567" s="2">
        <f t="shared" si="187"/>
        <v>13.440394000000001</v>
      </c>
      <c r="H1567" s="2">
        <f t="shared" si="191"/>
        <v>13.521999000000005</v>
      </c>
      <c r="I1567" s="2">
        <f t="array" ref="I1567">SUMPRODUCT(B1551:B1570, (ROW(B1551:B1570)-ROW(B1551)+1)) / (20*21/2)</f>
        <v>13.900618095238098</v>
      </c>
      <c r="J1567" s="2">
        <f t="shared" si="194"/>
        <v>13.888009838464393</v>
      </c>
      <c r="K1567" s="2">
        <f t="shared" si="188"/>
        <v>13.659845725412533</v>
      </c>
    </row>
    <row r="1568" spans="1:11" ht="13.5" x14ac:dyDescent="0.25">
      <c r="A1568" s="3">
        <f>TITRES_STAT!B1571</f>
        <v>44293</v>
      </c>
      <c r="B1568" s="17">
        <f>TITRES_STAT!D1571</f>
        <v>13.5801</v>
      </c>
      <c r="C1568" s="2">
        <f t="shared" si="189"/>
        <v>-4.1199999999999903E-2</v>
      </c>
      <c r="D1568" s="2">
        <f t="shared" si="190"/>
        <v>13.892900000000001</v>
      </c>
      <c r="E1568" s="2">
        <f t="shared" si="192"/>
        <v>14.115129999999999</v>
      </c>
      <c r="F1568" s="2">
        <f t="shared" si="193"/>
        <v>13.848870000000002</v>
      </c>
      <c r="G1568" s="2">
        <f t="shared" si="187"/>
        <v>13.455208000000001</v>
      </c>
      <c r="H1568" s="2">
        <f t="shared" si="191"/>
        <v>13.516237500000006</v>
      </c>
      <c r="I1568" s="2">
        <f t="array" ref="I1568">SUMPRODUCT(B1552:B1571, (ROW(B1552:B1571)-ROW(B1552)+1)) / (20*21/2)</f>
        <v>13.868202380952383</v>
      </c>
      <c r="J1568" s="2">
        <f t="shared" si="194"/>
        <v>13.858685091943975</v>
      </c>
      <c r="K1568" s="2">
        <f t="shared" si="188"/>
        <v>13.656718442063022</v>
      </c>
    </row>
    <row r="1569" spans="1:11" ht="13.5" x14ac:dyDescent="0.25">
      <c r="A1569" s="3">
        <f>TITRES_STAT!B1572</f>
        <v>44294</v>
      </c>
      <c r="B1569" s="17">
        <f>TITRES_STAT!D1572</f>
        <v>13.4978</v>
      </c>
      <c r="C1569" s="2">
        <f t="shared" si="189"/>
        <v>-8.230000000000004E-2</v>
      </c>
      <c r="D1569" s="2">
        <f t="shared" si="190"/>
        <v>13.728280000000002</v>
      </c>
      <c r="E1569" s="2">
        <f t="shared" si="192"/>
        <v>13.999900000000002</v>
      </c>
      <c r="F1569" s="2">
        <f t="shared" si="193"/>
        <v>13.83323</v>
      </c>
      <c r="G1569" s="2">
        <f t="shared" si="187"/>
        <v>13.464260000000001</v>
      </c>
      <c r="H1569" s="2">
        <f t="shared" si="191"/>
        <v>13.507883500000005</v>
      </c>
      <c r="I1569" s="2">
        <f t="array" ref="I1569">SUMPRODUCT(B1553:B1572, (ROW(B1553:B1572)-ROW(B1553)+1)) / (20*21/2)</f>
        <v>13.835002857142857</v>
      </c>
      <c r="J1569" s="2">
        <f t="shared" si="194"/>
        <v>13.824315083187406</v>
      </c>
      <c r="K1569" s="2">
        <f t="shared" si="188"/>
        <v>13.650486346295846</v>
      </c>
    </row>
    <row r="1570" spans="1:11" ht="13.5" x14ac:dyDescent="0.25">
      <c r="A1570" s="3">
        <f>TITRES_STAT!B1573</f>
        <v>44298</v>
      </c>
      <c r="B1570" s="17">
        <f>TITRES_STAT!D1573</f>
        <v>13.4978</v>
      </c>
      <c r="C1570" s="2">
        <f t="shared" si="189"/>
        <v>0</v>
      </c>
      <c r="D1570" s="2">
        <f t="shared" si="190"/>
        <v>13.629499999999998</v>
      </c>
      <c r="E1570" s="2">
        <f t="shared" si="192"/>
        <v>13.917590000000001</v>
      </c>
      <c r="F1570" s="2">
        <f t="shared" si="193"/>
        <v>13.838164999999998</v>
      </c>
      <c r="G1570" s="2">
        <f t="shared" si="187"/>
        <v>13.473312</v>
      </c>
      <c r="H1570" s="2">
        <f t="shared" si="191"/>
        <v>13.502574500000005</v>
      </c>
      <c r="I1570" s="2">
        <f t="array" ref="I1570">SUMPRODUCT(B1554:B1573, (ROW(B1554:B1573)-ROW(B1554)+1)) / (20*21/2)</f>
        <v>13.800238571428574</v>
      </c>
      <c r="J1570" s="2">
        <f t="shared" si="194"/>
        <v>13.793218408598129</v>
      </c>
      <c r="K1570" s="2">
        <f t="shared" si="188"/>
        <v>13.644498646441107</v>
      </c>
    </row>
    <row r="1571" spans="1:11" ht="13.5" x14ac:dyDescent="0.25">
      <c r="A1571" s="3">
        <f>TITRES_STAT!B1574</f>
        <v>44299</v>
      </c>
      <c r="B1571" s="17">
        <f>TITRES_STAT!D1574</f>
        <v>13.4978</v>
      </c>
      <c r="C1571" s="2">
        <f t="shared" si="189"/>
        <v>0</v>
      </c>
      <c r="D1571" s="2">
        <f t="shared" si="190"/>
        <v>13.538959999999999</v>
      </c>
      <c r="E1571" s="2">
        <f t="shared" si="192"/>
        <v>13.835280000000001</v>
      </c>
      <c r="F1571" s="2">
        <f t="shared" si="193"/>
        <v>13.846394999999998</v>
      </c>
      <c r="G1571" s="2">
        <f t="shared" si="187"/>
        <v>13.480060000000002</v>
      </c>
      <c r="H1571" s="2">
        <f t="shared" si="191"/>
        <v>13.499282000000008</v>
      </c>
      <c r="I1571" s="2">
        <f t="array" ref="I1571">SUMPRODUCT(B1555:B1574, (ROW(B1555:B1574)-ROW(B1555)+1)) / (20*21/2)</f>
        <v>13.763161904761903</v>
      </c>
      <c r="J1571" s="2">
        <f t="shared" si="194"/>
        <v>13.765083322064973</v>
      </c>
      <c r="K1571" s="2">
        <f t="shared" si="188"/>
        <v>13.638745758345379</v>
      </c>
    </row>
    <row r="1572" spans="1:11" ht="13.5" x14ac:dyDescent="0.25">
      <c r="A1572" s="3">
        <f>TITRES_STAT!B1575</f>
        <v>44300</v>
      </c>
      <c r="B1572" s="17">
        <f>TITRES_STAT!D1575</f>
        <v>13.4978</v>
      </c>
      <c r="C1572" s="2">
        <f t="shared" si="189"/>
        <v>0</v>
      </c>
      <c r="D1572" s="2">
        <f t="shared" si="190"/>
        <v>13.514259999999998</v>
      </c>
      <c r="E1572" s="2">
        <f t="shared" si="192"/>
        <v>13.744739999999998</v>
      </c>
      <c r="F1572" s="2">
        <f t="shared" si="193"/>
        <v>13.854624999999999</v>
      </c>
      <c r="G1572" s="2">
        <f t="shared" si="187"/>
        <v>13.493391999999998</v>
      </c>
      <c r="H1572" s="2">
        <f t="shared" si="191"/>
        <v>13.495989500000007</v>
      </c>
      <c r="I1572" s="2">
        <f t="array" ref="I1572">SUMPRODUCT(B1556:B1575, (ROW(B1556:B1575)-ROW(B1556)+1)) / (20*21/2)</f>
        <v>13.71044523809524</v>
      </c>
      <c r="J1572" s="2">
        <f t="shared" si="194"/>
        <v>13.739627767582594</v>
      </c>
      <c r="K1572" s="2">
        <f t="shared" si="188"/>
        <v>13.633218473704385</v>
      </c>
    </row>
    <row r="1573" spans="1:11" ht="13.5" x14ac:dyDescent="0.25">
      <c r="A1573" s="3">
        <f>TITRES_STAT!B1576</f>
        <v>44301</v>
      </c>
      <c r="B1573" s="17">
        <f>TITRES_STAT!D1576</f>
        <v>13.489599999999999</v>
      </c>
      <c r="C1573" s="2">
        <f t="shared" si="189"/>
        <v>-8.2000000000004292E-3</v>
      </c>
      <c r="D1573" s="2">
        <f t="shared" si="190"/>
        <v>13.49616</v>
      </c>
      <c r="E1573" s="2">
        <f t="shared" si="192"/>
        <v>13.69453</v>
      </c>
      <c r="F1573" s="2">
        <f t="shared" si="193"/>
        <v>13.878905</v>
      </c>
      <c r="G1573" s="2">
        <f t="shared" si="187"/>
        <v>13.506395999999997</v>
      </c>
      <c r="H1573" s="2">
        <f t="shared" si="191"/>
        <v>13.49347900000001</v>
      </c>
      <c r="I1573" s="2">
        <f t="array" ref="I1573">SUMPRODUCT(B1557:B1576, (ROW(B1557:B1576)-ROW(B1557)+1)) / (20*21/2)</f>
        <v>13.651461904761906</v>
      </c>
      <c r="J1573" s="2">
        <f t="shared" si="194"/>
        <v>13.715815599241393</v>
      </c>
      <c r="K1573" s="2">
        <f t="shared" si="188"/>
        <v>13.627586376696371</v>
      </c>
    </row>
    <row r="1574" spans="1:11" ht="13.5" x14ac:dyDescent="0.25">
      <c r="A1574" s="3">
        <f>TITRES_STAT!B1577</f>
        <v>44302</v>
      </c>
      <c r="B1574" s="17">
        <f>TITRES_STAT!D1577</f>
        <v>13.489599999999999</v>
      </c>
      <c r="C1574" s="2">
        <f t="shared" si="189"/>
        <v>0</v>
      </c>
      <c r="D1574" s="2">
        <f t="shared" si="190"/>
        <v>13.49452</v>
      </c>
      <c r="E1574" s="2">
        <f t="shared" si="192"/>
        <v>13.6114</v>
      </c>
      <c r="F1574" s="2">
        <f t="shared" si="193"/>
        <v>13.886725000000002</v>
      </c>
      <c r="G1574" s="2">
        <f t="shared" si="187"/>
        <v>13.519399999999997</v>
      </c>
      <c r="H1574" s="2">
        <f t="shared" si="191"/>
        <v>13.49261500000001</v>
      </c>
      <c r="I1574" s="2">
        <f t="array" ref="I1574">SUMPRODUCT(B1558:B1577, (ROW(B1558:B1577)-ROW(B1558)+1)) / (20*21/2)</f>
        <v>13.59502619047619</v>
      </c>
      <c r="J1574" s="2">
        <f t="shared" si="194"/>
        <v>13.694271256456499</v>
      </c>
      <c r="K1574" s="2">
        <f t="shared" si="188"/>
        <v>13.622175146237689</v>
      </c>
    </row>
    <row r="1575" spans="1:11" ht="13.5" x14ac:dyDescent="0.25">
      <c r="A1575" s="3">
        <f>TITRES_STAT!B1578</f>
        <v>44305</v>
      </c>
      <c r="B1575" s="17">
        <f>TITRES_STAT!D1578</f>
        <v>13.3332</v>
      </c>
      <c r="C1575" s="2">
        <f t="shared" si="189"/>
        <v>-0.15639999999999965</v>
      </c>
      <c r="D1575" s="2">
        <f t="shared" si="190"/>
        <v>13.461600000000001</v>
      </c>
      <c r="E1575" s="2">
        <f t="shared" si="192"/>
        <v>13.545549999999997</v>
      </c>
      <c r="F1575" s="2">
        <f t="shared" si="193"/>
        <v>13.886725000000002</v>
      </c>
      <c r="G1575" s="2">
        <f t="shared" si="187"/>
        <v>13.523185999999999</v>
      </c>
      <c r="H1575" s="2">
        <f t="shared" si="191"/>
        <v>13.491380500000009</v>
      </c>
      <c r="I1575" s="2">
        <f t="array" ref="I1575">SUMPRODUCT(B1559:B1578, (ROW(B1559:B1578)-ROW(B1559)+1)) / (20*21/2)</f>
        <v>13.541255714285715</v>
      </c>
      <c r="J1575" s="2">
        <f t="shared" si="194"/>
        <v>13.659883517746355</v>
      </c>
      <c r="K1575" s="2">
        <f t="shared" si="188"/>
        <v>13.610842787561701</v>
      </c>
    </row>
    <row r="1576" spans="1:11" ht="13.5" x14ac:dyDescent="0.25">
      <c r="A1576" s="3">
        <f>TITRES_STAT!B1579</f>
        <v>44306</v>
      </c>
      <c r="B1576" s="17">
        <f>TITRES_STAT!D1579</f>
        <v>13.2674</v>
      </c>
      <c r="C1576" s="2">
        <f t="shared" si="189"/>
        <v>-6.5799999999999415E-2</v>
      </c>
      <c r="D1576" s="2">
        <f t="shared" si="190"/>
        <v>13.415520000000001</v>
      </c>
      <c r="E1576" s="2">
        <f t="shared" si="192"/>
        <v>13.47724</v>
      </c>
      <c r="F1576" s="2">
        <f t="shared" si="193"/>
        <v>13.859975</v>
      </c>
      <c r="G1576" s="2">
        <f t="shared" si="187"/>
        <v>13.526807999999999</v>
      </c>
      <c r="H1576" s="2">
        <f t="shared" si="191"/>
        <v>13.49022850000001</v>
      </c>
      <c r="I1576" s="2">
        <f t="array" ref="I1576">SUMPRODUCT(B1560:B1579, (ROW(B1560:B1579)-ROW(B1560)+1)) / (20*21/2)</f>
        <v>13.49563142857143</v>
      </c>
      <c r="J1576" s="2">
        <f t="shared" si="194"/>
        <v>13.622504135103846</v>
      </c>
      <c r="K1576" s="2">
        <f t="shared" si="188"/>
        <v>13.597374442951438</v>
      </c>
    </row>
    <row r="1577" spans="1:11" ht="13.5" x14ac:dyDescent="0.25">
      <c r="A1577" s="3">
        <f>TITRES_STAT!B1580</f>
        <v>44307</v>
      </c>
      <c r="B1577" s="17">
        <f>TITRES_STAT!D1580</f>
        <v>13.2674</v>
      </c>
      <c r="C1577" s="2">
        <f t="shared" si="189"/>
        <v>0</v>
      </c>
      <c r="D1577" s="2">
        <f t="shared" si="190"/>
        <v>13.369440000000001</v>
      </c>
      <c r="E1577" s="2">
        <f t="shared" si="192"/>
        <v>13.441849999999999</v>
      </c>
      <c r="F1577" s="2">
        <f t="shared" si="193"/>
        <v>13.831990000000001</v>
      </c>
      <c r="G1577" s="2">
        <f t="shared" si="187"/>
        <v>13.532075999999996</v>
      </c>
      <c r="H1577" s="2">
        <f t="shared" si="191"/>
        <v>13.48928200000001</v>
      </c>
      <c r="I1577" s="2">
        <f t="array" ref="I1577">SUMPRODUCT(B1561:B1580, (ROW(B1561:B1580)-ROW(B1561)+1)) / (20*21/2)</f>
        <v>13.457303809523808</v>
      </c>
      <c r="J1577" s="2">
        <f t="shared" si="194"/>
        <v>13.588684693665385</v>
      </c>
      <c r="K1577" s="2">
        <f t="shared" si="188"/>
        <v>13.584434268718049</v>
      </c>
    </row>
    <row r="1578" spans="1:11" ht="13.5" x14ac:dyDescent="0.25">
      <c r="A1578" s="3">
        <f>TITRES_STAT!B1581</f>
        <v>44308</v>
      </c>
      <c r="B1578" s="17">
        <f>TITRES_STAT!D1581</f>
        <v>13.2674</v>
      </c>
      <c r="C1578" s="2">
        <f t="shared" si="189"/>
        <v>0</v>
      </c>
      <c r="D1578" s="2">
        <f t="shared" si="190"/>
        <v>13.324999999999999</v>
      </c>
      <c r="E1578" s="2">
        <f t="shared" si="192"/>
        <v>13.41058</v>
      </c>
      <c r="F1578" s="2">
        <f t="shared" si="193"/>
        <v>13.762855000000002</v>
      </c>
      <c r="G1578" s="2">
        <f t="shared" si="187"/>
        <v>13.537343999999996</v>
      </c>
      <c r="H1578" s="2">
        <f t="shared" si="191"/>
        <v>13.488088500000011</v>
      </c>
      <c r="I1578" s="2">
        <f t="array" ref="I1578">SUMPRODUCT(B1562:B1581, (ROW(B1562:B1581)-ROW(B1562)+1)) / (20*21/2)</f>
        <v>13.435627619047619</v>
      </c>
      <c r="J1578" s="2">
        <f t="shared" si="194"/>
        <v>13.55808615141154</v>
      </c>
      <c r="K1578" s="2">
        <f t="shared" si="188"/>
        <v>13.572001552297733</v>
      </c>
    </row>
    <row r="1579" spans="1:11" ht="13.5" x14ac:dyDescent="0.25">
      <c r="A1579" s="3">
        <f>TITRES_STAT!B1582</f>
        <v>44309</v>
      </c>
      <c r="B1579" s="17">
        <f>TITRES_STAT!D1582</f>
        <v>13.283799999999999</v>
      </c>
      <c r="C1579" s="2">
        <f t="shared" si="189"/>
        <v>1.6399999999999082E-2</v>
      </c>
      <c r="D1579" s="2">
        <f t="shared" si="190"/>
        <v>13.283840000000001</v>
      </c>
      <c r="E1579" s="2">
        <f t="shared" si="192"/>
        <v>13.38918</v>
      </c>
      <c r="F1579" s="2">
        <f t="shared" si="193"/>
        <v>13.694540000000003</v>
      </c>
      <c r="G1579" s="2">
        <f t="shared" si="187"/>
        <v>13.546067999999996</v>
      </c>
      <c r="H1579" s="2">
        <f t="shared" si="191"/>
        <v>13.48545450000001</v>
      </c>
      <c r="I1579" s="2">
        <f t="array" ref="I1579">SUMPRODUCT(B1563:B1582, (ROW(B1563:B1582)-ROW(B1563)+1)) / (20*21/2)</f>
        <v>13.410424761904761</v>
      </c>
      <c r="J1579" s="2">
        <f t="shared" si="194"/>
        <v>13.531963660800917</v>
      </c>
      <c r="K1579" s="2">
        <f t="shared" si="188"/>
        <v>13.560699530638999</v>
      </c>
    </row>
    <row r="1580" spans="1:11" ht="13.5" x14ac:dyDescent="0.25">
      <c r="A1580" s="3">
        <f>TITRES_STAT!B1583</f>
        <v>44312</v>
      </c>
      <c r="B1580" s="17">
        <f>TITRES_STAT!D1583</f>
        <v>13.2921</v>
      </c>
      <c r="C1580" s="2">
        <f t="shared" si="189"/>
        <v>8.3000000000001961E-3</v>
      </c>
      <c r="D1580" s="2">
        <f t="shared" si="190"/>
        <v>13.27562</v>
      </c>
      <c r="E1580" s="2">
        <f t="shared" si="192"/>
        <v>13.368609999999999</v>
      </c>
      <c r="F1580" s="2">
        <f t="shared" si="193"/>
        <v>13.643100000000004</v>
      </c>
      <c r="G1580" s="2">
        <f t="shared" si="187"/>
        <v>13.554957999999994</v>
      </c>
      <c r="H1580" s="2">
        <f t="shared" si="191"/>
        <v>13.480804500000012</v>
      </c>
      <c r="I1580" s="2">
        <f t="array" ref="I1580">SUMPRODUCT(B1564:B1583, (ROW(B1564:B1583)-ROW(B1564)+1)) / (20*21/2)</f>
        <v>13.398155238095237</v>
      </c>
      <c r="J1580" s="2">
        <f t="shared" si="194"/>
        <v>13.5091195026294</v>
      </c>
      <c r="K1580" s="2">
        <f t="shared" si="188"/>
        <v>13.550166215711979</v>
      </c>
    </row>
    <row r="1581" spans="1:11" ht="13.5" x14ac:dyDescent="0.25">
      <c r="A1581" s="3">
        <f>TITRES_STAT!B1584</f>
        <v>44313</v>
      </c>
      <c r="B1581" s="17">
        <f>TITRES_STAT!D1584</f>
        <v>13.4155</v>
      </c>
      <c r="C1581" s="2">
        <f t="shared" si="189"/>
        <v>0.12340000000000018</v>
      </c>
      <c r="D1581" s="2">
        <f t="shared" si="190"/>
        <v>13.305240000000001</v>
      </c>
      <c r="E1581" s="2">
        <f t="shared" si="192"/>
        <v>13.360380000000001</v>
      </c>
      <c r="F1581" s="2">
        <f t="shared" si="193"/>
        <v>13.597830000000002</v>
      </c>
      <c r="G1581" s="2">
        <f t="shared" si="187"/>
        <v>13.561705999999994</v>
      </c>
      <c r="H1581" s="2">
        <f t="shared" si="191"/>
        <v>13.477923500000013</v>
      </c>
      <c r="I1581" s="2">
        <f t="array" ref="I1581">SUMPRODUCT(B1565:B1584, (ROW(B1565:B1584)-ROW(B1565)+1)) / (20*21/2)</f>
        <v>13.426258095238095</v>
      </c>
      <c r="J1581" s="2">
        <f t="shared" si="194"/>
        <v>13.500203359521837</v>
      </c>
      <c r="K1581" s="2">
        <f t="shared" si="188"/>
        <v>13.544885187644843</v>
      </c>
    </row>
    <row r="1582" spans="1:11" ht="13.5" x14ac:dyDescent="0.25">
      <c r="A1582" s="3">
        <f>TITRES_STAT!B1585</f>
        <v>44314</v>
      </c>
      <c r="B1582" s="17">
        <f>TITRES_STAT!D1585</f>
        <v>13.3332</v>
      </c>
      <c r="C1582" s="2">
        <f t="shared" si="189"/>
        <v>-8.230000000000004E-2</v>
      </c>
      <c r="D1582" s="2">
        <f t="shared" si="190"/>
        <v>13.3184</v>
      </c>
      <c r="E1582" s="2">
        <f t="shared" si="192"/>
        <v>13.343920000000001</v>
      </c>
      <c r="F1582" s="2">
        <f t="shared" si="193"/>
        <v>13.544329999999999</v>
      </c>
      <c r="G1582" s="2">
        <f t="shared" si="187"/>
        <v>13.567465999999998</v>
      </c>
      <c r="H1582" s="2">
        <f t="shared" si="191"/>
        <v>13.473808000000012</v>
      </c>
      <c r="I1582" s="2">
        <f t="array" ref="I1582">SUMPRODUCT(B1566:B1585, (ROW(B1566:B1585)-ROW(B1566)+1)) / (20*21/2)</f>
        <v>13.501143333333331</v>
      </c>
      <c r="J1582" s="2">
        <f t="shared" si="194"/>
        <v>13.484298277662614</v>
      </c>
      <c r="K1582" s="2">
        <f t="shared" si="188"/>
        <v>13.536583807737202</v>
      </c>
    </row>
    <row r="1583" spans="1:11" ht="13.5" x14ac:dyDescent="0.25">
      <c r="A1583" s="3">
        <f>TITRES_STAT!B1586</f>
        <v>44315</v>
      </c>
      <c r="B1583" s="17">
        <f>TITRES_STAT!D1586</f>
        <v>13.4155</v>
      </c>
      <c r="C1583" s="2">
        <f t="shared" si="189"/>
        <v>8.230000000000004E-2</v>
      </c>
      <c r="D1583" s="2">
        <f t="shared" si="190"/>
        <v>13.34802</v>
      </c>
      <c r="E1583" s="2">
        <f t="shared" si="192"/>
        <v>13.336510000000001</v>
      </c>
      <c r="F1583" s="2">
        <f t="shared" si="193"/>
        <v>13.51552</v>
      </c>
      <c r="G1583" s="2">
        <f t="shared" si="187"/>
        <v>13.576517999999997</v>
      </c>
      <c r="H1583" s="2">
        <f t="shared" si="191"/>
        <v>13.470104000000013</v>
      </c>
      <c r="I1583" s="2">
        <f t="array" ref="I1583">SUMPRODUCT(B1567:B1586, (ROW(B1567:B1586)-ROW(B1567)+1)) / (20*21/2)</f>
        <v>13.54191142857143</v>
      </c>
      <c r="J1583" s="2">
        <f t="shared" si="194"/>
        <v>13.477746060742366</v>
      </c>
      <c r="K1583" s="2">
        <f t="shared" si="188"/>
        <v>13.531835423120057</v>
      </c>
    </row>
    <row r="1584" spans="1:11" ht="13.5" x14ac:dyDescent="0.25">
      <c r="A1584" s="3">
        <f>TITRES_STAT!B1587</f>
        <v>44316</v>
      </c>
      <c r="B1584" s="17">
        <f>TITRES_STAT!D1587</f>
        <v>13.810600000000001</v>
      </c>
      <c r="C1584" s="2">
        <f t="shared" si="189"/>
        <v>0.39510000000000112</v>
      </c>
      <c r="D1584" s="2">
        <f t="shared" si="190"/>
        <v>13.453379999999999</v>
      </c>
      <c r="E1584" s="2">
        <f t="shared" si="192"/>
        <v>13.36861</v>
      </c>
      <c r="F1584" s="2">
        <f t="shared" si="193"/>
        <v>13.490005000000002</v>
      </c>
      <c r="G1584" s="2">
        <f t="shared" si="187"/>
        <v>13.586065999999995</v>
      </c>
      <c r="H1584" s="2">
        <f t="shared" si="191"/>
        <v>13.469610000000012</v>
      </c>
      <c r="I1584" s="2">
        <f t="array" ref="I1584">SUMPRODUCT(B1568:B1587, (ROW(B1568:B1587)-ROW(B1568)+1)) / (20*21/2)</f>
        <v>13.595051904761903</v>
      </c>
      <c r="J1584" s="2">
        <f t="shared" si="194"/>
        <v>13.50944643590976</v>
      </c>
      <c r="K1584" s="2">
        <f t="shared" si="188"/>
        <v>13.542767367311427</v>
      </c>
    </row>
    <row r="1585" spans="1:11" ht="13.5" x14ac:dyDescent="0.25">
      <c r="A1585" s="3">
        <f>TITRES_STAT!B1588</f>
        <v>44319</v>
      </c>
      <c r="B1585" s="17">
        <f>TITRES_STAT!D1588</f>
        <v>14.276300000000001</v>
      </c>
      <c r="C1585" s="2">
        <f t="shared" si="189"/>
        <v>0.4657</v>
      </c>
      <c r="D1585" s="2">
        <f t="shared" si="190"/>
        <v>13.650220000000001</v>
      </c>
      <c r="E1585" s="2">
        <f t="shared" si="192"/>
        <v>13.46292</v>
      </c>
      <c r="F1585" s="2">
        <f t="shared" si="193"/>
        <v>13.504235</v>
      </c>
      <c r="G1585" s="2">
        <f t="shared" si="187"/>
        <v>13.604927999999996</v>
      </c>
      <c r="H1585" s="2">
        <f t="shared" si="191"/>
        <v>13.471033000000011</v>
      </c>
      <c r="I1585" s="2">
        <f t="array" ref="I1585">SUMPRODUCT(B1569:B1588, (ROW(B1569:B1588)-ROW(B1569)+1)) / (20*21/2)</f>
        <v>13.646097142857142</v>
      </c>
      <c r="J1585" s="2">
        <f t="shared" si="194"/>
        <v>13.58248010868026</v>
      </c>
      <c r="K1585" s="2">
        <f t="shared" si="188"/>
        <v>13.571533352907059</v>
      </c>
    </row>
    <row r="1586" spans="1:11" ht="13.5" x14ac:dyDescent="0.25">
      <c r="A1586" s="3">
        <f>TITRES_STAT!B1589</f>
        <v>44320</v>
      </c>
      <c r="B1586" s="17">
        <f>TITRES_STAT!D1589</f>
        <v>13.9323</v>
      </c>
      <c r="C1586" s="2">
        <f t="shared" si="189"/>
        <v>-0.34400000000000119</v>
      </c>
      <c r="D1586" s="2">
        <f t="shared" si="190"/>
        <v>13.753579999999999</v>
      </c>
      <c r="E1586" s="2">
        <f t="shared" si="192"/>
        <v>13.529410000000002</v>
      </c>
      <c r="F1586" s="2">
        <f t="shared" si="193"/>
        <v>13.503325</v>
      </c>
      <c r="G1586" s="2">
        <f t="shared" ref="G1586:G1649" si="195">AVERAGE(B1537:B1586)</f>
        <v>13.624809999999998</v>
      </c>
      <c r="H1586" s="2">
        <f t="shared" si="191"/>
        <v>13.471147500000008</v>
      </c>
      <c r="I1586" s="2">
        <f t="array" ref="I1586">SUMPRODUCT(B1570:B1589, (ROW(B1570:B1589)-ROW(B1570)+1)) / (20*21/2)</f>
        <v>13.694850952380953</v>
      </c>
      <c r="J1586" s="2">
        <f t="shared" si="194"/>
        <v>13.615796288805949</v>
      </c>
      <c r="K1586" s="2">
        <f t="shared" si="188"/>
        <v>13.585681064557763</v>
      </c>
    </row>
    <row r="1587" spans="1:11" ht="13.5" x14ac:dyDescent="0.25">
      <c r="A1587" s="3">
        <f>TITRES_STAT!B1590</f>
        <v>44321</v>
      </c>
      <c r="B1587" s="17">
        <f>TITRES_STAT!D1590</f>
        <v>14.061299999999999</v>
      </c>
      <c r="C1587" s="2">
        <f t="shared" si="189"/>
        <v>0.12899999999999956</v>
      </c>
      <c r="D1587" s="2">
        <f t="shared" si="190"/>
        <v>13.899199999999999</v>
      </c>
      <c r="E1587" s="2">
        <f t="shared" si="192"/>
        <v>13.608799999999999</v>
      </c>
      <c r="F1587" s="2">
        <f t="shared" si="193"/>
        <v>13.525325</v>
      </c>
      <c r="G1587" s="2">
        <f t="shared" si="195"/>
        <v>13.648423999999995</v>
      </c>
      <c r="H1587" s="2">
        <f t="shared" si="191"/>
        <v>13.470796000000009</v>
      </c>
      <c r="I1587" s="2">
        <f t="array" ref="I1587">SUMPRODUCT(B1571:B1590, (ROW(B1571:B1590)-ROW(B1571)+1)) / (20*21/2)</f>
        <v>13.73682619047619</v>
      </c>
      <c r="J1587" s="2">
        <f t="shared" si="194"/>
        <v>13.658225213681572</v>
      </c>
      <c r="K1587" s="2">
        <f t="shared" ref="K1587:K1650" si="196">$K$4*B1587+(1-$K$4)*K1586</f>
        <v>13.604332787516281</v>
      </c>
    </row>
    <row r="1588" spans="1:11" ht="13.5" x14ac:dyDescent="0.25">
      <c r="A1588" s="3">
        <f>TITRES_STAT!B1591</f>
        <v>44322</v>
      </c>
      <c r="B1588" s="17">
        <f>TITRES_STAT!D1591</f>
        <v>14.061299999999999</v>
      </c>
      <c r="C1588" s="2">
        <f t="shared" si="189"/>
        <v>0</v>
      </c>
      <c r="D1588" s="2">
        <f t="shared" si="190"/>
        <v>14.028360000000001</v>
      </c>
      <c r="E1588" s="2">
        <f t="shared" si="192"/>
        <v>13.688190000000001</v>
      </c>
      <c r="F1588" s="2">
        <f t="shared" si="193"/>
        <v>13.549385000000001</v>
      </c>
      <c r="G1588" s="2">
        <f t="shared" si="195"/>
        <v>13.668087999999996</v>
      </c>
      <c r="H1588" s="2">
        <f t="shared" si="191"/>
        <v>13.470444500000008</v>
      </c>
      <c r="I1588" s="2">
        <f t="array" ref="I1588">SUMPRODUCT(B1572:B1591, (ROW(B1572:B1591)-ROW(B1572)+1)) / (20*21/2)</f>
        <v>13.776322857142857</v>
      </c>
      <c r="J1588" s="2">
        <f t="shared" si="194"/>
        <v>13.69661328856904</v>
      </c>
      <c r="K1588" s="2">
        <f t="shared" si="196"/>
        <v>13.622253070358779</v>
      </c>
    </row>
    <row r="1589" spans="1:11" ht="13.5" x14ac:dyDescent="0.25">
      <c r="A1589" s="3">
        <f>TITRES_STAT!B1592</f>
        <v>44323</v>
      </c>
      <c r="B1589" s="17">
        <f>TITRES_STAT!D1592</f>
        <v>14.061299999999999</v>
      </c>
      <c r="C1589" s="2">
        <f t="shared" si="189"/>
        <v>0</v>
      </c>
      <c r="D1589" s="2">
        <f t="shared" si="190"/>
        <v>14.0785</v>
      </c>
      <c r="E1589" s="2">
        <f t="shared" si="192"/>
        <v>13.765940000000001</v>
      </c>
      <c r="F1589" s="2">
        <f t="shared" si="193"/>
        <v>13.57756</v>
      </c>
      <c r="G1589" s="2">
        <f t="shared" si="195"/>
        <v>13.681003999999996</v>
      </c>
      <c r="H1589" s="2">
        <f t="shared" si="191"/>
        <v>13.470792500000007</v>
      </c>
      <c r="I1589" s="2">
        <f t="array" ref="I1589">SUMPRODUCT(B1573:B1592, (ROW(B1573:B1592)-ROW(B1573)+1)) / (20*21/2)</f>
        <v>13.806788571428569</v>
      </c>
      <c r="J1589" s="2">
        <f t="shared" si="194"/>
        <v>13.731345356324368</v>
      </c>
      <c r="K1589" s="2">
        <f t="shared" si="196"/>
        <v>13.639470597011375</v>
      </c>
    </row>
    <row r="1590" spans="1:11" ht="13.5" x14ac:dyDescent="0.25">
      <c r="A1590" s="3">
        <f>TITRES_STAT!B1593</f>
        <v>44326</v>
      </c>
      <c r="B1590" s="17">
        <f>TITRES_STAT!D1593</f>
        <v>14.0183</v>
      </c>
      <c r="C1590" s="2">
        <f t="shared" si="189"/>
        <v>-4.2999999999999261E-2</v>
      </c>
      <c r="D1590" s="2">
        <f t="shared" si="190"/>
        <v>14.026900000000001</v>
      </c>
      <c r="E1590" s="2">
        <f t="shared" si="192"/>
        <v>13.838560000000001</v>
      </c>
      <c r="F1590" s="2">
        <f t="shared" si="193"/>
        <v>13.603584999999999</v>
      </c>
      <c r="G1590" s="2">
        <f t="shared" si="195"/>
        <v>13.697997999999995</v>
      </c>
      <c r="H1590" s="2">
        <f t="shared" si="191"/>
        <v>13.470925500000007</v>
      </c>
      <c r="I1590" s="2">
        <f t="array" ref="I1590">SUMPRODUCT(B1574:B1593, (ROW(B1574:B1593)-ROW(B1574)+1)) / (20*21/2)</f>
        <v>13.866227142857142</v>
      </c>
      <c r="J1590" s="2">
        <f t="shared" si="194"/>
        <v>13.758674370007762</v>
      </c>
      <c r="K1590" s="2">
        <f t="shared" si="196"/>
        <v>13.654326652030537</v>
      </c>
    </row>
    <row r="1591" spans="1:11" ht="13.5" x14ac:dyDescent="0.25">
      <c r="A1591" s="3">
        <f>TITRES_STAT!B1594</f>
        <v>44327</v>
      </c>
      <c r="B1591" s="17">
        <f>TITRES_STAT!D1594</f>
        <v>14.0183</v>
      </c>
      <c r="C1591" s="2">
        <f t="shared" si="189"/>
        <v>0</v>
      </c>
      <c r="D1591" s="2">
        <f t="shared" si="190"/>
        <v>14.044099999999997</v>
      </c>
      <c r="E1591" s="2">
        <f t="shared" si="192"/>
        <v>13.898840000000002</v>
      </c>
      <c r="F1591" s="2">
        <f t="shared" si="193"/>
        <v>13.62961</v>
      </c>
      <c r="G1591" s="2">
        <f t="shared" si="195"/>
        <v>13.714991999999995</v>
      </c>
      <c r="H1591" s="2">
        <f t="shared" si="191"/>
        <v>13.472170000000007</v>
      </c>
      <c r="I1591" s="2">
        <f t="array" ref="I1591">SUMPRODUCT(B1575:B1594, (ROW(B1575:B1594)-ROW(B1575)+1)) / (20*21/2)</f>
        <v>13.954681428571426</v>
      </c>
      <c r="J1591" s="2">
        <f t="shared" si="194"/>
        <v>13.783400620483214</v>
      </c>
      <c r="K1591" s="2">
        <f t="shared" si="196"/>
        <v>13.668600116656792</v>
      </c>
    </row>
    <row r="1592" spans="1:11" ht="13.5" x14ac:dyDescent="0.25">
      <c r="A1592" s="3">
        <f>TITRES_STAT!B1595</f>
        <v>44333</v>
      </c>
      <c r="B1592" s="17">
        <f>TITRES_STAT!D1595</f>
        <v>13.9495</v>
      </c>
      <c r="C1592" s="2">
        <f t="shared" si="189"/>
        <v>-6.8799999999999528E-2</v>
      </c>
      <c r="D1592" s="2">
        <f t="shared" si="190"/>
        <v>14.021739999999999</v>
      </c>
      <c r="E1592" s="2">
        <f t="shared" si="192"/>
        <v>13.960469999999997</v>
      </c>
      <c r="F1592" s="2">
        <f t="shared" si="193"/>
        <v>13.652194999999997</v>
      </c>
      <c r="G1592" s="2">
        <f t="shared" si="195"/>
        <v>13.725671999999996</v>
      </c>
      <c r="H1592" s="2">
        <f t="shared" si="191"/>
        <v>13.471959000000009</v>
      </c>
      <c r="I1592" s="2">
        <f t="array" ref="I1592">SUMPRODUCT(B1576:B1595, (ROW(B1576:B1595)-ROW(B1576)+1)) / (20*21/2)</f>
        <v>14.062322857142854</v>
      </c>
      <c r="J1592" s="2">
        <f t="shared" si="194"/>
        <v>13.79921960900862</v>
      </c>
      <c r="K1592" s="2">
        <f t="shared" si="196"/>
        <v>13.679615798356526</v>
      </c>
    </row>
    <row r="1593" spans="1:11" ht="13.5" x14ac:dyDescent="0.25">
      <c r="A1593" s="3">
        <f>TITRES_STAT!B1596</f>
        <v>44334</v>
      </c>
      <c r="B1593" s="17">
        <f>TITRES_STAT!D1596</f>
        <v>14.276300000000001</v>
      </c>
      <c r="C1593" s="2">
        <f t="shared" si="189"/>
        <v>0.32680000000000042</v>
      </c>
      <c r="D1593" s="2">
        <f t="shared" si="190"/>
        <v>14.06474</v>
      </c>
      <c r="E1593" s="2">
        <f t="shared" si="192"/>
        <v>14.04655</v>
      </c>
      <c r="F1593" s="2">
        <f t="shared" si="193"/>
        <v>13.69153</v>
      </c>
      <c r="G1593" s="2">
        <f t="shared" si="195"/>
        <v>13.738277999999996</v>
      </c>
      <c r="H1593" s="2">
        <f t="shared" si="191"/>
        <v>13.473382000000006</v>
      </c>
      <c r="I1593" s="2">
        <f t="array" ref="I1593">SUMPRODUCT(B1577:B1596, (ROW(B1577:B1596)-ROW(B1577)+1)) / (20*21/2)</f>
        <v>14.138035238095236</v>
      </c>
      <c r="J1593" s="2">
        <f t="shared" si="194"/>
        <v>13.844655836722085</v>
      </c>
      <c r="K1593" s="2">
        <f t="shared" si="196"/>
        <v>13.703015178813134</v>
      </c>
    </row>
    <row r="1594" spans="1:11" ht="13.5" x14ac:dyDescent="0.25">
      <c r="A1594" s="3">
        <f>TITRES_STAT!B1597</f>
        <v>44335</v>
      </c>
      <c r="B1594" s="17">
        <f>TITRES_STAT!D1597</f>
        <v>14.6203</v>
      </c>
      <c r="C1594" s="2">
        <f t="shared" si="189"/>
        <v>0.34399999999999942</v>
      </c>
      <c r="D1594" s="2">
        <f t="shared" si="190"/>
        <v>14.176539999999999</v>
      </c>
      <c r="E1594" s="2">
        <f t="shared" si="192"/>
        <v>14.127519999999999</v>
      </c>
      <c r="F1594" s="2">
        <f t="shared" si="193"/>
        <v>13.748065</v>
      </c>
      <c r="G1594" s="2">
        <f t="shared" si="195"/>
        <v>13.757763999999998</v>
      </c>
      <c r="H1594" s="2">
        <f t="shared" si="191"/>
        <v>13.476525000000008</v>
      </c>
      <c r="I1594" s="2">
        <f t="array" ref="I1594">SUMPRODUCT(B1578:B1597, (ROW(B1578:B1597)-ROW(B1578)+1)) / (20*21/2)</f>
        <v>14.207305238095239</v>
      </c>
      <c r="J1594" s="2">
        <f t="shared" si="194"/>
        <v>13.91852670941522</v>
      </c>
      <c r="K1594" s="2">
        <f t="shared" si="196"/>
        <v>13.738987132585168</v>
      </c>
    </row>
    <row r="1595" spans="1:11" ht="13.5" x14ac:dyDescent="0.25">
      <c r="A1595" s="3">
        <f>TITRES_STAT!B1598</f>
        <v>44336</v>
      </c>
      <c r="B1595" s="17">
        <f>TITRES_STAT!D1598</f>
        <v>14.878299999999999</v>
      </c>
      <c r="C1595" s="2">
        <f t="shared" si="189"/>
        <v>0.25799999999999912</v>
      </c>
      <c r="D1595" s="2">
        <f t="shared" si="190"/>
        <v>14.34854</v>
      </c>
      <c r="E1595" s="2">
        <f t="shared" si="192"/>
        <v>14.187720000000002</v>
      </c>
      <c r="F1595" s="2">
        <f t="shared" si="193"/>
        <v>13.82532</v>
      </c>
      <c r="G1595" s="2">
        <f t="shared" si="195"/>
        <v>13.778787999999997</v>
      </c>
      <c r="H1595" s="2">
        <f t="shared" si="191"/>
        <v>13.480958000000008</v>
      </c>
      <c r="I1595" s="2">
        <f t="array" ref="I1595">SUMPRODUCT(B1579:B1598, (ROW(B1579:B1598)-ROW(B1579)+1)) / (20*21/2)</f>
        <v>14.257847142857143</v>
      </c>
      <c r="J1595" s="2">
        <f t="shared" si="194"/>
        <v>14.009933689470913</v>
      </c>
      <c r="K1595" s="2">
        <f t="shared" si="196"/>
        <v>13.783666068562221</v>
      </c>
    </row>
    <row r="1596" spans="1:11" ht="13.5" x14ac:dyDescent="0.25">
      <c r="A1596" s="3">
        <f>TITRES_STAT!B1599</f>
        <v>44337</v>
      </c>
      <c r="B1596" s="17">
        <f>TITRES_STAT!D1599</f>
        <v>14.6203</v>
      </c>
      <c r="C1596" s="2">
        <f t="shared" si="189"/>
        <v>-0.25799999999999912</v>
      </c>
      <c r="D1596" s="2">
        <f t="shared" si="190"/>
        <v>14.46894</v>
      </c>
      <c r="E1596" s="2">
        <f t="shared" si="192"/>
        <v>14.25652</v>
      </c>
      <c r="F1596" s="2">
        <f t="shared" si="193"/>
        <v>13.892965</v>
      </c>
      <c r="G1596" s="2">
        <f t="shared" si="195"/>
        <v>13.794651999999999</v>
      </c>
      <c r="H1596" s="2">
        <f t="shared" si="191"/>
        <v>13.48410100000001</v>
      </c>
      <c r="I1596" s="2">
        <f t="array" ref="I1596">SUMPRODUCT(B1580:B1599, (ROW(B1580:B1599)-ROW(B1580)+1)) / (20*21/2)</f>
        <v>14.318941904761903</v>
      </c>
      <c r="J1596" s="2">
        <f t="shared" si="194"/>
        <v>14.068063814283207</v>
      </c>
      <c r="K1596" s="2">
        <f t="shared" si="196"/>
        <v>13.816475242344096</v>
      </c>
    </row>
    <row r="1597" spans="1:11" ht="13.5" x14ac:dyDescent="0.25">
      <c r="A1597" s="3">
        <f>TITRES_STAT!B1600</f>
        <v>44340</v>
      </c>
      <c r="B1597" s="17">
        <f>TITRES_STAT!D1600</f>
        <v>14.6203</v>
      </c>
      <c r="C1597" s="2">
        <f t="shared" si="189"/>
        <v>0</v>
      </c>
      <c r="D1597" s="2">
        <f t="shared" si="190"/>
        <v>14.603100000000001</v>
      </c>
      <c r="E1597" s="2">
        <f t="shared" si="192"/>
        <v>14.312419999999998</v>
      </c>
      <c r="F1597" s="2">
        <f t="shared" si="193"/>
        <v>13.960609999999999</v>
      </c>
      <c r="G1597" s="2">
        <f t="shared" si="195"/>
        <v>13.810516</v>
      </c>
      <c r="H1597" s="2">
        <f t="shared" si="191"/>
        <v>13.48765550000001</v>
      </c>
      <c r="I1597" s="2">
        <f t="array" ref="I1597">SUMPRODUCT(B1581:B1600, (ROW(B1581:B1600)-ROW(B1581)+1)) / (20*21/2)</f>
        <v>14.373467619047618</v>
      </c>
      <c r="J1597" s="2">
        <f t="shared" si="194"/>
        <v>14.120657736732426</v>
      </c>
      <c r="K1597" s="2">
        <f t="shared" si="196"/>
        <v>13.847997781860014</v>
      </c>
    </row>
    <row r="1598" spans="1:11" ht="13.5" x14ac:dyDescent="0.25">
      <c r="A1598" s="3">
        <f>TITRES_STAT!B1601</f>
        <v>44341</v>
      </c>
      <c r="B1598" s="17">
        <f>TITRES_STAT!D1601</f>
        <v>14.491300000000001</v>
      </c>
      <c r="C1598" s="2">
        <f t="shared" si="189"/>
        <v>-0.12899999999999956</v>
      </c>
      <c r="D1598" s="2">
        <f t="shared" si="190"/>
        <v>14.646099999999999</v>
      </c>
      <c r="E1598" s="2">
        <f t="shared" si="192"/>
        <v>14.355420000000001</v>
      </c>
      <c r="F1598" s="2">
        <f t="shared" si="193"/>
        <v>14.021805000000001</v>
      </c>
      <c r="G1598" s="2">
        <f t="shared" si="195"/>
        <v>13.830385999999999</v>
      </c>
      <c r="H1598" s="2">
        <f t="shared" si="191"/>
        <v>13.490565000000011</v>
      </c>
      <c r="I1598" s="2">
        <f t="array" ref="I1598">SUMPRODUCT(B1582:B1601, (ROW(B1582:B1601)-ROW(B1582)+1)) / (20*21/2)</f>
        <v>14.41654952380952</v>
      </c>
      <c r="J1598" s="2">
        <f t="shared" si="194"/>
        <v>14.155956999900766</v>
      </c>
      <c r="K1598" s="2">
        <f t="shared" si="196"/>
        <v>13.873225319826288</v>
      </c>
    </row>
    <row r="1599" spans="1:11" ht="13.5" x14ac:dyDescent="0.25">
      <c r="A1599" s="3">
        <f>TITRES_STAT!B1602</f>
        <v>44342</v>
      </c>
      <c r="B1599" s="17">
        <f>TITRES_STAT!D1602</f>
        <v>14.6633</v>
      </c>
      <c r="C1599" s="2">
        <f t="shared" si="189"/>
        <v>0.17199999999999882</v>
      </c>
      <c r="D1599" s="2">
        <f t="shared" si="190"/>
        <v>14.6547</v>
      </c>
      <c r="E1599" s="2">
        <f t="shared" si="192"/>
        <v>14.415619999999999</v>
      </c>
      <c r="F1599" s="2">
        <f t="shared" si="193"/>
        <v>14.090780000000001</v>
      </c>
      <c r="G1599" s="2">
        <f t="shared" si="195"/>
        <v>13.847439999999999</v>
      </c>
      <c r="H1599" s="2">
        <f t="shared" si="191"/>
        <v>13.494334500000011</v>
      </c>
      <c r="I1599" s="2">
        <f t="array" ref="I1599">SUMPRODUCT(B1583:B1602, (ROW(B1583:B1602)-ROW(B1583)+1)) / (20*21/2)</f>
        <v>14.438373333333331</v>
      </c>
      <c r="J1599" s="2">
        <f t="shared" si="194"/>
        <v>14.204275380862597</v>
      </c>
      <c r="K1599" s="2">
        <f t="shared" si="196"/>
        <v>13.904208640617414</v>
      </c>
    </row>
    <row r="1600" spans="1:11" ht="13.5" x14ac:dyDescent="0.25">
      <c r="A1600" s="3">
        <f>TITRES_STAT!B1603</f>
        <v>44343</v>
      </c>
      <c r="B1600" s="17">
        <f>TITRES_STAT!D1603</f>
        <v>14.6633</v>
      </c>
      <c r="C1600" s="2">
        <f t="shared" si="189"/>
        <v>0</v>
      </c>
      <c r="D1600" s="2">
        <f t="shared" si="190"/>
        <v>14.611700000000003</v>
      </c>
      <c r="E1600" s="2">
        <f t="shared" si="192"/>
        <v>14.480119999999999</v>
      </c>
      <c r="F1600" s="2">
        <f t="shared" si="193"/>
        <v>14.15934</v>
      </c>
      <c r="G1600" s="2">
        <f t="shared" si="195"/>
        <v>13.872723999999998</v>
      </c>
      <c r="H1600" s="2">
        <f t="shared" si="191"/>
        <v>13.49818650000001</v>
      </c>
      <c r="I1600" s="2">
        <f t="array" ref="I1600">SUMPRODUCT(B1584:B1603, (ROW(B1584:B1603)-ROW(B1584)+1)) / (20*21/2)</f>
        <v>14.454887142857141</v>
      </c>
      <c r="J1600" s="2">
        <f t="shared" si="194"/>
        <v>14.247992011256637</v>
      </c>
      <c r="K1600" s="2">
        <f t="shared" si="196"/>
        <v>13.933976929220654</v>
      </c>
    </row>
    <row r="1601" spans="1:11" ht="13.5" x14ac:dyDescent="0.25">
      <c r="A1601" s="3">
        <f>TITRES_STAT!B1604</f>
        <v>44344</v>
      </c>
      <c r="B1601" s="17">
        <f>TITRES_STAT!D1604</f>
        <v>14.611700000000001</v>
      </c>
      <c r="C1601" s="2">
        <f t="shared" si="189"/>
        <v>-5.1599999999998758E-2</v>
      </c>
      <c r="D1601" s="2">
        <f t="shared" si="190"/>
        <v>14.609980000000002</v>
      </c>
      <c r="E1601" s="2">
        <f t="shared" si="192"/>
        <v>14.53946</v>
      </c>
      <c r="F1601" s="2">
        <f t="shared" si="193"/>
        <v>14.219149999999999</v>
      </c>
      <c r="G1601" s="2">
        <f t="shared" si="195"/>
        <v>13.898294000000003</v>
      </c>
      <c r="H1601" s="2">
        <f t="shared" si="191"/>
        <v>13.502891500000011</v>
      </c>
      <c r="I1601" s="2">
        <f t="array" ref="I1601">SUMPRODUCT(B1585:B1604, (ROW(B1585:B1604)-ROW(B1585)+1)) / (20*21/2)</f>
        <v>14.458292380952383</v>
      </c>
      <c r="J1601" s="2">
        <f t="shared" si="194"/>
        <v>14.282630867327434</v>
      </c>
      <c r="K1601" s="2">
        <f t="shared" si="196"/>
        <v>13.960554304545335</v>
      </c>
    </row>
    <row r="1602" spans="1:11" ht="13.5" x14ac:dyDescent="0.25">
      <c r="A1602" s="3">
        <f>TITRES_STAT!B1605</f>
        <v>44347</v>
      </c>
      <c r="B1602" s="17">
        <f>TITRES_STAT!D1605</f>
        <v>14.4483</v>
      </c>
      <c r="C1602" s="2">
        <f t="shared" si="189"/>
        <v>-0.1634000000000011</v>
      </c>
      <c r="D1602" s="2">
        <f t="shared" si="190"/>
        <v>14.575579999999999</v>
      </c>
      <c r="E1602" s="2">
        <f t="shared" si="192"/>
        <v>14.589339999999998</v>
      </c>
      <c r="F1602" s="2">
        <f t="shared" si="193"/>
        <v>14.274904999999999</v>
      </c>
      <c r="G1602" s="2">
        <f t="shared" si="195"/>
        <v>13.920596000000003</v>
      </c>
      <c r="H1602" s="2">
        <f t="shared" si="191"/>
        <v>13.507644000000012</v>
      </c>
      <c r="I1602" s="2">
        <f t="array" ref="I1602">SUMPRODUCT(B1586:B1605, (ROW(B1586:B1605)-ROW(B1586)+1)) / (20*21/2)</f>
        <v>14.454975238095237</v>
      </c>
      <c r="J1602" s="2">
        <f t="shared" si="194"/>
        <v>14.298408879962917</v>
      </c>
      <c r="K1602" s="2">
        <f t="shared" si="196"/>
        <v>13.979681586720027</v>
      </c>
    </row>
    <row r="1603" spans="1:11" ht="13.5" x14ac:dyDescent="0.25">
      <c r="A1603" s="3">
        <f>TITRES_STAT!B1606</f>
        <v>44348</v>
      </c>
      <c r="B1603" s="17">
        <f>TITRES_STAT!D1606</f>
        <v>14.4483</v>
      </c>
      <c r="C1603" s="2">
        <f t="shared" si="189"/>
        <v>0</v>
      </c>
      <c r="D1603" s="2">
        <f t="shared" si="190"/>
        <v>14.566980000000001</v>
      </c>
      <c r="E1603" s="2">
        <f t="shared" si="192"/>
        <v>14.606539999999999</v>
      </c>
      <c r="F1603" s="2">
        <f t="shared" si="193"/>
        <v>14.326545000000001</v>
      </c>
      <c r="G1603" s="2">
        <f t="shared" si="195"/>
        <v>13.949482000000005</v>
      </c>
      <c r="H1603" s="2">
        <f t="shared" si="191"/>
        <v>13.512231500000015</v>
      </c>
      <c r="I1603" s="2">
        <f t="array" ref="I1603">SUMPRODUCT(B1587:B1606, (ROW(B1587:B1606)-ROW(B1587)+1)) / (20*21/2)</f>
        <v>14.446539047619048</v>
      </c>
      <c r="J1603" s="2">
        <f t="shared" si="194"/>
        <v>14.312684224728354</v>
      </c>
      <c r="K1603" s="2">
        <f t="shared" si="196"/>
        <v>13.998058779397672</v>
      </c>
    </row>
    <row r="1604" spans="1:11" ht="13.5" x14ac:dyDescent="0.25">
      <c r="A1604" s="3">
        <f>TITRES_STAT!B1607</f>
        <v>44349</v>
      </c>
      <c r="B1604" s="17">
        <f>TITRES_STAT!D1607</f>
        <v>14.362299999999999</v>
      </c>
      <c r="C1604" s="2">
        <f t="shared" ref="C1604:C1667" si="197">B1604-B1603</f>
        <v>-8.6000000000000298E-2</v>
      </c>
      <c r="D1604" s="2">
        <f t="shared" si="190"/>
        <v>14.506780000000001</v>
      </c>
      <c r="E1604" s="2">
        <f t="shared" si="192"/>
        <v>14.58074</v>
      </c>
      <c r="F1604" s="2">
        <f t="shared" si="193"/>
        <v>14.354130000000001</v>
      </c>
      <c r="G1604" s="2">
        <f t="shared" si="195"/>
        <v>13.97006400000001</v>
      </c>
      <c r="H1604" s="2">
        <f t="shared" si="191"/>
        <v>13.514907500000014</v>
      </c>
      <c r="I1604" s="2">
        <f t="array" ref="I1604">SUMPRODUCT(B1588:B1607, (ROW(B1588:B1607)-ROW(B1588)+1)) / (20*21/2)</f>
        <v>14.435686666666667</v>
      </c>
      <c r="J1604" s="2">
        <f t="shared" si="194"/>
        <v>14.317409536658987</v>
      </c>
      <c r="K1604" s="2">
        <f t="shared" si="196"/>
        <v>14.012342748833058</v>
      </c>
    </row>
    <row r="1605" spans="1:11" ht="13.5" x14ac:dyDescent="0.25">
      <c r="A1605" s="3">
        <f>TITRES_STAT!B1608</f>
        <v>44350</v>
      </c>
      <c r="B1605" s="17">
        <f>TITRES_STAT!D1608</f>
        <v>14.3193</v>
      </c>
      <c r="C1605" s="2">
        <f t="shared" si="197"/>
        <v>-4.2999999999999261E-2</v>
      </c>
      <c r="D1605" s="2">
        <f t="shared" si="190"/>
        <v>14.437980000000001</v>
      </c>
      <c r="E1605" s="2">
        <f t="shared" si="192"/>
        <v>14.524840000000001</v>
      </c>
      <c r="F1605" s="2">
        <f t="shared" si="193"/>
        <v>14.356279999999998</v>
      </c>
      <c r="G1605" s="2">
        <f t="shared" si="195"/>
        <v>13.989786000000008</v>
      </c>
      <c r="H1605" s="2">
        <f t="shared" si="191"/>
        <v>13.517039500000015</v>
      </c>
      <c r="I1605" s="2">
        <f t="array" ref="I1605">SUMPRODUCT(B1589:B1608, (ROW(B1589:B1608)-ROW(B1589)+1)) / (20*21/2)</f>
        <v>14.423892380952379</v>
      </c>
      <c r="J1605" s="2">
        <f t="shared" si="194"/>
        <v>14.317589580786702</v>
      </c>
      <c r="K1605" s="2">
        <f t="shared" si="196"/>
        <v>14.024380288094507</v>
      </c>
    </row>
    <row r="1606" spans="1:11" ht="13.5" x14ac:dyDescent="0.25">
      <c r="A1606" s="3">
        <f>TITRES_STAT!B1609</f>
        <v>44351</v>
      </c>
      <c r="B1606" s="17">
        <f>TITRES_STAT!D1609</f>
        <v>14.2677</v>
      </c>
      <c r="C1606" s="2">
        <f t="shared" si="197"/>
        <v>-5.1600000000000534E-2</v>
      </c>
      <c r="D1606" s="2">
        <f t="shared" ref="D1606:D1669" si="198">AVERAGE(B1602:B1606)</f>
        <v>14.36918</v>
      </c>
      <c r="E1606" s="2">
        <f t="shared" si="192"/>
        <v>14.48958</v>
      </c>
      <c r="F1606" s="2">
        <f t="shared" si="193"/>
        <v>14.373049999999997</v>
      </c>
      <c r="G1606" s="2">
        <f t="shared" si="195"/>
        <v>13.999092000000008</v>
      </c>
      <c r="H1606" s="2">
        <f t="shared" si="191"/>
        <v>13.520806500000015</v>
      </c>
      <c r="I1606" s="2">
        <f t="array" ref="I1606">SUMPRODUCT(B1590:B1609, (ROW(B1590:B1609)-ROW(B1590)+1)) / (20*21/2)</f>
        <v>14.40460380952381</v>
      </c>
      <c r="J1606" s="2">
        <f t="shared" si="194"/>
        <v>14.312838192140349</v>
      </c>
      <c r="K1606" s="2">
        <f t="shared" si="196"/>
        <v>14.033922237580997</v>
      </c>
    </row>
    <row r="1607" spans="1:11" ht="13.5" x14ac:dyDescent="0.25">
      <c r="A1607" s="3">
        <f>TITRES_STAT!B1610</f>
        <v>44354</v>
      </c>
      <c r="B1607" s="17">
        <f>TITRES_STAT!D1610</f>
        <v>14.2591</v>
      </c>
      <c r="C1607" s="2">
        <f t="shared" si="197"/>
        <v>-8.5999999999994969E-3</v>
      </c>
      <c r="D1607" s="2">
        <f t="shared" si="198"/>
        <v>14.331340000000001</v>
      </c>
      <c r="E1607" s="2">
        <f t="shared" si="192"/>
        <v>14.453459999999998</v>
      </c>
      <c r="F1607" s="2">
        <f t="shared" si="193"/>
        <v>14.382939999999996</v>
      </c>
      <c r="G1607" s="2">
        <f t="shared" si="195"/>
        <v>14.007732000000008</v>
      </c>
      <c r="H1607" s="2">
        <f t="shared" si="191"/>
        <v>13.523995500000014</v>
      </c>
      <c r="I1607" s="2">
        <f t="array" ref="I1607">SUMPRODUCT(B1591:B1610, (ROW(B1591:B1610)-ROW(B1591)+1)) / (20*21/2)</f>
        <v>14.391253333333333</v>
      </c>
      <c r="J1607" s="2">
        <f t="shared" si="194"/>
        <v>14.307720269079365</v>
      </c>
      <c r="K1607" s="2">
        <f t="shared" si="196"/>
        <v>14.042752738068017</v>
      </c>
    </row>
    <row r="1608" spans="1:11" ht="13.5" x14ac:dyDescent="0.25">
      <c r="A1608" s="3">
        <f>TITRES_STAT!B1611</f>
        <v>44355</v>
      </c>
      <c r="B1608" s="17">
        <f>TITRES_STAT!D1611</f>
        <v>14.2591</v>
      </c>
      <c r="C1608" s="2">
        <f t="shared" si="197"/>
        <v>0</v>
      </c>
      <c r="D1608" s="2">
        <f t="shared" si="198"/>
        <v>14.2935</v>
      </c>
      <c r="E1608" s="2">
        <f t="shared" si="192"/>
        <v>14.430240000000001</v>
      </c>
      <c r="F1608" s="2">
        <f t="shared" si="193"/>
        <v>14.392829999999998</v>
      </c>
      <c r="G1608" s="2">
        <f t="shared" si="195"/>
        <v>13.999912000000005</v>
      </c>
      <c r="H1608" s="2">
        <f t="shared" si="191"/>
        <v>13.527184500000015</v>
      </c>
      <c r="I1608" s="2">
        <f t="array" ref="I1608">SUMPRODUCT(B1592:B1611, (ROW(B1592:B1611)-ROW(B1592)+1)) / (20*21/2)</f>
        <v>14.402965714285715</v>
      </c>
      <c r="J1608" s="2">
        <f t="shared" si="194"/>
        <v>14.303089767262282</v>
      </c>
      <c r="K1608" s="2">
        <f t="shared" si="196"/>
        <v>14.051236944418292</v>
      </c>
    </row>
    <row r="1609" spans="1:11" ht="13.5" x14ac:dyDescent="0.25">
      <c r="A1609" s="3">
        <f>TITRES_STAT!B1612</f>
        <v>44356</v>
      </c>
      <c r="B1609" s="17">
        <f>TITRES_STAT!D1612</f>
        <v>14.190300000000001</v>
      </c>
      <c r="C1609" s="2">
        <f t="shared" si="197"/>
        <v>-6.8799999999999528E-2</v>
      </c>
      <c r="D1609" s="2">
        <f t="shared" si="198"/>
        <v>14.2591</v>
      </c>
      <c r="E1609" s="2">
        <f t="shared" si="192"/>
        <v>14.382940000000001</v>
      </c>
      <c r="F1609" s="2">
        <f t="shared" si="193"/>
        <v>14.399279999999996</v>
      </c>
      <c r="G1609" s="2">
        <f t="shared" si="195"/>
        <v>13.990716000000006</v>
      </c>
      <c r="H1609" s="2">
        <f t="shared" si="191"/>
        <v>13.528754000000015</v>
      </c>
      <c r="I1609" s="2">
        <f t="array" ref="I1609">SUMPRODUCT(B1593:B1612, (ROW(B1593:B1612)-ROW(B1593)+1)) / (20*21/2)</f>
        <v>14.411401904761906</v>
      </c>
      <c r="J1609" s="2">
        <f t="shared" si="194"/>
        <v>14.292347884665874</v>
      </c>
      <c r="K1609" s="2">
        <f t="shared" si="196"/>
        <v>14.056690397578359</v>
      </c>
    </row>
    <row r="1610" spans="1:11" ht="13.5" x14ac:dyDescent="0.25">
      <c r="A1610" s="3">
        <f>TITRES_STAT!B1613</f>
        <v>44357</v>
      </c>
      <c r="B1610" s="17">
        <f>TITRES_STAT!D1613</f>
        <v>14.2591</v>
      </c>
      <c r="C1610" s="2">
        <f t="shared" si="197"/>
        <v>6.8799999999999528E-2</v>
      </c>
      <c r="D1610" s="2">
        <f t="shared" si="198"/>
        <v>14.247059999999999</v>
      </c>
      <c r="E1610" s="2">
        <f t="shared" si="192"/>
        <v>14.342520000000002</v>
      </c>
      <c r="F1610" s="2">
        <f t="shared" si="193"/>
        <v>14.411319999999998</v>
      </c>
      <c r="G1610" s="2">
        <f t="shared" si="195"/>
        <v>13.989480000000006</v>
      </c>
      <c r="H1610" s="2">
        <f t="shared" ref="H1610:H1673" si="199">AVERAGE(B1411:B1610)</f>
        <v>13.530955500000013</v>
      </c>
      <c r="I1610" s="2">
        <f t="array" ref="I1610">SUMPRODUCT(B1594:B1613, (ROW(B1594:B1613)-ROW(B1594)+1)) / (20*21/2)</f>
        <v>14.417094285714287</v>
      </c>
      <c r="J1610" s="2">
        <f t="shared" si="194"/>
        <v>14.289181419459602</v>
      </c>
      <c r="K1610" s="2">
        <f t="shared" si="196"/>
        <v>14.064628029045876</v>
      </c>
    </row>
    <row r="1611" spans="1:11" ht="13.5" x14ac:dyDescent="0.25">
      <c r="A1611" s="3">
        <f>TITRES_STAT!B1614</f>
        <v>44358</v>
      </c>
      <c r="B1611" s="17">
        <f>TITRES_STAT!D1614</f>
        <v>14.5343</v>
      </c>
      <c r="C1611" s="2">
        <f t="shared" si="197"/>
        <v>0.27519999999999989</v>
      </c>
      <c r="D1611" s="2">
        <f t="shared" si="198"/>
        <v>14.300380000000001</v>
      </c>
      <c r="E1611" s="2">
        <f t="shared" si="192"/>
        <v>14.33478</v>
      </c>
      <c r="F1611" s="2">
        <f t="shared" si="193"/>
        <v>14.437119999999997</v>
      </c>
      <c r="G1611" s="2">
        <f t="shared" si="195"/>
        <v>13.993748000000005</v>
      </c>
      <c r="H1611" s="2">
        <f t="shared" si="199"/>
        <v>13.535726500000015</v>
      </c>
      <c r="I1611" s="2">
        <f t="array" ref="I1611">SUMPRODUCT(B1595:B1614, (ROW(B1595:B1614)-ROW(B1595)+1)) / (20*21/2)</f>
        <v>14.421599047619049</v>
      </c>
      <c r="J1611" s="2">
        <f t="shared" si="194"/>
        <v>14.312526046177735</v>
      </c>
      <c r="K1611" s="2">
        <f t="shared" si="196"/>
        <v>14.083046537710745</v>
      </c>
    </row>
    <row r="1612" spans="1:11" ht="13.5" x14ac:dyDescent="0.25">
      <c r="A1612" s="3">
        <f>TITRES_STAT!B1615</f>
        <v>44361</v>
      </c>
      <c r="B1612" s="17">
        <f>TITRES_STAT!D1615</f>
        <v>14.525700000000001</v>
      </c>
      <c r="C1612" s="2">
        <f t="shared" si="197"/>
        <v>-8.5999999999994969E-3</v>
      </c>
      <c r="D1612" s="2">
        <f t="shared" si="198"/>
        <v>14.3537</v>
      </c>
      <c r="E1612" s="2">
        <f t="shared" ref="E1612:E1675" si="200">AVERAGE(B1603:B1612)</f>
        <v>14.342519999999999</v>
      </c>
      <c r="F1612" s="2">
        <f t="shared" si="193"/>
        <v>14.465929999999997</v>
      </c>
      <c r="G1612" s="2">
        <f t="shared" si="195"/>
        <v>13.996198000000003</v>
      </c>
      <c r="H1612" s="2">
        <f t="shared" si="199"/>
        <v>13.539713500000014</v>
      </c>
      <c r="I1612" s="2">
        <f t="array" ref="I1612">SUMPRODUCT(B1596:B1615, (ROW(B1596:B1615)-ROW(B1596)+1)) / (20*21/2)</f>
        <v>14.397068571428571</v>
      </c>
      <c r="J1612" s="2">
        <f t="shared" si="194"/>
        <v>14.332828327494141</v>
      </c>
      <c r="K1612" s="2">
        <f t="shared" si="196"/>
        <v>14.100405497016206</v>
      </c>
    </row>
    <row r="1613" spans="1:11" ht="13.5" x14ac:dyDescent="0.25">
      <c r="A1613" s="3">
        <f>TITRES_STAT!B1616</f>
        <v>44362</v>
      </c>
      <c r="B1613" s="17">
        <f>TITRES_STAT!D1616</f>
        <v>14.525700000000001</v>
      </c>
      <c r="C1613" s="2">
        <f t="shared" si="197"/>
        <v>0</v>
      </c>
      <c r="D1613" s="2">
        <f t="shared" si="198"/>
        <v>14.407019999999999</v>
      </c>
      <c r="E1613" s="2">
        <f t="shared" si="200"/>
        <v>14.35026</v>
      </c>
      <c r="F1613" s="2">
        <f t="shared" si="193"/>
        <v>14.478399999999999</v>
      </c>
      <c r="G1613" s="2">
        <f t="shared" si="195"/>
        <v>14.006878000000004</v>
      </c>
      <c r="H1613" s="2">
        <f t="shared" si="199"/>
        <v>13.543659500000015</v>
      </c>
      <c r="I1613" s="2">
        <f t="array" ref="I1613">SUMPRODUCT(B1597:B1616, (ROW(B1597:B1616)-ROW(B1597)+1)) / (20*21/2)</f>
        <v>14.397805714285713</v>
      </c>
      <c r="J1613" s="2">
        <f t="shared" si="194"/>
        <v>14.351197058208985</v>
      </c>
      <c r="K1613" s="2">
        <f t="shared" si="196"/>
        <v>14.117083712819493</v>
      </c>
    </row>
    <row r="1614" spans="1:11" ht="13.5" x14ac:dyDescent="0.25">
      <c r="A1614" s="3">
        <f>TITRES_STAT!B1617</f>
        <v>44363</v>
      </c>
      <c r="B1614" s="17">
        <f>TITRES_STAT!D1617</f>
        <v>14.525700000000001</v>
      </c>
      <c r="C1614" s="2">
        <f t="shared" si="197"/>
        <v>0</v>
      </c>
      <c r="D1614" s="2">
        <f t="shared" si="198"/>
        <v>14.474099999999998</v>
      </c>
      <c r="E1614" s="2">
        <f t="shared" si="200"/>
        <v>14.366600000000002</v>
      </c>
      <c r="F1614" s="2">
        <f t="shared" si="193"/>
        <v>14.473669999999998</v>
      </c>
      <c r="G1614" s="2">
        <f t="shared" si="195"/>
        <v>14.010974000000003</v>
      </c>
      <c r="H1614" s="2">
        <f t="shared" si="199"/>
        <v>13.547770000000016</v>
      </c>
      <c r="I1614" s="2">
        <f t="array" ref="I1614">SUMPRODUCT(B1598:B1617, (ROW(B1598:B1617)-ROW(B1598)+1)) / (20*21/2)</f>
        <v>14.391171428571429</v>
      </c>
      <c r="J1614" s="2">
        <f t="shared" si="194"/>
        <v>14.367816385998605</v>
      </c>
      <c r="K1614" s="2">
        <f t="shared" si="196"/>
        <v>14.13310788094422</v>
      </c>
    </row>
    <row r="1615" spans="1:11" ht="13.5" x14ac:dyDescent="0.25">
      <c r="A1615" s="3">
        <f>TITRES_STAT!B1618</f>
        <v>44364</v>
      </c>
      <c r="B1615" s="17">
        <f>TITRES_STAT!D1618</f>
        <v>14.216100000000001</v>
      </c>
      <c r="C1615" s="2">
        <f t="shared" si="197"/>
        <v>-0.30959999999999965</v>
      </c>
      <c r="D1615" s="2">
        <f t="shared" si="198"/>
        <v>14.4655</v>
      </c>
      <c r="E1615" s="2">
        <f t="shared" si="200"/>
        <v>14.356280000000002</v>
      </c>
      <c r="F1615" s="2">
        <f t="shared" si="193"/>
        <v>14.44056</v>
      </c>
      <c r="G1615" s="2">
        <f t="shared" si="195"/>
        <v>14.015462000000003</v>
      </c>
      <c r="H1615" s="2">
        <f t="shared" si="199"/>
        <v>13.551361500000016</v>
      </c>
      <c r="I1615" s="2">
        <f t="array" ref="I1615">SUMPRODUCT(B1599:B1618, (ROW(B1599:B1618)-ROW(B1599)+1)) / (20*21/2)</f>
        <v>14.372660952380953</v>
      </c>
      <c r="J1615" s="2">
        <f t="shared" si="194"/>
        <v>14.353367206379691</v>
      </c>
      <c r="K1615" s="2">
        <f t="shared" si="196"/>
        <v>14.136362473848369</v>
      </c>
    </row>
    <row r="1616" spans="1:11" ht="13.5" x14ac:dyDescent="0.25">
      <c r="A1616" s="3">
        <f>TITRES_STAT!B1619</f>
        <v>44365</v>
      </c>
      <c r="B1616" s="17">
        <f>TITRES_STAT!D1619</f>
        <v>14.4483</v>
      </c>
      <c r="C1616" s="2">
        <f t="shared" si="197"/>
        <v>0.23219999999999885</v>
      </c>
      <c r="D1616" s="2">
        <f t="shared" si="198"/>
        <v>14.4483</v>
      </c>
      <c r="E1616" s="2">
        <f t="shared" si="200"/>
        <v>14.37434</v>
      </c>
      <c r="F1616" s="2">
        <f t="shared" si="193"/>
        <v>14.431959999999998</v>
      </c>
      <c r="G1616" s="2">
        <f t="shared" si="195"/>
        <v>14.025418000000002</v>
      </c>
      <c r="H1616" s="2">
        <f t="shared" si="199"/>
        <v>13.557677500000013</v>
      </c>
      <c r="I1616" s="2">
        <f t="array" ref="I1616">SUMPRODUCT(B1600:B1619, (ROW(B1600:B1619)-ROW(B1600)+1)) / (20*21/2)</f>
        <v>14.352962857142858</v>
      </c>
      <c r="J1616" s="2">
        <f t="shared" si="194"/>
        <v>14.362408424819721</v>
      </c>
      <c r="K1616" s="2">
        <f t="shared" si="196"/>
        <v>14.148595318011177</v>
      </c>
    </row>
    <row r="1617" spans="1:11" ht="13.5" x14ac:dyDescent="0.25">
      <c r="A1617" s="3">
        <f>TITRES_STAT!B1620</f>
        <v>44368</v>
      </c>
      <c r="B1617" s="17">
        <f>TITRES_STAT!D1620</f>
        <v>14.362299999999999</v>
      </c>
      <c r="C1617" s="2">
        <f t="shared" si="197"/>
        <v>-8.6000000000000298E-2</v>
      </c>
      <c r="D1617" s="2">
        <f t="shared" si="198"/>
        <v>14.415620000000001</v>
      </c>
      <c r="E1617" s="2">
        <f t="shared" si="200"/>
        <v>14.38466</v>
      </c>
      <c r="F1617" s="2">
        <f t="shared" si="193"/>
        <v>14.419059999999998</v>
      </c>
      <c r="G1617" s="2">
        <f t="shared" si="195"/>
        <v>14.040238000000002</v>
      </c>
      <c r="H1617" s="2">
        <f t="shared" si="199"/>
        <v>13.563234500000013</v>
      </c>
      <c r="I1617" s="2">
        <f t="array" ref="I1617">SUMPRODUCT(B1601:B1620, (ROW(B1601:B1620)-ROW(B1601)+1)) / (20*21/2)</f>
        <v>14.335476190476191</v>
      </c>
      <c r="J1617" s="2">
        <f t="shared" si="194"/>
        <v>14.362398098646414</v>
      </c>
      <c r="K1617" s="2">
        <f t="shared" si="196"/>
        <v>14.156975893775444</v>
      </c>
    </row>
    <row r="1618" spans="1:11" ht="13.5" x14ac:dyDescent="0.25">
      <c r="A1618" s="3">
        <f>TITRES_STAT!B1621</f>
        <v>44369</v>
      </c>
      <c r="B1618" s="17">
        <f>TITRES_STAT!D1621</f>
        <v>14.2247</v>
      </c>
      <c r="C1618" s="2">
        <f t="shared" si="197"/>
        <v>-0.13759999999999906</v>
      </c>
      <c r="D1618" s="2">
        <f t="shared" si="198"/>
        <v>14.355420000000001</v>
      </c>
      <c r="E1618" s="2">
        <f t="shared" si="200"/>
        <v>14.381220000000003</v>
      </c>
      <c r="F1618" s="2">
        <f t="shared" si="193"/>
        <v>14.40573</v>
      </c>
      <c r="G1618" s="2">
        <f t="shared" si="195"/>
        <v>14.053130000000003</v>
      </c>
      <c r="H1618" s="2">
        <f t="shared" si="199"/>
        <v>13.568926500000014</v>
      </c>
      <c r="I1618" s="2">
        <f t="array" ref="I1618">SUMPRODUCT(B1602:B1621, (ROW(B1602:B1621)-ROW(B1602)+1)) / (20*21/2)</f>
        <v>14.320200952380954</v>
      </c>
      <c r="J1618" s="2">
        <f t="shared" si="194"/>
        <v>14.349283994013422</v>
      </c>
      <c r="K1618" s="2">
        <f t="shared" si="196"/>
        <v>14.159631741078368</v>
      </c>
    </row>
    <row r="1619" spans="1:11" ht="13.5" x14ac:dyDescent="0.25">
      <c r="A1619" s="3">
        <f>TITRES_STAT!B1622</f>
        <v>44370</v>
      </c>
      <c r="B1619" s="17">
        <f>TITRES_STAT!D1622</f>
        <v>14.1989</v>
      </c>
      <c r="C1619" s="2">
        <f t="shared" si="197"/>
        <v>-2.5800000000000267E-2</v>
      </c>
      <c r="D1619" s="2">
        <f t="shared" si="198"/>
        <v>14.29006</v>
      </c>
      <c r="E1619" s="2">
        <f t="shared" si="200"/>
        <v>14.382080000000002</v>
      </c>
      <c r="F1619" s="2">
        <f t="shared" si="193"/>
        <v>14.38251</v>
      </c>
      <c r="G1619" s="2">
        <f t="shared" si="195"/>
        <v>14.067152</v>
      </c>
      <c r="H1619" s="2">
        <f t="shared" si="199"/>
        <v>13.574489500000013</v>
      </c>
      <c r="I1619" s="2">
        <f t="array" ref="I1619">SUMPRODUCT(B1603:B1622, (ROW(B1603:B1622)-ROW(B1603)+1)) / (20*21/2)</f>
        <v>14.297062857142858</v>
      </c>
      <c r="J1619" s="2">
        <f t="shared" si="194"/>
        <v>14.334961708869288</v>
      </c>
      <c r="K1619" s="2">
        <f t="shared" si="196"/>
        <v>14.161171672800785</v>
      </c>
    </row>
    <row r="1620" spans="1:11" ht="13.5" x14ac:dyDescent="0.25">
      <c r="A1620" s="3">
        <f>TITRES_STAT!B1623</f>
        <v>44371</v>
      </c>
      <c r="B1620" s="17">
        <f>TITRES_STAT!D1623</f>
        <v>14.1989</v>
      </c>
      <c r="C1620" s="2">
        <f t="shared" si="197"/>
        <v>0</v>
      </c>
      <c r="D1620" s="2">
        <f t="shared" si="198"/>
        <v>14.286619999999999</v>
      </c>
      <c r="E1620" s="2">
        <f t="shared" si="200"/>
        <v>14.376060000000001</v>
      </c>
      <c r="F1620" s="2">
        <f t="shared" ref="F1620:F1683" si="201">AVERAGE(B1601:B1620)</f>
        <v>14.359289999999998</v>
      </c>
      <c r="G1620" s="2">
        <f t="shared" si="195"/>
        <v>14.081174000000001</v>
      </c>
      <c r="H1620" s="2">
        <f t="shared" si="199"/>
        <v>13.580052500000013</v>
      </c>
      <c r="I1620" s="2">
        <f t="array" ref="I1620">SUMPRODUCT(B1604:B1623, (ROW(B1604:B1623)-ROW(B1604)+1)) / (20*21/2)</f>
        <v>14.300994285714285</v>
      </c>
      <c r="J1620" s="2">
        <f t="shared" si="194"/>
        <v>14.322003450881738</v>
      </c>
      <c r="K1620" s="2">
        <f t="shared" si="196"/>
        <v>14.162651215043892</v>
      </c>
    </row>
    <row r="1621" spans="1:11" ht="13.5" x14ac:dyDescent="0.25">
      <c r="A1621" s="3">
        <f>TITRES_STAT!B1624</f>
        <v>44372</v>
      </c>
      <c r="B1621" s="17">
        <f>TITRES_STAT!D1624</f>
        <v>14.1989</v>
      </c>
      <c r="C1621" s="2">
        <f t="shared" si="197"/>
        <v>0</v>
      </c>
      <c r="D1621" s="2">
        <f t="shared" si="198"/>
        <v>14.236740000000001</v>
      </c>
      <c r="E1621" s="2">
        <f t="shared" si="200"/>
        <v>14.342520000000002</v>
      </c>
      <c r="F1621" s="2">
        <f t="shared" si="201"/>
        <v>14.338649999999998</v>
      </c>
      <c r="G1621" s="2">
        <f t="shared" si="195"/>
        <v>14.095196000000001</v>
      </c>
      <c r="H1621" s="2">
        <f t="shared" si="199"/>
        <v>13.585615500000015</v>
      </c>
      <c r="I1621" s="2">
        <f t="array" ref="I1621">SUMPRODUCT(B1605:B1624, (ROW(B1605:B1624)-ROW(B1605)+1)) / (20*21/2)</f>
        <v>14.28076380952381</v>
      </c>
      <c r="J1621" s="2">
        <f t="shared" ref="J1621:J1684" si="202">$J$4*B1621+J1620*(1-$J$4)</f>
        <v>14.310279312702525</v>
      </c>
      <c r="K1621" s="2">
        <f t="shared" si="196"/>
        <v>14.164072736022563</v>
      </c>
    </row>
    <row r="1622" spans="1:11" ht="13.5" x14ac:dyDescent="0.25">
      <c r="A1622" s="3">
        <f>TITRES_STAT!B1625</f>
        <v>44375</v>
      </c>
      <c r="B1622" s="17">
        <f>TITRES_STAT!D1625</f>
        <v>14.095700000000001</v>
      </c>
      <c r="C1622" s="2">
        <f t="shared" si="197"/>
        <v>-0.10319999999999929</v>
      </c>
      <c r="D1622" s="2">
        <f t="shared" si="198"/>
        <v>14.183420000000002</v>
      </c>
      <c r="E1622" s="2">
        <f t="shared" si="200"/>
        <v>14.299519999999998</v>
      </c>
      <c r="F1622" s="2">
        <f t="shared" si="201"/>
        <v>14.321020000000001</v>
      </c>
      <c r="G1622" s="2">
        <f t="shared" si="195"/>
        <v>14.107153999999998</v>
      </c>
      <c r="H1622" s="2">
        <f t="shared" si="199"/>
        <v>13.591074000000015</v>
      </c>
      <c r="I1622" s="2">
        <f t="array" ref="I1622">SUMPRODUCT(B1606:B1625, (ROW(B1606:B1625)-ROW(B1606)+1)) / (20*21/2)</f>
        <v>14.253571428571428</v>
      </c>
      <c r="J1622" s="2">
        <f t="shared" si="202"/>
        <v>14.289843187683235</v>
      </c>
      <c r="K1622" s="2">
        <f t="shared" si="196"/>
        <v>14.161391452256971</v>
      </c>
    </row>
    <row r="1623" spans="1:11" ht="13.5" x14ac:dyDescent="0.25">
      <c r="A1623" s="3">
        <f>TITRES_STAT!B1626</f>
        <v>44376</v>
      </c>
      <c r="B1623" s="17">
        <f>TITRES_STAT!D1626</f>
        <v>14.362299999999999</v>
      </c>
      <c r="C1623" s="2">
        <f t="shared" si="197"/>
        <v>0.26659999999999862</v>
      </c>
      <c r="D1623" s="2">
        <f t="shared" si="198"/>
        <v>14.210939999999999</v>
      </c>
      <c r="E1623" s="2">
        <f t="shared" si="200"/>
        <v>14.283179999999998</v>
      </c>
      <c r="F1623" s="2">
        <f t="shared" si="201"/>
        <v>14.316720000000004</v>
      </c>
      <c r="G1623" s="2">
        <f t="shared" si="195"/>
        <v>14.124608</v>
      </c>
      <c r="H1623" s="2">
        <f t="shared" si="199"/>
        <v>13.598277000000012</v>
      </c>
      <c r="I1623" s="2">
        <f t="array" ref="I1623">SUMPRODUCT(B1607:B1626, (ROW(B1607:B1626)-ROW(B1607)+1)) / (20*21/2)</f>
        <v>14.227812380952379</v>
      </c>
      <c r="J1623" s="2">
        <f t="shared" si="202"/>
        <v>14.296743836475308</v>
      </c>
      <c r="K1623" s="2">
        <f t="shared" si="196"/>
        <v>14.16927021883513</v>
      </c>
    </row>
    <row r="1624" spans="1:11" ht="13.5" x14ac:dyDescent="0.25">
      <c r="A1624" s="3">
        <f>TITRES_STAT!B1627</f>
        <v>44377</v>
      </c>
      <c r="B1624" s="17">
        <f>TITRES_STAT!D1627</f>
        <v>14.1043</v>
      </c>
      <c r="C1624" s="2">
        <f t="shared" si="197"/>
        <v>-0.25799999999999912</v>
      </c>
      <c r="D1624" s="2">
        <f t="shared" si="198"/>
        <v>14.192019999999999</v>
      </c>
      <c r="E1624" s="2">
        <f t="shared" si="200"/>
        <v>14.241039999999998</v>
      </c>
      <c r="F1624" s="2">
        <f t="shared" si="201"/>
        <v>14.303820000000005</v>
      </c>
      <c r="G1624" s="2">
        <f t="shared" si="195"/>
        <v>14.136901999999997</v>
      </c>
      <c r="H1624" s="2">
        <f t="shared" si="199"/>
        <v>13.605013000000012</v>
      </c>
      <c r="I1624" s="2">
        <f t="array" ref="I1624">SUMPRODUCT(B1608:B1627, (ROW(B1608:B1627)-ROW(B1608)+1)) / (20*21/2)</f>
        <v>14.191774285714287</v>
      </c>
      <c r="J1624" s="2">
        <f t="shared" si="202"/>
        <v>14.278415852049088</v>
      </c>
      <c r="K1624" s="2">
        <f t="shared" si="196"/>
        <v>14.166722367116106</v>
      </c>
    </row>
    <row r="1625" spans="1:11" ht="13.5" x14ac:dyDescent="0.25">
      <c r="A1625" s="3">
        <f>TITRES_STAT!B1628</f>
        <v>44378</v>
      </c>
      <c r="B1625" s="17">
        <f>TITRES_STAT!D1628</f>
        <v>14.0183</v>
      </c>
      <c r="C1625" s="2">
        <f t="shared" si="197"/>
        <v>-8.6000000000000298E-2</v>
      </c>
      <c r="D1625" s="2">
        <f t="shared" si="198"/>
        <v>14.155899999999999</v>
      </c>
      <c r="E1625" s="2">
        <f t="shared" si="200"/>
        <v>14.221260000000001</v>
      </c>
      <c r="F1625" s="2">
        <f t="shared" si="201"/>
        <v>14.288770000000003</v>
      </c>
      <c r="G1625" s="2">
        <f t="shared" si="195"/>
        <v>14.150603999999996</v>
      </c>
      <c r="H1625" s="2">
        <f t="shared" si="199"/>
        <v>13.611360000000012</v>
      </c>
      <c r="I1625" s="2">
        <f t="array" ref="I1625">SUMPRODUCT(B1609:B1628, (ROW(B1609:B1628)-ROW(B1609)+1)) / (20*21/2)</f>
        <v>14.158275238095239</v>
      </c>
      <c r="J1625" s="2">
        <f t="shared" si="202"/>
        <v>14.253642913758698</v>
      </c>
      <c r="K1625" s="2">
        <f t="shared" si="196"/>
        <v>14.160901882131162</v>
      </c>
    </row>
    <row r="1626" spans="1:11" ht="13.5" x14ac:dyDescent="0.25">
      <c r="A1626" s="3">
        <f>TITRES_STAT!B1629</f>
        <v>44379</v>
      </c>
      <c r="B1626" s="17">
        <f>TITRES_STAT!D1629</f>
        <v>14.0183</v>
      </c>
      <c r="C1626" s="2">
        <f t="shared" si="197"/>
        <v>0</v>
      </c>
      <c r="D1626" s="2">
        <f t="shared" si="198"/>
        <v>14.11978</v>
      </c>
      <c r="E1626" s="2">
        <f t="shared" si="200"/>
        <v>14.17826</v>
      </c>
      <c r="F1626" s="2">
        <f t="shared" si="201"/>
        <v>14.276300000000003</v>
      </c>
      <c r="G1626" s="2">
        <f t="shared" si="195"/>
        <v>14.165621999999995</v>
      </c>
      <c r="H1626" s="2">
        <f t="shared" si="199"/>
        <v>13.61770700000001</v>
      </c>
      <c r="I1626" s="2">
        <f t="array" ref="I1626">SUMPRODUCT(B1610:B1629, (ROW(B1610:B1629)-ROW(B1610)+1)) / (20*21/2)</f>
        <v>14.126455238095241</v>
      </c>
      <c r="J1626" s="2">
        <f t="shared" si="202"/>
        <v>14.231229302924536</v>
      </c>
      <c r="K1626" s="2">
        <f t="shared" si="196"/>
        <v>14.155309651459353</v>
      </c>
    </row>
    <row r="1627" spans="1:11" ht="13.5" x14ac:dyDescent="0.25">
      <c r="A1627" s="3">
        <f>TITRES_STAT!B1630</f>
        <v>44382</v>
      </c>
      <c r="B1627" s="17">
        <f>TITRES_STAT!D1630</f>
        <v>13.8979</v>
      </c>
      <c r="C1627" s="2">
        <f t="shared" si="197"/>
        <v>-0.12040000000000006</v>
      </c>
      <c r="D1627" s="2">
        <f t="shared" si="198"/>
        <v>14.080219999999997</v>
      </c>
      <c r="E1627" s="2">
        <f t="shared" si="200"/>
        <v>14.131819999999999</v>
      </c>
      <c r="F1627" s="2">
        <f t="shared" si="201"/>
        <v>14.258240000000001</v>
      </c>
      <c r="G1627" s="2">
        <f t="shared" si="195"/>
        <v>14.178231999999996</v>
      </c>
      <c r="H1627" s="2">
        <f t="shared" si="199"/>
        <v>13.623822500000008</v>
      </c>
      <c r="I1627" s="2">
        <f t="array" ref="I1627">SUMPRODUCT(B1611:B1630, (ROW(B1611:B1630)-ROW(B1611)+1)) / (20*21/2)</f>
        <v>14.095986666666667</v>
      </c>
      <c r="J1627" s="2">
        <f t="shared" si="202"/>
        <v>14.199483655026961</v>
      </c>
      <c r="K1627" s="2">
        <f t="shared" si="196"/>
        <v>14.145215155323694</v>
      </c>
    </row>
    <row r="1628" spans="1:11" ht="13.5" x14ac:dyDescent="0.25">
      <c r="A1628" s="3">
        <f>TITRES_STAT!B1631</f>
        <v>44383</v>
      </c>
      <c r="B1628" s="17">
        <f>TITRES_STAT!D1631</f>
        <v>13.906499999999999</v>
      </c>
      <c r="C1628" s="2">
        <f t="shared" si="197"/>
        <v>8.5999999999994969E-3</v>
      </c>
      <c r="D1628" s="2">
        <f t="shared" si="198"/>
        <v>13.98906</v>
      </c>
      <c r="E1628" s="2">
        <f t="shared" si="200"/>
        <v>14.099999999999998</v>
      </c>
      <c r="F1628" s="2">
        <f t="shared" si="201"/>
        <v>14.24061</v>
      </c>
      <c r="G1628" s="2">
        <f t="shared" si="195"/>
        <v>14.191013999999997</v>
      </c>
      <c r="H1628" s="2">
        <f t="shared" si="199"/>
        <v>13.629981000000008</v>
      </c>
      <c r="I1628" s="2">
        <f t="array" ref="I1628">SUMPRODUCT(B1612:B1631, (ROW(B1612:B1631)-ROW(B1612)+1)) / (20*21/2)</f>
        <v>14.067197142857143</v>
      </c>
      <c r="J1628" s="2">
        <f t="shared" si="202"/>
        <v>14.171580449786298</v>
      </c>
      <c r="K1628" s="2">
        <f t="shared" si="196"/>
        <v>14.13585377668355</v>
      </c>
    </row>
    <row r="1629" spans="1:11" ht="13.5" x14ac:dyDescent="0.25">
      <c r="A1629" s="3">
        <f>TITRES_STAT!B1632</f>
        <v>44384</v>
      </c>
      <c r="B1629" s="17">
        <f>TITRES_STAT!D1632</f>
        <v>13.906499999999999</v>
      </c>
      <c r="C1629" s="2">
        <f t="shared" si="197"/>
        <v>0</v>
      </c>
      <c r="D1629" s="2">
        <f t="shared" si="198"/>
        <v>13.9495</v>
      </c>
      <c r="E1629" s="2">
        <f t="shared" si="200"/>
        <v>14.070759999999998</v>
      </c>
      <c r="F1629" s="2">
        <f t="shared" si="201"/>
        <v>14.226420000000001</v>
      </c>
      <c r="G1629" s="2">
        <f t="shared" si="195"/>
        <v>14.203467999999997</v>
      </c>
      <c r="H1629" s="2">
        <f t="shared" si="199"/>
        <v>13.635316500000009</v>
      </c>
      <c r="I1629" s="2">
        <f t="array" ref="I1629">SUMPRODUCT(B1613:B1632, (ROW(B1613:B1632)-ROW(B1613)+1)) / (20*21/2)</f>
        <v>14.041397142857143</v>
      </c>
      <c r="J1629" s="2">
        <f t="shared" si="202"/>
        <v>14.146334692663793</v>
      </c>
      <c r="K1629" s="2">
        <f t="shared" si="196"/>
        <v>14.126859510931256</v>
      </c>
    </row>
    <row r="1630" spans="1:11" ht="13.5" x14ac:dyDescent="0.25">
      <c r="A1630" s="3">
        <f>TITRES_STAT!B1633</f>
        <v>44385</v>
      </c>
      <c r="B1630" s="17">
        <f>TITRES_STAT!D1633</f>
        <v>13.906499999999999</v>
      </c>
      <c r="C1630" s="2">
        <f t="shared" si="197"/>
        <v>0</v>
      </c>
      <c r="D1630" s="2">
        <f t="shared" si="198"/>
        <v>13.92714</v>
      </c>
      <c r="E1630" s="2">
        <f t="shared" si="200"/>
        <v>14.041519999999997</v>
      </c>
      <c r="F1630" s="2">
        <f t="shared" si="201"/>
        <v>14.208790000000002</v>
      </c>
      <c r="G1630" s="2">
        <f t="shared" si="195"/>
        <v>14.215755999999999</v>
      </c>
      <c r="H1630" s="2">
        <f t="shared" si="199"/>
        <v>13.640734500000008</v>
      </c>
      <c r="I1630" s="2">
        <f t="array" ref="I1630">SUMPRODUCT(B1614:B1633, (ROW(B1614:B1633)-ROW(B1614)+1)) / (20*21/2)</f>
        <v>14.018545714285715</v>
      </c>
      <c r="J1630" s="2">
        <f t="shared" si="202"/>
        <v>14.123493293362479</v>
      </c>
      <c r="K1630" s="2">
        <f t="shared" si="196"/>
        <v>14.118217961482973</v>
      </c>
    </row>
    <row r="1631" spans="1:11" ht="13.5" x14ac:dyDescent="0.25">
      <c r="A1631" s="3">
        <f>TITRES_STAT!B1634</f>
        <v>44386</v>
      </c>
      <c r="B1631" s="17">
        <f>TITRES_STAT!D1634</f>
        <v>13.906499999999999</v>
      </c>
      <c r="C1631" s="2">
        <f t="shared" si="197"/>
        <v>0</v>
      </c>
      <c r="D1631" s="2">
        <f t="shared" si="198"/>
        <v>13.904779999999999</v>
      </c>
      <c r="E1631" s="2">
        <f t="shared" si="200"/>
        <v>14.012279999999999</v>
      </c>
      <c r="F1631" s="2">
        <f t="shared" si="201"/>
        <v>14.1774</v>
      </c>
      <c r="G1631" s="2">
        <f t="shared" si="195"/>
        <v>14.225576</v>
      </c>
      <c r="H1631" s="2">
        <f t="shared" si="199"/>
        <v>13.646275500000009</v>
      </c>
      <c r="I1631" s="2">
        <f t="array" ref="I1631">SUMPRODUCT(B1615:B1634, (ROW(B1615:B1634)-ROW(B1615)+1)) / (20*21/2)</f>
        <v>13.998642857142858</v>
      </c>
      <c r="J1631" s="2">
        <f t="shared" si="202"/>
        <v>14.102827265423196</v>
      </c>
      <c r="K1631" s="2">
        <f t="shared" si="196"/>
        <v>14.109915296326779</v>
      </c>
    </row>
    <row r="1632" spans="1:11" ht="13.5" x14ac:dyDescent="0.25">
      <c r="A1632" s="3">
        <f>TITRES_STAT!B1635</f>
        <v>44389</v>
      </c>
      <c r="B1632" s="17">
        <f>TITRES_STAT!D1635</f>
        <v>13.906499999999999</v>
      </c>
      <c r="C1632" s="2">
        <f t="shared" si="197"/>
        <v>0</v>
      </c>
      <c r="D1632" s="2">
        <f t="shared" si="198"/>
        <v>13.906499999999999</v>
      </c>
      <c r="E1632" s="2">
        <f t="shared" si="200"/>
        <v>13.993359999999996</v>
      </c>
      <c r="F1632" s="2">
        <f t="shared" si="201"/>
        <v>14.146439999999998</v>
      </c>
      <c r="G1632" s="2">
        <f t="shared" si="195"/>
        <v>14.237042000000001</v>
      </c>
      <c r="H1632" s="2">
        <f t="shared" si="199"/>
        <v>13.65181650000001</v>
      </c>
      <c r="I1632" s="2">
        <f t="array" ref="I1632">SUMPRODUCT(B1616:B1635, (ROW(B1616:B1635)-ROW(B1616)+1)) / (20*21/2)</f>
        <v>13.981688571428572</v>
      </c>
      <c r="J1632" s="2">
        <f t="shared" si="202"/>
        <v>14.084129430620987</v>
      </c>
      <c r="K1632" s="2">
        <f t="shared" si="196"/>
        <v>14.101938225882593</v>
      </c>
    </row>
    <row r="1633" spans="1:11" ht="13.5" x14ac:dyDescent="0.25">
      <c r="A1633" s="3">
        <f>TITRES_STAT!B1636</f>
        <v>44390</v>
      </c>
      <c r="B1633" s="17">
        <f>TITRES_STAT!D1636</f>
        <v>13.906499999999999</v>
      </c>
      <c r="C1633" s="2">
        <f t="shared" si="197"/>
        <v>0</v>
      </c>
      <c r="D1633" s="2">
        <f t="shared" si="198"/>
        <v>13.906499999999999</v>
      </c>
      <c r="E1633" s="2">
        <f t="shared" si="200"/>
        <v>13.947779999999998</v>
      </c>
      <c r="F1633" s="2">
        <f t="shared" si="201"/>
        <v>14.11548</v>
      </c>
      <c r="G1633" s="2">
        <f t="shared" si="195"/>
        <v>14.246862000000004</v>
      </c>
      <c r="H1633" s="2">
        <f t="shared" si="199"/>
        <v>13.65735750000001</v>
      </c>
      <c r="I1633" s="2">
        <f t="array" ref="I1633">SUMPRODUCT(B1617:B1636, (ROW(B1617:B1636)-ROW(B1617)+1)) / (20*21/2)</f>
        <v>13.993237142857144</v>
      </c>
      <c r="J1633" s="2">
        <f t="shared" si="202"/>
        <v>14.067212341990416</v>
      </c>
      <c r="K1633" s="2">
        <f t="shared" si="196"/>
        <v>14.094273981730336</v>
      </c>
    </row>
    <row r="1634" spans="1:11" ht="13.5" x14ac:dyDescent="0.25">
      <c r="A1634" s="3">
        <f>TITRES_STAT!B1637</f>
        <v>44391</v>
      </c>
      <c r="B1634" s="17">
        <f>TITRES_STAT!D1637</f>
        <v>13.906499999999999</v>
      </c>
      <c r="C1634" s="2">
        <f t="shared" si="197"/>
        <v>0</v>
      </c>
      <c r="D1634" s="2">
        <f t="shared" si="198"/>
        <v>13.906499999999999</v>
      </c>
      <c r="E1634" s="2">
        <f t="shared" si="200"/>
        <v>13.927999999999997</v>
      </c>
      <c r="F1634" s="2">
        <f t="shared" si="201"/>
        <v>14.084519999999998</v>
      </c>
      <c r="G1634" s="2">
        <f t="shared" si="195"/>
        <v>14.248780000000004</v>
      </c>
      <c r="H1634" s="2">
        <f t="shared" si="199"/>
        <v>13.662693000000012</v>
      </c>
      <c r="I1634" s="2">
        <f t="array" ref="I1634">SUMPRODUCT(B1618:B1637, (ROW(B1618:B1637)-ROW(B1618)+1)) / (20*21/2)</f>
        <v>14.030585714285714</v>
      </c>
      <c r="J1634" s="2">
        <f t="shared" si="202"/>
        <v>14.051906404657995</v>
      </c>
      <c r="K1634" s="2">
        <f t="shared" si="196"/>
        <v>14.086910296172285</v>
      </c>
    </row>
    <row r="1635" spans="1:11" ht="13.5" x14ac:dyDescent="0.25">
      <c r="A1635" s="3">
        <f>TITRES_STAT!B1638</f>
        <v>44392</v>
      </c>
      <c r="B1635" s="17">
        <f>TITRES_STAT!D1638</f>
        <v>13.906499999999999</v>
      </c>
      <c r="C1635" s="2">
        <f t="shared" si="197"/>
        <v>0</v>
      </c>
      <c r="D1635" s="2">
        <f t="shared" si="198"/>
        <v>13.906499999999999</v>
      </c>
      <c r="E1635" s="2">
        <f t="shared" si="200"/>
        <v>13.916819999999998</v>
      </c>
      <c r="F1635" s="2">
        <f t="shared" si="201"/>
        <v>14.069039999999998</v>
      </c>
      <c r="G1635" s="2">
        <f t="shared" si="195"/>
        <v>14.241384000000004</v>
      </c>
      <c r="H1635" s="2">
        <f t="shared" si="199"/>
        <v>13.666382500000012</v>
      </c>
      <c r="I1635" s="2">
        <f t="array" ref="I1635">SUMPRODUCT(B1619:B1638, (ROW(B1619:B1638)-ROW(B1619)+1)) / (20*21/2)</f>
        <v>14.075715238095238</v>
      </c>
      <c r="J1635" s="2">
        <f t="shared" si="202"/>
        <v>14.038058175642949</v>
      </c>
      <c r="K1635" s="2">
        <f t="shared" si="196"/>
        <v>14.079835382596903</v>
      </c>
    </row>
    <row r="1636" spans="1:11" ht="13.5" x14ac:dyDescent="0.25">
      <c r="A1636" s="3">
        <f>TITRES_STAT!B1639</f>
        <v>44393</v>
      </c>
      <c r="B1636" s="17">
        <f>TITRES_STAT!D1639</f>
        <v>14.190300000000001</v>
      </c>
      <c r="C1636" s="2">
        <f t="shared" si="197"/>
        <v>0.28380000000000116</v>
      </c>
      <c r="D1636" s="2">
        <f t="shared" si="198"/>
        <v>13.96326</v>
      </c>
      <c r="E1636" s="2">
        <f t="shared" si="200"/>
        <v>13.934019999999999</v>
      </c>
      <c r="F1636" s="2">
        <f t="shared" si="201"/>
        <v>14.056139999999996</v>
      </c>
      <c r="G1636" s="2">
        <f t="shared" si="195"/>
        <v>14.246544000000004</v>
      </c>
      <c r="H1636" s="2">
        <f t="shared" si="199"/>
        <v>13.669392000000011</v>
      </c>
      <c r="I1636" s="2">
        <f t="array" ref="I1636">SUMPRODUCT(B1620:B1639, (ROW(B1620:B1639)-ROW(B1620)+1)) / (20*21/2)</f>
        <v>14.119370476190475</v>
      </c>
      <c r="J1636" s="2">
        <f t="shared" si="202"/>
        <v>14.052557397010286</v>
      </c>
      <c r="K1636" s="2">
        <f t="shared" si="196"/>
        <v>14.084167328377417</v>
      </c>
    </row>
    <row r="1637" spans="1:11" ht="13.5" x14ac:dyDescent="0.25">
      <c r="A1637" s="3">
        <f>TITRES_STAT!B1640</f>
        <v>44396</v>
      </c>
      <c r="B1637" s="17">
        <f>TITRES_STAT!D1640</f>
        <v>14.4483</v>
      </c>
      <c r="C1637" s="2">
        <f t="shared" si="197"/>
        <v>0.25799999999999912</v>
      </c>
      <c r="D1637" s="2">
        <f t="shared" si="198"/>
        <v>14.071619999999999</v>
      </c>
      <c r="E1637" s="2">
        <f t="shared" si="200"/>
        <v>13.989059999999998</v>
      </c>
      <c r="F1637" s="2">
        <f t="shared" si="201"/>
        <v>14.060439999999996</v>
      </c>
      <c r="G1637" s="2">
        <f t="shared" si="195"/>
        <v>14.254284000000002</v>
      </c>
      <c r="H1637" s="2">
        <f t="shared" si="199"/>
        <v>13.673733000000013</v>
      </c>
      <c r="I1637" s="2">
        <f t="array" ref="I1637">SUMPRODUCT(B1621:B1640, (ROW(B1621:B1640)-ROW(B1621)+1)) / (20*21/2)</f>
        <v>14.161428571428571</v>
      </c>
      <c r="J1637" s="2">
        <f t="shared" si="202"/>
        <v>14.090247168723593</v>
      </c>
      <c r="K1637" s="2">
        <f t="shared" si="196"/>
        <v>14.098447040990067</v>
      </c>
    </row>
    <row r="1638" spans="1:11" ht="13.5" x14ac:dyDescent="0.25">
      <c r="A1638" s="3">
        <f>TITRES_STAT!B1641</f>
        <v>44399</v>
      </c>
      <c r="B1638" s="17">
        <f>TITRES_STAT!D1641</f>
        <v>14.5343</v>
      </c>
      <c r="C1638" s="2">
        <f t="shared" si="197"/>
        <v>8.6000000000000298E-2</v>
      </c>
      <c r="D1638" s="2">
        <f t="shared" si="198"/>
        <v>14.197179999999999</v>
      </c>
      <c r="E1638" s="2">
        <f t="shared" si="200"/>
        <v>14.051839999999999</v>
      </c>
      <c r="F1638" s="2">
        <f t="shared" si="201"/>
        <v>14.075919999999996</v>
      </c>
      <c r="G1638" s="2">
        <f t="shared" si="195"/>
        <v>14.263744000000006</v>
      </c>
      <c r="H1638" s="2">
        <f t="shared" si="199"/>
        <v>13.680520000000012</v>
      </c>
      <c r="I1638" s="2">
        <f t="array" ref="I1638">SUMPRODUCT(B1622:B1641, (ROW(B1622:B1641)-ROW(B1622)+1)) / (20*21/2)</f>
        <v>14.184689523809523</v>
      </c>
      <c r="J1638" s="2">
        <f t="shared" si="202"/>
        <v>14.132537914559443</v>
      </c>
      <c r="K1638" s="2">
        <f t="shared" si="196"/>
        <v>14.115539313892418</v>
      </c>
    </row>
    <row r="1639" spans="1:11" ht="13.5" x14ac:dyDescent="0.25">
      <c r="A1639" s="3">
        <f>TITRES_STAT!B1642</f>
        <v>44400</v>
      </c>
      <c r="B1639" s="17">
        <f>TITRES_STAT!D1642</f>
        <v>14.5343</v>
      </c>
      <c r="C1639" s="2">
        <f t="shared" si="197"/>
        <v>0</v>
      </c>
      <c r="D1639" s="2">
        <f t="shared" si="198"/>
        <v>14.322740000000001</v>
      </c>
      <c r="E1639" s="2">
        <f t="shared" si="200"/>
        <v>14.114619999999999</v>
      </c>
      <c r="F1639" s="2">
        <f t="shared" si="201"/>
        <v>14.092689999999996</v>
      </c>
      <c r="G1639" s="2">
        <f t="shared" si="195"/>
        <v>14.273204000000007</v>
      </c>
      <c r="H1639" s="2">
        <f t="shared" si="199"/>
        <v>13.685702500000012</v>
      </c>
      <c r="I1639" s="2">
        <f t="array" ref="I1639">SUMPRODUCT(B1623:B1642, (ROW(B1623:B1642)-ROW(B1623)+1)) / (20*21/2)</f>
        <v>14.166260952380952</v>
      </c>
      <c r="J1639" s="2">
        <f t="shared" si="202"/>
        <v>14.170800970315687</v>
      </c>
      <c r="K1639" s="2">
        <f t="shared" si="196"/>
        <v>14.131961301582912</v>
      </c>
    </row>
    <row r="1640" spans="1:11" ht="13.5" x14ac:dyDescent="0.25">
      <c r="A1640" s="3">
        <f>TITRES_STAT!B1643</f>
        <v>44403</v>
      </c>
      <c r="B1640" s="17">
        <f>TITRES_STAT!D1643</f>
        <v>14.5343</v>
      </c>
      <c r="C1640" s="2">
        <f t="shared" si="197"/>
        <v>0</v>
      </c>
      <c r="D1640" s="2">
        <f t="shared" si="198"/>
        <v>14.4483</v>
      </c>
      <c r="E1640" s="2">
        <f t="shared" si="200"/>
        <v>14.1774</v>
      </c>
      <c r="F1640" s="2">
        <f t="shared" si="201"/>
        <v>14.109459999999995</v>
      </c>
      <c r="G1640" s="2">
        <f t="shared" si="195"/>
        <v>14.283524000000011</v>
      </c>
      <c r="H1640" s="2">
        <f t="shared" si="199"/>
        <v>13.691296500000011</v>
      </c>
      <c r="I1640" s="2">
        <f t="array" ref="I1640">SUMPRODUCT(B1624:B1643, (ROW(B1624:B1643)-ROW(B1624)+1)) / (20*21/2)</f>
        <v>14.148651428571426</v>
      </c>
      <c r="J1640" s="2">
        <f t="shared" si="202"/>
        <v>14.205419925523717</v>
      </c>
      <c r="K1640" s="2">
        <f t="shared" si="196"/>
        <v>14.147739289756132</v>
      </c>
    </row>
    <row r="1641" spans="1:11" ht="13.5" x14ac:dyDescent="0.25">
      <c r="A1641" s="3">
        <f>TITRES_STAT!B1644</f>
        <v>44404</v>
      </c>
      <c r="B1641" s="17">
        <f>TITRES_STAT!D1644</f>
        <v>14.3537</v>
      </c>
      <c r="C1641" s="2">
        <f t="shared" si="197"/>
        <v>-0.18060000000000009</v>
      </c>
      <c r="D1641" s="2">
        <f t="shared" si="198"/>
        <v>14.480979999999999</v>
      </c>
      <c r="E1641" s="2">
        <f t="shared" si="200"/>
        <v>14.22212</v>
      </c>
      <c r="F1641" s="2">
        <f t="shared" si="201"/>
        <v>14.117199999999997</v>
      </c>
      <c r="G1641" s="2">
        <f t="shared" si="195"/>
        <v>14.29023200000001</v>
      </c>
      <c r="H1641" s="2">
        <f t="shared" si="199"/>
        <v>13.69598750000001</v>
      </c>
      <c r="I1641" s="2">
        <f t="array" ref="I1641">SUMPRODUCT(B1625:B1644, (ROW(B1625:B1644)-ROW(B1625)+1)) / (20*21/2)</f>
        <v>14.182273333333333</v>
      </c>
      <c r="J1641" s="2">
        <f t="shared" si="202"/>
        <v>14.219541837378602</v>
      </c>
      <c r="K1641" s="2">
        <f t="shared" si="196"/>
        <v>14.155816180353931</v>
      </c>
    </row>
    <row r="1642" spans="1:11" ht="13.5" x14ac:dyDescent="0.25">
      <c r="A1642" s="3">
        <f>TITRES_STAT!B1645</f>
        <v>44405</v>
      </c>
      <c r="B1642" s="17">
        <f>TITRES_STAT!D1645</f>
        <v>13.9237</v>
      </c>
      <c r="C1642" s="2">
        <f t="shared" si="197"/>
        <v>-0.42999999999999972</v>
      </c>
      <c r="D1642" s="2">
        <f t="shared" si="198"/>
        <v>14.376059999999999</v>
      </c>
      <c r="E1642" s="2">
        <f t="shared" si="200"/>
        <v>14.223839999999999</v>
      </c>
      <c r="F1642" s="2">
        <f t="shared" si="201"/>
        <v>14.108599999999996</v>
      </c>
      <c r="G1642" s="2">
        <f t="shared" si="195"/>
        <v>14.289716000000009</v>
      </c>
      <c r="H1642" s="2">
        <f t="shared" si="199"/>
        <v>13.699145500000009</v>
      </c>
      <c r="I1642" s="2">
        <f t="array" ref="I1642">SUMPRODUCT(B1626:B1645, (ROW(B1626:B1645)-ROW(B1626)+1)) / (20*21/2)</f>
        <v>14.215117142857142</v>
      </c>
      <c r="J1642" s="2">
        <f t="shared" si="202"/>
        <v>14.191366424294925</v>
      </c>
      <c r="K1642" s="2">
        <f t="shared" si="196"/>
        <v>14.146713585045934</v>
      </c>
    </row>
    <row r="1643" spans="1:11" ht="13.5" x14ac:dyDescent="0.25">
      <c r="A1643" s="3">
        <f>TITRES_STAT!B1646</f>
        <v>44406</v>
      </c>
      <c r="B1643" s="17">
        <f>TITRES_STAT!D1646</f>
        <v>13.9237</v>
      </c>
      <c r="C1643" s="2">
        <f t="shared" si="197"/>
        <v>0</v>
      </c>
      <c r="D1643" s="2">
        <f t="shared" si="198"/>
        <v>14.25394</v>
      </c>
      <c r="E1643" s="2">
        <f t="shared" si="200"/>
        <v>14.225560000000002</v>
      </c>
      <c r="F1643" s="2">
        <f t="shared" si="201"/>
        <v>14.086669999999998</v>
      </c>
      <c r="G1643" s="2">
        <f t="shared" si="195"/>
        <v>14.282664000000011</v>
      </c>
      <c r="H1643" s="2">
        <f t="shared" si="199"/>
        <v>13.702303500000006</v>
      </c>
      <c r="I1643" s="2">
        <f t="array" ref="I1643">SUMPRODUCT(B1627:B1646, (ROW(B1627:B1646)-ROW(B1627)+1)) / (20*21/2)</f>
        <v>14.221341904761903</v>
      </c>
      <c r="J1643" s="2">
        <f t="shared" si="202"/>
        <v>14.165874383885884</v>
      </c>
      <c r="K1643" s="2">
        <f t="shared" si="196"/>
        <v>14.137967954259818</v>
      </c>
    </row>
    <row r="1644" spans="1:11" ht="13.5" x14ac:dyDescent="0.25">
      <c r="A1644" s="3">
        <f>TITRES_STAT!B1647</f>
        <v>44407</v>
      </c>
      <c r="B1644" s="17">
        <f>TITRES_STAT!D1647</f>
        <v>14.4397</v>
      </c>
      <c r="C1644" s="2">
        <f t="shared" si="197"/>
        <v>0.51600000000000001</v>
      </c>
      <c r="D1644" s="2">
        <f t="shared" si="198"/>
        <v>14.23502</v>
      </c>
      <c r="E1644" s="2">
        <f t="shared" si="200"/>
        <v>14.278880000000001</v>
      </c>
      <c r="F1644" s="2">
        <f t="shared" si="201"/>
        <v>14.103440000000001</v>
      </c>
      <c r="G1644" s="2">
        <f t="shared" si="195"/>
        <v>14.279052000000009</v>
      </c>
      <c r="H1644" s="2">
        <f t="shared" si="199"/>
        <v>13.708659000000006</v>
      </c>
      <c r="I1644" s="2">
        <f t="array" ref="I1644">SUMPRODUCT(B1628:B1647, (ROW(B1628:B1647)-ROW(B1628)+1)) / (20*21/2)</f>
        <v>14.210366666666665</v>
      </c>
      <c r="J1644" s="2">
        <f t="shared" si="202"/>
        <v>14.19195301399199</v>
      </c>
      <c r="K1644" s="2">
        <f t="shared" si="196"/>
        <v>14.149800583504531</v>
      </c>
    </row>
    <row r="1645" spans="1:11" ht="13.5" x14ac:dyDescent="0.25">
      <c r="A1645" s="3">
        <f>TITRES_STAT!B1648</f>
        <v>44410</v>
      </c>
      <c r="B1645" s="17">
        <f>TITRES_STAT!D1648</f>
        <v>14.4483</v>
      </c>
      <c r="C1645" s="2">
        <f t="shared" si="197"/>
        <v>8.5999999999994969E-3</v>
      </c>
      <c r="D1645" s="2">
        <f t="shared" si="198"/>
        <v>14.21782</v>
      </c>
      <c r="E1645" s="2">
        <f t="shared" si="200"/>
        <v>14.333059999999998</v>
      </c>
      <c r="F1645" s="2">
        <f t="shared" si="201"/>
        <v>14.12494</v>
      </c>
      <c r="G1645" s="2">
        <f t="shared" si="195"/>
        <v>14.270452000000009</v>
      </c>
      <c r="H1645" s="2">
        <f t="shared" si="199"/>
        <v>13.716292000000008</v>
      </c>
      <c r="I1645" s="2">
        <f t="array" ref="I1645">SUMPRODUCT(B1629:B1648, (ROW(B1629:B1648)-ROW(B1629)+1)) / (20*21/2)</f>
        <v>14.198818095238096</v>
      </c>
      <c r="J1645" s="2">
        <f t="shared" si="202"/>
        <v>14.21636701265942</v>
      </c>
      <c r="K1645" s="2">
        <f t="shared" si="196"/>
        <v>14.161506442974941</v>
      </c>
    </row>
    <row r="1646" spans="1:11" ht="13.5" x14ac:dyDescent="0.25">
      <c r="A1646" s="3">
        <f>TITRES_STAT!B1649</f>
        <v>44411</v>
      </c>
      <c r="B1646" s="17">
        <f>TITRES_STAT!D1649</f>
        <v>14.190300000000001</v>
      </c>
      <c r="C1646" s="2">
        <f t="shared" si="197"/>
        <v>-0.25799999999999912</v>
      </c>
      <c r="D1646" s="2">
        <f t="shared" si="198"/>
        <v>14.185140000000001</v>
      </c>
      <c r="E1646" s="2">
        <f t="shared" si="200"/>
        <v>14.33306</v>
      </c>
      <c r="F1646" s="2">
        <f t="shared" si="201"/>
        <v>14.133539999999996</v>
      </c>
      <c r="G1646" s="2">
        <f t="shared" si="195"/>
        <v>14.261852000000006</v>
      </c>
      <c r="H1646" s="2">
        <f t="shared" si="199"/>
        <v>13.722552500000008</v>
      </c>
      <c r="I1646" s="2">
        <f t="array" ref="I1646">SUMPRODUCT(B1630:B1649, (ROW(B1630:B1649)-ROW(B1630)+1)) / (20*21/2)</f>
        <v>14.186737142857144</v>
      </c>
      <c r="J1646" s="2">
        <f t="shared" si="202"/>
        <v>14.21388444002519</v>
      </c>
      <c r="K1646" s="2">
        <f t="shared" si="196"/>
        <v>14.162635602073962</v>
      </c>
    </row>
    <row r="1647" spans="1:11" ht="13.5" x14ac:dyDescent="0.25">
      <c r="A1647" s="3">
        <f>TITRES_STAT!B1650</f>
        <v>44412</v>
      </c>
      <c r="B1647" s="17">
        <f>TITRES_STAT!D1650</f>
        <v>14.0183</v>
      </c>
      <c r="C1647" s="2">
        <f t="shared" si="197"/>
        <v>-0.1720000000000006</v>
      </c>
      <c r="D1647" s="2">
        <f t="shared" si="198"/>
        <v>14.204060000000002</v>
      </c>
      <c r="E1647" s="2">
        <f t="shared" si="200"/>
        <v>14.29006</v>
      </c>
      <c r="F1647" s="2">
        <f t="shared" si="201"/>
        <v>14.139559999999998</v>
      </c>
      <c r="G1647" s="2">
        <f t="shared" si="195"/>
        <v>14.249812000000004</v>
      </c>
      <c r="H1647" s="2">
        <f t="shared" si="199"/>
        <v>13.726801000000009</v>
      </c>
      <c r="I1647" s="2">
        <f t="array" ref="I1647">SUMPRODUCT(B1631:B1650, (ROW(B1631:B1650)-ROW(B1631)+1)) / (20*21/2)</f>
        <v>14.174123809523808</v>
      </c>
      <c r="J1647" s="2">
        <f t="shared" si="202"/>
        <v>14.195257350498981</v>
      </c>
      <c r="K1647" s="2">
        <f t="shared" si="196"/>
        <v>14.156975382384788</v>
      </c>
    </row>
    <row r="1648" spans="1:11" ht="13.5" x14ac:dyDescent="0.25">
      <c r="A1648" s="3">
        <f>TITRES_STAT!B1651</f>
        <v>44413</v>
      </c>
      <c r="B1648" s="17">
        <f>TITRES_STAT!D1651</f>
        <v>14.0183</v>
      </c>
      <c r="C1648" s="2">
        <f t="shared" si="197"/>
        <v>0</v>
      </c>
      <c r="D1648" s="2">
        <f t="shared" si="198"/>
        <v>14.222979999999998</v>
      </c>
      <c r="E1648" s="2">
        <f t="shared" si="200"/>
        <v>14.238460000000003</v>
      </c>
      <c r="F1648" s="2">
        <f t="shared" si="201"/>
        <v>14.145149999999997</v>
      </c>
      <c r="G1648" s="2">
        <f t="shared" si="195"/>
        <v>14.240352000000003</v>
      </c>
      <c r="H1648" s="2">
        <f t="shared" si="199"/>
        <v>13.731872500000009</v>
      </c>
      <c r="I1648" s="2">
        <f t="array" ref="I1648">SUMPRODUCT(B1632:B1651, (ROW(B1632:B1651)-ROW(B1632)+1)) / (20*21/2)</f>
        <v>14.160978095238095</v>
      </c>
      <c r="J1648" s="2">
        <f t="shared" si="202"/>
        <v>14.178404269499078</v>
      </c>
      <c r="K1648" s="2">
        <f t="shared" si="196"/>
        <v>14.151537132095189</v>
      </c>
    </row>
    <row r="1649" spans="1:11" ht="13.5" x14ac:dyDescent="0.25">
      <c r="A1649" s="3">
        <f>TITRES_STAT!B1652</f>
        <v>44414</v>
      </c>
      <c r="B1649" s="17">
        <f>TITRES_STAT!D1652</f>
        <v>14.0183</v>
      </c>
      <c r="C1649" s="2">
        <f t="shared" si="197"/>
        <v>0</v>
      </c>
      <c r="D1649" s="2">
        <f t="shared" si="198"/>
        <v>14.1387</v>
      </c>
      <c r="E1649" s="2">
        <f t="shared" si="200"/>
        <v>14.186860000000001</v>
      </c>
      <c r="F1649" s="2">
        <f t="shared" si="201"/>
        <v>14.150739999999999</v>
      </c>
      <c r="G1649" s="2">
        <f t="shared" si="195"/>
        <v>14.227452000000001</v>
      </c>
      <c r="H1649" s="2">
        <f t="shared" si="199"/>
        <v>13.73612100000001</v>
      </c>
      <c r="I1649" s="2">
        <f t="array" ref="I1649">SUMPRODUCT(B1633:B1652, (ROW(B1633:B1652)-ROW(B1633)+1)) / (20*21/2)</f>
        <v>14.147299999999998</v>
      </c>
      <c r="J1649" s="2">
        <f t="shared" si="202"/>
        <v>14.163156243832498</v>
      </c>
      <c r="K1649" s="2">
        <f t="shared" si="196"/>
        <v>14.146312146522829</v>
      </c>
    </row>
    <row r="1650" spans="1:11" ht="13.5" x14ac:dyDescent="0.25">
      <c r="A1650" s="3">
        <f>TITRES_STAT!B1653</f>
        <v>44417</v>
      </c>
      <c r="B1650" s="17">
        <f>TITRES_STAT!D1653</f>
        <v>14.0183</v>
      </c>
      <c r="C1650" s="2">
        <f t="shared" si="197"/>
        <v>0</v>
      </c>
      <c r="D1650" s="2">
        <f t="shared" si="198"/>
        <v>14.052699999999998</v>
      </c>
      <c r="E1650" s="2">
        <f t="shared" si="200"/>
        <v>14.135259999999999</v>
      </c>
      <c r="F1650" s="2">
        <f t="shared" si="201"/>
        <v>14.156330000000001</v>
      </c>
      <c r="G1650" s="2">
        <f t="shared" ref="G1650:G1713" si="203">AVERAGE(B1601:B1650)</f>
        <v>14.214551999999999</v>
      </c>
      <c r="H1650" s="2">
        <f t="shared" si="199"/>
        <v>13.740369500000011</v>
      </c>
      <c r="I1650" s="2">
        <f t="array" ref="I1650">SUMPRODUCT(B1634:B1653, (ROW(B1634:B1653)-ROW(B1634)+1)) / (20*21/2)</f>
        <v>14.149470476190475</v>
      </c>
      <c r="J1650" s="2">
        <f t="shared" si="202"/>
        <v>14.149360411086546</v>
      </c>
      <c r="K1650" s="2">
        <f t="shared" si="196"/>
        <v>14.141292062345464</v>
      </c>
    </row>
    <row r="1651" spans="1:11" ht="13.5" x14ac:dyDescent="0.25">
      <c r="A1651" s="3">
        <f>TITRES_STAT!B1654</f>
        <v>44419</v>
      </c>
      <c r="B1651" s="17">
        <f>TITRES_STAT!D1654</f>
        <v>14.0183</v>
      </c>
      <c r="C1651" s="2">
        <f t="shared" si="197"/>
        <v>0</v>
      </c>
      <c r="D1651" s="2">
        <f t="shared" si="198"/>
        <v>14.0183</v>
      </c>
      <c r="E1651" s="2">
        <f t="shared" si="200"/>
        <v>14.10172</v>
      </c>
      <c r="F1651" s="2">
        <f t="shared" si="201"/>
        <v>14.16192</v>
      </c>
      <c r="G1651" s="2">
        <f t="shared" si="203"/>
        <v>14.202684</v>
      </c>
      <c r="H1651" s="2">
        <f t="shared" si="199"/>
        <v>13.746593000000011</v>
      </c>
      <c r="I1651" s="2">
        <f t="array" ref="I1651">SUMPRODUCT(B1635:B1654, (ROW(B1635:B1654)-ROW(B1635)+1)) / (20*21/2)</f>
        <v>14.13390857142857</v>
      </c>
      <c r="J1651" s="2">
        <f t="shared" si="202"/>
        <v>14.136878467173542</v>
      </c>
      <c r="K1651" s="2">
        <f t="shared" ref="K1651:K1714" si="204">$K$4*B1651+(1-$K$4)*K1650</f>
        <v>14.136468844214271</v>
      </c>
    </row>
    <row r="1652" spans="1:11" ht="13.5" x14ac:dyDescent="0.25">
      <c r="A1652" s="3">
        <f>TITRES_STAT!B1655</f>
        <v>44420</v>
      </c>
      <c r="B1652" s="17">
        <f>TITRES_STAT!D1655</f>
        <v>14.0183</v>
      </c>
      <c r="C1652" s="2">
        <f t="shared" si="197"/>
        <v>0</v>
      </c>
      <c r="D1652" s="2">
        <f t="shared" si="198"/>
        <v>14.0183</v>
      </c>
      <c r="E1652" s="2">
        <f t="shared" si="200"/>
        <v>14.111179999999999</v>
      </c>
      <c r="F1652" s="2">
        <f t="shared" si="201"/>
        <v>14.167510000000002</v>
      </c>
      <c r="G1652" s="2">
        <f t="shared" si="203"/>
        <v>14.194083999999998</v>
      </c>
      <c r="H1652" s="2">
        <f t="shared" si="199"/>
        <v>13.752899000000014</v>
      </c>
      <c r="I1652" s="2">
        <f t="array" ref="I1652">SUMPRODUCT(B1636:B1655, (ROW(B1636:B1655)-ROW(B1636)+1)) / (20*21/2)</f>
        <v>14.134195238095238</v>
      </c>
      <c r="J1652" s="2">
        <f t="shared" si="202"/>
        <v>14.12558527982368</v>
      </c>
      <c r="K1652" s="2">
        <f t="shared" si="204"/>
        <v>14.131834771892143</v>
      </c>
    </row>
    <row r="1653" spans="1:11" ht="13.5" x14ac:dyDescent="0.25">
      <c r="A1653" s="3">
        <f>TITRES_STAT!B1656</f>
        <v>44424</v>
      </c>
      <c r="B1653" s="17">
        <f>TITRES_STAT!D1656</f>
        <v>14.190300000000001</v>
      </c>
      <c r="C1653" s="2">
        <f t="shared" si="197"/>
        <v>0.1720000000000006</v>
      </c>
      <c r="D1653" s="2">
        <f t="shared" si="198"/>
        <v>14.052699999999998</v>
      </c>
      <c r="E1653" s="2">
        <f t="shared" si="200"/>
        <v>14.137839999999997</v>
      </c>
      <c r="F1653" s="2">
        <f t="shared" si="201"/>
        <v>14.181700000000001</v>
      </c>
      <c r="G1653" s="2">
        <f t="shared" si="203"/>
        <v>14.188923999999997</v>
      </c>
      <c r="H1653" s="2">
        <f t="shared" si="199"/>
        <v>13.758172000000016</v>
      </c>
      <c r="I1653" s="2">
        <f t="array" ref="I1653">SUMPRODUCT(B1637:B1656, (ROW(B1637:B1656)-ROW(B1637)+1)) / (20*21/2)</f>
        <v>14.13149238095238</v>
      </c>
      <c r="J1653" s="2">
        <f t="shared" si="202"/>
        <v>14.13174858650714</v>
      </c>
      <c r="K1653" s="2">
        <f t="shared" si="204"/>
        <v>14.134127525935588</v>
      </c>
    </row>
    <row r="1654" spans="1:11" ht="13.5" x14ac:dyDescent="0.25">
      <c r="A1654" s="3">
        <f>TITRES_STAT!B1657</f>
        <v>44425</v>
      </c>
      <c r="B1654" s="17">
        <f>TITRES_STAT!D1657</f>
        <v>14.0183</v>
      </c>
      <c r="C1654" s="2">
        <f t="shared" si="197"/>
        <v>-0.1720000000000006</v>
      </c>
      <c r="D1654" s="2">
        <f t="shared" si="198"/>
        <v>14.052700000000002</v>
      </c>
      <c r="E1654" s="2">
        <f t="shared" si="200"/>
        <v>14.095699999999999</v>
      </c>
      <c r="F1654" s="2">
        <f t="shared" si="201"/>
        <v>14.187290000000004</v>
      </c>
      <c r="G1654" s="2">
        <f t="shared" si="203"/>
        <v>14.182043999999994</v>
      </c>
      <c r="H1654" s="2">
        <f t="shared" si="199"/>
        <v>13.764478000000015</v>
      </c>
      <c r="I1654" s="2">
        <f t="array" ref="I1654">SUMPRODUCT(B1638:B1657, (ROW(B1638:B1657)-ROW(B1638)+1)) / (20*21/2)</f>
        <v>14.122319047619047</v>
      </c>
      <c r="J1654" s="2">
        <f t="shared" si="202"/>
        <v>14.120943959220746</v>
      </c>
      <c r="K1654" s="2">
        <f t="shared" si="204"/>
        <v>14.129585270016547</v>
      </c>
    </row>
    <row r="1655" spans="1:11" ht="13.5" x14ac:dyDescent="0.25">
      <c r="A1655" s="3">
        <f>TITRES_STAT!B1658</f>
        <v>44426</v>
      </c>
      <c r="B1655" s="17">
        <f>TITRES_STAT!D1658</f>
        <v>14.190300000000001</v>
      </c>
      <c r="C1655" s="2">
        <f t="shared" si="197"/>
        <v>0.1720000000000006</v>
      </c>
      <c r="D1655" s="2">
        <f t="shared" si="198"/>
        <v>14.087099999999998</v>
      </c>
      <c r="E1655" s="2">
        <f t="shared" si="200"/>
        <v>14.069899999999999</v>
      </c>
      <c r="F1655" s="2">
        <f t="shared" si="201"/>
        <v>14.20148</v>
      </c>
      <c r="G1655" s="2">
        <f t="shared" si="203"/>
        <v>14.179463999999994</v>
      </c>
      <c r="H1655" s="2">
        <f t="shared" si="199"/>
        <v>13.771644000000016</v>
      </c>
      <c r="I1655" s="2">
        <f t="array" ref="I1655">SUMPRODUCT(B1639:B1658, (ROW(B1639:B1658)-ROW(B1639)+1)) / (20*21/2)</f>
        <v>14.09021238095238</v>
      </c>
      <c r="J1655" s="2">
        <f t="shared" si="202"/>
        <v>14.127549296437818</v>
      </c>
      <c r="K1655" s="2">
        <f t="shared" si="204"/>
        <v>14.131966239819819</v>
      </c>
    </row>
    <row r="1656" spans="1:11" ht="13.5" x14ac:dyDescent="0.25">
      <c r="A1656" s="3">
        <f>TITRES_STAT!B1659</f>
        <v>44427</v>
      </c>
      <c r="B1656" s="17">
        <f>TITRES_STAT!D1659</f>
        <v>14.1731</v>
      </c>
      <c r="C1656" s="2">
        <f t="shared" si="197"/>
        <v>-1.720000000000077E-2</v>
      </c>
      <c r="D1656" s="2">
        <f t="shared" si="198"/>
        <v>14.11806</v>
      </c>
      <c r="E1656" s="2">
        <f t="shared" si="200"/>
        <v>14.068179999999998</v>
      </c>
      <c r="F1656" s="2">
        <f t="shared" si="201"/>
        <v>14.200620000000004</v>
      </c>
      <c r="G1656" s="2">
        <f t="shared" si="203"/>
        <v>14.177571999999991</v>
      </c>
      <c r="H1656" s="2">
        <f t="shared" si="199"/>
        <v>13.777489500000017</v>
      </c>
      <c r="I1656" s="2">
        <f t="array" ref="I1656">SUMPRODUCT(B1640:B1659, (ROW(B1640:B1659)-ROW(B1640)+1)) / (20*21/2)</f>
        <v>14.077762857142854</v>
      </c>
      <c r="J1656" s="2">
        <f t="shared" si="202"/>
        <v>14.131887458681835</v>
      </c>
      <c r="K1656" s="2">
        <f t="shared" si="204"/>
        <v>14.133579328454335</v>
      </c>
    </row>
    <row r="1657" spans="1:11" ht="13.5" x14ac:dyDescent="0.25">
      <c r="A1657" s="3">
        <f>TITRES_STAT!B1660</f>
        <v>44428</v>
      </c>
      <c r="B1657" s="17">
        <f>TITRES_STAT!D1660</f>
        <v>14.1043</v>
      </c>
      <c r="C1657" s="2">
        <f t="shared" si="197"/>
        <v>-6.8799999999999528E-2</v>
      </c>
      <c r="D1657" s="2">
        <f t="shared" si="198"/>
        <v>14.135259999999999</v>
      </c>
      <c r="E1657" s="2">
        <f t="shared" si="200"/>
        <v>14.076779999999999</v>
      </c>
      <c r="F1657" s="2">
        <f t="shared" si="201"/>
        <v>14.183420000000003</v>
      </c>
      <c r="G1657" s="2">
        <f t="shared" si="203"/>
        <v>14.174475999999988</v>
      </c>
      <c r="H1657" s="2">
        <f t="shared" si="199"/>
        <v>13.783032000000015</v>
      </c>
      <c r="I1657" s="2">
        <f t="array" ref="I1657">SUMPRODUCT(B1641:B1660, (ROW(B1641:B1660)-ROW(B1641)+1)) / (20*21/2)</f>
        <v>14.052208571428572</v>
      </c>
      <c r="J1657" s="2">
        <f t="shared" si="202"/>
        <v>14.129260081664517</v>
      </c>
      <c r="K1657" s="2">
        <f t="shared" si="204"/>
        <v>14.132431119495342</v>
      </c>
    </row>
    <row r="1658" spans="1:11" ht="13.5" x14ac:dyDescent="0.25">
      <c r="A1658" s="3">
        <f>TITRES_STAT!B1661</f>
        <v>44431</v>
      </c>
      <c r="B1658" s="17">
        <f>TITRES_STAT!D1661</f>
        <v>13.846299999999999</v>
      </c>
      <c r="C1658" s="2">
        <f t="shared" si="197"/>
        <v>-0.2580000000000009</v>
      </c>
      <c r="D1658" s="2">
        <f t="shared" si="198"/>
        <v>14.066460000000001</v>
      </c>
      <c r="E1658" s="2">
        <f t="shared" si="200"/>
        <v>14.05958</v>
      </c>
      <c r="F1658" s="2">
        <f t="shared" si="201"/>
        <v>14.149020000000004</v>
      </c>
      <c r="G1658" s="2">
        <f t="shared" si="203"/>
        <v>14.166219999999988</v>
      </c>
      <c r="H1658" s="2">
        <f t="shared" si="199"/>
        <v>13.787243500000015</v>
      </c>
      <c r="I1658" s="2">
        <f t="array" ref="I1658">SUMPRODUCT(B1642:B1661, (ROW(B1642:B1661)-ROW(B1642)+1)) / (20*21/2)</f>
        <v>14.030708571428573</v>
      </c>
      <c r="J1658" s="2">
        <f t="shared" si="202"/>
        <v>14.102311502458372</v>
      </c>
      <c r="K1658" s="2">
        <f t="shared" si="204"/>
        <v>14.121210291279839</v>
      </c>
    </row>
    <row r="1659" spans="1:11" ht="13.5" x14ac:dyDescent="0.25">
      <c r="A1659" s="3">
        <f>TITRES_STAT!B1662</f>
        <v>44432</v>
      </c>
      <c r="B1659" s="17">
        <f>TITRES_STAT!D1662</f>
        <v>14.0183</v>
      </c>
      <c r="C1659" s="2">
        <f t="shared" si="197"/>
        <v>0.1720000000000006</v>
      </c>
      <c r="D1659" s="2">
        <f t="shared" si="198"/>
        <v>14.066460000000001</v>
      </c>
      <c r="E1659" s="2">
        <f t="shared" si="200"/>
        <v>14.05958</v>
      </c>
      <c r="F1659" s="2">
        <f t="shared" si="201"/>
        <v>14.123220000000003</v>
      </c>
      <c r="G1659" s="2">
        <f t="shared" si="203"/>
        <v>14.162779999999991</v>
      </c>
      <c r="H1659" s="2">
        <f t="shared" si="199"/>
        <v>13.792397000000015</v>
      </c>
      <c r="I1659" s="2">
        <f t="array" ref="I1659">SUMPRODUCT(B1643:B1662, (ROW(B1643:B1662)-ROW(B1643)+1)) / (20*21/2)</f>
        <v>14.010723809523807</v>
      </c>
      <c r="J1659" s="2">
        <f t="shared" si="202"/>
        <v>14.094310406986146</v>
      </c>
      <c r="K1659" s="2">
        <f t="shared" si="204"/>
        <v>14.117174593582591</v>
      </c>
    </row>
    <row r="1660" spans="1:11" ht="13.5" x14ac:dyDescent="0.25">
      <c r="A1660" s="3">
        <f>TITRES_STAT!B1663</f>
        <v>44433</v>
      </c>
      <c r="B1660" s="17">
        <f>TITRES_STAT!D1663</f>
        <v>13.854900000000001</v>
      </c>
      <c r="C1660" s="2">
        <f t="shared" si="197"/>
        <v>-0.16339999999999932</v>
      </c>
      <c r="D1660" s="2">
        <f t="shared" si="198"/>
        <v>13.999379999999999</v>
      </c>
      <c r="E1660" s="2">
        <f t="shared" si="200"/>
        <v>14.043239999999997</v>
      </c>
      <c r="F1660" s="2">
        <f t="shared" si="201"/>
        <v>14.089250000000002</v>
      </c>
      <c r="G1660" s="2">
        <f t="shared" si="203"/>
        <v>14.154695999999992</v>
      </c>
      <c r="H1660" s="2">
        <f t="shared" si="199"/>
        <v>13.796857000000013</v>
      </c>
      <c r="I1660" s="2">
        <f t="array" ref="I1660">SUMPRODUCT(B1644:B1663, (ROW(B1644:B1663)-ROW(B1644)+1)) / (20*21/2)</f>
        <v>13.991066666666669</v>
      </c>
      <c r="J1660" s="2">
        <f t="shared" si="202"/>
        <v>14.071509415844609</v>
      </c>
      <c r="K1660" s="2">
        <f t="shared" si="204"/>
        <v>14.106889315402883</v>
      </c>
    </row>
    <row r="1661" spans="1:11" ht="13.5" x14ac:dyDescent="0.25">
      <c r="A1661" s="3">
        <f>TITRES_STAT!B1664</f>
        <v>44434</v>
      </c>
      <c r="B1661" s="17">
        <f>TITRES_STAT!D1664</f>
        <v>13.8635</v>
      </c>
      <c r="C1661" s="2">
        <f t="shared" si="197"/>
        <v>8.5999999999994969E-3</v>
      </c>
      <c r="D1661" s="2">
        <f t="shared" si="198"/>
        <v>13.937460000000002</v>
      </c>
      <c r="E1661" s="2">
        <f t="shared" si="200"/>
        <v>14.027759999999997</v>
      </c>
      <c r="F1661" s="2">
        <f t="shared" si="201"/>
        <v>14.06474</v>
      </c>
      <c r="G1661" s="2">
        <f t="shared" si="203"/>
        <v>14.141279999999993</v>
      </c>
      <c r="H1661" s="2">
        <f t="shared" si="199"/>
        <v>13.801977500000012</v>
      </c>
      <c r="I1661" s="2">
        <f t="array" ref="I1661">SUMPRODUCT(B1645:B1664, (ROW(B1645:B1664)-ROW(B1645)+1)) / (20*21/2)</f>
        <v>13.987299047619048</v>
      </c>
      <c r="J1661" s="2">
        <f t="shared" si="202"/>
        <v>14.05169899528798</v>
      </c>
      <c r="K1661" s="2">
        <f t="shared" si="204"/>
        <v>14.097344636367476</v>
      </c>
    </row>
    <row r="1662" spans="1:11" ht="13.5" x14ac:dyDescent="0.25">
      <c r="A1662" s="3">
        <f>TITRES_STAT!B1665</f>
        <v>44435</v>
      </c>
      <c r="B1662" s="17">
        <f>TITRES_STAT!D1665</f>
        <v>13.854900000000001</v>
      </c>
      <c r="C1662" s="2">
        <f t="shared" si="197"/>
        <v>-8.5999999999994969E-3</v>
      </c>
      <c r="D1662" s="2">
        <f t="shared" si="198"/>
        <v>13.88758</v>
      </c>
      <c r="E1662" s="2">
        <f t="shared" si="200"/>
        <v>14.011419999999998</v>
      </c>
      <c r="F1662" s="2">
        <f t="shared" si="201"/>
        <v>14.061299999999999</v>
      </c>
      <c r="G1662" s="2">
        <f t="shared" si="203"/>
        <v>14.127863999999995</v>
      </c>
      <c r="H1662" s="2">
        <f t="shared" si="199"/>
        <v>13.805861500000013</v>
      </c>
      <c r="I1662" s="2">
        <f t="array" ref="I1662">SUMPRODUCT(B1646:B1665, (ROW(B1646:B1665)-ROW(B1646)+1)) / (20*21/2)</f>
        <v>14.001919047619047</v>
      </c>
      <c r="J1662" s="2">
        <f t="shared" si="202"/>
        <v>14.032956233831982</v>
      </c>
      <c r="K1662" s="2">
        <f t="shared" si="204"/>
        <v>14.087837003568751</v>
      </c>
    </row>
    <row r="1663" spans="1:11" ht="13.5" x14ac:dyDescent="0.25">
      <c r="A1663" s="3">
        <f>TITRES_STAT!B1666</f>
        <v>44438</v>
      </c>
      <c r="B1663" s="17">
        <f>TITRES_STAT!D1666</f>
        <v>13.854900000000001</v>
      </c>
      <c r="C1663" s="2">
        <f t="shared" si="197"/>
        <v>0</v>
      </c>
      <c r="D1663" s="2">
        <f t="shared" si="198"/>
        <v>13.8893</v>
      </c>
      <c r="E1663" s="2">
        <f t="shared" si="200"/>
        <v>13.977879999999999</v>
      </c>
      <c r="F1663" s="2">
        <f t="shared" si="201"/>
        <v>14.057859999999996</v>
      </c>
      <c r="G1663" s="2">
        <f t="shared" si="203"/>
        <v>14.114447999999998</v>
      </c>
      <c r="H1663" s="2">
        <f t="shared" si="199"/>
        <v>13.810321500000009</v>
      </c>
      <c r="I1663" s="2">
        <f t="array" ref="I1663">SUMPRODUCT(B1647:B1666, (ROW(B1647:B1666)-ROW(B1647)+1)) / (20*21/2)</f>
        <v>14.025958095238096</v>
      </c>
      <c r="J1663" s="2">
        <f t="shared" si="202"/>
        <v>14.015998497276556</v>
      </c>
      <c r="K1663" s="2">
        <f t="shared" si="204"/>
        <v>14.078702219115074</v>
      </c>
    </row>
    <row r="1664" spans="1:11" ht="13.5" x14ac:dyDescent="0.25">
      <c r="A1664" s="3">
        <f>TITRES_STAT!B1667</f>
        <v>44439</v>
      </c>
      <c r="B1664" s="17">
        <f>TITRES_STAT!D1667</f>
        <v>14.0183</v>
      </c>
      <c r="C1664" s="2">
        <f t="shared" si="197"/>
        <v>0.16339999999999932</v>
      </c>
      <c r="D1664" s="2">
        <f t="shared" si="198"/>
        <v>13.8893</v>
      </c>
      <c r="E1664" s="2">
        <f t="shared" si="200"/>
        <v>13.977880000000003</v>
      </c>
      <c r="F1664" s="2">
        <f t="shared" si="201"/>
        <v>14.03679</v>
      </c>
      <c r="G1664" s="2">
        <f t="shared" si="203"/>
        <v>14.104299999999997</v>
      </c>
      <c r="H1664" s="2">
        <f t="shared" si="199"/>
        <v>13.816627500000008</v>
      </c>
      <c r="I1664" s="2">
        <f t="array" ref="I1664">SUMPRODUCT(B1648:B1667, (ROW(B1648:B1667)-ROW(B1648)+1)) / (20*21/2)</f>
        <v>14.049587619047619</v>
      </c>
      <c r="J1664" s="2">
        <f t="shared" si="202"/>
        <v>14.016217688012121</v>
      </c>
      <c r="K1664" s="2">
        <f t="shared" si="204"/>
        <v>14.076333504639974</v>
      </c>
    </row>
    <row r="1665" spans="1:11" ht="13.5" x14ac:dyDescent="0.25">
      <c r="A1665" s="3">
        <f>TITRES_STAT!B1668</f>
        <v>44440</v>
      </c>
      <c r="B1665" s="17">
        <f>TITRES_STAT!D1668</f>
        <v>14.190300000000001</v>
      </c>
      <c r="C1665" s="2">
        <f t="shared" si="197"/>
        <v>0.1720000000000006</v>
      </c>
      <c r="D1665" s="2">
        <f t="shared" si="198"/>
        <v>13.956380000000001</v>
      </c>
      <c r="E1665" s="2">
        <f t="shared" si="200"/>
        <v>13.977879999999999</v>
      </c>
      <c r="F1665" s="2">
        <f t="shared" si="201"/>
        <v>14.023889999999998</v>
      </c>
      <c r="G1665" s="2">
        <f t="shared" si="203"/>
        <v>14.103783999999997</v>
      </c>
      <c r="H1665" s="2">
        <f t="shared" si="199"/>
        <v>13.823793500000008</v>
      </c>
      <c r="I1665" s="2">
        <f t="array" ref="I1665">SUMPRODUCT(B1649:B1668, (ROW(B1649:B1668)-ROW(B1649)+1)) / (20*21/2)</f>
        <v>14.037588571428572</v>
      </c>
      <c r="J1665" s="2">
        <f t="shared" si="202"/>
        <v>14.032796955820491</v>
      </c>
      <c r="K1665" s="2">
        <f t="shared" si="204"/>
        <v>14.080802778967819</v>
      </c>
    </row>
    <row r="1666" spans="1:11" ht="13.5" x14ac:dyDescent="0.25">
      <c r="A1666" s="3">
        <f>TITRES_STAT!B1669</f>
        <v>44441</v>
      </c>
      <c r="B1666" s="17">
        <f>TITRES_STAT!D1669</f>
        <v>14.276300000000001</v>
      </c>
      <c r="C1666" s="2">
        <f t="shared" si="197"/>
        <v>8.6000000000000298E-2</v>
      </c>
      <c r="D1666" s="2">
        <f t="shared" si="198"/>
        <v>14.03894</v>
      </c>
      <c r="E1666" s="2">
        <f t="shared" si="200"/>
        <v>13.988200000000001</v>
      </c>
      <c r="F1666" s="2">
        <f t="shared" si="201"/>
        <v>14.028189999999995</v>
      </c>
      <c r="G1666" s="2">
        <f t="shared" si="203"/>
        <v>14.100343999999998</v>
      </c>
      <c r="H1666" s="2">
        <f t="shared" si="199"/>
        <v>13.831389500000007</v>
      </c>
      <c r="I1666" s="2">
        <f t="array" ref="I1666">SUMPRODUCT(B1650:B1669, (ROW(B1650:B1669)-ROW(B1650)+1)) / (20*21/2)</f>
        <v>14.026080952380951</v>
      </c>
      <c r="J1666" s="2">
        <f t="shared" si="202"/>
        <v>14.055987721932825</v>
      </c>
      <c r="K1666" s="2">
        <f t="shared" si="204"/>
        <v>14.088469336655356</v>
      </c>
    </row>
    <row r="1667" spans="1:11" ht="13.5" x14ac:dyDescent="0.25">
      <c r="A1667" s="3">
        <f>TITRES_STAT!B1670</f>
        <v>44442</v>
      </c>
      <c r="B1667" s="17">
        <f>TITRES_STAT!D1670</f>
        <v>14.276300000000001</v>
      </c>
      <c r="C1667" s="2">
        <f t="shared" si="197"/>
        <v>0</v>
      </c>
      <c r="D1667" s="2">
        <f t="shared" si="198"/>
        <v>14.12322</v>
      </c>
      <c r="E1667" s="2">
        <f t="shared" si="200"/>
        <v>14.0054</v>
      </c>
      <c r="F1667" s="2">
        <f t="shared" si="201"/>
        <v>14.041090000000001</v>
      </c>
      <c r="G1667" s="2">
        <f t="shared" si="203"/>
        <v>14.098623999999997</v>
      </c>
      <c r="H1667" s="2">
        <f t="shared" si="199"/>
        <v>13.838985500000005</v>
      </c>
      <c r="I1667" s="2">
        <f t="array" ref="I1667">SUMPRODUCT(B1651:B1670, (ROW(B1651:B1670)-ROW(B1651)+1)) / (20*21/2)</f>
        <v>14.01506476190476</v>
      </c>
      <c r="J1667" s="2">
        <f t="shared" si="202"/>
        <v>14.076969843653508</v>
      </c>
      <c r="K1667" s="2">
        <f t="shared" si="204"/>
        <v>14.095835245021814</v>
      </c>
    </row>
    <row r="1668" spans="1:11" ht="13.5" x14ac:dyDescent="0.25">
      <c r="A1668" s="3">
        <f>TITRES_STAT!B1671</f>
        <v>44445</v>
      </c>
      <c r="B1668" s="17">
        <f>TITRES_STAT!D1671</f>
        <v>13.915100000000001</v>
      </c>
      <c r="C1668" s="2">
        <f t="shared" ref="C1668:C1731" si="205">B1668-B1667</f>
        <v>-0.36120000000000019</v>
      </c>
      <c r="D1668" s="2">
        <f t="shared" si="198"/>
        <v>14.135259999999999</v>
      </c>
      <c r="E1668" s="2">
        <f t="shared" si="200"/>
        <v>14.012280000000001</v>
      </c>
      <c r="F1668" s="2">
        <f t="shared" si="201"/>
        <v>14.035929999999999</v>
      </c>
      <c r="G1668" s="2">
        <f t="shared" si="203"/>
        <v>14.092432000000001</v>
      </c>
      <c r="H1668" s="2">
        <f t="shared" si="199"/>
        <v>13.84403450000001</v>
      </c>
      <c r="I1668" s="2">
        <f t="array" ref="I1668">SUMPRODUCT(B1652:B1671, (ROW(B1652:B1671)-ROW(B1652)+1)) / (20*21/2)</f>
        <v>14.004540000000002</v>
      </c>
      <c r="J1668" s="2">
        <f t="shared" si="202"/>
        <v>14.061553668067461</v>
      </c>
      <c r="K1668" s="2">
        <f t="shared" si="204"/>
        <v>14.088747588354293</v>
      </c>
    </row>
    <row r="1669" spans="1:11" ht="13.5" x14ac:dyDescent="0.25">
      <c r="A1669" s="3">
        <f>TITRES_STAT!B1672</f>
        <v>44446</v>
      </c>
      <c r="B1669" s="17">
        <f>TITRES_STAT!D1672</f>
        <v>13.915100000000001</v>
      </c>
      <c r="C1669" s="2">
        <f t="shared" si="205"/>
        <v>0</v>
      </c>
      <c r="D1669" s="2">
        <f t="shared" si="198"/>
        <v>14.114619999999999</v>
      </c>
      <c r="E1669" s="2">
        <f t="shared" si="200"/>
        <v>14.00196</v>
      </c>
      <c r="F1669" s="2">
        <f t="shared" si="201"/>
        <v>14.030769999999999</v>
      </c>
      <c r="G1669" s="2">
        <f t="shared" si="203"/>
        <v>14.086756000000003</v>
      </c>
      <c r="H1669" s="2">
        <f t="shared" si="199"/>
        <v>13.849001500000009</v>
      </c>
      <c r="I1669" s="2">
        <f t="array" ref="I1669">SUMPRODUCT(B1653:B1672, (ROW(B1653:B1672)-ROW(B1653)+1)) / (20*21/2)</f>
        <v>14.012525714285715</v>
      </c>
      <c r="J1669" s="2">
        <f t="shared" si="202"/>
        <v>14.047605699680084</v>
      </c>
      <c r="K1669" s="2">
        <f t="shared" si="204"/>
        <v>14.081937879007066</v>
      </c>
    </row>
    <row r="1670" spans="1:11" ht="13.5" x14ac:dyDescent="0.25">
      <c r="A1670" s="3">
        <f>TITRES_STAT!B1673</f>
        <v>44447</v>
      </c>
      <c r="B1670" s="17">
        <f>TITRES_STAT!D1673</f>
        <v>13.915100000000001</v>
      </c>
      <c r="C1670" s="2">
        <f t="shared" si="205"/>
        <v>0</v>
      </c>
      <c r="D1670" s="2">
        <f t="shared" ref="D1670:D1733" si="206">AVERAGE(B1666:B1670)</f>
        <v>14.05958</v>
      </c>
      <c r="E1670" s="2">
        <f t="shared" si="200"/>
        <v>14.00798</v>
      </c>
      <c r="F1670" s="2">
        <f t="shared" si="201"/>
        <v>14.025609999999997</v>
      </c>
      <c r="G1670" s="2">
        <f t="shared" si="203"/>
        <v>14.081080000000004</v>
      </c>
      <c r="H1670" s="2">
        <f t="shared" si="199"/>
        <v>13.85384500000001</v>
      </c>
      <c r="I1670" s="2">
        <f t="array" ref="I1670">SUMPRODUCT(B1654:B1673, (ROW(B1654:B1673)-ROW(B1654)+1)) / (20*21/2)</f>
        <v>14.020101904761901</v>
      </c>
      <c r="J1670" s="2">
        <f t="shared" si="202"/>
        <v>14.034986109234362</v>
      </c>
      <c r="K1670" s="2">
        <f t="shared" si="204"/>
        <v>14.075395217085221</v>
      </c>
    </row>
    <row r="1671" spans="1:11" ht="13.5" x14ac:dyDescent="0.25">
      <c r="A1671" s="3">
        <f>TITRES_STAT!B1674</f>
        <v>44448</v>
      </c>
      <c r="B1671" s="17">
        <f>TITRES_STAT!D1674</f>
        <v>13.915100000000001</v>
      </c>
      <c r="C1671" s="2">
        <f t="shared" si="205"/>
        <v>0</v>
      </c>
      <c r="D1671" s="2">
        <f t="shared" si="206"/>
        <v>13.98734</v>
      </c>
      <c r="E1671" s="2">
        <f t="shared" si="200"/>
        <v>14.013139999999998</v>
      </c>
      <c r="F1671" s="2">
        <f t="shared" si="201"/>
        <v>14.02045</v>
      </c>
      <c r="G1671" s="2">
        <f t="shared" si="203"/>
        <v>14.075404000000006</v>
      </c>
      <c r="H1671" s="2">
        <f t="shared" si="199"/>
        <v>13.857166000000012</v>
      </c>
      <c r="I1671" s="2">
        <f t="array" ref="I1671">SUMPRODUCT(B1655:B1674, (ROW(B1655:B1674)-ROW(B1655)+1)) / (20*21/2)</f>
        <v>14.015801904761901</v>
      </c>
      <c r="J1671" s="2">
        <f t="shared" si="202"/>
        <v>14.023568384545376</v>
      </c>
      <c r="K1671" s="2">
        <f t="shared" si="204"/>
        <v>14.069109130140705</v>
      </c>
    </row>
    <row r="1672" spans="1:11" ht="13.5" x14ac:dyDescent="0.25">
      <c r="A1672" s="3">
        <f>TITRES_STAT!B1675</f>
        <v>44449</v>
      </c>
      <c r="B1672" s="17">
        <f>TITRES_STAT!D1675</f>
        <v>14.1043</v>
      </c>
      <c r="C1672" s="2">
        <f t="shared" si="205"/>
        <v>0.18919999999999959</v>
      </c>
      <c r="D1672" s="2">
        <f t="shared" si="206"/>
        <v>13.952940000000002</v>
      </c>
      <c r="E1672" s="2">
        <f t="shared" si="200"/>
        <v>14.038079999999999</v>
      </c>
      <c r="F1672" s="2">
        <f t="shared" si="201"/>
        <v>14.024750000000001</v>
      </c>
      <c r="G1672" s="2">
        <f t="shared" si="203"/>
        <v>14.075576000000003</v>
      </c>
      <c r="H1672" s="2">
        <f t="shared" si="199"/>
        <v>13.860815500000012</v>
      </c>
      <c r="I1672" s="2">
        <f t="array" ref="I1672">SUMPRODUCT(B1656:B1675, (ROW(B1656:B1675)-ROW(B1656)+1)) / (20*21/2)</f>
        <v>14.011706666666667</v>
      </c>
      <c r="J1672" s="2">
        <f t="shared" si="202"/>
        <v>14.031257109826768</v>
      </c>
      <c r="K1672" s="2">
        <f t="shared" si="204"/>
        <v>14.070489164252834</v>
      </c>
    </row>
    <row r="1673" spans="1:11" ht="13.5" x14ac:dyDescent="0.25">
      <c r="A1673" s="3">
        <f>TITRES_STAT!B1676</f>
        <v>44452</v>
      </c>
      <c r="B1673" s="17">
        <f>TITRES_STAT!D1676</f>
        <v>14.1043</v>
      </c>
      <c r="C1673" s="2">
        <f t="shared" si="205"/>
        <v>0</v>
      </c>
      <c r="D1673" s="2">
        <f t="shared" si="206"/>
        <v>13.990780000000001</v>
      </c>
      <c r="E1673" s="2">
        <f t="shared" si="200"/>
        <v>14.063019999999998</v>
      </c>
      <c r="F1673" s="2">
        <f t="shared" si="201"/>
        <v>14.02045</v>
      </c>
      <c r="G1673" s="2">
        <f t="shared" si="203"/>
        <v>14.070416000000005</v>
      </c>
      <c r="H1673" s="2">
        <f t="shared" si="199"/>
        <v>13.864506000000013</v>
      </c>
      <c r="I1673" s="2">
        <f t="array" ref="I1673">SUMPRODUCT(B1657:B1676, (ROW(B1657:B1676)-ROW(B1657)+1)) / (20*21/2)</f>
        <v>14.004540000000004</v>
      </c>
      <c r="J1673" s="2">
        <f t="shared" si="202"/>
        <v>14.038213575557553</v>
      </c>
      <c r="K1673" s="2">
        <f t="shared" si="204"/>
        <v>14.071815079380174</v>
      </c>
    </row>
    <row r="1674" spans="1:11" ht="13.5" x14ac:dyDescent="0.25">
      <c r="A1674" s="3">
        <f>TITRES_STAT!B1677</f>
        <v>44453</v>
      </c>
      <c r="B1674" s="17">
        <f>TITRES_STAT!D1677</f>
        <v>13.975300000000001</v>
      </c>
      <c r="C1674" s="2">
        <f t="shared" si="205"/>
        <v>-0.12899999999999956</v>
      </c>
      <c r="D1674" s="2">
        <f t="shared" si="206"/>
        <v>14.00282</v>
      </c>
      <c r="E1674" s="2">
        <f t="shared" si="200"/>
        <v>14.058719999999997</v>
      </c>
      <c r="F1674" s="2">
        <f t="shared" si="201"/>
        <v>14.0183</v>
      </c>
      <c r="G1674" s="2">
        <f t="shared" si="203"/>
        <v>14.067836000000002</v>
      </c>
      <c r="H1674" s="2">
        <f t="shared" ref="H1674:H1737" si="207">AVERAGE(B1475:B1674)</f>
        <v>13.867510500000014</v>
      </c>
      <c r="I1674" s="2">
        <f t="array" ref="I1674">SUMPRODUCT(B1658:B1677, (ROW(B1658:B1677)-ROW(B1658)+1)) / (20*21/2)</f>
        <v>13.998520000000001</v>
      </c>
      <c r="J1674" s="2">
        <f t="shared" si="202"/>
        <v>14.032221806456834</v>
      </c>
      <c r="K1674" s="2">
        <f t="shared" si="204"/>
        <v>14.068030174306442</v>
      </c>
    </row>
    <row r="1675" spans="1:11" ht="13.5" x14ac:dyDescent="0.25">
      <c r="A1675" s="3">
        <f>TITRES_STAT!B1678</f>
        <v>44454</v>
      </c>
      <c r="B1675" s="17">
        <f>TITRES_STAT!D1678</f>
        <v>13.975300000000001</v>
      </c>
      <c r="C1675" s="2">
        <f t="shared" si="205"/>
        <v>0</v>
      </c>
      <c r="D1675" s="2">
        <f t="shared" si="206"/>
        <v>14.014860000000002</v>
      </c>
      <c r="E1675" s="2">
        <f t="shared" si="200"/>
        <v>14.03722</v>
      </c>
      <c r="F1675" s="2">
        <f t="shared" si="201"/>
        <v>14.007549999999998</v>
      </c>
      <c r="G1675" s="2">
        <f t="shared" si="203"/>
        <v>14.066976</v>
      </c>
      <c r="H1675" s="2">
        <f t="shared" si="207"/>
        <v>13.869157000000016</v>
      </c>
      <c r="I1675" s="2">
        <f t="array" ref="I1675">SUMPRODUCT(B1659:B1678, (ROW(B1659:B1678)-ROW(B1659)+1)) / (20*21/2)</f>
        <v>14.01625238095238</v>
      </c>
      <c r="J1675" s="2">
        <f t="shared" si="202"/>
        <v>14.026800682032373</v>
      </c>
      <c r="K1675" s="2">
        <f t="shared" si="204"/>
        <v>14.064393696882659</v>
      </c>
    </row>
    <row r="1676" spans="1:11" ht="13.5" x14ac:dyDescent="0.25">
      <c r="A1676" s="3">
        <f>TITRES_STAT!B1679</f>
        <v>44455</v>
      </c>
      <c r="B1676" s="17">
        <f>TITRES_STAT!D1679</f>
        <v>13.9323</v>
      </c>
      <c r="C1676" s="2">
        <f t="shared" si="205"/>
        <v>-4.3000000000001037E-2</v>
      </c>
      <c r="D1676" s="2">
        <f t="shared" si="206"/>
        <v>14.0183</v>
      </c>
      <c r="E1676" s="2">
        <f t="shared" ref="E1676:E1739" si="208">AVERAGE(B1667:B1676)</f>
        <v>14.00282</v>
      </c>
      <c r="F1676" s="2">
        <f t="shared" si="201"/>
        <v>13.995509999999999</v>
      </c>
      <c r="G1676" s="2">
        <f t="shared" si="203"/>
        <v>14.065256</v>
      </c>
      <c r="H1676" s="2">
        <f t="shared" si="207"/>
        <v>13.870588500000014</v>
      </c>
      <c r="I1676" s="2">
        <f t="array" ref="I1676">SUMPRODUCT(B1660:B1679, (ROW(B1660:B1679)-ROW(B1660)+1)) / (20*21/2)</f>
        <v>14.025876190476191</v>
      </c>
      <c r="J1676" s="2">
        <f t="shared" si="202"/>
        <v>14.01780061707691</v>
      </c>
      <c r="K1676" s="2">
        <f t="shared" si="204"/>
        <v>14.059213551906868</v>
      </c>
    </row>
    <row r="1677" spans="1:11" ht="13.5" x14ac:dyDescent="0.25">
      <c r="A1677" s="3">
        <f>TITRES_STAT!B1680</f>
        <v>44456</v>
      </c>
      <c r="B1677" s="17">
        <f>TITRES_STAT!D1680</f>
        <v>13.9323</v>
      </c>
      <c r="C1677" s="2">
        <f t="shared" si="205"/>
        <v>0</v>
      </c>
      <c r="D1677" s="2">
        <f t="shared" si="206"/>
        <v>13.9839</v>
      </c>
      <c r="E1677" s="2">
        <f t="shared" si="208"/>
        <v>13.96842</v>
      </c>
      <c r="F1677" s="2">
        <f t="shared" si="201"/>
        <v>13.98691</v>
      </c>
      <c r="G1677" s="2">
        <f t="shared" si="203"/>
        <v>14.065944</v>
      </c>
      <c r="H1677" s="2">
        <f t="shared" si="207"/>
        <v>13.870291500000013</v>
      </c>
      <c r="I1677" s="2">
        <f t="array" ref="I1677">SUMPRODUCT(B1661:B1680, (ROW(B1661:B1680)-ROW(B1661)+1)) / (20*21/2)</f>
        <v>14.02280476190476</v>
      </c>
      <c r="J1677" s="2">
        <f t="shared" si="202"/>
        <v>14.009657701164823</v>
      </c>
      <c r="K1677" s="2">
        <f t="shared" si="204"/>
        <v>14.054236549871305</v>
      </c>
    </row>
    <row r="1678" spans="1:11" ht="13.5" x14ac:dyDescent="0.25">
      <c r="A1678" s="3">
        <f>TITRES_STAT!B1681</f>
        <v>44459</v>
      </c>
      <c r="B1678" s="17">
        <f>TITRES_STAT!D1681</f>
        <v>14.1731</v>
      </c>
      <c r="C1678" s="2">
        <f t="shared" si="205"/>
        <v>0.24080000000000013</v>
      </c>
      <c r="D1678" s="2">
        <f t="shared" si="206"/>
        <v>13.99766</v>
      </c>
      <c r="E1678" s="2">
        <f t="shared" si="208"/>
        <v>13.994220000000002</v>
      </c>
      <c r="F1678" s="2">
        <f t="shared" si="201"/>
        <v>14.00325</v>
      </c>
      <c r="G1678" s="2">
        <f t="shared" si="203"/>
        <v>14.071276000000001</v>
      </c>
      <c r="H1678" s="2">
        <f t="shared" si="207"/>
        <v>13.870170000000014</v>
      </c>
      <c r="I1678" s="2">
        <f t="array" ref="I1678">SUMPRODUCT(B1662:B1681, (ROW(B1662:B1681)-ROW(B1662)+1)) / (20*21/2)</f>
        <v>14.037998095238096</v>
      </c>
      <c r="J1678" s="2">
        <f t="shared" si="202"/>
        <v>14.025223634387221</v>
      </c>
      <c r="K1678" s="2">
        <f t="shared" si="204"/>
        <v>14.058897861641057</v>
      </c>
    </row>
    <row r="1679" spans="1:11" ht="13.5" x14ac:dyDescent="0.25">
      <c r="A1679" s="3">
        <f>TITRES_STAT!B1682</f>
        <v>44460</v>
      </c>
      <c r="B1679" s="17">
        <f>TITRES_STAT!D1682</f>
        <v>14.1043</v>
      </c>
      <c r="C1679" s="2">
        <f t="shared" si="205"/>
        <v>-6.8799999999999528E-2</v>
      </c>
      <c r="D1679" s="2">
        <f t="shared" si="206"/>
        <v>14.02346</v>
      </c>
      <c r="E1679" s="2">
        <f t="shared" si="208"/>
        <v>14.013140000000002</v>
      </c>
      <c r="F1679" s="2">
        <f t="shared" si="201"/>
        <v>14.00755</v>
      </c>
      <c r="G1679" s="2">
        <f t="shared" si="203"/>
        <v>14.075232000000002</v>
      </c>
      <c r="H1679" s="2">
        <f t="shared" si="207"/>
        <v>13.869087000000011</v>
      </c>
      <c r="I1679" s="2">
        <f t="array" ref="I1679">SUMPRODUCT(B1663:B1682, (ROW(B1663:B1682)-ROW(B1663)+1)) / (20*21/2)</f>
        <v>14.051717142857145</v>
      </c>
      <c r="J1679" s="2">
        <f t="shared" si="202"/>
        <v>14.032754716826533</v>
      </c>
      <c r="K1679" s="2">
        <f t="shared" si="204"/>
        <v>14.060678337655133</v>
      </c>
    </row>
    <row r="1680" spans="1:11" ht="13.5" x14ac:dyDescent="0.25">
      <c r="A1680" s="3">
        <f>TITRES_STAT!B1683</f>
        <v>44461</v>
      </c>
      <c r="B1680" s="17">
        <f>TITRES_STAT!D1683</f>
        <v>13.975300000000001</v>
      </c>
      <c r="C1680" s="2">
        <f t="shared" si="205"/>
        <v>-0.12899999999999956</v>
      </c>
      <c r="D1680" s="2">
        <f t="shared" si="206"/>
        <v>14.02346</v>
      </c>
      <c r="E1680" s="2">
        <f t="shared" si="208"/>
        <v>14.019159999999999</v>
      </c>
      <c r="F1680" s="2">
        <f t="shared" si="201"/>
        <v>14.013570000000001</v>
      </c>
      <c r="G1680" s="2">
        <f t="shared" si="203"/>
        <v>14.076607999999998</v>
      </c>
      <c r="H1680" s="2">
        <f t="shared" si="207"/>
        <v>13.866124500000012</v>
      </c>
      <c r="I1680" s="2">
        <f t="array" ref="I1680">SUMPRODUCT(B1664:B1683, (ROW(B1664:B1683)-ROW(B1664)+1)) / (20*21/2)</f>
        <v>14.057368571428574</v>
      </c>
      <c r="J1680" s="2">
        <f t="shared" si="202"/>
        <v>14.02728283903353</v>
      </c>
      <c r="K1680" s="2">
        <f t="shared" si="204"/>
        <v>14.057330167551012</v>
      </c>
    </row>
    <row r="1681" spans="1:11" ht="13.5" x14ac:dyDescent="0.25">
      <c r="A1681" s="3">
        <f>TITRES_STAT!B1684</f>
        <v>44462</v>
      </c>
      <c r="B1681" s="17">
        <f>TITRES_STAT!D1684</f>
        <v>14.1731</v>
      </c>
      <c r="C1681" s="2">
        <f t="shared" si="205"/>
        <v>0.19779999999999909</v>
      </c>
      <c r="D1681" s="2">
        <f t="shared" si="206"/>
        <v>14.071620000000001</v>
      </c>
      <c r="E1681" s="2">
        <f t="shared" si="208"/>
        <v>14.04496</v>
      </c>
      <c r="F1681" s="2">
        <f t="shared" si="201"/>
        <v>14.029049999999998</v>
      </c>
      <c r="G1681" s="2">
        <f t="shared" si="203"/>
        <v>14.081939999999998</v>
      </c>
      <c r="H1681" s="2">
        <f t="shared" si="207"/>
        <v>13.865015000000012</v>
      </c>
      <c r="I1681" s="2">
        <f t="array" ref="I1681">SUMPRODUCT(B1665:B1684, (ROW(B1665:B1684)-ROW(B1665)+1)) / (20*21/2)</f>
        <v>14.070022857142858</v>
      </c>
      <c r="J1681" s="2">
        <f t="shared" si="202"/>
        <v>14.041170187697002</v>
      </c>
      <c r="K1681" s="2">
        <f t="shared" si="204"/>
        <v>14.061870160980384</v>
      </c>
    </row>
    <row r="1682" spans="1:11" ht="13.5" x14ac:dyDescent="0.25">
      <c r="A1682" s="3">
        <f>TITRES_STAT!B1685</f>
        <v>44463</v>
      </c>
      <c r="B1682" s="17">
        <f>TITRES_STAT!D1685</f>
        <v>14.1731</v>
      </c>
      <c r="C1682" s="2">
        <f t="shared" si="205"/>
        <v>0</v>
      </c>
      <c r="D1682" s="2">
        <f t="shared" si="206"/>
        <v>14.11978</v>
      </c>
      <c r="E1682" s="2">
        <f t="shared" si="208"/>
        <v>14.051840000000002</v>
      </c>
      <c r="F1682" s="2">
        <f t="shared" si="201"/>
        <v>14.044959999999998</v>
      </c>
      <c r="G1682" s="2">
        <f t="shared" si="203"/>
        <v>14.087271999999995</v>
      </c>
      <c r="H1682" s="2">
        <f t="shared" si="207"/>
        <v>13.863864500000011</v>
      </c>
      <c r="I1682" s="2">
        <f t="array" ref="I1682">SUMPRODUCT(B1666:B1685, (ROW(B1666:B1685)-ROW(B1666)+1)) / (20*21/2)</f>
        <v>14.081858095238095</v>
      </c>
      <c r="J1682" s="2">
        <f t="shared" si="202"/>
        <v>14.05373493172586</v>
      </c>
      <c r="K1682" s="2">
        <f t="shared" si="204"/>
        <v>14.06623211545174</v>
      </c>
    </row>
    <row r="1683" spans="1:11" ht="13.5" x14ac:dyDescent="0.25">
      <c r="A1683" s="3">
        <f>TITRES_STAT!B1686</f>
        <v>44466</v>
      </c>
      <c r="B1683" s="17">
        <f>TITRES_STAT!D1686</f>
        <v>14.1043</v>
      </c>
      <c r="C1683" s="2">
        <f t="shared" si="205"/>
        <v>-6.8799999999999528E-2</v>
      </c>
      <c r="D1683" s="2">
        <f t="shared" si="206"/>
        <v>14.106019999999997</v>
      </c>
      <c r="E1683" s="2">
        <f t="shared" si="208"/>
        <v>14.051840000000002</v>
      </c>
      <c r="F1683" s="2">
        <f t="shared" si="201"/>
        <v>14.05743</v>
      </c>
      <c r="G1683" s="2">
        <f t="shared" si="203"/>
        <v>14.091227999999994</v>
      </c>
      <c r="H1683" s="2">
        <f t="shared" si="207"/>
        <v>13.863193000000013</v>
      </c>
      <c r="I1683" s="2">
        <f t="array" ref="I1683">SUMPRODUCT(B1667:B1686, (ROW(B1667:B1686)-ROW(B1667)+1)) / (20*21/2)</f>
        <v>14.090417142857142</v>
      </c>
      <c r="J1683" s="2">
        <f t="shared" si="202"/>
        <v>14.058550652513873</v>
      </c>
      <c r="K1683" s="2">
        <f t="shared" si="204"/>
        <v>14.06772497366932</v>
      </c>
    </row>
    <row r="1684" spans="1:11" ht="13.5" x14ac:dyDescent="0.25">
      <c r="A1684" s="3">
        <f>TITRES_STAT!B1687</f>
        <v>44467</v>
      </c>
      <c r="B1684" s="17">
        <f>TITRES_STAT!D1687</f>
        <v>14.190300000000001</v>
      </c>
      <c r="C1684" s="2">
        <f t="shared" si="205"/>
        <v>8.6000000000000298E-2</v>
      </c>
      <c r="D1684" s="2">
        <f t="shared" si="206"/>
        <v>14.12322</v>
      </c>
      <c r="E1684" s="2">
        <f t="shared" si="208"/>
        <v>14.073340000000002</v>
      </c>
      <c r="F1684" s="2">
        <f t="shared" ref="F1684:F1747" si="209">AVERAGE(B1665:B1684)</f>
        <v>14.066029999999998</v>
      </c>
      <c r="G1684" s="2">
        <f t="shared" si="203"/>
        <v>14.096903999999995</v>
      </c>
      <c r="H1684" s="2">
        <f t="shared" si="207"/>
        <v>13.862211000000013</v>
      </c>
      <c r="I1684" s="2">
        <f t="array" ref="I1684">SUMPRODUCT(B1668:B1687, (ROW(B1668:B1687)-ROW(B1668)+1)) / (20*21/2)</f>
        <v>14.07989238095238</v>
      </c>
      <c r="J1684" s="2">
        <f t="shared" si="202"/>
        <v>14.071098209417313</v>
      </c>
      <c r="K1684" s="2">
        <f t="shared" si="204"/>
        <v>14.072531837446993</v>
      </c>
    </row>
    <row r="1685" spans="1:11" ht="13.5" x14ac:dyDescent="0.25">
      <c r="A1685" s="3">
        <f>TITRES_STAT!B1688</f>
        <v>44468</v>
      </c>
      <c r="B1685" s="17">
        <f>TITRES_STAT!D1688</f>
        <v>14.190300000000001</v>
      </c>
      <c r="C1685" s="2">
        <f t="shared" si="205"/>
        <v>0</v>
      </c>
      <c r="D1685" s="2">
        <f t="shared" si="206"/>
        <v>14.166219999999999</v>
      </c>
      <c r="E1685" s="2">
        <f t="shared" si="208"/>
        <v>14.094840000000001</v>
      </c>
      <c r="F1685" s="2">
        <f t="shared" si="209"/>
        <v>14.066029999999998</v>
      </c>
      <c r="G1685" s="2">
        <f t="shared" si="203"/>
        <v>14.102579999999994</v>
      </c>
      <c r="H1685" s="2">
        <f t="shared" si="207"/>
        <v>13.861352500000015</v>
      </c>
      <c r="I1685" s="2">
        <f t="array" ref="I1685">SUMPRODUCT(B1669:B1688, (ROW(B1669:B1688)-ROW(B1669)+1)) / (20*21/2)</f>
        <v>14.091399999999998</v>
      </c>
      <c r="J1685" s="2">
        <f t="shared" ref="J1685:J1748" si="210">$J$4*B1685+J1684*(1-$J$4)</f>
        <v>14.082450760901379</v>
      </c>
      <c r="K1685" s="2">
        <f t="shared" si="204"/>
        <v>14.077150196762798</v>
      </c>
    </row>
    <row r="1686" spans="1:11" ht="13.5" x14ac:dyDescent="0.25">
      <c r="A1686" s="3">
        <f>TITRES_STAT!B1689</f>
        <v>44469</v>
      </c>
      <c r="B1686" s="17">
        <f>TITRES_STAT!D1689</f>
        <v>14.155900000000001</v>
      </c>
      <c r="C1686" s="2">
        <f t="shared" si="205"/>
        <v>-3.4399999999999764E-2</v>
      </c>
      <c r="D1686" s="2">
        <f t="shared" si="206"/>
        <v>14.162780000000001</v>
      </c>
      <c r="E1686" s="2">
        <f t="shared" si="208"/>
        <v>14.117200000000002</v>
      </c>
      <c r="F1686" s="2">
        <f t="shared" si="209"/>
        <v>14.06001</v>
      </c>
      <c r="G1686" s="2">
        <f t="shared" si="203"/>
        <v>14.101891999999996</v>
      </c>
      <c r="H1686" s="2">
        <f t="shared" si="207"/>
        <v>13.860322000000018</v>
      </c>
      <c r="I1686" s="2">
        <f t="array" ref="I1686">SUMPRODUCT(B1670:B1689, (ROW(B1670:B1689)-ROW(B1670)+1)) / (20*21/2)</f>
        <v>14.079605714285714</v>
      </c>
      <c r="J1686" s="2">
        <f t="shared" si="210"/>
        <v>14.08944592652982</v>
      </c>
      <c r="K1686" s="2">
        <f t="shared" si="204"/>
        <v>14.080238424340727</v>
      </c>
    </row>
    <row r="1687" spans="1:11" ht="13.5" x14ac:dyDescent="0.25">
      <c r="A1687" s="3">
        <f>TITRES_STAT!B1690</f>
        <v>44470</v>
      </c>
      <c r="B1687" s="17">
        <f>TITRES_STAT!D1690</f>
        <v>13.9495</v>
      </c>
      <c r="C1687" s="2">
        <f t="shared" si="205"/>
        <v>-0.20640000000000036</v>
      </c>
      <c r="D1687" s="2">
        <f t="shared" si="206"/>
        <v>14.118060000000003</v>
      </c>
      <c r="E1687" s="2">
        <f t="shared" si="208"/>
        <v>14.118919999999999</v>
      </c>
      <c r="F1687" s="2">
        <f t="shared" si="209"/>
        <v>14.043670000000001</v>
      </c>
      <c r="G1687" s="2">
        <f t="shared" si="203"/>
        <v>14.091915999999996</v>
      </c>
      <c r="H1687" s="2">
        <f t="shared" si="207"/>
        <v>13.860399500000018</v>
      </c>
      <c r="I1687" s="2">
        <f t="array" ref="I1687">SUMPRODUCT(B1671:B1690, (ROW(B1671:B1690)-ROW(B1671)+1)) / (20*21/2)</f>
        <v>14.067729523809527</v>
      </c>
      <c r="J1687" s="2">
        <f t="shared" si="210"/>
        <v>14.076117743050791</v>
      </c>
      <c r="K1687" s="2">
        <f t="shared" si="204"/>
        <v>14.075111427307757</v>
      </c>
    </row>
    <row r="1688" spans="1:11" ht="13.5" x14ac:dyDescent="0.25">
      <c r="A1688" s="3">
        <f>TITRES_STAT!B1691</f>
        <v>44473</v>
      </c>
      <c r="B1688" s="17">
        <f>TITRES_STAT!D1691</f>
        <v>14.1645</v>
      </c>
      <c r="C1688" s="2">
        <f t="shared" si="205"/>
        <v>0.21499999999999986</v>
      </c>
      <c r="D1688" s="2">
        <f t="shared" si="206"/>
        <v>14.130100000000002</v>
      </c>
      <c r="E1688" s="2">
        <f t="shared" si="208"/>
        <v>14.11806</v>
      </c>
      <c r="F1688" s="2">
        <f t="shared" si="209"/>
        <v>14.056139999999999</v>
      </c>
      <c r="G1688" s="2">
        <f t="shared" si="203"/>
        <v>14.084519999999996</v>
      </c>
      <c r="H1688" s="2">
        <f t="shared" si="207"/>
        <v>13.861552000000016</v>
      </c>
      <c r="I1688" s="2">
        <f t="array" ref="I1688">SUMPRODUCT(B1672:B1691, (ROW(B1672:B1691)-ROW(B1672)+1)) / (20*21/2)</f>
        <v>14.035295238095237</v>
      </c>
      <c r="J1688" s="2">
        <f t="shared" si="210"/>
        <v>14.084535100855478</v>
      </c>
      <c r="K1688" s="2">
        <f t="shared" si="204"/>
        <v>14.078616861530984</v>
      </c>
    </row>
    <row r="1689" spans="1:11" ht="13.5" x14ac:dyDescent="0.25">
      <c r="A1689" s="3">
        <f>TITRES_STAT!B1692</f>
        <v>44474</v>
      </c>
      <c r="B1689" s="17">
        <f>TITRES_STAT!D1692</f>
        <v>13.9323</v>
      </c>
      <c r="C1689" s="2">
        <f t="shared" si="205"/>
        <v>-0.23220000000000063</v>
      </c>
      <c r="D1689" s="2">
        <f t="shared" si="206"/>
        <v>14.0785</v>
      </c>
      <c r="E1689" s="2">
        <f t="shared" si="208"/>
        <v>14.100860000000001</v>
      </c>
      <c r="F1689" s="2">
        <f t="shared" si="209"/>
        <v>14.057000000000002</v>
      </c>
      <c r="G1689" s="2">
        <f t="shared" si="203"/>
        <v>14.072479999999995</v>
      </c>
      <c r="H1689" s="2">
        <f t="shared" si="207"/>
        <v>13.859691500000014</v>
      </c>
      <c r="I1689" s="2">
        <f t="array" ref="I1689">SUMPRODUCT(B1673:B1692, (ROW(B1673:B1692)-ROW(B1673)+1)) / (20*21/2)</f>
        <v>14.007898095238099</v>
      </c>
      <c r="J1689" s="2">
        <f t="shared" si="210"/>
        <v>14.070036519821622</v>
      </c>
      <c r="K1689" s="2">
        <f t="shared" si="204"/>
        <v>14.072878945392514</v>
      </c>
    </row>
    <row r="1690" spans="1:11" ht="13.5" x14ac:dyDescent="0.25">
      <c r="A1690" s="3">
        <f>TITRES_STAT!B1693</f>
        <v>44475</v>
      </c>
      <c r="B1690" s="17">
        <f>TITRES_STAT!D1693</f>
        <v>13.9323</v>
      </c>
      <c r="C1690" s="2">
        <f t="shared" si="205"/>
        <v>0</v>
      </c>
      <c r="D1690" s="2">
        <f t="shared" si="206"/>
        <v>14.026900000000001</v>
      </c>
      <c r="E1690" s="2">
        <f t="shared" si="208"/>
        <v>14.09656</v>
      </c>
      <c r="F1690" s="2">
        <f t="shared" si="209"/>
        <v>14.057860000000002</v>
      </c>
      <c r="G1690" s="2">
        <f t="shared" si="203"/>
        <v>14.060439999999996</v>
      </c>
      <c r="H1690" s="2">
        <f t="shared" si="207"/>
        <v>13.859765000000015</v>
      </c>
      <c r="I1690" s="2">
        <f t="array" ref="I1690">SUMPRODUCT(B1674:B1693, (ROW(B1674:B1693)-ROW(B1674)+1)) / (20*21/2)</f>
        <v>13.994424761904762</v>
      </c>
      <c r="J1690" s="2">
        <f t="shared" si="210"/>
        <v>14.056918756029086</v>
      </c>
      <c r="K1690" s="2">
        <f t="shared" si="204"/>
        <v>14.067366045573198</v>
      </c>
    </row>
    <row r="1691" spans="1:11" ht="13.5" x14ac:dyDescent="0.25">
      <c r="A1691" s="3">
        <f>TITRES_STAT!B1694</f>
        <v>44476</v>
      </c>
      <c r="B1691" s="17">
        <f>TITRES_STAT!D1694</f>
        <v>13.7173</v>
      </c>
      <c r="C1691" s="2">
        <f t="shared" si="205"/>
        <v>-0.21499999999999986</v>
      </c>
      <c r="D1691" s="2">
        <f t="shared" si="206"/>
        <v>13.939179999999999</v>
      </c>
      <c r="E1691" s="2">
        <f t="shared" si="208"/>
        <v>14.050980000000001</v>
      </c>
      <c r="F1691" s="2">
        <f t="shared" si="209"/>
        <v>14.047970000000003</v>
      </c>
      <c r="G1691" s="2">
        <f t="shared" si="203"/>
        <v>14.047711999999999</v>
      </c>
      <c r="H1691" s="2">
        <f t="shared" si="207"/>
        <v>13.858393000000017</v>
      </c>
      <c r="I1691" s="2">
        <f t="array" ref="I1691">SUMPRODUCT(B1675:B1694, (ROW(B1675:B1694)-ROW(B1675)+1)) / (20*21/2)</f>
        <v>13.977879999999999</v>
      </c>
      <c r="J1691" s="2">
        <f t="shared" si="210"/>
        <v>14.024574112597746</v>
      </c>
      <c r="K1691" s="2">
        <f t="shared" si="204"/>
        <v>14.053637965354643</v>
      </c>
    </row>
    <row r="1692" spans="1:11" ht="13.5" x14ac:dyDescent="0.25">
      <c r="A1692" s="3">
        <f>TITRES_STAT!B1695</f>
        <v>44477</v>
      </c>
      <c r="B1692" s="17">
        <f>TITRES_STAT!D1695</f>
        <v>13.760300000000001</v>
      </c>
      <c r="C1692" s="2">
        <f t="shared" si="205"/>
        <v>4.3000000000001037E-2</v>
      </c>
      <c r="D1692" s="2">
        <f t="shared" si="206"/>
        <v>13.901339999999999</v>
      </c>
      <c r="E1692" s="2">
        <f t="shared" si="208"/>
        <v>14.0097</v>
      </c>
      <c r="F1692" s="2">
        <f t="shared" si="209"/>
        <v>14.03077</v>
      </c>
      <c r="G1692" s="2">
        <f t="shared" si="203"/>
        <v>14.044443999999999</v>
      </c>
      <c r="H1692" s="2">
        <f t="shared" si="207"/>
        <v>13.856207500000016</v>
      </c>
      <c r="I1692" s="2">
        <f t="array" ref="I1692">SUMPRODUCT(B1676:B1695, (ROW(B1676:B1695)-ROW(B1676)+1)) / (20*21/2)</f>
        <v>13.961949523809526</v>
      </c>
      <c r="J1692" s="2">
        <f t="shared" si="210"/>
        <v>13.999405149493198</v>
      </c>
      <c r="K1692" s="2">
        <f t="shared" si="204"/>
        <v>14.042134515732892</v>
      </c>
    </row>
    <row r="1693" spans="1:11" ht="13.5" x14ac:dyDescent="0.25">
      <c r="A1693" s="3">
        <f>TITRES_STAT!B1696</f>
        <v>44480</v>
      </c>
      <c r="B1693" s="17">
        <f>TITRES_STAT!D1696</f>
        <v>13.8893</v>
      </c>
      <c r="C1693" s="2">
        <f t="shared" si="205"/>
        <v>0.12899999999999956</v>
      </c>
      <c r="D1693" s="2">
        <f t="shared" si="206"/>
        <v>13.846299999999999</v>
      </c>
      <c r="E1693" s="2">
        <f t="shared" si="208"/>
        <v>13.988200000000001</v>
      </c>
      <c r="F1693" s="2">
        <f t="shared" si="209"/>
        <v>14.020020000000002</v>
      </c>
      <c r="G1693" s="2">
        <f t="shared" si="203"/>
        <v>14.043755999999998</v>
      </c>
      <c r="H1693" s="2">
        <f t="shared" si="207"/>
        <v>13.854667000000015</v>
      </c>
      <c r="I1693" s="2">
        <f t="array" ref="I1693">SUMPRODUCT(B1677:B1696, (ROW(B1677:B1696)-ROW(B1677)+1)) / (20*21/2)</f>
        <v>13.938442857142858</v>
      </c>
      <c r="J1693" s="2">
        <f t="shared" si="210"/>
        <v>13.988918944779561</v>
      </c>
      <c r="K1693" s="2">
        <f t="shared" si="204"/>
        <v>14.036141005311995</v>
      </c>
    </row>
    <row r="1694" spans="1:11" ht="13.5" x14ac:dyDescent="0.25">
      <c r="A1694" s="3">
        <f>TITRES_STAT!B1697</f>
        <v>44481</v>
      </c>
      <c r="B1694" s="17">
        <f>TITRES_STAT!D1697</f>
        <v>13.846299999999999</v>
      </c>
      <c r="C1694" s="2">
        <f t="shared" si="205"/>
        <v>-4.3000000000001037E-2</v>
      </c>
      <c r="D1694" s="2">
        <f t="shared" si="206"/>
        <v>13.8291</v>
      </c>
      <c r="E1694" s="2">
        <f t="shared" si="208"/>
        <v>13.953800000000001</v>
      </c>
      <c r="F1694" s="2">
        <f t="shared" si="209"/>
        <v>14.013570000000001</v>
      </c>
      <c r="G1694" s="2">
        <f t="shared" si="203"/>
        <v>14.031888000000002</v>
      </c>
      <c r="H1694" s="2">
        <f t="shared" si="207"/>
        <v>13.853940000000017</v>
      </c>
      <c r="I1694" s="2">
        <f t="array" ref="I1694">SUMPRODUCT(B1678:B1697, (ROW(B1678:B1697)-ROW(B1678)+1)) / (20*21/2)</f>
        <v>13.875621904761907</v>
      </c>
      <c r="J1694" s="2">
        <f t="shared" si="210"/>
        <v>13.975336188133888</v>
      </c>
      <c r="K1694" s="2">
        <f t="shared" si="204"/>
        <v>14.028696260005642</v>
      </c>
    </row>
    <row r="1695" spans="1:11" ht="13.5" x14ac:dyDescent="0.25">
      <c r="A1695" s="3">
        <f>TITRES_STAT!B1698</f>
        <v>44482</v>
      </c>
      <c r="B1695" s="17">
        <f>TITRES_STAT!D1698</f>
        <v>13.846299999999999</v>
      </c>
      <c r="C1695" s="2">
        <f t="shared" si="205"/>
        <v>0</v>
      </c>
      <c r="D1695" s="2">
        <f t="shared" si="206"/>
        <v>13.8119</v>
      </c>
      <c r="E1695" s="2">
        <f t="shared" si="208"/>
        <v>13.919400000000001</v>
      </c>
      <c r="F1695" s="2">
        <f t="shared" si="209"/>
        <v>14.00712</v>
      </c>
      <c r="G1695" s="2">
        <f t="shared" si="203"/>
        <v>14.019848000000001</v>
      </c>
      <c r="H1695" s="2">
        <f t="shared" si="207"/>
        <v>13.853213000000018</v>
      </c>
      <c r="I1695" s="2">
        <f t="array" ref="I1695">SUMPRODUCT(B1679:B1698, (ROW(B1679:B1698)-ROW(B1679)+1)) / (20*21/2)</f>
        <v>13.854121904761906</v>
      </c>
      <c r="J1695" s="2">
        <f t="shared" si="210"/>
        <v>13.963047027359231</v>
      </c>
      <c r="K1695" s="2">
        <f t="shared" si="204"/>
        <v>14.021543465495617</v>
      </c>
    </row>
    <row r="1696" spans="1:11" ht="13.5" x14ac:dyDescent="0.25">
      <c r="A1696" s="3">
        <f>TITRES_STAT!B1699</f>
        <v>44483</v>
      </c>
      <c r="B1696" s="17">
        <f>TITRES_STAT!D1699</f>
        <v>13.760300000000001</v>
      </c>
      <c r="C1696" s="2">
        <f t="shared" si="205"/>
        <v>-8.5999999999998522E-2</v>
      </c>
      <c r="D1696" s="2">
        <f t="shared" si="206"/>
        <v>13.820499999999999</v>
      </c>
      <c r="E1696" s="2">
        <f t="shared" si="208"/>
        <v>13.879840000000002</v>
      </c>
      <c r="F1696" s="2">
        <f t="shared" si="209"/>
        <v>13.998520000000003</v>
      </c>
      <c r="G1696" s="2">
        <f t="shared" si="203"/>
        <v>14.011248000000002</v>
      </c>
      <c r="H1696" s="2">
        <f t="shared" si="207"/>
        <v>13.852056000000015</v>
      </c>
      <c r="I1696" s="2">
        <f t="array" ref="I1696">SUMPRODUCT(B1680:B1699, (ROW(B1680:B1699)-ROW(B1680)+1)) / (20*21/2)</f>
        <v>13.824021904761906</v>
      </c>
      <c r="J1696" s="2">
        <f t="shared" si="210"/>
        <v>13.943737786658351</v>
      </c>
      <c r="K1696" s="2">
        <f t="shared" si="204"/>
        <v>14.011298623711475</v>
      </c>
    </row>
    <row r="1697" spans="1:11" ht="13.5" x14ac:dyDescent="0.25">
      <c r="A1697" s="3">
        <f>TITRES_STAT!B1700</f>
        <v>44488</v>
      </c>
      <c r="B1697" s="17">
        <f>TITRES_STAT!D1700</f>
        <v>13.338900000000001</v>
      </c>
      <c r="C1697" s="2">
        <f t="shared" si="205"/>
        <v>-0.42140000000000022</v>
      </c>
      <c r="D1697" s="2">
        <f t="shared" si="206"/>
        <v>13.736219999999999</v>
      </c>
      <c r="E1697" s="2">
        <f t="shared" si="208"/>
        <v>13.81878</v>
      </c>
      <c r="F1697" s="2">
        <f t="shared" si="209"/>
        <v>13.96885</v>
      </c>
      <c r="G1697" s="2">
        <f t="shared" si="203"/>
        <v>13.997660000000003</v>
      </c>
      <c r="H1697" s="2">
        <f t="shared" si="207"/>
        <v>13.848792000000017</v>
      </c>
      <c r="I1697" s="2">
        <f t="array" ref="I1697">SUMPRODUCT(B1681:B1700, (ROW(B1681:B1700)-ROW(B1681)+1)) / (20*21/2)</f>
        <v>13.790440952380953</v>
      </c>
      <c r="J1697" s="2">
        <f t="shared" si="210"/>
        <v>13.886134187928985</v>
      </c>
      <c r="K1697" s="2">
        <f t="shared" si="204"/>
        <v>13.984930050232594</v>
      </c>
    </row>
    <row r="1698" spans="1:11" ht="13.5" x14ac:dyDescent="0.25">
      <c r="A1698" s="3">
        <f>TITRES_STAT!B1701</f>
        <v>44489</v>
      </c>
      <c r="B1698" s="17">
        <f>TITRES_STAT!D1701</f>
        <v>13.7431</v>
      </c>
      <c r="C1698" s="2">
        <f t="shared" si="205"/>
        <v>0.40419999999999945</v>
      </c>
      <c r="D1698" s="2">
        <f t="shared" si="206"/>
        <v>13.706980000000001</v>
      </c>
      <c r="E1698" s="2">
        <f t="shared" si="208"/>
        <v>13.77664</v>
      </c>
      <c r="F1698" s="2">
        <f t="shared" si="209"/>
        <v>13.94735</v>
      </c>
      <c r="G1698" s="2">
        <f t="shared" si="203"/>
        <v>13.992156000000005</v>
      </c>
      <c r="H1698" s="2">
        <f t="shared" si="207"/>
        <v>13.847549000000017</v>
      </c>
      <c r="I1698" s="2">
        <f t="array" ref="I1698">SUMPRODUCT(B1682:B1701, (ROW(B1682:B1701)-ROW(B1682)+1)) / (20*21/2)</f>
        <v>13.756327619047617</v>
      </c>
      <c r="J1698" s="2">
        <f t="shared" si="210"/>
        <v>13.872511884316701</v>
      </c>
      <c r="K1698" s="2">
        <f t="shared" si="204"/>
        <v>13.975446518850923</v>
      </c>
    </row>
    <row r="1699" spans="1:11" ht="13.5" x14ac:dyDescent="0.25">
      <c r="A1699" s="3">
        <f>TITRES_STAT!B1702</f>
        <v>44490</v>
      </c>
      <c r="B1699" s="17">
        <f>TITRES_STAT!D1702</f>
        <v>13.6313</v>
      </c>
      <c r="C1699" s="2">
        <f t="shared" si="205"/>
        <v>-0.11180000000000057</v>
      </c>
      <c r="D1699" s="2">
        <f t="shared" si="206"/>
        <v>13.66398</v>
      </c>
      <c r="E1699" s="2">
        <f t="shared" si="208"/>
        <v>13.74654</v>
      </c>
      <c r="F1699" s="2">
        <f t="shared" si="209"/>
        <v>13.9237</v>
      </c>
      <c r="G1699" s="2">
        <f t="shared" si="203"/>
        <v>13.984416000000005</v>
      </c>
      <c r="H1699" s="2">
        <f t="shared" si="207"/>
        <v>13.845747000000015</v>
      </c>
      <c r="I1699" s="2">
        <f t="array" ref="I1699">SUMPRODUCT(B1683:B1702, (ROW(B1683:B1702)-ROW(B1683)+1)) / (20*21/2)</f>
        <v>13.704727619047619</v>
      </c>
      <c r="J1699" s="2">
        <f t="shared" si="210"/>
        <v>13.849539323905587</v>
      </c>
      <c r="K1699" s="2">
        <f t="shared" si="204"/>
        <v>13.961950576935202</v>
      </c>
    </row>
    <row r="1700" spans="1:11" ht="13.5" x14ac:dyDescent="0.25">
      <c r="A1700" s="3">
        <f>TITRES_STAT!B1703</f>
        <v>44491</v>
      </c>
      <c r="B1700" s="17">
        <f>TITRES_STAT!D1703</f>
        <v>13.571099999999999</v>
      </c>
      <c r="C1700" s="2">
        <f t="shared" si="205"/>
        <v>-6.0200000000000031E-2</v>
      </c>
      <c r="D1700" s="2">
        <f t="shared" si="206"/>
        <v>13.60894</v>
      </c>
      <c r="E1700" s="2">
        <f t="shared" si="208"/>
        <v>13.710419999999999</v>
      </c>
      <c r="F1700" s="2">
        <f t="shared" si="209"/>
        <v>13.903489999999996</v>
      </c>
      <c r="G1700" s="2">
        <f t="shared" si="203"/>
        <v>13.975472000000003</v>
      </c>
      <c r="H1700" s="2">
        <f t="shared" si="207"/>
        <v>13.843562000000015</v>
      </c>
      <c r="I1700" s="2">
        <f t="array" ref="I1700">SUMPRODUCT(B1684:B1703, (ROW(B1684:B1703)-ROW(B1684)+1)) / (20*21/2)</f>
        <v>13.679255238095239</v>
      </c>
      <c r="J1700" s="2">
        <f t="shared" si="210"/>
        <v>13.823021293057435</v>
      </c>
      <c r="K1700" s="2">
        <f t="shared" si="204"/>
        <v>13.9466231033299</v>
      </c>
    </row>
    <row r="1701" spans="1:11" ht="13.5" x14ac:dyDescent="0.25">
      <c r="A1701" s="3">
        <f>TITRES_STAT!B1704</f>
        <v>44494</v>
      </c>
      <c r="B1701" s="17">
        <f>TITRES_STAT!D1704</f>
        <v>13.545299999999999</v>
      </c>
      <c r="C1701" s="2">
        <f t="shared" si="205"/>
        <v>-2.5800000000000267E-2</v>
      </c>
      <c r="D1701" s="2">
        <f t="shared" si="206"/>
        <v>13.565940000000001</v>
      </c>
      <c r="E1701" s="2">
        <f t="shared" si="208"/>
        <v>13.69322</v>
      </c>
      <c r="F1701" s="2">
        <f t="shared" si="209"/>
        <v>13.872099999999998</v>
      </c>
      <c r="G1701" s="2">
        <f t="shared" si="203"/>
        <v>13.966012000000005</v>
      </c>
      <c r="H1701" s="2">
        <f t="shared" si="207"/>
        <v>13.840754000000015</v>
      </c>
      <c r="I1701" s="2">
        <f t="array" ref="I1701">SUMPRODUCT(B1685:B1704, (ROW(B1685:B1704)-ROW(B1685)+1)) / (20*21/2)</f>
        <v>13.65472476190476</v>
      </c>
      <c r="J1701" s="2">
        <f t="shared" si="210"/>
        <v>13.796571646099585</v>
      </c>
      <c r="K1701" s="2">
        <f t="shared" si="204"/>
        <v>13.930884942415002</v>
      </c>
    </row>
    <row r="1702" spans="1:11" ht="13.5" x14ac:dyDescent="0.25">
      <c r="A1702" s="3">
        <f>TITRES_STAT!B1705</f>
        <v>44495</v>
      </c>
      <c r="B1702" s="17">
        <f>TITRES_STAT!D1705</f>
        <v>13.330299999999999</v>
      </c>
      <c r="C1702" s="2">
        <f t="shared" si="205"/>
        <v>-0.21499999999999986</v>
      </c>
      <c r="D1702" s="2">
        <f t="shared" si="206"/>
        <v>13.564220000000001</v>
      </c>
      <c r="E1702" s="2">
        <f t="shared" si="208"/>
        <v>13.650219999999999</v>
      </c>
      <c r="F1702" s="2">
        <f t="shared" si="209"/>
        <v>13.829960000000003</v>
      </c>
      <c r="G1702" s="2">
        <f t="shared" si="203"/>
        <v>13.952252000000003</v>
      </c>
      <c r="H1702" s="2">
        <f t="shared" si="207"/>
        <v>13.836871000000015</v>
      </c>
      <c r="I1702" s="2">
        <f t="array" ref="I1702">SUMPRODUCT(B1686:B1705, (ROW(B1686:B1705)-ROW(B1686)+1)) / (20*21/2)</f>
        <v>13.632446666666665</v>
      </c>
      <c r="J1702" s="2">
        <f t="shared" si="210"/>
        <v>13.752164822661531</v>
      </c>
      <c r="K1702" s="2">
        <f t="shared" si="204"/>
        <v>13.907332591732061</v>
      </c>
    </row>
    <row r="1703" spans="1:11" ht="13.5" x14ac:dyDescent="0.25">
      <c r="A1703" s="3">
        <f>TITRES_STAT!B1706</f>
        <v>44496</v>
      </c>
      <c r="B1703" s="17">
        <f>TITRES_STAT!D1706</f>
        <v>13.5625</v>
      </c>
      <c r="C1703" s="2">
        <f t="shared" si="205"/>
        <v>0.23220000000000063</v>
      </c>
      <c r="D1703" s="2">
        <f t="shared" si="206"/>
        <v>13.5281</v>
      </c>
      <c r="E1703" s="2">
        <f t="shared" si="208"/>
        <v>13.61754</v>
      </c>
      <c r="F1703" s="2">
        <f t="shared" si="209"/>
        <v>13.802869999999999</v>
      </c>
      <c r="G1703" s="2">
        <f t="shared" si="203"/>
        <v>13.939696000000001</v>
      </c>
      <c r="H1703" s="2">
        <f t="shared" si="207"/>
        <v>13.836165500000014</v>
      </c>
      <c r="I1703" s="2">
        <f t="array" ref="I1703">SUMPRODUCT(B1687:B1706, (ROW(B1687:B1706)-ROW(B1687)+1)) / (20*21/2)</f>
        <v>13.593623809523811</v>
      </c>
      <c r="J1703" s="2">
        <f t="shared" si="210"/>
        <v>13.734101506217575</v>
      </c>
      <c r="K1703" s="2">
        <f t="shared" si="204"/>
        <v>13.893809744997471</v>
      </c>
    </row>
    <row r="1704" spans="1:11" ht="13.5" x14ac:dyDescent="0.25">
      <c r="A1704" s="3">
        <f>TITRES_STAT!B1707</f>
        <v>44497</v>
      </c>
      <c r="B1704" s="17">
        <f>TITRES_STAT!D1707</f>
        <v>13.545299999999999</v>
      </c>
      <c r="C1704" s="2">
        <f t="shared" si="205"/>
        <v>-1.720000000000077E-2</v>
      </c>
      <c r="D1704" s="2">
        <f t="shared" si="206"/>
        <v>13.510900000000001</v>
      </c>
      <c r="E1704" s="2">
        <f t="shared" si="208"/>
        <v>13.587440000000001</v>
      </c>
      <c r="F1704" s="2">
        <f t="shared" si="209"/>
        <v>13.770619999999999</v>
      </c>
      <c r="G1704" s="2">
        <f t="shared" si="203"/>
        <v>13.930236000000001</v>
      </c>
      <c r="H1704" s="2">
        <f t="shared" si="207"/>
        <v>13.835374000000016</v>
      </c>
      <c r="I1704" s="2">
        <f t="array" ref="I1704">SUMPRODUCT(B1688:B1707, (ROW(B1688:B1707)-ROW(B1688)+1)) / (20*21/2)</f>
        <v>13.558732380952383</v>
      </c>
      <c r="J1704" s="2">
        <f t="shared" si="210"/>
        <v>13.71612041038733</v>
      </c>
      <c r="K1704" s="2">
        <f t="shared" si="204"/>
        <v>13.88014269617404</v>
      </c>
    </row>
    <row r="1705" spans="1:11" ht="13.5" x14ac:dyDescent="0.25">
      <c r="A1705" s="3">
        <f>TITRES_STAT!B1708</f>
        <v>44498</v>
      </c>
      <c r="B1705" s="17">
        <f>TITRES_STAT!D1708</f>
        <v>13.5367</v>
      </c>
      <c r="C1705" s="2">
        <f t="shared" si="205"/>
        <v>-8.5999999999994969E-3</v>
      </c>
      <c r="D1705" s="2">
        <f t="shared" si="206"/>
        <v>13.504020000000001</v>
      </c>
      <c r="E1705" s="2">
        <f t="shared" si="208"/>
        <v>13.556479999999999</v>
      </c>
      <c r="F1705" s="2">
        <f t="shared" si="209"/>
        <v>13.73794</v>
      </c>
      <c r="G1705" s="2">
        <f t="shared" si="203"/>
        <v>13.917164</v>
      </c>
      <c r="H1705" s="2">
        <f t="shared" si="207"/>
        <v>13.836556000000014</v>
      </c>
      <c r="I1705" s="2">
        <f t="array" ref="I1705">SUMPRODUCT(B1689:B1708, (ROW(B1689:B1708)-ROW(B1689)+1)) / (20*21/2)</f>
        <v>13.544808571428572</v>
      </c>
      <c r="J1705" s="2">
        <f t="shared" si="210"/>
        <v>13.699032752255203</v>
      </c>
      <c r="K1705" s="2">
        <f t="shared" si="204"/>
        <v>13.866674355147609</v>
      </c>
    </row>
    <row r="1706" spans="1:11" ht="13.5" x14ac:dyDescent="0.25">
      <c r="A1706" s="3">
        <f>TITRES_STAT!B1709</f>
        <v>44501</v>
      </c>
      <c r="B1706" s="17">
        <f>TITRES_STAT!D1709</f>
        <v>13.330299999999999</v>
      </c>
      <c r="C1706" s="2">
        <f t="shared" si="205"/>
        <v>-0.20640000000000036</v>
      </c>
      <c r="D1706" s="2">
        <f t="shared" si="206"/>
        <v>13.46102</v>
      </c>
      <c r="E1706" s="2">
        <f t="shared" si="208"/>
        <v>13.513479999999998</v>
      </c>
      <c r="F1706" s="2">
        <f t="shared" si="209"/>
        <v>13.696660000000003</v>
      </c>
      <c r="G1706" s="2">
        <f t="shared" si="203"/>
        <v>13.900308000000001</v>
      </c>
      <c r="H1706" s="2">
        <f t="shared" si="207"/>
        <v>13.834895500000014</v>
      </c>
      <c r="I1706" s="2">
        <f t="array" ref="I1706">SUMPRODUCT(B1690:B1709, (ROW(B1690:B1709)-ROW(B1690)+1)) / (20*21/2)</f>
        <v>13.532318095238095</v>
      </c>
      <c r="J1706" s="2">
        <f t="shared" si="210"/>
        <v>13.663915347278518</v>
      </c>
      <c r="K1706" s="2">
        <f t="shared" si="204"/>
        <v>13.845640066710448</v>
      </c>
    </row>
    <row r="1707" spans="1:11" ht="13.5" x14ac:dyDescent="0.25">
      <c r="A1707" s="3">
        <f>TITRES_STAT!B1710</f>
        <v>44502</v>
      </c>
      <c r="B1707" s="17">
        <f>TITRES_STAT!D1710</f>
        <v>13.330299999999999</v>
      </c>
      <c r="C1707" s="2">
        <f t="shared" si="205"/>
        <v>0</v>
      </c>
      <c r="D1707" s="2">
        <f t="shared" si="206"/>
        <v>13.46102</v>
      </c>
      <c r="E1707" s="2">
        <f t="shared" si="208"/>
        <v>13.512619999999998</v>
      </c>
      <c r="F1707" s="2">
        <f t="shared" si="209"/>
        <v>13.665700000000001</v>
      </c>
      <c r="G1707" s="2">
        <f t="shared" si="203"/>
        <v>13.884827999999997</v>
      </c>
      <c r="H1707" s="2">
        <f t="shared" si="207"/>
        <v>13.833235000000013</v>
      </c>
      <c r="I1707" s="2">
        <f t="array" ref="I1707">SUMPRODUCT(B1691:B1710, (ROW(B1691:B1710)-ROW(B1691)+1)) / (20*21/2)</f>
        <v>13.521875238095236</v>
      </c>
      <c r="J1707" s="2">
        <f t="shared" si="210"/>
        <v>13.632142457061516</v>
      </c>
      <c r="K1707" s="2">
        <f t="shared" si="204"/>
        <v>13.825430652329647</v>
      </c>
    </row>
    <row r="1708" spans="1:11" ht="13.5" x14ac:dyDescent="0.25">
      <c r="A1708" s="3">
        <f>TITRES_STAT!B1711</f>
        <v>44503</v>
      </c>
      <c r="B1708" s="17">
        <f>TITRES_STAT!D1711</f>
        <v>13.519500000000001</v>
      </c>
      <c r="C1708" s="2">
        <f t="shared" si="205"/>
        <v>0.18920000000000137</v>
      </c>
      <c r="D1708" s="2">
        <f t="shared" si="206"/>
        <v>13.45242</v>
      </c>
      <c r="E1708" s="2">
        <f t="shared" si="208"/>
        <v>13.490259999999997</v>
      </c>
      <c r="F1708" s="2">
        <f t="shared" si="209"/>
        <v>13.63345</v>
      </c>
      <c r="G1708" s="2">
        <f t="shared" si="203"/>
        <v>13.878291999999997</v>
      </c>
      <c r="H1708" s="2">
        <f t="shared" si="207"/>
        <v>13.831285500000012</v>
      </c>
      <c r="I1708" s="2">
        <f t="array" ref="I1708">SUMPRODUCT(B1692:B1711, (ROW(B1692:B1711)-ROW(B1692)+1)) / (20*21/2)</f>
        <v>13.491365714285717</v>
      </c>
      <c r="J1708" s="2">
        <f t="shared" si="210"/>
        <v>13.621414604008038</v>
      </c>
      <c r="K1708" s="2">
        <f t="shared" si="204"/>
        <v>13.813433371846132</v>
      </c>
    </row>
    <row r="1709" spans="1:11" ht="13.5" x14ac:dyDescent="0.25">
      <c r="A1709" s="3">
        <f>TITRES_STAT!B1712</f>
        <v>44504</v>
      </c>
      <c r="B1709" s="17">
        <f>TITRES_STAT!D1712</f>
        <v>13.5023</v>
      </c>
      <c r="C1709" s="2">
        <f t="shared" si="205"/>
        <v>-1.720000000000077E-2</v>
      </c>
      <c r="D1709" s="2">
        <f t="shared" si="206"/>
        <v>13.443819999999999</v>
      </c>
      <c r="E1709" s="2">
        <f t="shared" si="208"/>
        <v>13.477359999999999</v>
      </c>
      <c r="F1709" s="2">
        <f t="shared" si="209"/>
        <v>13.611949999999998</v>
      </c>
      <c r="G1709" s="2">
        <f t="shared" si="203"/>
        <v>13.867971999999995</v>
      </c>
      <c r="H1709" s="2">
        <f t="shared" si="207"/>
        <v>13.831308000000012</v>
      </c>
      <c r="I1709" s="2">
        <f t="array" ref="I1709">SUMPRODUCT(B1693:B1712, (ROW(B1693:B1712)-ROW(B1693)+1)) / (20*21/2)</f>
        <v>13.48264285714286</v>
      </c>
      <c r="J1709" s="2">
        <f t="shared" si="210"/>
        <v>13.610070356007272</v>
      </c>
      <c r="K1709" s="2">
        <f t="shared" si="204"/>
        <v>13.801232063146285</v>
      </c>
    </row>
    <row r="1710" spans="1:11" ht="13.5" x14ac:dyDescent="0.25">
      <c r="A1710" s="3">
        <f>TITRES_STAT!B1713</f>
        <v>44505</v>
      </c>
      <c r="B1710" s="17">
        <f>TITRES_STAT!D1713</f>
        <v>13.5023</v>
      </c>
      <c r="C1710" s="2">
        <f t="shared" si="205"/>
        <v>0</v>
      </c>
      <c r="D1710" s="2">
        <f t="shared" si="206"/>
        <v>13.436939999999998</v>
      </c>
      <c r="E1710" s="2">
        <f t="shared" si="208"/>
        <v>13.47048</v>
      </c>
      <c r="F1710" s="2">
        <f t="shared" si="209"/>
        <v>13.590449999999999</v>
      </c>
      <c r="G1710" s="2">
        <f t="shared" si="203"/>
        <v>13.860919999999995</v>
      </c>
      <c r="H1710" s="2">
        <f t="shared" si="207"/>
        <v>13.831742000000011</v>
      </c>
      <c r="I1710" s="2">
        <f t="array" ref="I1710">SUMPRODUCT(B1694:B1713, (ROW(B1694:B1713)-ROW(B1694)+1)) / (20*21/2)</f>
        <v>13.451519047619048</v>
      </c>
      <c r="J1710" s="2">
        <f t="shared" si="210"/>
        <v>13.599806512578008</v>
      </c>
      <c r="K1710" s="2">
        <f t="shared" si="204"/>
        <v>13.78950923714055</v>
      </c>
    </row>
    <row r="1711" spans="1:11" ht="13.5" x14ac:dyDescent="0.25">
      <c r="A1711" s="3">
        <f>TITRES_STAT!B1714</f>
        <v>44508</v>
      </c>
      <c r="B1711" s="17">
        <f>TITRES_STAT!D1714</f>
        <v>13.270099999999999</v>
      </c>
      <c r="C1711" s="2">
        <f t="shared" si="205"/>
        <v>-0.23220000000000063</v>
      </c>
      <c r="D1711" s="2">
        <f t="shared" si="206"/>
        <v>13.424899999999999</v>
      </c>
      <c r="E1711" s="2">
        <f t="shared" si="208"/>
        <v>13.442959999999999</v>
      </c>
      <c r="F1711" s="2">
        <f t="shared" si="209"/>
        <v>13.568089999999998</v>
      </c>
      <c r="G1711" s="2">
        <f t="shared" si="203"/>
        <v>13.849051999999993</v>
      </c>
      <c r="H1711" s="2">
        <f t="shared" si="207"/>
        <v>13.830809000000011</v>
      </c>
      <c r="I1711" s="2">
        <f t="array" ref="I1711">SUMPRODUCT(B1695:B1714, (ROW(B1695:B1714)-ROW(B1695)+1)) / (20*21/2)</f>
        <v>13.445662857142855</v>
      </c>
      <c r="J1711" s="2">
        <f t="shared" si="210"/>
        <v>13.568405892332484</v>
      </c>
      <c r="K1711" s="2">
        <f t="shared" si="204"/>
        <v>13.769140247448764</v>
      </c>
    </row>
    <row r="1712" spans="1:11" ht="13.5" x14ac:dyDescent="0.25">
      <c r="A1712" s="3">
        <f>TITRES_STAT!B1715</f>
        <v>44509</v>
      </c>
      <c r="B1712" s="17">
        <f>TITRES_STAT!D1715</f>
        <v>13.4765</v>
      </c>
      <c r="C1712" s="2">
        <f t="shared" si="205"/>
        <v>0.20640000000000036</v>
      </c>
      <c r="D1712" s="2">
        <f t="shared" si="206"/>
        <v>13.454139999999999</v>
      </c>
      <c r="E1712" s="2">
        <f t="shared" si="208"/>
        <v>13.457580000000002</v>
      </c>
      <c r="F1712" s="2">
        <f t="shared" si="209"/>
        <v>13.553899999999995</v>
      </c>
      <c r="G1712" s="2">
        <f t="shared" si="203"/>
        <v>13.841483999999994</v>
      </c>
      <c r="H1712" s="2">
        <f t="shared" si="207"/>
        <v>13.830908000000013</v>
      </c>
      <c r="I1712" s="2">
        <f t="array" ref="I1712">SUMPRODUCT(B1696:B1715, (ROW(B1696:B1715)-ROW(B1696)+1)) / (20*21/2)</f>
        <v>13.433459047619049</v>
      </c>
      <c r="J1712" s="2">
        <f t="shared" si="210"/>
        <v>13.55965295020558</v>
      </c>
      <c r="K1712" s="2">
        <f t="shared" si="204"/>
        <v>13.757664159313519</v>
      </c>
    </row>
    <row r="1713" spans="1:11" ht="13.5" x14ac:dyDescent="0.25">
      <c r="A1713" s="3">
        <f>TITRES_STAT!B1716</f>
        <v>44510</v>
      </c>
      <c r="B1713" s="17">
        <f>TITRES_STAT!D1716</f>
        <v>13.2271</v>
      </c>
      <c r="C1713" s="2">
        <f t="shared" si="205"/>
        <v>-0.24939999999999962</v>
      </c>
      <c r="D1713" s="2">
        <f t="shared" si="206"/>
        <v>13.395659999999998</v>
      </c>
      <c r="E1713" s="2">
        <f t="shared" si="208"/>
        <v>13.424040000000002</v>
      </c>
      <c r="F1713" s="2">
        <f t="shared" si="209"/>
        <v>13.520789999999996</v>
      </c>
      <c r="G1713" s="2">
        <f t="shared" si="203"/>
        <v>13.828927999999992</v>
      </c>
      <c r="H1713" s="2">
        <f t="shared" si="207"/>
        <v>13.830377500000013</v>
      </c>
      <c r="I1713" s="2">
        <f t="array" ref="I1713">SUMPRODUCT(B1697:B1716, (ROW(B1697:B1716)-ROW(B1697)+1)) / (20*21/2)</f>
        <v>13.421869523809523</v>
      </c>
      <c r="J1713" s="2">
        <f t="shared" si="210"/>
        <v>13.527981240662191</v>
      </c>
      <c r="K1713" s="2">
        <f t="shared" si="204"/>
        <v>13.736857721693381</v>
      </c>
    </row>
    <row r="1714" spans="1:11" ht="13.5" x14ac:dyDescent="0.25">
      <c r="A1714" s="3">
        <f>TITRES_STAT!B1717</f>
        <v>44511</v>
      </c>
      <c r="B1714" s="17">
        <f>TITRES_STAT!D1717</f>
        <v>13.459300000000001</v>
      </c>
      <c r="C1714" s="2">
        <f t="shared" si="205"/>
        <v>0.23220000000000063</v>
      </c>
      <c r="D1714" s="2">
        <f t="shared" si="206"/>
        <v>13.38706</v>
      </c>
      <c r="E1714" s="2">
        <f t="shared" si="208"/>
        <v>13.41544</v>
      </c>
      <c r="F1714" s="2">
        <f t="shared" si="209"/>
        <v>13.501439999999997</v>
      </c>
      <c r="G1714" s="2">
        <f t="shared" ref="G1714:G1777" si="211">AVERAGE(B1665:B1714)</f>
        <v>13.817747999999995</v>
      </c>
      <c r="H1714" s="2">
        <f t="shared" si="207"/>
        <v>13.831831000000014</v>
      </c>
      <c r="I1714" s="2">
        <f t="array" ref="I1714">SUMPRODUCT(B1698:B1717, (ROW(B1698:B1717)-ROW(B1698)+1)) / (20*21/2)</f>
        <v>13.412204761904762</v>
      </c>
      <c r="J1714" s="2">
        <f t="shared" si="210"/>
        <v>13.521440170122935</v>
      </c>
      <c r="K1714" s="2">
        <f t="shared" si="204"/>
        <v>13.725973105156386</v>
      </c>
    </row>
    <row r="1715" spans="1:11" ht="13.5" x14ac:dyDescent="0.25">
      <c r="A1715" s="3">
        <f>TITRES_STAT!B1718</f>
        <v>44512</v>
      </c>
      <c r="B1715" s="17">
        <f>TITRES_STAT!D1718</f>
        <v>13.3733</v>
      </c>
      <c r="C1715" s="2">
        <f t="shared" si="205"/>
        <v>-8.6000000000000298E-2</v>
      </c>
      <c r="D1715" s="2">
        <f t="shared" si="206"/>
        <v>13.361259999999998</v>
      </c>
      <c r="E1715" s="2">
        <f t="shared" si="208"/>
        <v>13.399099999999999</v>
      </c>
      <c r="F1715" s="2">
        <f t="shared" si="209"/>
        <v>13.477789999999999</v>
      </c>
      <c r="G1715" s="2">
        <f t="shared" si="211"/>
        <v>13.801407999999995</v>
      </c>
      <c r="H1715" s="2">
        <f t="shared" si="207"/>
        <v>13.833266000000014</v>
      </c>
      <c r="I1715" s="2">
        <f t="array" ref="I1715">SUMPRODUCT(B1699:B1718, (ROW(B1699:B1718)-ROW(B1699)+1)) / (20*21/2)</f>
        <v>13.387715238095238</v>
      </c>
      <c r="J1715" s="2">
        <f t="shared" si="210"/>
        <v>13.50733158249218</v>
      </c>
      <c r="K1715" s="2">
        <f t="shared" ref="K1715:K1778" si="212">$K$4*B1715+(1-$K$4)*K1714</f>
        <v>13.712142787307117</v>
      </c>
    </row>
    <row r="1716" spans="1:11" ht="13.5" x14ac:dyDescent="0.25">
      <c r="A1716" s="3">
        <f>TITRES_STAT!B1719</f>
        <v>44515</v>
      </c>
      <c r="B1716" s="17">
        <f>TITRES_STAT!D1719</f>
        <v>13.3561</v>
      </c>
      <c r="C1716" s="2">
        <f t="shared" si="205"/>
        <v>-1.720000000000077E-2</v>
      </c>
      <c r="D1716" s="2">
        <f t="shared" si="206"/>
        <v>13.37846</v>
      </c>
      <c r="E1716" s="2">
        <f t="shared" si="208"/>
        <v>13.401680000000002</v>
      </c>
      <c r="F1716" s="2">
        <f t="shared" si="209"/>
        <v>13.457579999999998</v>
      </c>
      <c r="G1716" s="2">
        <f t="shared" si="211"/>
        <v>13.783003999999995</v>
      </c>
      <c r="H1716" s="2">
        <f t="shared" si="207"/>
        <v>13.834615000000015</v>
      </c>
      <c r="I1716" s="2">
        <f t="array" ref="I1716">SUMPRODUCT(B1700:B1719, (ROW(B1700:B1719)-ROW(B1700)+1)) / (20*21/2)</f>
        <v>13.364986666666667</v>
      </c>
      <c r="J1716" s="2">
        <f t="shared" si="210"/>
        <v>13.492928574635782</v>
      </c>
      <c r="K1716" s="2">
        <f t="shared" si="212"/>
        <v>13.698180325059781</v>
      </c>
    </row>
    <row r="1717" spans="1:11" ht="13.5" x14ac:dyDescent="0.25">
      <c r="A1717" s="3">
        <f>TITRES_STAT!B1720</f>
        <v>44516</v>
      </c>
      <c r="B1717" s="17">
        <f>TITRES_STAT!D1720</f>
        <v>13.3561</v>
      </c>
      <c r="C1717" s="2">
        <f t="shared" si="205"/>
        <v>0</v>
      </c>
      <c r="D1717" s="2">
        <f t="shared" si="206"/>
        <v>13.354380000000001</v>
      </c>
      <c r="E1717" s="2">
        <f t="shared" si="208"/>
        <v>13.404259999999999</v>
      </c>
      <c r="F1717" s="2">
        <f t="shared" si="209"/>
        <v>13.45844</v>
      </c>
      <c r="G1717" s="2">
        <f t="shared" si="211"/>
        <v>13.764599999999994</v>
      </c>
      <c r="H1717" s="2">
        <f t="shared" si="207"/>
        <v>13.835964000000013</v>
      </c>
      <c r="I1717" s="2">
        <f t="array" ref="I1717">SUMPRODUCT(B1701:B1720, (ROW(B1701:B1720)-ROW(B1701)+1)) / (20*21/2)</f>
        <v>13.344346666666667</v>
      </c>
      <c r="J1717" s="2">
        <f t="shared" si="210"/>
        <v>13.479897281813328</v>
      </c>
      <c r="K1717" s="2">
        <f t="shared" si="212"/>
        <v>13.684765410351554</v>
      </c>
    </row>
    <row r="1718" spans="1:11" ht="13.5" x14ac:dyDescent="0.25">
      <c r="A1718" s="3">
        <f>TITRES_STAT!B1721</f>
        <v>44517</v>
      </c>
      <c r="B1718" s="17">
        <f>TITRES_STAT!D1721</f>
        <v>13.2013</v>
      </c>
      <c r="C1718" s="2">
        <f t="shared" si="205"/>
        <v>-0.15479999999999983</v>
      </c>
      <c r="D1718" s="2">
        <f t="shared" si="206"/>
        <v>13.349219999999999</v>
      </c>
      <c r="E1718" s="2">
        <f t="shared" si="208"/>
        <v>13.372439999999997</v>
      </c>
      <c r="F1718" s="2">
        <f t="shared" si="209"/>
        <v>13.431349999999998</v>
      </c>
      <c r="G1718" s="2">
        <f t="shared" si="211"/>
        <v>13.750323999999994</v>
      </c>
      <c r="H1718" s="2">
        <f t="shared" si="207"/>
        <v>13.837773500000015</v>
      </c>
      <c r="I1718" s="2">
        <f t="array" ref="I1718">SUMPRODUCT(B1702:B1721, (ROW(B1702:B1721)-ROW(B1702)+1)) / (20*21/2)</f>
        <v>13.326327619047619</v>
      </c>
      <c r="J1718" s="2">
        <f t="shared" si="210"/>
        <v>13.453364207354916</v>
      </c>
      <c r="K1718" s="2">
        <f t="shared" si="212"/>
        <v>13.66580598249463</v>
      </c>
    </row>
    <row r="1719" spans="1:11" ht="13.5" x14ac:dyDescent="0.25">
      <c r="A1719" s="3">
        <f>TITRES_STAT!B1722</f>
        <v>44518</v>
      </c>
      <c r="B1719" s="17">
        <f>TITRES_STAT!D1722</f>
        <v>13.1927</v>
      </c>
      <c r="C1719" s="2">
        <f t="shared" si="205"/>
        <v>-8.5999999999994969E-3</v>
      </c>
      <c r="D1719" s="2">
        <f t="shared" si="206"/>
        <v>13.2959</v>
      </c>
      <c r="E1719" s="2">
        <f t="shared" si="208"/>
        <v>13.341479999999999</v>
      </c>
      <c r="F1719" s="2">
        <f t="shared" si="209"/>
        <v>13.409420000000001</v>
      </c>
      <c r="G1719" s="2">
        <f t="shared" si="211"/>
        <v>13.735875999999994</v>
      </c>
      <c r="H1719" s="2">
        <f t="shared" si="207"/>
        <v>13.838511000000015</v>
      </c>
      <c r="I1719" s="2">
        <f t="array" ref="I1719">SUMPRODUCT(B1703:B1722, (ROW(B1703:B1722)-ROW(B1703)+1)) / (20*21/2)</f>
        <v>13.321413333333332</v>
      </c>
      <c r="J1719" s="2">
        <f t="shared" si="210"/>
        <v>13.428539044749687</v>
      </c>
      <c r="K1719" s="2">
        <f t="shared" si="212"/>
        <v>13.647252806710528</v>
      </c>
    </row>
    <row r="1720" spans="1:11" ht="13.5" x14ac:dyDescent="0.25">
      <c r="A1720" s="3">
        <f>TITRES_STAT!B1723</f>
        <v>44519</v>
      </c>
      <c r="B1720" s="17">
        <f>TITRES_STAT!D1723</f>
        <v>13.1927</v>
      </c>
      <c r="C1720" s="2">
        <f t="shared" si="205"/>
        <v>0</v>
      </c>
      <c r="D1720" s="2">
        <f t="shared" si="206"/>
        <v>13.259780000000001</v>
      </c>
      <c r="E1720" s="2">
        <f t="shared" si="208"/>
        <v>13.31052</v>
      </c>
      <c r="F1720" s="2">
        <f t="shared" si="209"/>
        <v>13.390499999999999</v>
      </c>
      <c r="G1720" s="2">
        <f t="shared" si="211"/>
        <v>13.721427999999994</v>
      </c>
      <c r="H1720" s="2">
        <f t="shared" si="207"/>
        <v>13.839248500000012</v>
      </c>
      <c r="I1720" s="2">
        <f t="array" ref="I1720">SUMPRODUCT(B1704:B1723, (ROW(B1704:B1723)-ROW(B1704)+1)) / (20*21/2)</f>
        <v>13.31654</v>
      </c>
      <c r="J1720" s="2">
        <f t="shared" si="210"/>
        <v>13.406078183344956</v>
      </c>
      <c r="K1720" s="2">
        <f t="shared" si="212"/>
        <v>13.629427206447369</v>
      </c>
    </row>
    <row r="1721" spans="1:11" ht="13.5" x14ac:dyDescent="0.25">
      <c r="A1721" s="3">
        <f>TITRES_STAT!B1724</f>
        <v>44522</v>
      </c>
      <c r="B1721" s="17">
        <f>TITRES_STAT!D1724</f>
        <v>13.2013</v>
      </c>
      <c r="C1721" s="2">
        <f t="shared" si="205"/>
        <v>8.5999999999994969E-3</v>
      </c>
      <c r="D1721" s="2">
        <f t="shared" si="206"/>
        <v>13.228820000000002</v>
      </c>
      <c r="E1721" s="2">
        <f t="shared" si="208"/>
        <v>13.303640000000001</v>
      </c>
      <c r="F1721" s="2">
        <f t="shared" si="209"/>
        <v>13.3733</v>
      </c>
      <c r="G1721" s="2">
        <f t="shared" si="211"/>
        <v>13.707151999999994</v>
      </c>
      <c r="H1721" s="2">
        <f t="shared" si="207"/>
        <v>13.839453000000013</v>
      </c>
      <c r="I1721" s="2">
        <f t="array" ref="I1721">SUMPRODUCT(B1705:B1724, (ROW(B1705:B1724)-ROW(B1705)+1)) / (20*21/2)</f>
        <v>13.312813333333334</v>
      </c>
      <c r="J1721" s="2">
        <f t="shared" si="210"/>
        <v>13.386575499216864</v>
      </c>
      <c r="K1721" s="2">
        <f t="shared" si="212"/>
        <v>13.612637904233747</v>
      </c>
    </row>
    <row r="1722" spans="1:11" ht="13.5" x14ac:dyDescent="0.25">
      <c r="A1722" s="3">
        <f>TITRES_STAT!B1725</f>
        <v>44523</v>
      </c>
      <c r="B1722" s="17">
        <f>TITRES_STAT!D1725</f>
        <v>13.3217</v>
      </c>
      <c r="C1722" s="2">
        <f t="shared" si="205"/>
        <v>0.12040000000000006</v>
      </c>
      <c r="D1722" s="2">
        <f t="shared" si="206"/>
        <v>13.22194</v>
      </c>
      <c r="E1722" s="2">
        <f t="shared" si="208"/>
        <v>13.288160000000001</v>
      </c>
      <c r="F1722" s="2">
        <f t="shared" si="209"/>
        <v>13.372870000000002</v>
      </c>
      <c r="G1722" s="2">
        <f t="shared" si="211"/>
        <v>13.691499999999992</v>
      </c>
      <c r="H1722" s="2">
        <f t="shared" si="207"/>
        <v>13.841905500000012</v>
      </c>
      <c r="I1722" s="2">
        <f t="array" ref="I1722">SUMPRODUCT(B1706:B1725, (ROW(B1706:B1725)-ROW(B1706)+1)) / (20*21/2)</f>
        <v>13.310970476190475</v>
      </c>
      <c r="J1722" s="2">
        <f t="shared" si="210"/>
        <v>13.380396880243829</v>
      </c>
      <c r="K1722" s="2">
        <f t="shared" si="212"/>
        <v>13.601228574655952</v>
      </c>
    </row>
    <row r="1723" spans="1:11" ht="13.5" x14ac:dyDescent="0.25">
      <c r="A1723" s="3">
        <f>TITRES_STAT!B1726</f>
        <v>44524</v>
      </c>
      <c r="B1723" s="17">
        <f>TITRES_STAT!D1726</f>
        <v>13.3217</v>
      </c>
      <c r="C1723" s="2">
        <f t="shared" si="205"/>
        <v>0</v>
      </c>
      <c r="D1723" s="2">
        <f t="shared" si="206"/>
        <v>13.246019999999998</v>
      </c>
      <c r="E1723" s="2">
        <f t="shared" si="208"/>
        <v>13.29762</v>
      </c>
      <c r="F1723" s="2">
        <f t="shared" si="209"/>
        <v>13.360830000000002</v>
      </c>
      <c r="G1723" s="2">
        <f t="shared" si="211"/>
        <v>13.675847999999991</v>
      </c>
      <c r="H1723" s="2">
        <f t="shared" si="207"/>
        <v>13.844317000000011</v>
      </c>
      <c r="I1723" s="2">
        <f t="array" ref="I1723">SUMPRODUCT(B1707:B1726, (ROW(B1707:B1726)-ROW(B1707)+1)) / (20*21/2)</f>
        <v>13.313386666666666</v>
      </c>
      <c r="J1723" s="2">
        <f t="shared" si="210"/>
        <v>13.374806701172988</v>
      </c>
      <c r="K1723" s="2">
        <f t="shared" si="212"/>
        <v>13.590266669767484</v>
      </c>
    </row>
    <row r="1724" spans="1:11" ht="13.5" x14ac:dyDescent="0.25">
      <c r="A1724" s="3">
        <f>TITRES_STAT!B1727</f>
        <v>44525</v>
      </c>
      <c r="B1724" s="17">
        <f>TITRES_STAT!D1727</f>
        <v>13.3217</v>
      </c>
      <c r="C1724" s="2">
        <f t="shared" si="205"/>
        <v>0</v>
      </c>
      <c r="D1724" s="2">
        <f t="shared" si="206"/>
        <v>13.27182</v>
      </c>
      <c r="E1724" s="2">
        <f t="shared" si="208"/>
        <v>13.283859999999999</v>
      </c>
      <c r="F1724" s="2">
        <f t="shared" si="209"/>
        <v>13.34965</v>
      </c>
      <c r="G1724" s="2">
        <f t="shared" si="211"/>
        <v>13.662775999999994</v>
      </c>
      <c r="H1724" s="2">
        <f t="shared" si="207"/>
        <v>13.84672850000001</v>
      </c>
      <c r="I1724" s="2">
        <f t="array" ref="I1724">SUMPRODUCT(B1708:B1727, (ROW(B1708:B1727)-ROW(B1708)+1)) / (20*21/2)</f>
        <v>13.315639047619046</v>
      </c>
      <c r="J1724" s="2">
        <f t="shared" si="210"/>
        <v>13.369748920108893</v>
      </c>
      <c r="K1724" s="2">
        <f t="shared" si="212"/>
        <v>13.579734643502093</v>
      </c>
    </row>
    <row r="1725" spans="1:11" ht="13.5" x14ac:dyDescent="0.25">
      <c r="A1725" s="3">
        <f>TITRES_STAT!B1728</f>
        <v>44526</v>
      </c>
      <c r="B1725" s="17">
        <f>TITRES_STAT!D1728</f>
        <v>13.330299999999999</v>
      </c>
      <c r="C1725" s="2">
        <f t="shared" si="205"/>
        <v>8.5999999999994969E-3</v>
      </c>
      <c r="D1725" s="2">
        <f t="shared" si="206"/>
        <v>13.299340000000001</v>
      </c>
      <c r="E1725" s="2">
        <f t="shared" si="208"/>
        <v>13.279559999999998</v>
      </c>
      <c r="F1725" s="2">
        <f t="shared" si="209"/>
        <v>13.339329999999999</v>
      </c>
      <c r="G1725" s="2">
        <f t="shared" si="211"/>
        <v>13.649875999999992</v>
      </c>
      <c r="H1725" s="2">
        <f t="shared" si="207"/>
        <v>13.847660500000011</v>
      </c>
      <c r="I1725" s="2">
        <f t="array" ref="I1725">SUMPRODUCT(B1709:B1728, (ROW(B1709:B1728)-ROW(B1709)+1)) / (20*21/2)</f>
        <v>13.31690857142857</v>
      </c>
      <c r="J1725" s="2">
        <f t="shared" si="210"/>
        <v>13.365991880098523</v>
      </c>
      <c r="K1725" s="2">
        <f t="shared" si="212"/>
        <v>13.56995289277652</v>
      </c>
    </row>
    <row r="1726" spans="1:11" ht="13.5" x14ac:dyDescent="0.25">
      <c r="A1726" s="3">
        <f>TITRES_STAT!B1729</f>
        <v>44529</v>
      </c>
      <c r="B1726" s="17">
        <f>TITRES_STAT!D1729</f>
        <v>13.364699999999999</v>
      </c>
      <c r="C1726" s="2">
        <f t="shared" si="205"/>
        <v>3.4399999999999764E-2</v>
      </c>
      <c r="D1726" s="2">
        <f t="shared" si="206"/>
        <v>13.33202</v>
      </c>
      <c r="E1726" s="2">
        <f t="shared" si="208"/>
        <v>13.280419999999998</v>
      </c>
      <c r="F1726" s="2">
        <f t="shared" si="209"/>
        <v>13.341050000000001</v>
      </c>
      <c r="G1726" s="2">
        <f t="shared" si="211"/>
        <v>13.638523999999993</v>
      </c>
      <c r="H1726" s="2">
        <f t="shared" si="207"/>
        <v>13.849052500000012</v>
      </c>
      <c r="I1726" s="2">
        <f t="array" ref="I1726">SUMPRODUCT(B1710:B1729, (ROW(B1710:B1729)-ROW(B1710)+1)) / (20*21/2)</f>
        <v>13.318956190476188</v>
      </c>
      <c r="J1726" s="2">
        <f t="shared" si="210"/>
        <v>13.365868843898664</v>
      </c>
      <c r="K1726" s="2">
        <f t="shared" si="212"/>
        <v>13.56190375972646</v>
      </c>
    </row>
    <row r="1727" spans="1:11" ht="13.5" x14ac:dyDescent="0.25">
      <c r="A1727" s="3">
        <f>TITRES_STAT!B1730</f>
        <v>44530</v>
      </c>
      <c r="B1727" s="17">
        <f>TITRES_STAT!D1730</f>
        <v>13.364699999999999</v>
      </c>
      <c r="C1727" s="2">
        <f t="shared" si="205"/>
        <v>0</v>
      </c>
      <c r="D1727" s="2">
        <f t="shared" si="206"/>
        <v>13.340620000000001</v>
      </c>
      <c r="E1727" s="2">
        <f t="shared" si="208"/>
        <v>13.281279999999999</v>
      </c>
      <c r="F1727" s="2">
        <f t="shared" si="209"/>
        <v>13.342769999999998</v>
      </c>
      <c r="G1727" s="2">
        <f t="shared" si="211"/>
        <v>13.627171999999991</v>
      </c>
      <c r="H1727" s="2">
        <f t="shared" si="207"/>
        <v>13.850856000000011</v>
      </c>
      <c r="I1727" s="2">
        <f t="array" ref="I1727">SUMPRODUCT(B1711:B1730, (ROW(B1711:B1730)-ROW(B1711)+1)) / (20*21/2)</f>
        <v>13.323338095238094</v>
      </c>
      <c r="J1727" s="2">
        <f t="shared" si="210"/>
        <v>13.365757525432123</v>
      </c>
      <c r="K1727" s="2">
        <f t="shared" si="212"/>
        <v>13.554170278952874</v>
      </c>
    </row>
    <row r="1728" spans="1:11" ht="13.5" x14ac:dyDescent="0.25">
      <c r="A1728" s="3">
        <f>TITRES_STAT!B1731</f>
        <v>44531</v>
      </c>
      <c r="B1728" s="17">
        <f>TITRES_STAT!D1731</f>
        <v>13.3561</v>
      </c>
      <c r="C1728" s="2">
        <f t="shared" si="205"/>
        <v>-8.5999999999994969E-3</v>
      </c>
      <c r="D1728" s="2">
        <f t="shared" si="206"/>
        <v>13.3475</v>
      </c>
      <c r="E1728" s="2">
        <f t="shared" si="208"/>
        <v>13.296759999999997</v>
      </c>
      <c r="F1728" s="2">
        <f t="shared" si="209"/>
        <v>13.334599999999998</v>
      </c>
      <c r="G1728" s="2">
        <f t="shared" si="211"/>
        <v>13.610831999999991</v>
      </c>
      <c r="H1728" s="2">
        <f t="shared" si="207"/>
        <v>13.852616500000012</v>
      </c>
      <c r="I1728" s="2">
        <f t="array" ref="I1728">SUMPRODUCT(B1712:B1731, (ROW(B1712:B1731)-ROW(B1712)+1)) / (20*21/2)</f>
        <v>13.328334285714284</v>
      </c>
      <c r="J1728" s="2">
        <f t="shared" si="210"/>
        <v>13.364837761105255</v>
      </c>
      <c r="K1728" s="2">
        <f t="shared" si="212"/>
        <v>13.546402817033155</v>
      </c>
    </row>
    <row r="1729" spans="1:11" ht="13.5" x14ac:dyDescent="0.25">
      <c r="A1729" s="3">
        <f>TITRES_STAT!B1732</f>
        <v>44532</v>
      </c>
      <c r="B1729" s="17">
        <f>TITRES_STAT!D1732</f>
        <v>13.3561</v>
      </c>
      <c r="C1729" s="2">
        <f t="shared" si="205"/>
        <v>0</v>
      </c>
      <c r="D1729" s="2">
        <f t="shared" si="206"/>
        <v>13.354380000000001</v>
      </c>
      <c r="E1729" s="2">
        <f t="shared" si="208"/>
        <v>13.3131</v>
      </c>
      <c r="F1729" s="2">
        <f t="shared" si="209"/>
        <v>13.32729</v>
      </c>
      <c r="G1729" s="2">
        <f t="shared" si="211"/>
        <v>13.595867999999991</v>
      </c>
      <c r="H1729" s="2">
        <f t="shared" si="207"/>
        <v>13.855159000000013</v>
      </c>
      <c r="I1729" s="2">
        <f t="array" ref="I1729">SUMPRODUCT(B1713:B1732, (ROW(B1713:B1732)-ROW(B1713)+1)) / (20*21/2)</f>
        <v>13.307448571428573</v>
      </c>
      <c r="J1729" s="2">
        <f t="shared" si="210"/>
        <v>13.364005593380945</v>
      </c>
      <c r="K1729" s="2">
        <f t="shared" si="212"/>
        <v>13.538939961463228</v>
      </c>
    </row>
    <row r="1730" spans="1:11" ht="13.5" x14ac:dyDescent="0.25">
      <c r="A1730" s="3">
        <f>TITRES_STAT!B1733</f>
        <v>44533</v>
      </c>
      <c r="B1730" s="17">
        <f>TITRES_STAT!D1733</f>
        <v>13.3733</v>
      </c>
      <c r="C1730" s="2">
        <f t="shared" si="205"/>
        <v>1.720000000000077E-2</v>
      </c>
      <c r="D1730" s="2">
        <f t="shared" si="206"/>
        <v>13.362979999999999</v>
      </c>
      <c r="E1730" s="2">
        <f t="shared" si="208"/>
        <v>13.331160000000001</v>
      </c>
      <c r="F1730" s="2">
        <f t="shared" si="209"/>
        <v>13.320839999999999</v>
      </c>
      <c r="G1730" s="2">
        <f t="shared" si="211"/>
        <v>13.58382799999999</v>
      </c>
      <c r="H1730" s="2">
        <f t="shared" si="207"/>
        <v>13.857787500000013</v>
      </c>
      <c r="I1730" s="2">
        <f t="array" ref="I1730">SUMPRODUCT(B1714:B1733, (ROW(B1714:B1733)-ROW(B1714)+1)) / (20*21/2)</f>
        <v>13.304704761904762</v>
      </c>
      <c r="J1730" s="2">
        <f t="shared" si="210"/>
        <v>13.364890774963712</v>
      </c>
      <c r="K1730" s="2">
        <f t="shared" si="212"/>
        <v>13.532444276699966</v>
      </c>
    </row>
    <row r="1731" spans="1:11" ht="13.5" x14ac:dyDescent="0.25">
      <c r="A1731" s="3">
        <f>TITRES_STAT!B1734</f>
        <v>44536</v>
      </c>
      <c r="B1731" s="17">
        <f>TITRES_STAT!D1734</f>
        <v>13.3733</v>
      </c>
      <c r="C1731" s="2">
        <f t="shared" si="205"/>
        <v>0</v>
      </c>
      <c r="D1731" s="2">
        <f t="shared" si="206"/>
        <v>13.364699999999999</v>
      </c>
      <c r="E1731" s="2">
        <f t="shared" si="208"/>
        <v>13.34836</v>
      </c>
      <c r="F1731" s="2">
        <f t="shared" si="209"/>
        <v>13.325999999999999</v>
      </c>
      <c r="G1731" s="2">
        <f t="shared" si="211"/>
        <v>13.567831999999992</v>
      </c>
      <c r="H1731" s="2">
        <f t="shared" si="207"/>
        <v>13.859263500000013</v>
      </c>
      <c r="I1731" s="2">
        <f t="array" ref="I1731">SUMPRODUCT(B1715:B1734, (ROW(B1715:B1734)-ROW(B1715)+1)) / (20*21/2)</f>
        <v>13.347581904761903</v>
      </c>
      <c r="J1731" s="2">
        <f t="shared" si="210"/>
        <v>13.365691653538596</v>
      </c>
      <c r="K1731" s="2">
        <f t="shared" si="212"/>
        <v>13.526203324672517</v>
      </c>
    </row>
    <row r="1732" spans="1:11" ht="13.5" x14ac:dyDescent="0.25">
      <c r="A1732" s="3">
        <f>TITRES_STAT!B1735</f>
        <v>44537</v>
      </c>
      <c r="B1732" s="17">
        <f>TITRES_STAT!D1735</f>
        <v>13.1067</v>
      </c>
      <c r="C1732" s="2">
        <f t="shared" ref="C1732:C1795" si="213">B1732-B1731</f>
        <v>-0.26660000000000039</v>
      </c>
      <c r="D1732" s="2">
        <f t="shared" si="206"/>
        <v>13.3131</v>
      </c>
      <c r="E1732" s="2">
        <f t="shared" si="208"/>
        <v>13.32686</v>
      </c>
      <c r="F1732" s="2">
        <f t="shared" si="209"/>
        <v>13.307509999999999</v>
      </c>
      <c r="G1732" s="2">
        <f t="shared" si="211"/>
        <v>13.546503999999995</v>
      </c>
      <c r="H1732" s="2">
        <f t="shared" si="207"/>
        <v>13.859571000000011</v>
      </c>
      <c r="I1732" s="2">
        <f t="array" ref="I1732">SUMPRODUCT(B1716:B1735, (ROW(B1716:B1735)-ROW(B1716)+1)) / (20*21/2)</f>
        <v>13.389025714285712</v>
      </c>
      <c r="J1732" s="2">
        <f t="shared" si="210"/>
        <v>13.341025781773016</v>
      </c>
      <c r="K1732" s="2">
        <f t="shared" si="212"/>
        <v>13.509752213901047</v>
      </c>
    </row>
    <row r="1733" spans="1:11" ht="13.5" x14ac:dyDescent="0.25">
      <c r="A1733" s="3">
        <f>TITRES_STAT!B1736</f>
        <v>44538</v>
      </c>
      <c r="B1733" s="17">
        <f>TITRES_STAT!D1736</f>
        <v>13.278700000000001</v>
      </c>
      <c r="C1733" s="2">
        <f t="shared" si="213"/>
        <v>0.1720000000000006</v>
      </c>
      <c r="D1733" s="2">
        <f t="shared" si="206"/>
        <v>13.29762</v>
      </c>
      <c r="E1733" s="2">
        <f t="shared" si="208"/>
        <v>13.322559999999999</v>
      </c>
      <c r="F1733" s="2">
        <f t="shared" si="209"/>
        <v>13.310089999999999</v>
      </c>
      <c r="G1733" s="2">
        <f t="shared" si="211"/>
        <v>13.529991999999995</v>
      </c>
      <c r="H1733" s="2">
        <f t="shared" si="207"/>
        <v>13.861150000000011</v>
      </c>
      <c r="I1733" s="2">
        <f t="array" ref="I1733">SUMPRODUCT(B1717:B1736, (ROW(B1717:B1736)-ROW(B1717)+1)) / (20*21/2)</f>
        <v>13.387674285714288</v>
      </c>
      <c r="J1733" s="2">
        <f t="shared" si="210"/>
        <v>13.335089993032728</v>
      </c>
      <c r="K1733" s="2">
        <f t="shared" si="212"/>
        <v>13.500691342767674</v>
      </c>
    </row>
    <row r="1734" spans="1:11" ht="13.5" x14ac:dyDescent="0.25">
      <c r="A1734" s="3">
        <f>TITRES_STAT!B1737</f>
        <v>44539</v>
      </c>
      <c r="B1734" s="17">
        <f>TITRES_STAT!D1737</f>
        <v>13.760300000000001</v>
      </c>
      <c r="C1734" s="2">
        <f t="shared" si="213"/>
        <v>0.48160000000000025</v>
      </c>
      <c r="D1734" s="2">
        <f t="shared" ref="D1734:D1797" si="214">AVERAGE(B1730:B1734)</f>
        <v>13.37846</v>
      </c>
      <c r="E1734" s="2">
        <f t="shared" si="208"/>
        <v>13.36642</v>
      </c>
      <c r="F1734" s="2">
        <f t="shared" si="209"/>
        <v>13.325139999999999</v>
      </c>
      <c r="G1734" s="2">
        <f t="shared" si="211"/>
        <v>13.521391999999997</v>
      </c>
      <c r="H1734" s="2">
        <f t="shared" si="207"/>
        <v>13.863285500000011</v>
      </c>
      <c r="I1734" s="2">
        <f t="array" ref="I1734">SUMPRODUCT(B1718:B1737, (ROW(B1718:B1737)-ROW(B1718)+1)) / (20*21/2)</f>
        <v>13.41920761904762</v>
      </c>
      <c r="J1734" s="2">
        <f t="shared" si="210"/>
        <v>13.375586184172468</v>
      </c>
      <c r="K1734" s="2">
        <f t="shared" si="212"/>
        <v>13.510872074423844</v>
      </c>
    </row>
    <row r="1735" spans="1:11" ht="13.5" x14ac:dyDescent="0.25">
      <c r="A1735" s="3">
        <f>TITRES_STAT!B1738</f>
        <v>44540</v>
      </c>
      <c r="B1735" s="17">
        <f>TITRES_STAT!D1738</f>
        <v>13.760300000000001</v>
      </c>
      <c r="C1735" s="2">
        <f t="shared" si="213"/>
        <v>0</v>
      </c>
      <c r="D1735" s="2">
        <f t="shared" si="214"/>
        <v>13.455860000000001</v>
      </c>
      <c r="E1735" s="2">
        <f t="shared" si="208"/>
        <v>13.409420000000001</v>
      </c>
      <c r="F1735" s="2">
        <f t="shared" si="209"/>
        <v>13.344489999999999</v>
      </c>
      <c r="G1735" s="2">
        <f t="shared" si="211"/>
        <v>13.512791999999999</v>
      </c>
      <c r="H1735" s="2">
        <f t="shared" si="207"/>
        <v>13.86542100000001</v>
      </c>
      <c r="I1735" s="2">
        <f t="array" ref="I1735">SUMPRODUCT(B1719:B1738, (ROW(B1719:B1738)-ROW(B1719)+1)) / (20*21/2)</f>
        <v>13.432844761904763</v>
      </c>
      <c r="J1735" s="2">
        <f t="shared" si="210"/>
        <v>13.41222559520366</v>
      </c>
      <c r="K1735" s="2">
        <f t="shared" si="212"/>
        <v>13.520653561701341</v>
      </c>
    </row>
    <row r="1736" spans="1:11" ht="13.5" x14ac:dyDescent="0.25">
      <c r="A1736" s="3">
        <f>TITRES_STAT!B1739</f>
        <v>44543</v>
      </c>
      <c r="B1736" s="17">
        <f>TITRES_STAT!D1739</f>
        <v>13.330299999999999</v>
      </c>
      <c r="C1736" s="2">
        <f t="shared" si="213"/>
        <v>-0.43000000000000149</v>
      </c>
      <c r="D1736" s="2">
        <f t="shared" si="214"/>
        <v>13.44726</v>
      </c>
      <c r="E1736" s="2">
        <f t="shared" si="208"/>
        <v>13.40598</v>
      </c>
      <c r="F1736" s="2">
        <f t="shared" si="209"/>
        <v>13.3432</v>
      </c>
      <c r="G1736" s="2">
        <f t="shared" si="211"/>
        <v>13.496279999999999</v>
      </c>
      <c r="H1736" s="2">
        <f t="shared" si="207"/>
        <v>13.867381500000013</v>
      </c>
      <c r="I1736" s="2">
        <f t="array" ref="I1736">SUMPRODUCT(B1720:B1739, (ROW(B1720:B1739)-ROW(B1720)+1)) / (20*21/2)</f>
        <v>13.428667619047623</v>
      </c>
      <c r="J1736" s="2">
        <f t="shared" si="210"/>
        <v>13.404423157565216</v>
      </c>
      <c r="K1736" s="2">
        <f t="shared" si="212"/>
        <v>13.513188716144425</v>
      </c>
    </row>
    <row r="1737" spans="1:11" ht="13.5" x14ac:dyDescent="0.25">
      <c r="A1737" s="3">
        <f>TITRES_STAT!B1740</f>
        <v>44544</v>
      </c>
      <c r="B1737" s="17">
        <f>TITRES_STAT!D1740</f>
        <v>13.674300000000001</v>
      </c>
      <c r="C1737" s="2">
        <f t="shared" si="213"/>
        <v>0.34400000000000119</v>
      </c>
      <c r="D1737" s="2">
        <f t="shared" si="214"/>
        <v>13.560779999999999</v>
      </c>
      <c r="E1737" s="2">
        <f t="shared" si="208"/>
        <v>13.436939999999998</v>
      </c>
      <c r="F1737" s="2">
        <f t="shared" si="209"/>
        <v>13.359109999999998</v>
      </c>
      <c r="G1737" s="2">
        <f t="shared" si="211"/>
        <v>13.490776</v>
      </c>
      <c r="H1737" s="2">
        <f t="shared" si="207"/>
        <v>13.871350000000009</v>
      </c>
      <c r="I1737" s="2">
        <f t="array" ref="I1737">SUMPRODUCT(B1721:B1740, (ROW(B1721:B1740)-ROW(B1721)+1)) / (20*21/2)</f>
        <v>13.382882857142858</v>
      </c>
      <c r="J1737" s="2">
        <f t="shared" si="210"/>
        <v>13.430125713987575</v>
      </c>
      <c r="K1737" s="2">
        <f t="shared" si="212"/>
        <v>13.519506805707389</v>
      </c>
    </row>
    <row r="1738" spans="1:11" ht="13.5" x14ac:dyDescent="0.25">
      <c r="A1738" s="3">
        <f>TITRES_STAT!B1741</f>
        <v>44545</v>
      </c>
      <c r="B1738" s="17">
        <f>TITRES_STAT!D1741</f>
        <v>13.5023</v>
      </c>
      <c r="C1738" s="2">
        <f t="shared" si="213"/>
        <v>-0.1720000000000006</v>
      </c>
      <c r="D1738" s="2">
        <f t="shared" si="214"/>
        <v>13.605500000000001</v>
      </c>
      <c r="E1738" s="2">
        <f t="shared" si="208"/>
        <v>13.451560000000001</v>
      </c>
      <c r="F1738" s="2">
        <f t="shared" si="209"/>
        <v>13.374159999999998</v>
      </c>
      <c r="G1738" s="2">
        <f t="shared" si="211"/>
        <v>13.477531999999998</v>
      </c>
      <c r="H1738" s="2">
        <f t="shared" ref="H1738:H1801" si="215">AVERAGE(B1539:B1738)</f>
        <v>13.873471000000011</v>
      </c>
      <c r="I1738" s="2">
        <f t="array" ref="I1738">SUMPRODUCT(B1722:B1741, (ROW(B1722:B1741)-ROW(B1722)+1)) / (20*21/2)</f>
        <v>13.338490476190477</v>
      </c>
      <c r="J1738" s="2">
        <f t="shared" si="210"/>
        <v>13.436999455512566</v>
      </c>
      <c r="K1738" s="2">
        <f t="shared" si="212"/>
        <v>13.518832029012982</v>
      </c>
    </row>
    <row r="1739" spans="1:11" ht="13.5" x14ac:dyDescent="0.25">
      <c r="A1739" s="3">
        <f>TITRES_STAT!B1742</f>
        <v>44546</v>
      </c>
      <c r="B1739" s="17">
        <f>TITRES_STAT!D1742</f>
        <v>13.330299999999999</v>
      </c>
      <c r="C1739" s="2">
        <f t="shared" si="213"/>
        <v>-0.1720000000000006</v>
      </c>
      <c r="D1739" s="2">
        <f t="shared" si="214"/>
        <v>13.519499999999999</v>
      </c>
      <c r="E1739" s="2">
        <f t="shared" si="208"/>
        <v>13.448980000000001</v>
      </c>
      <c r="F1739" s="2">
        <f t="shared" si="209"/>
        <v>13.381039999999999</v>
      </c>
      <c r="G1739" s="2">
        <f t="shared" si="211"/>
        <v>13.465491999999999</v>
      </c>
      <c r="H1739" s="2">
        <f t="shared" si="215"/>
        <v>13.873045000000012</v>
      </c>
      <c r="I1739" s="2">
        <f t="array" ref="I1739">SUMPRODUCT(B1723:B1742, (ROW(B1723:B1742)-ROW(B1723)+1)) / (20*21/2)</f>
        <v>13.279150476190473</v>
      </c>
      <c r="J1739" s="2">
        <f t="shared" si="210"/>
        <v>13.426837602606607</v>
      </c>
      <c r="K1739" s="2">
        <f t="shared" si="212"/>
        <v>13.511438616110512</v>
      </c>
    </row>
    <row r="1740" spans="1:11" ht="13.5" x14ac:dyDescent="0.25">
      <c r="A1740" s="3">
        <f>TITRES_STAT!B1743</f>
        <v>44550</v>
      </c>
      <c r="B1740" s="17">
        <f>TITRES_STAT!D1743</f>
        <v>12.9003</v>
      </c>
      <c r="C1740" s="2">
        <f t="shared" si="213"/>
        <v>-0.42999999999999972</v>
      </c>
      <c r="D1740" s="2">
        <f t="shared" si="214"/>
        <v>13.3475</v>
      </c>
      <c r="E1740" s="2">
        <f t="shared" ref="E1740:E1803" si="216">AVERAGE(B1731:B1740)</f>
        <v>13.401679999999999</v>
      </c>
      <c r="F1740" s="2">
        <f t="shared" si="209"/>
        <v>13.366419999999996</v>
      </c>
      <c r="G1740" s="2">
        <f t="shared" si="211"/>
        <v>13.444852000000001</v>
      </c>
      <c r="H1740" s="2">
        <f t="shared" si="215"/>
        <v>13.87170350000001</v>
      </c>
      <c r="I1740" s="2">
        <f t="array" ref="I1740">SUMPRODUCT(B1724:B1743, (ROW(B1724:B1743)-ROW(B1724)+1)) / (20*21/2)</f>
        <v>13.230826666666665</v>
      </c>
      <c r="J1740" s="2">
        <f t="shared" si="210"/>
        <v>13.376691164263121</v>
      </c>
      <c r="K1740" s="2">
        <f t="shared" si="212"/>
        <v>13.487472395870885</v>
      </c>
    </row>
    <row r="1741" spans="1:11" ht="13.5" x14ac:dyDescent="0.25">
      <c r="A1741" s="3">
        <f>TITRES_STAT!B1744</f>
        <v>44551</v>
      </c>
      <c r="B1741" s="17">
        <f>TITRES_STAT!D1744</f>
        <v>12.9003</v>
      </c>
      <c r="C1741" s="2">
        <f t="shared" si="213"/>
        <v>0</v>
      </c>
      <c r="D1741" s="2">
        <f t="shared" si="214"/>
        <v>13.261500000000002</v>
      </c>
      <c r="E1741" s="2">
        <f t="shared" si="216"/>
        <v>13.354380000000001</v>
      </c>
      <c r="F1741" s="2">
        <f t="shared" si="209"/>
        <v>13.351369999999998</v>
      </c>
      <c r="G1741" s="2">
        <f t="shared" si="211"/>
        <v>13.428512000000001</v>
      </c>
      <c r="H1741" s="2">
        <f t="shared" si="215"/>
        <v>13.870362000000009</v>
      </c>
      <c r="I1741" s="2">
        <f t="array" ref="I1741">SUMPRODUCT(B1725:B1744, (ROW(B1725:B1744)-ROW(B1725)+1)) / (20*21/2)</f>
        <v>13.184919047619047</v>
      </c>
      <c r="J1741" s="2">
        <f t="shared" si="210"/>
        <v>13.331320577190443</v>
      </c>
      <c r="K1741" s="2">
        <f t="shared" si="212"/>
        <v>13.464446027405362</v>
      </c>
    </row>
    <row r="1742" spans="1:11" ht="13.5" x14ac:dyDescent="0.25">
      <c r="A1742" s="3">
        <f>TITRES_STAT!B1745</f>
        <v>44552</v>
      </c>
      <c r="B1742" s="17">
        <f>TITRES_STAT!D1745</f>
        <v>12.728300000000001</v>
      </c>
      <c r="C1742" s="2">
        <f t="shared" si="213"/>
        <v>-0.17199999999999882</v>
      </c>
      <c r="D1742" s="2">
        <f t="shared" si="214"/>
        <v>13.072300000000002</v>
      </c>
      <c r="E1742" s="2">
        <f t="shared" si="216"/>
        <v>13.31654</v>
      </c>
      <c r="F1742" s="2">
        <f t="shared" si="209"/>
        <v>13.321699999999998</v>
      </c>
      <c r="G1742" s="2">
        <f t="shared" si="211"/>
        <v>13.407871999999999</v>
      </c>
      <c r="H1742" s="2">
        <f t="shared" si="215"/>
        <v>13.86692600000001</v>
      </c>
      <c r="I1742" s="2">
        <f t="array" ref="I1742">SUMPRODUCT(B1726:B1745, (ROW(B1726:B1745)-ROW(B1726)+1)) / (20*21/2)</f>
        <v>13.140608571428571</v>
      </c>
      <c r="J1742" s="2">
        <f t="shared" si="210"/>
        <v>13.273890046029448</v>
      </c>
      <c r="K1742" s="2">
        <f t="shared" si="212"/>
        <v>13.435577555742407</v>
      </c>
    </row>
    <row r="1743" spans="1:11" ht="13.5" x14ac:dyDescent="0.25">
      <c r="A1743" s="3">
        <f>TITRES_STAT!B1746</f>
        <v>44553</v>
      </c>
      <c r="B1743" s="17">
        <f>TITRES_STAT!D1746</f>
        <v>12.814299999999999</v>
      </c>
      <c r="C1743" s="2">
        <f t="shared" si="213"/>
        <v>8.5999999999998522E-2</v>
      </c>
      <c r="D1743" s="2">
        <f t="shared" si="214"/>
        <v>12.934700000000001</v>
      </c>
      <c r="E1743" s="2">
        <f t="shared" si="216"/>
        <v>13.270099999999999</v>
      </c>
      <c r="F1743" s="2">
        <f t="shared" si="209"/>
        <v>13.296329999999994</v>
      </c>
      <c r="G1743" s="2">
        <f t="shared" si="211"/>
        <v>13.386372000000001</v>
      </c>
      <c r="H1743" s="2">
        <f t="shared" si="215"/>
        <v>13.862767500000009</v>
      </c>
      <c r="I1743" s="2">
        <f t="array" ref="I1743">SUMPRODUCT(B1727:B1746, (ROW(B1727:B1746)-ROW(B1727)+1)) / (20*21/2)</f>
        <v>13.107805714285712</v>
      </c>
      <c r="J1743" s="2">
        <f t="shared" si="210"/>
        <v>13.230119565455215</v>
      </c>
      <c r="K1743" s="2">
        <f t="shared" si="212"/>
        <v>13.411213730027018</v>
      </c>
    </row>
    <row r="1744" spans="1:11" ht="13.5" x14ac:dyDescent="0.25">
      <c r="A1744" s="3">
        <f>TITRES_STAT!B1747</f>
        <v>44554</v>
      </c>
      <c r="B1744" s="17">
        <f>TITRES_STAT!D1747</f>
        <v>12.814299999999999</v>
      </c>
      <c r="C1744" s="2">
        <f t="shared" si="213"/>
        <v>0</v>
      </c>
      <c r="D1744" s="2">
        <f t="shared" si="214"/>
        <v>12.8315</v>
      </c>
      <c r="E1744" s="2">
        <f t="shared" si="216"/>
        <v>13.1755</v>
      </c>
      <c r="F1744" s="2">
        <f t="shared" si="209"/>
        <v>13.270959999999997</v>
      </c>
      <c r="G1744" s="2">
        <f t="shared" si="211"/>
        <v>13.365732000000001</v>
      </c>
      <c r="H1744" s="2">
        <f t="shared" si="215"/>
        <v>13.85860900000001</v>
      </c>
      <c r="I1744" s="2">
        <f t="array" ref="I1744">SUMPRODUCT(B1728:B1747, (ROW(B1728:B1747)-ROW(B1728)+1)) / (20*21/2)</f>
        <v>13.126357142857144</v>
      </c>
      <c r="J1744" s="2">
        <f t="shared" si="210"/>
        <v>13.190517702078528</v>
      </c>
      <c r="K1744" s="2">
        <f t="shared" si="212"/>
        <v>13.387805348457331</v>
      </c>
    </row>
    <row r="1745" spans="1:11" ht="13.5" x14ac:dyDescent="0.25">
      <c r="A1745" s="3">
        <f>TITRES_STAT!B1748</f>
        <v>44557</v>
      </c>
      <c r="B1745" s="17">
        <f>TITRES_STAT!D1748</f>
        <v>12.8057</v>
      </c>
      <c r="C1745" s="2">
        <f t="shared" si="213"/>
        <v>-8.5999999999994969E-3</v>
      </c>
      <c r="D1745" s="2">
        <f t="shared" si="214"/>
        <v>12.812580000000001</v>
      </c>
      <c r="E1745" s="2">
        <f t="shared" si="216"/>
        <v>13.08004</v>
      </c>
      <c r="F1745" s="2">
        <f t="shared" si="209"/>
        <v>13.244729999999995</v>
      </c>
      <c r="G1745" s="2">
        <f t="shared" si="211"/>
        <v>13.344920000000002</v>
      </c>
      <c r="H1745" s="2">
        <f t="shared" si="215"/>
        <v>13.85350200000001</v>
      </c>
      <c r="I1745" s="2">
        <f t="array" ref="I1745">SUMPRODUCT(B1729:B1748, (ROW(B1729:B1748)-ROW(B1729)+1)) / (20*21/2)</f>
        <v>13.134834285714287</v>
      </c>
      <c r="J1745" s="2">
        <f t="shared" si="210"/>
        <v>13.153868397118668</v>
      </c>
      <c r="K1745" s="2">
        <f t="shared" si="212"/>
        <v>13.364977687733514</v>
      </c>
    </row>
    <row r="1746" spans="1:11" ht="13.5" x14ac:dyDescent="0.25">
      <c r="A1746" s="3">
        <f>TITRES_STAT!B1749</f>
        <v>44558</v>
      </c>
      <c r="B1746" s="17">
        <f>TITRES_STAT!D1749</f>
        <v>12.9003</v>
      </c>
      <c r="C1746" s="2">
        <f t="shared" si="213"/>
        <v>9.4599999999999795E-2</v>
      </c>
      <c r="D1746" s="2">
        <f t="shared" si="214"/>
        <v>12.812580000000001</v>
      </c>
      <c r="E1746" s="2">
        <f t="shared" si="216"/>
        <v>13.037040000000001</v>
      </c>
      <c r="F1746" s="2">
        <f t="shared" si="209"/>
        <v>13.221509999999999</v>
      </c>
      <c r="G1746" s="2">
        <f t="shared" si="211"/>
        <v>13.327720000000001</v>
      </c>
      <c r="H1746" s="2">
        <f t="shared" si="215"/>
        <v>13.848868000000008</v>
      </c>
      <c r="I1746" s="2">
        <f t="array" ref="I1746">SUMPRODUCT(B1730:B1749, (ROW(B1730:B1749)-ROW(B1730)+1)) / (20*21/2)</f>
        <v>13.161535238095238</v>
      </c>
      <c r="J1746" s="2">
        <f t="shared" si="210"/>
        <v>13.129719025964508</v>
      </c>
      <c r="K1746" s="2">
        <f t="shared" si="212"/>
        <v>13.346755033312593</v>
      </c>
    </row>
    <row r="1747" spans="1:11" ht="13.5" x14ac:dyDescent="0.25">
      <c r="A1747" s="3">
        <f>TITRES_STAT!B1750</f>
        <v>44559</v>
      </c>
      <c r="B1747" s="17">
        <f>TITRES_STAT!D1750</f>
        <v>13.4163</v>
      </c>
      <c r="C1747" s="2">
        <f t="shared" si="213"/>
        <v>0.51600000000000001</v>
      </c>
      <c r="D1747" s="2">
        <f t="shared" si="214"/>
        <v>12.95018</v>
      </c>
      <c r="E1747" s="2">
        <f t="shared" si="216"/>
        <v>13.011240000000001</v>
      </c>
      <c r="F1747" s="2">
        <f t="shared" si="209"/>
        <v>13.224089999999995</v>
      </c>
      <c r="G1747" s="2">
        <f t="shared" si="211"/>
        <v>13.329268000000003</v>
      </c>
      <c r="H1747" s="2">
        <f t="shared" si="215"/>
        <v>13.846814000000009</v>
      </c>
      <c r="I1747" s="2">
        <f t="array" ref="I1747">SUMPRODUCT(B1731:B1750, (ROW(B1731:B1750)-ROW(B1731)+1)) / (20*21/2)</f>
        <v>13.130206666666666</v>
      </c>
      <c r="J1747" s="2">
        <f t="shared" si="210"/>
        <v>13.157012452063128</v>
      </c>
      <c r="K1747" s="2">
        <f t="shared" si="212"/>
        <v>13.349482286908177</v>
      </c>
    </row>
    <row r="1748" spans="1:11" ht="13.5" x14ac:dyDescent="0.25">
      <c r="A1748" s="3">
        <f>TITRES_STAT!B1751</f>
        <v>44560</v>
      </c>
      <c r="B1748" s="17">
        <f>TITRES_STAT!D1751</f>
        <v>13.3131</v>
      </c>
      <c r="C1748" s="2">
        <f t="shared" si="213"/>
        <v>-0.10319999999999929</v>
      </c>
      <c r="D1748" s="2">
        <f t="shared" si="214"/>
        <v>13.049940000000001</v>
      </c>
      <c r="E1748" s="2">
        <f t="shared" si="216"/>
        <v>12.992320000000001</v>
      </c>
      <c r="F1748" s="2">
        <f t="shared" ref="F1748:F1811" si="217">AVERAGE(B1729:B1748)</f>
        <v>13.221939999999998</v>
      </c>
      <c r="G1748" s="2">
        <f t="shared" si="211"/>
        <v>13.320668000000001</v>
      </c>
      <c r="H1748" s="2">
        <f t="shared" si="215"/>
        <v>13.845890500000007</v>
      </c>
      <c r="I1748" s="2">
        <f t="array" ref="I1748">SUMPRODUCT(B1732:B1751, (ROW(B1732:B1751)-ROW(B1732)+1)) / (20*21/2)</f>
        <v>13.101130476190473</v>
      </c>
      <c r="J1748" s="2">
        <f t="shared" si="210"/>
        <v>13.171877932819021</v>
      </c>
      <c r="K1748" s="2">
        <f t="shared" si="212"/>
        <v>13.348055530558836</v>
      </c>
    </row>
    <row r="1749" spans="1:11" ht="13.5" x14ac:dyDescent="0.25">
      <c r="A1749" s="3">
        <f>TITRES_STAT!B1752</f>
        <v>44561</v>
      </c>
      <c r="B1749" s="17">
        <f>TITRES_STAT!D1752</f>
        <v>13.5023</v>
      </c>
      <c r="C1749" s="2">
        <f t="shared" si="213"/>
        <v>0.18919999999999959</v>
      </c>
      <c r="D1749" s="2">
        <f t="shared" si="214"/>
        <v>13.187539999999998</v>
      </c>
      <c r="E1749" s="2">
        <f t="shared" si="216"/>
        <v>13.00952</v>
      </c>
      <c r="F1749" s="2">
        <f t="shared" si="217"/>
        <v>13.229249999999999</v>
      </c>
      <c r="G1749" s="2">
        <f t="shared" si="211"/>
        <v>13.318088000000003</v>
      </c>
      <c r="H1749" s="2">
        <f t="shared" si="215"/>
        <v>13.844349000000005</v>
      </c>
      <c r="I1749" s="2">
        <f t="array" ref="I1749">SUMPRODUCT(B1733:B1752, (ROW(B1733:B1752)-ROW(B1733)+1)) / (20*21/2)</f>
        <v>13.073487619047617</v>
      </c>
      <c r="J1749" s="2">
        <f t="shared" ref="J1749:J1812" si="218">$J$4*B1749+J1748*(1-$J$4)</f>
        <v>13.203346701121971</v>
      </c>
      <c r="K1749" s="2">
        <f t="shared" si="212"/>
        <v>13.35410433328202</v>
      </c>
    </row>
    <row r="1750" spans="1:11" ht="13.5" x14ac:dyDescent="0.25">
      <c r="A1750" s="3">
        <f>TITRES_STAT!B1753</f>
        <v>44564</v>
      </c>
      <c r="B1750" s="17">
        <f>TITRES_STAT!D1753</f>
        <v>12.9003</v>
      </c>
      <c r="C1750" s="2">
        <f t="shared" si="213"/>
        <v>-0.60200000000000031</v>
      </c>
      <c r="D1750" s="2">
        <f t="shared" si="214"/>
        <v>13.206459999999998</v>
      </c>
      <c r="E1750" s="2">
        <f t="shared" si="216"/>
        <v>13.00952</v>
      </c>
      <c r="F1750" s="2">
        <f t="shared" si="217"/>
        <v>13.205599999999999</v>
      </c>
      <c r="G1750" s="2">
        <f t="shared" si="211"/>
        <v>13.304672000000004</v>
      </c>
      <c r="H1750" s="2">
        <f t="shared" si="215"/>
        <v>13.841855000000004</v>
      </c>
      <c r="I1750" s="2">
        <f t="array" ref="I1750">SUMPRODUCT(B1734:B1753, (ROW(B1734:B1753)-ROW(B1734)+1)) / (20*21/2)</f>
        <v>13.046868571428572</v>
      </c>
      <c r="J1750" s="2">
        <f t="shared" si="218"/>
        <v>13.174485110538926</v>
      </c>
      <c r="K1750" s="2">
        <f t="shared" si="212"/>
        <v>13.33630808491802</v>
      </c>
    </row>
    <row r="1751" spans="1:11" ht="13.5" x14ac:dyDescent="0.25">
      <c r="A1751" s="3">
        <f>TITRES_STAT!B1754</f>
        <v>44565</v>
      </c>
      <c r="B1751" s="17">
        <f>TITRES_STAT!D1754</f>
        <v>12.9003</v>
      </c>
      <c r="C1751" s="2">
        <f t="shared" si="213"/>
        <v>0</v>
      </c>
      <c r="D1751" s="2">
        <f t="shared" si="214"/>
        <v>13.206459999999998</v>
      </c>
      <c r="E1751" s="2">
        <f t="shared" si="216"/>
        <v>13.00952</v>
      </c>
      <c r="F1751" s="2">
        <f t="shared" si="217"/>
        <v>13.181949999999997</v>
      </c>
      <c r="G1751" s="2">
        <f t="shared" si="211"/>
        <v>13.291772000000003</v>
      </c>
      <c r="H1751" s="2">
        <f t="shared" si="215"/>
        <v>13.839690500000003</v>
      </c>
      <c r="I1751" s="2">
        <f t="array" ref="I1751">SUMPRODUCT(B1735:B1754, (ROW(B1735:B1754)-ROW(B1735)+1)) / (20*21/2)</f>
        <v>13.013901904761905</v>
      </c>
      <c r="J1751" s="2">
        <f t="shared" si="218"/>
        <v>13.148372242868552</v>
      </c>
      <c r="K1751" s="2">
        <f t="shared" si="212"/>
        <v>13.319209728646726</v>
      </c>
    </row>
    <row r="1752" spans="1:11" ht="13.5" x14ac:dyDescent="0.25">
      <c r="A1752" s="3">
        <f>TITRES_STAT!B1755</f>
        <v>44566</v>
      </c>
      <c r="B1752" s="17">
        <f>TITRES_STAT!D1755</f>
        <v>12.8917</v>
      </c>
      <c r="C1752" s="2">
        <f t="shared" si="213"/>
        <v>-8.5999999999994969E-3</v>
      </c>
      <c r="D1752" s="2">
        <f t="shared" si="214"/>
        <v>13.10154</v>
      </c>
      <c r="E1752" s="2">
        <f t="shared" si="216"/>
        <v>13.02586</v>
      </c>
      <c r="F1752" s="2">
        <f t="shared" si="217"/>
        <v>13.171199999999999</v>
      </c>
      <c r="G1752" s="2">
        <f t="shared" si="211"/>
        <v>13.283000000000005</v>
      </c>
      <c r="H1752" s="2">
        <f t="shared" si="215"/>
        <v>13.837483000000002</v>
      </c>
      <c r="I1752" s="2">
        <f t="array" ref="I1752">SUMPRODUCT(B1736:B1755, (ROW(B1736:B1755)-ROW(B1736)+1)) / (20*21/2)</f>
        <v>12.985480952380955</v>
      </c>
      <c r="J1752" s="2">
        <f t="shared" si="218"/>
        <v>13.123927267357262</v>
      </c>
      <c r="K1752" s="2">
        <f t="shared" si="212"/>
        <v>13.302444641248817</v>
      </c>
    </row>
    <row r="1753" spans="1:11" ht="13.5" x14ac:dyDescent="0.25">
      <c r="A1753" s="3">
        <f>TITRES_STAT!B1756</f>
        <v>44567</v>
      </c>
      <c r="B1753" s="17">
        <f>TITRES_STAT!D1756</f>
        <v>12.8917</v>
      </c>
      <c r="C1753" s="2">
        <f t="shared" si="213"/>
        <v>0</v>
      </c>
      <c r="D1753" s="2">
        <f t="shared" si="214"/>
        <v>13.017259999999998</v>
      </c>
      <c r="E1753" s="2">
        <f t="shared" si="216"/>
        <v>13.033600000000002</v>
      </c>
      <c r="F1753" s="2">
        <f t="shared" si="217"/>
        <v>13.15185</v>
      </c>
      <c r="G1753" s="2">
        <f t="shared" si="211"/>
        <v>13.269584000000004</v>
      </c>
      <c r="H1753" s="2">
        <f t="shared" si="215"/>
        <v>13.836921500000003</v>
      </c>
      <c r="I1753" s="2">
        <f t="array" ref="I1753">SUMPRODUCT(B1737:B1756, (ROW(B1737:B1756)-ROW(B1737)+1)) / (20*21/2)</f>
        <v>12.959967619047617</v>
      </c>
      <c r="J1753" s="2">
        <f t="shared" si="218"/>
        <v>13.101810384751808</v>
      </c>
      <c r="K1753" s="2">
        <f t="shared" si="212"/>
        <v>13.286337008258668</v>
      </c>
    </row>
    <row r="1754" spans="1:11" ht="13.5" x14ac:dyDescent="0.25">
      <c r="A1754" s="3">
        <f>TITRES_STAT!B1757</f>
        <v>44568</v>
      </c>
      <c r="B1754" s="17">
        <f>TITRES_STAT!D1757</f>
        <v>12.8057</v>
      </c>
      <c r="C1754" s="2">
        <f t="shared" si="213"/>
        <v>-8.6000000000000298E-2</v>
      </c>
      <c r="D1754" s="2">
        <f t="shared" si="214"/>
        <v>12.877940000000001</v>
      </c>
      <c r="E1754" s="2">
        <f t="shared" si="216"/>
        <v>13.032739999999999</v>
      </c>
      <c r="F1754" s="2">
        <f t="shared" si="217"/>
        <v>13.104119999999998</v>
      </c>
      <c r="G1754" s="2">
        <f t="shared" si="211"/>
        <v>13.254792000000002</v>
      </c>
      <c r="H1754" s="2">
        <f t="shared" si="215"/>
        <v>13.834284000000002</v>
      </c>
      <c r="I1754" s="2">
        <f t="array" ref="I1754">SUMPRODUCT(B1738:B1757, (ROW(B1738:B1757)-ROW(B1738)+1)) / (20*21/2)</f>
        <v>12.936215238095238</v>
      </c>
      <c r="J1754" s="2">
        <f t="shared" si="218"/>
        <v>13.073609395727825</v>
      </c>
      <c r="K1754" s="2">
        <f t="shared" si="212"/>
        <v>13.267488498130877</v>
      </c>
    </row>
    <row r="1755" spans="1:11" ht="13.5" x14ac:dyDescent="0.25">
      <c r="A1755" s="3">
        <f>TITRES_STAT!B1758</f>
        <v>44571</v>
      </c>
      <c r="B1755" s="17">
        <f>TITRES_STAT!D1758</f>
        <v>12.8057</v>
      </c>
      <c r="C1755" s="2">
        <f t="shared" si="213"/>
        <v>0</v>
      </c>
      <c r="D1755" s="2">
        <f t="shared" si="214"/>
        <v>12.859020000000001</v>
      </c>
      <c r="E1755" s="2">
        <f t="shared" si="216"/>
        <v>13.032739999999999</v>
      </c>
      <c r="F1755" s="2">
        <f t="shared" si="217"/>
        <v>13.056389999999999</v>
      </c>
      <c r="G1755" s="2">
        <f t="shared" si="211"/>
        <v>13.240172000000003</v>
      </c>
      <c r="H1755" s="2">
        <f t="shared" si="215"/>
        <v>13.831646500000002</v>
      </c>
      <c r="I1755" s="2">
        <f t="array" ref="I1755">SUMPRODUCT(B1739:B1758, (ROW(B1739:B1758)-ROW(B1739)+1)) / (20*21/2)</f>
        <v>12.928188571428572</v>
      </c>
      <c r="J1755" s="2">
        <f t="shared" si="218"/>
        <v>13.048094215182317</v>
      </c>
      <c r="K1755" s="2">
        <f t="shared" si="212"/>
        <v>13.249379145262999</v>
      </c>
    </row>
    <row r="1756" spans="1:11" ht="13.5" x14ac:dyDescent="0.25">
      <c r="A1756" s="3">
        <f>TITRES_STAT!B1759</f>
        <v>44572</v>
      </c>
      <c r="B1756" s="17">
        <f>TITRES_STAT!D1759</f>
        <v>12.788500000000001</v>
      </c>
      <c r="C1756" s="2">
        <f t="shared" si="213"/>
        <v>-1.7199999999998994E-2</v>
      </c>
      <c r="D1756" s="2">
        <f t="shared" si="214"/>
        <v>12.83666</v>
      </c>
      <c r="E1756" s="2">
        <f t="shared" si="216"/>
        <v>13.021559999999999</v>
      </c>
      <c r="F1756" s="2">
        <f t="shared" si="217"/>
        <v>13.029300000000001</v>
      </c>
      <c r="G1756" s="2">
        <f t="shared" si="211"/>
        <v>13.229336000000004</v>
      </c>
      <c r="H1756" s="2">
        <f t="shared" si="215"/>
        <v>13.826577</v>
      </c>
      <c r="I1756" s="2">
        <f t="array" ref="I1756">SUMPRODUCT(B1740:B1759, (ROW(B1740:B1759)-ROW(B1740)+1)) / (20*21/2)</f>
        <v>12.923028571428572</v>
      </c>
      <c r="J1756" s="2">
        <f t="shared" si="218"/>
        <v>13.023370956593526</v>
      </c>
      <c r="K1756" s="2">
        <f t="shared" si="212"/>
        <v>13.231305453291901</v>
      </c>
    </row>
    <row r="1757" spans="1:11" ht="13.5" x14ac:dyDescent="0.25">
      <c r="A1757" s="3">
        <f>TITRES_STAT!B1760</f>
        <v>44573</v>
      </c>
      <c r="B1757" s="17">
        <f>TITRES_STAT!D1760</f>
        <v>12.7799</v>
      </c>
      <c r="C1757" s="2">
        <f t="shared" si="213"/>
        <v>-8.6000000000012733E-3</v>
      </c>
      <c r="D1757" s="2">
        <f t="shared" si="214"/>
        <v>12.814299999999999</v>
      </c>
      <c r="E1757" s="2">
        <f t="shared" si="216"/>
        <v>12.957920000000001</v>
      </c>
      <c r="F1757" s="2">
        <f t="shared" si="217"/>
        <v>12.984579999999999</v>
      </c>
      <c r="G1757" s="2">
        <f t="shared" si="211"/>
        <v>13.218328000000003</v>
      </c>
      <c r="H1757" s="2">
        <f t="shared" si="215"/>
        <v>13.821341</v>
      </c>
      <c r="I1757" s="2">
        <f t="array" ref="I1757">SUMPRODUCT(B1741:B1760, (ROW(B1741:B1760)-ROW(B1741)+1)) / (20*21/2)</f>
        <v>12.919916190476188</v>
      </c>
      <c r="J1757" s="2">
        <f t="shared" si="218"/>
        <v>13.000183246441761</v>
      </c>
      <c r="K1757" s="2">
        <f t="shared" si="212"/>
        <v>13.213603278653002</v>
      </c>
    </row>
    <row r="1758" spans="1:11" ht="13.5" x14ac:dyDescent="0.25">
      <c r="A1758" s="3">
        <f>TITRES_STAT!B1761</f>
        <v>44574</v>
      </c>
      <c r="B1758" s="17">
        <f>TITRES_STAT!D1761</f>
        <v>12.9003</v>
      </c>
      <c r="C1758" s="2">
        <f t="shared" si="213"/>
        <v>0.12040000000000006</v>
      </c>
      <c r="D1758" s="2">
        <f t="shared" si="214"/>
        <v>12.81602</v>
      </c>
      <c r="E1758" s="2">
        <f t="shared" si="216"/>
        <v>12.916639999999997</v>
      </c>
      <c r="F1758" s="2">
        <f t="shared" si="217"/>
        <v>12.95448</v>
      </c>
      <c r="G1758" s="2">
        <f t="shared" si="211"/>
        <v>13.205944000000002</v>
      </c>
      <c r="H1758" s="2">
        <f t="shared" si="215"/>
        <v>13.812592</v>
      </c>
      <c r="I1758" s="2">
        <f t="array" ref="I1758">SUMPRODUCT(B1742:B1761, (ROW(B1742:B1761)-ROW(B1742)+1)) / (20*21/2)</f>
        <v>12.916803809523808</v>
      </c>
      <c r="J1758" s="2">
        <f t="shared" si="218"/>
        <v>12.990670556304451</v>
      </c>
      <c r="K1758" s="2">
        <f t="shared" si="212"/>
        <v>13.201316875568573</v>
      </c>
    </row>
    <row r="1759" spans="1:11" ht="13.5" x14ac:dyDescent="0.25">
      <c r="A1759" s="3">
        <f>TITRES_STAT!B1762</f>
        <v>44575</v>
      </c>
      <c r="B1759" s="17">
        <f>TITRES_STAT!D1762</f>
        <v>12.9003</v>
      </c>
      <c r="C1759" s="2">
        <f t="shared" si="213"/>
        <v>0</v>
      </c>
      <c r="D1759" s="2">
        <f t="shared" si="214"/>
        <v>12.83494</v>
      </c>
      <c r="E1759" s="2">
        <f t="shared" si="216"/>
        <v>12.856440000000001</v>
      </c>
      <c r="F1759" s="2">
        <f t="shared" si="217"/>
        <v>12.932979999999997</v>
      </c>
      <c r="G1759" s="2">
        <f t="shared" si="211"/>
        <v>13.193904000000002</v>
      </c>
      <c r="H1759" s="2">
        <f t="shared" si="215"/>
        <v>13.803842999999997</v>
      </c>
      <c r="I1759" s="2">
        <f t="array" ref="I1759">SUMPRODUCT(B1743:B1762, (ROW(B1743:B1762)-ROW(B1743)+1)) / (20*21/2)</f>
        <v>12.912872380952381</v>
      </c>
      <c r="J1759" s="2">
        <f t="shared" si="218"/>
        <v>12.982063836656408</v>
      </c>
      <c r="K1759" s="2">
        <f t="shared" si="212"/>
        <v>13.189512292212942</v>
      </c>
    </row>
    <row r="1760" spans="1:11" ht="13.5" x14ac:dyDescent="0.25">
      <c r="A1760" s="3">
        <f>TITRES_STAT!B1763</f>
        <v>44578</v>
      </c>
      <c r="B1760" s="17">
        <f>TITRES_STAT!D1763</f>
        <v>12.9003</v>
      </c>
      <c r="C1760" s="2">
        <f t="shared" si="213"/>
        <v>0</v>
      </c>
      <c r="D1760" s="2">
        <f t="shared" si="214"/>
        <v>12.853860000000001</v>
      </c>
      <c r="E1760" s="2">
        <f t="shared" si="216"/>
        <v>12.856440000000001</v>
      </c>
      <c r="F1760" s="2">
        <f t="shared" si="217"/>
        <v>12.932980000000001</v>
      </c>
      <c r="G1760" s="2">
        <f t="shared" si="211"/>
        <v>13.181864000000004</v>
      </c>
      <c r="H1760" s="2">
        <f t="shared" si="215"/>
        <v>13.796739999999994</v>
      </c>
      <c r="I1760" s="2">
        <f t="array" ref="I1760">SUMPRODUCT(B1744:B1763, (ROW(B1744:B1763)-ROW(B1744)+1)) / (20*21/2)</f>
        <v>12.908162857142857</v>
      </c>
      <c r="J1760" s="2">
        <f t="shared" si="218"/>
        <v>12.974276804593893</v>
      </c>
      <c r="K1760" s="2">
        <f t="shared" si="212"/>
        <v>13.178170633694787</v>
      </c>
    </row>
    <row r="1761" spans="1:11" ht="13.5" x14ac:dyDescent="0.25">
      <c r="A1761" s="3">
        <f>TITRES_STAT!B1764</f>
        <v>44579</v>
      </c>
      <c r="B1761" s="17">
        <f>TITRES_STAT!D1764</f>
        <v>12.9003</v>
      </c>
      <c r="C1761" s="2">
        <f t="shared" si="213"/>
        <v>0</v>
      </c>
      <c r="D1761" s="2">
        <f t="shared" si="214"/>
        <v>12.87622</v>
      </c>
      <c r="E1761" s="2">
        <f t="shared" si="216"/>
        <v>12.856440000000001</v>
      </c>
      <c r="F1761" s="2">
        <f t="shared" si="217"/>
        <v>12.932979999999997</v>
      </c>
      <c r="G1761" s="2">
        <f t="shared" si="211"/>
        <v>13.174468000000005</v>
      </c>
      <c r="H1761" s="2">
        <f t="shared" si="215"/>
        <v>13.789636999999995</v>
      </c>
      <c r="I1761" s="2">
        <f t="array" ref="I1761">SUMPRODUCT(B1745:B1764, (ROW(B1745:B1764)-ROW(B1745)+1)) / (20*21/2)</f>
        <v>12.902265714285715</v>
      </c>
      <c r="J1761" s="2">
        <f t="shared" si="218"/>
        <v>12.96723139463257</v>
      </c>
      <c r="K1761" s="2">
        <f t="shared" si="212"/>
        <v>13.167273746098914</v>
      </c>
    </row>
    <row r="1762" spans="1:11" ht="13.5" x14ac:dyDescent="0.25">
      <c r="A1762" s="3">
        <f>TITRES_STAT!B1765</f>
        <v>44580</v>
      </c>
      <c r="B1762" s="17">
        <f>TITRES_STAT!D1765</f>
        <v>12.8917</v>
      </c>
      <c r="C1762" s="2">
        <f t="shared" si="213"/>
        <v>-8.5999999999994969E-3</v>
      </c>
      <c r="D1762" s="2">
        <f t="shared" si="214"/>
        <v>12.898579999999999</v>
      </c>
      <c r="E1762" s="2">
        <f t="shared" si="216"/>
        <v>12.856440000000001</v>
      </c>
      <c r="F1762" s="2">
        <f t="shared" si="217"/>
        <v>12.941149999999999</v>
      </c>
      <c r="G1762" s="2">
        <f t="shared" si="211"/>
        <v>13.162772000000004</v>
      </c>
      <c r="H1762" s="2">
        <f t="shared" si="215"/>
        <v>13.782079499999995</v>
      </c>
      <c r="I1762" s="2">
        <f t="array" ref="I1762">SUMPRODUCT(B1746:B1765, (ROW(B1746:B1765)-ROW(B1746)+1)) / (20*21/2)</f>
        <v>12.878021904761905</v>
      </c>
      <c r="J1762" s="2">
        <f t="shared" si="218"/>
        <v>12.960037928477087</v>
      </c>
      <c r="K1762" s="2">
        <f t="shared" si="212"/>
        <v>13.156466932526408</v>
      </c>
    </row>
    <row r="1763" spans="1:11" ht="13.5" x14ac:dyDescent="0.25">
      <c r="A1763" s="3">
        <f>TITRES_STAT!B1766</f>
        <v>44581</v>
      </c>
      <c r="B1763" s="17">
        <f>TITRES_STAT!D1766</f>
        <v>12.8917</v>
      </c>
      <c r="C1763" s="2">
        <f t="shared" si="213"/>
        <v>0</v>
      </c>
      <c r="D1763" s="2">
        <f t="shared" si="214"/>
        <v>12.896859999999998</v>
      </c>
      <c r="E1763" s="2">
        <f t="shared" si="216"/>
        <v>12.856440000000001</v>
      </c>
      <c r="F1763" s="2">
        <f t="shared" si="217"/>
        <v>12.94502</v>
      </c>
      <c r="G1763" s="2">
        <f t="shared" si="211"/>
        <v>13.156064000000004</v>
      </c>
      <c r="H1763" s="2">
        <f t="shared" si="215"/>
        <v>13.776579499999995</v>
      </c>
      <c r="I1763" s="2">
        <f t="array" ref="I1763">SUMPRODUCT(B1747:B1766, (ROW(B1747:B1766)-ROW(B1747)+1)) / (20*21/2)</f>
        <v>12.854310476190477</v>
      </c>
      <c r="J1763" s="2">
        <f t="shared" si="218"/>
        <v>12.953529554336411</v>
      </c>
      <c r="K1763" s="2">
        <f t="shared" si="212"/>
        <v>13.146083915564589</v>
      </c>
    </row>
    <row r="1764" spans="1:11" ht="13.5" x14ac:dyDescent="0.25">
      <c r="A1764" s="3">
        <f>TITRES_STAT!B1767</f>
        <v>44582</v>
      </c>
      <c r="B1764" s="17">
        <f>TITRES_STAT!D1767</f>
        <v>12.883100000000001</v>
      </c>
      <c r="C1764" s="2">
        <f t="shared" si="213"/>
        <v>-8.5999999999994969E-3</v>
      </c>
      <c r="D1764" s="2">
        <f t="shared" si="214"/>
        <v>12.893420000000001</v>
      </c>
      <c r="E1764" s="2">
        <f t="shared" si="216"/>
        <v>12.864180000000001</v>
      </c>
      <c r="F1764" s="2">
        <f t="shared" si="217"/>
        <v>12.948459999999997</v>
      </c>
      <c r="G1764" s="2">
        <f t="shared" si="211"/>
        <v>13.144540000000005</v>
      </c>
      <c r="H1764" s="2">
        <f t="shared" si="215"/>
        <v>13.769390499999995</v>
      </c>
      <c r="I1764" s="2">
        <f t="array" ref="I1764">SUMPRODUCT(B1748:B1767, (ROW(B1748:B1767)-ROW(B1748)+1)) / (20*21/2)</f>
        <v>12.850419999999998</v>
      </c>
      <c r="J1764" s="2">
        <f t="shared" si="218"/>
        <v>12.946821977732942</v>
      </c>
      <c r="K1764" s="2">
        <f t="shared" si="212"/>
        <v>13.135770820836566</v>
      </c>
    </row>
    <row r="1765" spans="1:11" ht="13.5" x14ac:dyDescent="0.25">
      <c r="A1765" s="3">
        <f>TITRES_STAT!B1768</f>
        <v>44585</v>
      </c>
      <c r="B1765" s="17">
        <f>TITRES_STAT!D1768</f>
        <v>12.693899999999999</v>
      </c>
      <c r="C1765" s="2">
        <f t="shared" si="213"/>
        <v>-0.18920000000000137</v>
      </c>
      <c r="D1765" s="2">
        <f t="shared" si="214"/>
        <v>12.85214</v>
      </c>
      <c r="E1765" s="2">
        <f t="shared" si="216"/>
        <v>12.853</v>
      </c>
      <c r="F1765" s="2">
        <f t="shared" si="217"/>
        <v>12.942869999999996</v>
      </c>
      <c r="G1765" s="2">
        <f t="shared" si="211"/>
        <v>13.130952000000004</v>
      </c>
      <c r="H1765" s="2">
        <f t="shared" si="215"/>
        <v>13.762901499999996</v>
      </c>
      <c r="I1765" s="2">
        <f t="array" ref="I1765">SUMPRODUCT(B1749:B1768, (ROW(B1749:B1768)-ROW(B1749)+1)) / (20*21/2)</f>
        <v>12.849027619047618</v>
      </c>
      <c r="J1765" s="2">
        <f t="shared" si="218"/>
        <v>12.922734170329804</v>
      </c>
      <c r="K1765" s="2">
        <f t="shared" si="212"/>
        <v>13.118442553352779</v>
      </c>
    </row>
    <row r="1766" spans="1:11" ht="13.5" x14ac:dyDescent="0.25">
      <c r="A1766" s="3">
        <f>TITRES_STAT!B1769</f>
        <v>44586</v>
      </c>
      <c r="B1766" s="17">
        <f>TITRES_STAT!D1769</f>
        <v>12.693899999999999</v>
      </c>
      <c r="C1766" s="2">
        <f t="shared" si="213"/>
        <v>0</v>
      </c>
      <c r="D1766" s="2">
        <f t="shared" si="214"/>
        <v>12.81086</v>
      </c>
      <c r="E1766" s="2">
        <f t="shared" si="216"/>
        <v>12.843540000000001</v>
      </c>
      <c r="F1766" s="2">
        <f t="shared" si="217"/>
        <v>12.932549999999997</v>
      </c>
      <c r="G1766" s="2">
        <f t="shared" si="211"/>
        <v>13.117708000000002</v>
      </c>
      <c r="H1766" s="2">
        <f t="shared" si="215"/>
        <v>13.756618499999995</v>
      </c>
      <c r="I1766" s="2">
        <f t="array" ref="I1766">SUMPRODUCT(B1750:B1769, (ROW(B1750:B1769)-ROW(B1750)+1)) / (20*21/2)</f>
        <v>12.842270476190476</v>
      </c>
      <c r="J1766" s="2">
        <f t="shared" si="218"/>
        <v>12.900940439822204</v>
      </c>
      <c r="K1766" s="2">
        <f t="shared" si="212"/>
        <v>13.101793825770317</v>
      </c>
    </row>
    <row r="1767" spans="1:11" ht="13.5" x14ac:dyDescent="0.25">
      <c r="A1767" s="3">
        <f>TITRES_STAT!B1770</f>
        <v>44587</v>
      </c>
      <c r="B1767" s="17">
        <f>TITRES_STAT!D1770</f>
        <v>12.8917</v>
      </c>
      <c r="C1767" s="2">
        <f t="shared" si="213"/>
        <v>0.19780000000000086</v>
      </c>
      <c r="D1767" s="2">
        <f t="shared" si="214"/>
        <v>12.81086</v>
      </c>
      <c r="E1767" s="2">
        <f t="shared" si="216"/>
        <v>12.854719999999997</v>
      </c>
      <c r="F1767" s="2">
        <f t="shared" si="217"/>
        <v>12.906319999999999</v>
      </c>
      <c r="G1767" s="2">
        <f t="shared" si="211"/>
        <v>13.108420000000002</v>
      </c>
      <c r="H1767" s="2">
        <f t="shared" si="215"/>
        <v>13.752970499999996</v>
      </c>
      <c r="I1767" s="2">
        <f t="array" ref="I1767">SUMPRODUCT(B1751:B1770, (ROW(B1751:B1770)-ROW(B1751)+1)) / (20*21/2)</f>
        <v>12.837151428571429</v>
      </c>
      <c r="J1767" s="2">
        <f t="shared" si="218"/>
        <v>12.900060397934375</v>
      </c>
      <c r="K1767" s="2">
        <f t="shared" si="212"/>
        <v>13.093554852210698</v>
      </c>
    </row>
    <row r="1768" spans="1:11" ht="13.5" x14ac:dyDescent="0.25">
      <c r="A1768" s="3">
        <f>TITRES_STAT!B1771</f>
        <v>44588</v>
      </c>
      <c r="B1768" s="17">
        <f>TITRES_STAT!D1771</f>
        <v>12.8917</v>
      </c>
      <c r="C1768" s="2">
        <f t="shared" si="213"/>
        <v>0</v>
      </c>
      <c r="D1768" s="2">
        <f t="shared" si="214"/>
        <v>12.81086</v>
      </c>
      <c r="E1768" s="2">
        <f t="shared" si="216"/>
        <v>12.853859999999997</v>
      </c>
      <c r="F1768" s="2">
        <f t="shared" si="217"/>
        <v>12.885249999999999</v>
      </c>
      <c r="G1768" s="2">
        <f t="shared" si="211"/>
        <v>13.102228000000004</v>
      </c>
      <c r="H1768" s="2">
        <f t="shared" si="215"/>
        <v>13.749528499999997</v>
      </c>
      <c r="I1768" s="2">
        <f t="array" ref="I1768">SUMPRODUCT(B1752:B1771, (ROW(B1752:B1771)-ROW(B1752)+1)) / (20*21/2)</f>
        <v>12.83252380952381</v>
      </c>
      <c r="J1768" s="2">
        <f t="shared" si="218"/>
        <v>12.899264169559672</v>
      </c>
      <c r="K1768" s="2">
        <f t="shared" si="212"/>
        <v>13.085638975653417</v>
      </c>
    </row>
    <row r="1769" spans="1:11" ht="13.5" x14ac:dyDescent="0.25">
      <c r="A1769" s="3">
        <f>TITRES_STAT!B1772</f>
        <v>44589</v>
      </c>
      <c r="B1769" s="17">
        <f>TITRES_STAT!D1772</f>
        <v>12.814299999999999</v>
      </c>
      <c r="C1769" s="2">
        <f t="shared" si="213"/>
        <v>-7.7400000000000801E-2</v>
      </c>
      <c r="D1769" s="2">
        <f t="shared" si="214"/>
        <v>12.7971</v>
      </c>
      <c r="E1769" s="2">
        <f t="shared" si="216"/>
        <v>12.84526</v>
      </c>
      <c r="F1769" s="2">
        <f t="shared" si="217"/>
        <v>12.850849999999999</v>
      </c>
      <c r="G1769" s="2">
        <f t="shared" si="211"/>
        <v>13.094660000000003</v>
      </c>
      <c r="H1769" s="2">
        <f t="shared" si="215"/>
        <v>13.746110999999996</v>
      </c>
      <c r="I1769" s="2">
        <f t="array" ref="I1769">SUMPRODUCT(B1753:B1772, (ROW(B1753:B1772)-ROW(B1753)+1)) / (20*21/2)</f>
        <v>12.825930476190477</v>
      </c>
      <c r="J1769" s="2">
        <f t="shared" si="218"/>
        <v>12.891172343887321</v>
      </c>
      <c r="K1769" s="2">
        <f t="shared" si="212"/>
        <v>13.074998231510145</v>
      </c>
    </row>
    <row r="1770" spans="1:11" ht="13.5" x14ac:dyDescent="0.25">
      <c r="A1770" s="3">
        <f>TITRES_STAT!B1773</f>
        <v>44592</v>
      </c>
      <c r="B1770" s="17">
        <f>TITRES_STAT!D1773</f>
        <v>12.7971</v>
      </c>
      <c r="C1770" s="2">
        <f t="shared" si="213"/>
        <v>-1.7199999999998994E-2</v>
      </c>
      <c r="D1770" s="2">
        <f t="shared" si="214"/>
        <v>12.817740000000001</v>
      </c>
      <c r="E1770" s="2">
        <f t="shared" si="216"/>
        <v>12.83494</v>
      </c>
      <c r="F1770" s="2">
        <f t="shared" si="217"/>
        <v>12.845690000000001</v>
      </c>
      <c r="G1770" s="2">
        <f t="shared" si="211"/>
        <v>13.086748000000002</v>
      </c>
      <c r="H1770" s="2">
        <f t="shared" si="215"/>
        <v>13.742607499999998</v>
      </c>
      <c r="I1770" s="2">
        <f t="array" ref="I1770">SUMPRODUCT(B1754:B1773, (ROW(B1754:B1773)-ROW(B1754)+1)) / (20*21/2)</f>
        <v>12.819910476190479</v>
      </c>
      <c r="J1770" s="2">
        <f t="shared" si="218"/>
        <v>12.88221307304091</v>
      </c>
      <c r="K1770" s="2">
        <f t="shared" si="212"/>
        <v>13.064100261647003</v>
      </c>
    </row>
    <row r="1771" spans="1:11" ht="13.5" x14ac:dyDescent="0.25">
      <c r="A1771" s="3">
        <f>TITRES_STAT!B1774</f>
        <v>44593</v>
      </c>
      <c r="B1771" s="17">
        <f>TITRES_STAT!D1774</f>
        <v>12.7971</v>
      </c>
      <c r="C1771" s="2">
        <f t="shared" si="213"/>
        <v>0</v>
      </c>
      <c r="D1771" s="2">
        <f t="shared" si="214"/>
        <v>12.838380000000001</v>
      </c>
      <c r="E1771" s="2">
        <f t="shared" si="216"/>
        <v>12.824619999999999</v>
      </c>
      <c r="F1771" s="2">
        <f t="shared" si="217"/>
        <v>12.840530000000001</v>
      </c>
      <c r="G1771" s="2">
        <f t="shared" si="211"/>
        <v>13.078664000000002</v>
      </c>
      <c r="H1771" s="2">
        <f t="shared" si="215"/>
        <v>13.739103999999998</v>
      </c>
      <c r="I1771" s="2">
        <f t="array" ref="I1771">SUMPRODUCT(B1755:B1774, (ROW(B1755:B1774)-ROW(B1755)+1)) / (20*21/2)</f>
        <v>12.798082857142857</v>
      </c>
      <c r="J1771" s="2">
        <f t="shared" si="218"/>
        <v>12.874107066084633</v>
      </c>
      <c r="K1771" s="2">
        <f t="shared" si="212"/>
        <v>13.053629663151041</v>
      </c>
    </row>
    <row r="1772" spans="1:11" ht="13.5" x14ac:dyDescent="0.25">
      <c r="A1772" s="3">
        <f>TITRES_STAT!B1775</f>
        <v>44594</v>
      </c>
      <c r="B1772" s="17">
        <f>TITRES_STAT!D1775</f>
        <v>12.7713</v>
      </c>
      <c r="C1772" s="2">
        <f t="shared" si="213"/>
        <v>-2.5800000000000267E-2</v>
      </c>
      <c r="D1772" s="2">
        <f t="shared" si="214"/>
        <v>12.814299999999999</v>
      </c>
      <c r="E1772" s="2">
        <f t="shared" si="216"/>
        <v>12.812580000000001</v>
      </c>
      <c r="F1772" s="2">
        <f t="shared" si="217"/>
        <v>12.83451</v>
      </c>
      <c r="G1772" s="2">
        <f t="shared" si="211"/>
        <v>13.067656000000001</v>
      </c>
      <c r="H1772" s="2">
        <f t="shared" si="215"/>
        <v>13.735471499999992</v>
      </c>
      <c r="I1772" s="2">
        <f t="array" ref="I1772">SUMPRODUCT(B1756:B1775, (ROW(B1756:B1775)-ROW(B1756)+1)) / (20*21/2)</f>
        <v>12.777238095238094</v>
      </c>
      <c r="J1772" s="2">
        <f t="shared" si="218"/>
        <v>12.864315916933716</v>
      </c>
      <c r="K1772" s="2">
        <f t="shared" si="212"/>
        <v>13.042557911654921</v>
      </c>
    </row>
    <row r="1773" spans="1:11" ht="13.5" x14ac:dyDescent="0.25">
      <c r="A1773" s="3">
        <f>TITRES_STAT!B1776</f>
        <v>44595</v>
      </c>
      <c r="B1773" s="17">
        <f>TITRES_STAT!D1776</f>
        <v>12.7713</v>
      </c>
      <c r="C1773" s="2">
        <f t="shared" si="213"/>
        <v>0</v>
      </c>
      <c r="D1773" s="2">
        <f t="shared" si="214"/>
        <v>12.79022</v>
      </c>
      <c r="E1773" s="2">
        <f t="shared" si="216"/>
        <v>12.800540000000002</v>
      </c>
      <c r="F1773" s="2">
        <f t="shared" si="217"/>
        <v>12.828490000000002</v>
      </c>
      <c r="G1773" s="2">
        <f t="shared" si="211"/>
        <v>13.056648000000001</v>
      </c>
      <c r="H1773" s="2">
        <f t="shared" si="215"/>
        <v>13.731879999999991</v>
      </c>
      <c r="I1773" s="2">
        <f t="array" ref="I1773">SUMPRODUCT(B1757:B1776, (ROW(B1757:B1776)-ROW(B1757)+1)) / (20*21/2)</f>
        <v>12.75737619047619</v>
      </c>
      <c r="J1773" s="2">
        <f t="shared" si="218"/>
        <v>12.855457258178124</v>
      </c>
      <c r="K1773" s="2">
        <f t="shared" si="212"/>
        <v>13.031920346491983</v>
      </c>
    </row>
    <row r="1774" spans="1:11" ht="13.5" x14ac:dyDescent="0.25">
      <c r="A1774" s="3">
        <f>TITRES_STAT!B1777</f>
        <v>44596</v>
      </c>
      <c r="B1774" s="17">
        <f>TITRES_STAT!D1777</f>
        <v>12.599299999999999</v>
      </c>
      <c r="C1774" s="2">
        <f t="shared" si="213"/>
        <v>-0.1720000000000006</v>
      </c>
      <c r="D1774" s="2">
        <f t="shared" si="214"/>
        <v>12.747219999999999</v>
      </c>
      <c r="E1774" s="2">
        <f t="shared" si="216"/>
        <v>12.77216</v>
      </c>
      <c r="F1774" s="2">
        <f t="shared" si="217"/>
        <v>12.818170000000004</v>
      </c>
      <c r="G1774" s="2">
        <f t="shared" si="211"/>
        <v>13.042200000000001</v>
      </c>
      <c r="H1774" s="2">
        <f t="shared" si="215"/>
        <v>13.727428499999991</v>
      </c>
      <c r="I1774" s="2">
        <f t="array" ref="I1774">SUMPRODUCT(B1758:B1777, (ROW(B1758:B1777)-ROW(B1758)+1)) / (20*21/2)</f>
        <v>12.757253333333333</v>
      </c>
      <c r="J1774" s="2">
        <f t="shared" si="218"/>
        <v>12.831061328827827</v>
      </c>
      <c r="K1774" s="2">
        <f t="shared" si="212"/>
        <v>13.014954842707985</v>
      </c>
    </row>
    <row r="1775" spans="1:11" ht="13.5" x14ac:dyDescent="0.25">
      <c r="A1775" s="3">
        <f>TITRES_STAT!B1778</f>
        <v>44599</v>
      </c>
      <c r="B1775" s="17">
        <f>TITRES_STAT!D1778</f>
        <v>12.599299999999999</v>
      </c>
      <c r="C1775" s="2">
        <f t="shared" si="213"/>
        <v>0</v>
      </c>
      <c r="D1775" s="2">
        <f t="shared" si="214"/>
        <v>12.707660000000001</v>
      </c>
      <c r="E1775" s="2">
        <f t="shared" si="216"/>
        <v>12.762699999999999</v>
      </c>
      <c r="F1775" s="2">
        <f t="shared" si="217"/>
        <v>12.807850000000002</v>
      </c>
      <c r="G1775" s="2">
        <f t="shared" si="211"/>
        <v>13.02758</v>
      </c>
      <c r="H1775" s="2">
        <f t="shared" si="215"/>
        <v>13.72375899999999</v>
      </c>
      <c r="I1775" s="2">
        <f t="array" ref="I1775">SUMPRODUCT(B1759:B1778, (ROW(B1759:B1778)-ROW(B1759)+1)) / (20*21/2)</f>
        <v>12.742305714285713</v>
      </c>
      <c r="J1775" s="2">
        <f t="shared" si="218"/>
        <v>12.808988821320415</v>
      </c>
      <c r="K1775" s="2">
        <f t="shared" si="212"/>
        <v>12.998654652797867</v>
      </c>
    </row>
    <row r="1776" spans="1:11" ht="13.5" x14ac:dyDescent="0.25">
      <c r="A1776" s="3">
        <f>TITRES_STAT!B1779</f>
        <v>44600</v>
      </c>
      <c r="B1776" s="17">
        <f>TITRES_STAT!D1779</f>
        <v>12.599299999999999</v>
      </c>
      <c r="C1776" s="2">
        <f t="shared" si="213"/>
        <v>0</v>
      </c>
      <c r="D1776" s="2">
        <f t="shared" si="214"/>
        <v>12.668099999999999</v>
      </c>
      <c r="E1776" s="2">
        <f t="shared" si="216"/>
        <v>12.75324</v>
      </c>
      <c r="F1776" s="2">
        <f t="shared" si="217"/>
        <v>12.798390000000001</v>
      </c>
      <c r="G1776" s="2">
        <f t="shared" si="211"/>
        <v>13.012272000000001</v>
      </c>
      <c r="H1776" s="2">
        <f t="shared" si="215"/>
        <v>13.720418499999992</v>
      </c>
      <c r="I1776" s="2">
        <f t="array" ref="I1776">SUMPRODUCT(B1760:B1779, (ROW(B1760:B1779)-ROW(B1760)+1)) / (20*21/2)</f>
        <v>12.726129523809524</v>
      </c>
      <c r="J1776" s="2">
        <f t="shared" si="218"/>
        <v>12.789018457385138</v>
      </c>
      <c r="K1776" s="2">
        <f t="shared" si="212"/>
        <v>12.982993686021482</v>
      </c>
    </row>
    <row r="1777" spans="1:11" ht="13.5" x14ac:dyDescent="0.25">
      <c r="A1777" s="3">
        <f>TITRES_STAT!B1780</f>
        <v>44601</v>
      </c>
      <c r="B1777" s="17">
        <f>TITRES_STAT!D1780</f>
        <v>12.7971</v>
      </c>
      <c r="C1777" s="2">
        <f t="shared" si="213"/>
        <v>0.19780000000000086</v>
      </c>
      <c r="D1777" s="2">
        <f t="shared" si="214"/>
        <v>12.673259999999999</v>
      </c>
      <c r="E1777" s="2">
        <f t="shared" si="216"/>
        <v>12.743779999999999</v>
      </c>
      <c r="F1777" s="2">
        <f t="shared" si="217"/>
        <v>12.799249999999999</v>
      </c>
      <c r="G1777" s="2">
        <f t="shared" si="211"/>
        <v>13.000919999999999</v>
      </c>
      <c r="H1777" s="2">
        <f t="shared" si="215"/>
        <v>13.718066999999992</v>
      </c>
      <c r="I1777" s="2">
        <f t="array" ref="I1777">SUMPRODUCT(B1761:B1780, (ROW(B1761:B1780)-ROW(B1761)+1)) / (20*21/2)</f>
        <v>12.705571428571428</v>
      </c>
      <c r="J1777" s="2">
        <f t="shared" si="218"/>
        <v>12.789788128110365</v>
      </c>
      <c r="K1777" s="2">
        <f t="shared" si="212"/>
        <v>12.975703737550051</v>
      </c>
    </row>
    <row r="1778" spans="1:11" ht="13.5" x14ac:dyDescent="0.25">
      <c r="A1778" s="3">
        <f>TITRES_STAT!B1781</f>
        <v>44602</v>
      </c>
      <c r="B1778" s="17">
        <f>TITRES_STAT!D1781</f>
        <v>12.642300000000001</v>
      </c>
      <c r="C1778" s="2">
        <f t="shared" si="213"/>
        <v>-0.15479999999999983</v>
      </c>
      <c r="D1778" s="2">
        <f t="shared" si="214"/>
        <v>12.647459999999999</v>
      </c>
      <c r="E1778" s="2">
        <f t="shared" si="216"/>
        <v>12.71884</v>
      </c>
      <c r="F1778" s="2">
        <f t="shared" si="217"/>
        <v>12.786349999999999</v>
      </c>
      <c r="G1778" s="2">
        <f t="shared" ref="G1778:G1841" si="219">AVERAGE(B1729:B1778)</f>
        <v>12.986643999999998</v>
      </c>
      <c r="H1778" s="2">
        <f t="shared" si="215"/>
        <v>13.714941499999988</v>
      </c>
      <c r="I1778" s="2">
        <f t="array" ref="I1778">SUMPRODUCT(B1762:B1781, (ROW(B1762:B1781)-ROW(B1762)+1)) / (20*21/2)</f>
        <v>12.690746666666666</v>
      </c>
      <c r="J1778" s="2">
        <f t="shared" si="218"/>
        <v>12.775741639718902</v>
      </c>
      <c r="K1778" s="2">
        <f t="shared" si="212"/>
        <v>12.962629081175541</v>
      </c>
    </row>
    <row r="1779" spans="1:11" ht="13.5" x14ac:dyDescent="0.25">
      <c r="A1779" s="3">
        <f>TITRES_STAT!B1782</f>
        <v>44603</v>
      </c>
      <c r="B1779" s="17">
        <f>TITRES_STAT!D1782</f>
        <v>12.6165</v>
      </c>
      <c r="C1779" s="2">
        <f t="shared" si="213"/>
        <v>-2.5800000000000267E-2</v>
      </c>
      <c r="D1779" s="2">
        <f t="shared" si="214"/>
        <v>12.6509</v>
      </c>
      <c r="E1779" s="2">
        <f t="shared" si="216"/>
        <v>12.699059999999999</v>
      </c>
      <c r="F1779" s="2">
        <f t="shared" si="217"/>
        <v>12.77216</v>
      </c>
      <c r="G1779" s="2">
        <f t="shared" si="219"/>
        <v>12.971851999999998</v>
      </c>
      <c r="H1779" s="2">
        <f t="shared" si="215"/>
        <v>13.711604999999988</v>
      </c>
      <c r="I1779" s="2">
        <f t="array" ref="I1779">SUMPRODUCT(B1763:B1782, (ROW(B1763:B1782)-ROW(B1763)+1)) / (20*21/2)</f>
        <v>12.677355238095238</v>
      </c>
      <c r="J1779" s="2">
        <f t="shared" si="218"/>
        <v>12.760575769269483</v>
      </c>
      <c r="K1779" s="2">
        <f t="shared" ref="K1779:K1842" si="220">$K$4*B1779+(1-$K$4)*K1778</f>
        <v>12.949055391717676</v>
      </c>
    </row>
    <row r="1780" spans="1:11" ht="13.5" x14ac:dyDescent="0.25">
      <c r="A1780" s="3">
        <f>TITRES_STAT!B1783</f>
        <v>44606</v>
      </c>
      <c r="B1780" s="17">
        <f>TITRES_STAT!D1783</f>
        <v>12.5563</v>
      </c>
      <c r="C1780" s="2">
        <f t="shared" si="213"/>
        <v>-6.0200000000000031E-2</v>
      </c>
      <c r="D1780" s="2">
        <f t="shared" si="214"/>
        <v>12.642300000000001</v>
      </c>
      <c r="E1780" s="2">
        <f t="shared" si="216"/>
        <v>12.67498</v>
      </c>
      <c r="F1780" s="2">
        <f t="shared" si="217"/>
        <v>12.754960000000001</v>
      </c>
      <c r="G1780" s="2">
        <f t="shared" si="219"/>
        <v>12.955511999999999</v>
      </c>
      <c r="H1780" s="2">
        <f t="shared" si="215"/>
        <v>13.707925999999992</v>
      </c>
      <c r="I1780" s="2">
        <f t="array" ref="I1780">SUMPRODUCT(B1764:B1783, (ROW(B1764:B1783)-ROW(B1764)+1)) / (20*21/2)</f>
        <v>12.661260952380953</v>
      </c>
      <c r="J1780" s="2">
        <f t="shared" si="218"/>
        <v>12.741120934100961</v>
      </c>
      <c r="K1780" s="2">
        <f t="shared" si="220"/>
        <v>12.933653219493454</v>
      </c>
    </row>
    <row r="1781" spans="1:11" ht="13.5" x14ac:dyDescent="0.25">
      <c r="A1781" s="3">
        <f>TITRES_STAT!B1784</f>
        <v>44607</v>
      </c>
      <c r="B1781" s="17">
        <f>TITRES_STAT!D1784</f>
        <v>12.599299999999999</v>
      </c>
      <c r="C1781" s="2">
        <f t="shared" si="213"/>
        <v>4.2999999999999261E-2</v>
      </c>
      <c r="D1781" s="2">
        <f t="shared" si="214"/>
        <v>12.642300000000001</v>
      </c>
      <c r="E1781" s="2">
        <f t="shared" si="216"/>
        <v>12.655199999999999</v>
      </c>
      <c r="F1781" s="2">
        <f t="shared" si="217"/>
        <v>12.739909999999998</v>
      </c>
      <c r="G1781" s="2">
        <f t="shared" si="219"/>
        <v>12.940031999999999</v>
      </c>
      <c r="H1781" s="2">
        <f t="shared" si="215"/>
        <v>13.703844999999991</v>
      </c>
      <c r="I1781" s="2">
        <f t="array" ref="I1781">SUMPRODUCT(B1765:B1784, (ROW(B1765:B1784)-ROW(B1765)+1)) / (20*21/2)</f>
        <v>12.64676380952381</v>
      </c>
      <c r="J1781" s="2">
        <f t="shared" si="218"/>
        <v>12.727614178472299</v>
      </c>
      <c r="K1781" s="2">
        <f t="shared" si="220"/>
        <v>12.920541328532927</v>
      </c>
    </row>
    <row r="1782" spans="1:11" ht="13.5" x14ac:dyDescent="0.25">
      <c r="A1782" s="3">
        <f>TITRES_STAT!B1785</f>
        <v>44608</v>
      </c>
      <c r="B1782" s="17">
        <f>TITRES_STAT!D1785</f>
        <v>12.599299999999999</v>
      </c>
      <c r="C1782" s="2">
        <f t="shared" si="213"/>
        <v>0</v>
      </c>
      <c r="D1782" s="2">
        <f t="shared" si="214"/>
        <v>12.602740000000001</v>
      </c>
      <c r="E1782" s="2">
        <f t="shared" si="216"/>
        <v>12.638</v>
      </c>
      <c r="F1782" s="2">
        <f t="shared" si="217"/>
        <v>12.725289999999999</v>
      </c>
      <c r="G1782" s="2">
        <f t="shared" si="219"/>
        <v>12.929883999999998</v>
      </c>
      <c r="H1782" s="2">
        <f t="shared" si="215"/>
        <v>13.70017549999999</v>
      </c>
      <c r="I1782" s="2">
        <f t="array" ref="I1782">SUMPRODUCT(B1766:B1785, (ROW(B1766:B1785)-ROW(B1766)+1)) / (20*21/2)</f>
        <v>12.626451428571428</v>
      </c>
      <c r="J1782" s="2">
        <f t="shared" si="218"/>
        <v>12.715393780522557</v>
      </c>
      <c r="K1782" s="2">
        <f t="shared" si="220"/>
        <v>12.907943629374774</v>
      </c>
    </row>
    <row r="1783" spans="1:11" ht="13.5" x14ac:dyDescent="0.25">
      <c r="A1783" s="3">
        <f>TITRES_STAT!B1786</f>
        <v>44609</v>
      </c>
      <c r="B1783" s="17">
        <f>TITRES_STAT!D1786</f>
        <v>12.5563</v>
      </c>
      <c r="C1783" s="2">
        <f t="shared" si="213"/>
        <v>-4.2999999999999261E-2</v>
      </c>
      <c r="D1783" s="2">
        <f t="shared" si="214"/>
        <v>12.58554</v>
      </c>
      <c r="E1783" s="2">
        <f t="shared" si="216"/>
        <v>12.616499999999998</v>
      </c>
      <c r="F1783" s="2">
        <f t="shared" si="217"/>
        <v>12.70852</v>
      </c>
      <c r="G1783" s="2">
        <f t="shared" si="219"/>
        <v>12.915435999999998</v>
      </c>
      <c r="H1783" s="2">
        <f t="shared" si="215"/>
        <v>13.69587949999999</v>
      </c>
      <c r="I1783" s="2">
        <f t="array" ref="I1783">SUMPRODUCT(B1767:B1786, (ROW(B1767:B1786)-ROW(B1767)+1)) / (20*21/2)</f>
        <v>12.607162857142857</v>
      </c>
      <c r="J1783" s="2">
        <f t="shared" si="218"/>
        <v>12.700241991901361</v>
      </c>
      <c r="K1783" s="2">
        <f t="shared" si="220"/>
        <v>12.894153683124783</v>
      </c>
    </row>
    <row r="1784" spans="1:11" ht="13.5" x14ac:dyDescent="0.25">
      <c r="A1784" s="3">
        <f>TITRES_STAT!B1787</f>
        <v>44610</v>
      </c>
      <c r="B1784" s="17">
        <f>TITRES_STAT!D1787</f>
        <v>12.5563</v>
      </c>
      <c r="C1784" s="2">
        <f t="shared" si="213"/>
        <v>0</v>
      </c>
      <c r="D1784" s="2">
        <f t="shared" si="214"/>
        <v>12.573499999999999</v>
      </c>
      <c r="E1784" s="2">
        <f t="shared" si="216"/>
        <v>12.612199999999998</v>
      </c>
      <c r="F1784" s="2">
        <f t="shared" si="217"/>
        <v>12.692179999999999</v>
      </c>
      <c r="G1784" s="2">
        <f t="shared" si="219"/>
        <v>12.891355999999996</v>
      </c>
      <c r="H1784" s="2">
        <f t="shared" si="215"/>
        <v>13.689607999999991</v>
      </c>
      <c r="I1784" s="2">
        <f t="array" ref="I1784">SUMPRODUCT(B1768:B1787, (ROW(B1768:B1787)-ROW(B1768)+1)) / (20*21/2)</f>
        <v>12.588079047619045</v>
      </c>
      <c r="J1784" s="2">
        <f t="shared" si="218"/>
        <v>12.686533230767898</v>
      </c>
      <c r="K1784" s="2">
        <f t="shared" si="220"/>
        <v>12.880904519080673</v>
      </c>
    </row>
    <row r="1785" spans="1:11" ht="13.5" x14ac:dyDescent="0.25">
      <c r="A1785" s="3">
        <f>TITRES_STAT!B1788</f>
        <v>44613</v>
      </c>
      <c r="B1785" s="17">
        <f>TITRES_STAT!D1788</f>
        <v>12.478899999999999</v>
      </c>
      <c r="C1785" s="2">
        <f t="shared" si="213"/>
        <v>-7.7400000000000801E-2</v>
      </c>
      <c r="D1785" s="2">
        <f t="shared" si="214"/>
        <v>12.558019999999999</v>
      </c>
      <c r="E1785" s="2">
        <f t="shared" si="216"/>
        <v>12.600159999999999</v>
      </c>
      <c r="F1785" s="2">
        <f t="shared" si="217"/>
        <v>12.681429999999999</v>
      </c>
      <c r="G1785" s="2">
        <f t="shared" si="219"/>
        <v>12.865727999999995</v>
      </c>
      <c r="H1785" s="2">
        <f t="shared" si="215"/>
        <v>13.68062099999999</v>
      </c>
      <c r="I1785" s="2">
        <f t="array" ref="I1785">SUMPRODUCT(B1769:B1788, (ROW(B1769:B1788)-ROW(B1769)+1)) / (20*21/2)</f>
        <v>12.570182857142859</v>
      </c>
      <c r="J1785" s="2">
        <f t="shared" si="218"/>
        <v>12.666758637361431</v>
      </c>
      <c r="K1785" s="2">
        <f t="shared" si="220"/>
        <v>12.865139635979471</v>
      </c>
    </row>
    <row r="1786" spans="1:11" ht="13.5" x14ac:dyDescent="0.25">
      <c r="A1786" s="3">
        <f>TITRES_STAT!B1789</f>
        <v>44614</v>
      </c>
      <c r="B1786" s="17">
        <f>TITRES_STAT!D1789</f>
        <v>12.478899999999999</v>
      </c>
      <c r="C1786" s="2">
        <f t="shared" si="213"/>
        <v>0</v>
      </c>
      <c r="D1786" s="2">
        <f t="shared" si="214"/>
        <v>12.533939999999998</v>
      </c>
      <c r="E1786" s="2">
        <f t="shared" si="216"/>
        <v>12.588119999999998</v>
      </c>
      <c r="F1786" s="2">
        <f t="shared" si="217"/>
        <v>12.670680000000001</v>
      </c>
      <c r="G1786" s="2">
        <f t="shared" si="219"/>
        <v>12.848699999999994</v>
      </c>
      <c r="H1786" s="2">
        <f t="shared" si="215"/>
        <v>13.673353999999993</v>
      </c>
      <c r="I1786" s="2">
        <f t="array" ref="I1786">SUMPRODUCT(B1770:B1789, (ROW(B1770:B1789)-ROW(B1770)+1)) / (20*21/2)</f>
        <v>12.550239047619046</v>
      </c>
      <c r="J1786" s="2">
        <f t="shared" si="218"/>
        <v>12.648867338565104</v>
      </c>
      <c r="K1786" s="2">
        <f t="shared" si="220"/>
        <v>12.84999298358812</v>
      </c>
    </row>
    <row r="1787" spans="1:11" ht="13.5" x14ac:dyDescent="0.25">
      <c r="A1787" s="3">
        <f>TITRES_STAT!B1790</f>
        <v>44615</v>
      </c>
      <c r="B1787" s="17">
        <f>TITRES_STAT!D1790</f>
        <v>12.4703</v>
      </c>
      <c r="C1787" s="2">
        <f t="shared" si="213"/>
        <v>-8.5999999999994969E-3</v>
      </c>
      <c r="D1787" s="2">
        <f t="shared" si="214"/>
        <v>12.508139999999999</v>
      </c>
      <c r="E1787" s="2">
        <f t="shared" si="216"/>
        <v>12.555439999999997</v>
      </c>
      <c r="F1787" s="2">
        <f t="shared" si="217"/>
        <v>12.649609999999999</v>
      </c>
      <c r="G1787" s="2">
        <f t="shared" si="219"/>
        <v>12.824619999999992</v>
      </c>
      <c r="H1787" s="2">
        <f t="shared" si="215"/>
        <v>13.66539899999999</v>
      </c>
      <c r="I1787" s="2">
        <f t="array" ref="I1787">SUMPRODUCT(B1771:B1790, (ROW(B1771:B1790)-ROW(B1771)+1)) / (20*21/2)</f>
        <v>12.52071238095238</v>
      </c>
      <c r="J1787" s="2">
        <f t="shared" si="218"/>
        <v>12.631860925368427</v>
      </c>
      <c r="K1787" s="2">
        <f t="shared" si="220"/>
        <v>12.835103062663096</v>
      </c>
    </row>
    <row r="1788" spans="1:11" ht="13.5" x14ac:dyDescent="0.25">
      <c r="A1788" s="3">
        <f>TITRES_STAT!B1791</f>
        <v>44616</v>
      </c>
      <c r="B1788" s="17">
        <f>TITRES_STAT!D1791</f>
        <v>12.4617</v>
      </c>
      <c r="C1788" s="2">
        <f t="shared" si="213"/>
        <v>-8.5999999999994969E-3</v>
      </c>
      <c r="D1788" s="2">
        <f t="shared" si="214"/>
        <v>12.48922</v>
      </c>
      <c r="E1788" s="2">
        <f t="shared" si="216"/>
        <v>12.537379999999999</v>
      </c>
      <c r="F1788" s="2">
        <f t="shared" si="217"/>
        <v>12.628110000000001</v>
      </c>
      <c r="G1788" s="2">
        <f t="shared" si="219"/>
        <v>12.803807999999993</v>
      </c>
      <c r="H1788" s="2">
        <f t="shared" si="215"/>
        <v>13.657400999999993</v>
      </c>
      <c r="I1788" s="2">
        <f t="array" ref="I1788">SUMPRODUCT(B1772:B1791, (ROW(B1772:B1791)-ROW(B1772)+1)) / (20*21/2)</f>
        <v>12.478818095238093</v>
      </c>
      <c r="J1788" s="2">
        <f t="shared" si="218"/>
        <v>12.615655122952386</v>
      </c>
      <c r="K1788" s="2">
        <f t="shared" si="220"/>
        <v>12.820459805303759</v>
      </c>
    </row>
    <row r="1789" spans="1:11" ht="13.5" x14ac:dyDescent="0.25">
      <c r="A1789" s="3">
        <f>TITRES_STAT!B1792</f>
        <v>44617</v>
      </c>
      <c r="B1789" s="17">
        <f>TITRES_STAT!D1792</f>
        <v>12.418699999999999</v>
      </c>
      <c r="C1789" s="2">
        <f t="shared" si="213"/>
        <v>-4.3000000000001037E-2</v>
      </c>
      <c r="D1789" s="2">
        <f t="shared" si="214"/>
        <v>12.4617</v>
      </c>
      <c r="E1789" s="2">
        <f t="shared" si="216"/>
        <v>12.517599999999998</v>
      </c>
      <c r="F1789" s="2">
        <f t="shared" si="217"/>
        <v>12.60833</v>
      </c>
      <c r="G1789" s="2">
        <f t="shared" si="219"/>
        <v>12.78557599999999</v>
      </c>
      <c r="H1789" s="2">
        <f t="shared" si="215"/>
        <v>13.649187999999992</v>
      </c>
      <c r="I1789" s="2">
        <f t="array" ref="I1789">SUMPRODUCT(B1773:B1792, (ROW(B1773:B1792)-ROW(B1773)+1)) / (20*21/2)</f>
        <v>12.454779047619045</v>
      </c>
      <c r="J1789" s="2">
        <f t="shared" si="218"/>
        <v>12.596897492195016</v>
      </c>
      <c r="K1789" s="2">
        <f t="shared" si="220"/>
        <v>12.804704518821259</v>
      </c>
    </row>
    <row r="1790" spans="1:11" ht="13.5" x14ac:dyDescent="0.25">
      <c r="A1790" s="3">
        <f>TITRES_STAT!B1793</f>
        <v>44620</v>
      </c>
      <c r="B1790" s="17">
        <f>TITRES_STAT!D1793</f>
        <v>12.298299999999999</v>
      </c>
      <c r="C1790" s="2">
        <f t="shared" si="213"/>
        <v>-0.12040000000000006</v>
      </c>
      <c r="D1790" s="2">
        <f t="shared" si="214"/>
        <v>12.42558</v>
      </c>
      <c r="E1790" s="2">
        <f t="shared" si="216"/>
        <v>12.4918</v>
      </c>
      <c r="F1790" s="2">
        <f t="shared" si="217"/>
        <v>12.583390000000001</v>
      </c>
      <c r="G1790" s="2">
        <f t="shared" si="219"/>
        <v>12.773535999999993</v>
      </c>
      <c r="H1790" s="2">
        <f t="shared" si="215"/>
        <v>13.640587999999994</v>
      </c>
      <c r="I1790" s="2">
        <f t="array" ref="I1790">SUMPRODUCT(B1774:B1793, (ROW(B1774:B1793)-ROW(B1774)+1)) / (20*21/2)</f>
        <v>12.432992380952381</v>
      </c>
      <c r="J1790" s="2">
        <f t="shared" si="218"/>
        <v>12.56845963579549</v>
      </c>
      <c r="K1790" s="2">
        <f t="shared" si="220"/>
        <v>12.78484551808317</v>
      </c>
    </row>
    <row r="1791" spans="1:11" ht="13.5" x14ac:dyDescent="0.25">
      <c r="A1791" s="3">
        <f>TITRES_STAT!B1794</f>
        <v>44621</v>
      </c>
      <c r="B1791" s="17">
        <f>TITRES_STAT!D1794</f>
        <v>12.1435</v>
      </c>
      <c r="C1791" s="2">
        <f t="shared" si="213"/>
        <v>-0.15479999999999983</v>
      </c>
      <c r="D1791" s="2">
        <f t="shared" si="214"/>
        <v>12.358500000000001</v>
      </c>
      <c r="E1791" s="2">
        <f t="shared" si="216"/>
        <v>12.44622</v>
      </c>
      <c r="F1791" s="2">
        <f t="shared" si="217"/>
        <v>12.55071</v>
      </c>
      <c r="G1791" s="2">
        <f t="shared" si="219"/>
        <v>12.758399999999993</v>
      </c>
      <c r="H1791" s="2">
        <f t="shared" si="215"/>
        <v>13.631213999999991</v>
      </c>
      <c r="I1791" s="2">
        <f t="array" ref="I1791">SUMPRODUCT(B1775:B1794, (ROW(B1775:B1794)-ROW(B1775)+1)) / (20*21/2)</f>
        <v>12.413458095238093</v>
      </c>
      <c r="J1791" s="2">
        <f t="shared" si="218"/>
        <v>12.527987289529253</v>
      </c>
      <c r="K1791" s="2">
        <f t="shared" si="220"/>
        <v>12.759694713452458</v>
      </c>
    </row>
    <row r="1792" spans="1:11" ht="13.5" x14ac:dyDescent="0.25">
      <c r="A1792" s="3">
        <f>TITRES_STAT!B1795</f>
        <v>44622</v>
      </c>
      <c r="B1792" s="17">
        <f>TITRES_STAT!D1795</f>
        <v>12.298299999999999</v>
      </c>
      <c r="C1792" s="2">
        <f t="shared" si="213"/>
        <v>0.15479999999999983</v>
      </c>
      <c r="D1792" s="2">
        <f t="shared" si="214"/>
        <v>12.324099999999998</v>
      </c>
      <c r="E1792" s="2">
        <f t="shared" si="216"/>
        <v>12.416119999999999</v>
      </c>
      <c r="F1792" s="2">
        <f t="shared" si="217"/>
        <v>12.527060000000002</v>
      </c>
      <c r="G1792" s="2">
        <f t="shared" si="219"/>
        <v>12.749799999999993</v>
      </c>
      <c r="H1792" s="2">
        <f t="shared" si="215"/>
        <v>13.622957999999992</v>
      </c>
      <c r="I1792" s="2">
        <f t="array" ref="I1792">SUMPRODUCT(B1776:B1795, (ROW(B1776:B1795)-ROW(B1776)+1)) / (20*21/2)</f>
        <v>12.395357142857144</v>
      </c>
      <c r="J1792" s="2">
        <f t="shared" si="218"/>
        <v>12.506112309574085</v>
      </c>
      <c r="K1792" s="2">
        <f t="shared" si="220"/>
        <v>12.741600803120988</v>
      </c>
    </row>
    <row r="1793" spans="1:11" ht="13.5" x14ac:dyDescent="0.25">
      <c r="A1793" s="3">
        <f>TITRES_STAT!B1796</f>
        <v>44623</v>
      </c>
      <c r="B1793" s="17">
        <f>TITRES_STAT!D1796</f>
        <v>12.298299999999999</v>
      </c>
      <c r="C1793" s="2">
        <f t="shared" si="213"/>
        <v>0</v>
      </c>
      <c r="D1793" s="2">
        <f t="shared" si="214"/>
        <v>12.291419999999999</v>
      </c>
      <c r="E1793" s="2">
        <f t="shared" si="216"/>
        <v>12.390319999999999</v>
      </c>
      <c r="F1793" s="2">
        <f t="shared" si="217"/>
        <v>12.503410000000002</v>
      </c>
      <c r="G1793" s="2">
        <f t="shared" si="219"/>
        <v>12.739479999999993</v>
      </c>
      <c r="H1793" s="2">
        <f t="shared" si="215"/>
        <v>13.613067999999993</v>
      </c>
      <c r="I1793" s="2">
        <f t="array" ref="I1793">SUMPRODUCT(B1777:B1796, (ROW(B1777:B1796)-ROW(B1777)+1)) / (20*21/2)</f>
        <v>12.390156190476189</v>
      </c>
      <c r="J1793" s="2">
        <f t="shared" si="218"/>
        <v>12.486320661043219</v>
      </c>
      <c r="K1793" s="2">
        <f t="shared" si="220"/>
        <v>12.724216457900557</v>
      </c>
    </row>
    <row r="1794" spans="1:11" ht="13.5" x14ac:dyDescent="0.25">
      <c r="A1794" s="3">
        <f>TITRES_STAT!B1797</f>
        <v>44624</v>
      </c>
      <c r="B1794" s="17">
        <f>TITRES_STAT!D1797</f>
        <v>12.298299999999999</v>
      </c>
      <c r="C1794" s="2">
        <f t="shared" si="213"/>
        <v>0</v>
      </c>
      <c r="D1794" s="2">
        <f t="shared" si="214"/>
        <v>12.267339999999999</v>
      </c>
      <c r="E1794" s="2">
        <f t="shared" si="216"/>
        <v>12.364520000000001</v>
      </c>
      <c r="F1794" s="2">
        <f t="shared" si="217"/>
        <v>12.488360000000004</v>
      </c>
      <c r="G1794" s="2">
        <f t="shared" si="219"/>
        <v>12.729159999999997</v>
      </c>
      <c r="H1794" s="2">
        <f t="shared" si="215"/>
        <v>13.60145799999999</v>
      </c>
      <c r="I1794" s="2">
        <f t="array" ref="I1794">SUMPRODUCT(B1778:B1797, (ROW(B1778:B1797)-ROW(B1778)+1)) / (20*21/2)</f>
        <v>12.374348571428573</v>
      </c>
      <c r="J1794" s="2">
        <f t="shared" si="218"/>
        <v>12.468413931420056</v>
      </c>
      <c r="K1794" s="2">
        <f t="shared" si="220"/>
        <v>12.707513851708377</v>
      </c>
    </row>
    <row r="1795" spans="1:11" ht="13.5" x14ac:dyDescent="0.25">
      <c r="A1795" s="3">
        <f>TITRES_STAT!B1798</f>
        <v>44627</v>
      </c>
      <c r="B1795" s="17">
        <f>TITRES_STAT!D1798</f>
        <v>12.298299999999999</v>
      </c>
      <c r="C1795" s="2">
        <f t="shared" si="213"/>
        <v>0</v>
      </c>
      <c r="D1795" s="2">
        <f t="shared" si="214"/>
        <v>12.267339999999999</v>
      </c>
      <c r="E1795" s="2">
        <f t="shared" si="216"/>
        <v>12.346459999999999</v>
      </c>
      <c r="F1795" s="2">
        <f t="shared" si="217"/>
        <v>12.473310000000001</v>
      </c>
      <c r="G1795" s="2">
        <f t="shared" si="219"/>
        <v>12.719011999999998</v>
      </c>
      <c r="H1795" s="2">
        <f t="shared" si="215"/>
        <v>13.588557999999988</v>
      </c>
      <c r="I1795" s="2">
        <f t="array" ref="I1795">SUMPRODUCT(B1779:B1798, (ROW(B1779:B1798)-ROW(B1779)+1)) / (20*21/2)</f>
        <v>12.372382857142856</v>
      </c>
      <c r="J1795" s="2">
        <f t="shared" si="218"/>
        <v>12.452212604618145</v>
      </c>
      <c r="K1795" s="2">
        <f t="shared" si="220"/>
        <v>12.691466249680598</v>
      </c>
    </row>
    <row r="1796" spans="1:11" ht="13.5" x14ac:dyDescent="0.25">
      <c r="A1796" s="3">
        <f>TITRES_STAT!B1799</f>
        <v>44628</v>
      </c>
      <c r="B1796" s="17">
        <f>TITRES_STAT!D1799</f>
        <v>12.418699999999999</v>
      </c>
      <c r="C1796" s="2">
        <f t="shared" ref="C1796:C1859" si="221">B1796-B1795</f>
        <v>0.12040000000000006</v>
      </c>
      <c r="D1796" s="2">
        <f t="shared" si="214"/>
        <v>12.322379999999999</v>
      </c>
      <c r="E1796" s="2">
        <f t="shared" si="216"/>
        <v>12.340439999999999</v>
      </c>
      <c r="F1796" s="2">
        <f t="shared" si="217"/>
        <v>12.464280000000002</v>
      </c>
      <c r="G1796" s="2">
        <f t="shared" si="219"/>
        <v>12.709379999999999</v>
      </c>
      <c r="H1796" s="2">
        <f t="shared" si="215"/>
        <v>13.577549999999992</v>
      </c>
      <c r="I1796" s="2">
        <f t="array" ref="I1796">SUMPRODUCT(B1780:B1799, (ROW(B1780:B1799)-ROW(B1780)+1)) / (20*21/2)</f>
        <v>12.360015238095237</v>
      </c>
      <c r="J1796" s="2">
        <f t="shared" si="218"/>
        <v>12.449020927987846</v>
      </c>
      <c r="K1796" s="2">
        <f t="shared" si="220"/>
        <v>12.680769534006849</v>
      </c>
    </row>
    <row r="1797" spans="1:11" ht="13.5" x14ac:dyDescent="0.25">
      <c r="A1797" s="3">
        <f>TITRES_STAT!B1800</f>
        <v>44629</v>
      </c>
      <c r="B1797" s="17">
        <f>TITRES_STAT!D1800</f>
        <v>12.298299999999999</v>
      </c>
      <c r="C1797" s="2">
        <f t="shared" si="221"/>
        <v>-0.12040000000000006</v>
      </c>
      <c r="D1797" s="2">
        <f t="shared" si="214"/>
        <v>12.322379999999999</v>
      </c>
      <c r="E1797" s="2">
        <f t="shared" si="216"/>
        <v>12.323239999999998</v>
      </c>
      <c r="F1797" s="2">
        <f t="shared" si="217"/>
        <v>12.439340000000001</v>
      </c>
      <c r="G1797" s="2">
        <f t="shared" si="219"/>
        <v>12.687020000000002</v>
      </c>
      <c r="H1797" s="2">
        <f t="shared" si="215"/>
        <v>13.565939999999994</v>
      </c>
      <c r="I1797" s="2">
        <f t="array" ref="I1797">SUMPRODUCT(B1781:B1800, (ROW(B1781:B1800)-ROW(B1781)+1)) / (20*21/2)</f>
        <v>12.34097238095238</v>
      </c>
      <c r="J1797" s="2">
        <f t="shared" si="218"/>
        <v>12.434666553893765</v>
      </c>
      <c r="K1797" s="2">
        <f t="shared" si="220"/>
        <v>12.665770728751678</v>
      </c>
    </row>
    <row r="1798" spans="1:11" ht="13.5" x14ac:dyDescent="0.25">
      <c r="A1798" s="3">
        <f>TITRES_STAT!B1801</f>
        <v>44630</v>
      </c>
      <c r="B1798" s="17">
        <f>TITRES_STAT!D1801</f>
        <v>12.418699999999999</v>
      </c>
      <c r="C1798" s="2">
        <f t="shared" si="221"/>
        <v>0.12040000000000006</v>
      </c>
      <c r="D1798" s="2">
        <f t="shared" ref="D1798:D1861" si="222">AVERAGE(B1794:B1798)</f>
        <v>12.346459999999999</v>
      </c>
      <c r="E1798" s="2">
        <f t="shared" si="216"/>
        <v>12.31894</v>
      </c>
      <c r="F1798" s="2">
        <f t="shared" si="217"/>
        <v>12.428160000000002</v>
      </c>
      <c r="G1798" s="2">
        <f t="shared" si="219"/>
        <v>12.669132000000001</v>
      </c>
      <c r="H1798" s="2">
        <f t="shared" si="215"/>
        <v>13.555576999999996</v>
      </c>
      <c r="I1798" s="2">
        <f t="array" ref="I1798">SUMPRODUCT(B1782:B1801, (ROW(B1782:B1801)-ROW(B1782)+1)) / (20*21/2)</f>
        <v>12.343224761904761</v>
      </c>
      <c r="J1798" s="2">
        <f t="shared" si="218"/>
        <v>12.433145929713406</v>
      </c>
      <c r="K1798" s="2">
        <f t="shared" si="220"/>
        <v>12.656081680565338</v>
      </c>
    </row>
    <row r="1799" spans="1:11" ht="13.5" x14ac:dyDescent="0.25">
      <c r="A1799" s="3">
        <f>TITRES_STAT!B1802</f>
        <v>44631</v>
      </c>
      <c r="B1799" s="17">
        <f>TITRES_STAT!D1802</f>
        <v>12.298299999999999</v>
      </c>
      <c r="C1799" s="2">
        <f t="shared" si="221"/>
        <v>-0.12040000000000006</v>
      </c>
      <c r="D1799" s="2">
        <f t="shared" si="222"/>
        <v>12.346459999999999</v>
      </c>
      <c r="E1799" s="2">
        <f t="shared" si="216"/>
        <v>12.306899999999999</v>
      </c>
      <c r="F1799" s="2">
        <f t="shared" si="217"/>
        <v>12.412250000000004</v>
      </c>
      <c r="G1799" s="2">
        <f t="shared" si="219"/>
        <v>12.645052000000003</v>
      </c>
      <c r="H1799" s="2">
        <f t="shared" si="215"/>
        <v>13.543751999999994</v>
      </c>
      <c r="I1799" s="2">
        <f t="array" ref="I1799">SUMPRODUCT(B1783:B1802, (ROW(B1783:B1802)-ROW(B1783)+1)) / (20*21/2)</f>
        <v>12.334870476190476</v>
      </c>
      <c r="J1799" s="2">
        <f t="shared" si="218"/>
        <v>12.420303460216891</v>
      </c>
      <c r="K1799" s="2">
        <f t="shared" si="220"/>
        <v>12.64205102642552</v>
      </c>
    </row>
    <row r="1800" spans="1:11" ht="13.5" x14ac:dyDescent="0.25">
      <c r="A1800" s="3">
        <f>TITRES_STAT!B1803</f>
        <v>44634</v>
      </c>
      <c r="B1800" s="17">
        <f>TITRES_STAT!D1803</f>
        <v>12.212300000000001</v>
      </c>
      <c r="C1800" s="2">
        <f t="shared" si="221"/>
        <v>-8.5999999999998522E-2</v>
      </c>
      <c r="D1800" s="2">
        <f t="shared" si="222"/>
        <v>12.32926</v>
      </c>
      <c r="E1800" s="2">
        <f t="shared" si="216"/>
        <v>12.298299999999999</v>
      </c>
      <c r="F1800" s="2">
        <f t="shared" si="217"/>
        <v>12.395050000000003</v>
      </c>
      <c r="G1800" s="2">
        <f t="shared" si="219"/>
        <v>12.631292000000004</v>
      </c>
      <c r="H1800" s="2">
        <f t="shared" si="215"/>
        <v>13.531496999999995</v>
      </c>
      <c r="I1800" s="2">
        <f t="array" ref="I1800">SUMPRODUCT(B1784:B1803, (ROW(B1784:B1803)-ROW(B1784)+1)) / (20*21/2)</f>
        <v>12.327949523809524</v>
      </c>
      <c r="J1800" s="2">
        <f t="shared" si="218"/>
        <v>12.400493606862902</v>
      </c>
      <c r="K1800" s="2">
        <f t="shared" si="220"/>
        <v>12.625198044997068</v>
      </c>
    </row>
    <row r="1801" spans="1:11" ht="13.5" x14ac:dyDescent="0.25">
      <c r="A1801" s="3">
        <f>TITRES_STAT!B1804</f>
        <v>44635</v>
      </c>
      <c r="B1801" s="17">
        <f>TITRES_STAT!D1804</f>
        <v>12.418699999999999</v>
      </c>
      <c r="C1801" s="2">
        <f t="shared" si="221"/>
        <v>0.20639999999999858</v>
      </c>
      <c r="D1801" s="2">
        <f t="shared" si="222"/>
        <v>12.32926</v>
      </c>
      <c r="E1801" s="2">
        <f t="shared" si="216"/>
        <v>12.32582</v>
      </c>
      <c r="F1801" s="2">
        <f t="shared" si="217"/>
        <v>12.386020000000004</v>
      </c>
      <c r="G1801" s="2">
        <f t="shared" si="219"/>
        <v>12.621660000000002</v>
      </c>
      <c r="H1801" s="2">
        <f t="shared" si="215"/>
        <v>13.520531999999998</v>
      </c>
      <c r="I1801" s="2">
        <f t="array" ref="I1801">SUMPRODUCT(B1785:B1804, (ROW(B1785:B1804)-ROW(B1785)+1)) / (20*21/2)</f>
        <v>12.32225714285714</v>
      </c>
      <c r="J1801" s="2">
        <f t="shared" si="218"/>
        <v>12.402227549066435</v>
      </c>
      <c r="K1801" s="2">
        <f t="shared" si="220"/>
        <v>12.617100082448164</v>
      </c>
    </row>
    <row r="1802" spans="1:11" ht="13.5" x14ac:dyDescent="0.25">
      <c r="A1802" s="3">
        <f>TITRES_STAT!B1805</f>
        <v>44636</v>
      </c>
      <c r="B1802" s="17">
        <f>TITRES_STAT!D1805</f>
        <v>12.298299999999999</v>
      </c>
      <c r="C1802" s="2">
        <f t="shared" si="221"/>
        <v>-0.12040000000000006</v>
      </c>
      <c r="D1802" s="2">
        <f t="shared" si="222"/>
        <v>12.32926</v>
      </c>
      <c r="E1802" s="2">
        <f t="shared" si="216"/>
        <v>12.325819999999998</v>
      </c>
      <c r="F1802" s="2">
        <f t="shared" si="217"/>
        <v>12.370970000000003</v>
      </c>
      <c r="G1802" s="2">
        <f t="shared" si="219"/>
        <v>12.609792000000001</v>
      </c>
      <c r="H1802" s="2">
        <f t="shared" ref="H1802:H1865" si="223">AVERAGE(B1603:B1802)</f>
        <v>13.509781999999998</v>
      </c>
      <c r="I1802" s="2">
        <f t="array" ref="I1802">SUMPRODUCT(B1786:B1805, (ROW(B1786:B1805)-ROW(B1786)+1)) / (20*21/2)</f>
        <v>12.303869523809523</v>
      </c>
      <c r="J1802" s="2">
        <f t="shared" si="218"/>
        <v>12.392329687250584</v>
      </c>
      <c r="K1802" s="2">
        <f t="shared" si="220"/>
        <v>12.604598118430589</v>
      </c>
    </row>
    <row r="1803" spans="1:11" ht="13.5" x14ac:dyDescent="0.25">
      <c r="A1803" s="3">
        <f>TITRES_STAT!B1806</f>
        <v>44637</v>
      </c>
      <c r="B1803" s="17">
        <f>TITRES_STAT!D1806</f>
        <v>12.298299999999999</v>
      </c>
      <c r="C1803" s="2">
        <f t="shared" si="221"/>
        <v>0</v>
      </c>
      <c r="D1803" s="2">
        <f t="shared" si="222"/>
        <v>12.305179999999998</v>
      </c>
      <c r="E1803" s="2">
        <f t="shared" si="216"/>
        <v>12.325819999999998</v>
      </c>
      <c r="F1803" s="2">
        <f t="shared" si="217"/>
        <v>12.358070000000003</v>
      </c>
      <c r="G1803" s="2">
        <f t="shared" si="219"/>
        <v>12.597924000000003</v>
      </c>
      <c r="H1803" s="2">
        <f t="shared" si="223"/>
        <v>13.499031999999998</v>
      </c>
      <c r="I1803" s="2">
        <f t="array" ref="I1803">SUMPRODUCT(B1787:B1806, (ROW(B1787:B1806)-ROW(B1787)+1)) / (20*21/2)</f>
        <v>12.31652380952381</v>
      </c>
      <c r="J1803" s="2">
        <f t="shared" si="218"/>
        <v>12.383374478941004</v>
      </c>
      <c r="K1803" s="2">
        <f t="shared" si="220"/>
        <v>12.592586427511742</v>
      </c>
    </row>
    <row r="1804" spans="1:11" ht="13.5" x14ac:dyDescent="0.25">
      <c r="A1804" s="3">
        <f>TITRES_STAT!B1807</f>
        <v>44638</v>
      </c>
      <c r="B1804" s="17">
        <f>TITRES_STAT!D1807</f>
        <v>12.298299999999999</v>
      </c>
      <c r="C1804" s="2">
        <f t="shared" si="221"/>
        <v>0</v>
      </c>
      <c r="D1804" s="2">
        <f t="shared" si="222"/>
        <v>12.305179999999998</v>
      </c>
      <c r="E1804" s="2">
        <f t="shared" ref="E1804:E1867" si="224">AVERAGE(B1795:B1804)</f>
        <v>12.325819999999998</v>
      </c>
      <c r="F1804" s="2">
        <f t="shared" si="217"/>
        <v>12.345170000000003</v>
      </c>
      <c r="G1804" s="2">
        <f t="shared" si="219"/>
        <v>12.587776000000002</v>
      </c>
      <c r="H1804" s="2">
        <f t="shared" si="223"/>
        <v>13.488711999999998</v>
      </c>
      <c r="I1804" s="2">
        <f t="array" ref="I1804">SUMPRODUCT(B1788:B1807, (ROW(B1788:B1807)-ROW(B1788)+1)) / (20*21/2)</f>
        <v>12.329259999999998</v>
      </c>
      <c r="J1804" s="2">
        <f t="shared" si="218"/>
        <v>12.375272147613289</v>
      </c>
      <c r="K1804" s="2">
        <f t="shared" si="220"/>
        <v>12.581045783295595</v>
      </c>
    </row>
    <row r="1805" spans="1:11" ht="13.5" x14ac:dyDescent="0.25">
      <c r="A1805" s="3">
        <f>TITRES_STAT!B1808</f>
        <v>44641</v>
      </c>
      <c r="B1805" s="17">
        <f>TITRES_STAT!D1808</f>
        <v>12.152100000000001</v>
      </c>
      <c r="C1805" s="2">
        <f t="shared" si="221"/>
        <v>-0.14619999999999855</v>
      </c>
      <c r="D1805" s="2">
        <f t="shared" si="222"/>
        <v>12.293139999999999</v>
      </c>
      <c r="E1805" s="2">
        <f t="shared" si="224"/>
        <v>12.311199999999999</v>
      </c>
      <c r="F1805" s="2">
        <f t="shared" si="217"/>
        <v>12.328830000000002</v>
      </c>
      <c r="G1805" s="2">
        <f t="shared" si="219"/>
        <v>12.574704000000002</v>
      </c>
      <c r="H1805" s="2">
        <f t="shared" si="223"/>
        <v>13.477875999999997</v>
      </c>
      <c r="I1805" s="2">
        <f t="array" ref="I1805">SUMPRODUCT(B1789:B1808, (ROW(B1789:B1808)-ROW(B1789)+1)) / (20*21/2)</f>
        <v>12.326475238095238</v>
      </c>
      <c r="J1805" s="2">
        <f t="shared" si="218"/>
        <v>12.354017657364405</v>
      </c>
      <c r="K1805" s="2">
        <f t="shared" si="220"/>
        <v>12.564224380029101</v>
      </c>
    </row>
    <row r="1806" spans="1:11" ht="13.5" x14ac:dyDescent="0.25">
      <c r="A1806" s="3">
        <f>TITRES_STAT!B1809</f>
        <v>44642</v>
      </c>
      <c r="B1806" s="17">
        <f>TITRES_STAT!D1809</f>
        <v>12.4617</v>
      </c>
      <c r="C1806" s="2">
        <f t="shared" si="221"/>
        <v>0.30959999999999965</v>
      </c>
      <c r="D1806" s="2">
        <f t="shared" si="222"/>
        <v>12.301739999999999</v>
      </c>
      <c r="E1806" s="2">
        <f t="shared" si="224"/>
        <v>12.3155</v>
      </c>
      <c r="F1806" s="2">
        <f t="shared" si="217"/>
        <v>12.327970000000002</v>
      </c>
      <c r="G1806" s="2">
        <f t="shared" si="219"/>
        <v>12.568168</v>
      </c>
      <c r="H1806" s="2">
        <f t="shared" si="223"/>
        <v>13.468845999999994</v>
      </c>
      <c r="I1806" s="2">
        <f t="array" ref="I1806">SUMPRODUCT(B1790:B1809, (ROW(B1790:B1809)-ROW(B1790)+1)) / (20*21/2)</f>
        <v>12.324468571428573</v>
      </c>
      <c r="J1806" s="2">
        <f t="shared" si="218"/>
        <v>12.364273118567795</v>
      </c>
      <c r="K1806" s="2">
        <f t="shared" si="220"/>
        <v>12.560203816106391</v>
      </c>
    </row>
    <row r="1807" spans="1:11" ht="13.5" x14ac:dyDescent="0.25">
      <c r="A1807" s="3">
        <f>TITRES_STAT!B1810</f>
        <v>44643</v>
      </c>
      <c r="B1807" s="17">
        <f>TITRES_STAT!D1810</f>
        <v>12.4617</v>
      </c>
      <c r="C1807" s="2">
        <f t="shared" si="221"/>
        <v>0</v>
      </c>
      <c r="D1807" s="2">
        <f t="shared" si="222"/>
        <v>12.33442</v>
      </c>
      <c r="E1807" s="2">
        <f t="shared" si="224"/>
        <v>12.33184</v>
      </c>
      <c r="F1807" s="2">
        <f t="shared" si="217"/>
        <v>12.327540000000003</v>
      </c>
      <c r="G1807" s="2">
        <f t="shared" si="219"/>
        <v>12.561804</v>
      </c>
      <c r="H1807" s="2">
        <f t="shared" si="223"/>
        <v>13.459858999999993</v>
      </c>
      <c r="I1807" s="2">
        <f t="array" ref="I1807">SUMPRODUCT(B1791:B1810, (ROW(B1791:B1810)-ROW(B1791)+1)) / (20*21/2)</f>
        <v>12.323035238095237</v>
      </c>
      <c r="J1807" s="2">
        <f t="shared" si="218"/>
        <v>12.373551869180385</v>
      </c>
      <c r="K1807" s="2">
        <f t="shared" si="220"/>
        <v>12.556340921357121</v>
      </c>
    </row>
    <row r="1808" spans="1:11" ht="13.5" x14ac:dyDescent="0.25">
      <c r="A1808" s="3">
        <f>TITRES_STAT!B1811</f>
        <v>44644</v>
      </c>
      <c r="B1808" s="17">
        <f>TITRES_STAT!D1811</f>
        <v>12.298299999999999</v>
      </c>
      <c r="C1808" s="2">
        <f t="shared" si="221"/>
        <v>-0.1634000000000011</v>
      </c>
      <c r="D1808" s="2">
        <f t="shared" si="222"/>
        <v>12.33442</v>
      </c>
      <c r="E1808" s="2">
        <f t="shared" si="224"/>
        <v>12.319799999999999</v>
      </c>
      <c r="F1808" s="2">
        <f t="shared" si="217"/>
        <v>12.319370000000003</v>
      </c>
      <c r="G1808" s="2">
        <f t="shared" si="219"/>
        <v>12.549764</v>
      </c>
      <c r="H1808" s="2">
        <f t="shared" si="223"/>
        <v>13.45005499999999</v>
      </c>
      <c r="I1808" s="2">
        <f t="array" ref="I1808">SUMPRODUCT(B1792:B1811, (ROW(B1792:B1811)-ROW(B1792)+1)) / (20*21/2)</f>
        <v>12.333887619047619</v>
      </c>
      <c r="J1808" s="2">
        <f t="shared" si="218"/>
        <v>12.366385024496539</v>
      </c>
      <c r="K1808" s="2">
        <f t="shared" si="220"/>
        <v>12.546221669539195</v>
      </c>
    </row>
    <row r="1809" spans="1:11" ht="13.5" x14ac:dyDescent="0.25">
      <c r="A1809" s="3">
        <f>TITRES_STAT!B1812</f>
        <v>44645</v>
      </c>
      <c r="B1809" s="17">
        <f>TITRES_STAT!D1812</f>
        <v>12.298299999999999</v>
      </c>
      <c r="C1809" s="2">
        <f t="shared" si="221"/>
        <v>0</v>
      </c>
      <c r="D1809" s="2">
        <f t="shared" si="222"/>
        <v>12.33442</v>
      </c>
      <c r="E1809" s="2">
        <f t="shared" si="224"/>
        <v>12.319800000000001</v>
      </c>
      <c r="F1809" s="2">
        <f t="shared" si="217"/>
        <v>12.313350000000003</v>
      </c>
      <c r="G1809" s="2">
        <f t="shared" si="219"/>
        <v>12.537724000000001</v>
      </c>
      <c r="H1809" s="2">
        <f t="shared" si="223"/>
        <v>13.440594999999995</v>
      </c>
      <c r="I1809" s="2">
        <f t="array" ref="I1809">SUMPRODUCT(B1793:B1812, (ROW(B1793:B1812)-ROW(B1793)+1)) / (20*21/2)</f>
        <v>12.338474285714286</v>
      </c>
      <c r="J1809" s="2">
        <f t="shared" si="218"/>
        <v>12.35990073644925</v>
      </c>
      <c r="K1809" s="2">
        <f t="shared" si="220"/>
        <v>12.536499251125893</v>
      </c>
    </row>
    <row r="1810" spans="1:11" ht="13.5" x14ac:dyDescent="0.25">
      <c r="A1810" s="3">
        <f>TITRES_STAT!B1813</f>
        <v>44648</v>
      </c>
      <c r="B1810" s="17">
        <f>TITRES_STAT!D1813</f>
        <v>12.298299999999999</v>
      </c>
      <c r="C1810" s="2">
        <f t="shared" si="221"/>
        <v>0</v>
      </c>
      <c r="D1810" s="2">
        <f t="shared" si="222"/>
        <v>12.363659999999999</v>
      </c>
      <c r="E1810" s="2">
        <f t="shared" si="224"/>
        <v>12.3284</v>
      </c>
      <c r="F1810" s="2">
        <f t="shared" si="217"/>
        <v>12.313350000000003</v>
      </c>
      <c r="G1810" s="2">
        <f t="shared" si="219"/>
        <v>12.525684000000002</v>
      </c>
      <c r="H1810" s="2">
        <f t="shared" si="223"/>
        <v>13.430790999999997</v>
      </c>
      <c r="I1810" s="2">
        <f t="array" ref="I1810">SUMPRODUCT(B1794:B1813, (ROW(B1794:B1813)-ROW(B1794)+1)) / (20*21/2)</f>
        <v>12.34351142857143</v>
      </c>
      <c r="J1810" s="2">
        <f t="shared" si="218"/>
        <v>12.354033999644559</v>
      </c>
      <c r="K1810" s="2">
        <f t="shared" si="220"/>
        <v>12.527158104022917</v>
      </c>
    </row>
    <row r="1811" spans="1:11" ht="13.5" x14ac:dyDescent="0.25">
      <c r="A1811" s="3">
        <f>TITRES_STAT!B1814</f>
        <v>44649</v>
      </c>
      <c r="B1811" s="17">
        <f>TITRES_STAT!D1814</f>
        <v>12.427300000000001</v>
      </c>
      <c r="C1811" s="2">
        <f t="shared" si="221"/>
        <v>0.12900000000000134</v>
      </c>
      <c r="D1811" s="2">
        <f t="shared" si="222"/>
        <v>12.356779999999999</v>
      </c>
      <c r="E1811" s="2">
        <f t="shared" si="224"/>
        <v>12.32926</v>
      </c>
      <c r="F1811" s="2">
        <f t="shared" si="217"/>
        <v>12.327540000000003</v>
      </c>
      <c r="G1811" s="2">
        <f t="shared" si="219"/>
        <v>12.516224000000001</v>
      </c>
      <c r="H1811" s="2">
        <f t="shared" si="223"/>
        <v>13.420255999999995</v>
      </c>
      <c r="I1811" s="2">
        <f t="array" ref="I1811">SUMPRODUCT(B1795:B1814, (ROW(B1795:B1814)-ROW(B1795)+1)) / (20*21/2)</f>
        <v>12.348139047619046</v>
      </c>
      <c r="J1811" s="2">
        <f t="shared" si="218"/>
        <v>12.361011713964125</v>
      </c>
      <c r="K1811" s="2">
        <f t="shared" si="220"/>
        <v>12.523242099943586</v>
      </c>
    </row>
    <row r="1812" spans="1:11" ht="13.5" x14ac:dyDescent="0.25">
      <c r="A1812" s="3">
        <f>TITRES_STAT!B1815</f>
        <v>44650</v>
      </c>
      <c r="B1812" s="17">
        <f>TITRES_STAT!D1815</f>
        <v>12.3757</v>
      </c>
      <c r="C1812" s="2">
        <f t="shared" si="221"/>
        <v>-5.1600000000000534E-2</v>
      </c>
      <c r="D1812" s="2">
        <f t="shared" si="222"/>
        <v>12.339580000000002</v>
      </c>
      <c r="E1812" s="2">
        <f t="shared" si="224"/>
        <v>12.337</v>
      </c>
      <c r="F1812" s="2">
        <f t="shared" ref="F1812:F1875" si="225">AVERAGE(B1793:B1812)</f>
        <v>12.331410000000002</v>
      </c>
      <c r="G1812" s="2">
        <f t="shared" si="219"/>
        <v>12.505904000000001</v>
      </c>
      <c r="H1812" s="2">
        <f t="shared" si="223"/>
        <v>13.409505999999995</v>
      </c>
      <c r="I1812" s="2">
        <f t="array" ref="I1812">SUMPRODUCT(B1796:B1815, (ROW(B1796:B1815)-ROW(B1796)+1)) / (20*21/2)</f>
        <v>12.344166666666666</v>
      </c>
      <c r="J1812" s="2">
        <f t="shared" si="218"/>
        <v>12.362410598348495</v>
      </c>
      <c r="K1812" s="2">
        <f t="shared" si="220"/>
        <v>12.517456135239916</v>
      </c>
    </row>
    <row r="1813" spans="1:11" ht="13.5" x14ac:dyDescent="0.25">
      <c r="A1813" s="3">
        <f>TITRES_STAT!B1816</f>
        <v>44651</v>
      </c>
      <c r="B1813" s="17">
        <f>TITRES_STAT!D1816</f>
        <v>12.3843</v>
      </c>
      <c r="C1813" s="2">
        <f t="shared" si="221"/>
        <v>8.5999999999994969E-3</v>
      </c>
      <c r="D1813" s="2">
        <f t="shared" si="222"/>
        <v>12.356780000000001</v>
      </c>
      <c r="E1813" s="2">
        <f t="shared" si="224"/>
        <v>12.345599999999999</v>
      </c>
      <c r="F1813" s="2">
        <f t="shared" si="225"/>
        <v>12.335710000000002</v>
      </c>
      <c r="G1813" s="2">
        <f t="shared" si="219"/>
        <v>12.495756000000002</v>
      </c>
      <c r="H1813" s="2">
        <f t="shared" si="223"/>
        <v>13.398798999999995</v>
      </c>
      <c r="I1813" s="2">
        <f t="array" ref="I1813">SUMPRODUCT(B1797:B1816, (ROW(B1797:B1816)-ROW(B1797)+1)) / (20*21/2)</f>
        <v>12.348384761904761</v>
      </c>
      <c r="J1813" s="2">
        <f t="shared" ref="J1813:J1876" si="226">$J$4*B1813+J1812*(1-$J$4)</f>
        <v>12.364495303267685</v>
      </c>
      <c r="K1813" s="2">
        <f t="shared" si="220"/>
        <v>12.512234326014823</v>
      </c>
    </row>
    <row r="1814" spans="1:11" ht="13.5" x14ac:dyDescent="0.25">
      <c r="A1814" s="3">
        <f>TITRES_STAT!B1817</f>
        <v>44652</v>
      </c>
      <c r="B1814" s="17">
        <f>TITRES_STAT!D1817</f>
        <v>12.3843</v>
      </c>
      <c r="C1814" s="2">
        <f t="shared" si="221"/>
        <v>0</v>
      </c>
      <c r="D1814" s="2">
        <f t="shared" si="222"/>
        <v>12.37398</v>
      </c>
      <c r="E1814" s="2">
        <f t="shared" si="224"/>
        <v>12.354199999999999</v>
      </c>
      <c r="F1814" s="2">
        <f t="shared" si="225"/>
        <v>12.340010000000001</v>
      </c>
      <c r="G1814" s="2">
        <f t="shared" si="219"/>
        <v>12.48578</v>
      </c>
      <c r="H1814" s="2">
        <f t="shared" si="223"/>
        <v>13.388091999999995</v>
      </c>
      <c r="I1814" s="2">
        <f t="array" ref="I1814">SUMPRODUCT(B1798:B1817, (ROW(B1798:B1817)-ROW(B1798)+1)) / (20*21/2)</f>
        <v>12.351947619047619</v>
      </c>
      <c r="J1814" s="2">
        <f t="shared" si="226"/>
        <v>12.366381464861238</v>
      </c>
      <c r="K1814" s="2">
        <f t="shared" si="220"/>
        <v>12.507217293622086</v>
      </c>
    </row>
    <row r="1815" spans="1:11" ht="13.5" x14ac:dyDescent="0.25">
      <c r="A1815" s="3">
        <f>TITRES_STAT!B1818</f>
        <v>44655</v>
      </c>
      <c r="B1815" s="17">
        <f>TITRES_STAT!D1818</f>
        <v>12.298299999999999</v>
      </c>
      <c r="C1815" s="2">
        <f t="shared" si="221"/>
        <v>-8.6000000000000298E-2</v>
      </c>
      <c r="D1815" s="2">
        <f t="shared" si="222"/>
        <v>12.37398</v>
      </c>
      <c r="E1815" s="2">
        <f t="shared" si="224"/>
        <v>12.368819999999998</v>
      </c>
      <c r="F1815" s="2">
        <f t="shared" si="225"/>
        <v>12.340010000000003</v>
      </c>
      <c r="G1815" s="2">
        <f t="shared" si="219"/>
        <v>12.477868000000001</v>
      </c>
      <c r="H1815" s="2">
        <f t="shared" si="223"/>
        <v>13.378502999999997</v>
      </c>
      <c r="I1815" s="2">
        <f t="array" ref="I1815">SUMPRODUCT(B1799:B1818, (ROW(B1799:B1818)-ROW(B1799)+1)) / (20*21/2)</f>
        <v>12.347770476190474</v>
      </c>
      <c r="J1815" s="2">
        <f t="shared" si="226"/>
        <v>12.359897515826834</v>
      </c>
      <c r="K1815" s="2">
        <f t="shared" si="220"/>
        <v>12.499024458578083</v>
      </c>
    </row>
    <row r="1816" spans="1:11" ht="13.5" x14ac:dyDescent="0.25">
      <c r="A1816" s="3">
        <f>TITRES_STAT!B1819</f>
        <v>44656</v>
      </c>
      <c r="B1816" s="17">
        <f>TITRES_STAT!D1819</f>
        <v>12.3843</v>
      </c>
      <c r="C1816" s="2">
        <f t="shared" si="221"/>
        <v>8.6000000000000298E-2</v>
      </c>
      <c r="D1816" s="2">
        <f t="shared" si="222"/>
        <v>12.365379999999998</v>
      </c>
      <c r="E1816" s="2">
        <f t="shared" si="224"/>
        <v>12.361079999999998</v>
      </c>
      <c r="F1816" s="2">
        <f t="shared" si="225"/>
        <v>12.338290000000002</v>
      </c>
      <c r="G1816" s="2">
        <f t="shared" si="219"/>
        <v>12.471676000000004</v>
      </c>
      <c r="H1816" s="2">
        <f t="shared" si="223"/>
        <v>13.368182999999997</v>
      </c>
      <c r="I1816" s="2">
        <f t="array" ref="I1816">SUMPRODUCT(B1800:B1819, (ROW(B1800:B1819)-ROW(B1800)+1)) / (20*21/2)</f>
        <v>12.351538095238096</v>
      </c>
      <c r="J1816" s="2">
        <f t="shared" si="226"/>
        <v>12.362221561938563</v>
      </c>
      <c r="K1816" s="2">
        <f t="shared" si="220"/>
        <v>12.494525460202473</v>
      </c>
    </row>
    <row r="1817" spans="1:11" ht="13.5" x14ac:dyDescent="0.25">
      <c r="A1817" s="3">
        <f>TITRES_STAT!B1820</f>
        <v>44657</v>
      </c>
      <c r="B1817" s="17">
        <f>TITRES_STAT!D1820</f>
        <v>12.3757</v>
      </c>
      <c r="C1817" s="2">
        <f t="shared" si="221"/>
        <v>-8.5999999999994969E-3</v>
      </c>
      <c r="D1817" s="2">
        <f t="shared" si="222"/>
        <v>12.36538</v>
      </c>
      <c r="E1817" s="2">
        <f t="shared" si="224"/>
        <v>12.352479999999998</v>
      </c>
      <c r="F1817" s="2">
        <f t="shared" si="225"/>
        <v>12.342160000000002</v>
      </c>
      <c r="G1817" s="2">
        <f t="shared" si="219"/>
        <v>12.461356000000002</v>
      </c>
      <c r="H1817" s="2">
        <f t="shared" si="223"/>
        <v>13.358249999999993</v>
      </c>
      <c r="I1817" s="2">
        <f t="array" ref="I1817">SUMPRODUCT(B1801:B1820, (ROW(B1801:B1820)-ROW(B1801)+1)) / (20*21/2)</f>
        <v>12.354937142857143</v>
      </c>
      <c r="J1817" s="2">
        <f t="shared" si="226"/>
        <v>12.363505222706319</v>
      </c>
      <c r="K1817" s="2">
        <f t="shared" si="220"/>
        <v>12.48986563823375</v>
      </c>
    </row>
    <row r="1818" spans="1:11" ht="13.5" x14ac:dyDescent="0.25">
      <c r="A1818" s="3">
        <f>TITRES_STAT!B1821</f>
        <v>44658</v>
      </c>
      <c r="B1818" s="17">
        <f>TITRES_STAT!D1821</f>
        <v>12.298299999999999</v>
      </c>
      <c r="C1818" s="2">
        <f t="shared" si="221"/>
        <v>-7.7400000000000801E-2</v>
      </c>
      <c r="D1818" s="2">
        <f t="shared" si="222"/>
        <v>12.348180000000001</v>
      </c>
      <c r="E1818" s="2">
        <f t="shared" si="224"/>
        <v>12.352479999999998</v>
      </c>
      <c r="F1818" s="2">
        <f t="shared" si="225"/>
        <v>12.33614</v>
      </c>
      <c r="G1818" s="2">
        <f t="shared" si="219"/>
        <v>12.449488000000004</v>
      </c>
      <c r="H1818" s="2">
        <f t="shared" si="223"/>
        <v>13.348617999999995</v>
      </c>
      <c r="I1818" s="2">
        <f t="array" ref="I1818">SUMPRODUCT(B1802:B1821, (ROW(B1802:B1821)-ROW(B1802)+1)) / (20*21/2)</f>
        <v>12.377215238095236</v>
      </c>
      <c r="J1818" s="2">
        <f t="shared" si="226"/>
        <v>12.357295201496193</v>
      </c>
      <c r="K1818" s="2">
        <f t="shared" si="220"/>
        <v>12.4823532602638</v>
      </c>
    </row>
    <row r="1819" spans="1:11" ht="13.5" x14ac:dyDescent="0.25">
      <c r="A1819" s="3">
        <f>TITRES_STAT!B1822</f>
        <v>44659</v>
      </c>
      <c r="B1819" s="17">
        <f>TITRES_STAT!D1822</f>
        <v>12.3757</v>
      </c>
      <c r="C1819" s="2">
        <f t="shared" si="221"/>
        <v>7.7400000000000801E-2</v>
      </c>
      <c r="D1819" s="2">
        <f t="shared" si="222"/>
        <v>12.34646</v>
      </c>
      <c r="E1819" s="2">
        <f t="shared" si="224"/>
        <v>12.360219999999998</v>
      </c>
      <c r="F1819" s="2">
        <f t="shared" si="225"/>
        <v>12.340010000000001</v>
      </c>
      <c r="G1819" s="2">
        <f t="shared" si="219"/>
        <v>12.440716000000004</v>
      </c>
      <c r="H1819" s="2">
        <f t="shared" si="223"/>
        <v>13.339501999999992</v>
      </c>
      <c r="I1819" s="2">
        <f t="array" ref="I1819">SUMPRODUCT(B1803:B1822, (ROW(B1803:B1822)-ROW(B1803)+1)) / (20*21/2)</f>
        <v>12.42246761904762</v>
      </c>
      <c r="J1819" s="2">
        <f t="shared" si="226"/>
        <v>12.359048039448938</v>
      </c>
      <c r="K1819" s="2">
        <f t="shared" si="220"/>
        <v>12.478170779469142</v>
      </c>
    </row>
    <row r="1820" spans="1:11" ht="13.5" x14ac:dyDescent="0.25">
      <c r="A1820" s="3">
        <f>TITRES_STAT!B1823</f>
        <v>44662</v>
      </c>
      <c r="B1820" s="17">
        <f>TITRES_STAT!D1823</f>
        <v>12.3757</v>
      </c>
      <c r="C1820" s="2">
        <f t="shared" si="221"/>
        <v>0</v>
      </c>
      <c r="D1820" s="2">
        <f t="shared" si="222"/>
        <v>12.361940000000001</v>
      </c>
      <c r="E1820" s="2">
        <f t="shared" si="224"/>
        <v>12.367959999999998</v>
      </c>
      <c r="F1820" s="2">
        <f t="shared" si="225"/>
        <v>12.348179999999999</v>
      </c>
      <c r="G1820" s="2">
        <f t="shared" si="219"/>
        <v>12.432288000000005</v>
      </c>
      <c r="H1820" s="2">
        <f t="shared" si="223"/>
        <v>13.330385999999997</v>
      </c>
      <c r="I1820" s="2">
        <f t="array" ref="I1820">SUMPRODUCT(B1804:B1823, (ROW(B1804:B1823)-ROW(B1804)+1)) / (20*21/2)</f>
        <v>12.46272380952381</v>
      </c>
      <c r="J1820" s="2">
        <f t="shared" si="226"/>
        <v>12.360633940453802</v>
      </c>
      <c r="K1820" s="2">
        <f t="shared" si="220"/>
        <v>12.474152317529176</v>
      </c>
    </row>
    <row r="1821" spans="1:11" ht="13.5" x14ac:dyDescent="0.25">
      <c r="A1821" s="3">
        <f>TITRES_STAT!B1824</f>
        <v>44663</v>
      </c>
      <c r="B1821" s="17">
        <f>TITRES_STAT!D1824</f>
        <v>12.582100000000001</v>
      </c>
      <c r="C1821" s="2">
        <f t="shared" si="221"/>
        <v>0.20640000000000036</v>
      </c>
      <c r="D1821" s="2">
        <f t="shared" si="222"/>
        <v>12.401500000000002</v>
      </c>
      <c r="E1821" s="2">
        <f t="shared" si="224"/>
        <v>12.383439999999997</v>
      </c>
      <c r="F1821" s="2">
        <f t="shared" si="225"/>
        <v>12.356349999999999</v>
      </c>
      <c r="G1821" s="2">
        <f t="shared" si="219"/>
        <v>12.427988000000004</v>
      </c>
      <c r="H1821" s="2">
        <f t="shared" si="223"/>
        <v>13.322302000000001</v>
      </c>
      <c r="I1821" s="2">
        <f t="array" ref="I1821">SUMPRODUCT(B1805:B1824, (ROW(B1805:B1824)-ROW(B1805)+1)) / (20*21/2)</f>
        <v>12.493192380952379</v>
      </c>
      <c r="J1821" s="2">
        <f t="shared" si="226"/>
        <v>12.381725946124869</v>
      </c>
      <c r="K1821" s="2">
        <f t="shared" si="220"/>
        <v>12.478385559979014</v>
      </c>
    </row>
    <row r="1822" spans="1:11" ht="13.5" x14ac:dyDescent="0.25">
      <c r="A1822" s="3">
        <f>TITRES_STAT!B1825</f>
        <v>44664</v>
      </c>
      <c r="B1822" s="17">
        <f>TITRES_STAT!D1825</f>
        <v>12.8315</v>
      </c>
      <c r="C1822" s="2">
        <f t="shared" si="221"/>
        <v>0.24939999999999962</v>
      </c>
      <c r="D1822" s="2">
        <f t="shared" si="222"/>
        <v>12.492659999999999</v>
      </c>
      <c r="E1822" s="2">
        <f t="shared" si="224"/>
        <v>12.42902</v>
      </c>
      <c r="F1822" s="2">
        <f t="shared" si="225"/>
        <v>12.383010000000001</v>
      </c>
      <c r="G1822" s="2">
        <f t="shared" si="219"/>
        <v>12.429192000000006</v>
      </c>
      <c r="H1822" s="2">
        <f t="shared" si="223"/>
        <v>13.315980999999999</v>
      </c>
      <c r="I1822" s="2">
        <f t="array" ref="I1822">SUMPRODUCT(B1806:B1825, (ROW(B1806:B1825)-ROW(B1806)+1)) / (20*21/2)</f>
        <v>12.529803809523809</v>
      </c>
      <c r="J1822" s="2">
        <f t="shared" si="226"/>
        <v>12.424561570303451</v>
      </c>
      <c r="K1822" s="2">
        <f t="shared" si="220"/>
        <v>12.492233185077875</v>
      </c>
    </row>
    <row r="1823" spans="1:11" ht="13.5" x14ac:dyDescent="0.25">
      <c r="A1823" s="3">
        <f>TITRES_STAT!B1826</f>
        <v>44665</v>
      </c>
      <c r="B1823" s="17">
        <f>TITRES_STAT!D1826</f>
        <v>12.8057</v>
      </c>
      <c r="C1823" s="2">
        <f t="shared" si="221"/>
        <v>-2.5800000000000267E-2</v>
      </c>
      <c r="D1823" s="2">
        <f t="shared" si="222"/>
        <v>12.594139999999999</v>
      </c>
      <c r="E1823" s="2">
        <f t="shared" si="224"/>
        <v>12.471160000000001</v>
      </c>
      <c r="F1823" s="2">
        <f t="shared" si="225"/>
        <v>12.408379999999999</v>
      </c>
      <c r="G1823" s="2">
        <f t="shared" si="219"/>
        <v>12.429880000000002</v>
      </c>
      <c r="H1823" s="2">
        <f t="shared" si="223"/>
        <v>13.308197999999999</v>
      </c>
      <c r="I1823" s="2">
        <f t="array" ref="I1823">SUMPRODUCT(B1807:B1826, (ROW(B1807:B1826)-ROW(B1807)+1)) / (20*21/2)</f>
        <v>12.563261904761907</v>
      </c>
      <c r="J1823" s="2">
        <f t="shared" si="226"/>
        <v>12.460860468369789</v>
      </c>
      <c r="K1823" s="2">
        <f t="shared" si="220"/>
        <v>12.504526001349332</v>
      </c>
    </row>
    <row r="1824" spans="1:11" ht="13.5" x14ac:dyDescent="0.25">
      <c r="A1824" s="3">
        <f>TITRES_STAT!B1827</f>
        <v>44666</v>
      </c>
      <c r="B1824" s="17">
        <f>TITRES_STAT!D1827</f>
        <v>12.728300000000001</v>
      </c>
      <c r="C1824" s="2">
        <f t="shared" si="221"/>
        <v>-7.7399999999999025E-2</v>
      </c>
      <c r="D1824" s="2">
        <f t="shared" si="222"/>
        <v>12.664660000000001</v>
      </c>
      <c r="E1824" s="2">
        <f t="shared" si="224"/>
        <v>12.505560000000001</v>
      </c>
      <c r="F1824" s="2">
        <f t="shared" si="225"/>
        <v>12.429879999999999</v>
      </c>
      <c r="G1824" s="2">
        <f t="shared" si="219"/>
        <v>12.432460000000003</v>
      </c>
      <c r="H1824" s="2">
        <f t="shared" si="223"/>
        <v>13.301318000000002</v>
      </c>
      <c r="I1824" s="2">
        <f t="array" ref="I1824">SUMPRODUCT(B1808:B1827, (ROW(B1808:B1827)-ROW(B1808)+1)) / (20*21/2)</f>
        <v>12.602412380952382</v>
      </c>
      <c r="J1824" s="2">
        <f t="shared" si="226"/>
        <v>12.48633089995362</v>
      </c>
      <c r="K1824" s="2">
        <f t="shared" si="220"/>
        <v>12.51330145227681</v>
      </c>
    </row>
    <row r="1825" spans="1:11" ht="13.5" x14ac:dyDescent="0.25">
      <c r="A1825" s="3">
        <f>TITRES_STAT!B1828</f>
        <v>44669</v>
      </c>
      <c r="B1825" s="17">
        <f>TITRES_STAT!D1828</f>
        <v>12.814299999999999</v>
      </c>
      <c r="C1825" s="2">
        <f t="shared" si="221"/>
        <v>8.5999999999998522E-2</v>
      </c>
      <c r="D1825" s="2">
        <f t="shared" si="222"/>
        <v>12.752380000000002</v>
      </c>
      <c r="E1825" s="2">
        <f t="shared" si="224"/>
        <v>12.557160000000001</v>
      </c>
      <c r="F1825" s="2">
        <f t="shared" si="225"/>
        <v>12.46299</v>
      </c>
      <c r="G1825" s="2">
        <f t="shared" si="219"/>
        <v>12.436760000000001</v>
      </c>
      <c r="H1825" s="2">
        <f t="shared" si="223"/>
        <v>13.295298000000003</v>
      </c>
      <c r="I1825" s="2">
        <f t="array" ref="I1825">SUMPRODUCT(B1809:B1828, (ROW(B1809:B1828)-ROW(B1809)+1)) / (20*21/2)</f>
        <v>12.632143809523809</v>
      </c>
      <c r="J1825" s="2">
        <f t="shared" si="226"/>
        <v>12.517566052338989</v>
      </c>
      <c r="K1825" s="2">
        <f t="shared" si="220"/>
        <v>12.525105316893406</v>
      </c>
    </row>
    <row r="1826" spans="1:11" ht="13.5" x14ac:dyDescent="0.25">
      <c r="A1826" s="3">
        <f>TITRES_STAT!B1829</f>
        <v>44670</v>
      </c>
      <c r="B1826" s="17">
        <f>TITRES_STAT!D1829</f>
        <v>12.814299999999999</v>
      </c>
      <c r="C1826" s="2">
        <f t="shared" si="221"/>
        <v>0</v>
      </c>
      <c r="D1826" s="2">
        <f t="shared" si="222"/>
        <v>12.798820000000001</v>
      </c>
      <c r="E1826" s="2">
        <f t="shared" si="224"/>
        <v>12.600160000000002</v>
      </c>
      <c r="F1826" s="2">
        <f t="shared" si="225"/>
        <v>12.480619999999998</v>
      </c>
      <c r="G1826" s="2">
        <f t="shared" si="219"/>
        <v>12.44106</v>
      </c>
      <c r="H1826" s="2">
        <f t="shared" si="223"/>
        <v>13.289278000000003</v>
      </c>
      <c r="I1826" s="2">
        <f t="array" ref="I1826">SUMPRODUCT(B1810:B1829, (ROW(B1810:B1829)-ROW(B1810)+1)) / (20*21/2)</f>
        <v>12.665970476190475</v>
      </c>
      <c r="J1826" s="2">
        <f t="shared" si="226"/>
        <v>12.545826428306704</v>
      </c>
      <c r="K1826" s="2">
        <f t="shared" si="220"/>
        <v>12.53644628485837</v>
      </c>
    </row>
    <row r="1827" spans="1:11" ht="13.5" x14ac:dyDescent="0.25">
      <c r="A1827" s="3">
        <f>TITRES_STAT!B1830</f>
        <v>44671</v>
      </c>
      <c r="B1827" s="17">
        <f>TITRES_STAT!D1830</f>
        <v>12.8917</v>
      </c>
      <c r="C1827" s="2">
        <f t="shared" si="221"/>
        <v>7.7400000000000801E-2</v>
      </c>
      <c r="D1827" s="2">
        <f t="shared" si="222"/>
        <v>12.81086</v>
      </c>
      <c r="E1827" s="2">
        <f t="shared" si="224"/>
        <v>12.651759999999999</v>
      </c>
      <c r="F1827" s="2">
        <f t="shared" si="225"/>
        <v>12.50212</v>
      </c>
      <c r="G1827" s="2">
        <f t="shared" si="219"/>
        <v>12.442952</v>
      </c>
      <c r="H1827" s="2">
        <f t="shared" si="223"/>
        <v>13.284247000000004</v>
      </c>
      <c r="I1827" s="2">
        <f t="array" ref="I1827">SUMPRODUCT(B1811:B1830, (ROW(B1811:B1830)-ROW(B1811)+1)) / (20*21/2)</f>
        <v>12.696193333333333</v>
      </c>
      <c r="J1827" s="2">
        <f t="shared" si="226"/>
        <v>12.57876676846797</v>
      </c>
      <c r="K1827" s="2">
        <f t="shared" si="220"/>
        <v>12.550377803099218</v>
      </c>
    </row>
    <row r="1828" spans="1:11" ht="13.5" x14ac:dyDescent="0.25">
      <c r="A1828" s="3">
        <f>TITRES_STAT!B1831</f>
        <v>44672</v>
      </c>
      <c r="B1828" s="17">
        <f>TITRES_STAT!D1831</f>
        <v>12.814299999999999</v>
      </c>
      <c r="C1828" s="2">
        <f t="shared" si="221"/>
        <v>-7.7400000000000801E-2</v>
      </c>
      <c r="D1828" s="2">
        <f t="shared" si="222"/>
        <v>12.812580000000001</v>
      </c>
      <c r="E1828" s="2">
        <f t="shared" si="224"/>
        <v>12.70336</v>
      </c>
      <c r="F1828" s="2">
        <f t="shared" si="225"/>
        <v>12.52792</v>
      </c>
      <c r="G1828" s="2">
        <f t="shared" si="219"/>
        <v>12.446391999999998</v>
      </c>
      <c r="H1828" s="2">
        <f t="shared" si="223"/>
        <v>13.278786000000004</v>
      </c>
      <c r="I1828" s="2">
        <f t="array" ref="I1828">SUMPRODUCT(B1812:B1831, (ROW(B1812:B1831)-ROW(B1812)+1)) / (20*21/2)</f>
        <v>12.723672380952381</v>
      </c>
      <c r="J1828" s="2">
        <f t="shared" si="226"/>
        <v>12.601198504804353</v>
      </c>
      <c r="K1828" s="2">
        <f t="shared" si="220"/>
        <v>12.560727693173758</v>
      </c>
    </row>
    <row r="1829" spans="1:11" ht="13.5" x14ac:dyDescent="0.25">
      <c r="A1829" s="3">
        <f>TITRES_STAT!B1832</f>
        <v>44673</v>
      </c>
      <c r="B1829" s="17">
        <f>TITRES_STAT!D1832</f>
        <v>12.883100000000001</v>
      </c>
      <c r="C1829" s="2">
        <f t="shared" si="221"/>
        <v>6.8800000000001305E-2</v>
      </c>
      <c r="D1829" s="2">
        <f t="shared" si="222"/>
        <v>12.843539999999999</v>
      </c>
      <c r="E1829" s="2">
        <f t="shared" si="224"/>
        <v>12.754100000000001</v>
      </c>
      <c r="F1829" s="2">
        <f t="shared" si="225"/>
        <v>12.55716</v>
      </c>
      <c r="G1829" s="2">
        <f t="shared" si="219"/>
        <v>12.451723999999999</v>
      </c>
      <c r="H1829" s="2">
        <f t="shared" si="223"/>
        <v>13.273669000000005</v>
      </c>
      <c r="I1829" s="2">
        <f t="array" ref="I1829">SUMPRODUCT(B1813:B1832, (ROW(B1813:B1832)-ROW(B1813)+1)) / (20*21/2)</f>
        <v>12.743288571428574</v>
      </c>
      <c r="J1829" s="2">
        <f t="shared" si="226"/>
        <v>12.628046266251559</v>
      </c>
      <c r="K1829" s="2">
        <f t="shared" si="220"/>
        <v>12.573369744421846</v>
      </c>
    </row>
    <row r="1830" spans="1:11" ht="13.5" x14ac:dyDescent="0.25">
      <c r="A1830" s="3">
        <f>TITRES_STAT!B1833</f>
        <v>44676</v>
      </c>
      <c r="B1830" s="17">
        <f>TITRES_STAT!D1833</f>
        <v>12.874499999999999</v>
      </c>
      <c r="C1830" s="2">
        <f t="shared" si="221"/>
        <v>-8.6000000000012733E-3</v>
      </c>
      <c r="D1830" s="2">
        <f t="shared" si="222"/>
        <v>12.85558</v>
      </c>
      <c r="E1830" s="2">
        <f t="shared" si="224"/>
        <v>12.803980000000001</v>
      </c>
      <c r="F1830" s="2">
        <f t="shared" si="225"/>
        <v>12.58597</v>
      </c>
      <c r="G1830" s="2">
        <f t="shared" si="219"/>
        <v>12.458088</v>
      </c>
      <c r="H1830" s="2">
        <f t="shared" si="223"/>
        <v>13.268509000000005</v>
      </c>
      <c r="I1830" s="2">
        <f t="array" ref="I1830">SUMPRODUCT(B1814:B1833, (ROW(B1814:B1833)-ROW(B1814)+1)) / (20*21/2)</f>
        <v>12.752625714285715</v>
      </c>
      <c r="J1830" s="2">
        <f t="shared" si="226"/>
        <v>12.651518050418078</v>
      </c>
      <c r="K1830" s="2">
        <f t="shared" si="220"/>
        <v>12.585178774052363</v>
      </c>
    </row>
    <row r="1831" spans="1:11" ht="13.5" x14ac:dyDescent="0.25">
      <c r="A1831" s="3">
        <f>TITRES_STAT!B1834</f>
        <v>44677</v>
      </c>
      <c r="B1831" s="17">
        <f>TITRES_STAT!D1834</f>
        <v>12.874499999999999</v>
      </c>
      <c r="C1831" s="2">
        <f t="shared" si="221"/>
        <v>0</v>
      </c>
      <c r="D1831" s="2">
        <f t="shared" si="222"/>
        <v>12.867619999999999</v>
      </c>
      <c r="E1831" s="2">
        <f t="shared" si="224"/>
        <v>12.833220000000001</v>
      </c>
      <c r="F1831" s="2">
        <f t="shared" si="225"/>
        <v>12.60833</v>
      </c>
      <c r="G1831" s="2">
        <f t="shared" si="219"/>
        <v>12.463592</v>
      </c>
      <c r="H1831" s="2">
        <f t="shared" si="223"/>
        <v>13.263349000000005</v>
      </c>
      <c r="I1831" s="2">
        <f t="array" ref="I1831">SUMPRODUCT(B1815:B1834, (ROW(B1815:B1834)-ROW(B1815)+1)) / (20*21/2)</f>
        <v>12.764420000000001</v>
      </c>
      <c r="J1831" s="2">
        <f t="shared" si="226"/>
        <v>12.672754426568737</v>
      </c>
      <c r="K1831" s="2">
        <f t="shared" si="220"/>
        <v>12.596524704481682</v>
      </c>
    </row>
    <row r="1832" spans="1:11" ht="13.5" x14ac:dyDescent="0.25">
      <c r="A1832" s="3">
        <f>TITRES_STAT!B1835</f>
        <v>44678</v>
      </c>
      <c r="B1832" s="17">
        <f>TITRES_STAT!D1835</f>
        <v>12.814299999999999</v>
      </c>
      <c r="C1832" s="2">
        <f t="shared" si="221"/>
        <v>-6.0200000000000031E-2</v>
      </c>
      <c r="D1832" s="2">
        <f t="shared" si="222"/>
        <v>12.85214</v>
      </c>
      <c r="E1832" s="2">
        <f t="shared" si="224"/>
        <v>12.8315</v>
      </c>
      <c r="F1832" s="2">
        <f t="shared" si="225"/>
        <v>12.630260000000002</v>
      </c>
      <c r="G1832" s="2">
        <f t="shared" si="219"/>
        <v>12.467892000000001</v>
      </c>
      <c r="H1832" s="2">
        <f t="shared" si="223"/>
        <v>13.257888000000003</v>
      </c>
      <c r="I1832" s="2">
        <f t="array" ref="I1832">SUMPRODUCT(B1816:B1835, (ROW(B1816:B1835)-ROW(B1816)+1)) / (20*21/2)</f>
        <v>12.778466666666667</v>
      </c>
      <c r="J1832" s="2">
        <f t="shared" si="226"/>
        <v>12.686234957371715</v>
      </c>
      <c r="K1832" s="2">
        <f t="shared" si="220"/>
        <v>12.605064912149068</v>
      </c>
    </row>
    <row r="1833" spans="1:11" ht="13.5" x14ac:dyDescent="0.25">
      <c r="A1833" s="3">
        <f>TITRES_STAT!B1836</f>
        <v>44679</v>
      </c>
      <c r="B1833" s="17">
        <f>TITRES_STAT!D1836</f>
        <v>12.728300000000001</v>
      </c>
      <c r="C1833" s="2">
        <f t="shared" si="221"/>
        <v>-8.5999999999998522E-2</v>
      </c>
      <c r="D1833" s="2">
        <f t="shared" si="222"/>
        <v>12.83494</v>
      </c>
      <c r="E1833" s="2">
        <f t="shared" si="224"/>
        <v>12.823759999999998</v>
      </c>
      <c r="F1833" s="2">
        <f t="shared" si="225"/>
        <v>12.647460000000001</v>
      </c>
      <c r="G1833" s="2">
        <f t="shared" si="219"/>
        <v>12.471332</v>
      </c>
      <c r="H1833" s="2">
        <f t="shared" si="223"/>
        <v>13.251997000000001</v>
      </c>
      <c r="I1833" s="2">
        <f t="array" ref="I1833">SUMPRODUCT(B1817:B1836, (ROW(B1817:B1836)-ROW(B1817)+1)) / (20*21/2)</f>
        <v>12.785960952380954</v>
      </c>
      <c r="J1833" s="2">
        <f t="shared" si="226"/>
        <v>12.690241151907742</v>
      </c>
      <c r="K1833" s="2">
        <f t="shared" si="220"/>
        <v>12.609897660692242</v>
      </c>
    </row>
    <row r="1834" spans="1:11" ht="13.5" x14ac:dyDescent="0.25">
      <c r="A1834" s="3">
        <f>TITRES_STAT!B1837</f>
        <v>44680</v>
      </c>
      <c r="B1834" s="17">
        <f>TITRES_STAT!D1837</f>
        <v>12.7713</v>
      </c>
      <c r="C1834" s="2">
        <f t="shared" si="221"/>
        <v>4.2999999999999261E-2</v>
      </c>
      <c r="D1834" s="2">
        <f t="shared" si="222"/>
        <v>12.812580000000001</v>
      </c>
      <c r="E1834" s="2">
        <f t="shared" si="224"/>
        <v>12.828059999999999</v>
      </c>
      <c r="F1834" s="2">
        <f t="shared" si="225"/>
        <v>12.666810000000002</v>
      </c>
      <c r="G1834" s="2">
        <f t="shared" si="219"/>
        <v>12.475632000000001</v>
      </c>
      <c r="H1834" s="2">
        <f t="shared" si="223"/>
        <v>13.246321</v>
      </c>
      <c r="I1834" s="2">
        <f t="array" ref="I1834">SUMPRODUCT(B1818:B1837, (ROW(B1818:B1837)-ROW(B1818)+1)) / (20*21/2)</f>
        <v>12.800621904761906</v>
      </c>
      <c r="J1834" s="2">
        <f t="shared" si="226"/>
        <v>12.697961042202241</v>
      </c>
      <c r="K1834" s="2">
        <f t="shared" si="220"/>
        <v>12.616227164194509</v>
      </c>
    </row>
    <row r="1835" spans="1:11" ht="13.5" x14ac:dyDescent="0.25">
      <c r="A1835" s="3">
        <f>TITRES_STAT!B1838</f>
        <v>44685</v>
      </c>
      <c r="B1835" s="17">
        <f>TITRES_STAT!D1838</f>
        <v>12.814299999999999</v>
      </c>
      <c r="C1835" s="2">
        <f t="shared" si="221"/>
        <v>4.2999999999999261E-2</v>
      </c>
      <c r="D1835" s="2">
        <f t="shared" si="222"/>
        <v>12.800540000000002</v>
      </c>
      <c r="E1835" s="2">
        <f t="shared" si="224"/>
        <v>12.828059999999999</v>
      </c>
      <c r="F1835" s="2">
        <f t="shared" si="225"/>
        <v>12.692610000000002</v>
      </c>
      <c r="G1835" s="2">
        <f t="shared" si="219"/>
        <v>12.482339999999999</v>
      </c>
      <c r="H1835" s="2">
        <f t="shared" si="223"/>
        <v>13.24086</v>
      </c>
      <c r="I1835" s="2">
        <f t="array" ref="I1835">SUMPRODUCT(B1819:B1838, (ROW(B1819:B1838)-ROW(B1819)+1)) / (20*21/2)</f>
        <v>12.812948571428574</v>
      </c>
      <c r="J1835" s="2">
        <f t="shared" si="226"/>
        <v>12.709040942944885</v>
      </c>
      <c r="K1835" s="2">
        <f t="shared" si="220"/>
        <v>12.623994726382959</v>
      </c>
    </row>
    <row r="1836" spans="1:11" ht="13.5" x14ac:dyDescent="0.25">
      <c r="A1836" s="3">
        <f>TITRES_STAT!B1839</f>
        <v>44686</v>
      </c>
      <c r="B1836" s="17">
        <f>TITRES_STAT!D1839</f>
        <v>12.7713</v>
      </c>
      <c r="C1836" s="2">
        <f t="shared" si="221"/>
        <v>-4.2999999999999261E-2</v>
      </c>
      <c r="D1836" s="2">
        <f t="shared" si="222"/>
        <v>12.779900000000001</v>
      </c>
      <c r="E1836" s="2">
        <f t="shared" si="224"/>
        <v>12.823760000000002</v>
      </c>
      <c r="F1836" s="2">
        <f t="shared" si="225"/>
        <v>12.711960000000001</v>
      </c>
      <c r="G1836" s="2">
        <f t="shared" si="219"/>
        <v>12.488188000000001</v>
      </c>
      <c r="H1836" s="2">
        <f t="shared" si="223"/>
        <v>13.233765</v>
      </c>
      <c r="I1836" s="2">
        <f t="array" ref="I1836">SUMPRODUCT(B1820:B1839, (ROW(B1820:B1839)-ROW(B1820)+1)) / (20*21/2)</f>
        <v>12.817658095238098</v>
      </c>
      <c r="J1836" s="2">
        <f t="shared" si="226"/>
        <v>12.714970376950134</v>
      </c>
      <c r="K1836" s="2">
        <f t="shared" si="220"/>
        <v>12.629771403779706</v>
      </c>
    </row>
    <row r="1837" spans="1:11" ht="13.5" x14ac:dyDescent="0.25">
      <c r="A1837" s="3">
        <f>TITRES_STAT!B1840</f>
        <v>44687</v>
      </c>
      <c r="B1837" s="17">
        <f>TITRES_STAT!D1840</f>
        <v>12.8659</v>
      </c>
      <c r="C1837" s="2">
        <f t="shared" si="221"/>
        <v>9.4599999999999795E-2</v>
      </c>
      <c r="D1837" s="2">
        <f t="shared" si="222"/>
        <v>12.79022</v>
      </c>
      <c r="E1837" s="2">
        <f t="shared" si="224"/>
        <v>12.821180000000002</v>
      </c>
      <c r="F1837" s="2">
        <f t="shared" si="225"/>
        <v>12.736470000000001</v>
      </c>
      <c r="G1837" s="2">
        <f t="shared" si="219"/>
        <v>12.496099999999998</v>
      </c>
      <c r="H1837" s="2">
        <f t="shared" si="223"/>
        <v>13.225852999999999</v>
      </c>
      <c r="I1837" s="2">
        <f t="array" ref="I1837">SUMPRODUCT(B1821:B1840, (ROW(B1821:B1840)-ROW(B1821)+1)) / (20*21/2)</f>
        <v>12.820279047619048</v>
      </c>
      <c r="J1837" s="2">
        <f t="shared" si="226"/>
        <v>12.729344626764407</v>
      </c>
      <c r="K1837" s="2">
        <f t="shared" si="220"/>
        <v>12.639031348729523</v>
      </c>
    </row>
    <row r="1838" spans="1:11" ht="13.5" x14ac:dyDescent="0.25">
      <c r="A1838" s="3">
        <f>TITRES_STAT!B1841</f>
        <v>44690</v>
      </c>
      <c r="B1838" s="17">
        <f>TITRES_STAT!D1841</f>
        <v>12.8659</v>
      </c>
      <c r="C1838" s="2">
        <f t="shared" si="221"/>
        <v>0</v>
      </c>
      <c r="D1838" s="2">
        <f t="shared" si="222"/>
        <v>12.817739999999997</v>
      </c>
      <c r="E1838" s="2">
        <f t="shared" si="224"/>
        <v>12.826339999999998</v>
      </c>
      <c r="F1838" s="2">
        <f t="shared" si="225"/>
        <v>12.764850000000003</v>
      </c>
      <c r="G1838" s="2">
        <f t="shared" si="219"/>
        <v>12.504184</v>
      </c>
      <c r="H1838" s="2">
        <f t="shared" si="223"/>
        <v>13.217510999999996</v>
      </c>
      <c r="I1838" s="2">
        <f t="array" ref="I1838">SUMPRODUCT(B1822:B1841, (ROW(B1822:B1841)-ROW(B1822)+1)) / (20*21/2)</f>
        <v>12.819173333333334</v>
      </c>
      <c r="J1838" s="2">
        <f t="shared" si="226"/>
        <v>12.742349900405891</v>
      </c>
      <c r="K1838" s="2">
        <f t="shared" si="220"/>
        <v>12.647928158583268</v>
      </c>
    </row>
    <row r="1839" spans="1:11" ht="13.5" x14ac:dyDescent="0.25">
      <c r="A1839" s="3">
        <f>TITRES_STAT!B1842</f>
        <v>44691</v>
      </c>
      <c r="B1839" s="17">
        <f>TITRES_STAT!D1842</f>
        <v>12.814299999999999</v>
      </c>
      <c r="C1839" s="2">
        <f t="shared" si="221"/>
        <v>-5.1600000000000534E-2</v>
      </c>
      <c r="D1839" s="2">
        <f t="shared" si="222"/>
        <v>12.826339999999998</v>
      </c>
      <c r="E1839" s="2">
        <f t="shared" si="224"/>
        <v>12.819459999999998</v>
      </c>
      <c r="F1839" s="2">
        <f t="shared" si="225"/>
        <v>12.786780000000002</v>
      </c>
      <c r="G1839" s="2">
        <f t="shared" si="219"/>
        <v>12.512096000000001</v>
      </c>
      <c r="H1839" s="2">
        <f t="shared" si="223"/>
        <v>13.208910999999995</v>
      </c>
      <c r="I1839" s="2">
        <f t="array" ref="I1839">SUMPRODUCT(B1823:B1842, (ROW(B1823:B1842)-ROW(B1823)+1)) / (20*21/2)</f>
        <v>12.81704380952381</v>
      </c>
      <c r="J1839" s="2">
        <f t="shared" si="226"/>
        <v>12.749202290843426</v>
      </c>
      <c r="K1839" s="2">
        <f t="shared" si="220"/>
        <v>12.654452544521179</v>
      </c>
    </row>
    <row r="1840" spans="1:11" ht="13.5" x14ac:dyDescent="0.25">
      <c r="A1840" s="3">
        <f>TITRES_STAT!B1843</f>
        <v>44692</v>
      </c>
      <c r="B1840" s="17">
        <f>TITRES_STAT!D1843</f>
        <v>12.814299999999999</v>
      </c>
      <c r="C1840" s="2">
        <f t="shared" si="221"/>
        <v>0</v>
      </c>
      <c r="D1840" s="2">
        <f t="shared" si="222"/>
        <v>12.826340000000002</v>
      </c>
      <c r="E1840" s="2">
        <f t="shared" si="224"/>
        <v>12.81344</v>
      </c>
      <c r="F1840" s="2">
        <f t="shared" si="225"/>
        <v>12.808710000000001</v>
      </c>
      <c r="G1840" s="2">
        <f t="shared" si="219"/>
        <v>12.522416</v>
      </c>
      <c r="H1840" s="2">
        <f t="shared" si="223"/>
        <v>13.200310999999997</v>
      </c>
      <c r="I1840" s="2">
        <f t="array" ref="I1840">SUMPRODUCT(B1824:B1843, (ROW(B1824:B1843)-ROW(B1824)+1)) / (20*21/2)</f>
        <v>12.808525714285715</v>
      </c>
      <c r="J1840" s="2">
        <f t="shared" si="226"/>
        <v>12.755402072667861</v>
      </c>
      <c r="K1840" s="2">
        <f t="shared" si="220"/>
        <v>12.660721072187016</v>
      </c>
    </row>
    <row r="1841" spans="1:11" ht="13.5" x14ac:dyDescent="0.25">
      <c r="A1841" s="3">
        <f>TITRES_STAT!B1844</f>
        <v>44693</v>
      </c>
      <c r="B1841" s="17">
        <f>TITRES_STAT!D1844</f>
        <v>12.7971</v>
      </c>
      <c r="C1841" s="2">
        <f t="shared" si="221"/>
        <v>-1.7199999999998994E-2</v>
      </c>
      <c r="D1841" s="2">
        <f t="shared" si="222"/>
        <v>12.8315</v>
      </c>
      <c r="E1841" s="2">
        <f t="shared" si="224"/>
        <v>12.805700000000002</v>
      </c>
      <c r="F1841" s="2">
        <f t="shared" si="225"/>
        <v>12.819460000000001</v>
      </c>
      <c r="G1841" s="2">
        <f t="shared" si="219"/>
        <v>12.535488000000003</v>
      </c>
      <c r="H1841" s="2">
        <f t="shared" si="223"/>
        <v>13.192527999999998</v>
      </c>
      <c r="I1841" s="2">
        <f t="array" ref="I1841">SUMPRODUCT(B1825:B1844, (ROW(B1825:B1844)-ROW(B1825)+1)) / (20*21/2)</f>
        <v>12.799557142857143</v>
      </c>
      <c r="J1841" s="2">
        <f t="shared" si="226"/>
        <v>12.759373303842352</v>
      </c>
      <c r="K1841" s="2">
        <f t="shared" si="220"/>
        <v>12.666069265434583</v>
      </c>
    </row>
    <row r="1842" spans="1:11" ht="13.5" x14ac:dyDescent="0.25">
      <c r="A1842" s="3">
        <f>TITRES_STAT!B1845</f>
        <v>44694</v>
      </c>
      <c r="B1842" s="17">
        <f>TITRES_STAT!D1845</f>
        <v>12.7971</v>
      </c>
      <c r="C1842" s="2">
        <f t="shared" si="221"/>
        <v>0</v>
      </c>
      <c r="D1842" s="2">
        <f t="shared" si="222"/>
        <v>12.817740000000001</v>
      </c>
      <c r="E1842" s="2">
        <f t="shared" si="224"/>
        <v>12.803980000000001</v>
      </c>
      <c r="F1842" s="2">
        <f t="shared" si="225"/>
        <v>12.817740000000001</v>
      </c>
      <c r="G1842" s="2">
        <f t="shared" ref="G1842:G1905" si="227">AVERAGE(B1793:B1842)</f>
        <v>12.545464000000003</v>
      </c>
      <c r="H1842" s="2">
        <f t="shared" si="223"/>
        <v>13.186894999999994</v>
      </c>
      <c r="I1842" s="2">
        <f t="array" ref="I1842">SUMPRODUCT(B1826:B1845, (ROW(B1826:B1845)-ROW(B1826)+1)) / (20*21/2)</f>
        <v>12.790629523809526</v>
      </c>
      <c r="J1842" s="2">
        <f t="shared" si="226"/>
        <v>12.762966322524035</v>
      </c>
      <c r="K1842" s="2">
        <f t="shared" si="220"/>
        <v>12.671207725613618</v>
      </c>
    </row>
    <row r="1843" spans="1:11" ht="13.5" x14ac:dyDescent="0.25">
      <c r="A1843" s="3">
        <f>TITRES_STAT!B1846</f>
        <v>44697</v>
      </c>
      <c r="B1843" s="17">
        <f>TITRES_STAT!D1846</f>
        <v>12.728300000000001</v>
      </c>
      <c r="C1843" s="2">
        <f t="shared" si="221"/>
        <v>-6.8799999999999528E-2</v>
      </c>
      <c r="D1843" s="2">
        <f t="shared" si="222"/>
        <v>12.79022</v>
      </c>
      <c r="E1843" s="2">
        <f t="shared" si="224"/>
        <v>12.803979999999999</v>
      </c>
      <c r="F1843" s="2">
        <f t="shared" si="225"/>
        <v>12.81387</v>
      </c>
      <c r="G1843" s="2">
        <f t="shared" si="227"/>
        <v>12.554064000000004</v>
      </c>
      <c r="H1843" s="2">
        <f t="shared" si="223"/>
        <v>13.180917999999995</v>
      </c>
      <c r="I1843" s="2">
        <f t="array" ref="I1843">SUMPRODUCT(B1827:B1846, (ROW(B1827:B1846)-ROW(B1827)+1)) / (20*21/2)</f>
        <v>12.782152380952382</v>
      </c>
      <c r="J1843" s="2">
        <f t="shared" si="226"/>
        <v>12.759664767997936</v>
      </c>
      <c r="K1843" s="2">
        <f t="shared" ref="K1843:K1906" si="228">$K$4*B1843+(1-$K$4)*K1842</f>
        <v>12.673446638334653</v>
      </c>
    </row>
    <row r="1844" spans="1:11" ht="13.5" x14ac:dyDescent="0.25">
      <c r="A1844" s="3">
        <f>TITRES_STAT!B1847</f>
        <v>44698</v>
      </c>
      <c r="B1844" s="17">
        <f>TITRES_STAT!D1847</f>
        <v>12.7197</v>
      </c>
      <c r="C1844" s="2">
        <f t="shared" si="221"/>
        <v>-8.6000000000012733E-3</v>
      </c>
      <c r="D1844" s="2">
        <f t="shared" si="222"/>
        <v>12.771300000000002</v>
      </c>
      <c r="E1844" s="2">
        <f t="shared" si="224"/>
        <v>12.798820000000001</v>
      </c>
      <c r="F1844" s="2">
        <f t="shared" si="225"/>
        <v>12.81344</v>
      </c>
      <c r="G1844" s="2">
        <f t="shared" si="227"/>
        <v>12.562491999999999</v>
      </c>
      <c r="H1844" s="2">
        <f t="shared" si="223"/>
        <v>13.172317999999995</v>
      </c>
      <c r="I1844" s="2">
        <f t="array" ref="I1844">SUMPRODUCT(B1828:B1847, (ROW(B1828:B1847)-ROW(B1828)+1)) / (20*21/2)</f>
        <v>12.774125714285713</v>
      </c>
      <c r="J1844" s="2">
        <f t="shared" si="226"/>
        <v>12.755858599617181</v>
      </c>
      <c r="K1844" s="2">
        <f t="shared" si="228"/>
        <v>12.675260495654863</v>
      </c>
    </row>
    <row r="1845" spans="1:11" ht="13.5" x14ac:dyDescent="0.25">
      <c r="A1845" s="3">
        <f>TITRES_STAT!B1848</f>
        <v>44699</v>
      </c>
      <c r="B1845" s="17">
        <f>TITRES_STAT!D1848</f>
        <v>12.7197</v>
      </c>
      <c r="C1845" s="2">
        <f t="shared" si="221"/>
        <v>0</v>
      </c>
      <c r="D1845" s="2">
        <f t="shared" si="222"/>
        <v>12.752380000000002</v>
      </c>
      <c r="E1845" s="2">
        <f t="shared" si="224"/>
        <v>12.789360000000002</v>
      </c>
      <c r="F1845" s="2">
        <f t="shared" si="225"/>
        <v>12.80871</v>
      </c>
      <c r="G1845" s="2">
        <f t="shared" si="227"/>
        <v>12.570920000000003</v>
      </c>
      <c r="H1845" s="2">
        <f t="shared" si="223"/>
        <v>13.163674999999996</v>
      </c>
      <c r="I1845" s="2">
        <f t="array" ref="I1845">SUMPRODUCT(B1829:B1848, (ROW(B1829:B1848)-ROW(B1829)+1)) / (20*21/2)</f>
        <v>12.766918095238097</v>
      </c>
      <c r="J1845" s="2">
        <f t="shared" si="226"/>
        <v>12.752414923463164</v>
      </c>
      <c r="K1845" s="2">
        <f t="shared" si="228"/>
        <v>12.677003221315458</v>
      </c>
    </row>
    <row r="1846" spans="1:11" ht="13.5" x14ac:dyDescent="0.25">
      <c r="A1846" s="3">
        <f>TITRES_STAT!B1849</f>
        <v>44700</v>
      </c>
      <c r="B1846" s="17">
        <f>TITRES_STAT!D1849</f>
        <v>12.7197</v>
      </c>
      <c r="C1846" s="2">
        <f t="shared" si="221"/>
        <v>0</v>
      </c>
      <c r="D1846" s="2">
        <f t="shared" si="222"/>
        <v>12.7369</v>
      </c>
      <c r="E1846" s="2">
        <f t="shared" si="224"/>
        <v>12.784200000000002</v>
      </c>
      <c r="F1846" s="2">
        <f t="shared" si="225"/>
        <v>12.803980000000001</v>
      </c>
      <c r="G1846" s="2">
        <f t="shared" si="227"/>
        <v>12.576940000000002</v>
      </c>
      <c r="H1846" s="2">
        <f t="shared" si="223"/>
        <v>13.156321999999996</v>
      </c>
      <c r="I1846" s="2">
        <f t="array" ref="I1846">SUMPRODUCT(B1830:B1849, (ROW(B1830:B1849)-ROW(B1830)+1)) / (20*21/2)</f>
        <v>12.759341904761905</v>
      </c>
      <c r="J1846" s="2">
        <f t="shared" si="226"/>
        <v>12.749299216466671</v>
      </c>
      <c r="K1846" s="2">
        <f t="shared" si="228"/>
        <v>12.678677604793283</v>
      </c>
    </row>
    <row r="1847" spans="1:11" ht="13.5" x14ac:dyDescent="0.25">
      <c r="A1847" s="3">
        <f>TITRES_STAT!B1850</f>
        <v>44701</v>
      </c>
      <c r="B1847" s="17">
        <f>TITRES_STAT!D1850</f>
        <v>12.7197</v>
      </c>
      <c r="C1847" s="2">
        <f t="shared" si="221"/>
        <v>0</v>
      </c>
      <c r="D1847" s="2">
        <f t="shared" si="222"/>
        <v>12.72142</v>
      </c>
      <c r="E1847" s="2">
        <f t="shared" si="224"/>
        <v>12.769580000000001</v>
      </c>
      <c r="F1847" s="2">
        <f t="shared" si="225"/>
        <v>12.795379999999998</v>
      </c>
      <c r="G1847" s="2">
        <f t="shared" si="227"/>
        <v>12.585368000000001</v>
      </c>
      <c r="H1847" s="2">
        <f t="shared" si="223"/>
        <v>13.149828999999993</v>
      </c>
      <c r="I1847" s="2">
        <f t="array" ref="I1847">SUMPRODUCT(B1831:B1850, (ROW(B1831:B1850)-ROW(B1831)+1)) / (20*21/2)</f>
        <v>12.752584761904766</v>
      </c>
      <c r="J1847" s="2">
        <f t="shared" si="226"/>
        <v>12.746480243469845</v>
      </c>
      <c r="K1847" s="2">
        <f t="shared" si="228"/>
        <v>12.680286326173938</v>
      </c>
    </row>
    <row r="1848" spans="1:11" ht="13.5" x14ac:dyDescent="0.25">
      <c r="A1848" s="3">
        <f>TITRES_STAT!B1851</f>
        <v>44704</v>
      </c>
      <c r="B1848" s="17">
        <f>TITRES_STAT!D1851</f>
        <v>12.7197</v>
      </c>
      <c r="C1848" s="2">
        <f t="shared" si="221"/>
        <v>0</v>
      </c>
      <c r="D1848" s="2">
        <f t="shared" si="222"/>
        <v>12.7197</v>
      </c>
      <c r="E1848" s="2">
        <f t="shared" si="224"/>
        <v>12.754960000000001</v>
      </c>
      <c r="F1848" s="2">
        <f t="shared" si="225"/>
        <v>12.790649999999996</v>
      </c>
      <c r="G1848" s="2">
        <f t="shared" si="227"/>
        <v>12.591388</v>
      </c>
      <c r="H1848" s="2">
        <f t="shared" si="223"/>
        <v>13.143335999999994</v>
      </c>
      <c r="I1848" s="2">
        <f t="array" ref="I1848">SUMPRODUCT(B1832:B1851, (ROW(B1832:B1851)-ROW(B1832)+1)) / (20*21/2)</f>
        <v>12.745786666666667</v>
      </c>
      <c r="J1848" s="2">
        <f t="shared" si="226"/>
        <v>12.743929744091764</v>
      </c>
      <c r="K1848" s="2">
        <f t="shared" si="228"/>
        <v>12.681831960441627</v>
      </c>
    </row>
    <row r="1849" spans="1:11" ht="13.5" x14ac:dyDescent="0.25">
      <c r="A1849" s="3">
        <f>TITRES_STAT!B1852</f>
        <v>44705</v>
      </c>
      <c r="B1849" s="17">
        <f>TITRES_STAT!D1852</f>
        <v>12.7111</v>
      </c>
      <c r="C1849" s="2">
        <f t="shared" si="221"/>
        <v>-8.5999999999994969E-3</v>
      </c>
      <c r="D1849" s="2">
        <f t="shared" si="222"/>
        <v>12.717980000000001</v>
      </c>
      <c r="E1849" s="2">
        <f t="shared" si="224"/>
        <v>12.744640000000002</v>
      </c>
      <c r="F1849" s="2">
        <f t="shared" si="225"/>
        <v>12.782049999999995</v>
      </c>
      <c r="G1849" s="2">
        <f t="shared" si="227"/>
        <v>12.599644000000001</v>
      </c>
      <c r="H1849" s="2">
        <f t="shared" si="223"/>
        <v>13.136799999999996</v>
      </c>
      <c r="I1849" s="2">
        <f t="array" ref="I1849">SUMPRODUCT(B1833:B1852, (ROW(B1833:B1852)-ROW(B1833)+1)) / (20*21/2)</f>
        <v>12.734893333333334</v>
      </c>
      <c r="J1849" s="2">
        <f t="shared" si="226"/>
        <v>12.740803101797312</v>
      </c>
      <c r="K1849" s="2">
        <f t="shared" si="228"/>
        <v>12.682979726698818</v>
      </c>
    </row>
    <row r="1850" spans="1:11" ht="13.5" x14ac:dyDescent="0.25">
      <c r="A1850" s="3">
        <f>TITRES_STAT!B1853</f>
        <v>44706</v>
      </c>
      <c r="B1850" s="17">
        <f>TITRES_STAT!D1853</f>
        <v>12.7111</v>
      </c>
      <c r="C1850" s="2">
        <f t="shared" si="221"/>
        <v>0</v>
      </c>
      <c r="D1850" s="2">
        <f t="shared" si="222"/>
        <v>12.71626</v>
      </c>
      <c r="E1850" s="2">
        <f t="shared" si="224"/>
        <v>12.734320000000002</v>
      </c>
      <c r="F1850" s="2">
        <f t="shared" si="225"/>
        <v>12.773879999999995</v>
      </c>
      <c r="G1850" s="2">
        <f t="shared" si="227"/>
        <v>12.60962</v>
      </c>
      <c r="H1850" s="2">
        <f t="shared" si="223"/>
        <v>13.130263999999993</v>
      </c>
      <c r="I1850" s="2">
        <f t="array" ref="I1850">SUMPRODUCT(B1834:B1853, (ROW(B1834:B1853)-ROW(B1834)+1)) / (20*21/2)</f>
        <v>12.749473333333336</v>
      </c>
      <c r="J1850" s="2">
        <f t="shared" si="226"/>
        <v>12.737974234959474</v>
      </c>
      <c r="K1850" s="2">
        <f t="shared" si="228"/>
        <v>12.684082482514551</v>
      </c>
    </row>
    <row r="1851" spans="1:11" ht="13.5" x14ac:dyDescent="0.25">
      <c r="A1851" s="3">
        <f>TITRES_STAT!B1854</f>
        <v>44707</v>
      </c>
      <c r="B1851" s="17">
        <f>TITRES_STAT!D1854</f>
        <v>12.702500000000001</v>
      </c>
      <c r="C1851" s="2">
        <f t="shared" si="221"/>
        <v>-8.5999999999994969E-3</v>
      </c>
      <c r="D1851" s="2">
        <f t="shared" si="222"/>
        <v>12.712820000000001</v>
      </c>
      <c r="E1851" s="2">
        <f t="shared" si="224"/>
        <v>12.724860000000001</v>
      </c>
      <c r="F1851" s="2">
        <f t="shared" si="225"/>
        <v>12.765279999999995</v>
      </c>
      <c r="G1851" s="2">
        <f t="shared" si="227"/>
        <v>12.615295999999999</v>
      </c>
      <c r="H1851" s="2">
        <f t="shared" si="223"/>
        <v>13.123684999999993</v>
      </c>
      <c r="I1851" s="2">
        <f t="array" ref="I1851">SUMPRODUCT(B1835:B1854, (ROW(B1835:B1854)-ROW(B1835)+1)) / (20*21/2)</f>
        <v>12.762329999999999</v>
      </c>
      <c r="J1851" s="2">
        <f t="shared" si="226"/>
        <v>12.734595736391904</v>
      </c>
      <c r="K1851" s="2">
        <f t="shared" si="228"/>
        <v>12.684804738102216</v>
      </c>
    </row>
    <row r="1852" spans="1:11" ht="13.5" x14ac:dyDescent="0.25">
      <c r="A1852" s="3">
        <f>TITRES_STAT!B1855</f>
        <v>44708</v>
      </c>
      <c r="B1852" s="17">
        <f>TITRES_STAT!D1855</f>
        <v>12.6509</v>
      </c>
      <c r="C1852" s="2">
        <f t="shared" si="221"/>
        <v>-5.1600000000000534E-2</v>
      </c>
      <c r="D1852" s="2">
        <f t="shared" si="222"/>
        <v>12.699059999999999</v>
      </c>
      <c r="E1852" s="2">
        <f t="shared" si="224"/>
        <v>12.710240000000002</v>
      </c>
      <c r="F1852" s="2">
        <f t="shared" si="225"/>
        <v>12.757109999999996</v>
      </c>
      <c r="G1852" s="2">
        <f t="shared" si="227"/>
        <v>12.622347999999999</v>
      </c>
      <c r="H1852" s="2">
        <f t="shared" si="223"/>
        <v>13.116847999999996</v>
      </c>
      <c r="I1852" s="2">
        <f t="array" ref="I1852">SUMPRODUCT(B1836:B1855, (ROW(B1836:B1855)-ROW(B1836)+1)) / (20*21/2)</f>
        <v>12.774568095238097</v>
      </c>
      <c r="J1852" s="2">
        <f t="shared" si="226"/>
        <v>12.72662471387839</v>
      </c>
      <c r="K1852" s="2">
        <f t="shared" si="228"/>
        <v>12.683475140529579</v>
      </c>
    </row>
    <row r="1853" spans="1:11" ht="13.5" x14ac:dyDescent="0.25">
      <c r="A1853" s="3">
        <f>TITRES_STAT!B1856</f>
        <v>44711</v>
      </c>
      <c r="B1853" s="17">
        <f>TITRES_STAT!D1856</f>
        <v>12.9102</v>
      </c>
      <c r="C1853" s="2">
        <f t="shared" si="221"/>
        <v>0.25929999999999964</v>
      </c>
      <c r="D1853" s="2">
        <f t="shared" si="222"/>
        <v>12.737159999999999</v>
      </c>
      <c r="E1853" s="2">
        <f t="shared" si="224"/>
        <v>12.728429999999999</v>
      </c>
      <c r="F1853" s="2">
        <f t="shared" si="225"/>
        <v>12.766204999999996</v>
      </c>
      <c r="G1853" s="2">
        <f t="shared" si="227"/>
        <v>12.634585999999999</v>
      </c>
      <c r="H1853" s="2">
        <f t="shared" si="223"/>
        <v>13.110447499999994</v>
      </c>
      <c r="I1853" s="2">
        <f t="array" ref="I1853">SUMPRODUCT(B1837:B1856, (ROW(B1837:B1856)-ROW(B1837)+1)) / (20*21/2)</f>
        <v>12.795849523809526</v>
      </c>
      <c r="J1853" s="2">
        <f t="shared" si="226"/>
        <v>12.744108074461399</v>
      </c>
      <c r="K1853" s="2">
        <f t="shared" si="228"/>
        <v>12.692366311489202</v>
      </c>
    </row>
    <row r="1854" spans="1:11" ht="13.5" x14ac:dyDescent="0.25">
      <c r="A1854" s="3">
        <f>TITRES_STAT!B1857</f>
        <v>44712</v>
      </c>
      <c r="B1854" s="17">
        <f>TITRES_STAT!D1857</f>
        <v>12.901199999999999</v>
      </c>
      <c r="C1854" s="2">
        <f t="shared" si="221"/>
        <v>-9.0000000000003411E-3</v>
      </c>
      <c r="D1854" s="2">
        <f t="shared" si="222"/>
        <v>12.775180000000001</v>
      </c>
      <c r="E1854" s="2">
        <f t="shared" si="224"/>
        <v>12.746580000000002</v>
      </c>
      <c r="F1854" s="2">
        <f t="shared" si="225"/>
        <v>12.772699999999997</v>
      </c>
      <c r="G1854" s="2">
        <f t="shared" si="227"/>
        <v>12.646643999999998</v>
      </c>
      <c r="H1854" s="2">
        <f t="shared" si="223"/>
        <v>13.104861999999994</v>
      </c>
      <c r="I1854" s="2">
        <f t="array" ref="I1854">SUMPRODUCT(B1838:B1857, (ROW(B1838:B1857)-ROW(B1838)+1)) / (20*21/2)</f>
        <v>12.816039523809524</v>
      </c>
      <c r="J1854" s="2">
        <f t="shared" si="226"/>
        <v>12.759069210226979</v>
      </c>
      <c r="K1854" s="2">
        <f t="shared" si="228"/>
        <v>12.700555867901391</v>
      </c>
    </row>
    <row r="1855" spans="1:11" ht="13.5" x14ac:dyDescent="0.25">
      <c r="A1855" s="3">
        <f>TITRES_STAT!B1858</f>
        <v>44713</v>
      </c>
      <c r="B1855" s="17">
        <f>TITRES_STAT!D1858</f>
        <v>12.901199999999999</v>
      </c>
      <c r="C1855" s="2">
        <f t="shared" si="221"/>
        <v>0</v>
      </c>
      <c r="D1855" s="2">
        <f t="shared" si="222"/>
        <v>12.8132</v>
      </c>
      <c r="E1855" s="2">
        <f t="shared" si="224"/>
        <v>12.76473</v>
      </c>
      <c r="F1855" s="2">
        <f t="shared" si="225"/>
        <v>12.777044999999998</v>
      </c>
      <c r="G1855" s="2">
        <f t="shared" si="227"/>
        <v>12.661626000000002</v>
      </c>
      <c r="H1855" s="2">
        <f t="shared" si="223"/>
        <v>13.098416499999992</v>
      </c>
      <c r="I1855" s="2">
        <f t="array" ref="I1855">SUMPRODUCT(B1839:B1858, (ROW(B1839:B1858)-ROW(B1839)+1)) / (20*21/2)</f>
        <v>12.834731428571429</v>
      </c>
      <c r="J1855" s="2">
        <f t="shared" si="226"/>
        <v>12.772605475919647</v>
      </c>
      <c r="K1855" s="2">
        <f t="shared" si="228"/>
        <v>12.708424265238593</v>
      </c>
    </row>
    <row r="1856" spans="1:11" ht="13.5" x14ac:dyDescent="0.25">
      <c r="A1856" s="3">
        <f>TITRES_STAT!B1859</f>
        <v>44714</v>
      </c>
      <c r="B1856" s="17">
        <f>TITRES_STAT!D1859</f>
        <v>13.000500000000001</v>
      </c>
      <c r="C1856" s="2">
        <f t="shared" si="221"/>
        <v>9.9300000000001276E-2</v>
      </c>
      <c r="D1856" s="2">
        <f t="shared" si="222"/>
        <v>12.872800000000002</v>
      </c>
      <c r="E1856" s="2">
        <f t="shared" si="224"/>
        <v>12.792810000000001</v>
      </c>
      <c r="F1856" s="2">
        <f t="shared" si="225"/>
        <v>12.788504999999997</v>
      </c>
      <c r="G1856" s="2">
        <f t="shared" si="227"/>
        <v>12.672402</v>
      </c>
      <c r="H1856" s="2">
        <f t="shared" si="223"/>
        <v>13.092553499999992</v>
      </c>
      <c r="I1856" s="2">
        <f t="array" ref="I1856">SUMPRODUCT(B1840:B1859, (ROW(B1840:B1859)-ROW(B1840)+1)) / (20*21/2)</f>
        <v>12.852825238095235</v>
      </c>
      <c r="J1856" s="2">
        <f t="shared" si="226"/>
        <v>12.794309716308254</v>
      </c>
      <c r="K1856" s="2">
        <f t="shared" si="228"/>
        <v>12.719878215621394</v>
      </c>
    </row>
    <row r="1857" spans="1:11" ht="13.5" x14ac:dyDescent="0.25">
      <c r="A1857" s="3">
        <f>TITRES_STAT!B1860</f>
        <v>44715</v>
      </c>
      <c r="B1857" s="17">
        <f>TITRES_STAT!D1860</f>
        <v>13.000500000000001</v>
      </c>
      <c r="C1857" s="2">
        <f t="shared" si="221"/>
        <v>0</v>
      </c>
      <c r="D1857" s="2">
        <f t="shared" si="222"/>
        <v>12.94272</v>
      </c>
      <c r="E1857" s="2">
        <f t="shared" si="224"/>
        <v>12.82089</v>
      </c>
      <c r="F1857" s="2">
        <f t="shared" si="225"/>
        <v>12.795234999999996</v>
      </c>
      <c r="G1857" s="2">
        <f t="shared" si="227"/>
        <v>12.683178</v>
      </c>
      <c r="H1857" s="2">
        <f t="shared" si="223"/>
        <v>13.087034499999993</v>
      </c>
      <c r="I1857" s="2">
        <f t="array" ref="I1857">SUMPRODUCT(B1841:B1860, (ROW(B1841:B1860)-ROW(B1841)+1)) / (20*21/2)</f>
        <v>12.862332380952381</v>
      </c>
      <c r="J1857" s="2">
        <f t="shared" si="226"/>
        <v>12.813946886183659</v>
      </c>
      <c r="K1857" s="2">
        <f t="shared" si="228"/>
        <v>12.73088299147938</v>
      </c>
    </row>
    <row r="1858" spans="1:11" ht="13.5" x14ac:dyDescent="0.25">
      <c r="A1858" s="3">
        <f>TITRES_STAT!B1861</f>
        <v>44718</v>
      </c>
      <c r="B1858" s="17">
        <f>TITRES_STAT!D1861</f>
        <v>12.9915</v>
      </c>
      <c r="C1858" s="2">
        <f t="shared" si="221"/>
        <v>-9.0000000000003411E-3</v>
      </c>
      <c r="D1858" s="2">
        <f t="shared" si="222"/>
        <v>12.95898</v>
      </c>
      <c r="E1858" s="2">
        <f t="shared" si="224"/>
        <v>12.848070000000002</v>
      </c>
      <c r="F1858" s="2">
        <f t="shared" si="225"/>
        <v>12.801514999999998</v>
      </c>
      <c r="G1858" s="2">
        <f t="shared" si="227"/>
        <v>12.697042</v>
      </c>
      <c r="H1858" s="2">
        <f t="shared" si="223"/>
        <v>13.082760499999992</v>
      </c>
      <c r="I1858" s="2">
        <f t="array" ref="I1858">SUMPRODUCT(B1842:B1861, (ROW(B1842:B1861)-ROW(B1842)+1)) / (20*21/2)</f>
        <v>12.867944761904761</v>
      </c>
      <c r="J1858" s="2">
        <f t="shared" si="226"/>
        <v>12.830856706547122</v>
      </c>
      <c r="K1858" s="2">
        <f t="shared" si="228"/>
        <v>12.741103266323325</v>
      </c>
    </row>
    <row r="1859" spans="1:11" ht="13.5" x14ac:dyDescent="0.25">
      <c r="A1859" s="3">
        <f>TITRES_STAT!B1862</f>
        <v>44719</v>
      </c>
      <c r="B1859" s="17">
        <f>TITRES_STAT!D1862</f>
        <v>12.9915</v>
      </c>
      <c r="C1859" s="2">
        <f t="shared" si="221"/>
        <v>0</v>
      </c>
      <c r="D1859" s="2">
        <f t="shared" si="222"/>
        <v>12.977039999999999</v>
      </c>
      <c r="E1859" s="2">
        <f t="shared" si="224"/>
        <v>12.876110000000001</v>
      </c>
      <c r="F1859" s="2">
        <f t="shared" si="225"/>
        <v>12.810374999999999</v>
      </c>
      <c r="G1859" s="2">
        <f t="shared" si="227"/>
        <v>12.710905999999998</v>
      </c>
      <c r="H1859" s="2">
        <f t="shared" si="223"/>
        <v>13.07762649999999</v>
      </c>
      <c r="I1859" s="2">
        <f t="array" ref="I1859">SUMPRODUCT(B1843:B1862, (ROW(B1843:B1862)-ROW(B1843)+1)) / (20*21/2)</f>
        <v>12.861152380952381</v>
      </c>
      <c r="J1859" s="2">
        <f t="shared" si="226"/>
        <v>12.84615606782835</v>
      </c>
      <c r="K1859" s="2">
        <f t="shared" si="228"/>
        <v>12.750922746075352</v>
      </c>
    </row>
    <row r="1860" spans="1:11" ht="13.5" x14ac:dyDescent="0.25">
      <c r="A1860" s="3">
        <f>TITRES_STAT!B1863</f>
        <v>44720</v>
      </c>
      <c r="B1860" s="17">
        <f>TITRES_STAT!D1863</f>
        <v>12.9102</v>
      </c>
      <c r="C1860" s="2">
        <f t="shared" ref="C1860:C1923" si="229">B1860-B1859</f>
        <v>-8.1300000000000594E-2</v>
      </c>
      <c r="D1860" s="2">
        <f t="shared" si="222"/>
        <v>12.97884</v>
      </c>
      <c r="E1860" s="2">
        <f t="shared" si="224"/>
        <v>12.896020000000002</v>
      </c>
      <c r="F1860" s="2">
        <f t="shared" si="225"/>
        <v>12.815169999999998</v>
      </c>
      <c r="G1860" s="2">
        <f t="shared" si="227"/>
        <v>12.723144</v>
      </c>
      <c r="H1860" s="2">
        <f t="shared" si="223"/>
        <v>13.072902999999988</v>
      </c>
      <c r="I1860" s="2">
        <f t="array" ref="I1860">SUMPRODUCT(B1844:B1863, (ROW(B1844:B1863)-ROW(B1844)+1)) / (20*21/2)</f>
        <v>12.878671428571428</v>
      </c>
      <c r="J1860" s="2">
        <f t="shared" si="226"/>
        <v>12.852255489939935</v>
      </c>
      <c r="K1860" s="2">
        <f t="shared" si="228"/>
        <v>12.757168912895928</v>
      </c>
    </row>
    <row r="1861" spans="1:11" ht="13.5" x14ac:dyDescent="0.25">
      <c r="A1861" s="3">
        <f>TITRES_STAT!B1864</f>
        <v>44721</v>
      </c>
      <c r="B1861" s="17">
        <f>TITRES_STAT!D1864</f>
        <v>12.8741</v>
      </c>
      <c r="C1861" s="2">
        <f t="shared" si="229"/>
        <v>-3.6099999999999355E-2</v>
      </c>
      <c r="D1861" s="2">
        <f t="shared" si="222"/>
        <v>12.95356</v>
      </c>
      <c r="E1861" s="2">
        <f t="shared" si="224"/>
        <v>12.913180000000002</v>
      </c>
      <c r="F1861" s="2">
        <f t="shared" si="225"/>
        <v>12.81902</v>
      </c>
      <c r="G1861" s="2">
        <f t="shared" si="227"/>
        <v>12.732079999999998</v>
      </c>
      <c r="H1861" s="2">
        <f t="shared" si="223"/>
        <v>13.067955999999986</v>
      </c>
      <c r="I1861" s="2">
        <f t="array" ref="I1861">SUMPRODUCT(B1845:B1864, (ROW(B1845:B1864)-ROW(B1845)+1)) / (20*21/2)</f>
        <v>12.928427619047621</v>
      </c>
      <c r="J1861" s="2">
        <f t="shared" si="226"/>
        <v>12.854335919469467</v>
      </c>
      <c r="K1861" s="2">
        <f t="shared" si="228"/>
        <v>12.761754445723538</v>
      </c>
    </row>
    <row r="1862" spans="1:11" ht="13.5" x14ac:dyDescent="0.25">
      <c r="A1862" s="3">
        <f>TITRES_STAT!B1865</f>
        <v>44722</v>
      </c>
      <c r="B1862" s="17">
        <f>TITRES_STAT!D1865</f>
        <v>12.7477</v>
      </c>
      <c r="C1862" s="2">
        <f t="shared" si="229"/>
        <v>-0.12640000000000029</v>
      </c>
      <c r="D1862" s="2">
        <f t="shared" ref="D1862:D1925" si="230">AVERAGE(B1858:B1862)</f>
        <v>12.903</v>
      </c>
      <c r="E1862" s="2">
        <f t="shared" si="224"/>
        <v>12.92286</v>
      </c>
      <c r="F1862" s="2">
        <f t="shared" si="225"/>
        <v>12.816549999999998</v>
      </c>
      <c r="G1862" s="2">
        <f t="shared" si="227"/>
        <v>12.739519999999997</v>
      </c>
      <c r="H1862" s="2">
        <f t="shared" si="223"/>
        <v>13.062419999999989</v>
      </c>
      <c r="I1862" s="2">
        <f t="array" ref="I1862">SUMPRODUCT(B1846:B1865, (ROW(B1846:B1865)-ROW(B1846)+1)) / (20*21/2)</f>
        <v>12.967436666666668</v>
      </c>
      <c r="J1862" s="2">
        <f t="shared" si="226"/>
        <v>12.844180117615231</v>
      </c>
      <c r="K1862" s="2">
        <f t="shared" si="228"/>
        <v>12.761203290989281</v>
      </c>
    </row>
    <row r="1863" spans="1:11" ht="13.5" x14ac:dyDescent="0.25">
      <c r="A1863" s="3">
        <f>TITRES_STAT!B1866</f>
        <v>44725</v>
      </c>
      <c r="B1863" s="17">
        <f>TITRES_STAT!D1866</f>
        <v>13.000500000000001</v>
      </c>
      <c r="C1863" s="2">
        <f t="shared" si="229"/>
        <v>0.25280000000000058</v>
      </c>
      <c r="D1863" s="2">
        <f t="shared" si="230"/>
        <v>12.9048</v>
      </c>
      <c r="E1863" s="2">
        <f t="shared" si="224"/>
        <v>12.931889999999999</v>
      </c>
      <c r="F1863" s="2">
        <f t="shared" si="225"/>
        <v>12.830159999999998</v>
      </c>
      <c r="G1863" s="2">
        <f t="shared" si="227"/>
        <v>12.751843999999997</v>
      </c>
      <c r="H1863" s="2">
        <f t="shared" si="223"/>
        <v>13.058147999999987</v>
      </c>
      <c r="I1863" s="2">
        <f t="array" ref="I1863">SUMPRODUCT(B1847:B1866, (ROW(B1847:B1866)-ROW(B1847)+1)) / (20*21/2)</f>
        <v>13.012409047619046</v>
      </c>
      <c r="J1863" s="2">
        <f t="shared" si="226"/>
        <v>12.859067725461401</v>
      </c>
      <c r="K1863" s="2">
        <f t="shared" si="228"/>
        <v>12.770587475656368</v>
      </c>
    </row>
    <row r="1864" spans="1:11" ht="13.5" x14ac:dyDescent="0.25">
      <c r="A1864" s="3">
        <f>TITRES_STAT!B1867</f>
        <v>44726</v>
      </c>
      <c r="B1864" s="17">
        <f>TITRES_STAT!D1867</f>
        <v>13.352600000000001</v>
      </c>
      <c r="C1864" s="2">
        <f t="shared" si="229"/>
        <v>0.35210000000000008</v>
      </c>
      <c r="D1864" s="2">
        <f t="shared" si="230"/>
        <v>12.977020000000001</v>
      </c>
      <c r="E1864" s="2">
        <f t="shared" si="224"/>
        <v>12.977029999999999</v>
      </c>
      <c r="F1864" s="2">
        <f t="shared" si="225"/>
        <v>12.861805</v>
      </c>
      <c r="G1864" s="2">
        <f t="shared" si="227"/>
        <v>12.771209999999998</v>
      </c>
      <c r="H1864" s="2">
        <f t="shared" si="223"/>
        <v>13.05481949999999</v>
      </c>
      <c r="I1864" s="2">
        <f t="array" ref="I1864">SUMPRODUCT(B1848:B1867, (ROW(B1848:B1867)-ROW(B1848)+1)) / (20*21/2)</f>
        <v>13.054324761904761</v>
      </c>
      <c r="J1864" s="2">
        <f t="shared" si="226"/>
        <v>12.906070799226981</v>
      </c>
      <c r="K1864" s="2">
        <f t="shared" si="228"/>
        <v>12.793411496218864</v>
      </c>
    </row>
    <row r="1865" spans="1:11" ht="13.5" x14ac:dyDescent="0.25">
      <c r="A1865" s="3">
        <f>TITRES_STAT!B1868</f>
        <v>44727</v>
      </c>
      <c r="B1865" s="17">
        <f>TITRES_STAT!D1868</f>
        <v>13.2714</v>
      </c>
      <c r="C1865" s="2">
        <f t="shared" si="229"/>
        <v>-8.1200000000000827E-2</v>
      </c>
      <c r="D1865" s="2">
        <f t="shared" si="230"/>
        <v>13.04926</v>
      </c>
      <c r="E1865" s="2">
        <f t="shared" si="224"/>
        <v>13.014049999999997</v>
      </c>
      <c r="F1865" s="2">
        <f t="shared" si="225"/>
        <v>12.889389999999997</v>
      </c>
      <c r="G1865" s="2">
        <f t="shared" si="227"/>
        <v>12.790671999999999</v>
      </c>
      <c r="H1865" s="2">
        <f t="shared" si="223"/>
        <v>13.050224999999989</v>
      </c>
      <c r="I1865" s="2">
        <f t="array" ref="I1865">SUMPRODUCT(B1849:B1868, (ROW(B1849:B1868)-ROW(B1849)+1)) / (20*21/2)</f>
        <v>13.101783809523807</v>
      </c>
      <c r="J1865" s="2">
        <f t="shared" si="226"/>
        <v>12.940864056443459</v>
      </c>
      <c r="K1865" s="2">
        <f t="shared" si="228"/>
        <v>12.812156143425968</v>
      </c>
    </row>
    <row r="1866" spans="1:11" ht="13.5" x14ac:dyDescent="0.25">
      <c r="A1866" s="3">
        <f>TITRES_STAT!B1869</f>
        <v>44728</v>
      </c>
      <c r="B1866" s="17">
        <f>TITRES_STAT!D1869</f>
        <v>13.361599999999999</v>
      </c>
      <c r="C1866" s="2">
        <f t="shared" si="229"/>
        <v>9.0199999999999392E-2</v>
      </c>
      <c r="D1866" s="2">
        <f t="shared" si="230"/>
        <v>13.14676</v>
      </c>
      <c r="E1866" s="2">
        <f t="shared" si="224"/>
        <v>13.05016</v>
      </c>
      <c r="F1866" s="2">
        <f t="shared" si="225"/>
        <v>12.921485000000001</v>
      </c>
      <c r="G1866" s="2">
        <f t="shared" si="227"/>
        <v>12.810217999999997</v>
      </c>
      <c r="H1866" s="2">
        <f t="shared" ref="H1866:H1929" si="231">AVERAGE(B1667:B1866)</f>
        <v>13.045651499999993</v>
      </c>
      <c r="I1866" s="2">
        <f t="array" ref="I1866">SUMPRODUCT(B1850:B1869, (ROW(B1850:B1869)-ROW(B1850)+1)) / (20*21/2)</f>
        <v>13.14575619047619</v>
      </c>
      <c r="J1866" s="2">
        <f t="shared" si="226"/>
        <v>12.980934146305987</v>
      </c>
      <c r="K1866" s="2">
        <f t="shared" si="228"/>
        <v>12.833702961330832</v>
      </c>
    </row>
    <row r="1867" spans="1:11" ht="13.5" x14ac:dyDescent="0.25">
      <c r="A1867" s="3">
        <f>TITRES_STAT!B1870</f>
        <v>44729</v>
      </c>
      <c r="B1867" s="17">
        <f>TITRES_STAT!D1870</f>
        <v>13.361599999999999</v>
      </c>
      <c r="C1867" s="2">
        <f t="shared" si="229"/>
        <v>0</v>
      </c>
      <c r="D1867" s="2">
        <f t="shared" si="230"/>
        <v>13.269539999999997</v>
      </c>
      <c r="E1867" s="2">
        <f t="shared" si="224"/>
        <v>13.086269999999999</v>
      </c>
      <c r="F1867" s="2">
        <f t="shared" si="225"/>
        <v>12.953579999999999</v>
      </c>
      <c r="G1867" s="2">
        <f t="shared" si="227"/>
        <v>12.829935999999996</v>
      </c>
      <c r="H1867" s="2">
        <f t="shared" si="231"/>
        <v>13.041077999999992</v>
      </c>
      <c r="I1867" s="2">
        <f t="array" ref="I1867">SUMPRODUCT(B1851:B1870, (ROW(B1851:B1870)-ROW(B1851)+1)) / (20*21/2)</f>
        <v>13.212000952380953</v>
      </c>
      <c r="J1867" s="2">
        <f t="shared" si="226"/>
        <v>13.017188037133989</v>
      </c>
      <c r="K1867" s="2">
        <f t="shared" si="228"/>
        <v>12.854404805984526</v>
      </c>
    </row>
    <row r="1868" spans="1:11" ht="13.5" x14ac:dyDescent="0.25">
      <c r="A1868" s="3">
        <f>TITRES_STAT!B1871</f>
        <v>44732</v>
      </c>
      <c r="B1868" s="17">
        <f>TITRES_STAT!D1871</f>
        <v>13.4519</v>
      </c>
      <c r="C1868" s="2">
        <f t="shared" si="229"/>
        <v>9.0300000000000935E-2</v>
      </c>
      <c r="D1868" s="2">
        <f t="shared" si="230"/>
        <v>13.359819999999999</v>
      </c>
      <c r="E1868" s="2">
        <f t="shared" ref="E1868:E1931" si="232">AVERAGE(B1859:B1868)</f>
        <v>13.132309999999999</v>
      </c>
      <c r="F1868" s="2">
        <f t="shared" si="225"/>
        <v>12.990190000000002</v>
      </c>
      <c r="G1868" s="2">
        <f t="shared" si="227"/>
        <v>12.853007999999997</v>
      </c>
      <c r="H1868" s="2">
        <f t="shared" si="231"/>
        <v>13.03876199999999</v>
      </c>
      <c r="I1868" s="2">
        <f t="array" ref="I1868">SUMPRODUCT(B1852:B1871, (ROW(B1852:B1871)-ROW(B1852)+1)) / (20*21/2)</f>
        <v>13.264828095238096</v>
      </c>
      <c r="J1868" s="2">
        <f t="shared" si="226"/>
        <v>13.058589176454561</v>
      </c>
      <c r="K1868" s="2">
        <f t="shared" si="228"/>
        <v>12.877835990063565</v>
      </c>
    </row>
    <row r="1869" spans="1:11" ht="13.5" x14ac:dyDescent="0.25">
      <c r="A1869" s="3">
        <f>TITRES_STAT!B1872</f>
        <v>44733</v>
      </c>
      <c r="B1869" s="17">
        <f>TITRES_STAT!D1872</f>
        <v>13.4519</v>
      </c>
      <c r="C1869" s="2">
        <f t="shared" si="229"/>
        <v>0</v>
      </c>
      <c r="D1869" s="2">
        <f t="shared" si="230"/>
        <v>13.379679999999999</v>
      </c>
      <c r="E1869" s="2">
        <f t="shared" si="232"/>
        <v>13.17835</v>
      </c>
      <c r="F1869" s="2">
        <f t="shared" si="225"/>
        <v>13.027229999999999</v>
      </c>
      <c r="G1869" s="2">
        <f t="shared" si="227"/>
        <v>12.874531999999997</v>
      </c>
      <c r="H1869" s="2">
        <f t="shared" si="231"/>
        <v>13.036445999999994</v>
      </c>
      <c r="I1869" s="2">
        <f t="array" ref="I1869">SUMPRODUCT(B1853:B1872, (ROW(B1853:B1872)-ROW(B1853)+1)) / (20*21/2)</f>
        <v>13.317521904761904</v>
      </c>
      <c r="J1869" s="2">
        <f t="shared" si="226"/>
        <v>13.096047350125554</v>
      </c>
      <c r="K1869" s="2">
        <f t="shared" si="228"/>
        <v>12.900348304178719</v>
      </c>
    </row>
    <row r="1870" spans="1:11" ht="13.5" x14ac:dyDescent="0.25">
      <c r="A1870" s="3">
        <f>TITRES_STAT!B1873</f>
        <v>44734</v>
      </c>
      <c r="B1870" s="17">
        <f>TITRES_STAT!D1873</f>
        <v>13.722799999999999</v>
      </c>
      <c r="C1870" s="2">
        <f t="shared" si="229"/>
        <v>0.27089999999999925</v>
      </c>
      <c r="D1870" s="2">
        <f t="shared" si="230"/>
        <v>13.46996</v>
      </c>
      <c r="E1870" s="2">
        <f t="shared" si="232"/>
        <v>13.259609999999999</v>
      </c>
      <c r="F1870" s="2">
        <f t="shared" si="225"/>
        <v>13.077815000000001</v>
      </c>
      <c r="G1870" s="2">
        <f t="shared" si="227"/>
        <v>12.901473999999997</v>
      </c>
      <c r="H1870" s="2">
        <f t="shared" si="231"/>
        <v>13.035484499999994</v>
      </c>
      <c r="I1870" s="2">
        <f t="array" ref="I1870">SUMPRODUCT(B1854:B1873, (ROW(B1854:B1873)-ROW(B1854)+1)) / (20*21/2)</f>
        <v>13.36103142857143</v>
      </c>
      <c r="J1870" s="2">
        <f t="shared" si="226"/>
        <v>13.155738078685024</v>
      </c>
      <c r="K1870" s="2">
        <f t="shared" si="228"/>
        <v>12.932601311857985</v>
      </c>
    </row>
    <row r="1871" spans="1:11" ht="13.5" x14ac:dyDescent="0.25">
      <c r="A1871" s="3">
        <f>TITRES_STAT!B1874</f>
        <v>44735</v>
      </c>
      <c r="B1871" s="17">
        <f>TITRES_STAT!D1874</f>
        <v>13.6325</v>
      </c>
      <c r="C1871" s="2">
        <f t="shared" si="229"/>
        <v>-9.0299999999999159E-2</v>
      </c>
      <c r="D1871" s="2">
        <f t="shared" si="230"/>
        <v>13.524139999999999</v>
      </c>
      <c r="E1871" s="2">
        <f t="shared" si="232"/>
        <v>13.335449999999998</v>
      </c>
      <c r="F1871" s="2">
        <f t="shared" si="225"/>
        <v>13.124315000000001</v>
      </c>
      <c r="G1871" s="2">
        <f t="shared" si="227"/>
        <v>12.922481999999997</v>
      </c>
      <c r="H1871" s="2">
        <f t="shared" si="231"/>
        <v>13.034071499999992</v>
      </c>
      <c r="I1871" s="2">
        <f t="array" ref="I1871">SUMPRODUCT(B1855:B1874, (ROW(B1855:B1874)-ROW(B1855)+1)) / (20*21/2)</f>
        <v>13.383901428571431</v>
      </c>
      <c r="J1871" s="2">
        <f t="shared" si="226"/>
        <v>13.201143975953118</v>
      </c>
      <c r="K1871" s="2">
        <f t="shared" si="228"/>
        <v>12.960048319236105</v>
      </c>
    </row>
    <row r="1872" spans="1:11" ht="13.5" x14ac:dyDescent="0.25">
      <c r="A1872" s="3">
        <f>TITRES_STAT!B1875</f>
        <v>44736</v>
      </c>
      <c r="B1872" s="17">
        <f>TITRES_STAT!D1875</f>
        <v>13.6776</v>
      </c>
      <c r="C1872" s="2">
        <f t="shared" si="229"/>
        <v>4.5099999999999696E-2</v>
      </c>
      <c r="D1872" s="2">
        <f t="shared" si="230"/>
        <v>13.587340000000001</v>
      </c>
      <c r="E1872" s="2">
        <f t="shared" si="232"/>
        <v>13.428439999999998</v>
      </c>
      <c r="F1872" s="2">
        <f t="shared" si="225"/>
        <v>13.175649999999999</v>
      </c>
      <c r="G1872" s="2">
        <f t="shared" si="227"/>
        <v>12.939403999999994</v>
      </c>
      <c r="H1872" s="2">
        <f t="shared" si="231"/>
        <v>13.031937999999993</v>
      </c>
      <c r="I1872" s="2">
        <f t="array" ref="I1872">SUMPRODUCT(B1856:B1875, (ROW(B1856:B1875)-ROW(B1856)+1)) / (20*21/2)</f>
        <v>13.408453809523811</v>
      </c>
      <c r="J1872" s="2">
        <f t="shared" si="226"/>
        <v>13.246520740148059</v>
      </c>
      <c r="K1872" s="2">
        <f t="shared" si="228"/>
        <v>12.98818760083469</v>
      </c>
    </row>
    <row r="1873" spans="1:11" ht="13.5" x14ac:dyDescent="0.25">
      <c r="A1873" s="3">
        <f>TITRES_STAT!B1876</f>
        <v>44739</v>
      </c>
      <c r="B1873" s="17">
        <f>TITRES_STAT!D1876</f>
        <v>13.6325</v>
      </c>
      <c r="C1873" s="2">
        <f t="shared" si="229"/>
        <v>-4.5099999999999696E-2</v>
      </c>
      <c r="D1873" s="2">
        <f t="shared" si="230"/>
        <v>13.62346</v>
      </c>
      <c r="E1873" s="2">
        <f t="shared" si="232"/>
        <v>13.491639999999999</v>
      </c>
      <c r="F1873" s="2">
        <f t="shared" si="225"/>
        <v>13.211765</v>
      </c>
      <c r="G1873" s="2">
        <f t="shared" si="227"/>
        <v>12.955939999999998</v>
      </c>
      <c r="H1873" s="2">
        <f t="shared" si="231"/>
        <v>13.029578999999995</v>
      </c>
      <c r="I1873" s="2">
        <f t="array" ref="I1873">SUMPRODUCT(B1857:B1876, (ROW(B1857:B1876)-ROW(B1857)+1)) / (20*21/2)</f>
        <v>13.483473333333333</v>
      </c>
      <c r="J1873" s="2">
        <f t="shared" si="226"/>
        <v>13.283280669657769</v>
      </c>
      <c r="K1873" s="2">
        <f t="shared" si="228"/>
        <v>13.013454753743135</v>
      </c>
    </row>
    <row r="1874" spans="1:11" ht="13.5" x14ac:dyDescent="0.25">
      <c r="A1874" s="3">
        <f>TITRES_STAT!B1877</f>
        <v>44740</v>
      </c>
      <c r="B1874" s="17">
        <f>TITRES_STAT!D1877</f>
        <v>13.4519</v>
      </c>
      <c r="C1874" s="2">
        <f t="shared" si="229"/>
        <v>-0.18060000000000009</v>
      </c>
      <c r="D1874" s="2">
        <f t="shared" si="230"/>
        <v>13.62346</v>
      </c>
      <c r="E1874" s="2">
        <f t="shared" si="232"/>
        <v>13.501569999999997</v>
      </c>
      <c r="F1874" s="2">
        <f t="shared" si="225"/>
        <v>13.2393</v>
      </c>
      <c r="G1874" s="2">
        <f t="shared" si="227"/>
        <v>12.970411999999996</v>
      </c>
      <c r="H1874" s="2">
        <f t="shared" si="231"/>
        <v>13.026961999999994</v>
      </c>
      <c r="I1874" s="2">
        <f t="array" ref="I1874">SUMPRODUCT(B1858:B1877, (ROW(B1858:B1877)-ROW(B1858)+1)) / (20*21/2)</f>
        <v>13.590434285714288</v>
      </c>
      <c r="J1874" s="2">
        <f t="shared" si="226"/>
        <v>13.299339653499885</v>
      </c>
      <c r="K1874" s="2">
        <f t="shared" si="228"/>
        <v>13.030648684968895</v>
      </c>
    </row>
    <row r="1875" spans="1:11" ht="13.5" x14ac:dyDescent="0.25">
      <c r="A1875" s="3">
        <f>TITRES_STAT!B1878</f>
        <v>44741</v>
      </c>
      <c r="B1875" s="17">
        <f>TITRES_STAT!D1878</f>
        <v>13.4971</v>
      </c>
      <c r="C1875" s="2">
        <f t="shared" si="229"/>
        <v>4.5199999999999463E-2</v>
      </c>
      <c r="D1875" s="2">
        <f t="shared" si="230"/>
        <v>13.57832</v>
      </c>
      <c r="E1875" s="2">
        <f t="shared" si="232"/>
        <v>13.524139999999999</v>
      </c>
      <c r="F1875" s="2">
        <f t="shared" si="225"/>
        <v>13.269094999999998</v>
      </c>
      <c r="G1875" s="2">
        <f t="shared" si="227"/>
        <v>12.984067999999997</v>
      </c>
      <c r="H1875" s="2">
        <f t="shared" si="231"/>
        <v>13.024570999999995</v>
      </c>
      <c r="I1875" s="2">
        <f t="array" ref="I1875">SUMPRODUCT(B1859:B1878, (ROW(B1859:B1878)-ROW(B1859)+1)) / (20*21/2)</f>
        <v>13.690516666666666</v>
      </c>
      <c r="J1875" s="2">
        <f t="shared" si="226"/>
        <v>13.318173972214183</v>
      </c>
      <c r="K1875" s="2">
        <f t="shared" si="228"/>
        <v>13.048940893401488</v>
      </c>
    </row>
    <row r="1876" spans="1:11" ht="13.5" x14ac:dyDescent="0.25">
      <c r="A1876" s="3">
        <f>TITRES_STAT!B1879</f>
        <v>44742</v>
      </c>
      <c r="B1876" s="17">
        <f>TITRES_STAT!D1879</f>
        <v>14.056800000000001</v>
      </c>
      <c r="C1876" s="2">
        <f t="shared" si="229"/>
        <v>0.5597000000000012</v>
      </c>
      <c r="D1876" s="2">
        <f t="shared" si="230"/>
        <v>13.663180000000001</v>
      </c>
      <c r="E1876" s="2">
        <f t="shared" si="232"/>
        <v>13.59366</v>
      </c>
      <c r="F1876" s="2">
        <f t="shared" ref="F1876:F1939" si="233">AVERAGE(B1857:B1876)</f>
        <v>13.321909999999999</v>
      </c>
      <c r="G1876" s="2">
        <f t="shared" si="227"/>
        <v>13.008918</v>
      </c>
      <c r="H1876" s="2">
        <f t="shared" si="231"/>
        <v>13.025193499999991</v>
      </c>
      <c r="I1876" s="2">
        <f t="array" ref="I1876">SUMPRODUCT(B1860:B1879, (ROW(B1860:B1879)-ROW(B1860)+1)) / (20*21/2)</f>
        <v>13.808610952380953</v>
      </c>
      <c r="J1876" s="2">
        <f t="shared" si="226"/>
        <v>13.388519308193786</v>
      </c>
      <c r="K1876" s="2">
        <f t="shared" si="228"/>
        <v>13.088464779934762</v>
      </c>
    </row>
    <row r="1877" spans="1:11" ht="13.5" x14ac:dyDescent="0.25">
      <c r="A1877" s="3">
        <f>TITRES_STAT!B1880</f>
        <v>44743</v>
      </c>
      <c r="B1877" s="17">
        <f>TITRES_STAT!D1880</f>
        <v>14.445</v>
      </c>
      <c r="C1877" s="2">
        <f t="shared" si="229"/>
        <v>0.38819999999999943</v>
      </c>
      <c r="D1877" s="2">
        <f t="shared" si="230"/>
        <v>13.816660000000002</v>
      </c>
      <c r="E1877" s="2">
        <f t="shared" si="232"/>
        <v>13.701999999999998</v>
      </c>
      <c r="F1877" s="2">
        <f t="shared" si="233"/>
        <v>13.394135</v>
      </c>
      <c r="G1877" s="2">
        <f t="shared" si="227"/>
        <v>13.039984000000002</v>
      </c>
      <c r="H1877" s="2">
        <f t="shared" si="231"/>
        <v>13.027756999999994</v>
      </c>
      <c r="I1877" s="2">
        <f t="array" ref="I1877">SUMPRODUCT(B1861:B1880, (ROW(B1861:B1880)-ROW(B1861)+1)) / (20*21/2)</f>
        <v>13.945194285714289</v>
      </c>
      <c r="J1877" s="2">
        <f t="shared" ref="J1877:J1940" si="234">$J$4*B1877+J1876*(1-$J$4)</f>
        <v>13.489136516937235</v>
      </c>
      <c r="K1877" s="2">
        <f t="shared" si="228"/>
        <v>13.141662239545164</v>
      </c>
    </row>
    <row r="1878" spans="1:11" ht="13.5" x14ac:dyDescent="0.25">
      <c r="A1878" s="3">
        <f>TITRES_STAT!B1881</f>
        <v>44746</v>
      </c>
      <c r="B1878" s="17">
        <f>TITRES_STAT!D1881</f>
        <v>14.445</v>
      </c>
      <c r="C1878" s="2">
        <f t="shared" si="229"/>
        <v>0</v>
      </c>
      <c r="D1878" s="2">
        <f t="shared" si="230"/>
        <v>13.979160000000002</v>
      </c>
      <c r="E1878" s="2">
        <f t="shared" si="232"/>
        <v>13.801309999999997</v>
      </c>
      <c r="F1878" s="2">
        <f t="shared" si="233"/>
        <v>13.466809999999999</v>
      </c>
      <c r="G1878" s="2">
        <f t="shared" si="227"/>
        <v>13.072598000000001</v>
      </c>
      <c r="H1878" s="2">
        <f t="shared" si="231"/>
        <v>13.029116499999995</v>
      </c>
      <c r="I1878" s="2">
        <f t="array" ref="I1878">SUMPRODUCT(B1862:B1881, (ROW(B1862:B1881)-ROW(B1862)+1)) / (20*21/2)</f>
        <v>14.06672761904762</v>
      </c>
      <c r="J1878" s="2">
        <f t="shared" si="234"/>
        <v>13.580171134371785</v>
      </c>
      <c r="K1878" s="2">
        <f t="shared" si="228"/>
        <v>13.192773524268883</v>
      </c>
    </row>
    <row r="1879" spans="1:11" ht="13.5" x14ac:dyDescent="0.25">
      <c r="A1879" s="3">
        <f>TITRES_STAT!B1882</f>
        <v>44747</v>
      </c>
      <c r="B1879" s="17">
        <f>TITRES_STAT!D1882</f>
        <v>14.706799999999999</v>
      </c>
      <c r="C1879" s="2">
        <f t="shared" si="229"/>
        <v>0.26179999999999914</v>
      </c>
      <c r="D1879" s="2">
        <f t="shared" si="230"/>
        <v>14.23014</v>
      </c>
      <c r="E1879" s="2">
        <f t="shared" si="232"/>
        <v>13.926799999999997</v>
      </c>
      <c r="F1879" s="2">
        <f t="shared" si="233"/>
        <v>13.552574999999999</v>
      </c>
      <c r="G1879" s="2">
        <f t="shared" si="227"/>
        <v>13.109072000000001</v>
      </c>
      <c r="H1879" s="2">
        <f t="shared" si="231"/>
        <v>13.032128999999996</v>
      </c>
      <c r="I1879" s="2">
        <f t="array" ref="I1879">SUMPRODUCT(B1863:B1882, (ROW(B1863:B1882)-ROW(B1863)+1)) / (20*21/2)</f>
        <v>14.175020952380951</v>
      </c>
      <c r="J1879" s="2">
        <f t="shared" si="234"/>
        <v>13.687469121574473</v>
      </c>
      <c r="K1879" s="2">
        <f t="shared" si="228"/>
        <v>13.252147111552457</v>
      </c>
    </row>
    <row r="1880" spans="1:11" ht="13.5" x14ac:dyDescent="0.25">
      <c r="A1880" s="3">
        <f>TITRES_STAT!B1883</f>
        <v>44748</v>
      </c>
      <c r="B1880" s="17">
        <f>TITRES_STAT!D1883</f>
        <v>14.986700000000001</v>
      </c>
      <c r="C1880" s="2">
        <f t="shared" si="229"/>
        <v>0.27990000000000137</v>
      </c>
      <c r="D1880" s="2">
        <f t="shared" si="230"/>
        <v>14.528060000000002</v>
      </c>
      <c r="E1880" s="2">
        <f t="shared" si="232"/>
        <v>14.053189999999997</v>
      </c>
      <c r="F1880" s="2">
        <f t="shared" si="233"/>
        <v>13.656399999999996</v>
      </c>
      <c r="G1880" s="2">
        <f t="shared" si="227"/>
        <v>13.151316000000003</v>
      </c>
      <c r="H1880" s="2">
        <f t="shared" si="231"/>
        <v>13.037185999999998</v>
      </c>
      <c r="I1880" s="2">
        <f t="array" ref="I1880">SUMPRODUCT(B1864:B1883, (ROW(B1864:B1883)-ROW(B1864)+1)) / (20*21/2)</f>
        <v>14.26018714285714</v>
      </c>
      <c r="J1880" s="2">
        <f t="shared" si="234"/>
        <v>13.811205395710239</v>
      </c>
      <c r="K1880" s="2">
        <f t="shared" si="228"/>
        <v>13.320168793452362</v>
      </c>
    </row>
    <row r="1881" spans="1:11" ht="13.5" x14ac:dyDescent="0.25">
      <c r="A1881" s="3">
        <f>TITRES_STAT!B1884</f>
        <v>44749</v>
      </c>
      <c r="B1881" s="17">
        <f>TITRES_STAT!D1884</f>
        <v>14.932499999999999</v>
      </c>
      <c r="C1881" s="2">
        <f t="shared" si="229"/>
        <v>-5.420000000000158E-2</v>
      </c>
      <c r="D1881" s="2">
        <f t="shared" si="230"/>
        <v>14.703200000000001</v>
      </c>
      <c r="E1881" s="2">
        <f t="shared" si="232"/>
        <v>14.18319</v>
      </c>
      <c r="F1881" s="2">
        <f t="shared" si="233"/>
        <v>13.759319999999997</v>
      </c>
      <c r="G1881" s="2">
        <f t="shared" si="227"/>
        <v>13.192476000000005</v>
      </c>
      <c r="H1881" s="2">
        <f t="shared" si="231"/>
        <v>13.040982999999999</v>
      </c>
      <c r="I1881" s="2">
        <f t="array" ref="I1881">SUMPRODUCT(B1865:B1884, (ROW(B1865:B1884)-ROW(B1865)+1)) / (20*21/2)</f>
        <v>14.336969999999999</v>
      </c>
      <c r="J1881" s="2">
        <f t="shared" si="234"/>
        <v>13.91799535802355</v>
      </c>
      <c r="K1881" s="2">
        <f t="shared" si="228"/>
        <v>13.383397468218938</v>
      </c>
    </row>
    <row r="1882" spans="1:11" ht="13.5" x14ac:dyDescent="0.25">
      <c r="A1882" s="3">
        <f>TITRES_STAT!B1885</f>
        <v>44750</v>
      </c>
      <c r="B1882" s="17">
        <f>TITRES_STAT!D1885</f>
        <v>14.8964</v>
      </c>
      <c r="C1882" s="2">
        <f t="shared" si="229"/>
        <v>-3.6099999999999355E-2</v>
      </c>
      <c r="D1882" s="2">
        <f t="shared" si="230"/>
        <v>14.793479999999999</v>
      </c>
      <c r="E1882" s="2">
        <f t="shared" si="232"/>
        <v>14.305070000000001</v>
      </c>
      <c r="F1882" s="2">
        <f t="shared" si="233"/>
        <v>13.866754999999994</v>
      </c>
      <c r="G1882" s="2">
        <f t="shared" si="227"/>
        <v>13.234118000000002</v>
      </c>
      <c r="H1882" s="2">
        <f t="shared" si="231"/>
        <v>13.044599499999999</v>
      </c>
      <c r="I1882" s="2">
        <f t="array" ref="I1882">SUMPRODUCT(B1866:B1885, (ROW(B1866:B1885)-ROW(B1866)+1)) / (20*21/2)</f>
        <v>14.411341428571427</v>
      </c>
      <c r="J1882" s="2">
        <f t="shared" si="234"/>
        <v>14.011176752497498</v>
      </c>
      <c r="K1882" s="2">
        <f t="shared" si="228"/>
        <v>13.442730900837804</v>
      </c>
    </row>
    <row r="1883" spans="1:11" ht="13.5" x14ac:dyDescent="0.25">
      <c r="A1883" s="3">
        <f>TITRES_STAT!B1886</f>
        <v>44753</v>
      </c>
      <c r="B1883" s="17">
        <f>TITRES_STAT!D1886</f>
        <v>14.760999999999999</v>
      </c>
      <c r="C1883" s="2">
        <f t="shared" si="229"/>
        <v>-0.13540000000000063</v>
      </c>
      <c r="D1883" s="2">
        <f t="shared" si="230"/>
        <v>14.856680000000001</v>
      </c>
      <c r="E1883" s="2">
        <f t="shared" si="232"/>
        <v>14.417920000000001</v>
      </c>
      <c r="F1883" s="2">
        <f t="shared" si="233"/>
        <v>13.95478</v>
      </c>
      <c r="G1883" s="2">
        <f t="shared" si="227"/>
        <v>13.274772</v>
      </c>
      <c r="H1883" s="2">
        <f t="shared" si="231"/>
        <v>13.047882999999999</v>
      </c>
      <c r="I1883" s="2">
        <f t="array" ref="I1883">SUMPRODUCT(B1867:B1886, (ROW(B1867:B1886)-ROW(B1867)+1)) / (20*21/2)</f>
        <v>14.478404761904761</v>
      </c>
      <c r="J1883" s="2">
        <f t="shared" si="234"/>
        <v>14.082588490354878</v>
      </c>
      <c r="K1883" s="2">
        <f t="shared" si="228"/>
        <v>13.49442772825593</v>
      </c>
    </row>
    <row r="1884" spans="1:11" ht="13.5" x14ac:dyDescent="0.25">
      <c r="A1884" s="3">
        <f>TITRES_STAT!B1887</f>
        <v>44754</v>
      </c>
      <c r="B1884" s="17">
        <f>TITRES_STAT!D1887</f>
        <v>14.760999999999999</v>
      </c>
      <c r="C1884" s="2">
        <f t="shared" si="229"/>
        <v>0</v>
      </c>
      <c r="D1884" s="2">
        <f t="shared" si="230"/>
        <v>14.867519999999999</v>
      </c>
      <c r="E1884" s="2">
        <f t="shared" si="232"/>
        <v>14.548830000000001</v>
      </c>
      <c r="F1884" s="2">
        <f t="shared" si="233"/>
        <v>14.025200000000002</v>
      </c>
      <c r="G1884" s="2">
        <f t="shared" si="227"/>
        <v>13.314565999999999</v>
      </c>
      <c r="H1884" s="2">
        <f t="shared" si="231"/>
        <v>13.050736500000001</v>
      </c>
      <c r="I1884" s="2">
        <f t="array" ref="I1884">SUMPRODUCT(B1868:B1887, (ROW(B1868:B1887)-ROW(B1868)+1)) / (20*21/2)</f>
        <v>14.529999047619047</v>
      </c>
      <c r="J1884" s="2">
        <f t="shared" si="234"/>
        <v>14.147199110321079</v>
      </c>
      <c r="K1884" s="2">
        <f t="shared" si="228"/>
        <v>13.544097229108639</v>
      </c>
    </row>
    <row r="1885" spans="1:11" ht="13.5" x14ac:dyDescent="0.25">
      <c r="A1885" s="3">
        <f>TITRES_STAT!B1888</f>
        <v>44755</v>
      </c>
      <c r="B1885" s="17">
        <f>TITRES_STAT!D1888</f>
        <v>14.806100000000001</v>
      </c>
      <c r="C1885" s="2">
        <f t="shared" si="229"/>
        <v>4.5100000000001472E-2</v>
      </c>
      <c r="D1885" s="2">
        <f t="shared" si="230"/>
        <v>14.831399999999999</v>
      </c>
      <c r="E1885" s="2">
        <f t="shared" si="232"/>
        <v>14.679730000000001</v>
      </c>
      <c r="F1885" s="2">
        <f t="shared" si="233"/>
        <v>14.101935000000001</v>
      </c>
      <c r="G1885" s="2">
        <f t="shared" si="227"/>
        <v>13.354402</v>
      </c>
      <c r="H1885" s="2">
        <f t="shared" si="231"/>
        <v>13.053815499999999</v>
      </c>
      <c r="I1885" s="2">
        <f t="array" ref="I1885">SUMPRODUCT(B1869:B1888, (ROW(B1869:B1888)-ROW(B1869)+1)) / (20*21/2)</f>
        <v>14.576858571428572</v>
      </c>
      <c r="J1885" s="2">
        <f t="shared" si="234"/>
        <v>14.209951576004785</v>
      </c>
      <c r="K1885" s="2">
        <f t="shared" si="228"/>
        <v>13.593587533849476</v>
      </c>
    </row>
    <row r="1886" spans="1:11" ht="13.5" x14ac:dyDescent="0.25">
      <c r="A1886" s="3">
        <f>TITRES_STAT!B1889</f>
        <v>44756</v>
      </c>
      <c r="B1886" s="17">
        <f>TITRES_STAT!D1889</f>
        <v>14.806100000000001</v>
      </c>
      <c r="C1886" s="2">
        <f t="shared" si="229"/>
        <v>0</v>
      </c>
      <c r="D1886" s="2">
        <f t="shared" si="230"/>
        <v>14.806119999999998</v>
      </c>
      <c r="E1886" s="2">
        <f t="shared" si="232"/>
        <v>14.754660000000001</v>
      </c>
      <c r="F1886" s="2">
        <f t="shared" si="233"/>
        <v>14.174160000000001</v>
      </c>
      <c r="G1886" s="2">
        <f t="shared" si="227"/>
        <v>13.395098000000001</v>
      </c>
      <c r="H1886" s="2">
        <f t="shared" si="231"/>
        <v>13.057066499999998</v>
      </c>
      <c r="I1886" s="2">
        <f t="array" ref="I1886">SUMPRODUCT(B1870:B1889, (ROW(B1870:B1889)-ROW(B1870)+1)) / (20*21/2)</f>
        <v>14.641689523809523</v>
      </c>
      <c r="J1886" s="2">
        <f t="shared" si="234"/>
        <v>14.266727616385282</v>
      </c>
      <c r="K1886" s="2">
        <f t="shared" si="228"/>
        <v>13.641137042325967</v>
      </c>
    </row>
    <row r="1887" spans="1:11" ht="13.5" x14ac:dyDescent="0.25">
      <c r="A1887" s="3">
        <f>TITRES_STAT!B1890</f>
        <v>44757</v>
      </c>
      <c r="B1887" s="17">
        <f>TITRES_STAT!D1890</f>
        <v>14.7159</v>
      </c>
      <c r="C1887" s="2">
        <f t="shared" si="229"/>
        <v>-9.0200000000001168E-2</v>
      </c>
      <c r="D1887" s="2">
        <f t="shared" si="230"/>
        <v>14.770019999999999</v>
      </c>
      <c r="E1887" s="2">
        <f t="shared" si="232"/>
        <v>14.781749999999999</v>
      </c>
      <c r="F1887" s="2">
        <f t="shared" si="233"/>
        <v>14.241874999999999</v>
      </c>
      <c r="G1887" s="2">
        <f t="shared" si="227"/>
        <v>13.432098000000002</v>
      </c>
      <c r="H1887" s="2">
        <f t="shared" si="231"/>
        <v>13.060898499999999</v>
      </c>
      <c r="I1887" s="2">
        <f t="array" ref="I1887">SUMPRODUCT(B1871:B1890, (ROW(B1871:B1890)-ROW(B1871)+1)) / (20*21/2)</f>
        <v>14.720707142857144</v>
      </c>
      <c r="J1887" s="2">
        <f t="shared" si="234"/>
        <v>14.309505938634302</v>
      </c>
      <c r="K1887" s="2">
        <f t="shared" si="228"/>
        <v>13.683284609293576</v>
      </c>
    </row>
    <row r="1888" spans="1:11" ht="13.5" x14ac:dyDescent="0.25">
      <c r="A1888" s="3">
        <f>TITRES_STAT!B1891</f>
        <v>44760</v>
      </c>
      <c r="B1888" s="17">
        <f>TITRES_STAT!D1891</f>
        <v>14.7339</v>
      </c>
      <c r="C1888" s="2">
        <f t="shared" si="229"/>
        <v>1.8000000000000682E-2</v>
      </c>
      <c r="D1888" s="2">
        <f t="shared" si="230"/>
        <v>14.764599999999998</v>
      </c>
      <c r="E1888" s="2">
        <f t="shared" si="232"/>
        <v>14.810640000000001</v>
      </c>
      <c r="F1888" s="2">
        <f t="shared" si="233"/>
        <v>14.305974999999998</v>
      </c>
      <c r="G1888" s="2">
        <f t="shared" si="227"/>
        <v>13.469457999999999</v>
      </c>
      <c r="H1888" s="2">
        <f t="shared" si="231"/>
        <v>13.0637455</v>
      </c>
      <c r="I1888" s="2">
        <f t="array" ref="I1888">SUMPRODUCT(B1872:B1891, (ROW(B1872:B1891)-ROW(B1872)+1)) / (20*21/2)</f>
        <v>14.805526666666669</v>
      </c>
      <c r="J1888" s="2">
        <f t="shared" si="234"/>
        <v>14.349924420669129</v>
      </c>
      <c r="K1888" s="2">
        <f t="shared" si="228"/>
        <v>13.724485212850691</v>
      </c>
    </row>
    <row r="1889" spans="1:11" ht="13.5" x14ac:dyDescent="0.25">
      <c r="A1889" s="3">
        <f>TITRES_STAT!B1892</f>
        <v>44761</v>
      </c>
      <c r="B1889" s="17">
        <f>TITRES_STAT!D1892</f>
        <v>14.986700000000001</v>
      </c>
      <c r="C1889" s="2">
        <f t="shared" si="229"/>
        <v>0.25280000000000058</v>
      </c>
      <c r="D1889" s="2">
        <f t="shared" si="230"/>
        <v>14.80974</v>
      </c>
      <c r="E1889" s="2">
        <f t="shared" si="232"/>
        <v>14.83863</v>
      </c>
      <c r="F1889" s="2">
        <f t="shared" si="233"/>
        <v>14.382714999999999</v>
      </c>
      <c r="G1889" s="2">
        <f t="shared" si="227"/>
        <v>13.512906000000001</v>
      </c>
      <c r="H1889" s="2">
        <f t="shared" si="231"/>
        <v>13.069017499999999</v>
      </c>
      <c r="I1889" s="2">
        <f t="array" ref="I1889">SUMPRODUCT(B1873:B1892, (ROW(B1873:B1892)-ROW(B1873)+1)) / (20*21/2)</f>
        <v>14.907111428571428</v>
      </c>
      <c r="J1889" s="2">
        <f t="shared" si="234"/>
        <v>14.410569713938735</v>
      </c>
      <c r="K1889" s="2">
        <f t="shared" si="228"/>
        <v>13.773983831954586</v>
      </c>
    </row>
    <row r="1890" spans="1:11" ht="13.5" x14ac:dyDescent="0.25">
      <c r="A1890" s="3">
        <f>TITRES_STAT!B1893</f>
        <v>44762</v>
      </c>
      <c r="B1890" s="17">
        <f>TITRES_STAT!D1893</f>
        <v>15.212400000000001</v>
      </c>
      <c r="C1890" s="2">
        <f t="shared" si="229"/>
        <v>0.22569999999999979</v>
      </c>
      <c r="D1890" s="2">
        <f t="shared" si="230"/>
        <v>14.891</v>
      </c>
      <c r="E1890" s="2">
        <f t="shared" si="232"/>
        <v>14.861200000000002</v>
      </c>
      <c r="F1890" s="2">
        <f t="shared" si="233"/>
        <v>14.457194999999999</v>
      </c>
      <c r="G1890" s="2">
        <f t="shared" si="227"/>
        <v>13.560868000000001</v>
      </c>
      <c r="H1890" s="2">
        <f t="shared" si="231"/>
        <v>13.075418000000003</v>
      </c>
      <c r="I1890" s="2">
        <f t="array" ref="I1890">SUMPRODUCT(B1874:B1893, (ROW(B1874:B1893)-ROW(B1874)+1)) / (20*21/2)</f>
        <v>14.999496190476188</v>
      </c>
      <c r="J1890" s="2">
        <f t="shared" si="234"/>
        <v>14.486934503087427</v>
      </c>
      <c r="K1890" s="2">
        <f t="shared" si="228"/>
        <v>13.830392309132838</v>
      </c>
    </row>
    <row r="1891" spans="1:11" ht="13.5" x14ac:dyDescent="0.25">
      <c r="A1891" s="3">
        <f>TITRES_STAT!B1894</f>
        <v>44763</v>
      </c>
      <c r="B1891" s="17">
        <f>TITRES_STAT!D1894</f>
        <v>15.347799999999999</v>
      </c>
      <c r="C1891" s="2">
        <f t="shared" si="229"/>
        <v>0.13539999999999885</v>
      </c>
      <c r="D1891" s="2">
        <f t="shared" si="230"/>
        <v>14.99934</v>
      </c>
      <c r="E1891" s="2">
        <f t="shared" si="232"/>
        <v>14.90273</v>
      </c>
      <c r="F1891" s="2">
        <f t="shared" si="233"/>
        <v>14.542960000000003</v>
      </c>
      <c r="G1891" s="2">
        <f t="shared" si="227"/>
        <v>13.611882000000001</v>
      </c>
      <c r="H1891" s="2">
        <f t="shared" si="231"/>
        <v>13.0835705</v>
      </c>
      <c r="I1891" s="2">
        <f t="array" ref="I1891">SUMPRODUCT(B1875:B1894, (ROW(B1875:B1894)-ROW(B1875)+1)) / (20*21/2)</f>
        <v>15.074732857142859</v>
      </c>
      <c r="J1891" s="2">
        <f t="shared" si="234"/>
        <v>14.568921693269578</v>
      </c>
      <c r="K1891" s="2">
        <f t="shared" si="228"/>
        <v>13.889898493088415</v>
      </c>
    </row>
    <row r="1892" spans="1:11" ht="13.5" x14ac:dyDescent="0.25">
      <c r="A1892" s="3">
        <f>TITRES_STAT!B1895</f>
        <v>44764</v>
      </c>
      <c r="B1892" s="17">
        <f>TITRES_STAT!D1895</f>
        <v>15.6096</v>
      </c>
      <c r="C1892" s="2">
        <f t="shared" si="229"/>
        <v>0.26180000000000092</v>
      </c>
      <c r="D1892" s="2">
        <f t="shared" si="230"/>
        <v>15.17808</v>
      </c>
      <c r="E1892" s="2">
        <f t="shared" si="232"/>
        <v>14.97405</v>
      </c>
      <c r="F1892" s="2">
        <f t="shared" si="233"/>
        <v>14.639560000000003</v>
      </c>
      <c r="G1892" s="2">
        <f t="shared" si="227"/>
        <v>13.668131999999998</v>
      </c>
      <c r="H1892" s="2">
        <f t="shared" si="231"/>
        <v>13.092817</v>
      </c>
      <c r="I1892" s="2">
        <f t="array" ref="I1892">SUMPRODUCT(B1876:B1895, (ROW(B1876:B1895)-ROW(B1876)+1)) / (20*21/2)</f>
        <v>15.140081428571428</v>
      </c>
      <c r="J1892" s="2">
        <f t="shared" si="234"/>
        <v>14.66803391295819</v>
      </c>
      <c r="K1892" s="2">
        <f t="shared" si="228"/>
        <v>13.957337767869262</v>
      </c>
    </row>
    <row r="1893" spans="1:11" ht="13.5" x14ac:dyDescent="0.25">
      <c r="A1893" s="3">
        <f>TITRES_STAT!B1896</f>
        <v>44768</v>
      </c>
      <c r="B1893" s="17">
        <f>TITRES_STAT!D1896</f>
        <v>15.6096</v>
      </c>
      <c r="C1893" s="2">
        <f t="shared" si="229"/>
        <v>0</v>
      </c>
      <c r="D1893" s="2">
        <f t="shared" si="230"/>
        <v>15.353219999999999</v>
      </c>
      <c r="E1893" s="2">
        <f t="shared" si="232"/>
        <v>15.058910000000001</v>
      </c>
      <c r="F1893" s="2">
        <f t="shared" si="233"/>
        <v>14.738415000000003</v>
      </c>
      <c r="G1893" s="2">
        <f t="shared" si="227"/>
        <v>13.725757999999999</v>
      </c>
      <c r="H1893" s="2">
        <f t="shared" si="231"/>
        <v>13.101418499999999</v>
      </c>
      <c r="I1893" s="2">
        <f t="array" ref="I1893">SUMPRODUCT(B1877:B1896, (ROW(B1877:B1896)-ROW(B1877)+1)) / (20*21/2)</f>
        <v>15.21294761904762</v>
      </c>
      <c r="J1893" s="2">
        <f t="shared" si="234"/>
        <v>14.757706873628839</v>
      </c>
      <c r="K1893" s="2">
        <f t="shared" si="228"/>
        <v>14.022132365207723</v>
      </c>
    </row>
    <row r="1894" spans="1:11" ht="13.5" x14ac:dyDescent="0.25">
      <c r="A1894" s="3">
        <f>TITRES_STAT!B1897</f>
        <v>44769</v>
      </c>
      <c r="B1894" s="17">
        <f>TITRES_STAT!D1897</f>
        <v>15.5284</v>
      </c>
      <c r="C1894" s="2">
        <f t="shared" si="229"/>
        <v>-8.1200000000000827E-2</v>
      </c>
      <c r="D1894" s="2">
        <f t="shared" si="230"/>
        <v>15.46156</v>
      </c>
      <c r="E1894" s="2">
        <f t="shared" si="232"/>
        <v>15.135650000000002</v>
      </c>
      <c r="F1894" s="2">
        <f t="shared" si="233"/>
        <v>14.84224</v>
      </c>
      <c r="G1894" s="2">
        <f t="shared" si="227"/>
        <v>13.781932000000001</v>
      </c>
      <c r="H1894" s="2">
        <f t="shared" si="231"/>
        <v>13.109829000000005</v>
      </c>
      <c r="I1894" s="2">
        <f t="array" ref="I1894">SUMPRODUCT(B1878:B1897, (ROW(B1878:B1897)-ROW(B1878)+1)) / (20*21/2)</f>
        <v>15.277946666666663</v>
      </c>
      <c r="J1894" s="2">
        <f t="shared" si="234"/>
        <v>14.831106218997521</v>
      </c>
      <c r="K1894" s="2">
        <f t="shared" si="228"/>
        <v>14.081201684219185</v>
      </c>
    </row>
    <row r="1895" spans="1:11" ht="13.5" x14ac:dyDescent="0.25">
      <c r="A1895" s="3">
        <f>TITRES_STAT!B1898</f>
        <v>44770</v>
      </c>
      <c r="B1895" s="17">
        <f>TITRES_STAT!D1898</f>
        <v>15.5284</v>
      </c>
      <c r="C1895" s="2">
        <f t="shared" si="229"/>
        <v>0</v>
      </c>
      <c r="D1895" s="2">
        <f t="shared" si="230"/>
        <v>15.524760000000001</v>
      </c>
      <c r="E1895" s="2">
        <f t="shared" si="232"/>
        <v>15.207879999999999</v>
      </c>
      <c r="F1895" s="2">
        <f t="shared" si="233"/>
        <v>14.943805000000001</v>
      </c>
      <c r="G1895" s="2">
        <f t="shared" si="227"/>
        <v>13.838106000000003</v>
      </c>
      <c r="H1895" s="2">
        <f t="shared" si="231"/>
        <v>13.118239500000005</v>
      </c>
      <c r="I1895" s="2">
        <f t="array" ref="I1895">SUMPRODUCT(B1879:B1898, (ROW(B1879:B1898)-ROW(B1879)+1)) / (20*21/2)</f>
        <v>15.336927142857141</v>
      </c>
      <c r="J1895" s="2">
        <f t="shared" si="234"/>
        <v>14.897515150521565</v>
      </c>
      <c r="K1895" s="2">
        <f t="shared" si="228"/>
        <v>14.137954559347843</v>
      </c>
    </row>
    <row r="1896" spans="1:11" ht="13.5" x14ac:dyDescent="0.25">
      <c r="A1896" s="3">
        <f>TITRES_STAT!B1899</f>
        <v>44771</v>
      </c>
      <c r="B1896" s="17">
        <f>TITRES_STAT!D1899</f>
        <v>15.7089</v>
      </c>
      <c r="C1896" s="2">
        <f t="shared" si="229"/>
        <v>0.18050000000000033</v>
      </c>
      <c r="D1896" s="2">
        <f t="shared" si="230"/>
        <v>15.596979999999999</v>
      </c>
      <c r="E1896" s="2">
        <f t="shared" si="232"/>
        <v>15.298160000000001</v>
      </c>
      <c r="F1896" s="2">
        <f t="shared" si="233"/>
        <v>15.026409999999998</v>
      </c>
      <c r="G1896" s="2">
        <f t="shared" si="227"/>
        <v>13.897890000000004</v>
      </c>
      <c r="H1896" s="2">
        <f t="shared" si="231"/>
        <v>13.127982500000005</v>
      </c>
      <c r="I1896" s="2">
        <f t="array" ref="I1896">SUMPRODUCT(B1880:B1899, (ROW(B1880:B1899)-ROW(B1880)+1)) / (20*21/2)</f>
        <v>15.389889047619047</v>
      </c>
      <c r="J1896" s="2">
        <f t="shared" si="234"/>
        <v>14.97478989809094</v>
      </c>
      <c r="K1896" s="2">
        <f t="shared" si="228"/>
        <v>14.19956026290283</v>
      </c>
    </row>
    <row r="1897" spans="1:11" ht="13.5" x14ac:dyDescent="0.25">
      <c r="A1897" s="3">
        <f>TITRES_STAT!B1900</f>
        <v>44774</v>
      </c>
      <c r="B1897" s="17">
        <f>TITRES_STAT!D1900</f>
        <v>15.7089</v>
      </c>
      <c r="C1897" s="2">
        <f t="shared" si="229"/>
        <v>0</v>
      </c>
      <c r="D1897" s="2">
        <f t="shared" si="230"/>
        <v>15.61684</v>
      </c>
      <c r="E1897" s="2">
        <f t="shared" si="232"/>
        <v>15.397460000000001</v>
      </c>
      <c r="F1897" s="2">
        <f t="shared" si="233"/>
        <v>15.089605000000001</v>
      </c>
      <c r="G1897" s="2">
        <f t="shared" si="227"/>
        <v>13.957674000000003</v>
      </c>
      <c r="H1897" s="2">
        <f t="shared" si="231"/>
        <v>13.139832500000006</v>
      </c>
      <c r="I1897" s="2">
        <f t="array" ref="I1897">SUMPRODUCT(B1881:B1900, (ROW(B1881:B1900)-ROW(B1881)+1)) / (20*21/2)</f>
        <v>15.43807904761905</v>
      </c>
      <c r="J1897" s="2">
        <f t="shared" si="234"/>
        <v>15.044705145891802</v>
      </c>
      <c r="K1897" s="2">
        <f t="shared" si="228"/>
        <v>14.258750056514485</v>
      </c>
    </row>
    <row r="1898" spans="1:11" ht="13.5" x14ac:dyDescent="0.25">
      <c r="A1898" s="3">
        <f>TITRES_STAT!B1901</f>
        <v>44775</v>
      </c>
      <c r="B1898" s="17">
        <f>TITRES_STAT!D1901</f>
        <v>15.7089</v>
      </c>
      <c r="C1898" s="2">
        <f t="shared" si="229"/>
        <v>0</v>
      </c>
      <c r="D1898" s="2">
        <f t="shared" si="230"/>
        <v>15.636699999999999</v>
      </c>
      <c r="E1898" s="2">
        <f t="shared" si="232"/>
        <v>15.494960000000001</v>
      </c>
      <c r="F1898" s="2">
        <f t="shared" si="233"/>
        <v>15.152800000000003</v>
      </c>
      <c r="G1898" s="2">
        <f t="shared" si="227"/>
        <v>14.017458000000001</v>
      </c>
      <c r="H1898" s="2">
        <f t="shared" si="231"/>
        <v>13.149661500000004</v>
      </c>
      <c r="I1898" s="2">
        <f t="array" ref="I1898">SUMPRODUCT(B1882:B1901, (ROW(B1882:B1901)-ROW(B1882)+1)) / (20*21/2)</f>
        <v>15.48283</v>
      </c>
      <c r="J1898" s="2">
        <f t="shared" si="234"/>
        <v>15.107961798664011</v>
      </c>
      <c r="K1898" s="2">
        <f t="shared" si="228"/>
        <v>14.315618681749212</v>
      </c>
    </row>
    <row r="1899" spans="1:11" ht="13.5" x14ac:dyDescent="0.25">
      <c r="A1899" s="3">
        <f>TITRES_STAT!B1902</f>
        <v>44776</v>
      </c>
      <c r="B1899" s="17">
        <f>TITRES_STAT!D1902</f>
        <v>15.7089</v>
      </c>
      <c r="C1899" s="2">
        <f t="shared" si="229"/>
        <v>0</v>
      </c>
      <c r="D1899" s="2">
        <f t="shared" si="230"/>
        <v>15.672800000000001</v>
      </c>
      <c r="E1899" s="2">
        <f t="shared" si="232"/>
        <v>15.567179999999999</v>
      </c>
      <c r="F1899" s="2">
        <f t="shared" si="233"/>
        <v>15.202904999999998</v>
      </c>
      <c r="G1899" s="2">
        <f t="shared" si="227"/>
        <v>14.077414000000001</v>
      </c>
      <c r="H1899" s="2">
        <f t="shared" si="231"/>
        <v>13.160049500000005</v>
      </c>
      <c r="I1899" s="2">
        <f t="array" ref="I1899">SUMPRODUCT(B1883:B1902, (ROW(B1883:B1902)-ROW(B1883)+1)) / (20*21/2)</f>
        <v>15.527331428571427</v>
      </c>
      <c r="J1899" s="2">
        <f t="shared" si="234"/>
        <v>15.165194008315057</v>
      </c>
      <c r="K1899" s="2">
        <f t="shared" si="228"/>
        <v>14.370257164817872</v>
      </c>
    </row>
    <row r="1900" spans="1:11" ht="13.5" x14ac:dyDescent="0.25">
      <c r="A1900" s="3">
        <f>TITRES_STAT!B1903</f>
        <v>44777</v>
      </c>
      <c r="B1900" s="17">
        <f>TITRES_STAT!D1903</f>
        <v>15.7089</v>
      </c>
      <c r="C1900" s="2">
        <f t="shared" si="229"/>
        <v>0</v>
      </c>
      <c r="D1900" s="2">
        <f t="shared" si="230"/>
        <v>15.7089</v>
      </c>
      <c r="E1900" s="2">
        <f t="shared" si="232"/>
        <v>15.616830000000002</v>
      </c>
      <c r="F1900" s="2">
        <f t="shared" si="233"/>
        <v>15.239015</v>
      </c>
      <c r="G1900" s="2">
        <f t="shared" si="227"/>
        <v>14.137370000000001</v>
      </c>
      <c r="H1900" s="2">
        <f t="shared" si="231"/>
        <v>13.170738500000004</v>
      </c>
      <c r="I1900" s="2">
        <f t="array" ref="I1900">SUMPRODUCT(B1884:B1903, (ROW(B1884:B1903)-ROW(B1884)+1)) / (20*21/2)</f>
        <v>15.567791428571431</v>
      </c>
      <c r="J1900" s="2">
        <f t="shared" si="234"/>
        <v>15.21697553133267</v>
      </c>
      <c r="K1900" s="2">
        <f t="shared" si="228"/>
        <v>14.422752962275995</v>
      </c>
    </row>
    <row r="1901" spans="1:11" ht="13.5" x14ac:dyDescent="0.25">
      <c r="A1901" s="3">
        <f>TITRES_STAT!B1904</f>
        <v>44778</v>
      </c>
      <c r="B1901" s="17">
        <f>TITRES_STAT!D1904</f>
        <v>15.7089</v>
      </c>
      <c r="C1901" s="2">
        <f t="shared" si="229"/>
        <v>0</v>
      </c>
      <c r="D1901" s="2">
        <f t="shared" si="230"/>
        <v>15.7089</v>
      </c>
      <c r="E1901" s="2">
        <f t="shared" si="232"/>
        <v>15.652939999999997</v>
      </c>
      <c r="F1901" s="2">
        <f t="shared" si="233"/>
        <v>15.277835</v>
      </c>
      <c r="G1901" s="2">
        <f t="shared" si="227"/>
        <v>14.197498000000001</v>
      </c>
      <c r="H1901" s="2">
        <f t="shared" si="231"/>
        <v>13.181556500000006</v>
      </c>
      <c r="I1901" s="2">
        <f t="array" ref="I1901">SUMPRODUCT(B1885:B1904, (ROW(B1885:B1904)-ROW(B1885)+1)) / (20*21/2)</f>
        <v>15.600117619047619</v>
      </c>
      <c r="J1901" s="2">
        <f t="shared" si="234"/>
        <v>15.263825480729558</v>
      </c>
      <c r="K1901" s="2">
        <f t="shared" si="228"/>
        <v>14.473190101010271</v>
      </c>
    </row>
    <row r="1902" spans="1:11" ht="13.5" x14ac:dyDescent="0.25">
      <c r="A1902" s="3">
        <f>TITRES_STAT!B1905</f>
        <v>44781</v>
      </c>
      <c r="B1902" s="17">
        <f>TITRES_STAT!D1905</f>
        <v>15.745100000000001</v>
      </c>
      <c r="C1902" s="2">
        <f t="shared" si="229"/>
        <v>3.6200000000000898E-2</v>
      </c>
      <c r="D1902" s="2">
        <f t="shared" si="230"/>
        <v>15.716140000000001</v>
      </c>
      <c r="E1902" s="2">
        <f t="shared" si="232"/>
        <v>15.666490000000001</v>
      </c>
      <c r="F1902" s="2">
        <f t="shared" si="233"/>
        <v>15.320269999999999</v>
      </c>
      <c r="G1902" s="2">
        <f t="shared" si="227"/>
        <v>14.259381999999995</v>
      </c>
      <c r="H1902" s="2">
        <f t="shared" si="231"/>
        <v>13.193630500000008</v>
      </c>
      <c r="I1902" s="2">
        <f t="array" ref="I1902">SUMPRODUCT(B1886:B1905, (ROW(B1886:B1905)-ROW(B1886)+1)) / (20*21/2)</f>
        <v>15.627929999999997</v>
      </c>
      <c r="J1902" s="2">
        <f t="shared" si="234"/>
        <v>15.309661149231506</v>
      </c>
      <c r="K1902" s="2">
        <f t="shared" si="228"/>
        <v>14.523068920578496</v>
      </c>
    </row>
    <row r="1903" spans="1:11" ht="13.5" x14ac:dyDescent="0.25">
      <c r="A1903" s="3">
        <f>TITRES_STAT!B1906</f>
        <v>44782</v>
      </c>
      <c r="B1903" s="17">
        <f>TITRES_STAT!D1906</f>
        <v>15.745100000000001</v>
      </c>
      <c r="C1903" s="2">
        <f t="shared" si="229"/>
        <v>0</v>
      </c>
      <c r="D1903" s="2">
        <f t="shared" si="230"/>
        <v>15.723380000000001</v>
      </c>
      <c r="E1903" s="2">
        <f t="shared" si="232"/>
        <v>15.68004</v>
      </c>
      <c r="F1903" s="2">
        <f t="shared" si="233"/>
        <v>15.369475</v>
      </c>
      <c r="G1903" s="2">
        <f t="shared" si="227"/>
        <v>14.316079999999998</v>
      </c>
      <c r="H1903" s="2">
        <f t="shared" si="231"/>
        <v>13.204543500000009</v>
      </c>
      <c r="I1903" s="2">
        <f t="array" ref="I1903">SUMPRODUCT(B1887:B1906, (ROW(B1887:B1906)-ROW(B1887)+1)) / (20*21/2)</f>
        <v>15.654890952380953</v>
      </c>
      <c r="J1903" s="2">
        <f t="shared" si="234"/>
        <v>15.351131515971362</v>
      </c>
      <c r="K1903" s="2">
        <f t="shared" si="228"/>
        <v>14.57099170800679</v>
      </c>
    </row>
    <row r="1904" spans="1:11" ht="13.5" x14ac:dyDescent="0.25">
      <c r="A1904" s="3">
        <f>TITRES_STAT!B1907</f>
        <v>44783</v>
      </c>
      <c r="B1904" s="17">
        <f>TITRES_STAT!D1907</f>
        <v>15.7089</v>
      </c>
      <c r="C1904" s="2">
        <f t="shared" si="229"/>
        <v>-3.6200000000000898E-2</v>
      </c>
      <c r="D1904" s="2">
        <f t="shared" si="230"/>
        <v>15.723380000000001</v>
      </c>
      <c r="E1904" s="2">
        <f t="shared" si="232"/>
        <v>15.698090000000002</v>
      </c>
      <c r="F1904" s="2">
        <f t="shared" si="233"/>
        <v>15.416869999999999</v>
      </c>
      <c r="G1904" s="2">
        <f t="shared" si="227"/>
        <v>14.372233999999997</v>
      </c>
      <c r="H1904" s="2">
        <f t="shared" si="231"/>
        <v>13.215361500000006</v>
      </c>
      <c r="I1904" s="2">
        <f t="array" ref="I1904">SUMPRODUCT(B1888:B1907, (ROW(B1888:B1907)-ROW(B1888)+1)) / (20*21/2)</f>
        <v>15.677380476190477</v>
      </c>
      <c r="J1904" s="2">
        <f t="shared" si="234"/>
        <v>15.385204704926471</v>
      </c>
      <c r="K1904" s="2">
        <f t="shared" si="228"/>
        <v>14.61561556259476</v>
      </c>
    </row>
    <row r="1905" spans="1:11" ht="13.5" x14ac:dyDescent="0.25">
      <c r="A1905" s="3">
        <f>TITRES_STAT!B1908</f>
        <v>44784</v>
      </c>
      <c r="B1905" s="17">
        <f>TITRES_STAT!D1908</f>
        <v>15.7089</v>
      </c>
      <c r="C1905" s="2">
        <f t="shared" si="229"/>
        <v>0</v>
      </c>
      <c r="D1905" s="2">
        <f t="shared" si="230"/>
        <v>15.723380000000001</v>
      </c>
      <c r="E1905" s="2">
        <f t="shared" si="232"/>
        <v>15.716140000000001</v>
      </c>
      <c r="F1905" s="2">
        <f t="shared" si="233"/>
        <v>15.462009999999998</v>
      </c>
      <c r="G1905" s="2">
        <f t="shared" si="227"/>
        <v>14.428387999999995</v>
      </c>
      <c r="H1905" s="2">
        <f t="shared" si="231"/>
        <v>13.226222500000008</v>
      </c>
      <c r="I1905" s="2">
        <f t="array" ref="I1905">SUMPRODUCT(B1889:B1908, (ROW(B1889:B1908)-ROW(B1889)+1)) / (20*21/2)</f>
        <v>15.70872142857143</v>
      </c>
      <c r="J1905" s="2">
        <f t="shared" si="234"/>
        <v>15.416032828266808</v>
      </c>
      <c r="K1905" s="2">
        <f t="shared" si="228"/>
        <v>14.658489462100849</v>
      </c>
    </row>
    <row r="1906" spans="1:11" ht="13.5" x14ac:dyDescent="0.25">
      <c r="A1906" s="3">
        <f>TITRES_STAT!B1909</f>
        <v>44785</v>
      </c>
      <c r="B1906" s="17">
        <f>TITRES_STAT!D1909</f>
        <v>15.745100000000001</v>
      </c>
      <c r="C1906" s="2">
        <f t="shared" si="229"/>
        <v>3.6200000000000898E-2</v>
      </c>
      <c r="D1906" s="2">
        <f t="shared" si="230"/>
        <v>15.730619999999998</v>
      </c>
      <c r="E1906" s="2">
        <f t="shared" si="232"/>
        <v>15.719760000000003</v>
      </c>
      <c r="F1906" s="2">
        <f t="shared" si="233"/>
        <v>15.508959999999997</v>
      </c>
      <c r="G1906" s="2">
        <f t="shared" ref="G1906:G1969" si="235">AVERAGE(B1857:B1906)</f>
        <v>14.483279999999997</v>
      </c>
      <c r="H1906" s="2">
        <f t="shared" si="231"/>
        <v>13.238296500000006</v>
      </c>
      <c r="I1906" s="2">
        <f t="array" ref="I1906">SUMPRODUCT(B1890:B1909, (ROW(B1890:B1909)-ROW(B1890)+1)) / (20*21/2)</f>
        <v>15.745740476190477</v>
      </c>
      <c r="J1906" s="2">
        <f t="shared" si="234"/>
        <v>15.447372558908064</v>
      </c>
      <c r="K1906" s="2">
        <f t="shared" si="228"/>
        <v>14.701101640057679</v>
      </c>
    </row>
    <row r="1907" spans="1:11" ht="13.5" x14ac:dyDescent="0.25">
      <c r="A1907" s="3">
        <f>TITRES_STAT!B1910</f>
        <v>44788</v>
      </c>
      <c r="B1907" s="17">
        <f>TITRES_STAT!D1910</f>
        <v>15.745100000000001</v>
      </c>
      <c r="C1907" s="2">
        <f t="shared" si="229"/>
        <v>0</v>
      </c>
      <c r="D1907" s="2">
        <f t="shared" si="230"/>
        <v>15.730619999999998</v>
      </c>
      <c r="E1907" s="2">
        <f t="shared" si="232"/>
        <v>15.723380000000002</v>
      </c>
      <c r="F1907" s="2">
        <f t="shared" si="233"/>
        <v>15.560419999999999</v>
      </c>
      <c r="G1907" s="2">
        <f t="shared" si="235"/>
        <v>14.538171999999996</v>
      </c>
      <c r="H1907" s="2">
        <f t="shared" si="231"/>
        <v>13.250370500000004</v>
      </c>
      <c r="I1907" s="2">
        <f t="array" ref="I1907">SUMPRODUCT(B1891:B1910, (ROW(B1891:B1910)-ROW(B1891)+1)) / (20*21/2)</f>
        <v>15.807996666666668</v>
      </c>
      <c r="J1907" s="2">
        <f t="shared" si="234"/>
        <v>15.475727553297773</v>
      </c>
      <c r="K1907" s="2">
        <f t="shared" ref="K1907:K1970" si="236">$K$4*B1907+(1-$K$4)*K1906</f>
        <v>14.74204275221228</v>
      </c>
    </row>
    <row r="1908" spans="1:11" ht="13.5" x14ac:dyDescent="0.25">
      <c r="A1908" s="3">
        <f>TITRES_STAT!B1911</f>
        <v>44789</v>
      </c>
      <c r="B1908" s="17">
        <f>TITRES_STAT!D1911</f>
        <v>15.8895</v>
      </c>
      <c r="C1908" s="2">
        <f t="shared" si="229"/>
        <v>0.1443999999999992</v>
      </c>
      <c r="D1908" s="2">
        <f t="shared" si="230"/>
        <v>15.759499999999999</v>
      </c>
      <c r="E1908" s="2">
        <f t="shared" si="232"/>
        <v>15.741440000000001</v>
      </c>
      <c r="F1908" s="2">
        <f t="shared" si="233"/>
        <v>15.618199999999998</v>
      </c>
      <c r="G1908" s="2">
        <f t="shared" si="235"/>
        <v>14.596131999999994</v>
      </c>
      <c r="H1908" s="2">
        <f t="shared" si="231"/>
        <v>13.262220500000003</v>
      </c>
      <c r="I1908" s="2">
        <f t="array" ref="I1908">SUMPRODUCT(B1892:B1911, (ROW(B1892:B1911)-ROW(B1892)+1)) / (20*21/2)</f>
        <v>15.864964761904766</v>
      </c>
      <c r="J1908" s="2">
        <f t="shared" si="234"/>
        <v>15.5151344529837</v>
      </c>
      <c r="K1908" s="2">
        <f t="shared" si="236"/>
        <v>14.787041075654935</v>
      </c>
    </row>
    <row r="1909" spans="1:11" ht="13.5" x14ac:dyDescent="0.25">
      <c r="A1909" s="3">
        <f>TITRES_STAT!B1912</f>
        <v>44790</v>
      </c>
      <c r="B1909" s="17">
        <f>TITRES_STAT!D1912</f>
        <v>16.006900000000002</v>
      </c>
      <c r="C1909" s="2">
        <f t="shared" si="229"/>
        <v>0.11740000000000173</v>
      </c>
      <c r="D1909" s="2">
        <f t="shared" si="230"/>
        <v>15.819100000000001</v>
      </c>
      <c r="E1909" s="2">
        <f t="shared" si="232"/>
        <v>15.771240000000001</v>
      </c>
      <c r="F1909" s="2">
        <f t="shared" si="233"/>
        <v>15.669209999999998</v>
      </c>
      <c r="G1909" s="2">
        <f t="shared" si="235"/>
        <v>14.656439999999993</v>
      </c>
      <c r="H1909" s="2">
        <f t="shared" si="231"/>
        <v>13.274743500000001</v>
      </c>
      <c r="I1909" s="2">
        <f t="array" ref="I1909">SUMPRODUCT(B1893:B1912, (ROW(B1893:B1912)-ROW(B1893)+1)) / (20*21/2)</f>
        <v>15.923308571428571</v>
      </c>
      <c r="J1909" s="2">
        <f t="shared" si="234"/>
        <v>15.561969266985253</v>
      </c>
      <c r="K1909" s="2">
        <f t="shared" si="236"/>
        <v>14.834878680531212</v>
      </c>
    </row>
    <row r="1910" spans="1:11" ht="13.5" x14ac:dyDescent="0.25">
      <c r="A1910" s="3">
        <f>TITRES_STAT!B1913</f>
        <v>44791</v>
      </c>
      <c r="B1910" s="17">
        <f>TITRES_STAT!D1913</f>
        <v>16.322900000000001</v>
      </c>
      <c r="C1910" s="2">
        <f t="shared" si="229"/>
        <v>0.31599999999999895</v>
      </c>
      <c r="D1910" s="2">
        <f t="shared" si="230"/>
        <v>15.9419</v>
      </c>
      <c r="E1910" s="2">
        <f t="shared" si="232"/>
        <v>15.832640000000001</v>
      </c>
      <c r="F1910" s="2">
        <f t="shared" si="233"/>
        <v>15.724735000000004</v>
      </c>
      <c r="G1910" s="2">
        <f t="shared" si="235"/>
        <v>14.724693999999992</v>
      </c>
      <c r="H1910" s="2">
        <f t="shared" si="231"/>
        <v>13.288846500000007</v>
      </c>
      <c r="I1910" s="2">
        <f t="array" ref="I1910">SUMPRODUCT(B1894:B1913, (ROW(B1894:B1913)-ROW(B1894)+1)) / (20*21/2)</f>
        <v>15.979669047619048</v>
      </c>
      <c r="J1910" s="2">
        <f t="shared" si="234"/>
        <v>15.634438860605705</v>
      </c>
      <c r="K1910" s="2">
        <f t="shared" si="236"/>
        <v>14.893232457765281</v>
      </c>
    </row>
    <row r="1911" spans="1:11" ht="13.5" x14ac:dyDescent="0.25">
      <c r="A1911" s="3">
        <f>TITRES_STAT!B1914</f>
        <v>44792</v>
      </c>
      <c r="B1911" s="17">
        <f>TITRES_STAT!D1914</f>
        <v>16.322900000000001</v>
      </c>
      <c r="C1911" s="2">
        <f t="shared" si="229"/>
        <v>0</v>
      </c>
      <c r="D1911" s="2">
        <f t="shared" si="230"/>
        <v>16.057459999999999</v>
      </c>
      <c r="E1911" s="2">
        <f t="shared" si="232"/>
        <v>15.89404</v>
      </c>
      <c r="F1911" s="2">
        <f t="shared" si="233"/>
        <v>15.773490000000004</v>
      </c>
      <c r="G1911" s="2">
        <f t="shared" si="235"/>
        <v>14.793669999999993</v>
      </c>
      <c r="H1911" s="2">
        <f t="shared" si="231"/>
        <v>13.304110500000004</v>
      </c>
      <c r="I1911" s="2">
        <f t="array" ref="I1911">SUMPRODUCT(B1895:B1914, (ROW(B1895:B1914)-ROW(B1895)+1)) / (20*21/2)</f>
        <v>16.026227142857145</v>
      </c>
      <c r="J1911" s="2">
        <f t="shared" si="234"/>
        <v>15.700006588167065</v>
      </c>
      <c r="K1911" s="2">
        <f t="shared" si="236"/>
        <v>14.949297851578407</v>
      </c>
    </row>
    <row r="1912" spans="1:11" ht="13.5" x14ac:dyDescent="0.25">
      <c r="A1912" s="3">
        <f>TITRES_STAT!B1915</f>
        <v>44795</v>
      </c>
      <c r="B1912" s="17">
        <f>TITRES_STAT!D1915</f>
        <v>16.386099999999999</v>
      </c>
      <c r="C1912" s="2">
        <f t="shared" si="229"/>
        <v>6.3199999999998369E-2</v>
      </c>
      <c r="D1912" s="2">
        <f t="shared" si="230"/>
        <v>16.185660000000002</v>
      </c>
      <c r="E1912" s="2">
        <f t="shared" si="232"/>
        <v>15.95814</v>
      </c>
      <c r="F1912" s="2">
        <f t="shared" si="233"/>
        <v>15.812315000000003</v>
      </c>
      <c r="G1912" s="2">
        <f t="shared" si="235"/>
        <v>14.866437999999993</v>
      </c>
      <c r="H1912" s="2">
        <f t="shared" si="231"/>
        <v>13.318658500000005</v>
      </c>
      <c r="I1912" s="2">
        <f t="array" ref="I1912">SUMPRODUCT(B1896:B1915, (ROW(B1896:B1915)-ROW(B1896)+1)) / (20*21/2)</f>
        <v>16.06031619047619</v>
      </c>
      <c r="J1912" s="2">
        <f t="shared" si="234"/>
        <v>15.765348817865441</v>
      </c>
      <c r="K1912" s="2">
        <f t="shared" si="236"/>
        <v>15.00564303386945</v>
      </c>
    </row>
    <row r="1913" spans="1:11" ht="13.5" x14ac:dyDescent="0.25">
      <c r="A1913" s="3">
        <f>TITRES_STAT!B1916</f>
        <v>44796</v>
      </c>
      <c r="B1913" s="17">
        <f>TITRES_STAT!D1916</f>
        <v>16.4041</v>
      </c>
      <c r="C1913" s="2">
        <f t="shared" si="229"/>
        <v>1.8000000000000682E-2</v>
      </c>
      <c r="D1913" s="2">
        <f t="shared" si="230"/>
        <v>16.288580000000003</v>
      </c>
      <c r="E1913" s="2">
        <f t="shared" si="232"/>
        <v>16.024039999999999</v>
      </c>
      <c r="F1913" s="2">
        <f t="shared" si="233"/>
        <v>15.852039999999999</v>
      </c>
      <c r="G1913" s="2">
        <f t="shared" si="235"/>
        <v>14.934509999999991</v>
      </c>
      <c r="H1913" s="2">
        <f t="shared" si="231"/>
        <v>13.334543500000006</v>
      </c>
      <c r="I1913" s="2">
        <f t="array" ref="I1913">SUMPRODUCT(B1897:B1916, (ROW(B1897:B1916)-ROW(B1897)+1)) / (20*21/2)</f>
        <v>16.103870952380952</v>
      </c>
      <c r="J1913" s="2">
        <f t="shared" si="234"/>
        <v>15.826182263783018</v>
      </c>
      <c r="K1913" s="2">
        <f t="shared" si="236"/>
        <v>15.060484483521629</v>
      </c>
    </row>
    <row r="1914" spans="1:11" ht="13.5" x14ac:dyDescent="0.25">
      <c r="A1914" s="3">
        <f>TITRES_STAT!B1917</f>
        <v>44797</v>
      </c>
      <c r="B1914" s="17">
        <f>TITRES_STAT!D1917</f>
        <v>16.340900000000001</v>
      </c>
      <c r="C1914" s="2">
        <f t="shared" si="229"/>
        <v>-6.3199999999998369E-2</v>
      </c>
      <c r="D1914" s="2">
        <f t="shared" si="230"/>
        <v>16.355380000000004</v>
      </c>
      <c r="E1914" s="2">
        <f t="shared" si="232"/>
        <v>16.087240000000001</v>
      </c>
      <c r="F1914" s="2">
        <f t="shared" si="233"/>
        <v>15.892665000000003</v>
      </c>
      <c r="G1914" s="2">
        <f t="shared" si="235"/>
        <v>14.994275999999992</v>
      </c>
      <c r="H1914" s="2">
        <f t="shared" si="231"/>
        <v>13.348951500000005</v>
      </c>
      <c r="I1914" s="2">
        <f t="array" ref="I1914">SUMPRODUCT(B1898:B1917, (ROW(B1898:B1917)-ROW(B1898)+1)) / (20*21/2)</f>
        <v>16.131296190476188</v>
      </c>
      <c r="J1914" s="2">
        <f t="shared" si="234"/>
        <v>15.875203000565588</v>
      </c>
      <c r="K1914" s="2">
        <f t="shared" si="236"/>
        <v>15.11069685671686</v>
      </c>
    </row>
    <row r="1915" spans="1:11" ht="13.5" x14ac:dyDescent="0.25">
      <c r="A1915" s="3">
        <f>TITRES_STAT!B1918</f>
        <v>44798</v>
      </c>
      <c r="B1915" s="17">
        <f>TITRES_STAT!D1918</f>
        <v>16.250599999999999</v>
      </c>
      <c r="C1915" s="2">
        <f t="shared" si="229"/>
        <v>-9.0300000000002711E-2</v>
      </c>
      <c r="D1915" s="2">
        <f t="shared" si="230"/>
        <v>16.340920000000001</v>
      </c>
      <c r="E1915" s="2">
        <f t="shared" si="232"/>
        <v>16.14141</v>
      </c>
      <c r="F1915" s="2">
        <f t="shared" si="233"/>
        <v>15.928775000000002</v>
      </c>
      <c r="G1915" s="2">
        <f t="shared" si="235"/>
        <v>15.053859999999991</v>
      </c>
      <c r="H1915" s="2">
        <f t="shared" si="231"/>
        <v>13.363338000000008</v>
      </c>
      <c r="I1915" s="2">
        <f t="array" ref="I1915">SUMPRODUCT(B1899:B1918, (ROW(B1899:B1918)-ROW(B1899)+1)) / (20*21/2)</f>
        <v>16.156141904761903</v>
      </c>
      <c r="J1915" s="2">
        <f t="shared" si="234"/>
        <v>15.910955095749816</v>
      </c>
      <c r="K1915" s="2">
        <f t="shared" si="236"/>
        <v>15.15539894076718</v>
      </c>
    </row>
    <row r="1916" spans="1:11" ht="13.5" x14ac:dyDescent="0.25">
      <c r="A1916" s="3">
        <f>TITRES_STAT!B1919</f>
        <v>44799</v>
      </c>
      <c r="B1916" s="17">
        <f>TITRES_STAT!D1919</f>
        <v>16.386099999999999</v>
      </c>
      <c r="C1916" s="2">
        <f t="shared" si="229"/>
        <v>0.1355000000000004</v>
      </c>
      <c r="D1916" s="2">
        <f t="shared" si="230"/>
        <v>16.353559999999998</v>
      </c>
      <c r="E1916" s="2">
        <f t="shared" si="232"/>
        <v>16.205509999999997</v>
      </c>
      <c r="F1916" s="2">
        <f t="shared" si="233"/>
        <v>15.962635000000002</v>
      </c>
      <c r="G1916" s="2">
        <f t="shared" si="235"/>
        <v>15.114349999999991</v>
      </c>
      <c r="H1916" s="2">
        <f t="shared" si="231"/>
        <v>13.37848800000001</v>
      </c>
      <c r="I1916" s="2">
        <f t="array" ref="I1916">SUMPRODUCT(B1900:B1919, (ROW(B1900:B1919)-ROW(B1900)+1)) / (20*21/2)</f>
        <v>16.247198571428573</v>
      </c>
      <c r="J1916" s="2">
        <f t="shared" si="234"/>
        <v>15.956206991392692</v>
      </c>
      <c r="K1916" s="2">
        <f t="shared" si="236"/>
        <v>15.203661727403762</v>
      </c>
    </row>
    <row r="1917" spans="1:11" ht="13.5" x14ac:dyDescent="0.25">
      <c r="A1917" s="3">
        <f>TITRES_STAT!B1920</f>
        <v>44802</v>
      </c>
      <c r="B1917" s="17">
        <f>TITRES_STAT!D1920</f>
        <v>16.250599999999999</v>
      </c>
      <c r="C1917" s="2">
        <f t="shared" si="229"/>
        <v>-0.1355000000000004</v>
      </c>
      <c r="D1917" s="2">
        <f t="shared" si="230"/>
        <v>16.326459999999997</v>
      </c>
      <c r="E1917" s="2">
        <f t="shared" si="232"/>
        <v>16.256059999999998</v>
      </c>
      <c r="F1917" s="2">
        <f t="shared" si="233"/>
        <v>15.989720000000002</v>
      </c>
      <c r="G1917" s="2">
        <f t="shared" si="235"/>
        <v>15.17212999999999</v>
      </c>
      <c r="H1917" s="2">
        <f t="shared" si="231"/>
        <v>13.392960500000008</v>
      </c>
      <c r="I1917" s="2">
        <f t="array" ref="I1917">SUMPRODUCT(B1901:B1920, (ROW(B1901:B1920)-ROW(B1901)+1)) / (20*21/2)</f>
        <v>16.340836190476193</v>
      </c>
      <c r="J1917" s="2">
        <f t="shared" si="234"/>
        <v>15.984244420783865</v>
      </c>
      <c r="K1917" s="2">
        <f t="shared" si="236"/>
        <v>15.244718130250673</v>
      </c>
    </row>
    <row r="1918" spans="1:11" ht="13.5" x14ac:dyDescent="0.25">
      <c r="A1918" s="3">
        <f>TITRES_STAT!B1921</f>
        <v>44803</v>
      </c>
      <c r="B1918" s="17">
        <f>TITRES_STAT!D1921</f>
        <v>16.250599999999999</v>
      </c>
      <c r="C1918" s="2">
        <f t="shared" si="229"/>
        <v>0</v>
      </c>
      <c r="D1918" s="2">
        <f t="shared" si="230"/>
        <v>16.295759999999994</v>
      </c>
      <c r="E1918" s="2">
        <f t="shared" si="232"/>
        <v>16.292169999999999</v>
      </c>
      <c r="F1918" s="2">
        <f t="shared" si="233"/>
        <v>16.016805000000002</v>
      </c>
      <c r="G1918" s="2">
        <f t="shared" si="235"/>
        <v>15.228103999999989</v>
      </c>
      <c r="H1918" s="2">
        <f t="shared" si="231"/>
        <v>13.40820700000001</v>
      </c>
      <c r="I1918" s="2">
        <f t="array" ref="I1918">SUMPRODUCT(B1902:B1921, (ROW(B1902:B1921)-ROW(B1902)+1)) / (20*21/2)</f>
        <v>16.402224761904765</v>
      </c>
      <c r="J1918" s="2">
        <f t="shared" si="234"/>
        <v>16.009611618804449</v>
      </c>
      <c r="K1918" s="2">
        <f t="shared" si="236"/>
        <v>15.28416447808398</v>
      </c>
    </row>
    <row r="1919" spans="1:11" ht="13.5" x14ac:dyDescent="0.25">
      <c r="A1919" s="3">
        <f>TITRES_STAT!B1922</f>
        <v>44804</v>
      </c>
      <c r="B1919" s="17">
        <f>TITRES_STAT!D1922</f>
        <v>16.972899999999999</v>
      </c>
      <c r="C1919" s="2">
        <f t="shared" si="229"/>
        <v>0.72230000000000061</v>
      </c>
      <c r="D1919" s="2">
        <f t="shared" si="230"/>
        <v>16.422159999999998</v>
      </c>
      <c r="E1919" s="2">
        <f t="shared" si="232"/>
        <v>16.388770000000001</v>
      </c>
      <c r="F1919" s="2">
        <f t="shared" si="233"/>
        <v>16.080005</v>
      </c>
      <c r="G1919" s="2">
        <f t="shared" si="235"/>
        <v>15.298523999999988</v>
      </c>
      <c r="H1919" s="2">
        <f t="shared" si="231"/>
        <v>13.427108000000008</v>
      </c>
      <c r="I1919" s="2">
        <f t="array" ref="I1919">SUMPRODUCT(B1903:B1922, (ROW(B1903:B1922)-ROW(B1903)+1)) / (20*21/2)</f>
        <v>16.458454285714286</v>
      </c>
      <c r="J1919" s="2">
        <f t="shared" si="234"/>
        <v>16.101353369394502</v>
      </c>
      <c r="K1919" s="2">
        <f t="shared" si="236"/>
        <v>15.350389400512059</v>
      </c>
    </row>
    <row r="1920" spans="1:11" ht="13.5" x14ac:dyDescent="0.25">
      <c r="A1920" s="3">
        <f>TITRES_STAT!B1923</f>
        <v>44805</v>
      </c>
      <c r="B1920" s="17">
        <f>TITRES_STAT!D1923</f>
        <v>17.063199999999998</v>
      </c>
      <c r="C1920" s="2">
        <f t="shared" si="229"/>
        <v>9.0299999999999159E-2</v>
      </c>
      <c r="D1920" s="2">
        <f t="shared" si="230"/>
        <v>16.584679999999999</v>
      </c>
      <c r="E1920" s="2">
        <f t="shared" si="232"/>
        <v>16.462799999999998</v>
      </c>
      <c r="F1920" s="2">
        <f t="shared" si="233"/>
        <v>16.14772</v>
      </c>
      <c r="G1920" s="2">
        <f t="shared" si="235"/>
        <v>15.36533199999999</v>
      </c>
      <c r="H1920" s="2">
        <f t="shared" si="231"/>
        <v>13.446460500000009</v>
      </c>
      <c r="I1920" s="2">
        <f t="array" ref="I1920">SUMPRODUCT(B1904:B1923, (ROW(B1904:B1923)-ROW(B1904)+1)) / (20*21/2)</f>
        <v>16.496801904761902</v>
      </c>
      <c r="J1920" s="2">
        <f t="shared" si="234"/>
        <v>16.19295781040455</v>
      </c>
      <c r="K1920" s="2">
        <f t="shared" si="236"/>
        <v>15.417558443629234</v>
      </c>
    </row>
    <row r="1921" spans="1:11" ht="13.5" x14ac:dyDescent="0.25">
      <c r="A1921" s="3">
        <f>TITRES_STAT!B1924</f>
        <v>44806</v>
      </c>
      <c r="B1921" s="17">
        <f>TITRES_STAT!D1924</f>
        <v>16.792300000000001</v>
      </c>
      <c r="C1921" s="2">
        <f t="shared" si="229"/>
        <v>-0.27089999999999748</v>
      </c>
      <c r="D1921" s="2">
        <f t="shared" si="230"/>
        <v>16.665919999999996</v>
      </c>
      <c r="E1921" s="2">
        <f t="shared" si="232"/>
        <v>16.509740000000001</v>
      </c>
      <c r="F1921" s="2">
        <f t="shared" si="233"/>
        <v>16.201889999999999</v>
      </c>
      <c r="G1921" s="2">
        <f t="shared" si="235"/>
        <v>15.428527999999989</v>
      </c>
      <c r="H1921" s="2">
        <f t="shared" si="231"/>
        <v>13.464415500000012</v>
      </c>
      <c r="I1921" s="2">
        <f t="array" ref="I1921">SUMPRODUCT(B1905:B1924, (ROW(B1905:B1924)-ROW(B1905)+1)) / (20*21/2)</f>
        <v>16.535102857142856</v>
      </c>
      <c r="J1921" s="2">
        <f t="shared" si="234"/>
        <v>16.250038018937449</v>
      </c>
      <c r="K1921" s="2">
        <f t="shared" si="236"/>
        <v>15.471469877212403</v>
      </c>
    </row>
    <row r="1922" spans="1:11" ht="13.5" x14ac:dyDescent="0.25">
      <c r="A1922" s="3">
        <f>TITRES_STAT!B1925</f>
        <v>44809</v>
      </c>
      <c r="B1922" s="17">
        <f>TITRES_STAT!D1925</f>
        <v>16.792300000000001</v>
      </c>
      <c r="C1922" s="2">
        <f t="shared" si="229"/>
        <v>0</v>
      </c>
      <c r="D1922" s="2">
        <f t="shared" si="230"/>
        <v>16.774259999999998</v>
      </c>
      <c r="E1922" s="2">
        <f t="shared" si="232"/>
        <v>16.550360000000001</v>
      </c>
      <c r="F1922" s="2">
        <f t="shared" si="233"/>
        <v>16.254249999999999</v>
      </c>
      <c r="G1922" s="2">
        <f t="shared" si="235"/>
        <v>15.490821999999989</v>
      </c>
      <c r="H1922" s="2">
        <f t="shared" si="231"/>
        <v>13.48176850000001</v>
      </c>
      <c r="I1922" s="2">
        <f t="array" ref="I1922">SUMPRODUCT(B1906:B1925, (ROW(B1906:B1925)-ROW(B1906)+1)) / (20*21/2)</f>
        <v>16.577274761904764</v>
      </c>
      <c r="J1922" s="2">
        <f t="shared" si="234"/>
        <v>16.301682017133881</v>
      </c>
      <c r="K1922" s="2">
        <f t="shared" si="236"/>
        <v>15.523267136929565</v>
      </c>
    </row>
    <row r="1923" spans="1:11" ht="13.5" x14ac:dyDescent="0.25">
      <c r="A1923" s="3">
        <f>TITRES_STAT!B1926</f>
        <v>44810</v>
      </c>
      <c r="B1923" s="17">
        <f>TITRES_STAT!D1926</f>
        <v>16.6569</v>
      </c>
      <c r="C1923" s="2">
        <f t="shared" si="229"/>
        <v>-0.13540000000000063</v>
      </c>
      <c r="D1923" s="2">
        <f t="shared" si="230"/>
        <v>16.855520000000002</v>
      </c>
      <c r="E1923" s="2">
        <f t="shared" si="232"/>
        <v>16.57564</v>
      </c>
      <c r="F1923" s="2">
        <f t="shared" si="233"/>
        <v>16.29984</v>
      </c>
      <c r="G1923" s="2">
        <f t="shared" si="235"/>
        <v>15.55130999999999</v>
      </c>
      <c r="H1923" s="2">
        <f t="shared" si="231"/>
        <v>13.498444500000007</v>
      </c>
      <c r="I1923" s="2">
        <f t="array" ref="I1923">SUMPRODUCT(B1907:B1926, (ROW(B1907:B1926)-ROW(B1907)+1)) / (20*21/2)</f>
        <v>16.614287619047619</v>
      </c>
      <c r="J1923" s="2">
        <f t="shared" si="234"/>
        <v>16.335512301216369</v>
      </c>
      <c r="K1923" s="2">
        <f t="shared" si="236"/>
        <v>15.567723327638209</v>
      </c>
    </row>
    <row r="1924" spans="1:11" ht="13.5" x14ac:dyDescent="0.25">
      <c r="A1924" s="3">
        <f>TITRES_STAT!B1927</f>
        <v>44811</v>
      </c>
      <c r="B1924" s="17">
        <f>TITRES_STAT!D1927</f>
        <v>16.702000000000002</v>
      </c>
      <c r="C1924" s="2">
        <f t="shared" ref="C1924:C1987" si="237">B1924-B1923</f>
        <v>4.5100000000001472E-2</v>
      </c>
      <c r="D1924" s="2">
        <f t="shared" si="230"/>
        <v>16.80134</v>
      </c>
      <c r="E1924" s="2">
        <f t="shared" si="232"/>
        <v>16.611750000000001</v>
      </c>
      <c r="F1924" s="2">
        <f t="shared" si="233"/>
        <v>16.349495000000001</v>
      </c>
      <c r="G1924" s="2">
        <f t="shared" si="235"/>
        <v>15.616311999999988</v>
      </c>
      <c r="H1924" s="2">
        <f t="shared" si="231"/>
        <v>13.515346000000012</v>
      </c>
      <c r="I1924" s="2">
        <f t="array" ref="I1924">SUMPRODUCT(B1908:B1927, (ROW(B1908:B1927)-ROW(B1908)+1)) / (20*21/2)</f>
        <v>16.63771380952381</v>
      </c>
      <c r="J1924" s="2">
        <f t="shared" si="234"/>
        <v>16.370415891576716</v>
      </c>
      <c r="K1924" s="2">
        <f t="shared" si="236"/>
        <v>15.612204765770045</v>
      </c>
    </row>
    <row r="1925" spans="1:11" ht="13.5" x14ac:dyDescent="0.25">
      <c r="A1925" s="3">
        <f>TITRES_STAT!B1928</f>
        <v>44812</v>
      </c>
      <c r="B1925" s="17">
        <f>TITRES_STAT!D1928</f>
        <v>16.792300000000001</v>
      </c>
      <c r="C1925" s="2">
        <f t="shared" si="237"/>
        <v>9.0299999999999159E-2</v>
      </c>
      <c r="D1925" s="2">
        <f t="shared" si="230"/>
        <v>16.747160000000001</v>
      </c>
      <c r="E1925" s="2">
        <f t="shared" si="232"/>
        <v>16.66592</v>
      </c>
      <c r="F1925" s="2">
        <f t="shared" si="233"/>
        <v>16.403665</v>
      </c>
      <c r="G1925" s="2">
        <f t="shared" si="235"/>
        <v>15.682215999999988</v>
      </c>
      <c r="H1925" s="2">
        <f t="shared" si="231"/>
        <v>13.532656000000014</v>
      </c>
      <c r="I1925" s="2">
        <f t="array" ref="I1925">SUMPRODUCT(B1909:B1928, (ROW(B1909:B1928)-ROW(B1909)+1)) / (20*21/2)</f>
        <v>16.660888095238093</v>
      </c>
      <c r="J1925" s="2">
        <f t="shared" si="234"/>
        <v>16.41059533047417</v>
      </c>
      <c r="K1925" s="2">
        <f t="shared" si="236"/>
        <v>15.658483010249652</v>
      </c>
    </row>
    <row r="1926" spans="1:11" ht="13.5" x14ac:dyDescent="0.25">
      <c r="A1926" s="3">
        <f>TITRES_STAT!B1929</f>
        <v>44813</v>
      </c>
      <c r="B1926" s="17">
        <f>TITRES_STAT!D1929</f>
        <v>16.792300000000001</v>
      </c>
      <c r="C1926" s="2">
        <f t="shared" si="237"/>
        <v>0</v>
      </c>
      <c r="D1926" s="2">
        <f t="shared" ref="D1926:D1989" si="238">AVERAGE(B1922:B1926)</f>
        <v>16.747160000000001</v>
      </c>
      <c r="E1926" s="2">
        <f t="shared" si="232"/>
        <v>16.70654</v>
      </c>
      <c r="F1926" s="2">
        <f t="shared" si="233"/>
        <v>16.456025</v>
      </c>
      <c r="G1926" s="2">
        <f t="shared" si="235"/>
        <v>15.736925999999984</v>
      </c>
      <c r="H1926" s="2">
        <f t="shared" si="231"/>
        <v>13.549794000000013</v>
      </c>
      <c r="I1926" s="2">
        <f t="array" ref="I1926">SUMPRODUCT(B1910:B1929, (ROW(B1910:B1929)-ROW(B1910)+1)) / (20*21/2)</f>
        <v>16.671378095238097</v>
      </c>
      <c r="J1926" s="2">
        <f t="shared" si="234"/>
        <v>16.446948156143296</v>
      </c>
      <c r="K1926" s="2">
        <f t="shared" si="236"/>
        <v>15.702946421612411</v>
      </c>
    </row>
    <row r="1927" spans="1:11" ht="13.5" x14ac:dyDescent="0.25">
      <c r="A1927" s="3">
        <f>TITRES_STAT!B1930</f>
        <v>44816</v>
      </c>
      <c r="B1927" s="17">
        <f>TITRES_STAT!D1930</f>
        <v>16.702000000000002</v>
      </c>
      <c r="C1927" s="2">
        <f t="shared" si="237"/>
        <v>-9.0299999999999159E-2</v>
      </c>
      <c r="D1927" s="2">
        <f t="shared" si="238"/>
        <v>16.729099999999999</v>
      </c>
      <c r="E1927" s="2">
        <f t="shared" si="232"/>
        <v>16.75168</v>
      </c>
      <c r="F1927" s="2">
        <f t="shared" si="233"/>
        <v>16.503869999999999</v>
      </c>
      <c r="G1927" s="2">
        <f t="shared" si="235"/>
        <v>15.782065999999986</v>
      </c>
      <c r="H1927" s="2">
        <f t="shared" si="231"/>
        <v>13.566480500000013</v>
      </c>
      <c r="I1927" s="2">
        <f t="array" ref="I1927">SUMPRODUCT(B1911:B1930, (ROW(B1911:B1930)-ROW(B1911)+1)) / (20*21/2)</f>
        <v>16.678772857142857</v>
      </c>
      <c r="J1927" s="2">
        <f t="shared" si="234"/>
        <v>16.471238807939173</v>
      </c>
      <c r="K1927" s="2">
        <f t="shared" si="236"/>
        <v>15.742124993313887</v>
      </c>
    </row>
    <row r="1928" spans="1:11" ht="13.5" x14ac:dyDescent="0.25">
      <c r="A1928" s="3">
        <f>TITRES_STAT!B1931</f>
        <v>44817</v>
      </c>
      <c r="B1928" s="17">
        <f>TITRES_STAT!D1931</f>
        <v>16.747199999999999</v>
      </c>
      <c r="C1928" s="2">
        <f t="shared" si="237"/>
        <v>4.5199999999997686E-2</v>
      </c>
      <c r="D1928" s="2">
        <f t="shared" si="238"/>
        <v>16.747160000000001</v>
      </c>
      <c r="E1928" s="2">
        <f t="shared" si="232"/>
        <v>16.80134</v>
      </c>
      <c r="F1928" s="2">
        <f t="shared" si="233"/>
        <v>16.546755000000005</v>
      </c>
      <c r="G1928" s="2">
        <f t="shared" si="235"/>
        <v>15.828109999999988</v>
      </c>
      <c r="H1928" s="2">
        <f t="shared" si="231"/>
        <v>13.583436000000013</v>
      </c>
      <c r="I1928" s="2">
        <f t="array" ref="I1928">SUMPRODUCT(B1912:B1931, (ROW(B1912:B1931)-ROW(B1912)+1)) / (20*21/2)</f>
        <v>16.688872380952382</v>
      </c>
      <c r="J1928" s="2">
        <f t="shared" si="234"/>
        <v>16.49752082623068</v>
      </c>
      <c r="K1928" s="2">
        <f t="shared" si="236"/>
        <v>15.781539699458442</v>
      </c>
    </row>
    <row r="1929" spans="1:11" ht="13.5" x14ac:dyDescent="0.25">
      <c r="A1929" s="3">
        <f>TITRES_STAT!B1932</f>
        <v>44818</v>
      </c>
      <c r="B1929" s="17">
        <f>TITRES_STAT!D1932</f>
        <v>16.6569</v>
      </c>
      <c r="C1929" s="2">
        <f t="shared" si="237"/>
        <v>-9.0299999999999159E-2</v>
      </c>
      <c r="D1929" s="2">
        <f t="shared" si="238"/>
        <v>16.738140000000005</v>
      </c>
      <c r="E1929" s="2">
        <f t="shared" si="232"/>
        <v>16.769739999999999</v>
      </c>
      <c r="F1929" s="2">
        <f t="shared" si="233"/>
        <v>16.579255000000003</v>
      </c>
      <c r="G1929" s="2">
        <f t="shared" si="235"/>
        <v>15.867111999999988</v>
      </c>
      <c r="H1929" s="2">
        <f t="shared" si="231"/>
        <v>13.599940000000013</v>
      </c>
      <c r="I1929" s="2">
        <f t="array" ref="I1929">SUMPRODUCT(B1913:B1932, (ROW(B1913:B1932)-ROW(B1913)+1)) / (20*21/2)</f>
        <v>16.698033333333335</v>
      </c>
      <c r="J1929" s="2">
        <f t="shared" si="234"/>
        <v>16.51269979516109</v>
      </c>
      <c r="K1929" s="2">
        <f t="shared" si="236"/>
        <v>15.81586755438164</v>
      </c>
    </row>
    <row r="1930" spans="1:11" ht="13.5" x14ac:dyDescent="0.25">
      <c r="A1930" s="3">
        <f>TITRES_STAT!B1933</f>
        <v>44819</v>
      </c>
      <c r="B1930" s="17">
        <f>TITRES_STAT!D1933</f>
        <v>16.6569</v>
      </c>
      <c r="C1930" s="2">
        <f t="shared" si="237"/>
        <v>0</v>
      </c>
      <c r="D1930" s="2">
        <f t="shared" si="238"/>
        <v>16.711060000000003</v>
      </c>
      <c r="E1930" s="2">
        <f t="shared" si="232"/>
        <v>16.729109999999999</v>
      </c>
      <c r="F1930" s="2">
        <f t="shared" si="233"/>
        <v>16.595955000000004</v>
      </c>
      <c r="G1930" s="2">
        <f t="shared" si="235"/>
        <v>15.900515999999989</v>
      </c>
      <c r="H1930" s="2">
        <f t="shared" ref="H1930:H1993" si="239">AVERAGE(B1731:B1930)</f>
        <v>13.616358000000012</v>
      </c>
      <c r="I1930" s="2">
        <f t="array" ref="I1930">SUMPRODUCT(B1914:B1933, (ROW(B1914:B1933)-ROW(B1914)+1)) / (20*21/2)</f>
        <v>16.744332380952383</v>
      </c>
      <c r="J1930" s="2">
        <f t="shared" si="234"/>
        <v>16.526433148002891</v>
      </c>
      <c r="K1930" s="2">
        <f t="shared" si="236"/>
        <v>15.848849218915692</v>
      </c>
    </row>
    <row r="1931" spans="1:11" ht="13.5" x14ac:dyDescent="0.25">
      <c r="A1931" s="3">
        <f>TITRES_STAT!B1934</f>
        <v>44820</v>
      </c>
      <c r="B1931" s="17">
        <f>TITRES_STAT!D1934</f>
        <v>16.702000000000002</v>
      </c>
      <c r="C1931" s="2">
        <f t="shared" si="237"/>
        <v>4.5100000000001472E-2</v>
      </c>
      <c r="D1931" s="2">
        <f t="shared" si="238"/>
        <v>16.693000000000001</v>
      </c>
      <c r="E1931" s="2">
        <f t="shared" si="232"/>
        <v>16.720080000000003</v>
      </c>
      <c r="F1931" s="2">
        <f t="shared" si="233"/>
        <v>16.614910000000002</v>
      </c>
      <c r="G1931" s="2">
        <f t="shared" si="235"/>
        <v>15.93590599999999</v>
      </c>
      <c r="H1931" s="2">
        <f t="shared" si="239"/>
        <v>13.633001500000011</v>
      </c>
      <c r="I1931" s="2">
        <f t="array" ref="I1931">SUMPRODUCT(B1915:B1934, (ROW(B1915:B1934)-ROW(B1915)+1)) / (20*21/2)</f>
        <v>16.85946380952381</v>
      </c>
      <c r="J1931" s="2">
        <f t="shared" si="234"/>
        <v>16.543153800574043</v>
      </c>
      <c r="K1931" s="2">
        <f t="shared" si="236"/>
        <v>15.882306112291548</v>
      </c>
    </row>
    <row r="1932" spans="1:11" ht="13.5" x14ac:dyDescent="0.25">
      <c r="A1932" s="3">
        <f>TITRES_STAT!B1935</f>
        <v>44823</v>
      </c>
      <c r="B1932" s="17">
        <f>TITRES_STAT!D1935</f>
        <v>16.711099999999998</v>
      </c>
      <c r="C1932" s="2">
        <f t="shared" si="237"/>
        <v>9.0999999999965553E-3</v>
      </c>
      <c r="D1932" s="2">
        <f t="shared" si="238"/>
        <v>16.69482</v>
      </c>
      <c r="E1932" s="2">
        <f t="shared" ref="E1932:E1995" si="240">AVERAGE(B1923:B1932)</f>
        <v>16.711959999999998</v>
      </c>
      <c r="F1932" s="2">
        <f t="shared" si="233"/>
        <v>16.631160000000001</v>
      </c>
      <c r="G1932" s="2">
        <f t="shared" si="235"/>
        <v>15.972199999999988</v>
      </c>
      <c r="H1932" s="2">
        <f t="shared" si="239"/>
        <v>13.651023500000015</v>
      </c>
      <c r="I1932" s="2">
        <f t="array" ref="I1932">SUMPRODUCT(B1916:B1935, (ROW(B1916:B1935)-ROW(B1916)+1)) / (20*21/2)</f>
        <v>16.94149619047619</v>
      </c>
      <c r="J1932" s="2">
        <f t="shared" si="234"/>
        <v>16.559148676709849</v>
      </c>
      <c r="K1932" s="2">
        <f t="shared" si="236"/>
        <v>15.914807833378154</v>
      </c>
    </row>
    <row r="1933" spans="1:11" ht="13.5" x14ac:dyDescent="0.25">
      <c r="A1933" s="3">
        <f>TITRES_STAT!B1936</f>
        <v>44824</v>
      </c>
      <c r="B1933" s="17">
        <f>TITRES_STAT!D1936</f>
        <v>17.1173</v>
      </c>
      <c r="C1933" s="2">
        <f t="shared" si="237"/>
        <v>0.40620000000000189</v>
      </c>
      <c r="D1933" s="2">
        <f t="shared" si="238"/>
        <v>16.768840000000001</v>
      </c>
      <c r="E1933" s="2">
        <f t="shared" si="240"/>
        <v>16.758000000000003</v>
      </c>
      <c r="F1933" s="2">
        <f t="shared" si="233"/>
        <v>16.666819999999998</v>
      </c>
      <c r="G1933" s="2">
        <f t="shared" si="235"/>
        <v>16.019325999999989</v>
      </c>
      <c r="H1933" s="2">
        <f t="shared" si="239"/>
        <v>13.670216500000015</v>
      </c>
      <c r="I1933" s="2">
        <f t="array" ref="I1933">SUMPRODUCT(B1917:B1936, (ROW(B1917:B1936)-ROW(B1917)+1)) / (20*21/2)</f>
        <v>17.017079523809524</v>
      </c>
      <c r="J1933" s="2">
        <f t="shared" si="234"/>
        <v>16.612305945594628</v>
      </c>
      <c r="K1933" s="2">
        <f t="shared" si="236"/>
        <v>15.961964388931952</v>
      </c>
    </row>
    <row r="1934" spans="1:11" ht="13.5" x14ac:dyDescent="0.25">
      <c r="A1934" s="3">
        <f>TITRES_STAT!B1937</f>
        <v>44825</v>
      </c>
      <c r="B1934" s="17">
        <f>TITRES_STAT!D1937</f>
        <v>17.875699999999998</v>
      </c>
      <c r="C1934" s="2">
        <f t="shared" si="237"/>
        <v>0.75839999999999819</v>
      </c>
      <c r="D1934" s="2">
        <f t="shared" si="238"/>
        <v>17.012599999999999</v>
      </c>
      <c r="E1934" s="2">
        <f t="shared" si="240"/>
        <v>16.87537</v>
      </c>
      <c r="F1934" s="2">
        <f t="shared" si="233"/>
        <v>16.743559999999999</v>
      </c>
      <c r="G1934" s="2">
        <f t="shared" si="235"/>
        <v>16.081619999999994</v>
      </c>
      <c r="H1934" s="2">
        <f t="shared" si="239"/>
        <v>13.690793500000016</v>
      </c>
      <c r="I1934" s="2">
        <f t="array" ref="I1934">SUMPRODUCT(B1918:B1937, (ROW(B1918:B1937)-ROW(B1918)+1)) / (20*21/2)</f>
        <v>17.084278095238098</v>
      </c>
      <c r="J1934" s="2">
        <f t="shared" si="234"/>
        <v>16.732629188871329</v>
      </c>
      <c r="K1934" s="2">
        <f t="shared" si="236"/>
        <v>16.037012844267956</v>
      </c>
    </row>
    <row r="1935" spans="1:11" ht="13.5" x14ac:dyDescent="0.25">
      <c r="A1935" s="3">
        <f>TITRES_STAT!B1938</f>
        <v>44826</v>
      </c>
      <c r="B1935" s="17">
        <f>TITRES_STAT!D1938</f>
        <v>17.604900000000001</v>
      </c>
      <c r="C1935" s="2">
        <f t="shared" si="237"/>
        <v>-0.27079999999999771</v>
      </c>
      <c r="D1935" s="2">
        <f t="shared" si="238"/>
        <v>17.202199999999998</v>
      </c>
      <c r="E1935" s="2">
        <f t="shared" si="240"/>
        <v>16.956630000000001</v>
      </c>
      <c r="F1935" s="2">
        <f t="shared" si="233"/>
        <v>16.811275000000002</v>
      </c>
      <c r="G1935" s="2">
        <f t="shared" si="235"/>
        <v>16.137595999999995</v>
      </c>
      <c r="H1935" s="2">
        <f t="shared" si="239"/>
        <v>13.710016500000016</v>
      </c>
      <c r="I1935" s="2">
        <f t="array" ref="I1935">SUMPRODUCT(B1919:B1938, (ROW(B1919:B1938)-ROW(B1919)+1)) / (20*21/2)</f>
        <v>17.166651904761906</v>
      </c>
      <c r="J1935" s="2">
        <f t="shared" si="234"/>
        <v>16.815702599455012</v>
      </c>
      <c r="K1935" s="2">
        <f t="shared" si="236"/>
        <v>16.098498615080977</v>
      </c>
    </row>
    <row r="1936" spans="1:11" ht="13.5" x14ac:dyDescent="0.25">
      <c r="A1936" s="3">
        <f>TITRES_STAT!B1939</f>
        <v>44827</v>
      </c>
      <c r="B1936" s="17">
        <f>TITRES_STAT!D1939</f>
        <v>17.604900000000001</v>
      </c>
      <c r="C1936" s="2">
        <f t="shared" si="237"/>
        <v>0</v>
      </c>
      <c r="D1936" s="2">
        <f t="shared" si="238"/>
        <v>17.38278</v>
      </c>
      <c r="E1936" s="2">
        <f t="shared" si="240"/>
        <v>17.037889999999997</v>
      </c>
      <c r="F1936" s="2">
        <f t="shared" si="233"/>
        <v>16.872215000000001</v>
      </c>
      <c r="G1936" s="2">
        <f t="shared" si="235"/>
        <v>16.193571999999996</v>
      </c>
      <c r="H1936" s="2">
        <f t="shared" si="239"/>
        <v>13.731389500000013</v>
      </c>
      <c r="I1936" s="2">
        <f t="array" ref="I1936">SUMPRODUCT(B1920:B1939, (ROW(B1920:B1939)-ROW(B1920)+1)) / (20*21/2)</f>
        <v>17.248507142857147</v>
      </c>
      <c r="J1936" s="2">
        <f t="shared" si="234"/>
        <v>16.890864256649774</v>
      </c>
      <c r="K1936" s="2">
        <f t="shared" si="236"/>
        <v>16.157573179195449</v>
      </c>
    </row>
    <row r="1937" spans="1:11" ht="13.5" x14ac:dyDescent="0.25">
      <c r="A1937" s="3">
        <f>TITRES_STAT!B1940</f>
        <v>44830</v>
      </c>
      <c r="B1937" s="17">
        <f>TITRES_STAT!D1940</f>
        <v>17.5778</v>
      </c>
      <c r="C1937" s="2">
        <f t="shared" si="237"/>
        <v>-2.710000000000079E-2</v>
      </c>
      <c r="D1937" s="2">
        <f t="shared" si="238"/>
        <v>17.55612</v>
      </c>
      <c r="E1937" s="2">
        <f t="shared" si="240"/>
        <v>17.12547</v>
      </c>
      <c r="F1937" s="2">
        <f t="shared" si="233"/>
        <v>16.938575</v>
      </c>
      <c r="G1937" s="2">
        <f t="shared" si="235"/>
        <v>16.250809999999998</v>
      </c>
      <c r="H1937" s="2">
        <f t="shared" si="239"/>
        <v>13.750907000000014</v>
      </c>
      <c r="I1937" s="2">
        <f t="array" ref="I1937">SUMPRODUCT(B1921:B1940, (ROW(B1921:B1940)-ROW(B1921)+1)) / (20*21/2)</f>
        <v>17.360453809523808</v>
      </c>
      <c r="J1937" s="2">
        <f t="shared" si="234"/>
        <v>16.956286708397414</v>
      </c>
      <c r="K1937" s="2">
        <f t="shared" si="236"/>
        <v>16.213268348638767</v>
      </c>
    </row>
    <row r="1938" spans="1:11" ht="13.5" x14ac:dyDescent="0.25">
      <c r="A1938" s="3">
        <f>TITRES_STAT!B1941</f>
        <v>44831</v>
      </c>
      <c r="B1938" s="17">
        <f>TITRES_STAT!D1941</f>
        <v>17.8035</v>
      </c>
      <c r="C1938" s="2">
        <f t="shared" si="237"/>
        <v>0.22569999999999979</v>
      </c>
      <c r="D1938" s="2">
        <f t="shared" si="238"/>
        <v>17.693359999999998</v>
      </c>
      <c r="E1938" s="2">
        <f t="shared" si="240"/>
        <v>17.231099999999998</v>
      </c>
      <c r="F1938" s="2">
        <f t="shared" si="233"/>
        <v>17.016219999999997</v>
      </c>
      <c r="G1938" s="2">
        <f t="shared" si="235"/>
        <v>16.312201999999999</v>
      </c>
      <c r="H1938" s="2">
        <f t="shared" si="239"/>
        <v>13.772413000000013</v>
      </c>
      <c r="I1938" s="2">
        <f t="array" ref="I1938">SUMPRODUCT(B1922:B1941, (ROW(B1922:B1941)-ROW(B1922)+1)) / (20*21/2)</f>
        <v>17.477135714285716</v>
      </c>
      <c r="J1938" s="2">
        <f t="shared" si="234"/>
        <v>17.036973688550042</v>
      </c>
      <c r="K1938" s="2">
        <f t="shared" si="236"/>
        <v>16.275630374182345</v>
      </c>
    </row>
    <row r="1939" spans="1:11" ht="13.5" x14ac:dyDescent="0.25">
      <c r="A1939" s="3">
        <f>TITRES_STAT!B1942</f>
        <v>44832</v>
      </c>
      <c r="B1939" s="17">
        <f>TITRES_STAT!D1942</f>
        <v>17.875699999999998</v>
      </c>
      <c r="C1939" s="2">
        <f t="shared" si="237"/>
        <v>7.219999999999871E-2</v>
      </c>
      <c r="D1939" s="2">
        <f t="shared" si="238"/>
        <v>17.693359999999998</v>
      </c>
      <c r="E1939" s="2">
        <f t="shared" si="240"/>
        <v>17.352980000000002</v>
      </c>
      <c r="F1939" s="2">
        <f t="shared" si="233"/>
        <v>17.061360000000001</v>
      </c>
      <c r="G1939" s="2">
        <f t="shared" si="235"/>
        <v>16.369982</v>
      </c>
      <c r="H1939" s="2">
        <f t="shared" si="239"/>
        <v>13.795140000000012</v>
      </c>
      <c r="I1939" s="2">
        <f t="array" ref="I1939">SUMPRODUCT(B1923:B1942, (ROW(B1923:B1942)-ROW(B1923)+1)) / (20*21/2)</f>
        <v>17.618232380952378</v>
      </c>
      <c r="J1939" s="2">
        <f t="shared" si="234"/>
        <v>17.116852384878609</v>
      </c>
      <c r="K1939" s="2">
        <f t="shared" si="236"/>
        <v>16.338378202645785</v>
      </c>
    </row>
    <row r="1940" spans="1:11" ht="13.5" x14ac:dyDescent="0.25">
      <c r="A1940" s="3">
        <f>TITRES_STAT!B1943</f>
        <v>44833</v>
      </c>
      <c r="B1940" s="17">
        <f>TITRES_STAT!D1943</f>
        <v>18.236799999999999</v>
      </c>
      <c r="C1940" s="2">
        <f t="shared" si="237"/>
        <v>0.36110000000000042</v>
      </c>
      <c r="D1940" s="2">
        <f t="shared" si="238"/>
        <v>17.819739999999999</v>
      </c>
      <c r="E1940" s="2">
        <f t="shared" si="240"/>
        <v>17.510969999999997</v>
      </c>
      <c r="F1940" s="2">
        <f t="shared" ref="F1940:F2003" si="241">AVERAGE(B1921:B1940)</f>
        <v>17.120039999999999</v>
      </c>
      <c r="G1940" s="2">
        <f t="shared" si="235"/>
        <v>16.430470000000003</v>
      </c>
      <c r="H1940" s="2">
        <f t="shared" si="239"/>
        <v>13.821822500000012</v>
      </c>
      <c r="I1940" s="2">
        <f t="array" ref="I1940">SUMPRODUCT(B1924:B1943, (ROW(B1924:B1943)-ROW(B1924)+1)) / (20*21/2)</f>
        <v>17.738305714285712</v>
      </c>
      <c r="J1940" s="2">
        <f t="shared" si="234"/>
        <v>17.223514062509217</v>
      </c>
      <c r="K1940" s="2">
        <f t="shared" si="236"/>
        <v>16.412826116267517</v>
      </c>
    </row>
    <row r="1941" spans="1:11" ht="13.5" x14ac:dyDescent="0.25">
      <c r="A1941" s="3">
        <f>TITRES_STAT!B1944</f>
        <v>44834</v>
      </c>
      <c r="B1941" s="17">
        <f>TITRES_STAT!D1944</f>
        <v>18.345199999999998</v>
      </c>
      <c r="C1941" s="2">
        <f t="shared" si="237"/>
        <v>0.10839999999999961</v>
      </c>
      <c r="D1941" s="2">
        <f t="shared" si="238"/>
        <v>17.9678</v>
      </c>
      <c r="E1941" s="2">
        <f t="shared" si="240"/>
        <v>17.675289999999997</v>
      </c>
      <c r="F1941" s="2">
        <f t="shared" si="241"/>
        <v>17.197685</v>
      </c>
      <c r="G1941" s="2">
        <f t="shared" si="235"/>
        <v>16.490418000000002</v>
      </c>
      <c r="H1941" s="2">
        <f t="shared" si="239"/>
        <v>13.849047000000015</v>
      </c>
      <c r="I1941" s="2">
        <f t="array" ref="I1941">SUMPRODUCT(B1925:B1944, (ROW(B1925:B1944)-ROW(B1925)+1)) / (20*21/2)</f>
        <v>17.860531904761906</v>
      </c>
      <c r="J1941" s="2">
        <f t="shared" ref="J1941:J2004" si="242">$J$4*B1941+J1940*(1-$J$4)</f>
        <v>17.330341294651195</v>
      </c>
      <c r="K1941" s="2">
        <f t="shared" si="236"/>
        <v>16.488605484257025</v>
      </c>
    </row>
    <row r="1942" spans="1:11" ht="13.5" x14ac:dyDescent="0.25">
      <c r="A1942" s="3">
        <f>TITRES_STAT!B1945</f>
        <v>44837</v>
      </c>
      <c r="B1942" s="17">
        <f>TITRES_STAT!D1945</f>
        <v>18.679200000000002</v>
      </c>
      <c r="C1942" s="2">
        <f t="shared" si="237"/>
        <v>0.33400000000000318</v>
      </c>
      <c r="D1942" s="2">
        <f t="shared" si="238"/>
        <v>18.188080000000003</v>
      </c>
      <c r="E1942" s="2">
        <f t="shared" si="240"/>
        <v>17.8721</v>
      </c>
      <c r="F1942" s="2">
        <f t="shared" si="241"/>
        <v>17.292029999999997</v>
      </c>
      <c r="G1942" s="2">
        <f t="shared" si="235"/>
        <v>16.551810000000003</v>
      </c>
      <c r="H1942" s="2">
        <f t="shared" si="239"/>
        <v>13.878801500000016</v>
      </c>
      <c r="I1942" s="2">
        <f t="array" ref="I1942">SUMPRODUCT(B1926:B1945, (ROW(B1926:B1945)-ROW(B1926)+1)) / (20*21/2)</f>
        <v>18.002614285714287</v>
      </c>
      <c r="J1942" s="2">
        <f t="shared" si="242"/>
        <v>17.458804028493937</v>
      </c>
      <c r="K1942" s="2">
        <f t="shared" si="236"/>
        <v>16.574511151541063</v>
      </c>
    </row>
    <row r="1943" spans="1:11" ht="13.5" x14ac:dyDescent="0.25">
      <c r="A1943" s="3">
        <f>TITRES_STAT!B1946</f>
        <v>44838</v>
      </c>
      <c r="B1943" s="17">
        <f>TITRES_STAT!D1946</f>
        <v>18.552800000000001</v>
      </c>
      <c r="C1943" s="2">
        <f t="shared" si="237"/>
        <v>-0.12640000000000029</v>
      </c>
      <c r="D1943" s="2">
        <f t="shared" si="238"/>
        <v>18.33794</v>
      </c>
      <c r="E1943" s="2">
        <f t="shared" si="240"/>
        <v>18.015650000000001</v>
      </c>
      <c r="F1943" s="2">
        <f t="shared" si="241"/>
        <v>17.386824999999998</v>
      </c>
      <c r="G1943" s="2">
        <f t="shared" si="235"/>
        <v>16.610674000000003</v>
      </c>
      <c r="H1943" s="2">
        <f t="shared" si="239"/>
        <v>13.907494000000012</v>
      </c>
      <c r="I1943" s="2">
        <f t="array" ref="I1943">SUMPRODUCT(B1927:B1946, (ROW(B1927:B1946)-ROW(B1927)+1)) / (20*21/2)</f>
        <v>18.158369047619047</v>
      </c>
      <c r="J1943" s="2">
        <f t="shared" si="242"/>
        <v>17.562994121018324</v>
      </c>
      <c r="K1943" s="2">
        <f t="shared" si="236"/>
        <v>16.652091106382592</v>
      </c>
    </row>
    <row r="1944" spans="1:11" ht="13.5" x14ac:dyDescent="0.25">
      <c r="A1944" s="3">
        <f>TITRES_STAT!B1947</f>
        <v>44839</v>
      </c>
      <c r="B1944" s="17">
        <f>TITRES_STAT!D1947</f>
        <v>18.670200000000001</v>
      </c>
      <c r="C1944" s="2">
        <f t="shared" si="237"/>
        <v>0.11739999999999995</v>
      </c>
      <c r="D1944" s="2">
        <f t="shared" si="238"/>
        <v>18.496839999999999</v>
      </c>
      <c r="E1944" s="2">
        <f t="shared" si="240"/>
        <v>18.095099999999999</v>
      </c>
      <c r="F1944" s="2">
        <f t="shared" si="241"/>
        <v>17.485234999999999</v>
      </c>
      <c r="G1944" s="2">
        <f t="shared" si="235"/>
        <v>16.673510000000007</v>
      </c>
      <c r="H1944" s="2">
        <f t="shared" si="239"/>
        <v>13.936773500000015</v>
      </c>
      <c r="I1944" s="2">
        <f t="array" ref="I1944">SUMPRODUCT(B1928:B1947, (ROW(B1928:B1947)-ROW(B1928)+1)) / (20*21/2)</f>
        <v>18.321430476190475</v>
      </c>
      <c r="J1944" s="2">
        <f t="shared" si="242"/>
        <v>17.668442299968959</v>
      </c>
      <c r="K1944" s="2">
        <f t="shared" si="236"/>
        <v>16.73123263162249</v>
      </c>
    </row>
    <row r="1945" spans="1:11" ht="13.5" x14ac:dyDescent="0.25">
      <c r="A1945" s="3">
        <f>TITRES_STAT!B1948</f>
        <v>44840</v>
      </c>
      <c r="B1945" s="17">
        <f>TITRES_STAT!D1948</f>
        <v>18.9771</v>
      </c>
      <c r="C1945" s="2">
        <f t="shared" si="237"/>
        <v>0.30689999999999884</v>
      </c>
      <c r="D1945" s="2">
        <f t="shared" si="238"/>
        <v>18.6449</v>
      </c>
      <c r="E1945" s="2">
        <f t="shared" si="240"/>
        <v>18.232319999999998</v>
      </c>
      <c r="F1945" s="2">
        <f t="shared" si="241"/>
        <v>17.594474999999999</v>
      </c>
      <c r="G1945" s="2">
        <f t="shared" si="235"/>
        <v>16.742484000000005</v>
      </c>
      <c r="H1945" s="2">
        <f t="shared" si="239"/>
        <v>13.967630500000016</v>
      </c>
      <c r="I1945" s="2">
        <f t="array" ref="I1945">SUMPRODUCT(B1929:B1948, (ROW(B1929:B1948)-ROW(B1929)+1)) / (20*21/2)</f>
        <v>18.527403809523811</v>
      </c>
      <c r="J1945" s="2">
        <f t="shared" si="242"/>
        <v>17.793076366638584</v>
      </c>
      <c r="K1945" s="2">
        <f t="shared" si="236"/>
        <v>16.819305861754941</v>
      </c>
    </row>
    <row r="1946" spans="1:11" ht="13.5" x14ac:dyDescent="0.25">
      <c r="A1946" s="3">
        <f>TITRES_STAT!B1949</f>
        <v>44841</v>
      </c>
      <c r="B1946" s="17">
        <f>TITRES_STAT!D1949</f>
        <v>19.229900000000001</v>
      </c>
      <c r="C1946" s="2">
        <f t="shared" si="237"/>
        <v>0.25280000000000058</v>
      </c>
      <c r="D1946" s="2">
        <f t="shared" si="238"/>
        <v>18.821840000000002</v>
      </c>
      <c r="E1946" s="2">
        <f t="shared" si="240"/>
        <v>18.394820000000003</v>
      </c>
      <c r="F1946" s="2">
        <f t="shared" si="241"/>
        <v>17.716355</v>
      </c>
      <c r="G1946" s="2">
        <f t="shared" si="235"/>
        <v>16.812904000000007</v>
      </c>
      <c r="H1946" s="2">
        <f t="shared" si="239"/>
        <v>13.999278500000013</v>
      </c>
      <c r="I1946" s="2">
        <f t="array" ref="I1946">SUMPRODUCT(B1930:B1949, (ROW(B1930:B1949)-ROW(B1930)+1)) / (20*21/2)</f>
        <v>18.710071428571428</v>
      </c>
      <c r="J1946" s="2">
        <f t="shared" si="242"/>
        <v>17.929916712673002</v>
      </c>
      <c r="K1946" s="2">
        <f t="shared" si="236"/>
        <v>16.913838965215533</v>
      </c>
    </row>
    <row r="1947" spans="1:11" ht="13.5" x14ac:dyDescent="0.25">
      <c r="A1947" s="3">
        <f>TITRES_STAT!B1950</f>
        <v>44844</v>
      </c>
      <c r="B1947" s="17">
        <f>TITRES_STAT!D1950</f>
        <v>19.4285</v>
      </c>
      <c r="C1947" s="2">
        <f t="shared" si="237"/>
        <v>0.198599999999999</v>
      </c>
      <c r="D1947" s="2">
        <f t="shared" si="238"/>
        <v>18.971700000000002</v>
      </c>
      <c r="E1947" s="2">
        <f t="shared" si="240"/>
        <v>18.579889999999999</v>
      </c>
      <c r="F1947" s="2">
        <f t="shared" si="241"/>
        <v>17.852679999999999</v>
      </c>
      <c r="G1947" s="2">
        <f t="shared" si="235"/>
        <v>16.887296000000006</v>
      </c>
      <c r="H1947" s="2">
        <f t="shared" si="239"/>
        <v>14.029339500000015</v>
      </c>
      <c r="I1947" s="2">
        <f t="array" ref="I1947">SUMPRODUCT(B1931:B1950, (ROW(B1931:B1950)-ROW(B1931)+1)) / (20*21/2)</f>
        <v>18.890895238095236</v>
      </c>
      <c r="J1947" s="2">
        <f t="shared" si="242"/>
        <v>18.072638930513666</v>
      </c>
      <c r="K1947" s="2">
        <f t="shared" si="236"/>
        <v>17.012453123442377</v>
      </c>
    </row>
    <row r="1948" spans="1:11" ht="13.5" x14ac:dyDescent="0.25">
      <c r="A1948" s="3">
        <f>TITRES_STAT!B1951</f>
        <v>44845</v>
      </c>
      <c r="B1948" s="17">
        <f>TITRES_STAT!D1951</f>
        <v>20.0154</v>
      </c>
      <c r="C1948" s="2">
        <f t="shared" si="237"/>
        <v>0.58689999999999998</v>
      </c>
      <c r="D1948" s="2">
        <f t="shared" si="238"/>
        <v>19.264220000000002</v>
      </c>
      <c r="E1948" s="2">
        <f t="shared" si="240"/>
        <v>18.801080000000002</v>
      </c>
      <c r="F1948" s="2">
        <f t="shared" si="241"/>
        <v>18.016089999999998</v>
      </c>
      <c r="G1948" s="2">
        <f t="shared" si="235"/>
        <v>16.973426000000007</v>
      </c>
      <c r="H1948" s="2">
        <f t="shared" si="239"/>
        <v>14.062851000000014</v>
      </c>
      <c r="I1948" s="2">
        <f t="array" ref="I1948">SUMPRODUCT(B1932:B1951, (ROW(B1932:B1951)-ROW(B1932)+1)) / (20*21/2)</f>
        <v>19.051987142857143</v>
      </c>
      <c r="J1948" s="2">
        <f t="shared" si="242"/>
        <v>18.257663794274269</v>
      </c>
      <c r="K1948" s="2">
        <f t="shared" si="236"/>
        <v>17.130215746052478</v>
      </c>
    </row>
    <row r="1949" spans="1:11" ht="13.5" x14ac:dyDescent="0.25">
      <c r="A1949" s="3">
        <f>TITRES_STAT!B1952</f>
        <v>44846</v>
      </c>
      <c r="B1949" s="17">
        <f>TITRES_STAT!D1952</f>
        <v>19.934100000000001</v>
      </c>
      <c r="C1949" s="2">
        <f t="shared" si="237"/>
        <v>-8.1299999999998818E-2</v>
      </c>
      <c r="D1949" s="2">
        <f t="shared" si="238"/>
        <v>19.517000000000003</v>
      </c>
      <c r="E1949" s="2">
        <f t="shared" si="240"/>
        <v>19.006919999999997</v>
      </c>
      <c r="F1949" s="2">
        <f t="shared" si="241"/>
        <v>18.179949999999998</v>
      </c>
      <c r="G1949" s="2">
        <f t="shared" si="235"/>
        <v>17.057930000000006</v>
      </c>
      <c r="H1949" s="2">
        <f t="shared" si="239"/>
        <v>14.095010000000018</v>
      </c>
      <c r="I1949" s="2">
        <f t="array" ref="I1949">SUMPRODUCT(B1933:B1952, (ROW(B1933:B1952)-ROW(B1933)+1)) / (20*21/2)</f>
        <v>19.210067142857142</v>
      </c>
      <c r="J1949" s="2">
        <f t="shared" si="242"/>
        <v>18.417324385295768</v>
      </c>
      <c r="K1949" s="2">
        <f t="shared" si="236"/>
        <v>17.240171991305321</v>
      </c>
    </row>
    <row r="1950" spans="1:11" ht="13.5" x14ac:dyDescent="0.25">
      <c r="A1950" s="3">
        <f>TITRES_STAT!B1953</f>
        <v>44847</v>
      </c>
      <c r="B1950" s="17">
        <f>TITRES_STAT!D1953</f>
        <v>20.078600000000002</v>
      </c>
      <c r="C1950" s="2">
        <f t="shared" si="237"/>
        <v>0.14450000000000074</v>
      </c>
      <c r="D1950" s="2">
        <f t="shared" si="238"/>
        <v>19.737299999999998</v>
      </c>
      <c r="E1950" s="2">
        <f t="shared" si="240"/>
        <v>19.191099999999999</v>
      </c>
      <c r="F1950" s="2">
        <f t="shared" si="241"/>
        <v>18.351034999999996</v>
      </c>
      <c r="G1950" s="2">
        <f t="shared" si="235"/>
        <v>17.145324000000009</v>
      </c>
      <c r="H1950" s="2">
        <f t="shared" si="239"/>
        <v>14.130901500000016</v>
      </c>
      <c r="I1950" s="2">
        <f t="array" ref="I1950">SUMPRODUCT(B1934:B1953, (ROW(B1934:B1953)-ROW(B1934)+1)) / (20*21/2)</f>
        <v>19.381733809523812</v>
      </c>
      <c r="J1950" s="2">
        <f t="shared" si="242"/>
        <v>18.575541110505696</v>
      </c>
      <c r="K1950" s="2">
        <f t="shared" si="236"/>
        <v>17.35148289360707</v>
      </c>
    </row>
    <row r="1951" spans="1:11" ht="13.5" x14ac:dyDescent="0.25">
      <c r="A1951" s="3">
        <f>TITRES_STAT!B1954</f>
        <v>44848</v>
      </c>
      <c r="B1951" s="17">
        <f>TITRES_STAT!D1954</f>
        <v>20.0425</v>
      </c>
      <c r="C1951" s="2">
        <f t="shared" si="237"/>
        <v>-3.6100000000001131E-2</v>
      </c>
      <c r="D1951" s="2">
        <f t="shared" si="238"/>
        <v>19.899820000000002</v>
      </c>
      <c r="E1951" s="2">
        <f t="shared" si="240"/>
        <v>19.36083</v>
      </c>
      <c r="F1951" s="2">
        <f t="shared" si="241"/>
        <v>18.518059999999998</v>
      </c>
      <c r="G1951" s="2">
        <f t="shared" si="235"/>
        <v>17.231996000000009</v>
      </c>
      <c r="H1951" s="2">
        <f t="shared" si="239"/>
        <v>14.166612500000015</v>
      </c>
      <c r="I1951" s="2">
        <f t="array" ref="I1951">SUMPRODUCT(B1935:B1954, (ROW(B1935:B1954)-ROW(B1935)+1)) / (20*21/2)</f>
        <v>19.556235714285716</v>
      </c>
      <c r="J1951" s="2">
        <f t="shared" si="242"/>
        <v>18.715251480933727</v>
      </c>
      <c r="K1951" s="2">
        <f t="shared" si="236"/>
        <v>17.457012976210713</v>
      </c>
    </row>
    <row r="1952" spans="1:11" ht="13.5" x14ac:dyDescent="0.25">
      <c r="A1952" s="3">
        <f>TITRES_STAT!B1955</f>
        <v>44851</v>
      </c>
      <c r="B1952" s="17">
        <f>TITRES_STAT!D1955</f>
        <v>20.177900000000001</v>
      </c>
      <c r="C1952" s="2">
        <f t="shared" si="237"/>
        <v>0.13540000000000063</v>
      </c>
      <c r="D1952" s="2">
        <f t="shared" si="238"/>
        <v>20.049700000000001</v>
      </c>
      <c r="E1952" s="2">
        <f t="shared" si="240"/>
        <v>19.510699999999996</v>
      </c>
      <c r="F1952" s="2">
        <f t="shared" si="241"/>
        <v>18.691400000000002</v>
      </c>
      <c r="G1952" s="2">
        <f t="shared" si="235"/>
        <v>17.320652000000006</v>
      </c>
      <c r="H1952" s="2">
        <f t="shared" si="239"/>
        <v>14.203043500000014</v>
      </c>
      <c r="I1952" s="2">
        <f t="array" ref="I1952">SUMPRODUCT(B1936:B1955, (ROW(B1936:B1955)-ROW(B1936)+1)) / (20*21/2)</f>
        <v>19.724200476190475</v>
      </c>
      <c r="J1952" s="2">
        <f t="shared" si="242"/>
        <v>18.854551339892421</v>
      </c>
      <c r="K1952" s="2">
        <f t="shared" si="236"/>
        <v>17.563714428124019</v>
      </c>
    </row>
    <row r="1953" spans="1:11" ht="13.5" x14ac:dyDescent="0.25">
      <c r="A1953" s="3">
        <f>TITRES_STAT!B1956</f>
        <v>44852</v>
      </c>
      <c r="B1953" s="17">
        <f>TITRES_STAT!D1956</f>
        <v>20.4939</v>
      </c>
      <c r="C1953" s="2">
        <f t="shared" si="237"/>
        <v>0.31599999999999895</v>
      </c>
      <c r="D1953" s="2">
        <f t="shared" si="238"/>
        <v>20.145400000000002</v>
      </c>
      <c r="E1953" s="2">
        <f t="shared" si="240"/>
        <v>19.704809999999998</v>
      </c>
      <c r="F1953" s="2">
        <f t="shared" si="241"/>
        <v>18.860230000000001</v>
      </c>
      <c r="G1953" s="2">
        <f t="shared" si="235"/>
        <v>17.415628000000005</v>
      </c>
      <c r="H1953" s="2">
        <f t="shared" si="239"/>
        <v>14.241054500000013</v>
      </c>
      <c r="I1953" s="2">
        <f t="array" ref="I1953">SUMPRODUCT(B1937:B1956, (ROW(B1937:B1956)-ROW(B1937)+1)) / (20*21/2)</f>
        <v>19.954499523809528</v>
      </c>
      <c r="J1953" s="2">
        <f t="shared" si="242"/>
        <v>19.010679783712188</v>
      </c>
      <c r="K1953" s="2">
        <f t="shared" si="236"/>
        <v>17.678623666236803</v>
      </c>
    </row>
    <row r="1954" spans="1:11" ht="13.5" x14ac:dyDescent="0.25">
      <c r="A1954" s="3">
        <f>TITRES_STAT!B1957</f>
        <v>44853</v>
      </c>
      <c r="B1954" s="17">
        <f>TITRES_STAT!D1957</f>
        <v>20.692499999999999</v>
      </c>
      <c r="C1954" s="2">
        <f t="shared" si="237"/>
        <v>0.198599999999999</v>
      </c>
      <c r="D1954" s="2">
        <f t="shared" si="238"/>
        <v>20.297080000000001</v>
      </c>
      <c r="E1954" s="2">
        <f t="shared" si="240"/>
        <v>19.907039999999999</v>
      </c>
      <c r="F1954" s="2">
        <f t="shared" si="241"/>
        <v>19.001070000000002</v>
      </c>
      <c r="G1954" s="2">
        <f t="shared" si="235"/>
        <v>17.515300000000011</v>
      </c>
      <c r="H1954" s="2">
        <f t="shared" si="239"/>
        <v>14.280488500000015</v>
      </c>
      <c r="I1954" s="2">
        <f t="array" ref="I1954">SUMPRODUCT(B1938:B1957, (ROW(B1938:B1957)-ROW(B1938)+1)) / (20*21/2)</f>
        <v>20.13149238095238</v>
      </c>
      <c r="J1954" s="2">
        <f t="shared" si="242"/>
        <v>19.170853137644361</v>
      </c>
      <c r="K1954" s="2">
        <f t="shared" si="236"/>
        <v>17.796814895011831</v>
      </c>
    </row>
    <row r="1955" spans="1:11" ht="13.5" x14ac:dyDescent="0.25">
      <c r="A1955" s="3">
        <f>TITRES_STAT!B1958</f>
        <v>44854</v>
      </c>
      <c r="B1955" s="17">
        <f>TITRES_STAT!D1958</f>
        <v>20.764700000000001</v>
      </c>
      <c r="C1955" s="2">
        <f t="shared" si="237"/>
        <v>7.2200000000002262E-2</v>
      </c>
      <c r="D1955" s="2">
        <f t="shared" si="238"/>
        <v>20.4343</v>
      </c>
      <c r="E1955" s="2">
        <f t="shared" si="240"/>
        <v>20.085799999999999</v>
      </c>
      <c r="F1955" s="2">
        <f t="shared" si="241"/>
        <v>19.15906</v>
      </c>
      <c r="G1955" s="2">
        <f t="shared" si="235"/>
        <v>17.616416000000005</v>
      </c>
      <c r="H1955" s="2">
        <f t="shared" si="239"/>
        <v>14.320283500000016</v>
      </c>
      <c r="I1955" s="2">
        <f t="array" ref="I1955">SUMPRODUCT(B1939:B1958, (ROW(B1939:B1958)-ROW(B1939)+1)) / (20*21/2)</f>
        <v>20.291160000000001</v>
      </c>
      <c r="J1955" s="2">
        <f t="shared" si="242"/>
        <v>19.322648076916327</v>
      </c>
      <c r="K1955" s="2">
        <f t="shared" si="236"/>
        <v>17.913202546187836</v>
      </c>
    </row>
    <row r="1956" spans="1:11" ht="13.5" x14ac:dyDescent="0.25">
      <c r="A1956" s="3">
        <f>TITRES_STAT!B1959</f>
        <v>44855</v>
      </c>
      <c r="B1956" s="17">
        <f>TITRES_STAT!D1959</f>
        <v>21.577200000000001</v>
      </c>
      <c r="C1956" s="2">
        <f t="shared" si="237"/>
        <v>0.8125</v>
      </c>
      <c r="D1956" s="2">
        <f t="shared" si="238"/>
        <v>20.741240000000001</v>
      </c>
      <c r="E1956" s="2">
        <f t="shared" si="240"/>
        <v>20.320530000000002</v>
      </c>
      <c r="F1956" s="2">
        <f t="shared" si="241"/>
        <v>19.357675000000004</v>
      </c>
      <c r="G1956" s="2">
        <f t="shared" si="235"/>
        <v>17.733058000000003</v>
      </c>
      <c r="H1956" s="2">
        <f t="shared" si="239"/>
        <v>14.364227000000014</v>
      </c>
      <c r="I1956" s="2">
        <f t="array" ref="I1956">SUMPRODUCT(B1940:B1959, (ROW(B1940:B1959)-ROW(B1940)+1)) / (20*21/2)</f>
        <v>20.391586666666669</v>
      </c>
      <c r="J1956" s="2">
        <f t="shared" si="242"/>
        <v>19.5373673076862</v>
      </c>
      <c r="K1956" s="2">
        <f t="shared" si="236"/>
        <v>18.056888720847137</v>
      </c>
    </row>
    <row r="1957" spans="1:11" ht="13.5" x14ac:dyDescent="0.25">
      <c r="A1957" s="3">
        <f>TITRES_STAT!B1960</f>
        <v>44858</v>
      </c>
      <c r="B1957" s="17">
        <f>TITRES_STAT!D1960</f>
        <v>21.216100000000001</v>
      </c>
      <c r="C1957" s="2">
        <f t="shared" si="237"/>
        <v>-0.36110000000000042</v>
      </c>
      <c r="D1957" s="2">
        <f t="shared" si="238"/>
        <v>20.948879999999999</v>
      </c>
      <c r="E1957" s="2">
        <f t="shared" si="240"/>
        <v>20.499290000000002</v>
      </c>
      <c r="F1957" s="2">
        <f t="shared" si="241"/>
        <v>19.53959</v>
      </c>
      <c r="G1957" s="2">
        <f t="shared" si="235"/>
        <v>17.842478000000007</v>
      </c>
      <c r="H1957" s="2">
        <f t="shared" si="239"/>
        <v>14.406408000000017</v>
      </c>
      <c r="I1957" s="2">
        <f t="array" ref="I1957">SUMPRODUCT(B1941:B1960, (ROW(B1941:B1960)-ROW(B1941)+1)) / (20*21/2)</f>
        <v>20.488570476190475</v>
      </c>
      <c r="J1957" s="2">
        <f t="shared" si="242"/>
        <v>19.697246611716086</v>
      </c>
      <c r="K1957" s="2">
        <f t="shared" si="236"/>
        <v>18.180779359245289</v>
      </c>
    </row>
    <row r="1958" spans="1:11" ht="13.5" x14ac:dyDescent="0.25">
      <c r="A1958" s="3">
        <f>TITRES_STAT!B1961</f>
        <v>44859</v>
      </c>
      <c r="B1958" s="17">
        <f>TITRES_STAT!D1961</f>
        <v>21.216100000000001</v>
      </c>
      <c r="C1958" s="2">
        <f t="shared" si="237"/>
        <v>0</v>
      </c>
      <c r="D1958" s="2">
        <f t="shared" si="238"/>
        <v>21.093319999999999</v>
      </c>
      <c r="E1958" s="2">
        <f t="shared" si="240"/>
        <v>20.619360000000004</v>
      </c>
      <c r="F1958" s="2">
        <f t="shared" si="241"/>
        <v>19.71022</v>
      </c>
      <c r="G1958" s="2">
        <f t="shared" si="235"/>
        <v>17.949010000000005</v>
      </c>
      <c r="H1958" s="2">
        <f t="shared" si="239"/>
        <v>14.447987000000017</v>
      </c>
      <c r="I1958" s="2">
        <f t="array" ref="I1958">SUMPRODUCT(B1942:B1961, (ROW(B1942:B1961)-ROW(B1942)+1)) / (20*21/2)</f>
        <v>20.562686666666668</v>
      </c>
      <c r="J1958" s="2">
        <f t="shared" si="242"/>
        <v>19.841899315362173</v>
      </c>
      <c r="K1958" s="2">
        <f t="shared" si="236"/>
        <v>18.29981154123567</v>
      </c>
    </row>
    <row r="1959" spans="1:11" ht="13.5" x14ac:dyDescent="0.25">
      <c r="A1959" s="3">
        <f>TITRES_STAT!B1962</f>
        <v>44860</v>
      </c>
      <c r="B1959" s="17">
        <f>TITRES_STAT!D1962</f>
        <v>20.764700000000001</v>
      </c>
      <c r="C1959" s="2">
        <f t="shared" si="237"/>
        <v>-0.45139999999999958</v>
      </c>
      <c r="D1959" s="2">
        <f t="shared" si="238"/>
        <v>21.107760000000003</v>
      </c>
      <c r="E1959" s="2">
        <f t="shared" si="240"/>
        <v>20.702420000000004</v>
      </c>
      <c r="F1959" s="2">
        <f t="shared" si="241"/>
        <v>19.854669999999995</v>
      </c>
      <c r="G1959" s="2">
        <f t="shared" si="235"/>
        <v>18.044166000000004</v>
      </c>
      <c r="H1959" s="2">
        <f t="shared" si="239"/>
        <v>14.487309000000016</v>
      </c>
      <c r="I1959" s="2">
        <f t="array" ref="I1959">SUMPRODUCT(B1943:B1962, (ROW(B1943:B1962)-ROW(B1943)+1)) / (20*21/2)</f>
        <v>20.658814761904765</v>
      </c>
      <c r="J1959" s="2">
        <f t="shared" si="242"/>
        <v>19.929785094851489</v>
      </c>
      <c r="K1959" s="2">
        <f t="shared" si="236"/>
        <v>18.396473833736231</v>
      </c>
    </row>
    <row r="1960" spans="1:11" ht="13.5" x14ac:dyDescent="0.25">
      <c r="A1960" s="3">
        <f>TITRES_STAT!B1963</f>
        <v>44861</v>
      </c>
      <c r="B1960" s="17">
        <f>TITRES_STAT!D1963</f>
        <v>20.873000000000001</v>
      </c>
      <c r="C1960" s="2">
        <f t="shared" si="237"/>
        <v>0.10829999999999984</v>
      </c>
      <c r="D1960" s="2">
        <f t="shared" si="238"/>
        <v>21.129420000000003</v>
      </c>
      <c r="E1960" s="2">
        <f t="shared" si="240"/>
        <v>20.781860000000002</v>
      </c>
      <c r="F1960" s="2">
        <f t="shared" si="241"/>
        <v>19.986479999999997</v>
      </c>
      <c r="G1960" s="2">
        <f t="shared" si="235"/>
        <v>18.135168</v>
      </c>
      <c r="H1960" s="2">
        <f t="shared" si="239"/>
        <v>14.527172500000015</v>
      </c>
      <c r="I1960" s="2">
        <f t="array" ref="I1960">SUMPRODUCT(B1944:B1963, (ROW(B1944:B1963)-ROW(B1944)+1)) / (20*21/2)</f>
        <v>20.709801904761907</v>
      </c>
      <c r="J1960" s="2">
        <f t="shared" si="242"/>
        <v>20.019615085818014</v>
      </c>
      <c r="K1960" s="2">
        <f t="shared" si="236"/>
        <v>18.493592506923047</v>
      </c>
    </row>
    <row r="1961" spans="1:11" ht="13.5" x14ac:dyDescent="0.25">
      <c r="A1961" s="3">
        <f>TITRES_STAT!B1964</f>
        <v>44862</v>
      </c>
      <c r="B1961" s="17">
        <f>TITRES_STAT!D1964</f>
        <v>20.764700000000001</v>
      </c>
      <c r="C1961" s="2">
        <f t="shared" si="237"/>
        <v>-0.10829999999999984</v>
      </c>
      <c r="D1961" s="2">
        <f t="shared" si="238"/>
        <v>20.966920000000002</v>
      </c>
      <c r="E1961" s="2">
        <f t="shared" si="240"/>
        <v>20.854080000000003</v>
      </c>
      <c r="F1961" s="2">
        <f t="shared" si="241"/>
        <v>20.107454999999995</v>
      </c>
      <c r="G1961" s="2">
        <f t="shared" si="235"/>
        <v>18.224004000000001</v>
      </c>
      <c r="H1961" s="2">
        <f t="shared" si="239"/>
        <v>14.566494500000015</v>
      </c>
      <c r="I1961" s="2">
        <f t="array" ref="I1961">SUMPRODUCT(B1945:B1964, (ROW(B1945:B1964)-ROW(B1945)+1)) / (20*21/2)</f>
        <v>20.784646666666667</v>
      </c>
      <c r="J1961" s="2">
        <f t="shared" si="242"/>
        <v>20.090575553835343</v>
      </c>
      <c r="K1961" s="2">
        <f t="shared" si="236"/>
        <v>18.58265554586724</v>
      </c>
    </row>
    <row r="1962" spans="1:11" ht="13.5" x14ac:dyDescent="0.25">
      <c r="A1962" s="3">
        <f>TITRES_STAT!B1965</f>
        <v>44865</v>
      </c>
      <c r="B1962" s="17">
        <f>TITRES_STAT!D1965</f>
        <v>21.116800000000001</v>
      </c>
      <c r="C1962" s="2">
        <f t="shared" si="237"/>
        <v>0.35210000000000008</v>
      </c>
      <c r="D1962" s="2">
        <f t="shared" si="238"/>
        <v>20.94706</v>
      </c>
      <c r="E1962" s="2">
        <f t="shared" si="240"/>
        <v>20.947970000000002</v>
      </c>
      <c r="F1962" s="2">
        <f t="shared" si="241"/>
        <v>20.229334999999999</v>
      </c>
      <c r="G1962" s="2">
        <f t="shared" si="235"/>
        <v>18.318618000000001</v>
      </c>
      <c r="H1962" s="2">
        <f t="shared" si="239"/>
        <v>14.607620000000013</v>
      </c>
      <c r="I1962" s="2">
        <f t="array" ref="I1962">SUMPRODUCT(B1946:B1965, (ROW(B1946:B1965)-ROW(B1946)+1)) / (20*21/2)</f>
        <v>20.883912380952388</v>
      </c>
      <c r="J1962" s="2">
        <f t="shared" si="242"/>
        <v>20.188311215374835</v>
      </c>
      <c r="K1962" s="2">
        <f t="shared" si="236"/>
        <v>18.682033759754798</v>
      </c>
    </row>
    <row r="1963" spans="1:11" ht="13.5" x14ac:dyDescent="0.25">
      <c r="A1963" s="3">
        <f>TITRES_STAT!B1966</f>
        <v>44866</v>
      </c>
      <c r="B1963" s="17">
        <f>TITRES_STAT!D1966</f>
        <v>20.764700000000001</v>
      </c>
      <c r="C1963" s="2">
        <f t="shared" si="237"/>
        <v>-0.35210000000000008</v>
      </c>
      <c r="D1963" s="2">
        <f t="shared" si="238"/>
        <v>20.856780000000001</v>
      </c>
      <c r="E1963" s="2">
        <f t="shared" si="240"/>
        <v>20.975050000000003</v>
      </c>
      <c r="F1963" s="2">
        <f t="shared" si="241"/>
        <v>20.339929999999999</v>
      </c>
      <c r="G1963" s="2">
        <f t="shared" si="235"/>
        <v>18.405829999999998</v>
      </c>
      <c r="H1963" s="2">
        <f t="shared" si="239"/>
        <v>14.646985000000013</v>
      </c>
      <c r="I1963" s="2">
        <f t="array" ref="I1963">SUMPRODUCT(B1947:B1966, (ROW(B1947:B1966)-ROW(B1947)+1)) / (20*21/2)</f>
        <v>20.93502619047619</v>
      </c>
      <c r="J1963" s="2">
        <f t="shared" si="242"/>
        <v>20.243205385339134</v>
      </c>
      <c r="K1963" s="2">
        <f t="shared" si="236"/>
        <v>18.763706945646767</v>
      </c>
    </row>
    <row r="1964" spans="1:11" ht="13.5" x14ac:dyDescent="0.25">
      <c r="A1964" s="3">
        <f>TITRES_STAT!B1967</f>
        <v>44867</v>
      </c>
      <c r="B1964" s="17">
        <f>TITRES_STAT!D1967</f>
        <v>21.125800000000002</v>
      </c>
      <c r="C1964" s="2">
        <f t="shared" si="237"/>
        <v>0.36110000000000042</v>
      </c>
      <c r="D1964" s="2">
        <f t="shared" si="238"/>
        <v>20.929000000000002</v>
      </c>
      <c r="E1964" s="2">
        <f t="shared" si="240"/>
        <v>21.018380000000001</v>
      </c>
      <c r="F1964" s="2">
        <f t="shared" si="241"/>
        <v>20.462710000000001</v>
      </c>
      <c r="G1964" s="2">
        <f t="shared" si="235"/>
        <v>18.501527999999997</v>
      </c>
      <c r="H1964" s="2">
        <f t="shared" si="239"/>
        <v>14.688198500000013</v>
      </c>
      <c r="I1964" s="2">
        <f t="array" ref="I1964">SUMPRODUCT(B1948:B1967, (ROW(B1948:B1967)-ROW(B1948)+1)) / (20*21/2)</f>
        <v>20.972816666666674</v>
      </c>
      <c r="J1964" s="2">
        <f t="shared" si="242"/>
        <v>20.327262015306836</v>
      </c>
      <c r="K1964" s="2">
        <f t="shared" si="236"/>
        <v>18.856338045817484</v>
      </c>
    </row>
    <row r="1965" spans="1:11" ht="13.5" x14ac:dyDescent="0.25">
      <c r="A1965" s="3">
        <f>TITRES_STAT!B1968</f>
        <v>44868</v>
      </c>
      <c r="B1965" s="17">
        <f>TITRES_STAT!D1968</f>
        <v>21.504999999999999</v>
      </c>
      <c r="C1965" s="2">
        <f t="shared" si="237"/>
        <v>0.37919999999999732</v>
      </c>
      <c r="D1965" s="2">
        <f t="shared" si="238"/>
        <v>21.055399999999999</v>
      </c>
      <c r="E1965" s="2">
        <f t="shared" si="240"/>
        <v>21.092410000000001</v>
      </c>
      <c r="F1965" s="2">
        <f t="shared" si="241"/>
        <v>20.589105000000004</v>
      </c>
      <c r="G1965" s="2">
        <f t="shared" si="235"/>
        <v>18.606615999999999</v>
      </c>
      <c r="H1965" s="2">
        <f t="shared" si="239"/>
        <v>14.732254000000012</v>
      </c>
      <c r="I1965" s="2">
        <f t="array" ref="I1965">SUMPRODUCT(B1949:B1968, (ROW(B1949:B1968)-ROW(B1949)+1)) / (20*21/2)</f>
        <v>21.002739523809527</v>
      </c>
      <c r="J1965" s="2">
        <f t="shared" si="242"/>
        <v>20.439427537658567</v>
      </c>
      <c r="K1965" s="2">
        <f t="shared" si="236"/>
        <v>18.960207142059936</v>
      </c>
    </row>
    <row r="1966" spans="1:11" ht="13.5" x14ac:dyDescent="0.25">
      <c r="A1966" s="3">
        <f>TITRES_STAT!B1969</f>
        <v>44869</v>
      </c>
      <c r="B1966" s="17">
        <f>TITRES_STAT!D1969</f>
        <v>21.125800000000002</v>
      </c>
      <c r="C1966" s="2">
        <f t="shared" si="237"/>
        <v>-0.37919999999999732</v>
      </c>
      <c r="D1966" s="2">
        <f t="shared" si="238"/>
        <v>21.12762</v>
      </c>
      <c r="E1966" s="2">
        <f t="shared" si="240"/>
        <v>21.047270000000001</v>
      </c>
      <c r="F1966" s="2">
        <f t="shared" si="241"/>
        <v>20.683900000000005</v>
      </c>
      <c r="G1966" s="2">
        <f t="shared" si="235"/>
        <v>18.701409999999999</v>
      </c>
      <c r="H1966" s="2">
        <f t="shared" si="239"/>
        <v>14.77441350000001</v>
      </c>
      <c r="I1966" s="2">
        <f t="array" ref="I1966">SUMPRODUCT(B1950:B1969, (ROW(B1950:B1969)-ROW(B1950)+1)) / (20*21/2)</f>
        <v>21.031027619047624</v>
      </c>
      <c r="J1966" s="2">
        <f t="shared" si="242"/>
        <v>20.504796343595846</v>
      </c>
      <c r="K1966" s="2">
        <f t="shared" si="236"/>
        <v>19.045132352175234</v>
      </c>
    </row>
    <row r="1967" spans="1:11" ht="13.5" x14ac:dyDescent="0.25">
      <c r="A1967" s="3">
        <f>TITRES_STAT!B1970</f>
        <v>44872</v>
      </c>
      <c r="B1967" s="17">
        <f>TITRES_STAT!D1970</f>
        <v>21.0807</v>
      </c>
      <c r="C1967" s="2">
        <f t="shared" si="237"/>
        <v>-4.5100000000001472E-2</v>
      </c>
      <c r="D1967" s="2">
        <f t="shared" si="238"/>
        <v>21.1204</v>
      </c>
      <c r="E1967" s="2">
        <f t="shared" si="240"/>
        <v>21.033730000000002</v>
      </c>
      <c r="F1967" s="2">
        <f t="shared" si="241"/>
        <v>20.766510000000004</v>
      </c>
      <c r="G1967" s="2">
        <f t="shared" si="235"/>
        <v>18.798012</v>
      </c>
      <c r="H1967" s="2">
        <f t="shared" si="239"/>
        <v>14.815358500000009</v>
      </c>
      <c r="I1967" s="2">
        <f t="array" ref="I1967">SUMPRODUCT(B1951:B1970, (ROW(B1951:B1970)-ROW(B1951)+1)) / (20*21/2)</f>
        <v>21.062283809523809</v>
      </c>
      <c r="J1967" s="2">
        <f t="shared" si="242"/>
        <v>20.559644310872432</v>
      </c>
      <c r="K1967" s="2">
        <f t="shared" si="236"/>
        <v>19.124958534442872</v>
      </c>
    </row>
    <row r="1968" spans="1:11" ht="13.5" x14ac:dyDescent="0.25">
      <c r="A1968" s="3">
        <f>TITRES_STAT!B1971</f>
        <v>44873</v>
      </c>
      <c r="B1968" s="17">
        <f>TITRES_STAT!D1971</f>
        <v>21.0807</v>
      </c>
      <c r="C1968" s="2">
        <f t="shared" si="237"/>
        <v>0</v>
      </c>
      <c r="D1968" s="2">
        <f t="shared" si="238"/>
        <v>21.183600000000002</v>
      </c>
      <c r="E1968" s="2">
        <f t="shared" si="240"/>
        <v>21.020190000000003</v>
      </c>
      <c r="F1968" s="2">
        <f t="shared" si="241"/>
        <v>20.819775</v>
      </c>
      <c r="G1968" s="2">
        <f t="shared" si="235"/>
        <v>18.894613999999997</v>
      </c>
      <c r="H1968" s="2">
        <f t="shared" si="239"/>
        <v>14.856303500000008</v>
      </c>
      <c r="I1968" s="2">
        <f t="array" ref="I1968">SUMPRODUCT(B1952:B1971, (ROW(B1952:B1971)-ROW(B1952)+1)) / (20*21/2)</f>
        <v>21.081290000000003</v>
      </c>
      <c r="J1968" s="2">
        <f t="shared" si="242"/>
        <v>20.609268662217914</v>
      </c>
      <c r="K1968" s="2">
        <f t="shared" si="236"/>
        <v>19.201654278190208</v>
      </c>
    </row>
    <row r="1969" spans="1:11" ht="13.5" x14ac:dyDescent="0.25">
      <c r="A1969" s="3">
        <f>TITRES_STAT!B1972</f>
        <v>44874</v>
      </c>
      <c r="B1969" s="17">
        <f>TITRES_STAT!D1972</f>
        <v>21.116800000000001</v>
      </c>
      <c r="C1969" s="2">
        <f t="shared" si="237"/>
        <v>3.6100000000001131E-2</v>
      </c>
      <c r="D1969" s="2">
        <f t="shared" si="238"/>
        <v>21.181800000000003</v>
      </c>
      <c r="E1969" s="2">
        <f t="shared" si="240"/>
        <v>21.055400000000002</v>
      </c>
      <c r="F1969" s="2">
        <f t="shared" si="241"/>
        <v>20.878910000000001</v>
      </c>
      <c r="G1969" s="2">
        <f t="shared" si="235"/>
        <v>18.977491999999998</v>
      </c>
      <c r="H1969" s="2">
        <f t="shared" si="239"/>
        <v>14.897816000000008</v>
      </c>
      <c r="I1969" s="2">
        <f t="array" ref="I1969">SUMPRODUCT(B1953:B1972, (ROW(B1953:B1972)-ROW(B1953)+1)) / (20*21/2)</f>
        <v>21.095094285714289</v>
      </c>
      <c r="J1969" s="2">
        <f t="shared" si="242"/>
        <v>20.657604980101922</v>
      </c>
      <c r="K1969" s="2">
        <f t="shared" si="236"/>
        <v>19.27675803198667</v>
      </c>
    </row>
    <row r="1970" spans="1:11" ht="13.5" x14ac:dyDescent="0.25">
      <c r="A1970" s="3">
        <f>TITRES_STAT!B1973</f>
        <v>44875</v>
      </c>
      <c r="B1970" s="17">
        <f>TITRES_STAT!D1973</f>
        <v>21.207100000000001</v>
      </c>
      <c r="C1970" s="2">
        <f t="shared" si="237"/>
        <v>9.0299999999999159E-2</v>
      </c>
      <c r="D1970" s="2">
        <f t="shared" si="238"/>
        <v>21.122220000000002</v>
      </c>
      <c r="E1970" s="2">
        <f t="shared" si="240"/>
        <v>21.088810000000002</v>
      </c>
      <c r="F1970" s="2">
        <f t="shared" si="241"/>
        <v>20.935335000000002</v>
      </c>
      <c r="G1970" s="2">
        <f t="shared" ref="G1970:G2033" si="243">AVERAGE(B1921:B1970)</f>
        <v>19.060369999999995</v>
      </c>
      <c r="H1970" s="2">
        <f t="shared" si="239"/>
        <v>14.939866000000009</v>
      </c>
      <c r="I1970" s="2">
        <f t="array" ref="I1970">SUMPRODUCT(B1954:B1973, (ROW(B1954:B1973)-ROW(B1954)+1)) / (20*21/2)</f>
        <v>21.102617619047621</v>
      </c>
      <c r="J1970" s="2">
        <f t="shared" si="242"/>
        <v>20.709937839139837</v>
      </c>
      <c r="K1970" s="2">
        <f t="shared" si="236"/>
        <v>19.352457717006804</v>
      </c>
    </row>
    <row r="1971" spans="1:11" ht="13.5" x14ac:dyDescent="0.25">
      <c r="A1971" s="3">
        <f>TITRES_STAT!B1974</f>
        <v>44876</v>
      </c>
      <c r="B1971" s="17">
        <f>TITRES_STAT!D1974</f>
        <v>21.134899999999998</v>
      </c>
      <c r="C1971" s="2">
        <f t="shared" si="237"/>
        <v>-7.2200000000002262E-2</v>
      </c>
      <c r="D1971" s="2">
        <f t="shared" si="238"/>
        <v>21.124040000000001</v>
      </c>
      <c r="E1971" s="2">
        <f t="shared" si="240"/>
        <v>21.125830000000001</v>
      </c>
      <c r="F1971" s="2">
        <f t="shared" si="241"/>
        <v>20.989955000000002</v>
      </c>
      <c r="G1971" s="2">
        <f t="shared" si="243"/>
        <v>19.147221999999996</v>
      </c>
      <c r="H1971" s="2">
        <f t="shared" si="239"/>
        <v>14.981555000000006</v>
      </c>
      <c r="I1971" s="2">
        <f t="array" ref="I1971">SUMPRODUCT(B1955:B1974, (ROW(B1955:B1974)-ROW(B1955)+1)) / (20*21/2)</f>
        <v>21.107174761904762</v>
      </c>
      <c r="J1971" s="2">
        <f t="shared" si="242"/>
        <v>20.750410425888425</v>
      </c>
      <c r="K1971" s="2">
        <f t="shared" ref="K1971:K2034" si="244">$K$4*B1971+(1-$K$4)*K1970</f>
        <v>19.422357414379086</v>
      </c>
    </row>
    <row r="1972" spans="1:11" ht="13.5" x14ac:dyDescent="0.25">
      <c r="A1972" s="3">
        <f>TITRES_STAT!B1975</f>
        <v>44879</v>
      </c>
      <c r="B1972" s="17">
        <f>TITRES_STAT!D1975</f>
        <v>21.134899999999998</v>
      </c>
      <c r="C1972" s="2">
        <f t="shared" si="237"/>
        <v>0</v>
      </c>
      <c r="D1972" s="2">
        <f t="shared" si="238"/>
        <v>21.134880000000003</v>
      </c>
      <c r="E1972" s="2">
        <f t="shared" si="240"/>
        <v>21.12764</v>
      </c>
      <c r="F1972" s="2">
        <f t="shared" si="241"/>
        <v>21.037805000000002</v>
      </c>
      <c r="G1972" s="2">
        <f t="shared" si="243"/>
        <v>19.234073999999996</v>
      </c>
      <c r="H1972" s="2">
        <f t="shared" si="239"/>
        <v>15.023373000000008</v>
      </c>
      <c r="I1972" s="2">
        <f t="array" ref="I1972">SUMPRODUCT(B1956:B1975, (ROW(B1956:B1975)-ROW(B1956)+1)) / (20*21/2)</f>
        <v>21.118311428571431</v>
      </c>
      <c r="J1972" s="2">
        <f t="shared" si="242"/>
        <v>20.78702848056572</v>
      </c>
      <c r="K1972" s="2">
        <f t="shared" si="244"/>
        <v>19.489515947148533</v>
      </c>
    </row>
    <row r="1973" spans="1:11" ht="13.5" x14ac:dyDescent="0.25">
      <c r="A1973" s="3">
        <f>TITRES_STAT!B1976</f>
        <v>44880</v>
      </c>
      <c r="B1973" s="17">
        <f>TITRES_STAT!D1976</f>
        <v>21.116800000000001</v>
      </c>
      <c r="C1973" s="2">
        <f t="shared" si="237"/>
        <v>-1.8099999999996896E-2</v>
      </c>
      <c r="D1973" s="2">
        <f t="shared" si="238"/>
        <v>21.142099999999999</v>
      </c>
      <c r="E1973" s="2">
        <f t="shared" si="240"/>
        <v>21.162849999999999</v>
      </c>
      <c r="F1973" s="2">
        <f t="shared" si="241"/>
        <v>21.068950000000005</v>
      </c>
      <c r="G1973" s="2">
        <f t="shared" si="243"/>
        <v>19.323271999999996</v>
      </c>
      <c r="H1973" s="2">
        <f t="shared" si="239"/>
        <v>15.065100500000005</v>
      </c>
      <c r="I1973" s="2">
        <f t="array" ref="I1973">SUMPRODUCT(B1957:B1976, (ROW(B1957:B1976)-ROW(B1957)+1)) / (20*21/2)</f>
        <v>21.119598571428572</v>
      </c>
      <c r="J1973" s="2">
        <f t="shared" si="242"/>
        <v>20.818435291940414</v>
      </c>
      <c r="K1973" s="2">
        <f t="shared" si="244"/>
        <v>19.553331008044669</v>
      </c>
    </row>
    <row r="1974" spans="1:11" ht="13.5" x14ac:dyDescent="0.25">
      <c r="A1974" s="3">
        <f>TITRES_STAT!B1977</f>
        <v>44881</v>
      </c>
      <c r="B1974" s="17">
        <f>TITRES_STAT!D1977</f>
        <v>21.116800000000001</v>
      </c>
      <c r="C1974" s="2">
        <f t="shared" si="237"/>
        <v>0</v>
      </c>
      <c r="D1974" s="2">
        <f t="shared" si="238"/>
        <v>21.142099999999999</v>
      </c>
      <c r="E1974" s="2">
        <f t="shared" si="240"/>
        <v>21.161950000000001</v>
      </c>
      <c r="F1974" s="2">
        <f t="shared" si="241"/>
        <v>21.090165000000006</v>
      </c>
      <c r="G1974" s="2">
        <f t="shared" si="243"/>
        <v>19.411567999999999</v>
      </c>
      <c r="H1974" s="2">
        <f t="shared" si="239"/>
        <v>15.107688000000005</v>
      </c>
      <c r="I1974" s="2">
        <f t="array" ref="I1974">SUMPRODUCT(B1958:B1977, (ROW(B1958:B1977)-ROW(B1958)+1)) / (20*21/2)</f>
        <v>21.174625714285714</v>
      </c>
      <c r="J1974" s="2">
        <f t="shared" si="242"/>
        <v>20.846850978422278</v>
      </c>
      <c r="K1974" s="2">
        <f t="shared" si="244"/>
        <v>19.614643517533111</v>
      </c>
    </row>
    <row r="1975" spans="1:11" ht="13.5" x14ac:dyDescent="0.25">
      <c r="A1975" s="3">
        <f>TITRES_STAT!B1978</f>
        <v>44882</v>
      </c>
      <c r="B1975" s="17">
        <f>TITRES_STAT!D1978</f>
        <v>21.207100000000001</v>
      </c>
      <c r="C1975" s="2">
        <f t="shared" si="237"/>
        <v>9.0299999999999159E-2</v>
      </c>
      <c r="D1975" s="2">
        <f t="shared" si="238"/>
        <v>21.142099999999999</v>
      </c>
      <c r="E1975" s="2">
        <f t="shared" si="240"/>
        <v>21.132160000000002</v>
      </c>
      <c r="F1975" s="2">
        <f t="shared" si="241"/>
        <v>21.112285000000007</v>
      </c>
      <c r="G1975" s="2">
        <f t="shared" si="243"/>
        <v>19.499863999999995</v>
      </c>
      <c r="H1975" s="2">
        <f t="shared" si="239"/>
        <v>15.150727000000002</v>
      </c>
      <c r="I1975" s="2">
        <f t="array" ref="I1975">SUMPRODUCT(B1959:B1978, (ROW(B1959:B1978)-ROW(B1959)+1)) / (20*21/2)</f>
        <v>21.227503333333335</v>
      </c>
      <c r="J1975" s="2">
        <f t="shared" si="242"/>
        <v>20.881160409048729</v>
      </c>
      <c r="K1975" s="2">
        <f t="shared" si="244"/>
        <v>19.677092791355342</v>
      </c>
    </row>
    <row r="1976" spans="1:11" ht="13.5" x14ac:dyDescent="0.25">
      <c r="A1976" s="3">
        <f>TITRES_STAT!B1979</f>
        <v>44883</v>
      </c>
      <c r="B1976" s="17">
        <f>TITRES_STAT!D1979</f>
        <v>21.125800000000002</v>
      </c>
      <c r="C1976" s="2">
        <f t="shared" si="237"/>
        <v>-8.1299999999998818E-2</v>
      </c>
      <c r="D1976" s="2">
        <f t="shared" si="238"/>
        <v>21.140279999999997</v>
      </c>
      <c r="E1976" s="2">
        <f t="shared" si="240"/>
        <v>21.132160000000002</v>
      </c>
      <c r="F1976" s="2">
        <f t="shared" si="241"/>
        <v>21.089715000000005</v>
      </c>
      <c r="G1976" s="2">
        <f t="shared" si="243"/>
        <v>19.586533999999997</v>
      </c>
      <c r="H1976" s="2">
        <f t="shared" si="239"/>
        <v>15.193359500000001</v>
      </c>
      <c r="I1976" s="2">
        <f t="array" ref="I1976">SUMPRODUCT(B1960:B1979, (ROW(B1960:B1979)-ROW(B1960)+1)) / (20*21/2)</f>
        <v>21.278231428571431</v>
      </c>
      <c r="J1976" s="2">
        <f t="shared" si="242"/>
        <v>20.904459417710754</v>
      </c>
      <c r="K1976" s="2">
        <f t="shared" si="244"/>
        <v>19.733904838753173</v>
      </c>
    </row>
    <row r="1977" spans="1:11" ht="13.5" x14ac:dyDescent="0.25">
      <c r="A1977" s="3">
        <f>TITRES_STAT!B1980</f>
        <v>44886</v>
      </c>
      <c r="B1977" s="17">
        <f>TITRES_STAT!D1980</f>
        <v>21.6675</v>
      </c>
      <c r="C1977" s="2">
        <f t="shared" si="237"/>
        <v>0.54169999999999874</v>
      </c>
      <c r="D1977" s="2">
        <f t="shared" si="238"/>
        <v>21.2468</v>
      </c>
      <c r="E1977" s="2">
        <f t="shared" si="240"/>
        <v>21.190840000000001</v>
      </c>
      <c r="F1977" s="2">
        <f t="shared" si="241"/>
        <v>21.112285000000007</v>
      </c>
      <c r="G1977" s="2">
        <f t="shared" si="243"/>
        <v>19.685843999999996</v>
      </c>
      <c r="H1977" s="2">
        <f t="shared" si="239"/>
        <v>15.237711500000003</v>
      </c>
      <c r="I1977" s="2">
        <f t="array" ref="I1977">SUMPRODUCT(B1961:B1980, (ROW(B1961:B1980)-ROW(B1961)+1)) / (20*21/2)</f>
        <v>21.279955714285713</v>
      </c>
      <c r="J1977" s="2">
        <f t="shared" si="242"/>
        <v>20.977129949357348</v>
      </c>
      <c r="K1977" s="2">
        <f t="shared" si="244"/>
        <v>19.80973209997854</v>
      </c>
    </row>
    <row r="1978" spans="1:11" ht="13.5" x14ac:dyDescent="0.25">
      <c r="A1978" s="3">
        <f>TITRES_STAT!B1981</f>
        <v>44887</v>
      </c>
      <c r="B1978" s="17">
        <f>TITRES_STAT!D1981</f>
        <v>21.6675</v>
      </c>
      <c r="C1978" s="2">
        <f t="shared" si="237"/>
        <v>0</v>
      </c>
      <c r="D1978" s="2">
        <f t="shared" si="238"/>
        <v>21.356940000000002</v>
      </c>
      <c r="E1978" s="2">
        <f t="shared" si="240"/>
        <v>21.249519999999997</v>
      </c>
      <c r="F1978" s="2">
        <f t="shared" si="241"/>
        <v>21.134855000000009</v>
      </c>
      <c r="G1978" s="2">
        <f t="shared" si="243"/>
        <v>19.78425</v>
      </c>
      <c r="H1978" s="2">
        <f t="shared" si="239"/>
        <v>15.282837500000001</v>
      </c>
      <c r="I1978" s="2">
        <f t="array" ref="I1978">SUMPRODUCT(B1962:B1981, (ROW(B1962:B1981)-ROW(B1962)+1)) / (20*21/2)</f>
        <v>21.26035095238095</v>
      </c>
      <c r="J1978" s="2">
        <f t="shared" si="242"/>
        <v>21.042879477989981</v>
      </c>
      <c r="K1978" s="2">
        <f t="shared" si="244"/>
        <v>19.882585743116639</v>
      </c>
    </row>
    <row r="1979" spans="1:11" ht="13.5" x14ac:dyDescent="0.25">
      <c r="A1979" s="3">
        <f>TITRES_STAT!B1982</f>
        <v>44888</v>
      </c>
      <c r="B1979" s="17">
        <f>TITRES_STAT!D1982</f>
        <v>21.6675</v>
      </c>
      <c r="C1979" s="2">
        <f t="shared" si="237"/>
        <v>0</v>
      </c>
      <c r="D1979" s="2">
        <f t="shared" si="238"/>
        <v>21.467080000000003</v>
      </c>
      <c r="E1979" s="2">
        <f t="shared" si="240"/>
        <v>21.304589999999997</v>
      </c>
      <c r="F1979" s="2">
        <f t="shared" si="241"/>
        <v>21.179995000000009</v>
      </c>
      <c r="G1979" s="2">
        <f t="shared" si="243"/>
        <v>19.884461999999999</v>
      </c>
      <c r="H1979" s="2">
        <f t="shared" si="239"/>
        <v>15.3280925</v>
      </c>
      <c r="I1979" s="2">
        <f t="array" ref="I1979">SUMPRODUCT(B1963:B1982, (ROW(B1963:B1982)-ROW(B1963)+1)) / (20*21/2)</f>
        <v>21.25256666666666</v>
      </c>
      <c r="J1979" s="2">
        <f t="shared" si="242"/>
        <v>21.10236714675284</v>
      </c>
      <c r="K1979" s="2">
        <f t="shared" si="244"/>
        <v>19.952582380641481</v>
      </c>
    </row>
    <row r="1980" spans="1:11" ht="13.5" x14ac:dyDescent="0.25">
      <c r="A1980" s="3">
        <f>TITRES_STAT!B1983</f>
        <v>44889</v>
      </c>
      <c r="B1980" s="17">
        <f>TITRES_STAT!D1983</f>
        <v>21.1981</v>
      </c>
      <c r="C1980" s="2">
        <f t="shared" si="237"/>
        <v>-0.46940000000000026</v>
      </c>
      <c r="D1980" s="2">
        <f t="shared" si="238"/>
        <v>21.46528</v>
      </c>
      <c r="E1980" s="2">
        <f t="shared" si="240"/>
        <v>21.303689999999996</v>
      </c>
      <c r="F1980" s="2">
        <f t="shared" si="241"/>
        <v>21.196250000000006</v>
      </c>
      <c r="G1980" s="2">
        <f t="shared" si="243"/>
        <v>19.975285999999997</v>
      </c>
      <c r="H1980" s="2">
        <f t="shared" si="239"/>
        <v>15.371301500000005</v>
      </c>
      <c r="I1980" s="2">
        <f t="array" ref="I1980">SUMPRODUCT(B1964:B1983, (ROW(B1964:B1983)-ROW(B1964)+1)) / (20*21/2)</f>
        <v>21.244739523809525</v>
      </c>
      <c r="J1980" s="2">
        <f t="shared" si="242"/>
        <v>21.111484561347808</v>
      </c>
      <c r="K1980" s="2">
        <f t="shared" si="244"/>
        <v>20.001426208851619</v>
      </c>
    </row>
    <row r="1981" spans="1:11" ht="13.5" x14ac:dyDescent="0.25">
      <c r="A1981" s="3">
        <f>TITRES_STAT!B1984</f>
        <v>44890</v>
      </c>
      <c r="B1981" s="17">
        <f>TITRES_STAT!D1984</f>
        <v>20.990400000000001</v>
      </c>
      <c r="C1981" s="2">
        <f t="shared" si="237"/>
        <v>-0.20769999999999911</v>
      </c>
      <c r="D1981" s="2">
        <f t="shared" si="238"/>
        <v>21.438200000000002</v>
      </c>
      <c r="E1981" s="2">
        <f t="shared" si="240"/>
        <v>21.289239999999999</v>
      </c>
      <c r="F1981" s="2">
        <f t="shared" si="241"/>
        <v>21.207535000000007</v>
      </c>
      <c r="G1981" s="2">
        <f t="shared" si="243"/>
        <v>20.061053999999999</v>
      </c>
      <c r="H1981" s="2">
        <f t="shared" si="239"/>
        <v>15.413257000000002</v>
      </c>
      <c r="I1981" s="2">
        <f t="array" ref="I1981">SUMPRODUCT(B1965:B1984, (ROW(B1965:B1984)-ROW(B1965)+1)) / (20*21/2)</f>
        <v>21.234335714285717</v>
      </c>
      <c r="J1981" s="2">
        <f t="shared" si="242"/>
        <v>21.099952698362305</v>
      </c>
      <c r="K1981" s="2">
        <f t="shared" si="244"/>
        <v>20.040209494779006</v>
      </c>
    </row>
    <row r="1982" spans="1:11" ht="13.5" x14ac:dyDescent="0.25">
      <c r="A1982" s="3">
        <f>TITRES_STAT!B1985</f>
        <v>44893</v>
      </c>
      <c r="B1982" s="17">
        <f>TITRES_STAT!D1985</f>
        <v>21.125800000000002</v>
      </c>
      <c r="C1982" s="2">
        <f t="shared" si="237"/>
        <v>0.13540000000000063</v>
      </c>
      <c r="D1982" s="2">
        <f t="shared" si="238"/>
        <v>21.329860000000004</v>
      </c>
      <c r="E1982" s="2">
        <f t="shared" si="240"/>
        <v>21.288330000000002</v>
      </c>
      <c r="F1982" s="2">
        <f t="shared" si="241"/>
        <v>21.207985000000008</v>
      </c>
      <c r="G1982" s="2">
        <f t="shared" si="243"/>
        <v>20.149348</v>
      </c>
      <c r="H1982" s="2">
        <f t="shared" si="239"/>
        <v>15.455889500000001</v>
      </c>
      <c r="I1982" s="2">
        <f t="array" ref="I1982">SUMPRODUCT(B1966:B1985, (ROW(B1966:B1985)-ROW(B1966)+1)) / (20*21/2)</f>
        <v>21.223974761904763</v>
      </c>
      <c r="J1982" s="2">
        <f t="shared" si="242"/>
        <v>21.102414346137323</v>
      </c>
      <c r="K1982" s="2">
        <f t="shared" si="244"/>
        <v>20.082781671454342</v>
      </c>
    </row>
    <row r="1983" spans="1:11" ht="13.5" x14ac:dyDescent="0.25">
      <c r="A1983" s="3">
        <f>TITRES_STAT!B1986</f>
        <v>44894</v>
      </c>
      <c r="B1983" s="17">
        <f>TITRES_STAT!D1986</f>
        <v>21.125800000000002</v>
      </c>
      <c r="C1983" s="2">
        <f t="shared" si="237"/>
        <v>0</v>
      </c>
      <c r="D1983" s="2">
        <f t="shared" si="238"/>
        <v>21.221520000000002</v>
      </c>
      <c r="E1983" s="2">
        <f t="shared" si="240"/>
        <v>21.28923</v>
      </c>
      <c r="F1983" s="2">
        <f t="shared" si="241"/>
        <v>21.226040000000008</v>
      </c>
      <c r="G1983" s="2">
        <f t="shared" si="243"/>
        <v>20.229517999999999</v>
      </c>
      <c r="H1983" s="2">
        <f t="shared" si="239"/>
        <v>15.498736999999998</v>
      </c>
      <c r="I1983" s="2">
        <f t="array" ref="I1983">SUMPRODUCT(B1967:B1986, (ROW(B1967:B1986)-ROW(B1967)+1)) / (20*21/2)</f>
        <v>21.1965480952381</v>
      </c>
      <c r="J1983" s="2">
        <f t="shared" si="242"/>
        <v>21.1046415512671</v>
      </c>
      <c r="K1983" s="2">
        <f t="shared" si="244"/>
        <v>20.123684351005153</v>
      </c>
    </row>
    <row r="1984" spans="1:11" ht="13.5" x14ac:dyDescent="0.25">
      <c r="A1984" s="3">
        <f>TITRES_STAT!B1987</f>
        <v>44895</v>
      </c>
      <c r="B1984" s="17">
        <f>TITRES_STAT!D1987</f>
        <v>21.116800000000001</v>
      </c>
      <c r="C1984" s="2">
        <f t="shared" si="237"/>
        <v>-9.0000000000003411E-3</v>
      </c>
      <c r="D1984" s="2">
        <f t="shared" si="238"/>
        <v>21.11138</v>
      </c>
      <c r="E1984" s="2">
        <f t="shared" si="240"/>
        <v>21.28923</v>
      </c>
      <c r="F1984" s="2">
        <f t="shared" si="241"/>
        <v>21.225590000000008</v>
      </c>
      <c r="G1984" s="2">
        <f t="shared" si="243"/>
        <v>20.294340000000002</v>
      </c>
      <c r="H1984" s="2">
        <f t="shared" si="239"/>
        <v>15.541539499999997</v>
      </c>
      <c r="I1984" s="2">
        <f t="array" ref="I1984">SUMPRODUCT(B1968:B1987, (ROW(B1968:B1987)-ROW(B1968)+1)) / (20*21/2)</f>
        <v>21.18558619047619</v>
      </c>
      <c r="J1984" s="2">
        <f t="shared" si="242"/>
        <v>21.105799498765471</v>
      </c>
      <c r="K1984" s="2">
        <f t="shared" si="244"/>
        <v>20.16263006273044</v>
      </c>
    </row>
    <row r="1985" spans="1:11" ht="13.5" x14ac:dyDescent="0.25">
      <c r="A1985" s="3">
        <f>TITRES_STAT!B1988</f>
        <v>44896</v>
      </c>
      <c r="B1985" s="17">
        <f>TITRES_STAT!D1988</f>
        <v>21.116800000000001</v>
      </c>
      <c r="C1985" s="2">
        <f t="shared" si="237"/>
        <v>0</v>
      </c>
      <c r="D1985" s="2">
        <f t="shared" si="238"/>
        <v>21.095120000000001</v>
      </c>
      <c r="E1985" s="2">
        <f t="shared" si="240"/>
        <v>21.280200000000001</v>
      </c>
      <c r="F1985" s="2">
        <f t="shared" si="241"/>
        <v>21.206180000000007</v>
      </c>
      <c r="G1985" s="2">
        <f t="shared" si="243"/>
        <v>20.364578000000002</v>
      </c>
      <c r="H1985" s="2">
        <f t="shared" si="239"/>
        <v>15.584728999999996</v>
      </c>
      <c r="I1985" s="2">
        <f t="array" ref="I1985">SUMPRODUCT(B1969:B1988, (ROW(B1969:B1988)-ROW(B1969)+1)) / (20*21/2)</f>
        <v>21.166024285714286</v>
      </c>
      <c r="J1985" s="2">
        <f t="shared" si="242"/>
        <v>21.106847165549713</v>
      </c>
      <c r="K1985" s="2">
        <f t="shared" si="244"/>
        <v>20.200048491642971</v>
      </c>
    </row>
    <row r="1986" spans="1:11" ht="13.5" x14ac:dyDescent="0.25">
      <c r="A1986" s="3">
        <f>TITRES_STAT!B1989</f>
        <v>44897</v>
      </c>
      <c r="B1986" s="17">
        <f>TITRES_STAT!D1989</f>
        <v>20.918199999999999</v>
      </c>
      <c r="C1986" s="2">
        <f t="shared" si="237"/>
        <v>-0.19860000000000255</v>
      </c>
      <c r="D1986" s="2">
        <f t="shared" si="238"/>
        <v>21.080680000000001</v>
      </c>
      <c r="E1986" s="2">
        <f t="shared" si="240"/>
        <v>21.259440000000001</v>
      </c>
      <c r="F1986" s="2">
        <f t="shared" si="241"/>
        <v>21.195800000000006</v>
      </c>
      <c r="G1986" s="2">
        <f t="shared" si="243"/>
        <v>20.430844</v>
      </c>
      <c r="H1986" s="2">
        <f t="shared" si="239"/>
        <v>15.6269255</v>
      </c>
      <c r="I1986" s="2">
        <f t="array" ref="I1986">SUMPRODUCT(B1970:B1989, (ROW(B1970:B1989)-ROW(B1970)+1)) / (20*21/2)</f>
        <v>21.125397142857146</v>
      </c>
      <c r="J1986" s="2">
        <f t="shared" si="242"/>
        <v>21.088880768830695</v>
      </c>
      <c r="K1986" s="2">
        <f t="shared" si="244"/>
        <v>20.228211295892269</v>
      </c>
    </row>
    <row r="1987" spans="1:11" ht="13.5" x14ac:dyDescent="0.25">
      <c r="A1987" s="3">
        <f>TITRES_STAT!B1990</f>
        <v>44900</v>
      </c>
      <c r="B1987" s="17">
        <f>TITRES_STAT!D1990</f>
        <v>21.0807</v>
      </c>
      <c r="C1987" s="2">
        <f t="shared" si="237"/>
        <v>0.16250000000000142</v>
      </c>
      <c r="D1987" s="2">
        <f t="shared" si="238"/>
        <v>21.071660000000001</v>
      </c>
      <c r="E1987" s="2">
        <f t="shared" si="240"/>
        <v>21.200760000000006</v>
      </c>
      <c r="F1987" s="2">
        <f t="shared" si="241"/>
        <v>21.195800000000002</v>
      </c>
      <c r="G1987" s="2">
        <f t="shared" si="243"/>
        <v>20.500902</v>
      </c>
      <c r="H1987" s="2">
        <f t="shared" si="239"/>
        <v>15.669977499999995</v>
      </c>
      <c r="I1987" s="2">
        <f t="array" ref="I1987">SUMPRODUCT(B1971:B1990, (ROW(B1971:B1990)-ROW(B1971)+1)) / (20*21/2)</f>
        <v>21.086446666666671</v>
      </c>
      <c r="J1987" s="2">
        <f t="shared" si="242"/>
        <v>21.088101647989674</v>
      </c>
      <c r="K1987" s="2">
        <f t="shared" si="244"/>
        <v>20.261642225465121</v>
      </c>
    </row>
    <row r="1988" spans="1:11" ht="13.5" x14ac:dyDescent="0.25">
      <c r="A1988" s="3">
        <f>TITRES_STAT!B1991</f>
        <v>44901</v>
      </c>
      <c r="B1988" s="17">
        <f>TITRES_STAT!D1991</f>
        <v>20.990400000000001</v>
      </c>
      <c r="C1988" s="2">
        <f t="shared" ref="C1988:C2051" si="245">B1988-B1987</f>
        <v>-9.0299999999999159E-2</v>
      </c>
      <c r="D1988" s="2">
        <f t="shared" si="238"/>
        <v>21.044580000000003</v>
      </c>
      <c r="E1988" s="2">
        <f t="shared" si="240"/>
        <v>21.133050000000004</v>
      </c>
      <c r="F1988" s="2">
        <f t="shared" si="241"/>
        <v>21.191285000000004</v>
      </c>
      <c r="G1988" s="2">
        <f t="shared" si="243"/>
        <v>20.564640000000001</v>
      </c>
      <c r="H1988" s="2">
        <f t="shared" si="239"/>
        <v>15.712620999999997</v>
      </c>
      <c r="I1988" s="2">
        <f t="array" ref="I1988">SUMPRODUCT(B1972:B1991, (ROW(B1972:B1991)-ROW(B1972)+1)) / (20*21/2)</f>
        <v>21.050460000000005</v>
      </c>
      <c r="J1988" s="2">
        <f t="shared" si="242"/>
        <v>21.078796729133515</v>
      </c>
      <c r="K1988" s="2">
        <f t="shared" si="244"/>
        <v>20.290220961721392</v>
      </c>
    </row>
    <row r="1989" spans="1:11" ht="13.5" x14ac:dyDescent="0.25">
      <c r="A1989" s="3">
        <f>TITRES_STAT!B1992</f>
        <v>44902</v>
      </c>
      <c r="B1989" s="17">
        <f>TITRES_STAT!D1992</f>
        <v>20.764700000000001</v>
      </c>
      <c r="C1989" s="2">
        <f t="shared" si="245"/>
        <v>-0.22569999999999979</v>
      </c>
      <c r="D1989" s="2">
        <f t="shared" si="238"/>
        <v>20.974160000000001</v>
      </c>
      <c r="E1989" s="2">
        <f t="shared" si="240"/>
        <v>21.042770000000001</v>
      </c>
      <c r="F1989" s="2">
        <f t="shared" si="241"/>
        <v>21.173680000000001</v>
      </c>
      <c r="G1989" s="2">
        <f t="shared" si="243"/>
        <v>20.622420000000002</v>
      </c>
      <c r="H1989" s="2">
        <f t="shared" si="239"/>
        <v>15.754350999999996</v>
      </c>
      <c r="I1989" s="2">
        <f t="array" ref="I1989">SUMPRODUCT(B1973:B1992, (ROW(B1973:B1992)-ROW(B1973)+1)) / (20*21/2)</f>
        <v>21.03253619047619</v>
      </c>
      <c r="J1989" s="2">
        <f t="shared" si="242"/>
        <v>21.048882754930322</v>
      </c>
      <c r="K1989" s="2">
        <f t="shared" si="244"/>
        <v>20.308827982830358</v>
      </c>
    </row>
    <row r="1990" spans="1:11" ht="13.5" x14ac:dyDescent="0.25">
      <c r="A1990" s="3">
        <f>TITRES_STAT!B1993</f>
        <v>44903</v>
      </c>
      <c r="B1990" s="17">
        <f>TITRES_STAT!D1993</f>
        <v>20.764700000000001</v>
      </c>
      <c r="C1990" s="2">
        <f t="shared" si="245"/>
        <v>0</v>
      </c>
      <c r="D1990" s="2">
        <f t="shared" ref="D1990:D2053" si="246">AVERAGE(B1986:B1990)</f>
        <v>20.903740000000003</v>
      </c>
      <c r="E1990" s="2">
        <f t="shared" si="240"/>
        <v>20.99943</v>
      </c>
      <c r="F1990" s="2">
        <f t="shared" si="241"/>
        <v>21.15156</v>
      </c>
      <c r="G1990" s="2">
        <f t="shared" si="243"/>
        <v>20.672977999999997</v>
      </c>
      <c r="H1990" s="2">
        <f t="shared" si="239"/>
        <v>15.796683</v>
      </c>
      <c r="I1990" s="2">
        <f t="array" ref="I1990">SUMPRODUCT(B1974:B1993, (ROW(B1974:B1993)-ROW(B1974)+1)) / (20*21/2)</f>
        <v>21.006915238095235</v>
      </c>
      <c r="J1990" s="2">
        <f t="shared" si="242"/>
        <v>21.021817730651243</v>
      </c>
      <c r="K1990" s="2">
        <f t="shared" si="244"/>
        <v>20.32670531683701</v>
      </c>
    </row>
    <row r="1991" spans="1:11" ht="13.5" x14ac:dyDescent="0.25">
      <c r="A1991" s="3">
        <f>TITRES_STAT!B1994</f>
        <v>44904</v>
      </c>
      <c r="B1991" s="17">
        <f>TITRES_STAT!D1994</f>
        <v>20.773700000000002</v>
      </c>
      <c r="C1991" s="2">
        <f t="shared" si="245"/>
        <v>9.0000000000003411E-3</v>
      </c>
      <c r="D1991" s="2">
        <f t="shared" si="246"/>
        <v>20.874840000000003</v>
      </c>
      <c r="E1991" s="2">
        <f t="shared" si="240"/>
        <v>20.97776</v>
      </c>
      <c r="F1991" s="2">
        <f t="shared" si="241"/>
        <v>21.133500000000002</v>
      </c>
      <c r="G1991" s="2">
        <f t="shared" si="243"/>
        <v>20.721547999999999</v>
      </c>
      <c r="H1991" s="2">
        <f t="shared" si="239"/>
        <v>15.839834000000005</v>
      </c>
      <c r="I1991" s="2">
        <f t="array" ref="I1991">SUMPRODUCT(B1975:B1994, (ROW(B1975:B1994)-ROW(B1975)+1)) / (20*21/2)</f>
        <v>20.982540952380951</v>
      </c>
      <c r="J1991" s="2">
        <f t="shared" si="242"/>
        <v>20.998187470589219</v>
      </c>
      <c r="K1991" s="2">
        <f t="shared" si="244"/>
        <v>20.344234520098308</v>
      </c>
    </row>
    <row r="1992" spans="1:11" ht="13.5" x14ac:dyDescent="0.25">
      <c r="A1992" s="3">
        <f>TITRES_STAT!B1995</f>
        <v>44907</v>
      </c>
      <c r="B1992" s="17">
        <f>TITRES_STAT!D1995</f>
        <v>20.9453</v>
      </c>
      <c r="C1992" s="2">
        <f t="shared" si="245"/>
        <v>0.17159999999999798</v>
      </c>
      <c r="D1992" s="2">
        <f t="shared" si="246"/>
        <v>20.847760000000001</v>
      </c>
      <c r="E1992" s="2">
        <f t="shared" si="240"/>
        <v>20.959710000000001</v>
      </c>
      <c r="F1992" s="2">
        <f t="shared" si="241"/>
        <v>21.124020000000002</v>
      </c>
      <c r="G1992" s="2">
        <f t="shared" si="243"/>
        <v>20.766869999999997</v>
      </c>
      <c r="H1992" s="2">
        <f t="shared" si="239"/>
        <v>15.883069000000003</v>
      </c>
      <c r="I1992" s="2">
        <f t="array" ref="I1992">SUMPRODUCT(B1976:B1995, (ROW(B1976:B1995)-ROW(B1976)+1)) / (20*21/2)</f>
        <v>21.011003809523807</v>
      </c>
      <c r="J1992" s="2">
        <f t="shared" si="242"/>
        <v>20.993150568628341</v>
      </c>
      <c r="K1992" s="2">
        <f t="shared" si="244"/>
        <v>20.36780571538857</v>
      </c>
    </row>
    <row r="1993" spans="1:11" ht="13.5" x14ac:dyDescent="0.25">
      <c r="A1993" s="3">
        <f>TITRES_STAT!B1996</f>
        <v>44908</v>
      </c>
      <c r="B1993" s="17">
        <f>TITRES_STAT!D1996</f>
        <v>20.855</v>
      </c>
      <c r="C1993" s="2">
        <f t="shared" si="245"/>
        <v>-9.0299999999999159E-2</v>
      </c>
      <c r="D1993" s="2">
        <f t="shared" si="246"/>
        <v>20.820680000000003</v>
      </c>
      <c r="E1993" s="2">
        <f t="shared" si="240"/>
        <v>20.93263</v>
      </c>
      <c r="F1993" s="2">
        <f t="shared" si="241"/>
        <v>21.110930000000003</v>
      </c>
      <c r="G1993" s="2">
        <f t="shared" si="243"/>
        <v>20.812913999999996</v>
      </c>
      <c r="H1993" s="2">
        <f t="shared" si="239"/>
        <v>15.925852500000005</v>
      </c>
      <c r="I1993" s="2">
        <f t="array" ref="I1993">SUMPRODUCT(B1977:B1996, (ROW(B1977:B1996)-ROW(B1977)+1)) / (20*21/2)</f>
        <v>21.01706857142857</v>
      </c>
      <c r="J1993" s="2">
        <f t="shared" si="242"/>
        <v>20.979993371616118</v>
      </c>
      <c r="K1993" s="2">
        <f t="shared" si="244"/>
        <v>20.386911373608626</v>
      </c>
    </row>
    <row r="1994" spans="1:11" ht="13.5" x14ac:dyDescent="0.25">
      <c r="A1994" s="3">
        <f>TITRES_STAT!B1997</f>
        <v>44909</v>
      </c>
      <c r="B1994" s="17">
        <f>TITRES_STAT!D1997</f>
        <v>20.855</v>
      </c>
      <c r="C1994" s="2">
        <f t="shared" si="245"/>
        <v>0</v>
      </c>
      <c r="D1994" s="2">
        <f t="shared" si="246"/>
        <v>20.838740000000001</v>
      </c>
      <c r="E1994" s="2">
        <f t="shared" si="240"/>
        <v>20.90645</v>
      </c>
      <c r="F1994" s="2">
        <f t="shared" si="241"/>
        <v>21.097840000000001</v>
      </c>
      <c r="G1994" s="2">
        <f t="shared" si="243"/>
        <v>20.856609999999996</v>
      </c>
      <c r="H1994" s="2">
        <f t="shared" ref="H1994:H2057" si="247">AVERAGE(B1795:B1994)</f>
        <v>15.968636000000004</v>
      </c>
      <c r="I1994" s="2">
        <f t="array" ref="I1994">SUMPRODUCT(B1978:B1997, (ROW(B1978:B1997)-ROW(B1978)+1)) / (20*21/2)</f>
        <v>21.00142285714286</v>
      </c>
      <c r="J1994" s="2">
        <f t="shared" si="242"/>
        <v>20.968089240986011</v>
      </c>
      <c r="K1994" s="2">
        <f t="shared" si="244"/>
        <v>20.405267790329855</v>
      </c>
    </row>
    <row r="1995" spans="1:11" ht="13.5" x14ac:dyDescent="0.25">
      <c r="A1995" s="3">
        <f>TITRES_STAT!B1998</f>
        <v>44910</v>
      </c>
      <c r="B1995" s="17">
        <f>TITRES_STAT!D1998</f>
        <v>21.396699999999999</v>
      </c>
      <c r="C1995" s="2">
        <f t="shared" si="245"/>
        <v>0.54169999999999874</v>
      </c>
      <c r="D1995" s="2">
        <f t="shared" si="246"/>
        <v>20.965139999999998</v>
      </c>
      <c r="E1995" s="2">
        <f t="shared" si="240"/>
        <v>20.934440000000002</v>
      </c>
      <c r="F1995" s="2">
        <f t="shared" si="241"/>
        <v>21.107320000000005</v>
      </c>
      <c r="G1995" s="2">
        <f t="shared" si="243"/>
        <v>20.905002</v>
      </c>
      <c r="H1995" s="2">
        <f t="shared" si="247"/>
        <v>16.014128000000007</v>
      </c>
      <c r="I1995" s="2">
        <f t="array" ref="I1995">SUMPRODUCT(B1979:B1998, (ROW(B1979:B1998)-ROW(B1979)+1)) / (20*21/2)</f>
        <v>21.057997142857143</v>
      </c>
      <c r="J1995" s="2">
        <f t="shared" si="242"/>
        <v>21.008909313273058</v>
      </c>
      <c r="K1995" s="2">
        <f t="shared" si="244"/>
        <v>20.444147484826722</v>
      </c>
    </row>
    <row r="1996" spans="1:11" ht="13.5" x14ac:dyDescent="0.25">
      <c r="A1996" s="3">
        <f>TITRES_STAT!B1999</f>
        <v>44911</v>
      </c>
      <c r="B1996" s="17">
        <f>TITRES_STAT!D1999</f>
        <v>21.170999999999999</v>
      </c>
      <c r="C1996" s="2">
        <f t="shared" si="245"/>
        <v>-0.22569999999999979</v>
      </c>
      <c r="D1996" s="2">
        <f t="shared" si="246"/>
        <v>21.044599999999996</v>
      </c>
      <c r="E1996" s="2">
        <f t="shared" ref="E1996:E2059" si="248">AVERAGE(B1987:B1996)</f>
        <v>20.959720000000001</v>
      </c>
      <c r="F1996" s="2">
        <f t="shared" si="241"/>
        <v>21.109580000000001</v>
      </c>
      <c r="G1996" s="2">
        <f t="shared" si="243"/>
        <v>20.943823999999999</v>
      </c>
      <c r="H1996" s="2">
        <f t="shared" si="247"/>
        <v>16.057889500000002</v>
      </c>
      <c r="I1996" s="2">
        <f t="array" ref="I1996">SUMPRODUCT(B1980:B1999, (ROW(B1980:B1999)-ROW(B1980)+1)) / (20*21/2)</f>
        <v>21.11887619047619</v>
      </c>
      <c r="J1996" s="2">
        <f t="shared" si="242"/>
        <v>21.024346521532767</v>
      </c>
      <c r="K1996" s="2">
        <f t="shared" si="244"/>
        <v>20.472651505029596</v>
      </c>
    </row>
    <row r="1997" spans="1:11" ht="13.5" x14ac:dyDescent="0.25">
      <c r="A1997" s="3">
        <f>TITRES_STAT!B2000</f>
        <v>44914</v>
      </c>
      <c r="B1997" s="17">
        <f>TITRES_STAT!D2000</f>
        <v>20.9453</v>
      </c>
      <c r="C1997" s="2">
        <f t="shared" si="245"/>
        <v>-0.22569999999999979</v>
      </c>
      <c r="D1997" s="2">
        <f t="shared" si="246"/>
        <v>21.044600000000003</v>
      </c>
      <c r="E1997" s="2">
        <f t="shared" si="248"/>
        <v>20.946180000000002</v>
      </c>
      <c r="F1997" s="2">
        <f t="shared" si="241"/>
        <v>21.073470000000004</v>
      </c>
      <c r="G1997" s="2">
        <f t="shared" si="243"/>
        <v>20.974160000000001</v>
      </c>
      <c r="H1997" s="2">
        <f t="shared" si="247"/>
        <v>16.101124500000001</v>
      </c>
      <c r="I1997" s="2">
        <f t="array" ref="I1997">SUMPRODUCT(B1981:B2000, (ROW(B1981:B2000)-ROW(B1981)+1)) / (20*21/2)</f>
        <v>21.189854285714279</v>
      </c>
      <c r="J1997" s="2">
        <f t="shared" si="242"/>
        <v>21.01681828138679</v>
      </c>
      <c r="K1997" s="2">
        <f t="shared" si="244"/>
        <v>20.491186740126473</v>
      </c>
    </row>
    <row r="1998" spans="1:11" ht="13.5" x14ac:dyDescent="0.25">
      <c r="A1998" s="3">
        <f>TITRES_STAT!B2001</f>
        <v>44915</v>
      </c>
      <c r="B1998" s="17">
        <f>TITRES_STAT!D2001</f>
        <v>21.6675</v>
      </c>
      <c r="C1998" s="2">
        <f t="shared" si="245"/>
        <v>0.72220000000000084</v>
      </c>
      <c r="D1998" s="2">
        <f t="shared" si="246"/>
        <v>21.207100000000001</v>
      </c>
      <c r="E1998" s="2">
        <f t="shared" si="248"/>
        <v>21.01389</v>
      </c>
      <c r="F1998" s="2">
        <f t="shared" si="241"/>
        <v>21.073470000000004</v>
      </c>
      <c r="G1998" s="2">
        <f t="shared" si="243"/>
        <v>21.007202000000003</v>
      </c>
      <c r="H1998" s="2">
        <f t="shared" si="247"/>
        <v>16.147368499999999</v>
      </c>
      <c r="I1998" s="2">
        <f t="array" ref="I1998">SUMPRODUCT(B1982:B2001, (ROW(B1982:B2001)-ROW(B1982)+1)) / (20*21/2)</f>
        <v>21.243247142857147</v>
      </c>
      <c r="J1998" s="2">
        <f t="shared" si="242"/>
        <v>21.078787968873762</v>
      </c>
      <c r="K1998" s="2">
        <f t="shared" si="244"/>
        <v>20.53731667188622</v>
      </c>
    </row>
    <row r="1999" spans="1:11" ht="13.5" x14ac:dyDescent="0.25">
      <c r="A1999" s="3">
        <f>TITRES_STAT!B2002</f>
        <v>44916</v>
      </c>
      <c r="B1999" s="17">
        <f>TITRES_STAT!D2002</f>
        <v>21.712700000000002</v>
      </c>
      <c r="C1999" s="2">
        <f t="shared" si="245"/>
        <v>4.5200000000001239E-2</v>
      </c>
      <c r="D1999" s="2">
        <f t="shared" si="246"/>
        <v>21.378640000000001</v>
      </c>
      <c r="E1999" s="2">
        <f t="shared" si="248"/>
        <v>21.108690000000003</v>
      </c>
      <c r="F1999" s="2">
        <f t="shared" si="241"/>
        <v>21.07573</v>
      </c>
      <c r="G1999" s="2">
        <f t="shared" si="243"/>
        <v>21.042773999999998</v>
      </c>
      <c r="H1999" s="2">
        <f t="shared" si="247"/>
        <v>16.194440499999999</v>
      </c>
      <c r="I1999" s="2">
        <f t="array" ref="I1999">SUMPRODUCT(B1983:B2002, (ROW(B1983:B2002)-ROW(B1983)+1)) / (20*21/2)</f>
        <v>21.293415714285718</v>
      </c>
      <c r="J1999" s="2">
        <f t="shared" si="242"/>
        <v>21.139160543266737</v>
      </c>
      <c r="K1999" s="2">
        <f t="shared" si="244"/>
        <v>20.583410135733818</v>
      </c>
    </row>
    <row r="2000" spans="1:11" ht="13.5" x14ac:dyDescent="0.25">
      <c r="A2000" s="3">
        <f>TITRES_STAT!B2003</f>
        <v>44917</v>
      </c>
      <c r="B2000" s="17">
        <f>TITRES_STAT!D2003</f>
        <v>21.821000000000002</v>
      </c>
      <c r="C2000" s="2">
        <f t="shared" si="245"/>
        <v>0.10829999999999984</v>
      </c>
      <c r="D2000" s="2">
        <f t="shared" si="246"/>
        <v>21.4635</v>
      </c>
      <c r="E2000" s="2">
        <f t="shared" si="248"/>
        <v>21.214320000000001</v>
      </c>
      <c r="F2000" s="2">
        <f t="shared" si="241"/>
        <v>21.106875000000002</v>
      </c>
      <c r="G2000" s="2">
        <f t="shared" si="243"/>
        <v>21.077622000000002</v>
      </c>
      <c r="H2000" s="2">
        <f t="shared" si="247"/>
        <v>16.242484000000001</v>
      </c>
      <c r="I2000" s="2">
        <f t="array" ref="I2000">SUMPRODUCT(B1984:B2003, (ROW(B1984:B2003)-ROW(B1984)+1)) / (20*21/2)</f>
        <v>21.362500000000001</v>
      </c>
      <c r="J2000" s="2">
        <f t="shared" si="242"/>
        <v>21.20409763438419</v>
      </c>
      <c r="K2000" s="2">
        <f t="shared" si="244"/>
        <v>20.631943071587393</v>
      </c>
    </row>
    <row r="2001" spans="1:11" ht="13.5" x14ac:dyDescent="0.25">
      <c r="A2001" s="3">
        <f>TITRES_STAT!B2004</f>
        <v>44918</v>
      </c>
      <c r="B2001" s="17">
        <f>TITRES_STAT!D2004</f>
        <v>21.6675</v>
      </c>
      <c r="C2001" s="2">
        <f t="shared" si="245"/>
        <v>-0.15350000000000108</v>
      </c>
      <c r="D2001" s="2">
        <f t="shared" si="246"/>
        <v>21.562800000000003</v>
      </c>
      <c r="E2001" s="2">
        <f t="shared" si="248"/>
        <v>21.303699999999999</v>
      </c>
      <c r="F2001" s="2">
        <f t="shared" si="241"/>
        <v>21.140730000000001</v>
      </c>
      <c r="G2001" s="2">
        <f t="shared" si="243"/>
        <v>21.110122</v>
      </c>
      <c r="H2001" s="2">
        <f t="shared" si="247"/>
        <v>16.288728000000003</v>
      </c>
      <c r="I2001" s="2">
        <f t="array" ref="I2001">SUMPRODUCT(B1985:B2004, (ROW(B1985:B2004)-ROW(B1985)+1)) / (20*21/2)</f>
        <v>21.381501428571426</v>
      </c>
      <c r="J2001" s="2">
        <f t="shared" si="242"/>
        <v>21.248231193014266</v>
      </c>
      <c r="K2001" s="2">
        <f t="shared" si="244"/>
        <v>20.672553147211421</v>
      </c>
    </row>
    <row r="2002" spans="1:11" ht="13.5" x14ac:dyDescent="0.25">
      <c r="A2002" s="3">
        <f>TITRES_STAT!B2005</f>
        <v>44921</v>
      </c>
      <c r="B2002" s="17">
        <f>TITRES_STAT!D2005</f>
        <v>21.6675</v>
      </c>
      <c r="C2002" s="2">
        <f t="shared" si="245"/>
        <v>0</v>
      </c>
      <c r="D2002" s="2">
        <f t="shared" si="246"/>
        <v>21.707240000000002</v>
      </c>
      <c r="E2002" s="2">
        <f t="shared" si="248"/>
        <v>21.375920000000001</v>
      </c>
      <c r="F2002" s="2">
        <f t="shared" si="241"/>
        <v>21.167815000000001</v>
      </c>
      <c r="G2002" s="2">
        <f t="shared" si="243"/>
        <v>21.139914000000005</v>
      </c>
      <c r="H2002" s="2">
        <f t="shared" si="247"/>
        <v>16.335573999999998</v>
      </c>
      <c r="I2002" s="2">
        <f t="array" ref="I2002">SUMPRODUCT(B1986:B2005, (ROW(B1986:B2005)-ROW(B1986)+1)) / (20*21/2)</f>
        <v>21.424060476190476</v>
      </c>
      <c r="J2002" s="2">
        <f t="shared" si="242"/>
        <v>21.288161555584338</v>
      </c>
      <c r="K2002" s="2">
        <f t="shared" si="244"/>
        <v>20.71157067085019</v>
      </c>
    </row>
    <row r="2003" spans="1:11" ht="13.5" x14ac:dyDescent="0.25">
      <c r="A2003" s="3">
        <f>TITRES_STAT!B2006</f>
        <v>44922</v>
      </c>
      <c r="B2003" s="17">
        <f>TITRES_STAT!D2006</f>
        <v>21.8932</v>
      </c>
      <c r="C2003" s="2">
        <f t="shared" si="245"/>
        <v>0.22569999999999979</v>
      </c>
      <c r="D2003" s="2">
        <f t="shared" si="246"/>
        <v>21.752379999999999</v>
      </c>
      <c r="E2003" s="2">
        <f t="shared" si="248"/>
        <v>21.47974</v>
      </c>
      <c r="F2003" s="2">
        <f t="shared" si="241"/>
        <v>21.206185000000001</v>
      </c>
      <c r="G2003" s="2">
        <f t="shared" si="243"/>
        <v>21.167900000000003</v>
      </c>
      <c r="H2003" s="2">
        <f t="shared" si="247"/>
        <v>16.383548500000003</v>
      </c>
      <c r="I2003" s="2">
        <f t="array" ref="I2003">SUMPRODUCT(B1987:B2006, (ROW(B1987:B2006)-ROW(B1987)+1)) / (20*21/2)</f>
        <v>21.463997142857142</v>
      </c>
      <c r="J2003" s="2">
        <f t="shared" si="242"/>
        <v>21.345784264576306</v>
      </c>
      <c r="K2003" s="2">
        <f t="shared" si="244"/>
        <v>20.757909075914888</v>
      </c>
    </row>
    <row r="2004" spans="1:11" ht="13.5" x14ac:dyDescent="0.25">
      <c r="A2004" s="3">
        <f>TITRES_STAT!B2007</f>
        <v>44923</v>
      </c>
      <c r="B2004" s="17">
        <f>TITRES_STAT!D2007</f>
        <v>21.4057</v>
      </c>
      <c r="C2004" s="2">
        <f t="shared" si="245"/>
        <v>-0.48750000000000071</v>
      </c>
      <c r="D2004" s="2">
        <f t="shared" si="246"/>
        <v>21.690980000000003</v>
      </c>
      <c r="E2004" s="2">
        <f t="shared" si="248"/>
        <v>21.53481</v>
      </c>
      <c r="F2004" s="2">
        <f t="shared" ref="F2004:F2067" si="249">AVERAGE(B1985:B2004)</f>
        <v>21.220630000000003</v>
      </c>
      <c r="G2004" s="2">
        <f t="shared" si="243"/>
        <v>21.182164000000007</v>
      </c>
      <c r="H2004" s="2">
        <f t="shared" si="247"/>
        <v>16.429085499999999</v>
      </c>
      <c r="I2004" s="2">
        <f t="array" ref="I2004">SUMPRODUCT(B1988:B2007, (ROW(B1988:B2007)-ROW(B1988)+1)) / (20*21/2)</f>
        <v>21.521860952380951</v>
      </c>
      <c r="J2004" s="2">
        <f t="shared" si="242"/>
        <v>21.351490525092849</v>
      </c>
      <c r="K2004" s="2">
        <f t="shared" si="244"/>
        <v>20.783312641565285</v>
      </c>
    </row>
    <row r="2005" spans="1:11" ht="13.5" x14ac:dyDescent="0.25">
      <c r="A2005" s="3">
        <f>TITRES_STAT!B2008</f>
        <v>44924</v>
      </c>
      <c r="B2005" s="17">
        <f>TITRES_STAT!D2008</f>
        <v>21.6675</v>
      </c>
      <c r="C2005" s="2">
        <f t="shared" si="245"/>
        <v>0.26180000000000092</v>
      </c>
      <c r="D2005" s="2">
        <f t="shared" si="246"/>
        <v>21.66028</v>
      </c>
      <c r="E2005" s="2">
        <f t="shared" si="248"/>
        <v>21.561889999999998</v>
      </c>
      <c r="F2005" s="2">
        <f t="shared" si="249"/>
        <v>21.248165000000004</v>
      </c>
      <c r="G2005" s="2">
        <f t="shared" si="243"/>
        <v>21.200220000000005</v>
      </c>
      <c r="H2005" s="2">
        <f t="shared" si="247"/>
        <v>16.476662500000003</v>
      </c>
      <c r="I2005" s="2">
        <f t="array" ref="I2005">SUMPRODUCT(B1989:B2008, (ROW(B1989:B2008)-ROW(B1989)+1)) / (20*21/2)</f>
        <v>21.59649380952381</v>
      </c>
      <c r="J2005" s="2">
        <f t="shared" ref="J2005:J2068" si="250">$J$4*B2005+J2004*(1-$J$4)</f>
        <v>21.381586665560196</v>
      </c>
      <c r="K2005" s="2">
        <f t="shared" si="244"/>
        <v>20.817986655621549</v>
      </c>
    </row>
    <row r="2006" spans="1:11" ht="13.5" x14ac:dyDescent="0.25">
      <c r="A2006" s="3">
        <f>TITRES_STAT!B2009</f>
        <v>44925</v>
      </c>
      <c r="B2006" s="17">
        <f>TITRES_STAT!D2009</f>
        <v>21.6675</v>
      </c>
      <c r="C2006" s="2">
        <f t="shared" si="245"/>
        <v>0</v>
      </c>
      <c r="D2006" s="2">
        <f t="shared" si="246"/>
        <v>21.66028</v>
      </c>
      <c r="E2006" s="2">
        <f t="shared" si="248"/>
        <v>21.611539999999998</v>
      </c>
      <c r="F2006" s="2">
        <f t="shared" si="249"/>
        <v>21.285630000000005</v>
      </c>
      <c r="G2006" s="2">
        <f t="shared" si="243"/>
        <v>21.202026000000004</v>
      </c>
      <c r="H2006" s="2">
        <f t="shared" si="247"/>
        <v>16.522691500000004</v>
      </c>
      <c r="I2006" s="2">
        <f t="array" ref="I2006">SUMPRODUCT(B1990:B2009, (ROW(B1990:B2009)-ROW(B1990)+1)) / (20*21/2)</f>
        <v>21.665795714285714</v>
      </c>
      <c r="J2006" s="2">
        <f t="shared" si="250"/>
        <v>21.408816506935416</v>
      </c>
      <c r="K2006" s="2">
        <f t="shared" si="244"/>
        <v>20.851300904420707</v>
      </c>
    </row>
    <row r="2007" spans="1:11" ht="13.5" x14ac:dyDescent="0.25">
      <c r="A2007" s="3">
        <f>TITRES_STAT!B2010</f>
        <v>44928</v>
      </c>
      <c r="B2007" s="17">
        <f>TITRES_STAT!D2010</f>
        <v>21.8932</v>
      </c>
      <c r="C2007" s="2">
        <f t="shared" si="245"/>
        <v>0.22569999999999979</v>
      </c>
      <c r="D2007" s="2">
        <f t="shared" si="246"/>
        <v>21.705420000000004</v>
      </c>
      <c r="E2007" s="2">
        <f t="shared" si="248"/>
        <v>21.706330000000001</v>
      </c>
      <c r="F2007" s="2">
        <f t="shared" si="249"/>
        <v>21.326255000000003</v>
      </c>
      <c r="G2007" s="2">
        <f t="shared" si="243"/>
        <v>21.215568000000005</v>
      </c>
      <c r="H2007" s="2">
        <f t="shared" si="247"/>
        <v>16.569849000000005</v>
      </c>
      <c r="I2007" s="2">
        <f t="array" ref="I2007">SUMPRODUCT(B1991:B2010, (ROW(B1991:B2010)-ROW(B1991)+1)) / (20*21/2)</f>
        <v>21.71235857142857</v>
      </c>
      <c r="J2007" s="2">
        <f t="shared" si="250"/>
        <v>21.454948268179663</v>
      </c>
      <c r="K2007" s="2">
        <f t="shared" si="244"/>
        <v>20.89215969248264</v>
      </c>
    </row>
    <row r="2008" spans="1:11" ht="13.5" x14ac:dyDescent="0.25">
      <c r="A2008" s="3">
        <f>TITRES_STAT!B2011</f>
        <v>44929</v>
      </c>
      <c r="B2008" s="17">
        <f>TITRES_STAT!D2011</f>
        <v>22.1099</v>
      </c>
      <c r="C2008" s="2">
        <f t="shared" si="245"/>
        <v>0.21669999999999945</v>
      </c>
      <c r="D2008" s="2">
        <f t="shared" si="246"/>
        <v>21.748760000000001</v>
      </c>
      <c r="E2008" s="2">
        <f t="shared" si="248"/>
        <v>21.75057</v>
      </c>
      <c r="F2008" s="2">
        <f t="shared" si="249"/>
        <v>21.38223</v>
      </c>
      <c r="G2008" s="2">
        <f t="shared" si="243"/>
        <v>21.233444000000006</v>
      </c>
      <c r="H2008" s="2">
        <f t="shared" si="247"/>
        <v>16.618907</v>
      </c>
      <c r="I2008" s="2">
        <f t="array" ref="I2008">SUMPRODUCT(B1992:B2011, (ROW(B1992:B2011)-ROW(B1992)+1)) / (20*21/2)</f>
        <v>21.779122857142859</v>
      </c>
      <c r="J2008" s="2">
        <f t="shared" si="250"/>
        <v>21.517324623591122</v>
      </c>
      <c r="K2008" s="2">
        <f t="shared" si="244"/>
        <v>20.939914214346068</v>
      </c>
    </row>
    <row r="2009" spans="1:11" ht="13.5" x14ac:dyDescent="0.25">
      <c r="A2009" s="3">
        <f>TITRES_STAT!B2012</f>
        <v>44930</v>
      </c>
      <c r="B2009" s="17">
        <f>TITRES_STAT!D2012</f>
        <v>22.1099</v>
      </c>
      <c r="C2009" s="2">
        <f t="shared" si="245"/>
        <v>0</v>
      </c>
      <c r="D2009" s="2">
        <f t="shared" si="246"/>
        <v>21.889599999999998</v>
      </c>
      <c r="E2009" s="2">
        <f t="shared" si="248"/>
        <v>21.790290000000002</v>
      </c>
      <c r="F2009" s="2">
        <f t="shared" si="249"/>
        <v>21.449490000000001</v>
      </c>
      <c r="G2009" s="2">
        <f t="shared" si="243"/>
        <v>21.260348000000004</v>
      </c>
      <c r="H2009" s="2">
        <f t="shared" si="247"/>
        <v>16.667964999999999</v>
      </c>
      <c r="I2009" s="2">
        <f t="array" ref="I2009">SUMPRODUCT(B1993:B2012, (ROW(B1993:B2012)-ROW(B1993)+1)) / (20*21/2)</f>
        <v>21.847651428571428</v>
      </c>
      <c r="J2009" s="2">
        <f t="shared" si="250"/>
        <v>21.5737603737253</v>
      </c>
      <c r="K2009" s="2">
        <f t="shared" si="244"/>
        <v>20.985796009861911</v>
      </c>
    </row>
    <row r="2010" spans="1:11" ht="13.5" x14ac:dyDescent="0.25">
      <c r="A2010" s="3">
        <f>TITRES_STAT!B2013</f>
        <v>44931</v>
      </c>
      <c r="B2010" s="17">
        <f>TITRES_STAT!D2013</f>
        <v>21.938400000000001</v>
      </c>
      <c r="C2010" s="2">
        <f t="shared" si="245"/>
        <v>-0.17149999999999821</v>
      </c>
      <c r="D2010" s="2">
        <f t="shared" si="246"/>
        <v>21.943779999999997</v>
      </c>
      <c r="E2010" s="2">
        <f t="shared" si="248"/>
        <v>21.802030000000002</v>
      </c>
      <c r="F2010" s="2">
        <f t="shared" si="249"/>
        <v>21.508175000000001</v>
      </c>
      <c r="G2010" s="2">
        <f t="shared" si="243"/>
        <v>21.281656000000002</v>
      </c>
      <c r="H2010" s="2">
        <f t="shared" si="247"/>
        <v>16.716165500000002</v>
      </c>
      <c r="I2010" s="2">
        <f t="array" ref="I2010">SUMPRODUCT(B1994:B2013, (ROW(B1994:B2013)-ROW(B1994)+1)) / (20*21/2)</f>
        <v>21.901131428571432</v>
      </c>
      <c r="J2010" s="2">
        <f t="shared" si="250"/>
        <v>21.608487957180035</v>
      </c>
      <c r="K2010" s="2">
        <f t="shared" si="244"/>
        <v>21.023153029083012</v>
      </c>
    </row>
    <row r="2011" spans="1:11" ht="13.5" x14ac:dyDescent="0.25">
      <c r="A2011" s="3">
        <f>TITRES_STAT!B2014</f>
        <v>44932</v>
      </c>
      <c r="B2011" s="17">
        <f>TITRES_STAT!D2014</f>
        <v>22.209199999999999</v>
      </c>
      <c r="C2011" s="2">
        <f t="shared" si="245"/>
        <v>0.27079999999999771</v>
      </c>
      <c r="D2011" s="2">
        <f t="shared" si="246"/>
        <v>22.052119999999999</v>
      </c>
      <c r="E2011" s="2">
        <f t="shared" si="248"/>
        <v>21.856200000000005</v>
      </c>
      <c r="F2011" s="2">
        <f t="shared" si="249"/>
        <v>21.57995</v>
      </c>
      <c r="G2011" s="2">
        <f t="shared" si="243"/>
        <v>21.310546000000009</v>
      </c>
      <c r="H2011" s="2">
        <f t="shared" si="247"/>
        <v>16.765075</v>
      </c>
      <c r="I2011" s="2">
        <f t="array" ref="I2011">SUMPRODUCT(B1995:B2014, (ROW(B1995:B2014)-ROW(B1995)+1)) / (20*21/2)</f>
        <v>21.939562857142853</v>
      </c>
      <c r="J2011" s="2">
        <f t="shared" si="250"/>
        <v>21.665698627924794</v>
      </c>
      <c r="K2011" s="2">
        <f t="shared" si="244"/>
        <v>21.069664675001324</v>
      </c>
    </row>
    <row r="2012" spans="1:11" ht="13.5" x14ac:dyDescent="0.25">
      <c r="A2012" s="3">
        <f>TITRES_STAT!B2015</f>
        <v>44935</v>
      </c>
      <c r="B2012" s="17">
        <f>TITRES_STAT!D2015</f>
        <v>22.299499999999998</v>
      </c>
      <c r="C2012" s="2">
        <f t="shared" si="245"/>
        <v>9.0299999999999159E-2</v>
      </c>
      <c r="D2012" s="2">
        <f t="shared" si="246"/>
        <v>22.133379999999995</v>
      </c>
      <c r="E2012" s="2">
        <f t="shared" si="248"/>
        <v>21.919400000000003</v>
      </c>
      <c r="F2012" s="2">
        <f t="shared" si="249"/>
        <v>21.647660000000002</v>
      </c>
      <c r="G2012" s="2">
        <f t="shared" si="243"/>
        <v>21.33420000000001</v>
      </c>
      <c r="H2012" s="2">
        <f t="shared" si="247"/>
        <v>16.814693999999999</v>
      </c>
      <c r="I2012" s="2">
        <f t="array" ref="I2012">SUMPRODUCT(B1996:B2015, (ROW(B1996:B2015)-ROW(B1996)+1)) / (20*21/2)</f>
        <v>22.075156666666668</v>
      </c>
      <c r="J2012" s="2">
        <f t="shared" si="250"/>
        <v>21.726060663360528</v>
      </c>
      <c r="K2012" s="2">
        <f t="shared" si="244"/>
        <v>21.117893511275781</v>
      </c>
    </row>
    <row r="2013" spans="1:11" ht="13.5" x14ac:dyDescent="0.25">
      <c r="A2013" s="3">
        <f>TITRES_STAT!B2016</f>
        <v>44936</v>
      </c>
      <c r="B2013" s="17">
        <f>TITRES_STAT!D2016</f>
        <v>22.209199999999999</v>
      </c>
      <c r="C2013" s="2">
        <f t="shared" si="245"/>
        <v>-9.0299999999999159E-2</v>
      </c>
      <c r="D2013" s="2">
        <f t="shared" si="246"/>
        <v>22.153239999999997</v>
      </c>
      <c r="E2013" s="2">
        <f t="shared" si="248"/>
        <v>21.951000000000001</v>
      </c>
      <c r="F2013" s="2">
        <f t="shared" si="249"/>
        <v>21.71537</v>
      </c>
      <c r="G2013" s="2">
        <f t="shared" si="243"/>
        <v>21.363090000000007</v>
      </c>
      <c r="H2013" s="2">
        <f t="shared" si="247"/>
        <v>16.863818500000001</v>
      </c>
      <c r="I2013" s="2">
        <f t="array" ref="I2013">SUMPRODUCT(B1997:B2016, (ROW(B1997:B2016)-ROW(B1997)+1)) / (20*21/2)</f>
        <v>22.184095238095239</v>
      </c>
      <c r="J2013" s="2">
        <f t="shared" si="250"/>
        <v>21.772073933516669</v>
      </c>
      <c r="K2013" s="2">
        <f t="shared" si="244"/>
        <v>21.160689844166928</v>
      </c>
    </row>
    <row r="2014" spans="1:11" ht="13.5" x14ac:dyDescent="0.25">
      <c r="A2014" s="3">
        <f>TITRES_STAT!B2017</f>
        <v>44937</v>
      </c>
      <c r="B2014" s="17">
        <f>TITRES_STAT!D2017</f>
        <v>22.1189</v>
      </c>
      <c r="C2014" s="2">
        <f t="shared" si="245"/>
        <v>-9.0299999999999159E-2</v>
      </c>
      <c r="D2014" s="2">
        <f t="shared" si="246"/>
        <v>22.155039999999996</v>
      </c>
      <c r="E2014" s="2">
        <f t="shared" si="248"/>
        <v>22.022320000000001</v>
      </c>
      <c r="F2014" s="2">
        <f t="shared" si="249"/>
        <v>21.778564999999997</v>
      </c>
      <c r="G2014" s="2">
        <f t="shared" si="243"/>
        <v>21.382952000000003</v>
      </c>
      <c r="H2014" s="2">
        <f t="shared" si="247"/>
        <v>16.912491499999998</v>
      </c>
      <c r="I2014" s="2">
        <f t="array" ref="I2014">SUMPRODUCT(B1998:B2017, (ROW(B1998:B2017)-ROW(B1998)+1)) / (20*21/2)</f>
        <v>22.242130476190475</v>
      </c>
      <c r="J2014" s="2">
        <f t="shared" si="250"/>
        <v>21.805104987467463</v>
      </c>
      <c r="K2014" s="2">
        <f t="shared" si="244"/>
        <v>21.198266713023127</v>
      </c>
    </row>
    <row r="2015" spans="1:11" ht="13.5" x14ac:dyDescent="0.25">
      <c r="A2015" s="3">
        <f>TITRES_STAT!B2018</f>
        <v>44938</v>
      </c>
      <c r="B2015" s="17">
        <f>TITRES_STAT!D2018</f>
        <v>23.202300000000001</v>
      </c>
      <c r="C2015" s="2">
        <f t="shared" si="245"/>
        <v>1.083400000000001</v>
      </c>
      <c r="D2015" s="2">
        <f t="shared" si="246"/>
        <v>22.407819999999997</v>
      </c>
      <c r="E2015" s="2">
        <f t="shared" si="248"/>
        <v>22.175800000000002</v>
      </c>
      <c r="F2015" s="2">
        <f t="shared" si="249"/>
        <v>21.868844999999997</v>
      </c>
      <c r="G2015" s="2">
        <f t="shared" si="243"/>
        <v>21.416898</v>
      </c>
      <c r="H2015" s="2">
        <f t="shared" si="247"/>
        <v>16.967011499999998</v>
      </c>
      <c r="I2015" s="2">
        <f t="array" ref="I2015">SUMPRODUCT(B1999:B2018, (ROW(B1999:B2018)-ROW(B1999)+1)) / (20*21/2)</f>
        <v>22.266637142857139</v>
      </c>
      <c r="J2015" s="2">
        <f t="shared" si="250"/>
        <v>21.938171179137228</v>
      </c>
      <c r="K2015" s="2">
        <f t="shared" si="244"/>
        <v>21.276856253688887</v>
      </c>
    </row>
    <row r="2016" spans="1:11" ht="13.5" x14ac:dyDescent="0.25">
      <c r="A2016" s="3">
        <f>TITRES_STAT!B2019</f>
        <v>44939</v>
      </c>
      <c r="B2016" s="17">
        <f>TITRES_STAT!D2019</f>
        <v>23.012699999999999</v>
      </c>
      <c r="C2016" s="2">
        <f t="shared" si="245"/>
        <v>-0.18960000000000221</v>
      </c>
      <c r="D2016" s="2">
        <f t="shared" si="246"/>
        <v>22.568519999999999</v>
      </c>
      <c r="E2016" s="2">
        <f t="shared" si="248"/>
        <v>22.310320000000001</v>
      </c>
      <c r="F2016" s="2">
        <f t="shared" si="249"/>
        <v>21.960929999999998</v>
      </c>
      <c r="G2016" s="2">
        <f t="shared" si="243"/>
        <v>21.454636000000004</v>
      </c>
      <c r="H2016" s="2">
        <f t="shared" si="247"/>
        <v>17.020153499999999</v>
      </c>
      <c r="I2016" s="2">
        <f t="array" ref="I2016">SUMPRODUCT(B2000:B2019, (ROW(B2000:B2019)-ROW(B2000)+1)) / (20*21/2)</f>
        <v>22.253743809523808</v>
      </c>
      <c r="J2016" s="2">
        <f t="shared" si="250"/>
        <v>22.040507257314637</v>
      </c>
      <c r="K2016" s="2">
        <f t="shared" si="244"/>
        <v>21.344928557465792</v>
      </c>
    </row>
    <row r="2017" spans="1:11" ht="13.5" x14ac:dyDescent="0.25">
      <c r="A2017" s="3">
        <f>TITRES_STAT!B2020</f>
        <v>44942</v>
      </c>
      <c r="B2017" s="17">
        <f>TITRES_STAT!D2020</f>
        <v>22.5703</v>
      </c>
      <c r="C2017" s="2">
        <f t="shared" si="245"/>
        <v>-0.44239999999999924</v>
      </c>
      <c r="D2017" s="2">
        <f t="shared" si="246"/>
        <v>22.622679999999999</v>
      </c>
      <c r="E2017" s="2">
        <f t="shared" si="248"/>
        <v>22.378029999999999</v>
      </c>
      <c r="F2017" s="2">
        <f t="shared" si="249"/>
        <v>22.042179999999998</v>
      </c>
      <c r="G2017" s="2">
        <f t="shared" si="243"/>
        <v>21.484428000000012</v>
      </c>
      <c r="H2017" s="2">
        <f t="shared" si="247"/>
        <v>17.071126500000002</v>
      </c>
      <c r="I2017" s="2">
        <f t="array" ref="I2017">SUMPRODUCT(B2001:B2020, (ROW(B2001:B2020)-ROW(B2001)+1)) / (20*21/2)</f>
        <v>22.256966190476188</v>
      </c>
      <c r="J2017" s="2">
        <f t="shared" si="250"/>
        <v>22.090963708998956</v>
      </c>
      <c r="K2017" s="2">
        <f t="shared" si="244"/>
        <v>21.392982339525958</v>
      </c>
    </row>
    <row r="2018" spans="1:11" ht="13.5" x14ac:dyDescent="0.25">
      <c r="A2018" s="3">
        <f>TITRES_STAT!B2021</f>
        <v>44943</v>
      </c>
      <c r="B2018" s="17">
        <f>TITRES_STAT!D2021</f>
        <v>22.299499999999998</v>
      </c>
      <c r="C2018" s="2">
        <f t="shared" si="245"/>
        <v>-0.27080000000000126</v>
      </c>
      <c r="D2018" s="2">
        <f t="shared" si="246"/>
        <v>22.640740000000001</v>
      </c>
      <c r="E2018" s="2">
        <f t="shared" si="248"/>
        <v>22.396989999999999</v>
      </c>
      <c r="F2018" s="2">
        <f t="shared" si="249"/>
        <v>22.073779999999999</v>
      </c>
      <c r="G2018" s="2">
        <f t="shared" si="243"/>
        <v>21.508804000000012</v>
      </c>
      <c r="H2018" s="2">
        <f t="shared" si="247"/>
        <v>17.121132500000002</v>
      </c>
      <c r="I2018" s="2">
        <f t="array" ref="I2018">SUMPRODUCT(B2002:B2021, (ROW(B2002:B2021)-ROW(B2002)+1)) / (20*21/2)</f>
        <v>22.245874761904762</v>
      </c>
      <c r="J2018" s="2">
        <f t="shared" si="250"/>
        <v>22.110824308141915</v>
      </c>
      <c r="K2018" s="2">
        <f t="shared" si="244"/>
        <v>21.42853205170141</v>
      </c>
    </row>
    <row r="2019" spans="1:11" ht="13.5" x14ac:dyDescent="0.25">
      <c r="A2019" s="3">
        <f>TITRES_STAT!B2022</f>
        <v>44944</v>
      </c>
      <c r="B2019" s="17">
        <f>TITRES_STAT!D2022</f>
        <v>21.938400000000001</v>
      </c>
      <c r="C2019" s="2">
        <f t="shared" si="245"/>
        <v>-0.36109999999999687</v>
      </c>
      <c r="D2019" s="2">
        <f t="shared" si="246"/>
        <v>22.60464</v>
      </c>
      <c r="E2019" s="2">
        <f t="shared" si="248"/>
        <v>22.379839999999998</v>
      </c>
      <c r="F2019" s="2">
        <f t="shared" si="249"/>
        <v>22.085065</v>
      </c>
      <c r="G2019" s="2">
        <f t="shared" si="243"/>
        <v>21.52523600000001</v>
      </c>
      <c r="H2019" s="2">
        <f t="shared" si="247"/>
        <v>17.168946000000002</v>
      </c>
      <c r="I2019" s="2">
        <f t="array" ref="I2019">SUMPRODUCT(B2003:B2022, (ROW(B2003:B2022)-ROW(B2003)+1)) / (20*21/2)</f>
        <v>22.220383333333338</v>
      </c>
      <c r="J2019" s="2">
        <f t="shared" si="250"/>
        <v>22.094402945461734</v>
      </c>
      <c r="K2019" s="2">
        <f t="shared" si="244"/>
        <v>21.448526873203317</v>
      </c>
    </row>
    <row r="2020" spans="1:11" ht="13.5" x14ac:dyDescent="0.25">
      <c r="A2020" s="3">
        <f>TITRES_STAT!B2023</f>
        <v>44945</v>
      </c>
      <c r="B2020" s="17">
        <f>TITRES_STAT!D2023</f>
        <v>22.1189</v>
      </c>
      <c r="C2020" s="2">
        <f t="shared" si="245"/>
        <v>0.18049999999999855</v>
      </c>
      <c r="D2020" s="2">
        <f t="shared" si="246"/>
        <v>22.38796</v>
      </c>
      <c r="E2020" s="2">
        <f t="shared" si="248"/>
        <v>22.397889999999997</v>
      </c>
      <c r="F2020" s="2">
        <f t="shared" si="249"/>
        <v>22.099960000000003</v>
      </c>
      <c r="G2020" s="2">
        <f t="shared" si="243"/>
        <v>21.543472000000005</v>
      </c>
      <c r="H2020" s="2">
        <f t="shared" si="247"/>
        <v>17.217662000000001</v>
      </c>
      <c r="I2020" s="2">
        <f t="array" ref="I2020">SUMPRODUCT(B2004:B2023, (ROW(B2004:B2023)-ROW(B2004)+1)) / (20*21/2)</f>
        <v>22.194031904761903</v>
      </c>
      <c r="J2020" s="2">
        <f t="shared" si="250"/>
        <v>22.096735998274902</v>
      </c>
      <c r="K2020" s="2">
        <f t="shared" si="244"/>
        <v>21.474816015430637</v>
      </c>
    </row>
    <row r="2021" spans="1:11" ht="13.5" x14ac:dyDescent="0.25">
      <c r="A2021" s="3">
        <f>TITRES_STAT!B2024</f>
        <v>44946</v>
      </c>
      <c r="B2021" s="17">
        <f>TITRES_STAT!D2024</f>
        <v>21.983499999999999</v>
      </c>
      <c r="C2021" s="2">
        <f t="shared" si="245"/>
        <v>-0.13540000000000063</v>
      </c>
      <c r="D2021" s="2">
        <f t="shared" si="246"/>
        <v>22.182119999999998</v>
      </c>
      <c r="E2021" s="2">
        <f t="shared" si="248"/>
        <v>22.375319999999999</v>
      </c>
      <c r="F2021" s="2">
        <f t="shared" si="249"/>
        <v>22.115760000000002</v>
      </c>
      <c r="G2021" s="2">
        <f t="shared" si="243"/>
        <v>21.560444000000004</v>
      </c>
      <c r="H2021" s="2">
        <f t="shared" si="247"/>
        <v>17.264668999999998</v>
      </c>
      <c r="I2021" s="2">
        <f t="array" ref="I2021">SUMPRODUCT(B2005:B2024, (ROW(B2005:B2024)-ROW(B2005)+1)) / (20*21/2)</f>
        <v>22.176495238095239</v>
      </c>
      <c r="J2021" s="2">
        <f t="shared" si="250"/>
        <v>22.085951617486817</v>
      </c>
      <c r="K2021" s="2">
        <f t="shared" si="244"/>
        <v>21.494764406982377</v>
      </c>
    </row>
    <row r="2022" spans="1:11" ht="13.5" x14ac:dyDescent="0.25">
      <c r="A2022" s="3">
        <f>TITRES_STAT!B2025</f>
        <v>44949</v>
      </c>
      <c r="B2022" s="17">
        <f>TITRES_STAT!D2025</f>
        <v>21.848099999999999</v>
      </c>
      <c r="C2022" s="2">
        <f t="shared" si="245"/>
        <v>-0.13540000000000063</v>
      </c>
      <c r="D2022" s="2">
        <f t="shared" si="246"/>
        <v>22.037679999999998</v>
      </c>
      <c r="E2022" s="2">
        <f t="shared" si="248"/>
        <v>22.330179999999999</v>
      </c>
      <c r="F2022" s="2">
        <f t="shared" si="249"/>
        <v>22.124790000000001</v>
      </c>
      <c r="G2022" s="2">
        <f t="shared" si="243"/>
        <v>21.574708000000005</v>
      </c>
      <c r="H2022" s="2">
        <f t="shared" si="247"/>
        <v>17.309751999999996</v>
      </c>
      <c r="I2022" s="2">
        <f t="array" ref="I2022">SUMPRODUCT(B2006:B2025, (ROW(B2006:B2025)-ROW(B2006)+1)) / (20*21/2)</f>
        <v>22.172755238095235</v>
      </c>
      <c r="J2022" s="2">
        <f t="shared" si="250"/>
        <v>22.063299082488072</v>
      </c>
      <c r="K2022" s="2">
        <f t="shared" si="244"/>
        <v>21.508620704747774</v>
      </c>
    </row>
    <row r="2023" spans="1:11" ht="13.5" x14ac:dyDescent="0.25">
      <c r="A2023" s="3">
        <f>TITRES_STAT!B2026</f>
        <v>44950</v>
      </c>
      <c r="B2023" s="17">
        <f>TITRES_STAT!D2026</f>
        <v>21.848099999999999</v>
      </c>
      <c r="C2023" s="2">
        <f t="shared" si="245"/>
        <v>0</v>
      </c>
      <c r="D2023" s="2">
        <f t="shared" si="246"/>
        <v>21.947399999999998</v>
      </c>
      <c r="E2023" s="2">
        <f t="shared" si="248"/>
        <v>22.294069999999998</v>
      </c>
      <c r="F2023" s="2">
        <f t="shared" si="249"/>
        <v>22.122534999999999</v>
      </c>
      <c r="G2023" s="2">
        <f t="shared" si="243"/>
        <v>21.589334000000004</v>
      </c>
      <c r="H2023" s="2">
        <f t="shared" si="247"/>
        <v>17.354963999999999</v>
      </c>
      <c r="I2023" s="2">
        <f t="array" ref="I2023">SUMPRODUCT(B2007:B2026, (ROW(B2007:B2026)-ROW(B2007)+1)) / (20*21/2)</f>
        <v>22.166051428571429</v>
      </c>
      <c r="J2023" s="2">
        <f t="shared" si="250"/>
        <v>22.042803931774923</v>
      </c>
      <c r="K2023" s="2">
        <f t="shared" si="244"/>
        <v>21.521933618287079</v>
      </c>
    </row>
    <row r="2024" spans="1:11" ht="13.5" x14ac:dyDescent="0.25">
      <c r="A2024" s="3">
        <f>TITRES_STAT!B2027</f>
        <v>44951</v>
      </c>
      <c r="B2024" s="17">
        <f>TITRES_STAT!D2027</f>
        <v>21.938400000000001</v>
      </c>
      <c r="C2024" s="2">
        <f t="shared" si="245"/>
        <v>9.0300000000002711E-2</v>
      </c>
      <c r="D2024" s="2">
        <f t="shared" si="246"/>
        <v>21.947400000000002</v>
      </c>
      <c r="E2024" s="2">
        <f t="shared" si="248"/>
        <v>22.276019999999995</v>
      </c>
      <c r="F2024" s="2">
        <f t="shared" si="249"/>
        <v>22.149169999999998</v>
      </c>
      <c r="G2024" s="2">
        <f t="shared" si="243"/>
        <v>21.605766000000003</v>
      </c>
      <c r="H2024" s="2">
        <f t="shared" si="247"/>
        <v>17.401014499999995</v>
      </c>
      <c r="I2024" s="2">
        <f t="array" ref="I2024">SUMPRODUCT(B2008:B2027, (ROW(B2008:B2027)-ROW(B2008)+1)) / (20*21/2)</f>
        <v>22.146102857142857</v>
      </c>
      <c r="J2024" s="2">
        <f t="shared" si="250"/>
        <v>22.032860700177313</v>
      </c>
      <c r="K2024" s="2">
        <f t="shared" si="244"/>
        <v>21.538265633256213</v>
      </c>
    </row>
    <row r="2025" spans="1:11" ht="13.5" x14ac:dyDescent="0.25">
      <c r="A2025" s="3">
        <f>TITRES_STAT!B2028</f>
        <v>44952</v>
      </c>
      <c r="B2025" s="17">
        <f>TITRES_STAT!D2028</f>
        <v>22.1099</v>
      </c>
      <c r="C2025" s="2">
        <f t="shared" si="245"/>
        <v>0.17149999999999821</v>
      </c>
      <c r="D2025" s="2">
        <f t="shared" si="246"/>
        <v>21.945599999999999</v>
      </c>
      <c r="E2025" s="2">
        <f t="shared" si="248"/>
        <v>22.166779999999996</v>
      </c>
      <c r="F2025" s="2">
        <f t="shared" si="249"/>
        <v>22.171289999999999</v>
      </c>
      <c r="G2025" s="2">
        <f t="shared" si="243"/>
        <v>21.623822000000004</v>
      </c>
      <c r="H2025" s="2">
        <f t="shared" si="247"/>
        <v>17.447492499999996</v>
      </c>
      <c r="I2025" s="2">
        <f t="array" ref="I2025">SUMPRODUCT(B2009:B2028, (ROW(B2009:B2028)-ROW(B2009)+1)) / (20*21/2)</f>
        <v>22.121429047619049</v>
      </c>
      <c r="J2025" s="2">
        <f t="shared" si="250"/>
        <v>22.040197776350901</v>
      </c>
      <c r="K2025" s="2">
        <f t="shared" si="244"/>
        <v>21.560682667246166</v>
      </c>
    </row>
    <row r="2026" spans="1:11" ht="13.5" x14ac:dyDescent="0.25">
      <c r="A2026" s="3">
        <f>TITRES_STAT!B2029</f>
        <v>44953</v>
      </c>
      <c r="B2026" s="17">
        <f>TITRES_STAT!D2029</f>
        <v>22.100899999999999</v>
      </c>
      <c r="C2026" s="2">
        <f t="shared" si="245"/>
        <v>-9.0000000000003411E-3</v>
      </c>
      <c r="D2026" s="2">
        <f t="shared" si="246"/>
        <v>21.969079999999998</v>
      </c>
      <c r="E2026" s="2">
        <f t="shared" si="248"/>
        <v>22.075599999999998</v>
      </c>
      <c r="F2026" s="2">
        <f t="shared" si="249"/>
        <v>22.192959999999999</v>
      </c>
      <c r="G2026" s="2">
        <f t="shared" si="243"/>
        <v>21.643324000000003</v>
      </c>
      <c r="H2026" s="2">
        <f t="shared" si="247"/>
        <v>17.493925499999996</v>
      </c>
      <c r="I2026" s="2">
        <f t="array" ref="I2026">SUMPRODUCT(B2010:B2029, (ROW(B2010:B2029)-ROW(B2010)+1)) / (20*21/2)</f>
        <v>22.088971904761905</v>
      </c>
      <c r="J2026" s="2">
        <f t="shared" si="250"/>
        <v>22.045978940507958</v>
      </c>
      <c r="K2026" s="2">
        <f t="shared" si="244"/>
        <v>21.581867660687493</v>
      </c>
    </row>
    <row r="2027" spans="1:11" ht="13.5" x14ac:dyDescent="0.25">
      <c r="A2027" s="3">
        <f>TITRES_STAT!B2030</f>
        <v>44956</v>
      </c>
      <c r="B2027" s="17">
        <f>TITRES_STAT!D2030</f>
        <v>21.983499999999999</v>
      </c>
      <c r="C2027" s="2">
        <f t="shared" si="245"/>
        <v>-0.11739999999999995</v>
      </c>
      <c r="D2027" s="2">
        <f t="shared" si="246"/>
        <v>21.996159999999996</v>
      </c>
      <c r="E2027" s="2">
        <f t="shared" si="248"/>
        <v>22.016919999999999</v>
      </c>
      <c r="F2027" s="2">
        <f t="shared" si="249"/>
        <v>22.197474999999997</v>
      </c>
      <c r="G2027" s="2">
        <f t="shared" si="243"/>
        <v>21.649644000000009</v>
      </c>
      <c r="H2027" s="2">
        <f t="shared" si="247"/>
        <v>17.539384499999993</v>
      </c>
      <c r="I2027" s="2">
        <f t="array" ref="I2027">SUMPRODUCT(B2011:B2030, (ROW(B2011:B2030)-ROW(B2011)+1)) / (20*21/2)</f>
        <v>22.040561428571433</v>
      </c>
      <c r="J2027" s="2">
        <f t="shared" si="250"/>
        <v>22.040028565221487</v>
      </c>
      <c r="K2027" s="2">
        <f t="shared" si="244"/>
        <v>21.597617948503668</v>
      </c>
    </row>
    <row r="2028" spans="1:11" ht="13.5" x14ac:dyDescent="0.25">
      <c r="A2028" s="3">
        <f>TITRES_STAT!B2031</f>
        <v>44957</v>
      </c>
      <c r="B2028" s="17">
        <f>TITRES_STAT!D2031</f>
        <v>21.938400000000001</v>
      </c>
      <c r="C2028" s="2">
        <f t="shared" si="245"/>
        <v>-4.509999999999792E-2</v>
      </c>
      <c r="D2028" s="2">
        <f t="shared" si="246"/>
        <v>22.014220000000002</v>
      </c>
      <c r="E2028" s="2">
        <f t="shared" si="248"/>
        <v>21.980809999999998</v>
      </c>
      <c r="F2028" s="2">
        <f t="shared" si="249"/>
        <v>22.188899999999997</v>
      </c>
      <c r="G2028" s="2">
        <f t="shared" si="243"/>
        <v>21.655062000000012</v>
      </c>
      <c r="H2028" s="2">
        <f t="shared" si="247"/>
        <v>17.585004999999988</v>
      </c>
      <c r="I2028" s="2">
        <f t="array" ref="I2028">SUMPRODUCT(B2012:B2031, (ROW(B2012:B2031)-ROW(B2012)+1)) / (20*21/2)</f>
        <v>22.03385047619048</v>
      </c>
      <c r="J2028" s="2">
        <f t="shared" si="250"/>
        <v>22.030349654248013</v>
      </c>
      <c r="K2028" s="2">
        <f t="shared" si="244"/>
        <v>21.610981950523133</v>
      </c>
    </row>
    <row r="2029" spans="1:11" ht="13.5" x14ac:dyDescent="0.25">
      <c r="A2029" s="3">
        <f>TITRES_STAT!B2032</f>
        <v>44958</v>
      </c>
      <c r="B2029" s="17">
        <f>TITRES_STAT!D2032</f>
        <v>21.848099999999999</v>
      </c>
      <c r="C2029" s="2">
        <f t="shared" si="245"/>
        <v>-9.0300000000002711E-2</v>
      </c>
      <c r="D2029" s="2">
        <f t="shared" si="246"/>
        <v>21.99616</v>
      </c>
      <c r="E2029" s="2">
        <f t="shared" si="248"/>
        <v>21.971779999999999</v>
      </c>
      <c r="F2029" s="2">
        <f t="shared" si="249"/>
        <v>22.175809999999998</v>
      </c>
      <c r="G2029" s="2">
        <f t="shared" si="243"/>
        <v>21.658674000000005</v>
      </c>
      <c r="H2029" s="2">
        <f t="shared" si="247"/>
        <v>17.629829999999991</v>
      </c>
      <c r="I2029" s="2">
        <f t="array" ref="I2029">SUMPRODUCT(B2013:B2032, (ROW(B2013:B2032)-ROW(B2013)+1)) / (20*21/2)</f>
        <v>21.987289047619051</v>
      </c>
      <c r="J2029" s="2">
        <f t="shared" si="250"/>
        <v>22.01299254431963</v>
      </c>
      <c r="K2029" s="2">
        <f t="shared" si="244"/>
        <v>21.620280697561444</v>
      </c>
    </row>
    <row r="2030" spans="1:11" ht="13.5" x14ac:dyDescent="0.25">
      <c r="A2030" s="3">
        <f>TITRES_STAT!B2033</f>
        <v>44959</v>
      </c>
      <c r="B2030" s="17">
        <f>TITRES_STAT!D2033</f>
        <v>21.6675</v>
      </c>
      <c r="C2030" s="2">
        <f t="shared" si="245"/>
        <v>-0.18059999999999832</v>
      </c>
      <c r="D2030" s="2">
        <f t="shared" si="246"/>
        <v>21.907680000000003</v>
      </c>
      <c r="E2030" s="2">
        <f t="shared" si="248"/>
        <v>21.926639999999999</v>
      </c>
      <c r="F2030" s="2">
        <f t="shared" si="249"/>
        <v>22.162264999999998</v>
      </c>
      <c r="G2030" s="2">
        <f t="shared" si="243"/>
        <v>21.66806200000001</v>
      </c>
      <c r="H2030" s="2">
        <f t="shared" si="247"/>
        <v>17.673794999999991</v>
      </c>
      <c r="I2030" s="2">
        <f t="array" ref="I2030">SUMPRODUCT(B2014:B2033, (ROW(B2014:B2033)-ROW(B2014)+1)) / (20*21/2)</f>
        <v>21.942879999999999</v>
      </c>
      <c r="J2030" s="2">
        <f t="shared" si="250"/>
        <v>21.980088492479666</v>
      </c>
      <c r="K2030" s="2">
        <f t="shared" si="244"/>
        <v>21.622132434911979</v>
      </c>
    </row>
    <row r="2031" spans="1:11" ht="13.5" x14ac:dyDescent="0.25">
      <c r="A2031" s="3">
        <f>TITRES_STAT!B2034</f>
        <v>44960</v>
      </c>
      <c r="B2031" s="17">
        <f>TITRES_STAT!D2034</f>
        <v>22.091799999999999</v>
      </c>
      <c r="C2031" s="2">
        <f t="shared" si="245"/>
        <v>0.42429999999999879</v>
      </c>
      <c r="D2031" s="2">
        <f t="shared" si="246"/>
        <v>21.905860000000001</v>
      </c>
      <c r="E2031" s="2">
        <f t="shared" si="248"/>
        <v>21.937469999999998</v>
      </c>
      <c r="F2031" s="2">
        <f t="shared" si="249"/>
        <v>22.156394999999996</v>
      </c>
      <c r="G2031" s="2">
        <f t="shared" si="243"/>
        <v>21.690090000000009</v>
      </c>
      <c r="H2031" s="2">
        <f t="shared" si="247"/>
        <v>17.719881499999993</v>
      </c>
      <c r="I2031" s="2">
        <f t="array" ref="I2031">SUMPRODUCT(B2015:B2034, (ROW(B2015:B2034)-ROW(B2015)+1)) / (20*21/2)</f>
        <v>21.884759999999996</v>
      </c>
      <c r="J2031" s="2">
        <f t="shared" si="250"/>
        <v>21.990727683672077</v>
      </c>
      <c r="K2031" s="2">
        <f t="shared" si="244"/>
        <v>21.640550770797784</v>
      </c>
    </row>
    <row r="2032" spans="1:11" ht="13.5" x14ac:dyDescent="0.25">
      <c r="A2032" s="3">
        <f>TITRES_STAT!B2035</f>
        <v>44963</v>
      </c>
      <c r="B2032" s="17">
        <f>TITRES_STAT!D2035</f>
        <v>21.6675</v>
      </c>
      <c r="C2032" s="2">
        <f t="shared" si="245"/>
        <v>-0.42429999999999879</v>
      </c>
      <c r="D2032" s="2">
        <f t="shared" si="246"/>
        <v>21.842660000000002</v>
      </c>
      <c r="E2032" s="2">
        <f t="shared" si="248"/>
        <v>21.919409999999996</v>
      </c>
      <c r="F2032" s="2">
        <f t="shared" si="249"/>
        <v>22.124794999999999</v>
      </c>
      <c r="G2032" s="2">
        <f t="shared" si="243"/>
        <v>21.700924000000008</v>
      </c>
      <c r="H2032" s="2">
        <f t="shared" si="247"/>
        <v>17.764147499999989</v>
      </c>
      <c r="I2032" s="2">
        <f t="array" ref="I2032">SUMPRODUCT(B2016:B2035, (ROW(B2016:B2035)-ROW(B2016)+1)) / (20*21/2)</f>
        <v>21.829649047619043</v>
      </c>
      <c r="J2032" s="2">
        <f t="shared" si="250"/>
        <v>21.959944094750927</v>
      </c>
      <c r="K2032" s="2">
        <f t="shared" si="244"/>
        <v>21.641607603315521</v>
      </c>
    </row>
    <row r="2033" spans="1:11" ht="13.5" x14ac:dyDescent="0.25">
      <c r="A2033" s="3">
        <f>TITRES_STAT!B2036</f>
        <v>44964</v>
      </c>
      <c r="B2033" s="17">
        <f>TITRES_STAT!D2036</f>
        <v>21.6585</v>
      </c>
      <c r="C2033" s="2">
        <f t="shared" si="245"/>
        <v>-9.0000000000003411E-3</v>
      </c>
      <c r="D2033" s="2">
        <f t="shared" si="246"/>
        <v>21.78668</v>
      </c>
      <c r="E2033" s="2">
        <f t="shared" si="248"/>
        <v>21.900449999999999</v>
      </c>
      <c r="F2033" s="2">
        <f t="shared" si="249"/>
        <v>22.097259999999999</v>
      </c>
      <c r="G2033" s="2">
        <f t="shared" si="243"/>
        <v>21.71157800000001</v>
      </c>
      <c r="H2033" s="2">
        <f t="shared" si="247"/>
        <v>17.808798499999988</v>
      </c>
      <c r="I2033" s="2">
        <f t="array" ref="I2033">SUMPRODUCT(B2017:B2036, (ROW(B2017:B2036)-ROW(B2017)+1)) / (20*21/2)</f>
        <v>21.799896666666669</v>
      </c>
      <c r="J2033" s="2">
        <f t="shared" si="250"/>
        <v>21.931235133346078</v>
      </c>
      <c r="K2033" s="2">
        <f t="shared" si="244"/>
        <v>21.642270050244324</v>
      </c>
    </row>
    <row r="2034" spans="1:11" ht="13.5" x14ac:dyDescent="0.25">
      <c r="A2034" s="3">
        <f>TITRES_STAT!B2037</f>
        <v>44965</v>
      </c>
      <c r="B2034" s="17">
        <f>TITRES_STAT!D2037</f>
        <v>21.486999999999998</v>
      </c>
      <c r="C2034" s="2">
        <f t="shared" si="245"/>
        <v>-0.17150000000000176</v>
      </c>
      <c r="D2034" s="2">
        <f t="shared" si="246"/>
        <v>21.714459999999999</v>
      </c>
      <c r="E2034" s="2">
        <f t="shared" si="248"/>
        <v>21.855309999999999</v>
      </c>
      <c r="F2034" s="2">
        <f t="shared" si="249"/>
        <v>22.065665000000003</v>
      </c>
      <c r="G2034" s="2">
        <f t="shared" ref="G2034:G2097" si="251">AVERAGE(B1985:B2034)</f>
        <v>21.718982000000011</v>
      </c>
      <c r="H2034" s="2">
        <f t="shared" si="247"/>
        <v>17.85237699999999</v>
      </c>
      <c r="I2034" s="2">
        <f t="array" ref="I2034">SUMPRODUCT(B2018:B2037, (ROW(B2018:B2037)-ROW(B2018)+1)) / (20*21/2)</f>
        <v>21.730121428571433</v>
      </c>
      <c r="J2034" s="2">
        <f t="shared" si="250"/>
        <v>21.888927025408357</v>
      </c>
      <c r="K2034" s="2">
        <f t="shared" si="244"/>
        <v>21.636181028666115</v>
      </c>
    </row>
    <row r="2035" spans="1:11" ht="13.5" x14ac:dyDescent="0.25">
      <c r="A2035" s="3">
        <f>TITRES_STAT!B2038</f>
        <v>44966</v>
      </c>
      <c r="B2035" s="17">
        <f>TITRES_STAT!D2038</f>
        <v>21.486999999999998</v>
      </c>
      <c r="C2035" s="2">
        <f t="shared" si="245"/>
        <v>0</v>
      </c>
      <c r="D2035" s="2">
        <f t="shared" si="246"/>
        <v>21.678359999999998</v>
      </c>
      <c r="E2035" s="2">
        <f t="shared" si="248"/>
        <v>21.793019999999999</v>
      </c>
      <c r="F2035" s="2">
        <f t="shared" si="249"/>
        <v>21.979900000000001</v>
      </c>
      <c r="G2035" s="2">
        <f t="shared" si="251"/>
        <v>21.726386000000012</v>
      </c>
      <c r="H2035" s="2">
        <f t="shared" si="247"/>
        <v>17.895740499999992</v>
      </c>
      <c r="I2035" s="2">
        <f t="array" ref="I2035">SUMPRODUCT(B2019:B2038, (ROW(B2019:B2038)-ROW(B2019)+1)) / (20*21/2)</f>
        <v>21.704795238095237</v>
      </c>
      <c r="J2035" s="2">
        <f t="shared" si="250"/>
        <v>21.850648261083748</v>
      </c>
      <c r="K2035" s="2">
        <f t="shared" ref="K2035:K2098" si="252">$K$4*B2035+(1-$K$4)*K2034</f>
        <v>21.630330792247836</v>
      </c>
    </row>
    <row r="2036" spans="1:11" ht="13.5" x14ac:dyDescent="0.25">
      <c r="A2036" s="3">
        <f>TITRES_STAT!B2039</f>
        <v>44967</v>
      </c>
      <c r="B2036" s="17">
        <f>TITRES_STAT!D2039</f>
        <v>21.6675</v>
      </c>
      <c r="C2036" s="2">
        <f t="shared" si="245"/>
        <v>0.1805000000000021</v>
      </c>
      <c r="D2036" s="2">
        <f t="shared" si="246"/>
        <v>21.593499999999999</v>
      </c>
      <c r="E2036" s="2">
        <f t="shared" si="248"/>
        <v>21.749679999999998</v>
      </c>
      <c r="F2036" s="2">
        <f t="shared" si="249"/>
        <v>21.912640000000003</v>
      </c>
      <c r="G2036" s="2">
        <f t="shared" si="251"/>
        <v>21.741372000000016</v>
      </c>
      <c r="H2036" s="2">
        <f t="shared" si="247"/>
        <v>17.940221499999993</v>
      </c>
      <c r="I2036" s="2">
        <f t="array" ref="I2036">SUMPRODUCT(B2020:B2039, (ROW(B2020:B2039)-ROW(B2020)+1)) / (20*21/2)</f>
        <v>21.68290857142857</v>
      </c>
      <c r="J2036" s="2">
        <f t="shared" si="250"/>
        <v>21.833205569551964</v>
      </c>
      <c r="K2036" s="2">
        <f t="shared" si="252"/>
        <v>21.631788408238119</v>
      </c>
    </row>
    <row r="2037" spans="1:11" ht="13.5" x14ac:dyDescent="0.25">
      <c r="A2037" s="3">
        <f>TITRES_STAT!B2040</f>
        <v>44970</v>
      </c>
      <c r="B2037" s="17">
        <f>TITRES_STAT!D2040</f>
        <v>21.18</v>
      </c>
      <c r="C2037" s="2">
        <f t="shared" si="245"/>
        <v>-0.48750000000000071</v>
      </c>
      <c r="D2037" s="2">
        <f t="shared" si="246"/>
        <v>21.495999999999999</v>
      </c>
      <c r="E2037" s="2">
        <f t="shared" si="248"/>
        <v>21.669329999999999</v>
      </c>
      <c r="F2037" s="2">
        <f t="shared" si="249"/>
        <v>21.843125000000004</v>
      </c>
      <c r="G2037" s="2">
        <f t="shared" si="251"/>
        <v>21.743358000000011</v>
      </c>
      <c r="H2037" s="2">
        <f t="shared" si="247"/>
        <v>17.981791999999992</v>
      </c>
      <c r="I2037" s="2">
        <f t="array" ref="I2037">SUMPRODUCT(B2021:B2040, (ROW(B2021:B2040)-ROW(B2021)+1)) / (20*21/2)</f>
        <v>21.667903809523807</v>
      </c>
      <c r="J2037" s="2">
        <f t="shared" si="250"/>
        <v>21.770995515308922</v>
      </c>
      <c r="K2037" s="2">
        <f t="shared" si="252"/>
        <v>21.614071215758194</v>
      </c>
    </row>
    <row r="2038" spans="1:11" ht="13.5" x14ac:dyDescent="0.25">
      <c r="A2038" s="3">
        <f>TITRES_STAT!B2041</f>
        <v>44971</v>
      </c>
      <c r="B2038" s="17">
        <f>TITRES_STAT!D2041</f>
        <v>21.577200000000001</v>
      </c>
      <c r="C2038" s="2">
        <f t="shared" si="245"/>
        <v>0.39720000000000155</v>
      </c>
      <c r="D2038" s="2">
        <f t="shared" si="246"/>
        <v>21.47974</v>
      </c>
      <c r="E2038" s="2">
        <f t="shared" si="248"/>
        <v>21.633209999999998</v>
      </c>
      <c r="F2038" s="2">
        <f t="shared" si="249"/>
        <v>21.807010000000002</v>
      </c>
      <c r="G2038" s="2">
        <f t="shared" si="251"/>
        <v>21.755094000000007</v>
      </c>
      <c r="H2038" s="2">
        <f t="shared" si="247"/>
        <v>18.025348499999993</v>
      </c>
      <c r="I2038" s="2">
        <f t="array" ref="I2038">SUMPRODUCT(B2022:B2041, (ROW(B2022:B2041)-ROW(B2022)+1)) / (20*21/2)</f>
        <v>21.65005857142857</v>
      </c>
      <c r="J2038" s="2">
        <f t="shared" si="250"/>
        <v>21.752538799565215</v>
      </c>
      <c r="K2038" s="2">
        <f t="shared" si="252"/>
        <v>21.612625285728459</v>
      </c>
    </row>
    <row r="2039" spans="1:11" ht="13.5" x14ac:dyDescent="0.25">
      <c r="A2039" s="3">
        <f>TITRES_STAT!B2042</f>
        <v>44972</v>
      </c>
      <c r="B2039" s="17">
        <f>TITRES_STAT!D2042</f>
        <v>21.577200000000001</v>
      </c>
      <c r="C2039" s="2">
        <f t="shared" si="245"/>
        <v>0</v>
      </c>
      <c r="D2039" s="2">
        <f t="shared" si="246"/>
        <v>21.497779999999999</v>
      </c>
      <c r="E2039" s="2">
        <f t="shared" si="248"/>
        <v>21.606120000000001</v>
      </c>
      <c r="F2039" s="2">
        <f t="shared" si="249"/>
        <v>21.788950000000003</v>
      </c>
      <c r="G2039" s="2">
        <f t="shared" si="251"/>
        <v>21.77134400000001</v>
      </c>
      <c r="H2039" s="2">
        <f t="shared" si="247"/>
        <v>18.069162999999993</v>
      </c>
      <c r="I2039" s="2">
        <f t="array" ref="I2039">SUMPRODUCT(B2023:B2042, (ROW(B2023:B2042)-ROW(B2023)+1)) / (20*21/2)</f>
        <v>21.634148095238093</v>
      </c>
      <c r="J2039" s="2">
        <f t="shared" si="250"/>
        <v>21.735839866273288</v>
      </c>
      <c r="K2039" s="2">
        <f t="shared" si="252"/>
        <v>21.611236058837147</v>
      </c>
    </row>
    <row r="2040" spans="1:11" ht="13.5" x14ac:dyDescent="0.25">
      <c r="A2040" s="3">
        <f>TITRES_STAT!B2043</f>
        <v>44973</v>
      </c>
      <c r="B2040" s="17">
        <f>TITRES_STAT!D2043</f>
        <v>21.631399999999999</v>
      </c>
      <c r="C2040" s="2">
        <f t="shared" si="245"/>
        <v>5.4199999999998028E-2</v>
      </c>
      <c r="D2040" s="2">
        <f t="shared" si="246"/>
        <v>21.52666</v>
      </c>
      <c r="E2040" s="2">
        <f t="shared" si="248"/>
        <v>21.602510000000002</v>
      </c>
      <c r="F2040" s="2">
        <f t="shared" si="249"/>
        <v>21.764575000000001</v>
      </c>
      <c r="G2040" s="2">
        <f t="shared" si="251"/>
        <v>21.788678000000004</v>
      </c>
      <c r="H2040" s="2">
        <f t="shared" si="247"/>
        <v>18.113248499999994</v>
      </c>
      <c r="I2040" s="2">
        <f t="array" ref="I2040">SUMPRODUCT(B2024:B2043, (ROW(B2024:B2043)-ROW(B2024)+1)) / (20*21/2)</f>
        <v>21.627270476190478</v>
      </c>
      <c r="J2040" s="2">
        <f t="shared" si="250"/>
        <v>21.725893212342498</v>
      </c>
      <c r="K2040" s="2">
        <f t="shared" si="252"/>
        <v>21.612026801627845</v>
      </c>
    </row>
    <row r="2041" spans="1:11" ht="13.5" x14ac:dyDescent="0.25">
      <c r="A2041" s="3">
        <f>TITRES_STAT!B2044</f>
        <v>44974</v>
      </c>
      <c r="B2041" s="17">
        <f>TITRES_STAT!D2044</f>
        <v>21.577200000000001</v>
      </c>
      <c r="C2041" s="2">
        <f t="shared" si="245"/>
        <v>-5.4199999999998028E-2</v>
      </c>
      <c r="D2041" s="2">
        <f t="shared" si="246"/>
        <v>21.508600000000001</v>
      </c>
      <c r="E2041" s="2">
        <f t="shared" si="248"/>
        <v>21.551050000000004</v>
      </c>
      <c r="F2041" s="2">
        <f t="shared" si="249"/>
        <v>21.744260000000004</v>
      </c>
      <c r="G2041" s="2">
        <f t="shared" si="251"/>
        <v>21.804748000000004</v>
      </c>
      <c r="H2041" s="2">
        <f t="shared" si="247"/>
        <v>18.157148999999997</v>
      </c>
      <c r="I2041" s="2">
        <f t="array" ref="I2041">SUMPRODUCT(B2025:B2044, (ROW(B2025:B2044)-ROW(B2025)+1)) / (20*21/2)</f>
        <v>21.592057619047619</v>
      </c>
      <c r="J2041" s="2">
        <f t="shared" si="250"/>
        <v>21.711731954024163</v>
      </c>
      <c r="K2041" s="2">
        <f t="shared" si="252"/>
        <v>21.610661044701263</v>
      </c>
    </row>
    <row r="2042" spans="1:11" ht="13.5" x14ac:dyDescent="0.25">
      <c r="A2042" s="3">
        <f>TITRES_STAT!B2045</f>
        <v>44977</v>
      </c>
      <c r="B2042" s="17">
        <f>TITRES_STAT!D2045</f>
        <v>21.577200000000001</v>
      </c>
      <c r="C2042" s="2">
        <f t="shared" si="245"/>
        <v>0</v>
      </c>
      <c r="D2042" s="2">
        <f t="shared" si="246"/>
        <v>21.588039999999999</v>
      </c>
      <c r="E2042" s="2">
        <f t="shared" si="248"/>
        <v>21.542020000000001</v>
      </c>
      <c r="F2042" s="2">
        <f t="shared" si="249"/>
        <v>21.730715</v>
      </c>
      <c r="G2042" s="2">
        <f t="shared" si="251"/>
        <v>21.817386000000003</v>
      </c>
      <c r="H2042" s="2">
        <f t="shared" si="247"/>
        <v>18.201049499999996</v>
      </c>
      <c r="I2042" s="2">
        <f t="array" ref="I2042">SUMPRODUCT(B2026:B2045, (ROW(B2026:B2045)-ROW(B2026)+1)) / (20*21/2)</f>
        <v>21.563944285714289</v>
      </c>
      <c r="J2042" s="2">
        <f t="shared" si="250"/>
        <v>21.698919386974243</v>
      </c>
      <c r="K2042" s="2">
        <f t="shared" si="252"/>
        <v>21.609348846869839</v>
      </c>
    </row>
    <row r="2043" spans="1:11" ht="13.5" x14ac:dyDescent="0.25">
      <c r="A2043" s="3">
        <f>TITRES_STAT!B2046</f>
        <v>44978</v>
      </c>
      <c r="B2043" s="17">
        <f>TITRES_STAT!D2046</f>
        <v>21.6585</v>
      </c>
      <c r="C2043" s="2">
        <f t="shared" si="245"/>
        <v>8.1299999999998818E-2</v>
      </c>
      <c r="D2043" s="2">
        <f t="shared" si="246"/>
        <v>21.604300000000002</v>
      </c>
      <c r="E2043" s="2">
        <f t="shared" si="248"/>
        <v>21.542020000000001</v>
      </c>
      <c r="F2043" s="2">
        <f t="shared" si="249"/>
        <v>21.721235</v>
      </c>
      <c r="G2043" s="2">
        <f t="shared" si="251"/>
        <v>21.833456000000002</v>
      </c>
      <c r="H2043" s="2">
        <f t="shared" si="247"/>
        <v>18.245700499999995</v>
      </c>
      <c r="I2043" s="2">
        <f t="array" ref="I2043">SUMPRODUCT(B2027:B2046, (ROW(B2027:B2046)-ROW(B2027)+1)) / (20*21/2)</f>
        <v>21.563303333333334</v>
      </c>
      <c r="J2043" s="2">
        <f t="shared" si="250"/>
        <v>21.695069921548125</v>
      </c>
      <c r="K2043" s="2">
        <f t="shared" si="252"/>
        <v>21.611276343071022</v>
      </c>
    </row>
    <row r="2044" spans="1:11" ht="13.5" x14ac:dyDescent="0.25">
      <c r="A2044" s="3">
        <f>TITRES_STAT!B2047</f>
        <v>44979</v>
      </c>
      <c r="B2044" s="17">
        <f>TITRES_STAT!D2047</f>
        <v>21.351500000000001</v>
      </c>
      <c r="C2044" s="2">
        <f t="shared" si="245"/>
        <v>-0.30699999999999861</v>
      </c>
      <c r="D2044" s="2">
        <f t="shared" si="246"/>
        <v>21.559160000000002</v>
      </c>
      <c r="E2044" s="2">
        <f t="shared" si="248"/>
        <v>21.528469999999999</v>
      </c>
      <c r="F2044" s="2">
        <f t="shared" si="249"/>
        <v>21.691890000000001</v>
      </c>
      <c r="G2044" s="2">
        <f t="shared" si="251"/>
        <v>21.843385999999999</v>
      </c>
      <c r="H2044" s="2">
        <f t="shared" si="247"/>
        <v>18.288859499999997</v>
      </c>
      <c r="I2044" s="2">
        <f t="array" ref="I2044">SUMPRODUCT(B2028:B2047, (ROW(B2028:B2047)-ROW(B2028)+1)) / (20*21/2)</f>
        <v>21.549335714285714</v>
      </c>
      <c r="J2044" s="2">
        <f t="shared" si="250"/>
        <v>21.662348976638778</v>
      </c>
      <c r="K2044" s="2">
        <f t="shared" si="252"/>
        <v>21.601089035499612</v>
      </c>
    </row>
    <row r="2045" spans="1:11" ht="13.5" x14ac:dyDescent="0.25">
      <c r="A2045" s="3">
        <f>TITRES_STAT!B2048</f>
        <v>44980</v>
      </c>
      <c r="B2045" s="17">
        <f>TITRES_STAT!D2048</f>
        <v>21.396699999999999</v>
      </c>
      <c r="C2045" s="2">
        <f t="shared" si="245"/>
        <v>4.5199999999997686E-2</v>
      </c>
      <c r="D2045" s="2">
        <f t="shared" si="246"/>
        <v>21.512219999999999</v>
      </c>
      <c r="E2045" s="2">
        <f t="shared" si="248"/>
        <v>21.519440000000003</v>
      </c>
      <c r="F2045" s="2">
        <f t="shared" si="249"/>
        <v>21.656230000000001</v>
      </c>
      <c r="G2045" s="2">
        <f t="shared" si="251"/>
        <v>21.843385999999999</v>
      </c>
      <c r="H2045" s="2">
        <f t="shared" si="247"/>
        <v>18.332244499999998</v>
      </c>
      <c r="I2045" s="2">
        <f t="array" ref="I2045">SUMPRODUCT(B2029:B2048, (ROW(B2029:B2048)-ROW(B2029)+1)) / (20*21/2)</f>
        <v>21.539446666666667</v>
      </c>
      <c r="J2045" s="2">
        <f t="shared" si="250"/>
        <v>21.637049074101753</v>
      </c>
      <c r="K2045" s="2">
        <f t="shared" si="252"/>
        <v>21.593073779205511</v>
      </c>
    </row>
    <row r="2046" spans="1:11" ht="13.5" x14ac:dyDescent="0.25">
      <c r="A2046" s="3">
        <f>TITRES_STAT!B2049</f>
        <v>44981</v>
      </c>
      <c r="B2046" s="17">
        <f>TITRES_STAT!D2049</f>
        <v>21.6495</v>
      </c>
      <c r="C2046" s="2">
        <f t="shared" si="245"/>
        <v>0.25280000000000058</v>
      </c>
      <c r="D2046" s="2">
        <f t="shared" si="246"/>
        <v>21.526679999999999</v>
      </c>
      <c r="E2046" s="2">
        <f t="shared" si="248"/>
        <v>21.51764</v>
      </c>
      <c r="F2046" s="2">
        <f t="shared" si="249"/>
        <v>21.633659999999999</v>
      </c>
      <c r="G2046" s="2">
        <f t="shared" si="251"/>
        <v>21.852955999999999</v>
      </c>
      <c r="H2046" s="2">
        <f t="shared" si="247"/>
        <v>18.376893499999998</v>
      </c>
      <c r="I2046" s="2">
        <f t="array" ref="I2046">SUMPRODUCT(B2030:B2049, (ROW(B2030:B2049)-ROW(B2030)+1)) / (20*21/2)</f>
        <v>21.523021428571429</v>
      </c>
      <c r="J2046" s="2">
        <f t="shared" si="250"/>
        <v>21.638234876568252</v>
      </c>
      <c r="K2046" s="2">
        <f t="shared" si="252"/>
        <v>21.595286572177844</v>
      </c>
    </row>
    <row r="2047" spans="1:11" ht="13.5" x14ac:dyDescent="0.25">
      <c r="A2047" s="3">
        <f>TITRES_STAT!B2050</f>
        <v>44984</v>
      </c>
      <c r="B2047" s="17">
        <f>TITRES_STAT!D2050</f>
        <v>21.486999999999998</v>
      </c>
      <c r="C2047" s="2">
        <f t="shared" si="245"/>
        <v>-0.16250000000000142</v>
      </c>
      <c r="D2047" s="2">
        <f t="shared" si="246"/>
        <v>21.50864</v>
      </c>
      <c r="E2047" s="2">
        <f t="shared" si="248"/>
        <v>21.54834</v>
      </c>
      <c r="F2047" s="2">
        <f t="shared" si="249"/>
        <v>21.608834999999999</v>
      </c>
      <c r="G2047" s="2">
        <f t="shared" si="251"/>
        <v>21.863790000000005</v>
      </c>
      <c r="H2047" s="2">
        <f t="shared" si="247"/>
        <v>18.420729999999995</v>
      </c>
      <c r="I2047" s="2">
        <f t="array" ref="I2047">SUMPRODUCT(B2031:B2050, (ROW(B2031:B2050)-ROW(B2031)+1)) / (20*21/2)</f>
        <v>21.519840952380953</v>
      </c>
      <c r="J2047" s="2">
        <f t="shared" si="250"/>
        <v>21.623831554990325</v>
      </c>
      <c r="K2047" s="2">
        <f t="shared" si="252"/>
        <v>21.591040039935574</v>
      </c>
    </row>
    <row r="2048" spans="1:11" ht="13.5" x14ac:dyDescent="0.25">
      <c r="A2048" s="3">
        <f>TITRES_STAT!B2051</f>
        <v>44985</v>
      </c>
      <c r="B2048" s="17">
        <f>TITRES_STAT!D2051</f>
        <v>21.504999999999999</v>
      </c>
      <c r="C2048" s="2">
        <f t="shared" si="245"/>
        <v>1.8000000000000682E-2</v>
      </c>
      <c r="D2048" s="2">
        <f t="shared" si="246"/>
        <v>21.477939999999997</v>
      </c>
      <c r="E2048" s="2">
        <f t="shared" si="248"/>
        <v>21.541119999999999</v>
      </c>
      <c r="F2048" s="2">
        <f t="shared" si="249"/>
        <v>21.587165000000002</v>
      </c>
      <c r="G2048" s="2">
        <f t="shared" si="251"/>
        <v>21.86054</v>
      </c>
      <c r="H2048" s="2">
        <f t="shared" si="247"/>
        <v>18.464656499999997</v>
      </c>
      <c r="I2048" s="2">
        <f t="array" ref="I2048">SUMPRODUCT(B2032:B2051, (ROW(B2032:B2051)-ROW(B2032)+1)) / (20*21/2)</f>
        <v>21.513867142857141</v>
      </c>
      <c r="J2048" s="2">
        <f t="shared" si="250"/>
        <v>21.612514264038865</v>
      </c>
      <c r="K2048" s="2">
        <f t="shared" si="252"/>
        <v>21.587665920722415</v>
      </c>
    </row>
    <row r="2049" spans="1:11" ht="13.5" x14ac:dyDescent="0.25">
      <c r="A2049" s="3">
        <f>TITRES_STAT!B2052</f>
        <v>44986</v>
      </c>
      <c r="B2049" s="17">
        <f>TITRES_STAT!D2052</f>
        <v>21.4147</v>
      </c>
      <c r="C2049" s="2">
        <f t="shared" si="245"/>
        <v>-9.0299999999999159E-2</v>
      </c>
      <c r="D2049" s="2">
        <f t="shared" si="246"/>
        <v>21.490579999999998</v>
      </c>
      <c r="E2049" s="2">
        <f t="shared" si="248"/>
        <v>21.52487</v>
      </c>
      <c r="F2049" s="2">
        <f t="shared" si="249"/>
        <v>21.565495000000002</v>
      </c>
      <c r="G2049" s="2">
        <f t="shared" si="251"/>
        <v>21.854580000000006</v>
      </c>
      <c r="H2049" s="2">
        <f t="shared" si="247"/>
        <v>18.508174499999999</v>
      </c>
      <c r="I2049" s="2">
        <f t="array" ref="I2049">SUMPRODUCT(B2033:B2052, (ROW(B2033:B2052)-ROW(B2033)+1)) / (20*21/2)</f>
        <v>21.509873333333331</v>
      </c>
      <c r="J2049" s="2">
        <f t="shared" si="250"/>
        <v>21.593674810320877</v>
      </c>
      <c r="K2049" s="2">
        <f t="shared" si="252"/>
        <v>21.580882943439185</v>
      </c>
    </row>
    <row r="2050" spans="1:11" ht="13.5" x14ac:dyDescent="0.25">
      <c r="A2050" s="3">
        <f>TITRES_STAT!B2053</f>
        <v>44987</v>
      </c>
      <c r="B2050" s="17">
        <f>TITRES_STAT!D2053</f>
        <v>21.5321</v>
      </c>
      <c r="C2050" s="2">
        <f t="shared" si="245"/>
        <v>0.11739999999999995</v>
      </c>
      <c r="D2050" s="2">
        <f t="shared" si="246"/>
        <v>21.517659999999999</v>
      </c>
      <c r="E2050" s="2">
        <f t="shared" si="248"/>
        <v>21.514940000000003</v>
      </c>
      <c r="F2050" s="2">
        <f t="shared" si="249"/>
        <v>21.558725000000003</v>
      </c>
      <c r="G2050" s="2">
        <f t="shared" si="251"/>
        <v>21.848801999999999</v>
      </c>
      <c r="H2050" s="2">
        <f t="shared" si="247"/>
        <v>18.552279499999997</v>
      </c>
      <c r="I2050" s="2">
        <f t="array" ref="I2050">SUMPRODUCT(B2034:B2053, (ROW(B2034:B2053)-ROW(B2034)+1)) / (20*21/2)</f>
        <v>21.505872380952383</v>
      </c>
      <c r="J2050" s="2">
        <f t="shared" si="250"/>
        <v>21.587810542671271</v>
      </c>
      <c r="K2050" s="2">
        <f t="shared" si="252"/>
        <v>21.578969886833729</v>
      </c>
    </row>
    <row r="2051" spans="1:11" ht="13.5" x14ac:dyDescent="0.25">
      <c r="A2051" s="3">
        <f>TITRES_STAT!B2054</f>
        <v>44988</v>
      </c>
      <c r="B2051" s="17">
        <f>TITRES_STAT!D2054</f>
        <v>21.495999999999999</v>
      </c>
      <c r="C2051" s="2">
        <f t="shared" si="245"/>
        <v>-3.6100000000001131E-2</v>
      </c>
      <c r="D2051" s="2">
        <f t="shared" si="246"/>
        <v>21.48696</v>
      </c>
      <c r="E2051" s="2">
        <f t="shared" si="248"/>
        <v>21.506820000000001</v>
      </c>
      <c r="F2051" s="2">
        <f t="shared" si="249"/>
        <v>21.528935000000001</v>
      </c>
      <c r="G2051" s="2">
        <f t="shared" si="251"/>
        <v>21.845371999999998</v>
      </c>
      <c r="H2051" s="2">
        <f t="shared" si="247"/>
        <v>18.596246999999998</v>
      </c>
      <c r="I2051" s="2">
        <f t="array" ref="I2051">SUMPRODUCT(B2035:B2054, (ROW(B2035:B2054)-ROW(B2035)+1)) / (20*21/2)</f>
        <v>21.490693333333329</v>
      </c>
      <c r="J2051" s="2">
        <f t="shared" si="250"/>
        <v>21.579066681464482</v>
      </c>
      <c r="K2051" s="2">
        <f t="shared" si="252"/>
        <v>21.575716165781429</v>
      </c>
    </row>
    <row r="2052" spans="1:11" ht="13.5" x14ac:dyDescent="0.25">
      <c r="A2052" s="3">
        <f>TITRES_STAT!B2055</f>
        <v>44991</v>
      </c>
      <c r="B2052" s="17">
        <f>TITRES_STAT!D2055</f>
        <v>21.486999999999998</v>
      </c>
      <c r="C2052" s="2">
        <f t="shared" ref="C2052:C2115" si="253">B2052-B2051</f>
        <v>-9.0000000000003411E-3</v>
      </c>
      <c r="D2052" s="2">
        <f t="shared" si="246"/>
        <v>21.486959999999996</v>
      </c>
      <c r="E2052" s="2">
        <f t="shared" si="248"/>
        <v>21.497800000000002</v>
      </c>
      <c r="F2052" s="2">
        <f t="shared" si="249"/>
        <v>21.519910000000003</v>
      </c>
      <c r="G2052" s="2">
        <f t="shared" si="251"/>
        <v>21.841761999999999</v>
      </c>
      <c r="H2052" s="2">
        <f t="shared" si="247"/>
        <v>18.640427499999998</v>
      </c>
      <c r="I2052" s="2">
        <f t="array" ref="I2052">SUMPRODUCT(B2036:B2055, (ROW(B2036:B2055)-ROW(B2036)+1)) / (20*21/2)</f>
        <v>21.471864285714283</v>
      </c>
      <c r="J2052" s="2">
        <f t="shared" si="250"/>
        <v>21.570298426086914</v>
      </c>
      <c r="K2052" s="2">
        <f t="shared" si="252"/>
        <v>21.572237100456668</v>
      </c>
    </row>
    <row r="2053" spans="1:11" ht="13.5" x14ac:dyDescent="0.25">
      <c r="A2053" s="3">
        <f>TITRES_STAT!B2056</f>
        <v>44992</v>
      </c>
      <c r="B2053" s="17">
        <f>TITRES_STAT!D2056</f>
        <v>21.477900000000002</v>
      </c>
      <c r="C2053" s="2">
        <f t="shared" si="253"/>
        <v>-9.0999999999965553E-3</v>
      </c>
      <c r="D2053" s="2">
        <f t="shared" si="246"/>
        <v>21.481539999999999</v>
      </c>
      <c r="E2053" s="2">
        <f t="shared" si="248"/>
        <v>21.47974</v>
      </c>
      <c r="F2053" s="2">
        <f t="shared" si="249"/>
        <v>21.51088</v>
      </c>
      <c r="G2053" s="2">
        <f t="shared" si="251"/>
        <v>21.833456000000002</v>
      </c>
      <c r="H2053" s="2">
        <f t="shared" si="247"/>
        <v>18.683265999999996</v>
      </c>
      <c r="I2053" s="2">
        <f t="array" ref="I2053">SUMPRODUCT(B2037:B2056, (ROW(B2037:B2056)-ROW(B2037)+1)) / (20*21/2)</f>
        <v>21.454752380952378</v>
      </c>
      <c r="J2053" s="2">
        <f t="shared" si="250"/>
        <v>21.5614985759834</v>
      </c>
      <c r="K2053" s="2">
        <f t="shared" si="252"/>
        <v>21.568537606321115</v>
      </c>
    </row>
    <row r="2054" spans="1:11" ht="13.5" x14ac:dyDescent="0.25">
      <c r="A2054" s="3">
        <f>TITRES_STAT!B2057</f>
        <v>44993</v>
      </c>
      <c r="B2054" s="17">
        <f>TITRES_STAT!D2057</f>
        <v>21.351500000000001</v>
      </c>
      <c r="C2054" s="2">
        <f t="shared" si="253"/>
        <v>-0.12640000000000029</v>
      </c>
      <c r="D2054" s="2">
        <f t="shared" ref="D2054:D2117" si="254">AVERAGE(B2050:B2054)</f>
        <v>21.468899999999998</v>
      </c>
      <c r="E2054" s="2">
        <f t="shared" si="248"/>
        <v>21.47974</v>
      </c>
      <c r="F2054" s="2">
        <f t="shared" si="249"/>
        <v>21.504104999999999</v>
      </c>
      <c r="G2054" s="2">
        <f t="shared" si="251"/>
        <v>21.832371999999999</v>
      </c>
      <c r="H2054" s="2">
        <f t="shared" si="247"/>
        <v>18.725517500000002</v>
      </c>
      <c r="I2054" s="2">
        <f t="array" ref="I2054">SUMPRODUCT(B2038:B2057, (ROW(B2038:B2057)-ROW(B2038)+1)) / (20*21/2)</f>
        <v>21.438459999999996</v>
      </c>
      <c r="J2054" s="2">
        <f t="shared" si="250"/>
        <v>21.541498711604028</v>
      </c>
      <c r="K2054" s="2">
        <f t="shared" si="252"/>
        <v>21.560026327641857</v>
      </c>
    </row>
    <row r="2055" spans="1:11" ht="13.5" x14ac:dyDescent="0.25">
      <c r="A2055" s="3">
        <f>TITRES_STAT!B2058</f>
        <v>44994</v>
      </c>
      <c r="B2055" s="17">
        <f>TITRES_STAT!D2058</f>
        <v>21.3064</v>
      </c>
      <c r="C2055" s="2">
        <f t="shared" si="253"/>
        <v>-4.5100000000001472E-2</v>
      </c>
      <c r="D2055" s="2">
        <f t="shared" si="254"/>
        <v>21.423759999999998</v>
      </c>
      <c r="E2055" s="2">
        <f t="shared" si="248"/>
        <v>21.470709999999997</v>
      </c>
      <c r="F2055" s="2">
        <f t="shared" si="249"/>
        <v>21.495075</v>
      </c>
      <c r="G2055" s="2">
        <f t="shared" si="251"/>
        <v>21.825149999999994</v>
      </c>
      <c r="H2055" s="2">
        <f t="shared" si="247"/>
        <v>18.767543499999999</v>
      </c>
      <c r="I2055" s="2">
        <f t="array" ref="I2055">SUMPRODUCT(B2039:B2058, (ROW(B2039:B2058)-ROW(B2039)+1)) / (20*21/2)</f>
        <v>21.40867047619048</v>
      </c>
      <c r="J2055" s="2">
        <f t="shared" si="250"/>
        <v>21.519108358117929</v>
      </c>
      <c r="K2055" s="2">
        <f t="shared" si="252"/>
        <v>21.550080197146098</v>
      </c>
    </row>
    <row r="2056" spans="1:11" ht="13.5" x14ac:dyDescent="0.25">
      <c r="A2056" s="3">
        <f>TITRES_STAT!B2059</f>
        <v>44995</v>
      </c>
      <c r="B2056" s="17">
        <f>TITRES_STAT!D2059</f>
        <v>21.3154</v>
      </c>
      <c r="C2056" s="2">
        <f t="shared" si="253"/>
        <v>9.0000000000003411E-3</v>
      </c>
      <c r="D2056" s="2">
        <f t="shared" si="254"/>
        <v>21.387639999999998</v>
      </c>
      <c r="E2056" s="2">
        <f t="shared" si="248"/>
        <v>21.4373</v>
      </c>
      <c r="F2056" s="2">
        <f t="shared" si="249"/>
        <v>21.47747</v>
      </c>
      <c r="G2056" s="2">
        <f t="shared" si="251"/>
        <v>21.818107999999992</v>
      </c>
      <c r="H2056" s="2">
        <f t="shared" si="247"/>
        <v>18.809118000000002</v>
      </c>
      <c r="I2056" s="2">
        <f t="array" ref="I2056">SUMPRODUCT(B2040:B2059, (ROW(B2040:B2059)-ROW(B2040)+1)) / (20*21/2)</f>
        <v>21.376510476190475</v>
      </c>
      <c r="J2056" s="2">
        <f t="shared" si="250"/>
        <v>21.499707562106696</v>
      </c>
      <c r="K2056" s="2">
        <f t="shared" si="252"/>
        <v>21.540877052159978</v>
      </c>
    </row>
    <row r="2057" spans="1:11" ht="13.5" x14ac:dyDescent="0.25">
      <c r="A2057" s="3">
        <f>TITRES_STAT!B2060</f>
        <v>44998</v>
      </c>
      <c r="B2057" s="17">
        <f>TITRES_STAT!D2060</f>
        <v>21.3064</v>
      </c>
      <c r="C2057" s="2">
        <f t="shared" si="253"/>
        <v>-9.0000000000003411E-3</v>
      </c>
      <c r="D2057" s="2">
        <f t="shared" si="254"/>
        <v>21.351520000000001</v>
      </c>
      <c r="E2057" s="2">
        <f t="shared" si="248"/>
        <v>21.419239999999995</v>
      </c>
      <c r="F2057" s="2">
        <f t="shared" si="249"/>
        <v>21.483789999999999</v>
      </c>
      <c r="G2057" s="2">
        <f t="shared" si="251"/>
        <v>21.806371999999989</v>
      </c>
      <c r="H2057" s="2">
        <f t="shared" si="247"/>
        <v>18.850647499999997</v>
      </c>
      <c r="I2057" s="2">
        <f t="array" ref="I2057">SUMPRODUCT(B2041:B2060, (ROW(B2041:B2060)-ROW(B2041)+1)) / (20*21/2)</f>
        <v>21.346499999999999</v>
      </c>
      <c r="J2057" s="2">
        <f t="shared" si="250"/>
        <v>21.481297318096534</v>
      </c>
      <c r="K2057" s="2">
        <f t="shared" si="252"/>
        <v>21.531681873643901</v>
      </c>
    </row>
    <row r="2058" spans="1:11" ht="13.5" x14ac:dyDescent="0.25">
      <c r="A2058" s="3">
        <f>TITRES_STAT!B2061</f>
        <v>44999</v>
      </c>
      <c r="B2058" s="17">
        <f>TITRES_STAT!D2061</f>
        <v>21.170999999999999</v>
      </c>
      <c r="C2058" s="2">
        <f t="shared" si="253"/>
        <v>-0.13540000000000063</v>
      </c>
      <c r="D2058" s="2">
        <f t="shared" si="254"/>
        <v>21.290139999999997</v>
      </c>
      <c r="E2058" s="2">
        <f t="shared" si="248"/>
        <v>21.385839999999998</v>
      </c>
      <c r="F2058" s="2">
        <f t="shared" si="249"/>
        <v>21.463479999999997</v>
      </c>
      <c r="G2058" s="2">
        <f t="shared" si="251"/>
        <v>21.787593999999991</v>
      </c>
      <c r="H2058" s="2">
        <f t="shared" ref="H2058:H2121" si="255">AVERAGE(B1859:B2058)</f>
        <v>18.891544999999997</v>
      </c>
      <c r="I2058" s="2">
        <f t="array" ref="I2058">SUMPRODUCT(B2042:B2061, (ROW(B2042:B2061)-ROW(B2042)+1)) / (20*21/2)</f>
        <v>21.318040000000003</v>
      </c>
      <c r="J2058" s="2">
        <f t="shared" si="250"/>
        <v>21.451745192563532</v>
      </c>
      <c r="K2058" s="2">
        <f t="shared" si="252"/>
        <v>21.51753748644218</v>
      </c>
    </row>
    <row r="2059" spans="1:11" ht="13.5" x14ac:dyDescent="0.25">
      <c r="A2059" s="3">
        <f>TITRES_STAT!B2062</f>
        <v>45000</v>
      </c>
      <c r="B2059" s="17">
        <f>TITRES_STAT!D2062</f>
        <v>21.125800000000002</v>
      </c>
      <c r="C2059" s="2">
        <f t="shared" si="253"/>
        <v>-4.5199999999997686E-2</v>
      </c>
      <c r="D2059" s="2">
        <f t="shared" si="254"/>
        <v>21.244999999999997</v>
      </c>
      <c r="E2059" s="2">
        <f t="shared" si="248"/>
        <v>21.356950000000001</v>
      </c>
      <c r="F2059" s="2">
        <f t="shared" si="249"/>
        <v>21.440909999999999</v>
      </c>
      <c r="G2059" s="2">
        <f t="shared" si="251"/>
        <v>21.767911999999992</v>
      </c>
      <c r="H2059" s="2">
        <f t="shared" si="255"/>
        <v>18.932216499999996</v>
      </c>
      <c r="I2059" s="2">
        <f t="array" ref="I2059">SUMPRODUCT(B2043:B2062, (ROW(B2043:B2062)-ROW(B2043)+1)) / (20*21/2)</f>
        <v>21.291772380952384</v>
      </c>
      <c r="J2059" s="2">
        <f t="shared" si="250"/>
        <v>21.420702793271769</v>
      </c>
      <c r="K2059" s="2">
        <f t="shared" si="252"/>
        <v>21.502175232071899</v>
      </c>
    </row>
    <row r="2060" spans="1:11" ht="13.5" x14ac:dyDescent="0.25">
      <c r="A2060" s="3">
        <f>TITRES_STAT!B2063</f>
        <v>45001</v>
      </c>
      <c r="B2060" s="17">
        <f>TITRES_STAT!D2063</f>
        <v>21.125800000000002</v>
      </c>
      <c r="C2060" s="2">
        <f t="shared" si="253"/>
        <v>0</v>
      </c>
      <c r="D2060" s="2">
        <f t="shared" si="254"/>
        <v>21.208880000000001</v>
      </c>
      <c r="E2060" s="2">
        <f t="shared" ref="E2060:E2123" si="256">AVERAGE(B2051:B2060)</f>
        <v>21.316319999999997</v>
      </c>
      <c r="F2060" s="2">
        <f t="shared" si="249"/>
        <v>21.41563</v>
      </c>
      <c r="G2060" s="2">
        <f t="shared" si="251"/>
        <v>21.751659999999994</v>
      </c>
      <c r="H2060" s="2">
        <f t="shared" si="255"/>
        <v>18.973294499999994</v>
      </c>
      <c r="I2060" s="2">
        <f t="array" ref="I2060">SUMPRODUCT(B2044:B2063, (ROW(B2044:B2063)-ROW(B2044)+1)) / (20*21/2)</f>
        <v>21.242763809523812</v>
      </c>
      <c r="J2060" s="2">
        <f t="shared" si="250"/>
        <v>21.392616812960171</v>
      </c>
      <c r="K2060" s="2">
        <f t="shared" si="252"/>
        <v>21.487415419049473</v>
      </c>
    </row>
    <row r="2061" spans="1:11" ht="13.5" x14ac:dyDescent="0.25">
      <c r="A2061" s="3">
        <f>TITRES_STAT!B2064</f>
        <v>45002</v>
      </c>
      <c r="B2061" s="17">
        <f>TITRES_STAT!D2064</f>
        <v>21.116800000000001</v>
      </c>
      <c r="C2061" s="2">
        <f t="shared" si="253"/>
        <v>-9.0000000000003411E-3</v>
      </c>
      <c r="D2061" s="2">
        <f t="shared" si="254"/>
        <v>21.169159999999998</v>
      </c>
      <c r="E2061" s="2">
        <f t="shared" si="256"/>
        <v>21.278399999999998</v>
      </c>
      <c r="F2061" s="2">
        <f t="shared" si="249"/>
        <v>21.392610000000001</v>
      </c>
      <c r="G2061" s="2">
        <f t="shared" si="251"/>
        <v>21.729811999999995</v>
      </c>
      <c r="H2061" s="2">
        <f t="shared" si="255"/>
        <v>19.014507999999992</v>
      </c>
      <c r="I2061" s="2">
        <f t="array" ref="I2061">SUMPRODUCT(B2045:B2064, (ROW(B2045:B2064)-ROW(B2045)+1)) / (20*21/2)</f>
        <v>21.231971904761906</v>
      </c>
      <c r="J2061" s="2">
        <f t="shared" si="250"/>
        <v>21.366348545059203</v>
      </c>
      <c r="K2061" s="2">
        <f t="shared" si="252"/>
        <v>21.472881481047533</v>
      </c>
    </row>
    <row r="2062" spans="1:11" ht="13.5" x14ac:dyDescent="0.25">
      <c r="A2062" s="3">
        <f>TITRES_STAT!B2065</f>
        <v>45006</v>
      </c>
      <c r="B2062" s="17">
        <f>TITRES_STAT!D2065</f>
        <v>21.116800000000001</v>
      </c>
      <c r="C2062" s="2">
        <f t="shared" si="253"/>
        <v>0</v>
      </c>
      <c r="D2062" s="2">
        <f t="shared" si="254"/>
        <v>21.131239999999998</v>
      </c>
      <c r="E2062" s="2">
        <f t="shared" si="256"/>
        <v>21.241379999999999</v>
      </c>
      <c r="F2062" s="2">
        <f t="shared" si="249"/>
        <v>21.369590000000006</v>
      </c>
      <c r="G2062" s="2">
        <f t="shared" si="251"/>
        <v>21.706157999999995</v>
      </c>
      <c r="H2062" s="2">
        <f t="shared" si="255"/>
        <v>19.056353499999993</v>
      </c>
      <c r="I2062" s="2">
        <f t="array" ref="I2062">SUMPRODUCT(B2046:B2065, (ROW(B2046:B2065)-ROW(B2046)+1)) / (20*21/2)</f>
        <v>21.203767619047621</v>
      </c>
      <c r="J2062" s="2">
        <f t="shared" si="250"/>
        <v>21.342582016958328</v>
      </c>
      <c r="K2062" s="2">
        <f t="shared" si="252"/>
        <v>21.458917501398609</v>
      </c>
    </row>
    <row r="2063" spans="1:11" ht="13.5" x14ac:dyDescent="0.25">
      <c r="A2063" s="3">
        <f>TITRES_STAT!B2066</f>
        <v>45007</v>
      </c>
      <c r="B2063" s="17">
        <f>TITRES_STAT!D2066</f>
        <v>20.855</v>
      </c>
      <c r="C2063" s="2">
        <f t="shared" si="253"/>
        <v>-0.26180000000000092</v>
      </c>
      <c r="D2063" s="2">
        <f t="shared" si="254"/>
        <v>21.068040000000003</v>
      </c>
      <c r="E2063" s="2">
        <f t="shared" si="256"/>
        <v>21.179089999999999</v>
      </c>
      <c r="F2063" s="2">
        <f t="shared" si="249"/>
        <v>21.329415000000004</v>
      </c>
      <c r="G2063" s="2">
        <f t="shared" si="251"/>
        <v>21.679073999999996</v>
      </c>
      <c r="H2063" s="2">
        <f t="shared" si="255"/>
        <v>19.095625999999992</v>
      </c>
      <c r="I2063" s="2">
        <f t="array" ref="I2063">SUMPRODUCT(B2047:B2066, (ROW(B2047:B2066)-ROW(B2047)+1)) / (20*21/2)</f>
        <v>21.139497619047617</v>
      </c>
      <c r="J2063" s="2">
        <f t="shared" si="250"/>
        <v>21.296145634390868</v>
      </c>
      <c r="K2063" s="2">
        <f t="shared" si="252"/>
        <v>21.435234462128076</v>
      </c>
    </row>
    <row r="2064" spans="1:11" ht="13.5" x14ac:dyDescent="0.25">
      <c r="A2064" s="3">
        <f>TITRES_STAT!B2067</f>
        <v>45008</v>
      </c>
      <c r="B2064" s="17">
        <f>TITRES_STAT!D2067</f>
        <v>21.216100000000001</v>
      </c>
      <c r="C2064" s="2">
        <f t="shared" si="253"/>
        <v>0.36110000000000042</v>
      </c>
      <c r="D2064" s="2">
        <f t="shared" si="254"/>
        <v>21.086100000000002</v>
      </c>
      <c r="E2064" s="2">
        <f t="shared" si="256"/>
        <v>21.165550000000003</v>
      </c>
      <c r="F2064" s="2">
        <f t="shared" si="249"/>
        <v>21.322645000000001</v>
      </c>
      <c r="G2064" s="2">
        <f t="shared" si="251"/>
        <v>21.661017999999999</v>
      </c>
      <c r="H2064" s="2">
        <f t="shared" si="255"/>
        <v>19.134943499999991</v>
      </c>
      <c r="I2064" s="2">
        <f t="array" ref="I2064">SUMPRODUCT(B2048:B2067, (ROW(B2048:B2067)-ROW(B2048)+1)) / (20*21/2)</f>
        <v>21.092980952380952</v>
      </c>
      <c r="J2064" s="2">
        <f t="shared" si="250"/>
        <v>21.288522240639359</v>
      </c>
      <c r="K2064" s="2">
        <f t="shared" si="252"/>
        <v>21.426640953809329</v>
      </c>
    </row>
    <row r="2065" spans="1:11" ht="13.5" x14ac:dyDescent="0.25">
      <c r="A2065" s="3">
        <f>TITRES_STAT!B2068</f>
        <v>45009</v>
      </c>
      <c r="B2065" s="17">
        <f>TITRES_STAT!D2068</f>
        <v>21.026499999999999</v>
      </c>
      <c r="C2065" s="2">
        <f t="shared" si="253"/>
        <v>-0.18960000000000221</v>
      </c>
      <c r="D2065" s="2">
        <f t="shared" si="254"/>
        <v>21.066240000000001</v>
      </c>
      <c r="E2065" s="2">
        <f t="shared" si="256"/>
        <v>21.137560000000001</v>
      </c>
      <c r="F2065" s="2">
        <f t="shared" si="249"/>
        <v>21.304135000000002</v>
      </c>
      <c r="G2065" s="2">
        <f t="shared" si="251"/>
        <v>21.617501999999998</v>
      </c>
      <c r="H2065" s="2">
        <f t="shared" si="255"/>
        <v>19.173718999999991</v>
      </c>
      <c r="I2065" s="2">
        <f t="array" ref="I2065">SUMPRODUCT(B2049:B2068, (ROW(B2049:B2068)-ROW(B2049)+1)) / (20*21/2)</f>
        <v>21.049903809523816</v>
      </c>
      <c r="J2065" s="2">
        <f t="shared" si="250"/>
        <v>21.263567741530849</v>
      </c>
      <c r="K2065" s="2">
        <f t="shared" si="252"/>
        <v>21.41094915169916</v>
      </c>
    </row>
    <row r="2066" spans="1:11" ht="13.5" x14ac:dyDescent="0.25">
      <c r="A2066" s="3">
        <f>TITRES_STAT!B2069</f>
        <v>45012</v>
      </c>
      <c r="B2066" s="17">
        <f>TITRES_STAT!D2069</f>
        <v>20.629300000000001</v>
      </c>
      <c r="C2066" s="2">
        <f t="shared" si="253"/>
        <v>-0.397199999999998</v>
      </c>
      <c r="D2066" s="2">
        <f t="shared" si="254"/>
        <v>20.96874</v>
      </c>
      <c r="E2066" s="2">
        <f t="shared" si="256"/>
        <v>21.068950000000001</v>
      </c>
      <c r="F2066" s="2">
        <f t="shared" si="249"/>
        <v>21.253125000000004</v>
      </c>
      <c r="G2066" s="2">
        <f t="shared" si="251"/>
        <v>21.569834</v>
      </c>
      <c r="H2066" s="2">
        <f t="shared" si="255"/>
        <v>19.210057499999994</v>
      </c>
      <c r="I2066" s="2">
        <f t="array" ref="I2066">SUMPRODUCT(B2050:B2069, (ROW(B2050:B2069)-ROW(B2050)+1)) / (20*21/2)</f>
        <v>20.997456666666668</v>
      </c>
      <c r="J2066" s="2">
        <f t="shared" si="250"/>
        <v>21.203161289956483</v>
      </c>
      <c r="K2066" s="2">
        <f t="shared" si="252"/>
        <v>21.380296243789392</v>
      </c>
    </row>
    <row r="2067" spans="1:11" ht="13.5" x14ac:dyDescent="0.25">
      <c r="A2067" s="3">
        <f>TITRES_STAT!B2070</f>
        <v>45013</v>
      </c>
      <c r="B2067" s="17">
        <f>TITRES_STAT!D2070</f>
        <v>20.764700000000001</v>
      </c>
      <c r="C2067" s="2">
        <f t="shared" si="253"/>
        <v>0.13540000000000063</v>
      </c>
      <c r="D2067" s="2">
        <f t="shared" si="254"/>
        <v>20.898320000000002</v>
      </c>
      <c r="E2067" s="2">
        <f t="shared" si="256"/>
        <v>21.014780000000002</v>
      </c>
      <c r="F2067" s="2">
        <f t="shared" si="249"/>
        <v>21.217010000000002</v>
      </c>
      <c r="G2067" s="2">
        <f t="shared" si="251"/>
        <v>21.533722000000001</v>
      </c>
      <c r="H2067" s="2">
        <f t="shared" si="255"/>
        <v>19.247072999999997</v>
      </c>
      <c r="I2067" s="2">
        <f t="array" ref="I2067">SUMPRODUCT(B2051:B2070, (ROW(B2051:B2070)-ROW(B2051)+1)) / (20*21/2)</f>
        <v>20.948749523809528</v>
      </c>
      <c r="J2067" s="2">
        <f t="shared" si="250"/>
        <v>21.16140307186539</v>
      </c>
      <c r="K2067" s="2">
        <f t="shared" si="252"/>
        <v>21.356155214621179</v>
      </c>
    </row>
    <row r="2068" spans="1:11" ht="13.5" x14ac:dyDescent="0.25">
      <c r="A2068" s="3">
        <f>TITRES_STAT!B2071</f>
        <v>45014</v>
      </c>
      <c r="B2068" s="17">
        <f>TITRES_STAT!D2071</f>
        <v>20.764700000000001</v>
      </c>
      <c r="C2068" s="2">
        <f t="shared" si="253"/>
        <v>0</v>
      </c>
      <c r="D2068" s="2">
        <f t="shared" si="254"/>
        <v>20.88026</v>
      </c>
      <c r="E2068" s="2">
        <f t="shared" si="256"/>
        <v>20.974150000000002</v>
      </c>
      <c r="F2068" s="2">
        <f t="shared" ref="F2068:F2131" si="257">AVERAGE(B2049:B2068)</f>
        <v>21.179995000000002</v>
      </c>
      <c r="G2068" s="2">
        <f t="shared" si="251"/>
        <v>21.503025999999998</v>
      </c>
      <c r="H2068" s="2">
        <f t="shared" si="255"/>
        <v>19.283636999999995</v>
      </c>
      <c r="I2068" s="2">
        <f t="array" ref="I2068">SUMPRODUCT(B2052:B2071, (ROW(B2052:B2071)-ROW(B2052)+1)) / (20*21/2)</f>
        <v>20.904341428571431</v>
      </c>
      <c r="J2068" s="2">
        <f t="shared" si="250"/>
        <v>21.123621826925827</v>
      </c>
      <c r="K2068" s="2">
        <f t="shared" si="252"/>
        <v>21.332960892479171</v>
      </c>
    </row>
    <row r="2069" spans="1:11" ht="13.5" x14ac:dyDescent="0.25">
      <c r="A2069" s="3">
        <f>TITRES_STAT!B2072</f>
        <v>45015</v>
      </c>
      <c r="B2069" s="17">
        <f>TITRES_STAT!D2072</f>
        <v>20.629300000000001</v>
      </c>
      <c r="C2069" s="2">
        <f t="shared" si="253"/>
        <v>-0.13540000000000063</v>
      </c>
      <c r="D2069" s="2">
        <f t="shared" si="254"/>
        <v>20.762900000000002</v>
      </c>
      <c r="E2069" s="2">
        <f t="shared" si="256"/>
        <v>20.924500000000002</v>
      </c>
      <c r="F2069" s="2">
        <f t="shared" si="257"/>
        <v>21.140725</v>
      </c>
      <c r="G2069" s="2">
        <f t="shared" si="251"/>
        <v>21.476844</v>
      </c>
      <c r="H2069" s="2">
        <f t="shared" si="255"/>
        <v>19.319523999999998</v>
      </c>
      <c r="I2069" s="2">
        <f t="array" ref="I2069">SUMPRODUCT(B2053:B2072, (ROW(B2053:B2072)-ROW(B2053)+1)) / (20*21/2)</f>
        <v>20.865774761904763</v>
      </c>
      <c r="J2069" s="2">
        <f t="shared" ref="J2069:J2132" si="258">$J$4*B2069+J2068*(1-$J$4)</f>
        <v>21.076543557694798</v>
      </c>
      <c r="K2069" s="2">
        <f t="shared" si="252"/>
        <v>21.30536634767607</v>
      </c>
    </row>
    <row r="2070" spans="1:11" ht="13.5" x14ac:dyDescent="0.25">
      <c r="A2070" s="3">
        <f>TITRES_STAT!B2073</f>
        <v>45016</v>
      </c>
      <c r="B2070" s="17">
        <f>TITRES_STAT!D2073</f>
        <v>20.629300000000001</v>
      </c>
      <c r="C2070" s="2">
        <f t="shared" si="253"/>
        <v>0</v>
      </c>
      <c r="D2070" s="2">
        <f t="shared" si="254"/>
        <v>20.683460000000004</v>
      </c>
      <c r="E2070" s="2">
        <f t="shared" si="256"/>
        <v>20.874850000000002</v>
      </c>
      <c r="F2070" s="2">
        <f t="shared" si="257"/>
        <v>21.095585</v>
      </c>
      <c r="G2070" s="2">
        <f t="shared" si="251"/>
        <v>21.447052000000003</v>
      </c>
      <c r="H2070" s="2">
        <f t="shared" si="255"/>
        <v>19.354056499999999</v>
      </c>
      <c r="I2070" s="2">
        <f t="array" ref="I2070">SUMPRODUCT(B2054:B2073, (ROW(B2054:B2073)-ROW(B2054)+1)) / (20*21/2)</f>
        <v>20.885378095238096</v>
      </c>
      <c r="J2070" s="2">
        <f t="shared" si="258"/>
        <v>21.033948933152438</v>
      </c>
      <c r="K2070" s="2">
        <f t="shared" si="252"/>
        <v>21.278853941884854</v>
      </c>
    </row>
    <row r="2071" spans="1:11" ht="13.5" x14ac:dyDescent="0.25">
      <c r="A2071" s="3">
        <f>TITRES_STAT!B2074</f>
        <v>45019</v>
      </c>
      <c r="B2071" s="17">
        <f>TITRES_STAT!D2074</f>
        <v>20.629300000000001</v>
      </c>
      <c r="C2071" s="2">
        <f t="shared" si="253"/>
        <v>0</v>
      </c>
      <c r="D2071" s="2">
        <f t="shared" si="254"/>
        <v>20.683460000000004</v>
      </c>
      <c r="E2071" s="2">
        <f t="shared" si="256"/>
        <v>20.8261</v>
      </c>
      <c r="F2071" s="2">
        <f t="shared" si="257"/>
        <v>21.052250000000001</v>
      </c>
      <c r="G2071" s="2">
        <f t="shared" si="251"/>
        <v>21.419968000000004</v>
      </c>
      <c r="H2071" s="2">
        <f t="shared" si="255"/>
        <v>19.3890405</v>
      </c>
      <c r="I2071" s="2">
        <f t="array" ref="I2071">SUMPRODUCT(B2055:B2074, (ROW(B2055:B2074)-ROW(B2055)+1)) / (20*21/2)</f>
        <v>20.905370952380956</v>
      </c>
      <c r="J2071" s="2">
        <f t="shared" si="258"/>
        <v>20.995410939518873</v>
      </c>
      <c r="K2071" s="2">
        <f t="shared" si="252"/>
        <v>21.253381238281531</v>
      </c>
    </row>
    <row r="2072" spans="1:11" ht="13.5" x14ac:dyDescent="0.25">
      <c r="A2072" s="3">
        <f>TITRES_STAT!B2075</f>
        <v>45020</v>
      </c>
      <c r="B2072" s="17">
        <f>TITRES_STAT!D2075</f>
        <v>20.647300000000001</v>
      </c>
      <c r="C2072" s="2">
        <f t="shared" si="253"/>
        <v>1.8000000000000682E-2</v>
      </c>
      <c r="D2072" s="2">
        <f t="shared" si="254"/>
        <v>20.659980000000001</v>
      </c>
      <c r="E2072" s="2">
        <f t="shared" si="256"/>
        <v>20.779150000000001</v>
      </c>
      <c r="F2072" s="2">
        <f t="shared" si="257"/>
        <v>21.010264999999997</v>
      </c>
      <c r="G2072" s="2">
        <f t="shared" si="251"/>
        <v>21.395952000000008</v>
      </c>
      <c r="H2072" s="2">
        <f t="shared" si="255"/>
        <v>19.423888999999999</v>
      </c>
      <c r="I2072" s="2">
        <f t="array" ref="I2072">SUMPRODUCT(B2056:B2075, (ROW(B2056:B2075)-ROW(B2056)+1)) / (20*21/2)</f>
        <v>20.883918095238094</v>
      </c>
      <c r="J2072" s="2">
        <f t="shared" si="258"/>
        <v>20.962257516707552</v>
      </c>
      <c r="K2072" s="2">
        <f t="shared" si="252"/>
        <v>21.229613346584216</v>
      </c>
    </row>
    <row r="2073" spans="1:11" ht="13.5" x14ac:dyDescent="0.25">
      <c r="A2073" s="3">
        <f>TITRES_STAT!B2076</f>
        <v>45021</v>
      </c>
      <c r="B2073" s="17">
        <f>TITRES_STAT!D2076</f>
        <v>21.216100000000001</v>
      </c>
      <c r="C2073" s="2">
        <f t="shared" si="253"/>
        <v>0.56879999999999953</v>
      </c>
      <c r="D2073" s="2">
        <f t="shared" si="254"/>
        <v>20.750260000000001</v>
      </c>
      <c r="E2073" s="2">
        <f t="shared" si="256"/>
        <v>20.815260000000002</v>
      </c>
      <c r="F2073" s="2">
        <f t="shared" si="257"/>
        <v>20.997174999999999</v>
      </c>
      <c r="G2073" s="2">
        <f t="shared" si="251"/>
        <v>21.383312000000011</v>
      </c>
      <c r="H2073" s="2">
        <f t="shared" si="255"/>
        <v>19.461807</v>
      </c>
      <c r="I2073" s="2">
        <f t="array" ref="I2073">SUMPRODUCT(B2057:B2076, (ROW(B2057:B2076)-ROW(B2057)+1)) / (20*21/2)</f>
        <v>20.860749523809528</v>
      </c>
      <c r="J2073" s="2">
        <f t="shared" si="258"/>
        <v>20.986432991306835</v>
      </c>
      <c r="K2073" s="2">
        <f t="shared" si="252"/>
        <v>21.229083411424053</v>
      </c>
    </row>
    <row r="2074" spans="1:11" ht="13.5" x14ac:dyDescent="0.25">
      <c r="A2074" s="3">
        <f>TITRES_STAT!B2077</f>
        <v>45022</v>
      </c>
      <c r="B2074" s="17">
        <f>TITRES_STAT!D2077</f>
        <v>21.207100000000001</v>
      </c>
      <c r="C2074" s="2">
        <f t="shared" si="253"/>
        <v>-9.0000000000003411E-3</v>
      </c>
      <c r="D2074" s="2">
        <f t="shared" si="254"/>
        <v>20.865819999999999</v>
      </c>
      <c r="E2074" s="2">
        <f t="shared" si="256"/>
        <v>20.814360000000001</v>
      </c>
      <c r="F2074" s="2">
        <f t="shared" si="257"/>
        <v>20.989955000000002</v>
      </c>
      <c r="G2074" s="2">
        <f t="shared" si="251"/>
        <v>21.368686000000011</v>
      </c>
      <c r="H2074" s="2">
        <f t="shared" si="255"/>
        <v>19.500582999999999</v>
      </c>
      <c r="I2074" s="2">
        <f t="array" ref="I2074">SUMPRODUCT(B2058:B2077, (ROW(B2058:B2077)-ROW(B2058)+1)) / (20*21/2)</f>
        <v>20.844713333333331</v>
      </c>
      <c r="J2074" s="2">
        <f t="shared" si="258"/>
        <v>21.007448896896662</v>
      </c>
      <c r="K2074" s="2">
        <f t="shared" si="252"/>
        <v>21.228221316858406</v>
      </c>
    </row>
    <row r="2075" spans="1:11" ht="13.5" x14ac:dyDescent="0.25">
      <c r="A2075" s="3">
        <f>TITRES_STAT!B2078</f>
        <v>45023</v>
      </c>
      <c r="B2075" s="17">
        <f>TITRES_STAT!D2078</f>
        <v>20.764700000000001</v>
      </c>
      <c r="C2075" s="2">
        <f t="shared" si="253"/>
        <v>-0.44239999999999924</v>
      </c>
      <c r="D2075" s="2">
        <f t="shared" si="254"/>
        <v>20.892900000000001</v>
      </c>
      <c r="E2075" s="2">
        <f t="shared" si="256"/>
        <v>20.788180000000004</v>
      </c>
      <c r="F2075" s="2">
        <f t="shared" si="257"/>
        <v>20.962869999999999</v>
      </c>
      <c r="G2075" s="2">
        <f t="shared" si="251"/>
        <v>21.341782000000002</v>
      </c>
      <c r="H2075" s="2">
        <f t="shared" si="255"/>
        <v>19.536921</v>
      </c>
      <c r="I2075" s="2">
        <f t="array" ref="I2075">SUMPRODUCT(B2059:B2078, (ROW(B2059:B2078)-ROW(B2059)+1)) / (20*21/2)</f>
        <v>20.822656666666671</v>
      </c>
      <c r="J2075" s="2">
        <f t="shared" si="258"/>
        <v>20.984329954335074</v>
      </c>
      <c r="K2075" s="2">
        <f t="shared" si="252"/>
        <v>21.210044010314938</v>
      </c>
    </row>
    <row r="2076" spans="1:11" ht="13.5" x14ac:dyDescent="0.25">
      <c r="A2076" s="3">
        <f>TITRES_STAT!B2079</f>
        <v>45026</v>
      </c>
      <c r="B2076" s="17">
        <f>TITRES_STAT!D2079</f>
        <v>20.7196</v>
      </c>
      <c r="C2076" s="2">
        <f t="shared" si="253"/>
        <v>-4.5100000000001472E-2</v>
      </c>
      <c r="D2076" s="2">
        <f t="shared" si="254"/>
        <v>20.910959999999999</v>
      </c>
      <c r="E2076" s="2">
        <f t="shared" si="256"/>
        <v>20.79721</v>
      </c>
      <c r="F2076" s="2">
        <f t="shared" si="257"/>
        <v>20.93308</v>
      </c>
      <c r="G2076" s="2">
        <f t="shared" si="251"/>
        <v>21.314156000000004</v>
      </c>
      <c r="H2076" s="2">
        <f t="shared" si="255"/>
        <v>19.570234999999997</v>
      </c>
      <c r="I2076" s="2">
        <f t="array" ref="I2076">SUMPRODUCT(B2060:B2079, (ROW(B2060:B2079)-ROW(B2060)+1)) / (20*21/2)</f>
        <v>20.811564761904762</v>
      </c>
      <c r="J2076" s="2">
        <f t="shared" si="258"/>
        <v>20.959117577731732</v>
      </c>
      <c r="K2076" s="2">
        <f t="shared" si="252"/>
        <v>21.190810911871218</v>
      </c>
    </row>
    <row r="2077" spans="1:11" ht="13.5" x14ac:dyDescent="0.25">
      <c r="A2077" s="3">
        <f>TITRES_STAT!B2080</f>
        <v>45027</v>
      </c>
      <c r="B2077" s="17">
        <f>TITRES_STAT!D2080</f>
        <v>20.764700000000001</v>
      </c>
      <c r="C2077" s="2">
        <f t="shared" si="253"/>
        <v>4.5100000000001472E-2</v>
      </c>
      <c r="D2077" s="2">
        <f t="shared" si="254"/>
        <v>20.934440000000002</v>
      </c>
      <c r="E2077" s="2">
        <f t="shared" si="256"/>
        <v>20.79721</v>
      </c>
      <c r="F2077" s="2">
        <f t="shared" si="257"/>
        <v>20.905995000000004</v>
      </c>
      <c r="G2077" s="2">
        <f t="shared" si="251"/>
        <v>21.28978</v>
      </c>
      <c r="H2077" s="2">
        <f t="shared" si="255"/>
        <v>19.601833499999998</v>
      </c>
      <c r="I2077" s="2">
        <f t="array" ref="I2077">SUMPRODUCT(B2061:B2080, (ROW(B2061:B2080)-ROW(B2061)+1)) / (20*21/2)</f>
        <v>20.793592380952379</v>
      </c>
      <c r="J2077" s="2">
        <f t="shared" si="258"/>
        <v>20.940601617947756</v>
      </c>
      <c r="K2077" s="2">
        <f t="shared" si="252"/>
        <v>21.174100680033131</v>
      </c>
    </row>
    <row r="2078" spans="1:11" ht="13.5" x14ac:dyDescent="0.25">
      <c r="A2078" s="3">
        <f>TITRES_STAT!B2081</f>
        <v>45028</v>
      </c>
      <c r="B2078" s="17">
        <f>TITRES_STAT!D2081</f>
        <v>20.674399999999999</v>
      </c>
      <c r="C2078" s="2">
        <f t="shared" si="253"/>
        <v>-9.0300000000002711E-2</v>
      </c>
      <c r="D2078" s="2">
        <f t="shared" si="254"/>
        <v>20.826100000000004</v>
      </c>
      <c r="E2078" s="2">
        <f t="shared" si="256"/>
        <v>20.788180000000001</v>
      </c>
      <c r="F2078" s="2">
        <f t="shared" si="257"/>
        <v>20.881165000000003</v>
      </c>
      <c r="G2078" s="2">
        <f t="shared" si="251"/>
        <v>21.264500000000002</v>
      </c>
      <c r="H2078" s="2">
        <f t="shared" si="255"/>
        <v>19.632980499999999</v>
      </c>
      <c r="I2078" s="2">
        <f t="array" ref="I2078">SUMPRODUCT(B2062:B2081, (ROW(B2062:B2081)-ROW(B2062)+1)) / (20*21/2)</f>
        <v>20.777769523809525</v>
      </c>
      <c r="J2078" s="2">
        <f t="shared" si="258"/>
        <v>20.915249082905113</v>
      </c>
      <c r="K2078" s="2">
        <f t="shared" si="252"/>
        <v>21.154504574933792</v>
      </c>
    </row>
    <row r="2079" spans="1:11" ht="13.5" x14ac:dyDescent="0.25">
      <c r="A2079" s="3">
        <f>TITRES_STAT!B2082</f>
        <v>45029</v>
      </c>
      <c r="B2079" s="17">
        <f>TITRES_STAT!D2082</f>
        <v>20.764700000000001</v>
      </c>
      <c r="C2079" s="2">
        <f t="shared" si="253"/>
        <v>9.0300000000002711E-2</v>
      </c>
      <c r="D2079" s="2">
        <f t="shared" si="254"/>
        <v>20.737620000000003</v>
      </c>
      <c r="E2079" s="2">
        <f t="shared" si="256"/>
        <v>20.80172</v>
      </c>
      <c r="F2079" s="2">
        <f t="shared" si="257"/>
        <v>20.863109999999999</v>
      </c>
      <c r="G2079" s="2">
        <f t="shared" si="251"/>
        <v>21.242832000000003</v>
      </c>
      <c r="H2079" s="2">
        <f t="shared" si="255"/>
        <v>19.663270000000001</v>
      </c>
      <c r="I2079" s="2">
        <f t="array" ref="I2079">SUMPRODUCT(B2063:B2082, (ROW(B2063:B2082)-ROW(B2063)+1)) / (20*21/2)</f>
        <v>20.764053333333337</v>
      </c>
      <c r="J2079" s="2">
        <f t="shared" si="258"/>
        <v>20.900911075009386</v>
      </c>
      <c r="K2079" s="2">
        <f t="shared" si="252"/>
        <v>21.139218121014821</v>
      </c>
    </row>
    <row r="2080" spans="1:11" ht="13.5" x14ac:dyDescent="0.25">
      <c r="A2080" s="3">
        <f>TITRES_STAT!B2083</f>
        <v>45030</v>
      </c>
      <c r="B2080" s="17">
        <f>TITRES_STAT!D2083</f>
        <v>20.674399999999999</v>
      </c>
      <c r="C2080" s="2">
        <f t="shared" si="253"/>
        <v>-9.0300000000002711E-2</v>
      </c>
      <c r="D2080" s="2">
        <f t="shared" si="254"/>
        <v>20.719560000000001</v>
      </c>
      <c r="E2080" s="2">
        <f t="shared" si="256"/>
        <v>20.806229999999999</v>
      </c>
      <c r="F2080" s="2">
        <f t="shared" si="257"/>
        <v>20.840540000000001</v>
      </c>
      <c r="G2080" s="2">
        <f t="shared" si="251"/>
        <v>21.222970000000004</v>
      </c>
      <c r="H2080" s="2">
        <f t="shared" si="255"/>
        <v>19.691708500000001</v>
      </c>
      <c r="I2080" s="2">
        <f t="array" ref="I2080">SUMPRODUCT(B2064:B2083, (ROW(B2064:B2083)-ROW(B2064)+1)) / (20*21/2)</f>
        <v>20.761043809523809</v>
      </c>
      <c r="J2080" s="2">
        <f t="shared" si="258"/>
        <v>20.879338591675161</v>
      </c>
      <c r="K2080" s="2">
        <f t="shared" si="252"/>
        <v>21.120989959406398</v>
      </c>
    </row>
    <row r="2081" spans="1:11" ht="13.5" x14ac:dyDescent="0.25">
      <c r="A2081" s="3">
        <f>TITRES_STAT!B2084</f>
        <v>45033</v>
      </c>
      <c r="B2081" s="17">
        <f>TITRES_STAT!D2084</f>
        <v>20.674399999999999</v>
      </c>
      <c r="C2081" s="2">
        <f t="shared" si="253"/>
        <v>0</v>
      </c>
      <c r="D2081" s="2">
        <f t="shared" si="254"/>
        <v>20.710519999999995</v>
      </c>
      <c r="E2081" s="2">
        <f t="shared" si="256"/>
        <v>20.810739999999999</v>
      </c>
      <c r="F2081" s="2">
        <f t="shared" si="257"/>
        <v>20.81842</v>
      </c>
      <c r="G2081" s="2">
        <f t="shared" si="251"/>
        <v>21.194622000000003</v>
      </c>
      <c r="H2081" s="2">
        <f t="shared" si="255"/>
        <v>19.720417999999999</v>
      </c>
      <c r="I2081" s="2">
        <f t="array" ref="I2081">SUMPRODUCT(B2065:B2084, (ROW(B2065:B2084)-ROW(B2065)+1)) / (20*21/2)</f>
        <v>20.736969047619048</v>
      </c>
      <c r="J2081" s="2">
        <f t="shared" si="258"/>
        <v>20.859820630563242</v>
      </c>
      <c r="K2081" s="2">
        <f t="shared" si="252"/>
        <v>21.103476627664971</v>
      </c>
    </row>
    <row r="2082" spans="1:11" ht="13.5" x14ac:dyDescent="0.25">
      <c r="A2082" s="3">
        <f>TITRES_STAT!B2085</f>
        <v>45034</v>
      </c>
      <c r="B2082" s="17">
        <f>TITRES_STAT!D2085</f>
        <v>20.674399999999999</v>
      </c>
      <c r="C2082" s="2">
        <f t="shared" si="253"/>
        <v>0</v>
      </c>
      <c r="D2082" s="2">
        <f t="shared" si="254"/>
        <v>20.692460000000001</v>
      </c>
      <c r="E2082" s="2">
        <f t="shared" si="256"/>
        <v>20.813449999999996</v>
      </c>
      <c r="F2082" s="2">
        <f t="shared" si="257"/>
        <v>20.796299999999999</v>
      </c>
      <c r="G2082" s="2">
        <f t="shared" si="251"/>
        <v>21.174760000000006</v>
      </c>
      <c r="H2082" s="2">
        <f t="shared" si="255"/>
        <v>19.749307999999999</v>
      </c>
      <c r="I2082" s="2">
        <f t="array" ref="I2082">SUMPRODUCT(B2066:B2085, (ROW(B2066:B2085)-ROW(B2066)+1)) / (20*21/2)</f>
        <v>20.736756666666665</v>
      </c>
      <c r="J2082" s="2">
        <f t="shared" si="258"/>
        <v>20.842161522890553</v>
      </c>
      <c r="K2082" s="2">
        <f t="shared" si="252"/>
        <v>21.086650093246739</v>
      </c>
    </row>
    <row r="2083" spans="1:11" ht="13.5" x14ac:dyDescent="0.25">
      <c r="A2083" s="3">
        <f>TITRES_STAT!B2086</f>
        <v>45035</v>
      </c>
      <c r="B2083" s="17">
        <f>TITRES_STAT!D2086</f>
        <v>20.764700000000001</v>
      </c>
      <c r="C2083" s="2">
        <f t="shared" si="253"/>
        <v>9.0300000000002711E-2</v>
      </c>
      <c r="D2083" s="2">
        <f t="shared" si="254"/>
        <v>20.710519999999999</v>
      </c>
      <c r="E2083" s="2">
        <f t="shared" si="256"/>
        <v>20.76831</v>
      </c>
      <c r="F2083" s="2">
        <f t="shared" si="257"/>
        <v>20.791784999999997</v>
      </c>
      <c r="G2083" s="2">
        <f t="shared" si="251"/>
        <v>21.156884000000002</v>
      </c>
      <c r="H2083" s="2">
        <f t="shared" si="255"/>
        <v>19.7793265</v>
      </c>
      <c r="I2083" s="2">
        <f t="array" ref="I2083">SUMPRODUCT(B2067:B2086, (ROW(B2067:B2086)-ROW(B2067)+1)) / (20*21/2)</f>
        <v>20.738690952380953</v>
      </c>
      <c r="J2083" s="2">
        <f t="shared" si="258"/>
        <v>20.834784234996214</v>
      </c>
      <c r="K2083" s="2">
        <f t="shared" si="252"/>
        <v>21.074024599393926</v>
      </c>
    </row>
    <row r="2084" spans="1:11" ht="13.5" x14ac:dyDescent="0.25">
      <c r="A2084" s="3">
        <f>TITRES_STAT!B2087</f>
        <v>45036</v>
      </c>
      <c r="B2084" s="17">
        <f>TITRES_STAT!D2087</f>
        <v>20.539000000000001</v>
      </c>
      <c r="C2084" s="2">
        <f t="shared" si="253"/>
        <v>-0.22569999999999979</v>
      </c>
      <c r="D2084" s="2">
        <f t="shared" si="254"/>
        <v>20.665379999999999</v>
      </c>
      <c r="E2084" s="2">
        <f t="shared" si="256"/>
        <v>20.701499999999999</v>
      </c>
      <c r="F2084" s="2">
        <f t="shared" si="257"/>
        <v>20.757929999999998</v>
      </c>
      <c r="G2084" s="2">
        <f t="shared" si="251"/>
        <v>21.137923999999998</v>
      </c>
      <c r="H2084" s="2">
        <f t="shared" si="255"/>
        <v>19.808216500000004</v>
      </c>
      <c r="I2084" s="2">
        <f t="array" ref="I2084">SUMPRODUCT(B2068:B2087, (ROW(B2068:B2087)-ROW(B2068)+1)) / (20*21/2)</f>
        <v>20.722780476190479</v>
      </c>
      <c r="J2084" s="2">
        <f t="shared" si="258"/>
        <v>20.806614307853717</v>
      </c>
      <c r="K2084" s="2">
        <f t="shared" si="252"/>
        <v>21.053043242554949</v>
      </c>
    </row>
    <row r="2085" spans="1:11" ht="13.5" x14ac:dyDescent="0.25">
      <c r="A2085" s="3">
        <f>TITRES_STAT!B2088</f>
        <v>45040</v>
      </c>
      <c r="B2085" s="17">
        <f>TITRES_STAT!D2088</f>
        <v>20.755700000000001</v>
      </c>
      <c r="C2085" s="2">
        <f t="shared" si="253"/>
        <v>0.21669999999999945</v>
      </c>
      <c r="D2085" s="2">
        <f t="shared" si="254"/>
        <v>20.681640000000002</v>
      </c>
      <c r="E2085" s="2">
        <f t="shared" si="256"/>
        <v>20.700599999999998</v>
      </c>
      <c r="F2085" s="2">
        <f t="shared" si="257"/>
        <v>20.744389999999999</v>
      </c>
      <c r="G2085" s="2">
        <f t="shared" si="251"/>
        <v>21.123297999999995</v>
      </c>
      <c r="H2085" s="2">
        <f t="shared" si="255"/>
        <v>19.837964500000005</v>
      </c>
      <c r="I2085" s="2">
        <f t="array" ref="I2085">SUMPRODUCT(B2069:B2088, (ROW(B2069:B2088)-ROW(B2069)+1)) / (20*21/2)</f>
        <v>20.707729999999998</v>
      </c>
      <c r="J2085" s="2">
        <f t="shared" si="258"/>
        <v>20.801765326153362</v>
      </c>
      <c r="K2085" s="2">
        <f t="shared" si="252"/>
        <v>21.041382723239071</v>
      </c>
    </row>
    <row r="2086" spans="1:11" ht="13.5" x14ac:dyDescent="0.25">
      <c r="A2086" s="3">
        <f>TITRES_STAT!B2089</f>
        <v>45041</v>
      </c>
      <c r="B2086" s="17">
        <f>TITRES_STAT!D2089</f>
        <v>20.764700000000001</v>
      </c>
      <c r="C2086" s="2">
        <f t="shared" si="253"/>
        <v>9.0000000000003411E-3</v>
      </c>
      <c r="D2086" s="2">
        <f t="shared" si="254"/>
        <v>20.6997</v>
      </c>
      <c r="E2086" s="2">
        <f t="shared" si="256"/>
        <v>20.705109999999998</v>
      </c>
      <c r="F2086" s="2">
        <f t="shared" si="257"/>
        <v>20.751159999999999</v>
      </c>
      <c r="G2086" s="2">
        <f t="shared" si="251"/>
        <v>21.105241999999993</v>
      </c>
      <c r="H2086" s="2">
        <f t="shared" si="255"/>
        <v>19.867757500000007</v>
      </c>
      <c r="I2086" s="2">
        <f t="array" ref="I2086">SUMPRODUCT(B2070:B2089, (ROW(B2070:B2089)-ROW(B2070)+1)) / (20*21/2)</f>
        <v>20.693539523809523</v>
      </c>
      <c r="J2086" s="2">
        <f t="shared" si="258"/>
        <v>20.798235295091136</v>
      </c>
      <c r="K2086" s="2">
        <f t="shared" si="252"/>
        <v>21.030532420366949</v>
      </c>
    </row>
    <row r="2087" spans="1:11" ht="13.5" x14ac:dyDescent="0.25">
      <c r="A2087" s="3">
        <f>TITRES_STAT!B2090</f>
        <v>45042</v>
      </c>
      <c r="B2087" s="17">
        <f>TITRES_STAT!D2090</f>
        <v>20.584099999999999</v>
      </c>
      <c r="C2087" s="2">
        <f t="shared" si="253"/>
        <v>-0.18060000000000187</v>
      </c>
      <c r="D2087" s="2">
        <f t="shared" si="254"/>
        <v>20.681640000000005</v>
      </c>
      <c r="E2087" s="2">
        <f t="shared" si="256"/>
        <v>20.687050000000003</v>
      </c>
      <c r="F2087" s="2">
        <f t="shared" si="257"/>
        <v>20.742129999999996</v>
      </c>
      <c r="G2087" s="2">
        <f t="shared" si="251"/>
        <v>21.093323999999999</v>
      </c>
      <c r="H2087" s="2">
        <f t="shared" si="255"/>
        <v>19.897098500000006</v>
      </c>
      <c r="I2087" s="2">
        <f t="array" ref="I2087">SUMPRODUCT(B2071:B2090, (ROW(B2071:B2090)-ROW(B2071)+1)) / (20*21/2)</f>
        <v>20.679564285714285</v>
      </c>
      <c r="J2087" s="2">
        <f t="shared" si="258"/>
        <v>20.77784145746341</v>
      </c>
      <c r="K2087" s="2">
        <f t="shared" si="252"/>
        <v>21.013025266627071</v>
      </c>
    </row>
    <row r="2088" spans="1:11" ht="13.5" x14ac:dyDescent="0.25">
      <c r="A2088" s="3">
        <f>TITRES_STAT!B2091</f>
        <v>45043</v>
      </c>
      <c r="B2088" s="17">
        <f>TITRES_STAT!D2091</f>
        <v>20.584099999999999</v>
      </c>
      <c r="C2088" s="2">
        <f t="shared" si="253"/>
        <v>0</v>
      </c>
      <c r="D2088" s="2">
        <f t="shared" si="254"/>
        <v>20.645520000000005</v>
      </c>
      <c r="E2088" s="2">
        <f t="shared" si="256"/>
        <v>20.67802</v>
      </c>
      <c r="F2088" s="2">
        <f t="shared" si="257"/>
        <v>20.733099999999997</v>
      </c>
      <c r="G2088" s="2">
        <f t="shared" si="251"/>
        <v>21.073461999999996</v>
      </c>
      <c r="H2088" s="2">
        <f t="shared" si="255"/>
        <v>19.926349500000008</v>
      </c>
      <c r="I2088" s="2">
        <f t="array" ref="I2088">SUMPRODUCT(B2072:B2091, (ROW(B2072:B2091)-ROW(B2072)+1)) / (20*21/2)</f>
        <v>20.665804285714287</v>
      </c>
      <c r="J2088" s="2">
        <f t="shared" si="258"/>
        <v>20.759389890085941</v>
      </c>
      <c r="K2088" s="2">
        <f t="shared" si="252"/>
        <v>20.996204667935814</v>
      </c>
    </row>
    <row r="2089" spans="1:11" ht="13.5" x14ac:dyDescent="0.25">
      <c r="A2089" s="3">
        <f>TITRES_STAT!B2092</f>
        <v>45044</v>
      </c>
      <c r="B2089" s="17">
        <f>TITRES_STAT!D2092</f>
        <v>20.584099999999999</v>
      </c>
      <c r="C2089" s="2">
        <f t="shared" si="253"/>
        <v>0</v>
      </c>
      <c r="D2089" s="2">
        <f t="shared" si="254"/>
        <v>20.654540000000004</v>
      </c>
      <c r="E2089" s="2">
        <f t="shared" si="256"/>
        <v>20.659960000000002</v>
      </c>
      <c r="F2089" s="2">
        <f t="shared" si="257"/>
        <v>20.730839999999993</v>
      </c>
      <c r="G2089" s="2">
        <f t="shared" si="251"/>
        <v>21.053599999999996</v>
      </c>
      <c r="H2089" s="2">
        <f t="shared" si="255"/>
        <v>19.954336500000007</v>
      </c>
      <c r="I2089" s="2">
        <f t="array" ref="I2089">SUMPRODUCT(B2073:B2092, (ROW(B2073:B2092)-ROW(B2073)+1)) / (20*21/2)</f>
        <v>20.643669047619049</v>
      </c>
      <c r="J2089" s="2">
        <f t="shared" si="258"/>
        <v>20.742695614839661</v>
      </c>
      <c r="K2089" s="2">
        <f t="shared" si="252"/>
        <v>20.980043700565783</v>
      </c>
    </row>
    <row r="2090" spans="1:11" ht="13.5" x14ac:dyDescent="0.25">
      <c r="A2090" s="3">
        <f>TITRES_STAT!B2093</f>
        <v>45048</v>
      </c>
      <c r="B2090" s="17">
        <f>TITRES_STAT!D2093</f>
        <v>20.584099999999999</v>
      </c>
      <c r="C2090" s="2">
        <f t="shared" si="253"/>
        <v>0</v>
      </c>
      <c r="D2090" s="2">
        <f t="shared" si="254"/>
        <v>20.62022</v>
      </c>
      <c r="E2090" s="2">
        <f t="shared" si="256"/>
        <v>20.650930000000002</v>
      </c>
      <c r="F2090" s="2">
        <f t="shared" si="257"/>
        <v>20.728579999999994</v>
      </c>
      <c r="G2090" s="2">
        <f t="shared" si="251"/>
        <v>21.032653999999997</v>
      </c>
      <c r="H2090" s="2">
        <f t="shared" si="255"/>
        <v>19.98119500000001</v>
      </c>
      <c r="I2090" s="2">
        <f t="array" ref="I2090">SUMPRODUCT(B2074:B2093, (ROW(B2074:B2093)-ROW(B2074)+1)) / (20*21/2)</f>
        <v>20.617959523809528</v>
      </c>
      <c r="J2090" s="2">
        <f t="shared" si="258"/>
        <v>20.727591270569217</v>
      </c>
      <c r="K2090" s="2">
        <f t="shared" si="252"/>
        <v>20.964516496622029</v>
      </c>
    </row>
    <row r="2091" spans="1:11" ht="13.5" x14ac:dyDescent="0.25">
      <c r="A2091" s="3">
        <f>TITRES_STAT!B2094</f>
        <v>45049</v>
      </c>
      <c r="B2091" s="17">
        <f>TITRES_STAT!D2094</f>
        <v>20.584099999999999</v>
      </c>
      <c r="C2091" s="2">
        <f t="shared" si="253"/>
        <v>0</v>
      </c>
      <c r="D2091" s="2">
        <f t="shared" si="254"/>
        <v>20.584099999999999</v>
      </c>
      <c r="E2091" s="2">
        <f t="shared" si="256"/>
        <v>20.641900000000003</v>
      </c>
      <c r="F2091" s="2">
        <f t="shared" si="257"/>
        <v>20.726319999999994</v>
      </c>
      <c r="G2091" s="2">
        <f t="shared" si="251"/>
        <v>21.012792000000001</v>
      </c>
      <c r="H2091" s="2">
        <f t="shared" si="255"/>
        <v>20.00737650000001</v>
      </c>
      <c r="I2091" s="2">
        <f t="array" ref="I2091">SUMPRODUCT(B2075:B2094, (ROW(B2075:B2094)-ROW(B2075)+1)) / (20*21/2)</f>
        <v>20.595904285714287</v>
      </c>
      <c r="J2091" s="2">
        <f t="shared" si="258"/>
        <v>20.713925435276909</v>
      </c>
      <c r="K2091" s="2">
        <f t="shared" si="252"/>
        <v>20.949598202636853</v>
      </c>
    </row>
    <row r="2092" spans="1:11" ht="13.5" x14ac:dyDescent="0.25">
      <c r="A2092" s="3">
        <f>TITRES_STAT!B2095</f>
        <v>45050</v>
      </c>
      <c r="B2092" s="17">
        <f>TITRES_STAT!D2095</f>
        <v>20.4939</v>
      </c>
      <c r="C2092" s="2">
        <f t="shared" si="253"/>
        <v>-9.0199999999999392E-2</v>
      </c>
      <c r="D2092" s="2">
        <f t="shared" si="254"/>
        <v>20.56606</v>
      </c>
      <c r="E2092" s="2">
        <f t="shared" si="256"/>
        <v>20.623850000000004</v>
      </c>
      <c r="F2092" s="2">
        <f t="shared" si="257"/>
        <v>20.718649999999993</v>
      </c>
      <c r="G2092" s="2">
        <f t="shared" si="251"/>
        <v>20.991125999999994</v>
      </c>
      <c r="H2092" s="2">
        <f t="shared" si="255"/>
        <v>20.031798000000009</v>
      </c>
      <c r="I2092" s="2">
        <f t="array" ref="I2092">SUMPRODUCT(B2076:B2095, (ROW(B2076:B2095)-ROW(B2076)+1)) / (20*21/2)</f>
        <v>20.577460476190478</v>
      </c>
      <c r="J2092" s="2">
        <f t="shared" si="258"/>
        <v>20.692970631917202</v>
      </c>
      <c r="K2092" s="2">
        <f t="shared" si="252"/>
        <v>20.93172768488639</v>
      </c>
    </row>
    <row r="2093" spans="1:11" ht="13.5" x14ac:dyDescent="0.25">
      <c r="A2093" s="3">
        <f>TITRES_STAT!B2096</f>
        <v>45051</v>
      </c>
      <c r="B2093" s="17">
        <f>TITRES_STAT!D2096</f>
        <v>20.448699999999999</v>
      </c>
      <c r="C2093" s="2">
        <f t="shared" si="253"/>
        <v>-4.5200000000001239E-2</v>
      </c>
      <c r="D2093" s="2">
        <f t="shared" si="254"/>
        <v>20.538980000000002</v>
      </c>
      <c r="E2093" s="2">
        <f t="shared" si="256"/>
        <v>20.592250000000003</v>
      </c>
      <c r="F2093" s="2">
        <f t="shared" si="257"/>
        <v>20.680279999999993</v>
      </c>
      <c r="G2093" s="2">
        <f t="shared" si="251"/>
        <v>20.966930000000001</v>
      </c>
      <c r="H2093" s="2">
        <f t="shared" si="255"/>
        <v>20.05599350000001</v>
      </c>
      <c r="I2093" s="2">
        <f t="array" ref="I2093">SUMPRODUCT(B2077:B2096, (ROW(B2077:B2096)-ROW(B2077)+1)) / (20*21/2)</f>
        <v>20.546769047619044</v>
      </c>
      <c r="J2093" s="2">
        <f t="shared" si="258"/>
        <v>20.669706762210804</v>
      </c>
      <c r="K2093" s="2">
        <f t="shared" si="252"/>
        <v>20.912785422733982</v>
      </c>
    </row>
    <row r="2094" spans="1:11" ht="13.5" x14ac:dyDescent="0.25">
      <c r="A2094" s="3">
        <f>TITRES_STAT!B2097</f>
        <v>45054</v>
      </c>
      <c r="B2094" s="17">
        <f>TITRES_STAT!D2097</f>
        <v>20.448699999999999</v>
      </c>
      <c r="C2094" s="2">
        <f t="shared" si="253"/>
        <v>0</v>
      </c>
      <c r="D2094" s="2">
        <f t="shared" si="254"/>
        <v>20.511900000000001</v>
      </c>
      <c r="E2094" s="2">
        <f t="shared" si="256"/>
        <v>20.583220000000004</v>
      </c>
      <c r="F2094" s="2">
        <f t="shared" si="257"/>
        <v>20.642359999999989</v>
      </c>
      <c r="G2094" s="2">
        <f t="shared" si="251"/>
        <v>20.948873999999996</v>
      </c>
      <c r="H2094" s="2">
        <f t="shared" si="255"/>
        <v>20.08059500000001</v>
      </c>
      <c r="I2094" s="2">
        <f t="array" ref="I2094">SUMPRODUCT(B2078:B2097, (ROW(B2078:B2097)-ROW(B2078)+1)) / (20*21/2)</f>
        <v>20.531807619047616</v>
      </c>
      <c r="J2094" s="2">
        <f t="shared" si="258"/>
        <v>20.64865849914311</v>
      </c>
      <c r="K2094" s="2">
        <f t="shared" si="252"/>
        <v>20.894585994391473</v>
      </c>
    </row>
    <row r="2095" spans="1:11" ht="13.5" x14ac:dyDescent="0.25">
      <c r="A2095" s="3">
        <f>TITRES_STAT!B2098</f>
        <v>45055</v>
      </c>
      <c r="B2095" s="17">
        <f>TITRES_STAT!D2098</f>
        <v>20.448699999999999</v>
      </c>
      <c r="C2095" s="2">
        <f t="shared" si="253"/>
        <v>0</v>
      </c>
      <c r="D2095" s="2">
        <f t="shared" si="254"/>
        <v>20.484820000000003</v>
      </c>
      <c r="E2095" s="2">
        <f t="shared" si="256"/>
        <v>20.552520000000001</v>
      </c>
      <c r="F2095" s="2">
        <f t="shared" si="257"/>
        <v>20.626559999999991</v>
      </c>
      <c r="G2095" s="2">
        <f t="shared" si="251"/>
        <v>20.929914</v>
      </c>
      <c r="H2095" s="2">
        <f t="shared" si="255"/>
        <v>20.105196500000012</v>
      </c>
      <c r="I2095" s="2">
        <f t="array" ref="I2095">SUMPRODUCT(B2079:B2098, (ROW(B2079:B2098)-ROW(B2079)+1)) / (20*21/2)</f>
        <v>20.518350952380949</v>
      </c>
      <c r="J2095" s="2">
        <f t="shared" si="258"/>
        <v>20.629614832558055</v>
      </c>
      <c r="K2095" s="2">
        <f t="shared" si="252"/>
        <v>20.877100269121218</v>
      </c>
    </row>
    <row r="2096" spans="1:11" ht="13.5" x14ac:dyDescent="0.25">
      <c r="A2096" s="3">
        <f>TITRES_STAT!B2099</f>
        <v>45056</v>
      </c>
      <c r="B2096" s="17">
        <f>TITRES_STAT!D2099</f>
        <v>20.304300000000001</v>
      </c>
      <c r="C2096" s="2">
        <f t="shared" si="253"/>
        <v>-0.14439999999999742</v>
      </c>
      <c r="D2096" s="2">
        <f t="shared" si="254"/>
        <v>20.42886</v>
      </c>
      <c r="E2096" s="2">
        <f t="shared" si="256"/>
        <v>20.506480000000003</v>
      </c>
      <c r="F2096" s="2">
        <f t="shared" si="257"/>
        <v>20.605794999999993</v>
      </c>
      <c r="G2096" s="2">
        <f t="shared" si="251"/>
        <v>20.903009999999998</v>
      </c>
      <c r="H2096" s="2">
        <f t="shared" si="255"/>
        <v>20.12817350000001</v>
      </c>
      <c r="I2096" s="2">
        <f t="array" ref="I2096">SUMPRODUCT(B2080:B2099, (ROW(B2080:B2099)-ROW(B2080)+1)) / (20*21/2)</f>
        <v>20.544664285714287</v>
      </c>
      <c r="J2096" s="2">
        <f t="shared" si="258"/>
        <v>20.598632467552527</v>
      </c>
      <c r="K2096" s="2">
        <f t="shared" si="252"/>
        <v>20.854637513469406</v>
      </c>
    </row>
    <row r="2097" spans="1:11" ht="13.5" x14ac:dyDescent="0.25">
      <c r="A2097" s="3">
        <f>TITRES_STAT!B2100</f>
        <v>45057</v>
      </c>
      <c r="B2097" s="17">
        <f>TITRES_STAT!D2100</f>
        <v>20.448699999999999</v>
      </c>
      <c r="C2097" s="2">
        <f t="shared" si="253"/>
        <v>0.14439999999999742</v>
      </c>
      <c r="D2097" s="2">
        <f t="shared" si="254"/>
        <v>20.419819999999998</v>
      </c>
      <c r="E2097" s="2">
        <f t="shared" si="256"/>
        <v>20.492940000000001</v>
      </c>
      <c r="F2097" s="2">
        <f t="shared" si="257"/>
        <v>20.589994999999995</v>
      </c>
      <c r="G2097" s="2">
        <f t="shared" si="251"/>
        <v>20.882244</v>
      </c>
      <c r="H2097" s="2">
        <f t="shared" si="255"/>
        <v>20.15187250000001</v>
      </c>
      <c r="I2097" s="2">
        <f t="array" ref="I2097">SUMPRODUCT(B2081:B2100, (ROW(B2081:B2100)-ROW(B2081)+1)) / (20*21/2)</f>
        <v>20.647928571428569</v>
      </c>
      <c r="J2097" s="2">
        <f t="shared" si="258"/>
        <v>20.584353184928478</v>
      </c>
      <c r="K2097" s="2">
        <f t="shared" si="252"/>
        <v>20.838718395294134</v>
      </c>
    </row>
    <row r="2098" spans="1:11" ht="13.5" x14ac:dyDescent="0.25">
      <c r="A2098" s="3">
        <f>TITRES_STAT!B2101</f>
        <v>45058</v>
      </c>
      <c r="B2098" s="17">
        <f>TITRES_STAT!D2101</f>
        <v>20.448699999999999</v>
      </c>
      <c r="C2098" s="2">
        <f t="shared" si="253"/>
        <v>0</v>
      </c>
      <c r="D2098" s="2">
        <f t="shared" si="254"/>
        <v>20.419820000000001</v>
      </c>
      <c r="E2098" s="2">
        <f t="shared" si="256"/>
        <v>20.479400000000002</v>
      </c>
      <c r="F2098" s="2">
        <f t="shared" si="257"/>
        <v>20.578709999999994</v>
      </c>
      <c r="G2098" s="2">
        <f t="shared" ref="G2098:G2161" si="259">AVERAGE(B2049:B2098)</f>
        <v>20.861118000000001</v>
      </c>
      <c r="H2098" s="2">
        <f t="shared" si="255"/>
        <v>20.175571500000007</v>
      </c>
      <c r="I2098" s="2">
        <f t="array" ref="I2098">SUMPRODUCT(B2082:B2101, (ROW(B2082:B2101)-ROW(B2082)+1)) / (20*21/2)</f>
        <v>20.83244476190476</v>
      </c>
      <c r="J2098" s="2">
        <f t="shared" si="258"/>
        <v>20.571433833982912</v>
      </c>
      <c r="K2098" s="2">
        <f t="shared" si="252"/>
        <v>20.823423556262991</v>
      </c>
    </row>
    <row r="2099" spans="1:11" ht="13.5" x14ac:dyDescent="0.25">
      <c r="A2099" s="3">
        <f>TITRES_STAT!B2102</f>
        <v>45061</v>
      </c>
      <c r="B2099" s="17">
        <f>TITRES_STAT!D2102</f>
        <v>20.855</v>
      </c>
      <c r="C2099" s="2">
        <f t="shared" si="253"/>
        <v>0.40630000000000166</v>
      </c>
      <c r="D2099" s="2">
        <f t="shared" si="254"/>
        <v>20.501080000000002</v>
      </c>
      <c r="E2099" s="2">
        <f t="shared" si="256"/>
        <v>20.506489999999999</v>
      </c>
      <c r="F2099" s="2">
        <f t="shared" si="257"/>
        <v>20.583224999999995</v>
      </c>
      <c r="G2099" s="2">
        <f t="shared" si="259"/>
        <v>20.849924000000001</v>
      </c>
      <c r="H2099" s="2">
        <f t="shared" si="255"/>
        <v>20.201302000000009</v>
      </c>
      <c r="I2099" s="2">
        <f t="array" ref="I2099">SUMPRODUCT(B2083:B2102, (ROW(B2083:B2102)-ROW(B2083)+1)) / (20*21/2)</f>
        <v>21.033732857142855</v>
      </c>
      <c r="J2099" s="2">
        <f t="shared" si="258"/>
        <v>20.598440135508348</v>
      </c>
      <c r="K2099" s="2">
        <f t="shared" ref="K2099:K2162" si="260">$K$4*B2099+(1-$K$4)*K2098</f>
        <v>20.824661848174244</v>
      </c>
    </row>
    <row r="2100" spans="1:11" ht="13.5" x14ac:dyDescent="0.25">
      <c r="A2100" s="3">
        <f>TITRES_STAT!B2103</f>
        <v>45062</v>
      </c>
      <c r="B2100" s="17">
        <f>TITRES_STAT!D2103</f>
        <v>21.6675</v>
      </c>
      <c r="C2100" s="2">
        <f t="shared" si="253"/>
        <v>0.8125</v>
      </c>
      <c r="D2100" s="2">
        <f t="shared" si="254"/>
        <v>20.744840000000003</v>
      </c>
      <c r="E2100" s="2">
        <f t="shared" si="256"/>
        <v>20.614829999999998</v>
      </c>
      <c r="F2100" s="2">
        <f t="shared" si="257"/>
        <v>20.632879999999997</v>
      </c>
      <c r="G2100" s="2">
        <f t="shared" si="259"/>
        <v>20.852632000000003</v>
      </c>
      <c r="H2100" s="2">
        <f t="shared" si="255"/>
        <v>20.23109500000001</v>
      </c>
      <c r="I2100" s="2">
        <f t="array" ref="I2100">SUMPRODUCT(B2084:B2103, (ROW(B2084:B2103)-ROW(B2084)+1)) / (20*21/2)</f>
        <v>21.241893333333334</v>
      </c>
      <c r="J2100" s="2">
        <f t="shared" si="258"/>
        <v>20.70025536069803</v>
      </c>
      <c r="K2100" s="2">
        <f t="shared" si="260"/>
        <v>20.857714324716433</v>
      </c>
    </row>
    <row r="2101" spans="1:11" ht="13.5" x14ac:dyDescent="0.25">
      <c r="A2101" s="3">
        <f>TITRES_STAT!B2104</f>
        <v>45063</v>
      </c>
      <c r="B2101" s="17">
        <f>TITRES_STAT!D2104</f>
        <v>22.5703</v>
      </c>
      <c r="C2101" s="2">
        <f t="shared" si="253"/>
        <v>0.90279999999999916</v>
      </c>
      <c r="D2101" s="2">
        <f t="shared" si="254"/>
        <v>21.198039999999999</v>
      </c>
      <c r="E2101" s="2">
        <f t="shared" si="256"/>
        <v>20.813449999999996</v>
      </c>
      <c r="F2101" s="2">
        <f t="shared" si="257"/>
        <v>20.727674999999998</v>
      </c>
      <c r="G2101" s="2">
        <f t="shared" si="259"/>
        <v>20.874118000000006</v>
      </c>
      <c r="H2101" s="2">
        <f t="shared" si="255"/>
        <v>20.265402000000009</v>
      </c>
      <c r="I2101" s="2">
        <f t="array" ref="I2101">SUMPRODUCT(B2085:B2104, (ROW(B2085:B2104)-ROW(B2085)+1)) / (20*21/2)</f>
        <v>21.447906190476186</v>
      </c>
      <c r="J2101" s="2">
        <f t="shared" si="258"/>
        <v>20.878354850155361</v>
      </c>
      <c r="K2101" s="2">
        <f t="shared" si="260"/>
        <v>20.924874547276573</v>
      </c>
    </row>
    <row r="2102" spans="1:11" ht="13.5" x14ac:dyDescent="0.25">
      <c r="A2102" s="3">
        <f>TITRES_STAT!B2105</f>
        <v>45064</v>
      </c>
      <c r="B2102" s="17">
        <f>TITRES_STAT!D2105</f>
        <v>22.841200000000001</v>
      </c>
      <c r="C2102" s="2">
        <f t="shared" si="253"/>
        <v>0.27090000000000103</v>
      </c>
      <c r="D2102" s="2">
        <f t="shared" si="254"/>
        <v>21.676539999999999</v>
      </c>
      <c r="E2102" s="2">
        <f t="shared" si="256"/>
        <v>21.048179999999995</v>
      </c>
      <c r="F2102" s="2">
        <f t="shared" si="257"/>
        <v>20.836015</v>
      </c>
      <c r="G2102" s="2">
        <f t="shared" si="259"/>
        <v>20.901202000000001</v>
      </c>
      <c r="H2102" s="2">
        <f t="shared" si="255"/>
        <v>20.300882500000004</v>
      </c>
      <c r="I2102" s="2">
        <f t="array" ref="I2102">SUMPRODUCT(B2086:B2105, (ROW(B2086:B2105)-ROW(B2086)+1)) / (20*21/2)</f>
        <v>21.66746666666667</v>
      </c>
      <c r="J2102" s="2">
        <f t="shared" si="258"/>
        <v>21.065292483473897</v>
      </c>
      <c r="K2102" s="2">
        <f t="shared" si="260"/>
        <v>21.000024565030433</v>
      </c>
    </row>
    <row r="2103" spans="1:11" ht="13.5" x14ac:dyDescent="0.25">
      <c r="A2103" s="3">
        <f>TITRES_STAT!B2106</f>
        <v>45065</v>
      </c>
      <c r="B2103" s="17">
        <f>TITRES_STAT!D2106</f>
        <v>23.021699999999999</v>
      </c>
      <c r="C2103" s="2">
        <f t="shared" si="253"/>
        <v>0.18049999999999855</v>
      </c>
      <c r="D2103" s="2">
        <f t="shared" si="254"/>
        <v>22.191139999999997</v>
      </c>
      <c r="E2103" s="2">
        <f t="shared" si="256"/>
        <v>21.305479999999999</v>
      </c>
      <c r="F2103" s="2">
        <f t="shared" si="257"/>
        <v>20.948865000000001</v>
      </c>
      <c r="G2103" s="2">
        <f t="shared" si="259"/>
        <v>20.932078000000004</v>
      </c>
      <c r="H2103" s="2">
        <f t="shared" si="255"/>
        <v>20.337265500000004</v>
      </c>
      <c r="I2103" s="2">
        <f t="array" ref="I2103">SUMPRODUCT(B2087:B2106, (ROW(B2087:B2106)-ROW(B2087)+1)) / (20*21/2)</f>
        <v>21.858173809523809</v>
      </c>
      <c r="J2103" s="2">
        <f t="shared" si="258"/>
        <v>21.251617008857338</v>
      </c>
      <c r="K2103" s="2">
        <f t="shared" si="260"/>
        <v>21.079305954637082</v>
      </c>
    </row>
    <row r="2104" spans="1:11" ht="13.5" x14ac:dyDescent="0.25">
      <c r="A2104" s="3">
        <f>TITRES_STAT!B2107</f>
        <v>45068</v>
      </c>
      <c r="B2104" s="17">
        <f>TITRES_STAT!D2107</f>
        <v>23.111999999999998</v>
      </c>
      <c r="C2104" s="2">
        <f t="shared" si="253"/>
        <v>9.0299999999999159E-2</v>
      </c>
      <c r="D2104" s="2">
        <f t="shared" si="254"/>
        <v>22.64254</v>
      </c>
      <c r="E2104" s="2">
        <f t="shared" si="256"/>
        <v>21.571810000000003</v>
      </c>
      <c r="F2104" s="2">
        <f t="shared" si="257"/>
        <v>21.077515000000002</v>
      </c>
      <c r="G2104" s="2">
        <f t="shared" si="259"/>
        <v>20.967288000000007</v>
      </c>
      <c r="H2104" s="2">
        <f t="shared" si="255"/>
        <v>20.374281000000003</v>
      </c>
      <c r="I2104" s="2">
        <f t="array" ref="I2104">SUMPRODUCT(B2088:B2107, (ROW(B2088:B2107)-ROW(B2088)+1)) / (20*21/2)</f>
        <v>22.04926857142857</v>
      </c>
      <c r="J2104" s="2">
        <f t="shared" si="258"/>
        <v>21.428796341347116</v>
      </c>
      <c r="K2104" s="2">
        <f t="shared" si="260"/>
        <v>21.159019446612099</v>
      </c>
    </row>
    <row r="2105" spans="1:11" ht="13.5" x14ac:dyDescent="0.25">
      <c r="A2105" s="3">
        <f>TITRES_STAT!B2108</f>
        <v>45069</v>
      </c>
      <c r="B2105" s="17">
        <f>TITRES_STAT!D2108</f>
        <v>23.382899999999999</v>
      </c>
      <c r="C2105" s="2">
        <f t="shared" si="253"/>
        <v>0.27090000000000103</v>
      </c>
      <c r="D2105" s="2">
        <f t="shared" si="254"/>
        <v>22.985620000000001</v>
      </c>
      <c r="E2105" s="2">
        <f t="shared" si="256"/>
        <v>21.865230000000004</v>
      </c>
      <c r="F2105" s="2">
        <f t="shared" si="257"/>
        <v>21.208875000000003</v>
      </c>
      <c r="G2105" s="2">
        <f t="shared" si="259"/>
        <v>21.008818000000005</v>
      </c>
      <c r="H2105" s="2">
        <f t="shared" si="255"/>
        <v>20.412651000000004</v>
      </c>
      <c r="I2105" s="2">
        <f t="array" ref="I2105">SUMPRODUCT(B2089:B2108, (ROW(B2089:B2108)-ROW(B2089)+1)) / (20*21/2)</f>
        <v>22.231555714285712</v>
      </c>
      <c r="J2105" s="2">
        <f t="shared" si="258"/>
        <v>21.614901451695008</v>
      </c>
      <c r="K2105" s="2">
        <f t="shared" si="260"/>
        <v>21.246230448705742</v>
      </c>
    </row>
    <row r="2106" spans="1:11" ht="13.5" x14ac:dyDescent="0.25">
      <c r="A2106" s="3">
        <f>TITRES_STAT!B2109</f>
        <v>45070</v>
      </c>
      <c r="B2106" s="17">
        <f>TITRES_STAT!D2109</f>
        <v>23.211300000000001</v>
      </c>
      <c r="C2106" s="2">
        <f t="shared" si="253"/>
        <v>-0.17159999999999798</v>
      </c>
      <c r="D2106" s="2">
        <f t="shared" si="254"/>
        <v>23.113819999999997</v>
      </c>
      <c r="E2106" s="2">
        <f t="shared" si="256"/>
        <v>22.155930000000001</v>
      </c>
      <c r="F2106" s="2">
        <f t="shared" si="257"/>
        <v>21.331205000000004</v>
      </c>
      <c r="G2106" s="2">
        <f t="shared" si="259"/>
        <v>21.046736000000006</v>
      </c>
      <c r="H2106" s="2">
        <f t="shared" si="255"/>
        <v>20.449982000000006</v>
      </c>
      <c r="I2106" s="2">
        <f t="array" ref="I2106">SUMPRODUCT(B2090:B2109, (ROW(B2090:B2109)-ROW(B2090)+1)) / (20*21/2)</f>
        <v>22.422010476190472</v>
      </c>
      <c r="J2106" s="2">
        <f t="shared" si="258"/>
        <v>21.766939408676436</v>
      </c>
      <c r="K2106" s="2">
        <f t="shared" si="260"/>
        <v>21.323291999736888</v>
      </c>
    </row>
    <row r="2107" spans="1:11" ht="13.5" x14ac:dyDescent="0.25">
      <c r="A2107" s="3">
        <f>TITRES_STAT!B2110</f>
        <v>45071</v>
      </c>
      <c r="B2107" s="17">
        <f>TITRES_STAT!D2110</f>
        <v>23.337700000000002</v>
      </c>
      <c r="C2107" s="2">
        <f t="shared" si="253"/>
        <v>0.12640000000000029</v>
      </c>
      <c r="D2107" s="2">
        <f t="shared" si="254"/>
        <v>23.21312</v>
      </c>
      <c r="E2107" s="2">
        <f t="shared" si="256"/>
        <v>22.444830000000003</v>
      </c>
      <c r="F2107" s="2">
        <f t="shared" si="257"/>
        <v>21.468885</v>
      </c>
      <c r="G2107" s="2">
        <f t="shared" si="259"/>
        <v>21.087362000000006</v>
      </c>
      <c r="H2107" s="2">
        <f t="shared" si="255"/>
        <v>20.487945000000003</v>
      </c>
      <c r="I2107" s="2">
        <f t="array" ref="I2107">SUMPRODUCT(B2091:B2110, (ROW(B2091:B2110)-ROW(B2091)+1)) / (20*21/2)</f>
        <v>22.671148571428578</v>
      </c>
      <c r="J2107" s="2">
        <f t="shared" si="258"/>
        <v>21.916535655469158</v>
      </c>
      <c r="K2107" s="2">
        <f t="shared" si="260"/>
        <v>21.402288391904069</v>
      </c>
    </row>
    <row r="2108" spans="1:11" ht="13.5" x14ac:dyDescent="0.25">
      <c r="A2108" s="3">
        <f>TITRES_STAT!B2111</f>
        <v>45072</v>
      </c>
      <c r="B2108" s="17">
        <f>TITRES_STAT!D2111</f>
        <v>23.382899999999999</v>
      </c>
      <c r="C2108" s="2">
        <f t="shared" si="253"/>
        <v>4.5199999999997686E-2</v>
      </c>
      <c r="D2108" s="2">
        <f t="shared" si="254"/>
        <v>23.285359999999997</v>
      </c>
      <c r="E2108" s="2">
        <f t="shared" si="256"/>
        <v>22.738250000000001</v>
      </c>
      <c r="F2108" s="2">
        <f t="shared" si="257"/>
        <v>21.608825000000003</v>
      </c>
      <c r="G2108" s="2">
        <f t="shared" si="259"/>
        <v>21.131600000000006</v>
      </c>
      <c r="H2108" s="2">
        <f t="shared" si="255"/>
        <v>20.525412000000006</v>
      </c>
      <c r="I2108" s="2">
        <f t="array" ref="I2108">SUMPRODUCT(B2092:B2111, (ROW(B2092:B2111)-ROW(B2092)+1)) / (20*21/2)</f>
        <v>22.988210952380953</v>
      </c>
      <c r="J2108" s="2">
        <f t="shared" si="258"/>
        <v>22.05618940256733</v>
      </c>
      <c r="K2108" s="2">
        <f t="shared" si="260"/>
        <v>21.479959435358811</v>
      </c>
    </row>
    <row r="2109" spans="1:11" ht="13.5" x14ac:dyDescent="0.25">
      <c r="A2109" s="3">
        <f>TITRES_STAT!B2112</f>
        <v>45075</v>
      </c>
      <c r="B2109" s="17">
        <f>TITRES_STAT!D2112</f>
        <v>23.608599999999999</v>
      </c>
      <c r="C2109" s="2">
        <f t="shared" si="253"/>
        <v>0.22569999999999979</v>
      </c>
      <c r="D2109" s="2">
        <f t="shared" si="254"/>
        <v>23.384679999999996</v>
      </c>
      <c r="E2109" s="2">
        <f t="shared" si="256"/>
        <v>23.01361</v>
      </c>
      <c r="F2109" s="2">
        <f t="shared" si="257"/>
        <v>21.76005</v>
      </c>
      <c r="G2109" s="2">
        <f t="shared" si="259"/>
        <v>21.181256000000008</v>
      </c>
      <c r="H2109" s="2">
        <f t="shared" si="255"/>
        <v>20.563420500000007</v>
      </c>
      <c r="I2109" s="2">
        <f t="array" ref="I2109">SUMPRODUCT(B2093:B2112, (ROW(B2093:B2112)-ROW(B2093)+1)) / (20*21/2)</f>
        <v>23.265717619047621</v>
      </c>
      <c r="J2109" s="2">
        <f t="shared" si="258"/>
        <v>22.204038030894253</v>
      </c>
      <c r="K2109" s="2">
        <f t="shared" si="260"/>
        <v>21.563435535932978</v>
      </c>
    </row>
    <row r="2110" spans="1:11" ht="13.5" x14ac:dyDescent="0.25">
      <c r="A2110" s="3">
        <f>TITRES_STAT!B2113</f>
        <v>45076</v>
      </c>
      <c r="B2110" s="17">
        <f>TITRES_STAT!D2113</f>
        <v>24.376000000000001</v>
      </c>
      <c r="C2110" s="2">
        <f t="shared" si="253"/>
        <v>0.76740000000000208</v>
      </c>
      <c r="D2110" s="2">
        <f t="shared" si="254"/>
        <v>23.583300000000001</v>
      </c>
      <c r="E2110" s="2">
        <f t="shared" si="256"/>
        <v>23.284460000000003</v>
      </c>
      <c r="F2110" s="2">
        <f t="shared" si="257"/>
        <v>21.949645</v>
      </c>
      <c r="G2110" s="2">
        <f t="shared" si="259"/>
        <v>21.246260000000007</v>
      </c>
      <c r="H2110" s="2">
        <f t="shared" si="255"/>
        <v>20.603686000000007</v>
      </c>
      <c r="I2110" s="2">
        <f t="array" ref="I2110">SUMPRODUCT(B2094:B2113, (ROW(B2094:B2113)-ROW(B2094)+1)) / (20*21/2)</f>
        <v>23.504099047619047</v>
      </c>
      <c r="J2110" s="2">
        <f t="shared" si="258"/>
        <v>22.41089155176147</v>
      </c>
      <c r="K2110" s="2">
        <f t="shared" si="260"/>
        <v>21.673732181582668</v>
      </c>
    </row>
    <row r="2111" spans="1:11" ht="13.5" x14ac:dyDescent="0.25">
      <c r="A2111" s="3">
        <f>TITRES_STAT!B2114</f>
        <v>45077</v>
      </c>
      <c r="B2111" s="17">
        <f>TITRES_STAT!D2114</f>
        <v>25.2788</v>
      </c>
      <c r="C2111" s="2">
        <f t="shared" si="253"/>
        <v>0.90279999999999916</v>
      </c>
      <c r="D2111" s="2">
        <f t="shared" si="254"/>
        <v>23.9968</v>
      </c>
      <c r="E2111" s="2">
        <f t="shared" si="256"/>
        <v>23.555309999999999</v>
      </c>
      <c r="F2111" s="2">
        <f t="shared" si="257"/>
        <v>22.184379999999997</v>
      </c>
      <c r="G2111" s="2">
        <f t="shared" si="259"/>
        <v>21.329500000000007</v>
      </c>
      <c r="H2111" s="2">
        <f t="shared" si="255"/>
        <v>20.648465500000007</v>
      </c>
      <c r="I2111" s="2">
        <f t="array" ref="I2111">SUMPRODUCT(B2095:B2114, (ROW(B2095:B2114)-ROW(B2095)+1)) / (20*21/2)</f>
        <v>23.755276190476188</v>
      </c>
      <c r="J2111" s="2">
        <f t="shared" si="258"/>
        <v>22.684025689688948</v>
      </c>
      <c r="K2111" s="2">
        <f t="shared" si="260"/>
        <v>21.815107390148054</v>
      </c>
    </row>
    <row r="2112" spans="1:11" ht="13.5" x14ac:dyDescent="0.25">
      <c r="A2112" s="3">
        <f>TITRES_STAT!B2115</f>
        <v>45078</v>
      </c>
      <c r="B2112" s="17">
        <f>TITRES_STAT!D2115</f>
        <v>25.098199999999999</v>
      </c>
      <c r="C2112" s="2">
        <f t="shared" si="253"/>
        <v>-0.18060000000000187</v>
      </c>
      <c r="D2112" s="2">
        <f t="shared" si="254"/>
        <v>24.348900000000004</v>
      </c>
      <c r="E2112" s="2">
        <f t="shared" si="256"/>
        <v>23.781009999999998</v>
      </c>
      <c r="F2112" s="2">
        <f t="shared" si="257"/>
        <v>22.414594999999998</v>
      </c>
      <c r="G2112" s="2">
        <f t="shared" si="259"/>
        <v>21.409128000000006</v>
      </c>
      <c r="H2112" s="2">
        <f t="shared" si="255"/>
        <v>20.692026000000009</v>
      </c>
      <c r="I2112" s="2">
        <f t="array" ref="I2112">SUMPRODUCT(B2096:B2115, (ROW(B2096:B2115)-ROW(B2096)+1)) / (20*21/2)</f>
        <v>23.983469047619039</v>
      </c>
      <c r="J2112" s="2">
        <f t="shared" si="258"/>
        <v>22.913947052575715</v>
      </c>
      <c r="K2112" s="2">
        <f t="shared" si="260"/>
        <v>21.943856119946169</v>
      </c>
    </row>
    <row r="2113" spans="1:11" ht="13.5" x14ac:dyDescent="0.25">
      <c r="A2113" s="3">
        <f>TITRES_STAT!B2116</f>
        <v>45079</v>
      </c>
      <c r="B2113" s="17">
        <f>TITRES_STAT!D2116</f>
        <v>24.9176</v>
      </c>
      <c r="C2113" s="2">
        <f t="shared" si="253"/>
        <v>-0.18059999999999832</v>
      </c>
      <c r="D2113" s="2">
        <f t="shared" si="254"/>
        <v>24.655840000000001</v>
      </c>
      <c r="E2113" s="2">
        <f t="shared" si="256"/>
        <v>23.970599999999997</v>
      </c>
      <c r="F2113" s="2">
        <f t="shared" si="257"/>
        <v>22.638039999999997</v>
      </c>
      <c r="G2113" s="2">
        <f t="shared" si="259"/>
        <v>21.490380000000002</v>
      </c>
      <c r="H2113" s="2">
        <f t="shared" si="255"/>
        <v>20.734593500000006</v>
      </c>
      <c r="I2113" s="2">
        <f t="array" ref="I2113">SUMPRODUCT(B2097:B2116, (ROW(B2097:B2116)-ROW(B2097)+1)) / (20*21/2)</f>
        <v>24.18867761904762</v>
      </c>
      <c r="J2113" s="2">
        <f t="shared" si="258"/>
        <v>23.104771142806602</v>
      </c>
      <c r="K2113" s="2">
        <f t="shared" si="260"/>
        <v>22.060473527007105</v>
      </c>
    </row>
    <row r="2114" spans="1:11" ht="13.5" x14ac:dyDescent="0.25">
      <c r="A2114" s="3">
        <f>TITRES_STAT!B2117</f>
        <v>45082</v>
      </c>
      <c r="B2114" s="17">
        <f>TITRES_STAT!D2117</f>
        <v>25.275400000000001</v>
      </c>
      <c r="C2114" s="2">
        <f t="shared" si="253"/>
        <v>0.35780000000000101</v>
      </c>
      <c r="D2114" s="2">
        <f t="shared" si="254"/>
        <v>24.989200000000004</v>
      </c>
      <c r="E2114" s="2">
        <f t="shared" si="256"/>
        <v>24.186939999999996</v>
      </c>
      <c r="F2114" s="2">
        <f t="shared" si="257"/>
        <v>22.879375000000003</v>
      </c>
      <c r="G2114" s="2">
        <f t="shared" si="259"/>
        <v>21.571566000000004</v>
      </c>
      <c r="H2114" s="2">
        <f t="shared" si="255"/>
        <v>20.779266000000007</v>
      </c>
      <c r="I2114" s="2">
        <f t="array" ref="I2114">SUMPRODUCT(B2098:B2117, (ROW(B2098:B2117)-ROW(B2098)+1)) / (20*21/2)</f>
        <v>24.514519047619046</v>
      </c>
      <c r="J2114" s="2">
        <f t="shared" si="258"/>
        <v>23.311497700634543</v>
      </c>
      <c r="K2114" s="2">
        <f t="shared" si="260"/>
        <v>22.186549074967612</v>
      </c>
    </row>
    <row r="2115" spans="1:11" ht="13.5" x14ac:dyDescent="0.25">
      <c r="A2115" s="3">
        <f>TITRES_STAT!B2118</f>
        <v>45083</v>
      </c>
      <c r="B2115" s="17">
        <f>TITRES_STAT!D2118</f>
        <v>25.275400000000001</v>
      </c>
      <c r="C2115" s="2">
        <f t="shared" si="253"/>
        <v>0</v>
      </c>
      <c r="D2115" s="2">
        <f t="shared" si="254"/>
        <v>25.169080000000001</v>
      </c>
      <c r="E2115" s="2">
        <f t="shared" si="256"/>
        <v>24.376189999999998</v>
      </c>
      <c r="F2115" s="2">
        <f t="shared" si="257"/>
        <v>23.120709999999999</v>
      </c>
      <c r="G2115" s="2">
        <f t="shared" si="259"/>
        <v>21.656544000000004</v>
      </c>
      <c r="H2115" s="2">
        <f t="shared" si="255"/>
        <v>20.824390000000012</v>
      </c>
      <c r="I2115" s="2">
        <f t="array" ref="I2115">SUMPRODUCT(B2099:B2118, (ROW(B2099:B2118)-ROW(B2099)+1)) / (20*21/2)</f>
        <v>24.772979999999997</v>
      </c>
      <c r="J2115" s="2">
        <f t="shared" si="258"/>
        <v>23.498536014859823</v>
      </c>
      <c r="K2115" s="2">
        <f t="shared" si="260"/>
        <v>22.307680483792414</v>
      </c>
    </row>
    <row r="2116" spans="1:11" ht="13.5" x14ac:dyDescent="0.25">
      <c r="A2116" s="3">
        <f>TITRES_STAT!B2119</f>
        <v>45084</v>
      </c>
      <c r="B2116" s="17">
        <f>TITRES_STAT!D2119</f>
        <v>25.275400000000001</v>
      </c>
      <c r="C2116" s="2">
        <f t="shared" ref="C2116:C2179" si="261">B2116-B2115</f>
        <v>0</v>
      </c>
      <c r="D2116" s="2">
        <f t="shared" si="254"/>
        <v>25.168400000000002</v>
      </c>
      <c r="E2116" s="2">
        <f t="shared" si="256"/>
        <v>24.582599999999996</v>
      </c>
      <c r="F2116" s="2">
        <f t="shared" si="257"/>
        <v>23.369264999999999</v>
      </c>
      <c r="G2116" s="2">
        <f t="shared" si="259"/>
        <v>21.749466000000002</v>
      </c>
      <c r="H2116" s="2">
        <f t="shared" si="255"/>
        <v>20.868836500000011</v>
      </c>
      <c r="I2116" s="2">
        <f t="array" ref="I2116">SUMPRODUCT(B2100:B2119, (ROW(B2100:B2119)-ROW(B2100)+1)) / (20*21/2)</f>
        <v>24.957062380952379</v>
      </c>
      <c r="J2116" s="2">
        <f t="shared" si="258"/>
        <v>23.667761156301744</v>
      </c>
      <c r="K2116" s="2">
        <f t="shared" si="260"/>
        <v>22.424061641290752</v>
      </c>
    </row>
    <row r="2117" spans="1:11" ht="13.5" x14ac:dyDescent="0.25">
      <c r="A2117" s="3">
        <f>TITRES_STAT!B2120</f>
        <v>45085</v>
      </c>
      <c r="B2117" s="17">
        <f>TITRES_STAT!D2120</f>
        <v>26.790600000000001</v>
      </c>
      <c r="C2117" s="2">
        <f t="shared" si="261"/>
        <v>1.5152000000000001</v>
      </c>
      <c r="D2117" s="2">
        <f t="shared" si="254"/>
        <v>25.506880000000002</v>
      </c>
      <c r="E2117" s="2">
        <f t="shared" si="256"/>
        <v>24.927889999999998</v>
      </c>
      <c r="F2117" s="2">
        <f t="shared" si="257"/>
        <v>23.686360000000001</v>
      </c>
      <c r="G2117" s="2">
        <f t="shared" si="259"/>
        <v>21.869984000000002</v>
      </c>
      <c r="H2117" s="2">
        <f t="shared" si="255"/>
        <v>20.921536500000016</v>
      </c>
      <c r="I2117" s="2">
        <f t="array" ref="I2117">SUMPRODUCT(B2101:B2120, (ROW(B2101:B2120)-ROW(B2101)+1)) / (20*21/2)</f>
        <v>25.11704095238095</v>
      </c>
      <c r="J2117" s="2">
        <f t="shared" si="258"/>
        <v>23.965174379511101</v>
      </c>
      <c r="K2117" s="2">
        <f t="shared" si="260"/>
        <v>22.595298439671506</v>
      </c>
    </row>
    <row r="2118" spans="1:11" ht="13.5" x14ac:dyDescent="0.25">
      <c r="A2118" s="3">
        <f>TITRES_STAT!B2121</f>
        <v>45086</v>
      </c>
      <c r="B2118" s="17">
        <f>TITRES_STAT!D2121</f>
        <v>26.400200000000002</v>
      </c>
      <c r="C2118" s="2">
        <f t="shared" si="261"/>
        <v>-0.39039999999999964</v>
      </c>
      <c r="D2118" s="2">
        <f t="shared" ref="D2118:D2181" si="262">AVERAGE(B2114:B2118)</f>
        <v>25.8034</v>
      </c>
      <c r="E2118" s="2">
        <f t="shared" si="256"/>
        <v>25.229620000000001</v>
      </c>
      <c r="F2118" s="2">
        <f t="shared" si="257"/>
        <v>23.983934999999995</v>
      </c>
      <c r="G2118" s="2">
        <f t="shared" si="259"/>
        <v>21.982694000000002</v>
      </c>
      <c r="H2118" s="2">
        <f t="shared" si="255"/>
        <v>20.972284500000011</v>
      </c>
      <c r="I2118" s="2">
        <f t="array" ref="I2118">SUMPRODUCT(B2102:B2121, (ROW(B2102:B2121)-ROW(B2102)+1)) / (20*21/2)</f>
        <v>25.16294666666667</v>
      </c>
      <c r="J2118" s="2">
        <f t="shared" si="258"/>
        <v>24.197081581462424</v>
      </c>
      <c r="K2118" s="2">
        <f t="shared" si="260"/>
        <v>22.744510265566742</v>
      </c>
    </row>
    <row r="2119" spans="1:11" ht="13.5" x14ac:dyDescent="0.25">
      <c r="A2119" s="3">
        <f>TITRES_STAT!B2122</f>
        <v>45089</v>
      </c>
      <c r="B2119" s="17">
        <f>TITRES_STAT!D2122</f>
        <v>25.916799999999999</v>
      </c>
      <c r="C2119" s="2">
        <f t="shared" si="261"/>
        <v>-0.48340000000000316</v>
      </c>
      <c r="D2119" s="2">
        <f t="shared" si="262"/>
        <v>25.93168</v>
      </c>
      <c r="E2119" s="2">
        <f t="shared" si="256"/>
        <v>25.460440000000002</v>
      </c>
      <c r="F2119" s="2">
        <f t="shared" si="257"/>
        <v>24.237024999999999</v>
      </c>
      <c r="G2119" s="2">
        <f t="shared" si="259"/>
        <v>22.088443999999999</v>
      </c>
      <c r="H2119" s="2">
        <f t="shared" si="255"/>
        <v>21.017004000000011</v>
      </c>
      <c r="I2119" s="2">
        <f t="array" ref="I2119">SUMPRODUCT(B2103:B2122, (ROW(B2103:B2122)-ROW(B2103)+1)) / (20*21/2)</f>
        <v>25.169275238095238</v>
      </c>
      <c r="J2119" s="2">
        <f t="shared" si="258"/>
        <v>24.360864287989813</v>
      </c>
      <c r="K2119" s="2">
        <f t="shared" si="260"/>
        <v>22.868913784564125</v>
      </c>
    </row>
    <row r="2120" spans="1:11" ht="13.5" x14ac:dyDescent="0.25">
      <c r="A2120" s="3">
        <f>TITRES_STAT!B2123</f>
        <v>45090</v>
      </c>
      <c r="B2120" s="17">
        <f>TITRES_STAT!D2123</f>
        <v>25.916799999999999</v>
      </c>
      <c r="C2120" s="2">
        <f t="shared" si="261"/>
        <v>0</v>
      </c>
      <c r="D2120" s="2">
        <f t="shared" si="262"/>
        <v>26.05996</v>
      </c>
      <c r="E2120" s="2">
        <f t="shared" si="256"/>
        <v>25.614520000000006</v>
      </c>
      <c r="F2120" s="2">
        <f t="shared" si="257"/>
        <v>24.449490000000001</v>
      </c>
      <c r="G2120" s="2">
        <f t="shared" si="259"/>
        <v>22.194193999999996</v>
      </c>
      <c r="H2120" s="2">
        <f t="shared" si="255"/>
        <v>21.06127200000001</v>
      </c>
      <c r="I2120" s="2">
        <f t="array" ref="I2120">SUMPRODUCT(B2104:B2123, (ROW(B2104:B2123)-ROW(B2104)+1)) / (20*21/2)</f>
        <v>25.167952380952382</v>
      </c>
      <c r="J2120" s="2">
        <f t="shared" si="258"/>
        <v>24.509048641514596</v>
      </c>
      <c r="K2120" s="2">
        <f t="shared" si="260"/>
        <v>22.988438734189064</v>
      </c>
    </row>
    <row r="2121" spans="1:11" ht="13.5" x14ac:dyDescent="0.25">
      <c r="A2121" s="3">
        <f>TITRES_STAT!B2124</f>
        <v>45091</v>
      </c>
      <c r="B2121" s="17">
        <f>TITRES_STAT!D2124</f>
        <v>24.9315</v>
      </c>
      <c r="C2121" s="2">
        <f t="shared" si="261"/>
        <v>-0.98529999999999873</v>
      </c>
      <c r="D2121" s="2">
        <f t="shared" si="262"/>
        <v>25.991179999999996</v>
      </c>
      <c r="E2121" s="2">
        <f t="shared" si="256"/>
        <v>25.579790000000003</v>
      </c>
      <c r="F2121" s="2">
        <f t="shared" si="257"/>
        <v>24.567550000000001</v>
      </c>
      <c r="G2121" s="2">
        <f t="shared" si="259"/>
        <v>22.280237999999994</v>
      </c>
      <c r="H2121" s="2">
        <f t="shared" si="255"/>
        <v>21.101968000000006</v>
      </c>
      <c r="I2121" s="2">
        <f t="array" ref="I2121">SUMPRODUCT(B2105:B2124, (ROW(B2105:B2124)-ROW(B2105)+1)) / (20*21/2)</f>
        <v>25.180155238095235</v>
      </c>
      <c r="J2121" s="2">
        <f t="shared" si="258"/>
        <v>24.54928210422749</v>
      </c>
      <c r="K2121" s="2">
        <f t="shared" si="260"/>
        <v>23.064637215201259</v>
      </c>
    </row>
    <row r="2122" spans="1:11" ht="13.5" x14ac:dyDescent="0.25">
      <c r="A2122" s="3">
        <f>TITRES_STAT!B2125</f>
        <v>45092</v>
      </c>
      <c r="B2122" s="17">
        <f>TITRES_STAT!D2125</f>
        <v>24.634</v>
      </c>
      <c r="C2122" s="2">
        <f t="shared" si="261"/>
        <v>-0.29749999999999943</v>
      </c>
      <c r="D2122" s="2">
        <f t="shared" si="262"/>
        <v>25.55986</v>
      </c>
      <c r="E2122" s="2">
        <f t="shared" si="256"/>
        <v>25.533370000000001</v>
      </c>
      <c r="F2122" s="2">
        <f t="shared" si="257"/>
        <v>24.657189999999996</v>
      </c>
      <c r="G2122" s="2">
        <f t="shared" si="259"/>
        <v>22.359971999999999</v>
      </c>
      <c r="H2122" s="2">
        <f t="shared" ref="H2122:H2185" si="263">AVERAGE(B1923:B2122)</f>
        <v>21.141176500000007</v>
      </c>
      <c r="I2122" s="2">
        <f t="array" ref="I2122">SUMPRODUCT(B2106:B2125, (ROW(B2106:B2125)-ROW(B2106)+1)) / (20*21/2)</f>
        <v>25.206137142857134</v>
      </c>
      <c r="J2122" s="2">
        <f t="shared" si="258"/>
        <v>24.557350475253443</v>
      </c>
      <c r="K2122" s="2">
        <f t="shared" si="260"/>
        <v>23.12618085382082</v>
      </c>
    </row>
    <row r="2123" spans="1:11" ht="13.5" x14ac:dyDescent="0.25">
      <c r="A2123" s="3">
        <f>TITRES_STAT!B2126</f>
        <v>45093</v>
      </c>
      <c r="B2123" s="17">
        <f>TITRES_STAT!D2126</f>
        <v>24.6433</v>
      </c>
      <c r="C2123" s="2">
        <f t="shared" si="261"/>
        <v>9.2999999999996419E-3</v>
      </c>
      <c r="D2123" s="2">
        <f t="shared" si="262"/>
        <v>25.208479999999998</v>
      </c>
      <c r="E2123" s="2">
        <f t="shared" si="256"/>
        <v>25.505939999999999</v>
      </c>
      <c r="F2123" s="2">
        <f t="shared" si="257"/>
        <v>24.738269999999996</v>
      </c>
      <c r="G2123" s="2">
        <f t="shared" si="259"/>
        <v>22.428515999999995</v>
      </c>
      <c r="H2123" s="2">
        <f t="shared" si="263"/>
        <v>21.181108500000001</v>
      </c>
      <c r="I2123" s="2">
        <f t="array" ref="I2123">SUMPRODUCT(B2107:B2126, (ROW(B2107:B2126)-ROW(B2107)+1)) / (20*21/2)</f>
        <v>25.20801476190476</v>
      </c>
      <c r="J2123" s="2">
        <f t="shared" si="258"/>
        <v>24.565536144276926</v>
      </c>
      <c r="K2123" s="2">
        <f t="shared" si="260"/>
        <v>23.185675722298434</v>
      </c>
    </row>
    <row r="2124" spans="1:11" ht="13.5" x14ac:dyDescent="0.25">
      <c r="A2124" s="3">
        <f>TITRES_STAT!B2127</f>
        <v>45096</v>
      </c>
      <c r="B2124" s="17">
        <f>TITRES_STAT!D2127</f>
        <v>24.866399999999999</v>
      </c>
      <c r="C2124" s="2">
        <f t="shared" si="261"/>
        <v>0.22309999999999874</v>
      </c>
      <c r="D2124" s="2">
        <f t="shared" si="262"/>
        <v>24.998399999999997</v>
      </c>
      <c r="E2124" s="2">
        <f t="shared" ref="E2124:E2187" si="264">AVERAGE(B2115:B2124)</f>
        <v>25.465039999999998</v>
      </c>
      <c r="F2124" s="2">
        <f t="shared" si="257"/>
        <v>24.825989999999997</v>
      </c>
      <c r="G2124" s="2">
        <f t="shared" si="259"/>
        <v>22.501701999999995</v>
      </c>
      <c r="H2124" s="2">
        <f t="shared" si="263"/>
        <v>21.221930499999999</v>
      </c>
      <c r="I2124" s="2">
        <f t="array" ref="I2124">SUMPRODUCT(B2108:B2127, (ROW(B2108:B2127)-ROW(B2108)+1)) / (20*21/2)</f>
        <v>25.208777142857141</v>
      </c>
      <c r="J2124" s="2">
        <f t="shared" si="258"/>
        <v>24.59418984482198</v>
      </c>
      <c r="K2124" s="2">
        <f t="shared" si="260"/>
        <v>23.251586478286733</v>
      </c>
    </row>
    <row r="2125" spans="1:11" ht="13.5" x14ac:dyDescent="0.25">
      <c r="A2125" s="3">
        <f>TITRES_STAT!B2128</f>
        <v>45097</v>
      </c>
      <c r="B2125" s="17">
        <f>TITRES_STAT!D2128</f>
        <v>25.098800000000001</v>
      </c>
      <c r="C2125" s="2">
        <f t="shared" si="261"/>
        <v>0.23240000000000194</v>
      </c>
      <c r="D2125" s="2">
        <f t="shared" si="262"/>
        <v>24.834799999999998</v>
      </c>
      <c r="E2125" s="2">
        <f t="shared" si="264"/>
        <v>25.447380000000003</v>
      </c>
      <c r="F2125" s="2">
        <f t="shared" si="257"/>
        <v>24.911785000000002</v>
      </c>
      <c r="G2125" s="2">
        <f t="shared" si="259"/>
        <v>22.588383999999991</v>
      </c>
      <c r="H2125" s="2">
        <f t="shared" si="263"/>
        <v>21.263463000000002</v>
      </c>
      <c r="I2125" s="2">
        <f t="array" ref="I2125">SUMPRODUCT(B2109:B2128, (ROW(B2109:B2128)-ROW(B2109)+1)) / (20*21/2)</f>
        <v>25.197177142857143</v>
      </c>
      <c r="J2125" s="2">
        <f t="shared" si="258"/>
        <v>24.642247954838936</v>
      </c>
      <c r="K2125" s="2">
        <f t="shared" si="260"/>
        <v>23.324026224236274</v>
      </c>
    </row>
    <row r="2126" spans="1:11" ht="13.5" x14ac:dyDescent="0.25">
      <c r="A2126" s="3">
        <f>TITRES_STAT!B2129</f>
        <v>45098</v>
      </c>
      <c r="B2126" s="17">
        <f>TITRES_STAT!D2129</f>
        <v>24.9315</v>
      </c>
      <c r="C2126" s="2">
        <f t="shared" si="261"/>
        <v>-0.16730000000000089</v>
      </c>
      <c r="D2126" s="2">
        <f t="shared" si="262"/>
        <v>24.834799999999998</v>
      </c>
      <c r="E2126" s="2">
        <f t="shared" si="264"/>
        <v>25.412990000000001</v>
      </c>
      <c r="F2126" s="2">
        <f t="shared" si="257"/>
        <v>24.997794999999996</v>
      </c>
      <c r="G2126" s="2">
        <f t="shared" si="259"/>
        <v>22.672621999999993</v>
      </c>
      <c r="H2126" s="2">
        <f t="shared" si="263"/>
        <v>21.304158999999999</v>
      </c>
      <c r="I2126" s="2">
        <f t="array" ref="I2126">SUMPRODUCT(B2110:B2129, (ROW(B2110:B2129)-ROW(B2110)+1)) / (20*21/2)</f>
        <v>25.235612857142861</v>
      </c>
      <c r="J2126" s="2">
        <f t="shared" si="258"/>
        <v>24.6697957686638</v>
      </c>
      <c r="K2126" s="2">
        <f t="shared" si="260"/>
        <v>23.387064411521123</v>
      </c>
    </row>
    <row r="2127" spans="1:11" ht="13.5" x14ac:dyDescent="0.25">
      <c r="A2127" s="3">
        <f>TITRES_STAT!B2130</f>
        <v>45099</v>
      </c>
      <c r="B2127" s="17">
        <f>TITRES_STAT!D2130</f>
        <v>25.005800000000001</v>
      </c>
      <c r="C2127" s="2">
        <f t="shared" si="261"/>
        <v>7.4300000000000921E-2</v>
      </c>
      <c r="D2127" s="2">
        <f t="shared" si="262"/>
        <v>24.909159999999996</v>
      </c>
      <c r="E2127" s="2">
        <f t="shared" si="264"/>
        <v>25.23451</v>
      </c>
      <c r="F2127" s="2">
        <f t="shared" si="257"/>
        <v>25.081200000000003</v>
      </c>
      <c r="G2127" s="2">
        <f t="shared" si="259"/>
        <v>22.757443999999996</v>
      </c>
      <c r="H2127" s="2">
        <f t="shared" si="263"/>
        <v>21.345677999999999</v>
      </c>
      <c r="I2127" s="2">
        <f t="array" ref="I2127">SUMPRODUCT(B2111:B2130, (ROW(B2111:B2130)-ROW(B2111)+1)) / (20*21/2)</f>
        <v>25.264739047619045</v>
      </c>
      <c r="J2127" s="2">
        <f t="shared" si="258"/>
        <v>24.701796171648198</v>
      </c>
      <c r="K2127" s="2">
        <f t="shared" si="260"/>
        <v>23.450544238520298</v>
      </c>
    </row>
    <row r="2128" spans="1:11" ht="13.5" x14ac:dyDescent="0.25">
      <c r="A2128" s="3">
        <f>TITRES_STAT!B2131</f>
        <v>45100</v>
      </c>
      <c r="B2128" s="17">
        <f>TITRES_STAT!D2131</f>
        <v>24.959399999999999</v>
      </c>
      <c r="C2128" s="2">
        <f t="shared" si="261"/>
        <v>-4.6400000000001995E-2</v>
      </c>
      <c r="D2128" s="2">
        <f t="shared" si="262"/>
        <v>24.972380000000001</v>
      </c>
      <c r="E2128" s="2">
        <f t="shared" si="264"/>
        <v>25.090429999999998</v>
      </c>
      <c r="F2128" s="2">
        <f t="shared" si="257"/>
        <v>25.160025000000005</v>
      </c>
      <c r="G2128" s="2">
        <f t="shared" si="259"/>
        <v>22.843143999999992</v>
      </c>
      <c r="H2128" s="2">
        <f t="shared" si="263"/>
        <v>21.386738999999999</v>
      </c>
      <c r="I2128" s="2">
        <f t="array" ref="I2128">SUMPRODUCT(B2112:B2131, (ROW(B2112:B2131)-ROW(B2112)+1)) / (20*21/2)</f>
        <v>25.367886190476192</v>
      </c>
      <c r="J2128" s="2">
        <f t="shared" si="258"/>
        <v>24.726329869586465</v>
      </c>
      <c r="K2128" s="2">
        <f t="shared" si="260"/>
        <v>23.509715052695974</v>
      </c>
    </row>
    <row r="2129" spans="1:11" ht="13.5" x14ac:dyDescent="0.25">
      <c r="A2129" s="3">
        <f>TITRES_STAT!B2132</f>
        <v>45103</v>
      </c>
      <c r="B2129" s="17">
        <f>TITRES_STAT!D2132</f>
        <v>25.563600000000001</v>
      </c>
      <c r="C2129" s="2">
        <f t="shared" si="261"/>
        <v>0.60420000000000229</v>
      </c>
      <c r="D2129" s="2">
        <f t="shared" si="262"/>
        <v>25.111820000000002</v>
      </c>
      <c r="E2129" s="2">
        <f t="shared" si="264"/>
        <v>25.055109999999999</v>
      </c>
      <c r="F2129" s="2">
        <f t="shared" si="257"/>
        <v>25.257775000000002</v>
      </c>
      <c r="G2129" s="2">
        <f t="shared" si="259"/>
        <v>22.939121999999994</v>
      </c>
      <c r="H2129" s="2">
        <f t="shared" si="263"/>
        <v>21.431272499999999</v>
      </c>
      <c r="I2129" s="2">
        <f t="array" ref="I2129">SUMPRODUCT(B2113:B2132, (ROW(B2113:B2132)-ROW(B2113)+1)) / (20*21/2)</f>
        <v>25.439131428571429</v>
      </c>
      <c r="J2129" s="2">
        <f t="shared" si="258"/>
        <v>24.806069882006803</v>
      </c>
      <c r="K2129" s="2">
        <f t="shared" si="260"/>
        <v>23.590259560433388</v>
      </c>
    </row>
    <row r="2130" spans="1:11" ht="13.5" x14ac:dyDescent="0.25">
      <c r="A2130" s="3">
        <f>TITRES_STAT!B2133</f>
        <v>45104</v>
      </c>
      <c r="B2130" s="17">
        <f>TITRES_STAT!D2133</f>
        <v>25.563600000000001</v>
      </c>
      <c r="C2130" s="2">
        <f t="shared" si="261"/>
        <v>0</v>
      </c>
      <c r="D2130" s="2">
        <f t="shared" si="262"/>
        <v>25.20478</v>
      </c>
      <c r="E2130" s="2">
        <f t="shared" si="264"/>
        <v>25.01979</v>
      </c>
      <c r="F2130" s="2">
        <f t="shared" si="257"/>
        <v>25.317155000000007</v>
      </c>
      <c r="G2130" s="2">
        <f t="shared" si="259"/>
        <v>23.036905999999995</v>
      </c>
      <c r="H2130" s="2">
        <f t="shared" si="263"/>
        <v>21.475806000000002</v>
      </c>
      <c r="I2130" s="2">
        <f t="array" ref="I2130">SUMPRODUCT(B2114:B2133, (ROW(B2114:B2133)-ROW(B2114)+1)) / (20*21/2)</f>
        <v>25.4878</v>
      </c>
      <c r="J2130" s="2">
        <f t="shared" si="258"/>
        <v>24.878215607529967</v>
      </c>
      <c r="K2130" s="2">
        <f t="shared" si="260"/>
        <v>23.667645460024239</v>
      </c>
    </row>
    <row r="2131" spans="1:11" ht="13.5" x14ac:dyDescent="0.25">
      <c r="A2131" s="3">
        <f>TITRES_STAT!B2134</f>
        <v>45107</v>
      </c>
      <c r="B2131" s="17">
        <f>TITRES_STAT!D2134</f>
        <v>26.400200000000002</v>
      </c>
      <c r="C2131" s="2">
        <f t="shared" si="261"/>
        <v>0.83660000000000068</v>
      </c>
      <c r="D2131" s="2">
        <f t="shared" si="262"/>
        <v>25.498519999999999</v>
      </c>
      <c r="E2131" s="2">
        <f t="shared" si="264"/>
        <v>25.16666</v>
      </c>
      <c r="F2131" s="2">
        <f t="shared" si="257"/>
        <v>25.373225000000001</v>
      </c>
      <c r="G2131" s="2">
        <f t="shared" si="259"/>
        <v>23.151421999999997</v>
      </c>
      <c r="H2131" s="2">
        <f t="shared" si="263"/>
        <v>21.524297000000001</v>
      </c>
      <c r="I2131" s="2">
        <f t="array" ref="I2131">SUMPRODUCT(B2115:B2134, (ROW(B2115:B2134)-ROW(B2115)+1)) / (20*21/2)</f>
        <v>25.496212380952382</v>
      </c>
      <c r="J2131" s="2">
        <f t="shared" si="258"/>
        <v>25.02316650205092</v>
      </c>
      <c r="K2131" s="2">
        <f t="shared" si="260"/>
        <v>23.774804461591916</v>
      </c>
    </row>
    <row r="2132" spans="1:11" ht="13.5" x14ac:dyDescent="0.25">
      <c r="A2132" s="3">
        <f>TITRES_STAT!B2135</f>
        <v>45110</v>
      </c>
      <c r="B2132" s="17">
        <f>TITRES_STAT!D2135</f>
        <v>26.121300000000002</v>
      </c>
      <c r="C2132" s="2">
        <f t="shared" si="261"/>
        <v>-0.27890000000000015</v>
      </c>
      <c r="D2132" s="2">
        <f t="shared" si="262"/>
        <v>25.721620000000001</v>
      </c>
      <c r="E2132" s="2">
        <f t="shared" si="264"/>
        <v>25.315390000000001</v>
      </c>
      <c r="F2132" s="2">
        <f t="shared" ref="F2132:F2195" si="265">AVERAGE(B2113:B2132)</f>
        <v>25.424380000000003</v>
      </c>
      <c r="G2132" s="2">
        <f t="shared" si="259"/>
        <v>23.260360000000002</v>
      </c>
      <c r="H2132" s="2">
        <f t="shared" si="263"/>
        <v>21.571348000000004</v>
      </c>
      <c r="I2132" s="2">
        <f t="array" ref="I2132">SUMPRODUCT(B2116:B2135, (ROW(B2116:B2135)-ROW(B2116)+1)) / (20*21/2)</f>
        <v>25.547519047619055</v>
      </c>
      <c r="J2132" s="2">
        <f t="shared" si="258"/>
        <v>25.127750644712734</v>
      </c>
      <c r="K2132" s="2">
        <f t="shared" si="260"/>
        <v>23.866823894470663</v>
      </c>
    </row>
    <row r="2133" spans="1:11" ht="13.5" x14ac:dyDescent="0.25">
      <c r="A2133" s="3">
        <f>TITRES_STAT!B2136</f>
        <v>45111</v>
      </c>
      <c r="B2133" s="17">
        <f>TITRES_STAT!D2136</f>
        <v>25.935400000000001</v>
      </c>
      <c r="C2133" s="2">
        <f t="shared" si="261"/>
        <v>-0.18590000000000018</v>
      </c>
      <c r="D2133" s="2">
        <f t="shared" si="262"/>
        <v>25.916820000000001</v>
      </c>
      <c r="E2133" s="2">
        <f t="shared" si="264"/>
        <v>25.444600000000001</v>
      </c>
      <c r="F2133" s="2">
        <f t="shared" si="265"/>
        <v>25.475270000000002</v>
      </c>
      <c r="G2133" s="2">
        <f t="shared" si="259"/>
        <v>23.363774000000003</v>
      </c>
      <c r="H2133" s="2">
        <f t="shared" si="263"/>
        <v>21.615438500000003</v>
      </c>
      <c r="I2133" s="2">
        <f t="array" ref="I2133">SUMPRODUCT(B2117:B2136, (ROW(B2117:B2136)-ROW(B2117)+1)) / (20*21/2)</f>
        <v>25.604087619047618</v>
      </c>
      <c r="J2133" s="2">
        <f t="shared" ref="J2133:J2196" si="266">$J$4*B2133+J2132*(1-$J$4)</f>
        <v>25.204669630930567</v>
      </c>
      <c r="K2133" s="2">
        <f t="shared" si="260"/>
        <v>23.947944526060052</v>
      </c>
    </row>
    <row r="2134" spans="1:11" ht="13.5" x14ac:dyDescent="0.25">
      <c r="A2134" s="3">
        <f>TITRES_STAT!B2137</f>
        <v>45112</v>
      </c>
      <c r="B2134" s="17">
        <f>TITRES_STAT!D2137</f>
        <v>25.563600000000001</v>
      </c>
      <c r="C2134" s="2">
        <f t="shared" si="261"/>
        <v>-0.37180000000000035</v>
      </c>
      <c r="D2134" s="2">
        <f t="shared" si="262"/>
        <v>25.916820000000001</v>
      </c>
      <c r="E2134" s="2">
        <f t="shared" si="264"/>
        <v>25.514320000000005</v>
      </c>
      <c r="F2134" s="2">
        <f t="shared" si="265"/>
        <v>25.489680000000003</v>
      </c>
      <c r="G2134" s="2">
        <f t="shared" si="259"/>
        <v>23.464266000000002</v>
      </c>
      <c r="H2134" s="2">
        <f t="shared" si="263"/>
        <v>21.65387800000001</v>
      </c>
      <c r="I2134" s="2">
        <f t="array" ref="I2134">SUMPRODUCT(B2118:B2137, (ROW(B2118:B2137)-ROW(B2118)+1)) / (20*21/2)</f>
        <v>25.674342380952382</v>
      </c>
      <c r="J2134" s="2">
        <f t="shared" si="266"/>
        <v>25.238853475603847</v>
      </c>
      <c r="K2134" s="2">
        <f t="shared" si="260"/>
        <v>24.01130356425378</v>
      </c>
    </row>
    <row r="2135" spans="1:11" ht="13.5" x14ac:dyDescent="0.25">
      <c r="A2135" s="3">
        <f>TITRES_STAT!B2138</f>
        <v>45113</v>
      </c>
      <c r="B2135" s="17">
        <f>TITRES_STAT!D2138</f>
        <v>26.028400000000001</v>
      </c>
      <c r="C2135" s="2">
        <f t="shared" si="261"/>
        <v>0.46480000000000032</v>
      </c>
      <c r="D2135" s="2">
        <f t="shared" si="262"/>
        <v>26.009779999999999</v>
      </c>
      <c r="E2135" s="2">
        <f t="shared" si="264"/>
        <v>25.607279999999996</v>
      </c>
      <c r="F2135" s="2">
        <f t="shared" si="265"/>
        <v>25.527330000000003</v>
      </c>
      <c r="G2135" s="2">
        <f t="shared" si="259"/>
        <v>23.569720000000004</v>
      </c>
      <c r="H2135" s="2">
        <f t="shared" si="263"/>
        <v>21.695995500000009</v>
      </c>
      <c r="I2135" s="2">
        <f t="array" ref="I2135">SUMPRODUCT(B2119:B2138, (ROW(B2119:B2138)-ROW(B2119)+1)) / (20*21/2)</f>
        <v>25.74689857142857</v>
      </c>
      <c r="J2135" s="2">
        <f t="shared" si="266"/>
        <v>25.314048382689194</v>
      </c>
      <c r="K2135" s="2">
        <f t="shared" si="260"/>
        <v>24.090405385263434</v>
      </c>
    </row>
    <row r="2136" spans="1:11" ht="13.5" x14ac:dyDescent="0.25">
      <c r="A2136" s="3">
        <f>TITRES_STAT!B2139</f>
        <v>45114</v>
      </c>
      <c r="B2136" s="17">
        <f>TITRES_STAT!D2139</f>
        <v>26.121300000000002</v>
      </c>
      <c r="C2136" s="2">
        <f t="shared" si="261"/>
        <v>9.2900000000000205E-2</v>
      </c>
      <c r="D2136" s="2">
        <f t="shared" si="262"/>
        <v>25.954000000000001</v>
      </c>
      <c r="E2136" s="2">
        <f t="shared" si="264"/>
        <v>25.726260000000003</v>
      </c>
      <c r="F2136" s="2">
        <f t="shared" si="265"/>
        <v>25.569625000000006</v>
      </c>
      <c r="G2136" s="2">
        <f t="shared" si="259"/>
        <v>23.676852000000004</v>
      </c>
      <c r="H2136" s="2">
        <f t="shared" si="263"/>
        <v>21.738577500000009</v>
      </c>
      <c r="I2136" s="2">
        <f t="array" ref="I2136">SUMPRODUCT(B2120:B2139, (ROW(B2120:B2139)-ROW(B2120)+1)) / (20*21/2)</f>
        <v>25.793335238095242</v>
      </c>
      <c r="J2136" s="2">
        <f t="shared" si="266"/>
        <v>25.390929489099747</v>
      </c>
      <c r="K2136" s="2">
        <f t="shared" si="260"/>
        <v>24.170048311331534</v>
      </c>
    </row>
    <row r="2137" spans="1:11" ht="13.5" x14ac:dyDescent="0.25">
      <c r="A2137" s="3">
        <f>TITRES_STAT!B2140</f>
        <v>45117</v>
      </c>
      <c r="B2137" s="17">
        <f>TITRES_STAT!D2140</f>
        <v>26.307300000000001</v>
      </c>
      <c r="C2137" s="2">
        <f t="shared" si="261"/>
        <v>0.18599999999999994</v>
      </c>
      <c r="D2137" s="2">
        <f t="shared" si="262"/>
        <v>25.991200000000003</v>
      </c>
      <c r="E2137" s="2">
        <f t="shared" si="264"/>
        <v>25.85641</v>
      </c>
      <c r="F2137" s="2">
        <f t="shared" si="265"/>
        <v>25.545460000000002</v>
      </c>
      <c r="G2137" s="2">
        <f t="shared" si="259"/>
        <v>23.791315999999998</v>
      </c>
      <c r="H2137" s="2">
        <f t="shared" si="263"/>
        <v>21.782225000000011</v>
      </c>
      <c r="I2137" s="2">
        <f t="array" ref="I2137">SUMPRODUCT(B2121:B2140, (ROW(B2121:B2140)-ROW(B2121)+1)) / (20*21/2)</f>
        <v>25.839240476190479</v>
      </c>
      <c r="J2137" s="2">
        <f t="shared" si="266"/>
        <v>25.478202871090247</v>
      </c>
      <c r="K2137" s="2">
        <f t="shared" si="260"/>
        <v>24.253862103044025</v>
      </c>
    </row>
    <row r="2138" spans="1:11" ht="13.5" x14ac:dyDescent="0.25">
      <c r="A2138" s="3">
        <f>TITRES_STAT!B2141</f>
        <v>45118</v>
      </c>
      <c r="B2138" s="17">
        <f>TITRES_STAT!D2141</f>
        <v>26.307300000000001</v>
      </c>
      <c r="C2138" s="2">
        <f t="shared" si="261"/>
        <v>0</v>
      </c>
      <c r="D2138" s="2">
        <f t="shared" si="262"/>
        <v>26.065580000000001</v>
      </c>
      <c r="E2138" s="2">
        <f t="shared" si="264"/>
        <v>25.991200000000003</v>
      </c>
      <c r="F2138" s="2">
        <f t="shared" si="265"/>
        <v>25.540815000000002</v>
      </c>
      <c r="G2138" s="2">
        <f t="shared" si="259"/>
        <v>23.905779999999996</v>
      </c>
      <c r="H2138" s="2">
        <f t="shared" si="263"/>
        <v>21.824744000000013</v>
      </c>
      <c r="I2138" s="2">
        <f t="array" ref="I2138">SUMPRODUCT(B2122:B2141, (ROW(B2122:B2141)-ROW(B2122)+1)) / (20*21/2)</f>
        <v>25.893461904761907</v>
      </c>
      <c r="J2138" s="2">
        <f t="shared" si="266"/>
        <v>25.557164502414984</v>
      </c>
      <c r="K2138" s="2">
        <f t="shared" si="260"/>
        <v>24.33438907939524</v>
      </c>
    </row>
    <row r="2139" spans="1:11" ht="13.5" x14ac:dyDescent="0.25">
      <c r="A2139" s="3">
        <f>TITRES_STAT!B2142</f>
        <v>45119</v>
      </c>
      <c r="B2139" s="17">
        <f>TITRES_STAT!D2142</f>
        <v>26.028400000000001</v>
      </c>
      <c r="C2139" s="2">
        <f t="shared" si="261"/>
        <v>-0.27890000000000015</v>
      </c>
      <c r="D2139" s="2">
        <f t="shared" si="262"/>
        <v>26.158539999999999</v>
      </c>
      <c r="E2139" s="2">
        <f t="shared" si="264"/>
        <v>26.037680000000002</v>
      </c>
      <c r="F2139" s="2">
        <f t="shared" si="265"/>
        <v>25.546394999999997</v>
      </c>
      <c r="G2139" s="2">
        <f t="shared" si="259"/>
        <v>24.014665999999991</v>
      </c>
      <c r="H2139" s="2">
        <f t="shared" si="263"/>
        <v>21.865507500000017</v>
      </c>
      <c r="I2139" s="2">
        <f t="array" ref="I2139">SUMPRODUCT(B2123:B2142, (ROW(B2123:B2142)-ROW(B2123)+1)) / (20*21/2)</f>
        <v>25.965036666666666</v>
      </c>
      <c r="J2139" s="2">
        <f t="shared" si="266"/>
        <v>25.602044073613555</v>
      </c>
      <c r="K2139" s="2">
        <f t="shared" si="260"/>
        <v>24.40082088020327</v>
      </c>
    </row>
    <row r="2140" spans="1:11" ht="13.5" x14ac:dyDescent="0.25">
      <c r="A2140" s="3">
        <f>TITRES_STAT!B2143</f>
        <v>45120</v>
      </c>
      <c r="B2140" s="17">
        <f>TITRES_STAT!D2143</f>
        <v>26.028400000000001</v>
      </c>
      <c r="C2140" s="2">
        <f t="shared" si="261"/>
        <v>0</v>
      </c>
      <c r="D2140" s="2">
        <f t="shared" si="262"/>
        <v>26.158539999999999</v>
      </c>
      <c r="E2140" s="2">
        <f t="shared" si="264"/>
        <v>26.084159999999997</v>
      </c>
      <c r="F2140" s="2">
        <f t="shared" si="265"/>
        <v>25.551974999999999</v>
      </c>
      <c r="G2140" s="2">
        <f t="shared" si="259"/>
        <v>24.123551999999989</v>
      </c>
      <c r="H2140" s="2">
        <f t="shared" si="263"/>
        <v>21.904465500000015</v>
      </c>
      <c r="I2140" s="2">
        <f t="array" ref="I2140">SUMPRODUCT(B2124:B2143, (ROW(B2124:B2143)-ROW(B2124)+1)) / (20*21/2)</f>
        <v>26.036349523809527</v>
      </c>
      <c r="J2140" s="2">
        <f t="shared" si="266"/>
        <v>25.642649399936072</v>
      </c>
      <c r="K2140" s="2">
        <f t="shared" si="260"/>
        <v>24.464647512352162</v>
      </c>
    </row>
    <row r="2141" spans="1:11" ht="13.5" x14ac:dyDescent="0.25">
      <c r="A2141" s="3">
        <f>TITRES_STAT!B2144</f>
        <v>45121</v>
      </c>
      <c r="B2141" s="17">
        <f>TITRES_STAT!D2144</f>
        <v>26.121300000000002</v>
      </c>
      <c r="C2141" s="2">
        <f t="shared" si="261"/>
        <v>9.2900000000000205E-2</v>
      </c>
      <c r="D2141" s="2">
        <f t="shared" si="262"/>
        <v>26.158539999999999</v>
      </c>
      <c r="E2141" s="2">
        <f t="shared" si="264"/>
        <v>26.056270000000001</v>
      </c>
      <c r="F2141" s="2">
        <f t="shared" si="265"/>
        <v>25.611464999999999</v>
      </c>
      <c r="G2141" s="2">
        <f t="shared" si="259"/>
        <v>24.23429599999999</v>
      </c>
      <c r="H2141" s="2">
        <f t="shared" si="263"/>
        <v>21.943346000000016</v>
      </c>
      <c r="I2141" s="2">
        <f t="array" ref="I2141">SUMPRODUCT(B2125:B2144, (ROW(B2125:B2144)-ROW(B2125)+1)) / (20*21/2)</f>
        <v>26.076941428571427</v>
      </c>
      <c r="J2141" s="2">
        <f t="shared" si="266"/>
        <v>25.688235171370735</v>
      </c>
      <c r="K2141" s="2">
        <f t="shared" si="260"/>
        <v>24.529614276573646</v>
      </c>
    </row>
    <row r="2142" spans="1:11" ht="13.5" x14ac:dyDescent="0.25">
      <c r="A2142" s="3">
        <f>TITRES_STAT!B2145</f>
        <v>45124</v>
      </c>
      <c r="B2142" s="17">
        <f>TITRES_STAT!D2145</f>
        <v>26.363</v>
      </c>
      <c r="C2142" s="2">
        <f t="shared" si="261"/>
        <v>0.24169999999999803</v>
      </c>
      <c r="D2142" s="2">
        <f t="shared" si="262"/>
        <v>26.169680000000007</v>
      </c>
      <c r="E2142" s="2">
        <f t="shared" si="264"/>
        <v>26.080439999999999</v>
      </c>
      <c r="F2142" s="2">
        <f t="shared" si="265"/>
        <v>25.697915000000002</v>
      </c>
      <c r="G2142" s="2">
        <f t="shared" si="259"/>
        <v>24.351677999999993</v>
      </c>
      <c r="H2142" s="2">
        <f t="shared" si="263"/>
        <v>21.981765000000014</v>
      </c>
      <c r="I2142" s="2">
        <f t="array" ref="I2142">SUMPRODUCT(B2126:B2145, (ROW(B2126:B2145)-ROW(B2126)+1)) / (20*21/2)</f>
        <v>26.13236238095238</v>
      </c>
      <c r="J2142" s="2">
        <f t="shared" si="266"/>
        <v>25.752498488383043</v>
      </c>
      <c r="K2142" s="2">
        <f t="shared" si="260"/>
        <v>24.601511755923699</v>
      </c>
    </row>
    <row r="2143" spans="1:11" ht="13.5" x14ac:dyDescent="0.25">
      <c r="A2143" s="3">
        <f>TITRES_STAT!B2146</f>
        <v>45125</v>
      </c>
      <c r="B2143" s="17">
        <f>TITRES_STAT!D2146</f>
        <v>26.4467</v>
      </c>
      <c r="C2143" s="2">
        <f t="shared" si="261"/>
        <v>8.370000000000033E-2</v>
      </c>
      <c r="D2143" s="2">
        <f t="shared" si="262"/>
        <v>26.197559999999999</v>
      </c>
      <c r="E2143" s="2">
        <f t="shared" si="264"/>
        <v>26.13157</v>
      </c>
      <c r="F2143" s="2">
        <f t="shared" si="265"/>
        <v>25.788085000000002</v>
      </c>
      <c r="G2143" s="2">
        <f t="shared" si="259"/>
        <v>24.471637999999995</v>
      </c>
      <c r="H2143" s="2">
        <f t="shared" si="263"/>
        <v>22.021234500000013</v>
      </c>
      <c r="I2143" s="2">
        <f t="array" ref="I2143">SUMPRODUCT(B2127:B2146, (ROW(B2127:B2146)-ROW(B2127)+1)) / (20*21/2)</f>
        <v>26.160161428571428</v>
      </c>
      <c r="J2143" s="2">
        <f t="shared" si="266"/>
        <v>25.81861291806085</v>
      </c>
      <c r="K2143" s="2">
        <f t="shared" si="260"/>
        <v>24.673872079220811</v>
      </c>
    </row>
    <row r="2144" spans="1:11" ht="13.5" x14ac:dyDescent="0.25">
      <c r="A2144" s="3">
        <f>TITRES_STAT!B2147</f>
        <v>45127</v>
      </c>
      <c r="B2144" s="17">
        <f>TITRES_STAT!D2147</f>
        <v>26.214300000000001</v>
      </c>
      <c r="C2144" s="2">
        <f t="shared" si="261"/>
        <v>-0.23239999999999839</v>
      </c>
      <c r="D2144" s="2">
        <f t="shared" si="262"/>
        <v>26.234739999999999</v>
      </c>
      <c r="E2144" s="2">
        <f t="shared" si="264"/>
        <v>26.196639999999995</v>
      </c>
      <c r="F2144" s="2">
        <f t="shared" si="265"/>
        <v>25.85548</v>
      </c>
      <c r="G2144" s="2">
        <f t="shared" si="259"/>
        <v>24.586949999999998</v>
      </c>
      <c r="H2144" s="2">
        <f t="shared" si="263"/>
        <v>22.058955000000015</v>
      </c>
      <c r="I2144" s="2">
        <f t="array" ref="I2144">SUMPRODUCT(B2128:B2147, (ROW(B2128:B2147)-ROW(B2128)+1)) / (20*21/2)</f>
        <v>26.18185190476191</v>
      </c>
      <c r="J2144" s="2">
        <f t="shared" si="266"/>
        <v>25.856297402055056</v>
      </c>
      <c r="K2144" s="2">
        <f t="shared" si="260"/>
        <v>24.734281017290584</v>
      </c>
    </row>
    <row r="2145" spans="1:11" ht="13.5" x14ac:dyDescent="0.25">
      <c r="A2145" s="3">
        <f>TITRES_STAT!B2148</f>
        <v>45128</v>
      </c>
      <c r="B2145" s="17">
        <f>TITRES_STAT!D2148</f>
        <v>26.4374</v>
      </c>
      <c r="C2145" s="2">
        <f t="shared" si="261"/>
        <v>0.22309999999999874</v>
      </c>
      <c r="D2145" s="2">
        <f t="shared" si="262"/>
        <v>26.316540000000003</v>
      </c>
      <c r="E2145" s="2">
        <f t="shared" si="264"/>
        <v>26.237540000000003</v>
      </c>
      <c r="F2145" s="2">
        <f t="shared" si="265"/>
        <v>25.922409999999996</v>
      </c>
      <c r="G2145" s="2">
        <f t="shared" si="259"/>
        <v>24.706723999999994</v>
      </c>
      <c r="H2145" s="2">
        <f t="shared" si="263"/>
        <v>22.09625650000001</v>
      </c>
      <c r="I2145" s="2">
        <f t="array" ref="I2145">SUMPRODUCT(B2129:B2148, (ROW(B2129:B2148)-ROW(B2129)+1)) / (20*21/2)</f>
        <v>26.188930476190482</v>
      </c>
      <c r="J2145" s="2">
        <f t="shared" si="266"/>
        <v>25.911640506621239</v>
      </c>
      <c r="K2145" s="2">
        <f t="shared" si="260"/>
        <v>24.801069997004678</v>
      </c>
    </row>
    <row r="2146" spans="1:11" ht="13.5" x14ac:dyDescent="0.25">
      <c r="A2146" s="3">
        <f>TITRES_STAT!B2149</f>
        <v>45131</v>
      </c>
      <c r="B2146" s="17">
        <f>TITRES_STAT!D2149</f>
        <v>26.214300000000001</v>
      </c>
      <c r="C2146" s="2">
        <f t="shared" si="261"/>
        <v>-0.22309999999999874</v>
      </c>
      <c r="D2146" s="2">
        <f t="shared" si="262"/>
        <v>26.335140000000003</v>
      </c>
      <c r="E2146" s="2">
        <f t="shared" si="264"/>
        <v>26.246839999999999</v>
      </c>
      <c r="F2146" s="2">
        <f t="shared" si="265"/>
        <v>25.986550000000001</v>
      </c>
      <c r="G2146" s="2">
        <f t="shared" si="259"/>
        <v>24.824923999999999</v>
      </c>
      <c r="H2146" s="2">
        <f t="shared" si="263"/>
        <v>22.131178500000004</v>
      </c>
      <c r="I2146" s="2">
        <f t="array" ref="I2146">SUMPRODUCT(B2130:B2149, (ROW(B2130:B2149)-ROW(B2130)+1)) / (20*21/2)</f>
        <v>26.254219047619046</v>
      </c>
      <c r="J2146" s="2">
        <f t="shared" si="266"/>
        <v>25.940465220276362</v>
      </c>
      <c r="K2146" s="2">
        <f t="shared" si="260"/>
        <v>24.85649078143587</v>
      </c>
    </row>
    <row r="2147" spans="1:11" ht="13.5" x14ac:dyDescent="0.25">
      <c r="A2147" s="3">
        <f>TITRES_STAT!B2150</f>
        <v>45133</v>
      </c>
      <c r="B2147" s="17">
        <f>TITRES_STAT!D2150</f>
        <v>26.214300000000001</v>
      </c>
      <c r="C2147" s="2">
        <f t="shared" si="261"/>
        <v>0</v>
      </c>
      <c r="D2147" s="2">
        <f t="shared" si="262"/>
        <v>26.305400000000002</v>
      </c>
      <c r="E2147" s="2">
        <f t="shared" si="264"/>
        <v>26.237540000000003</v>
      </c>
      <c r="F2147" s="2">
        <f t="shared" si="265"/>
        <v>26.046974999999996</v>
      </c>
      <c r="G2147" s="2">
        <f t="shared" si="259"/>
        <v>24.940236000000006</v>
      </c>
      <c r="H2147" s="2">
        <f t="shared" si="263"/>
        <v>22.165107499999998</v>
      </c>
      <c r="I2147" s="2">
        <f t="array" ref="I2147">SUMPRODUCT(B2131:B2150, (ROW(B2131:B2150)-ROW(B2131)+1)) / (20*21/2)</f>
        <v>26.311902857142854</v>
      </c>
      <c r="J2147" s="2">
        <f t="shared" si="266"/>
        <v>25.966544723107187</v>
      </c>
      <c r="K2147" s="2">
        <f t="shared" si="260"/>
        <v>24.90973820177172</v>
      </c>
    </row>
    <row r="2148" spans="1:11" ht="13.5" x14ac:dyDescent="0.25">
      <c r="A2148" s="3">
        <f>TITRES_STAT!B2151</f>
        <v>45134</v>
      </c>
      <c r="B2148" s="17">
        <f>TITRES_STAT!D2151</f>
        <v>26.121300000000002</v>
      </c>
      <c r="C2148" s="2">
        <f t="shared" si="261"/>
        <v>-9.2999999999999972E-2</v>
      </c>
      <c r="D2148" s="2">
        <f t="shared" si="262"/>
        <v>26.240320000000004</v>
      </c>
      <c r="E2148" s="2">
        <f t="shared" si="264"/>
        <v>26.218940000000003</v>
      </c>
      <c r="F2148" s="2">
        <f t="shared" si="265"/>
        <v>26.105070000000001</v>
      </c>
      <c r="G2148" s="2">
        <f t="shared" si="259"/>
        <v>25.053688000000008</v>
      </c>
      <c r="H2148" s="2">
        <f t="shared" si="263"/>
        <v>22.195636999999998</v>
      </c>
      <c r="I2148" s="2">
        <f t="array" ref="I2148">SUMPRODUCT(B2132:B2151, (ROW(B2132:B2151)-ROW(B2132)+1)) / (20*21/2)</f>
        <v>26.357631904761906</v>
      </c>
      <c r="J2148" s="2">
        <f t="shared" si="266"/>
        <v>25.981283320906506</v>
      </c>
      <c r="K2148" s="2">
        <f t="shared" si="260"/>
        <v>24.95725042915322</v>
      </c>
    </row>
    <row r="2149" spans="1:11" ht="13.5" x14ac:dyDescent="0.25">
      <c r="A2149" s="3">
        <f>TITRES_STAT!B2152</f>
        <v>45135</v>
      </c>
      <c r="B2149" s="17">
        <f>TITRES_STAT!D2152</f>
        <v>26.790600000000001</v>
      </c>
      <c r="C2149" s="2">
        <f t="shared" si="261"/>
        <v>0.66929999999999978</v>
      </c>
      <c r="D2149" s="2">
        <f t="shared" si="262"/>
        <v>26.355580000000003</v>
      </c>
      <c r="E2149" s="2">
        <f t="shared" si="264"/>
        <v>26.295159999999999</v>
      </c>
      <c r="F2149" s="2">
        <f t="shared" si="265"/>
        <v>26.166419999999999</v>
      </c>
      <c r="G2149" s="2">
        <f t="shared" si="259"/>
        <v>25.172400000000007</v>
      </c>
      <c r="H2149" s="2">
        <f t="shared" si="263"/>
        <v>22.229919500000001</v>
      </c>
      <c r="I2149" s="2">
        <f t="array" ref="I2149">SUMPRODUCT(B2133:B2152, (ROW(B2133:B2152)-ROW(B2133)+1)) / (20*21/2)</f>
        <v>26.401900000000001</v>
      </c>
      <c r="J2149" s="2">
        <f t="shared" si="266"/>
        <v>26.058361099867792</v>
      </c>
      <c r="K2149" s="2">
        <f t="shared" si="260"/>
        <v>25.029146490755053</v>
      </c>
    </row>
    <row r="2150" spans="1:11" ht="13.5" x14ac:dyDescent="0.25">
      <c r="A2150" s="3">
        <f>TITRES_STAT!B2153</f>
        <v>45138</v>
      </c>
      <c r="B2150" s="17">
        <f>TITRES_STAT!D2153</f>
        <v>26.772099999999998</v>
      </c>
      <c r="C2150" s="2">
        <f t="shared" si="261"/>
        <v>-1.850000000000307E-2</v>
      </c>
      <c r="D2150" s="2">
        <f t="shared" si="262"/>
        <v>26.422520000000002</v>
      </c>
      <c r="E2150" s="2">
        <f t="shared" si="264"/>
        <v>26.369530000000005</v>
      </c>
      <c r="F2150" s="2">
        <f t="shared" si="265"/>
        <v>26.226844999999997</v>
      </c>
      <c r="G2150" s="2">
        <f t="shared" si="259"/>
        <v>25.274492000000006</v>
      </c>
      <c r="H2150" s="2">
        <f t="shared" si="263"/>
        <v>22.263387000000002</v>
      </c>
      <c r="I2150" s="2">
        <f t="array" ref="I2150">SUMPRODUCT(B2134:B2153, (ROW(B2134:B2153)-ROW(B2134)+1)) / (20*21/2)</f>
        <v>26.392912380952385</v>
      </c>
      <c r="J2150" s="2">
        <f t="shared" si="266"/>
        <v>26.126336233213717</v>
      </c>
      <c r="K2150" s="2">
        <f t="shared" si="260"/>
        <v>25.097497608764659</v>
      </c>
    </row>
    <row r="2151" spans="1:11" ht="13.5" x14ac:dyDescent="0.25">
      <c r="A2151" s="3">
        <f>TITRES_STAT!B2154</f>
        <v>45139</v>
      </c>
      <c r="B2151" s="17">
        <f>TITRES_STAT!D2154</f>
        <v>26.707000000000001</v>
      </c>
      <c r="C2151" s="2">
        <f t="shared" si="261"/>
        <v>-6.5099999999997493E-2</v>
      </c>
      <c r="D2151" s="2">
        <f t="shared" si="262"/>
        <v>26.521059999999999</v>
      </c>
      <c r="E2151" s="2">
        <f t="shared" si="264"/>
        <v>26.428100000000001</v>
      </c>
      <c r="F2151" s="2">
        <f t="shared" si="265"/>
        <v>26.242184999999999</v>
      </c>
      <c r="G2151" s="2">
        <f t="shared" si="259"/>
        <v>25.357226000000011</v>
      </c>
      <c r="H2151" s="2">
        <f t="shared" si="263"/>
        <v>22.296709499999999</v>
      </c>
      <c r="I2151" s="2">
        <f t="array" ref="I2151">SUMPRODUCT(B2135:B2154, (ROW(B2135:B2154)-ROW(B2135)+1)) / (20*21/2)</f>
        <v>26.381888095238089</v>
      </c>
      <c r="J2151" s="2">
        <f t="shared" si="266"/>
        <v>26.181637544336219</v>
      </c>
      <c r="K2151" s="2">
        <f t="shared" si="260"/>
        <v>25.160615349597418</v>
      </c>
    </row>
    <row r="2152" spans="1:11" ht="13.5" x14ac:dyDescent="0.25">
      <c r="A2152" s="3">
        <f>TITRES_STAT!B2155</f>
        <v>45140</v>
      </c>
      <c r="B2152" s="17">
        <f>TITRES_STAT!D2155</f>
        <v>26.707000000000001</v>
      </c>
      <c r="C2152" s="2">
        <f t="shared" si="261"/>
        <v>0</v>
      </c>
      <c r="D2152" s="2">
        <f t="shared" si="262"/>
        <v>26.619599999999998</v>
      </c>
      <c r="E2152" s="2">
        <f t="shared" si="264"/>
        <v>26.462499999999999</v>
      </c>
      <c r="F2152" s="2">
        <f t="shared" si="265"/>
        <v>26.271470000000001</v>
      </c>
      <c r="G2152" s="2">
        <f t="shared" si="259"/>
        <v>25.434542000000011</v>
      </c>
      <c r="H2152" s="2">
        <f t="shared" si="263"/>
        <v>22.329355</v>
      </c>
      <c r="I2152" s="2">
        <f t="array" ref="I2152">SUMPRODUCT(B2136:B2155, (ROW(B2136:B2155)-ROW(B2136)+1)) / (20*21/2)</f>
        <v>26.354710476190473</v>
      </c>
      <c r="J2152" s="2">
        <f t="shared" si="266"/>
        <v>26.231672063923245</v>
      </c>
      <c r="K2152" s="2">
        <f t="shared" si="260"/>
        <v>25.221257884907324</v>
      </c>
    </row>
    <row r="2153" spans="1:11" ht="13.5" x14ac:dyDescent="0.25">
      <c r="A2153" s="3">
        <f>TITRES_STAT!B2156</f>
        <v>45141</v>
      </c>
      <c r="B2153" s="17">
        <f>TITRES_STAT!D2156</f>
        <v>26.177099999999999</v>
      </c>
      <c r="C2153" s="2">
        <f t="shared" si="261"/>
        <v>-0.52990000000000137</v>
      </c>
      <c r="D2153" s="2">
        <f t="shared" si="262"/>
        <v>26.630759999999999</v>
      </c>
      <c r="E2153" s="2">
        <f t="shared" si="264"/>
        <v>26.435540000000003</v>
      </c>
      <c r="F2153" s="2">
        <f t="shared" si="265"/>
        <v>26.283555</v>
      </c>
      <c r="G2153" s="2">
        <f t="shared" si="259"/>
        <v>25.497650000000011</v>
      </c>
      <c r="H2153" s="2">
        <f t="shared" si="263"/>
        <v>22.357771</v>
      </c>
      <c r="I2153" s="2">
        <f t="array" ref="I2153">SUMPRODUCT(B2137:B2156, (ROW(B2137:B2156)-ROW(B2137)+1)) / (20*21/2)</f>
        <v>26.292123333333336</v>
      </c>
      <c r="J2153" s="2">
        <f t="shared" si="266"/>
        <v>26.226474724501983</v>
      </c>
      <c r="K2153" s="2">
        <f t="shared" si="260"/>
        <v>25.258741889420762</v>
      </c>
    </row>
    <row r="2154" spans="1:11" ht="13.5" x14ac:dyDescent="0.25">
      <c r="A2154" s="3">
        <f>TITRES_STAT!B2157</f>
        <v>45142</v>
      </c>
      <c r="B2154" s="17">
        <f>TITRES_STAT!D2157</f>
        <v>26.1678</v>
      </c>
      <c r="C2154" s="2">
        <f t="shared" si="261"/>
        <v>-9.2999999999996419E-3</v>
      </c>
      <c r="D2154" s="2">
        <f t="shared" si="262"/>
        <v>26.5062</v>
      </c>
      <c r="E2154" s="2">
        <f t="shared" si="264"/>
        <v>26.430889999999998</v>
      </c>
      <c r="F2154" s="2">
        <f t="shared" si="265"/>
        <v>26.313765</v>
      </c>
      <c r="G2154" s="2">
        <f t="shared" si="259"/>
        <v>25.558766000000009</v>
      </c>
      <c r="H2154" s="2">
        <f t="shared" si="263"/>
        <v>22.385147500000002</v>
      </c>
      <c r="I2154" s="2">
        <f t="array" ref="I2154">SUMPRODUCT(B2138:B2157, (ROW(B2138:B2157)-ROW(B2138)+1)) / (20*21/2)</f>
        <v>26.256530000000005</v>
      </c>
      <c r="J2154" s="2">
        <f t="shared" si="266"/>
        <v>26.220886655501793</v>
      </c>
      <c r="K2154" s="2">
        <f t="shared" si="260"/>
        <v>25.294391227090536</v>
      </c>
    </row>
    <row r="2155" spans="1:11" ht="13.5" x14ac:dyDescent="0.25">
      <c r="A2155" s="3">
        <f>TITRES_STAT!B2158</f>
        <v>45145</v>
      </c>
      <c r="B2155" s="17">
        <f>TITRES_STAT!D2158</f>
        <v>26.028400000000001</v>
      </c>
      <c r="C2155" s="2">
        <f t="shared" si="261"/>
        <v>-0.13939999999999841</v>
      </c>
      <c r="D2155" s="2">
        <f t="shared" si="262"/>
        <v>26.357459999999996</v>
      </c>
      <c r="E2155" s="2">
        <f t="shared" si="264"/>
        <v>26.389990000000001</v>
      </c>
      <c r="F2155" s="2">
        <f t="shared" si="265"/>
        <v>26.313765</v>
      </c>
      <c r="G2155" s="2">
        <f t="shared" si="259"/>
        <v>25.611676000000006</v>
      </c>
      <c r="H2155" s="2">
        <f t="shared" si="263"/>
        <v>22.411466000000004</v>
      </c>
      <c r="I2155" s="2">
        <f t="array" ref="I2155">SUMPRODUCT(B2139:B2158, (ROW(B2139:B2158)-ROW(B2139)+1)) / (20*21/2)</f>
        <v>26.189158095238096</v>
      </c>
      <c r="J2155" s="2">
        <f t="shared" si="266"/>
        <v>26.202554593073049</v>
      </c>
      <c r="K2155" s="2">
        <f t="shared" si="260"/>
        <v>25.323175884851693</v>
      </c>
    </row>
    <row r="2156" spans="1:11" ht="13.5" x14ac:dyDescent="0.25">
      <c r="A2156" s="3">
        <f>TITRES_STAT!B2159</f>
        <v>45146</v>
      </c>
      <c r="B2156" s="17">
        <f>TITRES_STAT!D2159</f>
        <v>25.656600000000001</v>
      </c>
      <c r="C2156" s="2">
        <f t="shared" si="261"/>
        <v>-0.37180000000000035</v>
      </c>
      <c r="D2156" s="2">
        <f t="shared" si="262"/>
        <v>26.147380000000005</v>
      </c>
      <c r="E2156" s="2">
        <f t="shared" si="264"/>
        <v>26.334219999999998</v>
      </c>
      <c r="F2156" s="2">
        <f t="shared" si="265"/>
        <v>26.290529999999997</v>
      </c>
      <c r="G2156" s="2">
        <f t="shared" si="259"/>
        <v>25.660582000000005</v>
      </c>
      <c r="H2156" s="2">
        <f t="shared" si="263"/>
        <v>22.431863000000003</v>
      </c>
      <c r="I2156" s="2">
        <f t="array" ref="I2156">SUMPRODUCT(B2140:B2159, (ROW(B2140:B2159)-ROW(B2140)+1)) / (20*21/2)</f>
        <v>26.081060952380955</v>
      </c>
      <c r="J2156" s="2">
        <f t="shared" si="266"/>
        <v>26.150558917542284</v>
      </c>
      <c r="K2156" s="2">
        <f t="shared" si="260"/>
        <v>25.336251340347708</v>
      </c>
    </row>
    <row r="2157" spans="1:11" ht="13.5" x14ac:dyDescent="0.25">
      <c r="A2157" s="3">
        <f>TITRES_STAT!B2160</f>
        <v>45147</v>
      </c>
      <c r="B2157" s="17">
        <f>TITRES_STAT!D2160</f>
        <v>25.916799999999999</v>
      </c>
      <c r="C2157" s="2">
        <f t="shared" si="261"/>
        <v>0.26019999999999754</v>
      </c>
      <c r="D2157" s="2">
        <f t="shared" si="262"/>
        <v>25.989339999999999</v>
      </c>
      <c r="E2157" s="2">
        <f t="shared" si="264"/>
        <v>26.304469999999998</v>
      </c>
      <c r="F2157" s="2">
        <f t="shared" si="265"/>
        <v>26.271005000000002</v>
      </c>
      <c r="G2157" s="2">
        <f t="shared" si="259"/>
        <v>25.712164000000001</v>
      </c>
      <c r="H2157" s="2">
        <f t="shared" si="263"/>
        <v>22.455366500000004</v>
      </c>
      <c r="I2157" s="2">
        <f t="array" ref="I2157">SUMPRODUCT(B2141:B2160, (ROW(B2141:B2160)-ROW(B2141)+1)) / (20*21/2)</f>
        <v>25.977390476190475</v>
      </c>
      <c r="J2157" s="2">
        <f t="shared" si="266"/>
        <v>26.128296163490639</v>
      </c>
      <c r="K2157" s="2">
        <f t="shared" si="260"/>
        <v>25.359017954451723</v>
      </c>
    </row>
    <row r="2158" spans="1:11" ht="13.5" x14ac:dyDescent="0.25">
      <c r="A2158" s="3">
        <f>TITRES_STAT!B2161</f>
        <v>45148</v>
      </c>
      <c r="B2158" s="17">
        <f>TITRES_STAT!D2161</f>
        <v>25.563600000000001</v>
      </c>
      <c r="C2158" s="2">
        <f t="shared" si="261"/>
        <v>-0.35319999999999752</v>
      </c>
      <c r="D2158" s="2">
        <f t="shared" si="262"/>
        <v>25.86664</v>
      </c>
      <c r="E2158" s="2">
        <f t="shared" si="264"/>
        <v>26.248699999999996</v>
      </c>
      <c r="F2158" s="2">
        <f t="shared" si="265"/>
        <v>26.233820000000001</v>
      </c>
      <c r="G2158" s="2">
        <f t="shared" si="259"/>
        <v>25.755778000000007</v>
      </c>
      <c r="H2158" s="2">
        <f t="shared" si="263"/>
        <v>22.477104000000004</v>
      </c>
      <c r="I2158" s="2">
        <f t="array" ref="I2158">SUMPRODUCT(B2142:B2161, (ROW(B2142:B2161)-ROW(B2142)+1)) / (20*21/2)</f>
        <v>25.953394285714285</v>
      </c>
      <c r="J2158" s="2">
        <f t="shared" si="266"/>
        <v>26.074515576491532</v>
      </c>
      <c r="K2158" s="2">
        <f t="shared" si="260"/>
        <v>25.367040779767343</v>
      </c>
    </row>
    <row r="2159" spans="1:11" ht="13.5" x14ac:dyDescent="0.25">
      <c r="A2159" s="3">
        <f>TITRES_STAT!B2162</f>
        <v>45149</v>
      </c>
      <c r="B2159" s="17">
        <f>TITRES_STAT!D2162</f>
        <v>25.098800000000001</v>
      </c>
      <c r="C2159" s="2">
        <f t="shared" si="261"/>
        <v>-0.46480000000000032</v>
      </c>
      <c r="D2159" s="2">
        <f t="shared" si="262"/>
        <v>25.652840000000005</v>
      </c>
      <c r="E2159" s="2">
        <f t="shared" si="264"/>
        <v>26.079520000000002</v>
      </c>
      <c r="F2159" s="2">
        <f t="shared" si="265"/>
        <v>26.187339999999999</v>
      </c>
      <c r="G2159" s="2">
        <f t="shared" si="259"/>
        <v>25.785582000000005</v>
      </c>
      <c r="H2159" s="2">
        <f t="shared" si="263"/>
        <v>22.498774500000003</v>
      </c>
      <c r="I2159" s="2">
        <f t="array" ref="I2159">SUMPRODUCT(B2143:B2162, (ROW(B2143:B2162)-ROW(B2143)+1)) / (20*21/2)</f>
        <v>25.926085714285719</v>
      </c>
      <c r="J2159" s="2">
        <f t="shared" si="266"/>
        <v>25.981590283492338</v>
      </c>
      <c r="K2159" s="2">
        <f t="shared" si="260"/>
        <v>25.356521533501958</v>
      </c>
    </row>
    <row r="2160" spans="1:11" ht="13.5" x14ac:dyDescent="0.25">
      <c r="A2160" s="3">
        <f>TITRES_STAT!B2163</f>
        <v>45152</v>
      </c>
      <c r="B2160" s="17">
        <f>TITRES_STAT!D2163</f>
        <v>25.098800000000001</v>
      </c>
      <c r="C2160" s="2">
        <f t="shared" si="261"/>
        <v>0</v>
      </c>
      <c r="D2160" s="2">
        <f t="shared" si="262"/>
        <v>25.466919999999998</v>
      </c>
      <c r="E2160" s="2">
        <f t="shared" si="264"/>
        <v>25.912189999999999</v>
      </c>
      <c r="F2160" s="2">
        <f t="shared" si="265"/>
        <v>26.140860000000004</v>
      </c>
      <c r="G2160" s="2">
        <f t="shared" si="259"/>
        <v>25.800038000000008</v>
      </c>
      <c r="H2160" s="2">
        <f t="shared" si="263"/>
        <v>22.519903500000005</v>
      </c>
      <c r="I2160" s="2">
        <f t="array" ref="I2160">SUMPRODUCT(B2144:B2163, (ROW(B2144:B2163)-ROW(B2144)+1)) / (20*21/2)</f>
        <v>25.759598571428572</v>
      </c>
      <c r="J2160" s="2">
        <f t="shared" si="266"/>
        <v>25.897515018397833</v>
      </c>
      <c r="K2160" s="2">
        <f t="shared" si="260"/>
        <v>25.346414806697961</v>
      </c>
    </row>
    <row r="2161" spans="1:11" ht="13.5" x14ac:dyDescent="0.25">
      <c r="A2161" s="3">
        <f>TITRES_STAT!B2164</f>
        <v>45153</v>
      </c>
      <c r="B2161" s="17">
        <f>TITRES_STAT!D2164</f>
        <v>25.8889</v>
      </c>
      <c r="C2161" s="2">
        <f t="shared" si="261"/>
        <v>0.79009999999999891</v>
      </c>
      <c r="D2161" s="2">
        <f t="shared" si="262"/>
        <v>25.513380000000002</v>
      </c>
      <c r="E2161" s="2">
        <f t="shared" si="264"/>
        <v>25.830380000000002</v>
      </c>
      <c r="F2161" s="2">
        <f t="shared" si="265"/>
        <v>26.129239999999999</v>
      </c>
      <c r="G2161" s="2">
        <f t="shared" si="259"/>
        <v>25.812240000000006</v>
      </c>
      <c r="H2161" s="2">
        <f t="shared" si="263"/>
        <v>22.545524500000006</v>
      </c>
      <c r="I2161" s="2">
        <f t="array" ref="I2161">SUMPRODUCT(B2145:B2164, (ROW(B2145:B2164)-ROW(B2145)+1)) / (20*21/2)</f>
        <v>25.595109523809526</v>
      </c>
      <c r="J2161" s="2">
        <f t="shared" si="266"/>
        <v>25.896694540455179</v>
      </c>
      <c r="K2161" s="2">
        <f t="shared" si="260"/>
        <v>25.367688735847061</v>
      </c>
    </row>
    <row r="2162" spans="1:11" ht="13.5" x14ac:dyDescent="0.25">
      <c r="A2162" s="3">
        <f>TITRES_STAT!B2165</f>
        <v>45154</v>
      </c>
      <c r="B2162" s="17">
        <f>TITRES_STAT!D2165</f>
        <v>25.842500000000001</v>
      </c>
      <c r="C2162" s="2">
        <f t="shared" si="261"/>
        <v>-4.6399999999998442E-2</v>
      </c>
      <c r="D2162" s="2">
        <f t="shared" si="262"/>
        <v>25.498520000000003</v>
      </c>
      <c r="E2162" s="2">
        <f t="shared" si="264"/>
        <v>25.743929999999999</v>
      </c>
      <c r="F2162" s="2">
        <f t="shared" si="265"/>
        <v>26.103214999999999</v>
      </c>
      <c r="G2162" s="2">
        <f t="shared" ref="G2162:G2225" si="267">AVERAGE(B2113:B2162)</f>
        <v>25.827126</v>
      </c>
      <c r="H2162" s="2">
        <f t="shared" si="263"/>
        <v>22.569153</v>
      </c>
      <c r="I2162" s="2">
        <f t="array" ref="I2162">SUMPRODUCT(B2146:B2165, (ROW(B2146:B2165)-ROW(B2146)+1)) / (20*21/2)</f>
        <v>25.577976666666668</v>
      </c>
      <c r="J2162" s="2">
        <f t="shared" si="266"/>
        <v>25.891533155649924</v>
      </c>
      <c r="K2162" s="2">
        <f t="shared" si="260"/>
        <v>25.386308785421686</v>
      </c>
    </row>
    <row r="2163" spans="1:11" ht="13.5" x14ac:dyDescent="0.25">
      <c r="A2163" s="3">
        <f>TITRES_STAT!B2166</f>
        <v>45155</v>
      </c>
      <c r="B2163" s="17">
        <f>TITRES_STAT!D2166</f>
        <v>24.3551</v>
      </c>
      <c r="C2163" s="2">
        <f t="shared" si="261"/>
        <v>-1.4874000000000009</v>
      </c>
      <c r="D2163" s="2">
        <f t="shared" si="262"/>
        <v>25.256819999999998</v>
      </c>
      <c r="E2163" s="2">
        <f t="shared" si="264"/>
        <v>25.561730000000004</v>
      </c>
      <c r="F2163" s="2">
        <f t="shared" si="265"/>
        <v>25.998635</v>
      </c>
      <c r="G2163" s="2">
        <f t="shared" si="267"/>
        <v>25.815876000000003</v>
      </c>
      <c r="H2163" s="2">
        <f t="shared" si="263"/>
        <v>22.587105000000005</v>
      </c>
      <c r="I2163" s="2">
        <f t="array" ref="I2163">SUMPRODUCT(B2147:B2166, (ROW(B2147:B2166)-ROW(B2147)+1)) / (20*21/2)</f>
        <v>25.504938095238096</v>
      </c>
      <c r="J2163" s="2">
        <f t="shared" si="266"/>
        <v>25.74520618844517</v>
      </c>
      <c r="K2163" s="2">
        <f t="shared" ref="K2163:K2226" si="268">$K$4*B2163+(1-$K$4)*K2162</f>
        <v>25.345869225209075</v>
      </c>
    </row>
    <row r="2164" spans="1:11" ht="13.5" x14ac:dyDescent="0.25">
      <c r="A2164" s="3">
        <f>TITRES_STAT!B2167</f>
        <v>45156</v>
      </c>
      <c r="B2164" s="17">
        <f>TITRES_STAT!D2167</f>
        <v>24.2715</v>
      </c>
      <c r="C2164" s="2">
        <f t="shared" si="261"/>
        <v>-8.3600000000000563E-2</v>
      </c>
      <c r="D2164" s="2">
        <f t="shared" si="262"/>
        <v>25.091360000000002</v>
      </c>
      <c r="E2164" s="2">
        <f t="shared" si="264"/>
        <v>25.372100000000003</v>
      </c>
      <c r="F2164" s="2">
        <f t="shared" si="265"/>
        <v>25.901494999999993</v>
      </c>
      <c r="G2164" s="2">
        <f t="shared" si="267"/>
        <v>25.795798000000005</v>
      </c>
      <c r="H2164" s="2">
        <f t="shared" si="263"/>
        <v>22.602833500000006</v>
      </c>
      <c r="I2164" s="2">
        <f t="array" ref="I2164">SUMPRODUCT(B2148:B2167, (ROW(B2148:B2167)-ROW(B2148)+1)) / (20*21/2)</f>
        <v>25.437211428571427</v>
      </c>
      <c r="J2164" s="2">
        <f t="shared" si="266"/>
        <v>25.604853218117061</v>
      </c>
      <c r="K2164" s="2">
        <f t="shared" si="268"/>
        <v>25.303737098730288</v>
      </c>
    </row>
    <row r="2165" spans="1:11" ht="13.5" x14ac:dyDescent="0.25">
      <c r="A2165" s="3">
        <f>TITRES_STAT!B2168</f>
        <v>45159</v>
      </c>
      <c r="B2165" s="17">
        <f>TITRES_STAT!D2168</f>
        <v>25.721599999999999</v>
      </c>
      <c r="C2165" s="2">
        <f t="shared" si="261"/>
        <v>1.4500999999999991</v>
      </c>
      <c r="D2165" s="2">
        <f t="shared" si="262"/>
        <v>25.215920000000001</v>
      </c>
      <c r="E2165" s="2">
        <f t="shared" si="264"/>
        <v>25.341419999999999</v>
      </c>
      <c r="F2165" s="2">
        <f t="shared" si="265"/>
        <v>25.865705000000002</v>
      </c>
      <c r="G2165" s="2">
        <f t="shared" si="267"/>
        <v>25.804722000000002</v>
      </c>
      <c r="H2165" s="2">
        <f t="shared" si="263"/>
        <v>22.623916500000004</v>
      </c>
      <c r="I2165" s="2">
        <f t="array" ref="I2165">SUMPRODUCT(B2149:B2168, (ROW(B2149:B2168)-ROW(B2149)+1)) / (20*21/2)</f>
        <v>25.419063333333334</v>
      </c>
      <c r="J2165" s="2">
        <f t="shared" si="266"/>
        <v>25.615971959248768</v>
      </c>
      <c r="K2165" s="2">
        <f t="shared" si="268"/>
        <v>25.320123879172236</v>
      </c>
    </row>
    <row r="2166" spans="1:11" ht="13.5" x14ac:dyDescent="0.25">
      <c r="A2166" s="3">
        <f>TITRES_STAT!B2169</f>
        <v>45160</v>
      </c>
      <c r="B2166" s="17">
        <f>TITRES_STAT!D2169</f>
        <v>25.098800000000001</v>
      </c>
      <c r="C2166" s="2">
        <f t="shared" si="261"/>
        <v>-0.62279999999999802</v>
      </c>
      <c r="D2166" s="2">
        <f t="shared" si="262"/>
        <v>25.057899999999997</v>
      </c>
      <c r="E2166" s="2">
        <f t="shared" si="264"/>
        <v>25.285640000000001</v>
      </c>
      <c r="F2166" s="2">
        <f t="shared" si="265"/>
        <v>25.809929999999998</v>
      </c>
      <c r="G2166" s="2">
        <f t="shared" si="267"/>
        <v>25.801190000000002</v>
      </c>
      <c r="H2166" s="2">
        <f t="shared" si="263"/>
        <v>22.643781500000003</v>
      </c>
      <c r="I2166" s="2">
        <f t="array" ref="I2166">SUMPRODUCT(B2150:B2169, (ROW(B2150:B2169)-ROW(B2150)+1)) / (20*21/2)</f>
        <v>25.359304285714288</v>
      </c>
      <c r="J2166" s="2">
        <f t="shared" si="266"/>
        <v>25.566717486939361</v>
      </c>
      <c r="K2166" s="2">
        <f t="shared" si="268"/>
        <v>25.311444511361561</v>
      </c>
    </row>
    <row r="2167" spans="1:11" ht="13.5" x14ac:dyDescent="0.25">
      <c r="A2167" s="3">
        <f>TITRES_STAT!B2170</f>
        <v>45161</v>
      </c>
      <c r="B2167" s="17">
        <f>TITRES_STAT!D2170</f>
        <v>25.098800000000001</v>
      </c>
      <c r="C2167" s="2">
        <f t="shared" si="261"/>
        <v>0</v>
      </c>
      <c r="D2167" s="2">
        <f t="shared" si="262"/>
        <v>24.909159999999996</v>
      </c>
      <c r="E2167" s="2">
        <f t="shared" si="264"/>
        <v>25.203840000000003</v>
      </c>
      <c r="F2167" s="2">
        <f t="shared" si="265"/>
        <v>25.754154999999997</v>
      </c>
      <c r="G2167" s="2">
        <f t="shared" si="267"/>
        <v>25.767354000000005</v>
      </c>
      <c r="H2167" s="2">
        <f t="shared" si="263"/>
        <v>22.663872000000001</v>
      </c>
      <c r="I2167" s="2">
        <f t="array" ref="I2167">SUMPRODUCT(B2151:B2170, (ROW(B2151:B2170)-ROW(B2151)+1)) / (20*21/2)</f>
        <v>25.351868095238096</v>
      </c>
      <c r="J2167" s="2">
        <f t="shared" si="266"/>
        <v>25.522153916754661</v>
      </c>
      <c r="K2167" s="2">
        <f t="shared" si="268"/>
        <v>25.303105510916009</v>
      </c>
    </row>
    <row r="2168" spans="1:11" ht="13.5" x14ac:dyDescent="0.25">
      <c r="A2168" s="3">
        <f>TITRES_STAT!B2171</f>
        <v>45162</v>
      </c>
      <c r="B2168" s="17">
        <f>TITRES_STAT!D2171</f>
        <v>25.563600000000001</v>
      </c>
      <c r="C2168" s="2">
        <f t="shared" si="261"/>
        <v>0.46480000000000032</v>
      </c>
      <c r="D2168" s="2">
        <f t="shared" si="262"/>
        <v>25.150860000000002</v>
      </c>
      <c r="E2168" s="2">
        <f t="shared" si="264"/>
        <v>25.203840000000003</v>
      </c>
      <c r="F2168" s="2">
        <f t="shared" si="265"/>
        <v>25.726269999999992</v>
      </c>
      <c r="G2168" s="2">
        <f t="shared" si="267"/>
        <v>25.750622000000003</v>
      </c>
      <c r="H2168" s="2">
        <f t="shared" si="263"/>
        <v>22.686286500000005</v>
      </c>
      <c r="I2168" s="2">
        <f t="array" ref="I2168">SUMPRODUCT(B2152:B2171, (ROW(B2152:B2171)-ROW(B2152)+1)) / (20*21/2)</f>
        <v>25.341329523809531</v>
      </c>
      <c r="J2168" s="2">
        <f t="shared" si="266"/>
        <v>25.526101162778026</v>
      </c>
      <c r="K2168" s="2">
        <f t="shared" si="268"/>
        <v>25.313320981076167</v>
      </c>
    </row>
    <row r="2169" spans="1:11" ht="13.5" x14ac:dyDescent="0.25">
      <c r="A2169" s="3">
        <f>TITRES_STAT!B2172</f>
        <v>45163</v>
      </c>
      <c r="B2169" s="17">
        <f>TITRES_STAT!D2172</f>
        <v>25.098800000000001</v>
      </c>
      <c r="C2169" s="2">
        <f t="shared" si="261"/>
        <v>-0.46480000000000032</v>
      </c>
      <c r="D2169" s="2">
        <f t="shared" si="262"/>
        <v>25.316319999999997</v>
      </c>
      <c r="E2169" s="2">
        <f t="shared" si="264"/>
        <v>25.203840000000007</v>
      </c>
      <c r="F2169" s="2">
        <f t="shared" si="265"/>
        <v>25.641680000000001</v>
      </c>
      <c r="G2169" s="2">
        <f t="shared" si="267"/>
        <v>25.734261999999998</v>
      </c>
      <c r="H2169" s="2">
        <f t="shared" si="263"/>
        <v>22.706196500000001</v>
      </c>
      <c r="I2169" s="2">
        <f t="array" ref="I2169">SUMPRODUCT(B2153:B2172, (ROW(B2153:B2172)-ROW(B2153)+1)) / (20*21/2)</f>
        <v>25.336678571428568</v>
      </c>
      <c r="J2169" s="2">
        <f t="shared" si="266"/>
        <v>25.485405813942023</v>
      </c>
      <c r="K2169" s="2">
        <f t="shared" si="268"/>
        <v>25.304908393582984</v>
      </c>
    </row>
    <row r="2170" spans="1:11" ht="13.5" x14ac:dyDescent="0.25">
      <c r="A2170" s="3">
        <f>TITRES_STAT!B2173</f>
        <v>45166</v>
      </c>
      <c r="B2170" s="17">
        <f>TITRES_STAT!D2173</f>
        <v>25.563600000000001</v>
      </c>
      <c r="C2170" s="2">
        <f t="shared" si="261"/>
        <v>0.46480000000000032</v>
      </c>
      <c r="D2170" s="2">
        <f t="shared" si="262"/>
        <v>25.28472</v>
      </c>
      <c r="E2170" s="2">
        <f t="shared" si="264"/>
        <v>25.250320000000006</v>
      </c>
      <c r="F2170" s="2">
        <f t="shared" si="265"/>
        <v>25.581254999999999</v>
      </c>
      <c r="G2170" s="2">
        <f t="shared" si="267"/>
        <v>25.727197999999998</v>
      </c>
      <c r="H2170" s="2">
        <f t="shared" si="263"/>
        <v>22.727979000000001</v>
      </c>
      <c r="I2170" s="2">
        <f t="array" ref="I2170">SUMPRODUCT(B2154:B2173, (ROW(B2154:B2173)-ROW(B2154)+1)) / (20*21/2)</f>
        <v>25.337915238095238</v>
      </c>
      <c r="J2170" s="2">
        <f t="shared" si="266"/>
        <v>25.492852879280878</v>
      </c>
      <c r="K2170" s="2">
        <f t="shared" si="268"/>
        <v>25.315053162462085</v>
      </c>
    </row>
    <row r="2171" spans="1:11" ht="13.5" x14ac:dyDescent="0.25">
      <c r="A2171" s="3">
        <f>TITRES_STAT!B2174</f>
        <v>45167</v>
      </c>
      <c r="B2171" s="17">
        <f>TITRES_STAT!D2174</f>
        <v>25.470600000000001</v>
      </c>
      <c r="C2171" s="2">
        <f t="shared" si="261"/>
        <v>-9.2999999999999972E-2</v>
      </c>
      <c r="D2171" s="2">
        <f t="shared" si="262"/>
        <v>25.359080000000002</v>
      </c>
      <c r="E2171" s="2">
        <f t="shared" si="264"/>
        <v>25.208490000000001</v>
      </c>
      <c r="F2171" s="2">
        <f t="shared" si="265"/>
        <v>25.519434999999998</v>
      </c>
      <c r="G2171" s="2">
        <f t="shared" si="267"/>
        <v>25.737980000000004</v>
      </c>
      <c r="H2171" s="2">
        <f t="shared" si="263"/>
        <v>22.749657499999998</v>
      </c>
      <c r="I2171" s="2">
        <f t="array" ref="I2171">SUMPRODUCT(B2155:B2174, (ROW(B2155:B2174)-ROW(B2155)+1)) / (20*21/2)</f>
        <v>25.324811428571429</v>
      </c>
      <c r="J2171" s="2">
        <f t="shared" si="266"/>
        <v>25.490733557444607</v>
      </c>
      <c r="K2171" s="2">
        <f t="shared" si="268"/>
        <v>25.321153038443963</v>
      </c>
    </row>
    <row r="2172" spans="1:11" ht="13.5" x14ac:dyDescent="0.25">
      <c r="A2172" s="3">
        <f>TITRES_STAT!B2175</f>
        <v>45168</v>
      </c>
      <c r="B2172" s="17">
        <f>TITRES_STAT!D2175</f>
        <v>25.470600000000001</v>
      </c>
      <c r="C2172" s="2">
        <f t="shared" si="261"/>
        <v>0</v>
      </c>
      <c r="D2172" s="2">
        <f t="shared" si="262"/>
        <v>25.433440000000001</v>
      </c>
      <c r="E2172" s="2">
        <f t="shared" si="264"/>
        <v>25.171299999999999</v>
      </c>
      <c r="F2172" s="2">
        <f t="shared" si="265"/>
        <v>25.457614999999997</v>
      </c>
      <c r="G2172" s="2">
        <f t="shared" si="267"/>
        <v>25.754712000000005</v>
      </c>
      <c r="H2172" s="2">
        <f t="shared" si="263"/>
        <v>22.771335999999998</v>
      </c>
      <c r="I2172" s="2">
        <f t="array" ref="I2172">SUMPRODUCT(B2156:B2175, (ROW(B2156:B2175)-ROW(B2156)+1)) / (20*21/2)</f>
        <v>25.31148428571429</v>
      </c>
      <c r="J2172" s="2">
        <f t="shared" si="266"/>
        <v>25.488816075783216</v>
      </c>
      <c r="K2172" s="2">
        <f t="shared" si="268"/>
        <v>25.327013703603022</v>
      </c>
    </row>
    <row r="2173" spans="1:11" ht="13.5" x14ac:dyDescent="0.25">
      <c r="A2173" s="3">
        <f>TITRES_STAT!B2176</f>
        <v>45169</v>
      </c>
      <c r="B2173" s="17">
        <f>TITRES_STAT!D2176</f>
        <v>25.470600000000001</v>
      </c>
      <c r="C2173" s="2">
        <f t="shared" si="261"/>
        <v>0</v>
      </c>
      <c r="D2173" s="2">
        <f t="shared" si="262"/>
        <v>25.414840000000005</v>
      </c>
      <c r="E2173" s="2">
        <f t="shared" si="264"/>
        <v>25.28285</v>
      </c>
      <c r="F2173" s="2">
        <f t="shared" si="265"/>
        <v>25.422289999999997</v>
      </c>
      <c r="G2173" s="2">
        <f t="shared" si="267"/>
        <v>25.771258000000007</v>
      </c>
      <c r="H2173" s="2">
        <f t="shared" si="263"/>
        <v>22.79310499999999</v>
      </c>
      <c r="I2173" s="2">
        <f t="array" ref="I2173">SUMPRODUCT(B2157:B2176, (ROW(B2157:B2176)-ROW(B2157)+1)) / (20*21/2)</f>
        <v>25.306348571428575</v>
      </c>
      <c r="J2173" s="2">
        <f t="shared" si="266"/>
        <v>25.487081211422911</v>
      </c>
      <c r="K2173" s="2">
        <f t="shared" si="268"/>
        <v>25.332644538755844</v>
      </c>
    </row>
    <row r="2174" spans="1:11" ht="13.5" x14ac:dyDescent="0.25">
      <c r="A2174" s="3">
        <f>TITRES_STAT!B2177</f>
        <v>45170</v>
      </c>
      <c r="B2174" s="17">
        <f>TITRES_STAT!D2177</f>
        <v>25.284700000000001</v>
      </c>
      <c r="C2174" s="2">
        <f t="shared" si="261"/>
        <v>-0.18590000000000018</v>
      </c>
      <c r="D2174" s="2">
        <f t="shared" si="262"/>
        <v>25.452020000000001</v>
      </c>
      <c r="E2174" s="2">
        <f t="shared" si="264"/>
        <v>25.384169999999994</v>
      </c>
      <c r="F2174" s="2">
        <f t="shared" si="265"/>
        <v>25.378134999999997</v>
      </c>
      <c r="G2174" s="2">
        <f t="shared" si="267"/>
        <v>25.779624000000002</v>
      </c>
      <c r="H2174" s="2">
        <f t="shared" si="263"/>
        <v>22.813944499999995</v>
      </c>
      <c r="I2174" s="2">
        <f t="array" ref="I2174">SUMPRODUCT(B2158:B2177, (ROW(B2158:B2177)-ROW(B2158)+1)) / (20*21/2)</f>
        <v>25.302983809523813</v>
      </c>
      <c r="J2174" s="2">
        <f t="shared" si="266"/>
        <v>25.467806810335016</v>
      </c>
      <c r="K2174" s="2">
        <f t="shared" si="268"/>
        <v>25.330764360765421</v>
      </c>
    </row>
    <row r="2175" spans="1:11" ht="13.5" x14ac:dyDescent="0.25">
      <c r="A2175" s="3">
        <f>TITRES_STAT!B2178</f>
        <v>45173</v>
      </c>
      <c r="B2175" s="17">
        <f>TITRES_STAT!D2178</f>
        <v>25.238199999999999</v>
      </c>
      <c r="C2175" s="2">
        <f t="shared" si="261"/>
        <v>-4.6500000000001762E-2</v>
      </c>
      <c r="D2175" s="2">
        <f t="shared" si="262"/>
        <v>25.386939999999999</v>
      </c>
      <c r="E2175" s="2">
        <f t="shared" si="264"/>
        <v>25.335829999999998</v>
      </c>
      <c r="F2175" s="2">
        <f t="shared" si="265"/>
        <v>25.338624999999997</v>
      </c>
      <c r="G2175" s="2">
        <f t="shared" si="267"/>
        <v>25.782412000000001</v>
      </c>
      <c r="H2175" s="2">
        <f t="shared" si="263"/>
        <v>22.834099999999992</v>
      </c>
      <c r="I2175" s="2">
        <f t="array" ref="I2175">SUMPRODUCT(B2159:B2178, (ROW(B2159:B2178)-ROW(B2159)+1)) / (20*21/2)</f>
        <v>25.267219523809526</v>
      </c>
      <c r="J2175" s="2">
        <f t="shared" si="266"/>
        <v>25.445939495065012</v>
      </c>
      <c r="K2175" s="2">
        <f t="shared" si="268"/>
        <v>25.327134385833446</v>
      </c>
    </row>
    <row r="2176" spans="1:11" ht="13.5" x14ac:dyDescent="0.25">
      <c r="A2176" s="3">
        <f>TITRES_STAT!B2179</f>
        <v>45174</v>
      </c>
      <c r="B2176" s="17">
        <f>TITRES_STAT!D2179</f>
        <v>25.284700000000001</v>
      </c>
      <c r="C2176" s="2">
        <f t="shared" si="261"/>
        <v>4.6500000000001762E-2</v>
      </c>
      <c r="D2176" s="2">
        <f t="shared" si="262"/>
        <v>25.34976</v>
      </c>
      <c r="E2176" s="2">
        <f t="shared" si="264"/>
        <v>25.354419999999998</v>
      </c>
      <c r="F2176" s="2">
        <f t="shared" si="265"/>
        <v>25.320029999999996</v>
      </c>
      <c r="G2176" s="2">
        <f t="shared" si="267"/>
        <v>25.789476000000001</v>
      </c>
      <c r="H2176" s="2">
        <f t="shared" si="263"/>
        <v>22.85489449999999</v>
      </c>
      <c r="I2176" s="2">
        <f t="array" ref="I2176">SUMPRODUCT(B2160:B2179, (ROW(B2160:B2179)-ROW(B2160)+1)) / (20*21/2)</f>
        <v>25.252258571428566</v>
      </c>
      <c r="J2176" s="2">
        <f t="shared" si="266"/>
        <v>25.430583352677868</v>
      </c>
      <c r="K2176" s="2">
        <f t="shared" si="268"/>
        <v>25.325470292271351</v>
      </c>
    </row>
    <row r="2177" spans="1:11" ht="13.5" x14ac:dyDescent="0.25">
      <c r="A2177" s="3">
        <f>TITRES_STAT!B2180</f>
        <v>45175</v>
      </c>
      <c r="B2177" s="17">
        <f>TITRES_STAT!D2180</f>
        <v>25.284700000000001</v>
      </c>
      <c r="C2177" s="2">
        <f t="shared" si="261"/>
        <v>0</v>
      </c>
      <c r="D2177" s="2">
        <f t="shared" si="262"/>
        <v>25.312580000000004</v>
      </c>
      <c r="E2177" s="2">
        <f t="shared" si="264"/>
        <v>25.373010000000001</v>
      </c>
      <c r="F2177" s="2">
        <f t="shared" si="265"/>
        <v>25.288424999999997</v>
      </c>
      <c r="G2177" s="2">
        <f t="shared" si="267"/>
        <v>25.795053999999997</v>
      </c>
      <c r="H2177" s="2">
        <f t="shared" si="263"/>
        <v>22.872980499999993</v>
      </c>
      <c r="I2177" s="2">
        <f t="array" ref="I2177">SUMPRODUCT(B2161:B2180, (ROW(B2161:B2180)-ROW(B2161)+1)) / (20*21/2)</f>
        <v>25.226669047619044</v>
      </c>
      <c r="J2177" s="2">
        <f t="shared" si="266"/>
        <v>25.416689700041882</v>
      </c>
      <c r="K2177" s="2">
        <f t="shared" si="268"/>
        <v>25.323871457280319</v>
      </c>
    </row>
    <row r="2178" spans="1:11" ht="13.5" x14ac:dyDescent="0.25">
      <c r="A2178" s="3">
        <f>TITRES_STAT!B2181</f>
        <v>45176</v>
      </c>
      <c r="B2178" s="17">
        <f>TITRES_STAT!D2181</f>
        <v>24.9129</v>
      </c>
      <c r="C2178" s="2">
        <f t="shared" si="261"/>
        <v>-0.37180000000000035</v>
      </c>
      <c r="D2178" s="2">
        <f t="shared" si="262"/>
        <v>25.201039999999999</v>
      </c>
      <c r="E2178" s="2">
        <f t="shared" si="264"/>
        <v>25.307939999999999</v>
      </c>
      <c r="F2178" s="2">
        <f t="shared" si="265"/>
        <v>25.255889999999997</v>
      </c>
      <c r="G2178" s="2">
        <f t="shared" si="267"/>
        <v>25.794123999999996</v>
      </c>
      <c r="H2178" s="2">
        <f t="shared" si="263"/>
        <v>22.889207499999994</v>
      </c>
      <c r="I2178" s="2">
        <f t="array" ref="I2178">SUMPRODUCT(B2162:B2181, (ROW(B2162:B2181)-ROW(B2162)+1)) / (20*21/2)</f>
        <v>25.194534761904762</v>
      </c>
      <c r="J2178" s="2">
        <f t="shared" si="266"/>
        <v>25.368709728609321</v>
      </c>
      <c r="K2178" s="2">
        <f t="shared" si="268"/>
        <v>25.307754929543837</v>
      </c>
    </row>
    <row r="2179" spans="1:11" ht="13.5" x14ac:dyDescent="0.25">
      <c r="A2179" s="3">
        <f>TITRES_STAT!B2182</f>
        <v>45177</v>
      </c>
      <c r="B2179" s="17">
        <f>TITRES_STAT!D2182</f>
        <v>25.098800000000001</v>
      </c>
      <c r="C2179" s="2">
        <f t="shared" si="261"/>
        <v>0.18590000000000018</v>
      </c>
      <c r="D2179" s="2">
        <f t="shared" si="262"/>
        <v>25.163860000000003</v>
      </c>
      <c r="E2179" s="2">
        <f t="shared" si="264"/>
        <v>25.307940000000002</v>
      </c>
      <c r="F2179" s="2">
        <f t="shared" si="265"/>
        <v>25.255889999999997</v>
      </c>
      <c r="G2179" s="2">
        <f t="shared" si="267"/>
        <v>25.784827999999997</v>
      </c>
      <c r="H2179" s="2">
        <f t="shared" si="263"/>
        <v>22.906363999999993</v>
      </c>
      <c r="I2179" s="2">
        <f t="array" ref="I2179">SUMPRODUCT(B2163:B2182, (ROW(B2163:B2182)-ROW(B2163)+1)) / (20*21/2)</f>
        <v>25.113924285714283</v>
      </c>
      <c r="J2179" s="2">
        <f t="shared" si="266"/>
        <v>25.343004040170335</v>
      </c>
      <c r="K2179" s="2">
        <f t="shared" si="268"/>
        <v>25.299560618581335</v>
      </c>
    </row>
    <row r="2180" spans="1:11" ht="13.5" x14ac:dyDescent="0.25">
      <c r="A2180" s="3">
        <f>TITRES_STAT!B2183</f>
        <v>45180</v>
      </c>
      <c r="B2180" s="17">
        <f>TITRES_STAT!D2183</f>
        <v>24.987200000000001</v>
      </c>
      <c r="C2180" s="2">
        <f t="shared" ref="C2180:C2243" si="269">B2180-B2179</f>
        <v>-0.11159999999999926</v>
      </c>
      <c r="D2180" s="2">
        <f t="shared" si="262"/>
        <v>25.113660000000003</v>
      </c>
      <c r="E2180" s="2">
        <f t="shared" si="264"/>
        <v>25.250300000000003</v>
      </c>
      <c r="F2180" s="2">
        <f t="shared" si="265"/>
        <v>25.250309999999995</v>
      </c>
      <c r="G2180" s="2">
        <f t="shared" si="267"/>
        <v>25.773299999999995</v>
      </c>
      <c r="H2180" s="2">
        <f t="shared" si="263"/>
        <v>22.925309499999994</v>
      </c>
      <c r="I2180" s="2">
        <f t="array" ref="I2180">SUMPRODUCT(B2164:B2183, (ROW(B2164:B2183)-ROW(B2164)+1)) / (20*21/2)</f>
        <v>25.040396666666666</v>
      </c>
      <c r="J2180" s="2">
        <f t="shared" si="266"/>
        <v>25.309117941106496</v>
      </c>
      <c r="K2180" s="2">
        <f t="shared" si="268"/>
        <v>25.28731118255854</v>
      </c>
    </row>
    <row r="2181" spans="1:11" ht="13.5" x14ac:dyDescent="0.25">
      <c r="A2181" s="3">
        <f>TITRES_STAT!B2184</f>
        <v>45181</v>
      </c>
      <c r="B2181" s="17">
        <f>TITRES_STAT!D2184</f>
        <v>24.9129</v>
      </c>
      <c r="C2181" s="2">
        <f t="shared" si="269"/>
        <v>-7.4300000000000921E-2</v>
      </c>
      <c r="D2181" s="2">
        <f t="shared" si="262"/>
        <v>25.039300000000004</v>
      </c>
      <c r="E2181" s="2">
        <f t="shared" si="264"/>
        <v>25.194530000000004</v>
      </c>
      <c r="F2181" s="2">
        <f t="shared" si="265"/>
        <v>25.201509999999992</v>
      </c>
      <c r="G2181" s="2">
        <f t="shared" si="267"/>
        <v>25.743554</v>
      </c>
      <c r="H2181" s="2">
        <f t="shared" si="263"/>
        <v>22.944921999999998</v>
      </c>
      <c r="I2181" s="2">
        <f t="array" ref="I2181">SUMPRODUCT(B2165:B2184, (ROW(B2165:B2184)-ROW(B2165)+1)) / (20*21/2)</f>
        <v>24.940316666666668</v>
      </c>
      <c r="J2181" s="2">
        <f t="shared" si="266"/>
        <v>25.271382899096356</v>
      </c>
      <c r="K2181" s="2">
        <f t="shared" si="268"/>
        <v>25.272628391085654</v>
      </c>
    </row>
    <row r="2182" spans="1:11" ht="13.5" x14ac:dyDescent="0.25">
      <c r="A2182" s="3">
        <f>TITRES_STAT!B2185</f>
        <v>45182</v>
      </c>
      <c r="B2182" s="17">
        <f>TITRES_STAT!D2185</f>
        <v>24.3551</v>
      </c>
      <c r="C2182" s="2">
        <f t="shared" si="269"/>
        <v>-0.5578000000000003</v>
      </c>
      <c r="D2182" s="2">
        <f t="shared" ref="D2182:D2245" si="270">AVERAGE(B2178:B2182)</f>
        <v>24.853379999999998</v>
      </c>
      <c r="E2182" s="2">
        <f t="shared" si="264"/>
        <v>25.082980000000003</v>
      </c>
      <c r="F2182" s="2">
        <f t="shared" si="265"/>
        <v>25.127139999999994</v>
      </c>
      <c r="G2182" s="2">
        <f t="shared" si="267"/>
        <v>25.708229999999993</v>
      </c>
      <c r="H2182" s="2">
        <f t="shared" si="263"/>
        <v>22.961068499999996</v>
      </c>
      <c r="I2182" s="2">
        <f t="array" ref="I2182">SUMPRODUCT(B2166:B2185, (ROW(B2166:B2185)-ROW(B2166)+1)) / (20*21/2)</f>
        <v>24.796899523809529</v>
      </c>
      <c r="J2182" s="2">
        <f t="shared" si="266"/>
        <v>25.184117861087177</v>
      </c>
      <c r="K2182" s="2">
        <f t="shared" si="268"/>
        <v>25.236646885552886</v>
      </c>
    </row>
    <row r="2183" spans="1:11" ht="13.5" x14ac:dyDescent="0.25">
      <c r="A2183" s="3">
        <f>TITRES_STAT!B2186</f>
        <v>45183</v>
      </c>
      <c r="B2183" s="17">
        <f>TITRES_STAT!D2186</f>
        <v>24.3551</v>
      </c>
      <c r="C2183" s="2">
        <f t="shared" si="269"/>
        <v>0</v>
      </c>
      <c r="D2183" s="2">
        <f t="shared" si="270"/>
        <v>24.741819999999997</v>
      </c>
      <c r="E2183" s="2">
        <f t="shared" si="264"/>
        <v>24.971430000000002</v>
      </c>
      <c r="F2183" s="2">
        <f t="shared" si="265"/>
        <v>25.127139999999994</v>
      </c>
      <c r="G2183" s="2">
        <f t="shared" si="267"/>
        <v>25.676623999999993</v>
      </c>
      <c r="H2183" s="2">
        <f t="shared" si="263"/>
        <v>22.977214999999998</v>
      </c>
      <c r="I2183" s="2">
        <f t="array" ref="I2183">SUMPRODUCT(B2167:B2186, (ROW(B2167:B2186)-ROW(B2167)+1)) / (20*21/2)</f>
        <v>24.610406666666663</v>
      </c>
      <c r="J2183" s="2">
        <f t="shared" si="266"/>
        <v>25.105163779078875</v>
      </c>
      <c r="K2183" s="2">
        <f t="shared" si="268"/>
        <v>25.202076419452776</v>
      </c>
    </row>
    <row r="2184" spans="1:11" ht="13.5" x14ac:dyDescent="0.25">
      <c r="A2184" s="3">
        <f>TITRES_STAT!B2187</f>
        <v>45184</v>
      </c>
      <c r="B2184" s="17">
        <f>TITRES_STAT!D2187</f>
        <v>24.0763</v>
      </c>
      <c r="C2184" s="2">
        <f t="shared" si="269"/>
        <v>-0.27880000000000038</v>
      </c>
      <c r="D2184" s="2">
        <f t="shared" si="270"/>
        <v>24.537320000000001</v>
      </c>
      <c r="E2184" s="2">
        <f t="shared" si="264"/>
        <v>24.850590000000004</v>
      </c>
      <c r="F2184" s="2">
        <f t="shared" si="265"/>
        <v>25.11737999999999</v>
      </c>
      <c r="G2184" s="2">
        <f t="shared" si="267"/>
        <v>25.646877999999994</v>
      </c>
      <c r="H2184" s="2">
        <f t="shared" si="263"/>
        <v>22.992012499999998</v>
      </c>
      <c r="I2184" s="2">
        <f t="array" ref="I2184">SUMPRODUCT(B2168:B2187, (ROW(B2168:B2187)-ROW(B2168)+1)) / (20*21/2)</f>
        <v>24.362823809523807</v>
      </c>
      <c r="J2184" s="2">
        <f t="shared" si="266"/>
        <v>25.007176752499934</v>
      </c>
      <c r="K2184" s="2">
        <f t="shared" si="268"/>
        <v>25.157928324572278</v>
      </c>
    </row>
    <row r="2185" spans="1:11" ht="13.5" x14ac:dyDescent="0.25">
      <c r="A2185" s="3">
        <f>TITRES_STAT!B2188</f>
        <v>45187</v>
      </c>
      <c r="B2185" s="17">
        <f>TITRES_STAT!D2188</f>
        <v>23.611499999999999</v>
      </c>
      <c r="C2185" s="2">
        <f t="shared" si="269"/>
        <v>-0.46480000000000032</v>
      </c>
      <c r="D2185" s="2">
        <f t="shared" si="270"/>
        <v>24.262180000000001</v>
      </c>
      <c r="E2185" s="2">
        <f t="shared" si="264"/>
        <v>24.687919999999998</v>
      </c>
      <c r="F2185" s="2">
        <f t="shared" si="265"/>
        <v>25.011874999999993</v>
      </c>
      <c r="G2185" s="2">
        <f t="shared" si="267"/>
        <v>25.598539999999989</v>
      </c>
      <c r="H2185" s="2">
        <f t="shared" si="263"/>
        <v>23.004485999999996</v>
      </c>
      <c r="I2185" s="2">
        <f t="array" ref="I2185">SUMPRODUCT(B2169:B2188, (ROW(B2169:B2188)-ROW(B2169)+1)) / (20*21/2)</f>
        <v>24.031140000000004</v>
      </c>
      <c r="J2185" s="2">
        <f t="shared" si="266"/>
        <v>24.87425515702375</v>
      </c>
      <c r="K2185" s="2">
        <f t="shared" si="268"/>
        <v>25.097284076549837</v>
      </c>
    </row>
    <row r="2186" spans="1:11" ht="13.5" x14ac:dyDescent="0.25">
      <c r="A2186" s="3">
        <f>TITRES_STAT!B2189</f>
        <v>45188</v>
      </c>
      <c r="B2186" s="17">
        <f>TITRES_STAT!D2189</f>
        <v>23.053699999999999</v>
      </c>
      <c r="C2186" s="2">
        <f t="shared" si="269"/>
        <v>-0.5578000000000003</v>
      </c>
      <c r="D2186" s="2">
        <f t="shared" si="270"/>
        <v>23.890339999999998</v>
      </c>
      <c r="E2186" s="2">
        <f t="shared" si="264"/>
        <v>24.46482</v>
      </c>
      <c r="F2186" s="2">
        <f t="shared" si="265"/>
        <v>24.909619999999993</v>
      </c>
      <c r="G2186" s="2">
        <f t="shared" si="267"/>
        <v>25.537187999999986</v>
      </c>
      <c r="H2186" s="2">
        <f t="shared" ref="H2186:H2249" si="271">AVERAGE(B1987:B2186)</f>
        <v>23.015163500000003</v>
      </c>
      <c r="I2186" s="2">
        <f t="array" ref="I2186">SUMPRODUCT(B2170:B2189, (ROW(B2170:B2189)-ROW(B2170)+1)) / (20*21/2)</f>
        <v>23.71096142857143</v>
      </c>
      <c r="J2186" s="2">
        <f t="shared" si="266"/>
        <v>24.700868951592916</v>
      </c>
      <c r="K2186" s="2">
        <f t="shared" si="268"/>
        <v>25.017143524528272</v>
      </c>
    </row>
    <row r="2187" spans="1:11" ht="13.5" x14ac:dyDescent="0.25">
      <c r="A2187" s="3">
        <f>TITRES_STAT!B2190</f>
        <v>45189</v>
      </c>
      <c r="B2187" s="17">
        <f>TITRES_STAT!D2190</f>
        <v>22.31</v>
      </c>
      <c r="C2187" s="2">
        <f t="shared" si="269"/>
        <v>-0.74370000000000047</v>
      </c>
      <c r="D2187" s="2">
        <f t="shared" si="270"/>
        <v>23.48132</v>
      </c>
      <c r="E2187" s="2">
        <f t="shared" si="264"/>
        <v>24.167349999999999</v>
      </c>
      <c r="F2187" s="2">
        <f t="shared" si="265"/>
        <v>24.770179999999993</v>
      </c>
      <c r="G2187" s="2">
        <f t="shared" si="267"/>
        <v>25.457241999999994</v>
      </c>
      <c r="H2187" s="2">
        <f t="shared" si="271"/>
        <v>23.021310000000003</v>
      </c>
      <c r="I2187" s="2">
        <f t="array" ref="I2187">SUMPRODUCT(B2171:B2190, (ROW(B2171:B2190)-ROW(B2171)+1)) / (20*21/2)</f>
        <v>23.39255571428572</v>
      </c>
      <c r="J2187" s="2">
        <f t="shared" si="266"/>
        <v>24.473167146679305</v>
      </c>
      <c r="K2187" s="2">
        <f t="shared" si="268"/>
        <v>24.910981033370302</v>
      </c>
    </row>
    <row r="2188" spans="1:11" ht="13.5" x14ac:dyDescent="0.25">
      <c r="A2188" s="3">
        <f>TITRES_STAT!B2191</f>
        <v>45190</v>
      </c>
      <c r="B2188" s="17">
        <f>TITRES_STAT!D2191</f>
        <v>21.287500000000001</v>
      </c>
      <c r="C2188" s="2">
        <f t="shared" si="269"/>
        <v>-1.0224999999999973</v>
      </c>
      <c r="D2188" s="2">
        <f t="shared" si="270"/>
        <v>22.867799999999999</v>
      </c>
      <c r="E2188" s="2">
        <f t="shared" ref="E2188:E2251" si="272">AVERAGE(B2179:B2188)</f>
        <v>23.804809999999996</v>
      </c>
      <c r="F2188" s="2">
        <f t="shared" si="265"/>
        <v>24.556374999999996</v>
      </c>
      <c r="G2188" s="2">
        <f t="shared" si="267"/>
        <v>25.35684599999999</v>
      </c>
      <c r="H2188" s="2">
        <f t="shared" si="271"/>
        <v>23.022795500000008</v>
      </c>
      <c r="I2188" s="2">
        <f t="array" ref="I2188">SUMPRODUCT(B2172:B2191, (ROW(B2172:B2191)-ROW(B2172)+1)) / (20*21/2)</f>
        <v>23.08606285714286</v>
      </c>
      <c r="J2188" s="2">
        <f t="shared" si="266"/>
        <v>24.169770275566989</v>
      </c>
      <c r="K2188" s="2">
        <f t="shared" si="268"/>
        <v>24.768883737944016</v>
      </c>
    </row>
    <row r="2189" spans="1:11" ht="13.5" x14ac:dyDescent="0.25">
      <c r="A2189" s="3">
        <f>TITRES_STAT!B2192</f>
        <v>45191</v>
      </c>
      <c r="B2189" s="17">
        <f>TITRES_STAT!D2192</f>
        <v>21.194500000000001</v>
      </c>
      <c r="C2189" s="2">
        <f t="shared" si="269"/>
        <v>-9.2999999999999972E-2</v>
      </c>
      <c r="D2189" s="2">
        <f t="shared" si="270"/>
        <v>22.291440000000001</v>
      </c>
      <c r="E2189" s="2">
        <f t="shared" si="272"/>
        <v>23.414380000000001</v>
      </c>
      <c r="F2189" s="2">
        <f t="shared" si="265"/>
        <v>24.361159999999998</v>
      </c>
      <c r="G2189" s="2">
        <f t="shared" si="267"/>
        <v>25.260167999999993</v>
      </c>
      <c r="H2189" s="2">
        <f t="shared" si="271"/>
        <v>23.0249445</v>
      </c>
      <c r="I2189" s="2">
        <f t="array" ref="I2189">SUMPRODUCT(B2173:B2192, (ROW(B2173:B2192)-ROW(B2173)+1)) / (20*21/2)</f>
        <v>22.845526666666665</v>
      </c>
      <c r="J2189" s="2">
        <f t="shared" si="266"/>
        <v>23.886411201703467</v>
      </c>
      <c r="K2189" s="2">
        <f t="shared" si="268"/>
        <v>24.628711826652093</v>
      </c>
    </row>
    <row r="2190" spans="1:11" ht="13.5" x14ac:dyDescent="0.25">
      <c r="A2190" s="3">
        <f>TITRES_STAT!B2193</f>
        <v>45194</v>
      </c>
      <c r="B2190" s="17">
        <f>TITRES_STAT!D2193</f>
        <v>21.017900000000001</v>
      </c>
      <c r="C2190" s="2">
        <f t="shared" si="269"/>
        <v>-0.17660000000000053</v>
      </c>
      <c r="D2190" s="2">
        <f t="shared" si="270"/>
        <v>21.77272</v>
      </c>
      <c r="E2190" s="2">
        <f t="shared" si="272"/>
        <v>23.01745</v>
      </c>
      <c r="F2190" s="2">
        <f t="shared" si="265"/>
        <v>24.133875</v>
      </c>
      <c r="G2190" s="2">
        <f t="shared" si="267"/>
        <v>25.159957999999996</v>
      </c>
      <c r="H2190" s="2">
        <f t="shared" si="271"/>
        <v>23.026210499999998</v>
      </c>
      <c r="I2190" s="2">
        <f t="array" ref="I2190">SUMPRODUCT(B2174:B2193, (ROW(B2174:B2193)-ROW(B2174)+1)) / (20*21/2)</f>
        <v>22.624467142857142</v>
      </c>
      <c r="J2190" s="2">
        <f t="shared" si="266"/>
        <v>23.613219658684088</v>
      </c>
      <c r="K2190" s="2">
        <f t="shared" si="268"/>
        <v>24.487111362861814</v>
      </c>
    </row>
    <row r="2191" spans="1:11" ht="13.5" x14ac:dyDescent="0.25">
      <c r="A2191" s="3">
        <f>TITRES_STAT!B2194</f>
        <v>45195</v>
      </c>
      <c r="B2191" s="17">
        <f>TITRES_STAT!D2194</f>
        <v>20.915700000000001</v>
      </c>
      <c r="C2191" s="2">
        <f t="shared" si="269"/>
        <v>-0.10219999999999985</v>
      </c>
      <c r="D2191" s="2">
        <f t="shared" si="270"/>
        <v>21.345120000000001</v>
      </c>
      <c r="E2191" s="2">
        <f t="shared" si="272"/>
        <v>22.617730000000002</v>
      </c>
      <c r="F2191" s="2">
        <f t="shared" si="265"/>
        <v>23.906130000000001</v>
      </c>
      <c r="G2191" s="2">
        <f t="shared" si="267"/>
        <v>25.055845999999992</v>
      </c>
      <c r="H2191" s="2">
        <f t="shared" si="271"/>
        <v>23.026920499999996</v>
      </c>
      <c r="I2191" s="2">
        <f t="array" ref="I2191">SUMPRODUCT(B2175:B2194, (ROW(B2175:B2194)-ROW(B2175)+1)) / (20*21/2)</f>
        <v>22.422884285714286</v>
      </c>
      <c r="J2191" s="2">
        <f t="shared" si="266"/>
        <v>23.356313024523697</v>
      </c>
      <c r="K2191" s="2">
        <f t="shared" si="268"/>
        <v>24.347056015298609</v>
      </c>
    </row>
    <row r="2192" spans="1:11" ht="13.5" x14ac:dyDescent="0.25">
      <c r="A2192" s="3">
        <f>TITRES_STAT!B2195</f>
        <v>45197</v>
      </c>
      <c r="B2192" s="17">
        <f>TITRES_STAT!D2195</f>
        <v>21.380500000000001</v>
      </c>
      <c r="C2192" s="2">
        <f t="shared" si="269"/>
        <v>0.46480000000000032</v>
      </c>
      <c r="D2192" s="2">
        <f t="shared" si="270"/>
        <v>21.159219999999998</v>
      </c>
      <c r="E2192" s="2">
        <f t="shared" si="272"/>
        <v>22.320270000000001</v>
      </c>
      <c r="F2192" s="2">
        <f t="shared" si="265"/>
        <v>23.701625</v>
      </c>
      <c r="G2192" s="2">
        <f t="shared" si="267"/>
        <v>24.956195999999995</v>
      </c>
      <c r="H2192" s="2">
        <f t="shared" si="271"/>
        <v>23.029096499999994</v>
      </c>
      <c r="I2192" s="2">
        <f t="array" ref="I2192">SUMPRODUCT(B2176:B2195, (ROW(B2176:B2195)-ROW(B2176)+1)) / (20*21/2)</f>
        <v>22.239892857142859</v>
      </c>
      <c r="J2192" s="2">
        <f t="shared" si="266"/>
        <v>23.168140355521437</v>
      </c>
      <c r="K2192" s="2">
        <f t="shared" si="268"/>
        <v>24.230720485286898</v>
      </c>
    </row>
    <row r="2193" spans="1:11" ht="13.5" x14ac:dyDescent="0.25">
      <c r="A2193" s="3">
        <f>TITRES_STAT!B2196</f>
        <v>45198</v>
      </c>
      <c r="B2193" s="17">
        <f>TITRES_STAT!D2196</f>
        <v>21.380500000000001</v>
      </c>
      <c r="C2193" s="2">
        <f t="shared" si="269"/>
        <v>0</v>
      </c>
      <c r="D2193" s="2">
        <f t="shared" si="270"/>
        <v>21.177820000000001</v>
      </c>
      <c r="E2193" s="2">
        <f t="shared" si="272"/>
        <v>22.022810000000003</v>
      </c>
      <c r="F2193" s="2">
        <f t="shared" si="265"/>
        <v>23.497119999999999</v>
      </c>
      <c r="G2193" s="2">
        <f t="shared" si="267"/>
        <v>24.854871999999997</v>
      </c>
      <c r="H2193" s="2">
        <f t="shared" si="271"/>
        <v>23.031724000000001</v>
      </c>
      <c r="I2193" s="2">
        <f t="array" ref="I2193">SUMPRODUCT(B2177:B2196, (ROW(B2177:B2196)-ROW(B2177)+1)) / (20*21/2)</f>
        <v>22.075271428571426</v>
      </c>
      <c r="J2193" s="2">
        <f t="shared" si="266"/>
        <v>22.997888893090824</v>
      </c>
      <c r="K2193" s="2">
        <f t="shared" si="268"/>
        <v>24.118947132922706</v>
      </c>
    </row>
    <row r="2194" spans="1:11" ht="13.5" x14ac:dyDescent="0.25">
      <c r="A2194" s="3">
        <f>TITRES_STAT!B2197</f>
        <v>45201</v>
      </c>
      <c r="B2194" s="17">
        <f>TITRES_STAT!D2197</f>
        <v>21.380500000000001</v>
      </c>
      <c r="C2194" s="2">
        <f t="shared" si="269"/>
        <v>0</v>
      </c>
      <c r="D2194" s="2">
        <f t="shared" si="270"/>
        <v>21.215019999999999</v>
      </c>
      <c r="E2194" s="2">
        <f t="shared" si="272"/>
        <v>21.753230000000006</v>
      </c>
      <c r="F2194" s="2">
        <f t="shared" si="265"/>
        <v>23.301909999999999</v>
      </c>
      <c r="G2194" s="2">
        <f t="shared" si="267"/>
        <v>24.758195999999995</v>
      </c>
      <c r="H2194" s="2">
        <f t="shared" si="271"/>
        <v>23.034351500000003</v>
      </c>
      <c r="I2194" s="2">
        <f t="array" ref="I2194">SUMPRODUCT(B2178:B2197, (ROW(B2178:B2197)-ROW(B2178)+1)) / (20*21/2)</f>
        <v>21.924812857142861</v>
      </c>
      <c r="J2194" s="2">
        <f t="shared" si="266"/>
        <v>22.8438518556536</v>
      </c>
      <c r="K2194" s="2">
        <f t="shared" si="268"/>
        <v>24.011557049278679</v>
      </c>
    </row>
    <row r="2195" spans="1:11" ht="13.5" x14ac:dyDescent="0.25">
      <c r="A2195" s="3">
        <f>TITRES_STAT!B2198</f>
        <v>45202</v>
      </c>
      <c r="B2195" s="17">
        <f>TITRES_STAT!D2198</f>
        <v>21.380500000000001</v>
      </c>
      <c r="C2195" s="2">
        <f t="shared" si="269"/>
        <v>0</v>
      </c>
      <c r="D2195" s="2">
        <f t="shared" si="270"/>
        <v>21.28754</v>
      </c>
      <c r="E2195" s="2">
        <f t="shared" si="272"/>
        <v>21.530130000000003</v>
      </c>
      <c r="F2195" s="2">
        <f t="shared" si="265"/>
        <v>23.109024999999999</v>
      </c>
      <c r="G2195" s="2">
        <f t="shared" si="267"/>
        <v>24.657057999999996</v>
      </c>
      <c r="H2195" s="2">
        <f t="shared" si="271"/>
        <v>23.034270500000002</v>
      </c>
      <c r="I2195" s="2">
        <f t="array" ref="I2195">SUMPRODUCT(B2179:B2198, (ROW(B2179:B2198)-ROW(B2179)+1)) / (20*21/2)</f>
        <v>21.793167142857143</v>
      </c>
      <c r="J2195" s="2">
        <f t="shared" si="266"/>
        <v>22.704485012258019</v>
      </c>
      <c r="K2195" s="2">
        <f t="shared" si="268"/>
        <v>23.90837834146383</v>
      </c>
    </row>
    <row r="2196" spans="1:11" ht="13.5" x14ac:dyDescent="0.25">
      <c r="A2196" s="3">
        <f>TITRES_STAT!B2199</f>
        <v>45203</v>
      </c>
      <c r="B2196" s="17">
        <f>TITRES_STAT!D2199</f>
        <v>21.380500000000001</v>
      </c>
      <c r="C2196" s="2">
        <f t="shared" si="269"/>
        <v>0</v>
      </c>
      <c r="D2196" s="2">
        <f t="shared" si="270"/>
        <v>21.380500000000001</v>
      </c>
      <c r="E2196" s="2">
        <f t="shared" si="272"/>
        <v>21.362810000000003</v>
      </c>
      <c r="F2196" s="2">
        <f t="shared" ref="F2196:F2259" si="273">AVERAGE(B2177:B2196)</f>
        <v>22.913814999999996</v>
      </c>
      <c r="G2196" s="2">
        <f t="shared" si="267"/>
        <v>24.560382000000001</v>
      </c>
      <c r="H2196" s="2">
        <f t="shared" si="271"/>
        <v>23.035318000000007</v>
      </c>
      <c r="I2196" s="2">
        <f t="array" ref="I2196">SUMPRODUCT(B2180:B2199, (ROW(B2180:B2199)-ROW(B2180)+1)) / (20*21/2)</f>
        <v>21.61216380952381</v>
      </c>
      <c r="J2196" s="2">
        <f t="shared" si="266"/>
        <v>22.578391201566777</v>
      </c>
      <c r="K2196" s="2">
        <f t="shared" si="268"/>
        <v>23.809245857484857</v>
      </c>
    </row>
    <row r="2197" spans="1:11" ht="13.5" x14ac:dyDescent="0.25">
      <c r="A2197" s="3">
        <f>TITRES_STAT!B2200</f>
        <v>45204</v>
      </c>
      <c r="B2197" s="17">
        <f>TITRES_STAT!D2200</f>
        <v>21.334</v>
      </c>
      <c r="C2197" s="2">
        <f t="shared" si="269"/>
        <v>-4.6500000000001762E-2</v>
      </c>
      <c r="D2197" s="2">
        <f t="shared" si="270"/>
        <v>21.371200000000002</v>
      </c>
      <c r="E2197" s="2">
        <f t="shared" si="272"/>
        <v>21.265210000000003</v>
      </c>
      <c r="F2197" s="2">
        <f t="shared" si="273"/>
        <v>22.716279999999998</v>
      </c>
      <c r="G2197" s="2">
        <f t="shared" si="267"/>
        <v>24.462775999999998</v>
      </c>
      <c r="H2197" s="2">
        <f t="shared" si="271"/>
        <v>23.03726150000001</v>
      </c>
      <c r="I2197" s="2">
        <f t="array" ref="I2197">SUMPRODUCT(B2181:B2200, (ROW(B2181:B2200)-ROW(B2181)+1)) / (20*21/2)</f>
        <v>21.487817619047622</v>
      </c>
      <c r="J2197" s="2">
        <f t="shared" ref="J2197:J2260" si="274">$J$4*B2197+J2196*(1-$J$4)</f>
        <v>22.459877753798512</v>
      </c>
      <c r="K2197" s="2">
        <f t="shared" si="268"/>
        <v>23.712177392485451</v>
      </c>
    </row>
    <row r="2198" spans="1:11" ht="13.5" x14ac:dyDescent="0.25">
      <c r="A2198" s="3">
        <f>TITRES_STAT!B2201</f>
        <v>45205</v>
      </c>
      <c r="B2198" s="17">
        <f>TITRES_STAT!D2201</f>
        <v>21.334</v>
      </c>
      <c r="C2198" s="2">
        <f t="shared" si="269"/>
        <v>0</v>
      </c>
      <c r="D2198" s="2">
        <f t="shared" si="270"/>
        <v>21.361900000000002</v>
      </c>
      <c r="E2198" s="2">
        <f t="shared" si="272"/>
        <v>21.269860000000001</v>
      </c>
      <c r="F2198" s="2">
        <f t="shared" si="273"/>
        <v>22.537334999999995</v>
      </c>
      <c r="G2198" s="2">
        <f t="shared" si="267"/>
        <v>24.36703</v>
      </c>
      <c r="H2198" s="2">
        <f t="shared" si="271"/>
        <v>23.035594000000007</v>
      </c>
      <c r="I2198" s="2">
        <f t="array" ref="I2198">SUMPRODUCT(B2182:B2201, (ROW(B2182:B2201)-ROW(B2182)+1)) / (20*21/2)</f>
        <v>21.381531428571432</v>
      </c>
      <c r="J2198" s="2">
        <f t="shared" si="274"/>
        <v>22.352651301055797</v>
      </c>
      <c r="K2198" s="2">
        <f t="shared" si="268"/>
        <v>23.61891553395661</v>
      </c>
    </row>
    <row r="2199" spans="1:11" ht="13.5" x14ac:dyDescent="0.25">
      <c r="A2199" s="3">
        <f>TITRES_STAT!B2202</f>
        <v>45208</v>
      </c>
      <c r="B2199" s="17">
        <f>TITRES_STAT!D2202</f>
        <v>20.636800000000001</v>
      </c>
      <c r="C2199" s="2">
        <f t="shared" si="269"/>
        <v>-0.69719999999999871</v>
      </c>
      <c r="D2199" s="2">
        <f t="shared" si="270"/>
        <v>21.213159999999998</v>
      </c>
      <c r="E2199" s="2">
        <f t="shared" si="272"/>
        <v>21.214089999999999</v>
      </c>
      <c r="F2199" s="2">
        <f t="shared" si="273"/>
        <v>22.314234999999996</v>
      </c>
      <c r="G2199" s="2">
        <f t="shared" si="267"/>
        <v>24.243954000000002</v>
      </c>
      <c r="H2199" s="2">
        <f t="shared" si="271"/>
        <v>23.030214500000007</v>
      </c>
      <c r="I2199" s="2">
        <f t="array" ref="I2199">SUMPRODUCT(B2183:B2202, (ROW(B2183:B2202)-ROW(B2183)+1)) / (20*21/2)</f>
        <v>21.329300476190483</v>
      </c>
      <c r="J2199" s="2">
        <f t="shared" si="274"/>
        <v>22.189236891431435</v>
      </c>
      <c r="K2199" s="2">
        <f t="shared" si="268"/>
        <v>23.501969826742627</v>
      </c>
    </row>
    <row r="2200" spans="1:11" ht="13.5" x14ac:dyDescent="0.25">
      <c r="A2200" s="3">
        <f>TITRES_STAT!B2203</f>
        <v>45209</v>
      </c>
      <c r="B2200" s="17">
        <f>TITRES_STAT!D2203</f>
        <v>21.008600000000001</v>
      </c>
      <c r="C2200" s="2">
        <f t="shared" si="269"/>
        <v>0.37180000000000035</v>
      </c>
      <c r="D2200" s="2">
        <f t="shared" si="270"/>
        <v>21.138780000000004</v>
      </c>
      <c r="E2200" s="2">
        <f t="shared" si="272"/>
        <v>21.213159999999998</v>
      </c>
      <c r="F2200" s="2">
        <f t="shared" si="273"/>
        <v>22.115304999999996</v>
      </c>
      <c r="G2200" s="2">
        <f t="shared" si="267"/>
        <v>24.128684000000003</v>
      </c>
      <c r="H2200" s="2">
        <f t="shared" si="271"/>
        <v>23.026152500000009</v>
      </c>
      <c r="I2200" s="2">
        <f t="array" ref="I2200">SUMPRODUCT(B2184:B2203, (ROW(B2184:B2203)-ROW(B2184)+1)) / (20*21/2)</f>
        <v>21.24789761904762</v>
      </c>
      <c r="J2200" s="2">
        <f t="shared" si="274"/>
        <v>22.076795282723676</v>
      </c>
      <c r="K2200" s="2">
        <f t="shared" si="268"/>
        <v>23.404190617850762</v>
      </c>
    </row>
    <row r="2201" spans="1:11" ht="13.5" x14ac:dyDescent="0.25">
      <c r="A2201" s="3">
        <f>TITRES_STAT!B2204</f>
        <v>45210</v>
      </c>
      <c r="B2201" s="17">
        <f>TITRES_STAT!D2204</f>
        <v>20.999300000000002</v>
      </c>
      <c r="C2201" s="2">
        <f t="shared" si="269"/>
        <v>-9.2999999999996419E-3</v>
      </c>
      <c r="D2201" s="2">
        <f t="shared" si="270"/>
        <v>21.062540000000002</v>
      </c>
      <c r="E2201" s="2">
        <f t="shared" si="272"/>
        <v>21.221520000000002</v>
      </c>
      <c r="F2201" s="2">
        <f t="shared" si="273"/>
        <v>21.919625</v>
      </c>
      <c r="G2201" s="2">
        <f t="shared" si="267"/>
        <v>24.014530000000004</v>
      </c>
      <c r="H2201" s="2">
        <f t="shared" si="271"/>
        <v>23.022811500000007</v>
      </c>
      <c r="I2201" s="2">
        <f t="array" ref="I2201">SUMPRODUCT(B2185:B2204, (ROW(B2185:B2204)-ROW(B2185)+1)) / (20*21/2)</f>
        <v>21.218282380952378</v>
      </c>
      <c r="J2201" s="2">
        <f t="shared" si="274"/>
        <v>21.974176684369041</v>
      </c>
      <c r="K2201" s="2">
        <f t="shared" si="268"/>
        <v>23.309881181856614</v>
      </c>
    </row>
    <row r="2202" spans="1:11" ht="13.5" x14ac:dyDescent="0.25">
      <c r="A2202" s="3">
        <f>TITRES_STAT!B2205</f>
        <v>45211</v>
      </c>
      <c r="B2202" s="17">
        <f>TITRES_STAT!D2205</f>
        <v>21.371200000000002</v>
      </c>
      <c r="C2202" s="2">
        <f t="shared" si="269"/>
        <v>0.37190000000000012</v>
      </c>
      <c r="D2202" s="2">
        <f t="shared" si="270"/>
        <v>21.069980000000001</v>
      </c>
      <c r="E2202" s="2">
        <f t="shared" si="272"/>
        <v>21.220589999999998</v>
      </c>
      <c r="F2202" s="2">
        <f t="shared" si="273"/>
        <v>21.770429999999998</v>
      </c>
      <c r="G2202" s="2">
        <f t="shared" si="267"/>
        <v>23.907814000000009</v>
      </c>
      <c r="H2202" s="2">
        <f t="shared" si="271"/>
        <v>23.021330000000006</v>
      </c>
      <c r="I2202" s="2">
        <f t="array" ref="I2202">SUMPRODUCT(B2186:B2205, (ROW(B2186:B2205)-ROW(B2186)+1)) / (20*21/2)</f>
        <v>21.179813809523811</v>
      </c>
      <c r="J2202" s="2">
        <f t="shared" si="274"/>
        <v>21.916750333476752</v>
      </c>
      <c r="K2202" s="2">
        <f t="shared" si="268"/>
        <v>23.233854468842633</v>
      </c>
    </row>
    <row r="2203" spans="1:11" ht="13.5" x14ac:dyDescent="0.25">
      <c r="A2203" s="3">
        <f>TITRES_STAT!B2206</f>
        <v>45212</v>
      </c>
      <c r="B2203" s="17">
        <f>TITRES_STAT!D2206</f>
        <v>20.915700000000001</v>
      </c>
      <c r="C2203" s="2">
        <f t="shared" si="269"/>
        <v>-0.45550000000000068</v>
      </c>
      <c r="D2203" s="2">
        <f t="shared" si="270"/>
        <v>20.986319999999999</v>
      </c>
      <c r="E2203" s="2">
        <f t="shared" si="272"/>
        <v>21.174110000000002</v>
      </c>
      <c r="F2203" s="2">
        <f t="shared" si="273"/>
        <v>21.598460000000003</v>
      </c>
      <c r="G2203" s="2">
        <f t="shared" si="267"/>
        <v>23.802586000000002</v>
      </c>
      <c r="H2203" s="2">
        <f t="shared" si="271"/>
        <v>23.016442500000004</v>
      </c>
      <c r="I2203" s="2">
        <f t="array" ref="I2203">SUMPRODUCT(B2187:B2206, (ROW(B2187:B2206)-ROW(B2187)+1)) / (20*21/2)</f>
        <v>21.153518571428574</v>
      </c>
      <c r="J2203" s="2">
        <f t="shared" si="274"/>
        <v>21.821412206478968</v>
      </c>
      <c r="K2203" s="2">
        <f t="shared" si="268"/>
        <v>23.142946450456648</v>
      </c>
    </row>
    <row r="2204" spans="1:11" ht="13.5" x14ac:dyDescent="0.25">
      <c r="A2204" s="3">
        <f>TITRES_STAT!B2207</f>
        <v>45215</v>
      </c>
      <c r="B2204" s="17">
        <f>TITRES_STAT!D2207</f>
        <v>21.287500000000001</v>
      </c>
      <c r="C2204" s="2">
        <f t="shared" si="269"/>
        <v>0.37180000000000035</v>
      </c>
      <c r="D2204" s="2">
        <f t="shared" si="270"/>
        <v>21.11646</v>
      </c>
      <c r="E2204" s="2">
        <f t="shared" si="272"/>
        <v>21.164810000000003</v>
      </c>
      <c r="F2204" s="2">
        <f t="shared" si="273"/>
        <v>21.459020000000002</v>
      </c>
      <c r="G2204" s="2">
        <f t="shared" si="267"/>
        <v>23.704979999999995</v>
      </c>
      <c r="H2204" s="2">
        <f t="shared" si="271"/>
        <v>23.015851500000007</v>
      </c>
      <c r="I2204" s="2">
        <f t="array" ref="I2204">SUMPRODUCT(B2188:B2207, (ROW(B2188:B2207)-ROW(B2188)+1)) / (20*21/2)</f>
        <v>21.132311904761906</v>
      </c>
      <c r="J2204" s="2">
        <f t="shared" si="274"/>
        <v>21.770563424909543</v>
      </c>
      <c r="K2204" s="2">
        <f t="shared" si="268"/>
        <v>23.070183844556389</v>
      </c>
    </row>
    <row r="2205" spans="1:11" ht="13.5" x14ac:dyDescent="0.25">
      <c r="A2205" s="3">
        <f>TITRES_STAT!B2208</f>
        <v>45216</v>
      </c>
      <c r="B2205" s="17">
        <f>TITRES_STAT!D2208</f>
        <v>21.055099999999999</v>
      </c>
      <c r="C2205" s="2">
        <f t="shared" si="269"/>
        <v>-0.23240000000000194</v>
      </c>
      <c r="D2205" s="2">
        <f t="shared" si="270"/>
        <v>21.12576</v>
      </c>
      <c r="E2205" s="2">
        <f t="shared" si="272"/>
        <v>21.132270000000005</v>
      </c>
      <c r="F2205" s="2">
        <f t="shared" si="273"/>
        <v>21.331200000000003</v>
      </c>
      <c r="G2205" s="2">
        <f t="shared" si="267"/>
        <v>23.605513999999992</v>
      </c>
      <c r="H2205" s="2">
        <f t="shared" si="271"/>
        <v>23.012789500000004</v>
      </c>
      <c r="I2205" s="2">
        <f t="array" ref="I2205">SUMPRODUCT(B2189:B2208, (ROW(B2189:B2208)-ROW(B2189)+1)) / (20*21/2)</f>
        <v>21.13943571428571</v>
      </c>
      <c r="J2205" s="2">
        <f t="shared" si="274"/>
        <v>21.702424051108636</v>
      </c>
      <c r="K2205" s="2">
        <f t="shared" si="268"/>
        <v>22.991160948691434</v>
      </c>
    </row>
    <row r="2206" spans="1:11" ht="13.5" x14ac:dyDescent="0.25">
      <c r="A2206" s="3">
        <f>TITRES_STAT!B2209</f>
        <v>45217</v>
      </c>
      <c r="B2206" s="17">
        <f>TITRES_STAT!D2209</f>
        <v>21.055099999999999</v>
      </c>
      <c r="C2206" s="2">
        <f t="shared" si="269"/>
        <v>0</v>
      </c>
      <c r="D2206" s="2">
        <f t="shared" si="270"/>
        <v>21.13692</v>
      </c>
      <c r="E2206" s="2">
        <f t="shared" si="272"/>
        <v>21.099730000000001</v>
      </c>
      <c r="F2206" s="2">
        <f t="shared" si="273"/>
        <v>21.231270000000002</v>
      </c>
      <c r="G2206" s="2">
        <f t="shared" si="267"/>
        <v>23.513483999999998</v>
      </c>
      <c r="H2206" s="2">
        <f t="shared" si="271"/>
        <v>23.009727500000004</v>
      </c>
      <c r="I2206" s="2">
        <f t="array" ref="I2206">SUMPRODUCT(B2190:B2209, (ROW(B2190:B2209)-ROW(B2190)+1)) / (20*21/2)</f>
        <v>21.19281904761905</v>
      </c>
      <c r="J2206" s="2">
        <f t="shared" si="274"/>
        <v>21.640774141479241</v>
      </c>
      <c r="K2206" s="2">
        <f t="shared" si="268"/>
        <v>22.915236989919219</v>
      </c>
    </row>
    <row r="2207" spans="1:11" ht="13.5" x14ac:dyDescent="0.25">
      <c r="A2207" s="3">
        <f>TITRES_STAT!B2210</f>
        <v>45218</v>
      </c>
      <c r="B2207" s="17">
        <f>TITRES_STAT!D2210</f>
        <v>21.008600000000001</v>
      </c>
      <c r="C2207" s="2">
        <f t="shared" si="269"/>
        <v>-4.6499999999998209E-2</v>
      </c>
      <c r="D2207" s="2">
        <f t="shared" si="270"/>
        <v>21.064399999999999</v>
      </c>
      <c r="E2207" s="2">
        <f t="shared" si="272"/>
        <v>21.067190000000004</v>
      </c>
      <c r="F2207" s="2">
        <f t="shared" si="273"/>
        <v>21.1662</v>
      </c>
      <c r="G2207" s="2">
        <f t="shared" si="267"/>
        <v>23.415319999999994</v>
      </c>
      <c r="H2207" s="2">
        <f t="shared" si="271"/>
        <v>23.005304500000008</v>
      </c>
      <c r="I2207" s="2">
        <f t="array" ref="I2207">SUMPRODUCT(B2191:B2210, (ROW(B2191:B2210)-ROW(B2191)+1)) / (20*21/2)</f>
        <v>21.24190761904762</v>
      </c>
      <c r="J2207" s="2">
        <f t="shared" si="274"/>
        <v>21.580567080385979</v>
      </c>
      <c r="K2207" s="2">
        <f t="shared" si="268"/>
        <v>22.840466911883173</v>
      </c>
    </row>
    <row r="2208" spans="1:11" ht="13.5" x14ac:dyDescent="0.25">
      <c r="A2208" s="3">
        <f>TITRES_STAT!B2211</f>
        <v>45219</v>
      </c>
      <c r="B2208" s="17">
        <f>TITRES_STAT!D2211</f>
        <v>21.241</v>
      </c>
      <c r="C2208" s="2">
        <f t="shared" si="269"/>
        <v>0.23239999999999839</v>
      </c>
      <c r="D2208" s="2">
        <f t="shared" si="270"/>
        <v>21.129460000000002</v>
      </c>
      <c r="E2208" s="2">
        <f t="shared" si="272"/>
        <v>21.057890000000004</v>
      </c>
      <c r="F2208" s="2">
        <f t="shared" si="273"/>
        <v>21.163874999999997</v>
      </c>
      <c r="G2208" s="2">
        <f t="shared" si="267"/>
        <v>23.328867999999993</v>
      </c>
      <c r="H2208" s="2">
        <f t="shared" si="271"/>
        <v>23.00096000000001</v>
      </c>
      <c r="I2208" s="2">
        <f t="array" ref="I2208">SUMPRODUCT(B2192:B2211, (ROW(B2192:B2211)-ROW(B2192)+1)) / (20*21/2)</f>
        <v>21.255853809523813</v>
      </c>
      <c r="J2208" s="2">
        <f t="shared" si="274"/>
        <v>21.548227358444457</v>
      </c>
      <c r="K2208" s="2">
        <f t="shared" si="268"/>
        <v>22.777742719260303</v>
      </c>
    </row>
    <row r="2209" spans="1:11" ht="13.5" x14ac:dyDescent="0.25">
      <c r="A2209" s="3">
        <f>TITRES_STAT!B2212</f>
        <v>45222</v>
      </c>
      <c r="B2209" s="17">
        <f>TITRES_STAT!D2212</f>
        <v>21.724399999999999</v>
      </c>
      <c r="C2209" s="2">
        <f t="shared" si="269"/>
        <v>0.48339999999999961</v>
      </c>
      <c r="D2209" s="2">
        <f t="shared" si="270"/>
        <v>21.216840000000001</v>
      </c>
      <c r="E2209" s="2">
        <f t="shared" si="272"/>
        <v>21.166649999999997</v>
      </c>
      <c r="F2209" s="2">
        <f t="shared" si="273"/>
        <v>21.190369999999998</v>
      </c>
      <c r="G2209" s="2">
        <f t="shared" si="267"/>
        <v>23.261379999999988</v>
      </c>
      <c r="H2209" s="2">
        <f t="shared" si="271"/>
        <v>22.999032500000009</v>
      </c>
      <c r="I2209" s="2">
        <f t="array" ref="I2209">SUMPRODUCT(B2193:B2212, (ROW(B2193:B2212)-ROW(B2193)+1)) / (20*21/2)</f>
        <v>21.259659523809525</v>
      </c>
      <c r="J2209" s="2">
        <f t="shared" si="274"/>
        <v>21.565005705259271</v>
      </c>
      <c r="K2209" s="2">
        <f t="shared" si="268"/>
        <v>22.736435161642255</v>
      </c>
    </row>
    <row r="2210" spans="1:11" ht="13.5" x14ac:dyDescent="0.25">
      <c r="A2210" s="3">
        <f>TITRES_STAT!B2213</f>
        <v>45223</v>
      </c>
      <c r="B2210" s="17">
        <f>TITRES_STAT!D2213</f>
        <v>21.7058</v>
      </c>
      <c r="C2210" s="2">
        <f t="shared" si="269"/>
        <v>-1.8599999999999284E-2</v>
      </c>
      <c r="D2210" s="2">
        <f t="shared" si="270"/>
        <v>21.346979999999999</v>
      </c>
      <c r="E2210" s="2">
        <f t="shared" si="272"/>
        <v>21.236370000000001</v>
      </c>
      <c r="F2210" s="2">
        <f t="shared" si="273"/>
        <v>21.224764999999998</v>
      </c>
      <c r="G2210" s="2">
        <f t="shared" si="267"/>
        <v>23.193519999999992</v>
      </c>
      <c r="H2210" s="2">
        <f t="shared" si="271"/>
        <v>22.997869500000007</v>
      </c>
      <c r="I2210" s="2">
        <f t="array" ref="I2210">SUMPRODUCT(B2194:B2213, (ROW(B2194:B2213)-ROW(B2194)+1)) / (20*21/2)</f>
        <v>21.246203333333334</v>
      </c>
      <c r="J2210" s="2">
        <f t="shared" si="274"/>
        <v>21.578414685710769</v>
      </c>
      <c r="K2210" s="2">
        <f t="shared" si="268"/>
        <v>22.696018096479815</v>
      </c>
    </row>
    <row r="2211" spans="1:11" ht="13.5" x14ac:dyDescent="0.25">
      <c r="A2211" s="3">
        <f>TITRES_STAT!B2214</f>
        <v>45224</v>
      </c>
      <c r="B2211" s="17">
        <f>TITRES_STAT!D2214</f>
        <v>21.371200000000002</v>
      </c>
      <c r="C2211" s="2">
        <f t="shared" si="269"/>
        <v>-0.33459999999999823</v>
      </c>
      <c r="D2211" s="2">
        <f t="shared" si="270"/>
        <v>21.4102</v>
      </c>
      <c r="E2211" s="2">
        <f t="shared" si="272"/>
        <v>21.273560000000003</v>
      </c>
      <c r="F2211" s="2">
        <f t="shared" si="273"/>
        <v>21.247540000000001</v>
      </c>
      <c r="G2211" s="2">
        <f t="shared" si="267"/>
        <v>23.103165999999998</v>
      </c>
      <c r="H2211" s="2">
        <f t="shared" si="271"/>
        <v>22.993679500000002</v>
      </c>
      <c r="I2211" s="2">
        <f t="array" ref="I2211">SUMPRODUCT(B2195:B2214, (ROW(B2195:B2214)-ROW(B2195)+1)) / (20*21/2)</f>
        <v>21.21637047619048</v>
      </c>
      <c r="J2211" s="2">
        <f t="shared" si="274"/>
        <v>21.558679953738316</v>
      </c>
      <c r="K2211" s="2">
        <f t="shared" si="268"/>
        <v>22.644064445637472</v>
      </c>
    </row>
    <row r="2212" spans="1:11" ht="13.5" x14ac:dyDescent="0.25">
      <c r="A2212" s="3">
        <f>TITRES_STAT!B2215</f>
        <v>45225</v>
      </c>
      <c r="B2212" s="17">
        <f>TITRES_STAT!D2215</f>
        <v>21.287500000000001</v>
      </c>
      <c r="C2212" s="2">
        <f t="shared" si="269"/>
        <v>-8.370000000000033E-2</v>
      </c>
      <c r="D2212" s="2">
        <f t="shared" si="270"/>
        <v>21.465980000000002</v>
      </c>
      <c r="E2212" s="2">
        <f t="shared" si="272"/>
        <v>21.265189999999997</v>
      </c>
      <c r="F2212" s="2">
        <f t="shared" si="273"/>
        <v>21.242889999999999</v>
      </c>
      <c r="G2212" s="2">
        <f t="shared" si="267"/>
        <v>23.012065999999994</v>
      </c>
      <c r="H2212" s="2">
        <f t="shared" si="271"/>
        <v>22.988619500000006</v>
      </c>
      <c r="I2212" s="2">
        <f t="array" ref="I2212">SUMPRODUCT(B2196:B2215, (ROW(B2196:B2215)-ROW(B2196)+1)) / (20*21/2)</f>
        <v>21.197598571428568</v>
      </c>
      <c r="J2212" s="2">
        <f t="shared" si="274"/>
        <v>21.532853291477522</v>
      </c>
      <c r="K2212" s="2">
        <f t="shared" si="268"/>
        <v>22.590865839926199</v>
      </c>
    </row>
    <row r="2213" spans="1:11" ht="13.5" x14ac:dyDescent="0.25">
      <c r="A2213" s="3">
        <f>TITRES_STAT!B2216</f>
        <v>45226</v>
      </c>
      <c r="B2213" s="17">
        <f>TITRES_STAT!D2216</f>
        <v>21.101600000000001</v>
      </c>
      <c r="C2213" s="2">
        <f t="shared" si="269"/>
        <v>-0.18590000000000018</v>
      </c>
      <c r="D2213" s="2">
        <f t="shared" si="270"/>
        <v>21.438099999999999</v>
      </c>
      <c r="E2213" s="2">
        <f t="shared" si="272"/>
        <v>21.28378</v>
      </c>
      <c r="F2213" s="2">
        <f t="shared" si="273"/>
        <v>21.228945000000003</v>
      </c>
      <c r="G2213" s="2">
        <f t="shared" si="267"/>
        <v>22.946995999999995</v>
      </c>
      <c r="H2213" s="2">
        <f t="shared" si="271"/>
        <v>22.983081500000008</v>
      </c>
      <c r="I2213" s="2">
        <f t="array" ref="I2213">SUMPRODUCT(B2197:B2216, (ROW(B2197:B2216)-ROW(B2197)+1)) / (20*21/2)</f>
        <v>21.171749999999999</v>
      </c>
      <c r="J2213" s="2">
        <f t="shared" si="274"/>
        <v>21.491781549432044</v>
      </c>
      <c r="K2213" s="2">
        <f t="shared" si="268"/>
        <v>22.53246325796831</v>
      </c>
    </row>
    <row r="2214" spans="1:11" ht="13.5" x14ac:dyDescent="0.25">
      <c r="A2214" s="3">
        <f>TITRES_STAT!B2217</f>
        <v>45229</v>
      </c>
      <c r="B2214" s="17">
        <f>TITRES_STAT!D2217</f>
        <v>20.915700000000001</v>
      </c>
      <c r="C2214" s="2">
        <f t="shared" si="269"/>
        <v>-0.18590000000000018</v>
      </c>
      <c r="D2214" s="2">
        <f t="shared" si="270"/>
        <v>21.27636</v>
      </c>
      <c r="E2214" s="2">
        <f t="shared" si="272"/>
        <v>21.246600000000001</v>
      </c>
      <c r="F2214" s="2">
        <f t="shared" si="273"/>
        <v>21.205705000000005</v>
      </c>
      <c r="G2214" s="2">
        <f t="shared" si="267"/>
        <v>22.879879999999993</v>
      </c>
      <c r="H2214" s="2">
        <f t="shared" si="271"/>
        <v>22.977065500000002</v>
      </c>
      <c r="I2214" s="2">
        <f t="array" ref="I2214">SUMPRODUCT(B2198:B2217, (ROW(B2198:B2217)-ROW(B2198)+1)) / (20*21/2)</f>
        <v>21.148114761904765</v>
      </c>
      <c r="J2214" s="2">
        <f t="shared" si="274"/>
        <v>21.436916639962327</v>
      </c>
      <c r="K2214" s="2">
        <f t="shared" si="268"/>
        <v>22.469060777263671</v>
      </c>
    </row>
    <row r="2215" spans="1:11" ht="13.5" x14ac:dyDescent="0.25">
      <c r="A2215" s="3">
        <f>TITRES_STAT!B2218</f>
        <v>45230</v>
      </c>
      <c r="B2215" s="17">
        <f>TITRES_STAT!D2218</f>
        <v>21.008600000000001</v>
      </c>
      <c r="C2215" s="2">
        <f t="shared" si="269"/>
        <v>9.2900000000000205E-2</v>
      </c>
      <c r="D2215" s="2">
        <f t="shared" si="270"/>
        <v>21.13692</v>
      </c>
      <c r="E2215" s="2">
        <f t="shared" si="272"/>
        <v>21.241949999999996</v>
      </c>
      <c r="F2215" s="2">
        <f t="shared" si="273"/>
        <v>21.187110000000008</v>
      </c>
      <c r="G2215" s="2">
        <f t="shared" si="267"/>
        <v>22.785619999999991</v>
      </c>
      <c r="H2215" s="2">
        <f t="shared" si="271"/>
        <v>22.966097000000005</v>
      </c>
      <c r="I2215" s="2">
        <f t="array" ref="I2215">SUMPRODUCT(B2199:B2218, (ROW(B2199:B2218)-ROW(B2199)+1)) / (20*21/2)</f>
        <v>21.126471428571435</v>
      </c>
      <c r="J2215" s="2">
        <f t="shared" si="274"/>
        <v>21.396124579013534</v>
      </c>
      <c r="K2215" s="2">
        <f t="shared" si="268"/>
        <v>22.411787805606274</v>
      </c>
    </row>
    <row r="2216" spans="1:11" ht="13.5" x14ac:dyDescent="0.25">
      <c r="A2216" s="3">
        <f>TITRES_STAT!B2219</f>
        <v>45231</v>
      </c>
      <c r="B2216" s="17">
        <f>TITRES_STAT!D2219</f>
        <v>20.915700000000001</v>
      </c>
      <c r="C2216" s="2">
        <f t="shared" si="269"/>
        <v>-9.2900000000000205E-2</v>
      </c>
      <c r="D2216" s="2">
        <f t="shared" si="270"/>
        <v>21.045819999999999</v>
      </c>
      <c r="E2216" s="2">
        <f t="shared" si="272"/>
        <v>21.228010000000001</v>
      </c>
      <c r="F2216" s="2">
        <f t="shared" si="273"/>
        <v>21.163870000000006</v>
      </c>
      <c r="G2216" s="2">
        <f t="shared" si="267"/>
        <v>22.701957999999994</v>
      </c>
      <c r="H2216" s="2">
        <f t="shared" si="271"/>
        <v>22.955612000000002</v>
      </c>
      <c r="I2216" s="2">
        <f t="array" ref="I2216">SUMPRODUCT(B2200:B2219, (ROW(B2200:B2219)-ROW(B2200)+1)) / (20*21/2)</f>
        <v>21.124524761904762</v>
      </c>
      <c r="J2216" s="2">
        <f t="shared" si="274"/>
        <v>21.350369857202722</v>
      </c>
      <c r="K2216" s="2">
        <f t="shared" si="268"/>
        <v>22.353117695582501</v>
      </c>
    </row>
    <row r="2217" spans="1:11" ht="13.5" x14ac:dyDescent="0.25">
      <c r="A2217" s="3">
        <f>TITRES_STAT!B2220</f>
        <v>45232</v>
      </c>
      <c r="B2217" s="17">
        <f>TITRES_STAT!D2220</f>
        <v>20.915700000000001</v>
      </c>
      <c r="C2217" s="2">
        <f t="shared" si="269"/>
        <v>0</v>
      </c>
      <c r="D2217" s="2">
        <f t="shared" si="270"/>
        <v>20.97146</v>
      </c>
      <c r="E2217" s="2">
        <f t="shared" si="272"/>
        <v>21.218720000000001</v>
      </c>
      <c r="F2217" s="2">
        <f t="shared" si="273"/>
        <v>21.142955000000008</v>
      </c>
      <c r="G2217" s="2">
        <f t="shared" si="267"/>
        <v>22.61829599999999</v>
      </c>
      <c r="H2217" s="2">
        <f t="shared" si="271"/>
        <v>22.947339000000003</v>
      </c>
      <c r="I2217" s="2">
        <f t="array" ref="I2217">SUMPRODUCT(B2201:B2220, (ROW(B2201:B2220)-ROW(B2201)+1)) / (20*21/2)</f>
        <v>21.120364761904764</v>
      </c>
      <c r="J2217" s="2">
        <f t="shared" si="274"/>
        <v>21.308972727945321</v>
      </c>
      <c r="K2217" s="2">
        <f t="shared" si="268"/>
        <v>22.296748374187111</v>
      </c>
    </row>
    <row r="2218" spans="1:11" ht="13.5" x14ac:dyDescent="0.25">
      <c r="A2218" s="3">
        <f>TITRES_STAT!B2221</f>
        <v>45233</v>
      </c>
      <c r="B2218" s="17">
        <f>TITRES_STAT!D2221</f>
        <v>20.915700000000001</v>
      </c>
      <c r="C2218" s="2">
        <f t="shared" si="269"/>
        <v>0</v>
      </c>
      <c r="D2218" s="2">
        <f t="shared" si="270"/>
        <v>20.934280000000001</v>
      </c>
      <c r="E2218" s="2">
        <f t="shared" si="272"/>
        <v>21.186190000000003</v>
      </c>
      <c r="F2218" s="2">
        <f t="shared" si="273"/>
        <v>21.122040000000005</v>
      </c>
      <c r="G2218" s="2">
        <f t="shared" si="267"/>
        <v>22.525337999999991</v>
      </c>
      <c r="H2218" s="2">
        <f t="shared" si="271"/>
        <v>22.94042</v>
      </c>
      <c r="I2218" s="2">
        <f t="array" ref="I2218">SUMPRODUCT(B2202:B2221, (ROW(B2202:B2221)-ROW(B2202)+1)) / (20*21/2)</f>
        <v>21.076809523809523</v>
      </c>
      <c r="J2218" s="2">
        <f t="shared" si="274"/>
        <v>21.271518182426718</v>
      </c>
      <c r="K2218" s="2">
        <f t="shared" si="268"/>
        <v>22.242589614415071</v>
      </c>
    </row>
    <row r="2219" spans="1:11" ht="13.5" x14ac:dyDescent="0.25">
      <c r="A2219" s="3">
        <f>TITRES_STAT!B2222</f>
        <v>45236</v>
      </c>
      <c r="B2219" s="17">
        <f>TITRES_STAT!D2222</f>
        <v>21.101600000000001</v>
      </c>
      <c r="C2219" s="2">
        <f t="shared" si="269"/>
        <v>0.18590000000000018</v>
      </c>
      <c r="D2219" s="2">
        <f t="shared" si="270"/>
        <v>20.97146</v>
      </c>
      <c r="E2219" s="2">
        <f t="shared" si="272"/>
        <v>21.123910000000002</v>
      </c>
      <c r="F2219" s="2">
        <f t="shared" si="273"/>
        <v>21.145280000000007</v>
      </c>
      <c r="G2219" s="2">
        <f t="shared" si="267"/>
        <v>22.445393999999997</v>
      </c>
      <c r="H2219" s="2">
        <f t="shared" si="271"/>
        <v>22.936235999999997</v>
      </c>
      <c r="I2219" s="2">
        <f t="array" ref="I2219">SUMPRODUCT(B2203:B2222, (ROW(B2203:B2222)-ROW(B2203)+1)) / (20*21/2)</f>
        <v>21.038248095238096</v>
      </c>
      <c r="J2219" s="2">
        <f t="shared" si="274"/>
        <v>21.255335498386078</v>
      </c>
      <c r="K2219" s="2">
        <f t="shared" si="268"/>
        <v>22.197844923653694</v>
      </c>
    </row>
    <row r="2220" spans="1:11" ht="13.5" x14ac:dyDescent="0.25">
      <c r="A2220" s="3">
        <f>TITRES_STAT!B2223</f>
        <v>45237</v>
      </c>
      <c r="B2220" s="17">
        <f>TITRES_STAT!D2223</f>
        <v>21.101600000000001</v>
      </c>
      <c r="C2220" s="2">
        <f t="shared" si="269"/>
        <v>0</v>
      </c>
      <c r="D2220" s="2">
        <f t="shared" si="270"/>
        <v>20.990060000000003</v>
      </c>
      <c r="E2220" s="2">
        <f t="shared" si="272"/>
        <v>21.063490000000002</v>
      </c>
      <c r="F2220" s="2">
        <f t="shared" si="273"/>
        <v>21.149930000000005</v>
      </c>
      <c r="G2220" s="2">
        <f t="shared" si="267"/>
        <v>22.356153999999997</v>
      </c>
      <c r="H2220" s="2">
        <f t="shared" si="271"/>
        <v>22.9311495</v>
      </c>
      <c r="I2220" s="2">
        <f t="array" ref="I2220">SUMPRODUCT(B2204:B2223, (ROW(B2204:B2223)-ROW(B2204)+1)) / (20*21/2)</f>
        <v>21.063836666666663</v>
      </c>
      <c r="J2220" s="2">
        <f t="shared" si="274"/>
        <v>21.240694022349309</v>
      </c>
      <c r="K2220" s="2">
        <f t="shared" si="268"/>
        <v>22.154854926647666</v>
      </c>
    </row>
    <row r="2221" spans="1:11" ht="13.5" x14ac:dyDescent="0.25">
      <c r="A2221" s="3">
        <f>TITRES_STAT!B2224</f>
        <v>45238</v>
      </c>
      <c r="B2221" s="17">
        <f>TITRES_STAT!D2224</f>
        <v>20.692599999999999</v>
      </c>
      <c r="C2221" s="2">
        <f t="shared" si="269"/>
        <v>-0.40900000000000247</v>
      </c>
      <c r="D2221" s="2">
        <f t="shared" si="270"/>
        <v>20.945440000000001</v>
      </c>
      <c r="E2221" s="2">
        <f t="shared" si="272"/>
        <v>20.995629999999998</v>
      </c>
      <c r="F2221" s="2">
        <f t="shared" si="273"/>
        <v>21.134595000000008</v>
      </c>
      <c r="G2221" s="2">
        <f t="shared" si="267"/>
        <v>22.260593999999998</v>
      </c>
      <c r="H2221" s="2">
        <f t="shared" si="271"/>
        <v>22.924695</v>
      </c>
      <c r="I2221" s="2">
        <f t="array" ref="I2221">SUMPRODUCT(B2205:B2224, (ROW(B2205:B2224)-ROW(B2205)+1)) / (20*21/2)</f>
        <v>21.087256190476186</v>
      </c>
      <c r="J2221" s="2">
        <f t="shared" si="274"/>
        <v>21.188494591649373</v>
      </c>
      <c r="K2221" s="2">
        <f t="shared" si="268"/>
        <v>22.097511596190895</v>
      </c>
    </row>
    <row r="2222" spans="1:11" ht="13.5" x14ac:dyDescent="0.25">
      <c r="A2222" s="3">
        <f>TITRES_STAT!B2225</f>
        <v>45239</v>
      </c>
      <c r="B2222" s="17">
        <f>TITRES_STAT!D2225</f>
        <v>20.729700000000001</v>
      </c>
      <c r="C2222" s="2">
        <f t="shared" si="269"/>
        <v>3.7100000000002353E-2</v>
      </c>
      <c r="D2222" s="2">
        <f t="shared" si="270"/>
        <v>20.908239999999999</v>
      </c>
      <c r="E2222" s="2">
        <f t="shared" si="272"/>
        <v>20.93985</v>
      </c>
      <c r="F2222" s="2">
        <f t="shared" si="273"/>
        <v>21.102520000000005</v>
      </c>
      <c r="G2222" s="2">
        <f t="shared" si="267"/>
        <v>22.165776000000001</v>
      </c>
      <c r="H2222" s="2">
        <f t="shared" si="271"/>
        <v>22.919103</v>
      </c>
      <c r="I2222" s="2">
        <f t="array" ref="I2222">SUMPRODUCT(B2206:B2225, (ROW(B2206:B2225)-ROW(B2206)+1)) / (20*21/2)</f>
        <v>21.146572380952382</v>
      </c>
      <c r="J2222" s="2">
        <f t="shared" si="274"/>
        <v>21.14479986863515</v>
      </c>
      <c r="K2222" s="2">
        <f t="shared" si="268"/>
        <v>22.043871925752036</v>
      </c>
    </row>
    <row r="2223" spans="1:11" ht="13.5" x14ac:dyDescent="0.25">
      <c r="A2223" s="3">
        <f>TITRES_STAT!B2226</f>
        <v>45240</v>
      </c>
      <c r="B2223" s="17">
        <f>TITRES_STAT!D2226</f>
        <v>21.371200000000002</v>
      </c>
      <c r="C2223" s="2">
        <f t="shared" si="269"/>
        <v>0.64150000000000063</v>
      </c>
      <c r="D2223" s="2">
        <f t="shared" si="270"/>
        <v>20.99934</v>
      </c>
      <c r="E2223" s="2">
        <f t="shared" si="272"/>
        <v>20.966810000000002</v>
      </c>
      <c r="F2223" s="2">
        <f t="shared" si="273"/>
        <v>21.125295000000001</v>
      </c>
      <c r="G2223" s="2">
        <f t="shared" si="267"/>
        <v>22.083788000000006</v>
      </c>
      <c r="H2223" s="2">
        <f t="shared" si="271"/>
        <v>22.916718499999998</v>
      </c>
      <c r="I2223" s="2">
        <f t="array" ref="I2223">SUMPRODUCT(B2207:B2226, (ROW(B2207:B2226)-ROW(B2207)+1)) / (20*21/2)</f>
        <v>21.253035238095237</v>
      </c>
      <c r="J2223" s="2">
        <f t="shared" si="274"/>
        <v>21.166361785907995</v>
      </c>
      <c r="K2223" s="2">
        <f t="shared" si="268"/>
        <v>22.017492634546077</v>
      </c>
    </row>
    <row r="2224" spans="1:11" ht="13.5" x14ac:dyDescent="0.25">
      <c r="A2224" s="3">
        <f>TITRES_STAT!B2227</f>
        <v>45243</v>
      </c>
      <c r="B2224" s="17">
        <f>TITRES_STAT!D2227</f>
        <v>21.371200000000002</v>
      </c>
      <c r="C2224" s="2">
        <f t="shared" si="269"/>
        <v>0</v>
      </c>
      <c r="D2224" s="2">
        <f t="shared" si="270"/>
        <v>21.053260000000002</v>
      </c>
      <c r="E2224" s="2">
        <f t="shared" si="272"/>
        <v>21.012360000000001</v>
      </c>
      <c r="F2224" s="2">
        <f t="shared" si="273"/>
        <v>21.129480000000001</v>
      </c>
      <c r="G2224" s="2">
        <f t="shared" si="267"/>
        <v>22.005518000000002</v>
      </c>
      <c r="H2224" s="2">
        <f t="shared" si="271"/>
        <v>22.913882499999996</v>
      </c>
      <c r="I2224" s="2">
        <f t="array" ref="I2224">SUMPRODUCT(B2208:B2227, (ROW(B2208:B2227)-ROW(B2208)+1)) / (20*21/2)</f>
        <v>21.468740476190476</v>
      </c>
      <c r="J2224" s="2">
        <f t="shared" si="274"/>
        <v>21.185870187250092</v>
      </c>
      <c r="K2224" s="2">
        <f t="shared" si="268"/>
        <v>21.992147825348194</v>
      </c>
    </row>
    <row r="2225" spans="1:11" ht="13.5" x14ac:dyDescent="0.25">
      <c r="A2225" s="3">
        <f>TITRES_STAT!B2228</f>
        <v>45244</v>
      </c>
      <c r="B2225" s="17">
        <f>TITRES_STAT!D2228</f>
        <v>21.752300000000002</v>
      </c>
      <c r="C2225" s="2">
        <f t="shared" si="269"/>
        <v>0.38109999999999999</v>
      </c>
      <c r="D2225" s="2">
        <f t="shared" si="270"/>
        <v>21.183400000000002</v>
      </c>
      <c r="E2225" s="2">
        <f t="shared" si="272"/>
        <v>21.086729999999999</v>
      </c>
      <c r="F2225" s="2">
        <f t="shared" si="273"/>
        <v>21.164339999999999</v>
      </c>
      <c r="G2225" s="2">
        <f t="shared" si="267"/>
        <v>21.935800000000004</v>
      </c>
      <c r="H2225" s="2">
        <f t="shared" si="271"/>
        <v>22.912094499999998</v>
      </c>
      <c r="I2225" s="2">
        <f t="array" ref="I2225">SUMPRODUCT(B2209:B2228, (ROW(B2209:B2228)-ROW(B2209)+1)) / (20*21/2)</f>
        <v>21.66996952380952</v>
      </c>
      <c r="J2225" s="2">
        <f t="shared" si="274"/>
        <v>21.239815883702462</v>
      </c>
      <c r="K2225" s="2">
        <f t="shared" si="268"/>
        <v>21.982742028275716</v>
      </c>
    </row>
    <row r="2226" spans="1:11" ht="13.5" x14ac:dyDescent="0.25">
      <c r="A2226" s="3">
        <f>TITRES_STAT!B2229</f>
        <v>45245</v>
      </c>
      <c r="B2226" s="17">
        <f>TITRES_STAT!D2229</f>
        <v>22.2822</v>
      </c>
      <c r="C2226" s="2">
        <f t="shared" si="269"/>
        <v>0.52989999999999782</v>
      </c>
      <c r="D2226" s="2">
        <f t="shared" si="270"/>
        <v>21.50132</v>
      </c>
      <c r="E2226" s="2">
        <f t="shared" si="272"/>
        <v>21.223379999999999</v>
      </c>
      <c r="F2226" s="2">
        <f t="shared" si="273"/>
        <v>21.225695000000002</v>
      </c>
      <c r="G2226" s="2">
        <f t="shared" ref="G2226:G2289" si="275">AVERAGE(B2177:B2226)</f>
        <v>21.875750000000004</v>
      </c>
      <c r="H2226" s="2">
        <f t="shared" si="271"/>
        <v>22.913000999999994</v>
      </c>
      <c r="I2226" s="2">
        <f t="array" ref="I2226">SUMPRODUCT(B2210:B2229, (ROW(B2210:B2229)-ROW(B2210)+1)) / (20*21/2)</f>
        <v>21.86061904761905</v>
      </c>
      <c r="J2226" s="2">
        <f t="shared" si="274"/>
        <v>21.339090561445087</v>
      </c>
      <c r="K2226" s="2">
        <f t="shared" si="268"/>
        <v>21.994485478147254</v>
      </c>
    </row>
    <row r="2227" spans="1:11" ht="13.5" x14ac:dyDescent="0.25">
      <c r="A2227" s="3">
        <f>TITRES_STAT!B2230</f>
        <v>45246</v>
      </c>
      <c r="B2227" s="17">
        <f>TITRES_STAT!D2230</f>
        <v>23.490600000000001</v>
      </c>
      <c r="C2227" s="2">
        <f t="shared" si="269"/>
        <v>1.208400000000001</v>
      </c>
      <c r="D2227" s="2">
        <f t="shared" si="270"/>
        <v>22.053500000000003</v>
      </c>
      <c r="E2227" s="2">
        <f t="shared" si="272"/>
        <v>21.480869999999999</v>
      </c>
      <c r="F2227" s="2">
        <f t="shared" si="273"/>
        <v>21.349794999999993</v>
      </c>
      <c r="G2227" s="2">
        <f t="shared" si="275"/>
        <v>21.839868000000006</v>
      </c>
      <c r="H2227" s="2">
        <f t="shared" si="271"/>
        <v>22.920536499999994</v>
      </c>
      <c r="I2227" s="2">
        <f t="array" ref="I2227">SUMPRODUCT(B2211:B2230, (ROW(B2211:B2230)-ROW(B2211)+1)) / (20*21/2)</f>
        <v>22.043876666666673</v>
      </c>
      <c r="J2227" s="2">
        <f t="shared" si="274"/>
        <v>21.543996222259842</v>
      </c>
      <c r="K2227" s="2">
        <f t="shared" ref="K2227:K2290" si="276">$K$4*B2227+(1-$K$4)*K2226</f>
        <v>22.053156635866969</v>
      </c>
    </row>
    <row r="2228" spans="1:11" ht="13.5" x14ac:dyDescent="0.25">
      <c r="A2228" s="3">
        <f>TITRES_STAT!B2231</f>
        <v>45247</v>
      </c>
      <c r="B2228" s="17">
        <f>TITRES_STAT!D2231</f>
        <v>23.462700000000002</v>
      </c>
      <c r="C2228" s="2">
        <f t="shared" si="269"/>
        <v>-2.7899999999998926E-2</v>
      </c>
      <c r="D2228" s="2">
        <f t="shared" si="270"/>
        <v>22.471800000000002</v>
      </c>
      <c r="E2228" s="2">
        <f t="shared" si="272"/>
        <v>21.735570000000003</v>
      </c>
      <c r="F2228" s="2">
        <f t="shared" si="273"/>
        <v>21.460879999999996</v>
      </c>
      <c r="G2228" s="2">
        <f t="shared" si="275"/>
        <v>21.810864000000002</v>
      </c>
      <c r="H2228" s="2">
        <f t="shared" si="271"/>
        <v>22.928157999999993</v>
      </c>
      <c r="I2228" s="2">
        <f t="array" ref="I2228">SUMPRODUCT(B2212:B2231, (ROW(B2212:B2231)-ROW(B2212)+1)) / (20*21/2)</f>
        <v>22.195704761904761</v>
      </c>
      <c r="J2228" s="2">
        <f t="shared" si="274"/>
        <v>21.726729915377952</v>
      </c>
      <c r="K2228" s="2">
        <f t="shared" si="276"/>
        <v>22.108432846225128</v>
      </c>
    </row>
    <row r="2229" spans="1:11" ht="13.5" x14ac:dyDescent="0.25">
      <c r="A2229" s="3">
        <f>TITRES_STAT!B2232</f>
        <v>45250</v>
      </c>
      <c r="B2229" s="17">
        <f>TITRES_STAT!D2232</f>
        <v>23.462700000000002</v>
      </c>
      <c r="C2229" s="2">
        <f t="shared" si="269"/>
        <v>0</v>
      </c>
      <c r="D2229" s="2">
        <f t="shared" si="270"/>
        <v>22.8901</v>
      </c>
      <c r="E2229" s="2">
        <f t="shared" si="272"/>
        <v>21.971680000000003</v>
      </c>
      <c r="F2229" s="2">
        <f t="shared" si="273"/>
        <v>21.547794999999997</v>
      </c>
      <c r="G2229" s="2">
        <f t="shared" si="275"/>
        <v>21.778142000000003</v>
      </c>
      <c r="H2229" s="2">
        <f t="shared" si="271"/>
        <v>22.936230999999999</v>
      </c>
      <c r="I2229" s="2">
        <f t="array" ref="I2229">SUMPRODUCT(B2213:B2232, (ROW(B2213:B2232)-ROW(B2213)+1)) / (20*21/2)</f>
        <v>22.321860952380952</v>
      </c>
      <c r="J2229" s="2">
        <f t="shared" si="274"/>
        <v>21.892060399627674</v>
      </c>
      <c r="K2229" s="2">
        <f t="shared" si="276"/>
        <v>22.161541362059438</v>
      </c>
    </row>
    <row r="2230" spans="1:11" ht="13.5" x14ac:dyDescent="0.25">
      <c r="A2230" s="3">
        <f>TITRES_STAT!B2233</f>
        <v>45251</v>
      </c>
      <c r="B2230" s="17">
        <f>TITRES_STAT!D2233</f>
        <v>23.472000000000001</v>
      </c>
      <c r="C2230" s="2">
        <f t="shared" si="269"/>
        <v>9.2999999999996419E-3</v>
      </c>
      <c r="D2230" s="2">
        <f t="shared" si="270"/>
        <v>23.23404</v>
      </c>
      <c r="E2230" s="2">
        <f t="shared" si="272"/>
        <v>22.208720000000007</v>
      </c>
      <c r="F2230" s="2">
        <f t="shared" si="273"/>
        <v>21.636104999999997</v>
      </c>
      <c r="G2230" s="2">
        <f t="shared" si="275"/>
        <v>21.747837999999998</v>
      </c>
      <c r="H2230" s="2">
        <f t="shared" si="271"/>
        <v>22.9452535</v>
      </c>
      <c r="I2230" s="2">
        <f t="array" ref="I2230">SUMPRODUCT(B2214:B2233, (ROW(B2214:B2233)-ROW(B2214)+1)) / (20*21/2)</f>
        <v>22.413044761904764</v>
      </c>
      <c r="J2230" s="2">
        <f t="shared" si="274"/>
        <v>22.04253083775837</v>
      </c>
      <c r="K2230" s="2">
        <f t="shared" si="276"/>
        <v>22.212931896880637</v>
      </c>
    </row>
    <row r="2231" spans="1:11" ht="13.5" x14ac:dyDescent="0.25">
      <c r="A2231" s="3">
        <f>TITRES_STAT!B2234</f>
        <v>45252</v>
      </c>
      <c r="B2231" s="17">
        <f>TITRES_STAT!D2234</f>
        <v>23.2303</v>
      </c>
      <c r="C2231" s="2">
        <f t="shared" si="269"/>
        <v>-0.24170000000000158</v>
      </c>
      <c r="D2231" s="2">
        <f t="shared" si="270"/>
        <v>23.423660000000002</v>
      </c>
      <c r="E2231" s="2">
        <f t="shared" si="272"/>
        <v>22.462490000000006</v>
      </c>
      <c r="F2231" s="2">
        <f t="shared" si="273"/>
        <v>21.729059999999997</v>
      </c>
      <c r="G2231" s="2">
        <f t="shared" si="275"/>
        <v>21.714185999999998</v>
      </c>
      <c r="H2231" s="2">
        <f t="shared" si="271"/>
        <v>22.950945999999995</v>
      </c>
      <c r="I2231" s="2">
        <f t="array" ref="I2231">SUMPRODUCT(B2215:B2234, (ROW(B2215:B2234)-ROW(B2215)+1)) / (20*21/2)</f>
        <v>22.540527619047623</v>
      </c>
      <c r="J2231" s="2">
        <f t="shared" si="274"/>
        <v>22.15565171035281</v>
      </c>
      <c r="K2231" s="2">
        <f t="shared" si="276"/>
        <v>22.252828685238256</v>
      </c>
    </row>
    <row r="2232" spans="1:11" ht="13.5" x14ac:dyDescent="0.25">
      <c r="A2232" s="3">
        <f>TITRES_STAT!B2235</f>
        <v>45253</v>
      </c>
      <c r="B2232" s="17">
        <f>TITRES_STAT!D2235</f>
        <v>23.053699999999999</v>
      </c>
      <c r="C2232" s="2">
        <f t="shared" si="269"/>
        <v>-0.17660000000000053</v>
      </c>
      <c r="D2232" s="2">
        <f t="shared" si="270"/>
        <v>23.336279999999999</v>
      </c>
      <c r="E2232" s="2">
        <f t="shared" si="272"/>
        <v>22.694890000000004</v>
      </c>
      <c r="F2232" s="2">
        <f t="shared" si="273"/>
        <v>21.817369999999993</v>
      </c>
      <c r="G2232" s="2">
        <f t="shared" si="275"/>
        <v>21.688157999999998</v>
      </c>
      <c r="H2232" s="2">
        <f t="shared" si="271"/>
        <v>22.957877</v>
      </c>
      <c r="I2232" s="2">
        <f t="array" ref="I2232">SUMPRODUCT(B2216:B2235, (ROW(B2216:B2235)-ROW(B2216)+1)) / (20*21/2)</f>
        <v>22.61267761904762</v>
      </c>
      <c r="J2232" s="2">
        <f t="shared" si="274"/>
        <v>22.241180118890636</v>
      </c>
      <c r="K2232" s="2">
        <f t="shared" si="276"/>
        <v>22.284235403464205</v>
      </c>
    </row>
    <row r="2233" spans="1:11" ht="13.5" x14ac:dyDescent="0.25">
      <c r="A2233" s="3">
        <f>TITRES_STAT!B2236</f>
        <v>45254</v>
      </c>
      <c r="B2233" s="17">
        <f>TITRES_STAT!D2236</f>
        <v>22.774799999999999</v>
      </c>
      <c r="C2233" s="2">
        <f t="shared" si="269"/>
        <v>-0.27890000000000015</v>
      </c>
      <c r="D2233" s="2">
        <f t="shared" si="270"/>
        <v>23.198700000000002</v>
      </c>
      <c r="E2233" s="2">
        <f t="shared" si="272"/>
        <v>22.835250000000002</v>
      </c>
      <c r="F2233" s="2">
        <f t="shared" si="273"/>
        <v>21.901029999999999</v>
      </c>
      <c r="G2233" s="2">
        <f t="shared" si="275"/>
        <v>21.656551999999998</v>
      </c>
      <c r="H2233" s="2">
        <f t="shared" si="271"/>
        <v>22.963458499999998</v>
      </c>
      <c r="I2233" s="2">
        <f t="array" ref="I2233">SUMPRODUCT(B2217:B2236, (ROW(B2217:B2236)-ROW(B2217)+1)) / (20*21/2)</f>
        <v>22.702979047619049</v>
      </c>
      <c r="J2233" s="2">
        <f t="shared" si="274"/>
        <v>22.292001059948667</v>
      </c>
      <c r="K2233" s="2">
        <f t="shared" si="276"/>
        <v>22.303473230779332</v>
      </c>
    </row>
    <row r="2234" spans="1:11" ht="13.5" x14ac:dyDescent="0.25">
      <c r="A2234" s="3">
        <f>TITRES_STAT!B2237</f>
        <v>45257</v>
      </c>
      <c r="B2234" s="17">
        <f>TITRES_STAT!D2237</f>
        <v>23.239599999999999</v>
      </c>
      <c r="C2234" s="2">
        <f t="shared" si="269"/>
        <v>0.46480000000000032</v>
      </c>
      <c r="D2234" s="2">
        <f t="shared" si="270"/>
        <v>23.15408</v>
      </c>
      <c r="E2234" s="2">
        <f t="shared" si="272"/>
        <v>23.022089999999999</v>
      </c>
      <c r="F2234" s="2">
        <f t="shared" si="273"/>
        <v>22.017224999999996</v>
      </c>
      <c r="G2234" s="2">
        <f t="shared" si="275"/>
        <v>21.639818000000002</v>
      </c>
      <c r="H2234" s="2">
        <f t="shared" si="271"/>
        <v>22.972221499999996</v>
      </c>
      <c r="I2234" s="2">
        <f t="array" ref="I2234">SUMPRODUCT(B2218:B2237, (ROW(B2218:B2237)-ROW(B2218)+1)) / (20*21/2)</f>
        <v>22.800804285714285</v>
      </c>
      <c r="J2234" s="2">
        <f t="shared" si="274"/>
        <v>22.382248578048795</v>
      </c>
      <c r="K2234" s="2">
        <f t="shared" si="276"/>
        <v>22.340184084474259</v>
      </c>
    </row>
    <row r="2235" spans="1:11" ht="13.5" x14ac:dyDescent="0.25">
      <c r="A2235" s="3">
        <f>TITRES_STAT!B2238</f>
        <v>45258</v>
      </c>
      <c r="B2235" s="17">
        <f>TITRES_STAT!D2238</f>
        <v>22.774799999999999</v>
      </c>
      <c r="C2235" s="2">
        <f t="shared" si="269"/>
        <v>-0.46480000000000032</v>
      </c>
      <c r="D2235" s="2">
        <f t="shared" si="270"/>
        <v>23.014639999999996</v>
      </c>
      <c r="E2235" s="2">
        <f t="shared" si="272"/>
        <v>23.124339999999997</v>
      </c>
      <c r="F2235" s="2">
        <f t="shared" si="273"/>
        <v>22.105534999999996</v>
      </c>
      <c r="G2235" s="2">
        <f t="shared" si="275"/>
        <v>21.623084000000002</v>
      </c>
      <c r="H2235" s="2">
        <f t="shared" si="271"/>
        <v>22.978660499999997</v>
      </c>
      <c r="I2235" s="2">
        <f t="array" ref="I2235">SUMPRODUCT(B2219:B2238, (ROW(B2219:B2238)-ROW(B2219)+1)) / (20*21/2)</f>
        <v>22.896420476190471</v>
      </c>
      <c r="J2235" s="2">
        <f t="shared" si="274"/>
        <v>22.419634427758432</v>
      </c>
      <c r="K2235" s="2">
        <f t="shared" si="276"/>
        <v>22.357227845867424</v>
      </c>
    </row>
    <row r="2236" spans="1:11" ht="13.5" x14ac:dyDescent="0.25">
      <c r="A2236" s="3">
        <f>TITRES_STAT!B2239</f>
        <v>45259</v>
      </c>
      <c r="B2236" s="17">
        <f>TITRES_STAT!D2239</f>
        <v>23.053699999999999</v>
      </c>
      <c r="C2236" s="2">
        <f t="shared" si="269"/>
        <v>0.27890000000000015</v>
      </c>
      <c r="D2236" s="2">
        <f t="shared" si="270"/>
        <v>22.979320000000001</v>
      </c>
      <c r="E2236" s="2">
        <f t="shared" si="272"/>
        <v>23.20149</v>
      </c>
      <c r="F2236" s="2">
        <f t="shared" si="273"/>
        <v>22.212434999999996</v>
      </c>
      <c r="G2236" s="2">
        <f t="shared" si="275"/>
        <v>21.623084000000002</v>
      </c>
      <c r="H2236" s="2">
        <f t="shared" si="271"/>
        <v>22.985591500000002</v>
      </c>
      <c r="I2236" s="2">
        <f t="array" ref="I2236">SUMPRODUCT(B2220:B2239, (ROW(B2220:B2239)-ROW(B2220)+1)) / (20*21/2)</f>
        <v>22.984956190476193</v>
      </c>
      <c r="J2236" s="2">
        <f t="shared" si="274"/>
        <v>22.48002162511477</v>
      </c>
      <c r="K2236" s="2">
        <f t="shared" si="276"/>
        <v>22.384540479362819</v>
      </c>
    </row>
    <row r="2237" spans="1:11" ht="13.5" x14ac:dyDescent="0.25">
      <c r="A2237" s="3">
        <f>TITRES_STAT!B2240</f>
        <v>45260</v>
      </c>
      <c r="B2237" s="17">
        <f>TITRES_STAT!D2240</f>
        <v>23.239599999999999</v>
      </c>
      <c r="C2237" s="2">
        <f t="shared" si="269"/>
        <v>0.18590000000000018</v>
      </c>
      <c r="D2237" s="2">
        <f t="shared" si="270"/>
        <v>23.016499999999997</v>
      </c>
      <c r="E2237" s="2">
        <f t="shared" si="272"/>
        <v>23.176389999999998</v>
      </c>
      <c r="F2237" s="2">
        <f t="shared" si="273"/>
        <v>22.32863</v>
      </c>
      <c r="G2237" s="2">
        <f t="shared" si="275"/>
        <v>21.641676000000004</v>
      </c>
      <c r="H2237" s="2">
        <f t="shared" si="271"/>
        <v>22.995889499999997</v>
      </c>
      <c r="I2237" s="2">
        <f t="array" ref="I2237">SUMPRODUCT(B2221:B2240, (ROW(B2221:B2240)-ROW(B2221)+1)) / (20*21/2)</f>
        <v>23.049360952380955</v>
      </c>
      <c r="J2237" s="2">
        <f t="shared" si="274"/>
        <v>22.552362422722886</v>
      </c>
      <c r="K2237" s="2">
        <f t="shared" si="276"/>
        <v>22.418072225270159</v>
      </c>
    </row>
    <row r="2238" spans="1:11" ht="13.5" x14ac:dyDescent="0.25">
      <c r="A2238" s="3">
        <f>TITRES_STAT!B2241</f>
        <v>45261</v>
      </c>
      <c r="B2238" s="17">
        <f>TITRES_STAT!D2241</f>
        <v>23.332599999999999</v>
      </c>
      <c r="C2238" s="2">
        <f t="shared" si="269"/>
        <v>9.2999999999999972E-2</v>
      </c>
      <c r="D2238" s="2">
        <f t="shared" si="270"/>
        <v>23.128059999999998</v>
      </c>
      <c r="E2238" s="2">
        <f t="shared" si="272"/>
        <v>23.16338</v>
      </c>
      <c r="F2238" s="2">
        <f t="shared" si="273"/>
        <v>22.449475</v>
      </c>
      <c r="G2238" s="2">
        <f t="shared" si="275"/>
        <v>21.682578000000003</v>
      </c>
      <c r="H2238" s="2">
        <f t="shared" si="271"/>
        <v>23.004666499999999</v>
      </c>
      <c r="I2238" s="2">
        <f t="array" ref="I2238">SUMPRODUCT(B2222:B2241, (ROW(B2222:B2241)-ROW(B2222)+1)) / (20*21/2)</f>
        <v>23.112441904761905</v>
      </c>
      <c r="J2238" s="2">
        <f t="shared" si="274"/>
        <v>22.626670763415945</v>
      </c>
      <c r="K2238" s="2">
        <f t="shared" si="276"/>
        <v>22.453936059573287</v>
      </c>
    </row>
    <row r="2239" spans="1:11" ht="13.5" x14ac:dyDescent="0.25">
      <c r="A2239" s="3">
        <f>TITRES_STAT!B2242</f>
        <v>45264</v>
      </c>
      <c r="B2239" s="17">
        <f>TITRES_STAT!D2242</f>
        <v>23.379100000000001</v>
      </c>
      <c r="C2239" s="2">
        <f t="shared" si="269"/>
        <v>4.6500000000001762E-2</v>
      </c>
      <c r="D2239" s="2">
        <f t="shared" si="270"/>
        <v>23.15596</v>
      </c>
      <c r="E2239" s="2">
        <f t="shared" si="272"/>
        <v>23.155019999999997</v>
      </c>
      <c r="F2239" s="2">
        <f t="shared" si="273"/>
        <v>22.563350000000003</v>
      </c>
      <c r="G2239" s="2">
        <f t="shared" si="275"/>
        <v>21.726270000000003</v>
      </c>
      <c r="H2239" s="2">
        <f t="shared" si="271"/>
        <v>23.013676000000004</v>
      </c>
      <c r="I2239" s="2">
        <f t="array" ref="I2239">SUMPRODUCT(B2223:B2242, (ROW(B2223:B2242)-ROW(B2223)+1)) / (20*21/2)</f>
        <v>23.162065714285713</v>
      </c>
      <c r="J2239" s="2">
        <f t="shared" si="274"/>
        <v>22.698330690709664</v>
      </c>
      <c r="K2239" s="2">
        <f t="shared" si="276"/>
        <v>22.490216998413551</v>
      </c>
    </row>
    <row r="2240" spans="1:11" ht="13.5" x14ac:dyDescent="0.25">
      <c r="A2240" s="3">
        <f>TITRES_STAT!B2243</f>
        <v>45265</v>
      </c>
      <c r="B2240" s="17">
        <f>TITRES_STAT!D2243</f>
        <v>23.239599999999999</v>
      </c>
      <c r="C2240" s="2">
        <f t="shared" si="269"/>
        <v>-0.13950000000000173</v>
      </c>
      <c r="D2240" s="2">
        <f t="shared" si="270"/>
        <v>23.248919999999998</v>
      </c>
      <c r="E2240" s="2">
        <f t="shared" si="272"/>
        <v>23.131779999999999</v>
      </c>
      <c r="F2240" s="2">
        <f t="shared" si="273"/>
        <v>22.670250000000003</v>
      </c>
      <c r="G2240" s="2">
        <f t="shared" si="275"/>
        <v>21.770704000000009</v>
      </c>
      <c r="H2240" s="2">
        <f t="shared" si="271"/>
        <v>23.021717000000002</v>
      </c>
      <c r="I2240" s="2">
        <f t="array" ref="I2240">SUMPRODUCT(B2224:B2243, (ROW(B2224:B2243)-ROW(B2224)+1)) / (20*21/2)</f>
        <v>23.199339047619048</v>
      </c>
      <c r="J2240" s="2">
        <f t="shared" si="274"/>
        <v>22.749880148737315</v>
      </c>
      <c r="K2240" s="2">
        <f t="shared" si="276"/>
        <v>22.519604567103215</v>
      </c>
    </row>
    <row r="2241" spans="1:11" ht="13.5" x14ac:dyDescent="0.25">
      <c r="A2241" s="3">
        <f>TITRES_STAT!B2244</f>
        <v>45266</v>
      </c>
      <c r="B2241" s="17">
        <f>TITRES_STAT!D2244</f>
        <v>23.332599999999999</v>
      </c>
      <c r="C2241" s="2">
        <f t="shared" si="269"/>
        <v>9.2999999999999972E-2</v>
      </c>
      <c r="D2241" s="2">
        <f t="shared" si="270"/>
        <v>23.3047</v>
      </c>
      <c r="E2241" s="2">
        <f t="shared" si="272"/>
        <v>23.142009999999999</v>
      </c>
      <c r="F2241" s="2">
        <f t="shared" si="273"/>
        <v>22.802250000000001</v>
      </c>
      <c r="G2241" s="2">
        <f t="shared" si="275"/>
        <v>21.81904200000001</v>
      </c>
      <c r="H2241" s="2">
        <f t="shared" si="271"/>
        <v>23.030494000000008</v>
      </c>
      <c r="I2241" s="2">
        <f t="array" ref="I2241">SUMPRODUCT(B2225:B2244, (ROW(B2225:B2244)-ROW(B2225)+1)) / (20*21/2)</f>
        <v>23.228202380952375</v>
      </c>
      <c r="J2241" s="2">
        <f t="shared" si="274"/>
        <v>22.805377277428999</v>
      </c>
      <c r="K2241" s="2">
        <f t="shared" si="276"/>
        <v>22.551486740942305</v>
      </c>
    </row>
    <row r="2242" spans="1:11" ht="13.5" x14ac:dyDescent="0.25">
      <c r="A2242" s="3">
        <f>TITRES_STAT!B2245</f>
        <v>45267</v>
      </c>
      <c r="B2242" s="17">
        <f>TITRES_STAT!D2245</f>
        <v>23.3233</v>
      </c>
      <c r="C2242" s="2">
        <f t="shared" si="269"/>
        <v>-9.2999999999996419E-3</v>
      </c>
      <c r="D2242" s="2">
        <f t="shared" si="270"/>
        <v>23.321440000000003</v>
      </c>
      <c r="E2242" s="2">
        <f t="shared" si="272"/>
        <v>23.168969999999998</v>
      </c>
      <c r="F2242" s="2">
        <f t="shared" si="273"/>
        <v>22.931930000000001</v>
      </c>
      <c r="G2242" s="2">
        <f t="shared" si="275"/>
        <v>21.857897999999999</v>
      </c>
      <c r="H2242" s="2">
        <f t="shared" si="271"/>
        <v>23.03922450000001</v>
      </c>
      <c r="I2242" s="2">
        <f t="array" ref="I2242">SUMPRODUCT(B2226:B2245, (ROW(B2226:B2245)-ROW(B2226)+1)) / (20*21/2)</f>
        <v>23.252154285714287</v>
      </c>
      <c r="J2242" s="2">
        <f t="shared" si="274"/>
        <v>22.854703251007187</v>
      </c>
      <c r="K2242" s="2">
        <f t="shared" si="276"/>
        <v>22.58175392757202</v>
      </c>
    </row>
    <row r="2243" spans="1:11" ht="13.5" x14ac:dyDescent="0.25">
      <c r="A2243" s="3">
        <f>TITRES_STAT!B2246</f>
        <v>45268</v>
      </c>
      <c r="B2243" s="17">
        <f>TITRES_STAT!D2246</f>
        <v>23.3233</v>
      </c>
      <c r="C2243" s="2">
        <f t="shared" si="269"/>
        <v>0</v>
      </c>
      <c r="D2243" s="2">
        <f t="shared" si="270"/>
        <v>23.319580000000002</v>
      </c>
      <c r="E2243" s="2">
        <f t="shared" si="272"/>
        <v>23.223819999999996</v>
      </c>
      <c r="F2243" s="2">
        <f t="shared" si="273"/>
        <v>23.029535000000003</v>
      </c>
      <c r="G2243" s="2">
        <f t="shared" si="275"/>
        <v>21.896754000000001</v>
      </c>
      <c r="H2243" s="2">
        <f t="shared" si="271"/>
        <v>23.047548500000008</v>
      </c>
      <c r="I2243" s="2">
        <f t="array" ref="I2243">SUMPRODUCT(B2227:B2246, (ROW(B2227:B2246)-ROW(B2227)+1)) / (20*21/2)</f>
        <v>23.289607142857143</v>
      </c>
      <c r="J2243" s="2">
        <f t="shared" si="274"/>
        <v>22.899331512816026</v>
      </c>
      <c r="K2243" s="2">
        <f t="shared" si="276"/>
        <v>22.610834165706454</v>
      </c>
    </row>
    <row r="2244" spans="1:11" ht="13.5" x14ac:dyDescent="0.25">
      <c r="A2244" s="3">
        <f>TITRES_STAT!B2247</f>
        <v>45271</v>
      </c>
      <c r="B2244" s="17">
        <f>TITRES_STAT!D2247</f>
        <v>23.332599999999999</v>
      </c>
      <c r="C2244" s="2">
        <f t="shared" ref="C2244:C2307" si="277">B2244-B2243</f>
        <v>9.2999999999996419E-3</v>
      </c>
      <c r="D2244" s="2">
        <f t="shared" si="270"/>
        <v>23.310279999999999</v>
      </c>
      <c r="E2244" s="2">
        <f t="shared" si="272"/>
        <v>23.233119999999996</v>
      </c>
      <c r="F2244" s="2">
        <f t="shared" si="273"/>
        <v>23.127605000000003</v>
      </c>
      <c r="G2244" s="2">
        <f t="shared" si="275"/>
        <v>21.935796000000003</v>
      </c>
      <c r="H2244" s="2">
        <f t="shared" si="271"/>
        <v>23.057454000000003</v>
      </c>
      <c r="I2244" s="2">
        <f t="array" ref="I2244">SUMPRODUCT(B2228:B2247, (ROW(B2228:B2247)-ROW(B2228)+1)) / (20*21/2)</f>
        <v>23.373002857142851</v>
      </c>
      <c r="J2244" s="2">
        <f t="shared" si="274"/>
        <v>22.940595178262118</v>
      </c>
      <c r="K2244" s="2">
        <f t="shared" si="276"/>
        <v>22.639138708227769</v>
      </c>
    </row>
    <row r="2245" spans="1:11" ht="13.5" x14ac:dyDescent="0.25">
      <c r="A2245" s="3">
        <f>TITRES_STAT!B2248</f>
        <v>45272</v>
      </c>
      <c r="B2245" s="17">
        <f>TITRES_STAT!D2248</f>
        <v>23.379100000000001</v>
      </c>
      <c r="C2245" s="2">
        <f t="shared" si="277"/>
        <v>4.6500000000001762E-2</v>
      </c>
      <c r="D2245" s="2">
        <f t="shared" si="270"/>
        <v>23.338180000000001</v>
      </c>
      <c r="E2245" s="2">
        <f t="shared" si="272"/>
        <v>23.29355</v>
      </c>
      <c r="F2245" s="2">
        <f t="shared" si="273"/>
        <v>23.208945000000003</v>
      </c>
      <c r="G2245" s="2">
        <f t="shared" si="275"/>
        <v>21.975768000000006</v>
      </c>
      <c r="H2245" s="2">
        <f t="shared" si="271"/>
        <v>23.067366000000007</v>
      </c>
      <c r="I2245" s="2">
        <f t="array" ref="I2245">SUMPRODUCT(B2229:B2248, (ROW(B2229:B2248)-ROW(B2229)+1)) / (20*21/2)</f>
        <v>23.453255714285714</v>
      </c>
      <c r="J2245" s="2">
        <f t="shared" si="274"/>
        <v>22.982357542237157</v>
      </c>
      <c r="K2245" s="2">
        <f t="shared" si="276"/>
        <v>22.66815679810119</v>
      </c>
    </row>
    <row r="2246" spans="1:11" ht="13.5" x14ac:dyDescent="0.25">
      <c r="A2246" s="3">
        <f>TITRES_STAT!B2249</f>
        <v>45273</v>
      </c>
      <c r="B2246" s="17">
        <f>TITRES_STAT!D2249</f>
        <v>23.6022</v>
      </c>
      <c r="C2246" s="2">
        <f t="shared" si="277"/>
        <v>0.22309999999999874</v>
      </c>
      <c r="D2246" s="2">
        <f t="shared" ref="D2246:D2309" si="278">AVERAGE(B2242:B2246)</f>
        <v>23.392099999999996</v>
      </c>
      <c r="E2246" s="2">
        <f t="shared" si="272"/>
        <v>23.348400000000002</v>
      </c>
      <c r="F2246" s="2">
        <f t="shared" si="273"/>
        <v>23.274944999999999</v>
      </c>
      <c r="G2246" s="2">
        <f t="shared" si="275"/>
        <v>22.020202000000008</v>
      </c>
      <c r="H2246" s="2">
        <f t="shared" si="271"/>
        <v>23.077129500000009</v>
      </c>
      <c r="I2246" s="2">
        <f t="array" ref="I2246">SUMPRODUCT(B2230:B2249, (ROW(B2230:B2249)-ROW(B2230)+1)) / (20*21/2)</f>
        <v>23.523156666666669</v>
      </c>
      <c r="J2246" s="2">
        <f t="shared" si="274"/>
        <v>23.041390157262189</v>
      </c>
      <c r="K2246" s="2">
        <f t="shared" si="276"/>
        <v>22.704785943273695</v>
      </c>
    </row>
    <row r="2247" spans="1:11" ht="13.5" x14ac:dyDescent="0.25">
      <c r="A2247" s="3">
        <f>TITRES_STAT!B2250</f>
        <v>45274</v>
      </c>
      <c r="B2247" s="17">
        <f>TITRES_STAT!D2250</f>
        <v>24.150600000000001</v>
      </c>
      <c r="C2247" s="2">
        <f t="shared" si="277"/>
        <v>0.54840000000000089</v>
      </c>
      <c r="D2247" s="2">
        <f t="shared" si="278"/>
        <v>23.557559999999999</v>
      </c>
      <c r="E2247" s="2">
        <f t="shared" si="272"/>
        <v>23.439500000000002</v>
      </c>
      <c r="F2247" s="2">
        <f t="shared" si="273"/>
        <v>23.307945</v>
      </c>
      <c r="G2247" s="2">
        <f t="shared" si="275"/>
        <v>22.076534000000006</v>
      </c>
      <c r="H2247" s="2">
        <f t="shared" si="271"/>
        <v>23.09044750000001</v>
      </c>
      <c r="I2247" s="2">
        <f t="array" ref="I2247">SUMPRODUCT(B2231:B2250, (ROW(B2231:B2250)-ROW(B2231)+1)) / (20*21/2)</f>
        <v>23.590135714285712</v>
      </c>
      <c r="J2247" s="2">
        <f t="shared" si="274"/>
        <v>23.147029189903883</v>
      </c>
      <c r="K2247" s="2">
        <f t="shared" si="276"/>
        <v>22.761484533733551</v>
      </c>
    </row>
    <row r="2248" spans="1:11" ht="13.5" x14ac:dyDescent="0.25">
      <c r="A2248" s="3">
        <f>TITRES_STAT!B2251</f>
        <v>45275</v>
      </c>
      <c r="B2248" s="17">
        <f>TITRES_STAT!D2251</f>
        <v>24.150600000000001</v>
      </c>
      <c r="C2248" s="2">
        <f t="shared" si="277"/>
        <v>0</v>
      </c>
      <c r="D2248" s="2">
        <f t="shared" si="278"/>
        <v>23.723019999999998</v>
      </c>
      <c r="E2248" s="2">
        <f t="shared" si="272"/>
        <v>23.5213</v>
      </c>
      <c r="F2248" s="2">
        <f t="shared" si="273"/>
        <v>23.34234</v>
      </c>
      <c r="G2248" s="2">
        <f t="shared" si="275"/>
        <v>22.132866000000007</v>
      </c>
      <c r="H2248" s="2">
        <f t="shared" si="271"/>
        <v>23.103675500000012</v>
      </c>
      <c r="I2248" s="2">
        <f t="array" ref="I2248">SUMPRODUCT(B2232:B2251, (ROW(B2232:B2251)-ROW(B2232)+1)) / (20*21/2)</f>
        <v>23.618818095238094</v>
      </c>
      <c r="J2248" s="2">
        <f t="shared" si="274"/>
        <v>23.242607362293988</v>
      </c>
      <c r="K2248" s="2">
        <f t="shared" si="276"/>
        <v>22.815959650057728</v>
      </c>
    </row>
    <row r="2249" spans="1:11" ht="13.5" x14ac:dyDescent="0.25">
      <c r="A2249" s="3">
        <f>TITRES_STAT!B2252</f>
        <v>45278</v>
      </c>
      <c r="B2249" s="17">
        <f>TITRES_STAT!D2252</f>
        <v>24.0763</v>
      </c>
      <c r="C2249" s="2">
        <f t="shared" si="277"/>
        <v>-7.4300000000000921E-2</v>
      </c>
      <c r="D2249" s="2">
        <f t="shared" si="278"/>
        <v>23.871760000000002</v>
      </c>
      <c r="E2249" s="2">
        <f t="shared" si="272"/>
        <v>23.59102</v>
      </c>
      <c r="F2249" s="2">
        <f t="shared" si="273"/>
        <v>23.37302</v>
      </c>
      <c r="G2249" s="2">
        <f t="shared" si="275"/>
        <v>22.201656</v>
      </c>
      <c r="H2249" s="2">
        <f t="shared" si="271"/>
        <v>23.116983500000011</v>
      </c>
      <c r="I2249" s="2">
        <f t="array" ref="I2249">SUMPRODUCT(B2233:B2252, (ROW(B2233:B2252)-ROW(B2233)+1)) / (20*21/2)</f>
        <v>23.67180476190476</v>
      </c>
      <c r="J2249" s="2">
        <f t="shared" si="274"/>
        <v>23.32200666112313</v>
      </c>
      <c r="K2249" s="2">
        <f t="shared" si="276"/>
        <v>22.86538476182017</v>
      </c>
    </row>
    <row r="2250" spans="1:11" ht="13.5" x14ac:dyDescent="0.25">
      <c r="A2250" s="3">
        <f>TITRES_STAT!B2253</f>
        <v>45279</v>
      </c>
      <c r="B2250" s="17">
        <f>TITRES_STAT!D2253</f>
        <v>24.0763</v>
      </c>
      <c r="C2250" s="2">
        <f t="shared" si="277"/>
        <v>0</v>
      </c>
      <c r="D2250" s="2">
        <f t="shared" si="278"/>
        <v>24.011200000000002</v>
      </c>
      <c r="E2250" s="2">
        <f t="shared" si="272"/>
        <v>23.674690000000002</v>
      </c>
      <c r="F2250" s="2">
        <f t="shared" si="273"/>
        <v>23.403235000000002</v>
      </c>
      <c r="G2250" s="2">
        <f t="shared" si="275"/>
        <v>22.263009999999998</v>
      </c>
      <c r="H2250" s="2">
        <f t="shared" ref="H2250:H2313" si="279">AVERAGE(B2051:B2250)</f>
        <v>23.129704500000006</v>
      </c>
      <c r="I2250" s="2">
        <f t="array" ref="I2250">SUMPRODUCT(B2234:B2253, (ROW(B2234:B2253)-ROW(B2234)+1)) / (20*21/2)</f>
        <v>23.729221904761904</v>
      </c>
      <c r="J2250" s="2">
        <f t="shared" si="274"/>
        <v>23.393844121968545</v>
      </c>
      <c r="K2250" s="2">
        <f t="shared" si="276"/>
        <v>22.912871633905656</v>
      </c>
    </row>
    <row r="2251" spans="1:11" ht="13.5" x14ac:dyDescent="0.25">
      <c r="A2251" s="3">
        <f>TITRES_STAT!B2254</f>
        <v>45280</v>
      </c>
      <c r="B2251" s="17">
        <f>TITRES_STAT!D2254</f>
        <v>23.7044</v>
      </c>
      <c r="C2251" s="2">
        <f t="shared" si="277"/>
        <v>-0.37190000000000012</v>
      </c>
      <c r="D2251" s="2">
        <f t="shared" si="278"/>
        <v>24.031639999999999</v>
      </c>
      <c r="E2251" s="2">
        <f t="shared" si="272"/>
        <v>23.711869999999998</v>
      </c>
      <c r="F2251" s="2">
        <f t="shared" si="273"/>
        <v>23.426939999999998</v>
      </c>
      <c r="G2251" s="2">
        <f t="shared" si="275"/>
        <v>22.317112000000002</v>
      </c>
      <c r="H2251" s="2">
        <f t="shared" si="279"/>
        <v>23.140746500000009</v>
      </c>
      <c r="I2251" s="2">
        <f t="array" ref="I2251">SUMPRODUCT(B2235:B2254, (ROW(B2235:B2254)-ROW(B2235)+1)) / (20*21/2)</f>
        <v>23.780441428571425</v>
      </c>
      <c r="J2251" s="2">
        <f t="shared" si="274"/>
        <v>23.423420872257253</v>
      </c>
      <c r="K2251" s="2">
        <f t="shared" si="276"/>
        <v>22.943911961987787</v>
      </c>
    </row>
    <row r="2252" spans="1:11" ht="13.5" x14ac:dyDescent="0.25">
      <c r="A2252" s="3">
        <f>TITRES_STAT!B2255</f>
        <v>45281</v>
      </c>
      <c r="B2252" s="17">
        <f>TITRES_STAT!D2255</f>
        <v>23.9833</v>
      </c>
      <c r="C2252" s="2">
        <f t="shared" si="277"/>
        <v>0.27890000000000015</v>
      </c>
      <c r="D2252" s="2">
        <f t="shared" si="278"/>
        <v>23.998179999999998</v>
      </c>
      <c r="E2252" s="2">
        <f t="shared" ref="E2252:E2315" si="280">AVERAGE(B2243:B2252)</f>
        <v>23.77787</v>
      </c>
      <c r="F2252" s="2">
        <f t="shared" si="273"/>
        <v>23.473419999999997</v>
      </c>
      <c r="G2252" s="2">
        <f t="shared" si="275"/>
        <v>22.369354000000008</v>
      </c>
      <c r="H2252" s="2">
        <f t="shared" si="279"/>
        <v>23.153228000000009</v>
      </c>
      <c r="I2252" s="2">
        <f t="array" ref="I2252">SUMPRODUCT(B2236:B2255, (ROW(B2236:B2255)-ROW(B2236)+1)) / (20*21/2)</f>
        <v>23.823248095238089</v>
      </c>
      <c r="J2252" s="2">
        <f t="shared" si="274"/>
        <v>23.476742693947038</v>
      </c>
      <c r="K2252" s="2">
        <f t="shared" si="276"/>
        <v>22.984672277203952</v>
      </c>
    </row>
    <row r="2253" spans="1:11" ht="13.5" x14ac:dyDescent="0.25">
      <c r="A2253" s="3">
        <f>TITRES_STAT!B2256</f>
        <v>45282</v>
      </c>
      <c r="B2253" s="17">
        <f>TITRES_STAT!D2256</f>
        <v>24.0763</v>
      </c>
      <c r="C2253" s="2">
        <f t="shared" si="277"/>
        <v>9.2999999999999972E-2</v>
      </c>
      <c r="D2253" s="2">
        <f t="shared" si="278"/>
        <v>23.983319999999999</v>
      </c>
      <c r="E2253" s="2">
        <f t="shared" si="280"/>
        <v>23.853169999999999</v>
      </c>
      <c r="F2253" s="2">
        <f t="shared" si="273"/>
        <v>23.538494999999998</v>
      </c>
      <c r="G2253" s="2">
        <f t="shared" si="275"/>
        <v>22.432566000000005</v>
      </c>
      <c r="H2253" s="2">
        <f t="shared" si="279"/>
        <v>23.166220000000006</v>
      </c>
      <c r="I2253" s="2">
        <f t="array" ref="I2253">SUMPRODUCT(B2237:B2256, (ROW(B2237:B2256)-ROW(B2237)+1)) / (20*21/2)</f>
        <v>23.859192857142855</v>
      </c>
      <c r="J2253" s="2">
        <f t="shared" si="274"/>
        <v>23.533843389761604</v>
      </c>
      <c r="K2253" s="2">
        <f t="shared" si="276"/>
        <v>23.02748120750968</v>
      </c>
    </row>
    <row r="2254" spans="1:11" ht="13.5" x14ac:dyDescent="0.25">
      <c r="A2254" s="3">
        <f>TITRES_STAT!B2257</f>
        <v>45285</v>
      </c>
      <c r="B2254" s="17">
        <f>TITRES_STAT!D2257</f>
        <v>24.0763</v>
      </c>
      <c r="C2254" s="2">
        <f t="shared" si="277"/>
        <v>0</v>
      </c>
      <c r="D2254" s="2">
        <f t="shared" si="278"/>
        <v>23.983319999999999</v>
      </c>
      <c r="E2254" s="2">
        <f t="shared" si="280"/>
        <v>23.92754</v>
      </c>
      <c r="F2254" s="2">
        <f t="shared" si="273"/>
        <v>23.580329999999996</v>
      </c>
      <c r="G2254" s="2">
        <f t="shared" si="275"/>
        <v>22.488342000000006</v>
      </c>
      <c r="H2254" s="2">
        <f t="shared" si="279"/>
        <v>23.179844000000006</v>
      </c>
      <c r="I2254" s="2">
        <f t="array" ref="I2254">SUMPRODUCT(B2238:B2257, (ROW(B2238:B2257)-ROW(B2238)+1)) / (20*21/2)</f>
        <v>23.891419523809521</v>
      </c>
      <c r="J2254" s="2">
        <f t="shared" si="274"/>
        <v>23.58550592407002</v>
      </c>
      <c r="K2254" s="2">
        <f t="shared" si="276"/>
        <v>23.068611356234793</v>
      </c>
    </row>
    <row r="2255" spans="1:11" ht="13.5" x14ac:dyDescent="0.25">
      <c r="A2255" s="3">
        <f>TITRES_STAT!B2258</f>
        <v>45286</v>
      </c>
      <c r="B2255" s="17">
        <f>TITRES_STAT!D2258</f>
        <v>24.029800000000002</v>
      </c>
      <c r="C2255" s="2">
        <f t="shared" si="277"/>
        <v>-4.6499999999998209E-2</v>
      </c>
      <c r="D2255" s="2">
        <f t="shared" si="278"/>
        <v>23.974020000000003</v>
      </c>
      <c r="E2255" s="2">
        <f t="shared" si="280"/>
        <v>23.992609999999999</v>
      </c>
      <c r="F2255" s="2">
        <f t="shared" si="273"/>
        <v>23.643080000000001</v>
      </c>
      <c r="G2255" s="2">
        <f t="shared" si="275"/>
        <v>22.547835999999997</v>
      </c>
      <c r="H2255" s="2">
        <f t="shared" si="279"/>
        <v>23.193461000000006</v>
      </c>
      <c r="I2255" s="2">
        <f t="array" ref="I2255">SUMPRODUCT(B2239:B2258, (ROW(B2239:B2258)-ROW(B2239)+1)) / (20*21/2)</f>
        <v>23.924311904761904</v>
      </c>
      <c r="J2255" s="2">
        <f t="shared" si="274"/>
        <v>23.627819645587163</v>
      </c>
      <c r="K2255" s="2">
        <f t="shared" si="276"/>
        <v>23.10630502853931</v>
      </c>
    </row>
    <row r="2256" spans="1:11" ht="13.5" x14ac:dyDescent="0.25">
      <c r="A2256" s="3">
        <f>TITRES_STAT!B2259</f>
        <v>45287</v>
      </c>
      <c r="B2256" s="17">
        <f>TITRES_STAT!D2259</f>
        <v>24.020499999999998</v>
      </c>
      <c r="C2256" s="2">
        <f t="shared" si="277"/>
        <v>-9.3000000000031946E-3</v>
      </c>
      <c r="D2256" s="2">
        <f t="shared" si="278"/>
        <v>24.037240000000004</v>
      </c>
      <c r="E2256" s="2">
        <f t="shared" si="280"/>
        <v>24.03444</v>
      </c>
      <c r="F2256" s="2">
        <f t="shared" si="273"/>
        <v>23.691420000000004</v>
      </c>
      <c r="G2256" s="2">
        <f t="shared" si="275"/>
        <v>22.607144000000002</v>
      </c>
      <c r="H2256" s="2">
        <f t="shared" si="279"/>
        <v>23.206986500000003</v>
      </c>
      <c r="I2256" s="2">
        <f t="array" ref="I2256">SUMPRODUCT(B2240:B2259, (ROW(B2240:B2259)-ROW(B2240)+1)) / (20*21/2)</f>
        <v>23.958081904761904</v>
      </c>
      <c r="J2256" s="2">
        <f t="shared" si="274"/>
        <v>23.665217774578863</v>
      </c>
      <c r="K2256" s="2">
        <f t="shared" si="276"/>
        <v>23.142155811733851</v>
      </c>
    </row>
    <row r="2257" spans="1:11" ht="13.5" x14ac:dyDescent="0.25">
      <c r="A2257" s="3">
        <f>TITRES_STAT!B2260</f>
        <v>45288</v>
      </c>
      <c r="B2257" s="17">
        <f>TITRES_STAT!D2260</f>
        <v>24.029800000000002</v>
      </c>
      <c r="C2257" s="2">
        <f t="shared" si="277"/>
        <v>9.3000000000031946E-3</v>
      </c>
      <c r="D2257" s="2">
        <f t="shared" si="278"/>
        <v>24.04654</v>
      </c>
      <c r="E2257" s="2">
        <f t="shared" si="280"/>
        <v>24.022359999999999</v>
      </c>
      <c r="F2257" s="2">
        <f t="shared" si="273"/>
        <v>23.730930000000008</v>
      </c>
      <c r="G2257" s="2">
        <f t="shared" si="275"/>
        <v>22.667568000000003</v>
      </c>
      <c r="H2257" s="2">
        <f t="shared" si="279"/>
        <v>23.220603500000006</v>
      </c>
      <c r="I2257" s="2">
        <f t="array" ref="I2257">SUMPRODUCT(B2241:B2260, (ROW(B2241:B2260)-ROW(B2241)+1)) / (20*21/2)</f>
        <v>23.948472857142857</v>
      </c>
      <c r="J2257" s="2">
        <f t="shared" si="274"/>
        <v>23.699939891285638</v>
      </c>
      <c r="K2257" s="2">
        <f t="shared" si="276"/>
        <v>23.176965387744289</v>
      </c>
    </row>
    <row r="2258" spans="1:11" ht="13.5" x14ac:dyDescent="0.25">
      <c r="A2258" s="3">
        <f>TITRES_STAT!B2261</f>
        <v>45289</v>
      </c>
      <c r="B2258" s="17">
        <f>TITRES_STAT!D2261</f>
        <v>24.0763</v>
      </c>
      <c r="C2258" s="2">
        <f t="shared" si="277"/>
        <v>4.6499999999998209E-2</v>
      </c>
      <c r="D2258" s="2">
        <f t="shared" si="278"/>
        <v>24.04654</v>
      </c>
      <c r="E2258" s="2">
        <f t="shared" si="280"/>
        <v>24.01493</v>
      </c>
      <c r="F2258" s="2">
        <f t="shared" si="273"/>
        <v>23.768115000000002</v>
      </c>
      <c r="G2258" s="2">
        <f t="shared" si="275"/>
        <v>22.724273999999994</v>
      </c>
      <c r="H2258" s="2">
        <f t="shared" si="279"/>
        <v>23.235130000000005</v>
      </c>
      <c r="I2258" s="2">
        <f t="array" ref="I2258">SUMPRODUCT(B2242:B2261, (ROW(B2242:B2261)-ROW(B2242)+1)) / (20*21/2)</f>
        <v>23.963212380952381</v>
      </c>
      <c r="J2258" s="2">
        <f t="shared" si="274"/>
        <v>23.735783711163194</v>
      </c>
      <c r="K2258" s="2">
        <f t="shared" si="276"/>
        <v>23.212233411754319</v>
      </c>
    </row>
    <row r="2259" spans="1:11" ht="13.5" x14ac:dyDescent="0.25">
      <c r="A2259" s="3">
        <f>TITRES_STAT!B2262</f>
        <v>45293</v>
      </c>
      <c r="B2259" s="17">
        <f>TITRES_STAT!D2262</f>
        <v>24.122699999999998</v>
      </c>
      <c r="C2259" s="2">
        <f t="shared" si="277"/>
        <v>4.6399999999998442E-2</v>
      </c>
      <c r="D2259" s="2">
        <f t="shared" si="278"/>
        <v>24.055820000000001</v>
      </c>
      <c r="E2259" s="2">
        <f t="shared" si="280"/>
        <v>24.019570000000002</v>
      </c>
      <c r="F2259" s="2">
        <f t="shared" si="273"/>
        <v>23.805295000000005</v>
      </c>
      <c r="G2259" s="2">
        <f t="shared" si="275"/>
        <v>22.772239999999993</v>
      </c>
      <c r="H2259" s="2">
        <f t="shared" si="279"/>
        <v>23.250114500000006</v>
      </c>
      <c r="I2259" s="2">
        <f t="array" ref="I2259">SUMPRODUCT(B2243:B2262, (ROW(B2243:B2262)-ROW(B2243)+1)) / (20*21/2)</f>
        <v>23.974853333333336</v>
      </c>
      <c r="J2259" s="2">
        <f t="shared" si="274"/>
        <v>23.772632881528605</v>
      </c>
      <c r="K2259" s="2">
        <f t="shared" si="276"/>
        <v>23.247937983842384</v>
      </c>
    </row>
    <row r="2260" spans="1:11" ht="13.5" x14ac:dyDescent="0.25">
      <c r="A2260" s="3">
        <f>TITRES_STAT!B2263</f>
        <v>45294</v>
      </c>
      <c r="B2260" s="17">
        <f>TITRES_STAT!D2263</f>
        <v>23.7044</v>
      </c>
      <c r="C2260" s="2">
        <f t="shared" si="277"/>
        <v>-0.41829999999999856</v>
      </c>
      <c r="D2260" s="2">
        <f t="shared" si="278"/>
        <v>23.990739999999999</v>
      </c>
      <c r="E2260" s="2">
        <f t="shared" si="280"/>
        <v>23.982379999999999</v>
      </c>
      <c r="F2260" s="2">
        <f t="shared" ref="F2260:F2323" si="281">AVERAGE(B2241:B2260)</f>
        <v>23.828535000000006</v>
      </c>
      <c r="G2260" s="2">
        <f t="shared" si="275"/>
        <v>22.812211999999995</v>
      </c>
      <c r="H2260" s="2">
        <f t="shared" si="279"/>
        <v>23.263007500000004</v>
      </c>
      <c r="I2260" s="2">
        <f t="array" ref="I2260">SUMPRODUCT(B2244:B2263, (ROW(B2244:B2263)-ROW(B2244)+1)) / (20*21/2)</f>
        <v>23.982465714285716</v>
      </c>
      <c r="J2260" s="2">
        <f t="shared" si="274"/>
        <v>23.766134511859214</v>
      </c>
      <c r="K2260" s="2">
        <f t="shared" si="276"/>
        <v>23.265838455064255</v>
      </c>
    </row>
    <row r="2261" spans="1:11" ht="13.5" x14ac:dyDescent="0.25">
      <c r="A2261" s="3">
        <f>TITRES_STAT!B2264</f>
        <v>45295</v>
      </c>
      <c r="B2261" s="17">
        <f>TITRES_STAT!D2264</f>
        <v>23.9833</v>
      </c>
      <c r="C2261" s="2">
        <f t="shared" si="277"/>
        <v>0.27890000000000015</v>
      </c>
      <c r="D2261" s="2">
        <f t="shared" si="278"/>
        <v>23.9833</v>
      </c>
      <c r="E2261" s="2">
        <f t="shared" si="280"/>
        <v>24.010270000000002</v>
      </c>
      <c r="F2261" s="2">
        <f t="shared" si="281"/>
        <v>23.861070000000002</v>
      </c>
      <c r="G2261" s="2">
        <f t="shared" si="275"/>
        <v>22.864453999999995</v>
      </c>
      <c r="H2261" s="2">
        <f t="shared" si="279"/>
        <v>23.277340000000002</v>
      </c>
      <c r="I2261" s="2">
        <f t="array" ref="I2261">SUMPRODUCT(B2245:B2264, (ROW(B2245:B2264)-ROW(B2245)+1)) / (20*21/2)</f>
        <v>23.986979523809524</v>
      </c>
      <c r="J2261" s="2">
        <f t="shared" ref="J2261:J2324" si="282">$J$4*B2261+J2260*(1-$J$4)</f>
        <v>23.786816939301193</v>
      </c>
      <c r="K2261" s="2">
        <f t="shared" si="276"/>
        <v>23.293974201924481</v>
      </c>
    </row>
    <row r="2262" spans="1:11" ht="13.5" x14ac:dyDescent="0.25">
      <c r="A2262" s="3">
        <f>TITRES_STAT!B2265</f>
        <v>45296</v>
      </c>
      <c r="B2262" s="17">
        <f>TITRES_STAT!D2265</f>
        <v>23.9833</v>
      </c>
      <c r="C2262" s="2">
        <f t="shared" si="277"/>
        <v>0</v>
      </c>
      <c r="D2262" s="2">
        <f t="shared" si="278"/>
        <v>23.974</v>
      </c>
      <c r="E2262" s="2">
        <f t="shared" si="280"/>
        <v>24.010269999999998</v>
      </c>
      <c r="F2262" s="2">
        <f t="shared" si="281"/>
        <v>23.894070000000006</v>
      </c>
      <c r="G2262" s="2">
        <f t="shared" si="275"/>
        <v>22.918369999999996</v>
      </c>
      <c r="H2262" s="2">
        <f t="shared" si="279"/>
        <v>23.291672500000004</v>
      </c>
      <c r="I2262" s="2">
        <f t="array" ref="I2262">SUMPRODUCT(B2246:B2265, (ROW(B2246:B2265)-ROW(B2246)+1)) / (20*21/2)</f>
        <v>23.971620000000001</v>
      </c>
      <c r="J2262" s="2">
        <f t="shared" si="282"/>
        <v>23.8055296117487</v>
      </c>
      <c r="K2262" s="2">
        <f t="shared" si="276"/>
        <v>23.321006586162735</v>
      </c>
    </row>
    <row r="2263" spans="1:11" ht="13.5" x14ac:dyDescent="0.25">
      <c r="A2263" s="3">
        <f>TITRES_STAT!B2266</f>
        <v>45299</v>
      </c>
      <c r="B2263" s="17">
        <f>TITRES_STAT!D2266</f>
        <v>23.974</v>
      </c>
      <c r="C2263" s="2">
        <f t="shared" si="277"/>
        <v>-9.2999999999996419E-3</v>
      </c>
      <c r="D2263" s="2">
        <f t="shared" si="278"/>
        <v>23.95354</v>
      </c>
      <c r="E2263" s="2">
        <f t="shared" si="280"/>
        <v>24.000039999999995</v>
      </c>
      <c r="F2263" s="2">
        <f t="shared" si="281"/>
        <v>23.926605000000002</v>
      </c>
      <c r="G2263" s="2">
        <f t="shared" si="275"/>
        <v>22.975818</v>
      </c>
      <c r="H2263" s="2">
        <f t="shared" si="279"/>
        <v>23.307267500000002</v>
      </c>
      <c r="I2263" s="2">
        <f t="array" ref="I2263">SUMPRODUCT(B2247:B2266, (ROW(B2247:B2266)-ROW(B2247)+1)) / (20*21/2)</f>
        <v>23.954268571428575</v>
      </c>
      <c r="J2263" s="2">
        <f t="shared" si="282"/>
        <v>23.821574410629776</v>
      </c>
      <c r="K2263" s="2">
        <f t="shared" si="276"/>
        <v>23.346614171019098</v>
      </c>
    </row>
    <row r="2264" spans="1:11" ht="13.5" x14ac:dyDescent="0.25">
      <c r="A2264" s="3">
        <f>TITRES_STAT!B2267</f>
        <v>45300</v>
      </c>
      <c r="B2264" s="17">
        <f>TITRES_STAT!D2267</f>
        <v>23.974</v>
      </c>
      <c r="C2264" s="2">
        <f t="shared" si="277"/>
        <v>0</v>
      </c>
      <c r="D2264" s="2">
        <f t="shared" si="278"/>
        <v>23.9238</v>
      </c>
      <c r="E2264" s="2">
        <f t="shared" si="280"/>
        <v>23.989809999999995</v>
      </c>
      <c r="F2264" s="2">
        <f t="shared" si="281"/>
        <v>23.958674999999999</v>
      </c>
      <c r="G2264" s="2">
        <f t="shared" si="275"/>
        <v>23.036983999999997</v>
      </c>
      <c r="H2264" s="2">
        <f t="shared" si="279"/>
        <v>23.321057000000007</v>
      </c>
      <c r="I2264" s="2">
        <f t="array" ref="I2264">SUMPRODUCT(B2248:B2267, (ROW(B2248:B2267)-ROW(B2248)+1)) / (20*21/2)</f>
        <v>23.935987619047623</v>
      </c>
      <c r="J2264" s="2">
        <f t="shared" si="282"/>
        <v>23.836091133426937</v>
      </c>
      <c r="K2264" s="2">
        <f t="shared" si="276"/>
        <v>23.371217536861487</v>
      </c>
    </row>
    <row r="2265" spans="1:11" ht="13.5" x14ac:dyDescent="0.25">
      <c r="A2265" s="3">
        <f>TITRES_STAT!B2268</f>
        <v>45301</v>
      </c>
      <c r="B2265" s="17">
        <f>TITRES_STAT!D2268</f>
        <v>23.7974</v>
      </c>
      <c r="C2265" s="2">
        <f t="shared" si="277"/>
        <v>-0.17660000000000053</v>
      </c>
      <c r="D2265" s="2">
        <f t="shared" si="278"/>
        <v>23.942399999999999</v>
      </c>
      <c r="E2265" s="2">
        <f t="shared" si="280"/>
        <v>23.966569999999997</v>
      </c>
      <c r="F2265" s="2">
        <f t="shared" si="281"/>
        <v>23.979589999999998</v>
      </c>
      <c r="G2265" s="2">
        <f t="shared" si="275"/>
        <v>23.092759999999995</v>
      </c>
      <c r="H2265" s="2">
        <f t="shared" si="279"/>
        <v>23.334911500000011</v>
      </c>
      <c r="I2265" s="2">
        <f t="array" ref="I2265">SUMPRODUCT(B2249:B2268, (ROW(B2249:B2268)-ROW(B2249)+1)) / (20*21/2)</f>
        <v>23.973388571428568</v>
      </c>
      <c r="J2265" s="2">
        <f t="shared" si="282"/>
        <v>23.83240626357675</v>
      </c>
      <c r="K2265" s="2">
        <f t="shared" si="276"/>
        <v>23.387930574631625</v>
      </c>
    </row>
    <row r="2266" spans="1:11" ht="13.5" x14ac:dyDescent="0.25">
      <c r="A2266" s="3">
        <f>TITRES_STAT!B2269</f>
        <v>45302</v>
      </c>
      <c r="B2266" s="17">
        <f>TITRES_STAT!D2269</f>
        <v>23.7974</v>
      </c>
      <c r="C2266" s="2">
        <f t="shared" si="277"/>
        <v>0</v>
      </c>
      <c r="D2266" s="2">
        <f t="shared" si="278"/>
        <v>23.90522</v>
      </c>
      <c r="E2266" s="2">
        <f t="shared" si="280"/>
        <v>23.94426</v>
      </c>
      <c r="F2266" s="2">
        <f t="shared" si="281"/>
        <v>23.989349999999998</v>
      </c>
      <c r="G2266" s="2">
        <f t="shared" si="275"/>
        <v>23.150393999999991</v>
      </c>
      <c r="H2266" s="2">
        <f t="shared" si="279"/>
        <v>23.350752000000011</v>
      </c>
      <c r="I2266" s="2">
        <f t="array" ref="I2266">SUMPRODUCT(B2250:B2269, (ROW(B2250:B2269)-ROW(B2250)+1)) / (20*21/2)</f>
        <v>24.077942857142858</v>
      </c>
      <c r="J2266" s="2">
        <f t="shared" si="282"/>
        <v>23.829072333712297</v>
      </c>
      <c r="K2266" s="2">
        <f t="shared" si="276"/>
        <v>23.403988199155876</v>
      </c>
    </row>
    <row r="2267" spans="1:11" ht="13.5" x14ac:dyDescent="0.25">
      <c r="A2267" s="3">
        <f>TITRES_STAT!B2270</f>
        <v>45303</v>
      </c>
      <c r="B2267" s="17">
        <f>TITRES_STAT!D2270</f>
        <v>23.7974</v>
      </c>
      <c r="C2267" s="2">
        <f t="shared" si="277"/>
        <v>0</v>
      </c>
      <c r="D2267" s="2">
        <f t="shared" si="278"/>
        <v>23.868040000000001</v>
      </c>
      <c r="E2267" s="2">
        <f t="shared" si="280"/>
        <v>23.921020000000002</v>
      </c>
      <c r="F2267" s="2">
        <f t="shared" si="281"/>
        <v>23.971689999999995</v>
      </c>
      <c r="G2267" s="2">
        <f t="shared" si="275"/>
        <v>23.208027999999992</v>
      </c>
      <c r="H2267" s="2">
        <f t="shared" si="279"/>
        <v>23.365915500000014</v>
      </c>
      <c r="I2267" s="2">
        <f t="array" ref="I2267">SUMPRODUCT(B2251:B2270, (ROW(B2251:B2270)-ROW(B2251)+1)) / (20*21/2)</f>
        <v>24.177716666666669</v>
      </c>
      <c r="J2267" s="2">
        <f t="shared" si="282"/>
        <v>23.826055920977794</v>
      </c>
      <c r="K2267" s="2">
        <f t="shared" si="276"/>
        <v>23.419416112914469</v>
      </c>
    </row>
    <row r="2268" spans="1:11" ht="13.5" x14ac:dyDescent="0.25">
      <c r="A2268" s="3">
        <f>TITRES_STAT!B2271</f>
        <v>45306</v>
      </c>
      <c r="B2268" s="17">
        <f>TITRES_STAT!D2271</f>
        <v>24.3644</v>
      </c>
      <c r="C2268" s="2">
        <f t="shared" si="277"/>
        <v>0.56700000000000017</v>
      </c>
      <c r="D2268" s="2">
        <f t="shared" si="278"/>
        <v>23.946120000000001</v>
      </c>
      <c r="E2268" s="2">
        <f t="shared" si="280"/>
        <v>23.949830000000002</v>
      </c>
      <c r="F2268" s="2">
        <f t="shared" si="281"/>
        <v>23.982379999999996</v>
      </c>
      <c r="G2268" s="2">
        <f t="shared" si="275"/>
        <v>23.277001999999989</v>
      </c>
      <c r="H2268" s="2">
        <f t="shared" si="279"/>
        <v>23.383914000000015</v>
      </c>
      <c r="I2268" s="2">
        <f t="array" ref="I2268">SUMPRODUCT(B2252:B2271, (ROW(B2252:B2271)-ROW(B2252)+1)) / (20*21/2)</f>
        <v>24.270052857142854</v>
      </c>
      <c r="J2268" s="2">
        <f t="shared" si="282"/>
        <v>23.877326785646577</v>
      </c>
      <c r="K2268" s="2">
        <f t="shared" si="276"/>
        <v>23.456474304564882</v>
      </c>
    </row>
    <row r="2269" spans="1:11" ht="13.5" x14ac:dyDescent="0.25">
      <c r="A2269" s="3">
        <f>TITRES_STAT!B2272</f>
        <v>45307</v>
      </c>
      <c r="B2269" s="17">
        <f>TITRES_STAT!D2272</f>
        <v>25.080200000000001</v>
      </c>
      <c r="C2269" s="2">
        <f t="shared" si="277"/>
        <v>0.71580000000000155</v>
      </c>
      <c r="D2269" s="2">
        <f t="shared" si="278"/>
        <v>24.167360000000002</v>
      </c>
      <c r="E2269" s="2">
        <f t="shared" si="280"/>
        <v>24.045580000000001</v>
      </c>
      <c r="F2269" s="2">
        <f t="shared" si="281"/>
        <v>24.032574999999994</v>
      </c>
      <c r="G2269" s="2">
        <f t="shared" si="275"/>
        <v>23.356573999999991</v>
      </c>
      <c r="H2269" s="2">
        <f t="shared" si="279"/>
        <v>23.406168500000017</v>
      </c>
      <c r="I2269" s="2">
        <f t="array" ref="I2269">SUMPRODUCT(B2253:B2272, (ROW(B2253:B2272)-ROW(B2253)+1)) / (20*21/2)</f>
        <v>24.338265714285711</v>
      </c>
      <c r="J2269" s="2">
        <f t="shared" si="282"/>
        <v>23.991886139394524</v>
      </c>
      <c r="K2269" s="2">
        <f t="shared" si="276"/>
        <v>23.520149822032927</v>
      </c>
    </row>
    <row r="2270" spans="1:11" ht="13.5" x14ac:dyDescent="0.25">
      <c r="A2270" s="3">
        <f>TITRES_STAT!B2273</f>
        <v>45308</v>
      </c>
      <c r="B2270" s="17">
        <f>TITRES_STAT!D2273</f>
        <v>25.080200000000001</v>
      </c>
      <c r="C2270" s="2">
        <f t="shared" si="277"/>
        <v>0</v>
      </c>
      <c r="D2270" s="2">
        <f t="shared" si="278"/>
        <v>24.423920000000003</v>
      </c>
      <c r="E2270" s="2">
        <f t="shared" si="280"/>
        <v>24.183159999999997</v>
      </c>
      <c r="F2270" s="2">
        <f t="shared" si="281"/>
        <v>24.082769999999993</v>
      </c>
      <c r="G2270" s="2">
        <f t="shared" si="275"/>
        <v>23.436145999999994</v>
      </c>
      <c r="H2270" s="2">
        <f t="shared" si="279"/>
        <v>23.42842300000002</v>
      </c>
      <c r="I2270" s="2">
        <f t="array" ref="I2270">SUMPRODUCT(B2254:B2273, (ROW(B2254:B2273)-ROW(B2254)+1)) / (20*21/2)</f>
        <v>24.402273333333333</v>
      </c>
      <c r="J2270" s="2">
        <f t="shared" si="282"/>
        <v>24.095535078499807</v>
      </c>
      <c r="K2270" s="2">
        <f t="shared" si="276"/>
        <v>23.581328260384577</v>
      </c>
    </row>
    <row r="2271" spans="1:11" ht="13.5" x14ac:dyDescent="0.25">
      <c r="A2271" s="3">
        <f>TITRES_STAT!B2274</f>
        <v>45309</v>
      </c>
      <c r="B2271" s="17">
        <f>TITRES_STAT!D2274</f>
        <v>25.052299999999999</v>
      </c>
      <c r="C2271" s="2">
        <f t="shared" si="277"/>
        <v>-2.7900000000002478E-2</v>
      </c>
      <c r="D2271" s="2">
        <f t="shared" si="278"/>
        <v>24.674900000000001</v>
      </c>
      <c r="E2271" s="2">
        <f t="shared" si="280"/>
        <v>24.290059999999997</v>
      </c>
      <c r="F2271" s="2">
        <f t="shared" si="281"/>
        <v>24.150164999999994</v>
      </c>
      <c r="G2271" s="2">
        <f t="shared" si="275"/>
        <v>23.523339999999997</v>
      </c>
      <c r="H2271" s="2">
        <f t="shared" si="279"/>
        <v>23.450538000000019</v>
      </c>
      <c r="I2271" s="2">
        <f t="array" ref="I2271">SUMPRODUCT(B2255:B2274, (ROW(B2255:B2274)-ROW(B2255)+1)) / (20*21/2)</f>
        <v>24.447470952380947</v>
      </c>
      <c r="J2271" s="2">
        <f t="shared" si="282"/>
        <v>24.186655547214112</v>
      </c>
      <c r="K2271" s="2">
        <f t="shared" si="276"/>
        <v>23.639013426644006</v>
      </c>
    </row>
    <row r="2272" spans="1:11" ht="13.5" x14ac:dyDescent="0.25">
      <c r="A2272" s="3">
        <f>TITRES_STAT!B2275</f>
        <v>45310</v>
      </c>
      <c r="B2272" s="17">
        <f>TITRES_STAT!D2275</f>
        <v>24.866399999999999</v>
      </c>
      <c r="C2272" s="2">
        <f t="shared" si="277"/>
        <v>-0.18590000000000018</v>
      </c>
      <c r="D2272" s="2">
        <f t="shared" si="278"/>
        <v>24.8887</v>
      </c>
      <c r="E2272" s="2">
        <f t="shared" si="280"/>
        <v>24.378369999999997</v>
      </c>
      <c r="F2272" s="2">
        <f t="shared" si="281"/>
        <v>24.194319999999994</v>
      </c>
      <c r="G2272" s="2">
        <f t="shared" si="275"/>
        <v>23.606074</v>
      </c>
      <c r="H2272" s="2">
        <f t="shared" si="279"/>
        <v>23.471633500000021</v>
      </c>
      <c r="I2272" s="2">
        <f t="array" ref="I2272">SUMPRODUCT(B2256:B2275, (ROW(B2256:B2275)-ROW(B2256)+1)) / (20*21/2)</f>
        <v>24.481687142857144</v>
      </c>
      <c r="J2272" s="2">
        <f t="shared" si="282"/>
        <v>24.251393114146101</v>
      </c>
      <c r="K2272" s="2">
        <f t="shared" si="276"/>
        <v>23.687146233442281</v>
      </c>
    </row>
    <row r="2273" spans="1:11" ht="13.5" x14ac:dyDescent="0.25">
      <c r="A2273" s="3">
        <f>TITRES_STAT!B2276</f>
        <v>45313</v>
      </c>
      <c r="B2273" s="17">
        <f>TITRES_STAT!D2276</f>
        <v>24.866399999999999</v>
      </c>
      <c r="C2273" s="2">
        <f t="shared" si="277"/>
        <v>0</v>
      </c>
      <c r="D2273" s="2">
        <f t="shared" si="278"/>
        <v>24.989100000000001</v>
      </c>
      <c r="E2273" s="2">
        <f t="shared" si="280"/>
        <v>24.467610000000001</v>
      </c>
      <c r="F2273" s="2">
        <f t="shared" si="281"/>
        <v>24.233824999999992</v>
      </c>
      <c r="G2273" s="2">
        <f t="shared" si="275"/>
        <v>23.675978000000004</v>
      </c>
      <c r="H2273" s="2">
        <f t="shared" si="279"/>
        <v>23.489885000000019</v>
      </c>
      <c r="I2273" s="2">
        <f t="array" ref="I2273">SUMPRODUCT(B2257:B2276, (ROW(B2257:B2276)-ROW(B2257)+1)) / (20*21/2)</f>
        <v>24.469689523809524</v>
      </c>
      <c r="J2273" s="2">
        <f t="shared" si="282"/>
        <v>24.309965198513137</v>
      </c>
      <c r="K2273" s="2">
        <f t="shared" si="276"/>
        <v>23.733391479189645</v>
      </c>
    </row>
    <row r="2274" spans="1:11" ht="13.5" x14ac:dyDescent="0.25">
      <c r="A2274" s="3">
        <f>TITRES_STAT!B2277</f>
        <v>45314</v>
      </c>
      <c r="B2274" s="17">
        <f>TITRES_STAT!D2277</f>
        <v>24.708400000000001</v>
      </c>
      <c r="C2274" s="2">
        <f t="shared" si="277"/>
        <v>-0.1579999999999977</v>
      </c>
      <c r="D2274" s="2">
        <f t="shared" si="278"/>
        <v>24.914739999999998</v>
      </c>
      <c r="E2274" s="2">
        <f t="shared" si="280"/>
        <v>24.541050000000002</v>
      </c>
      <c r="F2274" s="2">
        <f t="shared" si="281"/>
        <v>24.265429999999991</v>
      </c>
      <c r="G2274" s="2">
        <f t="shared" si="275"/>
        <v>23.742722000000004</v>
      </c>
      <c r="H2274" s="2">
        <f t="shared" si="279"/>
        <v>23.507391500000022</v>
      </c>
      <c r="I2274" s="2">
        <f t="array" ref="I2274">SUMPRODUCT(B2258:B2277, (ROW(B2258:B2277)-ROW(B2258)+1)) / (20*21/2)</f>
        <v>24.434850476190473</v>
      </c>
      <c r="J2274" s="2">
        <f t="shared" si="282"/>
        <v>24.347911370083313</v>
      </c>
      <c r="K2274" s="2">
        <f t="shared" si="276"/>
        <v>23.77162710745672</v>
      </c>
    </row>
    <row r="2275" spans="1:11" ht="13.5" x14ac:dyDescent="0.25">
      <c r="A2275" s="3">
        <f>TITRES_STAT!B2278</f>
        <v>45315</v>
      </c>
      <c r="B2275" s="17">
        <f>TITRES_STAT!D2278</f>
        <v>24.624700000000001</v>
      </c>
      <c r="C2275" s="2">
        <f t="shared" si="277"/>
        <v>-8.370000000000033E-2</v>
      </c>
      <c r="D2275" s="2">
        <f t="shared" si="278"/>
        <v>24.823640000000001</v>
      </c>
      <c r="E2275" s="2">
        <f t="shared" si="280"/>
        <v>24.62378</v>
      </c>
      <c r="F2275" s="2">
        <f t="shared" si="281"/>
        <v>24.295174999999997</v>
      </c>
      <c r="G2275" s="2">
        <f t="shared" si="275"/>
        <v>23.800170000000001</v>
      </c>
      <c r="H2275" s="2">
        <f t="shared" si="279"/>
        <v>23.526691500000023</v>
      </c>
      <c r="I2275" s="2">
        <f t="array" ref="I2275">SUMPRODUCT(B2259:B2278, (ROW(B2259:B2278)-ROW(B2259)+1)) / (20*21/2)</f>
        <v>24.422587619047626</v>
      </c>
      <c r="J2275" s="2">
        <f t="shared" si="282"/>
        <v>24.37427219198014</v>
      </c>
      <c r="K2275" s="2">
        <f t="shared" si="276"/>
        <v>23.805080946379988</v>
      </c>
    </row>
    <row r="2276" spans="1:11" ht="13.5" x14ac:dyDescent="0.25">
      <c r="A2276" s="3">
        <f>TITRES_STAT!B2279</f>
        <v>45316</v>
      </c>
      <c r="B2276" s="17">
        <f>TITRES_STAT!D2279</f>
        <v>24.1692</v>
      </c>
      <c r="C2276" s="2">
        <f t="shared" si="277"/>
        <v>-0.45550000000000068</v>
      </c>
      <c r="D2276" s="2">
        <f t="shared" si="278"/>
        <v>24.647020000000001</v>
      </c>
      <c r="E2276" s="2">
        <f t="shared" si="280"/>
        <v>24.660959999999999</v>
      </c>
      <c r="F2276" s="2">
        <f t="shared" si="281"/>
        <v>24.302609999999998</v>
      </c>
      <c r="G2276" s="2">
        <f t="shared" si="275"/>
        <v>23.837910000000001</v>
      </c>
      <c r="H2276" s="2">
        <f t="shared" si="279"/>
        <v>23.543939500000025</v>
      </c>
      <c r="I2276" s="2">
        <f t="array" ref="I2276">SUMPRODUCT(B2260:B2279, (ROW(B2260:B2279)-ROW(B2260)+1)) / (20*21/2)</f>
        <v>24.40722523809524</v>
      </c>
      <c r="J2276" s="2">
        <f t="shared" si="282"/>
        <v>24.354741507029651</v>
      </c>
      <c r="K2276" s="2">
        <f t="shared" si="276"/>
        <v>23.819360124953324</v>
      </c>
    </row>
    <row r="2277" spans="1:11" ht="13.5" x14ac:dyDescent="0.25">
      <c r="A2277" s="3">
        <f>TITRES_STAT!B2280</f>
        <v>45317</v>
      </c>
      <c r="B2277" s="17">
        <f>TITRES_STAT!D2280</f>
        <v>23.936800000000002</v>
      </c>
      <c r="C2277" s="2">
        <f t="shared" si="277"/>
        <v>-0.23239999999999839</v>
      </c>
      <c r="D2277" s="2">
        <f t="shared" si="278"/>
        <v>24.461100000000002</v>
      </c>
      <c r="E2277" s="2">
        <f t="shared" si="280"/>
        <v>24.674900000000001</v>
      </c>
      <c r="F2277" s="2">
        <f t="shared" si="281"/>
        <v>24.29796</v>
      </c>
      <c r="G2277" s="2">
        <f t="shared" si="275"/>
        <v>23.846833999999998</v>
      </c>
      <c r="H2277" s="2">
        <f t="shared" si="279"/>
        <v>23.559800000000031</v>
      </c>
      <c r="I2277" s="2">
        <f t="array" ref="I2277">SUMPRODUCT(B2261:B2280, (ROW(B2261:B2280)-ROW(B2261)+1)) / (20*21/2)</f>
        <v>24.351936190476188</v>
      </c>
      <c r="J2277" s="2">
        <f t="shared" si="282"/>
        <v>24.314937553979206</v>
      </c>
      <c r="K2277" s="2">
        <f t="shared" si="276"/>
        <v>23.823965610249275</v>
      </c>
    </row>
    <row r="2278" spans="1:11" ht="13.5" x14ac:dyDescent="0.25">
      <c r="A2278" s="3">
        <f>TITRES_STAT!B2281</f>
        <v>45320</v>
      </c>
      <c r="B2278" s="17">
        <f>TITRES_STAT!D2281</f>
        <v>24.1692</v>
      </c>
      <c r="C2278" s="2">
        <f t="shared" si="277"/>
        <v>0.23239999999999839</v>
      </c>
      <c r="D2278" s="2">
        <f t="shared" si="278"/>
        <v>24.321660000000001</v>
      </c>
      <c r="E2278" s="2">
        <f t="shared" si="280"/>
        <v>24.655379999999997</v>
      </c>
      <c r="F2278" s="2">
        <f t="shared" si="281"/>
        <v>24.302605</v>
      </c>
      <c r="G2278" s="2">
        <f t="shared" si="275"/>
        <v>23.860963999999999</v>
      </c>
      <c r="H2278" s="2">
        <f t="shared" si="279"/>
        <v>23.577274000000031</v>
      </c>
      <c r="I2278" s="2">
        <f t="array" ref="I2278">SUMPRODUCT(B2262:B2281, (ROW(B2262:B2281)-ROW(B2262)+1)) / (20*21/2)</f>
        <v>24.296558571428569</v>
      </c>
      <c r="J2278" s="2">
        <f t="shared" si="282"/>
        <v>24.301057786933569</v>
      </c>
      <c r="K2278" s="2">
        <f t="shared" si="276"/>
        <v>23.837504213768913</v>
      </c>
    </row>
    <row r="2279" spans="1:11" ht="13.5" x14ac:dyDescent="0.25">
      <c r="A2279" s="3">
        <f>TITRES_STAT!B2282</f>
        <v>45321</v>
      </c>
      <c r="B2279" s="17">
        <f>TITRES_STAT!D2282</f>
        <v>24.141300000000001</v>
      </c>
      <c r="C2279" s="2">
        <f t="shared" si="277"/>
        <v>-2.7899999999998926E-2</v>
      </c>
      <c r="D2279" s="2">
        <f t="shared" si="278"/>
        <v>24.20824</v>
      </c>
      <c r="E2279" s="2">
        <f t="shared" si="280"/>
        <v>24.561489999999999</v>
      </c>
      <c r="F2279" s="2">
        <f t="shared" si="281"/>
        <v>24.303535</v>
      </c>
      <c r="G2279" s="2">
        <f t="shared" si="275"/>
        <v>23.874535999999999</v>
      </c>
      <c r="H2279" s="2">
        <f t="shared" si="279"/>
        <v>23.594157000000038</v>
      </c>
      <c r="I2279" s="2">
        <f t="array" ref="I2279">SUMPRODUCT(B2263:B2282, (ROW(B2263:B2282)-ROW(B2263)+1)) / (20*21/2)</f>
        <v>24.230030000000006</v>
      </c>
      <c r="J2279" s="2">
        <f t="shared" si="282"/>
        <v>24.28584275960656</v>
      </c>
      <c r="K2279" s="2">
        <f t="shared" si="276"/>
        <v>23.849417774013268</v>
      </c>
    </row>
    <row r="2280" spans="1:11" ht="13.5" x14ac:dyDescent="0.25">
      <c r="A2280" s="3">
        <f>TITRES_STAT!B2283</f>
        <v>45322</v>
      </c>
      <c r="B2280" s="17">
        <f>TITRES_STAT!D2283</f>
        <v>23.722999999999999</v>
      </c>
      <c r="C2280" s="2">
        <f t="shared" si="277"/>
        <v>-0.41830000000000211</v>
      </c>
      <c r="D2280" s="2">
        <f t="shared" si="278"/>
        <v>24.027899999999999</v>
      </c>
      <c r="E2280" s="2">
        <f t="shared" si="280"/>
        <v>24.42577</v>
      </c>
      <c r="F2280" s="2">
        <f t="shared" si="281"/>
        <v>24.304465</v>
      </c>
      <c r="G2280" s="2">
        <f t="shared" si="275"/>
        <v>23.879556000000001</v>
      </c>
      <c r="H2280" s="2">
        <f t="shared" si="279"/>
        <v>23.609400000000036</v>
      </c>
      <c r="I2280" s="2">
        <f t="array" ref="I2280">SUMPRODUCT(B2264:B2283, (ROW(B2264:B2283)-ROW(B2264)+1)) / (20*21/2)</f>
        <v>24.091874761904762</v>
      </c>
      <c r="J2280" s="2">
        <f t="shared" si="282"/>
        <v>24.232238687263077</v>
      </c>
      <c r="K2280" s="2">
        <f t="shared" si="276"/>
        <v>23.844460214248045</v>
      </c>
    </row>
    <row r="2281" spans="1:11" ht="13.5" x14ac:dyDescent="0.25">
      <c r="A2281" s="3">
        <f>TITRES_STAT!B2284</f>
        <v>45323</v>
      </c>
      <c r="B2281" s="17">
        <f>TITRES_STAT!D2284</f>
        <v>23.722999999999999</v>
      </c>
      <c r="C2281" s="2">
        <f t="shared" si="277"/>
        <v>0</v>
      </c>
      <c r="D2281" s="2">
        <f t="shared" si="278"/>
        <v>23.938659999999999</v>
      </c>
      <c r="E2281" s="2">
        <f t="shared" si="280"/>
        <v>24.292840000000002</v>
      </c>
      <c r="F2281" s="2">
        <f t="shared" si="281"/>
        <v>24.291449999999998</v>
      </c>
      <c r="G2281" s="2">
        <f t="shared" si="275"/>
        <v>23.889410000000002</v>
      </c>
      <c r="H2281" s="2">
        <f t="shared" si="279"/>
        <v>23.624643000000038</v>
      </c>
      <c r="I2281" s="2">
        <f t="array" ref="I2281">SUMPRODUCT(B2265:B2284, (ROW(B2265:B2284)-ROW(B2265)+1)) / (20*21/2)</f>
        <v>23.976913333333336</v>
      </c>
      <c r="J2281" s="2">
        <f t="shared" si="282"/>
        <v>24.183739764666594</v>
      </c>
      <c r="K2281" s="2">
        <f t="shared" si="276"/>
        <v>23.83969706859126</v>
      </c>
    </row>
    <row r="2282" spans="1:11" ht="13.5" x14ac:dyDescent="0.25">
      <c r="A2282" s="3">
        <f>TITRES_STAT!B2285</f>
        <v>45324</v>
      </c>
      <c r="B2282" s="17">
        <f>TITRES_STAT!D2285</f>
        <v>23.5929</v>
      </c>
      <c r="C2282" s="2">
        <f t="shared" si="277"/>
        <v>-0.13009999999999877</v>
      </c>
      <c r="D2282" s="2">
        <f t="shared" si="278"/>
        <v>23.869880000000002</v>
      </c>
      <c r="E2282" s="2">
        <f t="shared" si="280"/>
        <v>24.165489999999998</v>
      </c>
      <c r="F2282" s="2">
        <f t="shared" si="281"/>
        <v>24.271929999999998</v>
      </c>
      <c r="G2282" s="2">
        <f t="shared" si="275"/>
        <v>23.900194000000003</v>
      </c>
      <c r="H2282" s="2">
        <f t="shared" si="279"/>
        <v>23.639235500000037</v>
      </c>
      <c r="I2282" s="2">
        <f t="array" ref="I2282">SUMPRODUCT(B2266:B2285, (ROW(B2266:B2285)-ROW(B2266)+1)) / (20*21/2)</f>
        <v>23.922336666666666</v>
      </c>
      <c r="J2282" s="2">
        <f t="shared" si="282"/>
        <v>24.12746931088882</v>
      </c>
      <c r="K2282" s="2">
        <f t="shared" si="276"/>
        <v>23.830018752175917</v>
      </c>
    </row>
    <row r="2283" spans="1:11" ht="13.5" x14ac:dyDescent="0.25">
      <c r="A2283" s="3">
        <f>TITRES_STAT!B2286</f>
        <v>45327</v>
      </c>
      <c r="B2283" s="17">
        <f>TITRES_STAT!D2286</f>
        <v>22.821300000000001</v>
      </c>
      <c r="C2283" s="2">
        <f t="shared" si="277"/>
        <v>-0.7715999999999994</v>
      </c>
      <c r="D2283" s="2">
        <f t="shared" si="278"/>
        <v>23.600299999999997</v>
      </c>
      <c r="E2283" s="2">
        <f t="shared" si="280"/>
        <v>23.960979999999999</v>
      </c>
      <c r="F2283" s="2">
        <f t="shared" si="281"/>
        <v>24.214295</v>
      </c>
      <c r="G2283" s="2">
        <f t="shared" si="275"/>
        <v>23.901123999999999</v>
      </c>
      <c r="H2283" s="2">
        <f t="shared" si="279"/>
        <v>23.649518500000031</v>
      </c>
      <c r="I2283" s="2">
        <f t="array" ref="I2283">SUMPRODUCT(B2267:B2286, (ROW(B2267:B2286)-ROW(B2267)+1)) / (20*21/2)</f>
        <v>23.790819523809525</v>
      </c>
      <c r="J2283" s="2">
        <f t="shared" si="282"/>
        <v>24.003072233661314</v>
      </c>
      <c r="K2283" s="2">
        <f t="shared" si="276"/>
        <v>23.790461154051371</v>
      </c>
    </row>
    <row r="2284" spans="1:11" ht="13.5" x14ac:dyDescent="0.25">
      <c r="A2284" s="3">
        <f>TITRES_STAT!B2287</f>
        <v>45328</v>
      </c>
      <c r="B2284" s="17">
        <f>TITRES_STAT!D2287</f>
        <v>23.007200000000001</v>
      </c>
      <c r="C2284" s="2">
        <f t="shared" si="277"/>
        <v>0.18590000000000018</v>
      </c>
      <c r="D2284" s="2">
        <f t="shared" si="278"/>
        <v>23.373479999999997</v>
      </c>
      <c r="E2284" s="2">
        <f t="shared" si="280"/>
        <v>23.790860000000002</v>
      </c>
      <c r="F2284" s="2">
        <f t="shared" si="281"/>
        <v>24.165955000000004</v>
      </c>
      <c r="G2284" s="2">
        <f t="shared" si="275"/>
        <v>23.896476000000003</v>
      </c>
      <c r="H2284" s="2">
        <f t="shared" si="279"/>
        <v>23.661859500000034</v>
      </c>
      <c r="I2284" s="2">
        <f t="array" ref="I2284">SUMPRODUCT(B2268:B2287, (ROW(B2268:B2287)-ROW(B2268)+1)) / (20*21/2)</f>
        <v>23.65532428571429</v>
      </c>
      <c r="J2284" s="2">
        <f t="shared" si="282"/>
        <v>23.908227259026905</v>
      </c>
      <c r="K2284" s="2">
        <f t="shared" si="276"/>
        <v>23.759745030363085</v>
      </c>
    </row>
    <row r="2285" spans="1:11" ht="13.5" x14ac:dyDescent="0.25">
      <c r="A2285" s="3">
        <f>TITRES_STAT!B2288</f>
        <v>45329</v>
      </c>
      <c r="B2285" s="17">
        <f>TITRES_STAT!D2288</f>
        <v>23.5929</v>
      </c>
      <c r="C2285" s="2">
        <f t="shared" si="277"/>
        <v>0.58569999999999922</v>
      </c>
      <c r="D2285" s="2">
        <f t="shared" si="278"/>
        <v>23.347460000000002</v>
      </c>
      <c r="E2285" s="2">
        <f t="shared" si="280"/>
        <v>23.68768</v>
      </c>
      <c r="F2285" s="2">
        <f t="shared" si="281"/>
        <v>24.155729999999998</v>
      </c>
      <c r="G2285" s="2">
        <f t="shared" si="275"/>
        <v>23.912838000000008</v>
      </c>
      <c r="H2285" s="2">
        <f t="shared" si="279"/>
        <v>23.676045500000033</v>
      </c>
      <c r="I2285" s="2">
        <f t="array" ref="I2285">SUMPRODUCT(B2269:B2288, (ROW(B2269:B2288)-ROW(B2269)+1)) / (20*21/2)</f>
        <v>23.517169523809525</v>
      </c>
      <c r="J2285" s="2">
        <f t="shared" si="282"/>
        <v>23.878196091500534</v>
      </c>
      <c r="K2285" s="2">
        <f t="shared" si="276"/>
        <v>23.753202087995906</v>
      </c>
    </row>
    <row r="2286" spans="1:11" ht="13.5" x14ac:dyDescent="0.25">
      <c r="A2286" s="3">
        <f>TITRES_STAT!B2289</f>
        <v>45330</v>
      </c>
      <c r="B2286" s="17">
        <f>TITRES_STAT!D2289</f>
        <v>22.774799999999999</v>
      </c>
      <c r="C2286" s="2">
        <f t="shared" si="277"/>
        <v>-0.81810000000000116</v>
      </c>
      <c r="D2286" s="2">
        <f t="shared" si="278"/>
        <v>23.157820000000001</v>
      </c>
      <c r="E2286" s="2">
        <f t="shared" si="280"/>
        <v>23.54824</v>
      </c>
      <c r="F2286" s="2">
        <f t="shared" si="281"/>
        <v>24.104599999999998</v>
      </c>
      <c r="G2286" s="2">
        <f t="shared" si="275"/>
        <v>23.907260000000004</v>
      </c>
      <c r="H2286" s="2">
        <f t="shared" si="279"/>
        <v>23.686096000000035</v>
      </c>
      <c r="I2286" s="2">
        <f t="array" ref="I2286">SUMPRODUCT(B2270:B2289, (ROW(B2270:B2289)-ROW(B2270)+1)) / (20*21/2)</f>
        <v>23.438777619047617</v>
      </c>
      <c r="J2286" s="2">
        <f t="shared" si="282"/>
        <v>23.773110749452862</v>
      </c>
      <c r="K2286" s="2">
        <f t="shared" si="276"/>
        <v>23.714833378662732</v>
      </c>
    </row>
    <row r="2287" spans="1:11" ht="13.5" x14ac:dyDescent="0.25">
      <c r="A2287" s="3">
        <f>TITRES_STAT!B2290</f>
        <v>45331</v>
      </c>
      <c r="B2287" s="17">
        <f>TITRES_STAT!D2290</f>
        <v>22.681899999999999</v>
      </c>
      <c r="C2287" s="2">
        <f t="shared" si="277"/>
        <v>-9.2900000000000205E-2</v>
      </c>
      <c r="D2287" s="2">
        <f t="shared" si="278"/>
        <v>22.975619999999999</v>
      </c>
      <c r="E2287" s="2">
        <f t="shared" si="280"/>
        <v>23.422750000000001</v>
      </c>
      <c r="F2287" s="2">
        <f t="shared" si="281"/>
        <v>24.048825000000001</v>
      </c>
      <c r="G2287" s="2">
        <f t="shared" si="275"/>
        <v>23.89610600000001</v>
      </c>
      <c r="H2287" s="2">
        <f t="shared" si="279"/>
        <v>23.696585000000031</v>
      </c>
      <c r="I2287" s="2">
        <f t="array" ref="I2287">SUMPRODUCT(B2271:B2290, (ROW(B2271:B2290)-ROW(B2271)+1)) / (20*21/2)</f>
        <v>23.412132380952382</v>
      </c>
      <c r="J2287" s="2">
        <f t="shared" si="282"/>
        <v>23.669185916171635</v>
      </c>
      <c r="K2287" s="2">
        <f t="shared" si="276"/>
        <v>23.674326187342626</v>
      </c>
    </row>
    <row r="2288" spans="1:11" ht="13.5" x14ac:dyDescent="0.25">
      <c r="A2288" s="3">
        <f>TITRES_STAT!B2291</f>
        <v>45334</v>
      </c>
      <c r="B2288" s="17">
        <f>TITRES_STAT!D2291</f>
        <v>22.598199999999999</v>
      </c>
      <c r="C2288" s="2">
        <f t="shared" si="277"/>
        <v>-8.370000000000033E-2</v>
      </c>
      <c r="D2288" s="2">
        <f t="shared" si="278"/>
        <v>22.931000000000001</v>
      </c>
      <c r="E2288" s="2">
        <f t="shared" si="280"/>
        <v>23.265650000000001</v>
      </c>
      <c r="F2288" s="2">
        <f t="shared" si="281"/>
        <v>23.960515000000001</v>
      </c>
      <c r="G2288" s="2">
        <f t="shared" si="275"/>
        <v>23.881418000000007</v>
      </c>
      <c r="H2288" s="2">
        <f t="shared" si="279"/>
        <v>23.706655500000032</v>
      </c>
      <c r="I2288" s="2">
        <f t="array" ref="I2288">SUMPRODUCT(B2272:B2291, (ROW(B2272:B2291)-ROW(B2272)+1)) / (20*21/2)</f>
        <v>23.392613809523805</v>
      </c>
      <c r="J2288" s="2">
        <f t="shared" si="282"/>
        <v>23.567187257488623</v>
      </c>
      <c r="K2288" s="2">
        <f t="shared" si="276"/>
        <v>23.632125160388011</v>
      </c>
    </row>
    <row r="2289" spans="1:11" ht="13.5" x14ac:dyDescent="0.25">
      <c r="A2289" s="3">
        <f>TITRES_STAT!B2292</f>
        <v>45335</v>
      </c>
      <c r="B2289" s="17">
        <f>TITRES_STAT!D2292</f>
        <v>23.1374</v>
      </c>
      <c r="C2289" s="2">
        <f t="shared" si="277"/>
        <v>0.53920000000000101</v>
      </c>
      <c r="D2289" s="2">
        <f t="shared" si="278"/>
        <v>22.957039999999999</v>
      </c>
      <c r="E2289" s="2">
        <f t="shared" si="280"/>
        <v>23.165259999999996</v>
      </c>
      <c r="F2289" s="2">
        <f t="shared" si="281"/>
        <v>23.863375000000001</v>
      </c>
      <c r="G2289" s="2">
        <f t="shared" si="275"/>
        <v>23.876584000000008</v>
      </c>
      <c r="H2289" s="2">
        <f t="shared" si="279"/>
        <v>23.71942200000003</v>
      </c>
      <c r="I2289" s="2">
        <f t="array" ref="I2289">SUMPRODUCT(B2273:B2292, (ROW(B2273:B2292)-ROW(B2273)+1)) / (20*21/2)</f>
        <v>23.380089047619048</v>
      </c>
      <c r="J2289" s="2">
        <f t="shared" si="282"/>
        <v>23.526255137727802</v>
      </c>
      <c r="K2289" s="2">
        <f t="shared" si="276"/>
        <v>23.612724173706127</v>
      </c>
    </row>
    <row r="2290" spans="1:11" ht="13.5" x14ac:dyDescent="0.25">
      <c r="A2290" s="3">
        <f>TITRES_STAT!B2293</f>
        <v>45336</v>
      </c>
      <c r="B2290" s="17">
        <f>TITRES_STAT!D2293</f>
        <v>23.583600000000001</v>
      </c>
      <c r="C2290" s="2">
        <f t="shared" si="277"/>
        <v>0.44620000000000104</v>
      </c>
      <c r="D2290" s="2">
        <f t="shared" si="278"/>
        <v>22.955180000000002</v>
      </c>
      <c r="E2290" s="2">
        <f t="shared" si="280"/>
        <v>23.151319999999998</v>
      </c>
      <c r="F2290" s="2">
        <f t="shared" si="281"/>
        <v>23.788545000000003</v>
      </c>
      <c r="G2290" s="2">
        <f t="shared" ref="G2290:G2353" si="283">AVERAGE(B2241:B2290)</f>
        <v>23.883464000000004</v>
      </c>
      <c r="H2290" s="2">
        <f t="shared" si="279"/>
        <v>23.734419500000026</v>
      </c>
      <c r="I2290" s="2">
        <f t="array" ref="I2290">SUMPRODUCT(B2274:B2293, (ROW(B2274:B2293)-ROW(B2274)+1)) / (20*21/2)</f>
        <v>23.340910952380952</v>
      </c>
      <c r="J2290" s="2">
        <f t="shared" si="282"/>
        <v>23.531716553182296</v>
      </c>
      <c r="K2290" s="2">
        <f t="shared" si="276"/>
        <v>23.611582049247065</v>
      </c>
    </row>
    <row r="2291" spans="1:11" ht="13.5" x14ac:dyDescent="0.25">
      <c r="A2291" s="3">
        <f>TITRES_STAT!B2294</f>
        <v>45337</v>
      </c>
      <c r="B2291" s="17">
        <f>TITRES_STAT!D2294</f>
        <v>23.583600000000001</v>
      </c>
      <c r="C2291" s="2">
        <f t="shared" si="277"/>
        <v>0</v>
      </c>
      <c r="D2291" s="2">
        <f t="shared" si="278"/>
        <v>23.11694</v>
      </c>
      <c r="E2291" s="2">
        <f t="shared" si="280"/>
        <v>23.137379999999997</v>
      </c>
      <c r="F2291" s="2">
        <f t="shared" si="281"/>
        <v>23.715109999999999</v>
      </c>
      <c r="G2291" s="2">
        <f t="shared" si="283"/>
        <v>23.888483999999998</v>
      </c>
      <c r="H2291" s="2">
        <f t="shared" si="279"/>
        <v>23.749417000000026</v>
      </c>
      <c r="I2291" s="2">
        <f t="array" ref="I2291">SUMPRODUCT(B2275:B2294, (ROW(B2275:B2294)-ROW(B2275)+1)) / (20*21/2)</f>
        <v>23.309479523809529</v>
      </c>
      <c r="J2291" s="2">
        <f t="shared" si="282"/>
        <v>23.536657833831601</v>
      </c>
      <c r="K2291" s="2">
        <f t="shared" ref="K2291:K2354" si="284">$K$4*B2291+(1-$K$4)*K2290</f>
        <v>23.610484713982476</v>
      </c>
    </row>
    <row r="2292" spans="1:11" ht="13.5" x14ac:dyDescent="0.25">
      <c r="A2292" s="3">
        <f>TITRES_STAT!B2295</f>
        <v>45338</v>
      </c>
      <c r="B2292" s="17">
        <f>TITRES_STAT!D2295</f>
        <v>23.583600000000001</v>
      </c>
      <c r="C2292" s="2">
        <f t="shared" si="277"/>
        <v>0</v>
      </c>
      <c r="D2292" s="2">
        <f t="shared" si="278"/>
        <v>23.297280000000001</v>
      </c>
      <c r="E2292" s="2">
        <f t="shared" si="280"/>
        <v>23.136449999999996</v>
      </c>
      <c r="F2292" s="2">
        <f t="shared" si="281"/>
        <v>23.650969999999997</v>
      </c>
      <c r="G2292" s="2">
        <f t="shared" si="283"/>
        <v>23.893689999999996</v>
      </c>
      <c r="H2292" s="2">
        <f t="shared" si="279"/>
        <v>23.764865500000028</v>
      </c>
      <c r="I2292" s="2">
        <f t="array" ref="I2292">SUMPRODUCT(B2276:B2295, (ROW(B2276:B2295)-ROW(B2276)+1)) / (20*21/2)</f>
        <v>23.311604285714285</v>
      </c>
      <c r="J2292" s="2">
        <f t="shared" si="282"/>
        <v>23.54112851632383</v>
      </c>
      <c r="K2292" s="2">
        <f t="shared" si="284"/>
        <v>23.609430411473362</v>
      </c>
    </row>
    <row r="2293" spans="1:11" ht="13.5" x14ac:dyDescent="0.25">
      <c r="A2293" s="3">
        <f>TITRES_STAT!B2296</f>
        <v>45341</v>
      </c>
      <c r="B2293" s="17">
        <f>TITRES_STAT!D2296</f>
        <v>23.239599999999999</v>
      </c>
      <c r="C2293" s="2">
        <f t="shared" si="277"/>
        <v>-0.34400000000000119</v>
      </c>
      <c r="D2293" s="2">
        <f t="shared" si="278"/>
        <v>23.425560000000001</v>
      </c>
      <c r="E2293" s="2">
        <f t="shared" si="280"/>
        <v>23.178279999999994</v>
      </c>
      <c r="F2293" s="2">
        <f t="shared" si="281"/>
        <v>23.569629999999997</v>
      </c>
      <c r="G2293" s="2">
        <f t="shared" si="283"/>
        <v>23.892015999999998</v>
      </c>
      <c r="H2293" s="2">
        <f t="shared" si="279"/>
        <v>23.778820000000024</v>
      </c>
      <c r="I2293" s="2">
        <f t="array" ref="I2293">SUMPRODUCT(B2277:B2296, (ROW(B2277:B2296)-ROW(B2277)+1)) / (20*21/2)</f>
        <v>23.363263333333336</v>
      </c>
      <c r="J2293" s="2">
        <f t="shared" si="282"/>
        <v>23.51241151476918</v>
      </c>
      <c r="K2293" s="2">
        <f t="shared" si="284"/>
        <v>23.594927258082251</v>
      </c>
    </row>
    <row r="2294" spans="1:11" ht="13.5" x14ac:dyDescent="0.25">
      <c r="A2294" s="3">
        <f>TITRES_STAT!B2297</f>
        <v>45342</v>
      </c>
      <c r="B2294" s="17">
        <f>TITRES_STAT!D2297</f>
        <v>23.239599999999999</v>
      </c>
      <c r="C2294" s="2">
        <f t="shared" si="277"/>
        <v>0</v>
      </c>
      <c r="D2294" s="2">
        <f t="shared" si="278"/>
        <v>23.445999999999998</v>
      </c>
      <c r="E2294" s="2">
        <f t="shared" si="280"/>
        <v>23.201519999999995</v>
      </c>
      <c r="F2294" s="2">
        <f t="shared" si="281"/>
        <v>23.496189999999999</v>
      </c>
      <c r="G2294" s="2">
        <f t="shared" si="283"/>
        <v>23.890155999999998</v>
      </c>
      <c r="H2294" s="2">
        <f t="shared" si="279"/>
        <v>23.792774500000021</v>
      </c>
      <c r="I2294" s="2">
        <f t="array" ref="I2294">SUMPRODUCT(B2278:B2297, (ROW(B2278:B2297)-ROW(B2278)+1)) / (20*21/2)</f>
        <v>23.415807619047619</v>
      </c>
      <c r="J2294" s="2">
        <f t="shared" si="282"/>
        <v>23.486429465743544</v>
      </c>
      <c r="K2294" s="2">
        <f t="shared" si="284"/>
        <v>23.580992855804517</v>
      </c>
    </row>
    <row r="2295" spans="1:11" ht="13.5" x14ac:dyDescent="0.25">
      <c r="A2295" s="3">
        <f>TITRES_STAT!B2298</f>
        <v>45343</v>
      </c>
      <c r="B2295" s="17">
        <f>TITRES_STAT!D2298</f>
        <v>23.5185</v>
      </c>
      <c r="C2295" s="2">
        <f t="shared" si="277"/>
        <v>0.27890000000000015</v>
      </c>
      <c r="D2295" s="2">
        <f t="shared" si="278"/>
        <v>23.432980000000001</v>
      </c>
      <c r="E2295" s="2">
        <f t="shared" si="280"/>
        <v>23.194079999999996</v>
      </c>
      <c r="F2295" s="2">
        <f t="shared" si="281"/>
        <v>23.44088</v>
      </c>
      <c r="G2295" s="2">
        <f t="shared" si="283"/>
        <v>23.892943999999996</v>
      </c>
      <c r="H2295" s="2">
        <f t="shared" si="279"/>
        <v>23.808123500000018</v>
      </c>
      <c r="I2295" s="2">
        <f t="array" ref="I2295">SUMPRODUCT(B2279:B2298, (ROW(B2279:B2298)-ROW(B2279)+1)) / (20*21/2)</f>
        <v>23.47698761904762</v>
      </c>
      <c r="J2295" s="2">
        <f t="shared" si="282"/>
        <v>23.489483802339397</v>
      </c>
      <c r="K2295" s="2">
        <f t="shared" si="284"/>
        <v>23.578542155576891</v>
      </c>
    </row>
    <row r="2296" spans="1:11" ht="13.5" x14ac:dyDescent="0.25">
      <c r="A2296" s="3">
        <f>TITRES_STAT!B2299</f>
        <v>45344</v>
      </c>
      <c r="B2296" s="17">
        <f>TITRES_STAT!D2299</f>
        <v>23.9833</v>
      </c>
      <c r="C2296" s="2">
        <f t="shared" si="277"/>
        <v>0.46480000000000032</v>
      </c>
      <c r="D2296" s="2">
        <f t="shared" si="278"/>
        <v>23.512920000000001</v>
      </c>
      <c r="E2296" s="2">
        <f t="shared" si="280"/>
        <v>23.314929999999997</v>
      </c>
      <c r="F2296" s="2">
        <f t="shared" si="281"/>
        <v>23.431585000000002</v>
      </c>
      <c r="G2296" s="2">
        <f t="shared" si="283"/>
        <v>23.900565999999998</v>
      </c>
      <c r="H2296" s="2">
        <f t="shared" si="279"/>
        <v>23.82651850000002</v>
      </c>
      <c r="I2296" s="2">
        <f t="array" ref="I2296">SUMPRODUCT(B2280:B2299, (ROW(B2280:B2299)-ROW(B2280)+1)) / (20*21/2)</f>
        <v>23.47221</v>
      </c>
      <c r="J2296" s="2">
        <f t="shared" si="282"/>
        <v>23.53651391640231</v>
      </c>
      <c r="K2296" s="2">
        <f t="shared" si="284"/>
        <v>23.594415012220935</v>
      </c>
    </row>
    <row r="2297" spans="1:11" ht="13.5" x14ac:dyDescent="0.25">
      <c r="A2297" s="3">
        <f>TITRES_STAT!B2300</f>
        <v>45345</v>
      </c>
      <c r="B2297" s="17">
        <f>TITRES_STAT!D2300</f>
        <v>23.9833</v>
      </c>
      <c r="C2297" s="2">
        <f t="shared" si="277"/>
        <v>0</v>
      </c>
      <c r="D2297" s="2">
        <f t="shared" si="278"/>
        <v>23.592859999999998</v>
      </c>
      <c r="E2297" s="2">
        <f t="shared" si="280"/>
        <v>23.445069999999998</v>
      </c>
      <c r="F2297" s="2">
        <f t="shared" si="281"/>
        <v>23.433910000000001</v>
      </c>
      <c r="G2297" s="2">
        <f t="shared" si="283"/>
        <v>23.897219999999997</v>
      </c>
      <c r="H2297" s="2">
        <f t="shared" si="279"/>
        <v>23.844191500000015</v>
      </c>
      <c r="I2297" s="2">
        <f t="array" ref="I2297">SUMPRODUCT(B2281:B2300, (ROW(B2281:B2300)-ROW(B2281)+1)) / (20*21/2)</f>
        <v>23.544538095238096</v>
      </c>
      <c r="J2297" s="2">
        <f t="shared" si="282"/>
        <v>23.579064971983041</v>
      </c>
      <c r="K2297" s="2">
        <f t="shared" si="284"/>
        <v>23.609665403898546</v>
      </c>
    </row>
    <row r="2298" spans="1:11" ht="13.5" x14ac:dyDescent="0.25">
      <c r="A2298" s="3">
        <f>TITRES_STAT!B2301</f>
        <v>45348</v>
      </c>
      <c r="B2298" s="17">
        <f>TITRES_STAT!D2301</f>
        <v>24.0763</v>
      </c>
      <c r="C2298" s="2">
        <f t="shared" si="277"/>
        <v>9.2999999999999972E-2</v>
      </c>
      <c r="D2298" s="2">
        <f t="shared" si="278"/>
        <v>23.760200000000001</v>
      </c>
      <c r="E2298" s="2">
        <f t="shared" si="280"/>
        <v>23.592879999999997</v>
      </c>
      <c r="F2298" s="2">
        <f t="shared" si="281"/>
        <v>23.429264999999997</v>
      </c>
      <c r="G2298" s="2">
        <f t="shared" si="283"/>
        <v>23.895733999999997</v>
      </c>
      <c r="H2298" s="2">
        <f t="shared" si="279"/>
        <v>23.862329500000016</v>
      </c>
      <c r="I2298" s="2">
        <f t="array" ref="I2298">SUMPRODUCT(B2282:B2301, (ROW(B2282:B2301)-ROW(B2282)+1)) / (20*21/2)</f>
        <v>23.613944285714283</v>
      </c>
      <c r="J2298" s="2">
        <f t="shared" si="282"/>
        <v>23.626420688937035</v>
      </c>
      <c r="K2298" s="2">
        <f t="shared" si="284"/>
        <v>23.627964799824095</v>
      </c>
    </row>
    <row r="2299" spans="1:11" ht="13.5" x14ac:dyDescent="0.25">
      <c r="A2299" s="3">
        <f>TITRES_STAT!B2302</f>
        <v>45349</v>
      </c>
      <c r="B2299" s="17">
        <f>TITRES_STAT!D2302</f>
        <v>23.379100000000001</v>
      </c>
      <c r="C2299" s="2">
        <f t="shared" si="277"/>
        <v>-0.69719999999999871</v>
      </c>
      <c r="D2299" s="2">
        <f t="shared" si="278"/>
        <v>23.788100000000004</v>
      </c>
      <c r="E2299" s="2">
        <f t="shared" si="280"/>
        <v>23.617049999999995</v>
      </c>
      <c r="F2299" s="2">
        <f t="shared" si="281"/>
        <v>23.391154999999994</v>
      </c>
      <c r="G2299" s="2">
        <f t="shared" si="283"/>
        <v>23.881790000000006</v>
      </c>
      <c r="H2299" s="2">
        <f t="shared" si="279"/>
        <v>23.874950000000013</v>
      </c>
      <c r="I2299" s="2">
        <f t="array" ref="I2299">SUMPRODUCT(B2283:B2302, (ROW(B2283:B2302)-ROW(B2283)+1)) / (20*21/2)</f>
        <v>23.676929999999999</v>
      </c>
      <c r="J2299" s="2">
        <f t="shared" si="282"/>
        <v>23.602866337609701</v>
      </c>
      <c r="K2299" s="2">
        <f t="shared" si="284"/>
        <v>23.618205395909424</v>
      </c>
    </row>
    <row r="2300" spans="1:11" ht="13.5" x14ac:dyDescent="0.25">
      <c r="A2300" s="3">
        <f>TITRES_STAT!B2303</f>
        <v>45350</v>
      </c>
      <c r="B2300" s="17">
        <f>TITRES_STAT!D2303</f>
        <v>24.150600000000001</v>
      </c>
      <c r="C2300" s="2">
        <f t="shared" si="277"/>
        <v>0.77149999999999963</v>
      </c>
      <c r="D2300" s="2">
        <f t="shared" si="278"/>
        <v>23.91452</v>
      </c>
      <c r="E2300" s="2">
        <f t="shared" si="280"/>
        <v>23.673750000000002</v>
      </c>
      <c r="F2300" s="2">
        <f t="shared" si="281"/>
        <v>23.412534999999998</v>
      </c>
      <c r="G2300" s="2">
        <f t="shared" si="283"/>
        <v>23.883276000000002</v>
      </c>
      <c r="H2300" s="2">
        <f t="shared" si="279"/>
        <v>23.887365500000008</v>
      </c>
      <c r="I2300" s="2">
        <f t="array" ref="I2300">SUMPRODUCT(B2284:B2303, (ROW(B2284:B2303)-ROW(B2284)+1)) / (20*21/2)</f>
        <v>23.737525714285713</v>
      </c>
      <c r="J2300" s="2">
        <f t="shared" si="282"/>
        <v>23.655031448313537</v>
      </c>
      <c r="K2300" s="2">
        <f t="shared" si="284"/>
        <v>23.639083615677684</v>
      </c>
    </row>
    <row r="2301" spans="1:11" ht="13.5" x14ac:dyDescent="0.25">
      <c r="A2301" s="3">
        <f>TITRES_STAT!B2304</f>
        <v>45351</v>
      </c>
      <c r="B2301" s="17">
        <f>TITRES_STAT!D2304</f>
        <v>24.141300000000001</v>
      </c>
      <c r="C2301" s="2">
        <f t="shared" si="277"/>
        <v>-9.2999999999996419E-3</v>
      </c>
      <c r="D2301" s="2">
        <f t="shared" si="278"/>
        <v>23.946120000000001</v>
      </c>
      <c r="E2301" s="2">
        <f t="shared" si="280"/>
        <v>23.729520000000001</v>
      </c>
      <c r="F2301" s="2">
        <f t="shared" si="281"/>
        <v>23.433449999999997</v>
      </c>
      <c r="G2301" s="2">
        <f t="shared" si="283"/>
        <v>23.892014</v>
      </c>
      <c r="H2301" s="2">
        <f t="shared" si="279"/>
        <v>23.895220500000015</v>
      </c>
      <c r="I2301" s="2">
        <f t="array" ref="I2301">SUMPRODUCT(B2285:B2304, (ROW(B2285:B2304)-ROW(B2285)+1)) / (20*21/2)</f>
        <v>23.722123809523811</v>
      </c>
      <c r="J2301" s="2">
        <f t="shared" si="282"/>
        <v>23.701342738950345</v>
      </c>
      <c r="K2301" s="2">
        <f t="shared" si="284"/>
        <v>23.658778375847184</v>
      </c>
    </row>
    <row r="2302" spans="1:11" ht="13.5" x14ac:dyDescent="0.25">
      <c r="A2302" s="3">
        <f>TITRES_STAT!B2305</f>
        <v>45352</v>
      </c>
      <c r="B2302" s="17">
        <f>TITRES_STAT!D2305</f>
        <v>24.094799999999999</v>
      </c>
      <c r="C2302" s="2">
        <f t="shared" si="277"/>
        <v>-4.6500000000001762E-2</v>
      </c>
      <c r="D2302" s="2">
        <f t="shared" si="278"/>
        <v>23.968419999999998</v>
      </c>
      <c r="E2302" s="2">
        <f t="shared" si="280"/>
        <v>23.780639999999998</v>
      </c>
      <c r="F2302" s="2">
        <f t="shared" si="281"/>
        <v>23.458544999999997</v>
      </c>
      <c r="G2302" s="2">
        <f t="shared" si="283"/>
        <v>23.894244000000004</v>
      </c>
      <c r="H2302" s="2">
        <f t="shared" si="279"/>
        <v>23.90148850000001</v>
      </c>
      <c r="I2302" s="2">
        <f t="array" ref="I2302">SUMPRODUCT(B2286:B2305, (ROW(B2286:B2305)-ROW(B2286)+1)) / (20*21/2)</f>
        <v>23.733363333333337</v>
      </c>
      <c r="J2302" s="2">
        <f t="shared" si="282"/>
        <v>23.738814859050311</v>
      </c>
      <c r="K2302" s="2">
        <f t="shared" si="284"/>
        <v>23.675877263068866</v>
      </c>
    </row>
    <row r="2303" spans="1:11" ht="13.5" x14ac:dyDescent="0.25">
      <c r="A2303" s="3">
        <f>TITRES_STAT!B2306</f>
        <v>45355</v>
      </c>
      <c r="B2303" s="17">
        <f>TITRES_STAT!D2306</f>
        <v>24.094799999999999</v>
      </c>
      <c r="C2303" s="2">
        <f t="shared" si="277"/>
        <v>0</v>
      </c>
      <c r="D2303" s="2">
        <f t="shared" si="278"/>
        <v>23.97212</v>
      </c>
      <c r="E2303" s="2">
        <f t="shared" si="280"/>
        <v>23.866160000000001</v>
      </c>
      <c r="F2303" s="2">
        <f t="shared" si="281"/>
        <v>23.522219999999997</v>
      </c>
      <c r="G2303" s="2">
        <f t="shared" si="283"/>
        <v>23.894614000000004</v>
      </c>
      <c r="H2303" s="2">
        <f t="shared" si="279"/>
        <v>23.906854000000006</v>
      </c>
      <c r="I2303" s="2">
        <f t="array" ref="I2303">SUMPRODUCT(B2287:B2306, (ROW(B2287:B2306)-ROW(B2287)+1)) / (20*21/2)</f>
        <v>23.775283809523813</v>
      </c>
      <c r="J2303" s="2">
        <f t="shared" si="282"/>
        <v>23.772718205807426</v>
      </c>
      <c r="K2303" s="2">
        <f t="shared" si="284"/>
        <v>23.692305605693619</v>
      </c>
    </row>
    <row r="2304" spans="1:11" ht="13.5" x14ac:dyDescent="0.25">
      <c r="A2304" s="3">
        <f>TITRES_STAT!B2307</f>
        <v>45356</v>
      </c>
      <c r="B2304" s="17">
        <f>TITRES_STAT!D2307</f>
        <v>23.360499999999998</v>
      </c>
      <c r="C2304" s="2">
        <f t="shared" si="277"/>
        <v>-0.73430000000000106</v>
      </c>
      <c r="D2304" s="2">
        <f t="shared" si="278"/>
        <v>23.968399999999995</v>
      </c>
      <c r="E2304" s="2">
        <f t="shared" si="280"/>
        <v>23.878250000000001</v>
      </c>
      <c r="F2304" s="2">
        <f t="shared" si="281"/>
        <v>23.539884999999998</v>
      </c>
      <c r="G2304" s="2">
        <f t="shared" si="283"/>
        <v>23.880298000000003</v>
      </c>
      <c r="H2304" s="2">
        <f t="shared" si="279"/>
        <v>23.908096500000003</v>
      </c>
      <c r="I2304" s="2">
        <f t="array" ref="I2304">SUMPRODUCT(B2288:B2307, (ROW(B2288:B2307)-ROW(B2288)+1)) / (20*21/2)</f>
        <v>23.811449523809525</v>
      </c>
      <c r="J2304" s="2">
        <f t="shared" si="282"/>
        <v>23.733459329063859</v>
      </c>
      <c r="K2304" s="2">
        <f t="shared" si="284"/>
        <v>23.679293621156614</v>
      </c>
    </row>
    <row r="2305" spans="1:11" ht="13.5" x14ac:dyDescent="0.25">
      <c r="A2305" s="3">
        <f>TITRES_STAT!B2308</f>
        <v>45357</v>
      </c>
      <c r="B2305" s="17">
        <f>TITRES_STAT!D2308</f>
        <v>23.657900000000001</v>
      </c>
      <c r="C2305" s="2">
        <f t="shared" si="277"/>
        <v>0.29740000000000322</v>
      </c>
      <c r="D2305" s="2">
        <f t="shared" si="278"/>
        <v>23.869859999999999</v>
      </c>
      <c r="E2305" s="2">
        <f t="shared" si="280"/>
        <v>23.892189999999999</v>
      </c>
      <c r="F2305" s="2">
        <f t="shared" si="281"/>
        <v>23.543134999999999</v>
      </c>
      <c r="G2305" s="2">
        <f t="shared" si="283"/>
        <v>23.872859999999999</v>
      </c>
      <c r="H2305" s="2">
        <f t="shared" si="279"/>
        <v>23.909471499999999</v>
      </c>
      <c r="I2305" s="2">
        <f t="array" ref="I2305">SUMPRODUCT(B2289:B2308, (ROW(B2289:B2308)-ROW(B2289)+1)) / (20*21/2)</f>
        <v>23.841418095238094</v>
      </c>
      <c r="J2305" s="2">
        <f t="shared" si="282"/>
        <v>23.726263202486351</v>
      </c>
      <c r="K2305" s="2">
        <f t="shared" si="284"/>
        <v>23.67845465562106</v>
      </c>
    </row>
    <row r="2306" spans="1:11" ht="13.5" x14ac:dyDescent="0.25">
      <c r="A2306" s="3">
        <f>TITRES_STAT!B2309</f>
        <v>45358</v>
      </c>
      <c r="B2306" s="17">
        <f>TITRES_STAT!D2309</f>
        <v>23.9833</v>
      </c>
      <c r="C2306" s="2">
        <f t="shared" si="277"/>
        <v>0.32539999999999836</v>
      </c>
      <c r="D2306" s="2">
        <f t="shared" si="278"/>
        <v>23.838259999999998</v>
      </c>
      <c r="E2306" s="2">
        <f t="shared" si="280"/>
        <v>23.892189999999999</v>
      </c>
      <c r="F2306" s="2">
        <f t="shared" si="281"/>
        <v>23.603559999999998</v>
      </c>
      <c r="G2306" s="2">
        <f t="shared" si="283"/>
        <v>23.872116000000002</v>
      </c>
      <c r="H2306" s="2">
        <f t="shared" si="279"/>
        <v>23.913331499999998</v>
      </c>
      <c r="I2306" s="2">
        <f t="array" ref="I2306">SUMPRODUCT(B2290:B2309, (ROW(B2290:B2309)-ROW(B2290)+1)) / (20*21/2)</f>
        <v>23.868333809523811</v>
      </c>
      <c r="J2306" s="2">
        <f t="shared" si="282"/>
        <v>23.750742897487651</v>
      </c>
      <c r="K2306" s="2">
        <f t="shared" si="284"/>
        <v>23.690409375008468</v>
      </c>
    </row>
    <row r="2307" spans="1:11" ht="13.5" x14ac:dyDescent="0.25">
      <c r="A2307" s="3">
        <f>TITRES_STAT!B2310</f>
        <v>45359</v>
      </c>
      <c r="B2307" s="17">
        <f>TITRES_STAT!D2310</f>
        <v>23.9833</v>
      </c>
      <c r="C2307" s="2">
        <f t="shared" si="277"/>
        <v>0</v>
      </c>
      <c r="D2307" s="2">
        <f t="shared" si="278"/>
        <v>23.815959999999997</v>
      </c>
      <c r="E2307" s="2">
        <f t="shared" si="280"/>
        <v>23.892189999999999</v>
      </c>
      <c r="F2307" s="2">
        <f t="shared" si="281"/>
        <v>23.66863</v>
      </c>
      <c r="G2307" s="2">
        <f t="shared" si="283"/>
        <v>23.871186000000009</v>
      </c>
      <c r="H2307" s="2">
        <f t="shared" si="279"/>
        <v>23.916559499999995</v>
      </c>
      <c r="I2307" s="2">
        <f t="array" ref="I2307">SUMPRODUCT(B2291:B2310, (ROW(B2291:B2310)-ROW(B2291)+1)) / (20*21/2)</f>
        <v>23.860939523809524</v>
      </c>
      <c r="J2307" s="2">
        <f t="shared" si="282"/>
        <v>23.772891192965016</v>
      </c>
      <c r="K2307" s="2">
        <f t="shared" si="284"/>
        <v>23.701895281870879</v>
      </c>
    </row>
    <row r="2308" spans="1:11" ht="13.5" x14ac:dyDescent="0.25">
      <c r="A2308" s="3">
        <f>TITRES_STAT!B2311</f>
        <v>45362</v>
      </c>
      <c r="B2308" s="17">
        <f>TITRES_STAT!D2311</f>
        <v>23.9833</v>
      </c>
      <c r="C2308" s="2">
        <f t="shared" ref="C2308:C2371" si="285">B2308-B2307</f>
        <v>0</v>
      </c>
      <c r="D2308" s="2">
        <f t="shared" si="278"/>
        <v>23.793659999999999</v>
      </c>
      <c r="E2308" s="2">
        <f t="shared" si="280"/>
        <v>23.882889999999996</v>
      </c>
      <c r="F2308" s="2">
        <f t="shared" si="281"/>
        <v>23.737884999999999</v>
      </c>
      <c r="G2308" s="2">
        <f t="shared" si="283"/>
        <v>23.869326000000004</v>
      </c>
      <c r="H2308" s="2">
        <f t="shared" si="279"/>
        <v>23.91956149999999</v>
      </c>
      <c r="I2308" s="2">
        <f t="array" ref="I2308">SUMPRODUCT(B2292:B2311, (ROW(B2292:B2311)-ROW(B2292)+1)) / (20*21/2)</f>
        <v>23.862712857142853</v>
      </c>
      <c r="J2308" s="2">
        <f t="shared" si="282"/>
        <v>23.792930126968347</v>
      </c>
      <c r="K2308" s="2">
        <f t="shared" si="284"/>
        <v>23.712930761013197</v>
      </c>
    </row>
    <row r="2309" spans="1:11" ht="13.5" x14ac:dyDescent="0.25">
      <c r="A2309" s="3">
        <f>TITRES_STAT!B2312</f>
        <v>45363</v>
      </c>
      <c r="B2309" s="17">
        <f>TITRES_STAT!D2312</f>
        <v>24.020499999999998</v>
      </c>
      <c r="C2309" s="2">
        <f t="shared" si="285"/>
        <v>3.7199999999998568E-2</v>
      </c>
      <c r="D2309" s="2">
        <f t="shared" si="278"/>
        <v>23.925660000000001</v>
      </c>
      <c r="E2309" s="2">
        <f t="shared" si="280"/>
        <v>23.947029999999998</v>
      </c>
      <c r="F2309" s="2">
        <f t="shared" si="281"/>
        <v>23.782039999999995</v>
      </c>
      <c r="G2309" s="2">
        <f t="shared" si="283"/>
        <v>23.86728200000001</v>
      </c>
      <c r="H2309" s="2">
        <f t="shared" si="279"/>
        <v>23.921620999999991</v>
      </c>
      <c r="I2309" s="2">
        <f t="array" ref="I2309">SUMPRODUCT(B2293:B2312, (ROW(B2293:B2312)-ROW(B2293)+1)) / (20*21/2)</f>
        <v>23.866966666666666</v>
      </c>
      <c r="J2309" s="2">
        <f t="shared" si="282"/>
        <v>23.814603448209457</v>
      </c>
      <c r="K2309" s="2">
        <f t="shared" si="284"/>
        <v>23.724992299796995</v>
      </c>
    </row>
    <row r="2310" spans="1:11" ht="13.5" x14ac:dyDescent="0.25">
      <c r="A2310" s="3">
        <f>TITRES_STAT!B2313</f>
        <v>45364</v>
      </c>
      <c r="B2310" s="17">
        <f>TITRES_STAT!D2313</f>
        <v>23.7044</v>
      </c>
      <c r="C2310" s="2">
        <f t="shared" si="285"/>
        <v>-0.31609999999999872</v>
      </c>
      <c r="D2310" s="2">
        <f t="shared" ref="D2310:D2373" si="286">AVERAGE(B2306:B2310)</f>
        <v>23.93496</v>
      </c>
      <c r="E2310" s="2">
        <f t="shared" si="280"/>
        <v>23.902409999999996</v>
      </c>
      <c r="F2310" s="2">
        <f t="shared" si="281"/>
        <v>23.788080000000001</v>
      </c>
      <c r="G2310" s="2">
        <f t="shared" si="283"/>
        <v>23.86728200000001</v>
      </c>
      <c r="H2310" s="2">
        <f t="shared" si="279"/>
        <v>23.918262999999989</v>
      </c>
      <c r="I2310" s="2">
        <f t="array" ref="I2310">SUMPRODUCT(B2294:B2313, (ROW(B2294:B2313)-ROW(B2294)+1)) / (20*21/2)</f>
        <v>23.914247619047615</v>
      </c>
      <c r="J2310" s="2">
        <f t="shared" si="282"/>
        <v>23.804107881713318</v>
      </c>
      <c r="K2310" s="2">
        <f t="shared" si="284"/>
        <v>23.724184758628489</v>
      </c>
    </row>
    <row r="2311" spans="1:11" ht="13.5" x14ac:dyDescent="0.25">
      <c r="A2311" s="3">
        <f>TITRES_STAT!B2314</f>
        <v>45365</v>
      </c>
      <c r="B2311" s="17">
        <f>TITRES_STAT!D2314</f>
        <v>23.806699999999999</v>
      </c>
      <c r="C2311" s="2">
        <f t="shared" si="285"/>
        <v>0.10229999999999961</v>
      </c>
      <c r="D2311" s="2">
        <f t="shared" si="286"/>
        <v>23.899639999999998</v>
      </c>
      <c r="E2311" s="2">
        <f t="shared" si="280"/>
        <v>23.868949999999998</v>
      </c>
      <c r="F2311" s="2">
        <f t="shared" si="281"/>
        <v>23.799234999999996</v>
      </c>
      <c r="G2311" s="2">
        <f t="shared" si="283"/>
        <v>23.86375000000001</v>
      </c>
      <c r="H2311" s="2">
        <f t="shared" si="279"/>
        <v>23.910902499999988</v>
      </c>
      <c r="I2311" s="2">
        <f t="array" ref="I2311">SUMPRODUCT(B2295:B2314, (ROW(B2295:B2314)-ROW(B2295)+1)) / (20*21/2)</f>
        <v>23.987418571428577</v>
      </c>
      <c r="J2311" s="2">
        <f t="shared" si="282"/>
        <v>23.804354750121572</v>
      </c>
      <c r="K2311" s="2">
        <f t="shared" si="284"/>
        <v>23.72742065044698</v>
      </c>
    </row>
    <row r="2312" spans="1:11" ht="13.5" x14ac:dyDescent="0.25">
      <c r="A2312" s="3">
        <f>TITRES_STAT!B2315</f>
        <v>45366</v>
      </c>
      <c r="B2312" s="17">
        <f>TITRES_STAT!D2315</f>
        <v>23.843900000000001</v>
      </c>
      <c r="C2312" s="2">
        <f t="shared" si="285"/>
        <v>3.720000000000212E-2</v>
      </c>
      <c r="D2312" s="2">
        <f t="shared" si="286"/>
        <v>23.871760000000002</v>
      </c>
      <c r="E2312" s="2">
        <f t="shared" si="280"/>
        <v>23.843859999999999</v>
      </c>
      <c r="F2312" s="2">
        <f t="shared" si="281"/>
        <v>23.812249999999995</v>
      </c>
      <c r="G2312" s="2">
        <f t="shared" si="283"/>
        <v>23.860962000000015</v>
      </c>
      <c r="H2312" s="2">
        <f t="shared" si="279"/>
        <v>23.904630999999991</v>
      </c>
      <c r="I2312" s="2">
        <f t="array" ref="I2312">SUMPRODUCT(B2296:B2315, (ROW(B2296:B2315)-ROW(B2296)+1)) / (20*21/2)</f>
        <v>24.075197142857142</v>
      </c>
      <c r="J2312" s="2">
        <f t="shared" si="282"/>
        <v>23.808120964395709</v>
      </c>
      <c r="K2312" s="2">
        <f t="shared" si="284"/>
        <v>23.731988468076509</v>
      </c>
    </row>
    <row r="2313" spans="1:11" ht="13.5" x14ac:dyDescent="0.25">
      <c r="A2313" s="3">
        <f>TITRES_STAT!B2316</f>
        <v>45369</v>
      </c>
      <c r="B2313" s="17">
        <f>TITRES_STAT!D2316</f>
        <v>24.308700000000002</v>
      </c>
      <c r="C2313" s="2">
        <f t="shared" si="285"/>
        <v>0.46480000000000032</v>
      </c>
      <c r="D2313" s="2">
        <f t="shared" si="286"/>
        <v>23.93684</v>
      </c>
      <c r="E2313" s="2">
        <f t="shared" si="280"/>
        <v>23.865249999999996</v>
      </c>
      <c r="F2313" s="2">
        <f t="shared" si="281"/>
        <v>23.865704999999995</v>
      </c>
      <c r="G2313" s="2">
        <f t="shared" si="283"/>
        <v>23.867656000000014</v>
      </c>
      <c r="H2313" s="2">
        <f t="shared" si="279"/>
        <v>23.90158649999999</v>
      </c>
      <c r="I2313" s="2">
        <f t="array" ref="I2313">SUMPRODUCT(B2297:B2316, (ROW(B2297:B2316)-ROW(B2297)+1)) / (20*21/2)</f>
        <v>24.188477619047617</v>
      </c>
      <c r="J2313" s="2">
        <f t="shared" si="282"/>
        <v>23.855795158262787</v>
      </c>
      <c r="K2313" s="2">
        <f t="shared" si="284"/>
        <v>23.754604606583314</v>
      </c>
    </row>
    <row r="2314" spans="1:11" ht="13.5" x14ac:dyDescent="0.25">
      <c r="A2314" s="3">
        <f>TITRES_STAT!B2317</f>
        <v>45370</v>
      </c>
      <c r="B2314" s="17">
        <f>TITRES_STAT!D2317</f>
        <v>24.634</v>
      </c>
      <c r="C2314" s="2">
        <f t="shared" si="285"/>
        <v>0.32529999999999859</v>
      </c>
      <c r="D2314" s="2">
        <f t="shared" si="286"/>
        <v>24.059540000000002</v>
      </c>
      <c r="E2314" s="2">
        <f t="shared" si="280"/>
        <v>23.992599999999999</v>
      </c>
      <c r="F2314" s="2">
        <f t="shared" si="281"/>
        <v>23.935425000000002</v>
      </c>
      <c r="G2314" s="2">
        <f t="shared" si="283"/>
        <v>23.880856000000012</v>
      </c>
      <c r="H2314" s="2">
        <f t="shared" ref="H2314:H2377" si="287">AVERAGE(B2115:B2314)</f>
        <v>23.898379499999987</v>
      </c>
      <c r="I2314" s="2">
        <f t="array" ref="I2314">SUMPRODUCT(B2298:B2317, (ROW(B2298:B2317)-ROW(B2298)+1)) / (20*21/2)</f>
        <v>24.287146190476189</v>
      </c>
      <c r="J2314" s="2">
        <f t="shared" si="282"/>
        <v>23.929909905094902</v>
      </c>
      <c r="K2314" s="2">
        <f t="shared" si="284"/>
        <v>23.789090700442792</v>
      </c>
    </row>
    <row r="2315" spans="1:11" ht="13.5" x14ac:dyDescent="0.25">
      <c r="A2315" s="3">
        <f>TITRES_STAT!B2318</f>
        <v>45372</v>
      </c>
      <c r="B2315" s="17">
        <f>TITRES_STAT!D2318</f>
        <v>24.857099999999999</v>
      </c>
      <c r="C2315" s="2">
        <f t="shared" si="285"/>
        <v>0.22309999999999874</v>
      </c>
      <c r="D2315" s="2">
        <f t="shared" si="286"/>
        <v>24.29008</v>
      </c>
      <c r="E2315" s="2">
        <f t="shared" si="280"/>
        <v>24.11252</v>
      </c>
      <c r="F2315" s="2">
        <f t="shared" si="281"/>
        <v>24.002355000000001</v>
      </c>
      <c r="G2315" s="2">
        <f t="shared" si="283"/>
        <v>23.90205000000001</v>
      </c>
      <c r="H2315" s="2">
        <f t="shared" si="287"/>
        <v>23.896287999999991</v>
      </c>
      <c r="I2315" s="2">
        <f t="array" ref="I2315">SUMPRODUCT(B2299:B2318, (ROW(B2299:B2318)-ROW(B2299)+1)) / (20*21/2)</f>
        <v>24.380502857142858</v>
      </c>
      <c r="J2315" s="2">
        <f t="shared" si="282"/>
        <v>24.01821372365729</v>
      </c>
      <c r="K2315" s="2">
        <f t="shared" si="284"/>
        <v>23.830973418072485</v>
      </c>
    </row>
    <row r="2316" spans="1:11" ht="13.5" x14ac:dyDescent="0.25">
      <c r="A2316" s="3">
        <f>TITRES_STAT!B2319</f>
        <v>45373</v>
      </c>
      <c r="B2316" s="17">
        <f>TITRES_STAT!D2319</f>
        <v>25.191800000000001</v>
      </c>
      <c r="C2316" s="2">
        <f t="shared" si="285"/>
        <v>0.33470000000000155</v>
      </c>
      <c r="D2316" s="2">
        <f t="shared" si="286"/>
        <v>24.567100000000003</v>
      </c>
      <c r="E2316" s="2">
        <f t="shared" ref="E2316:E2379" si="288">AVERAGE(B2307:B2316)</f>
        <v>24.233370000000001</v>
      </c>
      <c r="F2316" s="2">
        <f t="shared" si="281"/>
        <v>24.06278</v>
      </c>
      <c r="G2316" s="2">
        <f t="shared" si="283"/>
        <v>23.929938000000007</v>
      </c>
      <c r="H2316" s="2">
        <f t="shared" si="287"/>
        <v>23.895869999999992</v>
      </c>
      <c r="I2316" s="2">
        <f t="array" ref="I2316">SUMPRODUCT(B2300:B2319, (ROW(B2300:B2319)-ROW(B2300)+1)) / (20*21/2)</f>
        <v>24.468990476190474</v>
      </c>
      <c r="J2316" s="2">
        <f t="shared" si="282"/>
        <v>24.12998384521374</v>
      </c>
      <c r="K2316" s="2">
        <f t="shared" si="284"/>
        <v>23.884339166383366</v>
      </c>
    </row>
    <row r="2317" spans="1:11" ht="13.5" x14ac:dyDescent="0.25">
      <c r="A2317" s="3">
        <f>TITRES_STAT!B2320</f>
        <v>45376</v>
      </c>
      <c r="B2317" s="17">
        <f>TITRES_STAT!D2320</f>
        <v>25.098800000000001</v>
      </c>
      <c r="C2317" s="2">
        <f t="shared" si="285"/>
        <v>-9.2999999999999972E-2</v>
      </c>
      <c r="D2317" s="2">
        <f t="shared" si="286"/>
        <v>24.818080000000002</v>
      </c>
      <c r="E2317" s="2">
        <f t="shared" si="288"/>
        <v>24.344920000000005</v>
      </c>
      <c r="F2317" s="2">
        <f t="shared" si="281"/>
        <v>24.118555000000001</v>
      </c>
      <c r="G2317" s="2">
        <f t="shared" si="283"/>
        <v>23.955966000000007</v>
      </c>
      <c r="H2317" s="2">
        <f t="shared" si="287"/>
        <v>23.88741099999999</v>
      </c>
      <c r="I2317" s="2">
        <f t="array" ref="I2317">SUMPRODUCT(B2301:B2320, (ROW(B2301:B2320)-ROW(B2301)+1)) / (20*21/2)</f>
        <v>24.549289047619045</v>
      </c>
      <c r="J2317" s="2">
        <f t="shared" si="282"/>
        <v>24.222252050431479</v>
      </c>
      <c r="K2317" s="2">
        <f t="shared" si="284"/>
        <v>23.931965081427158</v>
      </c>
    </row>
    <row r="2318" spans="1:11" ht="13.5" x14ac:dyDescent="0.25">
      <c r="A2318" s="3">
        <f>TITRES_STAT!B2321</f>
        <v>45377</v>
      </c>
      <c r="B2318" s="17">
        <f>TITRES_STAT!D2321</f>
        <v>25.098800000000001</v>
      </c>
      <c r="C2318" s="2">
        <f t="shared" si="285"/>
        <v>0</v>
      </c>
      <c r="D2318" s="2">
        <f t="shared" si="286"/>
        <v>24.976099999999999</v>
      </c>
      <c r="E2318" s="2">
        <f t="shared" si="288"/>
        <v>24.456470000000003</v>
      </c>
      <c r="F2318" s="2">
        <f t="shared" si="281"/>
        <v>24.169679999999996</v>
      </c>
      <c r="G2318" s="2">
        <f t="shared" si="283"/>
        <v>23.970654000000003</v>
      </c>
      <c r="H2318" s="2">
        <f t="shared" si="287"/>
        <v>23.880903999999987</v>
      </c>
      <c r="I2318" s="2">
        <f t="array" ref="I2318">SUMPRODUCT(B2302:B2321, (ROW(B2302:B2321)-ROW(B2302)+1)) / (20*21/2)</f>
        <v>24.625072380952378</v>
      </c>
      <c r="J2318" s="2">
        <f t="shared" si="282"/>
        <v>24.305732807533246</v>
      </c>
      <c r="K2318" s="2">
        <f t="shared" si="284"/>
        <v>23.977723313528056</v>
      </c>
    </row>
    <row r="2319" spans="1:11" ht="13.5" x14ac:dyDescent="0.25">
      <c r="A2319" s="3">
        <f>TITRES_STAT!B2322</f>
        <v>45378</v>
      </c>
      <c r="B2319" s="17">
        <f>TITRES_STAT!D2322</f>
        <v>25.098800000000001</v>
      </c>
      <c r="C2319" s="2">
        <f t="shared" si="285"/>
        <v>0</v>
      </c>
      <c r="D2319" s="2">
        <f t="shared" si="286"/>
        <v>25.06906</v>
      </c>
      <c r="E2319" s="2">
        <f t="shared" si="288"/>
        <v>24.564300000000003</v>
      </c>
      <c r="F2319" s="2">
        <f t="shared" si="281"/>
        <v>24.255664999999997</v>
      </c>
      <c r="G2319" s="2">
        <f t="shared" si="283"/>
        <v>23.971025999999998</v>
      </c>
      <c r="H2319" s="2">
        <f t="shared" si="287"/>
        <v>23.876813999999985</v>
      </c>
      <c r="I2319" s="2">
        <f t="array" ref="I2319">SUMPRODUCT(B2303:B2322, (ROW(B2303:B2322)-ROW(B2303)+1)) / (20*21/2)</f>
        <v>24.688324761904759</v>
      </c>
      <c r="J2319" s="2">
        <f t="shared" si="282"/>
        <v>24.381263016339602</v>
      </c>
      <c r="K2319" s="2">
        <f t="shared" si="284"/>
        <v>24.021687105154406</v>
      </c>
    </row>
    <row r="2320" spans="1:11" ht="13.5" x14ac:dyDescent="0.25">
      <c r="A2320" s="3">
        <f>TITRES_STAT!B2323</f>
        <v>45379</v>
      </c>
      <c r="B2320" s="17">
        <f>TITRES_STAT!D2323</f>
        <v>25.098800000000001</v>
      </c>
      <c r="C2320" s="2">
        <f t="shared" si="285"/>
        <v>0</v>
      </c>
      <c r="D2320" s="2">
        <f t="shared" si="286"/>
        <v>25.117399999999996</v>
      </c>
      <c r="E2320" s="2">
        <f t="shared" si="288"/>
        <v>24.703740000000003</v>
      </c>
      <c r="F2320" s="2">
        <f t="shared" si="281"/>
        <v>24.303074999999996</v>
      </c>
      <c r="G2320" s="2">
        <f t="shared" si="283"/>
        <v>23.971397999999994</v>
      </c>
      <c r="H2320" s="2">
        <f t="shared" si="287"/>
        <v>23.872723999999984</v>
      </c>
      <c r="I2320" s="2">
        <f t="array" ref="I2320">SUMPRODUCT(B2304:B2323, (ROW(B2304:B2323)-ROW(B2304)+1)) / (20*21/2)</f>
        <v>24.747194761904762</v>
      </c>
      <c r="J2320" s="2">
        <f t="shared" si="282"/>
        <v>24.44959987192631</v>
      </c>
      <c r="K2320" s="2">
        <f t="shared" si="284"/>
        <v>24.063926826520902</v>
      </c>
    </row>
    <row r="2321" spans="1:11" ht="13.5" x14ac:dyDescent="0.25">
      <c r="A2321" s="3">
        <f>TITRES_STAT!B2324</f>
        <v>45380</v>
      </c>
      <c r="B2321" s="17">
        <f>TITRES_STAT!D2324</f>
        <v>25.098800000000001</v>
      </c>
      <c r="C2321" s="2">
        <f t="shared" si="285"/>
        <v>0</v>
      </c>
      <c r="D2321" s="2">
        <f t="shared" si="286"/>
        <v>25.098800000000001</v>
      </c>
      <c r="E2321" s="2">
        <f t="shared" si="288"/>
        <v>24.832950000000004</v>
      </c>
      <c r="F2321" s="2">
        <f t="shared" si="281"/>
        <v>24.350949999999994</v>
      </c>
      <c r="G2321" s="2">
        <f t="shared" si="283"/>
        <v>23.972327999999997</v>
      </c>
      <c r="H2321" s="2">
        <f t="shared" si="287"/>
        <v>23.873560499999986</v>
      </c>
      <c r="I2321" s="2">
        <f t="array" ref="I2321">SUMPRODUCT(B2305:B2324, (ROW(B2305:B2324)-ROW(B2305)+1)) / (20*21/2)</f>
        <v>24.80522523809524</v>
      </c>
      <c r="J2321" s="2">
        <f t="shared" si="282"/>
        <v>24.511428455552377</v>
      </c>
      <c r="K2321" s="2">
        <f t="shared" si="284"/>
        <v>24.104510088225965</v>
      </c>
    </row>
    <row r="2322" spans="1:11" ht="13.5" x14ac:dyDescent="0.25">
      <c r="A2322" s="3">
        <f>TITRES_STAT!B2325</f>
        <v>45383</v>
      </c>
      <c r="B2322" s="17">
        <f>TITRES_STAT!D2325</f>
        <v>25.0151</v>
      </c>
      <c r="C2322" s="2">
        <f t="shared" si="285"/>
        <v>-8.370000000000033E-2</v>
      </c>
      <c r="D2322" s="2">
        <f t="shared" si="286"/>
        <v>25.082060000000002</v>
      </c>
      <c r="E2322" s="2">
        <f t="shared" si="288"/>
        <v>24.950070000000004</v>
      </c>
      <c r="F2322" s="2">
        <f t="shared" si="281"/>
        <v>24.396964999999998</v>
      </c>
      <c r="G2322" s="2">
        <f t="shared" si="283"/>
        <v>23.975301999999996</v>
      </c>
      <c r="H2322" s="2">
        <f t="shared" si="287"/>
        <v>23.875465999999982</v>
      </c>
      <c r="I2322" s="2">
        <f t="array" ref="I2322">SUMPRODUCT(B2306:B2325, (ROW(B2306:B2325)-ROW(B2306)+1)) / (20*21/2)</f>
        <v>24.855199523809524</v>
      </c>
      <c r="J2322" s="2">
        <f t="shared" si="282"/>
        <v>24.559397174071197</v>
      </c>
      <c r="K2322" s="2">
        <f t="shared" si="284"/>
        <v>24.140219496530829</v>
      </c>
    </row>
    <row r="2323" spans="1:11" ht="13.5" x14ac:dyDescent="0.25">
      <c r="A2323" s="3">
        <f>TITRES_STAT!B2326</f>
        <v>45384</v>
      </c>
      <c r="B2323" s="17">
        <f>TITRES_STAT!D2326</f>
        <v>25.0151</v>
      </c>
      <c r="C2323" s="2">
        <f t="shared" si="285"/>
        <v>0</v>
      </c>
      <c r="D2323" s="2">
        <f t="shared" si="286"/>
        <v>25.065320000000003</v>
      </c>
      <c r="E2323" s="2">
        <f t="shared" si="288"/>
        <v>25.020710000000001</v>
      </c>
      <c r="F2323" s="2">
        <f t="shared" si="281"/>
        <v>24.442979999999999</v>
      </c>
      <c r="G2323" s="2">
        <f t="shared" si="283"/>
        <v>23.978275999999997</v>
      </c>
      <c r="H2323" s="2">
        <f t="shared" si="287"/>
        <v>23.877324999999978</v>
      </c>
      <c r="I2323" s="2">
        <f t="array" ref="I2323">SUMPRODUCT(B2307:B2326, (ROW(B2307:B2326)-ROW(B2307)+1)) / (20*21/2)</f>
        <v>24.894105238095239</v>
      </c>
      <c r="J2323" s="2">
        <f t="shared" si="282"/>
        <v>24.602797443207272</v>
      </c>
      <c r="K2323" s="2">
        <f t="shared" si="284"/>
        <v>24.174528535882562</v>
      </c>
    </row>
    <row r="2324" spans="1:11" ht="13.5" x14ac:dyDescent="0.25">
      <c r="A2324" s="3">
        <f>TITRES_STAT!B2327</f>
        <v>45385</v>
      </c>
      <c r="B2324" s="17">
        <f>TITRES_STAT!D2327</f>
        <v>25.052299999999999</v>
      </c>
      <c r="C2324" s="2">
        <f t="shared" si="285"/>
        <v>3.7199999999998568E-2</v>
      </c>
      <c r="D2324" s="2">
        <f t="shared" si="286"/>
        <v>25.05602</v>
      </c>
      <c r="E2324" s="2">
        <f t="shared" si="288"/>
        <v>25.062539999999998</v>
      </c>
      <c r="F2324" s="2">
        <f t="shared" ref="F2324:F2387" si="289">AVERAGE(B2305:B2324)</f>
        <v>24.527569999999997</v>
      </c>
      <c r="G2324" s="2">
        <f t="shared" si="283"/>
        <v>23.985153999999998</v>
      </c>
      <c r="H2324" s="2">
        <f t="shared" si="287"/>
        <v>23.878254499999979</v>
      </c>
      <c r="I2324" s="2">
        <f t="array" ref="I2324">SUMPRODUCT(B2308:B2327, (ROW(B2308:B2327)-ROW(B2308)+1)) / (20*21/2)</f>
        <v>24.892732380952381</v>
      </c>
      <c r="J2324" s="2">
        <f t="shared" si="282"/>
        <v>24.645607210520865</v>
      </c>
      <c r="K2324" s="2">
        <f t="shared" si="284"/>
        <v>24.208950946240108</v>
      </c>
    </row>
    <row r="2325" spans="1:11" ht="13.5" x14ac:dyDescent="0.25">
      <c r="A2325" s="3">
        <f>TITRES_STAT!B2328</f>
        <v>45386</v>
      </c>
      <c r="B2325" s="17">
        <f>TITRES_STAT!D2328</f>
        <v>25.052299999999999</v>
      </c>
      <c r="C2325" s="2">
        <f t="shared" si="285"/>
        <v>0</v>
      </c>
      <c r="D2325" s="2">
        <f t="shared" si="286"/>
        <v>25.046720000000001</v>
      </c>
      <c r="E2325" s="2">
        <f t="shared" si="288"/>
        <v>25.082059999999998</v>
      </c>
      <c r="F2325" s="2">
        <f t="shared" si="289"/>
        <v>24.597289999999997</v>
      </c>
      <c r="G2325" s="2">
        <f t="shared" si="283"/>
        <v>23.993706000000003</v>
      </c>
      <c r="H2325" s="2">
        <f t="shared" si="287"/>
        <v>23.878021999999984</v>
      </c>
      <c r="I2325" s="2">
        <f t="array" ref="I2325">SUMPRODUCT(B2309:B2328, (ROW(B2309:B2328)-ROW(B2309)+1)) / (20*21/2)</f>
        <v>24.888260952380953</v>
      </c>
      <c r="J2325" s="2">
        <f t="shared" ref="J2325:J2388" si="290">$J$4*B2325+J2324*(1-$J$4)</f>
        <v>24.684339857137925</v>
      </c>
      <c r="K2325" s="2">
        <f t="shared" si="284"/>
        <v>24.242023458152261</v>
      </c>
    </row>
    <row r="2326" spans="1:11" ht="13.5" x14ac:dyDescent="0.25">
      <c r="A2326" s="3">
        <f>TITRES_STAT!B2329</f>
        <v>45387</v>
      </c>
      <c r="B2326" s="17">
        <f>TITRES_STAT!D2329</f>
        <v>25.005800000000001</v>
      </c>
      <c r="C2326" s="2">
        <f t="shared" si="285"/>
        <v>-4.6499999999998209E-2</v>
      </c>
      <c r="D2326" s="2">
        <f t="shared" si="286"/>
        <v>25.028120000000001</v>
      </c>
      <c r="E2326" s="2">
        <f t="shared" si="288"/>
        <v>25.063459999999999</v>
      </c>
      <c r="F2326" s="2">
        <f t="shared" si="289"/>
        <v>24.648415</v>
      </c>
      <c r="G2326" s="2">
        <f t="shared" si="283"/>
        <v>24.010438000000001</v>
      </c>
      <c r="H2326" s="2">
        <f t="shared" si="287"/>
        <v>23.87839349999998</v>
      </c>
      <c r="I2326" s="2">
        <f t="array" ref="I2326">SUMPRODUCT(B2310:B2329, (ROW(B2310:B2329)-ROW(B2310)+1)) / (20*21/2)</f>
        <v>24.870957619047623</v>
      </c>
      <c r="J2326" s="2">
        <f t="shared" si="290"/>
        <v>24.714955108839074</v>
      </c>
      <c r="K2326" s="2">
        <f t="shared" si="284"/>
        <v>24.271975479401192</v>
      </c>
    </row>
    <row r="2327" spans="1:11" ht="13.5" x14ac:dyDescent="0.25">
      <c r="A2327" s="3">
        <f>TITRES_STAT!B2330</f>
        <v>45390</v>
      </c>
      <c r="B2327" s="17">
        <f>TITRES_STAT!D2330</f>
        <v>24.634</v>
      </c>
      <c r="C2327" s="2">
        <f t="shared" si="285"/>
        <v>-0.37180000000000035</v>
      </c>
      <c r="D2327" s="2">
        <f t="shared" si="286"/>
        <v>24.951899999999998</v>
      </c>
      <c r="E2327" s="2">
        <f t="shared" si="288"/>
        <v>25.01698</v>
      </c>
      <c r="F2327" s="2">
        <f t="shared" si="289"/>
        <v>24.680950000000003</v>
      </c>
      <c r="G2327" s="2">
        <f t="shared" si="283"/>
        <v>24.024381999999999</v>
      </c>
      <c r="H2327" s="2">
        <f t="shared" si="287"/>
        <v>23.876534499999984</v>
      </c>
      <c r="I2327" s="2">
        <f t="array" ref="I2327">SUMPRODUCT(B2311:B2330, (ROW(B2311:B2330)-ROW(B2311)+1)) / (20*21/2)</f>
        <v>24.79898142857143</v>
      </c>
      <c r="J2327" s="2">
        <f t="shared" si="290"/>
        <v>24.707245098473447</v>
      </c>
      <c r="K2327" s="2">
        <f t="shared" si="284"/>
        <v>24.286172519424674</v>
      </c>
    </row>
    <row r="2328" spans="1:11" ht="13.5" x14ac:dyDescent="0.25">
      <c r="A2328" s="3">
        <f>TITRES_STAT!B2331</f>
        <v>45394</v>
      </c>
      <c r="B2328" s="17">
        <f>TITRES_STAT!D2331</f>
        <v>24.634</v>
      </c>
      <c r="C2328" s="2">
        <f t="shared" si="285"/>
        <v>0</v>
      </c>
      <c r="D2328" s="2">
        <f t="shared" si="286"/>
        <v>24.875679999999999</v>
      </c>
      <c r="E2328" s="2">
        <f t="shared" si="288"/>
        <v>24.970500000000005</v>
      </c>
      <c r="F2328" s="2">
        <f t="shared" si="289"/>
        <v>24.713485000000002</v>
      </c>
      <c r="G2328" s="2">
        <f t="shared" si="283"/>
        <v>24.033677999999998</v>
      </c>
      <c r="H2328" s="2">
        <f t="shared" si="287"/>
        <v>23.874907499999981</v>
      </c>
      <c r="I2328" s="2">
        <f t="array" ref="I2328">SUMPRODUCT(B2312:B2331, (ROW(B2312:B2331)-ROW(B2312)+1)) / (20*21/2)</f>
        <v>24.716820000000002</v>
      </c>
      <c r="J2328" s="2">
        <f t="shared" si="290"/>
        <v>24.700269374809309</v>
      </c>
      <c r="K2328" s="2">
        <f t="shared" si="284"/>
        <v>24.299812812780573</v>
      </c>
    </row>
    <row r="2329" spans="1:11" ht="13.5" x14ac:dyDescent="0.25">
      <c r="A2329" s="3">
        <f>TITRES_STAT!B2332</f>
        <v>45397</v>
      </c>
      <c r="B2329" s="17">
        <f>TITRES_STAT!D2332</f>
        <v>24.5318</v>
      </c>
      <c r="C2329" s="2">
        <f t="shared" si="285"/>
        <v>-0.10219999999999985</v>
      </c>
      <c r="D2329" s="2">
        <f t="shared" si="286"/>
        <v>24.77158</v>
      </c>
      <c r="E2329" s="2">
        <f t="shared" si="288"/>
        <v>24.913800000000002</v>
      </c>
      <c r="F2329" s="2">
        <f t="shared" si="289"/>
        <v>24.739050000000002</v>
      </c>
      <c r="G2329" s="2">
        <f t="shared" si="283"/>
        <v>24.041487999999994</v>
      </c>
      <c r="H2329" s="2">
        <f t="shared" si="287"/>
        <v>23.869748499999979</v>
      </c>
      <c r="I2329" s="2">
        <f t="array" ref="I2329">SUMPRODUCT(B2313:B2332, (ROW(B2313:B2332)-ROW(B2313)+1)) / (20*21/2)</f>
        <v>24.625412857142855</v>
      </c>
      <c r="J2329" s="2">
        <f t="shared" si="290"/>
        <v>24.684224672446518</v>
      </c>
      <c r="K2329" s="2">
        <f t="shared" si="284"/>
        <v>24.308910349534276</v>
      </c>
    </row>
    <row r="2330" spans="1:11" ht="13.5" x14ac:dyDescent="0.25">
      <c r="A2330" s="3">
        <f>TITRES_STAT!B2333</f>
        <v>45398</v>
      </c>
      <c r="B2330" s="17">
        <f>TITRES_STAT!D2333</f>
        <v>23.9833</v>
      </c>
      <c r="C2330" s="2">
        <f t="shared" si="285"/>
        <v>-0.54850000000000065</v>
      </c>
      <c r="D2330" s="2">
        <f t="shared" si="286"/>
        <v>24.557780000000001</v>
      </c>
      <c r="E2330" s="2">
        <f t="shared" si="288"/>
        <v>24.802250000000004</v>
      </c>
      <c r="F2330" s="2">
        <f t="shared" si="289"/>
        <v>24.752995000000006</v>
      </c>
      <c r="G2330" s="2">
        <f t="shared" si="283"/>
        <v>24.046693999999992</v>
      </c>
      <c r="H2330" s="2">
        <f t="shared" si="287"/>
        <v>23.861846999999976</v>
      </c>
      <c r="I2330" s="2">
        <f t="array" ref="I2330">SUMPRODUCT(B2314:B2333, (ROW(B2314:B2333)-ROW(B2314)+1)) / (20*21/2)</f>
        <v>24.481103333333341</v>
      </c>
      <c r="J2330" s="2">
        <f t="shared" si="290"/>
        <v>24.617469941737326</v>
      </c>
      <c r="K2330" s="2">
        <f t="shared" si="284"/>
        <v>24.296141316219206</v>
      </c>
    </row>
    <row r="2331" spans="1:11" ht="13.5" x14ac:dyDescent="0.25">
      <c r="A2331" s="3">
        <f>TITRES_STAT!B2334</f>
        <v>45399</v>
      </c>
      <c r="B2331" s="17">
        <f>TITRES_STAT!D2334</f>
        <v>23.8903</v>
      </c>
      <c r="C2331" s="2">
        <f t="shared" si="285"/>
        <v>-9.2999999999999972E-2</v>
      </c>
      <c r="D2331" s="2">
        <f t="shared" si="286"/>
        <v>24.334679999999999</v>
      </c>
      <c r="E2331" s="2">
        <f t="shared" si="288"/>
        <v>24.681400000000004</v>
      </c>
      <c r="F2331" s="2">
        <f t="shared" si="289"/>
        <v>24.757175000000007</v>
      </c>
      <c r="G2331" s="2">
        <f t="shared" si="283"/>
        <v>24.050039999999996</v>
      </c>
      <c r="H2331" s="2">
        <f t="shared" si="287"/>
        <v>23.849297499999974</v>
      </c>
      <c r="I2331" s="2">
        <f t="array" ref="I2331">SUMPRODUCT(B2315:B2334, (ROW(B2315:B2334)-ROW(B2315)+1)) / (20*21/2)</f>
        <v>24.324179999999995</v>
      </c>
      <c r="J2331" s="2">
        <f t="shared" si="290"/>
        <v>24.548215661571867</v>
      </c>
      <c r="K2331" s="2">
        <f t="shared" si="284"/>
        <v>24.28022597048512</v>
      </c>
    </row>
    <row r="2332" spans="1:11" ht="13.5" x14ac:dyDescent="0.25">
      <c r="A2332" s="3">
        <f>TITRES_STAT!B2335</f>
        <v>45400</v>
      </c>
      <c r="B2332" s="17">
        <f>TITRES_STAT!D2335</f>
        <v>23.7974</v>
      </c>
      <c r="C2332" s="2">
        <f t="shared" si="285"/>
        <v>-9.2900000000000205E-2</v>
      </c>
      <c r="D2332" s="2">
        <f t="shared" si="286"/>
        <v>24.167359999999999</v>
      </c>
      <c r="E2332" s="2">
        <f t="shared" si="288"/>
        <v>24.559629999999999</v>
      </c>
      <c r="F2332" s="2">
        <f t="shared" si="289"/>
        <v>24.754850000000001</v>
      </c>
      <c r="G2332" s="2">
        <f t="shared" si="283"/>
        <v>24.05412999999999</v>
      </c>
      <c r="H2332" s="2">
        <f t="shared" si="287"/>
        <v>23.837677999999979</v>
      </c>
      <c r="I2332" s="2">
        <f t="array" ref="I2332">SUMPRODUCT(B2316:B2335, (ROW(B2316:B2335)-ROW(B2316)+1)) / (20*21/2)</f>
        <v>24.165934285714286</v>
      </c>
      <c r="J2332" s="2">
        <f t="shared" si="290"/>
        <v>24.47670940808883</v>
      </c>
      <c r="K2332" s="2">
        <f t="shared" si="284"/>
        <v>24.261291618701392</v>
      </c>
    </row>
    <row r="2333" spans="1:11" ht="13.5" x14ac:dyDescent="0.25">
      <c r="A2333" s="3">
        <f>TITRES_STAT!B2336</f>
        <v>45401</v>
      </c>
      <c r="B2333" s="17">
        <f>TITRES_STAT!D2336</f>
        <v>23.239599999999999</v>
      </c>
      <c r="C2333" s="2">
        <f t="shared" si="285"/>
        <v>-0.5578000000000003</v>
      </c>
      <c r="D2333" s="2">
        <f t="shared" si="286"/>
        <v>23.888479999999998</v>
      </c>
      <c r="E2333" s="2">
        <f t="shared" si="288"/>
        <v>24.382080000000002</v>
      </c>
      <c r="F2333" s="2">
        <f t="shared" si="289"/>
        <v>24.701394999999998</v>
      </c>
      <c r="G2333" s="2">
        <f t="shared" si="283"/>
        <v>24.062495999999992</v>
      </c>
      <c r="H2333" s="2">
        <f t="shared" si="287"/>
        <v>23.824198999999975</v>
      </c>
      <c r="I2333" s="2">
        <f t="array" ref="I2333">SUMPRODUCT(B2317:B2336, (ROW(B2317:B2336)-ROW(B2317)+1)) / (20*21/2)</f>
        <v>24.016718571428573</v>
      </c>
      <c r="J2333" s="2">
        <f t="shared" si="290"/>
        <v>24.358889464461324</v>
      </c>
      <c r="K2333" s="2">
        <f t="shared" si="284"/>
        <v>24.221225280713103</v>
      </c>
    </row>
    <row r="2334" spans="1:11" ht="13.5" x14ac:dyDescent="0.25">
      <c r="A2334" s="3">
        <f>TITRES_STAT!B2337</f>
        <v>45404</v>
      </c>
      <c r="B2334" s="17">
        <f>TITRES_STAT!D2337</f>
        <v>23.053699999999999</v>
      </c>
      <c r="C2334" s="2">
        <f t="shared" si="285"/>
        <v>-0.18590000000000018</v>
      </c>
      <c r="D2334" s="2">
        <f t="shared" si="286"/>
        <v>23.592859999999995</v>
      </c>
      <c r="E2334" s="2">
        <f t="shared" si="288"/>
        <v>24.182220000000001</v>
      </c>
      <c r="F2334" s="2">
        <f t="shared" si="289"/>
        <v>24.62238</v>
      </c>
      <c r="G2334" s="2">
        <f t="shared" si="283"/>
        <v>24.063425999999989</v>
      </c>
      <c r="H2334" s="2">
        <f t="shared" si="287"/>
        <v>23.81164949999998</v>
      </c>
      <c r="I2334" s="2">
        <f t="array" ref="I2334">SUMPRODUCT(B2318:B2337, (ROW(B2318:B2337)-ROW(B2318)+1)) / (20*21/2)</f>
        <v>23.903793333333326</v>
      </c>
      <c r="J2334" s="2">
        <f t="shared" si="290"/>
        <v>24.234585705941196</v>
      </c>
      <c r="K2334" s="2">
        <f t="shared" si="284"/>
        <v>24.1754399755871</v>
      </c>
    </row>
    <row r="2335" spans="1:11" ht="13.5" x14ac:dyDescent="0.25">
      <c r="A2335" s="3">
        <f>TITRES_STAT!B2338</f>
        <v>45405</v>
      </c>
      <c r="B2335" s="17">
        <f>TITRES_STAT!D2338</f>
        <v>22.960799999999999</v>
      </c>
      <c r="C2335" s="2">
        <f t="shared" si="285"/>
        <v>-9.2900000000000205E-2</v>
      </c>
      <c r="D2335" s="2">
        <f t="shared" si="286"/>
        <v>23.388359999999999</v>
      </c>
      <c r="E2335" s="2">
        <f t="shared" si="288"/>
        <v>23.97307</v>
      </c>
      <c r="F2335" s="2">
        <f t="shared" si="289"/>
        <v>24.527564999999999</v>
      </c>
      <c r="G2335" s="2">
        <f t="shared" si="283"/>
        <v>24.050783999999993</v>
      </c>
      <c r="H2335" s="2">
        <f t="shared" si="287"/>
        <v>23.79631149999998</v>
      </c>
      <c r="I2335" s="2">
        <f t="array" ref="I2335">SUMPRODUCT(B2319:B2338, (ROW(B2319:B2338)-ROW(B2319)+1)) / (20*21/2)</f>
        <v>23.791803809523806</v>
      </c>
      <c r="J2335" s="2">
        <f t="shared" si="290"/>
        <v>24.113272781565843</v>
      </c>
      <c r="K2335" s="2">
        <f t="shared" si="284"/>
        <v>24.127807035367997</v>
      </c>
    </row>
    <row r="2336" spans="1:11" ht="13.5" x14ac:dyDescent="0.25">
      <c r="A2336" s="3">
        <f>TITRES_STAT!B2339</f>
        <v>45406</v>
      </c>
      <c r="B2336" s="17">
        <f>TITRES_STAT!D2339</f>
        <v>22.960799999999999</v>
      </c>
      <c r="C2336" s="2">
        <f t="shared" si="285"/>
        <v>0</v>
      </c>
      <c r="D2336" s="2">
        <f t="shared" si="286"/>
        <v>23.202460000000002</v>
      </c>
      <c r="E2336" s="2">
        <f t="shared" si="288"/>
        <v>23.76857</v>
      </c>
      <c r="F2336" s="2">
        <f t="shared" si="289"/>
        <v>24.416014999999998</v>
      </c>
      <c r="G2336" s="2">
        <f t="shared" si="283"/>
        <v>24.054503999999998</v>
      </c>
      <c r="H2336" s="2">
        <f t="shared" si="287"/>
        <v>23.780508999999981</v>
      </c>
      <c r="I2336" s="2">
        <f t="array" ref="I2336">SUMPRODUCT(B2320:B2339, (ROW(B2320:B2339)-ROW(B2320)+1)) / (20*21/2)</f>
        <v>23.684681428571427</v>
      </c>
      <c r="J2336" s="2">
        <f t="shared" si="290"/>
        <v>24.003513469035763</v>
      </c>
      <c r="K2336" s="2">
        <f t="shared" si="284"/>
        <v>24.082042053588861</v>
      </c>
    </row>
    <row r="2337" spans="1:11" ht="13.5" x14ac:dyDescent="0.25">
      <c r="A2337" s="3">
        <f>TITRES_STAT!B2340</f>
        <v>45407</v>
      </c>
      <c r="B2337" s="17">
        <f>TITRES_STAT!D2340</f>
        <v>23.2303</v>
      </c>
      <c r="C2337" s="2">
        <f t="shared" si="285"/>
        <v>0.26950000000000074</v>
      </c>
      <c r="D2337" s="2">
        <f t="shared" si="286"/>
        <v>23.089040000000001</v>
      </c>
      <c r="E2337" s="2">
        <f t="shared" si="288"/>
        <v>23.6282</v>
      </c>
      <c r="F2337" s="2">
        <f t="shared" si="289"/>
        <v>24.322589999999998</v>
      </c>
      <c r="G2337" s="2">
        <f t="shared" si="283"/>
        <v>24.065471999999996</v>
      </c>
      <c r="H2337" s="2">
        <f t="shared" si="287"/>
        <v>23.765123999999986</v>
      </c>
      <c r="I2337" s="2">
        <f t="array" ref="I2337">SUMPRODUCT(B2321:B2340, (ROW(B2321:B2340)-ROW(B2321)+1)) / (20*21/2)</f>
        <v>23.578219047619054</v>
      </c>
      <c r="J2337" s="2">
        <f t="shared" si="290"/>
        <v>23.929874091032357</v>
      </c>
      <c r="K2337" s="2">
        <f t="shared" si="284"/>
        <v>24.048640404428511</v>
      </c>
    </row>
    <row r="2338" spans="1:11" ht="13.5" x14ac:dyDescent="0.25">
      <c r="A2338" s="3">
        <f>TITRES_STAT!B2341</f>
        <v>45408</v>
      </c>
      <c r="B2338" s="17">
        <f>TITRES_STAT!D2341</f>
        <v>23.146699999999999</v>
      </c>
      <c r="C2338" s="2">
        <f t="shared" si="285"/>
        <v>-8.3600000000000563E-2</v>
      </c>
      <c r="D2338" s="2">
        <f t="shared" si="286"/>
        <v>23.070460000000001</v>
      </c>
      <c r="E2338" s="2">
        <f t="shared" si="288"/>
        <v>23.479469999999999</v>
      </c>
      <c r="F2338" s="2">
        <f t="shared" si="289"/>
        <v>24.224985</v>
      </c>
      <c r="G2338" s="2">
        <f t="shared" si="283"/>
        <v>24.076441999999993</v>
      </c>
      <c r="H2338" s="2">
        <f t="shared" si="287"/>
        <v>23.749320999999988</v>
      </c>
      <c r="I2338" s="2">
        <f t="array" ref="I2338">SUMPRODUCT(B2322:B2341, (ROW(B2322:B2341)-ROW(B2322)+1)) / (20*21/2)</f>
        <v>23.464011904761904</v>
      </c>
      <c r="J2338" s="2">
        <f t="shared" si="290"/>
        <v>23.855286082362611</v>
      </c>
      <c r="K2338" s="2">
        <f t="shared" si="284"/>
        <v>24.01327019249014</v>
      </c>
    </row>
    <row r="2339" spans="1:11" ht="13.5" x14ac:dyDescent="0.25">
      <c r="A2339" s="3">
        <f>TITRES_STAT!B2342</f>
        <v>45411</v>
      </c>
      <c r="B2339" s="17">
        <f>TITRES_STAT!D2342</f>
        <v>23.100200000000001</v>
      </c>
      <c r="C2339" s="2">
        <f t="shared" si="285"/>
        <v>-4.6499999999998209E-2</v>
      </c>
      <c r="D2339" s="2">
        <f t="shared" si="286"/>
        <v>23.07976</v>
      </c>
      <c r="E2339" s="2">
        <f t="shared" si="288"/>
        <v>23.336310000000001</v>
      </c>
      <c r="F2339" s="2">
        <f t="shared" si="289"/>
        <v>24.125055000000003</v>
      </c>
      <c r="G2339" s="2">
        <f t="shared" si="283"/>
        <v>24.075697999999999</v>
      </c>
      <c r="H2339" s="2">
        <f t="shared" si="287"/>
        <v>23.734679999999983</v>
      </c>
      <c r="I2339" s="2">
        <f t="array" ref="I2339">SUMPRODUCT(B2323:B2342, (ROW(B2323:B2342)-ROW(B2323)+1)) / (20*21/2)</f>
        <v>23.359764285714288</v>
      </c>
      <c r="J2339" s="2">
        <f t="shared" si="290"/>
        <v>23.783373122137601</v>
      </c>
      <c r="K2339" s="2">
        <f t="shared" si="284"/>
        <v>23.977463518274842</v>
      </c>
    </row>
    <row r="2340" spans="1:11" ht="13.5" x14ac:dyDescent="0.25">
      <c r="A2340" s="3">
        <f>TITRES_STAT!B2343</f>
        <v>45412</v>
      </c>
      <c r="B2340" s="17">
        <f>TITRES_STAT!D2343</f>
        <v>23.007200000000001</v>
      </c>
      <c r="C2340" s="2">
        <f t="shared" si="285"/>
        <v>-9.2999999999999972E-2</v>
      </c>
      <c r="D2340" s="2">
        <f t="shared" si="286"/>
        <v>23.089040000000001</v>
      </c>
      <c r="E2340" s="2">
        <f t="shared" si="288"/>
        <v>23.238700000000001</v>
      </c>
      <c r="F2340" s="2">
        <f t="shared" si="289"/>
        <v>24.020475000000005</v>
      </c>
      <c r="G2340" s="2">
        <f t="shared" si="283"/>
        <v>24.064170000000001</v>
      </c>
      <c r="H2340" s="2">
        <f t="shared" si="287"/>
        <v>23.719573999999987</v>
      </c>
      <c r="I2340" s="2">
        <f t="array" ref="I2340">SUMPRODUCT(B2324:B2343, (ROW(B2324:B2343)-ROW(B2324)+1)) / (20*21/2)</f>
        <v>23.253617142857145</v>
      </c>
      <c r="J2340" s="2">
        <f t="shared" si="290"/>
        <v>23.709451872410209</v>
      </c>
      <c r="K2340" s="2">
        <f t="shared" si="284"/>
        <v>23.939413968538574</v>
      </c>
    </row>
    <row r="2341" spans="1:11" ht="13.5" x14ac:dyDescent="0.25">
      <c r="A2341" s="3">
        <f>TITRES_STAT!B2344</f>
        <v>45414</v>
      </c>
      <c r="B2341" s="17">
        <f>TITRES_STAT!D2344</f>
        <v>22.821300000000001</v>
      </c>
      <c r="C2341" s="2">
        <f t="shared" si="285"/>
        <v>-0.18590000000000018</v>
      </c>
      <c r="D2341" s="2">
        <f t="shared" si="286"/>
        <v>23.061140000000002</v>
      </c>
      <c r="E2341" s="2">
        <f t="shared" si="288"/>
        <v>23.131800000000005</v>
      </c>
      <c r="F2341" s="2">
        <f t="shared" si="289"/>
        <v>23.906600000000005</v>
      </c>
      <c r="G2341" s="2">
        <f t="shared" si="283"/>
        <v>24.048923999999996</v>
      </c>
      <c r="H2341" s="2">
        <f t="shared" si="287"/>
        <v>23.703073999999983</v>
      </c>
      <c r="I2341" s="2">
        <f t="array" ref="I2341">SUMPRODUCT(B2325:B2344, (ROW(B2325:B2344)-ROW(B2325)+1)) / (20*21/2)</f>
        <v>23.15858047619048</v>
      </c>
      <c r="J2341" s="2">
        <f t="shared" si="290"/>
        <v>23.624865979799711</v>
      </c>
      <c r="K2341" s="2">
        <f t="shared" si="284"/>
        <v>23.89556636192922</v>
      </c>
    </row>
    <row r="2342" spans="1:11" ht="13.5" x14ac:dyDescent="0.25">
      <c r="A2342" s="3">
        <f>TITRES_STAT!B2345</f>
        <v>45415</v>
      </c>
      <c r="B2342" s="17">
        <f>TITRES_STAT!D2345</f>
        <v>22.812000000000001</v>
      </c>
      <c r="C2342" s="2">
        <f t="shared" si="285"/>
        <v>-9.2999999999996419E-3</v>
      </c>
      <c r="D2342" s="2">
        <f t="shared" si="286"/>
        <v>22.97748</v>
      </c>
      <c r="E2342" s="2">
        <f t="shared" si="288"/>
        <v>23.033260000000006</v>
      </c>
      <c r="F2342" s="2">
        <f t="shared" si="289"/>
        <v>23.796445000000002</v>
      </c>
      <c r="G2342" s="2">
        <f t="shared" si="283"/>
        <v>24.033491999999992</v>
      </c>
      <c r="H2342" s="2">
        <f t="shared" si="287"/>
        <v>23.685318999999989</v>
      </c>
      <c r="I2342" s="2">
        <f t="array" ref="I2342">SUMPRODUCT(B2326:B2345, (ROW(B2326:B2345)-ROW(B2326)+1)) / (20*21/2)</f>
        <v>23.061545714285714</v>
      </c>
      <c r="J2342" s="2">
        <f t="shared" si="290"/>
        <v>23.547450172199738</v>
      </c>
      <c r="K2342" s="2">
        <f t="shared" si="284"/>
        <v>23.853073563422193</v>
      </c>
    </row>
    <row r="2343" spans="1:11" ht="13.5" x14ac:dyDescent="0.25">
      <c r="A2343" s="3">
        <f>TITRES_STAT!B2346</f>
        <v>45418</v>
      </c>
      <c r="B2343" s="17">
        <f>TITRES_STAT!D2346</f>
        <v>22.681899999999999</v>
      </c>
      <c r="C2343" s="2">
        <f t="shared" si="285"/>
        <v>-0.13010000000000232</v>
      </c>
      <c r="D2343" s="2">
        <f t="shared" si="286"/>
        <v>22.884519999999998</v>
      </c>
      <c r="E2343" s="2">
        <f t="shared" si="288"/>
        <v>22.97749</v>
      </c>
      <c r="F2343" s="2">
        <f t="shared" si="289"/>
        <v>23.679785000000003</v>
      </c>
      <c r="G2343" s="2">
        <f t="shared" si="283"/>
        <v>24.022337999999994</v>
      </c>
      <c r="H2343" s="2">
        <f t="shared" si="287"/>
        <v>23.666494999999987</v>
      </c>
      <c r="I2343" s="2">
        <f t="array" ref="I2343">SUMPRODUCT(B2327:B2346, (ROW(B2327:B2346)-ROW(B2327)+1)) / (20*21/2)</f>
        <v>22.954329523809523</v>
      </c>
      <c r="J2343" s="2">
        <f t="shared" si="290"/>
        <v>23.465016822466428</v>
      </c>
      <c r="K2343" s="2">
        <f t="shared" si="284"/>
        <v>23.807145188386027</v>
      </c>
    </row>
    <row r="2344" spans="1:11" ht="13.5" x14ac:dyDescent="0.25">
      <c r="A2344" s="3">
        <f>TITRES_STAT!B2347</f>
        <v>45419</v>
      </c>
      <c r="B2344" s="17">
        <f>TITRES_STAT!D2347</f>
        <v>22.681899999999999</v>
      </c>
      <c r="C2344" s="2">
        <f t="shared" si="285"/>
        <v>0</v>
      </c>
      <c r="D2344" s="2">
        <f t="shared" si="286"/>
        <v>22.80086</v>
      </c>
      <c r="E2344" s="2">
        <f t="shared" si="288"/>
        <v>22.94031</v>
      </c>
      <c r="F2344" s="2">
        <f t="shared" si="289"/>
        <v>23.561264999999999</v>
      </c>
      <c r="G2344" s="2">
        <f t="shared" si="283"/>
        <v>24.011184</v>
      </c>
      <c r="H2344" s="2">
        <f t="shared" si="287"/>
        <v>23.648832999999986</v>
      </c>
      <c r="I2344" s="2">
        <f t="array" ref="I2344">SUMPRODUCT(B2328:B2347, (ROW(B2328:B2347)-ROW(B2328)+1)) / (20*21/2)</f>
        <v>22.80683619047619</v>
      </c>
      <c r="J2344" s="2">
        <f t="shared" si="290"/>
        <v>23.390434267945814</v>
      </c>
      <c r="K2344" s="2">
        <f t="shared" si="284"/>
        <v>23.763017926096378</v>
      </c>
    </row>
    <row r="2345" spans="1:11" ht="13.5" x14ac:dyDescent="0.25">
      <c r="A2345" s="3">
        <f>TITRES_STAT!B2348</f>
        <v>45420</v>
      </c>
      <c r="B2345" s="17">
        <f>TITRES_STAT!D2348</f>
        <v>22.542400000000001</v>
      </c>
      <c r="C2345" s="2">
        <f t="shared" si="285"/>
        <v>-0.13949999999999818</v>
      </c>
      <c r="D2345" s="2">
        <f t="shared" si="286"/>
        <v>22.707900000000002</v>
      </c>
      <c r="E2345" s="2">
        <f t="shared" si="288"/>
        <v>22.898469999999996</v>
      </c>
      <c r="F2345" s="2">
        <f t="shared" si="289"/>
        <v>23.435770000000002</v>
      </c>
      <c r="G2345" s="2">
        <f t="shared" si="283"/>
        <v>23.991662000000002</v>
      </c>
      <c r="H2345" s="2">
        <f t="shared" si="287"/>
        <v>23.629357999999989</v>
      </c>
      <c r="I2345" s="2">
        <f t="array" ref="I2345">SUMPRODUCT(B2329:B2348, (ROW(B2329:B2348)-ROW(B2329)+1)) / (20*21/2)</f>
        <v>22.704046190476188</v>
      </c>
      <c r="J2345" s="2">
        <f t="shared" si="290"/>
        <v>23.309669099570019</v>
      </c>
      <c r="K2345" s="2">
        <f t="shared" si="284"/>
        <v>23.71515055644554</v>
      </c>
    </row>
    <row r="2346" spans="1:11" ht="13.5" x14ac:dyDescent="0.25">
      <c r="A2346" s="3">
        <f>TITRES_STAT!B2349</f>
        <v>45421</v>
      </c>
      <c r="B2346" s="17">
        <f>TITRES_STAT!D2349</f>
        <v>22.31</v>
      </c>
      <c r="C2346" s="2">
        <f t="shared" si="285"/>
        <v>-0.23240000000000194</v>
      </c>
      <c r="D2346" s="2">
        <f t="shared" si="286"/>
        <v>22.605640000000001</v>
      </c>
      <c r="E2346" s="2">
        <f t="shared" si="288"/>
        <v>22.833389999999998</v>
      </c>
      <c r="F2346" s="2">
        <f t="shared" si="289"/>
        <v>23.300980000000003</v>
      </c>
      <c r="G2346" s="2">
        <f t="shared" si="283"/>
        <v>23.958195999999997</v>
      </c>
      <c r="H2346" s="2">
        <f t="shared" si="287"/>
        <v>23.609836499999997</v>
      </c>
      <c r="I2346" s="2">
        <f t="array" ref="I2346">SUMPRODUCT(B2330:B2349, (ROW(B2330:B2349)-ROW(B2330)+1)) / (20*21/2)</f>
        <v>22.613429523809518</v>
      </c>
      <c r="J2346" s="2">
        <f t="shared" si="290"/>
        <v>23.214462518658589</v>
      </c>
      <c r="K2346" s="2">
        <f t="shared" si="284"/>
        <v>23.66004661305552</v>
      </c>
    </row>
    <row r="2347" spans="1:11" ht="13.5" x14ac:dyDescent="0.25">
      <c r="A2347" s="3">
        <f>TITRES_STAT!B2350</f>
        <v>45422</v>
      </c>
      <c r="B2347" s="17">
        <f>TITRES_STAT!D2350</f>
        <v>21.752300000000002</v>
      </c>
      <c r="C2347" s="2">
        <f t="shared" si="285"/>
        <v>-0.55769999999999698</v>
      </c>
      <c r="D2347" s="2">
        <f t="shared" si="286"/>
        <v>22.393700000000003</v>
      </c>
      <c r="E2347" s="2">
        <f t="shared" si="288"/>
        <v>22.685589999999998</v>
      </c>
      <c r="F2347" s="2">
        <f t="shared" si="289"/>
        <v>23.156894999999999</v>
      </c>
      <c r="G2347" s="2">
        <f t="shared" si="283"/>
        <v>23.913575999999999</v>
      </c>
      <c r="H2347" s="2">
        <f t="shared" si="287"/>
        <v>23.587526499999996</v>
      </c>
      <c r="I2347" s="2">
        <f t="array" ref="I2347">SUMPRODUCT(B2331:B2350, (ROW(B2331:B2350)-ROW(B2331)+1)) / (20*21/2)</f>
        <v>22.468109047619045</v>
      </c>
      <c r="J2347" s="2">
        <f t="shared" si="290"/>
        <v>23.075208945453006</v>
      </c>
      <c r="K2347" s="2">
        <f t="shared" si="284"/>
        <v>23.585233020386678</v>
      </c>
    </row>
    <row r="2348" spans="1:11" ht="13.5" x14ac:dyDescent="0.25">
      <c r="A2348" s="3">
        <f>TITRES_STAT!B2351</f>
        <v>45425</v>
      </c>
      <c r="B2348" s="17">
        <f>TITRES_STAT!D2351</f>
        <v>22.0776</v>
      </c>
      <c r="C2348" s="2">
        <f t="shared" si="285"/>
        <v>0.32529999999999859</v>
      </c>
      <c r="D2348" s="2">
        <f t="shared" si="286"/>
        <v>22.272840000000002</v>
      </c>
      <c r="E2348" s="2">
        <f t="shared" si="288"/>
        <v>22.578679999999995</v>
      </c>
      <c r="F2348" s="2">
        <f t="shared" si="289"/>
        <v>23.029074999999999</v>
      </c>
      <c r="G2348" s="2">
        <f t="shared" si="283"/>
        <v>23.873601999999995</v>
      </c>
      <c r="H2348" s="2">
        <f t="shared" si="287"/>
        <v>23.567307999999997</v>
      </c>
      <c r="I2348" s="2">
        <f t="array" ref="I2348">SUMPRODUCT(B2332:B2351, (ROW(B2332:B2351)-ROW(B2332)+1)) / (20*21/2)</f>
        <v>22.401573333333332</v>
      </c>
      <c r="J2348" s="2">
        <f t="shared" si="290"/>
        <v>22.980198569695578</v>
      </c>
      <c r="K2348" s="2">
        <f t="shared" si="284"/>
        <v>23.526110156842105</v>
      </c>
    </row>
    <row r="2349" spans="1:11" ht="13.5" x14ac:dyDescent="0.25">
      <c r="A2349" s="3">
        <f>TITRES_STAT!B2352</f>
        <v>45426</v>
      </c>
      <c r="B2349" s="17">
        <f>TITRES_STAT!D2352</f>
        <v>22.0776</v>
      </c>
      <c r="C2349" s="2">
        <f t="shared" si="285"/>
        <v>0</v>
      </c>
      <c r="D2349" s="2">
        <f t="shared" si="286"/>
        <v>22.151980000000002</v>
      </c>
      <c r="E2349" s="2">
        <f t="shared" si="288"/>
        <v>22.476419999999997</v>
      </c>
      <c r="F2349" s="2">
        <f t="shared" si="289"/>
        <v>22.906365000000001</v>
      </c>
      <c r="G2349" s="2">
        <f t="shared" si="283"/>
        <v>23.847572</v>
      </c>
      <c r="H2349" s="2">
        <f t="shared" si="287"/>
        <v>23.543742999999999</v>
      </c>
      <c r="I2349" s="2">
        <f t="array" ref="I2349">SUMPRODUCT(B2333:B2352, (ROW(B2333:B2352)-ROW(B2333)+1)) / (20*21/2)</f>
        <v>22.321545714285712</v>
      </c>
      <c r="J2349" s="2">
        <f t="shared" si="290"/>
        <v>22.894236801153141</v>
      </c>
      <c r="K2349" s="2">
        <f t="shared" si="284"/>
        <v>23.469305836965944</v>
      </c>
    </row>
    <row r="2350" spans="1:11" ht="13.5" x14ac:dyDescent="0.25">
      <c r="A2350" s="3">
        <f>TITRES_STAT!B2353</f>
        <v>45427</v>
      </c>
      <c r="B2350" s="17">
        <f>TITRES_STAT!D2353</f>
        <v>21.380500000000001</v>
      </c>
      <c r="C2350" s="2">
        <f t="shared" si="285"/>
        <v>-0.69709999999999894</v>
      </c>
      <c r="D2350" s="2">
        <f t="shared" si="286"/>
        <v>21.919599999999999</v>
      </c>
      <c r="E2350" s="2">
        <f t="shared" si="288"/>
        <v>22.313749999999999</v>
      </c>
      <c r="F2350" s="2">
        <f t="shared" si="289"/>
        <v>22.776225</v>
      </c>
      <c r="G2350" s="2">
        <f t="shared" si="283"/>
        <v>23.792169999999995</v>
      </c>
      <c r="H2350" s="2">
        <f t="shared" si="287"/>
        <v>23.516784999999995</v>
      </c>
      <c r="I2350" s="2">
        <f t="array" ref="I2350">SUMPRODUCT(B2334:B2353, (ROW(B2334:B2353)-ROW(B2334)+1)) / (20*21/2)</f>
        <v>22.246385238095236</v>
      </c>
      <c r="J2350" s="2">
        <f t="shared" si="290"/>
        <v>22.750071391519509</v>
      </c>
      <c r="K2350" s="2">
        <f t="shared" si="284"/>
        <v>23.387391882575123</v>
      </c>
    </row>
    <row r="2351" spans="1:11" ht="13.5" x14ac:dyDescent="0.25">
      <c r="A2351" s="3">
        <f>TITRES_STAT!B2354</f>
        <v>45428</v>
      </c>
      <c r="B2351" s="17">
        <f>TITRES_STAT!D2354</f>
        <v>22.0776</v>
      </c>
      <c r="C2351" s="2">
        <f t="shared" si="285"/>
        <v>0.69709999999999894</v>
      </c>
      <c r="D2351" s="2">
        <f t="shared" si="286"/>
        <v>21.87312</v>
      </c>
      <c r="E2351" s="2">
        <f t="shared" si="288"/>
        <v>22.239379999999997</v>
      </c>
      <c r="F2351" s="2">
        <f t="shared" si="289"/>
        <v>22.685590000000001</v>
      </c>
      <c r="G2351" s="2">
        <f t="shared" si="283"/>
        <v>23.750895999999997</v>
      </c>
      <c r="H2351" s="2">
        <f t="shared" si="287"/>
        <v>23.493637999999997</v>
      </c>
      <c r="I2351" s="2">
        <f t="array" ref="I2351">SUMPRODUCT(B2335:B2354, (ROW(B2335:B2354)-ROW(B2335)+1)) / (20*21/2)</f>
        <v>22.253333333333334</v>
      </c>
      <c r="J2351" s="2">
        <f t="shared" si="290"/>
        <v>22.686026497089077</v>
      </c>
      <c r="K2351" s="2">
        <f t="shared" si="284"/>
        <v>23.33602749502316</v>
      </c>
    </row>
    <row r="2352" spans="1:11" ht="13.5" x14ac:dyDescent="0.25">
      <c r="A2352" s="3">
        <f>TITRES_STAT!B2355</f>
        <v>45429</v>
      </c>
      <c r="B2352" s="17">
        <f>TITRES_STAT!D2355</f>
        <v>21.845300000000002</v>
      </c>
      <c r="C2352" s="2">
        <f t="shared" si="285"/>
        <v>-0.23229999999999862</v>
      </c>
      <c r="D2352" s="2">
        <f t="shared" si="286"/>
        <v>21.891720000000003</v>
      </c>
      <c r="E2352" s="2">
        <f t="shared" si="288"/>
        <v>22.142710000000001</v>
      </c>
      <c r="F2352" s="2">
        <f t="shared" si="289"/>
        <v>22.587985000000003</v>
      </c>
      <c r="G2352" s="2">
        <f t="shared" si="283"/>
        <v>23.705905999999999</v>
      </c>
      <c r="H2352" s="2">
        <f t="shared" si="287"/>
        <v>23.469329500000001</v>
      </c>
      <c r="I2352" s="2">
        <f t="array" ref="I2352">SUMPRODUCT(B2336:B2355, (ROW(B2336:B2355)-ROW(B2336)+1)) / (20*21/2)</f>
        <v>22.253647142857144</v>
      </c>
      <c r="J2352" s="2">
        <f t="shared" si="290"/>
        <v>22.605957306890119</v>
      </c>
      <c r="K2352" s="2">
        <f t="shared" si="284"/>
        <v>23.277567593257547</v>
      </c>
    </row>
    <row r="2353" spans="1:11" ht="13.5" x14ac:dyDescent="0.25">
      <c r="A2353" s="3">
        <f>TITRES_STAT!B2356</f>
        <v>45432</v>
      </c>
      <c r="B2353" s="17">
        <f>TITRES_STAT!D2356</f>
        <v>21.7988</v>
      </c>
      <c r="C2353" s="2">
        <f t="shared" si="285"/>
        <v>-4.6500000000001762E-2</v>
      </c>
      <c r="D2353" s="2">
        <f t="shared" si="286"/>
        <v>21.83596</v>
      </c>
      <c r="E2353" s="2">
        <f t="shared" si="288"/>
        <v>22.054400000000001</v>
      </c>
      <c r="F2353" s="2">
        <f t="shared" si="289"/>
        <v>22.515944999999999</v>
      </c>
      <c r="G2353" s="2">
        <f t="shared" si="283"/>
        <v>23.659986000000007</v>
      </c>
      <c r="H2353" s="2">
        <f t="shared" si="287"/>
        <v>23.447437999999988</v>
      </c>
      <c r="I2353" s="2">
        <f t="array" ref="I2353">SUMPRODUCT(B2337:B2356, (ROW(B2337:B2356)-ROW(B2337)+1)) / (20*21/2)</f>
        <v>22.241117142857139</v>
      </c>
      <c r="J2353" s="2">
        <f t="shared" si="290"/>
        <v>22.529085182424392</v>
      </c>
      <c r="K2353" s="2">
        <f t="shared" si="284"/>
        <v>23.219576707247448</v>
      </c>
    </row>
    <row r="2354" spans="1:11" ht="13.5" x14ac:dyDescent="0.25">
      <c r="A2354" s="3">
        <f>TITRES_STAT!B2357</f>
        <v>45433</v>
      </c>
      <c r="B2354" s="17">
        <f>TITRES_STAT!D2357</f>
        <v>22.588899999999999</v>
      </c>
      <c r="C2354" s="2">
        <f t="shared" si="285"/>
        <v>0.79009999999999891</v>
      </c>
      <c r="D2354" s="2">
        <f t="shared" si="286"/>
        <v>21.938220000000001</v>
      </c>
      <c r="E2354" s="2">
        <f t="shared" si="288"/>
        <v>22.045100000000001</v>
      </c>
      <c r="F2354" s="2">
        <f t="shared" si="289"/>
        <v>22.492705000000004</v>
      </c>
      <c r="G2354" s="2">
        <f t="shared" ref="G2354:G2417" si="291">AVERAGE(B2305:B2354)</f>
        <v>23.644554000000003</v>
      </c>
      <c r="H2354" s="2">
        <f t="shared" si="287"/>
        <v>23.429543499999991</v>
      </c>
      <c r="I2354" s="2">
        <f t="array" ref="I2354">SUMPRODUCT(B2338:B2357, (ROW(B2338:B2357)-ROW(B2338)+1)) / (20*21/2)</f>
        <v>22.237753333333334</v>
      </c>
      <c r="J2354" s="2">
        <f t="shared" si="290"/>
        <v>22.534781831717307</v>
      </c>
      <c r="K2354" s="2">
        <f t="shared" si="284"/>
        <v>23.194844287355391</v>
      </c>
    </row>
    <row r="2355" spans="1:11" ht="13.5" x14ac:dyDescent="0.25">
      <c r="A2355" s="3">
        <f>TITRES_STAT!B2358</f>
        <v>45434</v>
      </c>
      <c r="B2355" s="17">
        <f>TITRES_STAT!D2358</f>
        <v>22.495999999999999</v>
      </c>
      <c r="C2355" s="2">
        <f t="shared" si="285"/>
        <v>-9.2900000000000205E-2</v>
      </c>
      <c r="D2355" s="2">
        <f t="shared" si="286"/>
        <v>22.161319999999996</v>
      </c>
      <c r="E2355" s="2">
        <f t="shared" si="288"/>
        <v>22.040460000000003</v>
      </c>
      <c r="F2355" s="2">
        <f t="shared" si="289"/>
        <v>22.469465</v>
      </c>
      <c r="G2355" s="2">
        <f t="shared" si="291"/>
        <v>23.621316000000007</v>
      </c>
      <c r="H2355" s="2">
        <f t="shared" si="287"/>
        <v>23.411881499999989</v>
      </c>
      <c r="I2355" s="2">
        <f t="array" ref="I2355">SUMPRODUCT(B2339:B2358, (ROW(B2339:B2358)-ROW(B2339)+1)) / (20*21/2)</f>
        <v>22.238329047619047</v>
      </c>
      <c r="J2355" s="2">
        <f t="shared" si="290"/>
        <v>22.531088323934707</v>
      </c>
      <c r="K2355" s="2">
        <f t="shared" ref="K2355:K2418" si="292">$K$4*B2355+(1-$K$4)*K2354</f>
        <v>23.167438629027732</v>
      </c>
    </row>
    <row r="2356" spans="1:11" ht="13.5" x14ac:dyDescent="0.25">
      <c r="A2356" s="3">
        <f>TITRES_STAT!B2359</f>
        <v>45435</v>
      </c>
      <c r="B2356" s="17">
        <f>TITRES_STAT!D2359</f>
        <v>22.337900000000001</v>
      </c>
      <c r="C2356" s="2">
        <f t="shared" si="285"/>
        <v>-0.15809999999999746</v>
      </c>
      <c r="D2356" s="2">
        <f t="shared" si="286"/>
        <v>22.213380000000001</v>
      </c>
      <c r="E2356" s="2">
        <f t="shared" si="288"/>
        <v>22.04325</v>
      </c>
      <c r="F2356" s="2">
        <f t="shared" si="289"/>
        <v>22.438320000000001</v>
      </c>
      <c r="G2356" s="2">
        <f t="shared" si="291"/>
        <v>23.588408000000001</v>
      </c>
      <c r="H2356" s="2">
        <f t="shared" si="287"/>
        <v>23.39528799999999</v>
      </c>
      <c r="I2356" s="2">
        <f t="array" ref="I2356">SUMPRODUCT(B2340:B2359, (ROW(B2340:B2359)-ROW(B2340)+1)) / (20*21/2)</f>
        <v>22.242446190476194</v>
      </c>
      <c r="J2356" s="2">
        <f t="shared" si="290"/>
        <v>22.512689435940924</v>
      </c>
      <c r="K2356" s="2">
        <f t="shared" si="292"/>
        <v>23.134907702399197</v>
      </c>
    </row>
    <row r="2357" spans="1:11" ht="13.5" x14ac:dyDescent="0.25">
      <c r="A2357" s="3">
        <f>TITRES_STAT!B2360</f>
        <v>45436</v>
      </c>
      <c r="B2357" s="17">
        <f>TITRES_STAT!D2360</f>
        <v>22.402999999999999</v>
      </c>
      <c r="C2357" s="2">
        <f t="shared" si="285"/>
        <v>6.5099999999997493E-2</v>
      </c>
      <c r="D2357" s="2">
        <f t="shared" si="286"/>
        <v>22.324919999999999</v>
      </c>
      <c r="E2357" s="2">
        <f t="shared" si="288"/>
        <v>22.108319999999999</v>
      </c>
      <c r="F2357" s="2">
        <f t="shared" si="289"/>
        <v>22.396954999999998</v>
      </c>
      <c r="G2357" s="2">
        <f t="shared" si="291"/>
        <v>23.556802000000001</v>
      </c>
      <c r="H2357" s="2">
        <f t="shared" si="287"/>
        <v>23.377718999999992</v>
      </c>
      <c r="I2357" s="2">
        <f t="array" ref="I2357">SUMPRODUCT(B2341:B2360, (ROW(B2341:B2360)-ROW(B2341)+1)) / (20*21/2)</f>
        <v>22.241026190476191</v>
      </c>
      <c r="J2357" s="2">
        <f t="shared" si="290"/>
        <v>22.50224282299417</v>
      </c>
      <c r="K2357" s="2">
        <f t="shared" si="292"/>
        <v>23.106205439560011</v>
      </c>
    </row>
    <row r="2358" spans="1:11" ht="13.5" x14ac:dyDescent="0.25">
      <c r="A2358" s="3">
        <f>TITRES_STAT!B2361</f>
        <v>45439</v>
      </c>
      <c r="B2358" s="17">
        <f>TITRES_STAT!D2361</f>
        <v>22.402999999999999</v>
      </c>
      <c r="C2358" s="2">
        <f t="shared" si="285"/>
        <v>0</v>
      </c>
      <c r="D2358" s="2">
        <f t="shared" si="286"/>
        <v>22.445759999999996</v>
      </c>
      <c r="E2358" s="2">
        <f t="shared" si="288"/>
        <v>22.140859999999996</v>
      </c>
      <c r="F2358" s="2">
        <f t="shared" si="289"/>
        <v>22.359770000000001</v>
      </c>
      <c r="G2358" s="2">
        <f t="shared" si="291"/>
        <v>23.525196000000001</v>
      </c>
      <c r="H2358" s="2">
        <f t="shared" si="287"/>
        <v>23.361915999999997</v>
      </c>
      <c r="I2358" s="2">
        <f t="array" ref="I2358">SUMPRODUCT(B2342:B2361, (ROW(B2342:B2361)-ROW(B2342)+1)) / (20*21/2)</f>
        <v>22.234078571428569</v>
      </c>
      <c r="J2358" s="2">
        <f t="shared" si="290"/>
        <v>22.492791125566153</v>
      </c>
      <c r="K2358" s="2">
        <f t="shared" si="292"/>
        <v>23.078628755655696</v>
      </c>
    </row>
    <row r="2359" spans="1:11" ht="13.5" x14ac:dyDescent="0.25">
      <c r="A2359" s="3">
        <f>TITRES_STAT!B2362</f>
        <v>45440</v>
      </c>
      <c r="B2359" s="17">
        <f>TITRES_STAT!D2362</f>
        <v>22.402999999999999</v>
      </c>
      <c r="C2359" s="2">
        <f t="shared" si="285"/>
        <v>0</v>
      </c>
      <c r="D2359" s="2">
        <f t="shared" si="286"/>
        <v>22.408579999999994</v>
      </c>
      <c r="E2359" s="2">
        <f t="shared" si="288"/>
        <v>22.173399999999997</v>
      </c>
      <c r="F2359" s="2">
        <f t="shared" si="289"/>
        <v>22.324910000000003</v>
      </c>
      <c r="G2359" s="2">
        <f t="shared" si="291"/>
        <v>23.492846</v>
      </c>
      <c r="H2359" s="2">
        <f t="shared" si="287"/>
        <v>23.34843699999999</v>
      </c>
      <c r="I2359" s="2">
        <f t="array" ref="I2359">SUMPRODUCT(B2343:B2362, (ROW(B2343:B2362)-ROW(B2343)+1)) / (20*21/2)</f>
        <v>22.238855714285716</v>
      </c>
      <c r="J2359" s="2">
        <f t="shared" si="290"/>
        <v>22.484239589797948</v>
      </c>
      <c r="K2359" s="2">
        <f t="shared" si="292"/>
        <v>23.052133510335864</v>
      </c>
    </row>
    <row r="2360" spans="1:11" ht="13.5" x14ac:dyDescent="0.25">
      <c r="A2360" s="3">
        <f>TITRES_STAT!B2363</f>
        <v>45441</v>
      </c>
      <c r="B2360" s="17">
        <f>TITRES_STAT!D2363</f>
        <v>22.31</v>
      </c>
      <c r="C2360" s="2">
        <f t="shared" si="285"/>
        <v>-9.2999999999999972E-2</v>
      </c>
      <c r="D2360" s="2">
        <f t="shared" si="286"/>
        <v>22.371379999999998</v>
      </c>
      <c r="E2360" s="2">
        <f t="shared" si="288"/>
        <v>22.266349999999996</v>
      </c>
      <c r="F2360" s="2">
        <f t="shared" si="289"/>
        <v>22.290050000000001</v>
      </c>
      <c r="G2360" s="2">
        <f t="shared" si="291"/>
        <v>23.464958000000003</v>
      </c>
      <c r="H2360" s="2">
        <f t="shared" si="287"/>
        <v>23.334492999999995</v>
      </c>
      <c r="I2360" s="2">
        <f t="array" ref="I2360">SUMPRODUCT(B2344:B2363, (ROW(B2344:B2363)-ROW(B2344)+1)) / (20*21/2)</f>
        <v>22.310689999999997</v>
      </c>
      <c r="J2360" s="2">
        <f t="shared" si="290"/>
        <v>22.467645343150522</v>
      </c>
      <c r="K2360" s="2">
        <f t="shared" si="292"/>
        <v>23.023030235420734</v>
      </c>
    </row>
    <row r="2361" spans="1:11" ht="13.5" x14ac:dyDescent="0.25">
      <c r="A2361" s="3">
        <f>TITRES_STAT!B2364</f>
        <v>45442</v>
      </c>
      <c r="B2361" s="17">
        <f>TITRES_STAT!D2364</f>
        <v>22.217099999999999</v>
      </c>
      <c r="C2361" s="2">
        <f t="shared" si="285"/>
        <v>-9.2900000000000205E-2</v>
      </c>
      <c r="D2361" s="2">
        <f t="shared" si="286"/>
        <v>22.34722</v>
      </c>
      <c r="E2361" s="2">
        <f t="shared" si="288"/>
        <v>22.280299999999997</v>
      </c>
      <c r="F2361" s="2">
        <f t="shared" si="289"/>
        <v>22.259840000000004</v>
      </c>
      <c r="G2361" s="2">
        <f t="shared" si="291"/>
        <v>23.433166</v>
      </c>
      <c r="H2361" s="2">
        <f t="shared" si="287"/>
        <v>23.316133999999987</v>
      </c>
      <c r="I2361" s="2">
        <f t="array" ref="I2361">SUMPRODUCT(B2345:B2364, (ROW(B2345:B2364)-ROW(B2345)+1)) / (20*21/2)</f>
        <v>22.312214285714283</v>
      </c>
      <c r="J2361" s="2">
        <f t="shared" si="290"/>
        <v>22.443783881898092</v>
      </c>
      <c r="K2361" s="2">
        <f t="shared" si="292"/>
        <v>22.991425128149334</v>
      </c>
    </row>
    <row r="2362" spans="1:11" ht="13.5" x14ac:dyDescent="0.25">
      <c r="A2362" s="3">
        <f>TITRES_STAT!B2365</f>
        <v>45443</v>
      </c>
      <c r="B2362" s="17">
        <f>TITRES_STAT!D2365</f>
        <v>22.31</v>
      </c>
      <c r="C2362" s="2">
        <f t="shared" si="285"/>
        <v>9.2900000000000205E-2</v>
      </c>
      <c r="D2362" s="2">
        <f t="shared" si="286"/>
        <v>22.328620000000001</v>
      </c>
      <c r="E2362" s="2">
        <f t="shared" si="288"/>
        <v>22.326769999999996</v>
      </c>
      <c r="F2362" s="2">
        <f t="shared" si="289"/>
        <v>22.234740000000002</v>
      </c>
      <c r="G2362" s="2">
        <f t="shared" si="291"/>
        <v>23.402487999999998</v>
      </c>
      <c r="H2362" s="2">
        <f t="shared" si="287"/>
        <v>23.298471499999994</v>
      </c>
      <c r="I2362" s="2">
        <f t="array" ref="I2362">SUMPRODUCT(B2346:B2365, (ROW(B2346:B2365)-ROW(B2346)+1)) / (20*21/2)</f>
        <v>22.316632857142856</v>
      </c>
      <c r="J2362" s="2">
        <f t="shared" si="290"/>
        <v>22.43104255981256</v>
      </c>
      <c r="K2362" s="2">
        <f t="shared" si="292"/>
        <v>22.964702574104262</v>
      </c>
    </row>
    <row r="2363" spans="1:11" ht="13.5" x14ac:dyDescent="0.25">
      <c r="A2363" s="3">
        <f>TITRES_STAT!B2366</f>
        <v>45446</v>
      </c>
      <c r="B2363" s="17">
        <f>TITRES_STAT!D2366</f>
        <v>22.989000000000001</v>
      </c>
      <c r="C2363" s="2">
        <f t="shared" si="285"/>
        <v>0.67900000000000205</v>
      </c>
      <c r="D2363" s="2">
        <f t="shared" si="286"/>
        <v>22.445820000000001</v>
      </c>
      <c r="E2363" s="2">
        <f t="shared" si="288"/>
        <v>22.445789999999995</v>
      </c>
      <c r="F2363" s="2">
        <f t="shared" si="289"/>
        <v>22.250095000000002</v>
      </c>
      <c r="G2363" s="2">
        <f t="shared" si="291"/>
        <v>23.376093999999995</v>
      </c>
      <c r="H2363" s="2">
        <f t="shared" si="287"/>
        <v>23.291640999999991</v>
      </c>
      <c r="I2363" s="2">
        <f t="array" ref="I2363">SUMPRODUCT(B2347:B2366, (ROW(B2347:B2366)-ROW(B2347)+1)) / (20*21/2)</f>
        <v>22.348949999999999</v>
      </c>
      <c r="J2363" s="2">
        <f t="shared" si="290"/>
        <v>22.484181363639937</v>
      </c>
      <c r="K2363" s="2">
        <f t="shared" si="292"/>
        <v>22.965655414335469</v>
      </c>
    </row>
    <row r="2364" spans="1:11" ht="13.5" x14ac:dyDescent="0.25">
      <c r="A2364" s="3">
        <f>TITRES_STAT!B2367</f>
        <v>45447</v>
      </c>
      <c r="B2364" s="17">
        <f>TITRES_STAT!D2367</f>
        <v>22.266100000000002</v>
      </c>
      <c r="C2364" s="2">
        <f t="shared" si="285"/>
        <v>-0.72289999999999921</v>
      </c>
      <c r="D2364" s="2">
        <f t="shared" si="286"/>
        <v>22.418439999999997</v>
      </c>
      <c r="E2364" s="2">
        <f t="shared" si="288"/>
        <v>22.413509999999995</v>
      </c>
      <c r="F2364" s="2">
        <f t="shared" si="289"/>
        <v>22.229305000000004</v>
      </c>
      <c r="G2364" s="2">
        <f t="shared" si="291"/>
        <v>23.328735999999996</v>
      </c>
      <c r="H2364" s="2">
        <f t="shared" si="287"/>
        <v>23.28161399999999</v>
      </c>
      <c r="I2364" s="2">
        <f t="array" ref="I2364">SUMPRODUCT(B2348:B2367, (ROW(B2348:B2367)-ROW(B2348)+1)) / (20*21/2)</f>
        <v>22.364489523809524</v>
      </c>
      <c r="J2364" s="2">
        <f t="shared" si="290"/>
        <v>22.463411709959942</v>
      </c>
      <c r="K2364" s="2">
        <f t="shared" si="292"/>
        <v>22.938221868675253</v>
      </c>
    </row>
    <row r="2365" spans="1:11" ht="13.5" x14ac:dyDescent="0.25">
      <c r="A2365" s="3">
        <f>TITRES_STAT!B2368</f>
        <v>45448</v>
      </c>
      <c r="B2365" s="17">
        <f>TITRES_STAT!D2368</f>
        <v>22.275700000000001</v>
      </c>
      <c r="C2365" s="2">
        <f t="shared" si="285"/>
        <v>9.5999999999989427E-3</v>
      </c>
      <c r="D2365" s="2">
        <f t="shared" si="286"/>
        <v>22.411579999999997</v>
      </c>
      <c r="E2365" s="2">
        <f t="shared" si="288"/>
        <v>22.391479999999998</v>
      </c>
      <c r="F2365" s="2">
        <f t="shared" si="289"/>
        <v>22.215970000000006</v>
      </c>
      <c r="G2365" s="2">
        <f t="shared" si="291"/>
        <v>23.277107999999995</v>
      </c>
      <c r="H2365" s="2">
        <f t="shared" si="287"/>
        <v>23.264384499999988</v>
      </c>
      <c r="I2365" s="2">
        <f t="array" ref="I2365">SUMPRODUCT(B2349:B2368, (ROW(B2349:B2368)-ROW(B2349)+1)) / (20*21/2)</f>
        <v>22.401776190476188</v>
      </c>
      <c r="J2365" s="2">
        <f t="shared" si="290"/>
        <v>22.445534404249472</v>
      </c>
      <c r="K2365" s="2">
        <f t="shared" si="292"/>
        <v>22.912240618923281</v>
      </c>
    </row>
    <row r="2366" spans="1:11" ht="13.5" x14ac:dyDescent="0.25">
      <c r="A2366" s="3">
        <f>TITRES_STAT!B2369</f>
        <v>45449</v>
      </c>
      <c r="B2366" s="17">
        <f>TITRES_STAT!D2369</f>
        <v>22.555299999999999</v>
      </c>
      <c r="C2366" s="2">
        <f t="shared" si="285"/>
        <v>0.27959999999999852</v>
      </c>
      <c r="D2366" s="2">
        <f t="shared" si="286"/>
        <v>22.479220000000002</v>
      </c>
      <c r="E2366" s="2">
        <f t="shared" si="288"/>
        <v>22.413219999999999</v>
      </c>
      <c r="F2366" s="2">
        <f t="shared" si="289"/>
        <v>22.228235000000002</v>
      </c>
      <c r="G2366" s="2">
        <f t="shared" si="291"/>
        <v>23.224377999999998</v>
      </c>
      <c r="H2366" s="2">
        <f t="shared" si="287"/>
        <v>23.251666999999987</v>
      </c>
      <c r="I2366" s="2">
        <f t="array" ref="I2366">SUMPRODUCT(B2350:B2369, (ROW(B2350:B2369)-ROW(B2350)+1)) / (20*21/2)</f>
        <v>22.436329047619044</v>
      </c>
      <c r="J2366" s="2">
        <f t="shared" si="290"/>
        <v>22.455988270511426</v>
      </c>
      <c r="K2366" s="2">
        <f t="shared" si="292"/>
        <v>22.898242947592959</v>
      </c>
    </row>
    <row r="2367" spans="1:11" ht="13.5" x14ac:dyDescent="0.25">
      <c r="A2367" s="3">
        <f>TITRES_STAT!B2370</f>
        <v>45450</v>
      </c>
      <c r="B2367" s="17">
        <f>TITRES_STAT!D2370</f>
        <v>22.391400000000001</v>
      </c>
      <c r="C2367" s="2">
        <f t="shared" si="285"/>
        <v>-0.16389999999999816</v>
      </c>
      <c r="D2367" s="2">
        <f t="shared" si="286"/>
        <v>22.4955</v>
      </c>
      <c r="E2367" s="2">
        <f t="shared" si="288"/>
        <v>22.41206</v>
      </c>
      <c r="F2367" s="2">
        <f t="shared" si="289"/>
        <v>22.260190000000001</v>
      </c>
      <c r="G2367" s="2">
        <f t="shared" si="291"/>
        <v>23.170229999999997</v>
      </c>
      <c r="H2367" s="2">
        <f t="shared" si="287"/>
        <v>23.238129999999991</v>
      </c>
      <c r="I2367" s="2">
        <f t="array" ref="I2367">SUMPRODUCT(B2351:B2370, (ROW(B2351:B2370)-ROW(B2351)+1)) / (20*21/2)</f>
        <v>22.468148095238089</v>
      </c>
      <c r="J2367" s="2">
        <f t="shared" si="290"/>
        <v>22.449837006653198</v>
      </c>
      <c r="K2367" s="2">
        <f t="shared" si="292"/>
        <v>22.878366753569708</v>
      </c>
    </row>
    <row r="2368" spans="1:11" ht="13.5" x14ac:dyDescent="0.25">
      <c r="A2368" s="3">
        <f>TITRES_STAT!B2371</f>
        <v>45453</v>
      </c>
      <c r="B2368" s="17">
        <f>TITRES_STAT!D2371</f>
        <v>22.651700000000002</v>
      </c>
      <c r="C2368" s="2">
        <f t="shared" si="285"/>
        <v>0.26030000000000086</v>
      </c>
      <c r="D2368" s="2">
        <f t="shared" si="286"/>
        <v>22.428040000000003</v>
      </c>
      <c r="E2368" s="2">
        <f t="shared" si="288"/>
        <v>22.43693</v>
      </c>
      <c r="F2368" s="2">
        <f t="shared" si="289"/>
        <v>22.288894999999997</v>
      </c>
      <c r="G2368" s="2">
        <f t="shared" si="291"/>
        <v>23.121287999999989</v>
      </c>
      <c r="H2368" s="2">
        <f t="shared" si="287"/>
        <v>23.223570500000001</v>
      </c>
      <c r="I2368" s="2">
        <f t="array" ref="I2368">SUMPRODUCT(B2352:B2371, (ROW(B2352:B2371)-ROW(B2352)+1)) / (20*21/2)</f>
        <v>22.51226619047619</v>
      </c>
      <c r="J2368" s="2">
        <f t="shared" si="290"/>
        <v>22.469062053638606</v>
      </c>
      <c r="K2368" s="2">
        <f t="shared" si="292"/>
        <v>22.869477861272859</v>
      </c>
    </row>
    <row r="2369" spans="1:11" ht="13.5" x14ac:dyDescent="0.25">
      <c r="A2369" s="3">
        <f>TITRES_STAT!B2372</f>
        <v>45454</v>
      </c>
      <c r="B2369" s="17">
        <f>TITRES_STAT!D2372</f>
        <v>22.651700000000002</v>
      </c>
      <c r="C2369" s="2">
        <f t="shared" si="285"/>
        <v>0</v>
      </c>
      <c r="D2369" s="2">
        <f t="shared" si="286"/>
        <v>22.505160000000004</v>
      </c>
      <c r="E2369" s="2">
        <f t="shared" si="288"/>
        <v>22.4618</v>
      </c>
      <c r="F2369" s="2">
        <f t="shared" si="289"/>
        <v>22.317599999999999</v>
      </c>
      <c r="G2369" s="2">
        <f t="shared" si="291"/>
        <v>23.072345999999989</v>
      </c>
      <c r="H2369" s="2">
        <f t="shared" si="287"/>
        <v>23.211335000000005</v>
      </c>
      <c r="I2369" s="2">
        <f t="array" ref="I2369">SUMPRODUCT(B2353:B2372, (ROW(B2353:B2372)-ROW(B2353)+1)) / (20*21/2)</f>
        <v>22.543551904761905</v>
      </c>
      <c r="J2369" s="2">
        <f t="shared" si="290"/>
        <v>22.486456143768262</v>
      </c>
      <c r="K2369" s="2">
        <f t="shared" si="292"/>
        <v>22.86093755298765</v>
      </c>
    </row>
    <row r="2370" spans="1:11" ht="13.5" x14ac:dyDescent="0.25">
      <c r="A2370" s="3">
        <f>TITRES_STAT!B2373</f>
        <v>45455</v>
      </c>
      <c r="B2370" s="17">
        <f>TITRES_STAT!D2373</f>
        <v>22.651700000000002</v>
      </c>
      <c r="C2370" s="2">
        <f t="shared" si="285"/>
        <v>0</v>
      </c>
      <c r="D2370" s="2">
        <f t="shared" si="286"/>
        <v>22.580360000000002</v>
      </c>
      <c r="E2370" s="2">
        <f t="shared" si="288"/>
        <v>22.49597</v>
      </c>
      <c r="F2370" s="2">
        <f t="shared" si="289"/>
        <v>22.381159999999994</v>
      </c>
      <c r="G2370" s="2">
        <f t="shared" si="291"/>
        <v>23.023403999999992</v>
      </c>
      <c r="H2370" s="2">
        <f t="shared" si="287"/>
        <v>23.196775499999998</v>
      </c>
      <c r="I2370" s="2">
        <f t="array" ref="I2370">SUMPRODUCT(B2354:B2373, (ROW(B2354:B2373)-ROW(B2354)+1)) / (20*21/2)</f>
        <v>22.57053904761905</v>
      </c>
      <c r="J2370" s="2">
        <f t="shared" si="290"/>
        <v>22.50219365388557</v>
      </c>
      <c r="K2370" s="2">
        <f t="shared" si="292"/>
        <v>22.852732158752843</v>
      </c>
    </row>
    <row r="2371" spans="1:11" ht="13.5" x14ac:dyDescent="0.25">
      <c r="A2371" s="3">
        <f>TITRES_STAT!B2374</f>
        <v>45456</v>
      </c>
      <c r="B2371" s="17">
        <f>TITRES_STAT!D2374</f>
        <v>22.8444</v>
      </c>
      <c r="C2371" s="2">
        <f t="shared" si="285"/>
        <v>0.19269999999999854</v>
      </c>
      <c r="D2371" s="2">
        <f t="shared" si="286"/>
        <v>22.638179999999998</v>
      </c>
      <c r="E2371" s="2">
        <f t="shared" si="288"/>
        <v>22.558700000000002</v>
      </c>
      <c r="F2371" s="2">
        <f t="shared" si="289"/>
        <v>22.419499999999996</v>
      </c>
      <c r="G2371" s="2">
        <f t="shared" si="291"/>
        <v>22.978315999999992</v>
      </c>
      <c r="H2371" s="2">
        <f t="shared" si="287"/>
        <v>23.1836445</v>
      </c>
      <c r="I2371" s="2">
        <f t="array" ref="I2371">SUMPRODUCT(B2355:B2374, (ROW(B2355:B2374)-ROW(B2355)+1)) / (20*21/2)</f>
        <v>22.593006190476192</v>
      </c>
      <c r="J2371" s="2">
        <f t="shared" si="290"/>
        <v>22.534784734467898</v>
      </c>
      <c r="K2371" s="2">
        <f t="shared" si="292"/>
        <v>22.852405407429202</v>
      </c>
    </row>
    <row r="2372" spans="1:11" ht="13.5" x14ac:dyDescent="0.25">
      <c r="A2372" s="3">
        <f>TITRES_STAT!B2375</f>
        <v>45457</v>
      </c>
      <c r="B2372" s="17">
        <f>TITRES_STAT!D2375</f>
        <v>22.748000000000001</v>
      </c>
      <c r="C2372" s="2">
        <f t="shared" ref="C2372:C2435" si="293">B2372-B2371</f>
        <v>-9.6399999999999153E-2</v>
      </c>
      <c r="D2372" s="2">
        <f t="shared" si="286"/>
        <v>22.709499999999998</v>
      </c>
      <c r="E2372" s="2">
        <f t="shared" si="288"/>
        <v>22.602499999999999</v>
      </c>
      <c r="F2372" s="2">
        <f t="shared" si="289"/>
        <v>22.464634999999998</v>
      </c>
      <c r="G2372" s="2">
        <f t="shared" si="291"/>
        <v>22.932973999999991</v>
      </c>
      <c r="H2372" s="2">
        <f t="shared" si="287"/>
        <v>23.1700315</v>
      </c>
      <c r="I2372" s="2">
        <f t="array" ref="I2372">SUMPRODUCT(B2356:B2375, (ROW(B2356:B2375)-ROW(B2356)+1)) / (20*21/2)</f>
        <v>22.583506190476193</v>
      </c>
      <c r="J2372" s="2">
        <f t="shared" si="290"/>
        <v>22.555090950232859</v>
      </c>
      <c r="K2372" s="2">
        <f t="shared" si="292"/>
        <v>22.848311077726098</v>
      </c>
    </row>
    <row r="2373" spans="1:11" ht="13.5" x14ac:dyDescent="0.25">
      <c r="A2373" s="3">
        <f>TITRES_STAT!B2376</f>
        <v>45461</v>
      </c>
      <c r="B2373" s="17">
        <f>TITRES_STAT!D2376</f>
        <v>22.748000000000001</v>
      </c>
      <c r="C2373" s="2">
        <f t="shared" si="293"/>
        <v>0</v>
      </c>
      <c r="D2373" s="2">
        <f t="shared" si="286"/>
        <v>22.728760000000001</v>
      </c>
      <c r="E2373" s="2">
        <f t="shared" si="288"/>
        <v>22.578399999999998</v>
      </c>
      <c r="F2373" s="2">
        <f t="shared" si="289"/>
        <v>22.512094999999995</v>
      </c>
      <c r="G2373" s="2">
        <f t="shared" si="291"/>
        <v>22.887631999999989</v>
      </c>
      <c r="H2373" s="2">
        <f t="shared" si="287"/>
        <v>23.156418500000001</v>
      </c>
      <c r="I2373" s="2">
        <f t="array" ref="I2373">SUMPRODUCT(B2357:B2376, (ROW(B2357:B2376)-ROW(B2357)+1)) / (20*21/2)</f>
        <v>22.576204761904766</v>
      </c>
      <c r="J2373" s="2">
        <f t="shared" si="290"/>
        <v>22.57346324068687</v>
      </c>
      <c r="K2373" s="2">
        <f t="shared" si="292"/>
        <v>22.844377309972135</v>
      </c>
    </row>
    <row r="2374" spans="1:11" ht="13.5" x14ac:dyDescent="0.25">
      <c r="A2374" s="3">
        <f>TITRES_STAT!B2377</f>
        <v>45462</v>
      </c>
      <c r="B2374" s="17">
        <f>TITRES_STAT!D2377</f>
        <v>22.748000000000001</v>
      </c>
      <c r="C2374" s="2">
        <f t="shared" si="293"/>
        <v>0</v>
      </c>
      <c r="D2374" s="2">
        <f t="shared" ref="D2374:D2437" si="294">AVERAGE(B2370:B2374)</f>
        <v>22.748020000000004</v>
      </c>
      <c r="E2374" s="2">
        <f t="shared" si="288"/>
        <v>22.62659</v>
      </c>
      <c r="F2374" s="2">
        <f t="shared" si="289"/>
        <v>22.520049999999998</v>
      </c>
      <c r="G2374" s="2">
        <f t="shared" si="291"/>
        <v>22.841545999999994</v>
      </c>
      <c r="H2374" s="2">
        <f t="shared" si="287"/>
        <v>23.143734999999996</v>
      </c>
      <c r="I2374" s="2">
        <f t="array" ref="I2374">SUMPRODUCT(B2358:B2377, (ROW(B2358:B2377)-ROW(B2358)+1)) / (20*21/2)</f>
        <v>22.568419047619049</v>
      </c>
      <c r="J2374" s="2">
        <f t="shared" si="290"/>
        <v>22.590085789192884</v>
      </c>
      <c r="K2374" s="2">
        <f t="shared" si="292"/>
        <v>22.840597807620288</v>
      </c>
    </row>
    <row r="2375" spans="1:11" ht="13.5" x14ac:dyDescent="0.25">
      <c r="A2375" s="3">
        <f>TITRES_STAT!B2378</f>
        <v>45463</v>
      </c>
      <c r="B2375" s="17">
        <f>TITRES_STAT!D2378</f>
        <v>22.420300000000001</v>
      </c>
      <c r="C2375" s="2">
        <f t="shared" si="293"/>
        <v>-0.3277000000000001</v>
      </c>
      <c r="D2375" s="2">
        <f t="shared" si="294"/>
        <v>22.701740000000001</v>
      </c>
      <c r="E2375" s="2">
        <f t="shared" si="288"/>
        <v>22.64105</v>
      </c>
      <c r="F2375" s="2">
        <f t="shared" si="289"/>
        <v>22.516264999999997</v>
      </c>
      <c r="G2375" s="2">
        <f t="shared" si="291"/>
        <v>22.788905999999997</v>
      </c>
      <c r="H2375" s="2">
        <f t="shared" si="287"/>
        <v>23.129645500000002</v>
      </c>
      <c r="I2375" s="2">
        <f t="array" ref="I2375">SUMPRODUCT(B2359:B2378, (ROW(B2359:B2378)-ROW(B2359)+1)) / (20*21/2)</f>
        <v>22.585240000000002</v>
      </c>
      <c r="J2375" s="2">
        <f t="shared" si="290"/>
        <v>22.573915714031656</v>
      </c>
      <c r="K2375" s="2">
        <f t="shared" si="292"/>
        <v>22.824115540654788</v>
      </c>
    </row>
    <row r="2376" spans="1:11" ht="13.5" x14ac:dyDescent="0.25">
      <c r="A2376" s="3">
        <f>TITRES_STAT!B2379</f>
        <v>45464</v>
      </c>
      <c r="B2376" s="17">
        <f>TITRES_STAT!D2379</f>
        <v>22.439599999999999</v>
      </c>
      <c r="C2376" s="2">
        <f t="shared" si="293"/>
        <v>1.9299999999997652E-2</v>
      </c>
      <c r="D2376" s="2">
        <f t="shared" si="294"/>
        <v>22.62078</v>
      </c>
      <c r="E2376" s="2">
        <f t="shared" si="288"/>
        <v>22.629479999999994</v>
      </c>
      <c r="F2376" s="2">
        <f t="shared" si="289"/>
        <v>22.521349999999998</v>
      </c>
      <c r="G2376" s="2">
        <f t="shared" si="291"/>
        <v>22.737581999999996</v>
      </c>
      <c r="H2376" s="2">
        <f t="shared" si="287"/>
        <v>23.11542</v>
      </c>
      <c r="I2376" s="2">
        <f t="array" ref="I2376">SUMPRODUCT(B2360:B2379, (ROW(B2360:B2379)-ROW(B2360)+1)) / (20*21/2)</f>
        <v>22.600647619047621</v>
      </c>
      <c r="J2376" s="2">
        <f t="shared" si="290"/>
        <v>22.561123741266737</v>
      </c>
      <c r="K2376" s="2">
        <f t="shared" si="292"/>
        <v>22.809036499844797</v>
      </c>
    </row>
    <row r="2377" spans="1:11" ht="13.5" x14ac:dyDescent="0.25">
      <c r="A2377" s="3">
        <f>TITRES_STAT!B2380</f>
        <v>45467</v>
      </c>
      <c r="B2377" s="17">
        <f>TITRES_STAT!D2380</f>
        <v>22.439599999999999</v>
      </c>
      <c r="C2377" s="2">
        <f t="shared" si="293"/>
        <v>0</v>
      </c>
      <c r="D2377" s="2">
        <f t="shared" si="294"/>
        <v>22.559100000000001</v>
      </c>
      <c r="E2377" s="2">
        <f t="shared" si="288"/>
        <v>22.634299999999996</v>
      </c>
      <c r="F2377" s="2">
        <f t="shared" si="289"/>
        <v>22.523179999999996</v>
      </c>
      <c r="G2377" s="2">
        <f t="shared" si="291"/>
        <v>22.693693999999997</v>
      </c>
      <c r="H2377" s="2">
        <f t="shared" si="287"/>
        <v>23.101194499999998</v>
      </c>
      <c r="I2377" s="2">
        <f t="array" ref="I2377">SUMPRODUCT(B2361:B2380, (ROW(B2361:B2380)-ROW(B2361)+1)) / (20*21/2)</f>
        <v>22.619232380952383</v>
      </c>
      <c r="J2377" s="2">
        <f t="shared" si="290"/>
        <v>22.549550051622287</v>
      </c>
      <c r="K2377" s="2">
        <f t="shared" si="292"/>
        <v>22.794548793968531</v>
      </c>
    </row>
    <row r="2378" spans="1:11" ht="13.5" x14ac:dyDescent="0.25">
      <c r="A2378" s="3">
        <f>TITRES_STAT!B2381</f>
        <v>45468</v>
      </c>
      <c r="B2378" s="17">
        <f>TITRES_STAT!D2381</f>
        <v>22.6998</v>
      </c>
      <c r="C2378" s="2">
        <f t="shared" si="293"/>
        <v>0.2602000000000011</v>
      </c>
      <c r="D2378" s="2">
        <f t="shared" si="294"/>
        <v>22.54946</v>
      </c>
      <c r="E2378" s="2">
        <f t="shared" si="288"/>
        <v>22.639110000000002</v>
      </c>
      <c r="F2378" s="2">
        <f t="shared" si="289"/>
        <v>22.538019999999996</v>
      </c>
      <c r="G2378" s="2">
        <f t="shared" si="291"/>
        <v>22.655009999999997</v>
      </c>
      <c r="H2378" s="2">
        <f t="shared" ref="H2378:H2441" si="295">AVERAGE(B2179:B2378)</f>
        <v>23.090128999999997</v>
      </c>
      <c r="I2378" s="2">
        <f t="array" ref="I2378">SUMPRODUCT(B2362:B2381, (ROW(B2362:B2381)-ROW(B2362)+1)) / (20*21/2)</f>
        <v>22.633902857142857</v>
      </c>
      <c r="J2378" s="2">
        <f t="shared" si="290"/>
        <v>22.563859570515401</v>
      </c>
      <c r="K2378" s="2">
        <f t="shared" si="292"/>
        <v>22.790833154989375</v>
      </c>
    </row>
    <row r="2379" spans="1:11" ht="13.5" x14ac:dyDescent="0.25">
      <c r="A2379" s="3">
        <f>TITRES_STAT!B2382</f>
        <v>45469</v>
      </c>
      <c r="B2379" s="17">
        <f>TITRES_STAT!D2382</f>
        <v>22.6998</v>
      </c>
      <c r="C2379" s="2">
        <f t="shared" si="293"/>
        <v>0</v>
      </c>
      <c r="D2379" s="2">
        <f t="shared" si="294"/>
        <v>22.539819999999999</v>
      </c>
      <c r="E2379" s="2">
        <f t="shared" si="288"/>
        <v>22.643920000000001</v>
      </c>
      <c r="F2379" s="2">
        <f t="shared" si="289"/>
        <v>22.552859999999995</v>
      </c>
      <c r="G2379" s="2">
        <f t="shared" si="291"/>
        <v>22.618370000000006</v>
      </c>
      <c r="H2379" s="2">
        <f t="shared" si="295"/>
        <v>23.078133999999999</v>
      </c>
      <c r="I2379" s="2">
        <f t="array" ref="I2379">SUMPRODUCT(B2363:B2382, (ROW(B2363:B2382)-ROW(B2363)+1)) / (20*21/2)</f>
        <v>22.620431904761908</v>
      </c>
      <c r="J2379" s="2">
        <f t="shared" si="290"/>
        <v>22.57680627808536</v>
      </c>
      <c r="K2379" s="2">
        <f t="shared" si="292"/>
        <v>22.787263227342734</v>
      </c>
    </row>
    <row r="2380" spans="1:11" ht="13.5" x14ac:dyDescent="0.25">
      <c r="A2380" s="3">
        <f>TITRES_STAT!B2383</f>
        <v>45470</v>
      </c>
      <c r="B2380" s="17">
        <f>TITRES_STAT!D2383</f>
        <v>22.748000000000001</v>
      </c>
      <c r="C2380" s="2">
        <f t="shared" si="293"/>
        <v>4.8200000000001353E-2</v>
      </c>
      <c r="D2380" s="2">
        <f t="shared" si="294"/>
        <v>22.605359999999997</v>
      </c>
      <c r="E2380" s="2">
        <f t="shared" ref="E2380:E2443" si="296">AVERAGE(B2371:B2380)</f>
        <v>22.653550000000003</v>
      </c>
      <c r="F2380" s="2">
        <f t="shared" si="289"/>
        <v>22.574759999999994</v>
      </c>
      <c r="G2380" s="2">
        <f t="shared" si="291"/>
        <v>22.593664000000004</v>
      </c>
      <c r="H2380" s="2">
        <f t="shared" si="295"/>
        <v>23.066937999999997</v>
      </c>
      <c r="I2380" s="2">
        <f t="array" ref="I2380">SUMPRODUCT(B2364:B2383, (ROW(B2364:B2383)-ROW(B2364)+1)) / (20*21/2)</f>
        <v>22.620023333333332</v>
      </c>
      <c r="J2380" s="2">
        <f t="shared" si="290"/>
        <v>22.593110442077233</v>
      </c>
      <c r="K2380" s="2">
        <f t="shared" si="292"/>
        <v>22.785723492937137</v>
      </c>
    </row>
    <row r="2381" spans="1:11" ht="13.5" x14ac:dyDescent="0.25">
      <c r="A2381" s="3">
        <f>TITRES_STAT!B2384</f>
        <v>45471</v>
      </c>
      <c r="B2381" s="17">
        <f>TITRES_STAT!D2384</f>
        <v>22.7288</v>
      </c>
      <c r="C2381" s="2">
        <f t="shared" si="293"/>
        <v>-1.9200000000001438E-2</v>
      </c>
      <c r="D2381" s="2">
        <f t="shared" si="294"/>
        <v>22.6632</v>
      </c>
      <c r="E2381" s="2">
        <f t="shared" si="296"/>
        <v>22.64199</v>
      </c>
      <c r="F2381" s="2">
        <f t="shared" si="289"/>
        <v>22.600344999999997</v>
      </c>
      <c r="G2381" s="2">
        <f t="shared" si="291"/>
        <v>22.570434000000009</v>
      </c>
      <c r="H2381" s="2">
        <f t="shared" si="295"/>
        <v>23.056017499999992</v>
      </c>
      <c r="I2381" s="2">
        <f t="array" ref="I2381">SUMPRODUCT(B2365:B2384, (ROW(B2365:B2384)-ROW(B2365)+1)) / (20*21/2)</f>
        <v>22.609507619047616</v>
      </c>
      <c r="J2381" s="2">
        <f t="shared" si="290"/>
        <v>22.606033257117495</v>
      </c>
      <c r="K2381" s="2">
        <f t="shared" si="292"/>
        <v>22.783491199096463</v>
      </c>
    </row>
    <row r="2382" spans="1:11" ht="13.5" x14ac:dyDescent="0.25">
      <c r="A2382" s="3">
        <f>TITRES_STAT!B2385</f>
        <v>45474</v>
      </c>
      <c r="B2382" s="17">
        <f>TITRES_STAT!D2385</f>
        <v>22.4589</v>
      </c>
      <c r="C2382" s="2">
        <f t="shared" si="293"/>
        <v>-0.26989999999999981</v>
      </c>
      <c r="D2382" s="2">
        <f t="shared" si="294"/>
        <v>22.667059999999999</v>
      </c>
      <c r="E2382" s="2">
        <f t="shared" si="296"/>
        <v>22.613080000000004</v>
      </c>
      <c r="F2382" s="2">
        <f t="shared" si="289"/>
        <v>22.607789999999994</v>
      </c>
      <c r="G2382" s="2">
        <f t="shared" si="291"/>
        <v>22.543664000000014</v>
      </c>
      <c r="H2382" s="2">
        <f t="shared" si="295"/>
        <v>23.046536499999988</v>
      </c>
      <c r="I2382" s="2">
        <f t="array" ref="I2382">SUMPRODUCT(B2366:B2385, (ROW(B2366:B2385)-ROW(B2366)+1)) / (20*21/2)</f>
        <v>22.596153809523809</v>
      </c>
      <c r="J2382" s="2">
        <f t="shared" si="290"/>
        <v>22.592020565963448</v>
      </c>
      <c r="K2382" s="2">
        <f t="shared" si="292"/>
        <v>22.770762132465233</v>
      </c>
    </row>
    <row r="2383" spans="1:11" ht="13.5" x14ac:dyDescent="0.25">
      <c r="A2383" s="3">
        <f>TITRES_STAT!B2386</f>
        <v>45475</v>
      </c>
      <c r="B2383" s="17">
        <f>TITRES_STAT!D2386</f>
        <v>22.6035</v>
      </c>
      <c r="C2383" s="2">
        <f t="shared" si="293"/>
        <v>0.14460000000000051</v>
      </c>
      <c r="D2383" s="2">
        <f t="shared" si="294"/>
        <v>22.6478</v>
      </c>
      <c r="E2383" s="2">
        <f t="shared" si="296"/>
        <v>22.59863</v>
      </c>
      <c r="F2383" s="2">
        <f t="shared" si="289"/>
        <v>22.588514999999994</v>
      </c>
      <c r="G2383" s="2">
        <f t="shared" si="291"/>
        <v>22.53094200000001</v>
      </c>
      <c r="H2383" s="2">
        <f t="shared" si="295"/>
        <v>23.037778499999991</v>
      </c>
      <c r="I2383" s="2">
        <f t="array" ref="I2383">SUMPRODUCT(B2367:B2386, (ROW(B2367:B2386)-ROW(B2367)+1)) / (20*21/2)</f>
        <v>22.591108571428574</v>
      </c>
      <c r="J2383" s="2">
        <f t="shared" si="290"/>
        <v>22.5931138453955</v>
      </c>
      <c r="K2383" s="2">
        <f t="shared" si="292"/>
        <v>22.764202833152872</v>
      </c>
    </row>
    <row r="2384" spans="1:11" ht="13.5" x14ac:dyDescent="0.25">
      <c r="A2384" s="3">
        <f>TITRES_STAT!B2387</f>
        <v>45476</v>
      </c>
      <c r="B2384" s="17">
        <f>TITRES_STAT!D2387</f>
        <v>22.478100000000001</v>
      </c>
      <c r="C2384" s="2">
        <f t="shared" si="293"/>
        <v>-0.12539999999999907</v>
      </c>
      <c r="D2384" s="2">
        <f t="shared" si="294"/>
        <v>22.603459999999998</v>
      </c>
      <c r="E2384" s="2">
        <f t="shared" si="296"/>
        <v>22.571639999999999</v>
      </c>
      <c r="F2384" s="2">
        <f t="shared" si="289"/>
        <v>22.599114999999994</v>
      </c>
      <c r="G2384" s="2">
        <f t="shared" si="291"/>
        <v>22.519430000000007</v>
      </c>
      <c r="H2384" s="2">
        <f t="shared" si="295"/>
        <v>23.029787499999994</v>
      </c>
      <c r="I2384" s="2">
        <f t="array" ref="I2384">SUMPRODUCT(B2368:B2387, (ROW(B2368:B2387)-ROW(B2368)+1)) / (20*21/2)</f>
        <v>22.567701428571429</v>
      </c>
      <c r="J2384" s="2">
        <f t="shared" si="290"/>
        <v>22.582160145834024</v>
      </c>
      <c r="K2384" s="2">
        <f t="shared" si="292"/>
        <v>22.752983114205701</v>
      </c>
    </row>
    <row r="2385" spans="1:11" ht="13.5" x14ac:dyDescent="0.25">
      <c r="A2385" s="3">
        <f>TITRES_STAT!B2388</f>
        <v>45477</v>
      </c>
      <c r="B2385" s="17">
        <f>TITRES_STAT!D2388</f>
        <v>22.4589</v>
      </c>
      <c r="C2385" s="2">
        <f t="shared" si="293"/>
        <v>-1.9200000000001438E-2</v>
      </c>
      <c r="D2385" s="2">
        <f t="shared" si="294"/>
        <v>22.545639999999999</v>
      </c>
      <c r="E2385" s="2">
        <f t="shared" si="296"/>
        <v>22.575499999999998</v>
      </c>
      <c r="F2385" s="2">
        <f t="shared" si="289"/>
        <v>22.608274999999992</v>
      </c>
      <c r="G2385" s="2">
        <f t="shared" si="291"/>
        <v>22.509392000000005</v>
      </c>
      <c r="H2385" s="2">
        <f t="shared" si="295"/>
        <v>23.024024499999992</v>
      </c>
      <c r="I2385" s="2">
        <f t="array" ref="I2385">SUMPRODUCT(B2369:B2388, (ROW(B2369:B2388)-ROW(B2369)+1)) / (20*21/2)</f>
        <v>22.576555714285718</v>
      </c>
      <c r="J2385" s="2">
        <f t="shared" si="290"/>
        <v>22.570421084326021</v>
      </c>
      <c r="K2385" s="2">
        <f t="shared" si="292"/>
        <v>22.741450443060383</v>
      </c>
    </row>
    <row r="2386" spans="1:11" ht="13.5" x14ac:dyDescent="0.25">
      <c r="A2386" s="3">
        <f>TITRES_STAT!B2389</f>
        <v>45478</v>
      </c>
      <c r="B2386" s="17">
        <f>TITRES_STAT!D2389</f>
        <v>22.555299999999999</v>
      </c>
      <c r="C2386" s="2">
        <f t="shared" si="293"/>
        <v>9.6399999999999153E-2</v>
      </c>
      <c r="D2386" s="2">
        <f t="shared" si="294"/>
        <v>22.510939999999998</v>
      </c>
      <c r="E2386" s="2">
        <f t="shared" si="296"/>
        <v>22.587070000000001</v>
      </c>
      <c r="F2386" s="2">
        <f t="shared" si="289"/>
        <v>22.608274999999992</v>
      </c>
      <c r="G2386" s="2">
        <f t="shared" si="291"/>
        <v>22.501282000000007</v>
      </c>
      <c r="H2386" s="2">
        <f t="shared" si="295"/>
        <v>23.021532499999992</v>
      </c>
      <c r="I2386" s="2">
        <f t="array" ref="I2386">SUMPRODUCT(B2370:B2389, (ROW(B2370:B2389)-ROW(B2370)+1)) / (20*21/2)</f>
        <v>22.557647619047618</v>
      </c>
      <c r="J2386" s="2">
        <f t="shared" si="290"/>
        <v>22.568980981056878</v>
      </c>
      <c r="K2386" s="2">
        <f t="shared" si="292"/>
        <v>22.734150425685467</v>
      </c>
    </row>
    <row r="2387" spans="1:11" ht="13.5" x14ac:dyDescent="0.25">
      <c r="A2387" s="3">
        <f>TITRES_STAT!B2390</f>
        <v>45481</v>
      </c>
      <c r="B2387" s="17">
        <f>TITRES_STAT!D2390</f>
        <v>22.362500000000001</v>
      </c>
      <c r="C2387" s="2">
        <f t="shared" si="293"/>
        <v>-0.19279999999999831</v>
      </c>
      <c r="D2387" s="2">
        <f t="shared" si="294"/>
        <v>22.491660000000003</v>
      </c>
      <c r="E2387" s="2">
        <f t="shared" si="296"/>
        <v>22.579360000000001</v>
      </c>
      <c r="F2387" s="2">
        <f t="shared" si="289"/>
        <v>22.606829999999995</v>
      </c>
      <c r="G2387" s="2">
        <f t="shared" si="291"/>
        <v>22.483926000000007</v>
      </c>
      <c r="H2387" s="2">
        <f t="shared" si="295"/>
        <v>23.021794999999994</v>
      </c>
      <c r="I2387" s="2">
        <f t="array" ref="I2387">SUMPRODUCT(B2371:B2390, (ROW(B2371:B2390)-ROW(B2371)+1)) / (20*21/2)</f>
        <v>22.544477619047619</v>
      </c>
      <c r="J2387" s="2">
        <f t="shared" si="290"/>
        <v>22.549316125718128</v>
      </c>
      <c r="K2387" s="2">
        <f t="shared" si="292"/>
        <v>22.719575899188001</v>
      </c>
    </row>
    <row r="2388" spans="1:11" ht="13.5" x14ac:dyDescent="0.25">
      <c r="A2388" s="3">
        <f>TITRES_STAT!B2391</f>
        <v>45482</v>
      </c>
      <c r="B2388" s="17">
        <f>TITRES_STAT!D2391</f>
        <v>22.6998</v>
      </c>
      <c r="C2388" s="2">
        <f t="shared" si="293"/>
        <v>0.33729999999999905</v>
      </c>
      <c r="D2388" s="2">
        <f t="shared" si="294"/>
        <v>22.510919999999999</v>
      </c>
      <c r="E2388" s="2">
        <f t="shared" si="296"/>
        <v>22.579360000000001</v>
      </c>
      <c r="F2388" s="2">
        <f t="shared" ref="F2388:F2451" si="297">AVERAGE(B2369:B2388)</f>
        <v>22.609234999999998</v>
      </c>
      <c r="G2388" s="2">
        <f t="shared" si="291"/>
        <v>22.474988000000007</v>
      </c>
      <c r="H2388" s="2">
        <f t="shared" si="295"/>
        <v>23.028856499999996</v>
      </c>
      <c r="I2388" s="2">
        <f t="array" ref="I2388">SUMPRODUCT(B2372:B2391, (ROW(B2372:B2391)-ROW(B2372)+1)) / (20*21/2)</f>
        <v>22.550587619047615</v>
      </c>
      <c r="J2388" s="2">
        <f t="shared" si="290"/>
        <v>22.563647923268782</v>
      </c>
      <c r="K2388" s="2">
        <f t="shared" si="292"/>
        <v>22.71880037372965</v>
      </c>
    </row>
    <row r="2389" spans="1:11" ht="13.5" x14ac:dyDescent="0.25">
      <c r="A2389" s="3">
        <f>TITRES_STAT!B2392</f>
        <v>45483</v>
      </c>
      <c r="B2389" s="17">
        <f>TITRES_STAT!D2392</f>
        <v>22.410699999999999</v>
      </c>
      <c r="C2389" s="2">
        <f t="shared" si="293"/>
        <v>-0.28910000000000124</v>
      </c>
      <c r="D2389" s="2">
        <f t="shared" si="294"/>
        <v>22.497440000000001</v>
      </c>
      <c r="E2389" s="2">
        <f t="shared" si="296"/>
        <v>22.550450000000001</v>
      </c>
      <c r="F2389" s="2">
        <f t="shared" si="297"/>
        <v>22.597185</v>
      </c>
      <c r="G2389" s="2">
        <f t="shared" si="291"/>
        <v>22.46119800000001</v>
      </c>
      <c r="H2389" s="2">
        <f t="shared" si="295"/>
        <v>23.034937500000002</v>
      </c>
      <c r="I2389" s="2">
        <f t="array" ref="I2389">SUMPRODUCT(B2373:B2392, (ROW(B2373:B2392)-ROW(B2373)+1)) / (20*21/2)</f>
        <v>22.60167238095238</v>
      </c>
      <c r="J2389" s="2">
        <f t="shared" ref="J2389:J2452" si="298">$J$4*B2389+J2388*(1-$J$4)</f>
        <v>22.549081454386041</v>
      </c>
      <c r="K2389" s="2">
        <f t="shared" si="292"/>
        <v>22.706718006132412</v>
      </c>
    </row>
    <row r="2390" spans="1:11" ht="13.5" x14ac:dyDescent="0.25">
      <c r="A2390" s="3">
        <f>TITRES_STAT!B2393</f>
        <v>45484</v>
      </c>
      <c r="B2390" s="17">
        <f>TITRES_STAT!D2393</f>
        <v>22.4589</v>
      </c>
      <c r="C2390" s="2">
        <f t="shared" si="293"/>
        <v>4.8200000000001353E-2</v>
      </c>
      <c r="D2390" s="2">
        <f t="shared" si="294"/>
        <v>22.497440000000001</v>
      </c>
      <c r="E2390" s="2">
        <f t="shared" si="296"/>
        <v>22.521540000000002</v>
      </c>
      <c r="F2390" s="2">
        <f t="shared" si="297"/>
        <v>22.587544999999999</v>
      </c>
      <c r="G2390" s="2">
        <f t="shared" si="291"/>
        <v>22.45023200000001</v>
      </c>
      <c r="H2390" s="2">
        <f t="shared" si="295"/>
        <v>23.042142499999997</v>
      </c>
      <c r="I2390" s="2">
        <f t="array" ref="I2390">SUMPRODUCT(B2374:B2393, (ROW(B2374:B2393)-ROW(B2374)+1)) / (20*21/2)</f>
        <v>22.69875571428571</v>
      </c>
      <c r="J2390" s="2">
        <f t="shared" si="298"/>
        <v>22.540492744444514</v>
      </c>
      <c r="K2390" s="2">
        <f t="shared" si="292"/>
        <v>22.696999652950751</v>
      </c>
    </row>
    <row r="2391" spans="1:11" ht="13.5" x14ac:dyDescent="0.25">
      <c r="A2391" s="3">
        <f>TITRES_STAT!B2394</f>
        <v>45485</v>
      </c>
      <c r="B2391" s="17">
        <f>TITRES_STAT!D2394</f>
        <v>22.651700000000002</v>
      </c>
      <c r="C2391" s="2">
        <f t="shared" si="293"/>
        <v>0.19280000000000186</v>
      </c>
      <c r="D2391" s="2">
        <f t="shared" si="294"/>
        <v>22.516719999999999</v>
      </c>
      <c r="E2391" s="2">
        <f t="shared" si="296"/>
        <v>22.513830000000002</v>
      </c>
      <c r="F2391" s="2">
        <f t="shared" si="297"/>
        <v>22.577910000000003</v>
      </c>
      <c r="G2391" s="2">
        <f t="shared" si="291"/>
        <v>22.446840000000005</v>
      </c>
      <c r="H2391" s="2">
        <f t="shared" si="295"/>
        <v>23.050822499999995</v>
      </c>
      <c r="I2391" s="2">
        <f t="array" ref="I2391">SUMPRODUCT(B2375:B2394, (ROW(B2375:B2394)-ROW(B2375)+1)) / (20*21/2)</f>
        <v>22.76507904761905</v>
      </c>
      <c r="J2391" s="2">
        <f t="shared" si="298"/>
        <v>22.551083911640273</v>
      </c>
      <c r="K2391" s="2">
        <f t="shared" si="292"/>
        <v>22.695223195972293</v>
      </c>
    </row>
    <row r="2392" spans="1:11" ht="13.5" x14ac:dyDescent="0.25">
      <c r="A2392" s="3">
        <f>TITRES_STAT!B2395</f>
        <v>45488</v>
      </c>
      <c r="B2392" s="17">
        <f>TITRES_STAT!D2395</f>
        <v>23.1143</v>
      </c>
      <c r="C2392" s="2">
        <f t="shared" si="293"/>
        <v>0.46259999999999835</v>
      </c>
      <c r="D2392" s="2">
        <f t="shared" si="294"/>
        <v>22.667080000000002</v>
      </c>
      <c r="E2392" s="2">
        <f t="shared" si="296"/>
        <v>22.579370000000001</v>
      </c>
      <c r="F2392" s="2">
        <f t="shared" si="297"/>
        <v>22.596225</v>
      </c>
      <c r="G2392" s="2">
        <f t="shared" si="291"/>
        <v>22.452885999999999</v>
      </c>
      <c r="H2392" s="2">
        <f t="shared" si="295"/>
        <v>23.059491499999989</v>
      </c>
      <c r="I2392" s="2">
        <f t="array" ref="I2392">SUMPRODUCT(B2376:B2395, (ROW(B2376:B2395)-ROW(B2376)+1)) / (20*21/2)</f>
        <v>22.809326190476195</v>
      </c>
      <c r="J2392" s="2">
        <f t="shared" si="298"/>
        <v>22.604723539103105</v>
      </c>
      <c r="K2392" s="2">
        <f t="shared" si="292"/>
        <v>22.711657580443969</v>
      </c>
    </row>
    <row r="2393" spans="1:11" ht="13.5" x14ac:dyDescent="0.25">
      <c r="A2393" s="3">
        <f>TITRES_STAT!B2396</f>
        <v>45489</v>
      </c>
      <c r="B2393" s="17">
        <f>TITRES_STAT!D2396</f>
        <v>23.615600000000001</v>
      </c>
      <c r="C2393" s="2">
        <f t="shared" si="293"/>
        <v>0.50130000000000052</v>
      </c>
      <c r="D2393" s="2">
        <f t="shared" si="294"/>
        <v>22.850239999999999</v>
      </c>
      <c r="E2393" s="2">
        <f t="shared" si="296"/>
        <v>22.680579999999999</v>
      </c>
      <c r="F2393" s="2">
        <f t="shared" si="297"/>
        <v>22.639605000000007</v>
      </c>
      <c r="G2393" s="2">
        <f t="shared" si="291"/>
        <v>22.471560000000004</v>
      </c>
      <c r="H2393" s="2">
        <f t="shared" si="295"/>
        <v>23.07066699999999</v>
      </c>
      <c r="I2393" s="2">
        <f t="array" ref="I2393">SUMPRODUCT(B2377:B2396, (ROW(B2377:B2396)-ROW(B2377)+1)) / (20*21/2)</f>
        <v>22.850176666666673</v>
      </c>
      <c r="J2393" s="2">
        <f t="shared" si="298"/>
        <v>22.700997487759953</v>
      </c>
      <c r="K2393" s="2">
        <f t="shared" si="292"/>
        <v>22.747106302779503</v>
      </c>
    </row>
    <row r="2394" spans="1:11" ht="13.5" x14ac:dyDescent="0.25">
      <c r="A2394" s="3">
        <f>TITRES_STAT!B2397</f>
        <v>45490</v>
      </c>
      <c r="B2394" s="17">
        <f>TITRES_STAT!D2397</f>
        <v>23.335999999999999</v>
      </c>
      <c r="C2394" s="2">
        <f t="shared" si="293"/>
        <v>-0.27960000000000207</v>
      </c>
      <c r="D2394" s="2">
        <f t="shared" si="294"/>
        <v>23.035299999999999</v>
      </c>
      <c r="E2394" s="2">
        <f t="shared" si="296"/>
        <v>22.766370000000002</v>
      </c>
      <c r="F2394" s="2">
        <f t="shared" si="297"/>
        <v>22.669005000000006</v>
      </c>
      <c r="G2394" s="2">
        <f t="shared" si="291"/>
        <v>22.484642000000004</v>
      </c>
      <c r="H2394" s="2">
        <f t="shared" si="295"/>
        <v>23.080444499999995</v>
      </c>
      <c r="I2394" s="2">
        <f t="array" ref="I2394">SUMPRODUCT(B2378:B2397, (ROW(B2378:B2397)-ROW(B2378)+1)) / (20*21/2)</f>
        <v>22.90424619047619</v>
      </c>
      <c r="J2394" s="2">
        <f t="shared" si="298"/>
        <v>22.761473917497099</v>
      </c>
      <c r="K2394" s="2">
        <f t="shared" si="292"/>
        <v>22.77020017325874</v>
      </c>
    </row>
    <row r="2395" spans="1:11" ht="13.5" x14ac:dyDescent="0.25">
      <c r="A2395" s="3">
        <f>TITRES_STAT!B2398</f>
        <v>45491</v>
      </c>
      <c r="B2395" s="17">
        <f>TITRES_STAT!D2398</f>
        <v>23.133600000000001</v>
      </c>
      <c r="C2395" s="2">
        <f t="shared" si="293"/>
        <v>-0.20239999999999725</v>
      </c>
      <c r="D2395" s="2">
        <f t="shared" si="294"/>
        <v>23.17024</v>
      </c>
      <c r="E2395" s="2">
        <f t="shared" si="296"/>
        <v>22.833839999999999</v>
      </c>
      <c r="F2395" s="2">
        <f t="shared" si="297"/>
        <v>22.704670000000004</v>
      </c>
      <c r="G2395" s="2">
        <f t="shared" si="291"/>
        <v>22.496466000000002</v>
      </c>
      <c r="H2395" s="2">
        <f t="shared" si="295"/>
        <v>23.089209999999998</v>
      </c>
      <c r="I2395" s="2">
        <f t="array" ref="I2395">SUMPRODUCT(B2379:B2398, (ROW(B2379:B2398)-ROW(B2379)+1)) / (20*21/2)</f>
        <v>22.954184761904759</v>
      </c>
      <c r="J2395" s="2">
        <f t="shared" si="298"/>
        <v>22.796914496783089</v>
      </c>
      <c r="K2395" s="2">
        <f t="shared" si="292"/>
        <v>22.784451146856437</v>
      </c>
    </row>
    <row r="2396" spans="1:11" ht="13.5" x14ac:dyDescent="0.25">
      <c r="A2396" s="3">
        <f>TITRES_STAT!B2399</f>
        <v>45492</v>
      </c>
      <c r="B2396" s="17">
        <f>TITRES_STAT!D2399</f>
        <v>23.133600000000001</v>
      </c>
      <c r="C2396" s="2">
        <f t="shared" si="293"/>
        <v>0</v>
      </c>
      <c r="D2396" s="2">
        <f t="shared" si="294"/>
        <v>23.26662</v>
      </c>
      <c r="E2396" s="2">
        <f t="shared" si="296"/>
        <v>22.891669999999998</v>
      </c>
      <c r="F2396" s="2">
        <f t="shared" si="297"/>
        <v>22.739370000000001</v>
      </c>
      <c r="G2396" s="2">
        <f t="shared" si="291"/>
        <v>22.512938000000005</v>
      </c>
      <c r="H2396" s="2">
        <f t="shared" si="295"/>
        <v>23.097975499999997</v>
      </c>
      <c r="I2396" s="2">
        <f t="array" ref="I2396">SUMPRODUCT(B2380:B2399, (ROW(B2380:B2399)-ROW(B2380)+1)) / (20*21/2)</f>
        <v>23.058145714285715</v>
      </c>
      <c r="J2396" s="2">
        <f t="shared" si="298"/>
        <v>22.828979782803746</v>
      </c>
      <c r="K2396" s="2">
        <f t="shared" si="292"/>
        <v>22.798143258744421</v>
      </c>
    </row>
    <row r="2397" spans="1:11" ht="13.5" x14ac:dyDescent="0.25">
      <c r="A2397" s="3">
        <f>TITRES_STAT!B2400</f>
        <v>45495</v>
      </c>
      <c r="B2397" s="17">
        <f>TITRES_STAT!D2400</f>
        <v>23.307099999999998</v>
      </c>
      <c r="C2397" s="2">
        <f t="shared" si="293"/>
        <v>0.1734999999999971</v>
      </c>
      <c r="D2397" s="2">
        <f t="shared" si="294"/>
        <v>23.30518</v>
      </c>
      <c r="E2397" s="2">
        <f t="shared" si="296"/>
        <v>22.986130000000003</v>
      </c>
      <c r="F2397" s="2">
        <f t="shared" si="297"/>
        <v>22.782745000000006</v>
      </c>
      <c r="G2397" s="2">
        <f t="shared" si="291"/>
        <v>22.544034</v>
      </c>
      <c r="H2397" s="2">
        <f t="shared" si="295"/>
        <v>23.107840999999993</v>
      </c>
      <c r="I2397" s="2">
        <f t="array" ref="I2397">SUMPRODUCT(B2381:B2400, (ROW(B2381:B2400)-ROW(B2381)+1)) / (20*21/2)</f>
        <v>23.156369047619044</v>
      </c>
      <c r="J2397" s="2">
        <f t="shared" si="298"/>
        <v>22.874515041584342</v>
      </c>
      <c r="K2397" s="2">
        <f t="shared" si="292"/>
        <v>22.818102346636799</v>
      </c>
    </row>
    <row r="2398" spans="1:11" ht="13.5" x14ac:dyDescent="0.25">
      <c r="A2398" s="3">
        <f>TITRES_STAT!B2401</f>
        <v>45496</v>
      </c>
      <c r="B2398" s="17">
        <f>TITRES_STAT!D2401</f>
        <v>23.307099999999998</v>
      </c>
      <c r="C2398" s="2">
        <f t="shared" si="293"/>
        <v>0</v>
      </c>
      <c r="D2398" s="2">
        <f t="shared" si="294"/>
        <v>23.243479999999998</v>
      </c>
      <c r="E2398" s="2">
        <f t="shared" si="296"/>
        <v>23.046859999999999</v>
      </c>
      <c r="F2398" s="2">
        <f t="shared" si="297"/>
        <v>22.813110000000002</v>
      </c>
      <c r="G2398" s="2">
        <f t="shared" si="291"/>
        <v>22.568624</v>
      </c>
      <c r="H2398" s="2">
        <f t="shared" si="295"/>
        <v>23.117706500000004</v>
      </c>
      <c r="I2398" s="2">
        <f t="array" ref="I2398">SUMPRODUCT(B2382:B2401, (ROW(B2382:B2401)-ROW(B2382)+1)) / (20*21/2)</f>
        <v>23.248169999999998</v>
      </c>
      <c r="J2398" s="2">
        <f t="shared" si="298"/>
        <v>22.915713609052499</v>
      </c>
      <c r="K2398" s="2">
        <f t="shared" si="292"/>
        <v>22.837278725200065</v>
      </c>
    </row>
    <row r="2399" spans="1:11" ht="13.5" x14ac:dyDescent="0.25">
      <c r="A2399" s="3">
        <f>TITRES_STAT!B2402</f>
        <v>45497</v>
      </c>
      <c r="B2399" s="17">
        <f>TITRES_STAT!D2402</f>
        <v>23.904699999999998</v>
      </c>
      <c r="C2399" s="2">
        <f t="shared" si="293"/>
        <v>0.59759999999999991</v>
      </c>
      <c r="D2399" s="2">
        <f t="shared" si="294"/>
        <v>23.357219999999995</v>
      </c>
      <c r="E2399" s="2">
        <f t="shared" si="296"/>
        <v>23.196259999999999</v>
      </c>
      <c r="F2399" s="2">
        <f t="shared" si="297"/>
        <v>22.873355</v>
      </c>
      <c r="G2399" s="2">
        <f t="shared" si="291"/>
        <v>22.605166000000001</v>
      </c>
      <c r="H2399" s="2">
        <f t="shared" si="295"/>
        <v>23.134045999999998</v>
      </c>
      <c r="I2399" s="2">
        <f t="array" ref="I2399">SUMPRODUCT(B2383:B2402, (ROW(B2383:B2402)-ROW(B2383)+1)) / (20*21/2)</f>
        <v>23.330740952380953</v>
      </c>
      <c r="J2399" s="2">
        <f t="shared" si="298"/>
        <v>23.009902789142739</v>
      </c>
      <c r="K2399" s="2">
        <f t="shared" si="292"/>
        <v>22.879138383035357</v>
      </c>
    </row>
    <row r="2400" spans="1:11" ht="13.5" x14ac:dyDescent="0.25">
      <c r="A2400" s="3">
        <f>TITRES_STAT!B2403</f>
        <v>45499</v>
      </c>
      <c r="B2400" s="17">
        <f>TITRES_STAT!D2403</f>
        <v>23.904699999999998</v>
      </c>
      <c r="C2400" s="2">
        <f t="shared" si="293"/>
        <v>0</v>
      </c>
      <c r="D2400" s="2">
        <f t="shared" si="294"/>
        <v>23.51144</v>
      </c>
      <c r="E2400" s="2">
        <f t="shared" si="296"/>
        <v>23.340839999999996</v>
      </c>
      <c r="F2400" s="2">
        <f t="shared" si="297"/>
        <v>22.931189999999997</v>
      </c>
      <c r="G2400" s="2">
        <f t="shared" si="291"/>
        <v>22.655650000000001</v>
      </c>
      <c r="H2400" s="2">
        <f t="shared" si="295"/>
        <v>23.148526500000006</v>
      </c>
      <c r="I2400" s="2">
        <f t="array" ref="I2400">SUMPRODUCT(B2384:B2403, (ROW(B2384:B2403)-ROW(B2384)+1)) / (20*21/2)</f>
        <v>23.374532857142857</v>
      </c>
      <c r="J2400" s="2">
        <f t="shared" si="298"/>
        <v>23.095121571129145</v>
      </c>
      <c r="K2400" s="2">
        <f t="shared" si="292"/>
        <v>22.919356485661424</v>
      </c>
    </row>
    <row r="2401" spans="1:11" ht="13.5" x14ac:dyDescent="0.25">
      <c r="A2401" s="3">
        <f>TITRES_STAT!B2404</f>
        <v>45502</v>
      </c>
      <c r="B2401" s="17">
        <f>TITRES_STAT!D2404</f>
        <v>23.895099999999999</v>
      </c>
      <c r="C2401" s="2">
        <f t="shared" si="293"/>
        <v>-9.5999999999989427E-3</v>
      </c>
      <c r="D2401" s="2">
        <f t="shared" si="294"/>
        <v>23.663739999999997</v>
      </c>
      <c r="E2401" s="2">
        <f t="shared" si="296"/>
        <v>23.465179999999997</v>
      </c>
      <c r="F2401" s="2">
        <f t="shared" si="297"/>
        <v>22.989505000000001</v>
      </c>
      <c r="G2401" s="2">
        <f t="shared" si="291"/>
        <v>22.691999999999997</v>
      </c>
      <c r="H2401" s="2">
        <f t="shared" si="295"/>
        <v>23.163005500000004</v>
      </c>
      <c r="I2401" s="2">
        <f t="array" ref="I2401">SUMPRODUCT(B2385:B2404, (ROW(B2385:B2404)-ROW(B2385)+1)) / (20*21/2)</f>
        <v>23.395602380952376</v>
      </c>
      <c r="J2401" s="2">
        <f t="shared" si="298"/>
        <v>23.171309992926371</v>
      </c>
      <c r="K2401" s="2">
        <f t="shared" si="292"/>
        <v>22.957620937204116</v>
      </c>
    </row>
    <row r="2402" spans="1:11" ht="13.5" x14ac:dyDescent="0.25">
      <c r="A2402" s="3">
        <f>TITRES_STAT!B2405</f>
        <v>45503</v>
      </c>
      <c r="B2402" s="17">
        <f>TITRES_STAT!D2405</f>
        <v>23.8565</v>
      </c>
      <c r="C2402" s="2">
        <f t="shared" si="293"/>
        <v>-3.8599999999998857E-2</v>
      </c>
      <c r="D2402" s="2">
        <f t="shared" si="294"/>
        <v>23.773620000000001</v>
      </c>
      <c r="E2402" s="2">
        <f t="shared" si="296"/>
        <v>23.539399999999997</v>
      </c>
      <c r="F2402" s="2">
        <f t="shared" si="297"/>
        <v>23.059384999999999</v>
      </c>
      <c r="G2402" s="2">
        <f t="shared" si="291"/>
        <v>22.732224000000002</v>
      </c>
      <c r="H2402" s="2">
        <f t="shared" si="295"/>
        <v>23.175432000000001</v>
      </c>
      <c r="I2402" s="2">
        <f t="array" ref="I2402">SUMPRODUCT(B2386:B2405, (ROW(B2386:B2405)-ROW(B2386)+1)) / (20*21/2)</f>
        <v>23.412632380952385</v>
      </c>
      <c r="J2402" s="2">
        <f t="shared" si="298"/>
        <v>23.236566184076242</v>
      </c>
      <c r="K2402" s="2">
        <f t="shared" si="292"/>
        <v>22.992871096529445</v>
      </c>
    </row>
    <row r="2403" spans="1:11" ht="13.5" x14ac:dyDescent="0.25">
      <c r="A2403" s="3">
        <f>TITRES_STAT!B2406</f>
        <v>45504</v>
      </c>
      <c r="B2403" s="17">
        <f>TITRES_STAT!D2406</f>
        <v>23.519200000000001</v>
      </c>
      <c r="C2403" s="2">
        <f t="shared" si="293"/>
        <v>-0.33729999999999905</v>
      </c>
      <c r="D2403" s="2">
        <f t="shared" si="294"/>
        <v>23.816039999999997</v>
      </c>
      <c r="E2403" s="2">
        <f t="shared" si="296"/>
        <v>23.529760000000003</v>
      </c>
      <c r="F2403" s="2">
        <f t="shared" si="297"/>
        <v>23.105169999999998</v>
      </c>
      <c r="G2403" s="2">
        <f t="shared" si="291"/>
        <v>22.766632000000001</v>
      </c>
      <c r="H2403" s="2">
        <f t="shared" si="295"/>
        <v>23.188449500000001</v>
      </c>
      <c r="I2403" s="2">
        <f t="array" ref="I2403">SUMPRODUCT(B2387:B2406, (ROW(B2387:B2406)-ROW(B2387)+1)) / (20*21/2)</f>
        <v>23.407169523809525</v>
      </c>
      <c r="J2403" s="2">
        <f t="shared" si="298"/>
        <v>23.263483690354693</v>
      </c>
      <c r="K2403" s="2">
        <f t="shared" si="292"/>
        <v>23.013511445685154</v>
      </c>
    </row>
    <row r="2404" spans="1:11" ht="13.5" x14ac:dyDescent="0.25">
      <c r="A2404" s="3">
        <f>TITRES_STAT!B2407</f>
        <v>45505</v>
      </c>
      <c r="B2404" s="17">
        <f>TITRES_STAT!D2407</f>
        <v>23.3264</v>
      </c>
      <c r="C2404" s="2">
        <f t="shared" si="293"/>
        <v>-0.19280000000000186</v>
      </c>
      <c r="D2404" s="2">
        <f t="shared" si="294"/>
        <v>23.700380000000003</v>
      </c>
      <c r="E2404" s="2">
        <f t="shared" si="296"/>
        <v>23.5288</v>
      </c>
      <c r="F2404" s="2">
        <f t="shared" si="297"/>
        <v>23.147584999999999</v>
      </c>
      <c r="G2404" s="2">
        <f t="shared" si="291"/>
        <v>22.781381999999994</v>
      </c>
      <c r="H2404" s="2">
        <f t="shared" si="295"/>
        <v>23.198644000000005</v>
      </c>
      <c r="I2404" s="2">
        <f t="array" ref="I2404">SUMPRODUCT(B2388:B2407, (ROW(B2388:B2407)-ROW(B2388)+1)) / (20*21/2)</f>
        <v>23.382429047619052</v>
      </c>
      <c r="J2404" s="2">
        <f t="shared" si="298"/>
        <v>23.269475719844724</v>
      </c>
      <c r="K2404" s="2">
        <f t="shared" si="292"/>
        <v>23.02578158507005</v>
      </c>
    </row>
    <row r="2405" spans="1:11" ht="13.5" x14ac:dyDescent="0.25">
      <c r="A2405" s="3">
        <f>TITRES_STAT!B2408</f>
        <v>45506</v>
      </c>
      <c r="B2405" s="17">
        <f>TITRES_STAT!D2408</f>
        <v>23.3264</v>
      </c>
      <c r="C2405" s="2">
        <f t="shared" si="293"/>
        <v>0</v>
      </c>
      <c r="D2405" s="2">
        <f t="shared" si="294"/>
        <v>23.584719999999997</v>
      </c>
      <c r="E2405" s="2">
        <f t="shared" si="296"/>
        <v>23.548080000000002</v>
      </c>
      <c r="F2405" s="2">
        <f t="shared" si="297"/>
        <v>23.190959999999997</v>
      </c>
      <c r="G2405" s="2">
        <f t="shared" si="291"/>
        <v>22.797989999999995</v>
      </c>
      <c r="H2405" s="2">
        <f t="shared" si="295"/>
        <v>23.2100005</v>
      </c>
      <c r="I2405" s="2">
        <f t="array" ref="I2405">SUMPRODUCT(B2389:B2408, (ROW(B2389:B2408)-ROW(B2389)+1)) / (20*21/2)</f>
        <v>23.354842857142859</v>
      </c>
      <c r="J2405" s="2">
        <f t="shared" si="298"/>
        <v>23.274897079859514</v>
      </c>
      <c r="K2405" s="2">
        <f t="shared" si="292"/>
        <v>23.037570542518282</v>
      </c>
    </row>
    <row r="2406" spans="1:11" ht="13.5" x14ac:dyDescent="0.25">
      <c r="A2406" s="3">
        <f>TITRES_STAT!B2409</f>
        <v>45509</v>
      </c>
      <c r="B2406" s="17">
        <f>TITRES_STAT!D2409</f>
        <v>23.133600000000001</v>
      </c>
      <c r="C2406" s="2">
        <f t="shared" si="293"/>
        <v>-0.19279999999999831</v>
      </c>
      <c r="D2406" s="2">
        <f t="shared" si="294"/>
        <v>23.43242</v>
      </c>
      <c r="E2406" s="2">
        <f t="shared" si="296"/>
        <v>23.548080000000002</v>
      </c>
      <c r="F2406" s="2">
        <f t="shared" si="297"/>
        <v>23.219874999999995</v>
      </c>
      <c r="G2406" s="2">
        <f t="shared" si="291"/>
        <v>22.813903999999994</v>
      </c>
      <c r="H2406" s="2">
        <f t="shared" si="295"/>
        <v>23.220393000000005</v>
      </c>
      <c r="I2406" s="2">
        <f t="array" ref="I2406">SUMPRODUCT(B2390:B2409, (ROW(B2390:B2409)-ROW(B2390)+1)) / (20*21/2)</f>
        <v>23.326017142857143</v>
      </c>
      <c r="J2406" s="2">
        <f t="shared" si="298"/>
        <v>23.261440215110987</v>
      </c>
      <c r="K2406" s="2">
        <f t="shared" si="292"/>
        <v>23.041336403595995</v>
      </c>
    </row>
    <row r="2407" spans="1:11" ht="13.5" x14ac:dyDescent="0.25">
      <c r="A2407" s="3">
        <f>TITRES_STAT!B2410</f>
        <v>45510</v>
      </c>
      <c r="B2407" s="17">
        <f>TITRES_STAT!D2410</f>
        <v>22.960100000000001</v>
      </c>
      <c r="C2407" s="2">
        <f t="shared" si="293"/>
        <v>-0.17350000000000065</v>
      </c>
      <c r="D2407" s="2">
        <f t="shared" si="294"/>
        <v>23.253139999999998</v>
      </c>
      <c r="E2407" s="2">
        <f t="shared" si="296"/>
        <v>23.513380000000005</v>
      </c>
      <c r="F2407" s="2">
        <f t="shared" si="297"/>
        <v>23.249755</v>
      </c>
      <c r="G2407" s="2">
        <f t="shared" si="291"/>
        <v>22.825045999999997</v>
      </c>
      <c r="H2407" s="2">
        <f t="shared" si="295"/>
        <v>23.230150500000004</v>
      </c>
      <c r="I2407" s="2">
        <f t="array" ref="I2407">SUMPRODUCT(B2391:B2410, (ROW(B2391:B2410)-ROW(B2391)+1)) / (20*21/2)</f>
        <v>23.275299047619047</v>
      </c>
      <c r="J2407" s="2">
        <f t="shared" si="298"/>
        <v>23.232741147005179</v>
      </c>
      <c r="K2407" s="2">
        <f t="shared" si="292"/>
        <v>23.038150662278507</v>
      </c>
    </row>
    <row r="2408" spans="1:11" ht="13.5" x14ac:dyDescent="0.25">
      <c r="A2408" s="3">
        <f>TITRES_STAT!B2411</f>
        <v>45511</v>
      </c>
      <c r="B2408" s="17">
        <f>TITRES_STAT!D2411</f>
        <v>22.960100000000001</v>
      </c>
      <c r="C2408" s="2">
        <f t="shared" si="293"/>
        <v>0</v>
      </c>
      <c r="D2408" s="2">
        <f t="shared" si="294"/>
        <v>23.14132</v>
      </c>
      <c r="E2408" s="2">
        <f t="shared" si="296"/>
        <v>23.478680000000004</v>
      </c>
      <c r="F2408" s="2">
        <f t="shared" si="297"/>
        <v>23.262769999999996</v>
      </c>
      <c r="G2408" s="2">
        <f t="shared" si="291"/>
        <v>22.836187999999993</v>
      </c>
      <c r="H2408" s="2">
        <f t="shared" si="295"/>
        <v>23.238746000000006</v>
      </c>
      <c r="I2408" s="2">
        <f t="array" ref="I2408">SUMPRODUCT(B2392:B2411, (ROW(B2392:B2411)-ROW(B2392)+1)) / (20*21/2)</f>
        <v>23.276396190476191</v>
      </c>
      <c r="J2408" s="2">
        <f t="shared" si="298"/>
        <v>23.206775323480876</v>
      </c>
      <c r="K2408" s="2">
        <f t="shared" si="292"/>
        <v>23.035089851993078</v>
      </c>
    </row>
    <row r="2409" spans="1:11" ht="13.5" x14ac:dyDescent="0.25">
      <c r="A2409" s="3">
        <f>TITRES_STAT!B2412</f>
        <v>45512</v>
      </c>
      <c r="B2409" s="17">
        <f>TITRES_STAT!D2412</f>
        <v>22.960100000000001</v>
      </c>
      <c r="C2409" s="2">
        <f t="shared" si="293"/>
        <v>0</v>
      </c>
      <c r="D2409" s="2">
        <f t="shared" si="294"/>
        <v>23.068059999999999</v>
      </c>
      <c r="E2409" s="2">
        <f t="shared" si="296"/>
        <v>23.384220000000006</v>
      </c>
      <c r="F2409" s="2">
        <f t="shared" si="297"/>
        <v>23.290239999999997</v>
      </c>
      <c r="G2409" s="2">
        <f t="shared" si="291"/>
        <v>22.847329999999996</v>
      </c>
      <c r="H2409" s="2">
        <f t="shared" si="295"/>
        <v>23.244924500000007</v>
      </c>
      <c r="I2409" s="2">
        <f t="array" ref="I2409">SUMPRODUCT(B2393:B2412, (ROW(B2393:B2412)-ROW(B2393)+1)) / (20*21/2)</f>
        <v>23.32666</v>
      </c>
      <c r="J2409" s="2">
        <f t="shared" si="298"/>
        <v>23.18328243553032</v>
      </c>
      <c r="K2409" s="2">
        <f t="shared" si="292"/>
        <v>23.032149073483549</v>
      </c>
    </row>
    <row r="2410" spans="1:11" ht="13.5" x14ac:dyDescent="0.25">
      <c r="A2410" s="3">
        <f>TITRES_STAT!B2413</f>
        <v>45513</v>
      </c>
      <c r="B2410" s="17">
        <f>TITRES_STAT!D2413</f>
        <v>22.7577</v>
      </c>
      <c r="C2410" s="2">
        <f t="shared" si="293"/>
        <v>-0.2024000000000008</v>
      </c>
      <c r="D2410" s="2">
        <f t="shared" si="294"/>
        <v>22.954319999999999</v>
      </c>
      <c r="E2410" s="2">
        <f t="shared" si="296"/>
        <v>23.269520000000004</v>
      </c>
      <c r="F2410" s="2">
        <f t="shared" si="297"/>
        <v>23.30518</v>
      </c>
      <c r="G2410" s="2">
        <f t="shared" si="291"/>
        <v>22.856283999999995</v>
      </c>
      <c r="H2410" s="2">
        <f t="shared" si="295"/>
        <v>23.250184000000004</v>
      </c>
      <c r="I2410" s="2">
        <f t="array" ref="I2410">SUMPRODUCT(B2394:B2413, (ROW(B2394:B2413)-ROW(B2394)+1)) / (20*21/2)</f>
        <v>23.340295714285716</v>
      </c>
      <c r="J2410" s="2">
        <f t="shared" si="298"/>
        <v>23.142750775003623</v>
      </c>
      <c r="K2410" s="2">
        <f t="shared" si="292"/>
        <v>23.02138636471949</v>
      </c>
    </row>
    <row r="2411" spans="1:11" ht="13.5" x14ac:dyDescent="0.25">
      <c r="A2411" s="3">
        <f>TITRES_STAT!B2414</f>
        <v>45516</v>
      </c>
      <c r="B2411" s="17">
        <f>TITRES_STAT!D2414</f>
        <v>23.316700000000001</v>
      </c>
      <c r="C2411" s="2">
        <f t="shared" si="293"/>
        <v>0.55900000000000105</v>
      </c>
      <c r="D2411" s="2">
        <f t="shared" si="294"/>
        <v>22.990940000000002</v>
      </c>
      <c r="E2411" s="2">
        <f t="shared" si="296"/>
        <v>23.211680000000005</v>
      </c>
      <c r="F2411" s="2">
        <f t="shared" si="297"/>
        <v>23.338429999999999</v>
      </c>
      <c r="G2411" s="2">
        <f t="shared" si="291"/>
        <v>22.878276</v>
      </c>
      <c r="H2411" s="2">
        <f t="shared" si="295"/>
        <v>23.259911500000008</v>
      </c>
      <c r="I2411" s="2">
        <f t="array" ref="I2411">SUMPRODUCT(B2395:B2414, (ROW(B2395:B2414)-ROW(B2395)+1)) / (20*21/2)</f>
        <v>23.317666666666671</v>
      </c>
      <c r="J2411" s="2">
        <f t="shared" si="298"/>
        <v>23.159317367860421</v>
      </c>
      <c r="K2411" s="2">
        <f t="shared" si="292"/>
        <v>23.032967291593234</v>
      </c>
    </row>
    <row r="2412" spans="1:11" ht="13.5" x14ac:dyDescent="0.25">
      <c r="A2412" s="3">
        <f>TITRES_STAT!B2415</f>
        <v>45518</v>
      </c>
      <c r="B2412" s="17">
        <f>TITRES_STAT!D2415</f>
        <v>23.866199999999999</v>
      </c>
      <c r="C2412" s="2">
        <f t="shared" si="293"/>
        <v>0.54949999999999832</v>
      </c>
      <c r="D2412" s="2">
        <f t="shared" si="294"/>
        <v>23.172159999999998</v>
      </c>
      <c r="E2412" s="2">
        <f t="shared" si="296"/>
        <v>23.21265</v>
      </c>
      <c r="F2412" s="2">
        <f t="shared" si="297"/>
        <v>23.376024999999998</v>
      </c>
      <c r="G2412" s="2">
        <f t="shared" si="291"/>
        <v>22.909399999999991</v>
      </c>
      <c r="H2412" s="2">
        <f t="shared" si="295"/>
        <v>23.272805000000012</v>
      </c>
      <c r="I2412" s="2">
        <f t="array" ref="I2412">SUMPRODUCT(B2396:B2415, (ROW(B2396:B2415)-ROW(B2396)+1)) / (20*21/2)</f>
        <v>23.296001428571426</v>
      </c>
      <c r="J2412" s="2">
        <f t="shared" si="298"/>
        <v>23.226639523302286</v>
      </c>
      <c r="K2412" s="2">
        <f t="shared" si="292"/>
        <v>23.065643084079777</v>
      </c>
    </row>
    <row r="2413" spans="1:11" ht="13.5" x14ac:dyDescent="0.25">
      <c r="A2413" s="3">
        <f>TITRES_STAT!B2416</f>
        <v>45519</v>
      </c>
      <c r="B2413" s="17">
        <f>TITRES_STAT!D2416</f>
        <v>23.519200000000001</v>
      </c>
      <c r="C2413" s="2">
        <f t="shared" si="293"/>
        <v>-0.34699999999999775</v>
      </c>
      <c r="D2413" s="2">
        <f t="shared" si="294"/>
        <v>23.28398</v>
      </c>
      <c r="E2413" s="2">
        <f t="shared" si="296"/>
        <v>23.21265</v>
      </c>
      <c r="F2413" s="2">
        <f t="shared" si="297"/>
        <v>23.371205000000003</v>
      </c>
      <c r="G2413" s="2">
        <f t="shared" si="291"/>
        <v>22.920003999999992</v>
      </c>
      <c r="H2413" s="2">
        <f t="shared" si="295"/>
        <v>23.284893000000007</v>
      </c>
      <c r="I2413" s="2">
        <f t="array" ref="I2413">SUMPRODUCT(B2397:B2416, (ROW(B2397:B2416)-ROW(B2397)+1)) / (20*21/2)</f>
        <v>23.228440952380954</v>
      </c>
      <c r="J2413" s="2">
        <f t="shared" si="298"/>
        <v>23.254502425844926</v>
      </c>
      <c r="K2413" s="2">
        <f t="shared" si="292"/>
        <v>23.08342962980214</v>
      </c>
    </row>
    <row r="2414" spans="1:11" ht="13.5" x14ac:dyDescent="0.25">
      <c r="A2414" s="3">
        <f>TITRES_STAT!B2417</f>
        <v>45520</v>
      </c>
      <c r="B2414" s="17">
        <f>TITRES_STAT!D2417</f>
        <v>23.133600000000001</v>
      </c>
      <c r="C2414" s="2">
        <f t="shared" si="293"/>
        <v>-0.38560000000000016</v>
      </c>
      <c r="D2414" s="2">
        <f t="shared" si="294"/>
        <v>23.318679999999997</v>
      </c>
      <c r="E2414" s="2">
        <f t="shared" si="296"/>
        <v>23.193370000000002</v>
      </c>
      <c r="F2414" s="2">
        <f t="shared" si="297"/>
        <v>23.361085000000003</v>
      </c>
      <c r="G2414" s="2">
        <f t="shared" si="291"/>
        <v>22.937353999999996</v>
      </c>
      <c r="H2414" s="2">
        <f t="shared" si="295"/>
        <v>23.295982500000004</v>
      </c>
      <c r="I2414" s="2">
        <f t="array" ref="I2414">SUMPRODUCT(B2398:B2417, (ROW(B2398:B2417)-ROW(B2398)+1)) / (20*21/2)</f>
        <v>23.209070476190476</v>
      </c>
      <c r="J2414" s="2">
        <f t="shared" si="298"/>
        <v>23.242987909097788</v>
      </c>
      <c r="K2414" s="2">
        <f t="shared" si="292"/>
        <v>23.085397095300095</v>
      </c>
    </row>
    <row r="2415" spans="1:11" ht="13.5" x14ac:dyDescent="0.25">
      <c r="A2415" s="3">
        <f>TITRES_STAT!B2418</f>
        <v>45523</v>
      </c>
      <c r="B2415" s="17">
        <f>TITRES_STAT!D2418</f>
        <v>23.133600000000001</v>
      </c>
      <c r="C2415" s="2">
        <f t="shared" si="293"/>
        <v>0</v>
      </c>
      <c r="D2415" s="2">
        <f t="shared" si="294"/>
        <v>23.39386</v>
      </c>
      <c r="E2415" s="2">
        <f t="shared" si="296"/>
        <v>23.17409</v>
      </c>
      <c r="F2415" s="2">
        <f t="shared" si="297"/>
        <v>23.361085000000006</v>
      </c>
      <c r="G2415" s="2">
        <f t="shared" si="291"/>
        <v>22.954512000000005</v>
      </c>
      <c r="H2415" s="2">
        <f t="shared" si="295"/>
        <v>23.306607500000009</v>
      </c>
      <c r="I2415" s="2">
        <f t="array" ref="I2415">SUMPRODUCT(B2399:B2418, (ROW(B2399:B2418)-ROW(B2399)+1)) / (20*21/2)</f>
        <v>23.185935714285712</v>
      </c>
      <c r="J2415" s="2">
        <f t="shared" si="298"/>
        <v>23.232570012993236</v>
      </c>
      <c r="K2415" s="2">
        <f t="shared" si="292"/>
        <v>23.087287405288325</v>
      </c>
    </row>
    <row r="2416" spans="1:11" ht="13.5" x14ac:dyDescent="0.25">
      <c r="A2416" s="3">
        <f>TITRES_STAT!B2419</f>
        <v>45524</v>
      </c>
      <c r="B2416" s="17">
        <f>TITRES_STAT!D2419</f>
        <v>22.651700000000002</v>
      </c>
      <c r="C2416" s="2">
        <f t="shared" si="293"/>
        <v>-0.48189999999999955</v>
      </c>
      <c r="D2416" s="2">
        <f t="shared" si="294"/>
        <v>23.260860000000001</v>
      </c>
      <c r="E2416" s="2">
        <f t="shared" si="296"/>
        <v>23.125900000000001</v>
      </c>
      <c r="F2416" s="2">
        <f t="shared" si="297"/>
        <v>23.336990000000004</v>
      </c>
      <c r="G2416" s="2">
        <f t="shared" si="291"/>
        <v>22.956439999999994</v>
      </c>
      <c r="H2416" s="2">
        <f t="shared" si="295"/>
        <v>23.315287500000007</v>
      </c>
      <c r="I2416" s="2">
        <f t="array" ref="I2416">SUMPRODUCT(B2400:B2419, (ROW(B2400:B2419)-ROW(B2400)+1)) / (20*21/2)</f>
        <v>23.124380476190471</v>
      </c>
      <c r="J2416" s="2">
        <f t="shared" si="298"/>
        <v>23.177249059374834</v>
      </c>
      <c r="K2416" s="2">
        <f t="shared" si="292"/>
        <v>23.070205546257412</v>
      </c>
    </row>
    <row r="2417" spans="1:11" ht="13.5" x14ac:dyDescent="0.25">
      <c r="A2417" s="3">
        <f>TITRES_STAT!B2420</f>
        <v>45525</v>
      </c>
      <c r="B2417" s="17">
        <f>TITRES_STAT!D2420</f>
        <v>23.133600000000001</v>
      </c>
      <c r="C2417" s="2">
        <f t="shared" si="293"/>
        <v>0.48189999999999955</v>
      </c>
      <c r="D2417" s="2">
        <f t="shared" si="294"/>
        <v>23.114340000000002</v>
      </c>
      <c r="E2417" s="2">
        <f t="shared" si="296"/>
        <v>23.143250000000002</v>
      </c>
      <c r="F2417" s="2">
        <f t="shared" si="297"/>
        <v>23.328315000000003</v>
      </c>
      <c r="G2417" s="2">
        <f t="shared" si="291"/>
        <v>22.971283999999997</v>
      </c>
      <c r="H2417" s="2">
        <f t="shared" si="295"/>
        <v>23.326377000000008</v>
      </c>
      <c r="I2417" s="2">
        <f t="array" ref="I2417">SUMPRODUCT(B2401:B2420, (ROW(B2401:B2420)-ROW(B2401)+1)) / (20*21/2)</f>
        <v>23.068700476190472</v>
      </c>
      <c r="J2417" s="2">
        <f t="shared" si="298"/>
        <v>23.17309200610104</v>
      </c>
      <c r="K2417" s="2">
        <f t="shared" si="292"/>
        <v>23.072691603266925</v>
      </c>
    </row>
    <row r="2418" spans="1:11" ht="13.5" x14ac:dyDescent="0.25">
      <c r="A2418" s="3">
        <f>TITRES_STAT!B2421</f>
        <v>45526</v>
      </c>
      <c r="B2418" s="17">
        <f>TITRES_STAT!D2421</f>
        <v>23.0854</v>
      </c>
      <c r="C2418" s="2">
        <f t="shared" si="293"/>
        <v>-4.8200000000001353E-2</v>
      </c>
      <c r="D2418" s="2">
        <f t="shared" si="294"/>
        <v>23.02758</v>
      </c>
      <c r="E2418" s="2">
        <f t="shared" si="296"/>
        <v>23.15578</v>
      </c>
      <c r="F2418" s="2">
        <f t="shared" si="297"/>
        <v>23.317230000000002</v>
      </c>
      <c r="G2418" s="2">
        <f t="shared" ref="G2418:G2481" si="299">AVERAGE(B2369:B2418)</f>
        <v>22.979958000000007</v>
      </c>
      <c r="H2418" s="2">
        <f t="shared" si="295"/>
        <v>23.33722550000001</v>
      </c>
      <c r="I2418" s="2">
        <f t="array" ref="I2418">SUMPRODUCT(B2402:B2421, (ROW(B2402:B2421)-ROW(B2402)+1)) / (20*21/2)</f>
        <v>23.018895714285708</v>
      </c>
      <c r="J2418" s="2">
        <f t="shared" si="298"/>
        <v>23.164740386472371</v>
      </c>
      <c r="K2418" s="2">
        <f t="shared" si="292"/>
        <v>23.073189971766261</v>
      </c>
    </row>
    <row r="2419" spans="1:11" ht="13.5" x14ac:dyDescent="0.25">
      <c r="A2419" s="3">
        <f>TITRES_STAT!B2422</f>
        <v>45527</v>
      </c>
      <c r="B2419" s="17">
        <f>TITRES_STAT!D2422</f>
        <v>22.6709</v>
      </c>
      <c r="C2419" s="2">
        <f t="shared" si="293"/>
        <v>-0.41450000000000031</v>
      </c>
      <c r="D2419" s="2">
        <f t="shared" si="294"/>
        <v>22.935040000000001</v>
      </c>
      <c r="E2419" s="2">
        <f t="shared" si="296"/>
        <v>23.126859999999997</v>
      </c>
      <c r="F2419" s="2">
        <f t="shared" si="297"/>
        <v>23.255540000000003</v>
      </c>
      <c r="G2419" s="2">
        <f t="shared" si="299"/>
        <v>22.980342</v>
      </c>
      <c r="H2419" s="2">
        <f t="shared" si="295"/>
        <v>23.345072000000005</v>
      </c>
      <c r="I2419" s="2">
        <f t="array" ref="I2419">SUMPRODUCT(B2403:B2422, (ROW(B2403:B2422)-ROW(B2403)+1)) / (20*21/2)</f>
        <v>22.975844285714281</v>
      </c>
      <c r="J2419" s="2">
        <f t="shared" si="298"/>
        <v>23.117707968713098</v>
      </c>
      <c r="K2419" s="2">
        <f t="shared" ref="K2419:K2482" si="300">$K$4*B2419+(1-$K$4)*K2418</f>
        <v>23.057413894442092</v>
      </c>
    </row>
    <row r="2420" spans="1:11" ht="13.5" x14ac:dyDescent="0.25">
      <c r="A2420" s="3">
        <f>TITRES_STAT!B2423</f>
        <v>45530</v>
      </c>
      <c r="B2420" s="17">
        <f>TITRES_STAT!D2423</f>
        <v>22.6709</v>
      </c>
      <c r="C2420" s="2">
        <f t="shared" si="293"/>
        <v>0</v>
      </c>
      <c r="D2420" s="2">
        <f t="shared" si="294"/>
        <v>22.842500000000001</v>
      </c>
      <c r="E2420" s="2">
        <f t="shared" si="296"/>
        <v>23.118179999999999</v>
      </c>
      <c r="F2420" s="2">
        <f t="shared" si="297"/>
        <v>23.193850000000005</v>
      </c>
      <c r="G2420" s="2">
        <f t="shared" si="299"/>
        <v>22.980726000000004</v>
      </c>
      <c r="H2420" s="2">
        <f t="shared" si="295"/>
        <v>23.352918500000008</v>
      </c>
      <c r="I2420" s="2">
        <f t="array" ref="I2420">SUMPRODUCT(B2404:B2423, (ROW(B2404:B2423)-ROW(B2404)+1)) / (20*21/2)</f>
        <v>22.935639999999996</v>
      </c>
      <c r="J2420" s="2">
        <f t="shared" si="298"/>
        <v>23.075154828835661</v>
      </c>
      <c r="K2420" s="2">
        <f t="shared" si="300"/>
        <v>23.04225648681691</v>
      </c>
    </row>
    <row r="2421" spans="1:11" ht="13.5" x14ac:dyDescent="0.25">
      <c r="A2421" s="3">
        <f>TITRES_STAT!B2424</f>
        <v>45531</v>
      </c>
      <c r="B2421" s="17">
        <f>TITRES_STAT!D2424</f>
        <v>22.6709</v>
      </c>
      <c r="C2421" s="2">
        <f t="shared" si="293"/>
        <v>0</v>
      </c>
      <c r="D2421" s="2">
        <f t="shared" si="294"/>
        <v>22.846340000000001</v>
      </c>
      <c r="E2421" s="2">
        <f t="shared" si="296"/>
        <v>23.053599999999996</v>
      </c>
      <c r="F2421" s="2">
        <f t="shared" si="297"/>
        <v>23.132640000000002</v>
      </c>
      <c r="G2421" s="2">
        <f t="shared" si="299"/>
        <v>22.977256000000008</v>
      </c>
      <c r="H2421" s="2">
        <f t="shared" si="295"/>
        <v>23.362810000000014</v>
      </c>
      <c r="I2421" s="2">
        <f t="array" ref="I2421">SUMPRODUCT(B2405:B2424, (ROW(B2405:B2424)-ROW(B2405)+1)) / (20*21/2)</f>
        <v>22.899566666666665</v>
      </c>
      <c r="J2421" s="2">
        <f t="shared" si="298"/>
        <v>23.03665436894655</v>
      </c>
      <c r="K2421" s="2">
        <f t="shared" si="300"/>
        <v>23.027693487333895</v>
      </c>
    </row>
    <row r="2422" spans="1:11" ht="13.5" x14ac:dyDescent="0.25">
      <c r="A2422" s="3">
        <f>TITRES_STAT!B2425</f>
        <v>45532</v>
      </c>
      <c r="B2422" s="17">
        <f>TITRES_STAT!D2425</f>
        <v>22.680599999999998</v>
      </c>
      <c r="C2422" s="2">
        <f t="shared" si="293"/>
        <v>9.6999999999987097E-3</v>
      </c>
      <c r="D2422" s="2">
        <f t="shared" si="294"/>
        <v>22.755739999999999</v>
      </c>
      <c r="E2422" s="2">
        <f t="shared" si="296"/>
        <v>22.935039999999997</v>
      </c>
      <c r="F2422" s="2">
        <f t="shared" si="297"/>
        <v>23.073845000000006</v>
      </c>
      <c r="G2422" s="2">
        <f t="shared" si="299"/>
        <v>22.975908000000004</v>
      </c>
      <c r="H2422" s="2">
        <f t="shared" si="295"/>
        <v>23.372564500000014</v>
      </c>
      <c r="I2422" s="2">
        <f t="array" ref="I2422">SUMPRODUCT(B2406:B2425, (ROW(B2406:B2425)-ROW(B2406)+1)) / (20*21/2)</f>
        <v>22.765725238095236</v>
      </c>
      <c r="J2422" s="2">
        <f t="shared" si="298"/>
        <v>23.002744429046878</v>
      </c>
      <c r="K2422" s="2">
        <f t="shared" si="300"/>
        <v>23.014081978026685</v>
      </c>
    </row>
    <row r="2423" spans="1:11" ht="13.5" x14ac:dyDescent="0.25">
      <c r="A2423" s="3">
        <f>TITRES_STAT!B2426</f>
        <v>45533</v>
      </c>
      <c r="B2423" s="17">
        <f>TITRES_STAT!D2426</f>
        <v>22.651700000000002</v>
      </c>
      <c r="C2423" s="2">
        <f t="shared" si="293"/>
        <v>-2.8899999999996595E-2</v>
      </c>
      <c r="D2423" s="2">
        <f t="shared" si="294"/>
        <v>22.669</v>
      </c>
      <c r="E2423" s="2">
        <f t="shared" si="296"/>
        <v>22.848289999999999</v>
      </c>
      <c r="F2423" s="2">
        <f t="shared" si="297"/>
        <v>23.030470000000001</v>
      </c>
      <c r="G2423" s="2">
        <f t="shared" si="299"/>
        <v>22.973982000000007</v>
      </c>
      <c r="H2423" s="2">
        <f t="shared" si="295"/>
        <v>23.378967000000017</v>
      </c>
      <c r="I2423" s="2">
        <f t="array" ref="I2423">SUMPRODUCT(B2407:B2426, (ROW(B2407:B2426)-ROW(B2407)+1)) / (20*21/2)</f>
        <v>22.695221904761908</v>
      </c>
      <c r="J2423" s="2">
        <f t="shared" si="298"/>
        <v>22.969311626280508</v>
      </c>
      <c r="K2423" s="2">
        <f t="shared" si="300"/>
        <v>22.999870920064854</v>
      </c>
    </row>
    <row r="2424" spans="1:11" ht="13.5" x14ac:dyDescent="0.25">
      <c r="A2424" s="3">
        <f>TITRES_STAT!B2427</f>
        <v>45534</v>
      </c>
      <c r="B2424" s="17">
        <f>TITRES_STAT!D2427</f>
        <v>22.651700000000002</v>
      </c>
      <c r="C2424" s="2">
        <f t="shared" si="293"/>
        <v>0</v>
      </c>
      <c r="D2424" s="2">
        <f t="shared" si="294"/>
        <v>22.665160000000004</v>
      </c>
      <c r="E2424" s="2">
        <f t="shared" si="296"/>
        <v>22.8001</v>
      </c>
      <c r="F2424" s="2">
        <f t="shared" si="297"/>
        <v>22.996735000000001</v>
      </c>
      <c r="G2424" s="2">
        <f t="shared" si="299"/>
        <v>22.972056000000002</v>
      </c>
      <c r="H2424" s="2">
        <f t="shared" si="295"/>
        <v>23.385369500000014</v>
      </c>
      <c r="I2424" s="2">
        <f t="array" ref="I2424">SUMPRODUCT(B2408:B2427, (ROW(B2408:B2427)-ROW(B2408)+1)) / (20*21/2)</f>
        <v>22.628394285714286</v>
      </c>
      <c r="J2424" s="2">
        <f t="shared" si="298"/>
        <v>22.939062899968079</v>
      </c>
      <c r="K2424" s="2">
        <f t="shared" si="300"/>
        <v>22.986217158493684</v>
      </c>
    </row>
    <row r="2425" spans="1:11" ht="13.5" x14ac:dyDescent="0.25">
      <c r="A2425" s="3">
        <f>TITRES_STAT!B2428</f>
        <v>45537</v>
      </c>
      <c r="B2425" s="17">
        <f>TITRES_STAT!D2428</f>
        <v>21.5914</v>
      </c>
      <c r="C2425" s="2">
        <f t="shared" si="293"/>
        <v>-1.0603000000000016</v>
      </c>
      <c r="D2425" s="2">
        <f t="shared" si="294"/>
        <v>22.449260000000002</v>
      </c>
      <c r="E2425" s="2">
        <f t="shared" si="296"/>
        <v>22.645879999999998</v>
      </c>
      <c r="F2425" s="2">
        <f t="shared" si="297"/>
        <v>22.909985000000006</v>
      </c>
      <c r="G2425" s="2">
        <f t="shared" si="299"/>
        <v>22.955477999999999</v>
      </c>
      <c r="H2425" s="2">
        <f t="shared" si="295"/>
        <v>23.384565000000016</v>
      </c>
      <c r="I2425" s="2">
        <f t="array" ref="I2425">SUMPRODUCT(B2409:B2428, (ROW(B2409:B2428)-ROW(B2409)+1)) / (20*21/2)</f>
        <v>22.557109523809526</v>
      </c>
      <c r="J2425" s="2">
        <f t="shared" si="298"/>
        <v>22.810714052352072</v>
      </c>
      <c r="K2425" s="2">
        <f t="shared" si="300"/>
        <v>22.931518446395895</v>
      </c>
    </row>
    <row r="2426" spans="1:11" ht="13.5" x14ac:dyDescent="0.25">
      <c r="A2426" s="3">
        <f>TITRES_STAT!B2429</f>
        <v>45538</v>
      </c>
      <c r="B2426" s="17">
        <f>TITRES_STAT!D2429</f>
        <v>22.169699999999999</v>
      </c>
      <c r="C2426" s="2">
        <f t="shared" si="293"/>
        <v>0.5782999999999987</v>
      </c>
      <c r="D2426" s="2">
        <f t="shared" si="294"/>
        <v>22.349020000000003</v>
      </c>
      <c r="E2426" s="2">
        <f t="shared" si="296"/>
        <v>22.597680000000004</v>
      </c>
      <c r="F2426" s="2">
        <f t="shared" si="297"/>
        <v>22.861790000000006</v>
      </c>
      <c r="G2426" s="2">
        <f t="shared" si="299"/>
        <v>22.950079999999993</v>
      </c>
      <c r="H2426" s="2">
        <f t="shared" si="295"/>
        <v>23.384002500000019</v>
      </c>
      <c r="I2426" s="2">
        <f t="array" ref="I2426">SUMPRODUCT(B2410:B2429, (ROW(B2410:B2429)-ROW(B2410)+1)) / (20*21/2)</f>
        <v>22.490047619047623</v>
      </c>
      <c r="J2426" s="2">
        <f t="shared" si="298"/>
        <v>22.749665094985208</v>
      </c>
      <c r="K2426" s="2">
        <f t="shared" si="300"/>
        <v>22.901643213203897</v>
      </c>
    </row>
    <row r="2427" spans="1:11" ht="13.5" x14ac:dyDescent="0.25">
      <c r="A2427" s="3">
        <f>TITRES_STAT!B2430</f>
        <v>45539</v>
      </c>
      <c r="B2427" s="17">
        <f>TITRES_STAT!D2430</f>
        <v>22.1601</v>
      </c>
      <c r="C2427" s="2">
        <f t="shared" si="293"/>
        <v>-9.5999999999989427E-3</v>
      </c>
      <c r="D2427" s="2">
        <f t="shared" si="294"/>
        <v>22.24492</v>
      </c>
      <c r="E2427" s="2">
        <f t="shared" si="296"/>
        <v>22.500329999999998</v>
      </c>
      <c r="F2427" s="2">
        <f t="shared" si="297"/>
        <v>22.821790000000004</v>
      </c>
      <c r="G2427" s="2">
        <f t="shared" si="299"/>
        <v>22.944489999999995</v>
      </c>
      <c r="H2427" s="2">
        <f t="shared" si="295"/>
        <v>23.377350000000025</v>
      </c>
      <c r="I2427" s="2">
        <f t="array" ref="I2427">SUMPRODUCT(B2411:B2430, (ROW(B2411:B2430)-ROW(B2411)+1)) / (20*21/2)</f>
        <v>22.395075238095238</v>
      </c>
      <c r="J2427" s="2">
        <f t="shared" si="298"/>
        <v>22.693516038319952</v>
      </c>
      <c r="K2427" s="2">
        <f t="shared" si="300"/>
        <v>22.872563087195903</v>
      </c>
    </row>
    <row r="2428" spans="1:11" ht="13.5" x14ac:dyDescent="0.25">
      <c r="A2428" s="3">
        <f>TITRES_STAT!B2431</f>
        <v>45540</v>
      </c>
      <c r="B2428" s="17">
        <f>TITRES_STAT!D2431</f>
        <v>22.0733</v>
      </c>
      <c r="C2428" s="2">
        <f t="shared" si="293"/>
        <v>-8.680000000000021E-2</v>
      </c>
      <c r="D2428" s="2">
        <f t="shared" si="294"/>
        <v>22.129240000000003</v>
      </c>
      <c r="E2428" s="2">
        <f t="shared" si="296"/>
        <v>22.39912</v>
      </c>
      <c r="F2428" s="2">
        <f t="shared" si="297"/>
        <v>22.777449999999998</v>
      </c>
      <c r="G2428" s="2">
        <f t="shared" si="299"/>
        <v>22.931959999999993</v>
      </c>
      <c r="H2428" s="2">
        <f t="shared" si="295"/>
        <v>23.370403000000024</v>
      </c>
      <c r="I2428" s="2">
        <f t="array" ref="I2428">SUMPRODUCT(B2412:B2431, (ROW(B2412:B2431)-ROW(B2412)+1)) / (20*21/2)</f>
        <v>22.304968571428571</v>
      </c>
      <c r="J2428" s="2">
        <f t="shared" si="298"/>
        <v>22.634447844194245</v>
      </c>
      <c r="K2428" s="2">
        <f t="shared" si="300"/>
        <v>22.841219436717633</v>
      </c>
    </row>
    <row r="2429" spans="1:11" ht="13.5" x14ac:dyDescent="0.25">
      <c r="A2429" s="3">
        <f>TITRES_STAT!B2432</f>
        <v>45541</v>
      </c>
      <c r="B2429" s="17">
        <f>TITRES_STAT!D2432</f>
        <v>22.0733</v>
      </c>
      <c r="C2429" s="2">
        <f t="shared" si="293"/>
        <v>0</v>
      </c>
      <c r="D2429" s="2">
        <f t="shared" si="294"/>
        <v>22.013560000000002</v>
      </c>
      <c r="E2429" s="2">
        <f t="shared" si="296"/>
        <v>22.339359999999999</v>
      </c>
      <c r="F2429" s="2">
        <f t="shared" si="297"/>
        <v>22.73311</v>
      </c>
      <c r="G2429" s="2">
        <f t="shared" si="299"/>
        <v>22.919430000000002</v>
      </c>
      <c r="H2429" s="2">
        <f t="shared" si="295"/>
        <v>23.363456000000024</v>
      </c>
      <c r="I2429" s="2">
        <f t="array" ref="I2429">SUMPRODUCT(B2413:B2432, (ROW(B2413:B2432)-ROW(B2413)+1)) / (20*21/2)</f>
        <v>22.239837142857137</v>
      </c>
      <c r="J2429" s="2">
        <f t="shared" si="298"/>
        <v>22.581005192366224</v>
      </c>
      <c r="K2429" s="2">
        <f t="shared" si="300"/>
        <v>22.811104949003216</v>
      </c>
    </row>
    <row r="2430" spans="1:11" ht="13.5" x14ac:dyDescent="0.25">
      <c r="A2430" s="3">
        <f>TITRES_STAT!B2433</f>
        <v>45544</v>
      </c>
      <c r="B2430" s="17">
        <f>TITRES_STAT!D2433</f>
        <v>21.735900000000001</v>
      </c>
      <c r="C2430" s="2">
        <f t="shared" si="293"/>
        <v>-0.33739999999999881</v>
      </c>
      <c r="D2430" s="2">
        <f t="shared" si="294"/>
        <v>22.042459999999998</v>
      </c>
      <c r="E2430" s="2">
        <f t="shared" si="296"/>
        <v>22.24586</v>
      </c>
      <c r="F2430" s="2">
        <f t="shared" si="297"/>
        <v>22.682020000000001</v>
      </c>
      <c r="G2430" s="2">
        <f t="shared" si="299"/>
        <v>22.899187999999999</v>
      </c>
      <c r="H2430" s="2">
        <f t="shared" si="295"/>
        <v>23.354775500000024</v>
      </c>
      <c r="I2430" s="2">
        <f t="array" ref="I2430">SUMPRODUCT(B2414:B2433, (ROW(B2414:B2433)-ROW(B2414)+1)) / (20*21/2)</f>
        <v>22.166529999999998</v>
      </c>
      <c r="J2430" s="2">
        <f t="shared" si="298"/>
        <v>22.500518983569439</v>
      </c>
      <c r="K2430" s="2">
        <f t="shared" si="300"/>
        <v>22.768940049042307</v>
      </c>
    </row>
    <row r="2431" spans="1:11" ht="13.5" x14ac:dyDescent="0.25">
      <c r="A2431" s="3">
        <f>TITRES_STAT!B2434</f>
        <v>45545</v>
      </c>
      <c r="B2431" s="17">
        <f>TITRES_STAT!D2434</f>
        <v>21.735900000000001</v>
      </c>
      <c r="C2431" s="2">
        <f t="shared" si="293"/>
        <v>0</v>
      </c>
      <c r="D2431" s="2">
        <f t="shared" si="294"/>
        <v>21.9557</v>
      </c>
      <c r="E2431" s="2">
        <f t="shared" si="296"/>
        <v>22.152359999999998</v>
      </c>
      <c r="F2431" s="2">
        <f t="shared" si="297"/>
        <v>22.602980000000002</v>
      </c>
      <c r="G2431" s="2">
        <f t="shared" si="299"/>
        <v>22.87933</v>
      </c>
      <c r="H2431" s="2">
        <f t="shared" si="295"/>
        <v>23.34730350000002</v>
      </c>
      <c r="I2431" s="2">
        <f t="array" ref="I2431">SUMPRODUCT(B2415:B2434, (ROW(B2415:B2434)-ROW(B2415)+1)) / (20*21/2)</f>
        <v>22.120076666666662</v>
      </c>
      <c r="J2431" s="2">
        <f t="shared" si="298"/>
        <v>22.427698127991398</v>
      </c>
      <c r="K2431" s="2">
        <f t="shared" si="300"/>
        <v>22.728428674570061</v>
      </c>
    </row>
    <row r="2432" spans="1:11" ht="13.5" x14ac:dyDescent="0.25">
      <c r="A2432" s="3">
        <f>TITRES_STAT!B2435</f>
        <v>45546</v>
      </c>
      <c r="B2432" s="17">
        <f>TITRES_STAT!D2435</f>
        <v>21.9191</v>
      </c>
      <c r="C2432" s="2">
        <f t="shared" si="293"/>
        <v>0.18319999999999936</v>
      </c>
      <c r="D2432" s="2">
        <f t="shared" si="294"/>
        <v>21.907499999999999</v>
      </c>
      <c r="E2432" s="2">
        <f t="shared" si="296"/>
        <v>22.076210000000003</v>
      </c>
      <c r="F2432" s="2">
        <f t="shared" si="297"/>
        <v>22.505625000000002</v>
      </c>
      <c r="G2432" s="2">
        <f t="shared" si="299"/>
        <v>22.868534</v>
      </c>
      <c r="H2432" s="2">
        <f t="shared" si="295"/>
        <v>23.341630500000019</v>
      </c>
      <c r="I2432" s="2">
        <f t="array" ref="I2432">SUMPRODUCT(B2416:B2435, (ROW(B2416:B2435)-ROW(B2416)+1)) / (20*21/2)</f>
        <v>22.078446666666665</v>
      </c>
      <c r="J2432" s="2">
        <f t="shared" si="298"/>
        <v>22.379260211039835</v>
      </c>
      <c r="K2432" s="2">
        <f t="shared" si="300"/>
        <v>22.696690295175156</v>
      </c>
    </row>
    <row r="2433" spans="1:11" ht="13.5" x14ac:dyDescent="0.25">
      <c r="A2433" s="3">
        <f>TITRES_STAT!B2436</f>
        <v>45547</v>
      </c>
      <c r="B2433" s="17">
        <f>TITRES_STAT!D2436</f>
        <v>21.735900000000001</v>
      </c>
      <c r="C2433" s="2">
        <f t="shared" si="293"/>
        <v>-0.18319999999999936</v>
      </c>
      <c r="D2433" s="2">
        <f t="shared" si="294"/>
        <v>21.840020000000003</v>
      </c>
      <c r="E2433" s="2">
        <f t="shared" si="296"/>
        <v>21.984630000000003</v>
      </c>
      <c r="F2433" s="2">
        <f t="shared" si="297"/>
        <v>22.416460000000004</v>
      </c>
      <c r="G2433" s="2">
        <f t="shared" si="299"/>
        <v>22.851181999999994</v>
      </c>
      <c r="H2433" s="2">
        <f t="shared" si="295"/>
        <v>23.336436000000013</v>
      </c>
      <c r="I2433" s="2">
        <f t="array" ref="I2433">SUMPRODUCT(B2417:B2436, (ROW(B2417:B2436)-ROW(B2417)+1)) / (20*21/2)</f>
        <v>22.020571428571433</v>
      </c>
      <c r="J2433" s="2">
        <f t="shared" si="298"/>
        <v>22.317987809988423</v>
      </c>
      <c r="K2433" s="2">
        <f t="shared" si="300"/>
        <v>22.659012244383973</v>
      </c>
    </row>
    <row r="2434" spans="1:11" ht="13.5" x14ac:dyDescent="0.25">
      <c r="A2434" s="3">
        <f>TITRES_STAT!B2437</f>
        <v>45548</v>
      </c>
      <c r="B2434" s="17">
        <f>TITRES_STAT!D2437</f>
        <v>21.928699999999999</v>
      </c>
      <c r="C2434" s="2">
        <f t="shared" si="293"/>
        <v>0.19279999999999831</v>
      </c>
      <c r="D2434" s="2">
        <f t="shared" si="294"/>
        <v>21.8111</v>
      </c>
      <c r="E2434" s="2">
        <f t="shared" si="296"/>
        <v>21.912330000000004</v>
      </c>
      <c r="F2434" s="2">
        <f t="shared" si="297"/>
        <v>22.356215000000002</v>
      </c>
      <c r="G2434" s="2">
        <f t="shared" si="299"/>
        <v>22.840193999999993</v>
      </c>
      <c r="H2434" s="2">
        <f t="shared" si="295"/>
        <v>23.32988150000001</v>
      </c>
      <c r="I2434" s="2">
        <f t="array" ref="I2434">SUMPRODUCT(B2418:B2437, (ROW(B2418:B2437)-ROW(B2418)+1)) / (20*21/2)</f>
        <v>21.971867142857143</v>
      </c>
      <c r="J2434" s="2">
        <f t="shared" si="298"/>
        <v>22.280912780465719</v>
      </c>
      <c r="K2434" s="2">
        <f t="shared" si="300"/>
        <v>22.630372548525777</v>
      </c>
    </row>
    <row r="2435" spans="1:11" ht="13.5" x14ac:dyDescent="0.25">
      <c r="A2435" s="3">
        <f>TITRES_STAT!B2438</f>
        <v>45551</v>
      </c>
      <c r="B2435" s="17">
        <f>TITRES_STAT!D2438</f>
        <v>21.9191</v>
      </c>
      <c r="C2435" s="2">
        <f t="shared" si="293"/>
        <v>-9.5999999999989427E-3</v>
      </c>
      <c r="D2435" s="2">
        <f t="shared" si="294"/>
        <v>21.847740000000002</v>
      </c>
      <c r="E2435" s="2">
        <f t="shared" si="296"/>
        <v>21.945100000000004</v>
      </c>
      <c r="F2435" s="2">
        <f t="shared" si="297"/>
        <v>22.295490000000004</v>
      </c>
      <c r="G2435" s="2">
        <f t="shared" si="299"/>
        <v>22.829397999999998</v>
      </c>
      <c r="H2435" s="2">
        <f t="shared" si="295"/>
        <v>23.325603000000012</v>
      </c>
      <c r="I2435" s="2">
        <f t="array" ref="I2435">SUMPRODUCT(B2419:B2438, (ROW(B2419:B2438)-ROW(B2419)+1)) / (20*21/2)</f>
        <v>21.930742380952381</v>
      </c>
      <c r="J2435" s="2">
        <f t="shared" si="298"/>
        <v>22.246454420421365</v>
      </c>
      <c r="K2435" s="2">
        <f t="shared" si="300"/>
        <v>22.602479507407118</v>
      </c>
    </row>
    <row r="2436" spans="1:11" ht="13.5" x14ac:dyDescent="0.25">
      <c r="A2436" s="3">
        <f>TITRES_STAT!B2439</f>
        <v>45552</v>
      </c>
      <c r="B2436" s="17">
        <f>TITRES_STAT!D2439</f>
        <v>21.687799999999999</v>
      </c>
      <c r="C2436" s="2">
        <f t="shared" ref="C2436:C2499" si="301">B2436-B2435</f>
        <v>-0.23130000000000095</v>
      </c>
      <c r="D2436" s="2">
        <f t="shared" si="294"/>
        <v>21.838119999999996</v>
      </c>
      <c r="E2436" s="2">
        <f t="shared" si="296"/>
        <v>21.896910000000005</v>
      </c>
      <c r="F2436" s="2">
        <f t="shared" si="297"/>
        <v>22.247295000000005</v>
      </c>
      <c r="G2436" s="2">
        <f t="shared" si="299"/>
        <v>22.812048000000001</v>
      </c>
      <c r="H2436" s="2">
        <f t="shared" si="295"/>
        <v>23.318773500000006</v>
      </c>
      <c r="I2436" s="2">
        <f t="array" ref="I2436">SUMPRODUCT(B2420:B2439, (ROW(B2420:B2439)-ROW(B2420)+1)) / (20*21/2)</f>
        <v>21.936388095238094</v>
      </c>
      <c r="J2436" s="2">
        <f t="shared" si="298"/>
        <v>22.193249237524093</v>
      </c>
      <c r="K2436" s="2">
        <f t="shared" si="300"/>
        <v>22.566609722802919</v>
      </c>
    </row>
    <row r="2437" spans="1:11" ht="13.5" x14ac:dyDescent="0.25">
      <c r="A2437" s="3">
        <f>TITRES_STAT!B2440</f>
        <v>45553</v>
      </c>
      <c r="B2437" s="17">
        <f>TITRES_STAT!D2440</f>
        <v>21.735900000000001</v>
      </c>
      <c r="C2437" s="2">
        <f t="shared" si="301"/>
        <v>4.8100000000001586E-2</v>
      </c>
      <c r="D2437" s="2">
        <f t="shared" si="294"/>
        <v>21.801479999999998</v>
      </c>
      <c r="E2437" s="2">
        <f t="shared" si="296"/>
        <v>21.854489999999998</v>
      </c>
      <c r="F2437" s="2">
        <f t="shared" si="297"/>
        <v>22.177410000000002</v>
      </c>
      <c r="G2437" s="2">
        <f t="shared" si="299"/>
        <v>22.799515999999997</v>
      </c>
      <c r="H2437" s="2">
        <f t="shared" si="295"/>
        <v>23.311255000000003</v>
      </c>
      <c r="I2437" s="2">
        <f t="array" ref="I2437">SUMPRODUCT(B2421:B2440, (ROW(B2421:B2440)-ROW(B2421)+1)) / (20*21/2)</f>
        <v>21.944420476190476</v>
      </c>
      <c r="J2437" s="2">
        <f t="shared" si="298"/>
        <v>22.149692167283703</v>
      </c>
      <c r="K2437" s="2">
        <f t="shared" si="300"/>
        <v>22.534032870928296</v>
      </c>
    </row>
    <row r="2438" spans="1:11" ht="13.5" x14ac:dyDescent="0.25">
      <c r="A2438" s="3">
        <f>TITRES_STAT!B2441</f>
        <v>45554</v>
      </c>
      <c r="B2438" s="17">
        <f>TITRES_STAT!D2441</f>
        <v>21.7456</v>
      </c>
      <c r="C2438" s="2">
        <f t="shared" si="301"/>
        <v>9.6999999999987097E-3</v>
      </c>
      <c r="D2438" s="2">
        <f t="shared" ref="D2438:D2501" si="302">AVERAGE(B2434:B2438)</f>
        <v>21.803419999999999</v>
      </c>
      <c r="E2438" s="2">
        <f t="shared" si="296"/>
        <v>21.821720000000003</v>
      </c>
      <c r="F2438" s="2">
        <f t="shared" si="297"/>
        <v>22.110420000000001</v>
      </c>
      <c r="G2438" s="2">
        <f t="shared" si="299"/>
        <v>22.780431999999998</v>
      </c>
      <c r="H2438" s="2">
        <f t="shared" si="295"/>
        <v>23.303320000000003</v>
      </c>
      <c r="I2438" s="2">
        <f t="array" ref="I2438">SUMPRODUCT(B2422:B2441, (ROW(B2422:B2441)-ROW(B2422)+1)) / (20*21/2)</f>
        <v>21.955753809523809</v>
      </c>
      <c r="J2438" s="2">
        <f t="shared" si="298"/>
        <v>22.111207198970973</v>
      </c>
      <c r="K2438" s="2">
        <f t="shared" si="300"/>
        <v>22.503113934813463</v>
      </c>
    </row>
    <row r="2439" spans="1:11" ht="13.5" x14ac:dyDescent="0.25">
      <c r="A2439" s="3">
        <f>TITRES_STAT!B2442</f>
        <v>45555</v>
      </c>
      <c r="B2439" s="17">
        <f>TITRES_STAT!D2442</f>
        <v>22.169699999999999</v>
      </c>
      <c r="C2439" s="2">
        <f t="shared" si="301"/>
        <v>0.42409999999999926</v>
      </c>
      <c r="D2439" s="2">
        <f t="shared" si="302"/>
        <v>21.851619999999997</v>
      </c>
      <c r="E2439" s="2">
        <f t="shared" si="296"/>
        <v>21.83136</v>
      </c>
      <c r="F2439" s="2">
        <f t="shared" si="297"/>
        <v>22.085360000000001</v>
      </c>
      <c r="G2439" s="2">
        <f t="shared" si="299"/>
        <v>22.775611999999995</v>
      </c>
      <c r="H2439" s="2">
        <f t="shared" si="295"/>
        <v>23.297273000000008</v>
      </c>
      <c r="I2439" s="2">
        <f t="array" ref="I2439">SUMPRODUCT(B2423:B2442, (ROW(B2423:B2442)-ROW(B2423)+1)) / (20*21/2)</f>
        <v>21.969428095238094</v>
      </c>
      <c r="J2439" s="2">
        <f t="shared" si="298"/>
        <v>22.11677794192612</v>
      </c>
      <c r="K2439" s="2">
        <f t="shared" si="300"/>
        <v>22.490038878546269</v>
      </c>
    </row>
    <row r="2440" spans="1:11" ht="13.5" x14ac:dyDescent="0.25">
      <c r="A2440" s="3">
        <f>TITRES_STAT!B2443</f>
        <v>45558</v>
      </c>
      <c r="B2440" s="17">
        <f>TITRES_STAT!D2443</f>
        <v>22.169699999999999</v>
      </c>
      <c r="C2440" s="2">
        <f t="shared" si="301"/>
        <v>0</v>
      </c>
      <c r="D2440" s="2">
        <f t="shared" si="302"/>
        <v>21.90174</v>
      </c>
      <c r="E2440" s="2">
        <f t="shared" si="296"/>
        <v>21.874739999999999</v>
      </c>
      <c r="F2440" s="2">
        <f t="shared" si="297"/>
        <v>22.060300000000002</v>
      </c>
      <c r="G2440" s="2">
        <f t="shared" si="299"/>
        <v>22.769827999999993</v>
      </c>
      <c r="H2440" s="2">
        <f t="shared" si="295"/>
        <v>23.29192350000001</v>
      </c>
      <c r="I2440" s="2">
        <f t="array" ref="I2440">SUMPRODUCT(B2424:B2443, (ROW(B2424:B2443)-ROW(B2424)+1)) / (20*21/2)</f>
        <v>21.985489523809523</v>
      </c>
      <c r="J2440" s="2">
        <f t="shared" si="298"/>
        <v>22.121818137933158</v>
      </c>
      <c r="K2440" s="2">
        <f t="shared" si="300"/>
        <v>22.477476569583668</v>
      </c>
    </row>
    <row r="2441" spans="1:11" ht="13.5" x14ac:dyDescent="0.25">
      <c r="A2441" s="3">
        <f>TITRES_STAT!B2444</f>
        <v>45559</v>
      </c>
      <c r="B2441" s="17">
        <f>TITRES_STAT!D2444</f>
        <v>22.179300000000001</v>
      </c>
      <c r="C2441" s="2">
        <f t="shared" si="301"/>
        <v>9.6000000000024954E-3</v>
      </c>
      <c r="D2441" s="2">
        <f t="shared" si="302"/>
        <v>22.000039999999998</v>
      </c>
      <c r="E2441" s="2">
        <f t="shared" si="296"/>
        <v>21.919080000000001</v>
      </c>
      <c r="F2441" s="2">
        <f t="shared" si="297"/>
        <v>22.035720000000001</v>
      </c>
      <c r="G2441" s="2">
        <f t="shared" si="299"/>
        <v>22.760379999999994</v>
      </c>
      <c r="H2441" s="2">
        <f t="shared" si="295"/>
        <v>23.286157000000006</v>
      </c>
      <c r="I2441" s="2">
        <f t="array" ref="I2441">SUMPRODUCT(B2425:B2444, (ROW(B2425:B2444)-ROW(B2425)+1)) / (20*21/2)</f>
        <v>22.002886190476193</v>
      </c>
      <c r="J2441" s="2">
        <f t="shared" si="298"/>
        <v>22.12729260098714</v>
      </c>
      <c r="K2441" s="2">
        <f t="shared" si="300"/>
        <v>22.465783370776467</v>
      </c>
    </row>
    <row r="2442" spans="1:11" ht="13.5" x14ac:dyDescent="0.25">
      <c r="A2442" s="3">
        <f>TITRES_STAT!B2445</f>
        <v>45560</v>
      </c>
      <c r="B2442" s="17">
        <f>TITRES_STAT!D2445</f>
        <v>22.179300000000001</v>
      </c>
      <c r="C2442" s="2">
        <f t="shared" si="301"/>
        <v>0</v>
      </c>
      <c r="D2442" s="2">
        <f t="shared" si="302"/>
        <v>22.088720000000002</v>
      </c>
      <c r="E2442" s="2">
        <f t="shared" si="296"/>
        <v>21.945100000000004</v>
      </c>
      <c r="F2442" s="2">
        <f t="shared" si="297"/>
        <v>22.010655000000003</v>
      </c>
      <c r="G2442" s="2">
        <f t="shared" si="299"/>
        <v>22.741679999999995</v>
      </c>
      <c r="H2442" s="2">
        <f t="shared" ref="H2442:H2505" si="303">AVERAGE(B2243:B2442)</f>
        <v>23.280437000000003</v>
      </c>
      <c r="I2442" s="2">
        <f t="array" ref="I2442">SUMPRODUCT(B2426:B2445, (ROW(B2426:B2445)-ROW(B2426)+1)) / (20*21/2)</f>
        <v>21.986778095238098</v>
      </c>
      <c r="J2442" s="2">
        <f t="shared" si="298"/>
        <v>22.132245686607412</v>
      </c>
      <c r="K2442" s="2">
        <f t="shared" si="300"/>
        <v>22.454548728785234</v>
      </c>
    </row>
    <row r="2443" spans="1:11" ht="13.5" x14ac:dyDescent="0.25">
      <c r="A2443" s="3">
        <f>TITRES_STAT!B2446</f>
        <v>45561</v>
      </c>
      <c r="B2443" s="17">
        <f>TITRES_STAT!D2446</f>
        <v>22.179300000000001</v>
      </c>
      <c r="C2443" s="2">
        <f t="shared" si="301"/>
        <v>0</v>
      </c>
      <c r="D2443" s="2">
        <f t="shared" si="302"/>
        <v>22.175459999999998</v>
      </c>
      <c r="E2443" s="2">
        <f t="shared" si="296"/>
        <v>21.989440000000005</v>
      </c>
      <c r="F2443" s="2">
        <f t="shared" si="297"/>
        <v>21.987035000000002</v>
      </c>
      <c r="G2443" s="2">
        <f t="shared" si="299"/>
        <v>22.712954</v>
      </c>
      <c r="H2443" s="2">
        <f t="shared" si="303"/>
        <v>23.274717000000006</v>
      </c>
      <c r="I2443" s="2">
        <f t="array" ref="I2443">SUMPRODUCT(B2427:B2446, (ROW(B2427:B2446)-ROW(B2427)+1)) / (20*21/2)</f>
        <v>21.973372857142856</v>
      </c>
      <c r="J2443" s="2">
        <f t="shared" si="298"/>
        <v>22.136727049787659</v>
      </c>
      <c r="K2443" s="2">
        <f t="shared" si="300"/>
        <v>22.443754660989736</v>
      </c>
    </row>
    <row r="2444" spans="1:11" ht="13.5" x14ac:dyDescent="0.25">
      <c r="A2444" s="3">
        <f>TITRES_STAT!B2447</f>
        <v>45562</v>
      </c>
      <c r="B2444" s="17">
        <f>TITRES_STAT!D2447</f>
        <v>22.169699999999999</v>
      </c>
      <c r="C2444" s="2">
        <f t="shared" si="301"/>
        <v>-9.6000000000024954E-3</v>
      </c>
      <c r="D2444" s="2">
        <f t="shared" si="302"/>
        <v>22.175459999999998</v>
      </c>
      <c r="E2444" s="2">
        <f t="shared" ref="E2444:E2507" si="304">AVERAGE(B2435:B2444)</f>
        <v>22.013540000000003</v>
      </c>
      <c r="F2444" s="2">
        <f t="shared" si="297"/>
        <v>21.962935000000002</v>
      </c>
      <c r="G2444" s="2">
        <f t="shared" si="299"/>
        <v>22.689628000000003</v>
      </c>
      <c r="H2444" s="2">
        <f t="shared" si="303"/>
        <v>23.268902500000003</v>
      </c>
      <c r="I2444" s="2">
        <f t="array" ref="I2444">SUMPRODUCT(B2428:B2447, (ROW(B2428:B2447)-ROW(B2428)+1)) / (20*21/2)</f>
        <v>21.961574285714285</v>
      </c>
      <c r="J2444" s="2">
        <f t="shared" si="298"/>
        <v>22.139867330760264</v>
      </c>
      <c r="K2444" s="2">
        <f t="shared" si="300"/>
        <v>22.433007419382296</v>
      </c>
    </row>
    <row r="2445" spans="1:11" ht="13.5" x14ac:dyDescent="0.25">
      <c r="A2445" s="3">
        <f>TITRES_STAT!B2448</f>
        <v>45565</v>
      </c>
      <c r="B2445" s="17">
        <f>TITRES_STAT!D2448</f>
        <v>21.793800000000001</v>
      </c>
      <c r="C2445" s="2">
        <f t="shared" si="301"/>
        <v>-0.3758999999999979</v>
      </c>
      <c r="D2445" s="2">
        <f t="shared" si="302"/>
        <v>22.100280000000005</v>
      </c>
      <c r="E2445" s="2">
        <f t="shared" si="304"/>
        <v>22.001010000000004</v>
      </c>
      <c r="F2445" s="2">
        <f t="shared" si="297"/>
        <v>21.973054999999999</v>
      </c>
      <c r="G2445" s="2">
        <f t="shared" si="299"/>
        <v>22.662832000000002</v>
      </c>
      <c r="H2445" s="2">
        <f t="shared" si="303"/>
        <v>23.260976000000007</v>
      </c>
      <c r="I2445" s="2">
        <f t="array" ref="I2445">SUMPRODUCT(B2429:B2448, (ROW(B2429:B2448)-ROW(B2429)+1)) / (20*21/2)</f>
        <v>21.953174761904766</v>
      </c>
      <c r="J2445" s="2">
        <f t="shared" si="298"/>
        <v>22.106908537354528</v>
      </c>
      <c r="K2445" s="2">
        <f t="shared" si="300"/>
        <v>22.407940461759463</v>
      </c>
    </row>
    <row r="2446" spans="1:11" ht="13.5" x14ac:dyDescent="0.25">
      <c r="A2446" s="3">
        <f>TITRES_STAT!B2449</f>
        <v>45566</v>
      </c>
      <c r="B2446" s="17">
        <f>TITRES_STAT!D2449</f>
        <v>21.8323</v>
      </c>
      <c r="C2446" s="2">
        <f t="shared" si="301"/>
        <v>3.8499999999999091E-2</v>
      </c>
      <c r="D2446" s="2">
        <f t="shared" si="302"/>
        <v>22.030880000000003</v>
      </c>
      <c r="E2446" s="2">
        <f t="shared" si="304"/>
        <v>22.015460000000001</v>
      </c>
      <c r="F2446" s="2">
        <f t="shared" si="297"/>
        <v>21.956184999999998</v>
      </c>
      <c r="G2446" s="2">
        <f t="shared" si="299"/>
        <v>22.636806</v>
      </c>
      <c r="H2446" s="2">
        <f t="shared" si="303"/>
        <v>23.252126500000003</v>
      </c>
      <c r="I2446" s="2">
        <f t="array" ref="I2446">SUMPRODUCT(B2430:B2449, (ROW(B2430:B2449)-ROW(B2430)+1)) / (20*21/2)</f>
        <v>21.945830952380955</v>
      </c>
      <c r="J2446" s="2">
        <f t="shared" si="298"/>
        <v>22.080755343320764</v>
      </c>
      <c r="K2446" s="2">
        <f t="shared" si="300"/>
        <v>22.385366326004188</v>
      </c>
    </row>
    <row r="2447" spans="1:11" ht="13.5" x14ac:dyDescent="0.25">
      <c r="A2447" s="3">
        <f>TITRES_STAT!B2450</f>
        <v>45567</v>
      </c>
      <c r="B2447" s="17">
        <f>TITRES_STAT!D2450</f>
        <v>21.8323</v>
      </c>
      <c r="C2447" s="2">
        <f t="shared" si="301"/>
        <v>0</v>
      </c>
      <c r="D2447" s="2">
        <f t="shared" si="302"/>
        <v>21.961480000000002</v>
      </c>
      <c r="E2447" s="2">
        <f t="shared" si="304"/>
        <v>22.025100000000002</v>
      </c>
      <c r="F2447" s="2">
        <f t="shared" si="297"/>
        <v>21.939794999999997</v>
      </c>
      <c r="G2447" s="2">
        <f t="shared" si="299"/>
        <v>22.607310000000002</v>
      </c>
      <c r="H2447" s="2">
        <f t="shared" si="303"/>
        <v>23.240535000000008</v>
      </c>
      <c r="I2447" s="2">
        <f t="array" ref="I2447">SUMPRODUCT(B2431:B2450, (ROW(B2431:B2450)-ROW(B2431)+1)) / (20*21/2)</f>
        <v>21.939542857142857</v>
      </c>
      <c r="J2447" s="2">
        <f t="shared" si="298"/>
        <v>22.057092929671168</v>
      </c>
      <c r="K2447" s="2">
        <f t="shared" si="300"/>
        <v>22.363677450474611</v>
      </c>
    </row>
    <row r="2448" spans="1:11" ht="13.5" x14ac:dyDescent="0.25">
      <c r="A2448" s="3">
        <f>TITRES_STAT!B2451</f>
        <v>45568</v>
      </c>
      <c r="B2448" s="17">
        <f>TITRES_STAT!D2451</f>
        <v>21.851600000000001</v>
      </c>
      <c r="C2448" s="2">
        <f t="shared" si="301"/>
        <v>1.9300000000001205E-2</v>
      </c>
      <c r="D2448" s="2">
        <f t="shared" si="302"/>
        <v>21.895940000000003</v>
      </c>
      <c r="E2448" s="2">
        <f t="shared" si="304"/>
        <v>22.035699999999999</v>
      </c>
      <c r="F2448" s="2">
        <f t="shared" si="297"/>
        <v>21.928709999999999</v>
      </c>
      <c r="G2448" s="2">
        <f t="shared" si="299"/>
        <v>22.578200000000006</v>
      </c>
      <c r="H2448" s="2">
        <f t="shared" si="303"/>
        <v>23.229040000000008</v>
      </c>
      <c r="I2448" s="2">
        <f t="array" ref="I2448">SUMPRODUCT(B2432:B2451, (ROW(B2432:B2451)-ROW(B2432)+1)) / (20*21/2)</f>
        <v>21.962999047619054</v>
      </c>
      <c r="J2448" s="2">
        <f t="shared" si="298"/>
        <v>22.037522174464389</v>
      </c>
      <c r="K2448" s="2">
        <f t="shared" si="300"/>
        <v>22.34359598182855</v>
      </c>
    </row>
    <row r="2449" spans="1:11" ht="13.5" x14ac:dyDescent="0.25">
      <c r="A2449" s="3">
        <f>TITRES_STAT!B2452</f>
        <v>45569</v>
      </c>
      <c r="B2449" s="17">
        <f>TITRES_STAT!D2452</f>
        <v>21.851600000000001</v>
      </c>
      <c r="C2449" s="2">
        <f t="shared" si="301"/>
        <v>0</v>
      </c>
      <c r="D2449" s="2">
        <f t="shared" si="302"/>
        <v>21.832320000000003</v>
      </c>
      <c r="E2449" s="2">
        <f t="shared" si="304"/>
        <v>22.003889999999998</v>
      </c>
      <c r="F2449" s="2">
        <f t="shared" si="297"/>
        <v>21.917624999999997</v>
      </c>
      <c r="G2449" s="2">
        <f t="shared" si="299"/>
        <v>22.537138000000009</v>
      </c>
      <c r="H2449" s="2">
        <f t="shared" si="303"/>
        <v>23.217916500000005</v>
      </c>
      <c r="I2449" s="2">
        <f t="array" ref="I2449">SUMPRODUCT(B2433:B2452, (ROW(B2433:B2452)-ROW(B2433)+1)) / (20*21/2)</f>
        <v>21.956846666666664</v>
      </c>
      <c r="J2449" s="2">
        <f t="shared" si="298"/>
        <v>22.019815300705876</v>
      </c>
      <c r="K2449" s="2">
        <f t="shared" si="300"/>
        <v>22.324302021756843</v>
      </c>
    </row>
    <row r="2450" spans="1:11" ht="13.5" x14ac:dyDescent="0.25">
      <c r="A2450" s="3">
        <f>TITRES_STAT!B2453</f>
        <v>45572</v>
      </c>
      <c r="B2450" s="17">
        <f>TITRES_STAT!D2453</f>
        <v>21.851600000000001</v>
      </c>
      <c r="C2450" s="2">
        <f t="shared" si="301"/>
        <v>0</v>
      </c>
      <c r="D2450" s="2">
        <f t="shared" si="302"/>
        <v>21.843880000000002</v>
      </c>
      <c r="E2450" s="2">
        <f t="shared" si="304"/>
        <v>21.972079999999998</v>
      </c>
      <c r="F2450" s="2">
        <f t="shared" si="297"/>
        <v>21.923409999999997</v>
      </c>
      <c r="G2450" s="2">
        <f t="shared" si="299"/>
        <v>22.496076000000006</v>
      </c>
      <c r="H2450" s="2">
        <f t="shared" si="303"/>
        <v>23.206793000000001</v>
      </c>
      <c r="I2450" s="2">
        <f t="array" ref="I2450">SUMPRODUCT(B2434:B2453, (ROW(B2434:B2453)-ROW(B2434)+1)) / (20*21/2)</f>
        <v>21.978420952380951</v>
      </c>
      <c r="J2450" s="2">
        <f t="shared" si="298"/>
        <v>22.003794795876743</v>
      </c>
      <c r="K2450" s="2">
        <f t="shared" si="300"/>
        <v>22.305764687570303</v>
      </c>
    </row>
    <row r="2451" spans="1:11" ht="13.5" x14ac:dyDescent="0.25">
      <c r="A2451" s="3">
        <f>TITRES_STAT!B2454</f>
        <v>45573</v>
      </c>
      <c r="B2451" s="17">
        <f>TITRES_STAT!D2454</f>
        <v>22.169699999999999</v>
      </c>
      <c r="C2451" s="2">
        <f t="shared" si="301"/>
        <v>0.31809999999999761</v>
      </c>
      <c r="D2451" s="2">
        <f t="shared" si="302"/>
        <v>21.911360000000002</v>
      </c>
      <c r="E2451" s="2">
        <f t="shared" si="304"/>
        <v>21.971119999999999</v>
      </c>
      <c r="F2451" s="2">
        <f t="shared" si="297"/>
        <v>21.945099999999996</v>
      </c>
      <c r="G2451" s="2">
        <f t="shared" si="299"/>
        <v>22.461568000000007</v>
      </c>
      <c r="H2451" s="2">
        <f t="shared" si="303"/>
        <v>23.199119500000002</v>
      </c>
      <c r="I2451" s="2">
        <f t="array" ref="I2451">SUMPRODUCT(B2435:B2454, (ROW(B2435:B2454)-ROW(B2435)+1)) / (20*21/2)</f>
        <v>21.971310476190475</v>
      </c>
      <c r="J2451" s="2">
        <f t="shared" si="298"/>
        <v>22.019595291507528</v>
      </c>
      <c r="K2451" s="2">
        <f t="shared" si="300"/>
        <v>22.300428817469506</v>
      </c>
    </row>
    <row r="2452" spans="1:11" ht="13.5" x14ac:dyDescent="0.25">
      <c r="A2452" s="3">
        <f>TITRES_STAT!B2455</f>
        <v>45574</v>
      </c>
      <c r="B2452" s="17">
        <f>TITRES_STAT!D2455</f>
        <v>21.880500000000001</v>
      </c>
      <c r="C2452" s="2">
        <f t="shared" si="301"/>
        <v>-0.28919999999999746</v>
      </c>
      <c r="D2452" s="2">
        <f t="shared" si="302"/>
        <v>21.920999999999999</v>
      </c>
      <c r="E2452" s="2">
        <f t="shared" si="304"/>
        <v>21.941240000000001</v>
      </c>
      <c r="F2452" s="2">
        <f t="shared" ref="F2452:F2515" si="305">AVERAGE(B2433:B2452)</f>
        <v>21.943169999999999</v>
      </c>
      <c r="G2452" s="2">
        <f t="shared" si="299"/>
        <v>22.422048000000004</v>
      </c>
      <c r="H2452" s="2">
        <f t="shared" si="303"/>
        <v>23.188605500000005</v>
      </c>
      <c r="I2452" s="2">
        <f t="array" ref="I2452">SUMPRODUCT(B2436:B2455, (ROW(B2436:B2455)-ROW(B2436)+1)) / (20*21/2)</f>
        <v>21.991002380952381</v>
      </c>
      <c r="J2452" s="2">
        <f t="shared" si="298"/>
        <v>22.006348120887765</v>
      </c>
      <c r="K2452" s="2">
        <f t="shared" si="300"/>
        <v>22.283961020705995</v>
      </c>
    </row>
    <row r="2453" spans="1:11" ht="13.5" x14ac:dyDescent="0.25">
      <c r="A2453" s="3">
        <f>TITRES_STAT!B2456</f>
        <v>45575</v>
      </c>
      <c r="B2453" s="17">
        <f>TITRES_STAT!D2456</f>
        <v>22.169699999999999</v>
      </c>
      <c r="C2453" s="2">
        <f t="shared" si="301"/>
        <v>0.28919999999999746</v>
      </c>
      <c r="D2453" s="2">
        <f t="shared" si="302"/>
        <v>21.98462</v>
      </c>
      <c r="E2453" s="2">
        <f t="shared" si="304"/>
        <v>21.940280000000001</v>
      </c>
      <c r="F2453" s="2">
        <f t="shared" si="305"/>
        <v>21.964859999999998</v>
      </c>
      <c r="G2453" s="2">
        <f t="shared" si="299"/>
        <v>22.395058000000002</v>
      </c>
      <c r="H2453" s="2">
        <f t="shared" si="303"/>
        <v>23.179072500000007</v>
      </c>
      <c r="I2453" s="2">
        <f t="array" ref="I2453">SUMPRODUCT(B2437:B2456, (ROW(B2437:B2456)-ROW(B2437)+1)) / (20*21/2)</f>
        <v>21.970024761904764</v>
      </c>
      <c r="J2453" s="2">
        <f t="shared" ref="J2453:J2516" si="306">$J$4*B2453+J2452*(1-$J$4)</f>
        <v>22.021905442707979</v>
      </c>
      <c r="K2453" s="2">
        <f t="shared" si="300"/>
        <v>22.279480196364581</v>
      </c>
    </row>
    <row r="2454" spans="1:11" ht="13.5" x14ac:dyDescent="0.25">
      <c r="A2454" s="3">
        <f>TITRES_STAT!B2457</f>
        <v>45576</v>
      </c>
      <c r="B2454" s="17">
        <f>TITRES_STAT!D2457</f>
        <v>21.8902</v>
      </c>
      <c r="C2454" s="2">
        <f t="shared" si="301"/>
        <v>-0.27949999999999875</v>
      </c>
      <c r="D2454" s="2">
        <f t="shared" si="302"/>
        <v>21.992339999999995</v>
      </c>
      <c r="E2454" s="2">
        <f t="shared" si="304"/>
        <v>21.912330000000004</v>
      </c>
      <c r="F2454" s="2">
        <f t="shared" si="305"/>
        <v>21.962934999999998</v>
      </c>
      <c r="G2454" s="2">
        <f t="shared" si="299"/>
        <v>22.366334000000002</v>
      </c>
      <c r="H2454" s="2">
        <f t="shared" si="303"/>
        <v>23.168142000000007</v>
      </c>
      <c r="I2454" s="2">
        <f t="array" ref="I2454">SUMPRODUCT(B2438:B2457, (ROW(B2438:B2457)-ROW(B2438)+1)) / (20*21/2)</f>
        <v>21.956069047619046</v>
      </c>
      <c r="J2454" s="2">
        <f t="shared" si="306"/>
        <v>22.009362067211981</v>
      </c>
      <c r="K2454" s="2">
        <f t="shared" si="300"/>
        <v>22.264214306311068</v>
      </c>
    </row>
    <row r="2455" spans="1:11" ht="13.5" x14ac:dyDescent="0.25">
      <c r="A2455" s="3">
        <f>TITRES_STAT!B2458</f>
        <v>45579</v>
      </c>
      <c r="B2455" s="17">
        <f>TITRES_STAT!D2458</f>
        <v>22.169699999999999</v>
      </c>
      <c r="C2455" s="2">
        <f t="shared" si="301"/>
        <v>0.27949999999999875</v>
      </c>
      <c r="D2455" s="2">
        <f t="shared" si="302"/>
        <v>22.055959999999999</v>
      </c>
      <c r="E2455" s="2">
        <f t="shared" si="304"/>
        <v>21.949920000000002</v>
      </c>
      <c r="F2455" s="2">
        <f t="shared" si="305"/>
        <v>21.975465</v>
      </c>
      <c r="G2455" s="2">
        <f t="shared" si="299"/>
        <v>22.343200000000003</v>
      </c>
      <c r="H2455" s="2">
        <f t="shared" si="303"/>
        <v>23.158841500000012</v>
      </c>
      <c r="I2455" s="2">
        <f t="array" ref="I2455">SUMPRODUCT(B2439:B2458, (ROW(B2439:B2458)-ROW(B2439)+1)) / (20*21/2)</f>
        <v>21.937987619047622</v>
      </c>
      <c r="J2455" s="2">
        <f t="shared" si="306"/>
        <v>22.024632346525127</v>
      </c>
      <c r="K2455" s="2">
        <f t="shared" si="300"/>
        <v>22.260507862926321</v>
      </c>
    </row>
    <row r="2456" spans="1:11" ht="13.5" x14ac:dyDescent="0.25">
      <c r="A2456" s="3">
        <f>TITRES_STAT!B2459</f>
        <v>45581</v>
      </c>
      <c r="B2456" s="17">
        <f>TITRES_STAT!D2459</f>
        <v>21.755199999999999</v>
      </c>
      <c r="C2456" s="2">
        <f t="shared" si="301"/>
        <v>-0.41450000000000031</v>
      </c>
      <c r="D2456" s="2">
        <f t="shared" si="302"/>
        <v>21.973060000000004</v>
      </c>
      <c r="E2456" s="2">
        <f t="shared" si="304"/>
        <v>21.942210000000003</v>
      </c>
      <c r="F2456" s="2">
        <f t="shared" si="305"/>
        <v>21.978834999999997</v>
      </c>
      <c r="G2456" s="2">
        <f t="shared" si="299"/>
        <v>22.315632000000004</v>
      </c>
      <c r="H2456" s="2">
        <f t="shared" si="303"/>
        <v>23.147515000000013</v>
      </c>
      <c r="I2456" s="2">
        <f t="array" ref="I2456">SUMPRODUCT(B2440:B2459, (ROW(B2440:B2459)-ROW(B2440)+1)) / (20*21/2)</f>
        <v>21.920590952380955</v>
      </c>
      <c r="J2456" s="2">
        <f t="shared" si="306"/>
        <v>21.998972123046546</v>
      </c>
      <c r="K2456" s="2">
        <f t="shared" si="300"/>
        <v>22.240691868301763</v>
      </c>
    </row>
    <row r="2457" spans="1:11" ht="13.5" x14ac:dyDescent="0.25">
      <c r="A2457" s="3">
        <f>TITRES_STAT!B2460</f>
        <v>45582</v>
      </c>
      <c r="B2457" s="17">
        <f>TITRES_STAT!D2460</f>
        <v>21.8323</v>
      </c>
      <c r="C2457" s="2">
        <f t="shared" si="301"/>
        <v>7.7100000000001501E-2</v>
      </c>
      <c r="D2457" s="2">
        <f t="shared" si="302"/>
        <v>21.963420000000003</v>
      </c>
      <c r="E2457" s="2">
        <f t="shared" si="304"/>
        <v>21.942209999999999</v>
      </c>
      <c r="F2457" s="2">
        <f t="shared" si="305"/>
        <v>21.983654999999995</v>
      </c>
      <c r="G2457" s="2">
        <f t="shared" si="299"/>
        <v>22.293076000000006</v>
      </c>
      <c r="H2457" s="2">
        <f t="shared" si="303"/>
        <v>23.136527500000014</v>
      </c>
      <c r="I2457" s="2">
        <f t="array" ref="I2457">SUMPRODUCT(B2441:B2460, (ROW(B2441:B2460)-ROW(B2441)+1)) / (20*21/2)</f>
        <v>21.994900476190477</v>
      </c>
      <c r="J2457" s="2">
        <f t="shared" si="306"/>
        <v>21.983098587518302</v>
      </c>
      <c r="K2457" s="2">
        <f t="shared" si="300"/>
        <v>22.224676500917379</v>
      </c>
    </row>
    <row r="2458" spans="1:11" ht="13.5" x14ac:dyDescent="0.25">
      <c r="A2458" s="3">
        <f>TITRES_STAT!B2461</f>
        <v>45583</v>
      </c>
      <c r="B2458" s="17">
        <f>TITRES_STAT!D2461</f>
        <v>21.793800000000001</v>
      </c>
      <c r="C2458" s="2">
        <f t="shared" si="301"/>
        <v>-3.8499999999999091E-2</v>
      </c>
      <c r="D2458" s="2">
        <f t="shared" si="302"/>
        <v>21.888240000000003</v>
      </c>
      <c r="E2458" s="2">
        <f t="shared" si="304"/>
        <v>21.936430000000001</v>
      </c>
      <c r="F2458" s="2">
        <f t="shared" si="305"/>
        <v>21.986064999999993</v>
      </c>
      <c r="G2458" s="2">
        <f t="shared" si="299"/>
        <v>22.269750000000002</v>
      </c>
      <c r="H2458" s="2">
        <f t="shared" si="303"/>
        <v>23.125115000000015</v>
      </c>
      <c r="I2458" s="2">
        <f t="array" ref="I2458">SUMPRODUCT(B2442:B2461, (ROW(B2442:B2461)-ROW(B2442)+1)) / (20*21/2)</f>
        <v>21.990265714285716</v>
      </c>
      <c r="J2458" s="2">
        <f t="shared" si="306"/>
        <v>21.965070150611798</v>
      </c>
      <c r="K2458" s="2">
        <f t="shared" si="300"/>
        <v>22.207779383234346</v>
      </c>
    </row>
    <row r="2459" spans="1:11" ht="13.5" x14ac:dyDescent="0.25">
      <c r="A2459" s="3">
        <f>TITRES_STAT!B2462</f>
        <v>45586</v>
      </c>
      <c r="B2459" s="17">
        <f>TITRES_STAT!D2462</f>
        <v>21.8034</v>
      </c>
      <c r="C2459" s="2">
        <f t="shared" si="301"/>
        <v>9.5999999999989427E-3</v>
      </c>
      <c r="D2459" s="2">
        <f t="shared" si="302"/>
        <v>21.87088</v>
      </c>
      <c r="E2459" s="2">
        <f t="shared" si="304"/>
        <v>21.931609999999999</v>
      </c>
      <c r="F2459" s="2">
        <f t="shared" si="305"/>
        <v>21.967749999999992</v>
      </c>
      <c r="G2459" s="2">
        <f t="shared" si="299"/>
        <v>22.246616000000003</v>
      </c>
      <c r="H2459" s="2">
        <f t="shared" si="303"/>
        <v>23.113518500000012</v>
      </c>
      <c r="I2459" s="2">
        <f t="array" ref="I2459">SUMPRODUCT(B2443:B2462, (ROW(B2443:B2462)-ROW(B2443)+1)) / (20*21/2)</f>
        <v>22.007846666666666</v>
      </c>
      <c r="J2459" s="2">
        <f t="shared" si="306"/>
        <v>21.949672993410672</v>
      </c>
      <c r="K2459" s="2">
        <f t="shared" si="300"/>
        <v>22.191921368205549</v>
      </c>
    </row>
    <row r="2460" spans="1:11" ht="13.5" x14ac:dyDescent="0.25">
      <c r="A2460" s="3">
        <f>TITRES_STAT!B2463</f>
        <v>45587</v>
      </c>
      <c r="B2460" s="17">
        <f>TITRES_STAT!D2463</f>
        <v>22.748000000000001</v>
      </c>
      <c r="C2460" s="2">
        <f t="shared" si="301"/>
        <v>0.94460000000000122</v>
      </c>
      <c r="D2460" s="2">
        <f t="shared" si="302"/>
        <v>21.986539999999998</v>
      </c>
      <c r="E2460" s="2">
        <f t="shared" si="304"/>
        <v>22.021250000000002</v>
      </c>
      <c r="F2460" s="2">
        <f t="shared" si="305"/>
        <v>21.996664999999997</v>
      </c>
      <c r="G2460" s="2">
        <f t="shared" si="299"/>
        <v>22.246422000000006</v>
      </c>
      <c r="H2460" s="2">
        <f t="shared" si="303"/>
        <v>23.108736500000017</v>
      </c>
      <c r="I2460" s="2">
        <f t="array" ref="I2460">SUMPRODUCT(B2444:B2463, (ROW(B2444:B2463)-ROW(B2444)+1)) / (20*21/2)</f>
        <v>21.993340000000003</v>
      </c>
      <c r="J2460" s="2">
        <f t="shared" si="306"/>
        <v>22.025704136895371</v>
      </c>
      <c r="K2460" s="2">
        <f t="shared" si="300"/>
        <v>22.213728373373961</v>
      </c>
    </row>
    <row r="2461" spans="1:11" ht="13.5" x14ac:dyDescent="0.25">
      <c r="A2461" s="3">
        <f>TITRES_STAT!B2464</f>
        <v>45588</v>
      </c>
      <c r="B2461" s="17">
        <f>TITRES_STAT!D2464</f>
        <v>21.948</v>
      </c>
      <c r="C2461" s="2">
        <f t="shared" si="301"/>
        <v>-0.80000000000000071</v>
      </c>
      <c r="D2461" s="2">
        <f t="shared" si="302"/>
        <v>22.025100000000002</v>
      </c>
      <c r="E2461" s="2">
        <f t="shared" si="304"/>
        <v>21.999080000000003</v>
      </c>
      <c r="F2461" s="2">
        <f t="shared" si="305"/>
        <v>21.985099999999996</v>
      </c>
      <c r="G2461" s="2">
        <f t="shared" si="299"/>
        <v>22.219048000000008</v>
      </c>
      <c r="H2461" s="2">
        <f t="shared" si="303"/>
        <v>23.098560000000017</v>
      </c>
      <c r="I2461" s="2">
        <f t="array" ref="I2461">SUMPRODUCT(B2445:B2464, (ROW(B2445:B2464)-ROW(B2445)+1)) / (20*21/2)</f>
        <v>21.989666666666661</v>
      </c>
      <c r="J2461" s="2">
        <f t="shared" si="306"/>
        <v>22.018303742905335</v>
      </c>
      <c r="K2461" s="2">
        <f t="shared" si="300"/>
        <v>22.203307652849492</v>
      </c>
    </row>
    <row r="2462" spans="1:11" ht="13.5" x14ac:dyDescent="0.25">
      <c r="A2462" s="3">
        <f>TITRES_STAT!B2465</f>
        <v>45589</v>
      </c>
      <c r="B2462" s="17">
        <f>TITRES_STAT!D2465</f>
        <v>22.169699999999999</v>
      </c>
      <c r="C2462" s="2">
        <f t="shared" si="301"/>
        <v>0.22169999999999845</v>
      </c>
      <c r="D2462" s="2">
        <f t="shared" si="302"/>
        <v>22.092580000000005</v>
      </c>
      <c r="E2462" s="2">
        <f t="shared" si="304"/>
        <v>22.028000000000002</v>
      </c>
      <c r="F2462" s="2">
        <f t="shared" si="305"/>
        <v>21.984619999999996</v>
      </c>
      <c r="G2462" s="2">
        <f t="shared" si="299"/>
        <v>22.185118000000006</v>
      </c>
      <c r="H2462" s="2">
        <f t="shared" si="303"/>
        <v>23.089492000000018</v>
      </c>
      <c r="I2462" s="2">
        <f t="array" ref="I2462">SUMPRODUCT(B2446:B2465, (ROW(B2446:B2465)-ROW(B2446)+1)) / (20*21/2)</f>
        <v>21.987140952380955</v>
      </c>
      <c r="J2462" s="2">
        <f t="shared" si="306"/>
        <v>22.032722434057209</v>
      </c>
      <c r="K2462" s="2">
        <f t="shared" si="300"/>
        <v>22.201989705678923</v>
      </c>
    </row>
    <row r="2463" spans="1:11" ht="13.5" x14ac:dyDescent="0.25">
      <c r="A2463" s="3">
        <f>TITRES_STAT!B2466</f>
        <v>45590</v>
      </c>
      <c r="B2463" s="17">
        <f>TITRES_STAT!D2466</f>
        <v>21.8323</v>
      </c>
      <c r="C2463" s="2">
        <f t="shared" si="301"/>
        <v>-0.33739999999999881</v>
      </c>
      <c r="D2463" s="2">
        <f t="shared" si="302"/>
        <v>22.100280000000005</v>
      </c>
      <c r="E2463" s="2">
        <f t="shared" si="304"/>
        <v>21.994260000000004</v>
      </c>
      <c r="F2463" s="2">
        <f t="shared" si="305"/>
        <v>21.967269999999992</v>
      </c>
      <c r="G2463" s="2">
        <f t="shared" si="299"/>
        <v>22.151380000000007</v>
      </c>
      <c r="H2463" s="2">
        <f t="shared" si="303"/>
        <v>23.078783500000018</v>
      </c>
      <c r="I2463" s="2">
        <f t="array" ref="I2463">SUMPRODUCT(B2447:B2466, (ROW(B2447:B2466)-ROW(B2447)+1)) / (20*21/2)</f>
        <v>21.983972857142856</v>
      </c>
      <c r="J2463" s="2">
        <f t="shared" si="306"/>
        <v>22.013634583194616</v>
      </c>
      <c r="K2463" s="2">
        <f t="shared" si="300"/>
        <v>22.187492070162104</v>
      </c>
    </row>
    <row r="2464" spans="1:11" ht="13.5" x14ac:dyDescent="0.25">
      <c r="A2464" s="3">
        <f>TITRES_STAT!B2467</f>
        <v>45593</v>
      </c>
      <c r="B2464" s="17">
        <f>TITRES_STAT!D2467</f>
        <v>21.928699999999999</v>
      </c>
      <c r="C2464" s="2">
        <f t="shared" si="301"/>
        <v>9.6399999999999153E-2</v>
      </c>
      <c r="D2464" s="2">
        <f t="shared" si="302"/>
        <v>22.125340000000001</v>
      </c>
      <c r="E2464" s="2">
        <f t="shared" si="304"/>
        <v>21.99811</v>
      </c>
      <c r="F2464" s="2">
        <f t="shared" si="305"/>
        <v>21.955219999999994</v>
      </c>
      <c r="G2464" s="2">
        <f t="shared" si="299"/>
        <v>22.127282000000005</v>
      </c>
      <c r="H2464" s="2">
        <f t="shared" si="303"/>
        <v>23.06855700000002</v>
      </c>
      <c r="I2464" s="2">
        <f t="array" ref="I2464">SUMPRODUCT(B2448:B2467, (ROW(B2448:B2467)-ROW(B2448)+1)) / (20*21/2)</f>
        <v>21.982183809523811</v>
      </c>
      <c r="J2464" s="2">
        <f t="shared" si="306"/>
        <v>22.00554557527132</v>
      </c>
      <c r="K2464" s="2">
        <f t="shared" si="300"/>
        <v>22.177343361528298</v>
      </c>
    </row>
    <row r="2465" spans="1:11" ht="13.5" x14ac:dyDescent="0.25">
      <c r="A2465" s="3">
        <f>TITRES_STAT!B2468</f>
        <v>45594</v>
      </c>
      <c r="B2465" s="17">
        <f>TITRES_STAT!D2468</f>
        <v>21.928699999999999</v>
      </c>
      <c r="C2465" s="2">
        <f t="shared" si="301"/>
        <v>0</v>
      </c>
      <c r="D2465" s="2">
        <f t="shared" si="302"/>
        <v>21.961480000000002</v>
      </c>
      <c r="E2465" s="2">
        <f t="shared" si="304"/>
        <v>21.97401</v>
      </c>
      <c r="F2465" s="2">
        <f t="shared" si="305"/>
        <v>21.961964999999996</v>
      </c>
      <c r="G2465" s="2">
        <f t="shared" si="299"/>
        <v>22.103184000000006</v>
      </c>
      <c r="H2465" s="2">
        <f t="shared" si="303"/>
        <v>23.05921350000002</v>
      </c>
      <c r="I2465" s="2">
        <f t="array" ref="I2465">SUMPRODUCT(B2449:B2468, (ROW(B2449:B2468)-ROW(B2449)+1)) / (20*21/2)</f>
        <v>21.987186666666666</v>
      </c>
      <c r="J2465" s="2">
        <f t="shared" si="306"/>
        <v>21.998226949055002</v>
      </c>
      <c r="K2465" s="2">
        <f t="shared" si="300"/>
        <v>22.167592641468364</v>
      </c>
    </row>
    <row r="2466" spans="1:11" ht="13.5" x14ac:dyDescent="0.25">
      <c r="A2466" s="3">
        <f>TITRES_STAT!B2469</f>
        <v>45595</v>
      </c>
      <c r="B2466" s="17">
        <f>TITRES_STAT!D2469</f>
        <v>21.928699999999999</v>
      </c>
      <c r="C2466" s="2">
        <f t="shared" si="301"/>
        <v>0</v>
      </c>
      <c r="D2466" s="2">
        <f t="shared" si="302"/>
        <v>21.957619999999999</v>
      </c>
      <c r="E2466" s="2">
        <f t="shared" si="304"/>
        <v>21.99136</v>
      </c>
      <c r="F2466" s="2">
        <f t="shared" si="305"/>
        <v>21.966784999999994</v>
      </c>
      <c r="G2466" s="2">
        <f t="shared" si="299"/>
        <v>22.088724000000003</v>
      </c>
      <c r="H2466" s="2">
        <f t="shared" si="303"/>
        <v>23.04987000000002</v>
      </c>
      <c r="I2466" s="2">
        <f t="array" ref="I2466">SUMPRODUCT(B2450:B2469, (ROW(B2450:B2469)-ROW(B2450)+1)) / (20*21/2)</f>
        <v>21.991363333333329</v>
      </c>
      <c r="J2466" s="2">
        <f t="shared" si="306"/>
        <v>21.991605334859287</v>
      </c>
      <c r="K2466" s="2">
        <f t="shared" si="300"/>
        <v>22.15822430258725</v>
      </c>
    </row>
    <row r="2467" spans="1:11" ht="13.5" x14ac:dyDescent="0.25">
      <c r="A2467" s="3">
        <f>TITRES_STAT!B2470</f>
        <v>45596</v>
      </c>
      <c r="B2467" s="17">
        <f>TITRES_STAT!D2470</f>
        <v>21.948</v>
      </c>
      <c r="C2467" s="2">
        <f t="shared" si="301"/>
        <v>1.9300000000001205E-2</v>
      </c>
      <c r="D2467" s="2">
        <f t="shared" si="302"/>
        <v>21.913279999999997</v>
      </c>
      <c r="E2467" s="2">
        <f t="shared" si="304"/>
        <v>22.002929999999999</v>
      </c>
      <c r="F2467" s="2">
        <f t="shared" si="305"/>
        <v>21.972569999999994</v>
      </c>
      <c r="G2467" s="2">
        <f t="shared" si="299"/>
        <v>22.065012000000007</v>
      </c>
      <c r="H2467" s="2">
        <f t="shared" si="303"/>
        <v>23.040623000000018</v>
      </c>
      <c r="I2467" s="2">
        <f t="array" ref="I2467">SUMPRODUCT(B2451:B2470, (ROW(B2451:B2470)-ROW(B2451)+1)) / (20*21/2)</f>
        <v>22.008485238095236</v>
      </c>
      <c r="J2467" s="2">
        <f t="shared" si="306"/>
        <v>21.987452445825067</v>
      </c>
      <c r="K2467" s="2">
        <f t="shared" si="300"/>
        <v>22.149980212289712</v>
      </c>
    </row>
    <row r="2468" spans="1:11" ht="13.5" x14ac:dyDescent="0.25">
      <c r="A2468" s="3">
        <f>TITRES_STAT!B2471</f>
        <v>45597</v>
      </c>
      <c r="B2468" s="17">
        <f>TITRES_STAT!D2471</f>
        <v>22.025099999999998</v>
      </c>
      <c r="C2468" s="2">
        <f t="shared" si="301"/>
        <v>7.7099999999997948E-2</v>
      </c>
      <c r="D2468" s="2">
        <f t="shared" si="302"/>
        <v>21.951840000000001</v>
      </c>
      <c r="E2468" s="2">
        <f t="shared" si="304"/>
        <v>22.026060000000001</v>
      </c>
      <c r="F2468" s="2">
        <f t="shared" si="305"/>
        <v>21.981244999999994</v>
      </c>
      <c r="G2468" s="2">
        <f t="shared" si="299"/>
        <v>22.043806000000007</v>
      </c>
      <c r="H2468" s="2">
        <f t="shared" si="303"/>
        <v>23.028926500000015</v>
      </c>
      <c r="I2468" s="2">
        <f t="array" ref="I2468">SUMPRODUCT(B2452:B2471, (ROW(B2452:B2471)-ROW(B2452)+1)) / (20*21/2)</f>
        <v>22.010320952380955</v>
      </c>
      <c r="J2468" s="2">
        <f t="shared" si="306"/>
        <v>21.991037927175061</v>
      </c>
      <c r="K2468" s="2">
        <f t="shared" si="300"/>
        <v>22.145082949062665</v>
      </c>
    </row>
    <row r="2469" spans="1:11" ht="13.5" x14ac:dyDescent="0.25">
      <c r="A2469" s="3">
        <f>TITRES_STAT!B2472</f>
        <v>45600</v>
      </c>
      <c r="B2469" s="17">
        <f>TITRES_STAT!D2472</f>
        <v>22.025099999999998</v>
      </c>
      <c r="C2469" s="2">
        <f t="shared" si="301"/>
        <v>0</v>
      </c>
      <c r="D2469" s="2">
        <f t="shared" si="302"/>
        <v>21.971119999999996</v>
      </c>
      <c r="E2469" s="2">
        <f t="shared" si="304"/>
        <v>22.04823</v>
      </c>
      <c r="F2469" s="2">
        <f t="shared" si="305"/>
        <v>21.989919999999994</v>
      </c>
      <c r="G2469" s="2">
        <f t="shared" si="299"/>
        <v>22.030890000000014</v>
      </c>
      <c r="H2469" s="2">
        <f t="shared" si="303"/>
        <v>23.01365100000001</v>
      </c>
      <c r="I2469" s="2">
        <f t="array" ref="I2469">SUMPRODUCT(B2453:B2472, (ROW(B2453:B2472)-ROW(B2453)+1)) / (20*21/2)</f>
        <v>22.012845238095238</v>
      </c>
      <c r="J2469" s="2">
        <f t="shared" si="306"/>
        <v>21.99428193411077</v>
      </c>
      <c r="K2469" s="2">
        <f t="shared" si="300"/>
        <v>22.140377735373932</v>
      </c>
    </row>
    <row r="2470" spans="1:11" ht="13.5" x14ac:dyDescent="0.25">
      <c r="A2470" s="3">
        <f>TITRES_STAT!B2473</f>
        <v>45601</v>
      </c>
      <c r="B2470" s="17">
        <f>TITRES_STAT!D2473</f>
        <v>22.169699999999999</v>
      </c>
      <c r="C2470" s="2">
        <f t="shared" si="301"/>
        <v>0.14460000000000051</v>
      </c>
      <c r="D2470" s="2">
        <f t="shared" si="302"/>
        <v>22.01932</v>
      </c>
      <c r="E2470" s="2">
        <f t="shared" si="304"/>
        <v>21.990400000000001</v>
      </c>
      <c r="F2470" s="2">
        <f t="shared" si="305"/>
        <v>22.005824999999994</v>
      </c>
      <c r="G2470" s="2">
        <f t="shared" si="299"/>
        <v>22.020866000000009</v>
      </c>
      <c r="H2470" s="2">
        <f t="shared" si="303"/>
        <v>22.999098500000013</v>
      </c>
      <c r="I2470" s="2">
        <f t="array" ref="I2470">SUMPRODUCT(B2454:B2473, (ROW(B2454:B2473)-ROW(B2454)+1)) / (20*21/2)</f>
        <v>22.014680952380957</v>
      </c>
      <c r="J2470" s="2">
        <f t="shared" si="306"/>
        <v>22.01098841657641</v>
      </c>
      <c r="K2470" s="2">
        <f t="shared" si="300"/>
        <v>22.141527628104367</v>
      </c>
    </row>
    <row r="2471" spans="1:11" ht="13.5" x14ac:dyDescent="0.25">
      <c r="A2471" s="3">
        <f>TITRES_STAT!B2474</f>
        <v>45602</v>
      </c>
      <c r="B2471" s="17">
        <f>TITRES_STAT!D2474</f>
        <v>22.025099999999998</v>
      </c>
      <c r="C2471" s="2">
        <f t="shared" si="301"/>
        <v>-0.14460000000000051</v>
      </c>
      <c r="D2471" s="2">
        <f t="shared" si="302"/>
        <v>22.038599999999999</v>
      </c>
      <c r="E2471" s="2">
        <f t="shared" si="304"/>
        <v>21.998110000000004</v>
      </c>
      <c r="F2471" s="2">
        <f t="shared" si="305"/>
        <v>21.998595000000002</v>
      </c>
      <c r="G2471" s="2">
        <f t="shared" si="299"/>
        <v>22.007950000000008</v>
      </c>
      <c r="H2471" s="2">
        <f t="shared" si="303"/>
        <v>22.983962500000015</v>
      </c>
      <c r="I2471" s="2">
        <f t="array" ref="I2471">SUMPRODUCT(B2455:B2474, (ROW(B2455:B2474)-ROW(B2455)+1)) / (20*21/2)</f>
        <v>22.018129047619048</v>
      </c>
      <c r="J2471" s="2">
        <f t="shared" si="306"/>
        <v>22.012332376902467</v>
      </c>
      <c r="K2471" s="2">
        <f t="shared" si="300"/>
        <v>22.13696183876694</v>
      </c>
    </row>
    <row r="2472" spans="1:11" ht="13.5" x14ac:dyDescent="0.25">
      <c r="A2472" s="3">
        <f>TITRES_STAT!B2475</f>
        <v>45603</v>
      </c>
      <c r="B2472" s="17">
        <f>TITRES_STAT!D2475</f>
        <v>22.025099999999998</v>
      </c>
      <c r="C2472" s="2">
        <f t="shared" si="301"/>
        <v>0</v>
      </c>
      <c r="D2472" s="2">
        <f t="shared" si="302"/>
        <v>22.054019999999998</v>
      </c>
      <c r="E2472" s="2">
        <f t="shared" si="304"/>
        <v>21.983650000000004</v>
      </c>
      <c r="F2472" s="2">
        <f t="shared" si="305"/>
        <v>22.005825000000002</v>
      </c>
      <c r="G2472" s="2">
        <f t="shared" si="299"/>
        <v>21.994840000000007</v>
      </c>
      <c r="H2472" s="2">
        <f t="shared" si="303"/>
        <v>22.969756000000014</v>
      </c>
      <c r="I2472" s="2">
        <f t="array" ref="I2472">SUMPRODUCT(B2456:B2475, (ROW(B2456:B2475)-ROW(B2456)+1)) / (20*21/2)</f>
        <v>22.019964761904763</v>
      </c>
      <c r="J2472" s="2">
        <f t="shared" si="306"/>
        <v>22.013548341006995</v>
      </c>
      <c r="K2472" s="2">
        <f t="shared" si="300"/>
        <v>22.132575099991765</v>
      </c>
    </row>
    <row r="2473" spans="1:11" ht="13.5" x14ac:dyDescent="0.25">
      <c r="A2473" s="3">
        <f>TITRES_STAT!B2476</f>
        <v>45604</v>
      </c>
      <c r="B2473" s="17">
        <f>TITRES_STAT!D2476</f>
        <v>22.025099999999998</v>
      </c>
      <c r="C2473" s="2">
        <f t="shared" si="301"/>
        <v>0</v>
      </c>
      <c r="D2473" s="2">
        <f t="shared" si="302"/>
        <v>22.054019999999998</v>
      </c>
      <c r="E2473" s="2">
        <f t="shared" si="304"/>
        <v>22.002930000000003</v>
      </c>
      <c r="F2473" s="2">
        <f t="shared" si="305"/>
        <v>21.998595000000002</v>
      </c>
      <c r="G2473" s="2">
        <f t="shared" si="299"/>
        <v>21.982308000000007</v>
      </c>
      <c r="H2473" s="2">
        <f t="shared" si="303"/>
        <v>22.955549500000011</v>
      </c>
      <c r="I2473" s="2">
        <f t="array" ref="I2473">SUMPRODUCT(B2457:B2476, (ROW(B2457:B2476)-ROW(B2457)+1)) / (20*21/2)</f>
        <v>22.018822380952379</v>
      </c>
      <c r="J2473" s="2">
        <f t="shared" si="306"/>
        <v>22.014648499006331</v>
      </c>
      <c r="K2473" s="2">
        <f t="shared" si="300"/>
        <v>22.128360390188167</v>
      </c>
    </row>
    <row r="2474" spans="1:11" ht="13.5" x14ac:dyDescent="0.25">
      <c r="A2474" s="3">
        <f>TITRES_STAT!B2477</f>
        <v>45607</v>
      </c>
      <c r="B2474" s="17">
        <f>TITRES_STAT!D2477</f>
        <v>22.034800000000001</v>
      </c>
      <c r="C2474" s="2">
        <f t="shared" si="301"/>
        <v>9.7000000000022624E-3</v>
      </c>
      <c r="D2474" s="2">
        <f t="shared" si="302"/>
        <v>22.055959999999999</v>
      </c>
      <c r="E2474" s="2">
        <f t="shared" si="304"/>
        <v>22.013539999999999</v>
      </c>
      <c r="F2474" s="2">
        <f t="shared" si="305"/>
        <v>22.005825000000002</v>
      </c>
      <c r="G2474" s="2">
        <f t="shared" si="299"/>
        <v>21.969970000000004</v>
      </c>
      <c r="H2474" s="2">
        <f t="shared" si="303"/>
        <v>22.942181500000014</v>
      </c>
      <c r="I2474" s="2">
        <f t="array" ref="I2474">SUMPRODUCT(B2458:B2477, (ROW(B2458:B2477)-ROW(B2458)+1)) / (20*21/2)</f>
        <v>21.989035238095237</v>
      </c>
      <c r="J2474" s="2">
        <f t="shared" si="306"/>
        <v>22.016567689577155</v>
      </c>
      <c r="K2474" s="2">
        <f t="shared" si="300"/>
        <v>22.124691355278827</v>
      </c>
    </row>
    <row r="2475" spans="1:11" ht="13.5" x14ac:dyDescent="0.25">
      <c r="A2475" s="3">
        <f>TITRES_STAT!B2478</f>
        <v>45608</v>
      </c>
      <c r="B2475" s="17">
        <f>TITRES_STAT!D2478</f>
        <v>22.025099999999998</v>
      </c>
      <c r="C2475" s="2">
        <f t="shared" si="301"/>
        <v>-9.7000000000022624E-3</v>
      </c>
      <c r="D2475" s="2">
        <f t="shared" si="302"/>
        <v>22.02704</v>
      </c>
      <c r="E2475" s="2">
        <f t="shared" si="304"/>
        <v>22.023180000000004</v>
      </c>
      <c r="F2475" s="2">
        <f t="shared" si="305"/>
        <v>21.998595000000002</v>
      </c>
      <c r="G2475" s="2">
        <f t="shared" si="299"/>
        <v>21.978644000000003</v>
      </c>
      <c r="H2475" s="2">
        <f t="shared" si="303"/>
        <v>22.929183500000011</v>
      </c>
      <c r="I2475" s="2">
        <f t="array" ref="I2475">SUMPRODUCT(B2459:B2478, (ROW(B2459:B2478)-ROW(B2459)+1)) / (20*21/2)</f>
        <v>21.968147619047617</v>
      </c>
      <c r="J2475" s="2">
        <f t="shared" si="306"/>
        <v>22.017380290569807</v>
      </c>
      <c r="K2475" s="2">
        <f t="shared" si="300"/>
        <v>22.12078581193456</v>
      </c>
    </row>
    <row r="2476" spans="1:11" ht="13.5" x14ac:dyDescent="0.25">
      <c r="A2476" s="3">
        <f>TITRES_STAT!B2479</f>
        <v>45609</v>
      </c>
      <c r="B2476" s="17">
        <f>TITRES_STAT!D2479</f>
        <v>21.986599999999999</v>
      </c>
      <c r="C2476" s="2">
        <f t="shared" si="301"/>
        <v>-3.8499999999999091E-2</v>
      </c>
      <c r="D2476" s="2">
        <f t="shared" si="302"/>
        <v>22.019339999999996</v>
      </c>
      <c r="E2476" s="2">
        <f t="shared" si="304"/>
        <v>22.028970000000001</v>
      </c>
      <c r="F2476" s="2">
        <f t="shared" si="305"/>
        <v>22.010165000000004</v>
      </c>
      <c r="G2476" s="2">
        <f t="shared" si="299"/>
        <v>21.974982000000004</v>
      </c>
      <c r="H2476" s="2">
        <f t="shared" si="303"/>
        <v>22.918270500000013</v>
      </c>
      <c r="I2476" s="2">
        <f t="array" ref="I2476">SUMPRODUCT(B2460:B2479, (ROW(B2460:B2479)-ROW(B2460)+1)) / (20*21/2)</f>
        <v>21.947306190476191</v>
      </c>
      <c r="J2476" s="2">
        <f t="shared" si="306"/>
        <v>22.014448834325066</v>
      </c>
      <c r="K2476" s="2">
        <f t="shared" si="300"/>
        <v>22.115523623231244</v>
      </c>
    </row>
    <row r="2477" spans="1:11" ht="13.5" x14ac:dyDescent="0.25">
      <c r="A2477" s="3">
        <f>TITRES_STAT!B2480</f>
        <v>45610</v>
      </c>
      <c r="B2477" s="17">
        <f>TITRES_STAT!D2480</f>
        <v>21.697399999999998</v>
      </c>
      <c r="C2477" s="2">
        <f t="shared" si="301"/>
        <v>-0.28920000000000101</v>
      </c>
      <c r="D2477" s="2">
        <f t="shared" si="302"/>
        <v>21.953799999999998</v>
      </c>
      <c r="E2477" s="2">
        <f t="shared" si="304"/>
        <v>22.003909999999998</v>
      </c>
      <c r="F2477" s="2">
        <f t="shared" si="305"/>
        <v>22.003420000000002</v>
      </c>
      <c r="G2477" s="2">
        <f t="shared" si="299"/>
        <v>21.965728000000002</v>
      </c>
      <c r="H2477" s="2">
        <f t="shared" si="303"/>
        <v>22.90707350000001</v>
      </c>
      <c r="I2477" s="2">
        <f t="array" ref="I2477">SUMPRODUCT(B2461:B2480, (ROW(B2461:B2480)-ROW(B2461)+1)) / (20*21/2)</f>
        <v>21.926556666666663</v>
      </c>
      <c r="J2477" s="2">
        <f t="shared" si="306"/>
        <v>21.984253707246488</v>
      </c>
      <c r="K2477" s="2">
        <f t="shared" si="300"/>
        <v>22.099126618398646</v>
      </c>
    </row>
    <row r="2478" spans="1:11" ht="13.5" x14ac:dyDescent="0.25">
      <c r="A2478" s="3">
        <f>TITRES_STAT!B2481</f>
        <v>45611</v>
      </c>
      <c r="B2478" s="17">
        <f>TITRES_STAT!D2481</f>
        <v>21.784099999999999</v>
      </c>
      <c r="C2478" s="2">
        <f t="shared" si="301"/>
        <v>8.6700000000000443E-2</v>
      </c>
      <c r="D2478" s="2">
        <f t="shared" si="302"/>
        <v>21.9056</v>
      </c>
      <c r="E2478" s="2">
        <f t="shared" si="304"/>
        <v>21.979809999999997</v>
      </c>
      <c r="F2478" s="2">
        <f t="shared" si="305"/>
        <v>22.002935000000004</v>
      </c>
      <c r="G2478" s="2">
        <f t="shared" si="299"/>
        <v>21.959944000000004</v>
      </c>
      <c r="H2478" s="2">
        <f t="shared" si="303"/>
        <v>22.895148000000013</v>
      </c>
      <c r="I2478" s="2">
        <f t="array" ref="I2478">SUMPRODUCT(B2462:B2481, (ROW(B2462:B2481)-ROW(B2462)+1)) / (20*21/2)</f>
        <v>21.910397142857143</v>
      </c>
      <c r="J2478" s="2">
        <f t="shared" si="306"/>
        <v>21.965191449413489</v>
      </c>
      <c r="K2478" s="2">
        <f t="shared" si="300"/>
        <v>22.086772633363406</v>
      </c>
    </row>
    <row r="2479" spans="1:11" ht="13.5" x14ac:dyDescent="0.25">
      <c r="A2479" s="3">
        <f>TITRES_STAT!B2482</f>
        <v>45614</v>
      </c>
      <c r="B2479" s="17">
        <f>TITRES_STAT!D2482</f>
        <v>21.784099999999999</v>
      </c>
      <c r="C2479" s="2">
        <f t="shared" si="301"/>
        <v>0</v>
      </c>
      <c r="D2479" s="2">
        <f t="shared" si="302"/>
        <v>21.855459999999997</v>
      </c>
      <c r="E2479" s="2">
        <f t="shared" si="304"/>
        <v>21.95571</v>
      </c>
      <c r="F2479" s="2">
        <f t="shared" si="305"/>
        <v>22.001970000000007</v>
      </c>
      <c r="G2479" s="2">
        <f t="shared" si="299"/>
        <v>21.954160000000005</v>
      </c>
      <c r="H2479" s="2">
        <f t="shared" si="303"/>
        <v>22.883362000000012</v>
      </c>
      <c r="I2479" s="2">
        <f t="array" ref="I2479">SUMPRODUCT(B2463:B2482, (ROW(B2463:B2482)-ROW(B2463)+1)) / (20*21/2)</f>
        <v>21.887675238095238</v>
      </c>
      <c r="J2479" s="2">
        <f t="shared" si="306"/>
        <v>21.947944644707441</v>
      </c>
      <c r="K2479" s="2">
        <f t="shared" si="300"/>
        <v>22.074903118329548</v>
      </c>
    </row>
    <row r="2480" spans="1:11" ht="13.5" x14ac:dyDescent="0.25">
      <c r="A2480" s="3">
        <f>TITRES_STAT!B2483</f>
        <v>45615</v>
      </c>
      <c r="B2480" s="17">
        <f>TITRES_STAT!D2483</f>
        <v>21.784099999999999</v>
      </c>
      <c r="C2480" s="2">
        <f t="shared" si="301"/>
        <v>0</v>
      </c>
      <c r="D2480" s="2">
        <f t="shared" si="302"/>
        <v>21.807259999999996</v>
      </c>
      <c r="E2480" s="2">
        <f t="shared" si="304"/>
        <v>21.917149999999999</v>
      </c>
      <c r="F2480" s="2">
        <f t="shared" si="305"/>
        <v>21.953775000000007</v>
      </c>
      <c r="G2480" s="2">
        <f t="shared" si="299"/>
        <v>21.955124000000001</v>
      </c>
      <c r="H2480" s="2">
        <f t="shared" si="303"/>
        <v>22.873667500000007</v>
      </c>
      <c r="I2480" s="2">
        <f t="array" ref="I2480">SUMPRODUCT(B2464:B2483, (ROW(B2464:B2483)-ROW(B2464)+1)) / (20*21/2)</f>
        <v>21.86715666666667</v>
      </c>
      <c r="J2480" s="2">
        <f t="shared" si="306"/>
        <v>21.93234039283054</v>
      </c>
      <c r="K2480" s="2">
        <f t="shared" si="300"/>
        <v>22.063499074473487</v>
      </c>
    </row>
    <row r="2481" spans="1:11" ht="13.5" x14ac:dyDescent="0.25">
      <c r="A2481" s="3">
        <f>TITRES_STAT!B2484</f>
        <v>45616</v>
      </c>
      <c r="B2481" s="17">
        <f>TITRES_STAT!D2484</f>
        <v>21.784099999999999</v>
      </c>
      <c r="C2481" s="2">
        <f t="shared" si="301"/>
        <v>0</v>
      </c>
      <c r="D2481" s="2">
        <f t="shared" si="302"/>
        <v>21.766759999999998</v>
      </c>
      <c r="E2481" s="2">
        <f t="shared" si="304"/>
        <v>21.893049999999995</v>
      </c>
      <c r="F2481" s="2">
        <f t="shared" si="305"/>
        <v>21.94558000000001</v>
      </c>
      <c r="G2481" s="2">
        <f t="shared" si="299"/>
        <v>21.956088000000005</v>
      </c>
      <c r="H2481" s="2">
        <f t="shared" si="303"/>
        <v>22.863973000000005</v>
      </c>
      <c r="I2481" s="2">
        <f t="array" ref="I2481">SUMPRODUCT(B2465:B2484, (ROW(B2465:B2484)-ROW(B2465)+1)) / (20*21/2)</f>
        <v>21.927101428571429</v>
      </c>
      <c r="J2481" s="2">
        <f t="shared" si="306"/>
        <v>21.918222260180013</v>
      </c>
      <c r="K2481" s="2">
        <f t="shared" si="300"/>
        <v>22.052542248023546</v>
      </c>
    </row>
    <row r="2482" spans="1:11" ht="13.5" x14ac:dyDescent="0.25">
      <c r="A2482" s="3">
        <f>TITRES_STAT!B2485</f>
        <v>45617</v>
      </c>
      <c r="B2482" s="17">
        <f>TITRES_STAT!D2485</f>
        <v>21.707000000000001</v>
      </c>
      <c r="C2482" s="2">
        <f t="shared" si="301"/>
        <v>-7.7099999999997948E-2</v>
      </c>
      <c r="D2482" s="2">
        <f t="shared" si="302"/>
        <v>21.76868</v>
      </c>
      <c r="E2482" s="2">
        <f t="shared" si="304"/>
        <v>21.861239999999999</v>
      </c>
      <c r="F2482" s="2">
        <f t="shared" si="305"/>
        <v>21.922445000000007</v>
      </c>
      <c r="G2482" s="2">
        <f t="shared" ref="G2482:G2545" si="307">AVERAGE(B2433:B2482)</f>
        <v>21.951846000000003</v>
      </c>
      <c r="H2482" s="2">
        <f t="shared" si="303"/>
        <v>22.854543500000009</v>
      </c>
      <c r="I2482" s="2">
        <f t="array" ref="I2482">SUMPRODUCT(B2466:B2485, (ROW(B2466:B2485)-ROW(B2466)+1)) / (20*21/2)</f>
        <v>21.984108571428575</v>
      </c>
      <c r="J2482" s="2">
        <f t="shared" si="306"/>
        <v>21.898105854448584</v>
      </c>
      <c r="K2482" s="2">
        <f t="shared" si="300"/>
        <v>22.038991571630469</v>
      </c>
    </row>
    <row r="2483" spans="1:11" ht="13.5" x14ac:dyDescent="0.25">
      <c r="A2483" s="3">
        <f>TITRES_STAT!B2486</f>
        <v>45618</v>
      </c>
      <c r="B2483" s="17">
        <f>TITRES_STAT!D2486</f>
        <v>21.707000000000001</v>
      </c>
      <c r="C2483" s="2">
        <f t="shared" si="301"/>
        <v>0</v>
      </c>
      <c r="D2483" s="2">
        <f t="shared" si="302"/>
        <v>21.753260000000001</v>
      </c>
      <c r="E2483" s="2">
        <f t="shared" si="304"/>
        <v>21.829429999999995</v>
      </c>
      <c r="F2483" s="2">
        <f t="shared" si="305"/>
        <v>21.916180000000004</v>
      </c>
      <c r="G2483" s="2">
        <f t="shared" si="307"/>
        <v>21.951268000000006</v>
      </c>
      <c r="H2483" s="2">
        <f t="shared" si="303"/>
        <v>22.848972000000007</v>
      </c>
      <c r="I2483" s="2">
        <f t="array" ref="I2483">SUMPRODUCT(B2467:B2486, (ROW(B2467:B2486)-ROW(B2467)+1)) / (20*21/2)</f>
        <v>22.038178095238099</v>
      </c>
      <c r="J2483" s="2">
        <f t="shared" si="306"/>
        <v>21.879905296882054</v>
      </c>
      <c r="K2483" s="2">
        <f t="shared" ref="K2483:K2546" si="308">$K$4*B2483+(1-$K$4)*K2482</f>
        <v>22.025972294311629</v>
      </c>
    </row>
    <row r="2484" spans="1:11" ht="13.5" x14ac:dyDescent="0.25">
      <c r="A2484" s="3">
        <f>TITRES_STAT!B2487</f>
        <v>45621</v>
      </c>
      <c r="B2484" s="17">
        <f>TITRES_STAT!D2487</f>
        <v>22.5456</v>
      </c>
      <c r="C2484" s="2">
        <f t="shared" si="301"/>
        <v>0.83859999999999957</v>
      </c>
      <c r="D2484" s="2">
        <f t="shared" si="302"/>
        <v>21.905560000000001</v>
      </c>
      <c r="E2484" s="2">
        <f t="shared" si="304"/>
        <v>21.880509999999997</v>
      </c>
      <c r="F2484" s="2">
        <f t="shared" si="305"/>
        <v>21.947025000000004</v>
      </c>
      <c r="G2484" s="2">
        <f t="shared" si="307"/>
        <v>21.963605999999999</v>
      </c>
      <c r="H2484" s="2">
        <f t="shared" si="303"/>
        <v>22.846664000000004</v>
      </c>
      <c r="I2484" s="2">
        <f t="array" ref="I2484">SUMPRODUCT(B2468:B2487, (ROW(B2468:B2487)-ROW(B2468)+1)) / (20*21/2)</f>
        <v>22.087471904761905</v>
      </c>
      <c r="J2484" s="2">
        <f t="shared" si="306"/>
        <v>21.943304792417095</v>
      </c>
      <c r="K2484" s="2">
        <f t="shared" si="308"/>
        <v>22.046349851397448</v>
      </c>
    </row>
    <row r="2485" spans="1:11" ht="13.5" x14ac:dyDescent="0.25">
      <c r="A2485" s="3">
        <f>TITRES_STAT!B2488</f>
        <v>45622</v>
      </c>
      <c r="B2485" s="17">
        <f>TITRES_STAT!D2488</f>
        <v>22.5456</v>
      </c>
      <c r="C2485" s="2">
        <f t="shared" si="301"/>
        <v>0</v>
      </c>
      <c r="D2485" s="2">
        <f t="shared" si="302"/>
        <v>22.057860000000005</v>
      </c>
      <c r="E2485" s="2">
        <f t="shared" si="304"/>
        <v>21.932559999999999</v>
      </c>
      <c r="F2485" s="2">
        <f t="shared" si="305"/>
        <v>21.977870000000003</v>
      </c>
      <c r="G2485" s="2">
        <f t="shared" si="307"/>
        <v>21.976135999999997</v>
      </c>
      <c r="H2485" s="2">
        <f t="shared" si="303"/>
        <v>22.841427500000009</v>
      </c>
      <c r="I2485" s="2">
        <f t="array" ref="I2485">SUMPRODUCT(B2469:B2488, (ROW(B2469:B2488)-ROW(B2469)+1)) / (20*21/2)</f>
        <v>22.134011904761905</v>
      </c>
      <c r="J2485" s="2">
        <f t="shared" si="306"/>
        <v>22.000666240758321</v>
      </c>
      <c r="K2485" s="2">
        <f t="shared" si="308"/>
        <v>22.065928288597551</v>
      </c>
    </row>
    <row r="2486" spans="1:11" ht="13.5" x14ac:dyDescent="0.25">
      <c r="A2486" s="3">
        <f>TITRES_STAT!B2489</f>
        <v>45623</v>
      </c>
      <c r="B2486" s="17">
        <f>TITRES_STAT!D2489</f>
        <v>22.5456</v>
      </c>
      <c r="C2486" s="2">
        <f t="shared" si="301"/>
        <v>0</v>
      </c>
      <c r="D2486" s="2">
        <f t="shared" si="302"/>
        <v>22.210160000000002</v>
      </c>
      <c r="E2486" s="2">
        <f t="shared" si="304"/>
        <v>21.98846</v>
      </c>
      <c r="F2486" s="2">
        <f t="shared" si="305"/>
        <v>22.008715000000002</v>
      </c>
      <c r="G2486" s="2">
        <f t="shared" si="307"/>
        <v>21.993291999999993</v>
      </c>
      <c r="H2486" s="2">
        <f t="shared" si="303"/>
        <v>22.84028150000001</v>
      </c>
      <c r="I2486" s="2">
        <f t="array" ref="I2486">SUMPRODUCT(B2470:B2489, (ROW(B2470:B2489)-ROW(B2470)+1)) / (20*21/2)</f>
        <v>22.178165238095239</v>
      </c>
      <c r="J2486" s="2">
        <f t="shared" si="306"/>
        <v>22.052564694019431</v>
      </c>
      <c r="K2486" s="2">
        <f t="shared" si="308"/>
        <v>22.084738943946668</v>
      </c>
    </row>
    <row r="2487" spans="1:11" ht="13.5" x14ac:dyDescent="0.25">
      <c r="A2487" s="3">
        <f>TITRES_STAT!B2490</f>
        <v>45624</v>
      </c>
      <c r="B2487" s="17">
        <f>TITRES_STAT!D2490</f>
        <v>22.526299999999999</v>
      </c>
      <c r="C2487" s="2">
        <f t="shared" si="301"/>
        <v>-1.9300000000001205E-2</v>
      </c>
      <c r="D2487" s="2">
        <f t="shared" si="302"/>
        <v>22.374020000000002</v>
      </c>
      <c r="E2487" s="2">
        <f t="shared" si="304"/>
        <v>22.071350000000002</v>
      </c>
      <c r="F2487" s="2">
        <f t="shared" si="305"/>
        <v>22.03763</v>
      </c>
      <c r="G2487" s="2">
        <f t="shared" si="307"/>
        <v>22.009099999999989</v>
      </c>
      <c r="H2487" s="2">
        <f t="shared" si="303"/>
        <v>22.83950350000001</v>
      </c>
      <c r="I2487" s="2">
        <f t="array" ref="I2487">SUMPRODUCT(B2471:B2490, (ROW(B2471:B2490)-ROW(B2471)+1)) / (20*21/2)</f>
        <v>22.219931904761903</v>
      </c>
      <c r="J2487" s="2">
        <f t="shared" si="306"/>
        <v>22.097682342208056</v>
      </c>
      <c r="K2487" s="2">
        <f t="shared" si="308"/>
        <v>22.102055063791898</v>
      </c>
    </row>
    <row r="2488" spans="1:11" ht="13.5" x14ac:dyDescent="0.25">
      <c r="A2488" s="3">
        <f>TITRES_STAT!B2491</f>
        <v>45625</v>
      </c>
      <c r="B2488" s="17">
        <f>TITRES_STAT!D2491</f>
        <v>22.526299999999999</v>
      </c>
      <c r="C2488" s="2">
        <f t="shared" si="301"/>
        <v>0</v>
      </c>
      <c r="D2488" s="2">
        <f t="shared" si="302"/>
        <v>22.537879999999994</v>
      </c>
      <c r="E2488" s="2">
        <f t="shared" si="304"/>
        <v>22.145569999999999</v>
      </c>
      <c r="F2488" s="2">
        <f t="shared" si="305"/>
        <v>22.062689999999996</v>
      </c>
      <c r="G2488" s="2">
        <f t="shared" si="307"/>
        <v>22.024713999999989</v>
      </c>
      <c r="H2488" s="2">
        <f t="shared" si="303"/>
        <v>22.839144000000005</v>
      </c>
      <c r="I2488" s="2">
        <f t="array" ref="I2488">SUMPRODUCT(B2472:B2491, (ROW(B2472:B2491)-ROW(B2472)+1)) / (20*21/2)</f>
        <v>22.260000476190474</v>
      </c>
      <c r="J2488" s="2">
        <f t="shared" si="306"/>
        <v>22.138503071521576</v>
      </c>
      <c r="K2488" s="2">
        <f t="shared" si="308"/>
        <v>22.118692120113785</v>
      </c>
    </row>
    <row r="2489" spans="1:11" ht="13.5" x14ac:dyDescent="0.25">
      <c r="A2489" s="3">
        <f>TITRES_STAT!B2492</f>
        <v>45628</v>
      </c>
      <c r="B2489" s="17">
        <f>TITRES_STAT!D2492</f>
        <v>22.526299999999999</v>
      </c>
      <c r="C2489" s="2">
        <f t="shared" si="301"/>
        <v>0</v>
      </c>
      <c r="D2489" s="2">
        <f t="shared" si="302"/>
        <v>22.534019999999998</v>
      </c>
      <c r="E2489" s="2">
        <f t="shared" si="304"/>
        <v>22.21979</v>
      </c>
      <c r="F2489" s="2">
        <f t="shared" si="305"/>
        <v>22.087749999999993</v>
      </c>
      <c r="G2489" s="2">
        <f t="shared" si="307"/>
        <v>22.031845999999991</v>
      </c>
      <c r="H2489" s="2">
        <f t="shared" si="303"/>
        <v>22.83608850000001</v>
      </c>
      <c r="I2489" s="2">
        <f t="array" ref="I2489">SUMPRODUCT(B2473:B2492, (ROW(B2473:B2492)-ROW(B2473)+1)) / (20*21/2)</f>
        <v>22.290339523809521</v>
      </c>
      <c r="J2489" s="2">
        <f t="shared" si="306"/>
        <v>22.175436112329045</v>
      </c>
      <c r="K2489" s="2">
        <f t="shared" si="308"/>
        <v>22.13467674285442</v>
      </c>
    </row>
    <row r="2490" spans="1:11" ht="13.5" x14ac:dyDescent="0.25">
      <c r="A2490" s="3">
        <f>TITRES_STAT!B2493</f>
        <v>45629</v>
      </c>
      <c r="B2490" s="17">
        <f>TITRES_STAT!D2493</f>
        <v>22.526299999999999</v>
      </c>
      <c r="C2490" s="2">
        <f t="shared" si="301"/>
        <v>0</v>
      </c>
      <c r="D2490" s="2">
        <f t="shared" si="302"/>
        <v>22.530159999999995</v>
      </c>
      <c r="E2490" s="2">
        <f t="shared" si="304"/>
        <v>22.29401</v>
      </c>
      <c r="F2490" s="2">
        <f t="shared" si="305"/>
        <v>22.105579999999996</v>
      </c>
      <c r="G2490" s="2">
        <f t="shared" si="307"/>
        <v>22.038977999999993</v>
      </c>
      <c r="H2490" s="2">
        <f t="shared" si="303"/>
        <v>22.830802000000013</v>
      </c>
      <c r="I2490" s="2">
        <f t="array" ref="I2490">SUMPRODUCT(B2474:B2493, (ROW(B2474:B2493)-ROW(B2474)+1)) / (20*21/2)</f>
        <v>22.318659047619047</v>
      </c>
      <c r="J2490" s="2">
        <f t="shared" si="306"/>
        <v>22.208851720678663</v>
      </c>
      <c r="K2490" s="2">
        <f t="shared" si="308"/>
        <v>22.150034517644443</v>
      </c>
    </row>
    <row r="2491" spans="1:11" ht="13.5" x14ac:dyDescent="0.25">
      <c r="A2491" s="3">
        <f>TITRES_STAT!B2494</f>
        <v>45630</v>
      </c>
      <c r="B2491" s="17">
        <f>TITRES_STAT!D2494</f>
        <v>22.526299999999999</v>
      </c>
      <c r="C2491" s="2">
        <f t="shared" si="301"/>
        <v>0</v>
      </c>
      <c r="D2491" s="2">
        <f t="shared" si="302"/>
        <v>22.526299999999999</v>
      </c>
      <c r="E2491" s="2">
        <f t="shared" si="304"/>
        <v>22.368229999999997</v>
      </c>
      <c r="F2491" s="2">
        <f t="shared" si="305"/>
        <v>22.130639999999993</v>
      </c>
      <c r="G2491" s="2">
        <f t="shared" si="307"/>
        <v>22.045917999999993</v>
      </c>
      <c r="H2491" s="2">
        <f t="shared" si="303"/>
        <v>22.825515500000009</v>
      </c>
      <c r="I2491" s="2">
        <f t="array" ref="I2491">SUMPRODUCT(B2475:B2494, (ROW(B2475:B2494)-ROW(B2475)+1)) / (20*21/2)</f>
        <v>22.322930476190475</v>
      </c>
      <c r="J2491" s="2">
        <f t="shared" si="306"/>
        <v>22.239084890137839</v>
      </c>
      <c r="K2491" s="2">
        <f t="shared" si="308"/>
        <v>22.164790026756425</v>
      </c>
    </row>
    <row r="2492" spans="1:11" ht="13.5" x14ac:dyDescent="0.25">
      <c r="A2492" s="3">
        <f>TITRES_STAT!B2495</f>
        <v>45631</v>
      </c>
      <c r="B2492" s="17">
        <f>TITRES_STAT!D2495</f>
        <v>22.449200000000001</v>
      </c>
      <c r="C2492" s="2">
        <f t="shared" si="301"/>
        <v>-7.7099999999997948E-2</v>
      </c>
      <c r="D2492" s="2">
        <f t="shared" si="302"/>
        <v>22.51088</v>
      </c>
      <c r="E2492" s="2">
        <f t="shared" si="304"/>
        <v>22.442449999999997</v>
      </c>
      <c r="F2492" s="2">
        <f t="shared" si="305"/>
        <v>22.151844999999994</v>
      </c>
      <c r="G2492" s="2">
        <f t="shared" si="307"/>
        <v>22.051315999999993</v>
      </c>
      <c r="H2492" s="2">
        <f t="shared" si="303"/>
        <v>22.819843500000012</v>
      </c>
      <c r="I2492" s="2">
        <f t="array" ref="I2492">SUMPRODUCT(B2476:B2495, (ROW(B2476:B2495)-ROW(B2476)+1)) / (20*21/2)</f>
        <v>22.326329999999995</v>
      </c>
      <c r="J2492" s="2">
        <f t="shared" si="306"/>
        <v>22.259095852981854</v>
      </c>
      <c r="K2492" s="2">
        <f t="shared" si="308"/>
        <v>22.175943359040488</v>
      </c>
    </row>
    <row r="2493" spans="1:11" ht="13.5" x14ac:dyDescent="0.25">
      <c r="A2493" s="3">
        <f>TITRES_STAT!B2496</f>
        <v>45632</v>
      </c>
      <c r="B2493" s="17">
        <f>TITRES_STAT!D2496</f>
        <v>22.449200000000001</v>
      </c>
      <c r="C2493" s="2">
        <f t="shared" si="301"/>
        <v>0</v>
      </c>
      <c r="D2493" s="2">
        <f t="shared" si="302"/>
        <v>22.495460000000001</v>
      </c>
      <c r="E2493" s="2">
        <f t="shared" si="304"/>
        <v>22.516669999999994</v>
      </c>
      <c r="F2493" s="2">
        <f t="shared" si="305"/>
        <v>22.173049999999996</v>
      </c>
      <c r="G2493" s="2">
        <f t="shared" si="307"/>
        <v>22.056713999999992</v>
      </c>
      <c r="H2493" s="2">
        <f t="shared" si="303"/>
        <v>22.81589150000001</v>
      </c>
      <c r="I2493" s="2">
        <f t="array" ref="I2493">SUMPRODUCT(B2477:B2496, (ROW(B2477:B2496)-ROW(B2477)+1)) / (20*21/2)</f>
        <v>22.27832571428571</v>
      </c>
      <c r="J2493" s="2">
        <f t="shared" si="306"/>
        <v>22.277201009840724</v>
      </c>
      <c r="K2493" s="2">
        <f t="shared" si="308"/>
        <v>22.186659305744783</v>
      </c>
    </row>
    <row r="2494" spans="1:11" ht="13.5" x14ac:dyDescent="0.25">
      <c r="A2494" s="3">
        <f>TITRES_STAT!B2497</f>
        <v>45635</v>
      </c>
      <c r="B2494" s="17">
        <f>TITRES_STAT!D2497</f>
        <v>22.2179</v>
      </c>
      <c r="C2494" s="2">
        <f t="shared" si="301"/>
        <v>-0.23130000000000095</v>
      </c>
      <c r="D2494" s="2">
        <f t="shared" si="302"/>
        <v>22.433780000000002</v>
      </c>
      <c r="E2494" s="2">
        <f t="shared" si="304"/>
        <v>22.483899999999995</v>
      </c>
      <c r="F2494" s="2">
        <f t="shared" si="305"/>
        <v>22.182205</v>
      </c>
      <c r="G2494" s="2">
        <f t="shared" si="307"/>
        <v>22.057677999999996</v>
      </c>
      <c r="H2494" s="2">
        <f t="shared" si="303"/>
        <v>22.810783000000011</v>
      </c>
      <c r="I2494" s="2">
        <f t="array" ref="I2494">SUMPRODUCT(B2478:B2497, (ROW(B2478:B2497)-ROW(B2478)+1)) / (20*21/2)</f>
        <v>22.231744285714282</v>
      </c>
      <c r="J2494" s="2">
        <f t="shared" si="306"/>
        <v>22.271553294617796</v>
      </c>
      <c r="K2494" s="2">
        <f t="shared" si="308"/>
        <v>22.187884431009692</v>
      </c>
    </row>
    <row r="2495" spans="1:11" ht="13.5" x14ac:dyDescent="0.25">
      <c r="A2495" s="3">
        <f>TITRES_STAT!B2498</f>
        <v>45636</v>
      </c>
      <c r="B2495" s="17">
        <f>TITRES_STAT!D2498</f>
        <v>22.2179</v>
      </c>
      <c r="C2495" s="2">
        <f t="shared" si="301"/>
        <v>0</v>
      </c>
      <c r="D2495" s="2">
        <f t="shared" si="302"/>
        <v>22.3721</v>
      </c>
      <c r="E2495" s="2">
        <f t="shared" si="304"/>
        <v>22.451129999999996</v>
      </c>
      <c r="F2495" s="2">
        <f t="shared" si="305"/>
        <v>22.191844999999997</v>
      </c>
      <c r="G2495" s="2">
        <f t="shared" si="307"/>
        <v>22.066159999999996</v>
      </c>
      <c r="H2495" s="2">
        <f t="shared" si="303"/>
        <v>22.804280000000009</v>
      </c>
      <c r="I2495" s="2">
        <f t="array" ref="I2495">SUMPRODUCT(B2479:B2498, (ROW(B2479:B2498)-ROW(B2479)+1)) / (20*21/2)</f>
        <v>22.221922857142857</v>
      </c>
      <c r="J2495" s="2">
        <f t="shared" si="306"/>
        <v>22.266443457035148</v>
      </c>
      <c r="K2495" s="2">
        <f t="shared" si="308"/>
        <v>22.189061512146566</v>
      </c>
    </row>
    <row r="2496" spans="1:11" ht="13.5" x14ac:dyDescent="0.25">
      <c r="A2496" s="3">
        <f>TITRES_STAT!B2499</f>
        <v>45637</v>
      </c>
      <c r="B2496" s="17">
        <f>TITRES_STAT!D2499</f>
        <v>21.687799999999999</v>
      </c>
      <c r="C2496" s="2">
        <f t="shared" si="301"/>
        <v>-0.5301000000000009</v>
      </c>
      <c r="D2496" s="2">
        <f t="shared" si="302"/>
        <v>22.2044</v>
      </c>
      <c r="E2496" s="2">
        <f t="shared" si="304"/>
        <v>22.365349999999999</v>
      </c>
      <c r="F2496" s="2">
        <f t="shared" si="305"/>
        <v>22.176904999999998</v>
      </c>
      <c r="G2496" s="2">
        <f t="shared" si="307"/>
        <v>22.063269999999992</v>
      </c>
      <c r="H2496" s="2">
        <f t="shared" si="303"/>
        <v>22.792802500000004</v>
      </c>
      <c r="I2496" s="2">
        <f t="array" ref="I2496">SUMPRODUCT(B2480:B2499, (ROW(B2480:B2499)-ROW(B2480)+1)) / (20*21/2)</f>
        <v>22.165743333333332</v>
      </c>
      <c r="J2496" s="2">
        <f t="shared" si="306"/>
        <v>22.211334556365134</v>
      </c>
      <c r="K2496" s="2">
        <f t="shared" si="308"/>
        <v>22.16940419794474</v>
      </c>
    </row>
    <row r="2497" spans="1:11" ht="13.5" x14ac:dyDescent="0.25">
      <c r="A2497" s="3">
        <f>TITRES_STAT!B2500</f>
        <v>45638</v>
      </c>
      <c r="B2497" s="17">
        <f>TITRES_STAT!D2500</f>
        <v>21.687799999999999</v>
      </c>
      <c r="C2497" s="2">
        <f t="shared" si="301"/>
        <v>0</v>
      </c>
      <c r="D2497" s="2">
        <f t="shared" si="302"/>
        <v>22.052119999999999</v>
      </c>
      <c r="E2497" s="2">
        <f t="shared" si="304"/>
        <v>22.281500000000001</v>
      </c>
      <c r="F2497" s="2">
        <f t="shared" si="305"/>
        <v>22.176424999999998</v>
      </c>
      <c r="G2497" s="2">
        <f t="shared" si="307"/>
        <v>22.060379999999991</v>
      </c>
      <c r="H2497" s="2">
        <f t="shared" si="303"/>
        <v>22.781325000000002</v>
      </c>
      <c r="I2497" s="2">
        <f t="array" ref="I2497">SUMPRODUCT(B2481:B2500, (ROW(B2481:B2500)-ROW(B2481)+1)) / (20*21/2)</f>
        <v>22.111350000000005</v>
      </c>
      <c r="J2497" s="2">
        <f t="shared" si="306"/>
        <v>22.161474122425599</v>
      </c>
      <c r="K2497" s="2">
        <f t="shared" si="308"/>
        <v>22.150517758809652</v>
      </c>
    </row>
    <row r="2498" spans="1:11" ht="13.5" x14ac:dyDescent="0.25">
      <c r="A2498" s="3">
        <f>TITRES_STAT!B2501</f>
        <v>45639</v>
      </c>
      <c r="B2498" s="17">
        <f>TITRES_STAT!D2501</f>
        <v>22.0733</v>
      </c>
      <c r="C2498" s="2">
        <f t="shared" si="301"/>
        <v>0.3855000000000004</v>
      </c>
      <c r="D2498" s="2">
        <f t="shared" si="302"/>
        <v>21.976939999999999</v>
      </c>
      <c r="E2498" s="2">
        <f t="shared" si="304"/>
        <v>22.2362</v>
      </c>
      <c r="F2498" s="2">
        <f t="shared" si="305"/>
        <v>22.190885000000002</v>
      </c>
      <c r="G2498" s="2">
        <f t="shared" si="307"/>
        <v>22.064813999999991</v>
      </c>
      <c r="H2498" s="2">
        <f t="shared" si="303"/>
        <v>22.771310000000003</v>
      </c>
      <c r="I2498" s="2">
        <f t="array" ref="I2498">SUMPRODUCT(B2482:B2501, (ROW(B2482:B2501)-ROW(B2482)+1)) / (20*21/2)</f>
        <v>22.057782857142858</v>
      </c>
      <c r="J2498" s="2">
        <f t="shared" si="306"/>
        <v>22.153076586956495</v>
      </c>
      <c r="K2498" s="2">
        <f t="shared" si="308"/>
        <v>22.147489611405351</v>
      </c>
    </row>
    <row r="2499" spans="1:11" ht="13.5" x14ac:dyDescent="0.25">
      <c r="A2499" s="3">
        <f>TITRES_STAT!B2502</f>
        <v>45642</v>
      </c>
      <c r="B2499" s="17">
        <f>TITRES_STAT!D2502</f>
        <v>21.600999999999999</v>
      </c>
      <c r="C2499" s="2">
        <f t="shared" si="301"/>
        <v>-0.47230000000000061</v>
      </c>
      <c r="D2499" s="2">
        <f t="shared" si="302"/>
        <v>21.853559999999998</v>
      </c>
      <c r="E2499" s="2">
        <f t="shared" si="304"/>
        <v>22.14367</v>
      </c>
      <c r="F2499" s="2">
        <f t="shared" si="305"/>
        <v>22.181729999999998</v>
      </c>
      <c r="G2499" s="2">
        <f t="shared" si="307"/>
        <v>22.059801999999991</v>
      </c>
      <c r="H2499" s="2">
        <f t="shared" si="303"/>
        <v>22.7624195</v>
      </c>
      <c r="I2499" s="2">
        <f t="array" ref="I2499">SUMPRODUCT(B2483:B2502, (ROW(B2483:B2502)-ROW(B2483)+1)) / (20*21/2)</f>
        <v>22.013308571428571</v>
      </c>
      <c r="J2499" s="2">
        <f t="shared" si="306"/>
        <v>22.100497864389208</v>
      </c>
      <c r="K2499" s="2">
        <f t="shared" si="308"/>
        <v>22.126058646252201</v>
      </c>
    </row>
    <row r="2500" spans="1:11" ht="13.5" x14ac:dyDescent="0.25">
      <c r="A2500" s="3">
        <f>TITRES_STAT!B2503</f>
        <v>45644</v>
      </c>
      <c r="B2500" s="17">
        <f>TITRES_STAT!D2503</f>
        <v>21.610600000000002</v>
      </c>
      <c r="C2500" s="2">
        <f t="shared" ref="C2500:C2563" si="309">B2500-B2499</f>
        <v>9.6000000000024954E-3</v>
      </c>
      <c r="D2500" s="2">
        <f t="shared" si="302"/>
        <v>21.732099999999999</v>
      </c>
      <c r="E2500" s="2">
        <f t="shared" si="304"/>
        <v>22.052100000000003</v>
      </c>
      <c r="F2500" s="2">
        <f t="shared" si="305"/>
        <v>22.173054999999998</v>
      </c>
      <c r="G2500" s="2">
        <f t="shared" si="307"/>
        <v>22.054981999999999</v>
      </c>
      <c r="H2500" s="2">
        <f t="shared" si="303"/>
        <v>22.749719500000001</v>
      </c>
      <c r="I2500" s="2">
        <f t="array" ref="I2500">SUMPRODUCT(B2484:B2503, (ROW(B2484:B2503)-ROW(B2484)+1)) / (20*21/2)</f>
        <v>21.961537142857139</v>
      </c>
      <c r="J2500" s="2">
        <f t="shared" si="306"/>
        <v>22.05384092492357</v>
      </c>
      <c r="K2500" s="2">
        <f t="shared" si="308"/>
        <v>22.10584458169329</v>
      </c>
    </row>
    <row r="2501" spans="1:11" ht="13.5" x14ac:dyDescent="0.25">
      <c r="A2501" s="3">
        <f>TITRES_STAT!B2504</f>
        <v>45645</v>
      </c>
      <c r="B2501" s="17">
        <f>TITRES_STAT!D2504</f>
        <v>21.610600000000002</v>
      </c>
      <c r="C2501" s="2">
        <f t="shared" si="309"/>
        <v>0</v>
      </c>
      <c r="D2501" s="2">
        <f t="shared" si="302"/>
        <v>21.716660000000001</v>
      </c>
      <c r="E2501" s="2">
        <f t="shared" si="304"/>
        <v>21.960529999999999</v>
      </c>
      <c r="F2501" s="2">
        <f t="shared" si="305"/>
        <v>22.164379999999994</v>
      </c>
      <c r="G2501" s="2">
        <f t="shared" si="307"/>
        <v>22.043800000000001</v>
      </c>
      <c r="H2501" s="2">
        <f t="shared" si="303"/>
        <v>22.737065999999999</v>
      </c>
      <c r="I2501" s="2">
        <f t="array" ref="I2501">SUMPRODUCT(B2485:B2504, (ROW(B2485:B2504)-ROW(B2485)+1)) / (20*21/2)</f>
        <v>21.907426190476187</v>
      </c>
      <c r="J2501" s="2">
        <f t="shared" si="306"/>
        <v>22.011627503502279</v>
      </c>
      <c r="K2501" s="2">
        <f t="shared" si="308"/>
        <v>22.086423225548454</v>
      </c>
    </row>
    <row r="2502" spans="1:11" ht="13.5" x14ac:dyDescent="0.25">
      <c r="A2502" s="3">
        <f>TITRES_STAT!B2505</f>
        <v>45646</v>
      </c>
      <c r="B2502" s="17">
        <f>TITRES_STAT!D2505</f>
        <v>21.697399999999998</v>
      </c>
      <c r="C2502" s="2">
        <f t="shared" si="309"/>
        <v>8.6799999999996658E-2</v>
      </c>
      <c r="D2502" s="2">
        <f t="shared" ref="D2502:D2565" si="310">AVERAGE(B2498:B2502)</f>
        <v>21.718580000000003</v>
      </c>
      <c r="E2502" s="2">
        <f t="shared" si="304"/>
        <v>21.885349999999999</v>
      </c>
      <c r="F2502" s="2">
        <f t="shared" si="305"/>
        <v>22.163899999999995</v>
      </c>
      <c r="G2502" s="2">
        <f t="shared" si="307"/>
        <v>22.040138000000002</v>
      </c>
      <c r="H2502" s="2">
        <f t="shared" si="303"/>
        <v>22.725079000000001</v>
      </c>
      <c r="I2502" s="2">
        <f t="array" ref="I2502">SUMPRODUCT(B2486:B2505, (ROW(B2486:B2505)-ROW(B2486)+1)) / (20*21/2)</f>
        <v>21.857859047619051</v>
      </c>
      <c r="J2502" s="2">
        <f t="shared" si="306"/>
        <v>21.9817010745973</v>
      </c>
      <c r="K2502" s="2">
        <f t="shared" si="308"/>
        <v>22.07116741278185</v>
      </c>
    </row>
    <row r="2503" spans="1:11" ht="13.5" x14ac:dyDescent="0.25">
      <c r="A2503" s="3">
        <f>TITRES_STAT!B2506</f>
        <v>45649</v>
      </c>
      <c r="B2503" s="17">
        <f>TITRES_STAT!D2506</f>
        <v>21.6203</v>
      </c>
      <c r="C2503" s="2">
        <f t="shared" si="309"/>
        <v>-7.7099999999997948E-2</v>
      </c>
      <c r="D2503" s="2">
        <f t="shared" si="310"/>
        <v>21.627980000000001</v>
      </c>
      <c r="E2503" s="2">
        <f t="shared" si="304"/>
        <v>21.802460000000004</v>
      </c>
      <c r="F2503" s="2">
        <f t="shared" si="305"/>
        <v>22.159564999999994</v>
      </c>
      <c r="G2503" s="2">
        <f t="shared" si="307"/>
        <v>22.029150000000005</v>
      </c>
      <c r="H2503" s="2">
        <f t="shared" si="303"/>
        <v>22.712706499999996</v>
      </c>
      <c r="I2503" s="2">
        <f t="array" ref="I2503">SUMPRODUCT(B2487:B2506, (ROW(B2487:B2506)-ROW(B2487)+1)) / (20*21/2)</f>
        <v>21.812835714285715</v>
      </c>
      <c r="J2503" s="2">
        <f t="shared" si="306"/>
        <v>21.947281924635654</v>
      </c>
      <c r="K2503" s="2">
        <f t="shared" si="308"/>
        <v>22.053486337770796</v>
      </c>
    </row>
    <row r="2504" spans="1:11" ht="13.5" x14ac:dyDescent="0.25">
      <c r="A2504" s="3">
        <f>TITRES_STAT!B2507</f>
        <v>45650</v>
      </c>
      <c r="B2504" s="17">
        <f>TITRES_STAT!D2507</f>
        <v>21.5914</v>
      </c>
      <c r="C2504" s="2">
        <f t="shared" si="309"/>
        <v>-2.8900000000000148E-2</v>
      </c>
      <c r="D2504" s="2">
        <f t="shared" si="310"/>
        <v>21.626060000000003</v>
      </c>
      <c r="E2504" s="2">
        <f t="shared" si="304"/>
        <v>21.739809999999999</v>
      </c>
      <c r="F2504" s="2">
        <f t="shared" si="305"/>
        <v>22.111854999999995</v>
      </c>
      <c r="G2504" s="2">
        <f t="shared" si="307"/>
        <v>22.023174000000004</v>
      </c>
      <c r="H2504" s="2">
        <f t="shared" si="303"/>
        <v>22.703860999999993</v>
      </c>
      <c r="I2504" s="2">
        <f t="array" ref="I2504">SUMPRODUCT(B2488:B2507, (ROW(B2488:B2507)-ROW(B2488)+1)) / (20*21/2)</f>
        <v>21.780613333333331</v>
      </c>
      <c r="J2504" s="2">
        <f t="shared" si="306"/>
        <v>21.913388408003687</v>
      </c>
      <c r="K2504" s="2">
        <f t="shared" si="308"/>
        <v>22.03536530491704</v>
      </c>
    </row>
    <row r="2505" spans="1:11" ht="13.5" x14ac:dyDescent="0.25">
      <c r="A2505" s="3">
        <f>TITRES_STAT!B2508</f>
        <v>45651</v>
      </c>
      <c r="B2505" s="17">
        <f>TITRES_STAT!D2508</f>
        <v>21.5914</v>
      </c>
      <c r="C2505" s="2">
        <f t="shared" si="309"/>
        <v>0</v>
      </c>
      <c r="D2505" s="2">
        <f t="shared" si="310"/>
        <v>21.622219999999999</v>
      </c>
      <c r="E2505" s="2">
        <f t="shared" si="304"/>
        <v>21.677159999999997</v>
      </c>
      <c r="F2505" s="2">
        <f t="shared" si="305"/>
        <v>22.064145</v>
      </c>
      <c r="G2505" s="2">
        <f t="shared" si="307"/>
        <v>22.011608000000003</v>
      </c>
      <c r="H2505" s="2">
        <f t="shared" si="303"/>
        <v>22.693528499999992</v>
      </c>
      <c r="I2505" s="2">
        <f t="array" ref="I2505">SUMPRODUCT(B2489:B2508, (ROW(B2489:B2508)-ROW(B2489)+1)) / (20*21/2)</f>
        <v>21.734991904761902</v>
      </c>
      <c r="J2505" s="2">
        <f t="shared" si="306"/>
        <v>21.882722845336669</v>
      </c>
      <c r="K2505" s="2">
        <f t="shared" si="308"/>
        <v>22.017954900802646</v>
      </c>
    </row>
    <row r="2506" spans="1:11" ht="13.5" x14ac:dyDescent="0.25">
      <c r="A2506" s="3">
        <f>TITRES_STAT!B2509</f>
        <v>45652</v>
      </c>
      <c r="B2506" s="17">
        <f>TITRES_STAT!D2509</f>
        <v>21.5914</v>
      </c>
      <c r="C2506" s="2">
        <f t="shared" si="309"/>
        <v>0</v>
      </c>
      <c r="D2506" s="2">
        <f t="shared" si="310"/>
        <v>21.618379999999995</v>
      </c>
      <c r="E2506" s="2">
        <f t="shared" si="304"/>
        <v>21.66752</v>
      </c>
      <c r="F2506" s="2">
        <f t="shared" si="305"/>
        <v>22.016435000000001</v>
      </c>
      <c r="G2506" s="2">
        <f t="shared" si="307"/>
        <v>22.008332000000006</v>
      </c>
      <c r="H2506" s="2">
        <f t="shared" ref="H2506:H2569" si="311">AVERAGE(B2307:B2506)</f>
        <v>22.681568999999989</v>
      </c>
      <c r="I2506" s="2">
        <f t="array" ref="I2506">SUMPRODUCT(B2490:B2509, (ROW(B2490:B2509)-ROW(B2490)+1)) / (20*21/2)</f>
        <v>21.694281428571429</v>
      </c>
      <c r="J2506" s="2">
        <f t="shared" si="306"/>
        <v>21.854977812447466</v>
      </c>
      <c r="K2506" s="2">
        <f t="shared" si="308"/>
        <v>22.001227257633918</v>
      </c>
    </row>
    <row r="2507" spans="1:11" ht="13.5" x14ac:dyDescent="0.25">
      <c r="A2507" s="3">
        <f>TITRES_STAT!B2510</f>
        <v>45653</v>
      </c>
      <c r="B2507" s="17">
        <f>TITRES_STAT!D2510</f>
        <v>21.678100000000001</v>
      </c>
      <c r="C2507" s="2">
        <f t="shared" si="309"/>
        <v>8.6700000000000443E-2</v>
      </c>
      <c r="D2507" s="2">
        <f t="shared" si="310"/>
        <v>21.614519999999999</v>
      </c>
      <c r="E2507" s="2">
        <f t="shared" si="304"/>
        <v>21.666550000000001</v>
      </c>
      <c r="F2507" s="2">
        <f t="shared" si="305"/>
        <v>21.974025000000001</v>
      </c>
      <c r="G2507" s="2">
        <f t="shared" si="307"/>
        <v>22.005248000000005</v>
      </c>
      <c r="H2507" s="2">
        <f t="shared" si="311"/>
        <v>22.670042999999986</v>
      </c>
      <c r="I2507" s="2">
        <f t="array" ref="I2507">SUMPRODUCT(B2491:B2510, (ROW(B2491:B2510)-ROW(B2491)+1)) / (20*21/2)</f>
        <v>21.660310476190475</v>
      </c>
      <c r="J2507" s="2">
        <f t="shared" si="306"/>
        <v>21.838132306500086</v>
      </c>
      <c r="K2507" s="2">
        <f t="shared" si="308"/>
        <v>21.988555600471802</v>
      </c>
    </row>
    <row r="2508" spans="1:11" ht="13.5" x14ac:dyDescent="0.25">
      <c r="A2508" s="3">
        <f>TITRES_STAT!B2511</f>
        <v>45656</v>
      </c>
      <c r="B2508" s="17">
        <f>TITRES_STAT!D2511</f>
        <v>21.495000000000001</v>
      </c>
      <c r="C2508" s="2">
        <f t="shared" si="309"/>
        <v>-0.1830999999999996</v>
      </c>
      <c r="D2508" s="2">
        <f t="shared" si="310"/>
        <v>21.589460000000003</v>
      </c>
      <c r="E2508" s="2">
        <f t="shared" ref="E2508:E2571" si="312">AVERAGE(B2499:B2508)</f>
        <v>21.608719999999998</v>
      </c>
      <c r="F2508" s="2">
        <f t="shared" si="305"/>
        <v>21.922460000000001</v>
      </c>
      <c r="G2508" s="2">
        <f t="shared" si="307"/>
        <v>21.999272000000005</v>
      </c>
      <c r="H2508" s="2">
        <f t="shared" si="311"/>
        <v>22.657601499999984</v>
      </c>
      <c r="I2508" s="2">
        <f t="array" ref="I2508">SUMPRODUCT(B2492:B2511, (ROW(B2492:B2511)-ROW(B2492)+1)) / (20*21/2)</f>
        <v>21.670635238095237</v>
      </c>
      <c r="J2508" s="2">
        <f t="shared" si="306"/>
        <v>21.805453039214363</v>
      </c>
      <c r="K2508" s="2">
        <f t="shared" si="308"/>
        <v>21.969200478884673</v>
      </c>
    </row>
    <row r="2509" spans="1:11" ht="13.5" x14ac:dyDescent="0.25">
      <c r="A2509" s="3">
        <f>TITRES_STAT!B2512</f>
        <v>45657</v>
      </c>
      <c r="B2509" s="17">
        <f>TITRES_STAT!D2512</f>
        <v>21.495000000000001</v>
      </c>
      <c r="C2509" s="2">
        <f t="shared" si="309"/>
        <v>0</v>
      </c>
      <c r="D2509" s="2">
        <f t="shared" si="310"/>
        <v>21.570180000000001</v>
      </c>
      <c r="E2509" s="2">
        <f t="shared" si="312"/>
        <v>21.598120000000002</v>
      </c>
      <c r="F2509" s="2">
        <f t="shared" si="305"/>
        <v>21.870895000000001</v>
      </c>
      <c r="G2509" s="2">
        <f t="shared" si="307"/>
        <v>21.993104000000002</v>
      </c>
      <c r="H2509" s="2">
        <f t="shared" si="311"/>
        <v>22.64497399999998</v>
      </c>
      <c r="I2509" s="2">
        <f t="array" ref="I2509">SUMPRODUCT(B2493:B2512, (ROW(B2493:B2512)-ROW(B2493)+1)) / (20*21/2)</f>
        <v>21.683805714285711</v>
      </c>
      <c r="J2509" s="2">
        <f t="shared" si="306"/>
        <v>21.775886083098712</v>
      </c>
      <c r="K2509" s="2">
        <f t="shared" si="308"/>
        <v>21.950604381673511</v>
      </c>
    </row>
    <row r="2510" spans="1:11" ht="13.5" x14ac:dyDescent="0.25">
      <c r="A2510" s="3">
        <f>TITRES_STAT!B2513</f>
        <v>45659</v>
      </c>
      <c r="B2510" s="17">
        <f>TITRES_STAT!D2513</f>
        <v>21.514199999999999</v>
      </c>
      <c r="C2510" s="2">
        <f t="shared" si="309"/>
        <v>1.9199999999997885E-2</v>
      </c>
      <c r="D2510" s="2">
        <f t="shared" si="310"/>
        <v>21.554740000000002</v>
      </c>
      <c r="E2510" s="2">
        <f t="shared" si="312"/>
        <v>21.588479999999997</v>
      </c>
      <c r="F2510" s="2">
        <f t="shared" si="305"/>
        <v>21.820290000000004</v>
      </c>
      <c r="G2510" s="2">
        <f t="shared" si="307"/>
        <v>21.968428000000003</v>
      </c>
      <c r="H2510" s="2">
        <f t="shared" si="311"/>
        <v>22.634022999999978</v>
      </c>
      <c r="I2510" s="2">
        <f t="array" ref="I2510">SUMPRODUCT(B2494:B2513, (ROW(B2494:B2513)-ROW(B2494)+1)) / (20*21/2)</f>
        <v>21.699454761904761</v>
      </c>
      <c r="J2510" s="2">
        <f t="shared" si="306"/>
        <v>21.750963598994073</v>
      </c>
      <c r="K2510" s="2">
        <f t="shared" si="308"/>
        <v>21.93349048435298</v>
      </c>
    </row>
    <row r="2511" spans="1:11" ht="13.5" x14ac:dyDescent="0.25">
      <c r="A2511" s="3">
        <f>TITRES_STAT!B2514</f>
        <v>45660</v>
      </c>
      <c r="B2511" s="17">
        <f>TITRES_STAT!D2514</f>
        <v>21.928699999999999</v>
      </c>
      <c r="C2511" s="2">
        <f t="shared" si="309"/>
        <v>0.41450000000000031</v>
      </c>
      <c r="D2511" s="2">
        <f t="shared" si="310"/>
        <v>21.622200000000003</v>
      </c>
      <c r="E2511" s="2">
        <f t="shared" si="312"/>
        <v>21.620289999999997</v>
      </c>
      <c r="F2511" s="2">
        <f t="shared" si="305"/>
        <v>21.790410000000001</v>
      </c>
      <c r="G2511" s="2">
        <f t="shared" si="307"/>
        <v>21.968042000000004</v>
      </c>
      <c r="H2511" s="2">
        <f t="shared" si="311"/>
        <v>22.624632999999974</v>
      </c>
      <c r="I2511" s="2">
        <f t="array" ref="I2511">SUMPRODUCT(B2495:B2514, (ROW(B2495:B2514)-ROW(B2495)+1)) / (20*21/2)</f>
        <v>21.717582380952379</v>
      </c>
      <c r="J2511" s="2">
        <f t="shared" si="306"/>
        <v>21.767890875280351</v>
      </c>
      <c r="K2511" s="2">
        <f t="shared" si="308"/>
        <v>21.93330262222149</v>
      </c>
    </row>
    <row r="2512" spans="1:11" ht="13.5" x14ac:dyDescent="0.25">
      <c r="A2512" s="3">
        <f>TITRES_STAT!B2515</f>
        <v>45663</v>
      </c>
      <c r="B2512" s="17">
        <f>TITRES_STAT!D2515</f>
        <v>21.928699999999999</v>
      </c>
      <c r="C2512" s="2">
        <f t="shared" si="309"/>
        <v>0</v>
      </c>
      <c r="D2512" s="2">
        <f t="shared" si="310"/>
        <v>21.672319999999996</v>
      </c>
      <c r="E2512" s="2">
        <f t="shared" si="312"/>
        <v>21.643419999999999</v>
      </c>
      <c r="F2512" s="2">
        <f t="shared" si="305"/>
        <v>21.764385000000001</v>
      </c>
      <c r="G2512" s="2">
        <f t="shared" si="307"/>
        <v>21.963222000000002</v>
      </c>
      <c r="H2512" s="2">
        <f t="shared" si="311"/>
        <v>22.615056999999979</v>
      </c>
      <c r="I2512" s="2">
        <f t="array" ref="I2512">SUMPRODUCT(B2496:B2515, (ROW(B2496:B2515)-ROW(B2496)+1)) / (20*21/2)</f>
        <v>21.697610952380948</v>
      </c>
      <c r="J2512" s="2">
        <f t="shared" si="306"/>
        <v>21.783206030015556</v>
      </c>
      <c r="K2512" s="2">
        <f t="shared" si="308"/>
        <v>21.933122127232412</v>
      </c>
    </row>
    <row r="2513" spans="1:11" ht="13.5" x14ac:dyDescent="0.25">
      <c r="A2513" s="3">
        <f>TITRES_STAT!B2516</f>
        <v>45664</v>
      </c>
      <c r="B2513" s="17">
        <f>TITRES_STAT!D2516</f>
        <v>21.928699999999999</v>
      </c>
      <c r="C2513" s="2">
        <f t="shared" si="309"/>
        <v>0</v>
      </c>
      <c r="D2513" s="2">
        <f t="shared" si="310"/>
        <v>21.759059999999998</v>
      </c>
      <c r="E2513" s="2">
        <f t="shared" si="312"/>
        <v>21.674259999999997</v>
      </c>
      <c r="F2513" s="2">
        <f t="shared" si="305"/>
        <v>21.73836</v>
      </c>
      <c r="G2513" s="2">
        <f t="shared" si="307"/>
        <v>21.965149999999998</v>
      </c>
      <c r="H2513" s="2">
        <f t="shared" si="311"/>
        <v>22.603156999999982</v>
      </c>
      <c r="I2513" s="2">
        <f t="array" ref="I2513">SUMPRODUCT(B2497:B2516, (ROW(B2497:B2516)-ROW(B2497)+1)) / (20*21/2)</f>
        <v>21.688342857142857</v>
      </c>
      <c r="J2513" s="2">
        <f t="shared" si="306"/>
        <v>21.797062598585505</v>
      </c>
      <c r="K2513" s="2">
        <f t="shared" si="308"/>
        <v>21.9329487104782</v>
      </c>
    </row>
    <row r="2514" spans="1:11" ht="13.5" x14ac:dyDescent="0.25">
      <c r="A2514" s="3">
        <f>TITRES_STAT!B2517</f>
        <v>45665</v>
      </c>
      <c r="B2514" s="17">
        <f>TITRES_STAT!D2517</f>
        <v>21.928699999999999</v>
      </c>
      <c r="C2514" s="2">
        <f t="shared" si="309"/>
        <v>0</v>
      </c>
      <c r="D2514" s="2">
        <f t="shared" si="310"/>
        <v>21.845799999999997</v>
      </c>
      <c r="E2514" s="2">
        <f t="shared" si="312"/>
        <v>21.707989999999999</v>
      </c>
      <c r="F2514" s="2">
        <f t="shared" si="305"/>
        <v>21.7239</v>
      </c>
      <c r="G2514" s="2">
        <f t="shared" si="307"/>
        <v>21.965149999999998</v>
      </c>
      <c r="H2514" s="2">
        <f t="shared" si="311"/>
        <v>22.589630499999984</v>
      </c>
      <c r="I2514" s="2">
        <f t="array" ref="I2514">SUMPRODUCT(B2498:B2517, (ROW(B2498:B2517)-ROW(B2498)+1)) / (20*21/2)</f>
        <v>21.679533809523804</v>
      </c>
      <c r="J2514" s="2">
        <f t="shared" si="306"/>
        <v>21.809599493958316</v>
      </c>
      <c r="K2514" s="2">
        <f t="shared" si="308"/>
        <v>21.932782094381015</v>
      </c>
    </row>
    <row r="2515" spans="1:11" ht="13.5" x14ac:dyDescent="0.25">
      <c r="A2515" s="3">
        <f>TITRES_STAT!B2518</f>
        <v>45666</v>
      </c>
      <c r="B2515" s="17">
        <f>TITRES_STAT!D2518</f>
        <v>21.514199999999999</v>
      </c>
      <c r="C2515" s="2">
        <f t="shared" si="309"/>
        <v>-0.41450000000000031</v>
      </c>
      <c r="D2515" s="2">
        <f t="shared" si="310"/>
        <v>21.845800000000001</v>
      </c>
      <c r="E2515" s="2">
        <f t="shared" si="312"/>
        <v>21.700269999999996</v>
      </c>
      <c r="F2515" s="2">
        <f t="shared" si="305"/>
        <v>21.688714999999998</v>
      </c>
      <c r="G2515" s="2">
        <f t="shared" si="307"/>
        <v>21.956860000000002</v>
      </c>
      <c r="H2515" s="2">
        <f t="shared" si="311"/>
        <v>22.572915999999985</v>
      </c>
      <c r="I2515" s="2">
        <f t="array" ref="I2515">SUMPRODUCT(B2499:B2518, (ROW(B2499:B2518)-ROW(B2499)+1)) / (20*21/2)</f>
        <v>21.673936190476187</v>
      </c>
      <c r="J2515" s="2">
        <f t="shared" si="306"/>
        <v>21.781466208819428</v>
      </c>
      <c r="K2515" s="2">
        <f t="shared" si="308"/>
        <v>21.916367110287641</v>
      </c>
    </row>
    <row r="2516" spans="1:11" ht="13.5" x14ac:dyDescent="0.25">
      <c r="A2516" s="3">
        <f>TITRES_STAT!B2519</f>
        <v>45667</v>
      </c>
      <c r="B2516" s="17">
        <f>TITRES_STAT!D2519</f>
        <v>21.5914</v>
      </c>
      <c r="C2516" s="2">
        <f t="shared" si="309"/>
        <v>7.7200000000001268E-2</v>
      </c>
      <c r="D2516" s="2">
        <f t="shared" si="310"/>
        <v>21.778340000000004</v>
      </c>
      <c r="E2516" s="2">
        <f t="shared" si="312"/>
        <v>21.700269999999996</v>
      </c>
      <c r="F2516" s="2">
        <f t="shared" ref="F2516:F2579" si="313">AVERAGE(B2497:B2516)</f>
        <v>21.683895</v>
      </c>
      <c r="G2516" s="2">
        <f t="shared" si="307"/>
        <v>21.950114000000003</v>
      </c>
      <c r="H2516" s="2">
        <f t="shared" si="311"/>
        <v>22.554913999999989</v>
      </c>
      <c r="I2516" s="2">
        <f t="array" ref="I2516">SUMPRODUCT(B2500:B2519, (ROW(B2500:B2519)-ROW(B2500)+1)) / (20*21/2)</f>
        <v>21.695276666666668</v>
      </c>
      <c r="J2516" s="2">
        <f t="shared" si="306"/>
        <v>21.763364665122339</v>
      </c>
      <c r="K2516" s="2">
        <f t="shared" si="308"/>
        <v>21.903623302041069</v>
      </c>
    </row>
    <row r="2517" spans="1:11" ht="13.5" x14ac:dyDescent="0.25">
      <c r="A2517" s="3">
        <f>TITRES_STAT!B2520</f>
        <v>45670</v>
      </c>
      <c r="B2517" s="17">
        <f>TITRES_STAT!D2520</f>
        <v>21.5914</v>
      </c>
      <c r="C2517" s="2">
        <f t="shared" si="309"/>
        <v>0</v>
      </c>
      <c r="D2517" s="2">
        <f t="shared" si="310"/>
        <v>21.710879999999996</v>
      </c>
      <c r="E2517" s="2">
        <f t="shared" si="312"/>
        <v>21.691599999999994</v>
      </c>
      <c r="F2517" s="2">
        <f t="shared" si="313"/>
        <v>21.679075000000005</v>
      </c>
      <c r="G2517" s="2">
        <f t="shared" si="307"/>
        <v>21.942982000000008</v>
      </c>
      <c r="H2517" s="2">
        <f t="shared" si="311"/>
        <v>22.537376999999992</v>
      </c>
      <c r="I2517" s="2">
        <f t="array" ref="I2517">SUMPRODUCT(B2501:B2520, (ROW(B2501:B2520)-ROW(B2501)+1)) / (20*21/2)</f>
        <v>21.696933809523813</v>
      </c>
      <c r="J2517" s="2">
        <f t="shared" ref="J2517:J2580" si="314">$J$4*B2517+J2516*(1-$J$4)</f>
        <v>21.74698707796783</v>
      </c>
      <c r="K2517" s="2">
        <f t="shared" si="308"/>
        <v>21.891379250980638</v>
      </c>
    </row>
    <row r="2518" spans="1:11" ht="13.5" x14ac:dyDescent="0.25">
      <c r="A2518" s="3">
        <f>TITRES_STAT!B2521</f>
        <v>45671</v>
      </c>
      <c r="B2518" s="17">
        <f>TITRES_STAT!D2521</f>
        <v>21.6203</v>
      </c>
      <c r="C2518" s="2">
        <f t="shared" si="309"/>
        <v>2.8900000000000148E-2</v>
      </c>
      <c r="D2518" s="2">
        <f t="shared" si="310"/>
        <v>21.6492</v>
      </c>
      <c r="E2518" s="2">
        <f t="shared" si="312"/>
        <v>21.704129999999999</v>
      </c>
      <c r="F2518" s="2">
        <f t="shared" si="313"/>
        <v>21.656425000000002</v>
      </c>
      <c r="G2518" s="2">
        <f t="shared" si="307"/>
        <v>21.934886000000006</v>
      </c>
      <c r="H2518" s="2">
        <f t="shared" si="311"/>
        <v>22.519984499999993</v>
      </c>
      <c r="I2518" s="2">
        <f t="array" ref="I2518">SUMPRODUCT(B2502:B2521, (ROW(B2502:B2521)-ROW(B2502)+1)) / (20*21/2)</f>
        <v>21.698223333333335</v>
      </c>
      <c r="J2518" s="2">
        <f t="shared" si="314"/>
        <v>21.734921641970896</v>
      </c>
      <c r="K2518" s="2">
        <f t="shared" si="308"/>
        <v>21.880748692118651</v>
      </c>
    </row>
    <row r="2519" spans="1:11" ht="13.5" x14ac:dyDescent="0.25">
      <c r="A2519" s="3">
        <f>TITRES_STAT!B2522</f>
        <v>45672</v>
      </c>
      <c r="B2519" s="17">
        <f>TITRES_STAT!D2522</f>
        <v>21.880500000000001</v>
      </c>
      <c r="C2519" s="2">
        <f t="shared" si="309"/>
        <v>0.2602000000000011</v>
      </c>
      <c r="D2519" s="2">
        <f t="shared" si="310"/>
        <v>21.639559999999999</v>
      </c>
      <c r="E2519" s="2">
        <f t="shared" si="312"/>
        <v>21.74268</v>
      </c>
      <c r="F2519" s="2">
        <f t="shared" si="313"/>
        <v>21.670400000000001</v>
      </c>
      <c r="G2519" s="2">
        <f t="shared" si="307"/>
        <v>21.931994000000003</v>
      </c>
      <c r="H2519" s="2">
        <f t="shared" si="311"/>
        <v>22.503892999999994</v>
      </c>
      <c r="I2519" s="2">
        <f t="array" ref="I2519">SUMPRODUCT(B2503:B2522, (ROW(B2503:B2522)-ROW(B2503)+1)) / (20*21/2)</f>
        <v>21.699145238095237</v>
      </c>
      <c r="J2519" s="2">
        <f t="shared" si="314"/>
        <v>21.748786247497478</v>
      </c>
      <c r="K2519" s="2">
        <f t="shared" si="308"/>
        <v>21.880738939486548</v>
      </c>
    </row>
    <row r="2520" spans="1:11" ht="13.5" x14ac:dyDescent="0.25">
      <c r="A2520" s="3">
        <f>TITRES_STAT!B2523</f>
        <v>45673</v>
      </c>
      <c r="B2520" s="17">
        <f>TITRES_STAT!D2523</f>
        <v>21.687799999999999</v>
      </c>
      <c r="C2520" s="2">
        <f t="shared" si="309"/>
        <v>-0.19270000000000209</v>
      </c>
      <c r="D2520" s="2">
        <f t="shared" si="310"/>
        <v>21.67428</v>
      </c>
      <c r="E2520" s="2">
        <f t="shared" si="312"/>
        <v>21.760040000000004</v>
      </c>
      <c r="F2520" s="2">
        <f t="shared" si="313"/>
        <v>21.674259999999997</v>
      </c>
      <c r="G2520" s="2">
        <f t="shared" si="307"/>
        <v>21.922356000000004</v>
      </c>
      <c r="H2520" s="2">
        <f t="shared" si="311"/>
        <v>22.486837999999992</v>
      </c>
      <c r="I2520" s="2">
        <f t="array" ref="I2520">SUMPRODUCT(B2504:B2523, (ROW(B2504:B2523)-ROW(B2504)+1)) / (20*21/2)</f>
        <v>21.701027142857146</v>
      </c>
      <c r="J2520" s="2">
        <f t="shared" si="314"/>
        <v>21.7429780334501</v>
      </c>
      <c r="K2520" s="2">
        <f t="shared" si="308"/>
        <v>21.873172706565509</v>
      </c>
    </row>
    <row r="2521" spans="1:11" ht="13.5" x14ac:dyDescent="0.25">
      <c r="A2521" s="3">
        <f>TITRES_STAT!B2524</f>
        <v>45674</v>
      </c>
      <c r="B2521" s="17">
        <f>TITRES_STAT!D2524</f>
        <v>21.687799999999999</v>
      </c>
      <c r="C2521" s="2">
        <f t="shared" si="309"/>
        <v>0</v>
      </c>
      <c r="D2521" s="2">
        <f t="shared" si="310"/>
        <v>21.693559999999998</v>
      </c>
      <c r="E2521" s="2">
        <f t="shared" si="312"/>
        <v>21.735950000000006</v>
      </c>
      <c r="F2521" s="2">
        <f t="shared" si="313"/>
        <v>21.67812</v>
      </c>
      <c r="G2521" s="2">
        <f t="shared" si="307"/>
        <v>21.915610000000001</v>
      </c>
      <c r="H2521" s="2">
        <f t="shared" si="311"/>
        <v>22.469782999999993</v>
      </c>
      <c r="I2521" s="2">
        <f t="array" ref="I2521">SUMPRODUCT(B2505:B2524, (ROW(B2505:B2524)-ROW(B2505)+1)) / (20*21/2)</f>
        <v>21.703456190476192</v>
      </c>
      <c r="J2521" s="2">
        <f t="shared" si="314"/>
        <v>21.73772298264533</v>
      </c>
      <c r="K2521" s="2">
        <f t="shared" si="308"/>
        <v>21.86590318866098</v>
      </c>
    </row>
    <row r="2522" spans="1:11" ht="13.5" x14ac:dyDescent="0.25">
      <c r="A2522" s="3">
        <f>TITRES_STAT!B2525</f>
        <v>45677</v>
      </c>
      <c r="B2522" s="17">
        <f>TITRES_STAT!D2525</f>
        <v>21.687799999999999</v>
      </c>
      <c r="C2522" s="2">
        <f t="shared" si="309"/>
        <v>0</v>
      </c>
      <c r="D2522" s="2">
        <f t="shared" si="310"/>
        <v>21.712839999999996</v>
      </c>
      <c r="E2522" s="2">
        <f t="shared" si="312"/>
        <v>21.711860000000001</v>
      </c>
      <c r="F2522" s="2">
        <f t="shared" si="313"/>
        <v>21.677639999999997</v>
      </c>
      <c r="G2522" s="2">
        <f t="shared" si="307"/>
        <v>21.908863999999998</v>
      </c>
      <c r="H2522" s="2">
        <f t="shared" si="311"/>
        <v>22.453146499999992</v>
      </c>
      <c r="I2522" s="2">
        <f t="array" ref="I2522">SUMPRODUCT(B2506:B2525, (ROW(B2506:B2525)-ROW(B2506)+1)) / (20*21/2)</f>
        <v>21.705334761904759</v>
      </c>
      <c r="J2522" s="2">
        <f t="shared" si="314"/>
        <v>21.732968412869585</v>
      </c>
      <c r="K2522" s="2">
        <f t="shared" si="308"/>
        <v>21.858918749889963</v>
      </c>
    </row>
    <row r="2523" spans="1:11" ht="13.5" x14ac:dyDescent="0.25">
      <c r="A2523" s="3">
        <f>TITRES_STAT!B2526</f>
        <v>45678</v>
      </c>
      <c r="B2523" s="17">
        <f>TITRES_STAT!D2526</f>
        <v>21.697399999999998</v>
      </c>
      <c r="C2523" s="2">
        <f t="shared" si="309"/>
        <v>9.5999999999989427E-3</v>
      </c>
      <c r="D2523" s="2">
        <f t="shared" si="310"/>
        <v>21.728259999999999</v>
      </c>
      <c r="E2523" s="2">
        <f t="shared" si="312"/>
        <v>21.68873</v>
      </c>
      <c r="F2523" s="2">
        <f t="shared" si="313"/>
        <v>21.681494999999998</v>
      </c>
      <c r="G2523" s="2">
        <f t="shared" si="307"/>
        <v>21.902310000000003</v>
      </c>
      <c r="H2523" s="2">
        <f t="shared" si="311"/>
        <v>22.436557999999987</v>
      </c>
      <c r="I2523" s="2">
        <f t="array" ref="I2523">SUMPRODUCT(B2507:B2526, (ROW(B2507:B2526)-ROW(B2507)+1)) / (20*21/2)</f>
        <v>21.706662857142859</v>
      </c>
      <c r="J2523" s="2">
        <f t="shared" si="314"/>
        <v>21.729580944977243</v>
      </c>
      <c r="K2523" s="2">
        <f t="shared" si="308"/>
        <v>21.85258468126683</v>
      </c>
    </row>
    <row r="2524" spans="1:11" ht="13.5" x14ac:dyDescent="0.25">
      <c r="A2524" s="3">
        <f>TITRES_STAT!B2527</f>
        <v>45679</v>
      </c>
      <c r="B2524" s="17">
        <f>TITRES_STAT!D2527</f>
        <v>21.707000000000001</v>
      </c>
      <c r="C2524" s="2">
        <f t="shared" si="309"/>
        <v>9.6000000000024954E-3</v>
      </c>
      <c r="D2524" s="2">
        <f t="shared" si="310"/>
        <v>21.693560000000002</v>
      </c>
      <c r="E2524" s="2">
        <f t="shared" si="312"/>
        <v>21.66656</v>
      </c>
      <c r="F2524" s="2">
        <f t="shared" si="313"/>
        <v>21.687274999999996</v>
      </c>
      <c r="G2524" s="2">
        <f t="shared" si="307"/>
        <v>21.895754000000007</v>
      </c>
      <c r="H2524" s="2">
        <f t="shared" si="311"/>
        <v>22.419831499999987</v>
      </c>
      <c r="I2524" s="2">
        <f t="array" ref="I2524">SUMPRODUCT(B2508:B2527, (ROW(B2508:B2527)-ROW(B2508)+1)) / (20*21/2)</f>
        <v>21.708364285714289</v>
      </c>
      <c r="J2524" s="2">
        <f t="shared" si="314"/>
        <v>21.727430378788934</v>
      </c>
      <c r="K2524" s="2">
        <f t="shared" si="308"/>
        <v>21.846875478079898</v>
      </c>
    </row>
    <row r="2525" spans="1:11" ht="13.5" x14ac:dyDescent="0.25">
      <c r="A2525" s="3">
        <f>TITRES_STAT!B2528</f>
        <v>45680</v>
      </c>
      <c r="B2525" s="17">
        <f>TITRES_STAT!D2528</f>
        <v>21.707000000000001</v>
      </c>
      <c r="C2525" s="2">
        <f t="shared" si="309"/>
        <v>0</v>
      </c>
      <c r="D2525" s="2">
        <f t="shared" si="310"/>
        <v>21.697399999999998</v>
      </c>
      <c r="E2525" s="2">
        <f t="shared" si="312"/>
        <v>21.685839999999999</v>
      </c>
      <c r="F2525" s="2">
        <f t="shared" si="313"/>
        <v>21.693054999999994</v>
      </c>
      <c r="G2525" s="2">
        <f t="shared" si="307"/>
        <v>21.889392000000012</v>
      </c>
      <c r="H2525" s="2">
        <f t="shared" si="311"/>
        <v>22.403104999999993</v>
      </c>
      <c r="I2525" s="2">
        <f t="array" ref="I2525">SUMPRODUCT(B2509:B2528, (ROW(B2509:B2528)-ROW(B2509)+1)) / (20*21/2)</f>
        <v>21.711710476190476</v>
      </c>
      <c r="J2525" s="2">
        <f t="shared" si="314"/>
        <v>21.725484628428084</v>
      </c>
      <c r="K2525" s="2">
        <f t="shared" si="308"/>
        <v>21.841390165214023</v>
      </c>
    </row>
    <row r="2526" spans="1:11" ht="13.5" x14ac:dyDescent="0.25">
      <c r="A2526" s="3">
        <f>TITRES_STAT!B2529</f>
        <v>45681</v>
      </c>
      <c r="B2526" s="17">
        <f>TITRES_STAT!D2529</f>
        <v>21.707000000000001</v>
      </c>
      <c r="C2526" s="2">
        <f t="shared" si="309"/>
        <v>0</v>
      </c>
      <c r="D2526" s="2">
        <f t="shared" si="310"/>
        <v>21.701239999999995</v>
      </c>
      <c r="E2526" s="2">
        <f t="shared" si="312"/>
        <v>21.697399999999995</v>
      </c>
      <c r="F2526" s="2">
        <f t="shared" si="313"/>
        <v>21.698834999999995</v>
      </c>
      <c r="G2526" s="2">
        <f t="shared" si="307"/>
        <v>21.883800000000015</v>
      </c>
      <c r="H2526" s="2">
        <f t="shared" si="311"/>
        <v>22.386610999999995</v>
      </c>
      <c r="I2526" s="2">
        <f t="array" ref="I2526">SUMPRODUCT(B2510:B2529, (ROW(B2510:B2529)-ROW(B2510)+1)) / (20*21/2)</f>
        <v>21.713909523809519</v>
      </c>
      <c r="J2526" s="2">
        <f t="shared" si="314"/>
        <v>21.723724187625411</v>
      </c>
      <c r="K2526" s="2">
        <f t="shared" si="308"/>
        <v>21.83611996265661</v>
      </c>
    </row>
    <row r="2527" spans="1:11" ht="13.5" x14ac:dyDescent="0.25">
      <c r="A2527" s="3">
        <f>TITRES_STAT!B2530</f>
        <v>45684</v>
      </c>
      <c r="B2527" s="17">
        <f>TITRES_STAT!D2530</f>
        <v>21.716699999999999</v>
      </c>
      <c r="C2527" s="2">
        <f t="shared" si="309"/>
        <v>9.6999999999987097E-3</v>
      </c>
      <c r="D2527" s="2">
        <f t="shared" si="310"/>
        <v>21.70702</v>
      </c>
      <c r="E2527" s="2">
        <f t="shared" si="312"/>
        <v>21.709929999999996</v>
      </c>
      <c r="F2527" s="2">
        <f t="shared" si="313"/>
        <v>21.700764999999993</v>
      </c>
      <c r="G2527" s="2">
        <f t="shared" si="307"/>
        <v>21.884186000000014</v>
      </c>
      <c r="H2527" s="2">
        <f t="shared" si="311"/>
        <v>22.372024499999995</v>
      </c>
      <c r="I2527" s="2">
        <f t="array" ref="I2527">SUMPRODUCT(B2511:B2530, (ROW(B2511:B2530)-ROW(B2511)+1)) / (20*21/2)</f>
        <v>21.713132857142856</v>
      </c>
      <c r="J2527" s="2">
        <f t="shared" si="314"/>
        <v>21.723055217375371</v>
      </c>
      <c r="K2527" s="2">
        <f t="shared" si="308"/>
        <v>21.831436826866156</v>
      </c>
    </row>
    <row r="2528" spans="1:11" ht="13.5" x14ac:dyDescent="0.25">
      <c r="A2528" s="3">
        <f>TITRES_STAT!B2531</f>
        <v>45685</v>
      </c>
      <c r="B2528" s="17">
        <f>TITRES_STAT!D2531</f>
        <v>21.735900000000001</v>
      </c>
      <c r="C2528" s="2">
        <f t="shared" si="309"/>
        <v>1.9200000000001438E-2</v>
      </c>
      <c r="D2528" s="2">
        <f t="shared" si="310"/>
        <v>21.714720000000003</v>
      </c>
      <c r="E2528" s="2">
        <f t="shared" si="312"/>
        <v>21.721489999999999</v>
      </c>
      <c r="F2528" s="2">
        <f t="shared" si="313"/>
        <v>21.712809999999998</v>
      </c>
      <c r="G2528" s="2">
        <f t="shared" si="307"/>
        <v>21.883222000000004</v>
      </c>
      <c r="H2528" s="2">
        <f t="shared" si="311"/>
        <v>22.35753399999999</v>
      </c>
      <c r="I2528" s="2">
        <f t="array" ref="I2528">SUMPRODUCT(B2512:B2531, (ROW(B2512:B2531)-ROW(B2512)+1)) / (20*21/2)</f>
        <v>21.710468095238099</v>
      </c>
      <c r="J2528" s="2">
        <f t="shared" si="314"/>
        <v>21.724278530006288</v>
      </c>
      <c r="K2528" s="2">
        <f t="shared" si="308"/>
        <v>21.827690284636112</v>
      </c>
    </row>
    <row r="2529" spans="1:11" ht="13.5" x14ac:dyDescent="0.25">
      <c r="A2529" s="3">
        <f>TITRES_STAT!B2532</f>
        <v>45686</v>
      </c>
      <c r="B2529" s="17">
        <f>TITRES_STAT!D2532</f>
        <v>21.735900000000001</v>
      </c>
      <c r="C2529" s="2">
        <f t="shared" si="309"/>
        <v>0</v>
      </c>
      <c r="D2529" s="2">
        <f t="shared" si="310"/>
        <v>21.720500000000001</v>
      </c>
      <c r="E2529" s="2">
        <f t="shared" si="312"/>
        <v>21.707030000000003</v>
      </c>
      <c r="F2529" s="2">
        <f t="shared" si="313"/>
        <v>21.724854999999998</v>
      </c>
      <c r="G2529" s="2">
        <f t="shared" si="307"/>
        <v>21.882258</v>
      </c>
      <c r="H2529" s="2">
        <f t="shared" si="311"/>
        <v>22.343554499999986</v>
      </c>
      <c r="I2529" s="2">
        <f t="array" ref="I2529">SUMPRODUCT(B2513:B2532, (ROW(B2513:B2532)-ROW(B2513)+1)) / (20*21/2)</f>
        <v>21.720792380952382</v>
      </c>
      <c r="J2529" s="2">
        <f t="shared" si="314"/>
        <v>21.725385336672357</v>
      </c>
      <c r="K2529" s="2">
        <f t="shared" si="308"/>
        <v>21.824090665630777</v>
      </c>
    </row>
    <row r="2530" spans="1:11" ht="13.5" x14ac:dyDescent="0.25">
      <c r="A2530" s="3">
        <f>TITRES_STAT!B2533</f>
        <v>45687</v>
      </c>
      <c r="B2530" s="17">
        <f>TITRES_STAT!D2533</f>
        <v>21.716699999999999</v>
      </c>
      <c r="C2530" s="2">
        <f t="shared" si="309"/>
        <v>-1.9200000000001438E-2</v>
      </c>
      <c r="D2530" s="2">
        <f t="shared" si="310"/>
        <v>21.722439999999999</v>
      </c>
      <c r="E2530" s="2">
        <f t="shared" si="312"/>
        <v>21.70992</v>
      </c>
      <c r="F2530" s="2">
        <f t="shared" si="313"/>
        <v>21.734980000000004</v>
      </c>
      <c r="G2530" s="2">
        <f t="shared" si="307"/>
        <v>21.88091</v>
      </c>
      <c r="H2530" s="2">
        <f t="shared" si="311"/>
        <v>22.332221499999989</v>
      </c>
      <c r="I2530" s="2">
        <f t="array" ref="I2530">SUMPRODUCT(B2514:B2533, (ROW(B2514:B2533)-ROW(B2514)+1)) / (20*21/2)</f>
        <v>21.731575714285714</v>
      </c>
      <c r="J2530" s="2">
        <f t="shared" si="314"/>
        <v>21.72455816175118</v>
      </c>
      <c r="K2530" s="2">
        <f t="shared" si="308"/>
        <v>21.819879266978589</v>
      </c>
    </row>
    <row r="2531" spans="1:11" ht="13.5" x14ac:dyDescent="0.25">
      <c r="A2531" s="3">
        <f>TITRES_STAT!B2534</f>
        <v>45688</v>
      </c>
      <c r="B2531" s="17">
        <f>TITRES_STAT!D2534</f>
        <v>21.707000000000001</v>
      </c>
      <c r="C2531" s="2">
        <f t="shared" si="309"/>
        <v>-9.6999999999987097E-3</v>
      </c>
      <c r="D2531" s="2">
        <f t="shared" si="310"/>
        <v>21.722439999999999</v>
      </c>
      <c r="E2531" s="2">
        <f t="shared" si="312"/>
        <v>21.711840000000002</v>
      </c>
      <c r="F2531" s="2">
        <f t="shared" si="313"/>
        <v>21.723895000000006</v>
      </c>
      <c r="G2531" s="2">
        <f t="shared" si="307"/>
        <v>21.879367999999999</v>
      </c>
      <c r="H2531" s="2">
        <f t="shared" si="311"/>
        <v>22.321304999999985</v>
      </c>
      <c r="I2531" s="2">
        <f t="array" ref="I2531">SUMPRODUCT(B2515:B2534, (ROW(B2515:B2534)-ROW(B2515)+1)) / (20*21/2)</f>
        <v>21.742818095238093</v>
      </c>
      <c r="J2531" s="2">
        <f t="shared" si="314"/>
        <v>21.722885955870115</v>
      </c>
      <c r="K2531" s="2">
        <f t="shared" si="308"/>
        <v>21.815452629057862</v>
      </c>
    </row>
    <row r="2532" spans="1:11" ht="13.5" x14ac:dyDescent="0.25">
      <c r="A2532" s="3">
        <f>TITRES_STAT!B2535</f>
        <v>45691</v>
      </c>
      <c r="B2532" s="17">
        <f>TITRES_STAT!D2535</f>
        <v>21.8323</v>
      </c>
      <c r="C2532" s="2">
        <f t="shared" si="309"/>
        <v>0.1252999999999993</v>
      </c>
      <c r="D2532" s="2">
        <f t="shared" si="310"/>
        <v>21.745560000000001</v>
      </c>
      <c r="E2532" s="2">
        <f t="shared" si="312"/>
        <v>21.726290000000002</v>
      </c>
      <c r="F2532" s="2">
        <f t="shared" si="313"/>
        <v>21.719075</v>
      </c>
      <c r="G2532" s="2">
        <f t="shared" si="307"/>
        <v>21.881874000000003</v>
      </c>
      <c r="H2532" s="2">
        <f t="shared" si="311"/>
        <v>22.311479499999987</v>
      </c>
      <c r="I2532" s="2">
        <f t="array" ref="I2532">SUMPRODUCT(B2516:B2535, (ROW(B2516:B2535)-ROW(B2516)+1)) / (20*21/2)</f>
        <v>21.75911</v>
      </c>
      <c r="J2532" s="2">
        <f t="shared" si="314"/>
        <v>21.73330634102534</v>
      </c>
      <c r="K2532" s="2">
        <f t="shared" si="308"/>
        <v>21.81611331027128</v>
      </c>
    </row>
    <row r="2533" spans="1:11" ht="13.5" x14ac:dyDescent="0.25">
      <c r="A2533" s="3">
        <f>TITRES_STAT!B2536</f>
        <v>45692</v>
      </c>
      <c r="B2533" s="17">
        <f>TITRES_STAT!D2536</f>
        <v>21.8323</v>
      </c>
      <c r="C2533" s="2">
        <f t="shared" si="309"/>
        <v>0</v>
      </c>
      <c r="D2533" s="2">
        <f t="shared" si="310"/>
        <v>21.764840000000003</v>
      </c>
      <c r="E2533" s="2">
        <f t="shared" si="312"/>
        <v>21.739780000000003</v>
      </c>
      <c r="F2533" s="2">
        <f t="shared" si="313"/>
        <v>21.714255000000001</v>
      </c>
      <c r="G2533" s="2">
        <f t="shared" si="307"/>
        <v>21.884380000000007</v>
      </c>
      <c r="H2533" s="2">
        <f t="shared" si="311"/>
        <v>22.304442999999981</v>
      </c>
      <c r="I2533" s="2">
        <f t="array" ref="I2533">SUMPRODUCT(B2517:B2536, (ROW(B2517:B2536)-ROW(B2517)+1)) / (20*21/2)</f>
        <v>21.773657619047619</v>
      </c>
      <c r="J2533" s="2">
        <f t="shared" si="314"/>
        <v>21.742734308546737</v>
      </c>
      <c r="K2533" s="2">
        <f t="shared" si="308"/>
        <v>21.816748082417504</v>
      </c>
    </row>
    <row r="2534" spans="1:11" ht="13.5" x14ac:dyDescent="0.25">
      <c r="A2534" s="3">
        <f>TITRES_STAT!B2537</f>
        <v>45693</v>
      </c>
      <c r="B2534" s="17">
        <f>TITRES_STAT!D2537</f>
        <v>21.8323</v>
      </c>
      <c r="C2534" s="2">
        <f t="shared" si="309"/>
        <v>0</v>
      </c>
      <c r="D2534" s="2">
        <f t="shared" si="310"/>
        <v>21.784120000000001</v>
      </c>
      <c r="E2534" s="2">
        <f t="shared" si="312"/>
        <v>21.752310000000001</v>
      </c>
      <c r="F2534" s="2">
        <f t="shared" si="313"/>
        <v>21.709434999999999</v>
      </c>
      <c r="G2534" s="2">
        <f t="shared" si="307"/>
        <v>21.870114000000008</v>
      </c>
      <c r="H2534" s="2">
        <f t="shared" si="311"/>
        <v>22.298335999999981</v>
      </c>
      <c r="I2534" s="2">
        <f t="array" ref="I2534">SUMPRODUCT(B2518:B2537, (ROW(B2518:B2537)-ROW(B2518)+1)) / (20*21/2)</f>
        <v>21.768476190476196</v>
      </c>
      <c r="J2534" s="2">
        <f t="shared" si="314"/>
        <v>21.751264374399426</v>
      </c>
      <c r="K2534" s="2">
        <f t="shared" si="308"/>
        <v>21.817357961538388</v>
      </c>
    </row>
    <row r="2535" spans="1:11" ht="13.5" x14ac:dyDescent="0.25">
      <c r="A2535" s="3">
        <f>TITRES_STAT!B2538</f>
        <v>45694</v>
      </c>
      <c r="B2535" s="17">
        <f>TITRES_STAT!D2538</f>
        <v>21.880500000000001</v>
      </c>
      <c r="C2535" s="2">
        <f t="shared" si="309"/>
        <v>4.8200000000001353E-2</v>
      </c>
      <c r="D2535" s="2">
        <f t="shared" si="310"/>
        <v>21.816880000000001</v>
      </c>
      <c r="E2535" s="2">
        <f t="shared" si="312"/>
        <v>21.769660000000002</v>
      </c>
      <c r="F2535" s="2">
        <f t="shared" si="313"/>
        <v>21.727749999999993</v>
      </c>
      <c r="G2535" s="2">
        <f t="shared" si="307"/>
        <v>21.856812000000005</v>
      </c>
      <c r="H2535" s="2">
        <f t="shared" si="311"/>
        <v>22.292934499999983</v>
      </c>
      <c r="I2535" s="2">
        <f t="array" ref="I2535">SUMPRODUCT(B2519:B2538, (ROW(B2519:B2538)-ROW(B2519)+1)) / (20*21/2)</f>
        <v>21.762835714285718</v>
      </c>
      <c r="J2535" s="2">
        <f t="shared" si="314"/>
        <v>21.763572529218528</v>
      </c>
      <c r="K2535" s="2">
        <f t="shared" si="308"/>
        <v>21.819834119909434</v>
      </c>
    </row>
    <row r="2536" spans="1:11" ht="13.5" x14ac:dyDescent="0.25">
      <c r="A2536" s="3">
        <f>TITRES_STAT!B2539</f>
        <v>45695</v>
      </c>
      <c r="B2536" s="17">
        <f>TITRES_STAT!D2539</f>
        <v>21.880500000000001</v>
      </c>
      <c r="C2536" s="2">
        <f t="shared" si="309"/>
        <v>0</v>
      </c>
      <c r="D2536" s="2">
        <f t="shared" si="310"/>
        <v>21.851579999999998</v>
      </c>
      <c r="E2536" s="2">
        <f t="shared" si="312"/>
        <v>21.787010000000002</v>
      </c>
      <c r="F2536" s="2">
        <f t="shared" si="313"/>
        <v>21.742204999999991</v>
      </c>
      <c r="G2536" s="2">
        <f t="shared" si="307"/>
        <v>21.843510000000006</v>
      </c>
      <c r="H2536" s="2">
        <f t="shared" si="311"/>
        <v>22.287532999999986</v>
      </c>
      <c r="I2536" s="2">
        <f t="array" ref="I2536">SUMPRODUCT(B2520:B2539, (ROW(B2520:B2539)-ROW(B2520)+1)) / (20*21/2)</f>
        <v>21.710969047619049</v>
      </c>
      <c r="J2536" s="2">
        <f t="shared" si="314"/>
        <v>21.774708478816763</v>
      </c>
      <c r="K2536" s="2">
        <f t="shared" si="308"/>
        <v>21.822213174030633</v>
      </c>
    </row>
    <row r="2537" spans="1:11" ht="13.5" x14ac:dyDescent="0.25">
      <c r="A2537" s="3">
        <f>TITRES_STAT!B2540</f>
        <v>45698</v>
      </c>
      <c r="B2537" s="17">
        <f>TITRES_STAT!D2540</f>
        <v>21.687799999999999</v>
      </c>
      <c r="C2537" s="2">
        <f t="shared" si="309"/>
        <v>-0.19270000000000209</v>
      </c>
      <c r="D2537" s="2">
        <f t="shared" si="310"/>
        <v>21.822679999999998</v>
      </c>
      <c r="E2537" s="2">
        <f t="shared" si="312"/>
        <v>21.784120000000005</v>
      </c>
      <c r="F2537" s="2">
        <f t="shared" si="313"/>
        <v>21.747024999999994</v>
      </c>
      <c r="G2537" s="2">
        <f t="shared" si="307"/>
        <v>21.826740000000004</v>
      </c>
      <c r="H2537" s="2">
        <f t="shared" si="311"/>
        <v>22.279820499999985</v>
      </c>
      <c r="I2537" s="2">
        <f t="array" ref="I2537">SUMPRODUCT(B2521:B2540, (ROW(B2521:B2540)-ROW(B2521)+1)) / (20*21/2)</f>
        <v>21.680677142857139</v>
      </c>
      <c r="J2537" s="2">
        <f t="shared" si="314"/>
        <v>21.766431480834214</v>
      </c>
      <c r="K2537" s="2">
        <f t="shared" si="308"/>
        <v>21.816942069166686</v>
      </c>
    </row>
    <row r="2538" spans="1:11" ht="13.5" x14ac:dyDescent="0.25">
      <c r="A2538" s="3">
        <f>TITRES_STAT!B2541</f>
        <v>45699</v>
      </c>
      <c r="B2538" s="17">
        <f>TITRES_STAT!D2541</f>
        <v>21.687799999999999</v>
      </c>
      <c r="C2538" s="2">
        <f t="shared" si="309"/>
        <v>0</v>
      </c>
      <c r="D2538" s="2">
        <f t="shared" si="310"/>
        <v>21.793779999999998</v>
      </c>
      <c r="E2538" s="2">
        <f t="shared" si="312"/>
        <v>21.779310000000006</v>
      </c>
      <c r="F2538" s="2">
        <f t="shared" si="313"/>
        <v>21.750399999999992</v>
      </c>
      <c r="G2538" s="2">
        <f t="shared" si="307"/>
        <v>21.809970000000003</v>
      </c>
      <c r="H2538" s="2">
        <f t="shared" si="311"/>
        <v>22.272525999999988</v>
      </c>
      <c r="I2538" s="2">
        <f t="array" ref="I2538">SUMPRODUCT(B2522:B2541, (ROW(B2522:B2541)-ROW(B2522)+1)) / (20*21/2)</f>
        <v>21.642581428571429</v>
      </c>
      <c r="J2538" s="2">
        <f t="shared" si="314"/>
        <v>21.758942768373814</v>
      </c>
      <c r="K2538" s="2">
        <f t="shared" si="308"/>
        <v>21.811877674297406</v>
      </c>
    </row>
    <row r="2539" spans="1:11" ht="13.5" x14ac:dyDescent="0.25">
      <c r="A2539" s="3">
        <f>TITRES_STAT!B2542</f>
        <v>45700</v>
      </c>
      <c r="B2539" s="17">
        <f>TITRES_STAT!D2542</f>
        <v>21.2058</v>
      </c>
      <c r="C2539" s="2">
        <f t="shared" si="309"/>
        <v>-0.48199999999999932</v>
      </c>
      <c r="D2539" s="2">
        <f t="shared" si="310"/>
        <v>21.668479999999999</v>
      </c>
      <c r="E2539" s="2">
        <f t="shared" si="312"/>
        <v>21.726300000000005</v>
      </c>
      <c r="F2539" s="2">
        <f t="shared" si="313"/>
        <v>21.716664999999995</v>
      </c>
      <c r="G2539" s="2">
        <f t="shared" si="307"/>
        <v>21.783560000000001</v>
      </c>
      <c r="H2539" s="2">
        <f t="shared" si="311"/>
        <v>22.26305399999999</v>
      </c>
      <c r="I2539" s="2">
        <f t="array" ref="I2539">SUMPRODUCT(B2523:B2542, (ROW(B2523:B2542)-ROW(B2523)+1)) / (20*21/2)</f>
        <v>21.610912380952378</v>
      </c>
      <c r="J2539" s="2">
        <f t="shared" si="314"/>
        <v>21.706262504719167</v>
      </c>
      <c r="K2539" s="2">
        <f t="shared" si="308"/>
        <v>21.788109922364178</v>
      </c>
    </row>
    <row r="2540" spans="1:11" ht="13.5" x14ac:dyDescent="0.25">
      <c r="A2540" s="3">
        <f>TITRES_STAT!B2543</f>
        <v>45701</v>
      </c>
      <c r="B2540" s="17">
        <f>TITRES_STAT!D2543</f>
        <v>21.398599999999998</v>
      </c>
      <c r="C2540" s="2">
        <f t="shared" si="309"/>
        <v>0.19279999999999831</v>
      </c>
      <c r="D2540" s="2">
        <f t="shared" si="310"/>
        <v>21.572099999999999</v>
      </c>
      <c r="E2540" s="2">
        <f t="shared" si="312"/>
        <v>21.694490000000002</v>
      </c>
      <c r="F2540" s="2">
        <f t="shared" si="313"/>
        <v>21.702204999999992</v>
      </c>
      <c r="G2540" s="2">
        <f t="shared" si="307"/>
        <v>21.761006000000002</v>
      </c>
      <c r="H2540" s="2">
        <f t="shared" si="311"/>
        <v>22.255010999999985</v>
      </c>
      <c r="I2540" s="2">
        <f t="array" ref="I2540">SUMPRODUCT(B2524:B2543, (ROW(B2524:B2543)-ROW(B2524)+1)) / (20*21/2)</f>
        <v>21.594621428571429</v>
      </c>
      <c r="J2540" s="2">
        <f t="shared" si="314"/>
        <v>21.67696131379353</v>
      </c>
      <c r="K2540" s="2">
        <f t="shared" si="308"/>
        <v>21.772835023447939</v>
      </c>
    </row>
    <row r="2541" spans="1:11" ht="13.5" x14ac:dyDescent="0.25">
      <c r="A2541" s="3">
        <f>TITRES_STAT!B2544</f>
        <v>45702</v>
      </c>
      <c r="B2541" s="17">
        <f>TITRES_STAT!D2544</f>
        <v>21.302199999999999</v>
      </c>
      <c r="C2541" s="2">
        <f t="shared" si="309"/>
        <v>-9.6399999999999153E-2</v>
      </c>
      <c r="D2541" s="2">
        <f t="shared" si="310"/>
        <v>21.456440000000001</v>
      </c>
      <c r="E2541" s="2">
        <f t="shared" si="312"/>
        <v>21.65401</v>
      </c>
      <c r="F2541" s="2">
        <f t="shared" si="313"/>
        <v>21.682924999999994</v>
      </c>
      <c r="G2541" s="2">
        <f t="shared" si="307"/>
        <v>21.73652400000001</v>
      </c>
      <c r="H2541" s="2">
        <f t="shared" si="311"/>
        <v>22.247415499999985</v>
      </c>
      <c r="I2541" s="2">
        <f t="array" ref="I2541">SUMPRODUCT(B2525:B2544, (ROW(B2525:B2544)-ROW(B2525)+1)) / (20*21/2)</f>
        <v>21.579294285714283</v>
      </c>
      <c r="J2541" s="2">
        <f t="shared" si="314"/>
        <v>21.641269760098908</v>
      </c>
      <c r="K2541" s="2">
        <f t="shared" si="308"/>
        <v>21.75437874801861</v>
      </c>
    </row>
    <row r="2542" spans="1:11" ht="13.5" x14ac:dyDescent="0.25">
      <c r="A2542" s="3">
        <f>TITRES_STAT!B2545</f>
        <v>45705</v>
      </c>
      <c r="B2542" s="17">
        <f>TITRES_STAT!D2545</f>
        <v>21.3504</v>
      </c>
      <c r="C2542" s="2">
        <f t="shared" si="309"/>
        <v>4.8200000000001353E-2</v>
      </c>
      <c r="D2542" s="2">
        <f t="shared" si="310"/>
        <v>21.388959999999997</v>
      </c>
      <c r="E2542" s="2">
        <f t="shared" si="312"/>
        <v>21.605820000000001</v>
      </c>
      <c r="F2542" s="2">
        <f t="shared" si="313"/>
        <v>21.666054999999997</v>
      </c>
      <c r="G2542" s="2">
        <f t="shared" si="307"/>
        <v>21.714548000000008</v>
      </c>
      <c r="H2542" s="2">
        <f t="shared" si="311"/>
        <v>22.240107499999979</v>
      </c>
      <c r="I2542" s="2">
        <f t="array" ref="I2542">SUMPRODUCT(B2526:B2545, (ROW(B2526:B2545)-ROW(B2526)+1)) / (20*21/2)</f>
        <v>21.564976666666659</v>
      </c>
      <c r="J2542" s="2">
        <f t="shared" si="314"/>
        <v>21.613567878184725</v>
      </c>
      <c r="K2542" s="2">
        <f t="shared" si="308"/>
        <v>21.738536444174745</v>
      </c>
    </row>
    <row r="2543" spans="1:11" ht="13.5" x14ac:dyDescent="0.25">
      <c r="A2543" s="3">
        <f>TITRES_STAT!B2546</f>
        <v>45706</v>
      </c>
      <c r="B2543" s="17">
        <f>TITRES_STAT!D2546</f>
        <v>21.495000000000001</v>
      </c>
      <c r="C2543" s="2">
        <f t="shared" si="309"/>
        <v>0.14460000000000051</v>
      </c>
      <c r="D2543" s="2">
        <f t="shared" si="310"/>
        <v>21.3504</v>
      </c>
      <c r="E2543" s="2">
        <f t="shared" si="312"/>
        <v>21.572089999999999</v>
      </c>
      <c r="F2543" s="2">
        <f t="shared" si="313"/>
        <v>21.655934999999996</v>
      </c>
      <c r="G2543" s="2">
        <f t="shared" si="307"/>
        <v>21.695464000000001</v>
      </c>
      <c r="H2543" s="2">
        <f t="shared" si="311"/>
        <v>22.234172999999984</v>
      </c>
      <c r="I2543" s="2">
        <f t="array" ref="I2543">SUMPRODUCT(B2527:B2546, (ROW(B2527:B2546)-ROW(B2527)+1)) / (20*21/2)</f>
        <v>21.56910666666667</v>
      </c>
      <c r="J2543" s="2">
        <f t="shared" si="314"/>
        <v>21.602275699309992</v>
      </c>
      <c r="K2543" s="2">
        <f t="shared" si="308"/>
        <v>21.728985995383578</v>
      </c>
    </row>
    <row r="2544" spans="1:11" ht="13.5" x14ac:dyDescent="0.25">
      <c r="A2544" s="3">
        <f>TITRES_STAT!B2547</f>
        <v>45707</v>
      </c>
      <c r="B2544" s="17">
        <f>TITRES_STAT!D2547</f>
        <v>21.495000000000001</v>
      </c>
      <c r="C2544" s="2">
        <f t="shared" si="309"/>
        <v>0</v>
      </c>
      <c r="D2544" s="2">
        <f t="shared" si="310"/>
        <v>21.408239999999999</v>
      </c>
      <c r="E2544" s="2">
        <f t="shared" si="312"/>
        <v>21.538360000000001</v>
      </c>
      <c r="F2544" s="2">
        <f t="shared" si="313"/>
        <v>21.645334999999996</v>
      </c>
      <c r="G2544" s="2">
        <f t="shared" si="307"/>
        <v>21.681005999999996</v>
      </c>
      <c r="H2544" s="2">
        <f t="shared" si="311"/>
        <v>22.228238499999978</v>
      </c>
      <c r="I2544" s="2">
        <f t="array" ref="I2544">SUMPRODUCT(B2528:B2547, (ROW(B2528:B2547)-ROW(B2528)+1)) / (20*21/2)</f>
        <v>21.575212380952383</v>
      </c>
      <c r="J2544" s="2">
        <f t="shared" si="314"/>
        <v>21.592058966042373</v>
      </c>
      <c r="K2544" s="2">
        <f t="shared" si="308"/>
        <v>21.719810073995987</v>
      </c>
    </row>
    <row r="2545" spans="1:11" ht="13.5" x14ac:dyDescent="0.25">
      <c r="A2545" s="3">
        <f>TITRES_STAT!B2548</f>
        <v>45708</v>
      </c>
      <c r="B2545" s="17">
        <f>TITRES_STAT!D2548</f>
        <v>21.495000000000001</v>
      </c>
      <c r="C2545" s="2">
        <f t="shared" si="309"/>
        <v>0</v>
      </c>
      <c r="D2545" s="2">
        <f t="shared" si="310"/>
        <v>21.427520000000001</v>
      </c>
      <c r="E2545" s="2">
        <f t="shared" si="312"/>
        <v>21.499810000000004</v>
      </c>
      <c r="F2545" s="2">
        <f t="shared" si="313"/>
        <v>21.634734999999999</v>
      </c>
      <c r="G2545" s="2">
        <f t="shared" si="307"/>
        <v>21.666547999999999</v>
      </c>
      <c r="H2545" s="2">
        <f t="shared" si="311"/>
        <v>22.223001499999981</v>
      </c>
      <c r="I2545" s="2">
        <f t="array" ref="I2545">SUMPRODUCT(B2529:B2548, (ROW(B2529:B2548)-ROW(B2529)+1)) / (20*21/2)</f>
        <v>21.589667142857145</v>
      </c>
      <c r="J2545" s="2">
        <f t="shared" si="314"/>
        <v>21.58281525499072</v>
      </c>
      <c r="K2545" s="2">
        <f t="shared" si="308"/>
        <v>21.710993992662811</v>
      </c>
    </row>
    <row r="2546" spans="1:11" ht="13.5" x14ac:dyDescent="0.25">
      <c r="A2546" s="3">
        <f>TITRES_STAT!B2549</f>
        <v>45709</v>
      </c>
      <c r="B2546" s="17">
        <f>TITRES_STAT!D2549</f>
        <v>21.678100000000001</v>
      </c>
      <c r="C2546" s="2">
        <f t="shared" si="309"/>
        <v>0.1830999999999996</v>
      </c>
      <c r="D2546" s="2">
        <f t="shared" si="310"/>
        <v>21.502700000000001</v>
      </c>
      <c r="E2546" s="2">
        <f t="shared" si="312"/>
        <v>21.479570000000002</v>
      </c>
      <c r="F2546" s="2">
        <f t="shared" si="313"/>
        <v>21.633290000000006</v>
      </c>
      <c r="G2546" s="2">
        <f t="shared" ref="G2546:G2609" si="315">AVERAGE(B2497:B2546)</f>
        <v>21.666354000000002</v>
      </c>
      <c r="H2546" s="2">
        <f t="shared" si="311"/>
        <v>22.219841999999986</v>
      </c>
      <c r="I2546" s="2">
        <f t="array" ref="I2546">SUMPRODUCT(B2530:B2549, (ROW(B2530:B2549)-ROW(B2530)+1)) / (20*21/2)</f>
        <v>21.595635238095241</v>
      </c>
      <c r="J2546" s="2">
        <f t="shared" si="314"/>
        <v>21.591889992610653</v>
      </c>
      <c r="K2546" s="2">
        <f t="shared" si="308"/>
        <v>21.709704032166229</v>
      </c>
    </row>
    <row r="2547" spans="1:11" ht="13.5" x14ac:dyDescent="0.25">
      <c r="A2547" s="3">
        <f>TITRES_STAT!B2550</f>
        <v>45712</v>
      </c>
      <c r="B2547" s="17">
        <f>TITRES_STAT!D2550</f>
        <v>21.697399999999998</v>
      </c>
      <c r="C2547" s="2">
        <f t="shared" si="309"/>
        <v>1.9299999999997652E-2</v>
      </c>
      <c r="D2547" s="2">
        <f t="shared" si="310"/>
        <v>21.572099999999999</v>
      </c>
      <c r="E2547" s="2">
        <f t="shared" si="312"/>
        <v>21.480529999999998</v>
      </c>
      <c r="F2547" s="2">
        <f t="shared" si="313"/>
        <v>21.632325000000002</v>
      </c>
      <c r="G2547" s="2">
        <f t="shared" si="315"/>
        <v>21.666546000000004</v>
      </c>
      <c r="H2547" s="2">
        <f t="shared" si="311"/>
        <v>22.219567499999979</v>
      </c>
      <c r="I2547" s="2">
        <f t="array" ref="I2547">SUMPRODUCT(B2531:B2550, (ROW(B2531:B2550)-ROW(B2531)+1)) / (20*21/2)</f>
        <v>21.619224761904761</v>
      </c>
      <c r="J2547" s="2">
        <f t="shared" si="314"/>
        <v>21.601938564742969</v>
      </c>
      <c r="K2547" s="2">
        <f t="shared" ref="K2547:K2610" si="316">$K$4*B2547+(1-$K$4)*K2546</f>
        <v>21.70922152110089</v>
      </c>
    </row>
    <row r="2548" spans="1:11" ht="13.5" x14ac:dyDescent="0.25">
      <c r="A2548" s="3">
        <f>TITRES_STAT!B2551</f>
        <v>45713</v>
      </c>
      <c r="B2548" s="17">
        <f>TITRES_STAT!D2551</f>
        <v>21.784099999999999</v>
      </c>
      <c r="C2548" s="2">
        <f t="shared" si="309"/>
        <v>8.6700000000000443E-2</v>
      </c>
      <c r="D2548" s="2">
        <f t="shared" si="310"/>
        <v>21.629920000000002</v>
      </c>
      <c r="E2548" s="2">
        <f t="shared" si="312"/>
        <v>21.490159999999999</v>
      </c>
      <c r="F2548" s="2">
        <f t="shared" si="313"/>
        <v>21.63473500000001</v>
      </c>
      <c r="G2548" s="2">
        <f t="shared" si="315"/>
        <v>21.660762000000005</v>
      </c>
      <c r="H2548" s="2">
        <f t="shared" si="311"/>
        <v>22.218099999999978</v>
      </c>
      <c r="I2548" s="2">
        <f t="array" ref="I2548">SUMPRODUCT(B2532:B2551, (ROW(B2532:B2551)-ROW(B2532)+1)) / (20*21/2)</f>
        <v>21.624596190476186</v>
      </c>
      <c r="J2548" s="2">
        <f t="shared" si="314"/>
        <v>21.619287272862685</v>
      </c>
      <c r="K2548" s="2">
        <f t="shared" si="316"/>
        <v>21.71215793203811</v>
      </c>
    </row>
    <row r="2549" spans="1:11" ht="13.5" x14ac:dyDescent="0.25">
      <c r="A2549" s="3">
        <f>TITRES_STAT!B2552</f>
        <v>45714</v>
      </c>
      <c r="B2549" s="17">
        <f>TITRES_STAT!D2552</f>
        <v>21.697399999999998</v>
      </c>
      <c r="C2549" s="2">
        <f t="shared" si="309"/>
        <v>-8.6700000000000443E-2</v>
      </c>
      <c r="D2549" s="2">
        <f t="shared" si="310"/>
        <v>21.670400000000001</v>
      </c>
      <c r="E2549" s="2">
        <f t="shared" si="312"/>
        <v>21.539319999999996</v>
      </c>
      <c r="F2549" s="2">
        <f t="shared" si="313"/>
        <v>21.632810000000003</v>
      </c>
      <c r="G2549" s="2">
        <f t="shared" si="315"/>
        <v>21.662689999999998</v>
      </c>
      <c r="H2549" s="2">
        <f t="shared" si="311"/>
        <v>22.216198999999975</v>
      </c>
      <c r="I2549" s="2">
        <f t="array" ref="I2549">SUMPRODUCT(B2533:B2552, (ROW(B2533:B2552)-ROW(B2533)+1)) / (20*21/2)</f>
        <v>21.646537142857142</v>
      </c>
      <c r="J2549" s="2">
        <f t="shared" si="314"/>
        <v>21.626726580209095</v>
      </c>
      <c r="K2549" s="2">
        <f t="shared" si="316"/>
        <v>21.711579189605246</v>
      </c>
    </row>
    <row r="2550" spans="1:11" ht="13.5" x14ac:dyDescent="0.25">
      <c r="A2550" s="3">
        <f>TITRES_STAT!B2553</f>
        <v>45715</v>
      </c>
      <c r="B2550" s="17">
        <f>TITRES_STAT!D2553</f>
        <v>21.880500000000001</v>
      </c>
      <c r="C2550" s="2">
        <f t="shared" si="309"/>
        <v>0.18310000000000315</v>
      </c>
      <c r="D2550" s="2">
        <f t="shared" si="310"/>
        <v>21.747499999999999</v>
      </c>
      <c r="E2550" s="2">
        <f t="shared" si="312"/>
        <v>21.587509999999998</v>
      </c>
      <c r="F2550" s="2">
        <f t="shared" si="313"/>
        <v>21.641000000000005</v>
      </c>
      <c r="G2550" s="2">
        <f t="shared" si="315"/>
        <v>21.668087999999997</v>
      </c>
      <c r="H2550" s="2">
        <f t="shared" si="311"/>
        <v>22.21869899999998</v>
      </c>
      <c r="I2550" s="2">
        <f t="array" ref="I2550">SUMPRODUCT(B2534:B2553, (ROW(B2534:B2553)-ROW(B2534)+1)) / (20*21/2)</f>
        <v>21.668294285714282</v>
      </c>
      <c r="J2550" s="2">
        <f t="shared" si="314"/>
        <v>21.650895477332035</v>
      </c>
      <c r="K2550" s="2">
        <f t="shared" si="316"/>
        <v>21.718203535110923</v>
      </c>
    </row>
    <row r="2551" spans="1:11" ht="13.5" x14ac:dyDescent="0.25">
      <c r="A2551" s="3">
        <f>TITRES_STAT!B2554</f>
        <v>45716</v>
      </c>
      <c r="B2551" s="17">
        <f>TITRES_STAT!D2554</f>
        <v>21.697399999999998</v>
      </c>
      <c r="C2551" s="2">
        <f t="shared" si="309"/>
        <v>-0.18310000000000315</v>
      </c>
      <c r="D2551" s="2">
        <f t="shared" si="310"/>
        <v>21.751359999999998</v>
      </c>
      <c r="E2551" s="2">
        <f t="shared" si="312"/>
        <v>21.627029999999998</v>
      </c>
      <c r="F2551" s="2">
        <f t="shared" si="313"/>
        <v>21.640520000000002</v>
      </c>
      <c r="G2551" s="2">
        <f t="shared" si="315"/>
        <v>21.669823999999998</v>
      </c>
      <c r="H2551" s="2">
        <f t="shared" si="311"/>
        <v>22.216797999999979</v>
      </c>
      <c r="I2551" s="2">
        <f t="array" ref="I2551">SUMPRODUCT(B2535:B2554, (ROW(B2535:B2554)-ROW(B2535)+1)) / (20*21/2)</f>
        <v>21.674258095238095</v>
      </c>
      <c r="J2551" s="2">
        <f t="shared" si="314"/>
        <v>21.655324479490886</v>
      </c>
      <c r="K2551" s="2">
        <f t="shared" si="316"/>
        <v>21.717387710204616</v>
      </c>
    </row>
    <row r="2552" spans="1:11" ht="13.5" x14ac:dyDescent="0.25">
      <c r="A2552" s="3">
        <f>TITRES_STAT!B2555</f>
        <v>45719</v>
      </c>
      <c r="B2552" s="17">
        <f>TITRES_STAT!D2555</f>
        <v>21.870899999999999</v>
      </c>
      <c r="C2552" s="2">
        <f t="shared" si="309"/>
        <v>0.17350000000000065</v>
      </c>
      <c r="D2552" s="2">
        <f t="shared" si="310"/>
        <v>21.786059999999999</v>
      </c>
      <c r="E2552" s="2">
        <f t="shared" si="312"/>
        <v>21.679079999999999</v>
      </c>
      <c r="F2552" s="2">
        <f t="shared" si="313"/>
        <v>21.642450000000004</v>
      </c>
      <c r="G2552" s="2">
        <f t="shared" si="315"/>
        <v>21.673293999999995</v>
      </c>
      <c r="H2552" s="2">
        <f t="shared" si="311"/>
        <v>22.21692599999998</v>
      </c>
      <c r="I2552" s="2">
        <f t="array" ref="I2552">SUMPRODUCT(B2536:B2555, (ROW(B2536:B2555)-ROW(B2536)+1)) / (20*21/2)</f>
        <v>21.697342380952374</v>
      </c>
      <c r="J2552" s="2">
        <f t="shared" si="314"/>
        <v>21.675855481444135</v>
      </c>
      <c r="K2552" s="2">
        <f t="shared" si="316"/>
        <v>21.723407800000512</v>
      </c>
    </row>
    <row r="2553" spans="1:11" ht="13.5" x14ac:dyDescent="0.25">
      <c r="A2553" s="3">
        <f>TITRES_STAT!B2556</f>
        <v>45720</v>
      </c>
      <c r="B2553" s="17">
        <f>TITRES_STAT!D2556</f>
        <v>21.870899999999999</v>
      </c>
      <c r="C2553" s="2">
        <f t="shared" si="309"/>
        <v>0</v>
      </c>
      <c r="D2553" s="2">
        <f t="shared" si="310"/>
        <v>21.803419999999999</v>
      </c>
      <c r="E2553" s="2">
        <f t="shared" si="312"/>
        <v>21.716670000000001</v>
      </c>
      <c r="F2553" s="2">
        <f t="shared" si="313"/>
        <v>21.644380000000005</v>
      </c>
      <c r="G2553" s="2">
        <f t="shared" si="315"/>
        <v>21.678305999999992</v>
      </c>
      <c r="H2553" s="2">
        <f t="shared" si="311"/>
        <v>22.217286499999982</v>
      </c>
      <c r="I2553" s="2">
        <f t="array" ref="I2553">SUMPRODUCT(B2537:B2556, (ROW(B2537:B2556)-ROW(B2537)+1)) / (20*21/2)</f>
        <v>21.720426666666668</v>
      </c>
      <c r="J2553" s="2">
        <f t="shared" si="314"/>
        <v>21.694431149878028</v>
      </c>
      <c r="K2553" s="2">
        <f t="shared" si="316"/>
        <v>21.72919180784363</v>
      </c>
    </row>
    <row r="2554" spans="1:11" ht="13.5" x14ac:dyDescent="0.25">
      <c r="A2554" s="3">
        <f>TITRES_STAT!B2557</f>
        <v>45721</v>
      </c>
      <c r="B2554" s="17">
        <f>TITRES_STAT!D2557</f>
        <v>21.707000000000001</v>
      </c>
      <c r="C2554" s="2">
        <f t="shared" si="309"/>
        <v>-0.16389999999999816</v>
      </c>
      <c r="D2554" s="2">
        <f t="shared" si="310"/>
        <v>21.805340000000001</v>
      </c>
      <c r="E2554" s="2">
        <f t="shared" si="312"/>
        <v>21.737870000000001</v>
      </c>
      <c r="F2554" s="2">
        <f t="shared" si="313"/>
        <v>21.638115000000003</v>
      </c>
      <c r="G2554" s="2">
        <f t="shared" si="315"/>
        <v>21.680617999999999</v>
      </c>
      <c r="H2554" s="2">
        <f t="shared" si="311"/>
        <v>22.212876999999985</v>
      </c>
      <c r="I2554" s="2">
        <f t="array" ref="I2554">SUMPRODUCT(B2538:B2557, (ROW(B2538:B2557)-ROW(B2538)+1)) / (20*21/2)</f>
        <v>21.743510952380955</v>
      </c>
      <c r="J2554" s="2">
        <f t="shared" si="314"/>
        <v>21.695628183222979</v>
      </c>
      <c r="K2554" s="2">
        <f t="shared" si="316"/>
        <v>21.728321540869374</v>
      </c>
    </row>
    <row r="2555" spans="1:11" ht="13.5" x14ac:dyDescent="0.25">
      <c r="A2555" s="3">
        <f>TITRES_STAT!B2558</f>
        <v>45722</v>
      </c>
      <c r="B2555" s="17">
        <f>TITRES_STAT!D2558</f>
        <v>21.880500000000001</v>
      </c>
      <c r="C2555" s="2">
        <f t="shared" si="309"/>
        <v>0.17350000000000065</v>
      </c>
      <c r="D2555" s="2">
        <f t="shared" si="310"/>
        <v>21.805339999999998</v>
      </c>
      <c r="E2555" s="2">
        <f t="shared" si="312"/>
        <v>21.776420000000002</v>
      </c>
      <c r="F2555" s="2">
        <f t="shared" si="313"/>
        <v>21.638115000000003</v>
      </c>
      <c r="G2555" s="2">
        <f t="shared" si="315"/>
        <v>21.686399999999999</v>
      </c>
      <c r="H2555" s="2">
        <f t="shared" si="311"/>
        <v>22.209799499999985</v>
      </c>
      <c r="I2555" s="2">
        <f t="array" ref="I2555">SUMPRODUCT(B2539:B2558, (ROW(B2539:B2558)-ROW(B2539)+1)) / (20*21/2)</f>
        <v>21.756496666666667</v>
      </c>
      <c r="J2555" s="2">
        <f t="shared" si="314"/>
        <v>21.713235022916031</v>
      </c>
      <c r="K2555" s="2">
        <f t="shared" si="316"/>
        <v>21.734289323580377</v>
      </c>
    </row>
    <row r="2556" spans="1:11" ht="13.5" x14ac:dyDescent="0.25">
      <c r="A2556" s="3">
        <f>TITRES_STAT!B2559</f>
        <v>45723</v>
      </c>
      <c r="B2556" s="17">
        <f>TITRES_STAT!D2559</f>
        <v>21.880500000000001</v>
      </c>
      <c r="C2556" s="2">
        <f t="shared" si="309"/>
        <v>0</v>
      </c>
      <c r="D2556" s="2">
        <f t="shared" si="310"/>
        <v>21.84196</v>
      </c>
      <c r="E2556" s="2">
        <f t="shared" si="312"/>
        <v>21.796660000000003</v>
      </c>
      <c r="F2556" s="2">
        <f t="shared" si="313"/>
        <v>21.638114999999999</v>
      </c>
      <c r="G2556" s="2">
        <f t="shared" si="315"/>
        <v>21.692181999999999</v>
      </c>
      <c r="H2556" s="2">
        <f t="shared" si="311"/>
        <v>22.207512499999986</v>
      </c>
      <c r="I2556" s="2">
        <f t="array" ref="I2556">SUMPRODUCT(B2540:B2559, (ROW(B2540:B2559)-ROW(B2540)+1)) / (20*21/2)</f>
        <v>21.773614285714284</v>
      </c>
      <c r="J2556" s="2">
        <f t="shared" si="314"/>
        <v>21.729165020733554</v>
      </c>
      <c r="K2556" s="2">
        <f t="shared" si="316"/>
        <v>21.740023075596834</v>
      </c>
    </row>
    <row r="2557" spans="1:11" ht="13.5" x14ac:dyDescent="0.25">
      <c r="A2557" s="3">
        <f>TITRES_STAT!B2560</f>
        <v>45726</v>
      </c>
      <c r="B2557" s="17">
        <f>TITRES_STAT!D2560</f>
        <v>21.880500000000001</v>
      </c>
      <c r="C2557" s="2">
        <f t="shared" si="309"/>
        <v>0</v>
      </c>
      <c r="D2557" s="2">
        <f t="shared" si="310"/>
        <v>21.843879999999999</v>
      </c>
      <c r="E2557" s="2">
        <f t="shared" si="312"/>
        <v>21.814970000000002</v>
      </c>
      <c r="F2557" s="2">
        <f t="shared" si="313"/>
        <v>21.647749999999995</v>
      </c>
      <c r="G2557" s="2">
        <f t="shared" si="315"/>
        <v>21.69623</v>
      </c>
      <c r="H2557" s="2">
        <f t="shared" si="311"/>
        <v>22.204899999999988</v>
      </c>
      <c r="I2557" s="2">
        <f t="array" ref="I2557">SUMPRODUCT(B2541:B2560, (ROW(B2541:B2560)-ROW(B2541)+1)) / (20*21/2)</f>
        <v>21.784996190476193</v>
      </c>
      <c r="J2557" s="2">
        <f t="shared" si="314"/>
        <v>21.743577875901785</v>
      </c>
      <c r="K2557" s="2">
        <f t="shared" si="316"/>
        <v>21.745531974593039</v>
      </c>
    </row>
    <row r="2558" spans="1:11" ht="13.5" x14ac:dyDescent="0.25">
      <c r="A2558" s="3">
        <f>TITRES_STAT!B2561</f>
        <v>45727</v>
      </c>
      <c r="B2558" s="17">
        <f>TITRES_STAT!D2561</f>
        <v>21.784099999999999</v>
      </c>
      <c r="C2558" s="2">
        <f t="shared" si="309"/>
        <v>-9.6400000000002706E-2</v>
      </c>
      <c r="D2558" s="2">
        <f t="shared" si="310"/>
        <v>21.826519999999999</v>
      </c>
      <c r="E2558" s="2">
        <f t="shared" si="312"/>
        <v>21.814970000000002</v>
      </c>
      <c r="F2558" s="2">
        <f t="shared" si="313"/>
        <v>21.652564999999999</v>
      </c>
      <c r="G2558" s="2">
        <f t="shared" si="315"/>
        <v>21.702012000000003</v>
      </c>
      <c r="H2558" s="2">
        <f t="shared" si="311"/>
        <v>22.201805499999988</v>
      </c>
      <c r="I2558" s="2">
        <f t="array" ref="I2558">SUMPRODUCT(B2542:B2561, (ROW(B2542:B2561)-ROW(B2542)+1)) / (20*21/2)</f>
        <v>21.797202857142857</v>
      </c>
      <c r="J2558" s="2">
        <f t="shared" si="314"/>
        <v>21.7474371258159</v>
      </c>
      <c r="K2558" s="2">
        <f t="shared" si="316"/>
        <v>21.747044446177625</v>
      </c>
    </row>
    <row r="2559" spans="1:11" ht="13.5" x14ac:dyDescent="0.25">
      <c r="A2559" s="3">
        <f>TITRES_STAT!B2562</f>
        <v>45728</v>
      </c>
      <c r="B2559" s="17">
        <f>TITRES_STAT!D2562</f>
        <v>21.8323</v>
      </c>
      <c r="C2559" s="2">
        <f t="shared" si="309"/>
        <v>4.8200000000001353E-2</v>
      </c>
      <c r="D2559" s="2">
        <f t="shared" si="310"/>
        <v>21.851580000000002</v>
      </c>
      <c r="E2559" s="2">
        <f t="shared" si="312"/>
        <v>21.828460000000003</v>
      </c>
      <c r="F2559" s="2">
        <f t="shared" si="313"/>
        <v>21.683889999999998</v>
      </c>
      <c r="G2559" s="2">
        <f t="shared" si="315"/>
        <v>21.708758000000003</v>
      </c>
      <c r="H2559" s="2">
        <f t="shared" si="311"/>
        <v>22.198951999999991</v>
      </c>
      <c r="I2559" s="2">
        <f t="array" ref="I2559">SUMPRODUCT(B2543:B2562, (ROW(B2543:B2562)-ROW(B2543)+1)) / (20*21/2)</f>
        <v>21.836266190476188</v>
      </c>
      <c r="J2559" s="2">
        <f t="shared" si="314"/>
        <v>21.755519304309622</v>
      </c>
      <c r="K2559" s="2">
        <f t="shared" si="316"/>
        <v>21.750387801229483</v>
      </c>
    </row>
    <row r="2560" spans="1:11" ht="13.5" x14ac:dyDescent="0.25">
      <c r="A2560" s="3">
        <f>TITRES_STAT!B2563</f>
        <v>45729</v>
      </c>
      <c r="B2560" s="17">
        <f>TITRES_STAT!D2563</f>
        <v>21.8034</v>
      </c>
      <c r="C2560" s="2">
        <f t="shared" si="309"/>
        <v>-2.8900000000000148E-2</v>
      </c>
      <c r="D2560" s="2">
        <f t="shared" si="310"/>
        <v>21.83616</v>
      </c>
      <c r="E2560" s="2">
        <f t="shared" si="312"/>
        <v>21.82075</v>
      </c>
      <c r="F2560" s="2">
        <f t="shared" si="313"/>
        <v>21.704129999999996</v>
      </c>
      <c r="G2560" s="2">
        <f t="shared" si="315"/>
        <v>21.714542000000002</v>
      </c>
      <c r="H2560" s="2">
        <f t="shared" si="311"/>
        <v>22.196418999999988</v>
      </c>
      <c r="I2560" s="2">
        <f t="array" ref="I2560">SUMPRODUCT(B2544:B2563, (ROW(B2544:B2563)-ROW(B2544)+1)) / (20*21/2)</f>
        <v>21.839432380952385</v>
      </c>
      <c r="J2560" s="2">
        <f t="shared" si="314"/>
        <v>21.760079370565848</v>
      </c>
      <c r="K2560" s="2">
        <f t="shared" si="316"/>
        <v>21.752466710985193</v>
      </c>
    </row>
    <row r="2561" spans="1:11" ht="13.5" x14ac:dyDescent="0.25">
      <c r="A2561" s="3">
        <f>TITRES_STAT!B2564</f>
        <v>45730</v>
      </c>
      <c r="B2561" s="17">
        <f>TITRES_STAT!D2564</f>
        <v>21.8323</v>
      </c>
      <c r="C2561" s="2">
        <f t="shared" si="309"/>
        <v>2.8900000000000148E-2</v>
      </c>
      <c r="D2561" s="2">
        <f t="shared" si="310"/>
        <v>21.826519999999999</v>
      </c>
      <c r="E2561" s="2">
        <f t="shared" si="312"/>
        <v>21.834240000000001</v>
      </c>
      <c r="F2561" s="2">
        <f t="shared" si="313"/>
        <v>21.730634999999996</v>
      </c>
      <c r="G2561" s="2">
        <f t="shared" si="315"/>
        <v>21.712613999999999</v>
      </c>
      <c r="H2561" s="2">
        <f t="shared" si="311"/>
        <v>22.194494999999982</v>
      </c>
      <c r="I2561" s="2">
        <f t="array" ref="I2561">SUMPRODUCT(B2545:B2564, (ROW(B2545:B2564)-ROW(B2545)+1)) / (20*21/2)</f>
        <v>21.841130000000003</v>
      </c>
      <c r="J2561" s="2">
        <f t="shared" si="314"/>
        <v>21.766957525750051</v>
      </c>
      <c r="K2561" s="2">
        <f t="shared" si="316"/>
        <v>21.755597428201462</v>
      </c>
    </row>
    <row r="2562" spans="1:11" ht="13.5" x14ac:dyDescent="0.25">
      <c r="A2562" s="3">
        <f>TITRES_STAT!B2565</f>
        <v>45733</v>
      </c>
      <c r="B2562" s="17">
        <f>TITRES_STAT!D2565</f>
        <v>22.140799999999999</v>
      </c>
      <c r="C2562" s="2">
        <f t="shared" si="309"/>
        <v>0.30849999999999866</v>
      </c>
      <c r="D2562" s="2">
        <f t="shared" si="310"/>
        <v>21.878579999999999</v>
      </c>
      <c r="E2562" s="2">
        <f t="shared" si="312"/>
        <v>21.861229999999999</v>
      </c>
      <c r="F2562" s="2">
        <f t="shared" si="313"/>
        <v>21.770154999999995</v>
      </c>
      <c r="G2562" s="2">
        <f t="shared" si="315"/>
        <v>21.716855999999996</v>
      </c>
      <c r="H2562" s="2">
        <f t="shared" si="311"/>
        <v>22.193648999999983</v>
      </c>
      <c r="I2562" s="2">
        <f t="array" ref="I2562">SUMPRODUCT(B2546:B2565, (ROW(B2546:B2565)-ROW(B2546)+1)) / (20*21/2)</f>
        <v>21.867063809523813</v>
      </c>
      <c r="J2562" s="2">
        <f t="shared" si="314"/>
        <v>21.802561570916716</v>
      </c>
      <c r="K2562" s="2">
        <f t="shared" si="316"/>
        <v>21.770703411409247</v>
      </c>
    </row>
    <row r="2563" spans="1:11" ht="13.5" x14ac:dyDescent="0.25">
      <c r="A2563" s="3">
        <f>TITRES_STAT!B2566</f>
        <v>45734</v>
      </c>
      <c r="B2563" s="17">
        <f>TITRES_STAT!D2566</f>
        <v>21.8034</v>
      </c>
      <c r="C2563" s="2">
        <f t="shared" si="309"/>
        <v>-0.33739999999999881</v>
      </c>
      <c r="D2563" s="2">
        <f t="shared" si="310"/>
        <v>21.882439999999999</v>
      </c>
      <c r="E2563" s="2">
        <f t="shared" si="312"/>
        <v>21.854480000000002</v>
      </c>
      <c r="F2563" s="2">
        <f t="shared" si="313"/>
        <v>21.785575000000001</v>
      </c>
      <c r="G2563" s="2">
        <f t="shared" si="315"/>
        <v>21.714349999999996</v>
      </c>
      <c r="H2563" s="2">
        <f t="shared" si="311"/>
        <v>22.187720999999982</v>
      </c>
      <c r="I2563" s="2">
        <f t="array" ref="I2563">SUMPRODUCT(B2547:B2566, (ROW(B2547:B2566)-ROW(B2547)+1)) / (20*21/2)</f>
        <v>21.863624761904763</v>
      </c>
      <c r="J2563" s="2">
        <f t="shared" si="314"/>
        <v>21.802641421305601</v>
      </c>
      <c r="K2563" s="2">
        <f t="shared" si="316"/>
        <v>21.77198563056967</v>
      </c>
    </row>
    <row r="2564" spans="1:11" ht="13.5" x14ac:dyDescent="0.25">
      <c r="A2564" s="3">
        <f>TITRES_STAT!B2567</f>
        <v>45735</v>
      </c>
      <c r="B2564" s="17">
        <f>TITRES_STAT!D2567</f>
        <v>21.8034</v>
      </c>
      <c r="C2564" s="2">
        <f t="shared" ref="C2564:C2627" si="317">B2564-B2563</f>
        <v>0</v>
      </c>
      <c r="D2564" s="2">
        <f t="shared" si="310"/>
        <v>21.876659999999998</v>
      </c>
      <c r="E2564" s="2">
        <f t="shared" si="312"/>
        <v>21.864120000000003</v>
      </c>
      <c r="F2564" s="2">
        <f t="shared" si="313"/>
        <v>21.800995</v>
      </c>
      <c r="G2564" s="2">
        <f t="shared" si="315"/>
        <v>21.711843999999996</v>
      </c>
      <c r="H2564" s="2">
        <f t="shared" si="311"/>
        <v>22.185407499999982</v>
      </c>
      <c r="I2564" s="2">
        <f t="array" ref="I2564">SUMPRODUCT(B2548:B2567, (ROW(B2548:B2567)-ROW(B2548)+1)) / (20*21/2)</f>
        <v>21.859634761904765</v>
      </c>
      <c r="J2564" s="2">
        <f t="shared" si="314"/>
        <v>21.802713666895546</v>
      </c>
      <c r="K2564" s="2">
        <f t="shared" si="316"/>
        <v>21.773217566625764</v>
      </c>
    </row>
    <row r="2565" spans="1:11" ht="13.5" x14ac:dyDescent="0.25">
      <c r="A2565" s="3">
        <f>TITRES_STAT!B2568</f>
        <v>45737</v>
      </c>
      <c r="B2565" s="17">
        <f>TITRES_STAT!D2568</f>
        <v>22.0733</v>
      </c>
      <c r="C2565" s="2">
        <f t="shared" si="317"/>
        <v>0.26989999999999981</v>
      </c>
      <c r="D2565" s="2">
        <f t="shared" si="310"/>
        <v>21.93064</v>
      </c>
      <c r="E2565" s="2">
        <f t="shared" si="312"/>
        <v>21.883400000000002</v>
      </c>
      <c r="F2565" s="2">
        <f t="shared" si="313"/>
        <v>21.829910000000005</v>
      </c>
      <c r="G2565" s="2">
        <f t="shared" si="315"/>
        <v>21.723025999999994</v>
      </c>
      <c r="H2565" s="2">
        <f t="shared" si="311"/>
        <v>22.184395499999983</v>
      </c>
      <c r="I2565" s="2">
        <f t="array" ref="I2565">SUMPRODUCT(B2549:B2568, (ROW(B2549:B2568)-ROW(B2549)+1)) / (20*21/2)</f>
        <v>21.855185714285714</v>
      </c>
      <c r="J2565" s="2">
        <f t="shared" si="314"/>
        <v>21.828483793857874</v>
      </c>
      <c r="K2565" s="2">
        <f t="shared" si="316"/>
        <v>21.784985505189461</v>
      </c>
    </row>
    <row r="2566" spans="1:11" ht="13.5" x14ac:dyDescent="0.25">
      <c r="A2566" s="3">
        <f>TITRES_STAT!B2569</f>
        <v>45740</v>
      </c>
      <c r="B2566" s="17">
        <f>TITRES_STAT!D2569</f>
        <v>21.793800000000001</v>
      </c>
      <c r="C2566" s="2">
        <f t="shared" si="317"/>
        <v>-0.27949999999999875</v>
      </c>
      <c r="D2566" s="2">
        <f t="shared" ref="D2566:D2629" si="318">AVERAGE(B2562:B2566)</f>
        <v>21.922940000000001</v>
      </c>
      <c r="E2566" s="2">
        <f t="shared" si="312"/>
        <v>21.87473</v>
      </c>
      <c r="F2566" s="2">
        <f t="shared" si="313"/>
        <v>21.835695000000001</v>
      </c>
      <c r="G2566" s="2">
        <f t="shared" si="315"/>
        <v>21.727073999999995</v>
      </c>
      <c r="H2566" s="2">
        <f t="shared" si="311"/>
        <v>22.180587999999986</v>
      </c>
      <c r="I2566" s="2">
        <f t="array" ref="I2566">SUMPRODUCT(B2550:B2569, (ROW(B2550:B2569)-ROW(B2550)+1)) / (20*21/2)</f>
        <v>21.85160476190476</v>
      </c>
      <c r="J2566" s="2">
        <f t="shared" si="314"/>
        <v>21.825180575395223</v>
      </c>
      <c r="K2566" s="2">
        <f t="shared" si="316"/>
        <v>21.785331171652622</v>
      </c>
    </row>
    <row r="2567" spans="1:11" ht="13.5" x14ac:dyDescent="0.25">
      <c r="A2567" s="3">
        <f>TITRES_STAT!B2570</f>
        <v>45741</v>
      </c>
      <c r="B2567" s="17">
        <f>TITRES_STAT!D2570</f>
        <v>21.793800000000001</v>
      </c>
      <c r="C2567" s="2">
        <f t="shared" si="317"/>
        <v>0</v>
      </c>
      <c r="D2567" s="2">
        <f t="shared" si="318"/>
        <v>21.853540000000002</v>
      </c>
      <c r="E2567" s="2">
        <f t="shared" si="312"/>
        <v>21.866060000000001</v>
      </c>
      <c r="F2567" s="2">
        <f t="shared" si="313"/>
        <v>21.840515</v>
      </c>
      <c r="G2567" s="2">
        <f t="shared" si="315"/>
        <v>21.731121999999996</v>
      </c>
      <c r="H2567" s="2">
        <f t="shared" si="311"/>
        <v>22.177599999999988</v>
      </c>
      <c r="I2567" s="2">
        <f t="array" ref="I2567">SUMPRODUCT(B2551:B2570, (ROW(B2551:B2570)-ROW(B2551)+1)) / (20*21/2)</f>
        <v>21.818147619047618</v>
      </c>
      <c r="J2567" s="2">
        <f t="shared" si="314"/>
        <v>21.822191949167109</v>
      </c>
      <c r="K2567" s="2">
        <f t="shared" si="316"/>
        <v>21.785663282568208</v>
      </c>
    </row>
    <row r="2568" spans="1:11" ht="13.5" x14ac:dyDescent="0.25">
      <c r="A2568" s="3">
        <f>TITRES_STAT!B2571</f>
        <v>45742</v>
      </c>
      <c r="B2568" s="17">
        <f>TITRES_STAT!D2571</f>
        <v>21.793800000000001</v>
      </c>
      <c r="C2568" s="2">
        <f t="shared" si="317"/>
        <v>0</v>
      </c>
      <c r="D2568" s="2">
        <f t="shared" si="318"/>
        <v>21.851620000000004</v>
      </c>
      <c r="E2568" s="2">
        <f t="shared" si="312"/>
        <v>21.86703</v>
      </c>
      <c r="F2568" s="2">
        <f t="shared" si="313"/>
        <v>21.841000000000001</v>
      </c>
      <c r="G2568" s="2">
        <f t="shared" si="315"/>
        <v>21.734591999999992</v>
      </c>
      <c r="H2568" s="2">
        <f t="shared" si="311"/>
        <v>22.173310499999992</v>
      </c>
      <c r="I2568" s="2">
        <f t="array" ref="I2568">SUMPRODUCT(B2552:B2571, (ROW(B2552:B2571)-ROW(B2552)+1)) / (20*21/2)</f>
        <v>21.786526190476192</v>
      </c>
      <c r="J2568" s="2">
        <f t="shared" si="314"/>
        <v>21.819487954008338</v>
      </c>
      <c r="K2568" s="2">
        <f t="shared" si="316"/>
        <v>21.78598236952632</v>
      </c>
    </row>
    <row r="2569" spans="1:11" ht="13.5" x14ac:dyDescent="0.25">
      <c r="A2569" s="3">
        <f>TITRES_STAT!B2572</f>
        <v>45743</v>
      </c>
      <c r="B2569" s="17">
        <f>TITRES_STAT!D2572</f>
        <v>21.8034</v>
      </c>
      <c r="C2569" s="2">
        <f t="shared" si="317"/>
        <v>9.5999999999989427E-3</v>
      </c>
      <c r="D2569" s="2">
        <f t="shared" si="318"/>
        <v>21.85162</v>
      </c>
      <c r="E2569" s="2">
        <f t="shared" si="312"/>
        <v>21.864139999999999</v>
      </c>
      <c r="F2569" s="2">
        <f t="shared" si="313"/>
        <v>21.846300000000003</v>
      </c>
      <c r="G2569" s="2">
        <f t="shared" si="315"/>
        <v>21.733049999999995</v>
      </c>
      <c r="H2569" s="2">
        <f t="shared" si="311"/>
        <v>22.16906899999999</v>
      </c>
      <c r="I2569" s="2">
        <f t="array" ref="I2569">SUMPRODUCT(B2553:B2572, (ROW(B2553:B2572)-ROW(B2553)+1)) / (20*21/2)</f>
        <v>21.755868571428572</v>
      </c>
      <c r="J2569" s="2">
        <f t="shared" si="314"/>
        <v>21.817955767912306</v>
      </c>
      <c r="K2569" s="2">
        <f t="shared" si="316"/>
        <v>21.786665413858621</v>
      </c>
    </row>
    <row r="2570" spans="1:11" ht="13.5" x14ac:dyDescent="0.25">
      <c r="A2570" s="3">
        <f>TITRES_STAT!B2573</f>
        <v>45744</v>
      </c>
      <c r="B2570" s="17">
        <f>TITRES_STAT!D2573</f>
        <v>21.495000000000001</v>
      </c>
      <c r="C2570" s="2">
        <f t="shared" si="317"/>
        <v>-0.3083999999999989</v>
      </c>
      <c r="D2570" s="2">
        <f t="shared" si="318"/>
        <v>21.735959999999999</v>
      </c>
      <c r="E2570" s="2">
        <f t="shared" si="312"/>
        <v>21.833300000000001</v>
      </c>
      <c r="F2570" s="2">
        <f t="shared" si="313"/>
        <v>21.827024999999999</v>
      </c>
      <c r="G2570" s="2">
        <f t="shared" si="315"/>
        <v>21.729193999999993</v>
      </c>
      <c r="H2570" s="2">
        <f t="shared" ref="H2570:H2633" si="319">AVERAGE(B2371:B2570)</f>
        <v>22.163285499999986</v>
      </c>
      <c r="I2570" s="2">
        <f t="array" ref="I2570">SUMPRODUCT(B2554:B2573, (ROW(B2554:B2573)-ROW(B2554)+1)) / (20*21/2)</f>
        <v>21.727000952380951</v>
      </c>
      <c r="J2570" s="2">
        <f t="shared" si="314"/>
        <v>21.787198075730181</v>
      </c>
      <c r="K2570" s="2">
        <f t="shared" si="316"/>
        <v>21.775227554491618</v>
      </c>
    </row>
    <row r="2571" spans="1:11" ht="13.5" x14ac:dyDescent="0.25">
      <c r="A2571" s="3">
        <f>TITRES_STAT!B2574</f>
        <v>45749</v>
      </c>
      <c r="B2571" s="17">
        <f>TITRES_STAT!D2574</f>
        <v>21.495000000000001</v>
      </c>
      <c r="C2571" s="2">
        <f t="shared" si="317"/>
        <v>0</v>
      </c>
      <c r="D2571" s="2">
        <f t="shared" si="318"/>
        <v>21.676200000000001</v>
      </c>
      <c r="E2571" s="2">
        <f t="shared" si="312"/>
        <v>21.799570000000003</v>
      </c>
      <c r="F2571" s="2">
        <f t="shared" si="313"/>
        <v>21.816904999999998</v>
      </c>
      <c r="G2571" s="2">
        <f t="shared" si="315"/>
        <v>21.725337999999994</v>
      </c>
      <c r="H2571" s="2">
        <f t="shared" si="319"/>
        <v>22.156538499999989</v>
      </c>
      <c r="I2571" s="2">
        <f t="array" ref="I2571">SUMPRODUCT(B2555:B2574, (ROW(B2555:B2574)-ROW(B2555)+1)) / (20*21/2)</f>
        <v>21.699923333333331</v>
      </c>
      <c r="J2571" s="2">
        <f t="shared" si="314"/>
        <v>21.759369687565403</v>
      </c>
      <c r="K2571" s="2">
        <f t="shared" si="316"/>
        <v>21.764238238629204</v>
      </c>
    </row>
    <row r="2572" spans="1:11" ht="13.5" x14ac:dyDescent="0.25">
      <c r="A2572" s="3">
        <f>TITRES_STAT!B2575</f>
        <v>45750</v>
      </c>
      <c r="B2572" s="17">
        <f>TITRES_STAT!D2575</f>
        <v>21.495000000000001</v>
      </c>
      <c r="C2572" s="2">
        <f t="shared" si="317"/>
        <v>0</v>
      </c>
      <c r="D2572" s="2">
        <f t="shared" si="318"/>
        <v>21.616440000000004</v>
      </c>
      <c r="E2572" s="2">
        <f t="shared" ref="E2572:E2635" si="320">AVERAGE(B2563:B2572)</f>
        <v>21.734990000000003</v>
      </c>
      <c r="F2572" s="2">
        <f t="shared" si="313"/>
        <v>21.798110000000001</v>
      </c>
      <c r="G2572" s="2">
        <f t="shared" si="315"/>
        <v>21.721481999999995</v>
      </c>
      <c r="H2572" s="2">
        <f t="shared" si="319"/>
        <v>22.150273499999983</v>
      </c>
      <c r="I2572" s="2">
        <f t="array" ref="I2572">SUMPRODUCT(B2556:B2575, (ROW(B2556:B2575)-ROW(B2556)+1)) / (20*21/2)</f>
        <v>21.664674285714284</v>
      </c>
      <c r="J2572" s="2">
        <f t="shared" si="314"/>
        <v>21.734191622082982</v>
      </c>
      <c r="K2572" s="2">
        <f t="shared" si="316"/>
        <v>21.753679876330022</v>
      </c>
    </row>
    <row r="2573" spans="1:11" ht="13.5" x14ac:dyDescent="0.25">
      <c r="A2573" s="3">
        <f>TITRES_STAT!B2576</f>
        <v>45751</v>
      </c>
      <c r="B2573" s="17">
        <f>TITRES_STAT!D2576</f>
        <v>21.495000000000001</v>
      </c>
      <c r="C2573" s="2">
        <f t="shared" si="317"/>
        <v>0</v>
      </c>
      <c r="D2573" s="2">
        <f t="shared" si="318"/>
        <v>21.556680000000004</v>
      </c>
      <c r="E2573" s="2">
        <f t="shared" si="320"/>
        <v>21.704150000000006</v>
      </c>
      <c r="F2573" s="2">
        <f t="shared" si="313"/>
        <v>21.779315</v>
      </c>
      <c r="G2573" s="2">
        <f t="shared" si="315"/>
        <v>21.717433999999997</v>
      </c>
      <c r="H2573" s="2">
        <f t="shared" si="319"/>
        <v>22.144008499999991</v>
      </c>
      <c r="I2573" s="2">
        <f t="array" ref="I2573">SUMPRODUCT(B2557:B2576, (ROW(B2557:B2576)-ROW(B2557)+1)) / (20*21/2)</f>
        <v>21.618862857142854</v>
      </c>
      <c r="J2573" s="2">
        <f t="shared" si="314"/>
        <v>21.711411467598886</v>
      </c>
      <c r="K2573" s="2">
        <f t="shared" si="316"/>
        <v>21.743535567454337</v>
      </c>
    </row>
    <row r="2574" spans="1:11" ht="13.5" x14ac:dyDescent="0.25">
      <c r="A2574" s="3">
        <f>TITRES_STAT!B2577</f>
        <v>45754</v>
      </c>
      <c r="B2574" s="17">
        <f>TITRES_STAT!D2577</f>
        <v>21.495000000000001</v>
      </c>
      <c r="C2574" s="2">
        <f t="shared" si="317"/>
        <v>0</v>
      </c>
      <c r="D2574" s="2">
        <f t="shared" si="318"/>
        <v>21.495000000000001</v>
      </c>
      <c r="E2574" s="2">
        <f t="shared" si="320"/>
        <v>21.673310000000001</v>
      </c>
      <c r="F2574" s="2">
        <f t="shared" si="313"/>
        <v>21.768715</v>
      </c>
      <c r="G2574" s="2">
        <f t="shared" si="315"/>
        <v>21.713193999999998</v>
      </c>
      <c r="H2574" s="2">
        <f t="shared" si="319"/>
        <v>22.137743499999988</v>
      </c>
      <c r="I2574" s="2">
        <f t="array" ref="I2574">SUMPRODUCT(B2558:B2577, (ROW(B2558:B2577)-ROW(B2558)+1)) / (20*21/2)</f>
        <v>21.579665238095238</v>
      </c>
      <c r="J2574" s="2">
        <f t="shared" si="314"/>
        <v>21.690800851637086</v>
      </c>
      <c r="K2574" s="2">
        <f t="shared" si="316"/>
        <v>21.733789074612993</v>
      </c>
    </row>
    <row r="2575" spans="1:11" ht="13.5" x14ac:dyDescent="0.25">
      <c r="A2575" s="3">
        <f>TITRES_STAT!B2578</f>
        <v>45755</v>
      </c>
      <c r="B2575" s="17">
        <f>TITRES_STAT!D2578</f>
        <v>21.398599999999998</v>
      </c>
      <c r="C2575" s="2">
        <f t="shared" si="317"/>
        <v>-9.6400000000002706E-2</v>
      </c>
      <c r="D2575" s="2">
        <f t="shared" si="318"/>
        <v>21.475720000000003</v>
      </c>
      <c r="E2575" s="2">
        <f t="shared" si="320"/>
        <v>21.605840000000001</v>
      </c>
      <c r="F2575" s="2">
        <f t="shared" si="313"/>
        <v>21.744620000000001</v>
      </c>
      <c r="G2575" s="2">
        <f t="shared" si="315"/>
        <v>21.707025999999999</v>
      </c>
      <c r="H2575" s="2">
        <f t="shared" si="319"/>
        <v>22.13263499999999</v>
      </c>
      <c r="I2575" s="2">
        <f t="array" ref="I2575">SUMPRODUCT(B2559:B2578, (ROW(B2559:B2578)-ROW(B2559)+1)) / (20*21/2)</f>
        <v>21.543221428571428</v>
      </c>
      <c r="J2575" s="2">
        <f t="shared" si="314"/>
        <v>21.662972199100221</v>
      </c>
      <c r="K2575" s="2">
        <f t="shared" si="316"/>
        <v>21.720644405020327</v>
      </c>
    </row>
    <row r="2576" spans="1:11" ht="13.5" x14ac:dyDescent="0.25">
      <c r="A2576" s="3">
        <f>TITRES_STAT!B2579</f>
        <v>45757</v>
      </c>
      <c r="B2576" s="17">
        <f>TITRES_STAT!D2579</f>
        <v>21.2636</v>
      </c>
      <c r="C2576" s="2">
        <f t="shared" si="317"/>
        <v>-0.13499999999999801</v>
      </c>
      <c r="D2576" s="2">
        <f t="shared" si="318"/>
        <v>21.42944</v>
      </c>
      <c r="E2576" s="2">
        <f t="shared" si="320"/>
        <v>21.552820000000001</v>
      </c>
      <c r="F2576" s="2">
        <f t="shared" si="313"/>
        <v>21.713775000000002</v>
      </c>
      <c r="G2576" s="2">
        <f t="shared" si="315"/>
        <v>21.698158000000006</v>
      </c>
      <c r="H2576" s="2">
        <f t="shared" si="319"/>
        <v>22.126754999999989</v>
      </c>
      <c r="I2576" s="2">
        <f t="array" ref="I2576">SUMPRODUCT(B2560:B2579, (ROW(B2560:B2579)-ROW(B2560)+1)) / (20*21/2)</f>
        <v>21.510910476190478</v>
      </c>
      <c r="J2576" s="2">
        <f t="shared" si="314"/>
        <v>21.624936751566864</v>
      </c>
      <c r="K2576" s="2">
        <f t="shared" si="316"/>
        <v>21.70272109501953</v>
      </c>
    </row>
    <row r="2577" spans="1:11" ht="13.5" x14ac:dyDescent="0.25">
      <c r="A2577" s="3">
        <f>TITRES_STAT!B2580</f>
        <v>45758</v>
      </c>
      <c r="B2577" s="17">
        <f>TITRES_STAT!D2580</f>
        <v>21.302199999999999</v>
      </c>
      <c r="C2577" s="2">
        <f t="shared" si="317"/>
        <v>3.8599999999998857E-2</v>
      </c>
      <c r="D2577" s="2">
        <f t="shared" si="318"/>
        <v>21.390879999999999</v>
      </c>
      <c r="E2577" s="2">
        <f t="shared" si="320"/>
        <v>21.50366</v>
      </c>
      <c r="F2577" s="2">
        <f t="shared" si="313"/>
        <v>21.684860000000004</v>
      </c>
      <c r="G2577" s="2">
        <f t="shared" si="315"/>
        <v>21.689868000000004</v>
      </c>
      <c r="H2577" s="2">
        <f t="shared" si="319"/>
        <v>22.12106799999999</v>
      </c>
      <c r="I2577" s="2">
        <f t="array" ref="I2577">SUMPRODUCT(B2561:B2580, (ROW(B2561:B2580)-ROW(B2561)+1)) / (20*21/2)</f>
        <v>21.488374761904758</v>
      </c>
      <c r="J2577" s="2">
        <f t="shared" si="314"/>
        <v>21.594199918084307</v>
      </c>
      <c r="K2577" s="2">
        <f t="shared" si="316"/>
        <v>21.687014385410922</v>
      </c>
    </row>
    <row r="2578" spans="1:11" ht="13.5" x14ac:dyDescent="0.25">
      <c r="A2578" s="3">
        <f>TITRES_STAT!B2581</f>
        <v>45761</v>
      </c>
      <c r="B2578" s="17">
        <f>TITRES_STAT!D2581</f>
        <v>21.302199999999999</v>
      </c>
      <c r="C2578" s="2">
        <f t="shared" si="317"/>
        <v>0</v>
      </c>
      <c r="D2578" s="2">
        <f t="shared" si="318"/>
        <v>21.352319999999999</v>
      </c>
      <c r="E2578" s="2">
        <f t="shared" si="320"/>
        <v>21.454499999999999</v>
      </c>
      <c r="F2578" s="2">
        <f t="shared" si="313"/>
        <v>21.660764999999998</v>
      </c>
      <c r="G2578" s="2">
        <f t="shared" si="315"/>
        <v>21.681194000000009</v>
      </c>
      <c r="H2578" s="2">
        <f t="shared" si="319"/>
        <v>22.114079999999994</v>
      </c>
      <c r="I2578" s="2">
        <f t="array" ref="I2578">SUMPRODUCT(B2562:B2581, (ROW(B2562:B2581)-ROW(B2562)+1)) / (20*21/2)</f>
        <v>21.467766666666666</v>
      </c>
      <c r="J2578" s="2">
        <f t="shared" si="314"/>
        <v>21.566390402076276</v>
      </c>
      <c r="K2578" s="2">
        <f t="shared" si="316"/>
        <v>21.67192362519873</v>
      </c>
    </row>
    <row r="2579" spans="1:11" ht="13.5" x14ac:dyDescent="0.25">
      <c r="A2579" s="3">
        <f>TITRES_STAT!B2582</f>
        <v>45762</v>
      </c>
      <c r="B2579" s="17">
        <f>TITRES_STAT!D2582</f>
        <v>21.3215</v>
      </c>
      <c r="C2579" s="2">
        <f t="shared" si="317"/>
        <v>1.9300000000001205E-2</v>
      </c>
      <c r="D2579" s="2">
        <f t="shared" si="318"/>
        <v>21.317619999999998</v>
      </c>
      <c r="E2579" s="2">
        <f t="shared" si="320"/>
        <v>21.406310000000001</v>
      </c>
      <c r="F2579" s="2">
        <f t="shared" si="313"/>
        <v>21.635224999999998</v>
      </c>
      <c r="G2579" s="2">
        <f t="shared" si="315"/>
        <v>21.672906000000008</v>
      </c>
      <c r="H2579" s="2">
        <f t="shared" si="319"/>
        <v>22.107188499999996</v>
      </c>
      <c r="I2579" s="2">
        <f t="array" ref="I2579">SUMPRODUCT(B2563:B2582, (ROW(B2563:B2582)-ROW(B2563)+1)) / (20*21/2)</f>
        <v>21.47492857142857</v>
      </c>
      <c r="J2579" s="2">
        <f t="shared" si="314"/>
        <v>21.54306750664044</v>
      </c>
      <c r="K2579" s="2">
        <f t="shared" si="316"/>
        <v>21.658181522249759</v>
      </c>
    </row>
    <row r="2580" spans="1:11" ht="13.5" x14ac:dyDescent="0.25">
      <c r="A2580" s="3">
        <f>TITRES_STAT!B2583</f>
        <v>45763</v>
      </c>
      <c r="B2580" s="17">
        <f>TITRES_STAT!D2583</f>
        <v>21.398599999999998</v>
      </c>
      <c r="C2580" s="2">
        <f t="shared" si="317"/>
        <v>7.7099999999997948E-2</v>
      </c>
      <c r="D2580" s="2">
        <f t="shared" si="318"/>
        <v>21.317619999999998</v>
      </c>
      <c r="E2580" s="2">
        <f t="shared" si="320"/>
        <v>21.39667</v>
      </c>
      <c r="F2580" s="2">
        <f t="shared" ref="F2580:F2643" si="321">AVERAGE(B2561:B2580)</f>
        <v>21.614985000000001</v>
      </c>
      <c r="G2580" s="2">
        <f t="shared" si="315"/>
        <v>21.666544000000009</v>
      </c>
      <c r="H2580" s="2">
        <f t="shared" si="319"/>
        <v>22.100441499999999</v>
      </c>
      <c r="I2580" s="2">
        <f t="array" ref="I2580">SUMPRODUCT(B2564:B2583, (ROW(B2564:B2583)-ROW(B2564)+1)) / (20*21/2)</f>
        <v>21.486177619047616</v>
      </c>
      <c r="J2580" s="2">
        <f t="shared" si="314"/>
        <v>21.529308696484208</v>
      </c>
      <c r="K2580" s="2">
        <f t="shared" si="316"/>
        <v>21.648001854710554</v>
      </c>
    </row>
    <row r="2581" spans="1:11" ht="13.5" x14ac:dyDescent="0.25">
      <c r="A2581" s="3">
        <f>TITRES_STAT!B2584</f>
        <v>45764</v>
      </c>
      <c r="B2581" s="17">
        <f>TITRES_STAT!D2584</f>
        <v>21.398599999999998</v>
      </c>
      <c r="C2581" s="2">
        <f t="shared" si="317"/>
        <v>0</v>
      </c>
      <c r="D2581" s="2">
        <f t="shared" si="318"/>
        <v>21.344619999999999</v>
      </c>
      <c r="E2581" s="2">
        <f t="shared" si="320"/>
        <v>21.387029999999999</v>
      </c>
      <c r="F2581" s="2">
        <f t="shared" si="321"/>
        <v>21.593299999999999</v>
      </c>
      <c r="G2581" s="2">
        <f t="shared" si="315"/>
        <v>21.660375999999999</v>
      </c>
      <c r="H2581" s="2">
        <f t="shared" si="319"/>
        <v>22.093790500000001</v>
      </c>
      <c r="I2581" s="2">
        <f t="array" ref="I2581">SUMPRODUCT(B2565:B2584, (ROW(B2565:B2584)-ROW(B2565)+1)) / (20*21/2)</f>
        <v>21.497977142857138</v>
      </c>
      <c r="J2581" s="2">
        <f t="shared" ref="J2581:J2644" si="322">$J$4*B2581+J2580*(1-$J$4)</f>
        <v>21.516860249199997</v>
      </c>
      <c r="K2581" s="2">
        <f t="shared" si="316"/>
        <v>21.638221389819947</v>
      </c>
    </row>
    <row r="2582" spans="1:11" ht="13.5" x14ac:dyDescent="0.25">
      <c r="A2582" s="3">
        <f>TITRES_STAT!B2585</f>
        <v>45765</v>
      </c>
      <c r="B2582" s="17">
        <f>TITRES_STAT!D2585</f>
        <v>21.668500000000002</v>
      </c>
      <c r="C2582" s="2">
        <f t="shared" si="317"/>
        <v>0.26990000000000336</v>
      </c>
      <c r="D2582" s="2">
        <f t="shared" si="318"/>
        <v>21.417880000000004</v>
      </c>
      <c r="E2582" s="2">
        <f t="shared" si="320"/>
        <v>21.404379999999996</v>
      </c>
      <c r="F2582" s="2">
        <f t="shared" si="321"/>
        <v>21.569685</v>
      </c>
      <c r="G2582" s="2">
        <f t="shared" si="315"/>
        <v>21.657100000000003</v>
      </c>
      <c r="H2582" s="2">
        <f t="shared" si="319"/>
        <v>22.089838499999995</v>
      </c>
      <c r="I2582" s="2">
        <f t="array" ref="I2582">SUMPRODUCT(B2566:B2585, (ROW(B2566:B2585)-ROW(B2566)+1)) / (20*21/2)</f>
        <v>21.510327142857143</v>
      </c>
      <c r="J2582" s="2">
        <f t="shared" si="322"/>
        <v>21.531302130228568</v>
      </c>
      <c r="K2582" s="2">
        <f t="shared" si="316"/>
        <v>21.639408786297594</v>
      </c>
    </row>
    <row r="2583" spans="1:11" ht="13.5" x14ac:dyDescent="0.25">
      <c r="A2583" s="3">
        <f>TITRES_STAT!B2586</f>
        <v>45768</v>
      </c>
      <c r="B2583" s="17">
        <f>TITRES_STAT!D2586</f>
        <v>21.687799999999999</v>
      </c>
      <c r="C2583" s="2">
        <f t="shared" si="317"/>
        <v>1.9299999999997652E-2</v>
      </c>
      <c r="D2583" s="2">
        <f t="shared" si="318"/>
        <v>21.495000000000001</v>
      </c>
      <c r="E2583" s="2">
        <f t="shared" si="320"/>
        <v>21.423659999999998</v>
      </c>
      <c r="F2583" s="2">
        <f t="shared" si="321"/>
        <v>21.563904999999998</v>
      </c>
      <c r="G2583" s="2">
        <f t="shared" si="315"/>
        <v>21.654210000000003</v>
      </c>
      <c r="H2583" s="2">
        <f t="shared" si="319"/>
        <v>22.085259999999995</v>
      </c>
      <c r="I2583" s="2">
        <f t="array" ref="I2583">SUMPRODUCT(B2567:B2586, (ROW(B2567:B2586)-ROW(B2567)+1)) / (20*21/2)</f>
        <v>21.524512857142859</v>
      </c>
      <c r="J2583" s="2">
        <f t="shared" si="322"/>
        <v>21.546206689254419</v>
      </c>
      <c r="K2583" s="2">
        <f t="shared" si="316"/>
        <v>21.64130648095259</v>
      </c>
    </row>
    <row r="2584" spans="1:11" ht="13.5" x14ac:dyDescent="0.25">
      <c r="A2584" s="3">
        <f>TITRES_STAT!B2587</f>
        <v>45769</v>
      </c>
      <c r="B2584" s="17">
        <f>TITRES_STAT!D2587</f>
        <v>21.687799999999999</v>
      </c>
      <c r="C2584" s="2">
        <f t="shared" si="317"/>
        <v>0</v>
      </c>
      <c r="D2584" s="2">
        <f t="shared" si="318"/>
        <v>21.568259999999999</v>
      </c>
      <c r="E2584" s="2">
        <f t="shared" si="320"/>
        <v>21.44294</v>
      </c>
      <c r="F2584" s="2">
        <f t="shared" si="321"/>
        <v>21.558124999999997</v>
      </c>
      <c r="G2584" s="2">
        <f t="shared" si="315"/>
        <v>21.651320000000002</v>
      </c>
      <c r="H2584" s="2">
        <f t="shared" si="319"/>
        <v>22.081308499999992</v>
      </c>
      <c r="I2584" s="2">
        <f t="array" ref="I2584">SUMPRODUCT(B2568:B2587, (ROW(B2568:B2587)-ROW(B2568)+1)) / (20*21/2)</f>
        <v>21.539203333333337</v>
      </c>
      <c r="J2584" s="2">
        <f t="shared" si="322"/>
        <v>21.559691766468283</v>
      </c>
      <c r="K2584" s="2">
        <f t="shared" si="316"/>
        <v>21.643129756209351</v>
      </c>
    </row>
    <row r="2585" spans="1:11" ht="13.5" x14ac:dyDescent="0.25">
      <c r="A2585" s="3">
        <f>TITRES_STAT!B2588</f>
        <v>45770</v>
      </c>
      <c r="B2585" s="17">
        <f>TITRES_STAT!D2588</f>
        <v>21.687799999999999</v>
      </c>
      <c r="C2585" s="2">
        <f t="shared" si="317"/>
        <v>0</v>
      </c>
      <c r="D2585" s="2">
        <f t="shared" si="318"/>
        <v>21.626099999999997</v>
      </c>
      <c r="E2585" s="2">
        <f t="shared" si="320"/>
        <v>21.471860000000003</v>
      </c>
      <c r="F2585" s="2">
        <f t="shared" si="321"/>
        <v>21.538849999999993</v>
      </c>
      <c r="G2585" s="2">
        <f t="shared" si="315"/>
        <v>21.647465999999998</v>
      </c>
      <c r="H2585" s="2">
        <f t="shared" si="319"/>
        <v>22.077452999999991</v>
      </c>
      <c r="I2585" s="2">
        <f t="array" ref="I2585">SUMPRODUCT(B2569:B2588, (ROW(B2569:B2588)-ROW(B2569)+1)) / (20*21/2)</f>
        <v>21.563569999999999</v>
      </c>
      <c r="J2585" s="2">
        <f t="shared" si="322"/>
        <v>21.571892550614162</v>
      </c>
      <c r="K2585" s="2">
        <f t="shared" si="316"/>
        <v>21.644881530475651</v>
      </c>
    </row>
    <row r="2586" spans="1:11" ht="13.5" x14ac:dyDescent="0.25">
      <c r="A2586" s="3">
        <f>TITRES_STAT!B2589</f>
        <v>45771</v>
      </c>
      <c r="B2586" s="17">
        <f>TITRES_STAT!D2589</f>
        <v>21.687799999999999</v>
      </c>
      <c r="C2586" s="2">
        <f t="shared" si="317"/>
        <v>0</v>
      </c>
      <c r="D2586" s="2">
        <f t="shared" si="318"/>
        <v>21.68394</v>
      </c>
      <c r="E2586" s="2">
        <f t="shared" si="320"/>
        <v>21.514280000000007</v>
      </c>
      <c r="F2586" s="2">
        <f t="shared" si="321"/>
        <v>21.533549999999998</v>
      </c>
      <c r="G2586" s="2">
        <f t="shared" si="315"/>
        <v>21.643611999999997</v>
      </c>
      <c r="H2586" s="2">
        <f t="shared" si="319"/>
        <v>22.073115499999989</v>
      </c>
      <c r="I2586" s="2">
        <f t="array" ref="I2586">SUMPRODUCT(B2570:B2589, (ROW(B2570:B2589)-ROW(B2570)+1)) / (20*21/2)</f>
        <v>21.579725714285715</v>
      </c>
      <c r="J2586" s="2">
        <f t="shared" si="322"/>
        <v>21.582931355317577</v>
      </c>
      <c r="K2586" s="2">
        <f t="shared" si="316"/>
        <v>21.646564607711902</v>
      </c>
    </row>
    <row r="2587" spans="1:11" ht="13.5" x14ac:dyDescent="0.25">
      <c r="A2587" s="3">
        <f>TITRES_STAT!B2590</f>
        <v>45772</v>
      </c>
      <c r="B2587" s="17">
        <f>TITRES_STAT!D2590</f>
        <v>21.687799999999999</v>
      </c>
      <c r="C2587" s="2">
        <f t="shared" si="317"/>
        <v>0</v>
      </c>
      <c r="D2587" s="2">
        <f t="shared" si="318"/>
        <v>21.687799999999999</v>
      </c>
      <c r="E2587" s="2">
        <f t="shared" si="320"/>
        <v>21.552840000000007</v>
      </c>
      <c r="F2587" s="2">
        <f t="shared" si="321"/>
        <v>21.528249999999993</v>
      </c>
      <c r="G2587" s="2">
        <f t="shared" si="315"/>
        <v>21.643611999999997</v>
      </c>
      <c r="H2587" s="2">
        <f t="shared" si="319"/>
        <v>22.069741999999991</v>
      </c>
      <c r="I2587" s="2">
        <f t="array" ref="I2587">SUMPRODUCT(B2571:B2590, (ROW(B2571:B2590)-ROW(B2571)+1)) / (20*21/2)</f>
        <v>21.600052857142856</v>
      </c>
      <c r="J2587" s="2">
        <f t="shared" si="322"/>
        <v>21.592918845287333</v>
      </c>
      <c r="K2587" s="2">
        <f t="shared" si="316"/>
        <v>21.648181681919279</v>
      </c>
    </row>
    <row r="2588" spans="1:11" ht="13.5" x14ac:dyDescent="0.25">
      <c r="A2588" s="3">
        <f>TITRES_STAT!B2591</f>
        <v>45775</v>
      </c>
      <c r="B2588" s="17">
        <f>TITRES_STAT!D2591</f>
        <v>21.784099999999999</v>
      </c>
      <c r="C2588" s="2">
        <f t="shared" si="317"/>
        <v>9.6299999999999386E-2</v>
      </c>
      <c r="D2588" s="2">
        <f t="shared" si="318"/>
        <v>21.707059999999998</v>
      </c>
      <c r="E2588" s="2">
        <f t="shared" si="320"/>
        <v>21.601030000000002</v>
      </c>
      <c r="F2588" s="2">
        <f t="shared" si="321"/>
        <v>21.527764999999995</v>
      </c>
      <c r="G2588" s="2">
        <f t="shared" si="315"/>
        <v>21.645538000000002</v>
      </c>
      <c r="H2588" s="2">
        <f t="shared" si="319"/>
        <v>22.06516349999999</v>
      </c>
      <c r="I2588" s="2">
        <f t="array" ref="I2588">SUMPRODUCT(B2572:B2591, (ROW(B2572:B2591)-ROW(B2572)+1)) / (20*21/2)</f>
        <v>21.579766190476189</v>
      </c>
      <c r="J2588" s="2">
        <f t="shared" si="322"/>
        <v>21.611126574307587</v>
      </c>
      <c r="K2588" s="2">
        <f t="shared" si="316"/>
        <v>21.653511812040094</v>
      </c>
    </row>
    <row r="2589" spans="1:11" ht="13.5" x14ac:dyDescent="0.25">
      <c r="A2589" s="3">
        <f>TITRES_STAT!B2592</f>
        <v>45776</v>
      </c>
      <c r="B2589" s="17">
        <f>TITRES_STAT!D2592</f>
        <v>21.697399999999998</v>
      </c>
      <c r="C2589" s="2">
        <f t="shared" si="317"/>
        <v>-8.6700000000000443E-2</v>
      </c>
      <c r="D2589" s="2">
        <f t="shared" si="318"/>
        <v>21.70898</v>
      </c>
      <c r="E2589" s="2">
        <f t="shared" si="320"/>
        <v>21.63862</v>
      </c>
      <c r="F2589" s="2">
        <f t="shared" si="321"/>
        <v>21.522464999999997</v>
      </c>
      <c r="G2589" s="2">
        <f t="shared" si="315"/>
        <v>21.655370000000001</v>
      </c>
      <c r="H2589" s="2">
        <f t="shared" si="319"/>
        <v>22.061596999999992</v>
      </c>
      <c r="I2589" s="2">
        <f t="array" ref="I2589">SUMPRODUCT(B2573:B2592, (ROW(B2573:B2592)-ROW(B2573)+1)) / (20*21/2)</f>
        <v>21.554791428571427</v>
      </c>
      <c r="J2589" s="2">
        <f t="shared" si="322"/>
        <v>21.619343091040196</v>
      </c>
      <c r="K2589" s="2">
        <f t="shared" si="316"/>
        <v>21.655232917450288</v>
      </c>
    </row>
    <row r="2590" spans="1:11" ht="13.5" x14ac:dyDescent="0.25">
      <c r="A2590" s="3">
        <f>TITRES_STAT!B2593</f>
        <v>45777</v>
      </c>
      <c r="B2590" s="17">
        <f>TITRES_STAT!D2593</f>
        <v>21.735900000000001</v>
      </c>
      <c r="C2590" s="2">
        <f t="shared" si="317"/>
        <v>3.8500000000002643E-2</v>
      </c>
      <c r="D2590" s="2">
        <f t="shared" si="318"/>
        <v>21.718600000000002</v>
      </c>
      <c r="E2590" s="2">
        <f t="shared" si="320"/>
        <v>21.672350000000002</v>
      </c>
      <c r="F2590" s="2">
        <f t="shared" si="321"/>
        <v>21.534509999999997</v>
      </c>
      <c r="G2590" s="2">
        <f t="shared" si="315"/>
        <v>21.662116000000001</v>
      </c>
      <c r="H2590" s="2">
        <f t="shared" si="319"/>
        <v>22.057981999999988</v>
      </c>
      <c r="I2590" s="2">
        <f t="array" ref="I2590">SUMPRODUCT(B2574:B2593, (ROW(B2574:B2593)-ROW(B2574)+1)) / (20*21/2)</f>
        <v>21.535509047619044</v>
      </c>
      <c r="J2590" s="2">
        <f t="shared" si="322"/>
        <v>21.630443749036367</v>
      </c>
      <c r="K2590" s="2">
        <f t="shared" si="316"/>
        <v>21.658396332452238</v>
      </c>
    </row>
    <row r="2591" spans="1:11" ht="13.5" x14ac:dyDescent="0.25">
      <c r="A2591" s="3">
        <f>TITRES_STAT!B2594</f>
        <v>45779</v>
      </c>
      <c r="B2591" s="17">
        <f>TITRES_STAT!D2594</f>
        <v>21.3215</v>
      </c>
      <c r="C2591" s="2">
        <f t="shared" si="317"/>
        <v>-0.41440000000000055</v>
      </c>
      <c r="D2591" s="2">
        <f t="shared" si="318"/>
        <v>21.645339999999997</v>
      </c>
      <c r="E2591" s="2">
        <f t="shared" si="320"/>
        <v>21.664639999999999</v>
      </c>
      <c r="F2591" s="2">
        <f t="shared" si="321"/>
        <v>21.525834999999997</v>
      </c>
      <c r="G2591" s="2">
        <f t="shared" si="315"/>
        <v>21.662502</v>
      </c>
      <c r="H2591" s="2">
        <f t="shared" si="319"/>
        <v>22.05133099999999</v>
      </c>
      <c r="I2591" s="2">
        <f t="array" ref="I2591">SUMPRODUCT(B2575:B2594, (ROW(B2575:B2594)-ROW(B2575)+1)) / (20*21/2)</f>
        <v>21.518937142857144</v>
      </c>
      <c r="J2591" s="2">
        <f t="shared" si="322"/>
        <v>21.601020534842426</v>
      </c>
      <c r="K2591" s="2">
        <f t="shared" si="316"/>
        <v>21.645184711571758</v>
      </c>
    </row>
    <row r="2592" spans="1:11" ht="13.5" x14ac:dyDescent="0.25">
      <c r="A2592" s="3">
        <f>TITRES_STAT!B2595</f>
        <v>45782</v>
      </c>
      <c r="B2592" s="17">
        <f>TITRES_STAT!D2595</f>
        <v>21.2636</v>
      </c>
      <c r="C2592" s="2">
        <f t="shared" si="317"/>
        <v>-5.7900000000000063E-2</v>
      </c>
      <c r="D2592" s="2">
        <f t="shared" si="318"/>
        <v>21.560499999999998</v>
      </c>
      <c r="E2592" s="2">
        <f t="shared" si="320"/>
        <v>21.624149999999997</v>
      </c>
      <c r="F2592" s="2">
        <f t="shared" si="321"/>
        <v>21.514265000000002</v>
      </c>
      <c r="G2592" s="2">
        <f t="shared" si="315"/>
        <v>21.660766000000002</v>
      </c>
      <c r="H2592" s="2">
        <f t="shared" si="319"/>
        <v>22.042077499999991</v>
      </c>
      <c r="I2592" s="2">
        <f t="array" ref="I2592">SUMPRODUCT(B2576:B2595, (ROW(B2576:B2595)-ROW(B2576)+1)) / (20*21/2)</f>
        <v>21.604126666666669</v>
      </c>
      <c r="J2592" s="2">
        <f t="shared" si="322"/>
        <v>21.568885245809813</v>
      </c>
      <c r="K2592" s="2">
        <f t="shared" si="316"/>
        <v>21.630220605235611</v>
      </c>
    </row>
    <row r="2593" spans="1:11" ht="13.5" x14ac:dyDescent="0.25">
      <c r="A2593" s="3">
        <f>TITRES_STAT!B2596</f>
        <v>45783</v>
      </c>
      <c r="B2593" s="17">
        <f>TITRES_STAT!D2596</f>
        <v>21.311800000000002</v>
      </c>
      <c r="C2593" s="2">
        <f t="shared" si="317"/>
        <v>4.8200000000001353E-2</v>
      </c>
      <c r="D2593" s="2">
        <f t="shared" si="318"/>
        <v>21.46604</v>
      </c>
      <c r="E2593" s="2">
        <f t="shared" si="320"/>
        <v>21.586549999999999</v>
      </c>
      <c r="F2593" s="2">
        <f t="shared" si="321"/>
        <v>21.505105</v>
      </c>
      <c r="G2593" s="2">
        <f t="shared" si="315"/>
        <v>21.657101999999998</v>
      </c>
      <c r="H2593" s="2">
        <f t="shared" si="319"/>
        <v>22.030558499999994</v>
      </c>
      <c r="I2593" s="2">
        <f t="array" ref="I2593">SUMPRODUCT(B2577:B2596, (ROW(B2577:B2596)-ROW(B2577)+1)) / (20*21/2)</f>
        <v>21.686426666666666</v>
      </c>
      <c r="J2593" s="2">
        <f t="shared" si="322"/>
        <v>21.544400936685072</v>
      </c>
      <c r="K2593" s="2">
        <f t="shared" si="316"/>
        <v>21.617733522677351</v>
      </c>
    </row>
    <row r="2594" spans="1:11" ht="13.5" x14ac:dyDescent="0.25">
      <c r="A2594" s="3">
        <f>TITRES_STAT!B2597</f>
        <v>45784</v>
      </c>
      <c r="B2594" s="17">
        <f>TITRES_STAT!D2597</f>
        <v>21.331099999999999</v>
      </c>
      <c r="C2594" s="2">
        <f t="shared" si="317"/>
        <v>1.9299999999997652E-2</v>
      </c>
      <c r="D2594" s="2">
        <f t="shared" si="318"/>
        <v>21.392779999999998</v>
      </c>
      <c r="E2594" s="2">
        <f t="shared" si="320"/>
        <v>21.550879999999999</v>
      </c>
      <c r="F2594" s="2">
        <f t="shared" si="321"/>
        <v>21.496910000000003</v>
      </c>
      <c r="G2594" s="2">
        <f t="shared" si="315"/>
        <v>21.653824000000004</v>
      </c>
      <c r="H2594" s="2">
        <f t="shared" si="319"/>
        <v>22.020533999999998</v>
      </c>
      <c r="I2594" s="2">
        <f t="array" ref="I2594">SUMPRODUCT(B2578:B2597, (ROW(B2578:B2597)-ROW(B2578)+1)) / (20*21/2)</f>
        <v>21.766016666666669</v>
      </c>
      <c r="J2594" s="2">
        <f t="shared" si="322"/>
        <v>21.524086561762683</v>
      </c>
      <c r="K2594" s="2">
        <f t="shared" si="316"/>
        <v>21.606492992376278</v>
      </c>
    </row>
    <row r="2595" spans="1:11" ht="13.5" x14ac:dyDescent="0.25">
      <c r="A2595" s="3">
        <f>TITRES_STAT!B2598</f>
        <v>45785</v>
      </c>
      <c r="B2595" s="17">
        <f>TITRES_STAT!D2598</f>
        <v>22.391400000000001</v>
      </c>
      <c r="C2595" s="2">
        <f t="shared" si="317"/>
        <v>1.0603000000000016</v>
      </c>
      <c r="D2595" s="2">
        <f t="shared" si="318"/>
        <v>21.523880000000002</v>
      </c>
      <c r="E2595" s="2">
        <f t="shared" si="320"/>
        <v>21.62124</v>
      </c>
      <c r="F2595" s="2">
        <f t="shared" si="321"/>
        <v>21.546550000000003</v>
      </c>
      <c r="G2595" s="2">
        <f t="shared" si="315"/>
        <v>21.671752000000005</v>
      </c>
      <c r="H2595" s="2">
        <f t="shared" si="319"/>
        <v>22.016822999999999</v>
      </c>
      <c r="I2595" s="2">
        <f t="array" ref="I2595">SUMPRODUCT(B2579:B2598, (ROW(B2579:B2598)-ROW(B2579)+1)) / (20*21/2)</f>
        <v>21.841104761904763</v>
      </c>
      <c r="J2595" s="2">
        <f t="shared" si="322"/>
        <v>21.606687841594809</v>
      </c>
      <c r="K2595" s="2">
        <f t="shared" si="316"/>
        <v>21.637273659341915</v>
      </c>
    </row>
    <row r="2596" spans="1:11" ht="13.5" x14ac:dyDescent="0.25">
      <c r="A2596" s="3">
        <f>TITRES_STAT!B2599</f>
        <v>45786</v>
      </c>
      <c r="B2596" s="17">
        <f>TITRES_STAT!D2599</f>
        <v>22.410699999999999</v>
      </c>
      <c r="C2596" s="2">
        <f t="shared" si="317"/>
        <v>1.9299999999997652E-2</v>
      </c>
      <c r="D2596" s="2">
        <f t="shared" si="318"/>
        <v>21.741719999999997</v>
      </c>
      <c r="E2596" s="2">
        <f t="shared" si="320"/>
        <v>21.693529999999999</v>
      </c>
      <c r="F2596" s="2">
        <f t="shared" si="321"/>
        <v>21.603905000000005</v>
      </c>
      <c r="G2596" s="2">
        <f t="shared" si="315"/>
        <v>21.686403999999996</v>
      </c>
      <c r="H2596" s="2">
        <f t="shared" si="319"/>
        <v>22.013208500000001</v>
      </c>
      <c r="I2596" s="2">
        <f t="array" ref="I2596">SUMPRODUCT(B2580:B2599, (ROW(B2580:B2599)-ROW(B2580)+1)) / (20*21/2)</f>
        <v>21.909816666666671</v>
      </c>
      <c r="J2596" s="2">
        <f t="shared" si="322"/>
        <v>21.683260428109591</v>
      </c>
      <c r="K2596" s="2">
        <f t="shared" si="316"/>
        <v>21.667604104073607</v>
      </c>
    </row>
    <row r="2597" spans="1:11" ht="13.5" x14ac:dyDescent="0.25">
      <c r="A2597" s="3">
        <f>TITRES_STAT!B2600</f>
        <v>45789</v>
      </c>
      <c r="B2597" s="17">
        <f>TITRES_STAT!D2600</f>
        <v>22.439599999999999</v>
      </c>
      <c r="C2597" s="2">
        <f t="shared" si="317"/>
        <v>2.8900000000000148E-2</v>
      </c>
      <c r="D2597" s="2">
        <f t="shared" si="318"/>
        <v>21.97692</v>
      </c>
      <c r="E2597" s="2">
        <f t="shared" si="320"/>
        <v>21.768709999999999</v>
      </c>
      <c r="F2597" s="2">
        <f t="shared" si="321"/>
        <v>21.660775000000005</v>
      </c>
      <c r="G2597" s="2">
        <f t="shared" si="315"/>
        <v>21.701247999999996</v>
      </c>
      <c r="H2597" s="2">
        <f t="shared" si="319"/>
        <v>22.008870999999999</v>
      </c>
      <c r="I2597" s="2">
        <f t="array" ref="I2597">SUMPRODUCT(B2581:B2600, (ROW(B2581:B2600)-ROW(B2581)+1)) / (20*21/2)</f>
        <v>21.974118571428569</v>
      </c>
      <c r="J2597" s="2">
        <f t="shared" si="322"/>
        <v>21.755292768289632</v>
      </c>
      <c r="K2597" s="2">
        <f t="shared" si="316"/>
        <v>21.697878452933466</v>
      </c>
    </row>
    <row r="2598" spans="1:11" ht="13.5" x14ac:dyDescent="0.25">
      <c r="A2598" s="3">
        <f>TITRES_STAT!B2601</f>
        <v>45790</v>
      </c>
      <c r="B2598" s="17">
        <f>TITRES_STAT!D2601</f>
        <v>22.449200000000001</v>
      </c>
      <c r="C2598" s="2">
        <f t="shared" si="317"/>
        <v>9.6000000000024954E-3</v>
      </c>
      <c r="D2598" s="2">
        <f t="shared" si="318"/>
        <v>22.2044</v>
      </c>
      <c r="E2598" s="2">
        <f t="shared" si="320"/>
        <v>21.83522</v>
      </c>
      <c r="F2598" s="2">
        <f t="shared" si="321"/>
        <v>21.718125000000001</v>
      </c>
      <c r="G2598" s="2">
        <f t="shared" si="315"/>
        <v>21.714549999999999</v>
      </c>
      <c r="H2598" s="2">
        <f t="shared" si="319"/>
        <v>22.004581500000004</v>
      </c>
      <c r="I2598" s="2">
        <f t="array" ref="I2598">SUMPRODUCT(B2582:B2601, (ROW(B2582:B2601)-ROW(B2582)+1)) / (20*21/2)</f>
        <v>22.038008095238098</v>
      </c>
      <c r="J2598" s="2">
        <f t="shared" si="322"/>
        <v>21.821379171309665</v>
      </c>
      <c r="K2598" s="2">
        <f t="shared" si="316"/>
        <v>21.727342043014509</v>
      </c>
    </row>
    <row r="2599" spans="1:11" ht="13.5" x14ac:dyDescent="0.25">
      <c r="A2599" s="3">
        <f>TITRES_STAT!B2602</f>
        <v>45791</v>
      </c>
      <c r="B2599" s="17">
        <f>TITRES_STAT!D2602</f>
        <v>22.439599999999999</v>
      </c>
      <c r="C2599" s="2">
        <f t="shared" si="317"/>
        <v>-9.6000000000024954E-3</v>
      </c>
      <c r="D2599" s="2">
        <f t="shared" si="318"/>
        <v>22.426099999999998</v>
      </c>
      <c r="E2599" s="2">
        <f t="shared" si="320"/>
        <v>21.90944</v>
      </c>
      <c r="F2599" s="2">
        <f t="shared" si="321"/>
        <v>21.77403</v>
      </c>
      <c r="G2599" s="2">
        <f t="shared" si="315"/>
        <v>21.729394000000003</v>
      </c>
      <c r="H2599" s="2">
        <f t="shared" si="319"/>
        <v>21.997256000000007</v>
      </c>
      <c r="I2599" s="2">
        <f t="array" ref="I2599">SUMPRODUCT(B2583:B2602, (ROW(B2583:B2602)-ROW(B2583)+1)) / (20*21/2)</f>
        <v>22.096665238095241</v>
      </c>
      <c r="J2599" s="2">
        <f t="shared" si="322"/>
        <v>21.88025734547065</v>
      </c>
      <c r="K2599" s="2">
        <f t="shared" si="316"/>
        <v>21.755273727602177</v>
      </c>
    </row>
    <row r="2600" spans="1:11" ht="13.5" x14ac:dyDescent="0.25">
      <c r="A2600" s="3">
        <f>TITRES_STAT!B2603</f>
        <v>45792</v>
      </c>
      <c r="B2600" s="17">
        <f>TITRES_STAT!D2603</f>
        <v>22.449200000000001</v>
      </c>
      <c r="C2600" s="2">
        <f t="shared" si="317"/>
        <v>9.6000000000024954E-3</v>
      </c>
      <c r="D2600" s="2">
        <f t="shared" si="318"/>
        <v>22.437660000000001</v>
      </c>
      <c r="E2600" s="2">
        <f t="shared" si="320"/>
        <v>21.98077</v>
      </c>
      <c r="F2600" s="2">
        <f t="shared" si="321"/>
        <v>21.826560000000001</v>
      </c>
      <c r="G2600" s="2">
        <f t="shared" si="315"/>
        <v>21.740767999999999</v>
      </c>
      <c r="H2600" s="2">
        <f t="shared" si="319"/>
        <v>21.989978500000007</v>
      </c>
      <c r="I2600" s="2">
        <f t="array" ref="I2600">SUMPRODUCT(B2584:B2603, (ROW(B2584:B2603)-ROW(B2584)+1)) / (20*21/2)</f>
        <v>22.16607047619047</v>
      </c>
      <c r="J2600" s="2">
        <f t="shared" si="322"/>
        <v>21.934442360187731</v>
      </c>
      <c r="K2600" s="2">
        <f t="shared" si="316"/>
        <v>21.78248652259817</v>
      </c>
    </row>
    <row r="2601" spans="1:11" ht="13.5" x14ac:dyDescent="0.25">
      <c r="A2601" s="3">
        <f>TITRES_STAT!B2604</f>
        <v>45793</v>
      </c>
      <c r="B2601" s="17">
        <f>TITRES_STAT!D2604</f>
        <v>22.497399999999999</v>
      </c>
      <c r="C2601" s="2">
        <f t="shared" si="317"/>
        <v>4.81999999999978E-2</v>
      </c>
      <c r="D2601" s="2">
        <f t="shared" si="318"/>
        <v>22.455000000000002</v>
      </c>
      <c r="E2601" s="2">
        <f t="shared" si="320"/>
        <v>22.098359999999996</v>
      </c>
      <c r="F2601" s="2">
        <f t="shared" si="321"/>
        <v>21.881499999999999</v>
      </c>
      <c r="G2601" s="2">
        <f t="shared" si="315"/>
        <v>21.756768000000001</v>
      </c>
      <c r="H2601" s="2">
        <f t="shared" si="319"/>
        <v>21.982990000000015</v>
      </c>
      <c r="I2601" s="2">
        <f t="array" ref="I2601">SUMPRODUCT(B2585:B2604, (ROW(B2585:B2604)-ROW(B2585)+1)) / (20*21/2)</f>
        <v>22.186819047619046</v>
      </c>
      <c r="J2601" s="2">
        <f t="shared" si="322"/>
        <v>21.988057373503185</v>
      </c>
      <c r="K2601" s="2">
        <f t="shared" si="316"/>
        <v>21.810522345241381</v>
      </c>
    </row>
    <row r="2602" spans="1:11" ht="13.5" x14ac:dyDescent="0.25">
      <c r="A2602" s="3">
        <f>TITRES_STAT!B2605</f>
        <v>45796</v>
      </c>
      <c r="B2602" s="17">
        <f>TITRES_STAT!D2605</f>
        <v>22.497399999999999</v>
      </c>
      <c r="C2602" s="2">
        <f t="shared" si="317"/>
        <v>0</v>
      </c>
      <c r="D2602" s="2">
        <f t="shared" si="318"/>
        <v>22.466560000000001</v>
      </c>
      <c r="E2602" s="2">
        <f t="shared" si="320"/>
        <v>22.221739999999997</v>
      </c>
      <c r="F2602" s="2">
        <f t="shared" si="321"/>
        <v>21.922944999999999</v>
      </c>
      <c r="G2602" s="2">
        <f t="shared" si="315"/>
        <v>21.769298000000003</v>
      </c>
      <c r="H2602" s="2">
        <f t="shared" si="319"/>
        <v>21.976194500000009</v>
      </c>
      <c r="I2602" s="2">
        <f t="array" ref="I2602">SUMPRODUCT(B2586:B2605, (ROW(B2586:B2605)-ROW(B2586)+1)) / (20*21/2)</f>
        <v>22.256590476190475</v>
      </c>
      <c r="J2602" s="2">
        <f t="shared" si="322"/>
        <v>22.036566195074307</v>
      </c>
      <c r="K2602" s="2">
        <f t="shared" si="316"/>
        <v>21.837458723859367</v>
      </c>
    </row>
    <row r="2603" spans="1:11" ht="13.5" x14ac:dyDescent="0.25">
      <c r="A2603" s="3">
        <f>TITRES_STAT!B2606</f>
        <v>45797</v>
      </c>
      <c r="B2603" s="17">
        <f>TITRES_STAT!D2606</f>
        <v>22.651700000000002</v>
      </c>
      <c r="C2603" s="2">
        <f t="shared" si="317"/>
        <v>0.15430000000000277</v>
      </c>
      <c r="D2603" s="2">
        <f t="shared" si="318"/>
        <v>22.507060000000003</v>
      </c>
      <c r="E2603" s="2">
        <f t="shared" si="320"/>
        <v>22.355729999999998</v>
      </c>
      <c r="F2603" s="2">
        <f t="shared" si="321"/>
        <v>21.971139999999998</v>
      </c>
      <c r="G2603" s="2">
        <f t="shared" si="315"/>
        <v>21.784914000000004</v>
      </c>
      <c r="H2603" s="2">
        <f t="shared" si="319"/>
        <v>21.971857000000014</v>
      </c>
      <c r="I2603" s="2">
        <f t="array" ref="I2603">SUMPRODUCT(B2587:B2606, (ROW(B2587:B2606)-ROW(B2587)+1)) / (20*21/2)</f>
        <v>22.327823809523814</v>
      </c>
      <c r="J2603" s="2">
        <f t="shared" si="322"/>
        <v>22.095150366971993</v>
      </c>
      <c r="K2603" s="2">
        <f t="shared" si="316"/>
        <v>21.869389754296257</v>
      </c>
    </row>
    <row r="2604" spans="1:11" ht="13.5" x14ac:dyDescent="0.25">
      <c r="A2604" s="3">
        <f>TITRES_STAT!B2607</f>
        <v>45798</v>
      </c>
      <c r="B2604" s="17">
        <f>TITRES_STAT!D2607</f>
        <v>22.189</v>
      </c>
      <c r="C2604" s="2">
        <f t="shared" si="317"/>
        <v>-0.46270000000000167</v>
      </c>
      <c r="D2604" s="2">
        <f t="shared" si="318"/>
        <v>22.456940000000003</v>
      </c>
      <c r="E2604" s="2">
        <f t="shared" si="320"/>
        <v>22.441520000000001</v>
      </c>
      <c r="F2604" s="2">
        <f t="shared" si="321"/>
        <v>21.996200000000002</v>
      </c>
      <c r="G2604" s="2">
        <f t="shared" si="315"/>
        <v>21.794554000000002</v>
      </c>
      <c r="H2604" s="2">
        <f t="shared" si="319"/>
        <v>21.966170000000016</v>
      </c>
      <c r="I2604" s="2">
        <f t="array" ref="I2604">SUMPRODUCT(B2588:B2607, (ROW(B2588:B2607)-ROW(B2588)+1)) / (20*21/2)</f>
        <v>22.393779047619049</v>
      </c>
      <c r="J2604" s="2">
        <f t="shared" si="322"/>
        <v>22.104088427260375</v>
      </c>
      <c r="K2604" s="2">
        <f t="shared" si="316"/>
        <v>21.881923489421894</v>
      </c>
    </row>
    <row r="2605" spans="1:11" ht="13.5" x14ac:dyDescent="0.25">
      <c r="A2605" s="3">
        <f>TITRES_STAT!B2608</f>
        <v>45799</v>
      </c>
      <c r="B2605" s="17">
        <f>TITRES_STAT!D2608</f>
        <v>22.7288</v>
      </c>
      <c r="C2605" s="2">
        <f t="shared" si="317"/>
        <v>0.53979999999999961</v>
      </c>
      <c r="D2605" s="2">
        <f t="shared" si="318"/>
        <v>22.51286</v>
      </c>
      <c r="E2605" s="2">
        <f t="shared" si="320"/>
        <v>22.475259999999999</v>
      </c>
      <c r="F2605" s="2">
        <f t="shared" si="321"/>
        <v>22.048249999999999</v>
      </c>
      <c r="G2605" s="2">
        <f t="shared" si="315"/>
        <v>21.811520000000005</v>
      </c>
      <c r="H2605" s="2">
        <f t="shared" si="319"/>
        <v>21.96318200000001</v>
      </c>
      <c r="I2605" s="2">
        <f t="array" ref="I2605">SUMPRODUCT(B2589:B2608, (ROW(B2589:B2608)-ROW(B2589)+1)) / (20*21/2)</f>
        <v>22.440694285714287</v>
      </c>
      <c r="J2605" s="2">
        <f t="shared" si="322"/>
        <v>22.163584767521293</v>
      </c>
      <c r="K2605" s="2">
        <f t="shared" si="316"/>
        <v>21.915134332973977</v>
      </c>
    </row>
    <row r="2606" spans="1:11" ht="13.5" x14ac:dyDescent="0.25">
      <c r="A2606" s="3">
        <f>TITRES_STAT!B2609</f>
        <v>45800</v>
      </c>
      <c r="B2606" s="17">
        <f>TITRES_STAT!D2609</f>
        <v>22.796199999999999</v>
      </c>
      <c r="C2606" s="2">
        <f t="shared" si="317"/>
        <v>6.7399999999999238E-2</v>
      </c>
      <c r="D2606" s="2">
        <f t="shared" si="318"/>
        <v>22.572620000000001</v>
      </c>
      <c r="E2606" s="2">
        <f t="shared" si="320"/>
        <v>22.513809999999999</v>
      </c>
      <c r="F2606" s="2">
        <f t="shared" si="321"/>
        <v>22.103669999999997</v>
      </c>
      <c r="G2606" s="2">
        <f t="shared" si="315"/>
        <v>21.829834000000005</v>
      </c>
      <c r="H2606" s="2">
        <f t="shared" si="319"/>
        <v>21.961495000000014</v>
      </c>
      <c r="I2606" s="2">
        <f t="array" ref="I2606">SUMPRODUCT(B2590:B2609, (ROW(B2590:B2609)-ROW(B2590)+1)) / (20*21/2)</f>
        <v>22.488059047619043</v>
      </c>
      <c r="J2606" s="2">
        <f t="shared" si="322"/>
        <v>22.22383383728117</v>
      </c>
      <c r="K2606" s="2">
        <f t="shared" si="316"/>
        <v>21.949685927759312</v>
      </c>
    </row>
    <row r="2607" spans="1:11" ht="13.5" x14ac:dyDescent="0.25">
      <c r="A2607" s="3">
        <f>TITRES_STAT!B2610</f>
        <v>45803</v>
      </c>
      <c r="B2607" s="17">
        <f>TITRES_STAT!D2610</f>
        <v>22.796199999999999</v>
      </c>
      <c r="C2607" s="2">
        <f t="shared" si="317"/>
        <v>0</v>
      </c>
      <c r="D2607" s="2">
        <f t="shared" si="318"/>
        <v>22.632380000000001</v>
      </c>
      <c r="E2607" s="2">
        <f t="shared" si="320"/>
        <v>22.549469999999999</v>
      </c>
      <c r="F2607" s="2">
        <f t="shared" si="321"/>
        <v>22.159089999999999</v>
      </c>
      <c r="G2607" s="2">
        <f t="shared" si="315"/>
        <v>21.848148000000005</v>
      </c>
      <c r="H2607" s="2">
        <f t="shared" si="319"/>
        <v>21.960675500000008</v>
      </c>
      <c r="I2607" s="2">
        <f t="array" ref="I2607">SUMPRODUCT(B2591:B2610, (ROW(B2591:B2610)-ROW(B2591)+1)) / (20*21/2)</f>
        <v>22.535240952380949</v>
      </c>
      <c r="J2607" s="2">
        <f t="shared" si="322"/>
        <v>22.278344900397251</v>
      </c>
      <c r="K2607" s="2">
        <f t="shared" si="316"/>
        <v>21.982882558043261</v>
      </c>
    </row>
    <row r="2608" spans="1:11" ht="13.5" x14ac:dyDescent="0.25">
      <c r="A2608" s="3">
        <f>TITRES_STAT!B2611</f>
        <v>45804</v>
      </c>
      <c r="B2608" s="17">
        <f>TITRES_STAT!D2611</f>
        <v>22.651700000000002</v>
      </c>
      <c r="C2608" s="2">
        <f t="shared" si="317"/>
        <v>-0.14449999999999719</v>
      </c>
      <c r="D2608" s="2">
        <f t="shared" si="318"/>
        <v>22.632380000000001</v>
      </c>
      <c r="E2608" s="2">
        <f t="shared" si="320"/>
        <v>22.56972</v>
      </c>
      <c r="F2608" s="2">
        <f t="shared" si="321"/>
        <v>22.202470000000002</v>
      </c>
      <c r="G2608" s="2">
        <f t="shared" si="315"/>
        <v>21.865500000000001</v>
      </c>
      <c r="H2608" s="2">
        <f t="shared" si="319"/>
        <v>21.959133500000007</v>
      </c>
      <c r="I2608" s="2">
        <f t="array" ref="I2608">SUMPRODUCT(B2592:B2611, (ROW(B2592:B2611)-ROW(B2592)+1)) / (20*21/2)</f>
        <v>22.577603333333332</v>
      </c>
      <c r="J2608" s="2">
        <f t="shared" si="322"/>
        <v>22.313902528930846</v>
      </c>
      <c r="K2608" s="2">
        <f t="shared" si="316"/>
        <v>22.00911069302196</v>
      </c>
    </row>
    <row r="2609" spans="1:11" ht="13.5" x14ac:dyDescent="0.25">
      <c r="A2609" s="3">
        <f>TITRES_STAT!B2612</f>
        <v>45805</v>
      </c>
      <c r="B2609" s="17">
        <f>TITRES_STAT!D2612</f>
        <v>22.6998</v>
      </c>
      <c r="C2609" s="2">
        <f t="shared" si="317"/>
        <v>4.8099999999998033E-2</v>
      </c>
      <c r="D2609" s="2">
        <f t="shared" si="318"/>
        <v>22.734540000000003</v>
      </c>
      <c r="E2609" s="2">
        <f t="shared" si="320"/>
        <v>22.595740000000003</v>
      </c>
      <c r="F2609" s="2">
        <f t="shared" si="321"/>
        <v>22.252590000000001</v>
      </c>
      <c r="G2609" s="2">
        <f t="shared" si="315"/>
        <v>21.882849999999998</v>
      </c>
      <c r="H2609" s="2">
        <f t="shared" si="319"/>
        <v>21.957832000000007</v>
      </c>
      <c r="I2609" s="2">
        <f t="array" ref="I2609">SUMPRODUCT(B2593:B2612, (ROW(B2593:B2612)-ROW(B2593)+1)) / (20*21/2)</f>
        <v>22.613363333333336</v>
      </c>
      <c r="J2609" s="2">
        <f t="shared" si="322"/>
        <v>22.350654669032668</v>
      </c>
      <c r="K2609" s="2">
        <f t="shared" si="316"/>
        <v>22.036196548197569</v>
      </c>
    </row>
    <row r="2610" spans="1:11" ht="13.5" x14ac:dyDescent="0.25">
      <c r="A2610" s="3">
        <f>TITRES_STAT!B2613</f>
        <v>45806</v>
      </c>
      <c r="B2610" s="17">
        <f>TITRES_STAT!D2613</f>
        <v>22.748000000000001</v>
      </c>
      <c r="C2610" s="2">
        <f t="shared" si="317"/>
        <v>4.8200000000001353E-2</v>
      </c>
      <c r="D2610" s="2">
        <f t="shared" si="318"/>
        <v>22.738379999999999</v>
      </c>
      <c r="E2610" s="2">
        <f t="shared" si="320"/>
        <v>22.625620000000001</v>
      </c>
      <c r="F2610" s="2">
        <f t="shared" si="321"/>
        <v>22.303194999999999</v>
      </c>
      <c r="G2610" s="2">
        <f t="shared" ref="G2610:G2673" si="323">AVERAGE(B2561:B2610)</f>
        <v>21.901741999999999</v>
      </c>
      <c r="H2610" s="2">
        <f t="shared" si="319"/>
        <v>21.957783500000005</v>
      </c>
      <c r="I2610" s="2">
        <f t="array" ref="I2610">SUMPRODUCT(B2594:B2613, (ROW(B2594:B2613)-ROW(B2594)+1)) / (20*21/2)</f>
        <v>22.642045238095236</v>
      </c>
      <c r="J2610" s="2">
        <f t="shared" si="322"/>
        <v>22.388497081505747</v>
      </c>
      <c r="K2610" s="2">
        <f t="shared" si="316"/>
        <v>22.064110409052567</v>
      </c>
    </row>
    <row r="2611" spans="1:11" ht="13.5" x14ac:dyDescent="0.25">
      <c r="A2611" s="3">
        <f>TITRES_STAT!B2614</f>
        <v>45807</v>
      </c>
      <c r="B2611" s="17">
        <f>TITRES_STAT!D2614</f>
        <v>22.748000000000001</v>
      </c>
      <c r="C2611" s="2">
        <f t="shared" si="317"/>
        <v>0</v>
      </c>
      <c r="D2611" s="2">
        <f t="shared" si="318"/>
        <v>22.728740000000002</v>
      </c>
      <c r="E2611" s="2">
        <f t="shared" si="320"/>
        <v>22.650680000000001</v>
      </c>
      <c r="F2611" s="2">
        <f t="shared" si="321"/>
        <v>22.374519999999997</v>
      </c>
      <c r="G2611" s="2">
        <f t="shared" si="323"/>
        <v>21.920056000000002</v>
      </c>
      <c r="H2611" s="2">
        <f t="shared" si="319"/>
        <v>21.954940000000001</v>
      </c>
      <c r="I2611" s="2">
        <f t="array" ref="I2611">SUMPRODUCT(B2595:B2614, (ROW(B2595:B2614)-ROW(B2595)+1)) / (20*21/2)</f>
        <v>22.635307142857137</v>
      </c>
      <c r="J2611" s="2">
        <f t="shared" si="322"/>
        <v>22.422735454695676</v>
      </c>
      <c r="K2611" s="2">
        <f t="shared" ref="K2611:K2674" si="324">$K$4*B2611+(1-$K$4)*K2610</f>
        <v>22.090929608697564</v>
      </c>
    </row>
    <row r="2612" spans="1:11" ht="13.5" x14ac:dyDescent="0.25">
      <c r="A2612" s="3">
        <f>TITRES_STAT!B2615</f>
        <v>45810</v>
      </c>
      <c r="B2612" s="17">
        <f>TITRES_STAT!D2615</f>
        <v>22.75</v>
      </c>
      <c r="C2612" s="2">
        <f t="shared" si="317"/>
        <v>1.9999999999988916E-3</v>
      </c>
      <c r="D2612" s="2">
        <f t="shared" si="318"/>
        <v>22.719500000000004</v>
      </c>
      <c r="E2612" s="2">
        <f t="shared" si="320"/>
        <v>22.675940000000001</v>
      </c>
      <c r="F2612" s="2">
        <f t="shared" si="321"/>
        <v>22.448839999999997</v>
      </c>
      <c r="G2612" s="2">
        <f t="shared" si="323"/>
        <v>21.93224</v>
      </c>
      <c r="H2612" s="2">
        <f t="shared" si="319"/>
        <v>21.949359000000008</v>
      </c>
      <c r="I2612" s="2">
        <f t="array" ref="I2612">SUMPRODUCT(B2596:B2615, (ROW(B2596:B2615)-ROW(B2596)+1)) / (20*21/2)</f>
        <v>22.62800285714286</v>
      </c>
      <c r="J2612" s="2">
        <f t="shared" si="322"/>
        <v>22.453903506629423</v>
      </c>
      <c r="K2612" s="2">
        <f t="shared" si="324"/>
        <v>22.116775506395697</v>
      </c>
    </row>
    <row r="2613" spans="1:11" ht="13.5" x14ac:dyDescent="0.25">
      <c r="A2613" s="3">
        <f>TITRES_STAT!B2616</f>
        <v>45811</v>
      </c>
      <c r="B2613" s="17">
        <f>TITRES_STAT!D2616</f>
        <v>22.75</v>
      </c>
      <c r="C2613" s="2">
        <f t="shared" si="317"/>
        <v>0</v>
      </c>
      <c r="D2613" s="2">
        <f t="shared" si="318"/>
        <v>22.739160000000002</v>
      </c>
      <c r="E2613" s="2">
        <f t="shared" si="320"/>
        <v>22.685769999999998</v>
      </c>
      <c r="F2613" s="2">
        <f t="shared" si="321"/>
        <v>22.520749999999996</v>
      </c>
      <c r="G2613" s="2">
        <f t="shared" si="323"/>
        <v>21.951171999999996</v>
      </c>
      <c r="H2613" s="2">
        <f t="shared" si="319"/>
        <v>21.945513000000009</v>
      </c>
      <c r="I2613" s="2">
        <f t="array" ref="I2613">SUMPRODUCT(B2597:B2616, (ROW(B2597:B2616)-ROW(B2597)+1)) / (20*21/2)</f>
        <v>22.620181428571431</v>
      </c>
      <c r="J2613" s="2">
        <f t="shared" si="322"/>
        <v>22.482103172664718</v>
      </c>
      <c r="K2613" s="2">
        <f t="shared" si="324"/>
        <v>22.141607839478219</v>
      </c>
    </row>
    <row r="2614" spans="1:11" ht="13.5" x14ac:dyDescent="0.25">
      <c r="A2614" s="3">
        <f>TITRES_STAT!B2617</f>
        <v>45812</v>
      </c>
      <c r="B2614" s="17">
        <f>TITRES_STAT!D2617</f>
        <v>22.45</v>
      </c>
      <c r="C2614" s="2">
        <f t="shared" si="317"/>
        <v>-0.30000000000000071</v>
      </c>
      <c r="D2614" s="2">
        <f t="shared" si="318"/>
        <v>22.689200000000003</v>
      </c>
      <c r="E2614" s="2">
        <f t="shared" si="320"/>
        <v>22.711869999999998</v>
      </c>
      <c r="F2614" s="2">
        <f t="shared" si="321"/>
        <v>22.576694999999997</v>
      </c>
      <c r="G2614" s="2">
        <f t="shared" si="323"/>
        <v>21.964103999999999</v>
      </c>
      <c r="H2614" s="2">
        <f t="shared" si="319"/>
        <v>21.942095000000009</v>
      </c>
      <c r="I2614" s="2">
        <f t="array" ref="I2614">SUMPRODUCT(B2598:B2617, (ROW(B2598:B2617)-ROW(B2598)+1)) / (20*21/2)</f>
        <v>22.611934761904767</v>
      </c>
      <c r="J2614" s="2">
        <f t="shared" si="322"/>
        <v>22.479045727649034</v>
      </c>
      <c r="K2614" s="2">
        <f t="shared" si="324"/>
        <v>22.15370164969476</v>
      </c>
    </row>
    <row r="2615" spans="1:11" ht="13.5" x14ac:dyDescent="0.25">
      <c r="A2615" s="3">
        <f>TITRES_STAT!B2618</f>
        <v>45813</v>
      </c>
      <c r="B2615" s="17">
        <f>TITRES_STAT!D2618</f>
        <v>22.5</v>
      </c>
      <c r="C2615" s="2">
        <f t="shared" si="317"/>
        <v>5.0000000000000711E-2</v>
      </c>
      <c r="D2615" s="2">
        <f t="shared" si="318"/>
        <v>22.639600000000002</v>
      </c>
      <c r="E2615" s="2">
        <f t="shared" si="320"/>
        <v>22.688989999999997</v>
      </c>
      <c r="F2615" s="2">
        <f t="shared" si="321"/>
        <v>22.582124999999998</v>
      </c>
      <c r="G2615" s="2">
        <f t="shared" si="323"/>
        <v>21.972638000000003</v>
      </c>
      <c r="H2615" s="2">
        <f t="shared" si="319"/>
        <v>21.938927000000007</v>
      </c>
      <c r="I2615" s="2">
        <f t="array" ref="I2615">SUMPRODUCT(B2599:B2618, (ROW(B2599:B2618)-ROW(B2599)+1)) / (20*21/2)</f>
        <v>22.574829047619044</v>
      </c>
      <c r="J2615" s="2">
        <f t="shared" si="322"/>
        <v>22.481041372634838</v>
      </c>
      <c r="K2615" s="2">
        <f t="shared" si="324"/>
        <v>22.16728197715771</v>
      </c>
    </row>
    <row r="2616" spans="1:11" ht="13.5" x14ac:dyDescent="0.25">
      <c r="A2616" s="3">
        <f>TITRES_STAT!B2619</f>
        <v>45817</v>
      </c>
      <c r="B2616" s="17">
        <f>TITRES_STAT!D2619</f>
        <v>22.5</v>
      </c>
      <c r="C2616" s="2">
        <f t="shared" si="317"/>
        <v>0</v>
      </c>
      <c r="D2616" s="2">
        <f t="shared" si="318"/>
        <v>22.59</v>
      </c>
      <c r="E2616" s="2">
        <f t="shared" si="320"/>
        <v>22.659370000000003</v>
      </c>
      <c r="F2616" s="2">
        <f t="shared" si="321"/>
        <v>22.586589999999998</v>
      </c>
      <c r="G2616" s="2">
        <f t="shared" si="323"/>
        <v>21.986762000000002</v>
      </c>
      <c r="H2616" s="2">
        <f t="shared" si="319"/>
        <v>21.938168500000007</v>
      </c>
      <c r="I2616" s="2">
        <f t="array" ref="I2616">SUMPRODUCT(B2600:B2619, (ROW(B2600:B2619)-ROW(B2600)+1)) / (20*21/2)</f>
        <v>22.538909999999998</v>
      </c>
      <c r="J2616" s="2">
        <f t="shared" si="322"/>
        <v>22.482846956193423</v>
      </c>
      <c r="K2616" s="2">
        <f t="shared" si="324"/>
        <v>22.180329742759369</v>
      </c>
    </row>
    <row r="2617" spans="1:11" ht="13.5" x14ac:dyDescent="0.25">
      <c r="A2617" s="3">
        <f>TITRES_STAT!B2620</f>
        <v>45818</v>
      </c>
      <c r="B2617" s="17">
        <f>TITRES_STAT!D2620</f>
        <v>22.5</v>
      </c>
      <c r="C2617" s="2">
        <f t="shared" si="317"/>
        <v>0</v>
      </c>
      <c r="D2617" s="2">
        <f t="shared" si="318"/>
        <v>22.54</v>
      </c>
      <c r="E2617" s="2">
        <f t="shared" si="320"/>
        <v>22.629750000000001</v>
      </c>
      <c r="F2617" s="2">
        <f t="shared" si="321"/>
        <v>22.58961</v>
      </c>
      <c r="G2617" s="2">
        <f t="shared" si="323"/>
        <v>22.000886000000001</v>
      </c>
      <c r="H2617" s="2">
        <f t="shared" si="319"/>
        <v>21.935000500000005</v>
      </c>
      <c r="I2617" s="2">
        <f t="array" ref="I2617">SUMPRODUCT(B2601:B2620, (ROW(B2601:B2620)-ROW(B2601)+1)) / (20*21/2)</f>
        <v>22.504131904761906</v>
      </c>
      <c r="J2617" s="2">
        <f t="shared" si="322"/>
        <v>22.484480579413098</v>
      </c>
      <c r="K2617" s="2">
        <f t="shared" si="324"/>
        <v>22.19286583127861</v>
      </c>
    </row>
    <row r="2618" spans="1:11" ht="13.5" x14ac:dyDescent="0.25">
      <c r="A2618" s="3">
        <f>TITRES_STAT!B2621</f>
        <v>45819</v>
      </c>
      <c r="B2618" s="17">
        <f>TITRES_STAT!D2621</f>
        <v>22.2</v>
      </c>
      <c r="C2618" s="2">
        <f t="shared" si="317"/>
        <v>-0.30000000000000071</v>
      </c>
      <c r="D2618" s="2">
        <f t="shared" si="318"/>
        <v>22.43</v>
      </c>
      <c r="E2618" s="2">
        <f t="shared" si="320"/>
        <v>22.584579999999999</v>
      </c>
      <c r="F2618" s="2">
        <f t="shared" si="321"/>
        <v>22.57715</v>
      </c>
      <c r="G2618" s="2">
        <f t="shared" si="323"/>
        <v>22.009010000000004</v>
      </c>
      <c r="H2618" s="2">
        <f t="shared" si="319"/>
        <v>21.930573500000005</v>
      </c>
      <c r="I2618" s="2">
        <f t="array" ref="I2618">SUMPRODUCT(B2602:B2621, (ROW(B2602:B2621)-ROW(B2602)+1)) / (20*21/2)</f>
        <v>22.461016666666669</v>
      </c>
      <c r="J2618" s="2">
        <f t="shared" si="322"/>
        <v>22.457387190897563</v>
      </c>
      <c r="K2618" s="2">
        <f t="shared" si="324"/>
        <v>22.193145602601017</v>
      </c>
    </row>
    <row r="2619" spans="1:11" ht="13.5" x14ac:dyDescent="0.25">
      <c r="A2619" s="3">
        <f>TITRES_STAT!B2622</f>
        <v>45820</v>
      </c>
      <c r="B2619" s="17">
        <f>TITRES_STAT!D2622</f>
        <v>22.2</v>
      </c>
      <c r="C2619" s="2">
        <f t="shared" si="317"/>
        <v>0</v>
      </c>
      <c r="D2619" s="2">
        <f t="shared" si="318"/>
        <v>22.380000000000003</v>
      </c>
      <c r="E2619" s="2">
        <f t="shared" si="320"/>
        <v>22.534600000000001</v>
      </c>
      <c r="F2619" s="2">
        <f t="shared" si="321"/>
        <v>22.565170000000002</v>
      </c>
      <c r="G2619" s="2">
        <f t="shared" si="323"/>
        <v>22.016942000000004</v>
      </c>
      <c r="H2619" s="2">
        <f t="shared" si="319"/>
        <v>21.928219000000009</v>
      </c>
      <c r="I2619" s="2">
        <f t="array" ref="I2619">SUMPRODUCT(B2603:B2622, (ROW(B2603:B2622)-ROW(B2603)+1)) / (20*21/2)</f>
        <v>22.410269999999997</v>
      </c>
      <c r="J2619" s="2">
        <f t="shared" si="322"/>
        <v>22.432874125097793</v>
      </c>
      <c r="K2619" s="2">
        <f t="shared" si="324"/>
        <v>22.193414402499016</v>
      </c>
    </row>
    <row r="2620" spans="1:11" ht="13.5" x14ac:dyDescent="0.25">
      <c r="A2620" s="3">
        <f>TITRES_STAT!B2623</f>
        <v>45821</v>
      </c>
      <c r="B2620" s="17">
        <f>TITRES_STAT!D2623</f>
        <v>22.2</v>
      </c>
      <c r="C2620" s="2">
        <f t="shared" si="317"/>
        <v>0</v>
      </c>
      <c r="D2620" s="2">
        <f t="shared" si="318"/>
        <v>22.32</v>
      </c>
      <c r="E2620" s="2">
        <f t="shared" si="320"/>
        <v>22.479799999999997</v>
      </c>
      <c r="F2620" s="2">
        <f t="shared" si="321"/>
        <v>22.552709999999998</v>
      </c>
      <c r="G2620" s="2">
        <f t="shared" si="323"/>
        <v>22.031042000000003</v>
      </c>
      <c r="H2620" s="2">
        <f t="shared" si="319"/>
        <v>21.925864500000007</v>
      </c>
      <c r="I2620" s="2">
        <f t="array" ref="I2620">SUMPRODUCT(B2604:B2623, (ROW(B2604:B2623)-ROW(B2604)+1)) / (20*21/2)</f>
        <v>22.361891904761908</v>
      </c>
      <c r="J2620" s="2">
        <f t="shared" si="322"/>
        <v>22.410695636993243</v>
      </c>
      <c r="K2620" s="2">
        <f t="shared" si="324"/>
        <v>22.193672661224547</v>
      </c>
    </row>
    <row r="2621" spans="1:11" ht="13.5" x14ac:dyDescent="0.25">
      <c r="A2621" s="3">
        <f>TITRES_STAT!B2624</f>
        <v>45824</v>
      </c>
      <c r="B2621" s="17">
        <f>TITRES_STAT!D2624</f>
        <v>22.1</v>
      </c>
      <c r="C2621" s="2">
        <f t="shared" si="317"/>
        <v>-9.9999999999997868E-2</v>
      </c>
      <c r="D2621" s="2">
        <f t="shared" si="318"/>
        <v>22.240000000000002</v>
      </c>
      <c r="E2621" s="2">
        <f t="shared" si="320"/>
        <v>22.414999999999996</v>
      </c>
      <c r="F2621" s="2">
        <f t="shared" si="321"/>
        <v>22.53284</v>
      </c>
      <c r="G2621" s="2">
        <f t="shared" si="323"/>
        <v>22.043142000000003</v>
      </c>
      <c r="H2621" s="2">
        <f t="shared" si="319"/>
        <v>21.923009999999998</v>
      </c>
      <c r="I2621" s="2">
        <f t="array" ref="I2621">SUMPRODUCT(B2605:B2624, (ROW(B2605:B2624)-ROW(B2605)+1)) / (20*21/2)</f>
        <v>22.297569523809525</v>
      </c>
      <c r="J2621" s="2">
        <f t="shared" si="322"/>
        <v>22.381105576327219</v>
      </c>
      <c r="K2621" s="2">
        <f t="shared" si="324"/>
        <v>22.189999223529469</v>
      </c>
    </row>
    <row r="2622" spans="1:11" ht="13.5" x14ac:dyDescent="0.25">
      <c r="A2622" s="3">
        <f>TITRES_STAT!B2625</f>
        <v>45825</v>
      </c>
      <c r="B2622" s="17">
        <f>TITRES_STAT!D2625</f>
        <v>22</v>
      </c>
      <c r="C2622" s="2">
        <f t="shared" si="317"/>
        <v>-0.10000000000000142</v>
      </c>
      <c r="D2622" s="2">
        <f t="shared" si="318"/>
        <v>22.139999999999997</v>
      </c>
      <c r="E2622" s="2">
        <f t="shared" si="320"/>
        <v>22.339999999999996</v>
      </c>
      <c r="F2622" s="2">
        <f t="shared" si="321"/>
        <v>22.50797</v>
      </c>
      <c r="G2622" s="2">
        <f t="shared" si="323"/>
        <v>22.053242000000001</v>
      </c>
      <c r="H2622" s="2">
        <f t="shared" si="319"/>
        <v>21.919606999999999</v>
      </c>
      <c r="I2622" s="2">
        <f t="array" ref="I2622">SUMPRODUCT(B2606:B2625, (ROW(B2606:B2625)-ROW(B2606)+1)) / (20*21/2)</f>
        <v>22.273194761904762</v>
      </c>
      <c r="J2622" s="2">
        <f t="shared" si="322"/>
        <v>22.344809807153197</v>
      </c>
      <c r="K2622" s="2">
        <f t="shared" si="324"/>
        <v>22.182548273587138</v>
      </c>
    </row>
    <row r="2623" spans="1:11" ht="13.5" x14ac:dyDescent="0.25">
      <c r="A2623" s="3">
        <f>TITRES_STAT!B2626</f>
        <v>45826</v>
      </c>
      <c r="B2623" s="17">
        <f>TITRES_STAT!D2626</f>
        <v>22</v>
      </c>
      <c r="C2623" s="2">
        <f t="shared" si="317"/>
        <v>0</v>
      </c>
      <c r="D2623" s="2">
        <f t="shared" si="318"/>
        <v>22.1</v>
      </c>
      <c r="E2623" s="2">
        <f t="shared" si="320"/>
        <v>22.264999999999997</v>
      </c>
      <c r="F2623" s="2">
        <f t="shared" si="321"/>
        <v>22.475384999999996</v>
      </c>
      <c r="G2623" s="2">
        <f t="shared" si="323"/>
        <v>22.063342000000002</v>
      </c>
      <c r="H2623" s="2">
        <f t="shared" si="319"/>
        <v>21.916348500000005</v>
      </c>
      <c r="I2623" s="2">
        <f t="array" ref="I2623">SUMPRODUCT(B2607:B2626, (ROW(B2607:B2626)-ROW(B2607)+1)) / (20*21/2)</f>
        <v>22.232290476190474</v>
      </c>
      <c r="J2623" s="2">
        <f t="shared" si="322"/>
        <v>22.311970777900513</v>
      </c>
      <c r="K2623" s="2">
        <f t="shared" si="324"/>
        <v>22.175389517760191</v>
      </c>
    </row>
    <row r="2624" spans="1:11" ht="13.5" x14ac:dyDescent="0.25">
      <c r="A2624" s="3">
        <f>TITRES_STAT!B2627</f>
        <v>45827</v>
      </c>
      <c r="B2624" s="17">
        <f>TITRES_STAT!D2627</f>
        <v>21.8</v>
      </c>
      <c r="C2624" s="2">
        <f t="shared" si="317"/>
        <v>-0.19999999999999929</v>
      </c>
      <c r="D2624" s="2">
        <f t="shared" si="318"/>
        <v>22.02</v>
      </c>
      <c r="E2624" s="2">
        <f t="shared" si="320"/>
        <v>22.2</v>
      </c>
      <c r="F2624" s="2">
        <f t="shared" si="321"/>
        <v>22.455935</v>
      </c>
      <c r="G2624" s="2">
        <f t="shared" si="323"/>
        <v>22.069442000000002</v>
      </c>
      <c r="H2624" s="2">
        <f t="shared" si="319"/>
        <v>21.912090000000006</v>
      </c>
      <c r="I2624" s="2">
        <f t="array" ref="I2624">SUMPRODUCT(B2608:B2627, (ROW(B2608:B2627)-ROW(B2608)+1)) / (20*21/2)</f>
        <v>22.214225238095239</v>
      </c>
      <c r="J2624" s="2">
        <f t="shared" si="322"/>
        <v>22.263211656195701</v>
      </c>
      <c r="K2624" s="2">
        <f t="shared" si="324"/>
        <v>22.160668360200969</v>
      </c>
    </row>
    <row r="2625" spans="1:11" ht="13.5" x14ac:dyDescent="0.25">
      <c r="A2625" s="3">
        <f>TITRES_STAT!B2628</f>
        <v>45828</v>
      </c>
      <c r="B2625" s="17">
        <f>TITRES_STAT!D2628</f>
        <v>22.2</v>
      </c>
      <c r="C2625" s="2">
        <f t="shared" si="317"/>
        <v>0.39999999999999858</v>
      </c>
      <c r="D2625" s="2">
        <f t="shared" si="318"/>
        <v>22.02</v>
      </c>
      <c r="E2625" s="2">
        <f t="shared" si="320"/>
        <v>22.17</v>
      </c>
      <c r="F2625" s="2">
        <f t="shared" si="321"/>
        <v>22.429494999999999</v>
      </c>
      <c r="G2625" s="2">
        <f t="shared" si="323"/>
        <v>22.085470000000004</v>
      </c>
      <c r="H2625" s="2">
        <f t="shared" si="319"/>
        <v>21.915133000000004</v>
      </c>
      <c r="I2625" s="2">
        <f t="array" ref="I2625">SUMPRODUCT(B2609:B2628, (ROW(B2609:B2628)-ROW(B2609)+1)) / (20*21/2)</f>
        <v>22.198999047619047</v>
      </c>
      <c r="J2625" s="2">
        <f t="shared" si="322"/>
        <v>22.257191498462777</v>
      </c>
      <c r="K2625" s="2">
        <f t="shared" si="324"/>
        <v>22.162210777447992</v>
      </c>
    </row>
    <row r="2626" spans="1:11" ht="13.5" x14ac:dyDescent="0.25">
      <c r="A2626" s="3">
        <f>TITRES_STAT!B2629</f>
        <v>45831</v>
      </c>
      <c r="B2626" s="17">
        <f>TITRES_STAT!D2629</f>
        <v>22</v>
      </c>
      <c r="C2626" s="2">
        <f t="shared" si="317"/>
        <v>-0.19999999999999929</v>
      </c>
      <c r="D2626" s="2">
        <f t="shared" si="318"/>
        <v>22</v>
      </c>
      <c r="E2626" s="2">
        <f t="shared" si="320"/>
        <v>22.12</v>
      </c>
      <c r="F2626" s="2">
        <f t="shared" si="321"/>
        <v>22.389685</v>
      </c>
      <c r="G2626" s="2">
        <f t="shared" si="323"/>
        <v>22.100198000000006</v>
      </c>
      <c r="H2626" s="2">
        <f t="shared" si="319"/>
        <v>21.914284500000004</v>
      </c>
      <c r="I2626" s="2">
        <f t="array" ref="I2626">SUMPRODUCT(B2610:B2629, (ROW(B2610:B2629)-ROW(B2610)+1)) / (20*21/2)</f>
        <v>22.18592380952381</v>
      </c>
      <c r="J2626" s="2">
        <f t="shared" si="322"/>
        <v>22.232697070037752</v>
      </c>
      <c r="K2626" s="2">
        <f t="shared" si="324"/>
        <v>22.155849570489249</v>
      </c>
    </row>
    <row r="2627" spans="1:11" ht="13.5" x14ac:dyDescent="0.25">
      <c r="A2627" s="3">
        <f>TITRES_STAT!B2630</f>
        <v>45832</v>
      </c>
      <c r="B2627" s="17">
        <f>TITRES_STAT!D2630</f>
        <v>22.2</v>
      </c>
      <c r="C2627" s="2">
        <f t="shared" si="317"/>
        <v>0.19999999999999929</v>
      </c>
      <c r="D2627" s="2">
        <f t="shared" si="318"/>
        <v>22.04</v>
      </c>
      <c r="E2627" s="2">
        <f t="shared" si="320"/>
        <v>22.089999999999996</v>
      </c>
      <c r="F2627" s="2">
        <f t="shared" si="321"/>
        <v>22.359874999999999</v>
      </c>
      <c r="G2627" s="2">
        <f t="shared" si="323"/>
        <v>22.118154000000008</v>
      </c>
      <c r="H2627" s="2">
        <f t="shared" si="319"/>
        <v>21.914484000000002</v>
      </c>
      <c r="I2627" s="2">
        <f t="array" ref="I2627">SUMPRODUCT(B2611:B2630, (ROW(B2611:B2630)-ROW(B2611)+1)) / (20*21/2)</f>
        <v>22.146657142857141</v>
      </c>
      <c r="J2627" s="2">
        <f t="shared" si="322"/>
        <v>22.229583063367489</v>
      </c>
      <c r="K2627" s="2">
        <f t="shared" si="324"/>
        <v>22.157580959881827</v>
      </c>
    </row>
    <row r="2628" spans="1:11" ht="13.5" x14ac:dyDescent="0.25">
      <c r="A2628" s="3">
        <f>TITRES_STAT!B2631</f>
        <v>45833</v>
      </c>
      <c r="B2628" s="17">
        <f>TITRES_STAT!D2631</f>
        <v>22.2</v>
      </c>
      <c r="C2628" s="2">
        <f t="shared" ref="C2628:C2691" si="325">B2628-B2627</f>
        <v>0</v>
      </c>
      <c r="D2628" s="2">
        <f t="shared" si="318"/>
        <v>22.080000000000002</v>
      </c>
      <c r="E2628" s="2">
        <f t="shared" si="320"/>
        <v>22.089999999999996</v>
      </c>
      <c r="F2628" s="2">
        <f t="shared" si="321"/>
        <v>22.337289999999999</v>
      </c>
      <c r="G2628" s="2">
        <f t="shared" si="323"/>
        <v>22.136110000000002</v>
      </c>
      <c r="H2628" s="2">
        <f t="shared" si="319"/>
        <v>21.915117500000001</v>
      </c>
      <c r="I2628" s="2">
        <f t="array" ref="I2628">SUMPRODUCT(B2612:B2631, (ROW(B2612:B2631)-ROW(B2612)+1)) / (20*21/2)</f>
        <v>22.111428571428576</v>
      </c>
      <c r="J2628" s="2">
        <f t="shared" si="322"/>
        <v>22.226765628761061</v>
      </c>
      <c r="K2628" s="2">
        <f t="shared" si="324"/>
        <v>22.159244451651169</v>
      </c>
    </row>
    <row r="2629" spans="1:11" ht="13.5" x14ac:dyDescent="0.25">
      <c r="A2629" s="3">
        <f>TITRES_STAT!B2632</f>
        <v>45835</v>
      </c>
      <c r="B2629" s="17">
        <f>TITRES_STAT!D2632</f>
        <v>22.2</v>
      </c>
      <c r="C2629" s="2">
        <f t="shared" si="325"/>
        <v>0</v>
      </c>
      <c r="D2629" s="2">
        <f t="shared" si="318"/>
        <v>22.160000000000004</v>
      </c>
      <c r="E2629" s="2">
        <f t="shared" si="320"/>
        <v>22.089999999999996</v>
      </c>
      <c r="F2629" s="2">
        <f t="shared" si="321"/>
        <v>22.3123</v>
      </c>
      <c r="G2629" s="2">
        <f t="shared" si="323"/>
        <v>22.153680000000008</v>
      </c>
      <c r="H2629" s="2">
        <f t="shared" si="319"/>
        <v>21.915750999999997</v>
      </c>
      <c r="I2629" s="2">
        <f t="array" ref="I2629">SUMPRODUCT(B2613:B2632, (ROW(B2613:B2632)-ROW(B2613)+1)) / (20*21/2)</f>
        <v>22.052619047619043</v>
      </c>
      <c r="J2629" s="2">
        <f t="shared" si="322"/>
        <v>22.224216521260008</v>
      </c>
      <c r="K2629" s="2">
        <f t="shared" si="324"/>
        <v>22.160842708449163</v>
      </c>
    </row>
    <row r="2630" spans="1:11" ht="13.5" x14ac:dyDescent="0.25">
      <c r="A2630" s="3">
        <f>TITRES_STAT!B2633</f>
        <v>45838</v>
      </c>
      <c r="B2630" s="17">
        <f>TITRES_STAT!D2633</f>
        <v>21.9</v>
      </c>
      <c r="C2630" s="2">
        <f t="shared" si="325"/>
        <v>-0.30000000000000071</v>
      </c>
      <c r="D2630" s="2">
        <f t="shared" ref="D2630:D2693" si="326">AVERAGE(B2626:B2630)</f>
        <v>22.1</v>
      </c>
      <c r="E2630" s="2">
        <f t="shared" si="320"/>
        <v>22.059999999999995</v>
      </c>
      <c r="F2630" s="2">
        <f t="shared" si="321"/>
        <v>22.269899999999996</v>
      </c>
      <c r="G2630" s="2">
        <f t="shared" si="323"/>
        <v>22.163708000000007</v>
      </c>
      <c r="H2630" s="2">
        <f t="shared" si="319"/>
        <v>21.916571499999996</v>
      </c>
      <c r="I2630" s="2">
        <f t="array" ref="I2630">SUMPRODUCT(B2614:B2633, (ROW(B2614:B2633)-ROW(B2614)+1)) / (20*21/2)</f>
        <v>21.999238095238091</v>
      </c>
      <c r="J2630" s="2">
        <f t="shared" si="322"/>
        <v>22.193338757330483</v>
      </c>
      <c r="K2630" s="2">
        <f t="shared" si="324"/>
        <v>22.150613582627628</v>
      </c>
    </row>
    <row r="2631" spans="1:11" ht="13.5" x14ac:dyDescent="0.25">
      <c r="A2631" s="3">
        <f>TITRES_STAT!B2634</f>
        <v>45839</v>
      </c>
      <c r="B2631" s="17">
        <f>TITRES_STAT!D2634</f>
        <v>21.9</v>
      </c>
      <c r="C2631" s="2">
        <f t="shared" si="325"/>
        <v>0</v>
      </c>
      <c r="D2631" s="2">
        <f t="shared" si="326"/>
        <v>22.080000000000002</v>
      </c>
      <c r="E2631" s="2">
        <f t="shared" si="320"/>
        <v>22.04</v>
      </c>
      <c r="F2631" s="2">
        <f t="shared" si="321"/>
        <v>22.227499999999996</v>
      </c>
      <c r="G2631" s="2">
        <f t="shared" si="323"/>
        <v>22.173736000000012</v>
      </c>
      <c r="H2631" s="2">
        <f t="shared" si="319"/>
        <v>21.917391999999996</v>
      </c>
      <c r="I2631" s="2">
        <f t="array" ref="I2631">SUMPRODUCT(B2615:B2634, (ROW(B2615:B2634)-ROW(B2615)+1)) / (20*21/2)</f>
        <v>21.951285714285714</v>
      </c>
      <c r="J2631" s="2">
        <f t="shared" si="322"/>
        <v>22.165401732822819</v>
      </c>
      <c r="K2631" s="2">
        <f t="shared" si="324"/>
        <v>22.140785598995173</v>
      </c>
    </row>
    <row r="2632" spans="1:11" ht="13.5" x14ac:dyDescent="0.25">
      <c r="A2632" s="3">
        <f>TITRES_STAT!B2635</f>
        <v>45840</v>
      </c>
      <c r="B2632" s="17">
        <f>TITRES_STAT!D2635</f>
        <v>21.61</v>
      </c>
      <c r="C2632" s="2">
        <f t="shared" si="325"/>
        <v>-0.28999999999999915</v>
      </c>
      <c r="D2632" s="2">
        <f t="shared" si="326"/>
        <v>21.961999999999996</v>
      </c>
      <c r="E2632" s="2">
        <f t="shared" si="320"/>
        <v>22.000999999999998</v>
      </c>
      <c r="F2632" s="2">
        <f t="shared" si="321"/>
        <v>22.170499999999997</v>
      </c>
      <c r="G2632" s="2">
        <f t="shared" si="323"/>
        <v>22.172566000000007</v>
      </c>
      <c r="H2632" s="2">
        <f t="shared" si="319"/>
        <v>21.915846499999994</v>
      </c>
      <c r="I2632" s="2">
        <f t="array" ref="I2632">SUMPRODUCT(B2616:B2635, (ROW(B2616:B2635)-ROW(B2616)+1)) / (20*21/2)</f>
        <v>21.907333333333334</v>
      </c>
      <c r="J2632" s="2">
        <f t="shared" si="322"/>
        <v>22.112506329696835</v>
      </c>
      <c r="K2632" s="2">
        <f t="shared" si="324"/>
        <v>22.119970477465952</v>
      </c>
    </row>
    <row r="2633" spans="1:11" ht="13.5" x14ac:dyDescent="0.25">
      <c r="A2633" s="3">
        <f>TITRES_STAT!B2636</f>
        <v>45841</v>
      </c>
      <c r="B2633" s="17">
        <f>TITRES_STAT!D2636</f>
        <v>21.61</v>
      </c>
      <c r="C2633" s="2">
        <f t="shared" si="325"/>
        <v>0</v>
      </c>
      <c r="D2633" s="2">
        <f t="shared" si="326"/>
        <v>21.844000000000001</v>
      </c>
      <c r="E2633" s="2">
        <f t="shared" si="320"/>
        <v>21.962</v>
      </c>
      <c r="F2633" s="2">
        <f t="shared" si="321"/>
        <v>22.113499999999995</v>
      </c>
      <c r="G2633" s="2">
        <f t="shared" si="323"/>
        <v>22.171010000000006</v>
      </c>
      <c r="H2633" s="2">
        <f t="shared" si="319"/>
        <v>21.915216999999995</v>
      </c>
      <c r="I2633" s="2">
        <f t="array" ref="I2633">SUMPRODUCT(B2617:B2636, (ROW(B2617:B2636)-ROW(B2617)+1)) / (20*21/2)</f>
        <v>21.857142857142854</v>
      </c>
      <c r="J2633" s="2">
        <f t="shared" si="322"/>
        <v>22.064648584011422</v>
      </c>
      <c r="K2633" s="2">
        <f t="shared" si="324"/>
        <v>22.099971635212384</v>
      </c>
    </row>
    <row r="2634" spans="1:11" ht="13.5" x14ac:dyDescent="0.25">
      <c r="A2634" s="3">
        <f>TITRES_STAT!B2637</f>
        <v>45842</v>
      </c>
      <c r="B2634" s="17">
        <f>TITRES_STAT!D2637</f>
        <v>21.61</v>
      </c>
      <c r="C2634" s="2">
        <f t="shared" si="325"/>
        <v>0</v>
      </c>
      <c r="D2634" s="2">
        <f t="shared" si="326"/>
        <v>21.725999999999999</v>
      </c>
      <c r="E2634" s="2">
        <f t="shared" si="320"/>
        <v>21.943000000000005</v>
      </c>
      <c r="F2634" s="2">
        <f t="shared" si="321"/>
        <v>22.071499999999997</v>
      </c>
      <c r="G2634" s="2">
        <f t="shared" si="323"/>
        <v>22.169454000000002</v>
      </c>
      <c r="H2634" s="2">
        <f t="shared" ref="H2634:H2693" si="327">AVERAGE(B2435:B2634)</f>
        <v>21.913623499999989</v>
      </c>
      <c r="I2634" s="2">
        <f t="array" ref="I2634">SUMPRODUCT(B2618:B2637, (ROW(B2618:B2637)-ROW(B2618)+1)) / (20*21/2)</f>
        <v>21.811714285714292</v>
      </c>
      <c r="J2634" s="2">
        <f t="shared" si="322"/>
        <v>22.021348718867475</v>
      </c>
      <c r="K2634" s="2">
        <f t="shared" si="324"/>
        <v>22.080757061282487</v>
      </c>
    </row>
    <row r="2635" spans="1:11" ht="13.5" x14ac:dyDescent="0.25">
      <c r="A2635" s="3">
        <f>TITRES_STAT!B2638</f>
        <v>45845</v>
      </c>
      <c r="B2635" s="17">
        <f>TITRES_STAT!D2638</f>
        <v>21.61</v>
      </c>
      <c r="C2635" s="2">
        <f t="shared" si="325"/>
        <v>0</v>
      </c>
      <c r="D2635" s="2">
        <f t="shared" si="326"/>
        <v>21.667999999999999</v>
      </c>
      <c r="E2635" s="2">
        <f t="shared" si="320"/>
        <v>21.884000000000004</v>
      </c>
      <c r="F2635" s="2">
        <f t="shared" si="321"/>
        <v>22.027000000000001</v>
      </c>
      <c r="G2635" s="2">
        <f t="shared" si="323"/>
        <v>22.167898000000001</v>
      </c>
      <c r="H2635" s="2">
        <f t="shared" si="327"/>
        <v>21.912077999999987</v>
      </c>
      <c r="I2635" s="2">
        <f t="array" ref="I2635">SUMPRODUCT(B2619:B2638, (ROW(B2619:B2638)-ROW(B2619)+1)) / (20*21/2)</f>
        <v>21.771999999999998</v>
      </c>
      <c r="J2635" s="2">
        <f t="shared" si="322"/>
        <v>21.982172650403907</v>
      </c>
      <c r="K2635" s="2">
        <f t="shared" si="324"/>
        <v>22.062296000055724</v>
      </c>
    </row>
    <row r="2636" spans="1:11" ht="13.5" x14ac:dyDescent="0.25">
      <c r="A2636" s="3">
        <f>TITRES_STAT!B2639</f>
        <v>45846</v>
      </c>
      <c r="B2636" s="17">
        <f>TITRES_STAT!D2639</f>
        <v>21.5</v>
      </c>
      <c r="C2636" s="2">
        <f t="shared" si="325"/>
        <v>-0.10999999999999943</v>
      </c>
      <c r="D2636" s="2">
        <f t="shared" si="326"/>
        <v>21.588000000000001</v>
      </c>
      <c r="E2636" s="2">
        <f t="shared" ref="E2636:E2693" si="328">AVERAGE(B2627:B2636)</f>
        <v>21.834000000000003</v>
      </c>
      <c r="F2636" s="2">
        <f t="shared" si="321"/>
        <v>21.977</v>
      </c>
      <c r="G2636" s="2">
        <f t="shared" si="323"/>
        <v>22.164142000000002</v>
      </c>
      <c r="H2636" s="2">
        <f t="shared" si="327"/>
        <v>21.911138999999981</v>
      </c>
      <c r="I2636" s="2">
        <f t="array" ref="I2636">SUMPRODUCT(B2620:B2639, (ROW(B2620:B2639)-ROW(B2620)+1)) / (20*21/2)</f>
        <v>21.735571428571429</v>
      </c>
      <c r="J2636" s="2">
        <f t="shared" si="322"/>
        <v>21.936251445603535</v>
      </c>
      <c r="K2636" s="2">
        <f t="shared" si="324"/>
        <v>22.040245176524127</v>
      </c>
    </row>
    <row r="2637" spans="1:11" ht="13.5" x14ac:dyDescent="0.25">
      <c r="A2637" s="3">
        <f>TITRES_STAT!B2640</f>
        <v>45847</v>
      </c>
      <c r="B2637" s="17">
        <f>TITRES_STAT!D2640</f>
        <v>21.5</v>
      </c>
      <c r="C2637" s="2">
        <f t="shared" si="325"/>
        <v>0</v>
      </c>
      <c r="D2637" s="2">
        <f t="shared" si="326"/>
        <v>21.565999999999999</v>
      </c>
      <c r="E2637" s="2">
        <f t="shared" si="328"/>
        <v>21.763999999999999</v>
      </c>
      <c r="F2637" s="2">
        <f t="shared" si="321"/>
        <v>21.927</v>
      </c>
      <c r="G2637" s="2">
        <f t="shared" si="323"/>
        <v>22.160386000000003</v>
      </c>
      <c r="H2637" s="2">
        <f t="shared" si="327"/>
        <v>21.909959499999982</v>
      </c>
      <c r="I2637" s="2">
        <f t="array" ref="I2637">SUMPRODUCT(B2621:B2640, (ROW(B2621:B2640)-ROW(B2621)+1)) / (20*21/2)</f>
        <v>21.748142857142856</v>
      </c>
      <c r="J2637" s="2">
        <f t="shared" si="322"/>
        <v>21.894703688879389</v>
      </c>
      <c r="K2637" s="2">
        <f t="shared" si="324"/>
        <v>22.019059091170242</v>
      </c>
    </row>
    <row r="2638" spans="1:11" ht="13.5" x14ac:dyDescent="0.25">
      <c r="A2638" s="3">
        <f>TITRES_STAT!B2641</f>
        <v>45848</v>
      </c>
      <c r="B2638" s="17">
        <f>TITRES_STAT!D2641</f>
        <v>21.51</v>
      </c>
      <c r="C2638" s="2">
        <f t="shared" si="325"/>
        <v>1.0000000000001563E-2</v>
      </c>
      <c r="D2638" s="2">
        <f t="shared" si="326"/>
        <v>21.545999999999999</v>
      </c>
      <c r="E2638" s="2">
        <f t="shared" si="328"/>
        <v>21.695</v>
      </c>
      <c r="F2638" s="2">
        <f t="shared" si="321"/>
        <v>21.892499999999998</v>
      </c>
      <c r="G2638" s="2">
        <f t="shared" si="323"/>
        <v>22.154904000000005</v>
      </c>
      <c r="H2638" s="2">
        <f t="shared" si="327"/>
        <v>21.908781499999986</v>
      </c>
      <c r="I2638" s="2">
        <f t="array" ref="I2638">SUMPRODUCT(B2622:B2641, (ROW(B2622:B2641)-ROW(B2622)+1)) / (20*21/2)</f>
        <v>21.753142857142855</v>
      </c>
      <c r="J2638" s="2">
        <f t="shared" si="322"/>
        <v>21.858065242319448</v>
      </c>
      <c r="K2638" s="2">
        <f t="shared" si="324"/>
        <v>21.999095989555723</v>
      </c>
    </row>
    <row r="2639" spans="1:11" ht="13.5" x14ac:dyDescent="0.25">
      <c r="A2639" s="3">
        <f>TITRES_STAT!B2642</f>
        <v>45849</v>
      </c>
      <c r="B2639" s="17">
        <f>TITRES_STAT!D2642</f>
        <v>21.51</v>
      </c>
      <c r="C2639" s="2">
        <f t="shared" si="325"/>
        <v>0</v>
      </c>
      <c r="D2639" s="2">
        <f t="shared" si="326"/>
        <v>21.526000000000003</v>
      </c>
      <c r="E2639" s="2">
        <f t="shared" si="328"/>
        <v>21.625999999999998</v>
      </c>
      <c r="F2639" s="2">
        <f t="shared" si="321"/>
        <v>21.857999999999997</v>
      </c>
      <c r="G2639" s="2">
        <f t="shared" si="323"/>
        <v>22.151156000000011</v>
      </c>
      <c r="H2639" s="2">
        <f t="shared" si="327"/>
        <v>21.905482999999982</v>
      </c>
      <c r="I2639" s="2">
        <f t="array" ref="I2639">SUMPRODUCT(B2623:B2642, (ROW(B2623:B2642)-ROW(B2623)+1)) / (20*21/2)</f>
        <v>21.759095238095238</v>
      </c>
      <c r="J2639" s="2">
        <f t="shared" si="322"/>
        <v>21.824916171622359</v>
      </c>
      <c r="K2639" s="2">
        <f t="shared" si="324"/>
        <v>21.979915754671186</v>
      </c>
    </row>
    <row r="2640" spans="1:11" ht="13.5" x14ac:dyDescent="0.25">
      <c r="A2640" s="3">
        <f>TITRES_STAT!B2643</f>
        <v>45852</v>
      </c>
      <c r="B2640" s="17">
        <f>TITRES_STAT!D2643</f>
        <v>21.99</v>
      </c>
      <c r="C2640" s="2">
        <f t="shared" si="325"/>
        <v>0.47999999999999687</v>
      </c>
      <c r="D2640" s="2">
        <f t="shared" si="326"/>
        <v>21.602</v>
      </c>
      <c r="E2640" s="2">
        <f t="shared" si="328"/>
        <v>21.634999999999998</v>
      </c>
      <c r="F2640" s="2">
        <f t="shared" si="321"/>
        <v>21.8475</v>
      </c>
      <c r="G2640" s="2">
        <f t="shared" si="323"/>
        <v>22.156238000000009</v>
      </c>
      <c r="H2640" s="2">
        <f t="shared" si="327"/>
        <v>21.904584499999988</v>
      </c>
      <c r="I2640" s="2">
        <f t="array" ref="I2640">SUMPRODUCT(B2624:B2643, (ROW(B2624:B2643)-ROW(B2624)+1)) / (20*21/2)</f>
        <v>21.775047619047616</v>
      </c>
      <c r="J2640" s="2">
        <f t="shared" si="322"/>
        <v>21.840638440991658</v>
      </c>
      <c r="K2640" s="2">
        <f t="shared" si="324"/>
        <v>21.980311215272316</v>
      </c>
    </row>
    <row r="2641" spans="1:11" ht="13.5" x14ac:dyDescent="0.25">
      <c r="A2641" s="3">
        <f>TITRES_STAT!B2644</f>
        <v>45853</v>
      </c>
      <c r="B2641" s="17">
        <f>TITRES_STAT!D2644</f>
        <v>21.9</v>
      </c>
      <c r="C2641" s="2">
        <f t="shared" si="325"/>
        <v>-8.9999999999999858E-2</v>
      </c>
      <c r="D2641" s="2">
        <f t="shared" si="326"/>
        <v>21.681999999999999</v>
      </c>
      <c r="E2641" s="2">
        <f t="shared" si="328"/>
        <v>21.634999999999998</v>
      </c>
      <c r="F2641" s="2">
        <f t="shared" si="321"/>
        <v>21.837499999999999</v>
      </c>
      <c r="G2641" s="2">
        <f t="shared" si="323"/>
        <v>22.167808000000008</v>
      </c>
      <c r="H2641" s="2">
        <f t="shared" si="327"/>
        <v>21.903187999999986</v>
      </c>
      <c r="I2641" s="2">
        <f t="array" ref="I2641">SUMPRODUCT(B2625:B2644, (ROW(B2625:B2644)-ROW(B2625)+1)) / (20*21/2)</f>
        <v>21.735761904761901</v>
      </c>
      <c r="J2641" s="2">
        <f t="shared" si="322"/>
        <v>21.846291922801974</v>
      </c>
      <c r="K2641" s="2">
        <f t="shared" si="324"/>
        <v>21.977161755849874</v>
      </c>
    </row>
    <row r="2642" spans="1:11" ht="13.5" x14ac:dyDescent="0.25">
      <c r="A2642" s="3">
        <f>TITRES_STAT!B2645</f>
        <v>45854</v>
      </c>
      <c r="B2642" s="17">
        <f>TITRES_STAT!D2645</f>
        <v>21.9</v>
      </c>
      <c r="C2642" s="2">
        <f t="shared" si="325"/>
        <v>0</v>
      </c>
      <c r="D2642" s="2">
        <f t="shared" si="326"/>
        <v>21.762</v>
      </c>
      <c r="E2642" s="2">
        <f t="shared" si="328"/>
        <v>21.664000000000001</v>
      </c>
      <c r="F2642" s="2">
        <f t="shared" si="321"/>
        <v>21.8325</v>
      </c>
      <c r="G2642" s="2">
        <f t="shared" si="323"/>
        <v>22.180536000000011</v>
      </c>
      <c r="H2642" s="2">
        <f t="shared" si="327"/>
        <v>21.90179149999998</v>
      </c>
      <c r="I2642" s="2">
        <f t="array" ref="I2642">SUMPRODUCT(B2626:B2645, (ROW(B2626:B2645)-ROW(B2626)+1)) / (20*21/2)</f>
        <v>21.658285714285714</v>
      </c>
      <c r="J2642" s="2">
        <f t="shared" si="322"/>
        <v>21.851406977773216</v>
      </c>
      <c r="K2642" s="2">
        <f t="shared" si="324"/>
        <v>21.974135804640078</v>
      </c>
    </row>
    <row r="2643" spans="1:11" ht="13.5" x14ac:dyDescent="0.25">
      <c r="A2643" s="3">
        <f>TITRES_STAT!B2646</f>
        <v>45855</v>
      </c>
      <c r="B2643" s="17">
        <f>TITRES_STAT!D2646</f>
        <v>22</v>
      </c>
      <c r="C2643" s="2">
        <f t="shared" si="325"/>
        <v>0.10000000000000142</v>
      </c>
      <c r="D2643" s="2">
        <f t="shared" si="326"/>
        <v>21.860000000000003</v>
      </c>
      <c r="E2643" s="2">
        <f t="shared" si="328"/>
        <v>21.703000000000003</v>
      </c>
      <c r="F2643" s="2">
        <f t="shared" si="321"/>
        <v>21.8325</v>
      </c>
      <c r="G2643" s="2">
        <f t="shared" si="323"/>
        <v>22.194300000000009</v>
      </c>
      <c r="H2643" s="2">
        <f t="shared" si="327"/>
        <v>21.900894999999981</v>
      </c>
      <c r="I2643" s="2">
        <f t="array" ref="I2643">SUMPRODUCT(B2627:B2646, (ROW(B2627:B2646)-ROW(B2627)+1)) / (20*21/2)</f>
        <v>21.586523809523811</v>
      </c>
      <c r="J2643" s="2">
        <f t="shared" si="322"/>
        <v>21.865558694175768</v>
      </c>
      <c r="K2643" s="2">
        <f t="shared" si="324"/>
        <v>21.975150086811055</v>
      </c>
    </row>
    <row r="2644" spans="1:11" ht="13.5" x14ac:dyDescent="0.25">
      <c r="A2644" s="3">
        <f>TITRES_STAT!B2647</f>
        <v>45856</v>
      </c>
      <c r="B2644" s="17">
        <f>TITRES_STAT!D2647</f>
        <v>21.42</v>
      </c>
      <c r="C2644" s="2">
        <f t="shared" si="325"/>
        <v>-0.57999999999999829</v>
      </c>
      <c r="D2644" s="2">
        <f t="shared" si="326"/>
        <v>21.841999999999999</v>
      </c>
      <c r="E2644" s="2">
        <f t="shared" si="328"/>
        <v>21.684000000000005</v>
      </c>
      <c r="F2644" s="2">
        <f t="shared" ref="F2644:F2692" si="329">AVERAGE(B2625:B2644)</f>
        <v>21.813500000000001</v>
      </c>
      <c r="G2644" s="2">
        <f t="shared" si="323"/>
        <v>22.196078000000007</v>
      </c>
      <c r="H2644" s="2">
        <f t="shared" si="327"/>
        <v>21.89714649999998</v>
      </c>
      <c r="I2644" s="2">
        <f t="array" ref="I2644">SUMPRODUCT(B2628:B2647, (ROW(B2628:B2647)-ROW(B2628)+1)) / (20*21/2)</f>
        <v>21.520476190476188</v>
      </c>
      <c r="J2644" s="2">
        <f t="shared" si="322"/>
        <v>21.823124532825695</v>
      </c>
      <c r="K2644" s="2">
        <f t="shared" si="324"/>
        <v>21.953379495171408</v>
      </c>
    </row>
    <row r="2645" spans="1:11" ht="13.5" x14ac:dyDescent="0.25">
      <c r="A2645" s="3">
        <f>TITRES_STAT!B2648</f>
        <v>45859</v>
      </c>
      <c r="B2645" s="17">
        <f>TITRES_STAT!D2648</f>
        <v>21</v>
      </c>
      <c r="C2645" s="2">
        <f t="shared" si="325"/>
        <v>-0.42000000000000171</v>
      </c>
      <c r="D2645" s="2">
        <f t="shared" si="326"/>
        <v>21.643999999999998</v>
      </c>
      <c r="E2645" s="2">
        <f t="shared" si="328"/>
        <v>21.623000000000001</v>
      </c>
      <c r="F2645" s="2">
        <f t="shared" si="329"/>
        <v>21.753499999999999</v>
      </c>
      <c r="G2645" s="2">
        <f t="shared" si="323"/>
        <v>22.168250000000008</v>
      </c>
      <c r="H2645" s="2">
        <f t="shared" si="327"/>
        <v>21.893177499999982</v>
      </c>
      <c r="I2645" s="2">
        <f t="array" ref="I2645">SUMPRODUCT(B2629:B2648, (ROW(B2629:B2648)-ROW(B2629)+1)) / (20*21/2)</f>
        <v>21.506761904761905</v>
      </c>
      <c r="J2645" s="2">
        <f t="shared" ref="J2645:J2693" si="330">$J$4*B2645+J2644*(1-$J$4)</f>
        <v>21.744731720175629</v>
      </c>
      <c r="K2645" s="2">
        <f t="shared" si="324"/>
        <v>21.915992063988217</v>
      </c>
    </row>
    <row r="2646" spans="1:11" ht="13.5" x14ac:dyDescent="0.25">
      <c r="A2646" s="3">
        <f>TITRES_STAT!B2649</f>
        <v>45860</v>
      </c>
      <c r="B2646" s="17">
        <f>TITRES_STAT!D2649</f>
        <v>21</v>
      </c>
      <c r="C2646" s="2">
        <f t="shared" si="325"/>
        <v>0</v>
      </c>
      <c r="D2646" s="2">
        <f t="shared" si="326"/>
        <v>21.463999999999999</v>
      </c>
      <c r="E2646" s="2">
        <f t="shared" si="328"/>
        <v>21.573</v>
      </c>
      <c r="F2646" s="2">
        <f t="shared" si="329"/>
        <v>21.703499999999998</v>
      </c>
      <c r="G2646" s="2">
        <f t="shared" si="323"/>
        <v>22.140036000000006</v>
      </c>
      <c r="H2646" s="2">
        <f t="shared" si="327"/>
        <v>21.889015999999984</v>
      </c>
      <c r="I2646" s="2">
        <f t="array" ref="I2646">SUMPRODUCT(B2630:B2649, (ROW(B2630:B2649)-ROW(B2630)+1)) / (20*21/2)</f>
        <v>21.496380952380953</v>
      </c>
      <c r="J2646" s="2">
        <f t="shared" si="330"/>
        <v>21.673804889682714</v>
      </c>
      <c r="K2646" s="2">
        <f t="shared" si="324"/>
        <v>21.880070806576914</v>
      </c>
    </row>
    <row r="2647" spans="1:11" ht="13.5" x14ac:dyDescent="0.25">
      <c r="A2647" s="3">
        <f>TITRES_STAT!B2650</f>
        <v>45861</v>
      </c>
      <c r="B2647" s="17">
        <f>TITRES_STAT!D2650</f>
        <v>21.01</v>
      </c>
      <c r="C2647" s="2">
        <f t="shared" si="325"/>
        <v>1.0000000000001563E-2</v>
      </c>
      <c r="D2647" s="2">
        <f t="shared" si="326"/>
        <v>21.286000000000001</v>
      </c>
      <c r="E2647" s="2">
        <f t="shared" si="328"/>
        <v>21.524000000000001</v>
      </c>
      <c r="F2647" s="2">
        <f t="shared" si="329"/>
        <v>21.643999999999998</v>
      </c>
      <c r="G2647" s="2">
        <f t="shared" si="323"/>
        <v>22.111444000000002</v>
      </c>
      <c r="H2647" s="2">
        <f t="shared" si="327"/>
        <v>21.88490449999999</v>
      </c>
      <c r="I2647" s="2">
        <f t="array" ref="I2647">SUMPRODUCT(B2631:B2650, (ROW(B2631:B2650)-ROW(B2631)+1)) / (20*21/2)</f>
        <v>21.489333333333335</v>
      </c>
      <c r="J2647" s="2">
        <f t="shared" si="330"/>
        <v>21.610585376379596</v>
      </c>
      <c r="K2647" s="2">
        <f t="shared" si="324"/>
        <v>21.845950382789585</v>
      </c>
    </row>
    <row r="2648" spans="1:11" ht="13.5" x14ac:dyDescent="0.25">
      <c r="A2648" s="3">
        <f>TITRES_STAT!B2651</f>
        <v>45862</v>
      </c>
      <c r="B2648" s="17">
        <f>TITRES_STAT!D2651</f>
        <v>21.5</v>
      </c>
      <c r="C2648" s="2">
        <f t="shared" si="325"/>
        <v>0.48999999999999844</v>
      </c>
      <c r="D2648" s="2">
        <f t="shared" si="326"/>
        <v>21.186</v>
      </c>
      <c r="E2648" s="2">
        <f t="shared" si="328"/>
        <v>21.523000000000003</v>
      </c>
      <c r="F2648" s="2">
        <f t="shared" si="329"/>
        <v>21.608999999999998</v>
      </c>
      <c r="G2648" s="2">
        <f t="shared" si="323"/>
        <v>22.092460000000003</v>
      </c>
      <c r="H2648" s="2">
        <f t="shared" si="327"/>
        <v>21.883146499999988</v>
      </c>
      <c r="I2648" s="2">
        <f t="array" ref="I2648">SUMPRODUCT(B2632:B2651, (ROW(B2632:B2651)-ROW(B2632)+1)) / (20*21/2)</f>
        <v>21.503238095238096</v>
      </c>
      <c r="J2648" s="2">
        <f t="shared" si="330"/>
        <v>21.600053435772015</v>
      </c>
      <c r="K2648" s="2">
        <f t="shared" si="324"/>
        <v>21.832383701111564</v>
      </c>
    </row>
    <row r="2649" spans="1:11" ht="13.5" x14ac:dyDescent="0.25">
      <c r="A2649" s="3">
        <f>TITRES_STAT!B2652</f>
        <v>45866</v>
      </c>
      <c r="B2649" s="17">
        <f>TITRES_STAT!D2652</f>
        <v>21.5</v>
      </c>
      <c r="C2649" s="2">
        <f t="shared" si="325"/>
        <v>0</v>
      </c>
      <c r="D2649" s="2">
        <f t="shared" si="326"/>
        <v>21.202000000000002</v>
      </c>
      <c r="E2649" s="2">
        <f t="shared" si="328"/>
        <v>21.521999999999998</v>
      </c>
      <c r="F2649" s="2">
        <f t="shared" si="329"/>
        <v>21.573999999999998</v>
      </c>
      <c r="G2649" s="2">
        <f t="shared" si="323"/>
        <v>22.073668000000001</v>
      </c>
      <c r="H2649" s="2">
        <f t="shared" si="327"/>
        <v>21.881388499999993</v>
      </c>
      <c r="I2649" s="2">
        <f t="array" ref="I2649">SUMPRODUCT(B2633:B2652, (ROW(B2633:B2652)-ROW(B2633)+1)) / (20*21/2)</f>
        <v>21.518095238095238</v>
      </c>
      <c r="J2649" s="2">
        <f t="shared" si="330"/>
        <v>21.59052453712706</v>
      </c>
      <c r="K2649" s="2">
        <f t="shared" si="324"/>
        <v>21.819349046166014</v>
      </c>
    </row>
    <row r="2650" spans="1:11" ht="13.5" x14ac:dyDescent="0.25">
      <c r="A2650" s="3">
        <f>TITRES_STAT!B2653</f>
        <v>45867</v>
      </c>
      <c r="B2650" s="17">
        <f>TITRES_STAT!D2653</f>
        <v>21.5</v>
      </c>
      <c r="C2650" s="2">
        <f t="shared" si="325"/>
        <v>0</v>
      </c>
      <c r="D2650" s="2">
        <f t="shared" si="326"/>
        <v>21.302</v>
      </c>
      <c r="E2650" s="2">
        <f t="shared" si="328"/>
        <v>21.472999999999999</v>
      </c>
      <c r="F2650" s="2">
        <f t="shared" si="329"/>
        <v>21.553999999999998</v>
      </c>
      <c r="G2650" s="2">
        <f t="shared" si="323"/>
        <v>22.054684000000002</v>
      </c>
      <c r="H2650" s="2">
        <f t="shared" si="327"/>
        <v>21.879630499999994</v>
      </c>
      <c r="I2650" s="2">
        <f t="array" ref="I2650">SUMPRODUCT(B2634:B2653, (ROW(B2634:B2653)-ROW(B2634)+1)) / (20*21/2)</f>
        <v>21.532523809523809</v>
      </c>
      <c r="J2650" s="2">
        <f t="shared" si="330"/>
        <v>21.58190315263877</v>
      </c>
      <c r="K2650" s="2">
        <f t="shared" si="324"/>
        <v>21.806825554159506</v>
      </c>
    </row>
    <row r="2651" spans="1:11" ht="13.5" x14ac:dyDescent="0.25">
      <c r="A2651" s="3">
        <f>TITRES_STAT!B2654</f>
        <v>45868</v>
      </c>
      <c r="B2651" s="17">
        <f>TITRES_STAT!D2654</f>
        <v>21.7</v>
      </c>
      <c r="C2651" s="2">
        <f t="shared" si="325"/>
        <v>0.19999999999999929</v>
      </c>
      <c r="D2651" s="2">
        <f t="shared" si="326"/>
        <v>21.442</v>
      </c>
      <c r="E2651" s="2">
        <f t="shared" si="328"/>
        <v>21.452999999999996</v>
      </c>
      <c r="F2651" s="2">
        <f t="shared" si="329"/>
        <v>21.544</v>
      </c>
      <c r="G2651" s="2">
        <f t="shared" si="323"/>
        <v>22.038736000000004</v>
      </c>
      <c r="H2651" s="2">
        <f t="shared" si="327"/>
        <v>21.87728199999999</v>
      </c>
      <c r="I2651" s="2">
        <f t="array" ref="I2651">SUMPRODUCT(B2635:B2654, (ROW(B2635:B2654)-ROW(B2635)+1)) / (20*21/2)</f>
        <v>21.524619047619048</v>
      </c>
      <c r="J2651" s="2">
        <f t="shared" si="330"/>
        <v>21.593150471435077</v>
      </c>
      <c r="K2651" s="2">
        <f t="shared" si="324"/>
        <v>21.802636316741488</v>
      </c>
    </row>
    <row r="2652" spans="1:11" ht="13.5" x14ac:dyDescent="0.25">
      <c r="A2652" s="3">
        <f>TITRES_STAT!B2655</f>
        <v>45869</v>
      </c>
      <c r="B2652" s="17">
        <f>TITRES_STAT!D2655</f>
        <v>21.7</v>
      </c>
      <c r="C2652" s="2">
        <f t="shared" si="325"/>
        <v>0</v>
      </c>
      <c r="D2652" s="2">
        <f t="shared" si="326"/>
        <v>21.580000000000002</v>
      </c>
      <c r="E2652" s="2">
        <f t="shared" si="328"/>
        <v>21.433</v>
      </c>
      <c r="F2652" s="2">
        <f t="shared" si="329"/>
        <v>21.548499999999997</v>
      </c>
      <c r="G2652" s="2">
        <f t="shared" si="323"/>
        <v>22.022788000000002</v>
      </c>
      <c r="H2652" s="2">
        <f t="shared" si="327"/>
        <v>21.876379499999995</v>
      </c>
      <c r="I2652" s="2">
        <f t="array" ref="I2652">SUMPRODUCT(B2636:B2655, (ROW(B2636:B2655)-ROW(B2636)+1)) / (20*21/2)</f>
        <v>21.51642857142857</v>
      </c>
      <c r="J2652" s="2">
        <f t="shared" si="330"/>
        <v>21.603326617012687</v>
      </c>
      <c r="K2652" s="2">
        <f t="shared" si="324"/>
        <v>21.798611363143785</v>
      </c>
    </row>
    <row r="2653" spans="1:11" ht="13.5" x14ac:dyDescent="0.25">
      <c r="A2653" s="3">
        <f>TITRES_STAT!B2656</f>
        <v>45870</v>
      </c>
      <c r="B2653" s="17">
        <f>TITRES_STAT!D2656</f>
        <v>21.7</v>
      </c>
      <c r="C2653" s="2">
        <f t="shared" si="325"/>
        <v>0</v>
      </c>
      <c r="D2653" s="2">
        <f t="shared" si="326"/>
        <v>21.62</v>
      </c>
      <c r="E2653" s="2">
        <f t="shared" si="328"/>
        <v>21.402999999999999</v>
      </c>
      <c r="F2653" s="2">
        <f t="shared" si="329"/>
        <v>21.553000000000001</v>
      </c>
      <c r="G2653" s="2">
        <f t="shared" si="323"/>
        <v>22.003754000000004</v>
      </c>
      <c r="H2653" s="2">
        <f t="shared" si="327"/>
        <v>21.874030999999995</v>
      </c>
      <c r="I2653" s="2">
        <f t="array" ref="I2653">SUMPRODUCT(B2637:B2656, (ROW(B2637:B2656)-ROW(B2637)+1)) / (20*21/2)</f>
        <v>21.50895238095238</v>
      </c>
      <c r="J2653" s="2">
        <f t="shared" si="330"/>
        <v>21.61253360586862</v>
      </c>
      <c r="K2653" s="2">
        <f t="shared" si="324"/>
        <v>21.794744250863637</v>
      </c>
    </row>
    <row r="2654" spans="1:11" ht="13.5" x14ac:dyDescent="0.25">
      <c r="A2654" s="3">
        <f>TITRES_STAT!B2657</f>
        <v>45873</v>
      </c>
      <c r="B2654" s="17">
        <f>TITRES_STAT!D2657</f>
        <v>21.47</v>
      </c>
      <c r="C2654" s="2">
        <f t="shared" si="325"/>
        <v>-0.23000000000000043</v>
      </c>
      <c r="D2654" s="2">
        <f t="shared" si="326"/>
        <v>21.614000000000001</v>
      </c>
      <c r="E2654" s="2">
        <f t="shared" si="328"/>
        <v>21.407999999999998</v>
      </c>
      <c r="F2654" s="2">
        <f t="shared" si="329"/>
        <v>21.545999999999999</v>
      </c>
      <c r="G2654" s="2">
        <f t="shared" si="323"/>
        <v>21.989374000000002</v>
      </c>
      <c r="H2654" s="2">
        <f t="shared" si="327"/>
        <v>21.871929999999999</v>
      </c>
      <c r="I2654" s="2">
        <f t="array" ref="I2654">SUMPRODUCT(B2638:B2657, (ROW(B2638:B2657)-ROW(B2638)+1)) / (20*21/2)</f>
        <v>21.501666666666669</v>
      </c>
      <c r="J2654" s="2">
        <f t="shared" si="330"/>
        <v>21.598958976738277</v>
      </c>
      <c r="K2654" s="2">
        <f t="shared" si="324"/>
        <v>21.782009182202319</v>
      </c>
    </row>
    <row r="2655" spans="1:11" ht="13.5" x14ac:dyDescent="0.25">
      <c r="A2655" s="3">
        <f>TITRES_STAT!B2658</f>
        <v>45874</v>
      </c>
      <c r="B2655" s="17">
        <f>TITRES_STAT!D2658</f>
        <v>21.46</v>
      </c>
      <c r="C2655" s="2">
        <f t="shared" si="325"/>
        <v>-9.9999999999980105E-3</v>
      </c>
      <c r="D2655" s="2">
        <f t="shared" si="326"/>
        <v>21.606000000000002</v>
      </c>
      <c r="E2655" s="2">
        <f t="shared" si="328"/>
        <v>21.454000000000001</v>
      </c>
      <c r="F2655" s="2">
        <f t="shared" si="329"/>
        <v>21.538499999999996</v>
      </c>
      <c r="G2655" s="2">
        <f t="shared" si="323"/>
        <v>21.963998</v>
      </c>
      <c r="H2655" s="2">
        <f t="shared" si="327"/>
        <v>21.868381500000002</v>
      </c>
      <c r="I2655" s="2">
        <f t="array" ref="I2655">SUMPRODUCT(B2639:B2658, (ROW(B2639:B2658)-ROW(B2639)+1)) / (20*21/2)</f>
        <v>21.507904761904765</v>
      </c>
      <c r="J2655" s="2">
        <f t="shared" si="330"/>
        <v>21.585724788477492</v>
      </c>
      <c r="K2655" s="2">
        <f t="shared" si="324"/>
        <v>21.769381371135562</v>
      </c>
    </row>
    <row r="2656" spans="1:11" ht="13.5" x14ac:dyDescent="0.25">
      <c r="A2656" s="3">
        <f>TITRES_STAT!B2659</f>
        <v>45875</v>
      </c>
      <c r="B2656" s="17">
        <f>TITRES_STAT!D2659</f>
        <v>21.46</v>
      </c>
      <c r="C2656" s="2">
        <f t="shared" si="325"/>
        <v>0</v>
      </c>
      <c r="D2656" s="2">
        <f t="shared" si="326"/>
        <v>21.558000000000003</v>
      </c>
      <c r="E2656" s="2">
        <f t="shared" si="328"/>
        <v>21.5</v>
      </c>
      <c r="F2656" s="2">
        <f t="shared" si="329"/>
        <v>21.536499999999997</v>
      </c>
      <c r="G2656" s="2">
        <f t="shared" si="323"/>
        <v>21.937274000000002</v>
      </c>
      <c r="H2656" s="2">
        <f t="shared" si="327"/>
        <v>21.866905499999998</v>
      </c>
      <c r="I2656" s="2">
        <f t="array" ref="I2656">SUMPRODUCT(B2640:B2659, (ROW(B2640:B2659)-ROW(B2640)+1)) / (20*21/2)</f>
        <v>21.51371428571429</v>
      </c>
      <c r="J2656" s="2">
        <f t="shared" si="330"/>
        <v>21.573750999098685</v>
      </c>
      <c r="K2656" s="2">
        <f t="shared" si="324"/>
        <v>21.757248768345931</v>
      </c>
    </row>
    <row r="2657" spans="1:11" ht="13.5" x14ac:dyDescent="0.25">
      <c r="A2657" s="3">
        <f>TITRES_STAT!B2660</f>
        <v>45876</v>
      </c>
      <c r="B2657" s="17">
        <f>TITRES_STAT!D2660</f>
        <v>21.46</v>
      </c>
      <c r="C2657" s="2">
        <f t="shared" si="325"/>
        <v>0</v>
      </c>
      <c r="D2657" s="2">
        <f t="shared" si="326"/>
        <v>21.51</v>
      </c>
      <c r="E2657" s="2">
        <f t="shared" si="328"/>
        <v>21.545000000000002</v>
      </c>
      <c r="F2657" s="2">
        <f t="shared" si="329"/>
        <v>21.534499999999994</v>
      </c>
      <c r="G2657" s="2">
        <f t="shared" si="323"/>
        <v>21.910550000000004</v>
      </c>
      <c r="H2657" s="2">
        <f t="shared" si="327"/>
        <v>21.865043999999994</v>
      </c>
      <c r="I2657" s="2">
        <f t="array" ref="I2657">SUMPRODUCT(B2641:B2660, (ROW(B2641:B2660)-ROW(B2641)+1)) / (20*21/2)</f>
        <v>21.557190476190478</v>
      </c>
      <c r="J2657" s="2">
        <f t="shared" si="330"/>
        <v>21.562917570613099</v>
      </c>
      <c r="K2657" s="2">
        <f t="shared" si="324"/>
        <v>21.745591953900991</v>
      </c>
    </row>
    <row r="2658" spans="1:11" ht="13.5" x14ac:dyDescent="0.25">
      <c r="A2658" s="3">
        <f>TITRES_STAT!B2661</f>
        <v>45877</v>
      </c>
      <c r="B2658" s="17">
        <f>TITRES_STAT!D2661</f>
        <v>21.6</v>
      </c>
      <c r="C2658" s="2">
        <f t="shared" si="325"/>
        <v>0.14000000000000057</v>
      </c>
      <c r="D2658" s="2">
        <f t="shared" si="326"/>
        <v>21.49</v>
      </c>
      <c r="E2658" s="2">
        <f t="shared" si="328"/>
        <v>21.555</v>
      </c>
      <c r="F2658" s="2">
        <f t="shared" si="329"/>
        <v>21.538999999999994</v>
      </c>
      <c r="G2658" s="2">
        <f t="shared" si="323"/>
        <v>21.889516</v>
      </c>
      <c r="H2658" s="2">
        <f t="shared" si="327"/>
        <v>21.864075</v>
      </c>
      <c r="I2658" s="2">
        <f t="array" ref="I2658">SUMPRODUCT(B2642:B2661, (ROW(B2642:B2661)-ROW(B2642)+1)) / (20*21/2)</f>
        <v>21.600619047619052</v>
      </c>
      <c r="J2658" s="2">
        <f t="shared" si="330"/>
        <v>21.56644923055471</v>
      </c>
      <c r="K2658" s="2">
        <f t="shared" si="324"/>
        <v>21.739882465512718</v>
      </c>
    </row>
    <row r="2659" spans="1:11" ht="13.5" x14ac:dyDescent="0.25">
      <c r="A2659" s="3">
        <f>TITRES_STAT!B2662</f>
        <v>45880</v>
      </c>
      <c r="B2659" s="17">
        <f>TITRES_STAT!D2662</f>
        <v>21.6</v>
      </c>
      <c r="C2659" s="2">
        <f t="shared" si="325"/>
        <v>0</v>
      </c>
      <c r="D2659" s="2">
        <f t="shared" si="326"/>
        <v>21.515999999999998</v>
      </c>
      <c r="E2659" s="2">
        <f t="shared" si="328"/>
        <v>21.565000000000001</v>
      </c>
      <c r="F2659" s="2">
        <f t="shared" si="329"/>
        <v>21.543499999999998</v>
      </c>
      <c r="G2659" s="2">
        <f t="shared" si="323"/>
        <v>21.867519999999999</v>
      </c>
      <c r="H2659" s="2">
        <f t="shared" si="327"/>
        <v>21.863058000000002</v>
      </c>
      <c r="I2659" s="2">
        <f t="array" ref="I2659">SUMPRODUCT(B2643:B2662, (ROW(B2643:B2662)-ROW(B2643)+1)) / (20*21/2)</f>
        <v>21.64357142857143</v>
      </c>
      <c r="J2659" s="2">
        <f t="shared" si="330"/>
        <v>21.569644541930451</v>
      </c>
      <c r="K2659" s="2">
        <f t="shared" si="324"/>
        <v>21.734396878629866</v>
      </c>
    </row>
    <row r="2660" spans="1:11" ht="13.5" x14ac:dyDescent="0.25">
      <c r="A2660" s="3">
        <f>TITRES_STAT!B2663</f>
        <v>45881</v>
      </c>
      <c r="B2660" s="17">
        <f>TITRES_STAT!D2663</f>
        <v>22</v>
      </c>
      <c r="C2660" s="2">
        <f t="shared" si="325"/>
        <v>0.39999999999999858</v>
      </c>
      <c r="D2660" s="2">
        <f t="shared" si="326"/>
        <v>21.624000000000002</v>
      </c>
      <c r="E2660" s="2">
        <f t="shared" si="328"/>
        <v>21.615000000000002</v>
      </c>
      <c r="F2660" s="2">
        <f t="shared" si="329"/>
        <v>21.543999999999997</v>
      </c>
      <c r="G2660" s="2">
        <f t="shared" si="323"/>
        <v>21.852559999999997</v>
      </c>
      <c r="H2660" s="2">
        <f t="shared" si="327"/>
        <v>21.859317999999998</v>
      </c>
      <c r="I2660" s="2">
        <f t="array" ref="I2660">SUMPRODUCT(B2644:B2663, (ROW(B2644:B2663)-ROW(B2644)+1)) / (20*21/2)</f>
        <v>21.686047619047617</v>
      </c>
      <c r="J2660" s="2">
        <f t="shared" si="330"/>
        <v>21.610630776032313</v>
      </c>
      <c r="K2660" s="2">
        <f t="shared" si="324"/>
        <v>21.74481268731105</v>
      </c>
    </row>
    <row r="2661" spans="1:11" ht="13.5" x14ac:dyDescent="0.25">
      <c r="A2661" s="3">
        <f>TITRES_STAT!B2664</f>
        <v>45883</v>
      </c>
      <c r="B2661" s="17">
        <f>TITRES_STAT!D2664</f>
        <v>22</v>
      </c>
      <c r="C2661" s="2">
        <f t="shared" si="325"/>
        <v>0</v>
      </c>
      <c r="D2661" s="2">
        <f t="shared" si="326"/>
        <v>21.731999999999999</v>
      </c>
      <c r="E2661" s="2">
        <f t="shared" si="328"/>
        <v>21.645000000000003</v>
      </c>
      <c r="F2661" s="2">
        <f t="shared" si="329"/>
        <v>21.548999999999999</v>
      </c>
      <c r="G2661" s="2">
        <f t="shared" si="323"/>
        <v>21.837599999999998</v>
      </c>
      <c r="H2661" s="2">
        <f t="shared" si="327"/>
        <v>21.859578000000006</v>
      </c>
      <c r="I2661" s="2">
        <f t="array" ref="I2661">SUMPRODUCT(B2645:B2664, (ROW(B2645:B2664)-ROW(B2645)+1)) / (20*21/2)</f>
        <v>21.699952380952379</v>
      </c>
      <c r="J2661" s="2">
        <f t="shared" si="330"/>
        <v>21.647713559267331</v>
      </c>
      <c r="K2661" s="2">
        <f t="shared" si="324"/>
        <v>21.754820032906697</v>
      </c>
    </row>
    <row r="2662" spans="1:11" ht="13.5" x14ac:dyDescent="0.25">
      <c r="A2662" s="3">
        <f>TITRES_STAT!B2665</f>
        <v>45884</v>
      </c>
      <c r="B2662" s="17">
        <f>TITRES_STAT!D2665</f>
        <v>22</v>
      </c>
      <c r="C2662" s="2">
        <f t="shared" si="325"/>
        <v>0</v>
      </c>
      <c r="D2662" s="2">
        <f t="shared" si="326"/>
        <v>21.84</v>
      </c>
      <c r="E2662" s="2">
        <f t="shared" si="328"/>
        <v>21.675000000000001</v>
      </c>
      <c r="F2662" s="2">
        <f t="shared" si="329"/>
        <v>21.553999999999998</v>
      </c>
      <c r="G2662" s="2">
        <f t="shared" si="323"/>
        <v>21.822600000000001</v>
      </c>
      <c r="H2662" s="2">
        <f t="shared" si="327"/>
        <v>21.858729500000003</v>
      </c>
      <c r="I2662" s="2">
        <f t="array" ref="I2662">SUMPRODUCT(B2646:B2665, (ROW(B2646:B2665)-ROW(B2646)+1)) / (20*21/2)</f>
        <v>21.722047619047618</v>
      </c>
      <c r="J2662" s="2">
        <f t="shared" si="330"/>
        <v>21.681264648860918</v>
      </c>
      <c r="K2662" s="2">
        <f t="shared" si="324"/>
        <v>21.764434933577022</v>
      </c>
    </row>
    <row r="2663" spans="1:11" ht="13.5" x14ac:dyDescent="0.25">
      <c r="A2663" s="3">
        <f>TITRES_STAT!B2666</f>
        <v>45887</v>
      </c>
      <c r="B2663" s="17">
        <f>TITRES_STAT!D2666</f>
        <v>22</v>
      </c>
      <c r="C2663" s="2">
        <f t="shared" si="325"/>
        <v>0</v>
      </c>
      <c r="D2663" s="2">
        <f t="shared" si="326"/>
        <v>21.919999999999998</v>
      </c>
      <c r="E2663" s="2">
        <f t="shared" si="328"/>
        <v>21.704999999999998</v>
      </c>
      <c r="F2663" s="2">
        <f t="shared" si="329"/>
        <v>21.553999999999998</v>
      </c>
      <c r="G2663" s="2">
        <f t="shared" si="323"/>
        <v>21.807600000000001</v>
      </c>
      <c r="H2663" s="2">
        <f t="shared" si="327"/>
        <v>21.859568000000003</v>
      </c>
      <c r="I2663" s="2">
        <f t="array" ref="I2663">SUMPRODUCT(B2647:B2666, (ROW(B2647:B2666)-ROW(B2647)+1)) / (20*21/2)</f>
        <v>21.740333333333336</v>
      </c>
      <c r="J2663" s="2">
        <f t="shared" si="330"/>
        <v>21.711620396588447</v>
      </c>
      <c r="K2663" s="2">
        <f t="shared" si="324"/>
        <v>21.773672779319099</v>
      </c>
    </row>
    <row r="2664" spans="1:11" ht="13.5" x14ac:dyDescent="0.25">
      <c r="A2664" s="3">
        <f>TITRES_STAT!B2667</f>
        <v>45888</v>
      </c>
      <c r="B2664" s="17">
        <f>TITRES_STAT!D2667</f>
        <v>21.7</v>
      </c>
      <c r="C2664" s="2">
        <f t="shared" si="325"/>
        <v>-0.30000000000000071</v>
      </c>
      <c r="D2664" s="2">
        <f t="shared" si="326"/>
        <v>21.94</v>
      </c>
      <c r="E2664" s="2">
        <f t="shared" si="328"/>
        <v>21.727999999999998</v>
      </c>
      <c r="F2664" s="2">
        <f t="shared" si="329"/>
        <v>21.568000000000001</v>
      </c>
      <c r="G2664" s="2">
        <f t="shared" si="323"/>
        <v>21.792600000000007</v>
      </c>
      <c r="H2664" s="2">
        <f t="shared" si="327"/>
        <v>21.858424500000002</v>
      </c>
      <c r="I2664" s="2">
        <f t="array" ref="I2664">SUMPRODUCT(B2648:B2667, (ROW(B2648:B2667)-ROW(B2648)+1)) / (20*21/2)</f>
        <v>21.754809523809524</v>
      </c>
      <c r="J2664" s="2">
        <f t="shared" si="330"/>
        <v>21.710513692151451</v>
      </c>
      <c r="K2664" s="2">
        <f t="shared" si="324"/>
        <v>21.77078365071835</v>
      </c>
    </row>
    <row r="2665" spans="1:11" ht="13.5" x14ac:dyDescent="0.25">
      <c r="A2665" s="3">
        <f>TITRES_STAT!B2668</f>
        <v>45889</v>
      </c>
      <c r="B2665" s="17">
        <f>TITRES_STAT!D2668</f>
        <v>21.8</v>
      </c>
      <c r="C2665" s="2">
        <f t="shared" si="325"/>
        <v>0.10000000000000142</v>
      </c>
      <c r="D2665" s="2">
        <f t="shared" si="326"/>
        <v>21.9</v>
      </c>
      <c r="E2665" s="2">
        <f t="shared" si="328"/>
        <v>21.762</v>
      </c>
      <c r="F2665" s="2">
        <f t="shared" si="329"/>
        <v>21.608000000000001</v>
      </c>
      <c r="G2665" s="2">
        <f t="shared" si="323"/>
        <v>21.778600000000004</v>
      </c>
      <c r="H2665" s="2">
        <f t="shared" si="327"/>
        <v>21.857781000000003</v>
      </c>
      <c r="I2665" s="2">
        <f t="array" ref="I2665">SUMPRODUCT(B2649:B2668, (ROW(B2649:B2668)-ROW(B2649)+1)) / (20*21/2)</f>
        <v>21.765523809523806</v>
      </c>
      <c r="J2665" s="2">
        <f t="shared" si="330"/>
        <v>21.719036197660838</v>
      </c>
      <c r="K2665" s="2">
        <f t="shared" si="324"/>
        <v>21.771929389905868</v>
      </c>
    </row>
    <row r="2666" spans="1:11" ht="13.5" x14ac:dyDescent="0.25">
      <c r="A2666" s="3">
        <f>TITRES_STAT!B2669</f>
        <v>45890</v>
      </c>
      <c r="B2666" s="17">
        <f>TITRES_STAT!D2669</f>
        <v>21.8</v>
      </c>
      <c r="C2666" s="2">
        <f t="shared" si="325"/>
        <v>0</v>
      </c>
      <c r="D2666" s="2">
        <f t="shared" si="326"/>
        <v>21.86</v>
      </c>
      <c r="E2666" s="2">
        <f t="shared" si="328"/>
        <v>21.795999999999999</v>
      </c>
      <c r="F2666" s="2">
        <f t="shared" si="329"/>
        <v>21.648000000000003</v>
      </c>
      <c r="G2666" s="2">
        <f t="shared" si="323"/>
        <v>21.764600000000002</v>
      </c>
      <c r="H2666" s="2">
        <f t="shared" si="327"/>
        <v>21.8571375</v>
      </c>
      <c r="I2666" s="2">
        <f t="array" ref="I2666">SUMPRODUCT(B2650:B2669, (ROW(B2650:B2669)-ROW(B2650)+1)) / (20*21/2)</f>
        <v>21.774809523809523</v>
      </c>
      <c r="J2666" s="2">
        <f t="shared" si="330"/>
        <v>21.726747035978853</v>
      </c>
      <c r="K2666" s="2">
        <f t="shared" si="324"/>
        <v>21.773030198144856</v>
      </c>
    </row>
    <row r="2667" spans="1:11" ht="13.5" x14ac:dyDescent="0.25">
      <c r="A2667" s="3">
        <f>TITRES_STAT!B2670</f>
        <v>45891</v>
      </c>
      <c r="B2667" s="17">
        <f>TITRES_STAT!D2670</f>
        <v>21.8</v>
      </c>
      <c r="C2667" s="2">
        <f t="shared" si="325"/>
        <v>0</v>
      </c>
      <c r="D2667" s="2">
        <f t="shared" si="326"/>
        <v>21.82</v>
      </c>
      <c r="E2667" s="2">
        <f t="shared" si="328"/>
        <v>21.830000000000002</v>
      </c>
      <c r="F2667" s="2">
        <f t="shared" si="329"/>
        <v>21.687500000000004</v>
      </c>
      <c r="G2667" s="2">
        <f t="shared" si="323"/>
        <v>21.750600000000006</v>
      </c>
      <c r="H2667" s="2">
        <f t="shared" si="327"/>
        <v>21.856397500000003</v>
      </c>
      <c r="I2667" s="2">
        <f t="array" ref="I2667">SUMPRODUCT(B2651:B2670, (ROW(B2651:B2670)-ROW(B2651)+1)) / (20*21/2)</f>
        <v>21.763619047619052</v>
      </c>
      <c r="J2667" s="2">
        <f t="shared" si="330"/>
        <v>21.733723508742774</v>
      </c>
      <c r="K2667" s="2">
        <f t="shared" si="324"/>
        <v>21.774087837433292</v>
      </c>
    </row>
    <row r="2668" spans="1:11" ht="13.5" x14ac:dyDescent="0.25">
      <c r="A2668" s="3">
        <f>TITRES_STAT!B2671</f>
        <v>45894</v>
      </c>
      <c r="B2668" s="17">
        <f>TITRES_STAT!D2671</f>
        <v>21.8</v>
      </c>
      <c r="C2668" s="2">
        <f t="shared" si="325"/>
        <v>0</v>
      </c>
      <c r="D2668" s="2">
        <f t="shared" si="326"/>
        <v>21.779999999999998</v>
      </c>
      <c r="E2668" s="2">
        <f t="shared" si="328"/>
        <v>21.85</v>
      </c>
      <c r="F2668" s="2">
        <f t="shared" si="329"/>
        <v>21.702500000000001</v>
      </c>
      <c r="G2668" s="2">
        <f t="shared" si="323"/>
        <v>21.742600000000003</v>
      </c>
      <c r="H2668" s="2">
        <f t="shared" si="327"/>
        <v>21.855272000000003</v>
      </c>
      <c r="I2668" s="2">
        <f t="array" ref="I2668">SUMPRODUCT(B2652:B2671, (ROW(B2652:B2671)-ROW(B2652)+1)) / (20*21/2)</f>
        <v>21.713857142857144</v>
      </c>
      <c r="J2668" s="2">
        <f t="shared" si="330"/>
        <v>21.740035555529175</v>
      </c>
      <c r="K2668" s="2">
        <f t="shared" si="324"/>
        <v>21.775104000671202</v>
      </c>
    </row>
    <row r="2669" spans="1:11" ht="13.5" x14ac:dyDescent="0.25">
      <c r="A2669" s="3">
        <f>TITRES_STAT!B2672</f>
        <v>45895</v>
      </c>
      <c r="B2669" s="17">
        <f>TITRES_STAT!D2672</f>
        <v>21.8</v>
      </c>
      <c r="C2669" s="2">
        <f t="shared" si="325"/>
        <v>0</v>
      </c>
      <c r="D2669" s="2">
        <f t="shared" si="326"/>
        <v>21.8</v>
      </c>
      <c r="E2669" s="2">
        <f t="shared" si="328"/>
        <v>21.870000000000005</v>
      </c>
      <c r="F2669" s="2">
        <f t="shared" si="329"/>
        <v>21.717500000000001</v>
      </c>
      <c r="G2669" s="2">
        <f t="shared" si="323"/>
        <v>21.7346</v>
      </c>
      <c r="H2669" s="2">
        <f t="shared" si="327"/>
        <v>21.854146500000002</v>
      </c>
      <c r="I2669" s="2">
        <f t="array" ref="I2669">SUMPRODUCT(B2653:B2672, (ROW(B2653:B2672)-ROW(B2653)+1)) / (20*21/2)</f>
        <v>21.666476190476189</v>
      </c>
      <c r="J2669" s="2">
        <f t="shared" si="330"/>
        <v>21.745746455002585</v>
      </c>
      <c r="K2669" s="2">
        <f t="shared" si="324"/>
        <v>21.776080314370372</v>
      </c>
    </row>
    <row r="2670" spans="1:11" ht="13.5" x14ac:dyDescent="0.25">
      <c r="A2670" s="3">
        <f>TITRES_STAT!B2673</f>
        <v>45896</v>
      </c>
      <c r="B2670" s="17">
        <f>TITRES_STAT!D2673</f>
        <v>21.6</v>
      </c>
      <c r="C2670" s="2">
        <f t="shared" si="325"/>
        <v>-0.19999999999999929</v>
      </c>
      <c r="D2670" s="2">
        <f t="shared" si="326"/>
        <v>21.76</v>
      </c>
      <c r="E2670" s="2">
        <f t="shared" si="328"/>
        <v>21.830000000000005</v>
      </c>
      <c r="F2670" s="2">
        <f t="shared" si="329"/>
        <v>21.722500000000004</v>
      </c>
      <c r="G2670" s="2">
        <f t="shared" si="323"/>
        <v>21.722600000000003</v>
      </c>
      <c r="H2670" s="2">
        <f t="shared" si="327"/>
        <v>21.851298000000007</v>
      </c>
      <c r="I2670" s="2">
        <f t="array" ref="I2670">SUMPRODUCT(B2654:B2673, (ROW(B2654:B2673)-ROW(B2654)+1)) / (20*21/2)</f>
        <v>21.677666666666667</v>
      </c>
      <c r="J2670" s="2">
        <f t="shared" si="330"/>
        <v>21.731865840240435</v>
      </c>
      <c r="K2670" s="2">
        <f t="shared" si="324"/>
        <v>21.769175204002906</v>
      </c>
    </row>
    <row r="2671" spans="1:11" ht="13.5" x14ac:dyDescent="0.25">
      <c r="A2671" s="3">
        <f>TITRES_STAT!B2674</f>
        <v>45897</v>
      </c>
      <c r="B2671" s="17">
        <f>TITRES_STAT!D2674</f>
        <v>21.2</v>
      </c>
      <c r="C2671" s="2">
        <f t="shared" si="325"/>
        <v>-0.40000000000000213</v>
      </c>
      <c r="D2671" s="2">
        <f t="shared" si="326"/>
        <v>21.64</v>
      </c>
      <c r="E2671" s="2">
        <f t="shared" si="328"/>
        <v>21.75</v>
      </c>
      <c r="F2671" s="2">
        <f t="shared" si="329"/>
        <v>21.697500000000005</v>
      </c>
      <c r="G2671" s="2">
        <f t="shared" si="323"/>
        <v>21.704599999999999</v>
      </c>
      <c r="H2671" s="2">
        <f t="shared" si="327"/>
        <v>21.847172500000003</v>
      </c>
      <c r="I2671" s="2">
        <f t="array" ref="I2671">SUMPRODUCT(B2655:B2674, (ROW(B2655:B2674)-ROW(B2655)+1)) / (20*21/2)</f>
        <v>21.684619047619044</v>
      </c>
      <c r="J2671" s="2">
        <f t="shared" si="330"/>
        <v>21.681211950693726</v>
      </c>
      <c r="K2671" s="2">
        <f t="shared" si="324"/>
        <v>21.746854607767499</v>
      </c>
    </row>
    <row r="2672" spans="1:11" ht="13.5" x14ac:dyDescent="0.25">
      <c r="A2672" s="3">
        <f>TITRES_STAT!B2675</f>
        <v>45898</v>
      </c>
      <c r="B2672" s="17">
        <f>TITRES_STAT!D2675</f>
        <v>21.2</v>
      </c>
      <c r="C2672" s="2">
        <f t="shared" si="325"/>
        <v>0</v>
      </c>
      <c r="D2672" s="2">
        <f t="shared" si="326"/>
        <v>21.520000000000003</v>
      </c>
      <c r="E2672" s="2">
        <f t="shared" si="328"/>
        <v>21.669999999999998</v>
      </c>
      <c r="F2672" s="2">
        <f t="shared" si="329"/>
        <v>21.672500000000003</v>
      </c>
      <c r="G2672" s="2">
        <f t="shared" si="323"/>
        <v>21.688600000000001</v>
      </c>
      <c r="H2672" s="2">
        <f t="shared" si="327"/>
        <v>21.843047000000002</v>
      </c>
      <c r="I2672" s="2">
        <f t="array" ref="I2672">SUMPRODUCT(B2656:B2675, (ROW(B2656:B2675)-ROW(B2656)+1)) / (20*21/2)</f>
        <v>21.628333333333334</v>
      </c>
      <c r="J2672" s="2">
        <f t="shared" si="330"/>
        <v>21.635382241103848</v>
      </c>
      <c r="K2672" s="2">
        <f t="shared" si="324"/>
        <v>21.725409329031521</v>
      </c>
    </row>
    <row r="2673" spans="1:11" ht="13.5" x14ac:dyDescent="0.25">
      <c r="A2673" s="3">
        <f>TITRES_STAT!B2676</f>
        <v>45901</v>
      </c>
      <c r="B2673" s="17">
        <f>TITRES_STAT!D2676</f>
        <v>21.79</v>
      </c>
      <c r="C2673" s="2">
        <f t="shared" si="325"/>
        <v>0.58999999999999986</v>
      </c>
      <c r="D2673" s="2">
        <f t="shared" si="326"/>
        <v>21.518000000000001</v>
      </c>
      <c r="E2673" s="2">
        <f t="shared" si="328"/>
        <v>21.648999999999994</v>
      </c>
      <c r="F2673" s="2">
        <f t="shared" si="329"/>
        <v>21.677</v>
      </c>
      <c r="G2673" s="2">
        <f t="shared" si="323"/>
        <v>21.684400000000004</v>
      </c>
      <c r="H2673" s="2">
        <f t="shared" si="327"/>
        <v>21.841871500000003</v>
      </c>
      <c r="I2673" s="2">
        <f t="array" ref="I2673">SUMPRODUCT(B2657:B2676, (ROW(B2657:B2676)-ROW(B2657)+1)) / (20*21/2)</f>
        <v>21.547095238095235</v>
      </c>
      <c r="J2673" s="2">
        <f t="shared" si="330"/>
        <v>21.6501077419511</v>
      </c>
      <c r="K2673" s="2">
        <f t="shared" si="324"/>
        <v>21.727942296520482</v>
      </c>
    </row>
    <row r="2674" spans="1:11" ht="13.5" x14ac:dyDescent="0.25">
      <c r="A2674" s="3">
        <f>TITRES_STAT!B2677</f>
        <v>45902</v>
      </c>
      <c r="B2674" s="17">
        <f>TITRES_STAT!D2677</f>
        <v>21.75</v>
      </c>
      <c r="C2674" s="2">
        <f t="shared" si="325"/>
        <v>-3.9999999999999147E-2</v>
      </c>
      <c r="D2674" s="2">
        <f t="shared" si="326"/>
        <v>21.507999999999999</v>
      </c>
      <c r="E2674" s="2">
        <f t="shared" si="328"/>
        <v>21.653999999999996</v>
      </c>
      <c r="F2674" s="2">
        <f t="shared" si="329"/>
        <v>21.691000000000003</v>
      </c>
      <c r="G2674" s="2">
        <f t="shared" ref="G2674:G2692" si="331">AVERAGE(B2625:B2674)</f>
        <v>21.683400000000002</v>
      </c>
      <c r="H2674" s="2">
        <f t="shared" si="327"/>
        <v>21.8404475</v>
      </c>
      <c r="I2674" s="2">
        <f t="array" ref="I2674">SUMPRODUCT(B2658:B2677, (ROW(B2658:B2677)-ROW(B2658)+1)) / (20*21/2)</f>
        <v>21.466999999999999</v>
      </c>
      <c r="J2674" s="2">
        <f t="shared" si="330"/>
        <v>21.659621290336709</v>
      </c>
      <c r="K2674" s="2">
        <f t="shared" si="324"/>
        <v>21.728807304500069</v>
      </c>
    </row>
    <row r="2675" spans="1:11" ht="13.5" x14ac:dyDescent="0.25">
      <c r="A2675" s="3">
        <f>TITRES_STAT!B2678</f>
        <v>45903</v>
      </c>
      <c r="B2675" s="17">
        <f>TITRES_STAT!D2678</f>
        <v>21.1</v>
      </c>
      <c r="C2675" s="2">
        <f t="shared" si="325"/>
        <v>-0.64999999999999858</v>
      </c>
      <c r="D2675" s="2">
        <f t="shared" si="326"/>
        <v>21.407999999999998</v>
      </c>
      <c r="E2675" s="2">
        <f t="shared" si="328"/>
        <v>21.583999999999996</v>
      </c>
      <c r="F2675" s="2">
        <f t="shared" si="329"/>
        <v>21.673000000000005</v>
      </c>
      <c r="G2675" s="2">
        <f t="shared" si="331"/>
        <v>21.661400000000004</v>
      </c>
      <c r="H2675" s="2">
        <f t="shared" si="327"/>
        <v>21.835822000000004</v>
      </c>
      <c r="I2675" s="2">
        <f t="array" ref="I2675">SUMPRODUCT(B2659:B2678, (ROW(B2659:B2678)-ROW(B2659)+1)) / (20*21/2)</f>
        <v>21.390047619047618</v>
      </c>
      <c r="J2675" s="2">
        <f t="shared" si="330"/>
        <v>21.606324024590357</v>
      </c>
      <c r="K2675" s="2">
        <f t="shared" ref="K2675:K2693" si="332">$K$4*B2675+(1-$K$4)*K2674</f>
        <v>21.704148194519675</v>
      </c>
    </row>
    <row r="2676" spans="1:11" ht="13.5" x14ac:dyDescent="0.25">
      <c r="A2676" s="3">
        <f>TITRES_STAT!B2679</f>
        <v>45905</v>
      </c>
      <c r="B2676" s="17">
        <f>TITRES_STAT!D2679</f>
        <v>20.82</v>
      </c>
      <c r="C2676" s="2">
        <f t="shared" si="325"/>
        <v>-0.28000000000000114</v>
      </c>
      <c r="D2676" s="2">
        <f t="shared" si="326"/>
        <v>21.332000000000001</v>
      </c>
      <c r="E2676" s="2">
        <f t="shared" si="328"/>
        <v>21.485999999999997</v>
      </c>
      <c r="F2676" s="2">
        <f t="shared" si="329"/>
        <v>21.641000000000002</v>
      </c>
      <c r="G2676" s="2">
        <f t="shared" si="331"/>
        <v>21.637800000000002</v>
      </c>
      <c r="H2676" s="2">
        <f t="shared" si="327"/>
        <v>21.829989000000005</v>
      </c>
      <c r="I2676" s="2">
        <f t="array" ref="I2676">SUMPRODUCT(B2660:B2679, (ROW(B2660:B2679)-ROW(B2660)+1)) / (20*21/2)</f>
        <v>21.316904761904759</v>
      </c>
      <c r="J2676" s="2">
        <f t="shared" si="330"/>
        <v>21.531436022248418</v>
      </c>
      <c r="K2676" s="2">
        <f t="shared" si="332"/>
        <v>21.669475716303218</v>
      </c>
    </row>
    <row r="2677" spans="1:11" ht="13.5" x14ac:dyDescent="0.25">
      <c r="A2677" s="3">
        <f>TITRES_STAT!B2680</f>
        <v>45908</v>
      </c>
      <c r="B2677" s="17">
        <f>TITRES_STAT!D2680</f>
        <v>20.8</v>
      </c>
      <c r="C2677" s="2">
        <f t="shared" si="325"/>
        <v>-1.9999999999999574E-2</v>
      </c>
      <c r="D2677" s="2">
        <f t="shared" si="326"/>
        <v>21.252000000000002</v>
      </c>
      <c r="E2677" s="2">
        <f t="shared" si="328"/>
        <v>21.386000000000003</v>
      </c>
      <c r="F2677" s="2">
        <f t="shared" si="329"/>
        <v>21.608000000000004</v>
      </c>
      <c r="G2677" s="2">
        <f t="shared" si="331"/>
        <v>21.6098</v>
      </c>
      <c r="H2677" s="2">
        <f t="shared" si="327"/>
        <v>21.825502000000007</v>
      </c>
      <c r="I2677" s="2">
        <f t="array" ref="I2677">SUMPRODUCT(B2661:B2680, (ROW(B2661:B2680)-ROW(B2661)+1)) / (20*21/2)</f>
        <v>21.247571428571426</v>
      </c>
      <c r="J2677" s="2">
        <f t="shared" si="330"/>
        <v>21.461775448700948</v>
      </c>
      <c r="K2677" s="2">
        <f t="shared" si="332"/>
        <v>21.635378629389368</v>
      </c>
    </row>
    <row r="2678" spans="1:11" ht="13.5" x14ac:dyDescent="0.25">
      <c r="A2678" s="3">
        <f>TITRES_STAT!B2681</f>
        <v>45909</v>
      </c>
      <c r="B2678" s="17">
        <f>TITRES_STAT!D2681</f>
        <v>20.8</v>
      </c>
      <c r="C2678" s="2">
        <f t="shared" si="325"/>
        <v>0</v>
      </c>
      <c r="D2678" s="2">
        <f t="shared" si="326"/>
        <v>21.053999999999998</v>
      </c>
      <c r="E2678" s="2">
        <f t="shared" si="328"/>
        <v>21.286000000000001</v>
      </c>
      <c r="F2678" s="2">
        <f t="shared" si="329"/>
        <v>21.568000000000005</v>
      </c>
      <c r="G2678" s="2">
        <f t="shared" si="331"/>
        <v>21.581799999999998</v>
      </c>
      <c r="H2678" s="2">
        <f t="shared" si="327"/>
        <v>21.820581500000003</v>
      </c>
      <c r="I2678" s="2">
        <f t="array" ref="I2678">SUMPRODUCT(B2662:B2681, (ROW(B2662:B2681)-ROW(B2662)+1)) / (20*21/2)</f>
        <v>21.18395238095238</v>
      </c>
      <c r="J2678" s="2">
        <f t="shared" si="330"/>
        <v>21.398749215491335</v>
      </c>
      <c r="K2678" s="2">
        <f t="shared" si="332"/>
        <v>21.602618683138807</v>
      </c>
    </row>
    <row r="2679" spans="1:11" ht="13.5" x14ac:dyDescent="0.25">
      <c r="A2679" s="3">
        <f>TITRES_STAT!B2682</f>
        <v>45910</v>
      </c>
      <c r="B2679" s="17">
        <f>TITRES_STAT!D2682</f>
        <v>20.8</v>
      </c>
      <c r="C2679" s="2">
        <f t="shared" si="325"/>
        <v>0</v>
      </c>
      <c r="D2679" s="2">
        <f t="shared" si="326"/>
        <v>20.863999999999997</v>
      </c>
      <c r="E2679" s="2">
        <f t="shared" si="328"/>
        <v>21.186</v>
      </c>
      <c r="F2679" s="2">
        <f t="shared" si="329"/>
        <v>21.528000000000006</v>
      </c>
      <c r="G2679" s="2">
        <f t="shared" si="331"/>
        <v>21.553800000000003</v>
      </c>
      <c r="H2679" s="2">
        <f t="shared" si="327"/>
        <v>21.815661000000006</v>
      </c>
      <c r="I2679" s="2">
        <f t="array" ref="I2679">SUMPRODUCT(B2663:B2682, (ROW(B2663:B2682)-ROW(B2663)+1)) / (20*21/2)</f>
        <v>21.126047619047622</v>
      </c>
      <c r="J2679" s="2">
        <f t="shared" si="330"/>
        <v>21.341725480682637</v>
      </c>
      <c r="K2679" s="2">
        <f t="shared" si="332"/>
        <v>21.571143440662777</v>
      </c>
    </row>
    <row r="2680" spans="1:11" ht="13.5" x14ac:dyDescent="0.25">
      <c r="A2680" s="3">
        <f>TITRES_STAT!B2683</f>
        <v>45911</v>
      </c>
      <c r="B2680" s="17">
        <f>TITRES_STAT!D2683</f>
        <v>20.8</v>
      </c>
      <c r="C2680" s="2">
        <f t="shared" si="325"/>
        <v>0</v>
      </c>
      <c r="D2680" s="2">
        <f t="shared" si="326"/>
        <v>20.803999999999998</v>
      </c>
      <c r="E2680" s="2">
        <f t="shared" si="328"/>
        <v>21.106000000000002</v>
      </c>
      <c r="F2680" s="2">
        <f t="shared" si="329"/>
        <v>21.468000000000007</v>
      </c>
      <c r="G2680" s="2">
        <f t="shared" si="331"/>
        <v>21.531799999999997</v>
      </c>
      <c r="H2680" s="2">
        <f t="shared" si="327"/>
        <v>21.810740500000005</v>
      </c>
      <c r="I2680" s="2">
        <f t="array" ref="I2680">SUMPRODUCT(B2664:B2683, (ROW(B2664:B2683)-ROW(B2664)+1)) / (20*21/2)</f>
        <v>21.111952380952381</v>
      </c>
      <c r="J2680" s="2">
        <f t="shared" si="330"/>
        <v>21.290132577760481</v>
      </c>
      <c r="K2680" s="2">
        <f t="shared" si="332"/>
        <v>21.540902521421099</v>
      </c>
    </row>
    <row r="2681" spans="1:11" ht="13.5" x14ac:dyDescent="0.25">
      <c r="A2681" s="3">
        <f>TITRES_STAT!B2684</f>
        <v>45912</v>
      </c>
      <c r="B2681" s="17">
        <f>TITRES_STAT!D2684</f>
        <v>20.8</v>
      </c>
      <c r="C2681" s="2">
        <f t="shared" si="325"/>
        <v>0</v>
      </c>
      <c r="D2681" s="2">
        <f t="shared" si="326"/>
        <v>20.8</v>
      </c>
      <c r="E2681" s="2">
        <f t="shared" si="328"/>
        <v>21.066000000000003</v>
      </c>
      <c r="F2681" s="2">
        <f t="shared" si="329"/>
        <v>21.408000000000005</v>
      </c>
      <c r="G2681" s="2">
        <f t="shared" si="331"/>
        <v>21.509799999999998</v>
      </c>
      <c r="H2681" s="2">
        <f t="shared" si="327"/>
        <v>21.805820000000008</v>
      </c>
      <c r="I2681" s="2">
        <f t="array" ref="I2681">SUMPRODUCT(B2665:B2684, (ROW(B2665:B2684)-ROW(B2665)+1)) / (20*21/2)</f>
        <v>21.092142857142861</v>
      </c>
      <c r="J2681" s="2">
        <f t="shared" si="330"/>
        <v>21.243453284640434</v>
      </c>
      <c r="K2681" s="2">
        <f t="shared" si="332"/>
        <v>21.511847520581057</v>
      </c>
    </row>
    <row r="2682" spans="1:11" ht="13.5" x14ac:dyDescent="0.25">
      <c r="A2682" s="3">
        <f>TITRES_STAT!B2685</f>
        <v>45915</v>
      </c>
      <c r="B2682" s="17">
        <f>TITRES_STAT!D2685</f>
        <v>20.8</v>
      </c>
      <c r="C2682" s="2">
        <f t="shared" si="325"/>
        <v>0</v>
      </c>
      <c r="D2682" s="2">
        <f t="shared" si="326"/>
        <v>20.8</v>
      </c>
      <c r="E2682" s="2">
        <f t="shared" si="328"/>
        <v>21.026000000000003</v>
      </c>
      <c r="F2682" s="2">
        <f t="shared" si="329"/>
        <v>21.348000000000006</v>
      </c>
      <c r="G2682" s="2">
        <f t="shared" si="331"/>
        <v>21.493599999999997</v>
      </c>
      <c r="H2682" s="2">
        <f t="shared" si="327"/>
        <v>21.801285000000007</v>
      </c>
      <c r="I2682" s="2">
        <f t="array" ref="I2682">SUMPRODUCT(B2666:B2685, (ROW(B2666:B2685)-ROW(B2666)+1)) / (20*21/2)</f>
        <v>21.075190476190475</v>
      </c>
      <c r="J2682" s="2">
        <f t="shared" si="330"/>
        <v>21.201219638484204</v>
      </c>
      <c r="K2682" s="2">
        <f t="shared" si="332"/>
        <v>21.483931931538663</v>
      </c>
    </row>
    <row r="2683" spans="1:11" ht="13.5" x14ac:dyDescent="0.25">
      <c r="A2683" s="3">
        <f>TITRES_STAT!B2686</f>
        <v>45916</v>
      </c>
      <c r="B2683" s="17">
        <f>TITRES_STAT!D2686</f>
        <v>21.2</v>
      </c>
      <c r="C2683" s="2">
        <f t="shared" si="325"/>
        <v>0.39999999999999858</v>
      </c>
      <c r="D2683" s="2">
        <f t="shared" si="326"/>
        <v>20.880000000000003</v>
      </c>
      <c r="E2683" s="2">
        <f t="shared" si="328"/>
        <v>20.967000000000002</v>
      </c>
      <c r="F2683" s="2">
        <f t="shared" si="329"/>
        <v>21.308</v>
      </c>
      <c r="G2683" s="2">
        <f t="shared" si="331"/>
        <v>21.485399999999995</v>
      </c>
      <c r="H2683" s="2">
        <f t="shared" si="327"/>
        <v>21.798750000000005</v>
      </c>
      <c r="I2683" s="2">
        <f t="array" ref="I2683">SUMPRODUCT(B2667:B2686, (ROW(B2667:B2686)-ROW(B2667)+1)) / (20*21/2)</f>
        <v>21.087285714285713</v>
      </c>
      <c r="J2683" s="2">
        <f t="shared" si="330"/>
        <v>21.201103482438089</v>
      </c>
      <c r="K2683" s="2">
        <f t="shared" si="332"/>
        <v>21.472797345988127</v>
      </c>
    </row>
    <row r="2684" spans="1:11" ht="13.5" x14ac:dyDescent="0.25">
      <c r="A2684" s="3">
        <f>TITRES_STAT!B2687</f>
        <v>45917</v>
      </c>
      <c r="B2684" s="17">
        <f>TITRES_STAT!D2687</f>
        <v>21.1</v>
      </c>
      <c r="C2684" s="2">
        <f t="shared" si="325"/>
        <v>-9.9999999999997868E-2</v>
      </c>
      <c r="D2684" s="2">
        <f t="shared" si="326"/>
        <v>20.940000000000005</v>
      </c>
      <c r="E2684" s="2">
        <f t="shared" si="328"/>
        <v>20.901999999999997</v>
      </c>
      <c r="F2684" s="2">
        <f t="shared" si="329"/>
        <v>21.278000000000002</v>
      </c>
      <c r="G2684" s="2">
        <f t="shared" si="331"/>
        <v>21.47519999999999</v>
      </c>
      <c r="H2684" s="2">
        <f t="shared" si="327"/>
        <v>21.791522000000008</v>
      </c>
      <c r="I2684" s="2">
        <f t="array" ref="I2684">SUMPRODUCT(B2668:B2687, (ROW(B2668:B2687)-ROW(B2668)+1)) / (20*21/2)</f>
        <v>21.101428571428571</v>
      </c>
      <c r="J2684" s="2">
        <f t="shared" si="330"/>
        <v>21.191474579348746</v>
      </c>
      <c r="K2684" s="2">
        <f t="shared" si="332"/>
        <v>21.458177842223886</v>
      </c>
    </row>
    <row r="2685" spans="1:11" ht="13.5" x14ac:dyDescent="0.25">
      <c r="A2685" s="3">
        <f>TITRES_STAT!B2688</f>
        <v>45918</v>
      </c>
      <c r="B2685" s="17">
        <f>TITRES_STAT!D2688</f>
        <v>21.1</v>
      </c>
      <c r="C2685" s="2">
        <f t="shared" si="325"/>
        <v>0</v>
      </c>
      <c r="D2685" s="2">
        <f t="shared" si="326"/>
        <v>21</v>
      </c>
      <c r="E2685" s="2">
        <f t="shared" si="328"/>
        <v>20.901999999999997</v>
      </c>
      <c r="F2685" s="2">
        <f t="shared" si="329"/>
        <v>21.243000000000002</v>
      </c>
      <c r="G2685" s="2">
        <f t="shared" si="331"/>
        <v>21.464999999999986</v>
      </c>
      <c r="H2685" s="2">
        <f t="shared" si="327"/>
        <v>21.78429400000001</v>
      </c>
      <c r="I2685" s="2">
        <f t="array" ref="I2685">SUMPRODUCT(B2669:B2688, (ROW(B2669:B2688)-ROW(B2669)+1)) / (20*21/2)</f>
        <v>21.224285714285713</v>
      </c>
      <c r="J2685" s="2">
        <f t="shared" si="330"/>
        <v>21.182762714648867</v>
      </c>
      <c r="K2685" s="2">
        <f t="shared" si="332"/>
        <v>21.444131652332754</v>
      </c>
    </row>
    <row r="2686" spans="1:11" ht="13.5" x14ac:dyDescent="0.25">
      <c r="A2686" s="3">
        <f>TITRES_STAT!B2689</f>
        <v>45919</v>
      </c>
      <c r="B2686" s="17">
        <f>TITRES_STAT!D2689</f>
        <v>21.37</v>
      </c>
      <c r="C2686" s="2">
        <f t="shared" si="325"/>
        <v>0.26999999999999957</v>
      </c>
      <c r="D2686" s="2">
        <f t="shared" si="326"/>
        <v>21.114000000000001</v>
      </c>
      <c r="E2686" s="2">
        <f t="shared" si="328"/>
        <v>20.957000000000001</v>
      </c>
      <c r="F2686" s="2">
        <f t="shared" si="329"/>
        <v>21.221500000000002</v>
      </c>
      <c r="G2686" s="2">
        <f t="shared" si="331"/>
        <v>21.462399999999988</v>
      </c>
      <c r="H2686" s="2">
        <f t="shared" si="327"/>
        <v>21.778416000000007</v>
      </c>
      <c r="I2686" s="2">
        <f t="array" ref="I2686">SUMPRODUCT(B2670:B2689, (ROW(B2670:B2689)-ROW(B2670)+1)) / (20*21/2)</f>
        <v>21.259095238095238</v>
      </c>
      <c r="J2686" s="2">
        <f t="shared" si="330"/>
        <v>21.20059483706326</v>
      </c>
      <c r="K2686" s="2">
        <f t="shared" si="332"/>
        <v>21.441224528711864</v>
      </c>
    </row>
    <row r="2687" spans="1:11" ht="13.5" x14ac:dyDescent="0.25">
      <c r="A2687" s="3">
        <f>TITRES_STAT!B2690</f>
        <v>45922</v>
      </c>
      <c r="B2687" s="17">
        <f>TITRES_STAT!D2690</f>
        <v>21.37</v>
      </c>
      <c r="C2687" s="2">
        <f t="shared" si="325"/>
        <v>0</v>
      </c>
      <c r="D2687" s="2">
        <f t="shared" si="326"/>
        <v>21.228000000000002</v>
      </c>
      <c r="E2687" s="2">
        <f t="shared" si="328"/>
        <v>21.014000000000003</v>
      </c>
      <c r="F2687" s="2">
        <f t="shared" si="329"/>
        <v>21.200000000000006</v>
      </c>
      <c r="G2687" s="2">
        <f t="shared" si="331"/>
        <v>21.459799999999987</v>
      </c>
      <c r="H2687" s="2">
        <f t="shared" si="327"/>
        <v>21.772634500000002</v>
      </c>
      <c r="I2687" s="2">
        <f t="array" ref="I2687">SUMPRODUCT(B2671:B2690, (ROW(B2671:B2690)-ROW(B2671)+1)) / (20*21/2)</f>
        <v>21.290095238095237</v>
      </c>
      <c r="J2687" s="2">
        <f t="shared" si="330"/>
        <v>21.216728662104856</v>
      </c>
      <c r="K2687" s="2">
        <f t="shared" si="332"/>
        <v>21.43843140993885</v>
      </c>
    </row>
    <row r="2688" spans="1:11" ht="13.5" x14ac:dyDescent="0.25">
      <c r="A2688" s="3">
        <f>TITRES_STAT!B2691</f>
        <v>45923</v>
      </c>
      <c r="B2688" s="17">
        <f>TITRES_STAT!D2691</f>
        <v>22.49</v>
      </c>
      <c r="C2688" s="2">
        <f t="shared" si="325"/>
        <v>1.1199999999999974</v>
      </c>
      <c r="D2688" s="2">
        <f t="shared" si="326"/>
        <v>21.486000000000001</v>
      </c>
      <c r="E2688" s="2">
        <f t="shared" si="328"/>
        <v>21.183</v>
      </c>
      <c r="F2688" s="2">
        <f t="shared" si="329"/>
        <v>21.234500000000004</v>
      </c>
      <c r="G2688" s="2">
        <f t="shared" si="331"/>
        <v>21.479399999999991</v>
      </c>
      <c r="H2688" s="2">
        <f t="shared" si="327"/>
        <v>21.772452999999999</v>
      </c>
      <c r="I2688" s="2">
        <f t="array" ref="I2688">SUMPRODUCT(B2672:B2691, (ROW(B2672:B2691)-ROW(B2672)+1)) / (20*21/2)</f>
        <v>21.41180952380952</v>
      </c>
      <c r="J2688" s="2">
        <f t="shared" si="330"/>
        <v>21.337992599047251</v>
      </c>
      <c r="K2688" s="2">
        <f t="shared" si="332"/>
        <v>21.479669393862817</v>
      </c>
    </row>
    <row r="2689" spans="1:11" ht="13.5" x14ac:dyDescent="0.25">
      <c r="A2689" s="3">
        <f>TITRES_STAT!B2692</f>
        <v>45924</v>
      </c>
      <c r="B2689" s="17">
        <f>TITRES_STAT!D2692</f>
        <v>21.6</v>
      </c>
      <c r="C2689" s="2">
        <f t="shared" si="325"/>
        <v>-0.88999999999999702</v>
      </c>
      <c r="D2689" s="2">
        <f t="shared" si="326"/>
        <v>21.586000000000002</v>
      </c>
      <c r="E2689" s="2">
        <f t="shared" si="328"/>
        <v>21.263000000000002</v>
      </c>
      <c r="F2689" s="2">
        <f t="shared" si="329"/>
        <v>21.224500000000006</v>
      </c>
      <c r="G2689" s="2">
        <f t="shared" si="331"/>
        <v>21.481199999999991</v>
      </c>
      <c r="H2689" s="2">
        <f t="shared" si="327"/>
        <v>21.7678215</v>
      </c>
      <c r="I2689" s="2">
        <f t="array" ref="I2689">SUMPRODUCT(B2673:B2692, (ROW(B2673:B2692)-ROW(B2673)+1)) / (20*21/2)</f>
        <v>21.43304761904762</v>
      </c>
      <c r="J2689" s="2">
        <f t="shared" si="330"/>
        <v>21.362945684852274</v>
      </c>
      <c r="K2689" s="2">
        <f t="shared" si="332"/>
        <v>21.484388241162314</v>
      </c>
    </row>
    <row r="2690" spans="1:11" ht="13.5" x14ac:dyDescent="0.25">
      <c r="A2690" s="3">
        <f>TITRES_STAT!B2693</f>
        <v>45926</v>
      </c>
      <c r="B2690" s="17">
        <f>TITRES_STAT!D2693</f>
        <v>21.55</v>
      </c>
      <c r="C2690" s="2">
        <f t="shared" si="325"/>
        <v>-5.0000000000000711E-2</v>
      </c>
      <c r="D2690" s="2">
        <f t="shared" si="326"/>
        <v>21.676000000000002</v>
      </c>
      <c r="E2690" s="2">
        <f t="shared" si="328"/>
        <v>21.338000000000001</v>
      </c>
      <c r="F2690" s="2">
        <f t="shared" si="329"/>
        <v>21.222000000000008</v>
      </c>
      <c r="G2690" s="2">
        <f t="shared" si="331"/>
        <v>21.47239999999999</v>
      </c>
      <c r="H2690" s="2">
        <f t="shared" si="327"/>
        <v>21.762940000000004</v>
      </c>
      <c r="I2690" s="2">
        <f t="array" ref="I2690">SUMPRODUCT(B2674:B2693, (ROW(B2674:B2693)-ROW(B2674)+1)) / (20*21/2)</f>
        <v>19.404238095238096</v>
      </c>
      <c r="J2690" s="2">
        <f t="shared" si="330"/>
        <v>21.380760381533008</v>
      </c>
      <c r="K2690" s="2">
        <f t="shared" si="332"/>
        <v>21.48696125131281</v>
      </c>
    </row>
    <row r="2691" spans="1:11" ht="13.5" x14ac:dyDescent="0.25">
      <c r="A2691" s="3">
        <f>TITRES_STAT!B2694</f>
        <v>45929</v>
      </c>
      <c r="B2691" s="17">
        <f>TITRES_STAT!D2694</f>
        <v>22.5</v>
      </c>
      <c r="C2691" s="2">
        <f t="shared" si="325"/>
        <v>0.94999999999999929</v>
      </c>
      <c r="D2691" s="2">
        <f t="shared" si="326"/>
        <v>21.902000000000001</v>
      </c>
      <c r="E2691" s="2">
        <f t="shared" si="328"/>
        <v>21.508000000000003</v>
      </c>
      <c r="F2691" s="2">
        <f t="shared" si="329"/>
        <v>21.287000000000006</v>
      </c>
      <c r="G2691" s="2">
        <f t="shared" si="331"/>
        <v>21.48439999999999</v>
      </c>
      <c r="H2691" s="2">
        <f t="shared" si="327"/>
        <v>21.762808500000002</v>
      </c>
      <c r="I2691" s="2">
        <f t="array" ref="I2691">SUMPRODUCT(B2675:B2694, (ROW(B2675:B2694)-ROW(B2675)+1)) / (20*21/2)</f>
        <v>17.479190476190478</v>
      </c>
      <c r="J2691" s="2">
        <f t="shared" si="330"/>
        <v>21.487354630910815</v>
      </c>
      <c r="K2691" s="2">
        <f t="shared" si="332"/>
        <v>21.526688261065249</v>
      </c>
    </row>
    <row r="2692" spans="1:11" ht="13.5" x14ac:dyDescent="0.25">
      <c r="A2692" s="3">
        <f>TITRES_STAT!B2695</f>
        <v>45930</v>
      </c>
      <c r="B2692" s="17">
        <f>TITRES_STAT!D2695</f>
        <v>21.51</v>
      </c>
      <c r="C2692" s="2">
        <f>B2692-B2691</f>
        <v>-0.98999999999999844</v>
      </c>
      <c r="D2692" s="2">
        <f t="shared" si="326"/>
        <v>21.93</v>
      </c>
      <c r="E2692" s="2">
        <f t="shared" si="328"/>
        <v>21.579000000000001</v>
      </c>
      <c r="F2692" s="2">
        <f t="shared" si="329"/>
        <v>21.302500000000002</v>
      </c>
      <c r="G2692" s="2">
        <f t="shared" si="331"/>
        <v>21.476599999999998</v>
      </c>
      <c r="H2692" s="2">
        <f t="shared" si="327"/>
        <v>21.758112500000003</v>
      </c>
      <c r="I2692" s="2">
        <f t="array" ref="I2692">SUMPRODUCT(B2676:B2695, (ROW(B2676:B2695)-ROW(B2676)+1)) / (20*21/2)</f>
        <v>15.657714285714288</v>
      </c>
      <c r="J2692" s="2">
        <f t="shared" si="330"/>
        <v>21.489511332728831</v>
      </c>
      <c r="K2692" s="2">
        <f t="shared" si="332"/>
        <v>21.526033819454849</v>
      </c>
    </row>
    <row r="2693" spans="1:11" ht="13.5" x14ac:dyDescent="0.25">
      <c r="A2693" s="3">
        <f>TITRES_STAT!B2696</f>
        <v>0</v>
      </c>
      <c r="B2693" s="17">
        <f>TITRES_STAT!D2696</f>
        <v>0</v>
      </c>
      <c r="C2693" s="2">
        <f>B2693-B2692</f>
        <v>-21.51</v>
      </c>
      <c r="D2693" s="2">
        <f t="shared" si="326"/>
        <v>17.432000000000002</v>
      </c>
      <c r="E2693" s="2">
        <f t="shared" si="328"/>
        <v>19.459</v>
      </c>
      <c r="F2693" s="2">
        <f>AVERAGE(B2674:B2693)</f>
        <v>20.213000000000001</v>
      </c>
      <c r="G2693" s="2">
        <f>AVERAGE(B2644:B2693)</f>
        <v>21.036599999999993</v>
      </c>
      <c r="H2693" s="2">
        <f t="shared" si="327"/>
        <v>21.6458665</v>
      </c>
      <c r="I2693" s="2">
        <f t="array" ref="I2693">SUMPRODUCT(B2677:B2696, (ROW(B2677:B2696)-ROW(B2677)+1)) / (20*21/2)</f>
        <v>13.936714285714285</v>
      </c>
      <c r="J2693" s="2">
        <f t="shared" si="330"/>
        <v>19.442891205802276</v>
      </c>
      <c r="K2693" s="2">
        <f t="shared" si="332"/>
        <v>20.68187563045662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activeCell="C11" sqref="C11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17">
        <f>TITRES_STAT!D5</f>
        <v>10.198499999999999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17">
        <f>TITRES_STAT!D6</f>
        <v>10.281700000000001</v>
      </c>
      <c r="C3" s="2">
        <f t="shared" ref="C3:C66" si="0">B3-B2</f>
        <v>8.3200000000001495E-2</v>
      </c>
      <c r="D3" s="2">
        <f t="shared" ref="D3:D66" si="1">IF(C3&gt;0,C3,0)</f>
        <v>8.3200000000001495E-2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17">
        <f>TITRES_STAT!D7</f>
        <v>10.1846</v>
      </c>
      <c r="C4" s="2">
        <f t="shared" si="0"/>
        <v>-9.7100000000001074E-2</v>
      </c>
      <c r="D4" s="2">
        <f t="shared" si="1"/>
        <v>0</v>
      </c>
      <c r="E4" s="2">
        <f t="shared" si="2"/>
        <v>9.7100000000001074E-2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17">
        <f>TITRES_STAT!D8</f>
        <v>9.9833999999999996</v>
      </c>
      <c r="C5" s="2">
        <f t="shared" si="0"/>
        <v>-0.20120000000000005</v>
      </c>
      <c r="D5" s="2">
        <f t="shared" si="1"/>
        <v>0</v>
      </c>
      <c r="E5" s="2">
        <f t="shared" si="2"/>
        <v>0.20120000000000005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17">
        <f>TITRES_STAT!D9</f>
        <v>9.9209999999999994</v>
      </c>
      <c r="C6" s="2">
        <f t="shared" si="0"/>
        <v>-6.2400000000000233E-2</v>
      </c>
      <c r="D6" s="2">
        <f t="shared" si="1"/>
        <v>0</v>
      </c>
      <c r="E6" s="2">
        <f t="shared" si="2"/>
        <v>6.2400000000000233E-2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17">
        <f>TITRES_STAT!D10</f>
        <v>9.9070999999999998</v>
      </c>
      <c r="C7" s="2">
        <f t="shared" si="0"/>
        <v>-1.3899999999999579E-2</v>
      </c>
      <c r="D7" s="2">
        <f t="shared" si="1"/>
        <v>0</v>
      </c>
      <c r="E7" s="2">
        <f t="shared" si="2"/>
        <v>1.3899999999999579E-2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17">
        <f>TITRES_STAT!D11</f>
        <v>9.9139999999999997</v>
      </c>
      <c r="C8" s="2">
        <f t="shared" si="0"/>
        <v>6.8999999999999062E-3</v>
      </c>
      <c r="D8" s="2">
        <f t="shared" si="1"/>
        <v>6.8999999999999062E-3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17">
        <f>TITRES_STAT!D12</f>
        <v>9.8515999999999995</v>
      </c>
      <c r="C9" s="2">
        <f t="shared" si="0"/>
        <v>-6.2400000000000233E-2</v>
      </c>
      <c r="D9" s="2">
        <f t="shared" si="1"/>
        <v>0</v>
      </c>
      <c r="E9" s="2">
        <f t="shared" si="2"/>
        <v>6.2400000000000233E-2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17">
        <f>TITRES_STAT!D13</f>
        <v>9.8445999999999998</v>
      </c>
      <c r="C10" s="2">
        <f t="shared" si="0"/>
        <v>-6.9999999999996732E-3</v>
      </c>
      <c r="D10" s="2">
        <f t="shared" si="1"/>
        <v>0</v>
      </c>
      <c r="E10" s="2">
        <f t="shared" si="2"/>
        <v>6.9999999999996732E-3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17">
        <f>TITRES_STAT!D14</f>
        <v>9.7821999999999996</v>
      </c>
      <c r="C11" s="2">
        <f t="shared" si="0"/>
        <v>-6.2400000000000233E-2</v>
      </c>
      <c r="D11" s="2">
        <f t="shared" si="1"/>
        <v>0</v>
      </c>
      <c r="E11" s="2">
        <f t="shared" si="2"/>
        <v>6.2400000000000233E-2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17">
        <f>TITRES_STAT!D15</f>
        <v>9.7127999999999997</v>
      </c>
      <c r="C12" s="2">
        <f t="shared" si="0"/>
        <v>-6.9399999999999906E-2</v>
      </c>
      <c r="D12" s="2">
        <f t="shared" si="1"/>
        <v>0</v>
      </c>
      <c r="E12" s="2">
        <f t="shared" si="2"/>
        <v>6.9399999999999906E-2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17">
        <f>TITRES_STAT!D16</f>
        <v>9.6989000000000001</v>
      </c>
      <c r="C13" s="2">
        <f t="shared" si="0"/>
        <v>-1.3899999999999579E-2</v>
      </c>
      <c r="D13" s="2">
        <f t="shared" si="1"/>
        <v>0</v>
      </c>
      <c r="E13" s="2">
        <f t="shared" si="2"/>
        <v>1.3899999999999579E-2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17">
        <f>TITRES_STAT!D17</f>
        <v>9.6920000000000002</v>
      </c>
      <c r="C14" s="2">
        <f t="shared" si="0"/>
        <v>-6.8999999999999062E-3</v>
      </c>
      <c r="D14" s="2">
        <f t="shared" si="1"/>
        <v>0</v>
      </c>
      <c r="E14" s="2">
        <f t="shared" si="2"/>
        <v>6.8999999999999062E-3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17">
        <f>TITRES_STAT!D18</f>
        <v>9.6433999999999997</v>
      </c>
      <c r="C15" s="2">
        <f t="shared" si="0"/>
        <v>-4.8600000000000421E-2</v>
      </c>
      <c r="D15" s="2">
        <f t="shared" si="1"/>
        <v>0</v>
      </c>
      <c r="E15" s="2">
        <f t="shared" si="2"/>
        <v>4.8600000000000421E-2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17">
        <f>TITRES_STAT!D19</f>
        <v>9.6433999999999997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6.4357142857143857E-3</v>
      </c>
      <c r="G16" s="2">
        <f>SUM(E3:E16)/14</f>
        <v>4.6085714285714348E-2</v>
      </c>
      <c r="H16" s="2">
        <f>F16/G16</f>
        <v>0.1396466212027298</v>
      </c>
      <c r="I16" s="2">
        <f>IF(G16=0,100,100-(100/(1+H16)))</f>
        <v>12.253501971984377</v>
      </c>
    </row>
    <row r="17" spans="1:9" ht="13.5" x14ac:dyDescent="0.25">
      <c r="A17" s="3">
        <f>TITRES_STAT!B20</f>
        <v>42030</v>
      </c>
      <c r="B17" s="17">
        <f>TITRES_STAT!D20</f>
        <v>9.7127999999999997</v>
      </c>
      <c r="C17" s="2">
        <f t="shared" si="0"/>
        <v>6.9399999999999906E-2</v>
      </c>
      <c r="D17" s="2">
        <f t="shared" si="1"/>
        <v>6.9399999999999906E-2</v>
      </c>
      <c r="E17" s="2">
        <f t="shared" si="2"/>
        <v>0</v>
      </c>
      <c r="F17" s="2">
        <f>((F16*13)+D17)/14</f>
        <v>1.0933163265306209E-2</v>
      </c>
      <c r="G17" s="2">
        <f>((G16*13)+E17)/14</f>
        <v>4.2793877551020466E-2</v>
      </c>
      <c r="H17" s="2">
        <f t="shared" ref="H17:H80" si="3">F17/G17</f>
        <v>0.25548428632743742</v>
      </c>
      <c r="I17" s="2">
        <f t="shared" ref="I17:I80" si="4">IF(G17=0,100,100-(100/(1+H17)))</f>
        <v>20.349461089217144</v>
      </c>
    </row>
    <row r="18" spans="1:9" ht="13.5" x14ac:dyDescent="0.25">
      <c r="A18" s="3">
        <f>TITRES_STAT!B21</f>
        <v>42031</v>
      </c>
      <c r="B18" s="17">
        <f>TITRES_STAT!D21</f>
        <v>9.7127999999999997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1.0152223032070052E-2</v>
      </c>
      <c r="G18" s="2">
        <f t="shared" si="5"/>
        <v>3.9737172011661867E-2</v>
      </c>
      <c r="H18" s="2">
        <f t="shared" si="3"/>
        <v>0.25548428632743742</v>
      </c>
      <c r="I18" s="2">
        <f t="shared" si="4"/>
        <v>20.349461089217144</v>
      </c>
    </row>
    <row r="19" spans="1:9" ht="13.5" x14ac:dyDescent="0.25">
      <c r="A19" s="3">
        <f>TITRES_STAT!B22</f>
        <v>42032</v>
      </c>
      <c r="B19" s="17">
        <f>TITRES_STAT!D22</f>
        <v>9.6851000000000003</v>
      </c>
      <c r="C19" s="2">
        <f t="shared" si="0"/>
        <v>-2.7699999999999392E-2</v>
      </c>
      <c r="D19" s="2">
        <f t="shared" si="1"/>
        <v>0</v>
      </c>
      <c r="E19" s="2">
        <f t="shared" si="2"/>
        <v>2.7699999999999392E-2</v>
      </c>
      <c r="F19" s="2">
        <f t="shared" si="5"/>
        <v>9.4270642440650483E-3</v>
      </c>
      <c r="G19" s="2">
        <f t="shared" si="5"/>
        <v>3.8877374010828837E-2</v>
      </c>
      <c r="H19" s="2">
        <f t="shared" si="3"/>
        <v>0.24248202158508056</v>
      </c>
      <c r="I19" s="2">
        <f t="shared" si="4"/>
        <v>19.51593804759743</v>
      </c>
    </row>
    <row r="20" spans="1:9" ht="13.5" x14ac:dyDescent="0.25">
      <c r="A20" s="3">
        <f>TITRES_STAT!B23</f>
        <v>42033</v>
      </c>
      <c r="B20" s="17">
        <f>TITRES_STAT!D23</f>
        <v>9.6712000000000007</v>
      </c>
      <c r="C20" s="2">
        <f t="shared" si="0"/>
        <v>-1.3899999999999579E-2</v>
      </c>
      <c r="D20" s="2">
        <f t="shared" si="1"/>
        <v>0</v>
      </c>
      <c r="E20" s="2">
        <f t="shared" si="2"/>
        <v>1.3899999999999579E-2</v>
      </c>
      <c r="F20" s="2">
        <f t="shared" si="5"/>
        <v>8.7537025123461155E-3</v>
      </c>
      <c r="G20" s="2">
        <f t="shared" si="5"/>
        <v>3.7093275867198176E-2</v>
      </c>
      <c r="H20" s="2">
        <f t="shared" si="3"/>
        <v>0.23599162672194912</v>
      </c>
      <c r="I20" s="2">
        <f t="shared" si="4"/>
        <v>19.093303030525959</v>
      </c>
    </row>
    <row r="21" spans="1:9" ht="13.5" x14ac:dyDescent="0.25">
      <c r="A21" s="3">
        <f>TITRES_STAT!B24</f>
        <v>42034</v>
      </c>
      <c r="B21" s="17">
        <f>TITRES_STAT!D24</f>
        <v>9.7058999999999997</v>
      </c>
      <c r="C21" s="2">
        <f t="shared" si="0"/>
        <v>3.4699999999999065E-2</v>
      </c>
      <c r="D21" s="2">
        <f t="shared" si="1"/>
        <v>3.4699999999999065E-2</v>
      </c>
      <c r="E21" s="2">
        <f t="shared" si="2"/>
        <v>0</v>
      </c>
      <c r="F21" s="2">
        <f t="shared" si="5"/>
        <v>1.0607009475749897E-2</v>
      </c>
      <c r="G21" s="2">
        <f t="shared" si="5"/>
        <v>3.4443756162398302E-2</v>
      </c>
      <c r="H21" s="2">
        <f t="shared" si="3"/>
        <v>0.3079515899990431</v>
      </c>
      <c r="I21" s="2">
        <f t="shared" si="4"/>
        <v>23.544570942359442</v>
      </c>
    </row>
    <row r="22" spans="1:9" ht="13.5" x14ac:dyDescent="0.25">
      <c r="A22" s="3">
        <f>TITRES_STAT!B25</f>
        <v>42037</v>
      </c>
      <c r="B22" s="17">
        <f>TITRES_STAT!D25</f>
        <v>9.6989000000000001</v>
      </c>
      <c r="C22" s="2">
        <f t="shared" si="0"/>
        <v>-6.9999999999996732E-3</v>
      </c>
      <c r="D22" s="2">
        <f t="shared" si="1"/>
        <v>0</v>
      </c>
      <c r="E22" s="2">
        <f t="shared" si="2"/>
        <v>6.9999999999996732E-3</v>
      </c>
      <c r="F22" s="2">
        <f t="shared" si="5"/>
        <v>9.8493659417677615E-3</v>
      </c>
      <c r="G22" s="2">
        <f t="shared" si="5"/>
        <v>3.2483487865084114E-2</v>
      </c>
      <c r="H22" s="2">
        <f t="shared" si="3"/>
        <v>0.30321146493491724</v>
      </c>
      <c r="I22" s="2">
        <f t="shared" si="4"/>
        <v>23.266482308767891</v>
      </c>
    </row>
    <row r="23" spans="1:9" ht="13.5" x14ac:dyDescent="0.25">
      <c r="A23" s="3">
        <f>TITRES_STAT!B26</f>
        <v>42038</v>
      </c>
      <c r="B23" s="17">
        <f>TITRES_STAT!D26</f>
        <v>9.7058999999999997</v>
      </c>
      <c r="C23" s="2">
        <f t="shared" si="0"/>
        <v>6.9999999999996732E-3</v>
      </c>
      <c r="D23" s="2">
        <f t="shared" si="1"/>
        <v>6.9999999999996732E-3</v>
      </c>
      <c r="E23" s="2">
        <f t="shared" si="2"/>
        <v>0</v>
      </c>
      <c r="F23" s="2">
        <f t="shared" si="5"/>
        <v>9.6458398030700408E-3</v>
      </c>
      <c r="G23" s="2">
        <f t="shared" si="5"/>
        <v>3.0163238731863821E-2</v>
      </c>
      <c r="H23" s="2">
        <f t="shared" si="3"/>
        <v>0.31978793420748863</v>
      </c>
      <c r="I23" s="2">
        <f t="shared" si="4"/>
        <v>24.230251385008756</v>
      </c>
    </row>
    <row r="24" spans="1:9" ht="13.5" x14ac:dyDescent="0.25">
      <c r="A24" s="3">
        <f>TITRES_STAT!B27</f>
        <v>42039</v>
      </c>
      <c r="B24" s="17">
        <f>TITRES_STAT!D27</f>
        <v>9.9902999999999995</v>
      </c>
      <c r="C24" s="2">
        <f t="shared" si="0"/>
        <v>0.28439999999999976</v>
      </c>
      <c r="D24" s="2">
        <f t="shared" si="1"/>
        <v>0.28439999999999976</v>
      </c>
      <c r="E24" s="2">
        <f t="shared" si="2"/>
        <v>0</v>
      </c>
      <c r="F24" s="2">
        <f t="shared" si="5"/>
        <v>2.9271136959993591E-2</v>
      </c>
      <c r="G24" s="2">
        <f t="shared" si="5"/>
        <v>2.8008721679587834E-2</v>
      </c>
      <c r="H24" s="2">
        <f t="shared" si="3"/>
        <v>1.0450722205335696</v>
      </c>
      <c r="I24" s="2">
        <f t="shared" si="4"/>
        <v>51.10197136514352</v>
      </c>
    </row>
    <row r="25" spans="1:9" ht="13.5" x14ac:dyDescent="0.25">
      <c r="A25" s="3">
        <f>TITRES_STAT!B28</f>
        <v>42040</v>
      </c>
      <c r="B25" s="17">
        <f>TITRES_STAT!D28</f>
        <v>10.406599999999999</v>
      </c>
      <c r="C25" s="2">
        <f t="shared" si="0"/>
        <v>0.41629999999999967</v>
      </c>
      <c r="D25" s="2">
        <f t="shared" si="1"/>
        <v>0.41629999999999967</v>
      </c>
      <c r="E25" s="2">
        <f t="shared" si="2"/>
        <v>0</v>
      </c>
      <c r="F25" s="2">
        <f t="shared" si="5"/>
        <v>5.6916055748565453E-2</v>
      </c>
      <c r="G25" s="2">
        <f t="shared" si="5"/>
        <v>2.6008098702474419E-2</v>
      </c>
      <c r="H25" s="2">
        <f t="shared" si="3"/>
        <v>2.1883974065028613</v>
      </c>
      <c r="I25" s="2">
        <f t="shared" si="4"/>
        <v>68.636281099700398</v>
      </c>
    </row>
    <row r="26" spans="1:9" ht="13.5" x14ac:dyDescent="0.25">
      <c r="A26" s="3">
        <f>TITRES_STAT!B29</f>
        <v>42041</v>
      </c>
      <c r="B26" s="17">
        <f>TITRES_STAT!D29</f>
        <v>10.531499999999999</v>
      </c>
      <c r="C26" s="2">
        <f t="shared" si="0"/>
        <v>0.12490000000000023</v>
      </c>
      <c r="D26" s="2">
        <f t="shared" si="1"/>
        <v>0.12490000000000023</v>
      </c>
      <c r="E26" s="2">
        <f t="shared" si="2"/>
        <v>0</v>
      </c>
      <c r="F26" s="2">
        <f t="shared" si="5"/>
        <v>6.1772051766525081E-2</v>
      </c>
      <c r="G26" s="2">
        <f t="shared" si="5"/>
        <v>2.4150377366583393E-2</v>
      </c>
      <c r="H26" s="2">
        <f t="shared" si="3"/>
        <v>2.5578089662482202</v>
      </c>
      <c r="I26" s="2">
        <f t="shared" si="4"/>
        <v>71.892813540955245</v>
      </c>
    </row>
    <row r="27" spans="1:9" ht="13.5" x14ac:dyDescent="0.25">
      <c r="A27" s="3">
        <f>TITRES_STAT!B30</f>
        <v>42044</v>
      </c>
      <c r="B27" s="17">
        <f>TITRES_STAT!D30</f>
        <v>10.545299999999999</v>
      </c>
      <c r="C27" s="2">
        <f t="shared" si="0"/>
        <v>1.3799999999999812E-2</v>
      </c>
      <c r="D27" s="2">
        <f t="shared" si="1"/>
        <v>1.3799999999999812E-2</v>
      </c>
      <c r="E27" s="2">
        <f t="shared" si="2"/>
        <v>0</v>
      </c>
      <c r="F27" s="2">
        <f t="shared" si="5"/>
        <v>5.8345476640344708E-2</v>
      </c>
      <c r="G27" s="2">
        <f t="shared" si="5"/>
        <v>2.2425350411827437E-2</v>
      </c>
      <c r="H27" s="2">
        <f t="shared" si="3"/>
        <v>2.6017643233602499</v>
      </c>
      <c r="I27" s="2">
        <f t="shared" si="4"/>
        <v>72.235829159775378</v>
      </c>
    </row>
    <row r="28" spans="1:9" ht="13.5" x14ac:dyDescent="0.25">
      <c r="A28" s="3">
        <f>TITRES_STAT!B31</f>
        <v>42045</v>
      </c>
      <c r="B28" s="17">
        <f>TITRES_STAT!D31</f>
        <v>10.545299999999999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5.4177942594605802E-2</v>
      </c>
      <c r="G28" s="2">
        <f>((G27*13)+E28)/14</f>
        <v>2.0823539668125477E-2</v>
      </c>
      <c r="H28" s="2">
        <f t="shared" si="3"/>
        <v>2.6017643233602499</v>
      </c>
      <c r="I28" s="2">
        <f t="shared" si="4"/>
        <v>72.235829159775378</v>
      </c>
    </row>
    <row r="29" spans="1:9" ht="13.5" x14ac:dyDescent="0.25">
      <c r="A29" s="3">
        <f>TITRES_STAT!B32</f>
        <v>42046</v>
      </c>
      <c r="B29" s="17">
        <f>TITRES_STAT!D32</f>
        <v>10.6425</v>
      </c>
      <c r="C29" s="2">
        <f t="shared" si="0"/>
        <v>9.7200000000000841E-2</v>
      </c>
      <c r="D29" s="2">
        <f t="shared" si="1"/>
        <v>9.7200000000000841E-2</v>
      </c>
      <c r="E29" s="2">
        <f t="shared" si="2"/>
        <v>0</v>
      </c>
      <c r="F29" s="2">
        <f t="shared" ref="F29:G44" si="6">((F28*13)+D29)/14</f>
        <v>5.7250946694991159E-2</v>
      </c>
      <c r="G29" s="2">
        <f t="shared" si="6"/>
        <v>1.9336143977545083E-2</v>
      </c>
      <c r="H29" s="2">
        <f t="shared" si="3"/>
        <v>2.9608254242146854</v>
      </c>
      <c r="I29" s="2">
        <f t="shared" si="4"/>
        <v>74.752737298481904</v>
      </c>
    </row>
    <row r="30" spans="1:9" ht="13.5" x14ac:dyDescent="0.25">
      <c r="A30" s="3">
        <f>TITRES_STAT!B33</f>
        <v>42047</v>
      </c>
      <c r="B30" s="17">
        <f>TITRES_STAT!D33</f>
        <v>10.753500000000001</v>
      </c>
      <c r="C30" s="2">
        <f t="shared" si="0"/>
        <v>0.11100000000000065</v>
      </c>
      <c r="D30" s="2">
        <f t="shared" si="1"/>
        <v>0.11100000000000065</v>
      </c>
      <c r="E30" s="2">
        <f t="shared" si="2"/>
        <v>0</v>
      </c>
      <c r="F30" s="2">
        <f t="shared" si="6"/>
        <v>6.1090164788206121E-2</v>
      </c>
      <c r="G30" s="2">
        <f t="shared" si="6"/>
        <v>1.7954990836291863E-2</v>
      </c>
      <c r="H30" s="2">
        <f t="shared" si="3"/>
        <v>3.4024057904126845</v>
      </c>
      <c r="I30" s="2">
        <f t="shared" si="4"/>
        <v>77.28514708531084</v>
      </c>
    </row>
    <row r="31" spans="1:9" ht="13.5" x14ac:dyDescent="0.25">
      <c r="A31" s="3">
        <f>TITRES_STAT!B34</f>
        <v>42048</v>
      </c>
      <c r="B31" s="17">
        <f>TITRES_STAT!D34</f>
        <v>11.0726</v>
      </c>
      <c r="C31" s="2">
        <f t="shared" si="0"/>
        <v>0.31909999999999883</v>
      </c>
      <c r="D31" s="2">
        <f t="shared" si="1"/>
        <v>0.31909999999999883</v>
      </c>
      <c r="E31" s="2">
        <f t="shared" si="2"/>
        <v>0</v>
      </c>
      <c r="F31" s="2">
        <f t="shared" si="6"/>
        <v>7.951943873190559E-2</v>
      </c>
      <c r="G31" s="2">
        <f t="shared" si="6"/>
        <v>1.6672491490842444E-2</v>
      </c>
      <c r="H31" s="2">
        <f t="shared" si="3"/>
        <v>4.7694994341777024</v>
      </c>
      <c r="I31" s="2">
        <f t="shared" si="4"/>
        <v>82.667473817985993</v>
      </c>
    </row>
    <row r="32" spans="1:9" ht="13.5" x14ac:dyDescent="0.25">
      <c r="A32" s="3">
        <f>TITRES_STAT!B35</f>
        <v>42051</v>
      </c>
      <c r="B32" s="17">
        <f>TITRES_STAT!D35</f>
        <v>11.3779</v>
      </c>
      <c r="C32" s="2">
        <f t="shared" si="0"/>
        <v>0.30530000000000079</v>
      </c>
      <c r="D32" s="2">
        <f t="shared" si="1"/>
        <v>0.30530000000000079</v>
      </c>
      <c r="E32" s="2">
        <f t="shared" si="2"/>
        <v>0</v>
      </c>
      <c r="F32" s="2">
        <f t="shared" si="6"/>
        <v>9.5646621679626675E-2</v>
      </c>
      <c r="G32" s="2">
        <f t="shared" si="6"/>
        <v>1.5481599241496556E-2</v>
      </c>
      <c r="H32" s="2">
        <f t="shared" si="3"/>
        <v>6.1780840717835837</v>
      </c>
      <c r="I32" s="2">
        <f t="shared" si="4"/>
        <v>86.068705938804584</v>
      </c>
    </row>
    <row r="33" spans="1:9" ht="13.5" x14ac:dyDescent="0.25">
      <c r="A33" s="3">
        <f>TITRES_STAT!B36</f>
        <v>42052</v>
      </c>
      <c r="B33" s="17">
        <f>TITRES_STAT!D36</f>
        <v>11.3779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8.8814720131081923E-2</v>
      </c>
      <c r="G33" s="2">
        <f t="shared" si="6"/>
        <v>1.4375770724246801E-2</v>
      </c>
      <c r="H33" s="2">
        <f t="shared" si="3"/>
        <v>6.1780840717835845</v>
      </c>
      <c r="I33" s="2">
        <f t="shared" si="4"/>
        <v>86.068705938804598</v>
      </c>
    </row>
    <row r="34" spans="1:9" ht="13.5" x14ac:dyDescent="0.25">
      <c r="A34" s="3">
        <f>TITRES_STAT!B37</f>
        <v>42053</v>
      </c>
      <c r="B34" s="17">
        <f>TITRES_STAT!D37</f>
        <v>11.225199999999999</v>
      </c>
      <c r="C34" s="2">
        <f t="shared" si="0"/>
        <v>-0.15270000000000117</v>
      </c>
      <c r="D34" s="2">
        <f t="shared" si="1"/>
        <v>0</v>
      </c>
      <c r="E34" s="2">
        <f t="shared" si="2"/>
        <v>0.15270000000000117</v>
      </c>
      <c r="F34" s="2">
        <f t="shared" si="6"/>
        <v>8.247081155029036E-2</v>
      </c>
      <c r="G34" s="2">
        <f t="shared" si="6"/>
        <v>2.4256072815372114E-2</v>
      </c>
      <c r="H34" s="2">
        <f t="shared" si="3"/>
        <v>3.400006760287472</v>
      </c>
      <c r="I34" s="2">
        <f t="shared" si="4"/>
        <v>77.272762191513863</v>
      </c>
    </row>
    <row r="35" spans="1:9" ht="13.5" x14ac:dyDescent="0.25">
      <c r="A35" s="3">
        <f>TITRES_STAT!B38</f>
        <v>42054</v>
      </c>
      <c r="B35" s="17">
        <f>TITRES_STAT!D38</f>
        <v>11.1906</v>
      </c>
      <c r="C35" s="2">
        <f t="shared" si="0"/>
        <v>-3.4599999999999298E-2</v>
      </c>
      <c r="D35" s="2">
        <f t="shared" si="1"/>
        <v>0</v>
      </c>
      <c r="E35" s="2">
        <f t="shared" si="2"/>
        <v>3.4599999999999298E-2</v>
      </c>
      <c r="F35" s="2">
        <f t="shared" si="6"/>
        <v>7.6580039296698196E-2</v>
      </c>
      <c r="G35" s="2">
        <f t="shared" si="6"/>
        <v>2.4994924757131196E-2</v>
      </c>
      <c r="H35" s="2">
        <f t="shared" si="3"/>
        <v>3.0638235578144508</v>
      </c>
      <c r="I35" s="2">
        <f t="shared" si="4"/>
        <v>75.39263243658624</v>
      </c>
    </row>
    <row r="36" spans="1:9" ht="13.5" x14ac:dyDescent="0.25">
      <c r="A36" s="3">
        <f>TITRES_STAT!B39</f>
        <v>42055</v>
      </c>
      <c r="B36" s="17">
        <f>TITRES_STAT!D39</f>
        <v>11.169700000000001</v>
      </c>
      <c r="C36" s="2">
        <f t="shared" si="0"/>
        <v>-2.0899999999999253E-2</v>
      </c>
      <c r="D36" s="2">
        <f t="shared" si="1"/>
        <v>0</v>
      </c>
      <c r="E36" s="2">
        <f t="shared" si="2"/>
        <v>2.0899999999999253E-2</v>
      </c>
      <c r="F36" s="2">
        <f t="shared" si="6"/>
        <v>7.1110036489791181E-2</v>
      </c>
      <c r="G36" s="2">
        <f t="shared" si="6"/>
        <v>2.470243013162177E-2</v>
      </c>
      <c r="H36" s="2">
        <f t="shared" si="3"/>
        <v>2.8786656256447691</v>
      </c>
      <c r="I36" s="2">
        <f t="shared" si="4"/>
        <v>74.217937390935447</v>
      </c>
    </row>
    <row r="37" spans="1:9" ht="13.5" x14ac:dyDescent="0.25">
      <c r="A37" s="3">
        <f>TITRES_STAT!B40</f>
        <v>42058</v>
      </c>
      <c r="B37" s="17">
        <f>TITRES_STAT!D40</f>
        <v>11.1004</v>
      </c>
      <c r="C37" s="2">
        <f t="shared" si="0"/>
        <v>-6.9300000000000139E-2</v>
      </c>
      <c r="D37" s="2">
        <f t="shared" si="1"/>
        <v>0</v>
      </c>
      <c r="E37" s="2">
        <f t="shared" si="2"/>
        <v>6.9300000000000139E-2</v>
      </c>
      <c r="F37" s="2">
        <f t="shared" si="6"/>
        <v>6.603074816909181E-2</v>
      </c>
      <c r="G37" s="2">
        <f t="shared" si="6"/>
        <v>2.7887970836505939E-2</v>
      </c>
      <c r="H37" s="2">
        <f t="shared" si="3"/>
        <v>2.3677143294576375</v>
      </c>
      <c r="I37" s="2">
        <f t="shared" si="4"/>
        <v>70.306270004764698</v>
      </c>
    </row>
    <row r="38" spans="1:9" ht="13.5" x14ac:dyDescent="0.25">
      <c r="A38" s="3">
        <f>TITRES_STAT!B41</f>
        <v>42059</v>
      </c>
      <c r="B38" s="17">
        <f>TITRES_STAT!D41</f>
        <v>10.961600000000001</v>
      </c>
      <c r="C38" s="2">
        <f t="shared" si="0"/>
        <v>-0.13879999999999981</v>
      </c>
      <c r="D38" s="2">
        <f t="shared" si="1"/>
        <v>0</v>
      </c>
      <c r="E38" s="2">
        <f t="shared" si="2"/>
        <v>0.13879999999999981</v>
      </c>
      <c r="F38" s="2">
        <f t="shared" si="6"/>
        <v>6.1314266157013818E-2</v>
      </c>
      <c r="G38" s="2">
        <f t="shared" si="6"/>
        <v>3.5810258633898355E-2</v>
      </c>
      <c r="H38" s="2">
        <f t="shared" si="3"/>
        <v>1.7121983614765941</v>
      </c>
      <c r="I38" s="2">
        <f t="shared" si="4"/>
        <v>63.129540442035633</v>
      </c>
    </row>
    <row r="39" spans="1:9" ht="13.5" x14ac:dyDescent="0.25">
      <c r="A39" s="3">
        <f>TITRES_STAT!B42</f>
        <v>42060</v>
      </c>
      <c r="B39" s="17">
        <f>TITRES_STAT!D42</f>
        <v>10.885300000000001</v>
      </c>
      <c r="C39" s="2">
        <f t="shared" si="0"/>
        <v>-7.6299999999999812E-2</v>
      </c>
      <c r="D39" s="2">
        <f t="shared" si="1"/>
        <v>0</v>
      </c>
      <c r="E39" s="2">
        <f t="shared" si="2"/>
        <v>7.6299999999999812E-2</v>
      </c>
      <c r="F39" s="2">
        <f t="shared" si="6"/>
        <v>5.6934675717227115E-2</v>
      </c>
      <c r="G39" s="2">
        <f t="shared" si="6"/>
        <v>3.8702383017191311E-2</v>
      </c>
      <c r="H39" s="2">
        <f t="shared" si="3"/>
        <v>1.4710896662858501</v>
      </c>
      <c r="I39" s="2">
        <f t="shared" si="4"/>
        <v>59.532022911048742</v>
      </c>
    </row>
    <row r="40" spans="1:9" ht="13.5" x14ac:dyDescent="0.25">
      <c r="A40" s="3">
        <f>TITRES_STAT!B43</f>
        <v>42061</v>
      </c>
      <c r="B40" s="17">
        <f>TITRES_STAT!D43</f>
        <v>10.892200000000001</v>
      </c>
      <c r="C40" s="2">
        <f t="shared" si="0"/>
        <v>6.8999999999999062E-3</v>
      </c>
      <c r="D40" s="2">
        <f t="shared" si="1"/>
        <v>6.8999999999999062E-3</v>
      </c>
      <c r="E40" s="2">
        <f t="shared" si="2"/>
        <v>0</v>
      </c>
      <c r="F40" s="2">
        <f t="shared" si="6"/>
        <v>5.3360770308853743E-2</v>
      </c>
      <c r="G40" s="2">
        <f t="shared" si="6"/>
        <v>3.5937927087391928E-2</v>
      </c>
      <c r="H40" s="2">
        <f t="shared" si="3"/>
        <v>1.4848037890191572</v>
      </c>
      <c r="I40" s="2">
        <f t="shared" si="4"/>
        <v>59.755373666959166</v>
      </c>
    </row>
    <row r="41" spans="1:9" ht="13.5" x14ac:dyDescent="0.25">
      <c r="A41" s="3">
        <f>TITRES_STAT!B44</f>
        <v>42062</v>
      </c>
      <c r="B41" s="17">
        <f>TITRES_STAT!D44</f>
        <v>11.031000000000001</v>
      </c>
      <c r="C41" s="2">
        <f t="shared" si="0"/>
        <v>0.13879999999999981</v>
      </c>
      <c r="D41" s="2">
        <f t="shared" si="1"/>
        <v>0.13879999999999981</v>
      </c>
      <c r="E41" s="2">
        <f t="shared" si="2"/>
        <v>0</v>
      </c>
      <c r="F41" s="2">
        <f t="shared" si="6"/>
        <v>5.9463572429649891E-2</v>
      </c>
      <c r="G41" s="2">
        <f t="shared" si="6"/>
        <v>3.3370932295435363E-2</v>
      </c>
      <c r="H41" s="2">
        <f t="shared" si="3"/>
        <v>1.7818972482762672</v>
      </c>
      <c r="I41" s="2">
        <f t="shared" si="4"/>
        <v>64.053309279498905</v>
      </c>
    </row>
    <row r="42" spans="1:9" ht="13.5" x14ac:dyDescent="0.25">
      <c r="A42" s="3">
        <f>TITRES_STAT!B45</f>
        <v>42065</v>
      </c>
      <c r="B42" s="17">
        <f>TITRES_STAT!D45</f>
        <v>10.954700000000001</v>
      </c>
      <c r="C42" s="2">
        <f t="shared" si="0"/>
        <v>-7.6299999999999812E-2</v>
      </c>
      <c r="D42" s="2">
        <f t="shared" si="1"/>
        <v>0</v>
      </c>
      <c r="E42" s="2">
        <f t="shared" si="2"/>
        <v>7.6299999999999812E-2</v>
      </c>
      <c r="F42" s="2">
        <f t="shared" si="6"/>
        <v>5.5216174398960614E-2</v>
      </c>
      <c r="G42" s="2">
        <f t="shared" si="6"/>
        <v>3.6437294274332829E-2</v>
      </c>
      <c r="H42" s="2">
        <f t="shared" si="3"/>
        <v>1.5153752631368134</v>
      </c>
      <c r="I42" s="2">
        <f t="shared" si="4"/>
        <v>60.244500506340188</v>
      </c>
    </row>
    <row r="43" spans="1:9" ht="13.5" x14ac:dyDescent="0.25">
      <c r="A43" s="3">
        <f>TITRES_STAT!B46</f>
        <v>42066</v>
      </c>
      <c r="B43" s="17">
        <f>TITRES_STAT!D46</f>
        <v>10.954700000000001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5.1272161941891999E-2</v>
      </c>
      <c r="G43" s="2">
        <f t="shared" si="6"/>
        <v>3.3834630397594774E-2</v>
      </c>
      <c r="H43" s="2">
        <f t="shared" si="3"/>
        <v>1.5153752631368131</v>
      </c>
      <c r="I43" s="2">
        <f t="shared" si="4"/>
        <v>60.244500506340188</v>
      </c>
    </row>
    <row r="44" spans="1:9" ht="13.5" x14ac:dyDescent="0.25">
      <c r="A44" s="3">
        <f>TITRES_STAT!B47</f>
        <v>42067</v>
      </c>
      <c r="B44" s="17">
        <f>TITRES_STAT!D47</f>
        <v>10.947699999999999</v>
      </c>
      <c r="C44" s="2">
        <f t="shared" si="0"/>
        <v>-7.0000000000014495E-3</v>
      </c>
      <c r="D44" s="2">
        <f t="shared" si="1"/>
        <v>0</v>
      </c>
      <c r="E44" s="2">
        <f t="shared" si="2"/>
        <v>7.0000000000014495E-3</v>
      </c>
      <c r="F44" s="2">
        <f t="shared" si="6"/>
        <v>4.7609864660328287E-2</v>
      </c>
      <c r="G44" s="2">
        <f t="shared" si="6"/>
        <v>3.1917871083480966E-2</v>
      </c>
      <c r="H44" s="2">
        <f t="shared" si="3"/>
        <v>1.4916365986880837</v>
      </c>
      <c r="I44" s="2">
        <f t="shared" si="4"/>
        <v>59.865736418925302</v>
      </c>
    </row>
    <row r="45" spans="1:9" ht="13.5" x14ac:dyDescent="0.25">
      <c r="A45" s="3">
        <f>TITRES_STAT!B48</f>
        <v>42068</v>
      </c>
      <c r="B45" s="17">
        <f>TITRES_STAT!D48</f>
        <v>10.947699999999999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4.4209160041733413E-2</v>
      </c>
      <c r="G45" s="2">
        <f t="shared" si="7"/>
        <v>2.9638023148946611E-2</v>
      </c>
      <c r="H45" s="2">
        <f t="shared" si="3"/>
        <v>1.4916365986880837</v>
      </c>
      <c r="I45" s="2">
        <f t="shared" si="4"/>
        <v>59.865736418925302</v>
      </c>
    </row>
    <row r="46" spans="1:9" ht="13.5" x14ac:dyDescent="0.25">
      <c r="A46" s="3">
        <f>TITRES_STAT!B49</f>
        <v>42069</v>
      </c>
      <c r="B46" s="17">
        <f>TITRES_STAT!D49</f>
        <v>11.010199999999999</v>
      </c>
      <c r="C46" s="2">
        <f t="shared" si="0"/>
        <v>6.25E-2</v>
      </c>
      <c r="D46" s="2">
        <f t="shared" si="1"/>
        <v>6.25E-2</v>
      </c>
      <c r="E46" s="2">
        <f t="shared" si="2"/>
        <v>0</v>
      </c>
      <c r="F46" s="2">
        <f t="shared" si="7"/>
        <v>4.551564861018103E-2</v>
      </c>
      <c r="G46" s="2">
        <f t="shared" si="7"/>
        <v>2.7521021495450427E-2</v>
      </c>
      <c r="H46" s="2">
        <f t="shared" si="3"/>
        <v>1.6538502619790236</v>
      </c>
      <c r="I46" s="2">
        <f t="shared" si="4"/>
        <v>62.318898909756797</v>
      </c>
    </row>
    <row r="47" spans="1:9" ht="13.5" x14ac:dyDescent="0.25">
      <c r="A47" s="3">
        <f>TITRES_STAT!B50</f>
        <v>42072</v>
      </c>
      <c r="B47" s="17">
        <f>TITRES_STAT!D50</f>
        <v>11.0726</v>
      </c>
      <c r="C47" s="2">
        <f t="shared" si="0"/>
        <v>6.2400000000000233E-2</v>
      </c>
      <c r="D47" s="2">
        <f t="shared" si="1"/>
        <v>6.2400000000000233E-2</v>
      </c>
      <c r="E47" s="2">
        <f t="shared" si="2"/>
        <v>0</v>
      </c>
      <c r="F47" s="2">
        <f t="shared" si="7"/>
        <v>4.6721673709453834E-2</v>
      </c>
      <c r="G47" s="2">
        <f t="shared" si="7"/>
        <v>2.55552342457754E-2</v>
      </c>
      <c r="H47" s="2">
        <f t="shared" si="3"/>
        <v>1.8282623927494428</v>
      </c>
      <c r="I47" s="2">
        <f t="shared" si="4"/>
        <v>64.642601670778191</v>
      </c>
    </row>
    <row r="48" spans="1:9" ht="13.5" x14ac:dyDescent="0.25">
      <c r="A48" s="3">
        <f>TITRES_STAT!B51</f>
        <v>42073</v>
      </c>
      <c r="B48" s="17">
        <f>TITRES_STAT!D51</f>
        <v>11.093400000000001</v>
      </c>
      <c r="C48" s="2">
        <f t="shared" si="0"/>
        <v>2.0800000000001262E-2</v>
      </c>
      <c r="D48" s="2">
        <f t="shared" si="1"/>
        <v>2.0800000000001262E-2</v>
      </c>
      <c r="E48" s="2">
        <f t="shared" si="2"/>
        <v>0</v>
      </c>
      <c r="F48" s="2">
        <f t="shared" si="7"/>
        <v>4.4870125587350082E-2</v>
      </c>
      <c r="G48" s="2">
        <f t="shared" si="7"/>
        <v>2.3729860371077157E-2</v>
      </c>
      <c r="H48" s="2">
        <f t="shared" si="3"/>
        <v>1.8908718755901097</v>
      </c>
      <c r="I48" s="2">
        <f t="shared" si="4"/>
        <v>65.408359725528427</v>
      </c>
    </row>
    <row r="49" spans="1:9" ht="13.5" x14ac:dyDescent="0.25">
      <c r="A49" s="3">
        <f>TITRES_STAT!B52</f>
        <v>42074</v>
      </c>
      <c r="B49" s="17">
        <f>TITRES_STAT!D52</f>
        <v>11.031000000000001</v>
      </c>
      <c r="C49" s="2">
        <f t="shared" si="0"/>
        <v>-6.2400000000000233E-2</v>
      </c>
      <c r="D49" s="2">
        <f t="shared" si="1"/>
        <v>0</v>
      </c>
      <c r="E49" s="2">
        <f t="shared" si="2"/>
        <v>6.2400000000000233E-2</v>
      </c>
      <c r="F49" s="2">
        <f t="shared" si="7"/>
        <v>4.1665116616825079E-2</v>
      </c>
      <c r="G49" s="2">
        <f t="shared" si="7"/>
        <v>2.6492013201714518E-2</v>
      </c>
      <c r="H49" s="2">
        <f t="shared" si="3"/>
        <v>1.5727425582789829</v>
      </c>
      <c r="I49" s="2">
        <f t="shared" si="4"/>
        <v>61.130972985150031</v>
      </c>
    </row>
    <row r="50" spans="1:9" ht="13.5" x14ac:dyDescent="0.25">
      <c r="A50" s="3">
        <f>TITRES_STAT!B53</f>
        <v>42075</v>
      </c>
      <c r="B50" s="17">
        <f>TITRES_STAT!D53</f>
        <v>11.0657</v>
      </c>
      <c r="C50" s="2">
        <f t="shared" si="0"/>
        <v>3.4699999999999065E-2</v>
      </c>
      <c r="D50" s="2">
        <f t="shared" si="1"/>
        <v>3.4699999999999065E-2</v>
      </c>
      <c r="E50" s="2">
        <f t="shared" si="2"/>
        <v>0</v>
      </c>
      <c r="F50" s="2">
        <f t="shared" si="7"/>
        <v>4.1167608287051793E-2</v>
      </c>
      <c r="G50" s="2">
        <f t="shared" si="7"/>
        <v>2.4599726544449196E-2</v>
      </c>
      <c r="H50" s="2">
        <f t="shared" si="3"/>
        <v>1.67349861441208</v>
      </c>
      <c r="I50" s="2">
        <f t="shared" si="4"/>
        <v>62.595828753780495</v>
      </c>
    </row>
    <row r="51" spans="1:9" ht="13.5" x14ac:dyDescent="0.25">
      <c r="A51" s="3">
        <f>TITRES_STAT!B54</f>
        <v>42076</v>
      </c>
      <c r="B51" s="17">
        <f>TITRES_STAT!D54</f>
        <v>11.2044</v>
      </c>
      <c r="C51" s="2">
        <f t="shared" si="0"/>
        <v>0.13870000000000005</v>
      </c>
      <c r="D51" s="2">
        <f t="shared" si="1"/>
        <v>0.13870000000000005</v>
      </c>
      <c r="E51" s="2">
        <f t="shared" si="2"/>
        <v>0</v>
      </c>
      <c r="F51" s="2">
        <f t="shared" si="7"/>
        <v>4.8134207695119523E-2</v>
      </c>
      <c r="G51" s="2">
        <f t="shared" si="7"/>
        <v>2.2842603219845683E-2</v>
      </c>
      <c r="H51" s="2">
        <f t="shared" si="3"/>
        <v>2.1072120034594159</v>
      </c>
      <c r="I51" s="2">
        <f t="shared" si="4"/>
        <v>67.816808158353865</v>
      </c>
    </row>
    <row r="52" spans="1:9" ht="13.5" x14ac:dyDescent="0.25">
      <c r="A52" s="3">
        <f>TITRES_STAT!B55</f>
        <v>42079</v>
      </c>
      <c r="B52" s="17">
        <f>TITRES_STAT!D55</f>
        <v>11.162800000000001</v>
      </c>
      <c r="C52" s="2">
        <f t="shared" si="0"/>
        <v>-4.1599999999998971E-2</v>
      </c>
      <c r="D52" s="2">
        <f t="shared" si="1"/>
        <v>0</v>
      </c>
      <c r="E52" s="2">
        <f t="shared" si="2"/>
        <v>4.1599999999998971E-2</v>
      </c>
      <c r="F52" s="2">
        <f t="shared" si="7"/>
        <v>4.4696050002610989E-2</v>
      </c>
      <c r="G52" s="2">
        <f t="shared" si="7"/>
        <v>2.4182417275570918E-2</v>
      </c>
      <c r="H52" s="2">
        <f t="shared" si="3"/>
        <v>1.8482871043567239</v>
      </c>
      <c r="I52" s="2">
        <f t="shared" si="4"/>
        <v>64.891179738502984</v>
      </c>
    </row>
    <row r="53" spans="1:9" ht="13.5" x14ac:dyDescent="0.25">
      <c r="A53" s="3">
        <f>TITRES_STAT!B56</f>
        <v>42080</v>
      </c>
      <c r="B53" s="17">
        <f>TITRES_STAT!D56</f>
        <v>11.093400000000001</v>
      </c>
      <c r="C53" s="2">
        <f t="shared" si="0"/>
        <v>-6.9399999999999906E-2</v>
      </c>
      <c r="D53" s="2">
        <f t="shared" si="1"/>
        <v>0</v>
      </c>
      <c r="E53" s="2">
        <f t="shared" si="2"/>
        <v>6.9399999999999906E-2</v>
      </c>
      <c r="F53" s="2">
        <f t="shared" si="7"/>
        <v>4.1503475002424496E-2</v>
      </c>
      <c r="G53" s="2">
        <f t="shared" si="7"/>
        <v>2.7412244613030132E-2</v>
      </c>
      <c r="H53" s="2">
        <f t="shared" si="3"/>
        <v>1.5140487613588651</v>
      </c>
      <c r="I53" s="2">
        <f t="shared" si="4"/>
        <v>60.223524087118683</v>
      </c>
    </row>
    <row r="54" spans="1:9" ht="13.5" x14ac:dyDescent="0.25">
      <c r="A54" s="3">
        <f>TITRES_STAT!B57</f>
        <v>42081</v>
      </c>
      <c r="B54" s="17">
        <f>TITRES_STAT!D57</f>
        <v>10.7674</v>
      </c>
      <c r="C54" s="2">
        <f t="shared" si="0"/>
        <v>-0.32600000000000051</v>
      </c>
      <c r="D54" s="2">
        <f t="shared" si="1"/>
        <v>0</v>
      </c>
      <c r="E54" s="2">
        <f t="shared" si="2"/>
        <v>0.32600000000000051</v>
      </c>
      <c r="F54" s="2">
        <f t="shared" si="7"/>
        <v>3.8538941073679889E-2</v>
      </c>
      <c r="G54" s="2">
        <f t="shared" si="7"/>
        <v>4.8739941426385158E-2</v>
      </c>
      <c r="H54" s="2">
        <f t="shared" si="3"/>
        <v>0.79070552704474528</v>
      </c>
      <c r="I54" s="2">
        <f t="shared" si="4"/>
        <v>44.156089044393028</v>
      </c>
    </row>
    <row r="55" spans="1:9" ht="13.5" x14ac:dyDescent="0.25">
      <c r="A55" s="3">
        <f>TITRES_STAT!B58</f>
        <v>42082</v>
      </c>
      <c r="B55" s="17">
        <f>TITRES_STAT!D58</f>
        <v>11.031000000000001</v>
      </c>
      <c r="C55" s="2">
        <f t="shared" si="0"/>
        <v>0.26360000000000028</v>
      </c>
      <c r="D55" s="2">
        <f t="shared" si="1"/>
        <v>0.26360000000000028</v>
      </c>
      <c r="E55" s="2">
        <f t="shared" si="2"/>
        <v>0</v>
      </c>
      <c r="F55" s="2">
        <f t="shared" si="7"/>
        <v>5.4614730996988485E-2</v>
      </c>
      <c r="G55" s="2">
        <f t="shared" si="7"/>
        <v>4.5258517038786215E-2</v>
      </c>
      <c r="H55" s="2">
        <f t="shared" si="3"/>
        <v>1.2067282485235666</v>
      </c>
      <c r="I55" s="2">
        <f t="shared" si="4"/>
        <v>54.684044096999258</v>
      </c>
    </row>
    <row r="56" spans="1:9" ht="13.5" x14ac:dyDescent="0.25">
      <c r="A56" s="3">
        <f>TITRES_STAT!B59</f>
        <v>42086</v>
      </c>
      <c r="B56" s="17">
        <f>TITRES_STAT!D59</f>
        <v>11.0726</v>
      </c>
      <c r="C56" s="2">
        <f t="shared" si="0"/>
        <v>4.1599999999998971E-2</v>
      </c>
      <c r="D56" s="2">
        <f t="shared" si="1"/>
        <v>4.1599999999998971E-2</v>
      </c>
      <c r="E56" s="2">
        <f t="shared" si="2"/>
        <v>0</v>
      </c>
      <c r="F56" s="2">
        <f t="shared" si="7"/>
        <v>5.3685107354346381E-2</v>
      </c>
      <c r="G56" s="2">
        <f t="shared" si="7"/>
        <v>4.2025765821730059E-2</v>
      </c>
      <c r="H56" s="2">
        <f t="shared" si="3"/>
        <v>1.2774331723560808</v>
      </c>
      <c r="I56" s="2">
        <f t="shared" si="4"/>
        <v>56.09091796245918</v>
      </c>
    </row>
    <row r="57" spans="1:9" ht="13.5" x14ac:dyDescent="0.25">
      <c r="A57" s="3">
        <f>TITRES_STAT!B60</f>
        <v>42087</v>
      </c>
      <c r="B57" s="17">
        <f>TITRES_STAT!D60</f>
        <v>11.023999999999999</v>
      </c>
      <c r="C57" s="2">
        <f t="shared" si="0"/>
        <v>-4.8600000000000421E-2</v>
      </c>
      <c r="D57" s="2">
        <f t="shared" si="1"/>
        <v>0</v>
      </c>
      <c r="E57" s="2">
        <f t="shared" si="2"/>
        <v>4.8600000000000421E-2</v>
      </c>
      <c r="F57" s="2">
        <f t="shared" si="7"/>
        <v>4.9850456829035925E-2</v>
      </c>
      <c r="G57" s="2">
        <f t="shared" si="7"/>
        <v>4.24953539773208E-2</v>
      </c>
      <c r="H57" s="2">
        <f t="shared" si="3"/>
        <v>1.1730801643784505</v>
      </c>
      <c r="I57" s="2">
        <f t="shared" si="4"/>
        <v>53.982369523582562</v>
      </c>
    </row>
    <row r="58" spans="1:9" ht="13.5" x14ac:dyDescent="0.25">
      <c r="A58" s="3">
        <f>TITRES_STAT!B61</f>
        <v>42088</v>
      </c>
      <c r="B58" s="17">
        <f>TITRES_STAT!D61</f>
        <v>11.023999999999999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4.6289709912676218E-2</v>
      </c>
      <c r="G58" s="2">
        <f t="shared" si="7"/>
        <v>3.9459971550369309E-2</v>
      </c>
      <c r="H58" s="2">
        <f t="shared" si="3"/>
        <v>1.1730801643784508</v>
      </c>
      <c r="I58" s="2">
        <f t="shared" si="4"/>
        <v>53.98236952358257</v>
      </c>
    </row>
    <row r="59" spans="1:9" ht="13.5" x14ac:dyDescent="0.25">
      <c r="A59" s="3">
        <f>TITRES_STAT!B62</f>
        <v>42089</v>
      </c>
      <c r="B59" s="17">
        <f>TITRES_STAT!D62</f>
        <v>10.961600000000001</v>
      </c>
      <c r="C59" s="2">
        <f t="shared" si="0"/>
        <v>-6.2399999999998457E-2</v>
      </c>
      <c r="D59" s="2">
        <f t="shared" si="1"/>
        <v>0</v>
      </c>
      <c r="E59" s="2">
        <f t="shared" si="2"/>
        <v>6.2399999999998457E-2</v>
      </c>
      <c r="F59" s="2">
        <f t="shared" si="7"/>
        <v>4.298330206177077E-2</v>
      </c>
      <c r="G59" s="2">
        <f t="shared" si="7"/>
        <v>4.10985450110571E-2</v>
      </c>
      <c r="H59" s="2">
        <f t="shared" si="3"/>
        <v>1.0458594592632562</v>
      </c>
      <c r="I59" s="2">
        <f t="shared" si="4"/>
        <v>51.120787135587761</v>
      </c>
    </row>
    <row r="60" spans="1:9" ht="13.5" x14ac:dyDescent="0.25">
      <c r="A60" s="3">
        <f>TITRES_STAT!B63</f>
        <v>42090</v>
      </c>
      <c r="B60" s="17">
        <f>TITRES_STAT!D63</f>
        <v>10.8575</v>
      </c>
      <c r="C60" s="2">
        <f t="shared" si="0"/>
        <v>-0.10410000000000075</v>
      </c>
      <c r="D60" s="2">
        <f t="shared" si="1"/>
        <v>0</v>
      </c>
      <c r="E60" s="2">
        <f t="shared" si="2"/>
        <v>0.10410000000000075</v>
      </c>
      <c r="F60" s="2">
        <f t="shared" si="7"/>
        <v>3.9913066200215716E-2</v>
      </c>
      <c r="G60" s="2">
        <f t="shared" si="7"/>
        <v>4.559864893883879E-2</v>
      </c>
      <c r="H60" s="2">
        <f t="shared" si="3"/>
        <v>0.87531247370401011</v>
      </c>
      <c r="I60" s="2">
        <f t="shared" si="4"/>
        <v>46.675553326595377</v>
      </c>
    </row>
    <row r="61" spans="1:9" ht="13.5" x14ac:dyDescent="0.25">
      <c r="A61" s="3">
        <f>TITRES_STAT!B64</f>
        <v>42093</v>
      </c>
      <c r="B61" s="17">
        <f>TITRES_STAT!D64</f>
        <v>10.961600000000001</v>
      </c>
      <c r="C61" s="2">
        <f t="shared" si="0"/>
        <v>0.10410000000000075</v>
      </c>
      <c r="D61" s="2">
        <f t="shared" si="1"/>
        <v>0.10410000000000075</v>
      </c>
      <c r="E61" s="2">
        <f t="shared" si="2"/>
        <v>0</v>
      </c>
      <c r="F61" s="2">
        <f t="shared" ref="F61:G76" si="8">((F60*13)+D61)/14</f>
        <v>4.4497847185914645E-2</v>
      </c>
      <c r="G61" s="2">
        <f t="shared" si="8"/>
        <v>4.2341602586064585E-2</v>
      </c>
      <c r="H61" s="2">
        <f t="shared" si="3"/>
        <v>1.0509249642940941</v>
      </c>
      <c r="I61" s="2">
        <f t="shared" si="4"/>
        <v>51.241512126983686</v>
      </c>
    </row>
    <row r="62" spans="1:9" ht="13.5" x14ac:dyDescent="0.25">
      <c r="A62" s="3">
        <f>TITRES_STAT!B65</f>
        <v>42094</v>
      </c>
      <c r="B62" s="17">
        <f>TITRES_STAT!D65</f>
        <v>10.954700000000001</v>
      </c>
      <c r="C62" s="2">
        <f t="shared" si="0"/>
        <v>-6.8999999999999062E-3</v>
      </c>
      <c r="D62" s="2">
        <f t="shared" si="1"/>
        <v>0</v>
      </c>
      <c r="E62" s="2">
        <f t="shared" si="2"/>
        <v>6.8999999999999062E-3</v>
      </c>
      <c r="F62" s="2">
        <f t="shared" si="8"/>
        <v>4.1319429529777886E-2</v>
      </c>
      <c r="G62" s="2">
        <f t="shared" si="8"/>
        <v>3.9810059544202817E-2</v>
      </c>
      <c r="H62" s="2">
        <f t="shared" si="3"/>
        <v>1.0379142860587574</v>
      </c>
      <c r="I62" s="2">
        <f t="shared" si="4"/>
        <v>50.930222785082933</v>
      </c>
    </row>
    <row r="63" spans="1:9" ht="13.5" x14ac:dyDescent="0.25">
      <c r="A63" s="3">
        <f>TITRES_STAT!B66</f>
        <v>42095</v>
      </c>
      <c r="B63" s="17">
        <f>TITRES_STAT!D66</f>
        <v>10.892200000000001</v>
      </c>
      <c r="C63" s="2">
        <f t="shared" si="0"/>
        <v>-6.25E-2</v>
      </c>
      <c r="D63" s="2">
        <f t="shared" si="1"/>
        <v>0</v>
      </c>
      <c r="E63" s="2">
        <f t="shared" si="2"/>
        <v>6.25E-2</v>
      </c>
      <c r="F63" s="2">
        <f t="shared" si="8"/>
        <v>3.8368041706222322E-2</v>
      </c>
      <c r="G63" s="2">
        <f t="shared" si="8"/>
        <v>4.1430769576759764E-2</v>
      </c>
      <c r="H63" s="2">
        <f t="shared" si="3"/>
        <v>0.92607600819813274</v>
      </c>
      <c r="I63" s="2">
        <f t="shared" si="4"/>
        <v>48.080968988575272</v>
      </c>
    </row>
    <row r="64" spans="1:9" ht="13.5" x14ac:dyDescent="0.25">
      <c r="A64" s="3">
        <f>TITRES_STAT!B67</f>
        <v>42096</v>
      </c>
      <c r="B64" s="17">
        <f>TITRES_STAT!D67</f>
        <v>10.947699999999999</v>
      </c>
      <c r="C64" s="2">
        <f t="shared" si="0"/>
        <v>5.549999999999855E-2</v>
      </c>
      <c r="D64" s="2">
        <f t="shared" si="1"/>
        <v>5.549999999999855E-2</v>
      </c>
      <c r="E64" s="2">
        <f t="shared" si="2"/>
        <v>0</v>
      </c>
      <c r="F64" s="2">
        <f t="shared" si="8"/>
        <v>3.9591753012920623E-2</v>
      </c>
      <c r="G64" s="2">
        <f t="shared" si="8"/>
        <v>3.8471428892705495E-2</v>
      </c>
      <c r="H64" s="2">
        <f t="shared" si="3"/>
        <v>1.0291209386409754</v>
      </c>
      <c r="I64" s="2">
        <f t="shared" si="4"/>
        <v>50.717575233846816</v>
      </c>
    </row>
    <row r="65" spans="1:9" ht="13.5" x14ac:dyDescent="0.25">
      <c r="A65" s="3">
        <f>TITRES_STAT!B68</f>
        <v>42097</v>
      </c>
      <c r="B65" s="17">
        <f>TITRES_STAT!D68</f>
        <v>10.9963</v>
      </c>
      <c r="C65" s="2">
        <f t="shared" si="0"/>
        <v>4.8600000000000421E-2</v>
      </c>
      <c r="D65" s="2">
        <f t="shared" si="1"/>
        <v>4.8600000000000421E-2</v>
      </c>
      <c r="E65" s="2">
        <f t="shared" si="2"/>
        <v>0</v>
      </c>
      <c r="F65" s="2">
        <f t="shared" si="8"/>
        <v>4.023519922628347E-2</v>
      </c>
      <c r="G65" s="2">
        <f t="shared" si="8"/>
        <v>3.5723469686083677E-2</v>
      </c>
      <c r="H65" s="2">
        <f t="shared" si="3"/>
        <v>1.1262959499691982</v>
      </c>
      <c r="I65" s="2">
        <f t="shared" si="4"/>
        <v>52.969858216844834</v>
      </c>
    </row>
    <row r="66" spans="1:9" ht="13.5" x14ac:dyDescent="0.25">
      <c r="A66" s="3">
        <f>TITRES_STAT!B69</f>
        <v>42100</v>
      </c>
      <c r="B66" s="17">
        <f>TITRES_STAT!D69</f>
        <v>11.031000000000001</v>
      </c>
      <c r="C66" s="2">
        <f t="shared" si="0"/>
        <v>3.4700000000000841E-2</v>
      </c>
      <c r="D66" s="2">
        <f t="shared" si="1"/>
        <v>3.4700000000000841E-2</v>
      </c>
      <c r="E66" s="2">
        <f t="shared" si="2"/>
        <v>0</v>
      </c>
      <c r="F66" s="2">
        <f t="shared" si="8"/>
        <v>3.9839827852977572E-2</v>
      </c>
      <c r="G66" s="2">
        <f t="shared" si="8"/>
        <v>3.3171793279934844E-2</v>
      </c>
      <c r="H66" s="2">
        <f t="shared" si="3"/>
        <v>1.2010151973627585</v>
      </c>
      <c r="I66" s="2">
        <f t="shared" si="4"/>
        <v>54.566420022987884</v>
      </c>
    </row>
    <row r="67" spans="1:9" ht="13.5" x14ac:dyDescent="0.25">
      <c r="A67" s="3">
        <f>TITRES_STAT!B70</f>
        <v>42101</v>
      </c>
      <c r="B67" s="17">
        <f>TITRES_STAT!D70</f>
        <v>11.031000000000001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3.6994125863479173E-2</v>
      </c>
      <c r="G67" s="2">
        <f t="shared" si="8"/>
        <v>3.0802379474225212E-2</v>
      </c>
      <c r="H67" s="2">
        <f t="shared" si="3"/>
        <v>1.2010151973627585</v>
      </c>
      <c r="I67" s="2">
        <f t="shared" si="4"/>
        <v>54.566420022987884</v>
      </c>
    </row>
    <row r="68" spans="1:9" ht="13.5" x14ac:dyDescent="0.25">
      <c r="A68" s="3">
        <f>TITRES_STAT!B71</f>
        <v>42102</v>
      </c>
      <c r="B68" s="17">
        <f>TITRES_STAT!D71</f>
        <v>11.031000000000001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3.4351688301802089E-2</v>
      </c>
      <c r="G68" s="2">
        <f t="shared" si="8"/>
        <v>2.8602209511780555E-2</v>
      </c>
      <c r="H68" s="2">
        <f t="shared" si="3"/>
        <v>1.2010151973627583</v>
      </c>
      <c r="I68" s="2">
        <f t="shared" si="4"/>
        <v>54.56642002298787</v>
      </c>
    </row>
    <row r="69" spans="1:9" ht="13.5" x14ac:dyDescent="0.25">
      <c r="A69" s="3">
        <f>TITRES_STAT!B72</f>
        <v>42104</v>
      </c>
      <c r="B69" s="17">
        <f>TITRES_STAT!D72</f>
        <v>11.017099999999999</v>
      </c>
      <c r="C69" s="2">
        <f t="shared" si="9"/>
        <v>-1.3900000000001356E-2</v>
      </c>
      <c r="D69" s="2">
        <f t="shared" si="10"/>
        <v>0</v>
      </c>
      <c r="E69" s="2">
        <f t="shared" si="11"/>
        <v>1.3900000000001356E-2</v>
      </c>
      <c r="F69" s="2">
        <f t="shared" si="8"/>
        <v>3.1897996280244797E-2</v>
      </c>
      <c r="G69" s="2">
        <f t="shared" si="8"/>
        <v>2.7552051689510613E-2</v>
      </c>
      <c r="H69" s="2">
        <f t="shared" si="3"/>
        <v>1.1577357882349189</v>
      </c>
      <c r="I69" s="2">
        <f t="shared" si="4"/>
        <v>53.655122862932878</v>
      </c>
    </row>
    <row r="70" spans="1:9" ht="13.5" x14ac:dyDescent="0.25">
      <c r="A70" s="3">
        <f>TITRES_STAT!B73</f>
        <v>42107</v>
      </c>
      <c r="B70" s="17">
        <f>TITRES_STAT!D73</f>
        <v>10.954700000000001</v>
      </c>
      <c r="C70" s="2">
        <f t="shared" si="9"/>
        <v>-6.2399999999998457E-2</v>
      </c>
      <c r="D70" s="2">
        <f t="shared" si="10"/>
        <v>0</v>
      </c>
      <c r="E70" s="2">
        <f t="shared" si="11"/>
        <v>6.2399999999998457E-2</v>
      </c>
      <c r="F70" s="2">
        <f t="shared" si="8"/>
        <v>2.9619567974513029E-2</v>
      </c>
      <c r="G70" s="2">
        <f t="shared" si="8"/>
        <v>3.0041190854545458E-2</v>
      </c>
      <c r="H70" s="2">
        <f t="shared" si="3"/>
        <v>0.98596517421450236</v>
      </c>
      <c r="I70" s="2">
        <f t="shared" si="4"/>
        <v>49.646649750767942</v>
      </c>
    </row>
    <row r="71" spans="1:9" ht="13.5" x14ac:dyDescent="0.25">
      <c r="A71" s="3">
        <f>TITRES_STAT!B74</f>
        <v>42108</v>
      </c>
      <c r="B71" s="17">
        <f>TITRES_STAT!D74</f>
        <v>10.961600000000001</v>
      </c>
      <c r="C71" s="2">
        <f t="shared" si="9"/>
        <v>6.8999999999999062E-3</v>
      </c>
      <c r="D71" s="2">
        <f t="shared" si="10"/>
        <v>6.8999999999999062E-3</v>
      </c>
      <c r="E71" s="2">
        <f t="shared" si="11"/>
        <v>0</v>
      </c>
      <c r="F71" s="2">
        <f t="shared" si="8"/>
        <v>2.7996741690619237E-2</v>
      </c>
      <c r="G71" s="2">
        <f t="shared" si="8"/>
        <v>2.7895391507792213E-2</v>
      </c>
      <c r="H71" s="2">
        <f t="shared" si="3"/>
        <v>1.0036332231723191</v>
      </c>
      <c r="I71" s="2">
        <f t="shared" si="4"/>
        <v>50.090665874629657</v>
      </c>
    </row>
    <row r="72" spans="1:9" ht="13.5" x14ac:dyDescent="0.25">
      <c r="A72" s="3">
        <f>TITRES_STAT!B75</f>
        <v>42109</v>
      </c>
      <c r="B72" s="17">
        <f>TITRES_STAT!D75</f>
        <v>11.023999999999999</v>
      </c>
      <c r="C72" s="2">
        <f t="shared" si="9"/>
        <v>6.2399999999998457E-2</v>
      </c>
      <c r="D72" s="2">
        <f t="shared" si="10"/>
        <v>6.2399999999998457E-2</v>
      </c>
      <c r="E72" s="2">
        <f t="shared" si="11"/>
        <v>0</v>
      </c>
      <c r="F72" s="2">
        <f t="shared" si="8"/>
        <v>3.0454117284146324E-2</v>
      </c>
      <c r="G72" s="2">
        <f t="shared" si="8"/>
        <v>2.5902863542949912E-2</v>
      </c>
      <c r="H72" s="2">
        <f t="shared" si="3"/>
        <v>1.1757046565006186</v>
      </c>
      <c r="I72" s="2">
        <f t="shared" si="4"/>
        <v>54.037879313620174</v>
      </c>
    </row>
    <row r="73" spans="1:9" ht="13.5" x14ac:dyDescent="0.25">
      <c r="A73" s="3">
        <f>TITRES_STAT!B76</f>
        <v>42110</v>
      </c>
      <c r="B73" s="17">
        <f>TITRES_STAT!D76</f>
        <v>11.023999999999999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2.8278823192421587E-2</v>
      </c>
      <c r="G73" s="2">
        <f t="shared" si="8"/>
        <v>2.4052659004167778E-2</v>
      </c>
      <c r="H73" s="2">
        <f t="shared" si="3"/>
        <v>1.1757046565006186</v>
      </c>
      <c r="I73" s="2">
        <f t="shared" si="4"/>
        <v>54.037879313620174</v>
      </c>
    </row>
    <row r="74" spans="1:9" ht="13.5" x14ac:dyDescent="0.25">
      <c r="A74" s="3">
        <f>TITRES_STAT!B77</f>
        <v>42111</v>
      </c>
      <c r="B74" s="17">
        <f>TITRES_STAT!D77</f>
        <v>11.0657</v>
      </c>
      <c r="C74" s="2">
        <f t="shared" si="9"/>
        <v>4.1700000000000514E-2</v>
      </c>
      <c r="D74" s="2">
        <f t="shared" si="10"/>
        <v>4.1700000000000514E-2</v>
      </c>
      <c r="E74" s="2">
        <f t="shared" si="11"/>
        <v>0</v>
      </c>
      <c r="F74" s="2">
        <f t="shared" si="8"/>
        <v>2.9237478678677226E-2</v>
      </c>
      <c r="G74" s="2">
        <f t="shared" si="8"/>
        <v>2.233461193244151E-2</v>
      </c>
      <c r="H74" s="2">
        <f t="shared" si="3"/>
        <v>1.3090658914117577</v>
      </c>
      <c r="I74" s="2">
        <f t="shared" si="4"/>
        <v>56.692444173232225</v>
      </c>
    </row>
    <row r="75" spans="1:9" ht="13.5" x14ac:dyDescent="0.25">
      <c r="A75" s="3">
        <f>TITRES_STAT!B78</f>
        <v>42114</v>
      </c>
      <c r="B75" s="17">
        <f>TITRES_STAT!D78</f>
        <v>11.0657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2.7149087344485994E-2</v>
      </c>
      <c r="G75" s="2">
        <f t="shared" si="8"/>
        <v>2.0739282508695688E-2</v>
      </c>
      <c r="H75" s="2">
        <f t="shared" si="3"/>
        <v>1.3090658914117577</v>
      </c>
      <c r="I75" s="2">
        <f t="shared" si="4"/>
        <v>56.692444173232225</v>
      </c>
    </row>
    <row r="76" spans="1:9" ht="13.5" x14ac:dyDescent="0.25">
      <c r="A76" s="3">
        <f>TITRES_STAT!B79</f>
        <v>42115</v>
      </c>
      <c r="B76" s="17">
        <f>TITRES_STAT!D79</f>
        <v>11.0657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2.5209866819879852E-2</v>
      </c>
      <c r="G76" s="2">
        <f t="shared" si="8"/>
        <v>1.9257905186645996E-2</v>
      </c>
      <c r="H76" s="2">
        <f t="shared" si="3"/>
        <v>1.3090658914117577</v>
      </c>
      <c r="I76" s="2">
        <f t="shared" si="4"/>
        <v>56.692444173232225</v>
      </c>
    </row>
    <row r="77" spans="1:9" ht="13.5" x14ac:dyDescent="0.25">
      <c r="A77" s="3">
        <f>TITRES_STAT!B80</f>
        <v>42116</v>
      </c>
      <c r="B77" s="17">
        <f>TITRES_STAT!D80</f>
        <v>11.1004</v>
      </c>
      <c r="C77" s="2">
        <f t="shared" si="9"/>
        <v>3.4700000000000841E-2</v>
      </c>
      <c r="D77" s="2">
        <f t="shared" si="10"/>
        <v>3.4700000000000841E-2</v>
      </c>
      <c r="E77" s="2">
        <f t="shared" si="11"/>
        <v>0</v>
      </c>
      <c r="F77" s="2">
        <f t="shared" ref="F77:G92" si="12">((F76*13)+D77)/14</f>
        <v>2.5887733475602779E-2</v>
      </c>
      <c r="G77" s="2">
        <f t="shared" si="12"/>
        <v>1.7882340530456998E-2</v>
      </c>
      <c r="H77" s="2">
        <f t="shared" si="3"/>
        <v>1.4476703109143396</v>
      </c>
      <c r="I77" s="2">
        <f t="shared" si="4"/>
        <v>59.144824548431728</v>
      </c>
    </row>
    <row r="78" spans="1:9" ht="13.5" x14ac:dyDescent="0.25">
      <c r="A78" s="3">
        <f>TITRES_STAT!B81</f>
        <v>42117</v>
      </c>
      <c r="B78" s="17">
        <f>TITRES_STAT!D81</f>
        <v>11.162800000000001</v>
      </c>
      <c r="C78" s="2">
        <f t="shared" si="9"/>
        <v>6.2400000000000233E-2</v>
      </c>
      <c r="D78" s="2">
        <f t="shared" si="10"/>
        <v>6.2400000000000233E-2</v>
      </c>
      <c r="E78" s="2">
        <f t="shared" si="11"/>
        <v>0</v>
      </c>
      <c r="F78" s="2">
        <f t="shared" si="12"/>
        <v>2.849575251305974E-2</v>
      </c>
      <c r="G78" s="2">
        <f t="shared" si="12"/>
        <v>1.6605030492567213E-2</v>
      </c>
      <c r="H78" s="2">
        <f t="shared" si="3"/>
        <v>1.7160915498357612</v>
      </c>
      <c r="I78" s="2">
        <f t="shared" si="4"/>
        <v>63.182389781358118</v>
      </c>
    </row>
    <row r="79" spans="1:9" ht="13.5" x14ac:dyDescent="0.25">
      <c r="A79" s="3">
        <f>TITRES_STAT!B82</f>
        <v>42118</v>
      </c>
      <c r="B79" s="17">
        <f>TITRES_STAT!D82</f>
        <v>11.162800000000001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2.6460341619269755E-2</v>
      </c>
      <c r="G79" s="2">
        <f t="shared" si="12"/>
        <v>1.5418956885955269E-2</v>
      </c>
      <c r="H79" s="2">
        <f t="shared" si="3"/>
        <v>1.716091549835761</v>
      </c>
      <c r="I79" s="2">
        <f t="shared" si="4"/>
        <v>63.182389781358111</v>
      </c>
    </row>
    <row r="80" spans="1:9" ht="13.5" x14ac:dyDescent="0.25">
      <c r="A80" s="3">
        <f>TITRES_STAT!B83</f>
        <v>42121</v>
      </c>
      <c r="B80" s="17">
        <f>TITRES_STAT!D83</f>
        <v>11.086499999999999</v>
      </c>
      <c r="C80" s="2">
        <f t="shared" si="9"/>
        <v>-7.6300000000001589E-2</v>
      </c>
      <c r="D80" s="2">
        <f t="shared" si="10"/>
        <v>0</v>
      </c>
      <c r="E80" s="2">
        <f t="shared" si="11"/>
        <v>7.6300000000001589E-2</v>
      </c>
      <c r="F80" s="2">
        <f t="shared" si="12"/>
        <v>2.4570317217893343E-2</v>
      </c>
      <c r="G80" s="2">
        <f t="shared" si="12"/>
        <v>1.9767602822672863E-2</v>
      </c>
      <c r="H80" s="2">
        <f t="shared" si="3"/>
        <v>1.2429588675118415</v>
      </c>
      <c r="I80" s="2">
        <f t="shared" si="4"/>
        <v>55.416034841988896</v>
      </c>
    </row>
    <row r="81" spans="1:9" ht="13.5" x14ac:dyDescent="0.25">
      <c r="A81" s="3">
        <f>TITRES_STAT!B84</f>
        <v>42122</v>
      </c>
      <c r="B81" s="17">
        <f>TITRES_STAT!D84</f>
        <v>11.155900000000001</v>
      </c>
      <c r="C81" s="2">
        <f t="shared" si="9"/>
        <v>6.9400000000001683E-2</v>
      </c>
      <c r="D81" s="2">
        <f t="shared" si="10"/>
        <v>6.9400000000001683E-2</v>
      </c>
      <c r="E81" s="2">
        <f t="shared" si="11"/>
        <v>0</v>
      </c>
      <c r="F81" s="2">
        <f t="shared" si="12"/>
        <v>2.7772437416615368E-2</v>
      </c>
      <c r="G81" s="2">
        <f t="shared" si="12"/>
        <v>1.8355631192481941E-2</v>
      </c>
      <c r="H81" s="2">
        <f t="shared" ref="H81:H144" si="13">F81/G81</f>
        <v>1.5130200168758208</v>
      </c>
      <c r="I81" s="2">
        <f t="shared" ref="I81:I144" si="14">IF(G81=0,100,100-(100/(1+H81)))</f>
        <v>60.207240957706453</v>
      </c>
    </row>
    <row r="82" spans="1:9" ht="13.5" x14ac:dyDescent="0.25">
      <c r="A82" s="3">
        <f>TITRES_STAT!B85</f>
        <v>42123</v>
      </c>
      <c r="B82" s="17">
        <f>TITRES_STAT!D85</f>
        <v>11.162800000000001</v>
      </c>
      <c r="C82" s="2">
        <f t="shared" si="9"/>
        <v>6.8999999999999062E-3</v>
      </c>
      <c r="D82" s="2">
        <f t="shared" si="10"/>
        <v>6.8999999999999062E-3</v>
      </c>
      <c r="E82" s="2">
        <f t="shared" si="11"/>
        <v>0</v>
      </c>
      <c r="F82" s="2">
        <f t="shared" si="12"/>
        <v>2.6281549029714264E-2</v>
      </c>
      <c r="G82" s="2">
        <f t="shared" si="12"/>
        <v>1.704451467873323E-2</v>
      </c>
      <c r="H82" s="2">
        <f t="shared" si="13"/>
        <v>1.5419358969784138</v>
      </c>
      <c r="I82" s="2">
        <f t="shared" si="14"/>
        <v>60.659904870587219</v>
      </c>
    </row>
    <row r="83" spans="1:9" ht="13.5" x14ac:dyDescent="0.25">
      <c r="A83" s="3">
        <f>TITRES_STAT!B86</f>
        <v>42124</v>
      </c>
      <c r="B83" s="17">
        <f>TITRES_STAT!D86</f>
        <v>11.162800000000001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2.4404295527591817E-2</v>
      </c>
      <c r="G83" s="2">
        <f t="shared" si="12"/>
        <v>1.5827049344537998E-2</v>
      </c>
      <c r="H83" s="2">
        <f t="shared" si="13"/>
        <v>1.541935896978414</v>
      </c>
      <c r="I83" s="2">
        <f t="shared" si="14"/>
        <v>60.659904870587219</v>
      </c>
    </row>
    <row r="84" spans="1:9" ht="13.5" x14ac:dyDescent="0.25">
      <c r="A84" s="3">
        <f>TITRES_STAT!B87</f>
        <v>42128</v>
      </c>
      <c r="B84" s="17">
        <f>TITRES_STAT!D87</f>
        <v>11.7941</v>
      </c>
      <c r="C84" s="2">
        <f t="shared" si="9"/>
        <v>0.63129999999999953</v>
      </c>
      <c r="D84" s="2">
        <f t="shared" si="10"/>
        <v>0.63129999999999953</v>
      </c>
      <c r="E84" s="2">
        <f t="shared" si="11"/>
        <v>0</v>
      </c>
      <c r="F84" s="2">
        <f t="shared" si="12"/>
        <v>6.7753988704192372E-2</v>
      </c>
      <c r="G84" s="2">
        <f t="shared" si="12"/>
        <v>1.4696545819928141E-2</v>
      </c>
      <c r="H84" s="2">
        <f t="shared" si="13"/>
        <v>4.6101981740716038</v>
      </c>
      <c r="I84" s="2">
        <f t="shared" si="14"/>
        <v>82.175317716553138</v>
      </c>
    </row>
    <row r="85" spans="1:9" ht="13.5" x14ac:dyDescent="0.25">
      <c r="A85" s="3">
        <f>TITRES_STAT!B88</f>
        <v>42129</v>
      </c>
      <c r="B85" s="17">
        <f>TITRES_STAT!D88</f>
        <v>12.2798</v>
      </c>
      <c r="C85" s="2">
        <f t="shared" si="9"/>
        <v>0.48569999999999958</v>
      </c>
      <c r="D85" s="2">
        <f t="shared" si="10"/>
        <v>0.48569999999999958</v>
      </c>
      <c r="E85" s="2">
        <f t="shared" si="11"/>
        <v>0</v>
      </c>
      <c r="F85" s="2">
        <f t="shared" si="12"/>
        <v>9.7607275225321449E-2</v>
      </c>
      <c r="G85" s="2">
        <f t="shared" si="12"/>
        <v>1.3646792547076131E-2</v>
      </c>
      <c r="H85" s="2">
        <f t="shared" si="13"/>
        <v>7.1523967913056703</v>
      </c>
      <c r="I85" s="2">
        <f t="shared" si="14"/>
        <v>87.733668691562272</v>
      </c>
    </row>
    <row r="86" spans="1:9" ht="13.5" x14ac:dyDescent="0.25">
      <c r="A86" s="3">
        <f>TITRES_STAT!B89</f>
        <v>42130</v>
      </c>
      <c r="B86" s="17">
        <f>TITRES_STAT!D89</f>
        <v>12.245100000000001</v>
      </c>
      <c r="C86" s="2">
        <f t="shared" si="9"/>
        <v>-3.4699999999999065E-2</v>
      </c>
      <c r="D86" s="2">
        <f t="shared" si="10"/>
        <v>0</v>
      </c>
      <c r="E86" s="2">
        <f t="shared" si="11"/>
        <v>3.4699999999999065E-2</v>
      </c>
      <c r="F86" s="2">
        <f t="shared" si="12"/>
        <v>9.0635326994941354E-2</v>
      </c>
      <c r="G86" s="2">
        <f t="shared" si="12"/>
        <v>1.5150593079427769E-2</v>
      </c>
      <c r="H86" s="2">
        <f t="shared" si="13"/>
        <v>5.9822956447830764</v>
      </c>
      <c r="I86" s="2">
        <f t="shared" si="14"/>
        <v>85.678062762249766</v>
      </c>
    </row>
    <row r="87" spans="1:9" ht="13.5" x14ac:dyDescent="0.25">
      <c r="A87" s="3">
        <f>TITRES_STAT!B90</f>
        <v>42131</v>
      </c>
      <c r="B87" s="17">
        <f>TITRES_STAT!D90</f>
        <v>11.8774</v>
      </c>
      <c r="C87" s="2">
        <f t="shared" si="9"/>
        <v>-0.36770000000000103</v>
      </c>
      <c r="D87" s="2">
        <f t="shared" si="10"/>
        <v>0</v>
      </c>
      <c r="E87" s="2">
        <f t="shared" si="11"/>
        <v>0.36770000000000103</v>
      </c>
      <c r="F87" s="2">
        <f t="shared" si="12"/>
        <v>8.4161375066731256E-2</v>
      </c>
      <c r="G87" s="2">
        <f t="shared" si="12"/>
        <v>4.0332693573754429E-2</v>
      </c>
      <c r="H87" s="2">
        <f t="shared" si="13"/>
        <v>2.0866787613088489</v>
      </c>
      <c r="I87" s="2">
        <f t="shared" si="14"/>
        <v>67.602718736563034</v>
      </c>
    </row>
    <row r="88" spans="1:9" ht="13.5" x14ac:dyDescent="0.25">
      <c r="A88" s="3">
        <f>TITRES_STAT!B91</f>
        <v>42132</v>
      </c>
      <c r="B88" s="17">
        <f>TITRES_STAT!D91</f>
        <v>11.7872</v>
      </c>
      <c r="C88" s="2">
        <f t="shared" si="9"/>
        <v>-9.0199999999999392E-2</v>
      </c>
      <c r="D88" s="2">
        <f t="shared" si="10"/>
        <v>0</v>
      </c>
      <c r="E88" s="2">
        <f t="shared" si="11"/>
        <v>9.0199999999999392E-2</v>
      </c>
      <c r="F88" s="2">
        <f t="shared" si="12"/>
        <v>7.8149848276250461E-2</v>
      </c>
      <c r="G88" s="2">
        <f t="shared" si="12"/>
        <v>4.3894644032771928E-2</v>
      </c>
      <c r="H88" s="2">
        <f t="shared" si="13"/>
        <v>1.7803959913173792</v>
      </c>
      <c r="I88" s="2">
        <f t="shared" si="14"/>
        <v>64.033900094705928</v>
      </c>
    </row>
    <row r="89" spans="1:9" ht="13.5" x14ac:dyDescent="0.25">
      <c r="A89" s="3">
        <f>TITRES_STAT!B92</f>
        <v>42135</v>
      </c>
      <c r="B89" s="17">
        <f>TITRES_STAT!D92</f>
        <v>11.766400000000001</v>
      </c>
      <c r="C89" s="2">
        <f t="shared" si="9"/>
        <v>-2.0799999999999486E-2</v>
      </c>
      <c r="D89" s="2">
        <f t="shared" si="10"/>
        <v>0</v>
      </c>
      <c r="E89" s="2">
        <f t="shared" si="11"/>
        <v>2.0799999999999486E-2</v>
      </c>
      <c r="F89" s="2">
        <f t="shared" si="12"/>
        <v>7.2567716256518283E-2</v>
      </c>
      <c r="G89" s="2">
        <f t="shared" si="12"/>
        <v>4.2245026601859616E-2</v>
      </c>
      <c r="H89" s="2">
        <f t="shared" si="13"/>
        <v>1.7177812891547302</v>
      </c>
      <c r="I89" s="2">
        <f t="shared" si="14"/>
        <v>63.205280572410786</v>
      </c>
    </row>
    <row r="90" spans="1:9" ht="13.5" x14ac:dyDescent="0.25">
      <c r="A90" s="3">
        <f>TITRES_STAT!B93</f>
        <v>42136</v>
      </c>
      <c r="B90" s="17">
        <f>TITRES_STAT!D93</f>
        <v>11.7872</v>
      </c>
      <c r="C90" s="2">
        <f t="shared" si="9"/>
        <v>2.0799999999999486E-2</v>
      </c>
      <c r="D90" s="2">
        <f t="shared" si="10"/>
        <v>2.0799999999999486E-2</v>
      </c>
      <c r="E90" s="2">
        <f t="shared" si="11"/>
        <v>0</v>
      </c>
      <c r="F90" s="2">
        <f t="shared" si="12"/>
        <v>6.8870022238195508E-2</v>
      </c>
      <c r="G90" s="2">
        <f t="shared" si="12"/>
        <v>3.9227524701726788E-2</v>
      </c>
      <c r="H90" s="2">
        <f t="shared" si="13"/>
        <v>1.7556555699565684</v>
      </c>
      <c r="I90" s="2">
        <f t="shared" si="14"/>
        <v>63.710994548721452</v>
      </c>
    </row>
    <row r="91" spans="1:9" ht="13.5" x14ac:dyDescent="0.25">
      <c r="A91" s="3">
        <f>TITRES_STAT!B94</f>
        <v>42137</v>
      </c>
      <c r="B91" s="17">
        <f>TITRES_STAT!D94</f>
        <v>11.6554</v>
      </c>
      <c r="C91" s="2">
        <f t="shared" si="9"/>
        <v>-0.13180000000000014</v>
      </c>
      <c r="D91" s="2">
        <f t="shared" si="10"/>
        <v>0</v>
      </c>
      <c r="E91" s="2">
        <f t="shared" si="11"/>
        <v>0.13180000000000014</v>
      </c>
      <c r="F91" s="2">
        <f t="shared" si="12"/>
        <v>6.3950734935467254E-2</v>
      </c>
      <c r="G91" s="2">
        <f t="shared" si="12"/>
        <v>4.5839844365889171E-2</v>
      </c>
      <c r="H91" s="2">
        <f t="shared" si="13"/>
        <v>1.3950905772065612</v>
      </c>
      <c r="I91" s="2">
        <f t="shared" si="14"/>
        <v>58.247925589256063</v>
      </c>
    </row>
    <row r="92" spans="1:9" ht="13.5" x14ac:dyDescent="0.25">
      <c r="A92" s="3">
        <f>TITRES_STAT!B95</f>
        <v>42138</v>
      </c>
      <c r="B92" s="17">
        <f>TITRES_STAT!D95</f>
        <v>11.690099999999999</v>
      </c>
      <c r="C92" s="2">
        <f t="shared" si="9"/>
        <v>3.4699999999999065E-2</v>
      </c>
      <c r="D92" s="2">
        <f t="shared" si="10"/>
        <v>3.4699999999999065E-2</v>
      </c>
      <c r="E92" s="2">
        <f t="shared" si="11"/>
        <v>0</v>
      </c>
      <c r="F92" s="2">
        <f t="shared" si="12"/>
        <v>6.1861396725790954E-2</v>
      </c>
      <c r="G92" s="2">
        <f t="shared" si="12"/>
        <v>4.2565569768325658E-2</v>
      </c>
      <c r="H92" s="2">
        <f t="shared" si="13"/>
        <v>1.453320067427452</v>
      </c>
      <c r="I92" s="2">
        <f t="shared" si="14"/>
        <v>59.238910027398148</v>
      </c>
    </row>
    <row r="93" spans="1:9" ht="13.5" x14ac:dyDescent="0.25">
      <c r="A93" s="3">
        <f>TITRES_STAT!B96</f>
        <v>42139</v>
      </c>
      <c r="B93" s="17">
        <f>TITRES_STAT!D96</f>
        <v>11.7248</v>
      </c>
      <c r="C93" s="2">
        <f t="shared" si="9"/>
        <v>3.4700000000000841E-2</v>
      </c>
      <c r="D93" s="2">
        <f t="shared" si="10"/>
        <v>3.4700000000000841E-2</v>
      </c>
      <c r="E93" s="2">
        <f t="shared" si="11"/>
        <v>0</v>
      </c>
      <c r="F93" s="2">
        <f t="shared" ref="F93:G108" si="15">((F92*13)+D93)/14</f>
        <v>5.9921296959663091E-2</v>
      </c>
      <c r="G93" s="2">
        <f t="shared" si="15"/>
        <v>3.9525171927730966E-2</v>
      </c>
      <c r="H93" s="2">
        <f t="shared" si="13"/>
        <v>1.5160287492037992</v>
      </c>
      <c r="I93" s="2">
        <f t="shared" si="14"/>
        <v>60.254826169357109</v>
      </c>
    </row>
    <row r="94" spans="1:9" ht="13.5" x14ac:dyDescent="0.25">
      <c r="A94" s="3">
        <f>TITRES_STAT!B97</f>
        <v>42142</v>
      </c>
      <c r="B94" s="17">
        <f>TITRES_STAT!D97</f>
        <v>11.7248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5.5641204319687158E-2</v>
      </c>
      <c r="G94" s="2">
        <f t="shared" si="15"/>
        <v>3.6701945361464469E-2</v>
      </c>
      <c r="H94" s="2">
        <f t="shared" si="13"/>
        <v>1.5160287492037992</v>
      </c>
      <c r="I94" s="2">
        <f t="shared" si="14"/>
        <v>60.254826169357109</v>
      </c>
    </row>
    <row r="95" spans="1:9" ht="13.5" x14ac:dyDescent="0.25">
      <c r="A95" s="3">
        <f>TITRES_STAT!B98</f>
        <v>42143</v>
      </c>
      <c r="B95" s="17">
        <f>TITRES_STAT!D98</f>
        <v>11.6554</v>
      </c>
      <c r="C95" s="2">
        <f t="shared" si="9"/>
        <v>-6.9399999999999906E-2</v>
      </c>
      <c r="D95" s="2">
        <f t="shared" si="10"/>
        <v>0</v>
      </c>
      <c r="E95" s="2">
        <f t="shared" si="11"/>
        <v>6.9399999999999906E-2</v>
      </c>
      <c r="F95" s="2">
        <f t="shared" si="15"/>
        <v>5.1666832582566651E-2</v>
      </c>
      <c r="G95" s="2">
        <f t="shared" si="15"/>
        <v>3.903752069278843E-2</v>
      </c>
      <c r="H95" s="2">
        <f t="shared" si="13"/>
        <v>1.3235172640487716</v>
      </c>
      <c r="I95" s="2">
        <f t="shared" si="14"/>
        <v>56.961800307113641</v>
      </c>
    </row>
    <row r="96" spans="1:9" ht="13.5" x14ac:dyDescent="0.25">
      <c r="A96" s="3">
        <f>TITRES_STAT!B99</f>
        <v>42144</v>
      </c>
      <c r="B96" s="17">
        <f>TITRES_STAT!D99</f>
        <v>11.620699999999999</v>
      </c>
      <c r="C96" s="2">
        <f t="shared" si="9"/>
        <v>-3.4700000000000841E-2</v>
      </c>
      <c r="D96" s="2">
        <f t="shared" si="10"/>
        <v>0</v>
      </c>
      <c r="E96" s="2">
        <f t="shared" si="11"/>
        <v>3.4700000000000841E-2</v>
      </c>
      <c r="F96" s="2">
        <f t="shared" si="15"/>
        <v>4.7976344540954743E-2</v>
      </c>
      <c r="G96" s="2">
        <f t="shared" si="15"/>
        <v>3.8727697786160746E-2</v>
      </c>
      <c r="H96" s="2">
        <f t="shared" si="13"/>
        <v>1.238812201176053</v>
      </c>
      <c r="I96" s="2">
        <f t="shared" si="14"/>
        <v>55.333457648895347</v>
      </c>
    </row>
    <row r="97" spans="1:9" ht="13.5" x14ac:dyDescent="0.25">
      <c r="A97" s="3">
        <f>TITRES_STAT!B100</f>
        <v>42145</v>
      </c>
      <c r="B97" s="17">
        <f>TITRES_STAT!D100</f>
        <v>11.586</v>
      </c>
      <c r="C97" s="2">
        <f t="shared" si="9"/>
        <v>-3.4699999999999065E-2</v>
      </c>
      <c r="D97" s="2">
        <f t="shared" si="10"/>
        <v>0</v>
      </c>
      <c r="E97" s="2">
        <f t="shared" si="11"/>
        <v>3.4699999999999065E-2</v>
      </c>
      <c r="F97" s="2">
        <f t="shared" si="15"/>
        <v>4.4549462788029404E-2</v>
      </c>
      <c r="G97" s="2">
        <f t="shared" si="15"/>
        <v>3.8440005087149197E-2</v>
      </c>
      <c r="H97" s="2">
        <f t="shared" si="13"/>
        <v>1.1589348827355552</v>
      </c>
      <c r="I97" s="2">
        <f t="shared" si="14"/>
        <v>53.68086328139205</v>
      </c>
    </row>
    <row r="98" spans="1:9" ht="13.5" x14ac:dyDescent="0.25">
      <c r="A98" s="3">
        <f>TITRES_STAT!B101</f>
        <v>42146</v>
      </c>
      <c r="B98" s="17">
        <f>TITRES_STAT!D101</f>
        <v>11.565200000000001</v>
      </c>
      <c r="C98" s="2">
        <f t="shared" si="9"/>
        <v>-2.0799999999999486E-2</v>
      </c>
      <c r="D98" s="2">
        <f t="shared" si="10"/>
        <v>0</v>
      </c>
      <c r="E98" s="2">
        <f t="shared" si="11"/>
        <v>2.0799999999999486E-2</v>
      </c>
      <c r="F98" s="2">
        <f t="shared" si="15"/>
        <v>4.1367358303170162E-2</v>
      </c>
      <c r="G98" s="2">
        <f t="shared" si="15"/>
        <v>3.7180004723781357E-2</v>
      </c>
      <c r="H98" s="2">
        <f t="shared" si="13"/>
        <v>1.1126238043942598</v>
      </c>
      <c r="I98" s="2">
        <f t="shared" si="14"/>
        <v>52.665495961940834</v>
      </c>
    </row>
    <row r="99" spans="1:9" ht="13.5" x14ac:dyDescent="0.25">
      <c r="A99" s="3">
        <f>TITRES_STAT!B102</f>
        <v>42149</v>
      </c>
      <c r="B99" s="17">
        <f>TITRES_STAT!D102</f>
        <v>11.558299999999999</v>
      </c>
      <c r="C99" s="2">
        <f t="shared" si="9"/>
        <v>-6.9000000000016826E-3</v>
      </c>
      <c r="D99" s="2">
        <f t="shared" si="10"/>
        <v>0</v>
      </c>
      <c r="E99" s="2">
        <f t="shared" si="11"/>
        <v>6.9000000000016826E-3</v>
      </c>
      <c r="F99" s="2">
        <f t="shared" si="15"/>
        <v>3.8412546995800864E-2</v>
      </c>
      <c r="G99" s="2">
        <f t="shared" si="15"/>
        <v>3.5017147243511383E-2</v>
      </c>
      <c r="H99" s="2">
        <f t="shared" si="13"/>
        <v>1.0969639168113172</v>
      </c>
      <c r="I99" s="2">
        <f t="shared" si="14"/>
        <v>52.312007279523492</v>
      </c>
    </row>
    <row r="100" spans="1:9" ht="13.5" x14ac:dyDescent="0.25">
      <c r="A100" s="3">
        <f>TITRES_STAT!B103</f>
        <v>42150</v>
      </c>
      <c r="B100" s="17">
        <f>TITRES_STAT!D103</f>
        <v>11.5444</v>
      </c>
      <c r="C100" s="2">
        <f t="shared" si="9"/>
        <v>-1.3899999999999579E-2</v>
      </c>
      <c r="D100" s="2">
        <f t="shared" si="10"/>
        <v>0</v>
      </c>
      <c r="E100" s="2">
        <f t="shared" si="11"/>
        <v>1.3899999999999579E-2</v>
      </c>
      <c r="F100" s="2">
        <f t="shared" si="15"/>
        <v>3.5668793638957946E-2</v>
      </c>
      <c r="G100" s="2">
        <f t="shared" si="15"/>
        <v>3.350877958326054E-2</v>
      </c>
      <c r="H100" s="2">
        <f t="shared" si="13"/>
        <v>1.0644611377245279</v>
      </c>
      <c r="I100" s="2">
        <f t="shared" si="14"/>
        <v>51.561209764296599</v>
      </c>
    </row>
    <row r="101" spans="1:9" ht="13.5" x14ac:dyDescent="0.25">
      <c r="A101" s="3">
        <f>TITRES_STAT!B104</f>
        <v>42151</v>
      </c>
      <c r="B101" s="17">
        <f>TITRES_STAT!D104</f>
        <v>11.502800000000001</v>
      </c>
      <c r="C101" s="2">
        <f t="shared" si="9"/>
        <v>-4.1599999999998971E-2</v>
      </c>
      <c r="D101" s="2">
        <f t="shared" si="10"/>
        <v>0</v>
      </c>
      <c r="E101" s="2">
        <f t="shared" si="11"/>
        <v>4.1599999999998971E-2</v>
      </c>
      <c r="F101" s="2">
        <f t="shared" si="15"/>
        <v>3.312102266474666E-2</v>
      </c>
      <c r="G101" s="2">
        <f t="shared" si="15"/>
        <v>3.4086723898741858E-2</v>
      </c>
      <c r="H101" s="2">
        <f t="shared" si="13"/>
        <v>0.97166928576463041</v>
      </c>
      <c r="I101" s="2">
        <f t="shared" si="14"/>
        <v>49.281555115761144</v>
      </c>
    </row>
    <row r="102" spans="1:9" ht="13.5" x14ac:dyDescent="0.25">
      <c r="A102" s="3">
        <f>TITRES_STAT!B105</f>
        <v>42152</v>
      </c>
      <c r="B102" s="17">
        <f>TITRES_STAT!D105</f>
        <v>11.502800000000001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3.075523533155047E-2</v>
      </c>
      <c r="G102" s="2">
        <f t="shared" si="15"/>
        <v>3.1651957905974581E-2</v>
      </c>
      <c r="H102" s="2">
        <f t="shared" si="13"/>
        <v>0.97166928576463041</v>
      </c>
      <c r="I102" s="2">
        <f t="shared" si="14"/>
        <v>49.281555115761144</v>
      </c>
    </row>
    <row r="103" spans="1:9" ht="13.5" x14ac:dyDescent="0.25">
      <c r="A103" s="3">
        <f>TITRES_STAT!B106</f>
        <v>42153</v>
      </c>
      <c r="B103" s="17">
        <f>TITRES_STAT!D106</f>
        <v>11.502800000000001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2.8558432807868295E-2</v>
      </c>
      <c r="G103" s="2">
        <f t="shared" si="15"/>
        <v>2.9391103769833539E-2</v>
      </c>
      <c r="H103" s="2">
        <f t="shared" si="13"/>
        <v>0.97166928576463052</v>
      </c>
      <c r="I103" s="2">
        <f t="shared" si="14"/>
        <v>49.281555115761144</v>
      </c>
    </row>
    <row r="104" spans="1:9" ht="13.5" x14ac:dyDescent="0.25">
      <c r="A104" s="3">
        <f>TITRES_STAT!B107</f>
        <v>42156</v>
      </c>
      <c r="B104" s="17">
        <f>TITRES_STAT!D107</f>
        <v>11.4473</v>
      </c>
      <c r="C104" s="2">
        <f t="shared" si="9"/>
        <v>-5.5500000000000327E-2</v>
      </c>
      <c r="D104" s="2">
        <f t="shared" si="10"/>
        <v>0</v>
      </c>
      <c r="E104" s="2">
        <f t="shared" si="11"/>
        <v>5.5500000000000327E-2</v>
      </c>
      <c r="F104" s="2">
        <f t="shared" si="15"/>
        <v>2.6518544750163416E-2</v>
      </c>
      <c r="G104" s="2">
        <f t="shared" si="15"/>
        <v>3.1256024929131168E-2</v>
      </c>
      <c r="H104" s="2">
        <f t="shared" si="13"/>
        <v>0.84842985665293802</v>
      </c>
      <c r="I104" s="2">
        <f t="shared" si="14"/>
        <v>45.900029887487342</v>
      </c>
    </row>
    <row r="105" spans="1:9" ht="13.5" x14ac:dyDescent="0.25">
      <c r="A105" s="3">
        <f>TITRES_STAT!B108</f>
        <v>42157</v>
      </c>
      <c r="B105" s="17">
        <f>TITRES_STAT!D108</f>
        <v>11.7248</v>
      </c>
      <c r="C105" s="2">
        <f t="shared" si="9"/>
        <v>0.27749999999999986</v>
      </c>
      <c r="D105" s="2">
        <f t="shared" si="10"/>
        <v>0.27749999999999986</v>
      </c>
      <c r="E105" s="2">
        <f t="shared" si="11"/>
        <v>0</v>
      </c>
      <c r="F105" s="2">
        <f t="shared" si="15"/>
        <v>4.4445791553723156E-2</v>
      </c>
      <c r="G105" s="2">
        <f t="shared" si="15"/>
        <v>2.9023451719907511E-2</v>
      </c>
      <c r="H105" s="2">
        <f t="shared" si="13"/>
        <v>1.5313751094339096</v>
      </c>
      <c r="I105" s="2">
        <f t="shared" si="14"/>
        <v>60.495779694079808</v>
      </c>
    </row>
    <row r="106" spans="1:9" ht="13.5" x14ac:dyDescent="0.25">
      <c r="A106" s="3">
        <f>TITRES_STAT!B109</f>
        <v>42158</v>
      </c>
      <c r="B106" s="17">
        <f>TITRES_STAT!D109</f>
        <v>11.7178</v>
      </c>
      <c r="C106" s="2">
        <f t="shared" si="9"/>
        <v>-6.9999999999996732E-3</v>
      </c>
      <c r="D106" s="2">
        <f t="shared" si="10"/>
        <v>0</v>
      </c>
      <c r="E106" s="2">
        <f t="shared" si="11"/>
        <v>6.9999999999996732E-3</v>
      </c>
      <c r="F106" s="2">
        <f t="shared" si="15"/>
        <v>4.1271092157028642E-2</v>
      </c>
      <c r="G106" s="2">
        <f t="shared" si="15"/>
        <v>2.7450348025628377E-2</v>
      </c>
      <c r="H106" s="2">
        <f t="shared" si="13"/>
        <v>1.5034815630933658</v>
      </c>
      <c r="I106" s="2">
        <f t="shared" si="14"/>
        <v>60.055627541176115</v>
      </c>
    </row>
    <row r="107" spans="1:9" ht="13.5" x14ac:dyDescent="0.25">
      <c r="A107" s="3">
        <f>TITRES_STAT!B110</f>
        <v>42159</v>
      </c>
      <c r="B107" s="17">
        <f>TITRES_STAT!D110</f>
        <v>11.690099999999999</v>
      </c>
      <c r="C107" s="2">
        <f t="shared" si="9"/>
        <v>-2.7700000000001168E-2</v>
      </c>
      <c r="D107" s="2">
        <f t="shared" si="10"/>
        <v>0</v>
      </c>
      <c r="E107" s="2">
        <f t="shared" si="11"/>
        <v>2.7700000000001168E-2</v>
      </c>
      <c r="F107" s="2">
        <f t="shared" si="15"/>
        <v>3.8323157002955167E-2</v>
      </c>
      <c r="G107" s="2">
        <f t="shared" si="15"/>
        <v>2.7468180309512147E-2</v>
      </c>
      <c r="H107" s="2">
        <f t="shared" si="13"/>
        <v>1.3951836842167509</v>
      </c>
      <c r="I107" s="2">
        <f t="shared" si="14"/>
        <v>58.249548600820148</v>
      </c>
    </row>
    <row r="108" spans="1:9" ht="13.5" x14ac:dyDescent="0.25">
      <c r="A108" s="3">
        <f>TITRES_STAT!B111</f>
        <v>42160</v>
      </c>
      <c r="B108" s="17">
        <f>TITRES_STAT!D111</f>
        <v>11.620699999999999</v>
      </c>
      <c r="C108" s="2">
        <f t="shared" si="9"/>
        <v>-6.9399999999999906E-2</v>
      </c>
      <c r="D108" s="2">
        <f t="shared" si="10"/>
        <v>0</v>
      </c>
      <c r="E108" s="2">
        <f t="shared" si="11"/>
        <v>6.9399999999999906E-2</v>
      </c>
      <c r="F108" s="2">
        <f t="shared" si="15"/>
        <v>3.5585788645601225E-2</v>
      </c>
      <c r="G108" s="2">
        <f t="shared" si="15"/>
        <v>3.0463310287404129E-2</v>
      </c>
      <c r="H108" s="2">
        <f t="shared" si="13"/>
        <v>1.1681523875727688</v>
      </c>
      <c r="I108" s="2">
        <f t="shared" si="14"/>
        <v>53.87778065177914</v>
      </c>
    </row>
    <row r="109" spans="1:9" ht="13.5" x14ac:dyDescent="0.25">
      <c r="A109" s="3">
        <f>TITRES_STAT!B112</f>
        <v>42163</v>
      </c>
      <c r="B109" s="17">
        <f>TITRES_STAT!D112</f>
        <v>11.6554</v>
      </c>
      <c r="C109" s="2">
        <f t="shared" si="9"/>
        <v>3.4700000000000841E-2</v>
      </c>
      <c r="D109" s="2">
        <f t="shared" si="10"/>
        <v>3.4700000000000841E-2</v>
      </c>
      <c r="E109" s="2">
        <f t="shared" si="11"/>
        <v>0</v>
      </c>
      <c r="F109" s="2">
        <f t="shared" ref="F109:G124" si="16">((F108*13)+D109)/14</f>
        <v>3.5522518028058343E-2</v>
      </c>
      <c r="G109" s="2">
        <f t="shared" si="16"/>
        <v>2.8287359552589549E-2</v>
      </c>
      <c r="H109" s="2">
        <f t="shared" si="13"/>
        <v>1.2557735536262329</v>
      </c>
      <c r="I109" s="2">
        <f t="shared" si="14"/>
        <v>55.669309164811075</v>
      </c>
    </row>
    <row r="110" spans="1:9" ht="13.5" x14ac:dyDescent="0.25">
      <c r="A110" s="3">
        <f>TITRES_STAT!B113</f>
        <v>42164</v>
      </c>
      <c r="B110" s="17">
        <f>TITRES_STAT!D113</f>
        <v>11.6554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3.298519531176846E-2</v>
      </c>
      <c r="G110" s="2">
        <f t="shared" si="16"/>
        <v>2.6266833870261724E-2</v>
      </c>
      <c r="H110" s="2">
        <f t="shared" si="13"/>
        <v>1.2557735536262329</v>
      </c>
      <c r="I110" s="2">
        <f t="shared" si="14"/>
        <v>55.669309164811075</v>
      </c>
    </row>
    <row r="111" spans="1:9" ht="13.5" x14ac:dyDescent="0.25">
      <c r="A111" s="3">
        <f>TITRES_STAT!B114</f>
        <v>42165</v>
      </c>
      <c r="B111" s="17">
        <f>TITRES_STAT!D114</f>
        <v>11.551299999999999</v>
      </c>
      <c r="C111" s="2">
        <f t="shared" si="9"/>
        <v>-0.10410000000000075</v>
      </c>
      <c r="D111" s="2">
        <f t="shared" si="10"/>
        <v>0</v>
      </c>
      <c r="E111" s="2">
        <f t="shared" si="11"/>
        <v>0.10410000000000075</v>
      </c>
      <c r="F111" s="2">
        <f t="shared" si="16"/>
        <v>3.0629109932356426E-2</v>
      </c>
      <c r="G111" s="2">
        <f t="shared" si="16"/>
        <v>3.1826345736671653E-2</v>
      </c>
      <c r="H111" s="2">
        <f t="shared" si="13"/>
        <v>0.96238224098295644</v>
      </c>
      <c r="I111" s="2">
        <f t="shared" si="14"/>
        <v>49.04152824481838</v>
      </c>
    </row>
    <row r="112" spans="1:9" ht="13.5" x14ac:dyDescent="0.25">
      <c r="A112" s="3">
        <f>TITRES_STAT!B115</f>
        <v>42166</v>
      </c>
      <c r="B112" s="17">
        <f>TITRES_STAT!D115</f>
        <v>11.5444</v>
      </c>
      <c r="C112" s="2">
        <f t="shared" si="9"/>
        <v>-6.8999999999999062E-3</v>
      </c>
      <c r="D112" s="2">
        <f t="shared" si="10"/>
        <v>0</v>
      </c>
      <c r="E112" s="2">
        <f t="shared" si="11"/>
        <v>6.8999999999999062E-3</v>
      </c>
      <c r="F112" s="2">
        <f t="shared" si="16"/>
        <v>2.8441316365759538E-2</v>
      </c>
      <c r="G112" s="2">
        <f t="shared" si="16"/>
        <v>3.0045892469766529E-2</v>
      </c>
      <c r="H112" s="2">
        <f t="shared" si="13"/>
        <v>0.94659582484955029</v>
      </c>
      <c r="I112" s="2">
        <f t="shared" si="14"/>
        <v>48.628267499891066</v>
      </c>
    </row>
    <row r="113" spans="1:9" ht="13.5" x14ac:dyDescent="0.25">
      <c r="A113" s="3">
        <f>TITRES_STAT!B116</f>
        <v>42167</v>
      </c>
      <c r="B113" s="17">
        <f>TITRES_STAT!D116</f>
        <v>11.5166</v>
      </c>
      <c r="C113" s="2">
        <f t="shared" si="9"/>
        <v>-2.7799999999999159E-2</v>
      </c>
      <c r="D113" s="2">
        <f t="shared" si="10"/>
        <v>0</v>
      </c>
      <c r="E113" s="2">
        <f t="shared" si="11"/>
        <v>2.7799999999999159E-2</v>
      </c>
      <c r="F113" s="2">
        <f t="shared" si="16"/>
        <v>2.6409793768205285E-2</v>
      </c>
      <c r="G113" s="2">
        <f t="shared" si="16"/>
        <v>2.9885471579068863E-2</v>
      </c>
      <c r="H113" s="2">
        <f t="shared" si="13"/>
        <v>0.88370008478307338</v>
      </c>
      <c r="I113" s="2">
        <f t="shared" si="14"/>
        <v>46.912992780633665</v>
      </c>
    </row>
    <row r="114" spans="1:9" ht="13.5" x14ac:dyDescent="0.25">
      <c r="A114" s="3">
        <f>TITRES_STAT!B117</f>
        <v>42170</v>
      </c>
      <c r="B114" s="17">
        <f>TITRES_STAT!D117</f>
        <v>11.8025</v>
      </c>
      <c r="C114" s="2">
        <f t="shared" si="9"/>
        <v>0.28589999999999982</v>
      </c>
      <c r="D114" s="2">
        <f t="shared" si="10"/>
        <v>0.28589999999999982</v>
      </c>
      <c r="E114" s="2">
        <f t="shared" si="11"/>
        <v>0</v>
      </c>
      <c r="F114" s="2">
        <f t="shared" si="16"/>
        <v>4.494480849904775E-2</v>
      </c>
      <c r="G114" s="2">
        <f t="shared" si="16"/>
        <v>2.7750795037706801E-2</v>
      </c>
      <c r="H114" s="2">
        <f t="shared" si="13"/>
        <v>1.6195863375437831</v>
      </c>
      <c r="I114" s="2">
        <f t="shared" si="14"/>
        <v>61.826033917338435</v>
      </c>
    </row>
    <row r="115" spans="1:9" ht="13.5" x14ac:dyDescent="0.25">
      <c r="A115" s="3">
        <f>TITRES_STAT!B118</f>
        <v>42171</v>
      </c>
      <c r="B115" s="17">
        <f>TITRES_STAT!D118</f>
        <v>11.7882</v>
      </c>
      <c r="C115" s="2">
        <f t="shared" si="9"/>
        <v>-1.4300000000000423E-2</v>
      </c>
      <c r="D115" s="2">
        <f t="shared" si="10"/>
        <v>0</v>
      </c>
      <c r="E115" s="2">
        <f t="shared" si="11"/>
        <v>1.4300000000000423E-2</v>
      </c>
      <c r="F115" s="2">
        <f t="shared" si="16"/>
        <v>4.1734465034830061E-2</v>
      </c>
      <c r="G115" s="2">
        <f t="shared" si="16"/>
        <v>2.679002396358492E-2</v>
      </c>
      <c r="H115" s="2">
        <f t="shared" si="13"/>
        <v>1.5578360471628836</v>
      </c>
      <c r="I115" s="2">
        <f t="shared" si="14"/>
        <v>60.904452765485644</v>
      </c>
    </row>
    <row r="116" spans="1:9" ht="13.5" x14ac:dyDescent="0.25">
      <c r="A116" s="3">
        <f>TITRES_STAT!B119</f>
        <v>42172</v>
      </c>
      <c r="B116" s="17">
        <f>TITRES_STAT!D119</f>
        <v>11.874000000000001</v>
      </c>
      <c r="C116" s="2">
        <f t="shared" si="9"/>
        <v>8.5800000000000765E-2</v>
      </c>
      <c r="D116" s="2">
        <f t="shared" si="10"/>
        <v>8.5800000000000765E-2</v>
      </c>
      <c r="E116" s="2">
        <f t="shared" si="11"/>
        <v>0</v>
      </c>
      <c r="F116" s="2">
        <f t="shared" si="16"/>
        <v>4.4882003246627965E-2</v>
      </c>
      <c r="G116" s="2">
        <f t="shared" si="16"/>
        <v>2.4876450823328854E-2</v>
      </c>
      <c r="H116" s="2">
        <f t="shared" si="13"/>
        <v>1.8041964091010174</v>
      </c>
      <c r="I116" s="2">
        <f t="shared" si="14"/>
        <v>64.33915981225492</v>
      </c>
    </row>
    <row r="117" spans="1:9" ht="13.5" x14ac:dyDescent="0.25">
      <c r="A117" s="3">
        <f>TITRES_STAT!B120</f>
        <v>42173</v>
      </c>
      <c r="B117" s="17">
        <f>TITRES_STAT!D120</f>
        <v>11.945600000000001</v>
      </c>
      <c r="C117" s="2">
        <f t="shared" si="9"/>
        <v>7.1600000000000108E-2</v>
      </c>
      <c r="D117" s="2">
        <f t="shared" si="10"/>
        <v>7.1600000000000108E-2</v>
      </c>
      <c r="E117" s="2">
        <f t="shared" si="11"/>
        <v>0</v>
      </c>
      <c r="F117" s="2">
        <f t="shared" si="16"/>
        <v>4.6790431586154542E-2</v>
      </c>
      <c r="G117" s="2">
        <f t="shared" si="16"/>
        <v>2.3099561478805365E-2</v>
      </c>
      <c r="H117" s="2">
        <f t="shared" si="13"/>
        <v>2.0255982620746442</v>
      </c>
      <c r="I117" s="2">
        <f t="shared" si="14"/>
        <v>66.948685404310652</v>
      </c>
    </row>
    <row r="118" spans="1:9" ht="13.5" x14ac:dyDescent="0.25">
      <c r="A118" s="3">
        <f>TITRES_STAT!B121</f>
        <v>42174</v>
      </c>
      <c r="B118" s="17">
        <f>TITRES_STAT!D121</f>
        <v>12.1602</v>
      </c>
      <c r="C118" s="2">
        <f t="shared" si="9"/>
        <v>0.21459999999999901</v>
      </c>
      <c r="D118" s="2">
        <f t="shared" si="10"/>
        <v>0.21459999999999901</v>
      </c>
      <c r="E118" s="2">
        <f t="shared" si="11"/>
        <v>0</v>
      </c>
      <c r="F118" s="2">
        <f t="shared" si="16"/>
        <v>5.8776829330000571E-2</v>
      </c>
      <c r="G118" s="2">
        <f t="shared" si="16"/>
        <v>2.1449592801747842E-2</v>
      </c>
      <c r="H118" s="2">
        <f t="shared" si="13"/>
        <v>2.7402305429877942</v>
      </c>
      <c r="I118" s="2">
        <f t="shared" si="14"/>
        <v>73.263680179426217</v>
      </c>
    </row>
    <row r="119" spans="1:9" ht="13.5" x14ac:dyDescent="0.25">
      <c r="A119" s="3">
        <f>TITRES_STAT!B122</f>
        <v>42177</v>
      </c>
      <c r="B119" s="17">
        <f>TITRES_STAT!D122</f>
        <v>12.1602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5.4578484377857672E-2</v>
      </c>
      <c r="G119" s="2">
        <f t="shared" si="16"/>
        <v>1.9917479030194425E-2</v>
      </c>
      <c r="H119" s="2">
        <f t="shared" si="13"/>
        <v>2.7402305429877942</v>
      </c>
      <c r="I119" s="2">
        <f t="shared" si="14"/>
        <v>73.263680179426217</v>
      </c>
    </row>
    <row r="120" spans="1:9" ht="13.5" x14ac:dyDescent="0.25">
      <c r="A120" s="3">
        <f>TITRES_STAT!B123</f>
        <v>42178</v>
      </c>
      <c r="B120" s="17">
        <f>TITRES_STAT!D123</f>
        <v>12.374700000000001</v>
      </c>
      <c r="C120" s="2">
        <f t="shared" si="9"/>
        <v>0.21450000000000102</v>
      </c>
      <c r="D120" s="2">
        <f t="shared" si="10"/>
        <v>0.21450000000000102</v>
      </c>
      <c r="E120" s="2">
        <f t="shared" si="11"/>
        <v>0</v>
      </c>
      <c r="F120" s="2">
        <f t="shared" si="16"/>
        <v>6.6001449779439336E-2</v>
      </c>
      <c r="G120" s="2">
        <f t="shared" si="16"/>
        <v>1.849480195660911E-2</v>
      </c>
      <c r="H120" s="2">
        <f t="shared" si="13"/>
        <v>3.5686486362106593</v>
      </c>
      <c r="I120" s="2">
        <f t="shared" si="14"/>
        <v>78.111689481346872</v>
      </c>
    </row>
    <row r="121" spans="1:9" ht="13.5" x14ac:dyDescent="0.25">
      <c r="A121" s="3">
        <f>TITRES_STAT!B124</f>
        <v>42179</v>
      </c>
      <c r="B121" s="17">
        <f>TITRES_STAT!D124</f>
        <v>12.374700000000001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6.1287060509479387E-2</v>
      </c>
      <c r="G121" s="2">
        <f t="shared" si="16"/>
        <v>1.7173744673994174E-2</v>
      </c>
      <c r="H121" s="2">
        <f t="shared" si="13"/>
        <v>3.5686486362106593</v>
      </c>
      <c r="I121" s="2">
        <f t="shared" si="14"/>
        <v>78.111689481346872</v>
      </c>
    </row>
    <row r="122" spans="1:9" ht="13.5" x14ac:dyDescent="0.25">
      <c r="A122" s="3">
        <f>TITRES_STAT!B125</f>
        <v>42180</v>
      </c>
      <c r="B122" s="17">
        <f>TITRES_STAT!D125</f>
        <v>12.2746</v>
      </c>
      <c r="C122" s="2">
        <f t="shared" si="9"/>
        <v>-0.10010000000000119</v>
      </c>
      <c r="D122" s="2">
        <f t="shared" si="10"/>
        <v>0</v>
      </c>
      <c r="E122" s="2">
        <f t="shared" si="11"/>
        <v>0.10010000000000119</v>
      </c>
      <c r="F122" s="2">
        <f t="shared" si="16"/>
        <v>5.6909413330230862E-2</v>
      </c>
      <c r="G122" s="2">
        <f t="shared" si="16"/>
        <v>2.3097048625851817E-2</v>
      </c>
      <c r="H122" s="2">
        <f t="shared" si="13"/>
        <v>2.4639257704351847</v>
      </c>
      <c r="I122" s="2">
        <f t="shared" si="14"/>
        <v>71.131021093608297</v>
      </c>
    </row>
    <row r="123" spans="1:9" ht="13.5" x14ac:dyDescent="0.25">
      <c r="A123" s="3">
        <f>TITRES_STAT!B126</f>
        <v>42181</v>
      </c>
      <c r="B123" s="17">
        <f>TITRES_STAT!D126</f>
        <v>12.2317</v>
      </c>
      <c r="C123" s="2">
        <f t="shared" si="9"/>
        <v>-4.2899999999999494E-2</v>
      </c>
      <c r="D123" s="2">
        <f t="shared" si="10"/>
        <v>0</v>
      </c>
      <c r="E123" s="2">
        <f t="shared" si="11"/>
        <v>4.2899999999999494E-2</v>
      </c>
      <c r="F123" s="2">
        <f t="shared" si="16"/>
        <v>5.2844455235214367E-2</v>
      </c>
      <c r="G123" s="2">
        <f t="shared" si="16"/>
        <v>2.4511545152576648E-2</v>
      </c>
      <c r="H123" s="2">
        <f t="shared" si="13"/>
        <v>2.1559006136200014</v>
      </c>
      <c r="I123" s="2">
        <f t="shared" si="14"/>
        <v>68.313324073506166</v>
      </c>
    </row>
    <row r="124" spans="1:9" ht="13.5" x14ac:dyDescent="0.25">
      <c r="A124" s="3">
        <f>TITRES_STAT!B127</f>
        <v>42184</v>
      </c>
      <c r="B124" s="17">
        <f>TITRES_STAT!D127</f>
        <v>12.0886</v>
      </c>
      <c r="C124" s="2">
        <f t="shared" si="9"/>
        <v>-0.14310000000000045</v>
      </c>
      <c r="D124" s="2">
        <f t="shared" si="10"/>
        <v>0</v>
      </c>
      <c r="E124" s="2">
        <f t="shared" si="11"/>
        <v>0.14310000000000045</v>
      </c>
      <c r="F124" s="2">
        <f t="shared" si="16"/>
        <v>4.9069851289841912E-2</v>
      </c>
      <c r="G124" s="2">
        <f t="shared" si="16"/>
        <v>3.298214907024978E-2</v>
      </c>
      <c r="H124" s="2">
        <f t="shared" si="13"/>
        <v>1.4877699808258824</v>
      </c>
      <c r="I124" s="2">
        <f t="shared" si="14"/>
        <v>59.803357717660738</v>
      </c>
    </row>
    <row r="125" spans="1:9" ht="13.5" x14ac:dyDescent="0.25">
      <c r="A125" s="3">
        <f>TITRES_STAT!B128</f>
        <v>42185</v>
      </c>
      <c r="B125" s="17">
        <f>TITRES_STAT!D128</f>
        <v>12.1602</v>
      </c>
      <c r="C125" s="2">
        <f t="shared" si="9"/>
        <v>7.1600000000000108E-2</v>
      </c>
      <c r="D125" s="2">
        <f t="shared" si="10"/>
        <v>7.1600000000000108E-2</v>
      </c>
      <c r="E125" s="2">
        <f t="shared" si="11"/>
        <v>0</v>
      </c>
      <c r="F125" s="2">
        <f t="shared" ref="F125:G140" si="17">((F124*13)+D125)/14</f>
        <v>5.0679147626281784E-2</v>
      </c>
      <c r="G125" s="2">
        <f t="shared" si="17"/>
        <v>3.0626281279517654E-2</v>
      </c>
      <c r="H125" s="2">
        <f t="shared" si="13"/>
        <v>1.6547600788926062</v>
      </c>
      <c r="I125" s="2">
        <f t="shared" si="14"/>
        <v>62.331812657920665</v>
      </c>
    </row>
    <row r="126" spans="1:9" ht="13.5" x14ac:dyDescent="0.25">
      <c r="A126" s="3">
        <f>TITRES_STAT!B129</f>
        <v>42186</v>
      </c>
      <c r="B126" s="17">
        <f>TITRES_STAT!D129</f>
        <v>12.153</v>
      </c>
      <c r="C126" s="2">
        <f t="shared" si="9"/>
        <v>-7.199999999999207E-3</v>
      </c>
      <c r="D126" s="2">
        <f t="shared" si="10"/>
        <v>0</v>
      </c>
      <c r="E126" s="2">
        <f t="shared" si="11"/>
        <v>7.199999999999207E-3</v>
      </c>
      <c r="F126" s="2">
        <f t="shared" si="17"/>
        <v>4.70592085101188E-2</v>
      </c>
      <c r="G126" s="2">
        <f t="shared" si="17"/>
        <v>2.8952975473837766E-2</v>
      </c>
      <c r="H126" s="2">
        <f t="shared" si="13"/>
        <v>1.6253669179059689</v>
      </c>
      <c r="I126" s="2">
        <f t="shared" si="14"/>
        <v>61.910086046272923</v>
      </c>
    </row>
    <row r="127" spans="1:9" ht="13.5" x14ac:dyDescent="0.25">
      <c r="A127" s="3">
        <f>TITRES_STAT!B130</f>
        <v>42187</v>
      </c>
      <c r="B127" s="17">
        <f>TITRES_STAT!D130</f>
        <v>12.1387</v>
      </c>
      <c r="C127" s="2">
        <f t="shared" si="9"/>
        <v>-1.4300000000000423E-2</v>
      </c>
      <c r="D127" s="2">
        <f t="shared" si="10"/>
        <v>0</v>
      </c>
      <c r="E127" s="2">
        <f t="shared" si="11"/>
        <v>1.4300000000000423E-2</v>
      </c>
      <c r="F127" s="2">
        <f t="shared" si="17"/>
        <v>4.3697836473681743E-2</v>
      </c>
      <c r="G127" s="2">
        <f t="shared" si="17"/>
        <v>2.7906334368563674E-2</v>
      </c>
      <c r="H127" s="2">
        <f t="shared" si="13"/>
        <v>1.5658751843419143</v>
      </c>
      <c r="I127" s="2">
        <f t="shared" si="14"/>
        <v>61.026942927604793</v>
      </c>
    </row>
    <row r="128" spans="1:9" ht="13.5" x14ac:dyDescent="0.25">
      <c r="A128" s="3">
        <f>TITRES_STAT!B131</f>
        <v>42188</v>
      </c>
      <c r="B128" s="17">
        <f>TITRES_STAT!D131</f>
        <v>12.1244</v>
      </c>
      <c r="C128" s="2">
        <f t="shared" si="9"/>
        <v>-1.4300000000000423E-2</v>
      </c>
      <c r="D128" s="2">
        <f t="shared" si="10"/>
        <v>0</v>
      </c>
      <c r="E128" s="2">
        <f t="shared" si="11"/>
        <v>1.4300000000000423E-2</v>
      </c>
      <c r="F128" s="2">
        <f t="shared" si="17"/>
        <v>4.0576562439847329E-2</v>
      </c>
      <c r="G128" s="2">
        <f t="shared" si="17"/>
        <v>2.6934453342237728E-2</v>
      </c>
      <c r="H128" s="2">
        <f t="shared" si="13"/>
        <v>1.5064928893959206</v>
      </c>
      <c r="I128" s="2">
        <f t="shared" si="14"/>
        <v>60.103617120533471</v>
      </c>
    </row>
    <row r="129" spans="1:9" ht="13.5" x14ac:dyDescent="0.25">
      <c r="A129" s="3">
        <f>TITRES_STAT!B132</f>
        <v>42191</v>
      </c>
      <c r="B129" s="17">
        <f>TITRES_STAT!D132</f>
        <v>12.052899999999999</v>
      </c>
      <c r="C129" s="2">
        <f t="shared" si="9"/>
        <v>-7.1500000000000341E-2</v>
      </c>
      <c r="D129" s="2">
        <f t="shared" si="10"/>
        <v>0</v>
      </c>
      <c r="E129" s="2">
        <f t="shared" si="11"/>
        <v>7.1500000000000341E-2</v>
      </c>
      <c r="F129" s="2">
        <f t="shared" si="17"/>
        <v>3.7678236551286805E-2</v>
      </c>
      <c r="G129" s="2">
        <f t="shared" si="17"/>
        <v>3.0117706674935057E-2</v>
      </c>
      <c r="H129" s="2">
        <f t="shared" si="13"/>
        <v>1.2510327216462291</v>
      </c>
      <c r="I129" s="2">
        <f t="shared" si="14"/>
        <v>55.575945636690783</v>
      </c>
    </row>
    <row r="130" spans="1:9" ht="13.5" x14ac:dyDescent="0.25">
      <c r="A130" s="3">
        <f>TITRES_STAT!B133</f>
        <v>42192</v>
      </c>
      <c r="B130" s="17">
        <f>TITRES_STAT!D133</f>
        <v>12.0314</v>
      </c>
      <c r="C130" s="2">
        <f t="shared" si="9"/>
        <v>-2.1499999999999631E-2</v>
      </c>
      <c r="D130" s="2">
        <f t="shared" si="10"/>
        <v>0</v>
      </c>
      <c r="E130" s="2">
        <f t="shared" si="11"/>
        <v>2.1499999999999631E-2</v>
      </c>
      <c r="F130" s="2">
        <f t="shared" si="17"/>
        <v>3.4986933940480601E-2</v>
      </c>
      <c r="G130" s="2">
        <f t="shared" si="17"/>
        <v>2.9502156198153957E-2</v>
      </c>
      <c r="H130" s="2">
        <f t="shared" si="13"/>
        <v>1.1859110807185627</v>
      </c>
      <c r="I130" s="2">
        <f t="shared" si="14"/>
        <v>54.252484978882329</v>
      </c>
    </row>
    <row r="131" spans="1:9" ht="13.5" x14ac:dyDescent="0.25">
      <c r="A131" s="3">
        <f>TITRES_STAT!B134</f>
        <v>42193</v>
      </c>
      <c r="B131" s="17">
        <f>TITRES_STAT!D134</f>
        <v>12.017099999999999</v>
      </c>
      <c r="C131" s="2">
        <f t="shared" ref="C131:C194" si="18">B131-B130</f>
        <v>-1.4300000000000423E-2</v>
      </c>
      <c r="D131" s="2">
        <f t="shared" ref="D131:D194" si="19">IF(C131&gt;0,C131,0)</f>
        <v>0</v>
      </c>
      <c r="E131" s="2">
        <f t="shared" ref="E131:E194" si="20">IF(C131&lt;0,-C131,0)</f>
        <v>1.4300000000000423E-2</v>
      </c>
      <c r="F131" s="2">
        <f t="shared" si="17"/>
        <v>3.248786723044627E-2</v>
      </c>
      <c r="G131" s="2">
        <f t="shared" si="17"/>
        <v>2.8416287898285847E-2</v>
      </c>
      <c r="H131" s="2">
        <f t="shared" si="13"/>
        <v>1.1432832939592379</v>
      </c>
      <c r="I131" s="2">
        <f t="shared" si="14"/>
        <v>53.342612112059015</v>
      </c>
    </row>
    <row r="132" spans="1:9" ht="13.5" x14ac:dyDescent="0.25">
      <c r="A132" s="3">
        <f>TITRES_STAT!B135</f>
        <v>42194</v>
      </c>
      <c r="B132" s="17">
        <f>TITRES_STAT!D135</f>
        <v>12.017099999999999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3.0167305285414392E-2</v>
      </c>
      <c r="G132" s="2">
        <f t="shared" si="17"/>
        <v>2.6386553048408288E-2</v>
      </c>
      <c r="H132" s="2">
        <f t="shared" si="13"/>
        <v>1.1432832939592377</v>
      </c>
      <c r="I132" s="2">
        <f t="shared" si="14"/>
        <v>53.342612112059015</v>
      </c>
    </row>
    <row r="133" spans="1:9" ht="13.5" x14ac:dyDescent="0.25">
      <c r="A133" s="3">
        <f>TITRES_STAT!B136</f>
        <v>42195</v>
      </c>
      <c r="B133" s="17">
        <f>TITRES_STAT!D136</f>
        <v>12.0099</v>
      </c>
      <c r="C133" s="2">
        <f t="shared" si="18"/>
        <v>-7.199999999999207E-3</v>
      </c>
      <c r="D133" s="2">
        <f t="shared" si="19"/>
        <v>0</v>
      </c>
      <c r="E133" s="2">
        <f t="shared" si="20"/>
        <v>7.199999999999207E-3</v>
      </c>
      <c r="F133" s="2">
        <f t="shared" si="17"/>
        <v>2.801249776502765E-2</v>
      </c>
      <c r="G133" s="2">
        <f t="shared" si="17"/>
        <v>2.5016084973521924E-2</v>
      </c>
      <c r="H133" s="2">
        <f t="shared" si="13"/>
        <v>1.119779445691732</v>
      </c>
      <c r="I133" s="2">
        <f t="shared" si="14"/>
        <v>52.825280854929815</v>
      </c>
    </row>
    <row r="134" spans="1:9" ht="13.5" x14ac:dyDescent="0.25">
      <c r="A134" s="3">
        <f>TITRES_STAT!B137</f>
        <v>42198</v>
      </c>
      <c r="B134" s="17">
        <f>TITRES_STAT!D137</f>
        <v>12.0099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2.6011605067525676E-2</v>
      </c>
      <c r="G134" s="2">
        <f t="shared" si="17"/>
        <v>2.3229221761127499E-2</v>
      </c>
      <c r="H134" s="2">
        <f t="shared" si="13"/>
        <v>1.1197794456917323</v>
      </c>
      <c r="I134" s="2">
        <f t="shared" si="14"/>
        <v>52.825280854929829</v>
      </c>
    </row>
    <row r="135" spans="1:9" ht="13.5" x14ac:dyDescent="0.25">
      <c r="A135" s="3">
        <f>TITRES_STAT!B138</f>
        <v>42199</v>
      </c>
      <c r="B135" s="17">
        <f>TITRES_STAT!D138</f>
        <v>11.945600000000001</v>
      </c>
      <c r="C135" s="2">
        <f t="shared" si="18"/>
        <v>-6.4299999999999358E-2</v>
      </c>
      <c r="D135" s="2">
        <f t="shared" si="19"/>
        <v>0</v>
      </c>
      <c r="E135" s="2">
        <f t="shared" si="20"/>
        <v>6.4299999999999358E-2</v>
      </c>
      <c r="F135" s="2">
        <f t="shared" si="17"/>
        <v>2.4153633276988128E-2</v>
      </c>
      <c r="G135" s="2">
        <f t="shared" si="17"/>
        <v>2.6162848778189775E-2</v>
      </c>
      <c r="H135" s="2">
        <f t="shared" si="13"/>
        <v>0.92320348910640815</v>
      </c>
      <c r="I135" s="2">
        <f t="shared" si="14"/>
        <v>48.003422120212711</v>
      </c>
    </row>
    <row r="136" spans="1:9" ht="13.5" x14ac:dyDescent="0.25">
      <c r="A136" s="3">
        <f>TITRES_STAT!B139</f>
        <v>42200</v>
      </c>
      <c r="B136" s="17">
        <f>TITRES_STAT!D139</f>
        <v>11.874000000000001</v>
      </c>
      <c r="C136" s="2">
        <f t="shared" si="18"/>
        <v>-7.1600000000000108E-2</v>
      </c>
      <c r="D136" s="2">
        <f t="shared" si="19"/>
        <v>0</v>
      </c>
      <c r="E136" s="2">
        <f t="shared" si="20"/>
        <v>7.1600000000000108E-2</v>
      </c>
      <c r="F136" s="2">
        <f t="shared" si="17"/>
        <v>2.2428373757203263E-2</v>
      </c>
      <c r="G136" s="2">
        <f t="shared" si="17"/>
        <v>2.9408359579747658E-2</v>
      </c>
      <c r="H136" s="2">
        <f t="shared" si="13"/>
        <v>0.76265300335380737</v>
      </c>
      <c r="I136" s="2">
        <f t="shared" si="14"/>
        <v>43.267336333510009</v>
      </c>
    </row>
    <row r="137" spans="1:9" ht="13.5" x14ac:dyDescent="0.25">
      <c r="A137" s="3">
        <f>TITRES_STAT!B140</f>
        <v>42201</v>
      </c>
      <c r="B137" s="17">
        <f>TITRES_STAT!D140</f>
        <v>11.8025</v>
      </c>
      <c r="C137" s="2">
        <f t="shared" si="18"/>
        <v>-7.1500000000000341E-2</v>
      </c>
      <c r="D137" s="2">
        <f t="shared" si="19"/>
        <v>0</v>
      </c>
      <c r="E137" s="2">
        <f t="shared" si="20"/>
        <v>7.1500000000000341E-2</v>
      </c>
      <c r="F137" s="2">
        <f t="shared" si="17"/>
        <v>2.0826347060260174E-2</v>
      </c>
      <c r="G137" s="2">
        <f t="shared" si="17"/>
        <v>3.2414905324051425E-2</v>
      </c>
      <c r="H137" s="2">
        <f t="shared" si="13"/>
        <v>0.64249291651662799</v>
      </c>
      <c r="I137" s="2">
        <f t="shared" si="14"/>
        <v>39.116936825469935</v>
      </c>
    </row>
    <row r="138" spans="1:9" ht="13.5" x14ac:dyDescent="0.25">
      <c r="A138" s="3">
        <f>TITRES_STAT!B141</f>
        <v>42205</v>
      </c>
      <c r="B138" s="17">
        <f>TITRES_STAT!D141</f>
        <v>11.8025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1.9338750841670162E-2</v>
      </c>
      <c r="G138" s="2">
        <f t="shared" si="17"/>
        <v>3.0099554943762038E-2</v>
      </c>
      <c r="H138" s="2">
        <f t="shared" si="13"/>
        <v>0.6424929165166281</v>
      </c>
      <c r="I138" s="2">
        <f t="shared" si="14"/>
        <v>39.116936825469942</v>
      </c>
    </row>
    <row r="139" spans="1:9" ht="13.5" x14ac:dyDescent="0.25">
      <c r="A139" s="3">
        <f>TITRES_STAT!B142</f>
        <v>42206</v>
      </c>
      <c r="B139" s="17">
        <f>TITRES_STAT!D142</f>
        <v>11.866899999999999</v>
      </c>
      <c r="C139" s="2">
        <f t="shared" si="18"/>
        <v>6.4399999999999125E-2</v>
      </c>
      <c r="D139" s="2">
        <f t="shared" si="19"/>
        <v>6.4399999999999125E-2</v>
      </c>
      <c r="E139" s="2">
        <f t="shared" si="20"/>
        <v>0</v>
      </c>
      <c r="F139" s="2">
        <f t="shared" si="17"/>
        <v>2.2557411495836517E-2</v>
      </c>
      <c r="G139" s="2">
        <f t="shared" si="17"/>
        <v>2.794958673349332E-2</v>
      </c>
      <c r="H139" s="2">
        <f t="shared" si="13"/>
        <v>0.80707495645382465</v>
      </c>
      <c r="I139" s="2">
        <f t="shared" si="14"/>
        <v>44.661952376209996</v>
      </c>
    </row>
    <row r="140" spans="1:9" ht="13.5" x14ac:dyDescent="0.25">
      <c r="A140" s="3">
        <f>TITRES_STAT!B143</f>
        <v>42207</v>
      </c>
      <c r="B140" s="17">
        <f>TITRES_STAT!D143</f>
        <v>11.874000000000001</v>
      </c>
      <c r="C140" s="2">
        <f t="shared" si="18"/>
        <v>7.1000000000012164E-3</v>
      </c>
      <c r="D140" s="2">
        <f t="shared" si="19"/>
        <v>7.1000000000012164E-3</v>
      </c>
      <c r="E140" s="2">
        <f t="shared" si="20"/>
        <v>0</v>
      </c>
      <c r="F140" s="2">
        <f t="shared" si="17"/>
        <v>2.1453310674705427E-2</v>
      </c>
      <c r="G140" s="2">
        <f t="shared" si="17"/>
        <v>2.5953187681100942E-2</v>
      </c>
      <c r="H140" s="2">
        <f t="shared" si="13"/>
        <v>0.82661563343633826</v>
      </c>
      <c r="I140" s="2">
        <f t="shared" si="14"/>
        <v>45.253944962753863</v>
      </c>
    </row>
    <row r="141" spans="1:9" ht="13.5" x14ac:dyDescent="0.25">
      <c r="A141" s="3">
        <f>TITRES_STAT!B144</f>
        <v>42208</v>
      </c>
      <c r="B141" s="17">
        <f>TITRES_STAT!D144</f>
        <v>11.8025</v>
      </c>
      <c r="C141" s="2">
        <f t="shared" si="18"/>
        <v>-7.1500000000000341E-2</v>
      </c>
      <c r="D141" s="2">
        <f t="shared" si="19"/>
        <v>0</v>
      </c>
      <c r="E141" s="2">
        <f t="shared" si="20"/>
        <v>7.1500000000000341E-2</v>
      </c>
      <c r="F141" s="2">
        <f t="shared" ref="F141:G156" si="21">((F140*13)+D141)/14</f>
        <v>1.9920931340797896E-2</v>
      </c>
      <c r="G141" s="2">
        <f t="shared" si="21"/>
        <v>2.9206531418165184E-2</v>
      </c>
      <c r="H141" s="2">
        <f t="shared" si="13"/>
        <v>0.68207111127232145</v>
      </c>
      <c r="I141" s="2">
        <f t="shared" si="14"/>
        <v>40.549481332950407</v>
      </c>
    </row>
    <row r="142" spans="1:9" ht="13.5" x14ac:dyDescent="0.25">
      <c r="A142" s="3">
        <f>TITRES_STAT!B145</f>
        <v>42209</v>
      </c>
      <c r="B142" s="17">
        <f>TITRES_STAT!D145</f>
        <v>11.874000000000001</v>
      </c>
      <c r="C142" s="2">
        <f t="shared" si="18"/>
        <v>7.1500000000000341E-2</v>
      </c>
      <c r="D142" s="2">
        <f t="shared" si="19"/>
        <v>7.1500000000000341E-2</v>
      </c>
      <c r="E142" s="2">
        <f t="shared" si="20"/>
        <v>0</v>
      </c>
      <c r="F142" s="2">
        <f t="shared" si="21"/>
        <v>2.3605150530740925E-2</v>
      </c>
      <c r="G142" s="2">
        <f t="shared" si="21"/>
        <v>2.7120350602581954E-2</v>
      </c>
      <c r="H142" s="2">
        <f t="shared" si="13"/>
        <v>0.87038515381484893</v>
      </c>
      <c r="I142" s="2">
        <f t="shared" si="14"/>
        <v>46.535076053165099</v>
      </c>
    </row>
    <row r="143" spans="1:9" ht="13.5" x14ac:dyDescent="0.25">
      <c r="A143" s="3">
        <f>TITRES_STAT!B146</f>
        <v>42212</v>
      </c>
      <c r="B143" s="17">
        <f>TITRES_STAT!D146</f>
        <v>11.731</v>
      </c>
      <c r="C143" s="2">
        <f t="shared" si="18"/>
        <v>-0.14300000000000068</v>
      </c>
      <c r="D143" s="2">
        <f t="shared" si="19"/>
        <v>0</v>
      </c>
      <c r="E143" s="2">
        <f t="shared" si="20"/>
        <v>0.14300000000000068</v>
      </c>
      <c r="F143" s="2">
        <f t="shared" si="21"/>
        <v>2.1919068349973713E-2</v>
      </c>
      <c r="G143" s="2">
        <f t="shared" si="21"/>
        <v>3.5397468416683293E-2</v>
      </c>
      <c r="H143" s="2">
        <f t="shared" si="13"/>
        <v>0.61922700493583793</v>
      </c>
      <c r="I143" s="2">
        <f t="shared" si="14"/>
        <v>38.24213671389299</v>
      </c>
    </row>
    <row r="144" spans="1:9" ht="13.5" x14ac:dyDescent="0.25">
      <c r="A144" s="3">
        <f>TITRES_STAT!B147</f>
        <v>42213</v>
      </c>
      <c r="B144" s="17">
        <f>TITRES_STAT!D147</f>
        <v>11.874000000000001</v>
      </c>
      <c r="C144" s="2">
        <f t="shared" si="18"/>
        <v>0.14300000000000068</v>
      </c>
      <c r="D144" s="2">
        <f t="shared" si="19"/>
        <v>0.14300000000000068</v>
      </c>
      <c r="E144" s="2">
        <f t="shared" si="20"/>
        <v>0</v>
      </c>
      <c r="F144" s="2">
        <f t="shared" si="21"/>
        <v>3.0567706324975637E-2</v>
      </c>
      <c r="G144" s="2">
        <f t="shared" si="21"/>
        <v>3.2869077815491629E-2</v>
      </c>
      <c r="H144" s="2">
        <f t="shared" si="13"/>
        <v>0.92998369155853455</v>
      </c>
      <c r="I144" s="2">
        <f t="shared" si="14"/>
        <v>48.186090671446948</v>
      </c>
    </row>
    <row r="145" spans="1:9" ht="13.5" x14ac:dyDescent="0.25">
      <c r="A145" s="3">
        <f>TITRES_STAT!B148</f>
        <v>42214</v>
      </c>
      <c r="B145" s="17">
        <f>TITRES_STAT!D148</f>
        <v>11.8025</v>
      </c>
      <c r="C145" s="2">
        <f t="shared" si="18"/>
        <v>-7.1500000000000341E-2</v>
      </c>
      <c r="D145" s="2">
        <f t="shared" si="19"/>
        <v>0</v>
      </c>
      <c r="E145" s="2">
        <f t="shared" si="20"/>
        <v>7.1500000000000341E-2</v>
      </c>
      <c r="F145" s="2">
        <f t="shared" si="21"/>
        <v>2.8384298730334521E-2</v>
      </c>
      <c r="G145" s="2">
        <f t="shared" si="21"/>
        <v>3.5628429400099394E-2</v>
      </c>
      <c r="H145" s="2">
        <f t="shared" ref="H145:H208" si="22">F145/G145</f>
        <v>0.79667555399608314</v>
      </c>
      <c r="I145" s="2">
        <f t="shared" ref="I145:I208" si="23">IF(G145=0,100,100-(100/(1+H145)))</f>
        <v>44.34164823048625</v>
      </c>
    </row>
    <row r="146" spans="1:9" ht="13.5" x14ac:dyDescent="0.25">
      <c r="A146" s="3">
        <f>TITRES_STAT!B149</f>
        <v>42215</v>
      </c>
      <c r="B146" s="17">
        <f>TITRES_STAT!D149</f>
        <v>11.8025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2.635684882102491E-2</v>
      </c>
      <c r="G146" s="2">
        <f t="shared" si="21"/>
        <v>3.3083541585806578E-2</v>
      </c>
      <c r="H146" s="2">
        <f t="shared" si="22"/>
        <v>0.79667555399608314</v>
      </c>
      <c r="I146" s="2">
        <f t="shared" si="23"/>
        <v>44.34164823048625</v>
      </c>
    </row>
    <row r="147" spans="1:9" ht="13.5" x14ac:dyDescent="0.25">
      <c r="A147" s="3">
        <f>TITRES_STAT!B150</f>
        <v>42216</v>
      </c>
      <c r="B147" s="17">
        <f>TITRES_STAT!D150</f>
        <v>11.874000000000001</v>
      </c>
      <c r="C147" s="2">
        <f t="shared" si="18"/>
        <v>7.1500000000000341E-2</v>
      </c>
      <c r="D147" s="2">
        <f t="shared" si="19"/>
        <v>7.1500000000000341E-2</v>
      </c>
      <c r="E147" s="2">
        <f t="shared" si="20"/>
        <v>0</v>
      </c>
      <c r="F147" s="2">
        <f t="shared" si="21"/>
        <v>2.9581359619523157E-2</v>
      </c>
      <c r="G147" s="2">
        <f t="shared" si="21"/>
        <v>3.0720431472534677E-2</v>
      </c>
      <c r="H147" s="2">
        <f t="shared" si="22"/>
        <v>0.96292135889986119</v>
      </c>
      <c r="I147" s="2">
        <f t="shared" si="23"/>
        <v>49.055524029731892</v>
      </c>
    </row>
    <row r="148" spans="1:9" ht="13.5" x14ac:dyDescent="0.25">
      <c r="A148" s="3">
        <f>TITRES_STAT!B151</f>
        <v>42219</v>
      </c>
      <c r="B148" s="17">
        <f>TITRES_STAT!D151</f>
        <v>11.874000000000001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2.7468405360985788E-2</v>
      </c>
      <c r="G148" s="2">
        <f t="shared" si="21"/>
        <v>2.8526114938782203E-2</v>
      </c>
      <c r="H148" s="2">
        <f t="shared" si="22"/>
        <v>0.96292135889986108</v>
      </c>
      <c r="I148" s="2">
        <f t="shared" si="23"/>
        <v>49.055524029731892</v>
      </c>
    </row>
    <row r="149" spans="1:9" ht="13.5" x14ac:dyDescent="0.25">
      <c r="A149" s="3">
        <f>TITRES_STAT!B152</f>
        <v>42220</v>
      </c>
      <c r="B149" s="17">
        <f>TITRES_STAT!D152</f>
        <v>11.909800000000001</v>
      </c>
      <c r="C149" s="2">
        <f t="shared" si="18"/>
        <v>3.5800000000000054E-2</v>
      </c>
      <c r="D149" s="2">
        <f t="shared" si="19"/>
        <v>3.5800000000000054E-2</v>
      </c>
      <c r="E149" s="2">
        <f t="shared" si="20"/>
        <v>0</v>
      </c>
      <c r="F149" s="2">
        <f t="shared" si="21"/>
        <v>2.806351926377252E-2</v>
      </c>
      <c r="G149" s="2">
        <f t="shared" si="21"/>
        <v>2.6488535300297759E-2</v>
      </c>
      <c r="H149" s="2">
        <f t="shared" si="22"/>
        <v>1.0594590809049775</v>
      </c>
      <c r="I149" s="2">
        <f t="shared" si="23"/>
        <v>51.443560628523137</v>
      </c>
    </row>
    <row r="150" spans="1:9" ht="13.5" x14ac:dyDescent="0.25">
      <c r="A150" s="3">
        <f>TITRES_STAT!B153</f>
        <v>42221</v>
      </c>
      <c r="B150" s="17">
        <f>TITRES_STAT!D153</f>
        <v>11.874000000000001</v>
      </c>
      <c r="C150" s="2">
        <f t="shared" si="18"/>
        <v>-3.5800000000000054E-2</v>
      </c>
      <c r="D150" s="2">
        <f t="shared" si="19"/>
        <v>0</v>
      </c>
      <c r="E150" s="2">
        <f t="shared" si="20"/>
        <v>3.5800000000000054E-2</v>
      </c>
      <c r="F150" s="2">
        <f t="shared" si="21"/>
        <v>2.6058982173503054E-2</v>
      </c>
      <c r="G150" s="2">
        <f t="shared" si="21"/>
        <v>2.7153639921705063E-2</v>
      </c>
      <c r="H150" s="2">
        <f t="shared" si="22"/>
        <v>0.9596865189581083</v>
      </c>
      <c r="I150" s="2">
        <f t="shared" si="23"/>
        <v>48.971430362665224</v>
      </c>
    </row>
    <row r="151" spans="1:9" ht="13.5" x14ac:dyDescent="0.25">
      <c r="A151" s="3">
        <f>TITRES_STAT!B154</f>
        <v>42222</v>
      </c>
      <c r="B151" s="17">
        <f>TITRES_STAT!D154</f>
        <v>11.8454</v>
      </c>
      <c r="C151" s="2">
        <f t="shared" si="18"/>
        <v>-2.8600000000000847E-2</v>
      </c>
      <c r="D151" s="2">
        <f t="shared" si="19"/>
        <v>0</v>
      </c>
      <c r="E151" s="2">
        <f t="shared" si="20"/>
        <v>2.8600000000000847E-2</v>
      </c>
      <c r="F151" s="2">
        <f t="shared" si="21"/>
        <v>2.4197626303967122E-2</v>
      </c>
      <c r="G151" s="2">
        <f t="shared" si="21"/>
        <v>2.7256951355869048E-2</v>
      </c>
      <c r="H151" s="2">
        <f t="shared" si="22"/>
        <v>0.887759822734424</v>
      </c>
      <c r="I151" s="2">
        <f t="shared" si="23"/>
        <v>47.027159495772196</v>
      </c>
    </row>
    <row r="152" spans="1:9" ht="13.5" x14ac:dyDescent="0.25">
      <c r="A152" s="3">
        <f>TITRES_STAT!B155</f>
        <v>42223</v>
      </c>
      <c r="B152" s="17">
        <f>TITRES_STAT!D155</f>
        <v>11.8025</v>
      </c>
      <c r="C152" s="2">
        <f t="shared" si="18"/>
        <v>-4.2899999999999494E-2</v>
      </c>
      <c r="D152" s="2">
        <f t="shared" si="19"/>
        <v>0</v>
      </c>
      <c r="E152" s="2">
        <f t="shared" si="20"/>
        <v>4.2899999999999494E-2</v>
      </c>
      <c r="F152" s="2">
        <f t="shared" si="21"/>
        <v>2.2469224425112327E-2</v>
      </c>
      <c r="G152" s="2">
        <f t="shared" si="21"/>
        <v>2.8374311973306938E-2</v>
      </c>
      <c r="H152" s="2">
        <f t="shared" si="22"/>
        <v>0.7918861414595777</v>
      </c>
      <c r="I152" s="2">
        <f t="shared" si="23"/>
        <v>44.192882747256931</v>
      </c>
    </row>
    <row r="153" spans="1:9" ht="13.5" x14ac:dyDescent="0.25">
      <c r="A153" s="3">
        <f>TITRES_STAT!B156</f>
        <v>42226</v>
      </c>
      <c r="B153" s="17">
        <f>TITRES_STAT!D156</f>
        <v>11.8025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2.086427982331859E-2</v>
      </c>
      <c r="G153" s="2">
        <f t="shared" si="21"/>
        <v>2.6347575403785014E-2</v>
      </c>
      <c r="H153" s="2">
        <f t="shared" si="22"/>
        <v>0.7918861414595777</v>
      </c>
      <c r="I153" s="2">
        <f t="shared" si="23"/>
        <v>44.192882747256931</v>
      </c>
    </row>
    <row r="154" spans="1:9" ht="13.5" x14ac:dyDescent="0.25">
      <c r="A154" s="3">
        <f>TITRES_STAT!B157</f>
        <v>42227</v>
      </c>
      <c r="B154" s="17">
        <f>TITRES_STAT!D157</f>
        <v>11.759600000000001</v>
      </c>
      <c r="C154" s="2">
        <f t="shared" si="18"/>
        <v>-4.2899999999999494E-2</v>
      </c>
      <c r="D154" s="2">
        <f t="shared" si="19"/>
        <v>0</v>
      </c>
      <c r="E154" s="2">
        <f t="shared" si="20"/>
        <v>4.2899999999999494E-2</v>
      </c>
      <c r="F154" s="2">
        <f t="shared" si="21"/>
        <v>1.9373974121652978E-2</v>
      </c>
      <c r="G154" s="2">
        <f t="shared" si="21"/>
        <v>2.7529891446371763E-2</v>
      </c>
      <c r="H154" s="2">
        <f t="shared" si="22"/>
        <v>0.70374320797426626</v>
      </c>
      <c r="I154" s="2">
        <f t="shared" si="23"/>
        <v>41.305708787594227</v>
      </c>
    </row>
    <row r="155" spans="1:9" ht="13.5" x14ac:dyDescent="0.25">
      <c r="A155" s="3">
        <f>TITRES_STAT!B158</f>
        <v>42228</v>
      </c>
      <c r="B155" s="17">
        <f>TITRES_STAT!D158</f>
        <v>11.5951</v>
      </c>
      <c r="C155" s="2">
        <f t="shared" si="18"/>
        <v>-0.16450000000000031</v>
      </c>
      <c r="D155" s="2">
        <f t="shared" si="19"/>
        <v>0</v>
      </c>
      <c r="E155" s="2">
        <f t="shared" si="20"/>
        <v>0.16450000000000031</v>
      </c>
      <c r="F155" s="2">
        <f t="shared" si="21"/>
        <v>1.7990118827249192E-2</v>
      </c>
      <c r="G155" s="2">
        <f t="shared" si="21"/>
        <v>3.7313470628773805E-2</v>
      </c>
      <c r="H155" s="2">
        <f t="shared" si="22"/>
        <v>0.48213469623960259</v>
      </c>
      <c r="I155" s="2">
        <f t="shared" si="23"/>
        <v>32.529748980497558</v>
      </c>
    </row>
    <row r="156" spans="1:9" ht="13.5" x14ac:dyDescent="0.25">
      <c r="A156" s="3">
        <f>TITRES_STAT!B159</f>
        <v>42230</v>
      </c>
      <c r="B156" s="17">
        <f>TITRES_STAT!D159</f>
        <v>11.587899999999999</v>
      </c>
      <c r="C156" s="2">
        <f t="shared" si="18"/>
        <v>-7.2000000000009834E-3</v>
      </c>
      <c r="D156" s="2">
        <f t="shared" si="19"/>
        <v>0</v>
      </c>
      <c r="E156" s="2">
        <f t="shared" si="20"/>
        <v>7.2000000000009834E-3</v>
      </c>
      <c r="F156" s="2">
        <f t="shared" si="21"/>
        <v>1.6705110339588537E-2</v>
      </c>
      <c r="G156" s="2">
        <f t="shared" si="21"/>
        <v>3.5162508441004318E-2</v>
      </c>
      <c r="H156" s="2">
        <f t="shared" si="22"/>
        <v>0.47508300972373407</v>
      </c>
      <c r="I156" s="2">
        <f t="shared" si="23"/>
        <v>32.207205058426609</v>
      </c>
    </row>
    <row r="157" spans="1:9" ht="13.5" x14ac:dyDescent="0.25">
      <c r="A157" s="3">
        <f>TITRES_STAT!B160</f>
        <v>42233</v>
      </c>
      <c r="B157" s="17">
        <f>TITRES_STAT!D160</f>
        <v>11.5235</v>
      </c>
      <c r="C157" s="2">
        <f t="shared" si="18"/>
        <v>-6.4399999999999125E-2</v>
      </c>
      <c r="D157" s="2">
        <f t="shared" si="19"/>
        <v>0</v>
      </c>
      <c r="E157" s="2">
        <f t="shared" si="20"/>
        <v>6.4399999999999125E-2</v>
      </c>
      <c r="F157" s="2">
        <f t="shared" ref="F157:G172" si="24">((F156*13)+D157)/14</f>
        <v>1.5511888172475069E-2</v>
      </c>
      <c r="G157" s="2">
        <f t="shared" si="24"/>
        <v>3.7250900695218234E-2</v>
      </c>
      <c r="H157" s="2">
        <f t="shared" si="22"/>
        <v>0.41641645927950072</v>
      </c>
      <c r="I157" s="2">
        <f t="shared" si="23"/>
        <v>29.399295422712214</v>
      </c>
    </row>
    <row r="158" spans="1:9" ht="13.5" x14ac:dyDescent="0.25">
      <c r="A158" s="3">
        <f>TITRES_STAT!B161</f>
        <v>42234</v>
      </c>
      <c r="B158" s="17">
        <f>TITRES_STAT!D161</f>
        <v>11.516400000000001</v>
      </c>
      <c r="C158" s="2">
        <f t="shared" si="18"/>
        <v>-7.0999999999994401E-3</v>
      </c>
      <c r="D158" s="2">
        <f t="shared" si="19"/>
        <v>0</v>
      </c>
      <c r="E158" s="2">
        <f t="shared" si="20"/>
        <v>7.0999999999994401E-3</v>
      </c>
      <c r="F158" s="2">
        <f t="shared" si="24"/>
        <v>1.440389616015542E-2</v>
      </c>
      <c r="G158" s="2">
        <f t="shared" si="24"/>
        <v>3.5097264931274033E-2</v>
      </c>
      <c r="H158" s="2">
        <f t="shared" si="22"/>
        <v>0.41039939118790353</v>
      </c>
      <c r="I158" s="2">
        <f t="shared" si="23"/>
        <v>29.098097585127732</v>
      </c>
    </row>
    <row r="159" spans="1:9" ht="13.5" x14ac:dyDescent="0.25">
      <c r="A159" s="3">
        <f>TITRES_STAT!B162</f>
        <v>42235</v>
      </c>
      <c r="B159" s="17">
        <f>TITRES_STAT!D162</f>
        <v>11.4878</v>
      </c>
      <c r="C159" s="2">
        <f t="shared" si="18"/>
        <v>-2.8600000000000847E-2</v>
      </c>
      <c r="D159" s="2">
        <f t="shared" si="19"/>
        <v>0</v>
      </c>
      <c r="E159" s="2">
        <f t="shared" si="20"/>
        <v>2.8600000000000847E-2</v>
      </c>
      <c r="F159" s="2">
        <f t="shared" si="24"/>
        <v>1.3375046434430033E-2</v>
      </c>
      <c r="G159" s="2">
        <f t="shared" si="24"/>
        <v>3.4633174579040235E-2</v>
      </c>
      <c r="H159" s="2">
        <f t="shared" si="22"/>
        <v>0.38619175391806332</v>
      </c>
      <c r="I159" s="2">
        <f t="shared" si="23"/>
        <v>27.859908474169927</v>
      </c>
    </row>
    <row r="160" spans="1:9" ht="13.5" x14ac:dyDescent="0.25">
      <c r="A160" s="3">
        <f>TITRES_STAT!B163</f>
        <v>42236</v>
      </c>
      <c r="B160" s="17">
        <f>TITRES_STAT!D163</f>
        <v>11.444900000000001</v>
      </c>
      <c r="C160" s="2">
        <f t="shared" si="18"/>
        <v>-4.2899999999999494E-2</v>
      </c>
      <c r="D160" s="2">
        <f t="shared" si="19"/>
        <v>0</v>
      </c>
      <c r="E160" s="2">
        <f t="shared" si="20"/>
        <v>4.2899999999999494E-2</v>
      </c>
      <c r="F160" s="2">
        <f t="shared" si="24"/>
        <v>1.2419685974827888E-2</v>
      </c>
      <c r="G160" s="2">
        <f t="shared" si="24"/>
        <v>3.5223662109108753E-2</v>
      </c>
      <c r="H160" s="2">
        <f t="shared" si="22"/>
        <v>0.35259496688211156</v>
      </c>
      <c r="I160" s="2">
        <f t="shared" si="23"/>
        <v>26.06803777296939</v>
      </c>
    </row>
    <row r="161" spans="1:9" ht="13.5" x14ac:dyDescent="0.25">
      <c r="A161" s="3">
        <f>TITRES_STAT!B164</f>
        <v>42237</v>
      </c>
      <c r="B161" s="17">
        <f>TITRES_STAT!D164</f>
        <v>11.452</v>
      </c>
      <c r="C161" s="2">
        <f t="shared" si="18"/>
        <v>7.0999999999994401E-3</v>
      </c>
      <c r="D161" s="2">
        <f t="shared" si="19"/>
        <v>7.0999999999994401E-3</v>
      </c>
      <c r="E161" s="2">
        <f t="shared" si="20"/>
        <v>0</v>
      </c>
      <c r="F161" s="2">
        <f t="shared" si="24"/>
        <v>1.2039708405197285E-2</v>
      </c>
      <c r="G161" s="2">
        <f t="shared" si="24"/>
        <v>3.2707686244172411E-2</v>
      </c>
      <c r="H161" s="2">
        <f t="shared" si="22"/>
        <v>0.36810027818285135</v>
      </c>
      <c r="I161" s="2">
        <f t="shared" si="23"/>
        <v>26.905942791837759</v>
      </c>
    </row>
    <row r="162" spans="1:9" ht="13.5" x14ac:dyDescent="0.25">
      <c r="A162" s="3">
        <f>TITRES_STAT!B165</f>
        <v>42240</v>
      </c>
      <c r="B162" s="17">
        <f>TITRES_STAT!D165</f>
        <v>11.4735</v>
      </c>
      <c r="C162" s="2">
        <f t="shared" si="18"/>
        <v>2.1499999999999631E-2</v>
      </c>
      <c r="D162" s="2">
        <f t="shared" si="19"/>
        <v>2.1499999999999631E-2</v>
      </c>
      <c r="E162" s="2">
        <f t="shared" si="20"/>
        <v>0</v>
      </c>
      <c r="F162" s="2">
        <f t="shared" si="24"/>
        <v>1.2715443519111738E-2</v>
      </c>
      <c r="G162" s="2">
        <f t="shared" si="24"/>
        <v>3.0371422941017238E-2</v>
      </c>
      <c r="H162" s="2">
        <f t="shared" si="22"/>
        <v>0.41866472782015318</v>
      </c>
      <c r="I162" s="2">
        <f t="shared" si="23"/>
        <v>29.51118186066779</v>
      </c>
    </row>
    <row r="163" spans="1:9" ht="13.5" x14ac:dyDescent="0.25">
      <c r="A163" s="3">
        <f>TITRES_STAT!B166</f>
        <v>42241</v>
      </c>
      <c r="B163" s="17">
        <f>TITRES_STAT!D166</f>
        <v>11.5092</v>
      </c>
      <c r="C163" s="2">
        <f t="shared" si="18"/>
        <v>3.5700000000000287E-2</v>
      </c>
      <c r="D163" s="2">
        <f t="shared" si="19"/>
        <v>3.5700000000000287E-2</v>
      </c>
      <c r="E163" s="2">
        <f t="shared" si="20"/>
        <v>0</v>
      </c>
      <c r="F163" s="2">
        <f t="shared" si="24"/>
        <v>1.435719755346092E-2</v>
      </c>
      <c r="G163" s="2">
        <f t="shared" si="24"/>
        <v>2.8202035588087433E-2</v>
      </c>
      <c r="H163" s="2">
        <f t="shared" si="22"/>
        <v>0.50908373293186726</v>
      </c>
      <c r="I163" s="2">
        <f t="shared" si="23"/>
        <v>33.734624648217022</v>
      </c>
    </row>
    <row r="164" spans="1:9" ht="13.5" x14ac:dyDescent="0.25">
      <c r="A164" s="3">
        <f>TITRES_STAT!B167</f>
        <v>42242</v>
      </c>
      <c r="B164" s="17">
        <f>TITRES_STAT!D167</f>
        <v>11.444900000000001</v>
      </c>
      <c r="C164" s="2">
        <f t="shared" si="18"/>
        <v>-6.4299999999999358E-2</v>
      </c>
      <c r="D164" s="2">
        <f t="shared" si="19"/>
        <v>0</v>
      </c>
      <c r="E164" s="2">
        <f t="shared" si="20"/>
        <v>6.4299999999999358E-2</v>
      </c>
      <c r="F164" s="2">
        <f t="shared" si="24"/>
        <v>1.3331683442499425E-2</v>
      </c>
      <c r="G164" s="2">
        <f t="shared" si="24"/>
        <v>3.0780461617509716E-2</v>
      </c>
      <c r="H164" s="2">
        <f t="shared" si="22"/>
        <v>0.4331216213767109</v>
      </c>
      <c r="I164" s="2">
        <f t="shared" si="23"/>
        <v>30.222251546288007</v>
      </c>
    </row>
    <row r="165" spans="1:9" ht="13.5" x14ac:dyDescent="0.25">
      <c r="A165" s="3">
        <f>TITRES_STAT!B168</f>
        <v>42243</v>
      </c>
      <c r="B165" s="17">
        <f>TITRES_STAT!D168</f>
        <v>11.494899999999999</v>
      </c>
      <c r="C165" s="2">
        <f t="shared" si="18"/>
        <v>4.9999999999998934E-2</v>
      </c>
      <c r="D165" s="2">
        <f t="shared" si="19"/>
        <v>4.9999999999998934E-2</v>
      </c>
      <c r="E165" s="2">
        <f t="shared" si="20"/>
        <v>0</v>
      </c>
      <c r="F165" s="2">
        <f t="shared" si="24"/>
        <v>1.5950848910892247E-2</v>
      </c>
      <c r="G165" s="2">
        <f t="shared" si="24"/>
        <v>2.8581857216259023E-2</v>
      </c>
      <c r="H165" s="2">
        <f t="shared" si="22"/>
        <v>0.55807601270285812</v>
      </c>
      <c r="I165" s="2">
        <f t="shared" si="23"/>
        <v>35.81827896411427</v>
      </c>
    </row>
    <row r="166" spans="1:9" ht="13.5" x14ac:dyDescent="0.25">
      <c r="A166" s="3">
        <f>TITRES_STAT!B169</f>
        <v>42244</v>
      </c>
      <c r="B166" s="17">
        <f>TITRES_STAT!D169</f>
        <v>11.444900000000001</v>
      </c>
      <c r="C166" s="2">
        <f t="shared" si="18"/>
        <v>-4.9999999999998934E-2</v>
      </c>
      <c r="D166" s="2">
        <f t="shared" si="19"/>
        <v>0</v>
      </c>
      <c r="E166" s="2">
        <f t="shared" si="20"/>
        <v>4.9999999999998934E-2</v>
      </c>
      <c r="F166" s="2">
        <f t="shared" si="24"/>
        <v>1.4811502560114228E-2</v>
      </c>
      <c r="G166" s="2">
        <f t="shared" si="24"/>
        <v>3.0111724557954734E-2</v>
      </c>
      <c r="H166" s="2">
        <f t="shared" si="22"/>
        <v>0.49188489791101703</v>
      </c>
      <c r="I166" s="2">
        <f t="shared" si="23"/>
        <v>32.970700259769998</v>
      </c>
    </row>
    <row r="167" spans="1:9" ht="13.5" x14ac:dyDescent="0.25">
      <c r="A167" s="3">
        <f>TITRES_STAT!B170</f>
        <v>42247</v>
      </c>
      <c r="B167" s="17">
        <f>TITRES_STAT!D170</f>
        <v>11.5808</v>
      </c>
      <c r="C167" s="2">
        <f t="shared" si="18"/>
        <v>0.13589999999999947</v>
      </c>
      <c r="D167" s="2">
        <f t="shared" si="19"/>
        <v>0.13589999999999947</v>
      </c>
      <c r="E167" s="2">
        <f t="shared" si="20"/>
        <v>0</v>
      </c>
      <c r="F167" s="2">
        <f t="shared" si="24"/>
        <v>2.3460680948677457E-2</v>
      </c>
      <c r="G167" s="2">
        <f t="shared" si="24"/>
        <v>2.7960887089529398E-2</v>
      </c>
      <c r="H167" s="2">
        <f t="shared" si="22"/>
        <v>0.83905352764944474</v>
      </c>
      <c r="I167" s="2">
        <f t="shared" si="23"/>
        <v>45.624203702317843</v>
      </c>
    </row>
    <row r="168" spans="1:9" ht="13.5" x14ac:dyDescent="0.25">
      <c r="A168" s="3">
        <f>TITRES_STAT!B171</f>
        <v>42248</v>
      </c>
      <c r="B168" s="17">
        <f>TITRES_STAT!D171</f>
        <v>11.516400000000001</v>
      </c>
      <c r="C168" s="2">
        <f t="shared" si="18"/>
        <v>-6.4399999999999125E-2</v>
      </c>
      <c r="D168" s="2">
        <f t="shared" si="19"/>
        <v>0</v>
      </c>
      <c r="E168" s="2">
        <f t="shared" si="20"/>
        <v>6.4399999999999125E-2</v>
      </c>
      <c r="F168" s="2">
        <f t="shared" si="24"/>
        <v>2.1784918023771922E-2</v>
      </c>
      <c r="G168" s="2">
        <f t="shared" si="24"/>
        <v>3.0563680868848666E-2</v>
      </c>
      <c r="H168" s="2">
        <f t="shared" si="22"/>
        <v>0.71277141379838527</v>
      </c>
      <c r="I168" s="2">
        <f t="shared" si="23"/>
        <v>41.615092828860554</v>
      </c>
    </row>
    <row r="169" spans="1:9" ht="13.5" x14ac:dyDescent="0.25">
      <c r="A169" s="3">
        <f>TITRES_STAT!B172</f>
        <v>42249</v>
      </c>
      <c r="B169" s="17">
        <f>TITRES_STAT!D172</f>
        <v>11.444900000000001</v>
      </c>
      <c r="C169" s="2">
        <f t="shared" si="18"/>
        <v>-7.1500000000000341E-2</v>
      </c>
      <c r="D169" s="2">
        <f t="shared" si="19"/>
        <v>0</v>
      </c>
      <c r="E169" s="2">
        <f t="shared" si="20"/>
        <v>7.1500000000000341E-2</v>
      </c>
      <c r="F169" s="2">
        <f t="shared" si="24"/>
        <v>2.0228852450645356E-2</v>
      </c>
      <c r="G169" s="2">
        <f t="shared" si="24"/>
        <v>3.3487703663930932E-2</v>
      </c>
      <c r="H169" s="2">
        <f t="shared" si="22"/>
        <v>0.60406806789901002</v>
      </c>
      <c r="I169" s="2">
        <f t="shared" si="23"/>
        <v>37.65850589434222</v>
      </c>
    </row>
    <row r="170" spans="1:9" ht="13.5" x14ac:dyDescent="0.25">
      <c r="A170" s="3">
        <f>TITRES_STAT!B173</f>
        <v>42250</v>
      </c>
      <c r="B170" s="17">
        <f>TITRES_STAT!D173</f>
        <v>11.4305</v>
      </c>
      <c r="C170" s="2">
        <f t="shared" si="18"/>
        <v>-1.440000000000019E-2</v>
      </c>
      <c r="D170" s="2">
        <f t="shared" si="19"/>
        <v>0</v>
      </c>
      <c r="E170" s="2">
        <f t="shared" si="20"/>
        <v>1.440000000000019E-2</v>
      </c>
      <c r="F170" s="2">
        <f t="shared" si="24"/>
        <v>1.8783934418456404E-2</v>
      </c>
      <c r="G170" s="2">
        <f t="shared" si="24"/>
        <v>3.212429625936445E-2</v>
      </c>
      <c r="H170" s="2">
        <f t="shared" si="22"/>
        <v>0.58472672107115065</v>
      </c>
      <c r="I170" s="2">
        <f t="shared" si="23"/>
        <v>36.897637510391782</v>
      </c>
    </row>
    <row r="171" spans="1:9" ht="13.5" x14ac:dyDescent="0.25">
      <c r="A171" s="3">
        <f>TITRES_STAT!B174</f>
        <v>42251</v>
      </c>
      <c r="B171" s="17">
        <f>TITRES_STAT!D174</f>
        <v>11.4305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1.7442224817138089E-2</v>
      </c>
      <c r="G171" s="2">
        <f t="shared" si="24"/>
        <v>2.9829703669409846E-2</v>
      </c>
      <c r="H171" s="2">
        <f t="shared" si="22"/>
        <v>0.58472672107115065</v>
      </c>
      <c r="I171" s="2">
        <f t="shared" si="23"/>
        <v>36.897637510391782</v>
      </c>
    </row>
    <row r="172" spans="1:9" ht="13.5" x14ac:dyDescent="0.25">
      <c r="A172" s="3">
        <f>TITRES_STAT!B175</f>
        <v>42254</v>
      </c>
      <c r="B172" s="17">
        <f>TITRES_STAT!D175</f>
        <v>11.3733</v>
      </c>
      <c r="C172" s="2">
        <f t="shared" si="18"/>
        <v>-5.7199999999999918E-2</v>
      </c>
      <c r="D172" s="2">
        <f t="shared" si="19"/>
        <v>0</v>
      </c>
      <c r="E172" s="2">
        <f t="shared" si="20"/>
        <v>5.7199999999999918E-2</v>
      </c>
      <c r="F172" s="2">
        <f t="shared" si="24"/>
        <v>1.6196351615913939E-2</v>
      </c>
      <c r="G172" s="2">
        <f t="shared" si="24"/>
        <v>3.1784724835880566E-2</v>
      </c>
      <c r="H172" s="2">
        <f t="shared" si="22"/>
        <v>0.50956400282032621</v>
      </c>
      <c r="I172" s="2">
        <f t="shared" si="23"/>
        <v>33.755707069611177</v>
      </c>
    </row>
    <row r="173" spans="1:9" ht="13.5" x14ac:dyDescent="0.25">
      <c r="A173" s="3">
        <f>TITRES_STAT!B176</f>
        <v>42255</v>
      </c>
      <c r="B173" s="17">
        <f>TITRES_STAT!D176</f>
        <v>11.4377</v>
      </c>
      <c r="C173" s="2">
        <f t="shared" si="18"/>
        <v>6.4399999999999125E-2</v>
      </c>
      <c r="D173" s="2">
        <f t="shared" si="19"/>
        <v>6.4399999999999125E-2</v>
      </c>
      <c r="E173" s="2">
        <f t="shared" si="20"/>
        <v>0</v>
      </c>
      <c r="F173" s="2">
        <f t="shared" ref="F173:G188" si="25">((F172*13)+D173)/14</f>
        <v>1.9639469357634307E-2</v>
      </c>
      <c r="G173" s="2">
        <f t="shared" si="25"/>
        <v>2.9514387347603383E-2</v>
      </c>
      <c r="H173" s="2">
        <f t="shared" si="22"/>
        <v>0.66542019410167652</v>
      </c>
      <c r="I173" s="2">
        <f t="shared" si="23"/>
        <v>39.955093402755487</v>
      </c>
    </row>
    <row r="174" spans="1:9" ht="13.5" x14ac:dyDescent="0.25">
      <c r="A174" s="3">
        <f>TITRES_STAT!B177</f>
        <v>42256</v>
      </c>
      <c r="B174" s="17">
        <f>TITRES_STAT!D177</f>
        <v>11.444900000000001</v>
      </c>
      <c r="C174" s="2">
        <f t="shared" si="18"/>
        <v>7.2000000000009834E-3</v>
      </c>
      <c r="D174" s="2">
        <f t="shared" si="19"/>
        <v>7.2000000000009834E-3</v>
      </c>
      <c r="E174" s="2">
        <f t="shared" si="20"/>
        <v>0</v>
      </c>
      <c r="F174" s="2">
        <f t="shared" si="25"/>
        <v>1.8750935832089068E-2</v>
      </c>
      <c r="G174" s="2">
        <f t="shared" si="25"/>
        <v>2.7406216822774571E-2</v>
      </c>
      <c r="H174" s="2">
        <f t="shared" si="22"/>
        <v>0.68418548803521972</v>
      </c>
      <c r="I174" s="2">
        <f t="shared" si="23"/>
        <v>40.624117289681337</v>
      </c>
    </row>
    <row r="175" spans="1:9" ht="13.5" x14ac:dyDescent="0.25">
      <c r="A175" s="3">
        <f>TITRES_STAT!B178</f>
        <v>42257</v>
      </c>
      <c r="B175" s="17">
        <f>TITRES_STAT!D178</f>
        <v>11.444900000000001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1.7411583272654133E-2</v>
      </c>
      <c r="G175" s="2">
        <f t="shared" si="25"/>
        <v>2.5448629906862103E-2</v>
      </c>
      <c r="H175" s="2">
        <f t="shared" si="22"/>
        <v>0.68418548803521961</v>
      </c>
      <c r="I175" s="2">
        <f t="shared" si="23"/>
        <v>40.624117289681337</v>
      </c>
    </row>
    <row r="176" spans="1:9" ht="13.5" x14ac:dyDescent="0.25">
      <c r="A176" s="3">
        <f>TITRES_STAT!B179</f>
        <v>42258</v>
      </c>
      <c r="B176" s="17">
        <f>TITRES_STAT!D179</f>
        <v>11.4377</v>
      </c>
      <c r="C176" s="2">
        <f t="shared" si="18"/>
        <v>-7.2000000000009834E-3</v>
      </c>
      <c r="D176" s="2">
        <f t="shared" si="19"/>
        <v>0</v>
      </c>
      <c r="E176" s="2">
        <f t="shared" si="20"/>
        <v>7.2000000000009834E-3</v>
      </c>
      <c r="F176" s="2">
        <f t="shared" si="25"/>
        <v>1.6167898753178839E-2</v>
      </c>
      <c r="G176" s="2">
        <f t="shared" si="25"/>
        <v>2.4145156342086308E-2</v>
      </c>
      <c r="H176" s="2">
        <f t="shared" si="22"/>
        <v>0.66961251043950876</v>
      </c>
      <c r="I176" s="2">
        <f t="shared" si="23"/>
        <v>40.105863261843908</v>
      </c>
    </row>
    <row r="177" spans="1:9" ht="13.5" x14ac:dyDescent="0.25">
      <c r="A177" s="3">
        <f>TITRES_STAT!B180</f>
        <v>42261</v>
      </c>
      <c r="B177" s="17">
        <f>TITRES_STAT!D180</f>
        <v>11.4305</v>
      </c>
      <c r="C177" s="2">
        <f t="shared" si="18"/>
        <v>-7.199999999999207E-3</v>
      </c>
      <c r="D177" s="2">
        <f t="shared" si="19"/>
        <v>0</v>
      </c>
      <c r="E177" s="2">
        <f t="shared" si="20"/>
        <v>7.199999999999207E-3</v>
      </c>
      <c r="F177" s="2">
        <f t="shared" si="25"/>
        <v>1.5013048842237493E-2</v>
      </c>
      <c r="G177" s="2">
        <f t="shared" si="25"/>
        <v>2.2934788031937232E-2</v>
      </c>
      <c r="H177" s="2">
        <f t="shared" si="22"/>
        <v>0.65459723548922577</v>
      </c>
      <c r="I177" s="2">
        <f t="shared" si="23"/>
        <v>39.562331028292611</v>
      </c>
    </row>
    <row r="178" spans="1:9" ht="13.5" x14ac:dyDescent="0.25">
      <c r="A178" s="3">
        <f>TITRES_STAT!B181</f>
        <v>42262</v>
      </c>
      <c r="B178" s="17">
        <f>TITRES_STAT!D181</f>
        <v>11.4091</v>
      </c>
      <c r="C178" s="2">
        <f t="shared" si="18"/>
        <v>-2.1399999999999864E-2</v>
      </c>
      <c r="D178" s="2">
        <f t="shared" si="19"/>
        <v>0</v>
      </c>
      <c r="E178" s="2">
        <f t="shared" si="20"/>
        <v>2.1399999999999864E-2</v>
      </c>
      <c r="F178" s="2">
        <f t="shared" si="25"/>
        <v>1.39406882106491E-2</v>
      </c>
      <c r="G178" s="2">
        <f t="shared" si="25"/>
        <v>2.2825160315370276E-2</v>
      </c>
      <c r="H178" s="2">
        <f t="shared" si="22"/>
        <v>0.61075970630802345</v>
      </c>
      <c r="I178" s="2">
        <f t="shared" si="23"/>
        <v>37.917493460767552</v>
      </c>
    </row>
    <row r="179" spans="1:9" ht="13.5" x14ac:dyDescent="0.25">
      <c r="A179" s="3">
        <f>TITRES_STAT!B182</f>
        <v>42263</v>
      </c>
      <c r="B179" s="17">
        <f>TITRES_STAT!D182</f>
        <v>11.3376</v>
      </c>
      <c r="C179" s="2">
        <f t="shared" si="18"/>
        <v>-7.1500000000000341E-2</v>
      </c>
      <c r="D179" s="2">
        <f t="shared" si="19"/>
        <v>0</v>
      </c>
      <c r="E179" s="2">
        <f t="shared" si="20"/>
        <v>7.1500000000000341E-2</v>
      </c>
      <c r="F179" s="2">
        <f t="shared" si="25"/>
        <v>1.2944924767031308E-2</v>
      </c>
      <c r="G179" s="2">
        <f t="shared" si="25"/>
        <v>2.6301934578558138E-2</v>
      </c>
      <c r="H179" s="2">
        <f t="shared" si="22"/>
        <v>0.49216625979992623</v>
      </c>
      <c r="I179" s="2">
        <f t="shared" si="23"/>
        <v>32.983339260459971</v>
      </c>
    </row>
    <row r="180" spans="1:9" ht="13.5" x14ac:dyDescent="0.25">
      <c r="A180" s="3">
        <f>TITRES_STAT!B183</f>
        <v>42264</v>
      </c>
      <c r="B180" s="17">
        <f>TITRES_STAT!D183</f>
        <v>11.366199999999999</v>
      </c>
      <c r="C180" s="2">
        <f t="shared" si="18"/>
        <v>2.8599999999999071E-2</v>
      </c>
      <c r="D180" s="2">
        <f t="shared" si="19"/>
        <v>2.8599999999999071E-2</v>
      </c>
      <c r="E180" s="2">
        <f t="shared" si="20"/>
        <v>0</v>
      </c>
      <c r="F180" s="2">
        <f t="shared" si="25"/>
        <v>1.4063144426529006E-2</v>
      </c>
      <c r="G180" s="2">
        <f t="shared" si="25"/>
        <v>2.4423224965803986E-2</v>
      </c>
      <c r="H180" s="2">
        <f t="shared" si="22"/>
        <v>0.57581029721584365</v>
      </c>
      <c r="I180" s="2">
        <f t="shared" si="23"/>
        <v>36.540584753963763</v>
      </c>
    </row>
    <row r="181" spans="1:9" ht="13.5" x14ac:dyDescent="0.25">
      <c r="A181" s="3">
        <f>TITRES_STAT!B184</f>
        <v>42265</v>
      </c>
      <c r="B181" s="17">
        <f>TITRES_STAT!D184</f>
        <v>11.3733</v>
      </c>
      <c r="C181" s="2">
        <f t="shared" si="18"/>
        <v>7.1000000000012164E-3</v>
      </c>
      <c r="D181" s="2">
        <f t="shared" si="19"/>
        <v>7.1000000000012164E-3</v>
      </c>
      <c r="E181" s="2">
        <f t="shared" si="20"/>
        <v>0</v>
      </c>
      <c r="F181" s="2">
        <f t="shared" si="25"/>
        <v>1.3565776967491307E-2</v>
      </c>
      <c r="G181" s="2">
        <f t="shared" si="25"/>
        <v>2.2678708896817983E-2</v>
      </c>
      <c r="H181" s="2">
        <f t="shared" si="22"/>
        <v>0.59817236639051807</v>
      </c>
      <c r="I181" s="2">
        <f t="shared" si="23"/>
        <v>37.428526419931408</v>
      </c>
    </row>
    <row r="182" spans="1:9" ht="13.5" x14ac:dyDescent="0.25">
      <c r="A182" s="3">
        <f>TITRES_STAT!B185</f>
        <v>42268</v>
      </c>
      <c r="B182" s="17">
        <f>TITRES_STAT!D185</f>
        <v>11.330399999999999</v>
      </c>
      <c r="C182" s="2">
        <f t="shared" si="18"/>
        <v>-4.290000000000127E-2</v>
      </c>
      <c r="D182" s="2">
        <f t="shared" si="19"/>
        <v>0</v>
      </c>
      <c r="E182" s="2">
        <f t="shared" si="20"/>
        <v>4.290000000000127E-2</v>
      </c>
      <c r="F182" s="2">
        <f t="shared" si="25"/>
        <v>1.2596792898384784E-2</v>
      </c>
      <c r="G182" s="2">
        <f t="shared" si="25"/>
        <v>2.4123086832759648E-2</v>
      </c>
      <c r="H182" s="2">
        <f t="shared" si="22"/>
        <v>0.52218826660600004</v>
      </c>
      <c r="I182" s="2">
        <f t="shared" si="23"/>
        <v>34.305103912692431</v>
      </c>
    </row>
    <row r="183" spans="1:9" ht="13.5" x14ac:dyDescent="0.25">
      <c r="A183" s="3">
        <f>TITRES_STAT!B186</f>
        <v>42269</v>
      </c>
      <c r="B183" s="17">
        <f>TITRES_STAT!D186</f>
        <v>11.2303</v>
      </c>
      <c r="C183" s="2">
        <f t="shared" si="18"/>
        <v>-0.10009999999999941</v>
      </c>
      <c r="D183" s="2">
        <f t="shared" si="19"/>
        <v>0</v>
      </c>
      <c r="E183" s="2">
        <f t="shared" si="20"/>
        <v>0.10009999999999941</v>
      </c>
      <c r="F183" s="2">
        <f t="shared" si="25"/>
        <v>1.1697021977071584E-2</v>
      </c>
      <c r="G183" s="2">
        <f t="shared" si="25"/>
        <v>2.95500092018482E-2</v>
      </c>
      <c r="H183" s="2">
        <f t="shared" si="22"/>
        <v>0.39583818391298486</v>
      </c>
      <c r="I183" s="2">
        <f t="shared" si="23"/>
        <v>28.358457912601494</v>
      </c>
    </row>
    <row r="184" spans="1:9" ht="13.5" x14ac:dyDescent="0.25">
      <c r="A184" s="3">
        <f>TITRES_STAT!B187</f>
        <v>42270</v>
      </c>
      <c r="B184" s="17">
        <f>TITRES_STAT!D187</f>
        <v>11.1587</v>
      </c>
      <c r="C184" s="2">
        <f t="shared" si="18"/>
        <v>-7.1600000000000108E-2</v>
      </c>
      <c r="D184" s="2">
        <f t="shared" si="19"/>
        <v>0</v>
      </c>
      <c r="E184" s="2">
        <f t="shared" si="20"/>
        <v>7.1600000000000108E-2</v>
      </c>
      <c r="F184" s="2">
        <f t="shared" si="25"/>
        <v>1.0861520407280756E-2</v>
      </c>
      <c r="G184" s="2">
        <f t="shared" si="25"/>
        <v>3.2553579973144765E-2</v>
      </c>
      <c r="H184" s="2">
        <f t="shared" si="22"/>
        <v>0.33365056673462701</v>
      </c>
      <c r="I184" s="2">
        <f t="shared" si="23"/>
        <v>25.01784013420793</v>
      </c>
    </row>
    <row r="185" spans="1:9" ht="13.5" x14ac:dyDescent="0.25">
      <c r="A185" s="3">
        <f>TITRES_STAT!B188</f>
        <v>42275</v>
      </c>
      <c r="B185" s="17">
        <f>TITRES_STAT!D188</f>
        <v>11.1587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1.0085697521046415E-2</v>
      </c>
      <c r="G185" s="2">
        <f t="shared" si="25"/>
        <v>3.0228324260777283E-2</v>
      </c>
      <c r="H185" s="2">
        <f t="shared" si="22"/>
        <v>0.33365056673462701</v>
      </c>
      <c r="I185" s="2">
        <f t="shared" si="23"/>
        <v>25.01784013420793</v>
      </c>
    </row>
    <row r="186" spans="1:9" ht="13.5" x14ac:dyDescent="0.25">
      <c r="A186" s="3">
        <f>TITRES_STAT!B189</f>
        <v>42276</v>
      </c>
      <c r="B186" s="17">
        <f>TITRES_STAT!D189</f>
        <v>11.1516</v>
      </c>
      <c r="C186" s="2">
        <f t="shared" si="18"/>
        <v>-7.0999999999994401E-3</v>
      </c>
      <c r="D186" s="2">
        <f t="shared" si="19"/>
        <v>0</v>
      </c>
      <c r="E186" s="2">
        <f t="shared" si="20"/>
        <v>7.0999999999994401E-3</v>
      </c>
      <c r="F186" s="2">
        <f t="shared" si="25"/>
        <v>9.3652905552573853E-3</v>
      </c>
      <c r="G186" s="2">
        <f t="shared" si="25"/>
        <v>2.8576301099293152E-2</v>
      </c>
      <c r="H186" s="2">
        <f t="shared" si="22"/>
        <v>0.32772927898247267</v>
      </c>
      <c r="I186" s="2">
        <f t="shared" si="23"/>
        <v>24.683441434208135</v>
      </c>
    </row>
    <row r="187" spans="1:9" ht="13.5" x14ac:dyDescent="0.25">
      <c r="A187" s="3">
        <f>TITRES_STAT!B190</f>
        <v>42277</v>
      </c>
      <c r="B187" s="17">
        <f>TITRES_STAT!D190</f>
        <v>11.1516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8.6963412298818581E-3</v>
      </c>
      <c r="G187" s="2">
        <f t="shared" si="25"/>
        <v>2.6535136735057925E-2</v>
      </c>
      <c r="H187" s="2">
        <f t="shared" si="22"/>
        <v>0.32772927898247267</v>
      </c>
      <c r="I187" s="2">
        <f t="shared" si="23"/>
        <v>24.683441434208135</v>
      </c>
    </row>
    <row r="188" spans="1:9" ht="13.5" x14ac:dyDescent="0.25">
      <c r="A188" s="3">
        <f>TITRES_STAT!B191</f>
        <v>42278</v>
      </c>
      <c r="B188" s="17">
        <f>TITRES_STAT!D191</f>
        <v>11.1516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8.0751739991760108E-3</v>
      </c>
      <c r="G188" s="2">
        <f t="shared" si="25"/>
        <v>2.4639769825410933E-2</v>
      </c>
      <c r="H188" s="2">
        <f t="shared" si="22"/>
        <v>0.32772927898247262</v>
      </c>
      <c r="I188" s="2">
        <f t="shared" si="23"/>
        <v>24.683441434208135</v>
      </c>
    </row>
    <row r="189" spans="1:9" ht="13.5" x14ac:dyDescent="0.25">
      <c r="A189" s="3">
        <f>TITRES_STAT!B192</f>
        <v>42279</v>
      </c>
      <c r="B189" s="17">
        <f>TITRES_STAT!D192</f>
        <v>11.1516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7.4983758563777246E-3</v>
      </c>
      <c r="G189" s="2">
        <f t="shared" si="26"/>
        <v>2.2879786266453008E-2</v>
      </c>
      <c r="H189" s="2">
        <f t="shared" si="22"/>
        <v>0.32772927898247267</v>
      </c>
      <c r="I189" s="2">
        <f t="shared" si="23"/>
        <v>24.683441434208135</v>
      </c>
    </row>
    <row r="190" spans="1:9" ht="13.5" x14ac:dyDescent="0.25">
      <c r="A190" s="3">
        <f>TITRES_STAT!B193</f>
        <v>42282</v>
      </c>
      <c r="B190" s="17">
        <f>TITRES_STAT!D193</f>
        <v>11.122999999999999</v>
      </c>
      <c r="C190" s="2">
        <f t="shared" si="18"/>
        <v>-2.8600000000000847E-2</v>
      </c>
      <c r="D190" s="2">
        <f t="shared" si="19"/>
        <v>0</v>
      </c>
      <c r="E190" s="2">
        <f t="shared" si="20"/>
        <v>2.8600000000000847E-2</v>
      </c>
      <c r="F190" s="2">
        <f t="shared" si="26"/>
        <v>6.9627775809221731E-3</v>
      </c>
      <c r="G190" s="2">
        <f t="shared" si="26"/>
        <v>2.3288372961706428E-2</v>
      </c>
      <c r="H190" s="2">
        <f t="shared" si="22"/>
        <v>0.29898085161944193</v>
      </c>
      <c r="I190" s="2">
        <f t="shared" si="23"/>
        <v>23.01657112548672</v>
      </c>
    </row>
    <row r="191" spans="1:9" ht="13.5" x14ac:dyDescent="0.25">
      <c r="A191" s="3">
        <f>TITRES_STAT!B194</f>
        <v>42283</v>
      </c>
      <c r="B191" s="17">
        <f>TITRES_STAT!D194</f>
        <v>11.072900000000001</v>
      </c>
      <c r="C191" s="2">
        <f t="shared" si="18"/>
        <v>-5.0099999999998701E-2</v>
      </c>
      <c r="D191" s="2">
        <f t="shared" si="19"/>
        <v>0</v>
      </c>
      <c r="E191" s="2">
        <f t="shared" si="20"/>
        <v>5.0099999999998701E-2</v>
      </c>
      <c r="F191" s="2">
        <f t="shared" si="26"/>
        <v>6.4654363251420172E-3</v>
      </c>
      <c r="G191" s="2">
        <f t="shared" si="26"/>
        <v>2.5203489178727306E-2</v>
      </c>
      <c r="H191" s="2">
        <f t="shared" si="22"/>
        <v>0.25652941460974732</v>
      </c>
      <c r="I191" s="2">
        <f t="shared" si="23"/>
        <v>20.415711055154276</v>
      </c>
    </row>
    <row r="192" spans="1:9" ht="13.5" x14ac:dyDescent="0.25">
      <c r="A192" s="3">
        <f>TITRES_STAT!B195</f>
        <v>42284</v>
      </c>
      <c r="B192" s="17">
        <f>TITRES_STAT!D195</f>
        <v>11.0657</v>
      </c>
      <c r="C192" s="2">
        <f t="shared" si="18"/>
        <v>-7.2000000000009834E-3</v>
      </c>
      <c r="D192" s="2">
        <f t="shared" si="19"/>
        <v>0</v>
      </c>
      <c r="E192" s="2">
        <f t="shared" si="20"/>
        <v>7.2000000000009834E-3</v>
      </c>
      <c r="F192" s="2">
        <f t="shared" si="26"/>
        <v>6.0036194447747309E-3</v>
      </c>
      <c r="G192" s="2">
        <f t="shared" si="26"/>
        <v>2.3917525665961139E-2</v>
      </c>
      <c r="H192" s="2">
        <f t="shared" si="22"/>
        <v>0.25101340032505709</v>
      </c>
      <c r="I192" s="2">
        <f t="shared" si="23"/>
        <v>20.064805082010707</v>
      </c>
    </row>
    <row r="193" spans="1:9" ht="13.5" x14ac:dyDescent="0.25">
      <c r="A193" s="3">
        <f>TITRES_STAT!B196</f>
        <v>42285</v>
      </c>
      <c r="B193" s="17">
        <f>TITRES_STAT!D196</f>
        <v>11.0657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5.5747894844336782E-3</v>
      </c>
      <c r="G193" s="2">
        <f t="shared" si="26"/>
        <v>2.2209130975535344E-2</v>
      </c>
      <c r="H193" s="2">
        <f t="shared" si="22"/>
        <v>0.25101340032505703</v>
      </c>
      <c r="I193" s="2">
        <f t="shared" si="23"/>
        <v>20.064805082010707</v>
      </c>
    </row>
    <row r="194" spans="1:9" ht="13.5" x14ac:dyDescent="0.25">
      <c r="A194" s="3">
        <f>TITRES_STAT!B197</f>
        <v>42286</v>
      </c>
      <c r="B194" s="17">
        <f>TITRES_STAT!D197</f>
        <v>10.944100000000001</v>
      </c>
      <c r="C194" s="2">
        <f t="shared" si="18"/>
        <v>-0.12159999999999904</v>
      </c>
      <c r="D194" s="2">
        <f t="shared" si="19"/>
        <v>0</v>
      </c>
      <c r="E194" s="2">
        <f t="shared" si="20"/>
        <v>0.12159999999999904</v>
      </c>
      <c r="F194" s="2">
        <f t="shared" si="26"/>
        <v>5.1765902355455579E-3</v>
      </c>
      <c r="G194" s="2">
        <f t="shared" si="26"/>
        <v>2.9308478762997036E-2</v>
      </c>
      <c r="H194" s="2">
        <f t="shared" si="22"/>
        <v>0.17662432354152688</v>
      </c>
      <c r="I194" s="2">
        <f t="shared" si="23"/>
        <v>15.011105924608501</v>
      </c>
    </row>
    <row r="195" spans="1:9" ht="13.5" x14ac:dyDescent="0.25">
      <c r="A195" s="3">
        <f>TITRES_STAT!B198</f>
        <v>42289</v>
      </c>
      <c r="B195" s="17">
        <f>TITRES_STAT!D198</f>
        <v>10.8011</v>
      </c>
      <c r="C195" s="2">
        <f t="shared" ref="C195:C258" si="27">B195-B194</f>
        <v>-0.14300000000000068</v>
      </c>
      <c r="D195" s="2">
        <f t="shared" ref="D195:D258" si="28">IF(C195&gt;0,C195,0)</f>
        <v>0</v>
      </c>
      <c r="E195" s="2">
        <f t="shared" ref="E195:E258" si="29">IF(C195&lt;0,-C195,0)</f>
        <v>0.14300000000000068</v>
      </c>
      <c r="F195" s="2">
        <f t="shared" si="26"/>
        <v>4.8068337901494467E-3</v>
      </c>
      <c r="G195" s="2">
        <f t="shared" si="26"/>
        <v>3.7429301708497294E-2</v>
      </c>
      <c r="H195" s="2">
        <f t="shared" si="22"/>
        <v>0.12842435126322935</v>
      </c>
      <c r="I195" s="2">
        <f t="shared" si="23"/>
        <v>11.380856068859458</v>
      </c>
    </row>
    <row r="196" spans="1:9" ht="13.5" x14ac:dyDescent="0.25">
      <c r="A196" s="3">
        <f>TITRES_STAT!B199</f>
        <v>42290</v>
      </c>
      <c r="B196" s="17">
        <f>TITRES_STAT!D199</f>
        <v>10.8011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4.4634885194244859E-3</v>
      </c>
      <c r="G196" s="2">
        <f t="shared" si="26"/>
        <v>3.4755780157890347E-2</v>
      </c>
      <c r="H196" s="2">
        <f t="shared" si="22"/>
        <v>0.12842435126322932</v>
      </c>
      <c r="I196" s="2">
        <f t="shared" si="23"/>
        <v>11.380856068859458</v>
      </c>
    </row>
    <row r="197" spans="1:9" ht="13.5" x14ac:dyDescent="0.25">
      <c r="A197" s="3">
        <f>TITRES_STAT!B200</f>
        <v>42293</v>
      </c>
      <c r="B197" s="17">
        <f>TITRES_STAT!D200</f>
        <v>10.6723</v>
      </c>
      <c r="C197" s="2">
        <f t="shared" si="27"/>
        <v>-0.12880000000000003</v>
      </c>
      <c r="D197" s="2">
        <f t="shared" si="28"/>
        <v>0</v>
      </c>
      <c r="E197" s="2">
        <f t="shared" si="29"/>
        <v>0.12880000000000003</v>
      </c>
      <c r="F197" s="2">
        <f t="shared" si="26"/>
        <v>4.1446679108941651E-3</v>
      </c>
      <c r="G197" s="2">
        <f t="shared" si="26"/>
        <v>4.1473224432326754E-2</v>
      </c>
      <c r="H197" s="2">
        <f t="shared" si="22"/>
        <v>9.9935994069068779E-2</v>
      </c>
      <c r="I197" s="2">
        <f t="shared" si="23"/>
        <v>9.0856190367376399</v>
      </c>
    </row>
    <row r="198" spans="1:9" ht="13.5" x14ac:dyDescent="0.25">
      <c r="A198" s="3">
        <f>TITRES_STAT!B201</f>
        <v>42296</v>
      </c>
      <c r="B198" s="17">
        <f>TITRES_STAT!D201</f>
        <v>10.793900000000001</v>
      </c>
      <c r="C198" s="2">
        <f t="shared" si="27"/>
        <v>0.12160000000000082</v>
      </c>
      <c r="D198" s="2">
        <f t="shared" si="28"/>
        <v>0.12160000000000082</v>
      </c>
      <c r="E198" s="2">
        <f t="shared" si="29"/>
        <v>0</v>
      </c>
      <c r="F198" s="2">
        <f t="shared" si="26"/>
        <v>1.2534334488687498E-2</v>
      </c>
      <c r="G198" s="2">
        <f t="shared" si="26"/>
        <v>3.8510851258589128E-2</v>
      </c>
      <c r="H198" s="2">
        <f t="shared" si="22"/>
        <v>0.32547539405252562</v>
      </c>
      <c r="I198" s="2">
        <f t="shared" si="23"/>
        <v>24.555370511814104</v>
      </c>
    </row>
    <row r="199" spans="1:9" ht="13.5" x14ac:dyDescent="0.25">
      <c r="A199" s="3">
        <f>TITRES_STAT!B202</f>
        <v>42297</v>
      </c>
      <c r="B199" s="17">
        <f>TITRES_STAT!D202</f>
        <v>10.793900000000001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1.1639024882352677E-2</v>
      </c>
      <c r="G199" s="2">
        <f t="shared" si="26"/>
        <v>3.5760076168689904E-2</v>
      </c>
      <c r="H199" s="2">
        <f t="shared" si="22"/>
        <v>0.32547539405252562</v>
      </c>
      <c r="I199" s="2">
        <f t="shared" si="23"/>
        <v>24.555370511814104</v>
      </c>
    </row>
    <row r="200" spans="1:9" ht="13.5" x14ac:dyDescent="0.25">
      <c r="A200" s="3">
        <f>TITRES_STAT!B203</f>
        <v>42298</v>
      </c>
      <c r="B200" s="17">
        <f>TITRES_STAT!D203</f>
        <v>10.657999999999999</v>
      </c>
      <c r="C200" s="2">
        <f t="shared" si="27"/>
        <v>-0.13590000000000124</v>
      </c>
      <c r="D200" s="2">
        <f t="shared" si="28"/>
        <v>0</v>
      </c>
      <c r="E200" s="2">
        <f t="shared" si="29"/>
        <v>0.13590000000000124</v>
      </c>
      <c r="F200" s="2">
        <f t="shared" si="26"/>
        <v>1.0807665962184628E-2</v>
      </c>
      <c r="G200" s="2">
        <f t="shared" si="26"/>
        <v>4.2912927870926425E-2</v>
      </c>
      <c r="H200" s="2">
        <f t="shared" si="22"/>
        <v>0.25185105045015671</v>
      </c>
      <c r="I200" s="2">
        <f t="shared" si="23"/>
        <v>20.118292057157518</v>
      </c>
    </row>
    <row r="201" spans="1:9" ht="13.5" x14ac:dyDescent="0.25">
      <c r="A201" s="3">
        <f>TITRES_STAT!B204</f>
        <v>42299</v>
      </c>
      <c r="B201" s="17">
        <f>TITRES_STAT!D204</f>
        <v>10.6366</v>
      </c>
      <c r="C201" s="2">
        <f t="shared" si="27"/>
        <v>-2.1399999999999864E-2</v>
      </c>
      <c r="D201" s="2">
        <f t="shared" si="28"/>
        <v>0</v>
      </c>
      <c r="E201" s="2">
        <f t="shared" si="29"/>
        <v>2.1399999999999864E-2</v>
      </c>
      <c r="F201" s="2">
        <f t="shared" si="26"/>
        <v>1.0035689822028583E-2</v>
      </c>
      <c r="G201" s="2">
        <f t="shared" si="26"/>
        <v>4.1376290165860245E-2</v>
      </c>
      <c r="H201" s="2">
        <f t="shared" si="22"/>
        <v>0.2425468736273769</v>
      </c>
      <c r="I201" s="2">
        <f t="shared" si="23"/>
        <v>19.520138738855607</v>
      </c>
    </row>
    <row r="202" spans="1:9" ht="13.5" x14ac:dyDescent="0.25">
      <c r="A202" s="3">
        <f>TITRES_STAT!B205</f>
        <v>42300</v>
      </c>
      <c r="B202" s="17">
        <f>TITRES_STAT!D205</f>
        <v>10.6366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9.3188548347408282E-3</v>
      </c>
      <c r="G202" s="2">
        <f t="shared" si="26"/>
        <v>3.8420840868298799E-2</v>
      </c>
      <c r="H202" s="2">
        <f t="shared" si="22"/>
        <v>0.24254687362737695</v>
      </c>
      <c r="I202" s="2">
        <f t="shared" si="23"/>
        <v>19.520138738855621</v>
      </c>
    </row>
    <row r="203" spans="1:9" ht="13.5" x14ac:dyDescent="0.25">
      <c r="A203" s="3">
        <f>TITRES_STAT!B206</f>
        <v>42303</v>
      </c>
      <c r="B203" s="17">
        <f>TITRES_STAT!D206</f>
        <v>10.6366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8.6532223465450551E-3</v>
      </c>
      <c r="G203" s="2">
        <f t="shared" si="26"/>
        <v>3.5676495091991743E-2</v>
      </c>
      <c r="H203" s="2">
        <f t="shared" si="22"/>
        <v>0.24254687362737695</v>
      </c>
      <c r="I203" s="2">
        <f t="shared" si="23"/>
        <v>19.520138738855621</v>
      </c>
    </row>
    <row r="204" spans="1:9" ht="13.5" x14ac:dyDescent="0.25">
      <c r="A204" s="3">
        <f>TITRES_STAT!B207</f>
        <v>42304</v>
      </c>
      <c r="B204" s="17">
        <f>TITRES_STAT!D207</f>
        <v>10.7224</v>
      </c>
      <c r="C204" s="2">
        <f t="shared" si="27"/>
        <v>8.5800000000000765E-2</v>
      </c>
      <c r="D204" s="2">
        <f t="shared" si="28"/>
        <v>8.5800000000000765E-2</v>
      </c>
      <c r="E204" s="2">
        <f t="shared" si="29"/>
        <v>0</v>
      </c>
      <c r="F204" s="2">
        <f t="shared" si="26"/>
        <v>1.4163706464649036E-2</v>
      </c>
      <c r="G204" s="2">
        <f t="shared" si="26"/>
        <v>3.3128174013992331E-2</v>
      </c>
      <c r="H204" s="2">
        <f t="shared" si="22"/>
        <v>0.42754262455475867</v>
      </c>
      <c r="I204" s="2">
        <f t="shared" si="23"/>
        <v>29.94955227260597</v>
      </c>
    </row>
    <row r="205" spans="1:9" ht="13.5" x14ac:dyDescent="0.25">
      <c r="A205" s="3">
        <f>TITRES_STAT!B208</f>
        <v>42305</v>
      </c>
      <c r="B205" s="17">
        <f>TITRES_STAT!D208</f>
        <v>10.586499999999999</v>
      </c>
      <c r="C205" s="2">
        <f t="shared" si="27"/>
        <v>-0.13590000000000124</v>
      </c>
      <c r="D205" s="2">
        <f t="shared" si="28"/>
        <v>0</v>
      </c>
      <c r="E205" s="2">
        <f t="shared" si="29"/>
        <v>0.13590000000000124</v>
      </c>
      <c r="F205" s="2">
        <f t="shared" ref="F205:G220" si="30">((F204*13)+D205)/14</f>
        <v>1.3152013145745533E-2</v>
      </c>
      <c r="G205" s="2">
        <f t="shared" si="30"/>
        <v>4.0469018727278684E-2</v>
      </c>
      <c r="H205" s="2">
        <f t="shared" si="22"/>
        <v>0.32498967257835293</v>
      </c>
      <c r="I205" s="2">
        <f t="shared" si="23"/>
        <v>24.527713634623424</v>
      </c>
    </row>
    <row r="206" spans="1:9" ht="13.5" x14ac:dyDescent="0.25">
      <c r="A206" s="3">
        <f>TITRES_STAT!B209</f>
        <v>42306</v>
      </c>
      <c r="B206" s="17">
        <f>TITRES_STAT!D209</f>
        <v>10.586499999999999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1.2212583635335136E-2</v>
      </c>
      <c r="G206" s="2">
        <f t="shared" si="30"/>
        <v>3.757837453247307E-2</v>
      </c>
      <c r="H206" s="2">
        <f t="shared" si="22"/>
        <v>0.32498967257835282</v>
      </c>
      <c r="I206" s="2">
        <f t="shared" si="23"/>
        <v>24.52771363462341</v>
      </c>
    </row>
    <row r="207" spans="1:9" ht="13.5" x14ac:dyDescent="0.25">
      <c r="A207" s="3">
        <f>TITRES_STAT!B210</f>
        <v>42307</v>
      </c>
      <c r="B207" s="17">
        <f>TITRES_STAT!D210</f>
        <v>10.5722</v>
      </c>
      <c r="C207" s="2">
        <f t="shared" si="27"/>
        <v>-1.4299999999998647E-2</v>
      </c>
      <c r="D207" s="2">
        <f t="shared" si="28"/>
        <v>0</v>
      </c>
      <c r="E207" s="2">
        <f t="shared" si="29"/>
        <v>1.4299999999998647E-2</v>
      </c>
      <c r="F207" s="2">
        <f t="shared" si="30"/>
        <v>1.1340256232811197E-2</v>
      </c>
      <c r="G207" s="2">
        <f t="shared" si="30"/>
        <v>3.5915633494439179E-2</v>
      </c>
      <c r="H207" s="2">
        <f t="shared" si="22"/>
        <v>0.31574707528316354</v>
      </c>
      <c r="I207" s="2">
        <f t="shared" si="23"/>
        <v>23.997550989441578</v>
      </c>
    </row>
    <row r="208" spans="1:9" ht="13.5" x14ac:dyDescent="0.25">
      <c r="A208" s="3">
        <f>TITRES_STAT!B211</f>
        <v>42310</v>
      </c>
      <c r="B208" s="17">
        <f>TITRES_STAT!D211</f>
        <v>10.7296</v>
      </c>
      <c r="C208" s="2">
        <f t="shared" si="27"/>
        <v>0.1573999999999991</v>
      </c>
      <c r="D208" s="2">
        <f t="shared" si="28"/>
        <v>0.1573999999999991</v>
      </c>
      <c r="E208" s="2">
        <f t="shared" si="29"/>
        <v>0</v>
      </c>
      <c r="F208" s="2">
        <f t="shared" si="30"/>
        <v>2.177309507332462E-2</v>
      </c>
      <c r="G208" s="2">
        <f t="shared" si="30"/>
        <v>3.3350231101979239E-2</v>
      </c>
      <c r="H208" s="2">
        <f t="shared" si="22"/>
        <v>0.65286189492199498</v>
      </c>
      <c r="I208" s="2">
        <f t="shared" si="23"/>
        <v>39.498877488055712</v>
      </c>
    </row>
    <row r="209" spans="1:9" ht="13.5" x14ac:dyDescent="0.25">
      <c r="A209" s="3">
        <f>TITRES_STAT!B212</f>
        <v>42311</v>
      </c>
      <c r="B209" s="17">
        <f>TITRES_STAT!D212</f>
        <v>10.715199999999999</v>
      </c>
      <c r="C209" s="2">
        <f t="shared" si="27"/>
        <v>-1.440000000000019E-2</v>
      </c>
      <c r="D209" s="2">
        <f t="shared" si="28"/>
        <v>0</v>
      </c>
      <c r="E209" s="2">
        <f t="shared" si="29"/>
        <v>1.440000000000019E-2</v>
      </c>
      <c r="F209" s="2">
        <f t="shared" si="30"/>
        <v>2.0217873996658576E-2</v>
      </c>
      <c r="G209" s="2">
        <f t="shared" si="30"/>
        <v>3.1996643166123592E-2</v>
      </c>
      <c r="H209" s="2">
        <f t="shared" ref="H209:H272" si="31">F209/G209</f>
        <v>0.63187484673592964</v>
      </c>
      <c r="I209" s="2">
        <f t="shared" ref="I209:I272" si="32">IF(G209=0,100,100-(100/(1+H209)))</f>
        <v>38.72079087436169</v>
      </c>
    </row>
    <row r="210" spans="1:9" ht="13.5" x14ac:dyDescent="0.25">
      <c r="A210" s="3">
        <f>TITRES_STAT!B213</f>
        <v>42312</v>
      </c>
      <c r="B210" s="17">
        <f>TITRES_STAT!D213</f>
        <v>10.586499999999999</v>
      </c>
      <c r="C210" s="2">
        <f t="shared" si="27"/>
        <v>-0.12870000000000026</v>
      </c>
      <c r="D210" s="2">
        <f t="shared" si="28"/>
        <v>0</v>
      </c>
      <c r="E210" s="2">
        <f t="shared" si="29"/>
        <v>0.12870000000000026</v>
      </c>
      <c r="F210" s="2">
        <f t="shared" si="30"/>
        <v>1.8773740139754393E-2</v>
      </c>
      <c r="G210" s="2">
        <f t="shared" si="30"/>
        <v>3.8904025797114779E-2</v>
      </c>
      <c r="H210" s="2">
        <f t="shared" si="31"/>
        <v>0.48256548660695936</v>
      </c>
      <c r="I210" s="2">
        <f t="shared" si="32"/>
        <v>32.549353871131331</v>
      </c>
    </row>
    <row r="211" spans="1:9" ht="13.5" x14ac:dyDescent="0.25">
      <c r="A211" s="3">
        <f>TITRES_STAT!B214</f>
        <v>42313</v>
      </c>
      <c r="B211" s="17">
        <f>TITRES_STAT!D214</f>
        <v>10.586499999999999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1.7432758701200507E-2</v>
      </c>
      <c r="G211" s="2">
        <f t="shared" si="30"/>
        <v>3.6125166811606581E-2</v>
      </c>
      <c r="H211" s="2">
        <f t="shared" si="31"/>
        <v>0.4825654866069593</v>
      </c>
      <c r="I211" s="2">
        <f t="shared" si="32"/>
        <v>32.549353871131331</v>
      </c>
    </row>
    <row r="212" spans="1:9" ht="13.5" x14ac:dyDescent="0.25">
      <c r="A212" s="3">
        <f>TITRES_STAT!B215</f>
        <v>42314</v>
      </c>
      <c r="B212" s="17">
        <f>TITRES_STAT!D215</f>
        <v>10.657999999999999</v>
      </c>
      <c r="C212" s="2">
        <f t="shared" si="27"/>
        <v>7.1500000000000341E-2</v>
      </c>
      <c r="D212" s="2">
        <f t="shared" si="28"/>
        <v>7.1500000000000341E-2</v>
      </c>
      <c r="E212" s="2">
        <f t="shared" si="29"/>
        <v>0</v>
      </c>
      <c r="F212" s="2">
        <f t="shared" si="30"/>
        <v>2.1294704508257638E-2</v>
      </c>
      <c r="G212" s="2">
        <f t="shared" si="30"/>
        <v>3.3544797753634684E-2</v>
      </c>
      <c r="H212" s="2">
        <f t="shared" si="31"/>
        <v>0.63481391852929836</v>
      </c>
      <c r="I212" s="2">
        <f t="shared" si="32"/>
        <v>38.830958761373026</v>
      </c>
    </row>
    <row r="213" spans="1:9" ht="13.5" x14ac:dyDescent="0.25">
      <c r="A213" s="3">
        <f>TITRES_STAT!B216</f>
        <v>42317</v>
      </c>
      <c r="B213" s="17">
        <f>TITRES_STAT!D216</f>
        <v>10.5078</v>
      </c>
      <c r="C213" s="2">
        <f t="shared" si="27"/>
        <v>-0.15019999999999989</v>
      </c>
      <c r="D213" s="2">
        <f t="shared" si="28"/>
        <v>0</v>
      </c>
      <c r="E213" s="2">
        <f t="shared" si="29"/>
        <v>0.15019999999999989</v>
      </c>
      <c r="F213" s="2">
        <f t="shared" si="30"/>
        <v>1.9773654186239237E-2</v>
      </c>
      <c r="G213" s="2">
        <f t="shared" si="30"/>
        <v>4.1877312199803625E-2</v>
      </c>
      <c r="H213" s="2">
        <f t="shared" si="31"/>
        <v>0.47218059487428043</v>
      </c>
      <c r="I213" s="2">
        <f t="shared" si="32"/>
        <v>32.073551065560892</v>
      </c>
    </row>
    <row r="214" spans="1:9" ht="13.5" x14ac:dyDescent="0.25">
      <c r="A214" s="3">
        <f>TITRES_STAT!B217</f>
        <v>42318</v>
      </c>
      <c r="B214" s="17">
        <f>TITRES_STAT!D217</f>
        <v>10.5078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1.8361250315793578E-2</v>
      </c>
      <c r="G214" s="2">
        <f t="shared" si="30"/>
        <v>3.8886075614103364E-2</v>
      </c>
      <c r="H214" s="2">
        <f t="shared" si="31"/>
        <v>0.47218059487428049</v>
      </c>
      <c r="I214" s="2">
        <f t="shared" si="32"/>
        <v>32.073551065560892</v>
      </c>
    </row>
    <row r="215" spans="1:9" ht="13.5" x14ac:dyDescent="0.25">
      <c r="A215" s="3">
        <f>TITRES_STAT!B218</f>
        <v>42319</v>
      </c>
      <c r="B215" s="17">
        <f>TITRES_STAT!D218</f>
        <v>10.5078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1.7049732436094037E-2</v>
      </c>
      <c r="G215" s="2">
        <f t="shared" si="30"/>
        <v>3.6108498784524552E-2</v>
      </c>
      <c r="H215" s="2">
        <f t="shared" si="31"/>
        <v>0.47218059487428049</v>
      </c>
      <c r="I215" s="2">
        <f t="shared" si="32"/>
        <v>32.073551065560892</v>
      </c>
    </row>
    <row r="216" spans="1:9" ht="13.5" x14ac:dyDescent="0.25">
      <c r="A216" s="3">
        <f>TITRES_STAT!B219</f>
        <v>42320</v>
      </c>
      <c r="B216" s="17">
        <f>TITRES_STAT!D219</f>
        <v>10.3361</v>
      </c>
      <c r="C216" s="2">
        <f t="shared" si="27"/>
        <v>-0.17169999999999952</v>
      </c>
      <c r="D216" s="2">
        <f t="shared" si="28"/>
        <v>0</v>
      </c>
      <c r="E216" s="2">
        <f t="shared" si="29"/>
        <v>0.17169999999999952</v>
      </c>
      <c r="F216" s="2">
        <f t="shared" si="30"/>
        <v>1.5831894404944463E-2</v>
      </c>
      <c r="G216" s="2">
        <f t="shared" si="30"/>
        <v>4.5793606014201335E-2</v>
      </c>
      <c r="H216" s="2">
        <f t="shared" si="31"/>
        <v>0.34572281553967898</v>
      </c>
      <c r="I216" s="2">
        <f t="shared" si="32"/>
        <v>25.690492243087434</v>
      </c>
    </row>
    <row r="217" spans="1:9" ht="13.5" x14ac:dyDescent="0.25">
      <c r="A217" s="3">
        <f>TITRES_STAT!B220</f>
        <v>42321</v>
      </c>
      <c r="B217" s="17">
        <f>TITRES_STAT!D220</f>
        <v>10.2288</v>
      </c>
      <c r="C217" s="2">
        <f t="shared" si="27"/>
        <v>-0.1073000000000004</v>
      </c>
      <c r="D217" s="2">
        <f t="shared" si="28"/>
        <v>0</v>
      </c>
      <c r="E217" s="2">
        <f t="shared" si="29"/>
        <v>0.1073000000000004</v>
      </c>
      <c r="F217" s="2">
        <f t="shared" si="30"/>
        <v>1.4701044804591288E-2</v>
      </c>
      <c r="G217" s="2">
        <f t="shared" si="30"/>
        <v>5.0186919870329839E-2</v>
      </c>
      <c r="H217" s="2">
        <f t="shared" si="31"/>
        <v>0.29292582295496566</v>
      </c>
      <c r="I217" s="2">
        <f t="shared" si="32"/>
        <v>22.656042423647122</v>
      </c>
    </row>
    <row r="218" spans="1:9" ht="13.5" x14ac:dyDescent="0.25">
      <c r="A218" s="3">
        <f>TITRES_STAT!B221</f>
        <v>42324</v>
      </c>
      <c r="B218" s="17">
        <f>TITRES_STAT!D221</f>
        <v>10.2288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1.3650970175691909E-2</v>
      </c>
      <c r="G218" s="2">
        <f t="shared" si="30"/>
        <v>4.6602139879591997E-2</v>
      </c>
      <c r="H218" s="2">
        <f t="shared" si="31"/>
        <v>0.29292582295496566</v>
      </c>
      <c r="I218" s="2">
        <f t="shared" si="32"/>
        <v>22.656042423647122</v>
      </c>
    </row>
    <row r="219" spans="1:9" ht="13.5" x14ac:dyDescent="0.25">
      <c r="A219" s="3">
        <f>TITRES_STAT!B222</f>
        <v>42325</v>
      </c>
      <c r="B219" s="17">
        <f>TITRES_STAT!D222</f>
        <v>10.657999999999999</v>
      </c>
      <c r="C219" s="2">
        <f t="shared" si="27"/>
        <v>0.4291999999999998</v>
      </c>
      <c r="D219" s="2">
        <f t="shared" si="28"/>
        <v>0.4291999999999998</v>
      </c>
      <c r="E219" s="2">
        <f t="shared" si="29"/>
        <v>0</v>
      </c>
      <c r="F219" s="2">
        <f t="shared" si="30"/>
        <v>4.3333043734571045E-2</v>
      </c>
      <c r="G219" s="2">
        <f t="shared" si="30"/>
        <v>4.3273415602478278E-2</v>
      </c>
      <c r="H219" s="2">
        <f t="shared" si="31"/>
        <v>1.0013779391171829</v>
      </c>
      <c r="I219" s="2">
        <f t="shared" si="32"/>
        <v>50.034424760317648</v>
      </c>
    </row>
    <row r="220" spans="1:9" ht="13.5" x14ac:dyDescent="0.25">
      <c r="A220" s="3">
        <f>TITRES_STAT!B223</f>
        <v>42326</v>
      </c>
      <c r="B220" s="17">
        <f>TITRES_STAT!D223</f>
        <v>10.657999999999999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4.0237826324958828E-2</v>
      </c>
      <c r="G220" s="2">
        <f t="shared" si="30"/>
        <v>4.01824573451584E-2</v>
      </c>
      <c r="H220" s="2">
        <f t="shared" si="31"/>
        <v>1.0013779391171829</v>
      </c>
      <c r="I220" s="2">
        <f t="shared" si="32"/>
        <v>50.034424760317648</v>
      </c>
    </row>
    <row r="221" spans="1:9" ht="13.5" x14ac:dyDescent="0.25">
      <c r="A221" s="3">
        <f>TITRES_STAT!B224</f>
        <v>42327</v>
      </c>
      <c r="B221" s="17">
        <f>TITRES_STAT!D224</f>
        <v>10.6509</v>
      </c>
      <c r="C221" s="2">
        <f t="shared" si="27"/>
        <v>-7.0999999999994401E-3</v>
      </c>
      <c r="D221" s="2">
        <f t="shared" si="28"/>
        <v>0</v>
      </c>
      <c r="E221" s="2">
        <f t="shared" si="29"/>
        <v>7.0999999999994401E-3</v>
      </c>
      <c r="F221" s="2">
        <f t="shared" ref="F221:G236" si="33">((F220*13)+D221)/14</f>
        <v>3.7363695873176055E-2</v>
      </c>
      <c r="G221" s="2">
        <f t="shared" si="33"/>
        <v>3.7819424677647047E-2</v>
      </c>
      <c r="H221" s="2">
        <f t="shared" si="31"/>
        <v>0.98794987474411933</v>
      </c>
      <c r="I221" s="2">
        <f t="shared" si="32"/>
        <v>49.696920797426252</v>
      </c>
    </row>
    <row r="222" spans="1:9" ht="13.5" x14ac:dyDescent="0.25">
      <c r="A222" s="3">
        <f>TITRES_STAT!B225</f>
        <v>42328</v>
      </c>
      <c r="B222" s="17">
        <f>TITRES_STAT!D225</f>
        <v>10.657999999999999</v>
      </c>
      <c r="C222" s="2">
        <f t="shared" si="27"/>
        <v>7.0999999999994401E-3</v>
      </c>
      <c r="D222" s="2">
        <f t="shared" si="28"/>
        <v>7.0999999999994401E-3</v>
      </c>
      <c r="E222" s="2">
        <f t="shared" si="29"/>
        <v>0</v>
      </c>
      <c r="F222" s="2">
        <f t="shared" si="33"/>
        <v>3.5202003310806293E-2</v>
      </c>
      <c r="G222" s="2">
        <f t="shared" si="33"/>
        <v>3.5118037200672261E-2</v>
      </c>
      <c r="H222" s="2">
        <f t="shared" si="31"/>
        <v>1.0023909681983145</v>
      </c>
      <c r="I222" s="2">
        <f t="shared" si="32"/>
        <v>50.059702831172523</v>
      </c>
    </row>
    <row r="223" spans="1:9" ht="13.5" x14ac:dyDescent="0.25">
      <c r="A223" s="3">
        <f>TITRES_STAT!B226</f>
        <v>42331</v>
      </c>
      <c r="B223" s="17">
        <f>TITRES_STAT!D226</f>
        <v>10.586499999999999</v>
      </c>
      <c r="C223" s="2">
        <f t="shared" si="27"/>
        <v>-7.1500000000000341E-2</v>
      </c>
      <c r="D223" s="2">
        <f t="shared" si="28"/>
        <v>0</v>
      </c>
      <c r="E223" s="2">
        <f t="shared" si="29"/>
        <v>7.1500000000000341E-2</v>
      </c>
      <c r="F223" s="2">
        <f t="shared" si="33"/>
        <v>3.2687574502891559E-2</v>
      </c>
      <c r="G223" s="2">
        <f t="shared" si="33"/>
        <v>3.7716748829195693E-2</v>
      </c>
      <c r="H223" s="2">
        <f t="shared" si="31"/>
        <v>0.86665938919923124</v>
      </c>
      <c r="I223" s="2">
        <f t="shared" si="32"/>
        <v>46.428362571867765</v>
      </c>
    </row>
    <row r="224" spans="1:9" ht="13.5" x14ac:dyDescent="0.25">
      <c r="A224" s="3">
        <f>TITRES_STAT!B227</f>
        <v>42332</v>
      </c>
      <c r="B224" s="17">
        <f>TITRES_STAT!D227</f>
        <v>10.607900000000001</v>
      </c>
      <c r="C224" s="2">
        <f t="shared" si="27"/>
        <v>2.140000000000164E-2</v>
      </c>
      <c r="D224" s="2">
        <f t="shared" si="28"/>
        <v>2.140000000000164E-2</v>
      </c>
      <c r="E224" s="2">
        <f t="shared" si="29"/>
        <v>0</v>
      </c>
      <c r="F224" s="2">
        <f t="shared" si="33"/>
        <v>3.1881319181256564E-2</v>
      </c>
      <c r="G224" s="2">
        <f t="shared" si="33"/>
        <v>3.5022695341396001E-2</v>
      </c>
      <c r="H224" s="2">
        <f t="shared" si="31"/>
        <v>0.91030455738720928</v>
      </c>
      <c r="I224" s="2">
        <f t="shared" si="32"/>
        <v>47.652326110359326</v>
      </c>
    </row>
    <row r="225" spans="1:9" ht="13.5" x14ac:dyDescent="0.25">
      <c r="A225" s="3">
        <f>TITRES_STAT!B228</f>
        <v>42333</v>
      </c>
      <c r="B225" s="17">
        <f>TITRES_STAT!D228</f>
        <v>10.607900000000001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2.9604082096881094E-2</v>
      </c>
      <c r="G225" s="2">
        <f t="shared" si="33"/>
        <v>3.2521074245582003E-2</v>
      </c>
      <c r="H225" s="2">
        <f t="shared" si="31"/>
        <v>0.91030455738720917</v>
      </c>
      <c r="I225" s="2">
        <f t="shared" si="32"/>
        <v>47.652326110359326</v>
      </c>
    </row>
    <row r="226" spans="1:9" ht="13.5" x14ac:dyDescent="0.25">
      <c r="A226" s="3">
        <f>TITRES_STAT!B229</f>
        <v>42334</v>
      </c>
      <c r="B226" s="17">
        <f>TITRES_STAT!D229</f>
        <v>10.515000000000001</v>
      </c>
      <c r="C226" s="2">
        <f t="shared" si="27"/>
        <v>-9.2900000000000205E-2</v>
      </c>
      <c r="D226" s="2">
        <f t="shared" si="28"/>
        <v>0</v>
      </c>
      <c r="E226" s="2">
        <f t="shared" si="29"/>
        <v>9.2900000000000205E-2</v>
      </c>
      <c r="F226" s="2">
        <f t="shared" si="33"/>
        <v>2.748950480424673E-2</v>
      </c>
      <c r="G226" s="2">
        <f t="shared" si="33"/>
        <v>3.6833854656611875E-2</v>
      </c>
      <c r="H226" s="2">
        <f t="shared" si="31"/>
        <v>0.74631083443535862</v>
      </c>
      <c r="I226" s="2">
        <f t="shared" si="32"/>
        <v>42.7364258251691</v>
      </c>
    </row>
    <row r="227" spans="1:9" ht="13.5" x14ac:dyDescent="0.25">
      <c r="A227" s="3">
        <f>TITRES_STAT!B230</f>
        <v>42335</v>
      </c>
      <c r="B227" s="17">
        <f>TITRES_STAT!D230</f>
        <v>10.515000000000001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2.5525968746800538E-2</v>
      </c>
      <c r="G227" s="2">
        <f t="shared" si="33"/>
        <v>3.4202865038282453E-2</v>
      </c>
      <c r="H227" s="2">
        <f t="shared" si="31"/>
        <v>0.74631083443535884</v>
      </c>
      <c r="I227" s="2">
        <f t="shared" si="32"/>
        <v>42.736425825169107</v>
      </c>
    </row>
    <row r="228" spans="1:9" ht="13.5" x14ac:dyDescent="0.25">
      <c r="A228" s="3">
        <f>TITRES_STAT!B231</f>
        <v>42338</v>
      </c>
      <c r="B228" s="17">
        <f>TITRES_STAT!D231</f>
        <v>10.479200000000001</v>
      </c>
      <c r="C228" s="2">
        <f t="shared" si="27"/>
        <v>-3.5800000000000054E-2</v>
      </c>
      <c r="D228" s="2">
        <f t="shared" si="28"/>
        <v>0</v>
      </c>
      <c r="E228" s="2">
        <f t="shared" si="29"/>
        <v>3.5800000000000054E-2</v>
      </c>
      <c r="F228" s="2">
        <f t="shared" si="33"/>
        <v>2.3702685264886215E-2</v>
      </c>
      <c r="G228" s="2">
        <f t="shared" si="33"/>
        <v>3.4316946106976567E-2</v>
      </c>
      <c r="H228" s="2">
        <f t="shared" si="31"/>
        <v>0.69069914295396773</v>
      </c>
      <c r="I228" s="2">
        <f t="shared" si="32"/>
        <v>40.852871182461662</v>
      </c>
    </row>
    <row r="229" spans="1:9" ht="13.5" x14ac:dyDescent="0.25">
      <c r="A229" s="3">
        <f>TITRES_STAT!B232</f>
        <v>42339</v>
      </c>
      <c r="B229" s="17">
        <f>TITRES_STAT!D232</f>
        <v>10.472</v>
      </c>
      <c r="C229" s="2">
        <f t="shared" si="27"/>
        <v>-7.2000000000009834E-3</v>
      </c>
      <c r="D229" s="2">
        <f t="shared" si="28"/>
        <v>0</v>
      </c>
      <c r="E229" s="2">
        <f t="shared" si="29"/>
        <v>7.2000000000009834E-3</v>
      </c>
      <c r="F229" s="2">
        <f t="shared" si="33"/>
        <v>2.2009636317394343E-2</v>
      </c>
      <c r="G229" s="2">
        <f t="shared" si="33"/>
        <v>3.2380021385049737E-2</v>
      </c>
      <c r="H229" s="2">
        <f t="shared" si="31"/>
        <v>0.67972889998017316</v>
      </c>
      <c r="I229" s="2">
        <f t="shared" si="32"/>
        <v>40.466583624785905</v>
      </c>
    </row>
    <row r="230" spans="1:9" ht="13.5" x14ac:dyDescent="0.25">
      <c r="A230" s="3">
        <f>TITRES_STAT!B233</f>
        <v>42340</v>
      </c>
      <c r="B230" s="17">
        <f>TITRES_STAT!D233</f>
        <v>10.3719</v>
      </c>
      <c r="C230" s="2">
        <f t="shared" si="27"/>
        <v>-0.10009999999999941</v>
      </c>
      <c r="D230" s="2">
        <f t="shared" si="28"/>
        <v>0</v>
      </c>
      <c r="E230" s="2">
        <f t="shared" si="29"/>
        <v>0.10009999999999941</v>
      </c>
      <c r="F230" s="2">
        <f t="shared" si="33"/>
        <v>2.0437519437580459E-2</v>
      </c>
      <c r="G230" s="2">
        <f t="shared" si="33"/>
        <v>3.7217162714689001E-2</v>
      </c>
      <c r="H230" s="2">
        <f t="shared" si="31"/>
        <v>0.5491423296895791</v>
      </c>
      <c r="I230" s="2">
        <f t="shared" si="32"/>
        <v>35.448152126836376</v>
      </c>
    </row>
    <row r="231" spans="1:9" ht="13.5" x14ac:dyDescent="0.25">
      <c r="A231" s="3">
        <f>TITRES_STAT!B234</f>
        <v>42341</v>
      </c>
      <c r="B231" s="17">
        <f>TITRES_STAT!D234</f>
        <v>10.3576</v>
      </c>
      <c r="C231" s="2">
        <f t="shared" si="27"/>
        <v>-1.4300000000000423E-2</v>
      </c>
      <c r="D231" s="2">
        <f t="shared" si="28"/>
        <v>0</v>
      </c>
      <c r="E231" s="2">
        <f t="shared" si="29"/>
        <v>1.4300000000000423E-2</v>
      </c>
      <c r="F231" s="2">
        <f t="shared" si="33"/>
        <v>1.8977696620610423E-2</v>
      </c>
      <c r="G231" s="2">
        <f t="shared" si="33"/>
        <v>3.5580222520782676E-2</v>
      </c>
      <c r="H231" s="2">
        <f t="shared" si="31"/>
        <v>0.53337768220885651</v>
      </c>
      <c r="I231" s="2">
        <f t="shared" si="32"/>
        <v>34.784494935423666</v>
      </c>
    </row>
    <row r="232" spans="1:9" ht="13.5" x14ac:dyDescent="0.25">
      <c r="A232" s="3">
        <f>TITRES_STAT!B235</f>
        <v>42342</v>
      </c>
      <c r="B232" s="17">
        <f>TITRES_STAT!D235</f>
        <v>10.2217</v>
      </c>
      <c r="C232" s="2">
        <f t="shared" si="27"/>
        <v>-0.13589999999999947</v>
      </c>
      <c r="D232" s="2">
        <f t="shared" si="28"/>
        <v>0</v>
      </c>
      <c r="E232" s="2">
        <f t="shared" si="29"/>
        <v>0.13589999999999947</v>
      </c>
      <c r="F232" s="2">
        <f t="shared" si="33"/>
        <v>1.7622146861995393E-2</v>
      </c>
      <c r="G232" s="2">
        <f t="shared" si="33"/>
        <v>4.2745920912155302E-2</v>
      </c>
      <c r="H232" s="2">
        <f t="shared" si="31"/>
        <v>0.4122532977640056</v>
      </c>
      <c r="I232" s="2">
        <f t="shared" si="32"/>
        <v>29.191172604568791</v>
      </c>
    </row>
    <row r="233" spans="1:9" ht="13.5" x14ac:dyDescent="0.25">
      <c r="A233" s="3">
        <f>TITRES_STAT!B236</f>
        <v>42345</v>
      </c>
      <c r="B233" s="17">
        <f>TITRES_STAT!D236</f>
        <v>10.5007</v>
      </c>
      <c r="C233" s="2">
        <f t="shared" si="27"/>
        <v>0.27899999999999991</v>
      </c>
      <c r="D233" s="2">
        <f t="shared" si="28"/>
        <v>0.27899999999999991</v>
      </c>
      <c r="E233" s="2">
        <f t="shared" si="29"/>
        <v>0</v>
      </c>
      <c r="F233" s="2">
        <f t="shared" si="33"/>
        <v>3.6291993514710005E-2</v>
      </c>
      <c r="G233" s="2">
        <f t="shared" si="33"/>
        <v>3.9692640847001352E-2</v>
      </c>
      <c r="H233" s="2">
        <f t="shared" si="31"/>
        <v>0.91432549561518395</v>
      </c>
      <c r="I233" s="2">
        <f t="shared" si="32"/>
        <v>47.76227959714646</v>
      </c>
    </row>
    <row r="234" spans="1:9" ht="13.5" x14ac:dyDescent="0.25">
      <c r="A234" s="3">
        <f>TITRES_STAT!B237</f>
        <v>42346</v>
      </c>
      <c r="B234" s="17">
        <f>TITRES_STAT!D237</f>
        <v>10.4434</v>
      </c>
      <c r="C234" s="2">
        <f t="shared" si="27"/>
        <v>-5.7299999999999685E-2</v>
      </c>
      <c r="D234" s="2">
        <f t="shared" si="28"/>
        <v>0</v>
      </c>
      <c r="E234" s="2">
        <f t="shared" si="29"/>
        <v>5.7299999999999685E-2</v>
      </c>
      <c r="F234" s="2">
        <f t="shared" si="33"/>
        <v>3.3699708263659291E-2</v>
      </c>
      <c r="G234" s="2">
        <f t="shared" si="33"/>
        <v>4.0950309357929808E-2</v>
      </c>
      <c r="H234" s="2">
        <f t="shared" si="31"/>
        <v>0.82294148181162696</v>
      </c>
      <c r="I234" s="2">
        <f t="shared" si="32"/>
        <v>45.143603896368262</v>
      </c>
    </row>
    <row r="235" spans="1:9" ht="13.5" x14ac:dyDescent="0.25">
      <c r="A235" s="3">
        <f>TITRES_STAT!B238</f>
        <v>42347</v>
      </c>
      <c r="B235" s="17">
        <f>TITRES_STAT!D238</f>
        <v>10.4291</v>
      </c>
      <c r="C235" s="2">
        <f t="shared" si="27"/>
        <v>-1.4300000000000423E-2</v>
      </c>
      <c r="D235" s="2">
        <f t="shared" si="28"/>
        <v>0</v>
      </c>
      <c r="E235" s="2">
        <f t="shared" si="29"/>
        <v>1.4300000000000423E-2</v>
      </c>
      <c r="F235" s="2">
        <f t="shared" si="33"/>
        <v>3.1292586244826483E-2</v>
      </c>
      <c r="G235" s="2">
        <f t="shared" si="33"/>
        <v>3.9046715832363424E-2</v>
      </c>
      <c r="H235" s="2">
        <f t="shared" si="31"/>
        <v>0.80141403899812702</v>
      </c>
      <c r="I235" s="2">
        <f t="shared" si="32"/>
        <v>44.488053365224175</v>
      </c>
    </row>
    <row r="236" spans="1:9" ht="13.5" x14ac:dyDescent="0.25">
      <c r="A236" s="3">
        <f>TITRES_STAT!B239</f>
        <v>42348</v>
      </c>
      <c r="B236" s="17">
        <f>TITRES_STAT!D239</f>
        <v>10.3719</v>
      </c>
      <c r="C236" s="2">
        <f t="shared" si="27"/>
        <v>-5.7199999999999918E-2</v>
      </c>
      <c r="D236" s="2">
        <f t="shared" si="28"/>
        <v>0</v>
      </c>
      <c r="E236" s="2">
        <f t="shared" si="29"/>
        <v>5.7199999999999918E-2</v>
      </c>
      <c r="F236" s="2">
        <f t="shared" si="33"/>
        <v>2.9057401513053163E-2</v>
      </c>
      <c r="G236" s="2">
        <f t="shared" si="33"/>
        <v>4.0343378987194603E-2</v>
      </c>
      <c r="H236" s="2">
        <f t="shared" si="31"/>
        <v>0.72025205232006662</v>
      </c>
      <c r="I236" s="2">
        <f t="shared" si="32"/>
        <v>41.868983754367754</v>
      </c>
    </row>
    <row r="237" spans="1:9" ht="13.5" x14ac:dyDescent="0.25">
      <c r="A237" s="3">
        <f>TITRES_STAT!B240</f>
        <v>42349</v>
      </c>
      <c r="B237" s="17">
        <f>TITRES_STAT!D240</f>
        <v>10.4077</v>
      </c>
      <c r="C237" s="2">
        <f t="shared" si="27"/>
        <v>3.5800000000000054E-2</v>
      </c>
      <c r="D237" s="2">
        <f t="shared" si="28"/>
        <v>3.5800000000000054E-2</v>
      </c>
      <c r="E237" s="2">
        <f t="shared" si="29"/>
        <v>0</v>
      </c>
      <c r="F237" s="2">
        <f t="shared" ref="F237:G252" si="34">((F236*13)+D237)/14</f>
        <v>2.9539015690692227E-2</v>
      </c>
      <c r="G237" s="2">
        <f t="shared" si="34"/>
        <v>3.7461709059537843E-2</v>
      </c>
      <c r="H237" s="2">
        <f t="shared" si="31"/>
        <v>0.78851222841290847</v>
      </c>
      <c r="I237" s="2">
        <f t="shared" si="32"/>
        <v>44.087606217410048</v>
      </c>
    </row>
    <row r="238" spans="1:9" ht="13.5" x14ac:dyDescent="0.25">
      <c r="A238" s="3">
        <f>TITRES_STAT!B241</f>
        <v>42352</v>
      </c>
      <c r="B238" s="17">
        <f>TITRES_STAT!D241</f>
        <v>10.515000000000001</v>
      </c>
      <c r="C238" s="2">
        <f t="shared" si="27"/>
        <v>0.1073000000000004</v>
      </c>
      <c r="D238" s="2">
        <f t="shared" si="28"/>
        <v>0.1073000000000004</v>
      </c>
      <c r="E238" s="2">
        <f t="shared" si="29"/>
        <v>0</v>
      </c>
      <c r="F238" s="2">
        <f t="shared" si="34"/>
        <v>3.5093371712785669E-2</v>
      </c>
      <c r="G238" s="2">
        <f t="shared" si="34"/>
        <v>3.4785872698142282E-2</v>
      </c>
      <c r="H238" s="2">
        <f t="shared" si="31"/>
        <v>1.0088397671466154</v>
      </c>
      <c r="I238" s="2">
        <f t="shared" si="32"/>
        <v>50.220021708330968</v>
      </c>
    </row>
    <row r="239" spans="1:9" ht="13.5" x14ac:dyDescent="0.25">
      <c r="A239" s="3">
        <f>TITRES_STAT!B242</f>
        <v>42353</v>
      </c>
      <c r="B239" s="17">
        <f>TITRES_STAT!D242</f>
        <v>10.4434</v>
      </c>
      <c r="C239" s="2">
        <f t="shared" si="27"/>
        <v>-7.1600000000000108E-2</v>
      </c>
      <c r="D239" s="2">
        <f t="shared" si="28"/>
        <v>0</v>
      </c>
      <c r="E239" s="2">
        <f t="shared" si="29"/>
        <v>7.1600000000000108E-2</v>
      </c>
      <c r="F239" s="2">
        <f t="shared" si="34"/>
        <v>3.2586702304729549E-2</v>
      </c>
      <c r="G239" s="2">
        <f t="shared" si="34"/>
        <v>3.7415453219703555E-2</v>
      </c>
      <c r="H239" s="2">
        <f t="shared" si="31"/>
        <v>0.87094233800618215</v>
      </c>
      <c r="I239" s="2">
        <f t="shared" si="32"/>
        <v>46.550998409407114</v>
      </c>
    </row>
    <row r="240" spans="1:9" ht="13.5" x14ac:dyDescent="0.25">
      <c r="A240" s="3">
        <f>TITRES_STAT!B243</f>
        <v>42354</v>
      </c>
      <c r="B240" s="17">
        <f>TITRES_STAT!D243</f>
        <v>10.3719</v>
      </c>
      <c r="C240" s="2">
        <f t="shared" si="27"/>
        <v>-7.1500000000000341E-2</v>
      </c>
      <c r="D240" s="2">
        <f t="shared" si="28"/>
        <v>0</v>
      </c>
      <c r="E240" s="2">
        <f t="shared" si="29"/>
        <v>7.1500000000000341E-2</v>
      </c>
      <c r="F240" s="2">
        <f t="shared" si="34"/>
        <v>3.0259080711534582E-2</v>
      </c>
      <c r="G240" s="2">
        <f t="shared" si="34"/>
        <v>3.9850063704010466E-2</v>
      </c>
      <c r="H240" s="2">
        <f t="shared" si="31"/>
        <v>0.75932327075525707</v>
      </c>
      <c r="I240" s="2">
        <f t="shared" si="32"/>
        <v>43.159962888985625</v>
      </c>
    </row>
    <row r="241" spans="1:9" ht="13.5" x14ac:dyDescent="0.25">
      <c r="A241" s="3">
        <f>TITRES_STAT!B244</f>
        <v>42355</v>
      </c>
      <c r="B241" s="17">
        <f>TITRES_STAT!D244</f>
        <v>10.3576</v>
      </c>
      <c r="C241" s="2">
        <f t="shared" si="27"/>
        <v>-1.4300000000000423E-2</v>
      </c>
      <c r="D241" s="2">
        <f t="shared" si="28"/>
        <v>0</v>
      </c>
      <c r="E241" s="2">
        <f t="shared" si="29"/>
        <v>1.4300000000000423E-2</v>
      </c>
      <c r="F241" s="2">
        <f t="shared" si="34"/>
        <v>2.8097717803567825E-2</v>
      </c>
      <c r="G241" s="2">
        <f t="shared" si="34"/>
        <v>3.802505915372404E-2</v>
      </c>
      <c r="H241" s="2">
        <f t="shared" si="31"/>
        <v>0.73892634038982241</v>
      </c>
      <c r="I241" s="2">
        <f t="shared" si="32"/>
        <v>42.493251337154057</v>
      </c>
    </row>
    <row r="242" spans="1:9" ht="13.5" x14ac:dyDescent="0.25">
      <c r="A242" s="3">
        <f>TITRES_STAT!B245</f>
        <v>42356</v>
      </c>
      <c r="B242" s="17">
        <f>TITRES_STAT!D245</f>
        <v>10.3361</v>
      </c>
      <c r="C242" s="2">
        <f t="shared" si="27"/>
        <v>-2.1499999999999631E-2</v>
      </c>
      <c r="D242" s="2">
        <f t="shared" si="28"/>
        <v>0</v>
      </c>
      <c r="E242" s="2">
        <f t="shared" si="29"/>
        <v>2.1499999999999631E-2</v>
      </c>
      <c r="F242" s="2">
        <f t="shared" si="34"/>
        <v>2.6090737960455836E-2</v>
      </c>
      <c r="G242" s="2">
        <f t="shared" si="34"/>
        <v>3.6844697785600865E-2</v>
      </c>
      <c r="H242" s="2">
        <f t="shared" si="31"/>
        <v>0.70812734337726757</v>
      </c>
      <c r="I242" s="2">
        <f t="shared" si="32"/>
        <v>41.456355471552584</v>
      </c>
    </row>
    <row r="243" spans="1:9" ht="13.5" x14ac:dyDescent="0.25">
      <c r="A243" s="3">
        <f>TITRES_STAT!B246</f>
        <v>42359</v>
      </c>
      <c r="B243" s="17">
        <f>TITRES_STAT!D246</f>
        <v>10.2288</v>
      </c>
      <c r="C243" s="2">
        <f t="shared" si="27"/>
        <v>-0.1073000000000004</v>
      </c>
      <c r="D243" s="2">
        <f t="shared" si="28"/>
        <v>0</v>
      </c>
      <c r="E243" s="2">
        <f t="shared" si="29"/>
        <v>0.1073000000000004</v>
      </c>
      <c r="F243" s="2">
        <f t="shared" si="34"/>
        <v>2.4227113820423276E-2</v>
      </c>
      <c r="G243" s="2">
        <f t="shared" si="34"/>
        <v>4.1877219372343691E-2</v>
      </c>
      <c r="H243" s="2">
        <f t="shared" si="31"/>
        <v>0.57852728007111198</v>
      </c>
      <c r="I243" s="2">
        <f t="shared" si="32"/>
        <v>36.649811971893797</v>
      </c>
    </row>
    <row r="244" spans="1:9" ht="13.5" x14ac:dyDescent="0.25">
      <c r="A244" s="3">
        <f>TITRES_STAT!B247</f>
        <v>42360</v>
      </c>
      <c r="B244" s="17">
        <f>TITRES_STAT!D247</f>
        <v>10.479200000000001</v>
      </c>
      <c r="C244" s="2">
        <f t="shared" si="27"/>
        <v>0.25040000000000084</v>
      </c>
      <c r="D244" s="2">
        <f t="shared" si="28"/>
        <v>0.25040000000000084</v>
      </c>
      <c r="E244" s="2">
        <f t="shared" si="29"/>
        <v>0</v>
      </c>
      <c r="F244" s="2">
        <f t="shared" si="34"/>
        <v>4.0382319976107382E-2</v>
      </c>
      <c r="G244" s="2">
        <f t="shared" si="34"/>
        <v>3.8885989417176289E-2</v>
      </c>
      <c r="H244" s="2">
        <f t="shared" si="31"/>
        <v>1.0384799404967731</v>
      </c>
      <c r="I244" s="2">
        <f t="shared" si="32"/>
        <v>50.943839076665029</v>
      </c>
    </row>
    <row r="245" spans="1:9" ht="13.5" x14ac:dyDescent="0.25">
      <c r="A245" s="3">
        <f>TITRES_STAT!B248</f>
        <v>42361</v>
      </c>
      <c r="B245" s="17">
        <f>TITRES_STAT!D248</f>
        <v>10.829700000000001</v>
      </c>
      <c r="C245" s="2">
        <f t="shared" si="27"/>
        <v>0.35050000000000026</v>
      </c>
      <c r="D245" s="2">
        <f t="shared" si="28"/>
        <v>0.35050000000000026</v>
      </c>
      <c r="E245" s="2">
        <f t="shared" si="29"/>
        <v>0</v>
      </c>
      <c r="F245" s="2">
        <f t="shared" si="34"/>
        <v>6.2533582834956872E-2</v>
      </c>
      <c r="G245" s="2">
        <f t="shared" si="34"/>
        <v>3.6108418744520844E-2</v>
      </c>
      <c r="H245" s="2">
        <f t="shared" si="31"/>
        <v>1.7318283383551885</v>
      </c>
      <c r="I245" s="2">
        <f t="shared" si="32"/>
        <v>63.394478856526838</v>
      </c>
    </row>
    <row r="246" spans="1:9" ht="13.5" x14ac:dyDescent="0.25">
      <c r="A246" s="3">
        <f>TITRES_STAT!B249</f>
        <v>42363</v>
      </c>
      <c r="B246" s="17">
        <f>TITRES_STAT!D249</f>
        <v>10.8225</v>
      </c>
      <c r="C246" s="2">
        <f t="shared" si="27"/>
        <v>-7.2000000000009834E-3</v>
      </c>
      <c r="D246" s="2">
        <f t="shared" si="28"/>
        <v>0</v>
      </c>
      <c r="E246" s="2">
        <f t="shared" si="29"/>
        <v>7.2000000000009834E-3</v>
      </c>
      <c r="F246" s="2">
        <f t="shared" si="34"/>
        <v>5.8066898346745666E-2</v>
      </c>
      <c r="G246" s="2">
        <f t="shared" si="34"/>
        <v>3.4043531691340854E-2</v>
      </c>
      <c r="H246" s="2">
        <f t="shared" si="31"/>
        <v>1.7056661122358019</v>
      </c>
      <c r="I246" s="2">
        <f t="shared" si="32"/>
        <v>63.040524642796399</v>
      </c>
    </row>
    <row r="247" spans="1:9" ht="13.5" x14ac:dyDescent="0.25">
      <c r="A247" s="3">
        <f>TITRES_STAT!B250</f>
        <v>42366</v>
      </c>
      <c r="B247" s="17">
        <f>TITRES_STAT!D250</f>
        <v>10.8726</v>
      </c>
      <c r="C247" s="2">
        <f t="shared" si="27"/>
        <v>5.0100000000000477E-2</v>
      </c>
      <c r="D247" s="2">
        <f t="shared" si="28"/>
        <v>5.0100000000000477E-2</v>
      </c>
      <c r="E247" s="2">
        <f t="shared" si="29"/>
        <v>0</v>
      </c>
      <c r="F247" s="2">
        <f t="shared" si="34"/>
        <v>5.7497834179121007E-2</v>
      </c>
      <c r="G247" s="2">
        <f t="shared" si="34"/>
        <v>3.1611850856245079E-2</v>
      </c>
      <c r="H247" s="2">
        <f t="shared" si="31"/>
        <v>1.8188695891484641</v>
      </c>
      <c r="I247" s="2">
        <f t="shared" si="32"/>
        <v>64.524786678688315</v>
      </c>
    </row>
    <row r="248" spans="1:9" ht="13.5" x14ac:dyDescent="0.25">
      <c r="A248" s="3">
        <f>TITRES_STAT!B251</f>
        <v>42367</v>
      </c>
      <c r="B248" s="17">
        <f>TITRES_STAT!D251</f>
        <v>11.08</v>
      </c>
      <c r="C248" s="2">
        <f t="shared" si="27"/>
        <v>0.20739999999999981</v>
      </c>
      <c r="D248" s="2">
        <f t="shared" si="28"/>
        <v>0.20739999999999981</v>
      </c>
      <c r="E248" s="2">
        <f t="shared" si="29"/>
        <v>0</v>
      </c>
      <c r="F248" s="2">
        <f t="shared" si="34"/>
        <v>6.8205131737755206E-2</v>
      </c>
      <c r="G248" s="2">
        <f t="shared" si="34"/>
        <v>2.9353861509370433E-2</v>
      </c>
      <c r="H248" s="2">
        <f t="shared" si="31"/>
        <v>2.3235488699155491</v>
      </c>
      <c r="I248" s="2">
        <f t="shared" si="32"/>
        <v>69.911680581805015</v>
      </c>
    </row>
    <row r="249" spans="1:9" ht="13.5" x14ac:dyDescent="0.25">
      <c r="A249" s="3">
        <f>TITRES_STAT!B252</f>
        <v>42368</v>
      </c>
      <c r="B249" s="17">
        <f>TITRES_STAT!D252</f>
        <v>11.294600000000001</v>
      </c>
      <c r="C249" s="2">
        <f t="shared" si="27"/>
        <v>0.21460000000000079</v>
      </c>
      <c r="D249" s="2">
        <f t="shared" si="28"/>
        <v>0.21460000000000079</v>
      </c>
      <c r="E249" s="2">
        <f t="shared" si="29"/>
        <v>0</v>
      </c>
      <c r="F249" s="2">
        <f t="shared" si="34"/>
        <v>7.8661908042201314E-2</v>
      </c>
      <c r="G249" s="2">
        <f t="shared" si="34"/>
        <v>2.7257157115843974E-2</v>
      </c>
      <c r="H249" s="2">
        <f t="shared" si="31"/>
        <v>2.8859175484767232</v>
      </c>
      <c r="I249" s="2">
        <f t="shared" si="32"/>
        <v>74.266052032112739</v>
      </c>
    </row>
    <row r="250" spans="1:9" ht="13.5" x14ac:dyDescent="0.25">
      <c r="A250" s="3">
        <f>TITRES_STAT!B253</f>
        <v>42369</v>
      </c>
      <c r="B250" s="17">
        <f>TITRES_STAT!D253</f>
        <v>11.1516</v>
      </c>
      <c r="C250" s="2">
        <f t="shared" si="27"/>
        <v>-0.14300000000000068</v>
      </c>
      <c r="D250" s="2">
        <f t="shared" si="28"/>
        <v>0</v>
      </c>
      <c r="E250" s="2">
        <f t="shared" si="29"/>
        <v>0.14300000000000068</v>
      </c>
      <c r="F250" s="2">
        <f t="shared" si="34"/>
        <v>7.304320032490122E-2</v>
      </c>
      <c r="G250" s="2">
        <f t="shared" si="34"/>
        <v>3.5524503036140881E-2</v>
      </c>
      <c r="H250" s="2">
        <f t="shared" si="31"/>
        <v>2.0561357396214852</v>
      </c>
      <c r="I250" s="2">
        <f t="shared" si="32"/>
        <v>67.278940295896206</v>
      </c>
    </row>
    <row r="251" spans="1:9" ht="13.5" x14ac:dyDescent="0.25">
      <c r="A251" s="3">
        <f>TITRES_STAT!B254</f>
        <v>42373</v>
      </c>
      <c r="B251" s="17">
        <f>TITRES_STAT!D254</f>
        <v>11.3733</v>
      </c>
      <c r="C251" s="2">
        <f t="shared" si="27"/>
        <v>0.22170000000000023</v>
      </c>
      <c r="D251" s="2">
        <f t="shared" si="28"/>
        <v>0.22170000000000023</v>
      </c>
      <c r="E251" s="2">
        <f t="shared" si="29"/>
        <v>0</v>
      </c>
      <c r="F251" s="2">
        <f t="shared" si="34"/>
        <v>8.3661543158836865E-2</v>
      </c>
      <c r="G251" s="2">
        <f t="shared" si="34"/>
        <v>3.2987038533559387E-2</v>
      </c>
      <c r="H251" s="2">
        <f t="shared" si="31"/>
        <v>2.5361944229617257</v>
      </c>
      <c r="I251" s="2">
        <f t="shared" si="32"/>
        <v>71.72101190175924</v>
      </c>
    </row>
    <row r="252" spans="1:9" ht="13.5" x14ac:dyDescent="0.25">
      <c r="A252" s="3">
        <f>TITRES_STAT!B255</f>
        <v>42374</v>
      </c>
      <c r="B252" s="17">
        <f>TITRES_STAT!D255</f>
        <v>11.2303</v>
      </c>
      <c r="C252" s="2">
        <f t="shared" si="27"/>
        <v>-0.14300000000000068</v>
      </c>
      <c r="D252" s="2">
        <f t="shared" si="28"/>
        <v>0</v>
      </c>
      <c r="E252" s="2">
        <f t="shared" si="29"/>
        <v>0.14300000000000068</v>
      </c>
      <c r="F252" s="2">
        <f t="shared" si="34"/>
        <v>7.7685718647491381E-2</v>
      </c>
      <c r="G252" s="2">
        <f t="shared" si="34"/>
        <v>4.0845107209733764E-2</v>
      </c>
      <c r="H252" s="2">
        <f t="shared" si="31"/>
        <v>1.9019589849179821</v>
      </c>
      <c r="I252" s="2">
        <f t="shared" si="32"/>
        <v>65.540519173524331</v>
      </c>
    </row>
    <row r="253" spans="1:9" ht="13.5" x14ac:dyDescent="0.25">
      <c r="A253" s="3">
        <f>TITRES_STAT!B256</f>
        <v>42375</v>
      </c>
      <c r="B253" s="17">
        <f>TITRES_STAT!D256</f>
        <v>11.4091</v>
      </c>
      <c r="C253" s="2">
        <f t="shared" si="27"/>
        <v>0.17880000000000074</v>
      </c>
      <c r="D253" s="2">
        <f t="shared" si="28"/>
        <v>0.17880000000000074</v>
      </c>
      <c r="E253" s="2">
        <f t="shared" si="29"/>
        <v>0</v>
      </c>
      <c r="F253" s="2">
        <f t="shared" ref="F253:G268" si="35">((F252*13)+D253)/14</f>
        <v>8.4908167315527763E-2</v>
      </c>
      <c r="G253" s="2">
        <f t="shared" si="35"/>
        <v>3.7927599551895633E-2</v>
      </c>
      <c r="H253" s="2">
        <f t="shared" si="31"/>
        <v>2.2386907771305031</v>
      </c>
      <c r="I253" s="2">
        <f t="shared" si="32"/>
        <v>69.123325787650373</v>
      </c>
    </row>
    <row r="254" spans="1:9" ht="13.5" x14ac:dyDescent="0.25">
      <c r="A254" s="3">
        <f>TITRES_STAT!B257</f>
        <v>42376</v>
      </c>
      <c r="B254" s="17">
        <f>TITRES_STAT!D257</f>
        <v>11.266</v>
      </c>
      <c r="C254" s="2">
        <f t="shared" si="27"/>
        <v>-0.14310000000000045</v>
      </c>
      <c r="D254" s="2">
        <f t="shared" si="28"/>
        <v>0</v>
      </c>
      <c r="E254" s="2">
        <f t="shared" si="29"/>
        <v>0.14310000000000045</v>
      </c>
      <c r="F254" s="2">
        <f t="shared" si="35"/>
        <v>7.8843298221561484E-2</v>
      </c>
      <c r="G254" s="2">
        <f t="shared" si="35"/>
        <v>4.5439913869617397E-2</v>
      </c>
      <c r="H254" s="2">
        <f t="shared" si="31"/>
        <v>1.7351110842284998</v>
      </c>
      <c r="I254" s="2">
        <f t="shared" si="32"/>
        <v>63.43841368029581</v>
      </c>
    </row>
    <row r="255" spans="1:9" ht="13.5" x14ac:dyDescent="0.25">
      <c r="A255" s="3">
        <f>TITRES_STAT!B258</f>
        <v>42377</v>
      </c>
      <c r="B255" s="17">
        <f>TITRES_STAT!D258</f>
        <v>11.4091</v>
      </c>
      <c r="C255" s="2">
        <f t="shared" si="27"/>
        <v>0.14310000000000045</v>
      </c>
      <c r="D255" s="2">
        <f t="shared" si="28"/>
        <v>0.14310000000000045</v>
      </c>
      <c r="E255" s="2">
        <f t="shared" si="29"/>
        <v>0</v>
      </c>
      <c r="F255" s="2">
        <f t="shared" si="35"/>
        <v>8.3433062634307123E-2</v>
      </c>
      <c r="G255" s="2">
        <f t="shared" si="35"/>
        <v>4.2194205736073298E-2</v>
      </c>
      <c r="H255" s="2">
        <f t="shared" si="31"/>
        <v>1.9773582931311653</v>
      </c>
      <c r="I255" s="2">
        <f t="shared" si="32"/>
        <v>66.413179014866188</v>
      </c>
    </row>
    <row r="256" spans="1:9" ht="13.5" x14ac:dyDescent="0.25">
      <c r="A256" s="3">
        <f>TITRES_STAT!B259</f>
        <v>42380</v>
      </c>
      <c r="B256" s="17">
        <f>TITRES_STAT!D259</f>
        <v>11.366199999999999</v>
      </c>
      <c r="C256" s="2">
        <f t="shared" si="27"/>
        <v>-4.290000000000127E-2</v>
      </c>
      <c r="D256" s="2">
        <f t="shared" si="28"/>
        <v>0</v>
      </c>
      <c r="E256" s="2">
        <f t="shared" si="29"/>
        <v>4.290000000000127E-2</v>
      </c>
      <c r="F256" s="2">
        <f t="shared" si="35"/>
        <v>7.7473558160428044E-2</v>
      </c>
      <c r="G256" s="2">
        <f t="shared" si="35"/>
        <v>4.2244619612068157E-2</v>
      </c>
      <c r="H256" s="2">
        <f t="shared" si="31"/>
        <v>1.8339272284107848</v>
      </c>
      <c r="I256" s="2">
        <f t="shared" si="32"/>
        <v>64.713278803535758</v>
      </c>
    </row>
    <row r="257" spans="1:9" ht="13.5" x14ac:dyDescent="0.25">
      <c r="A257" s="3">
        <f>TITRES_STAT!B260</f>
        <v>42381</v>
      </c>
      <c r="B257" s="17">
        <f>TITRES_STAT!D260</f>
        <v>11.2875</v>
      </c>
      <c r="C257" s="2">
        <f t="shared" si="27"/>
        <v>-7.8699999999999548E-2</v>
      </c>
      <c r="D257" s="2">
        <f t="shared" si="28"/>
        <v>0</v>
      </c>
      <c r="E257" s="2">
        <f t="shared" si="29"/>
        <v>7.8699999999999548E-2</v>
      </c>
      <c r="F257" s="2">
        <f t="shared" si="35"/>
        <v>7.1939732577540313E-2</v>
      </c>
      <c r="G257" s="2">
        <f t="shared" si="35"/>
        <v>4.484857535406326E-2</v>
      </c>
      <c r="H257" s="2">
        <f t="shared" si="31"/>
        <v>1.6040583677319107</v>
      </c>
      <c r="I257" s="2">
        <f t="shared" si="32"/>
        <v>61.598403000813597</v>
      </c>
    </row>
    <row r="258" spans="1:9" ht="13.5" x14ac:dyDescent="0.25">
      <c r="A258" s="3">
        <f>TITRES_STAT!B261</f>
        <v>42382</v>
      </c>
      <c r="B258" s="17">
        <f>TITRES_STAT!D261</f>
        <v>11.3733</v>
      </c>
      <c r="C258" s="2">
        <f t="shared" si="27"/>
        <v>8.5800000000000765E-2</v>
      </c>
      <c r="D258" s="2">
        <f t="shared" si="28"/>
        <v>8.5800000000000765E-2</v>
      </c>
      <c r="E258" s="2">
        <f t="shared" si="29"/>
        <v>0</v>
      </c>
      <c r="F258" s="2">
        <f t="shared" si="35"/>
        <v>7.292975167914463E-2</v>
      </c>
      <c r="G258" s="2">
        <f t="shared" si="35"/>
        <v>4.1645105685915888E-2</v>
      </c>
      <c r="H258" s="2">
        <f t="shared" si="31"/>
        <v>1.7512202329170463</v>
      </c>
      <c r="I258" s="2">
        <f t="shared" si="32"/>
        <v>63.652491791261426</v>
      </c>
    </row>
    <row r="259" spans="1:9" ht="13.5" x14ac:dyDescent="0.25">
      <c r="A259" s="3">
        <f>TITRES_STAT!B262</f>
        <v>42384</v>
      </c>
      <c r="B259" s="17">
        <f>TITRES_STAT!D262</f>
        <v>11.3733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6.7720483702062878E-2</v>
      </c>
      <c r="G259" s="2">
        <f t="shared" si="35"/>
        <v>3.867045527977904E-2</v>
      </c>
      <c r="H259" s="2">
        <f t="shared" si="31"/>
        <v>1.7512202329170465</v>
      </c>
      <c r="I259" s="2">
        <f t="shared" si="32"/>
        <v>63.652491791261426</v>
      </c>
    </row>
    <row r="260" spans="1:9" ht="13.5" x14ac:dyDescent="0.25">
      <c r="A260" s="3">
        <f>TITRES_STAT!B263</f>
        <v>42387</v>
      </c>
      <c r="B260" s="17">
        <f>TITRES_STAT!D263</f>
        <v>11.3733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6.2883306294772665E-2</v>
      </c>
      <c r="G260" s="2">
        <f t="shared" si="35"/>
        <v>3.5908279902651961E-2</v>
      </c>
      <c r="H260" s="2">
        <f t="shared" si="31"/>
        <v>1.7512202329170463</v>
      </c>
      <c r="I260" s="2">
        <f t="shared" si="32"/>
        <v>63.652491791261426</v>
      </c>
    </row>
    <row r="261" spans="1:9" ht="13.5" x14ac:dyDescent="0.25">
      <c r="A261" s="3">
        <f>TITRES_STAT!B264</f>
        <v>42388</v>
      </c>
      <c r="B261" s="17">
        <f>TITRES_STAT!D264</f>
        <v>11.702400000000001</v>
      </c>
      <c r="C261" s="2">
        <f t="shared" si="36"/>
        <v>0.32910000000000039</v>
      </c>
      <c r="D261" s="2">
        <f t="shared" si="37"/>
        <v>0.32910000000000039</v>
      </c>
      <c r="E261" s="2">
        <f t="shared" si="38"/>
        <v>0</v>
      </c>
      <c r="F261" s="2">
        <f t="shared" si="35"/>
        <v>8.1898784416574638E-2</v>
      </c>
      <c r="G261" s="2">
        <f t="shared" si="35"/>
        <v>3.3343402766748249E-2</v>
      </c>
      <c r="H261" s="2">
        <f t="shared" si="31"/>
        <v>2.4562215497168243</v>
      </c>
      <c r="I261" s="2">
        <f t="shared" si="32"/>
        <v>71.066669609709123</v>
      </c>
    </row>
    <row r="262" spans="1:9" ht="13.5" x14ac:dyDescent="0.25">
      <c r="A262" s="3">
        <f>TITRES_STAT!B265</f>
        <v>42389</v>
      </c>
      <c r="B262" s="17">
        <f>TITRES_STAT!D265</f>
        <v>11.7882</v>
      </c>
      <c r="C262" s="2">
        <f t="shared" si="36"/>
        <v>8.5799999999998988E-2</v>
      </c>
      <c r="D262" s="2">
        <f t="shared" si="37"/>
        <v>8.5799999999998988E-2</v>
      </c>
      <c r="E262" s="2">
        <f t="shared" si="38"/>
        <v>0</v>
      </c>
      <c r="F262" s="2">
        <f t="shared" si="35"/>
        <v>8.2177442672533532E-2</v>
      </c>
      <c r="G262" s="2">
        <f t="shared" si="35"/>
        <v>3.0961731140551948E-2</v>
      </c>
      <c r="H262" s="2">
        <f t="shared" si="31"/>
        <v>2.6541617553452013</v>
      </c>
      <c r="I262" s="2">
        <f t="shared" si="32"/>
        <v>72.633942694593941</v>
      </c>
    </row>
    <row r="263" spans="1:9" ht="13.5" x14ac:dyDescent="0.25">
      <c r="A263" s="3">
        <f>TITRES_STAT!B266</f>
        <v>42390</v>
      </c>
      <c r="B263" s="17">
        <f>TITRES_STAT!D266</f>
        <v>12.0314</v>
      </c>
      <c r="C263" s="2">
        <f t="shared" si="36"/>
        <v>0.24319999999999986</v>
      </c>
      <c r="D263" s="2">
        <f t="shared" si="37"/>
        <v>0.24319999999999986</v>
      </c>
      <c r="E263" s="2">
        <f t="shared" si="38"/>
        <v>0</v>
      </c>
      <c r="F263" s="2">
        <f t="shared" si="35"/>
        <v>9.3679053910209698E-2</v>
      </c>
      <c r="G263" s="2">
        <f t="shared" si="35"/>
        <v>2.8750178916226807E-2</v>
      </c>
      <c r="H263" s="2">
        <f t="shared" si="31"/>
        <v>3.2583815976649997</v>
      </c>
      <c r="I263" s="2">
        <f t="shared" si="32"/>
        <v>76.516900210438394</v>
      </c>
    </row>
    <row r="264" spans="1:9" ht="13.5" x14ac:dyDescent="0.25">
      <c r="A264" s="3">
        <f>TITRES_STAT!B267</f>
        <v>42391</v>
      </c>
      <c r="B264" s="17">
        <f>TITRES_STAT!D267</f>
        <v>11.874000000000001</v>
      </c>
      <c r="C264" s="2">
        <f t="shared" si="36"/>
        <v>-0.1573999999999991</v>
      </c>
      <c r="D264" s="2">
        <f t="shared" si="37"/>
        <v>0</v>
      </c>
      <c r="E264" s="2">
        <f t="shared" si="38"/>
        <v>0.1573999999999991</v>
      </c>
      <c r="F264" s="2">
        <f t="shared" si="35"/>
        <v>8.6987692916623297E-2</v>
      </c>
      <c r="G264" s="2">
        <f t="shared" si="35"/>
        <v>3.7939451850781972E-2</v>
      </c>
      <c r="H264" s="2">
        <f t="shared" si="31"/>
        <v>2.2928031026581737</v>
      </c>
      <c r="I264" s="2">
        <f t="shared" si="32"/>
        <v>69.630738042225119</v>
      </c>
    </row>
    <row r="265" spans="1:9" ht="13.5" x14ac:dyDescent="0.25">
      <c r="A265" s="3">
        <f>TITRES_STAT!B268</f>
        <v>42394</v>
      </c>
      <c r="B265" s="17">
        <f>TITRES_STAT!D268</f>
        <v>11.795400000000001</v>
      </c>
      <c r="C265" s="2">
        <f t="shared" si="36"/>
        <v>-7.8599999999999781E-2</v>
      </c>
      <c r="D265" s="2">
        <f t="shared" si="37"/>
        <v>0</v>
      </c>
      <c r="E265" s="2">
        <f t="shared" si="38"/>
        <v>7.8599999999999781E-2</v>
      </c>
      <c r="F265" s="2">
        <f t="shared" si="35"/>
        <v>8.0774286279721635E-2</v>
      </c>
      <c r="G265" s="2">
        <f t="shared" si="35"/>
        <v>4.084377671858324E-2</v>
      </c>
      <c r="H265" s="2">
        <f t="shared" si="31"/>
        <v>1.9776399924096804</v>
      </c>
      <c r="I265" s="2">
        <f t="shared" si="32"/>
        <v>66.416356492084134</v>
      </c>
    </row>
    <row r="266" spans="1:9" ht="13.5" x14ac:dyDescent="0.25">
      <c r="A266" s="3">
        <f>TITRES_STAT!B269</f>
        <v>42395</v>
      </c>
      <c r="B266" s="17">
        <f>TITRES_STAT!D269</f>
        <v>11.981299999999999</v>
      </c>
      <c r="C266" s="2">
        <f t="shared" si="36"/>
        <v>0.1858999999999984</v>
      </c>
      <c r="D266" s="2">
        <f t="shared" si="37"/>
        <v>0.1858999999999984</v>
      </c>
      <c r="E266" s="2">
        <f t="shared" si="38"/>
        <v>0</v>
      </c>
      <c r="F266" s="2">
        <f t="shared" si="35"/>
        <v>8.828326583116998E-2</v>
      </c>
      <c r="G266" s="2">
        <f t="shared" si="35"/>
        <v>3.7926364095827295E-2</v>
      </c>
      <c r="H266" s="2">
        <f t="shared" si="31"/>
        <v>2.3277545300178937</v>
      </c>
      <c r="I266" s="2">
        <f t="shared" si="32"/>
        <v>69.949706597060128</v>
      </c>
    </row>
    <row r="267" spans="1:9" ht="13.5" x14ac:dyDescent="0.25">
      <c r="A267" s="3">
        <f>TITRES_STAT!B270</f>
        <v>42396</v>
      </c>
      <c r="B267" s="17">
        <f>TITRES_STAT!D270</f>
        <v>12.1387</v>
      </c>
      <c r="C267" s="2">
        <f t="shared" si="36"/>
        <v>0.15740000000000087</v>
      </c>
      <c r="D267" s="2">
        <f t="shared" si="37"/>
        <v>0.15740000000000087</v>
      </c>
      <c r="E267" s="2">
        <f t="shared" si="38"/>
        <v>0</v>
      </c>
      <c r="F267" s="2">
        <f t="shared" si="35"/>
        <v>9.3220175414657894E-2</v>
      </c>
      <c r="G267" s="2">
        <f t="shared" si="35"/>
        <v>3.5217338088982489E-2</v>
      </c>
      <c r="H267" s="2">
        <f t="shared" si="31"/>
        <v>2.6469966349847778</v>
      </c>
      <c r="I267" s="2">
        <f t="shared" si="32"/>
        <v>72.580177606767279</v>
      </c>
    </row>
    <row r="268" spans="1:9" ht="13.5" x14ac:dyDescent="0.25">
      <c r="A268" s="3">
        <f>TITRES_STAT!B271</f>
        <v>42397</v>
      </c>
      <c r="B268" s="17">
        <f>TITRES_STAT!D271</f>
        <v>12.374700000000001</v>
      </c>
      <c r="C268" s="2">
        <f t="shared" si="36"/>
        <v>0.23600000000000065</v>
      </c>
      <c r="D268" s="2">
        <f t="shared" si="37"/>
        <v>0.23600000000000065</v>
      </c>
      <c r="E268" s="2">
        <f t="shared" si="38"/>
        <v>0</v>
      </c>
      <c r="F268" s="2">
        <f t="shared" si="35"/>
        <v>0.10341873431361094</v>
      </c>
      <c r="G268" s="2">
        <f t="shared" si="35"/>
        <v>3.2701813939769453E-2</v>
      </c>
      <c r="H268" s="2">
        <f t="shared" si="31"/>
        <v>3.1624769960494747</v>
      </c>
      <c r="I268" s="2">
        <f t="shared" si="32"/>
        <v>75.975843207083656</v>
      </c>
    </row>
    <row r="269" spans="1:9" ht="13.5" x14ac:dyDescent="0.25">
      <c r="A269" s="3">
        <f>TITRES_STAT!B272</f>
        <v>42398</v>
      </c>
      <c r="B269" s="17">
        <f>TITRES_STAT!D272</f>
        <v>12.7181</v>
      </c>
      <c r="C269" s="2">
        <f t="shared" si="36"/>
        <v>0.34339999999999904</v>
      </c>
      <c r="D269" s="2">
        <f t="shared" si="37"/>
        <v>0.34339999999999904</v>
      </c>
      <c r="E269" s="2">
        <f t="shared" si="38"/>
        <v>0</v>
      </c>
      <c r="F269" s="2">
        <f t="shared" ref="F269:G284" si="39">((F268*13)+D269)/14</f>
        <v>0.12056025329121009</v>
      </c>
      <c r="G269" s="2">
        <f t="shared" si="39"/>
        <v>3.0365970086928779E-2</v>
      </c>
      <c r="H269" s="2">
        <f t="shared" si="31"/>
        <v>3.9702421146461577</v>
      </c>
      <c r="I269" s="2">
        <f t="shared" si="32"/>
        <v>79.880255791700165</v>
      </c>
    </row>
    <row r="270" spans="1:9" ht="13.5" x14ac:dyDescent="0.25">
      <c r="A270" s="3">
        <f>TITRES_STAT!B273</f>
        <v>42401</v>
      </c>
      <c r="B270" s="17">
        <f>TITRES_STAT!D273</f>
        <v>12.7682</v>
      </c>
      <c r="C270" s="2">
        <f t="shared" si="36"/>
        <v>5.0100000000000477E-2</v>
      </c>
      <c r="D270" s="2">
        <f t="shared" si="37"/>
        <v>5.0100000000000477E-2</v>
      </c>
      <c r="E270" s="2">
        <f t="shared" si="38"/>
        <v>0</v>
      </c>
      <c r="F270" s="2">
        <f t="shared" si="39"/>
        <v>0.11552737805612369</v>
      </c>
      <c r="G270" s="2">
        <f t="shared" si="39"/>
        <v>2.8196972223576724E-2</v>
      </c>
      <c r="H270" s="2">
        <f t="shared" si="31"/>
        <v>4.0971554371191026</v>
      </c>
      <c r="I270" s="2">
        <f t="shared" si="32"/>
        <v>80.381214339321829</v>
      </c>
    </row>
    <row r="271" spans="1:9" ht="13.5" x14ac:dyDescent="0.25">
      <c r="A271" s="3">
        <f>TITRES_STAT!B274</f>
        <v>42402</v>
      </c>
      <c r="B271" s="17">
        <f>TITRES_STAT!D274</f>
        <v>12.7896</v>
      </c>
      <c r="C271" s="2">
        <f t="shared" si="36"/>
        <v>2.1399999999999864E-2</v>
      </c>
      <c r="D271" s="2">
        <f t="shared" si="37"/>
        <v>2.1399999999999864E-2</v>
      </c>
      <c r="E271" s="2">
        <f t="shared" si="38"/>
        <v>0</v>
      </c>
      <c r="F271" s="2">
        <f t="shared" si="39"/>
        <v>0.1088039939092577</v>
      </c>
      <c r="G271" s="2">
        <f t="shared" si="39"/>
        <v>2.6182902779035531E-2</v>
      </c>
      <c r="H271" s="2">
        <f t="shared" si="31"/>
        <v>4.1555359551797402</v>
      </c>
      <c r="I271" s="2">
        <f t="shared" si="32"/>
        <v>80.603374533828912</v>
      </c>
    </row>
    <row r="272" spans="1:9" ht="13.5" x14ac:dyDescent="0.25">
      <c r="A272" s="3">
        <f>TITRES_STAT!B275</f>
        <v>42403</v>
      </c>
      <c r="B272" s="17">
        <f>TITRES_STAT!D275</f>
        <v>12.7753</v>
      </c>
      <c r="C272" s="2">
        <f t="shared" si="36"/>
        <v>-1.4300000000000423E-2</v>
      </c>
      <c r="D272" s="2">
        <f t="shared" si="37"/>
        <v>0</v>
      </c>
      <c r="E272" s="2">
        <f t="shared" si="38"/>
        <v>1.4300000000000423E-2</v>
      </c>
      <c r="F272" s="2">
        <f t="shared" si="39"/>
        <v>0.10103228005859644</v>
      </c>
      <c r="G272" s="2">
        <f t="shared" si="39"/>
        <v>2.5334124009104453E-2</v>
      </c>
      <c r="H272" s="2">
        <f t="shared" si="31"/>
        <v>3.9879918493447</v>
      </c>
      <c r="I272" s="2">
        <f t="shared" si="32"/>
        <v>79.951851763122363</v>
      </c>
    </row>
    <row r="273" spans="1:9" ht="13.5" x14ac:dyDescent="0.25">
      <c r="A273" s="3">
        <f>TITRES_STAT!B276</f>
        <v>42404</v>
      </c>
      <c r="B273" s="17">
        <f>TITRES_STAT!D276</f>
        <v>12.6823</v>
      </c>
      <c r="C273" s="2">
        <f t="shared" si="36"/>
        <v>-9.2999999999999972E-2</v>
      </c>
      <c r="D273" s="2">
        <f t="shared" si="37"/>
        <v>0</v>
      </c>
      <c r="E273" s="2">
        <f t="shared" si="38"/>
        <v>9.2999999999999972E-2</v>
      </c>
      <c r="F273" s="2">
        <f t="shared" si="39"/>
        <v>9.3815688625839541E-2</v>
      </c>
      <c r="G273" s="2">
        <f t="shared" si="39"/>
        <v>3.016740086559699E-2</v>
      </c>
      <c r="H273" s="2">
        <f t="shared" ref="H273:H336" si="40">F273/G273</f>
        <v>3.1098366426663984</v>
      </c>
      <c r="I273" s="2">
        <f t="shared" ref="I273:I336" si="41">IF(G273=0,100,100-(100/(1+H273)))</f>
        <v>75.66813265475156</v>
      </c>
    </row>
    <row r="274" spans="1:9" ht="13.5" x14ac:dyDescent="0.25">
      <c r="A274" s="3">
        <f>TITRES_STAT!B277</f>
        <v>42405</v>
      </c>
      <c r="B274" s="17">
        <f>TITRES_STAT!D277</f>
        <v>12.653700000000001</v>
      </c>
      <c r="C274" s="2">
        <f t="shared" si="36"/>
        <v>-2.8599999999999071E-2</v>
      </c>
      <c r="D274" s="2">
        <f t="shared" si="37"/>
        <v>0</v>
      </c>
      <c r="E274" s="2">
        <f t="shared" si="38"/>
        <v>2.8599999999999071E-2</v>
      </c>
      <c r="F274" s="2">
        <f t="shared" si="39"/>
        <v>8.7114568009708154E-2</v>
      </c>
      <c r="G274" s="2">
        <f t="shared" si="39"/>
        <v>3.0055443660911424E-2</v>
      </c>
      <c r="H274" s="2">
        <f t="shared" si="40"/>
        <v>2.8984622217706577</v>
      </c>
      <c r="I274" s="2">
        <f t="shared" si="41"/>
        <v>74.348860060370015</v>
      </c>
    </row>
    <row r="275" spans="1:9" ht="13.5" x14ac:dyDescent="0.25">
      <c r="A275" s="3">
        <f>TITRES_STAT!B278</f>
        <v>42408</v>
      </c>
      <c r="B275" s="17">
        <f>TITRES_STAT!D278</f>
        <v>12.517799999999999</v>
      </c>
      <c r="C275" s="2">
        <f t="shared" si="36"/>
        <v>-0.13590000000000124</v>
      </c>
      <c r="D275" s="2">
        <f t="shared" si="37"/>
        <v>0</v>
      </c>
      <c r="E275" s="2">
        <f t="shared" si="38"/>
        <v>0.13590000000000124</v>
      </c>
      <c r="F275" s="2">
        <f t="shared" si="39"/>
        <v>8.0892098866157572E-2</v>
      </c>
      <c r="G275" s="2">
        <f t="shared" si="39"/>
        <v>3.7615769113703554E-2</v>
      </c>
      <c r="H275" s="2">
        <f t="shared" si="40"/>
        <v>2.1504837139349706</v>
      </c>
      <c r="I275" s="2">
        <f t="shared" si="41"/>
        <v>68.258842425470135</v>
      </c>
    </row>
    <row r="276" spans="1:9" ht="13.5" x14ac:dyDescent="0.25">
      <c r="A276" s="3">
        <f>TITRES_STAT!B279</f>
        <v>42409</v>
      </c>
      <c r="B276" s="17">
        <f>TITRES_STAT!D279</f>
        <v>12.246</v>
      </c>
      <c r="C276" s="2">
        <f t="shared" si="36"/>
        <v>-0.27179999999999893</v>
      </c>
      <c r="D276" s="2">
        <f t="shared" si="37"/>
        <v>0</v>
      </c>
      <c r="E276" s="2">
        <f t="shared" si="38"/>
        <v>0.27179999999999893</v>
      </c>
      <c r="F276" s="2">
        <f t="shared" si="39"/>
        <v>7.5114091804289171E-2</v>
      </c>
      <c r="G276" s="2">
        <f t="shared" si="39"/>
        <v>5.4343214177010365E-2</v>
      </c>
      <c r="H276" s="2">
        <f t="shared" si="40"/>
        <v>1.3822165829135999</v>
      </c>
      <c r="I276" s="2">
        <f t="shared" si="41"/>
        <v>58.022288688086562</v>
      </c>
    </row>
    <row r="277" spans="1:9" ht="13.5" x14ac:dyDescent="0.25">
      <c r="A277" s="3">
        <f>TITRES_STAT!B280</f>
        <v>42410</v>
      </c>
      <c r="B277" s="17">
        <f>TITRES_STAT!D280</f>
        <v>12.410500000000001</v>
      </c>
      <c r="C277" s="2">
        <f t="shared" si="36"/>
        <v>0.16450000000000031</v>
      </c>
      <c r="D277" s="2">
        <f t="shared" si="37"/>
        <v>0.16450000000000031</v>
      </c>
      <c r="E277" s="2">
        <f t="shared" si="38"/>
        <v>0</v>
      </c>
      <c r="F277" s="2">
        <f t="shared" si="39"/>
        <v>8.1498799532554247E-2</v>
      </c>
      <c r="G277" s="2">
        <f t="shared" si="39"/>
        <v>5.0461556021509625E-2</v>
      </c>
      <c r="H277" s="2">
        <f t="shared" si="40"/>
        <v>1.6150671116406865</v>
      </c>
      <c r="I277" s="2">
        <f t="shared" si="41"/>
        <v>61.760063611805265</v>
      </c>
    </row>
    <row r="278" spans="1:9" ht="13.5" x14ac:dyDescent="0.25">
      <c r="A278" s="3">
        <f>TITRES_STAT!B281</f>
        <v>42411</v>
      </c>
      <c r="B278" s="17">
        <f>TITRES_STAT!D281</f>
        <v>12.3247</v>
      </c>
      <c r="C278" s="2">
        <f t="shared" si="36"/>
        <v>-8.5800000000000765E-2</v>
      </c>
      <c r="D278" s="2">
        <f t="shared" si="37"/>
        <v>0</v>
      </c>
      <c r="E278" s="2">
        <f t="shared" si="38"/>
        <v>8.5800000000000765E-2</v>
      </c>
      <c r="F278" s="2">
        <f t="shared" si="39"/>
        <v>7.567745670880037E-2</v>
      </c>
      <c r="G278" s="2">
        <f t="shared" si="39"/>
        <v>5.2985730591401846E-2</v>
      </c>
      <c r="H278" s="2">
        <f t="shared" si="40"/>
        <v>1.428261078296442</v>
      </c>
      <c r="I278" s="2">
        <f t="shared" si="41"/>
        <v>58.818266744959949</v>
      </c>
    </row>
    <row r="279" spans="1:9" ht="13.5" x14ac:dyDescent="0.25">
      <c r="A279" s="3">
        <f>TITRES_STAT!B282</f>
        <v>42412</v>
      </c>
      <c r="B279" s="17">
        <f>TITRES_STAT!D282</f>
        <v>12.2317</v>
      </c>
      <c r="C279" s="2">
        <f t="shared" si="36"/>
        <v>-9.2999999999999972E-2</v>
      </c>
      <c r="D279" s="2">
        <f t="shared" si="37"/>
        <v>0</v>
      </c>
      <c r="E279" s="2">
        <f t="shared" si="38"/>
        <v>9.2999999999999972E-2</v>
      </c>
      <c r="F279" s="2">
        <f t="shared" si="39"/>
        <v>7.0271924086743195E-2</v>
      </c>
      <c r="G279" s="2">
        <f t="shared" si="39"/>
        <v>5.5843892692015999E-2</v>
      </c>
      <c r="H279" s="2">
        <f t="shared" si="40"/>
        <v>1.2583636401262186</v>
      </c>
      <c r="I279" s="2">
        <f t="shared" si="41"/>
        <v>55.720151430346689</v>
      </c>
    </row>
    <row r="280" spans="1:9" ht="13.5" x14ac:dyDescent="0.25">
      <c r="A280" s="3">
        <f>TITRES_STAT!B283</f>
        <v>42415</v>
      </c>
      <c r="B280" s="17">
        <f>TITRES_STAT!D283</f>
        <v>12.3461</v>
      </c>
      <c r="C280" s="2">
        <f t="shared" si="36"/>
        <v>0.11439999999999984</v>
      </c>
      <c r="D280" s="2">
        <f t="shared" si="37"/>
        <v>0.11439999999999984</v>
      </c>
      <c r="E280" s="2">
        <f t="shared" si="38"/>
        <v>0</v>
      </c>
      <c r="F280" s="2">
        <f t="shared" si="39"/>
        <v>7.3423929509118677E-2</v>
      </c>
      <c r="G280" s="2">
        <f t="shared" si="39"/>
        <v>5.1855043214014858E-2</v>
      </c>
      <c r="H280" s="2">
        <f t="shared" si="40"/>
        <v>1.4159457780429425</v>
      </c>
      <c r="I280" s="2">
        <f t="shared" si="41"/>
        <v>58.608342575881053</v>
      </c>
    </row>
    <row r="281" spans="1:9" ht="13.5" x14ac:dyDescent="0.25">
      <c r="A281" s="3">
        <f>TITRES_STAT!B284</f>
        <v>42416</v>
      </c>
      <c r="B281" s="17">
        <f>TITRES_STAT!D284</f>
        <v>12.367599999999999</v>
      </c>
      <c r="C281" s="2">
        <f t="shared" si="36"/>
        <v>2.1499999999999631E-2</v>
      </c>
      <c r="D281" s="2">
        <f t="shared" si="37"/>
        <v>2.1499999999999631E-2</v>
      </c>
      <c r="E281" s="2">
        <f t="shared" si="38"/>
        <v>0</v>
      </c>
      <c r="F281" s="2">
        <f t="shared" si="39"/>
        <v>6.971507740132446E-2</v>
      </c>
      <c r="G281" s="2">
        <f t="shared" si="39"/>
        <v>4.8151111555870936E-2</v>
      </c>
      <c r="H281" s="2">
        <f t="shared" si="40"/>
        <v>1.4478394194583093</v>
      </c>
      <c r="I281" s="2">
        <f t="shared" si="41"/>
        <v>59.147647020845284</v>
      </c>
    </row>
    <row r="282" spans="1:9" ht="13.5" x14ac:dyDescent="0.25">
      <c r="A282" s="3">
        <f>TITRES_STAT!B285</f>
        <v>42417</v>
      </c>
      <c r="B282" s="17">
        <f>TITRES_STAT!D285</f>
        <v>12.446300000000001</v>
      </c>
      <c r="C282" s="2">
        <f t="shared" si="36"/>
        <v>7.8700000000001324E-2</v>
      </c>
      <c r="D282" s="2">
        <f t="shared" si="37"/>
        <v>7.8700000000001324E-2</v>
      </c>
      <c r="E282" s="2">
        <f t="shared" si="38"/>
        <v>0</v>
      </c>
      <c r="F282" s="2">
        <f t="shared" si="39"/>
        <v>7.0356857586944238E-2</v>
      </c>
      <c r="G282" s="2">
        <f t="shared" si="39"/>
        <v>4.4711746444737299E-2</v>
      </c>
      <c r="H282" s="2">
        <f t="shared" si="40"/>
        <v>1.5735654091236118</v>
      </c>
      <c r="I282" s="2">
        <f t="shared" si="41"/>
        <v>61.143400651295877</v>
      </c>
    </row>
    <row r="283" spans="1:9" ht="13.5" x14ac:dyDescent="0.25">
      <c r="A283" s="3">
        <f>TITRES_STAT!B286</f>
        <v>42418</v>
      </c>
      <c r="B283" s="17">
        <f>TITRES_STAT!D286</f>
        <v>12.618</v>
      </c>
      <c r="C283" s="2">
        <f t="shared" si="36"/>
        <v>0.17169999999999952</v>
      </c>
      <c r="D283" s="2">
        <f t="shared" si="37"/>
        <v>0.17169999999999952</v>
      </c>
      <c r="E283" s="2">
        <f t="shared" si="38"/>
        <v>0</v>
      </c>
      <c r="F283" s="2">
        <f t="shared" si="39"/>
        <v>7.7595653473591028E-2</v>
      </c>
      <c r="G283" s="2">
        <f t="shared" si="39"/>
        <v>4.1518050270113203E-2</v>
      </c>
      <c r="H283" s="2">
        <f t="shared" si="40"/>
        <v>1.8689618844998681</v>
      </c>
      <c r="I283" s="2">
        <f t="shared" si="41"/>
        <v>65.144186634102851</v>
      </c>
    </row>
    <row r="284" spans="1:9" ht="13.5" x14ac:dyDescent="0.25">
      <c r="A284" s="3">
        <f>TITRES_STAT!B287</f>
        <v>42419</v>
      </c>
      <c r="B284" s="17">
        <f>TITRES_STAT!D287</f>
        <v>12.6609</v>
      </c>
      <c r="C284" s="2">
        <f t="shared" si="36"/>
        <v>4.2899999999999494E-2</v>
      </c>
      <c r="D284" s="2">
        <f t="shared" si="37"/>
        <v>4.2899999999999494E-2</v>
      </c>
      <c r="E284" s="2">
        <f t="shared" si="38"/>
        <v>0</v>
      </c>
      <c r="F284" s="2">
        <f t="shared" si="39"/>
        <v>7.5117392511191636E-2</v>
      </c>
      <c r="G284" s="2">
        <f t="shared" si="39"/>
        <v>3.8552475250819403E-2</v>
      </c>
      <c r="H284" s="2">
        <f t="shared" si="40"/>
        <v>1.94844538573681</v>
      </c>
      <c r="I284" s="2">
        <f t="shared" si="41"/>
        <v>66.083821500051215</v>
      </c>
    </row>
    <row r="285" spans="1:9" ht="13.5" x14ac:dyDescent="0.25">
      <c r="A285" s="3">
        <f>TITRES_STAT!B288</f>
        <v>42422</v>
      </c>
      <c r="B285" s="17">
        <f>TITRES_STAT!D288</f>
        <v>12.653700000000001</v>
      </c>
      <c r="C285" s="2">
        <f t="shared" si="36"/>
        <v>-7.199999999999207E-3</v>
      </c>
      <c r="D285" s="2">
        <f t="shared" si="37"/>
        <v>0</v>
      </c>
      <c r="E285" s="2">
        <f t="shared" si="38"/>
        <v>7.199999999999207E-3</v>
      </c>
      <c r="F285" s="2">
        <f t="shared" ref="F285:G300" si="42">((F284*13)+D285)/14</f>
        <v>6.9751864474677946E-2</v>
      </c>
      <c r="G285" s="2">
        <f t="shared" si="42"/>
        <v>3.6313012732903674E-2</v>
      </c>
      <c r="H285" s="2">
        <f t="shared" si="40"/>
        <v>1.9208503846191454</v>
      </c>
      <c r="I285" s="2">
        <f t="shared" si="41"/>
        <v>65.763395302070847</v>
      </c>
    </row>
    <row r="286" spans="1:9" ht="13.5" x14ac:dyDescent="0.25">
      <c r="A286" s="3">
        <f>TITRES_STAT!B289</f>
        <v>42423</v>
      </c>
      <c r="B286" s="17">
        <f>TITRES_STAT!D289</f>
        <v>12.6609</v>
      </c>
      <c r="C286" s="2">
        <f t="shared" si="36"/>
        <v>7.199999999999207E-3</v>
      </c>
      <c r="D286" s="2">
        <f t="shared" si="37"/>
        <v>7.199999999999207E-3</v>
      </c>
      <c r="E286" s="2">
        <f t="shared" si="38"/>
        <v>0</v>
      </c>
      <c r="F286" s="2">
        <f t="shared" si="42"/>
        <v>6.5283874155058028E-2</v>
      </c>
      <c r="G286" s="2">
        <f t="shared" si="42"/>
        <v>3.3719226109124839E-2</v>
      </c>
      <c r="H286" s="2">
        <f t="shared" si="40"/>
        <v>1.9361023869225578</v>
      </c>
      <c r="I286" s="2">
        <f t="shared" si="41"/>
        <v>65.941242224589502</v>
      </c>
    </row>
    <row r="287" spans="1:9" ht="13.5" x14ac:dyDescent="0.25">
      <c r="A287" s="3">
        <f>TITRES_STAT!B290</f>
        <v>42424</v>
      </c>
      <c r="B287" s="17">
        <f>TITRES_STAT!D290</f>
        <v>12.646599999999999</v>
      </c>
      <c r="C287" s="2">
        <f t="shared" si="36"/>
        <v>-1.4300000000000423E-2</v>
      </c>
      <c r="D287" s="2">
        <f t="shared" si="37"/>
        <v>0</v>
      </c>
      <c r="E287" s="2">
        <f t="shared" si="38"/>
        <v>1.4300000000000423E-2</v>
      </c>
      <c r="F287" s="2">
        <f t="shared" si="42"/>
        <v>6.06207402868396E-2</v>
      </c>
      <c r="G287" s="2">
        <f t="shared" si="42"/>
        <v>3.2332138529901668E-2</v>
      </c>
      <c r="H287" s="2">
        <f t="shared" si="40"/>
        <v>1.8749375402674291</v>
      </c>
      <c r="I287" s="2">
        <f t="shared" si="41"/>
        <v>65.216635631430819</v>
      </c>
    </row>
    <row r="288" spans="1:9" ht="13.5" x14ac:dyDescent="0.25">
      <c r="A288" s="3">
        <f>TITRES_STAT!B291</f>
        <v>42425</v>
      </c>
      <c r="B288" s="17">
        <f>TITRES_STAT!D291</f>
        <v>12.5822</v>
      </c>
      <c r="C288" s="2">
        <f t="shared" si="36"/>
        <v>-6.4399999999999125E-2</v>
      </c>
      <c r="D288" s="2">
        <f t="shared" si="37"/>
        <v>0</v>
      </c>
      <c r="E288" s="2">
        <f t="shared" si="38"/>
        <v>6.4399999999999125E-2</v>
      </c>
      <c r="F288" s="2">
        <f t="shared" si="42"/>
        <v>5.6290687409208194E-2</v>
      </c>
      <c r="G288" s="2">
        <f t="shared" si="42"/>
        <v>3.4622700063480054E-2</v>
      </c>
      <c r="H288" s="2">
        <f t="shared" si="40"/>
        <v>1.6258318186045659</v>
      </c>
      <c r="I288" s="2">
        <f t="shared" si="41"/>
        <v>61.916829824561063</v>
      </c>
    </row>
    <row r="289" spans="1:9" ht="13.5" x14ac:dyDescent="0.25">
      <c r="A289" s="3">
        <f>TITRES_STAT!B292</f>
        <v>42426</v>
      </c>
      <c r="B289" s="17">
        <f>TITRES_STAT!D292</f>
        <v>12.5679</v>
      </c>
      <c r="C289" s="2">
        <f t="shared" si="36"/>
        <v>-1.4300000000000423E-2</v>
      </c>
      <c r="D289" s="2">
        <f t="shared" si="37"/>
        <v>0</v>
      </c>
      <c r="E289" s="2">
        <f t="shared" si="38"/>
        <v>1.4300000000000423E-2</v>
      </c>
      <c r="F289" s="2">
        <f t="shared" si="42"/>
        <v>5.226992402283618E-2</v>
      </c>
      <c r="G289" s="2">
        <f t="shared" si="42"/>
        <v>3.3171078630374363E-2</v>
      </c>
      <c r="H289" s="2">
        <f t="shared" si="40"/>
        <v>1.5757679937176727</v>
      </c>
      <c r="I289" s="2">
        <f t="shared" si="41"/>
        <v>61.176627614016034</v>
      </c>
    </row>
    <row r="290" spans="1:9" ht="13.5" x14ac:dyDescent="0.25">
      <c r="A290" s="3">
        <f>TITRES_STAT!B293</f>
        <v>42429</v>
      </c>
      <c r="B290" s="17">
        <f>TITRES_STAT!D293</f>
        <v>12.574999999999999</v>
      </c>
      <c r="C290" s="2">
        <f t="shared" si="36"/>
        <v>7.0999999999994401E-3</v>
      </c>
      <c r="D290" s="2">
        <f t="shared" si="37"/>
        <v>7.0999999999994401E-3</v>
      </c>
      <c r="E290" s="2">
        <f t="shared" si="38"/>
        <v>0</v>
      </c>
      <c r="F290" s="2">
        <f t="shared" si="42"/>
        <v>4.9043500878347843E-2</v>
      </c>
      <c r="G290" s="2">
        <f t="shared" si="42"/>
        <v>3.0801715871061907E-2</v>
      </c>
      <c r="H290" s="2">
        <f t="shared" si="40"/>
        <v>1.5922327536442222</v>
      </c>
      <c r="I290" s="2">
        <f t="shared" si="41"/>
        <v>61.423217163112518</v>
      </c>
    </row>
    <row r="291" spans="1:9" ht="13.5" x14ac:dyDescent="0.25">
      <c r="A291" s="3">
        <f>TITRES_STAT!B294</f>
        <v>42430</v>
      </c>
      <c r="B291" s="17">
        <f>TITRES_STAT!D294</f>
        <v>12.553599999999999</v>
      </c>
      <c r="C291" s="2">
        <f t="shared" si="36"/>
        <v>-2.1399999999999864E-2</v>
      </c>
      <c r="D291" s="2">
        <f t="shared" si="37"/>
        <v>0</v>
      </c>
      <c r="E291" s="2">
        <f t="shared" si="38"/>
        <v>2.1399999999999864E-2</v>
      </c>
      <c r="F291" s="2">
        <f t="shared" si="42"/>
        <v>4.5540393672751568E-2</v>
      </c>
      <c r="G291" s="2">
        <f t="shared" si="42"/>
        <v>3.0130164737414616E-2</v>
      </c>
      <c r="H291" s="2">
        <f t="shared" si="40"/>
        <v>1.5114551835224801</v>
      </c>
      <c r="I291" s="2">
        <f t="shared" si="41"/>
        <v>60.182446951036788</v>
      </c>
    </row>
    <row r="292" spans="1:9" ht="13.5" x14ac:dyDescent="0.25">
      <c r="A292" s="3">
        <f>TITRES_STAT!B295</f>
        <v>42431</v>
      </c>
      <c r="B292" s="17">
        <f>TITRES_STAT!D295</f>
        <v>12.553599999999999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4.2287508410412171E-2</v>
      </c>
      <c r="G292" s="2">
        <f t="shared" si="42"/>
        <v>2.7978010113313571E-2</v>
      </c>
      <c r="H292" s="2">
        <f t="shared" si="40"/>
        <v>1.5114551835224801</v>
      </c>
      <c r="I292" s="2">
        <f t="shared" si="41"/>
        <v>60.182446951036788</v>
      </c>
    </row>
    <row r="293" spans="1:9" ht="13.5" x14ac:dyDescent="0.25">
      <c r="A293" s="3">
        <f>TITRES_STAT!B296</f>
        <v>42432</v>
      </c>
      <c r="B293" s="17">
        <f>TITRES_STAT!D296</f>
        <v>12.6251</v>
      </c>
      <c r="C293" s="2">
        <f t="shared" si="36"/>
        <v>7.1500000000000341E-2</v>
      </c>
      <c r="D293" s="2">
        <f t="shared" si="37"/>
        <v>7.1500000000000341E-2</v>
      </c>
      <c r="E293" s="2">
        <f t="shared" si="38"/>
        <v>0</v>
      </c>
      <c r="F293" s="2">
        <f t="shared" si="42"/>
        <v>4.4374114952525613E-2</v>
      </c>
      <c r="G293" s="2">
        <f t="shared" si="42"/>
        <v>2.5979580819505459E-2</v>
      </c>
      <c r="H293" s="2">
        <f t="shared" si="40"/>
        <v>1.7080381419860919</v>
      </c>
      <c r="I293" s="2">
        <f t="shared" si="41"/>
        <v>63.072898254431756</v>
      </c>
    </row>
    <row r="294" spans="1:9" ht="13.5" x14ac:dyDescent="0.25">
      <c r="A294" s="3">
        <f>TITRES_STAT!B297</f>
        <v>42433</v>
      </c>
      <c r="B294" s="17">
        <f>TITRES_STAT!D297</f>
        <v>12.6251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4.1204535313059502E-2</v>
      </c>
      <c r="G294" s="2">
        <f t="shared" si="42"/>
        <v>2.4123896475255067E-2</v>
      </c>
      <c r="H294" s="2">
        <f t="shared" si="40"/>
        <v>1.7080381419860922</v>
      </c>
      <c r="I294" s="2">
        <f t="shared" si="41"/>
        <v>63.072898254431763</v>
      </c>
    </row>
    <row r="295" spans="1:9" ht="13.5" x14ac:dyDescent="0.25">
      <c r="A295" s="3">
        <f>TITRES_STAT!B298</f>
        <v>42436</v>
      </c>
      <c r="B295" s="17">
        <f>TITRES_STAT!D298</f>
        <v>12.517799999999999</v>
      </c>
      <c r="C295" s="2">
        <f t="shared" si="36"/>
        <v>-0.1073000000000004</v>
      </c>
      <c r="D295" s="2">
        <f t="shared" si="37"/>
        <v>0</v>
      </c>
      <c r="E295" s="2">
        <f t="shared" si="38"/>
        <v>0.1073000000000004</v>
      </c>
      <c r="F295" s="2">
        <f t="shared" si="42"/>
        <v>3.8261354219269537E-2</v>
      </c>
      <c r="G295" s="2">
        <f t="shared" si="42"/>
        <v>3.0065046727022589E-2</v>
      </c>
      <c r="H295" s="2">
        <f t="shared" si="40"/>
        <v>1.2726191502932231</v>
      </c>
      <c r="I295" s="2">
        <f t="shared" si="41"/>
        <v>55.997906650088041</v>
      </c>
    </row>
    <row r="296" spans="1:9" ht="13.5" x14ac:dyDescent="0.25">
      <c r="A296" s="3">
        <f>TITRES_STAT!B299</f>
        <v>42437</v>
      </c>
      <c r="B296" s="17">
        <f>TITRES_STAT!D299</f>
        <v>12.517799999999999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3.5528400346464574E-2</v>
      </c>
      <c r="G296" s="2">
        <f t="shared" si="42"/>
        <v>2.791754338937812E-2</v>
      </c>
      <c r="H296" s="2">
        <f t="shared" si="40"/>
        <v>1.2726191502932231</v>
      </c>
      <c r="I296" s="2">
        <f t="shared" si="41"/>
        <v>55.997906650088041</v>
      </c>
    </row>
    <row r="297" spans="1:9" ht="13.5" x14ac:dyDescent="0.25">
      <c r="A297" s="3">
        <f>TITRES_STAT!B300</f>
        <v>42438</v>
      </c>
      <c r="B297" s="17">
        <f>TITRES_STAT!D300</f>
        <v>12.517799999999999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3.2990657464574247E-2</v>
      </c>
      <c r="G297" s="2">
        <f t="shared" si="42"/>
        <v>2.5923433147279684E-2</v>
      </c>
      <c r="H297" s="2">
        <f t="shared" si="40"/>
        <v>1.2726191502932231</v>
      </c>
      <c r="I297" s="2">
        <f t="shared" si="41"/>
        <v>55.997906650088041</v>
      </c>
    </row>
    <row r="298" spans="1:9" ht="13.5" x14ac:dyDescent="0.25">
      <c r="A298" s="3">
        <f>TITRES_STAT!B301</f>
        <v>42439</v>
      </c>
      <c r="B298" s="17">
        <f>TITRES_STAT!D301</f>
        <v>12.6966</v>
      </c>
      <c r="C298" s="2">
        <f t="shared" si="36"/>
        <v>0.17880000000000074</v>
      </c>
      <c r="D298" s="2">
        <f t="shared" si="37"/>
        <v>0.17880000000000074</v>
      </c>
      <c r="E298" s="2">
        <f t="shared" si="38"/>
        <v>0</v>
      </c>
      <c r="F298" s="2">
        <f t="shared" si="42"/>
        <v>4.3405610502818992E-2</v>
      </c>
      <c r="G298" s="2">
        <f t="shared" si="42"/>
        <v>2.407175935104542E-2</v>
      </c>
      <c r="H298" s="2">
        <f t="shared" si="40"/>
        <v>1.8031756578246914</v>
      </c>
      <c r="I298" s="2">
        <f t="shared" si="41"/>
        <v>64.326174237114486</v>
      </c>
    </row>
    <row r="299" spans="1:9" ht="13.5" x14ac:dyDescent="0.25">
      <c r="A299" s="3">
        <f>TITRES_STAT!B302</f>
        <v>42440</v>
      </c>
      <c r="B299" s="17">
        <f>TITRES_STAT!D302</f>
        <v>12.6966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4.0305209752617636E-2</v>
      </c>
      <c r="G299" s="2">
        <f t="shared" si="42"/>
        <v>2.2352347968827891E-2</v>
      </c>
      <c r="H299" s="2">
        <f t="shared" si="40"/>
        <v>1.8031756578246914</v>
      </c>
      <c r="I299" s="2">
        <f t="shared" si="41"/>
        <v>64.326174237114486</v>
      </c>
    </row>
    <row r="300" spans="1:9" ht="13.5" x14ac:dyDescent="0.25">
      <c r="A300" s="3">
        <f>TITRES_STAT!B303</f>
        <v>42443</v>
      </c>
      <c r="B300" s="17">
        <f>TITRES_STAT!D303</f>
        <v>12.6609</v>
      </c>
      <c r="C300" s="2">
        <f t="shared" si="36"/>
        <v>-3.5700000000000287E-2</v>
      </c>
      <c r="D300" s="2">
        <f t="shared" si="37"/>
        <v>0</v>
      </c>
      <c r="E300" s="2">
        <f t="shared" si="38"/>
        <v>3.5700000000000287E-2</v>
      </c>
      <c r="F300" s="2">
        <f t="shared" si="42"/>
        <v>3.7426266198859234E-2</v>
      </c>
      <c r="G300" s="2">
        <f t="shared" si="42"/>
        <v>2.3305751685340208E-2</v>
      </c>
      <c r="H300" s="2">
        <f t="shared" si="40"/>
        <v>1.6058811019771191</v>
      </c>
      <c r="I300" s="2">
        <f t="shared" si="41"/>
        <v>61.62526374510005</v>
      </c>
    </row>
    <row r="301" spans="1:9" ht="13.5" x14ac:dyDescent="0.25">
      <c r="A301" s="3">
        <f>TITRES_STAT!B304</f>
        <v>42444</v>
      </c>
      <c r="B301" s="17">
        <f>TITRES_STAT!D304</f>
        <v>12.7324</v>
      </c>
      <c r="C301" s="2">
        <f t="shared" si="36"/>
        <v>7.1500000000000341E-2</v>
      </c>
      <c r="D301" s="2">
        <f t="shared" si="37"/>
        <v>7.1500000000000341E-2</v>
      </c>
      <c r="E301" s="2">
        <f t="shared" si="38"/>
        <v>0</v>
      </c>
      <c r="F301" s="2">
        <f t="shared" ref="F301:G316" si="43">((F300*13)+D301)/14</f>
        <v>3.9860104327512177E-2</v>
      </c>
      <c r="G301" s="2">
        <f t="shared" si="43"/>
        <v>2.1641055136387335E-2</v>
      </c>
      <c r="H301" s="2">
        <f t="shared" si="40"/>
        <v>1.8418743483764468</v>
      </c>
      <c r="I301" s="2">
        <f t="shared" si="41"/>
        <v>64.811955863872143</v>
      </c>
    </row>
    <row r="302" spans="1:9" ht="13.5" x14ac:dyDescent="0.25">
      <c r="A302" s="3">
        <f>TITRES_STAT!B305</f>
        <v>42445</v>
      </c>
      <c r="B302" s="17">
        <f>TITRES_STAT!D305</f>
        <v>12.7324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3.7012954018404161E-2</v>
      </c>
      <c r="G302" s="2">
        <f t="shared" si="43"/>
        <v>2.009526548378824E-2</v>
      </c>
      <c r="H302" s="2">
        <f t="shared" si="40"/>
        <v>1.8418743483764466</v>
      </c>
      <c r="I302" s="2">
        <f t="shared" si="41"/>
        <v>64.811955863872143</v>
      </c>
    </row>
    <row r="303" spans="1:9" ht="13.5" x14ac:dyDescent="0.25">
      <c r="A303" s="3">
        <f>TITRES_STAT!B306</f>
        <v>42446</v>
      </c>
      <c r="B303" s="17">
        <f>TITRES_STAT!D306</f>
        <v>12.517799999999999</v>
      </c>
      <c r="C303" s="2">
        <f t="shared" si="36"/>
        <v>-0.21460000000000079</v>
      </c>
      <c r="D303" s="2">
        <f t="shared" si="37"/>
        <v>0</v>
      </c>
      <c r="E303" s="2">
        <f t="shared" si="38"/>
        <v>0.21460000000000079</v>
      </c>
      <c r="F303" s="2">
        <f t="shared" si="43"/>
        <v>3.4369171588518148E-2</v>
      </c>
      <c r="G303" s="2">
        <f t="shared" si="43"/>
        <v>3.3988460806374847E-2</v>
      </c>
      <c r="H303" s="2">
        <f t="shared" si="40"/>
        <v>1.0112011774911529</v>
      </c>
      <c r="I303" s="2">
        <f t="shared" si="41"/>
        <v>50.278469842214541</v>
      </c>
    </row>
    <row r="304" spans="1:9" ht="13.5" x14ac:dyDescent="0.25">
      <c r="A304" s="3">
        <f>TITRES_STAT!B307</f>
        <v>42447</v>
      </c>
      <c r="B304" s="17">
        <f>TITRES_STAT!D307</f>
        <v>12.6609</v>
      </c>
      <c r="C304" s="2">
        <f t="shared" si="36"/>
        <v>0.14310000000000045</v>
      </c>
      <c r="D304" s="2">
        <f t="shared" si="37"/>
        <v>0.14310000000000045</v>
      </c>
      <c r="E304" s="2">
        <f t="shared" si="38"/>
        <v>0</v>
      </c>
      <c r="F304" s="2">
        <f t="shared" si="43"/>
        <v>4.2135659332195451E-2</v>
      </c>
      <c r="G304" s="2">
        <f t="shared" si="43"/>
        <v>3.1560713605919499E-2</v>
      </c>
      <c r="H304" s="2">
        <f t="shared" si="40"/>
        <v>1.3350667497040538</v>
      </c>
      <c r="I304" s="2">
        <f t="shared" si="41"/>
        <v>57.174671767873875</v>
      </c>
    </row>
    <row r="305" spans="1:9" ht="13.5" x14ac:dyDescent="0.25">
      <c r="A305" s="3">
        <f>TITRES_STAT!B308</f>
        <v>42450</v>
      </c>
      <c r="B305" s="17">
        <f>TITRES_STAT!D308</f>
        <v>12.946999999999999</v>
      </c>
      <c r="C305" s="2">
        <f t="shared" si="36"/>
        <v>0.28609999999999935</v>
      </c>
      <c r="D305" s="2">
        <f t="shared" si="37"/>
        <v>0.28609999999999935</v>
      </c>
      <c r="E305" s="2">
        <f t="shared" si="38"/>
        <v>0</v>
      </c>
      <c r="F305" s="2">
        <f t="shared" si="43"/>
        <v>5.9561683665610009E-2</v>
      </c>
      <c r="G305" s="2">
        <f t="shared" si="43"/>
        <v>2.9306376919782391E-2</v>
      </c>
      <c r="H305" s="2">
        <f t="shared" si="40"/>
        <v>2.0323796363038205</v>
      </c>
      <c r="I305" s="2">
        <f t="shared" si="41"/>
        <v>67.02259875287568</v>
      </c>
    </row>
    <row r="306" spans="1:9" ht="13.5" x14ac:dyDescent="0.25">
      <c r="A306" s="3">
        <f>TITRES_STAT!B309</f>
        <v>42451</v>
      </c>
      <c r="B306" s="17">
        <f>TITRES_STAT!D309</f>
        <v>13.1401</v>
      </c>
      <c r="C306" s="2">
        <f t="shared" si="36"/>
        <v>0.19310000000000116</v>
      </c>
      <c r="D306" s="2">
        <f t="shared" si="37"/>
        <v>0.19310000000000116</v>
      </c>
      <c r="E306" s="2">
        <f t="shared" si="38"/>
        <v>0</v>
      </c>
      <c r="F306" s="2">
        <f t="shared" si="43"/>
        <v>6.9100134832352236E-2</v>
      </c>
      <c r="G306" s="2">
        <f t="shared" si="43"/>
        <v>2.7213064282655079E-2</v>
      </c>
      <c r="H306" s="2">
        <f t="shared" si="40"/>
        <v>2.5392265315889073</v>
      </c>
      <c r="I306" s="2">
        <f t="shared" si="41"/>
        <v>71.745238936399531</v>
      </c>
    </row>
    <row r="307" spans="1:9" ht="13.5" x14ac:dyDescent="0.25">
      <c r="A307" s="3">
        <f>TITRES_STAT!B310</f>
        <v>42452</v>
      </c>
      <c r="B307" s="17">
        <f>TITRES_STAT!D310</f>
        <v>13.0185</v>
      </c>
      <c r="C307" s="2">
        <f t="shared" si="36"/>
        <v>-0.12160000000000082</v>
      </c>
      <c r="D307" s="2">
        <f t="shared" si="37"/>
        <v>0</v>
      </c>
      <c r="E307" s="2">
        <f t="shared" si="38"/>
        <v>0.12160000000000082</v>
      </c>
      <c r="F307" s="2">
        <f t="shared" si="43"/>
        <v>6.4164410915755657E-2</v>
      </c>
      <c r="G307" s="2">
        <f t="shared" si="43"/>
        <v>3.3954988262465492E-2</v>
      </c>
      <c r="H307" s="2">
        <f t="shared" si="40"/>
        <v>1.8896902693582802</v>
      </c>
      <c r="I307" s="2">
        <f t="shared" si="41"/>
        <v>65.394215061599937</v>
      </c>
    </row>
    <row r="308" spans="1:9" ht="13.5" x14ac:dyDescent="0.25">
      <c r="A308" s="3">
        <f>TITRES_STAT!B311</f>
        <v>42453</v>
      </c>
      <c r="B308" s="17">
        <f>TITRES_STAT!D311</f>
        <v>12.875500000000001</v>
      </c>
      <c r="C308" s="2">
        <f t="shared" si="36"/>
        <v>-0.14299999999999891</v>
      </c>
      <c r="D308" s="2">
        <f t="shared" si="37"/>
        <v>0</v>
      </c>
      <c r="E308" s="2">
        <f t="shared" si="38"/>
        <v>0.14299999999999891</v>
      </c>
      <c r="F308" s="2">
        <f t="shared" si="43"/>
        <v>5.9581238707487397E-2</v>
      </c>
      <c r="G308" s="2">
        <f t="shared" si="43"/>
        <v>4.1743917672289306E-2</v>
      </c>
      <c r="H308" s="2">
        <f t="shared" si="40"/>
        <v>1.4273034738912147</v>
      </c>
      <c r="I308" s="2">
        <f t="shared" si="41"/>
        <v>58.802019988176497</v>
      </c>
    </row>
    <row r="309" spans="1:9" ht="13.5" x14ac:dyDescent="0.25">
      <c r="A309" s="3">
        <f>TITRES_STAT!B312</f>
        <v>42454</v>
      </c>
      <c r="B309" s="17">
        <f>TITRES_STAT!D312</f>
        <v>12.796799999999999</v>
      </c>
      <c r="C309" s="2">
        <f t="shared" si="36"/>
        <v>-7.8700000000001324E-2</v>
      </c>
      <c r="D309" s="2">
        <f t="shared" si="37"/>
        <v>0</v>
      </c>
      <c r="E309" s="2">
        <f t="shared" si="38"/>
        <v>7.8700000000001324E-2</v>
      </c>
      <c r="F309" s="2">
        <f t="shared" si="43"/>
        <v>5.5325435942666867E-2</v>
      </c>
      <c r="G309" s="2">
        <f t="shared" si="43"/>
        <v>4.4383637838554445E-2</v>
      </c>
      <c r="H309" s="2">
        <f t="shared" si="40"/>
        <v>1.246527743938278</v>
      </c>
      <c r="I309" s="2">
        <f t="shared" si="41"/>
        <v>55.486861771537754</v>
      </c>
    </row>
    <row r="310" spans="1:9" ht="13.5" x14ac:dyDescent="0.25">
      <c r="A310" s="3">
        <f>TITRES_STAT!B313</f>
        <v>42457</v>
      </c>
      <c r="B310" s="17">
        <f>TITRES_STAT!D313</f>
        <v>12.875500000000001</v>
      </c>
      <c r="C310" s="2">
        <f t="shared" si="36"/>
        <v>7.8700000000001324E-2</v>
      </c>
      <c r="D310" s="2">
        <f t="shared" si="37"/>
        <v>7.8700000000001324E-2</v>
      </c>
      <c r="E310" s="2">
        <f t="shared" si="38"/>
        <v>0</v>
      </c>
      <c r="F310" s="2">
        <f t="shared" si="43"/>
        <v>5.6995047661047904E-2</v>
      </c>
      <c r="G310" s="2">
        <f t="shared" si="43"/>
        <v>4.121337799294341E-2</v>
      </c>
      <c r="H310" s="2">
        <f t="shared" si="40"/>
        <v>1.3829258953441439</v>
      </c>
      <c r="I310" s="2">
        <f t="shared" si="41"/>
        <v>58.034783962277629</v>
      </c>
    </row>
    <row r="311" spans="1:9" ht="13.5" x14ac:dyDescent="0.25">
      <c r="A311" s="3">
        <f>TITRES_STAT!B314</f>
        <v>42458</v>
      </c>
      <c r="B311" s="17">
        <f>TITRES_STAT!D314</f>
        <v>12.839700000000001</v>
      </c>
      <c r="C311" s="2">
        <f t="shared" si="36"/>
        <v>-3.5800000000000054E-2</v>
      </c>
      <c r="D311" s="2">
        <f t="shared" si="37"/>
        <v>0</v>
      </c>
      <c r="E311" s="2">
        <f t="shared" si="38"/>
        <v>3.5800000000000054E-2</v>
      </c>
      <c r="F311" s="2">
        <f t="shared" si="43"/>
        <v>5.2923972828115909E-2</v>
      </c>
      <c r="G311" s="2">
        <f t="shared" si="43"/>
        <v>4.0826708136304603E-2</v>
      </c>
      <c r="H311" s="2">
        <f t="shared" si="40"/>
        <v>1.2963076193021297</v>
      </c>
      <c r="I311" s="2">
        <f t="shared" si="41"/>
        <v>56.451827638671958</v>
      </c>
    </row>
    <row r="312" spans="1:9" ht="13.5" x14ac:dyDescent="0.25">
      <c r="A312" s="3">
        <f>TITRES_STAT!B315</f>
        <v>42459</v>
      </c>
      <c r="B312" s="17">
        <f>TITRES_STAT!D315</f>
        <v>12.8254</v>
      </c>
      <c r="C312" s="2">
        <f t="shared" si="36"/>
        <v>-1.4300000000000423E-2</v>
      </c>
      <c r="D312" s="2">
        <f t="shared" si="37"/>
        <v>0</v>
      </c>
      <c r="E312" s="2">
        <f t="shared" si="38"/>
        <v>1.4300000000000423E-2</v>
      </c>
      <c r="F312" s="2">
        <f t="shared" si="43"/>
        <v>4.9143689054679064E-2</v>
      </c>
      <c r="G312" s="2">
        <f t="shared" si="43"/>
        <v>3.8931943269425735E-2</v>
      </c>
      <c r="H312" s="2">
        <f t="shared" si="40"/>
        <v>1.2622973560447182</v>
      </c>
      <c r="I312" s="2">
        <f t="shared" si="41"/>
        <v>55.797145882345575</v>
      </c>
    </row>
    <row r="313" spans="1:9" ht="13.5" x14ac:dyDescent="0.25">
      <c r="A313" s="3">
        <f>TITRES_STAT!B316</f>
        <v>42460</v>
      </c>
      <c r="B313" s="17">
        <f>TITRES_STAT!D316</f>
        <v>12.839700000000001</v>
      </c>
      <c r="C313" s="2">
        <f t="shared" si="36"/>
        <v>1.4300000000000423E-2</v>
      </c>
      <c r="D313" s="2">
        <f t="shared" si="37"/>
        <v>1.4300000000000423E-2</v>
      </c>
      <c r="E313" s="2">
        <f t="shared" si="38"/>
        <v>0</v>
      </c>
      <c r="F313" s="2">
        <f t="shared" si="43"/>
        <v>4.6654854122202015E-2</v>
      </c>
      <c r="G313" s="2">
        <f t="shared" si="43"/>
        <v>3.6151090178752468E-2</v>
      </c>
      <c r="H313" s="2">
        <f t="shared" si="40"/>
        <v>1.2905517894899627</v>
      </c>
      <c r="I313" s="2">
        <f t="shared" si="41"/>
        <v>56.342397295340355</v>
      </c>
    </row>
    <row r="314" spans="1:9" ht="13.5" x14ac:dyDescent="0.25">
      <c r="A314" s="3">
        <f>TITRES_STAT!B317</f>
        <v>42461</v>
      </c>
      <c r="B314" s="17">
        <f>TITRES_STAT!D317</f>
        <v>12.6609</v>
      </c>
      <c r="C314" s="2">
        <f t="shared" si="36"/>
        <v>-0.17880000000000074</v>
      </c>
      <c r="D314" s="2">
        <f t="shared" si="37"/>
        <v>0</v>
      </c>
      <c r="E314" s="2">
        <f t="shared" si="38"/>
        <v>0.17880000000000074</v>
      </c>
      <c r="F314" s="2">
        <f t="shared" si="43"/>
        <v>4.3322364542044731E-2</v>
      </c>
      <c r="G314" s="2">
        <f t="shared" si="43"/>
        <v>4.6340298023127342E-2</v>
      </c>
      <c r="H314" s="2">
        <f t="shared" si="40"/>
        <v>0.9348745344801962</v>
      </c>
      <c r="I314" s="2">
        <f t="shared" si="41"/>
        <v>48.317062311812904</v>
      </c>
    </row>
    <row r="315" spans="1:9" ht="13.5" x14ac:dyDescent="0.25">
      <c r="A315" s="3">
        <f>TITRES_STAT!B318</f>
        <v>42464</v>
      </c>
      <c r="B315" s="17">
        <f>TITRES_STAT!D318</f>
        <v>12.875500000000001</v>
      </c>
      <c r="C315" s="2">
        <f t="shared" si="36"/>
        <v>0.21460000000000079</v>
      </c>
      <c r="D315" s="2">
        <f t="shared" si="37"/>
        <v>0.21460000000000079</v>
      </c>
      <c r="E315" s="2">
        <f t="shared" si="38"/>
        <v>0</v>
      </c>
      <c r="F315" s="2">
        <f t="shared" si="43"/>
        <v>5.5556481360470159E-2</v>
      </c>
      <c r="G315" s="2">
        <f t="shared" si="43"/>
        <v>4.3030276735761104E-2</v>
      </c>
      <c r="H315" s="2">
        <f t="shared" si="40"/>
        <v>1.2911021163454177</v>
      </c>
      <c r="I315" s="2">
        <f t="shared" si="41"/>
        <v>56.35288393015324</v>
      </c>
    </row>
    <row r="316" spans="1:9" ht="13.5" x14ac:dyDescent="0.25">
      <c r="A316" s="3">
        <f>TITRES_STAT!B319</f>
        <v>42465</v>
      </c>
      <c r="B316" s="17">
        <f>TITRES_STAT!D319</f>
        <v>12.803900000000001</v>
      </c>
      <c r="C316" s="2">
        <f t="shared" si="36"/>
        <v>-7.1600000000000108E-2</v>
      </c>
      <c r="D316" s="2">
        <f t="shared" si="37"/>
        <v>0</v>
      </c>
      <c r="E316" s="2">
        <f t="shared" si="38"/>
        <v>7.1600000000000108E-2</v>
      </c>
      <c r="F316" s="2">
        <f t="shared" si="43"/>
        <v>5.1588161263293721E-2</v>
      </c>
      <c r="G316" s="2">
        <f t="shared" si="43"/>
        <v>4.5070971254635321E-2</v>
      </c>
      <c r="H316" s="2">
        <f t="shared" si="40"/>
        <v>1.1445983928732875</v>
      </c>
      <c r="I316" s="2">
        <f t="shared" si="41"/>
        <v>53.371223100646773</v>
      </c>
    </row>
    <row r="317" spans="1:9" ht="13.5" x14ac:dyDescent="0.25">
      <c r="A317" s="3">
        <f>TITRES_STAT!B320</f>
        <v>42466</v>
      </c>
      <c r="B317" s="17">
        <f>TITRES_STAT!D320</f>
        <v>12.875500000000001</v>
      </c>
      <c r="C317" s="2">
        <f t="shared" si="36"/>
        <v>7.1600000000000108E-2</v>
      </c>
      <c r="D317" s="2">
        <f t="shared" si="37"/>
        <v>7.1600000000000108E-2</v>
      </c>
      <c r="E317" s="2">
        <f t="shared" si="38"/>
        <v>0</v>
      </c>
      <c r="F317" s="2">
        <f t="shared" ref="F317:G332" si="44">((F316*13)+D317)/14</f>
        <v>5.3017578315915602E-2</v>
      </c>
      <c r="G317" s="2">
        <f t="shared" si="44"/>
        <v>4.1851616165018514E-2</v>
      </c>
      <c r="H317" s="2">
        <f t="shared" si="40"/>
        <v>1.2667988281950771</v>
      </c>
      <c r="I317" s="2">
        <f t="shared" si="41"/>
        <v>55.884925139288029</v>
      </c>
    </row>
    <row r="318" spans="1:9" ht="13.5" x14ac:dyDescent="0.25">
      <c r="A318" s="3">
        <f>TITRES_STAT!B321</f>
        <v>42467</v>
      </c>
      <c r="B318" s="17">
        <f>TITRES_STAT!D321</f>
        <v>12.875500000000001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4.9230608436207343E-2</v>
      </c>
      <c r="G318" s="2">
        <f t="shared" si="44"/>
        <v>3.8862215010374339E-2</v>
      </c>
      <c r="H318" s="2">
        <f t="shared" si="40"/>
        <v>1.2667988281950771</v>
      </c>
      <c r="I318" s="2">
        <f t="shared" si="41"/>
        <v>55.884925139288029</v>
      </c>
    </row>
    <row r="319" spans="1:9" ht="13.5" x14ac:dyDescent="0.25">
      <c r="A319" s="3">
        <f>TITRES_STAT!B322</f>
        <v>42468</v>
      </c>
      <c r="B319" s="17">
        <f>TITRES_STAT!D322</f>
        <v>12.7324</v>
      </c>
      <c r="C319" s="2">
        <f t="shared" si="36"/>
        <v>-0.14310000000000045</v>
      </c>
      <c r="D319" s="2">
        <f t="shared" si="37"/>
        <v>0</v>
      </c>
      <c r="E319" s="2">
        <f t="shared" si="38"/>
        <v>0.14310000000000045</v>
      </c>
      <c r="F319" s="2">
        <f t="shared" si="44"/>
        <v>4.5714136405049677E-2</v>
      </c>
      <c r="G319" s="2">
        <f t="shared" si="44"/>
        <v>4.6307771081061919E-2</v>
      </c>
      <c r="H319" s="2">
        <f t="shared" si="40"/>
        <v>0.98718066833808338</v>
      </c>
      <c r="I319" s="2">
        <f t="shared" si="41"/>
        <v>49.677449266033832</v>
      </c>
    </row>
    <row r="320" spans="1:9" ht="13.5" x14ac:dyDescent="0.25">
      <c r="A320" s="3">
        <f>TITRES_STAT!B323</f>
        <v>42471</v>
      </c>
      <c r="B320" s="17">
        <f>TITRES_STAT!D323</f>
        <v>12.7324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4.2448840947546133E-2</v>
      </c>
      <c r="G320" s="2">
        <f t="shared" si="44"/>
        <v>4.3000073146700353E-2</v>
      </c>
      <c r="H320" s="2">
        <f t="shared" si="40"/>
        <v>0.98718066833808349</v>
      </c>
      <c r="I320" s="2">
        <f t="shared" si="41"/>
        <v>49.677449266033832</v>
      </c>
    </row>
    <row r="321" spans="1:9" ht="13.5" x14ac:dyDescent="0.25">
      <c r="A321" s="3">
        <f>TITRES_STAT!B324</f>
        <v>42472</v>
      </c>
      <c r="B321" s="17">
        <f>TITRES_STAT!D324</f>
        <v>12.803900000000001</v>
      </c>
      <c r="C321" s="2">
        <f t="shared" si="36"/>
        <v>7.1500000000000341E-2</v>
      </c>
      <c r="D321" s="2">
        <f t="shared" si="37"/>
        <v>7.1500000000000341E-2</v>
      </c>
      <c r="E321" s="2">
        <f t="shared" si="38"/>
        <v>0</v>
      </c>
      <c r="F321" s="2">
        <f t="shared" si="44"/>
        <v>4.452392373700715E-2</v>
      </c>
      <c r="G321" s="2">
        <f t="shared" si="44"/>
        <v>3.9928639350507465E-2</v>
      </c>
      <c r="H321" s="2">
        <f t="shared" si="40"/>
        <v>1.1150874275018661</v>
      </c>
      <c r="I321" s="2">
        <f t="shared" si="41"/>
        <v>52.720630504569634</v>
      </c>
    </row>
    <row r="322" spans="1:9" ht="13.5" x14ac:dyDescent="0.25">
      <c r="A322" s="3">
        <f>TITRES_STAT!B325</f>
        <v>42473</v>
      </c>
      <c r="B322" s="17">
        <f>TITRES_STAT!D325</f>
        <v>13.0185</v>
      </c>
      <c r="C322" s="2">
        <f t="shared" si="36"/>
        <v>0.21459999999999901</v>
      </c>
      <c r="D322" s="2">
        <f t="shared" si="37"/>
        <v>0.21459999999999901</v>
      </c>
      <c r="E322" s="2">
        <f t="shared" si="38"/>
        <v>0</v>
      </c>
      <c r="F322" s="2">
        <f t="shared" si="44"/>
        <v>5.6672214898649424E-2</v>
      </c>
      <c r="G322" s="2">
        <f t="shared" si="44"/>
        <v>3.7076593682614074E-2</v>
      </c>
      <c r="H322" s="2">
        <f t="shared" si="40"/>
        <v>1.5285173008011281</v>
      </c>
      <c r="I322" s="2">
        <f t="shared" si="41"/>
        <v>60.451130799731409</v>
      </c>
    </row>
    <row r="323" spans="1:9" ht="13.5" x14ac:dyDescent="0.25">
      <c r="A323" s="3">
        <f>TITRES_STAT!B326</f>
        <v>42474</v>
      </c>
      <c r="B323" s="17">
        <f>TITRES_STAT!D326</f>
        <v>13.004200000000001</v>
      </c>
      <c r="C323" s="2">
        <f t="shared" ref="C323:C386" si="45">B323-B322</f>
        <v>-1.4299999999998647E-2</v>
      </c>
      <c r="D323" s="2">
        <f t="shared" ref="D323:D386" si="46">IF(C323&gt;0,C323,0)</f>
        <v>0</v>
      </c>
      <c r="E323" s="2">
        <f t="shared" ref="E323:E386" si="47">IF(C323&lt;0,-C323,0)</f>
        <v>1.4299999999998647E-2</v>
      </c>
      <c r="F323" s="2">
        <f t="shared" si="44"/>
        <v>5.2624199548745899E-2</v>
      </c>
      <c r="G323" s="2">
        <f t="shared" si="44"/>
        <v>3.5449694133855833E-2</v>
      </c>
      <c r="H323" s="2">
        <f t="shared" si="40"/>
        <v>1.4844754188862732</v>
      </c>
      <c r="I323" s="2">
        <f t="shared" si="41"/>
        <v>59.750054583020408</v>
      </c>
    </row>
    <row r="324" spans="1:9" ht="13.5" x14ac:dyDescent="0.25">
      <c r="A324" s="3">
        <f>TITRES_STAT!B327</f>
        <v>42475</v>
      </c>
      <c r="B324" s="17">
        <f>TITRES_STAT!D327</f>
        <v>13.004200000000001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4.8865328152406906E-2</v>
      </c>
      <c r="G324" s="2">
        <f t="shared" si="44"/>
        <v>3.2917573124294705E-2</v>
      </c>
      <c r="H324" s="2">
        <f t="shared" si="40"/>
        <v>1.484475418886273</v>
      </c>
      <c r="I324" s="2">
        <f t="shared" si="41"/>
        <v>59.750054583020408</v>
      </c>
    </row>
    <row r="325" spans="1:9" ht="13.5" x14ac:dyDescent="0.25">
      <c r="A325" s="3">
        <f>TITRES_STAT!B328</f>
        <v>42478</v>
      </c>
      <c r="B325" s="17">
        <f>TITRES_STAT!D328</f>
        <v>12.875500000000001</v>
      </c>
      <c r="C325" s="2">
        <f t="shared" si="45"/>
        <v>-0.12870000000000026</v>
      </c>
      <c r="D325" s="2">
        <f t="shared" si="46"/>
        <v>0</v>
      </c>
      <c r="E325" s="2">
        <f t="shared" si="47"/>
        <v>0.12870000000000026</v>
      </c>
      <c r="F325" s="2">
        <f t="shared" si="44"/>
        <v>4.5374947570092132E-2</v>
      </c>
      <c r="G325" s="2">
        <f t="shared" si="44"/>
        <v>3.975917504398796E-2</v>
      </c>
      <c r="H325" s="2">
        <f t="shared" si="40"/>
        <v>1.1412446943351089</v>
      </c>
      <c r="I325" s="2">
        <f t="shared" si="41"/>
        <v>53.298191344239797</v>
      </c>
    </row>
    <row r="326" spans="1:9" ht="13.5" x14ac:dyDescent="0.25">
      <c r="A326" s="3">
        <f>TITRES_STAT!B329</f>
        <v>42479</v>
      </c>
      <c r="B326" s="17">
        <f>TITRES_STAT!D329</f>
        <v>12.982799999999999</v>
      </c>
      <c r="C326" s="2">
        <f t="shared" si="45"/>
        <v>0.10729999999999862</v>
      </c>
      <c r="D326" s="2">
        <f t="shared" si="46"/>
        <v>0.10729999999999862</v>
      </c>
      <c r="E326" s="2">
        <f t="shared" si="47"/>
        <v>0</v>
      </c>
      <c r="F326" s="2">
        <f t="shared" si="44"/>
        <v>4.9798165600799742E-2</v>
      </c>
      <c r="G326" s="2">
        <f t="shared" si="44"/>
        <v>3.6919233969417389E-2</v>
      </c>
      <c r="H326" s="2">
        <f t="shared" si="40"/>
        <v>1.3488407056888236</v>
      </c>
      <c r="I326" s="2">
        <f t="shared" si="41"/>
        <v>57.425805948524776</v>
      </c>
    </row>
    <row r="327" spans="1:9" ht="13.5" x14ac:dyDescent="0.25">
      <c r="A327" s="3">
        <f>TITRES_STAT!B330</f>
        <v>42480</v>
      </c>
      <c r="B327" s="17">
        <f>TITRES_STAT!D330</f>
        <v>12.946999999999999</v>
      </c>
      <c r="C327" s="2">
        <f t="shared" si="45"/>
        <v>-3.5800000000000054E-2</v>
      </c>
      <c r="D327" s="2">
        <f t="shared" si="46"/>
        <v>0</v>
      </c>
      <c r="E327" s="2">
        <f t="shared" si="47"/>
        <v>3.5800000000000054E-2</v>
      </c>
      <c r="F327" s="2">
        <f t="shared" si="44"/>
        <v>4.6241153772171188E-2</v>
      </c>
      <c r="G327" s="2">
        <f t="shared" si="44"/>
        <v>3.6839288685887581E-2</v>
      </c>
      <c r="H327" s="2">
        <f t="shared" si="40"/>
        <v>1.2552129919350283</v>
      </c>
      <c r="I327" s="2">
        <f t="shared" si="41"/>
        <v>55.658290211339406</v>
      </c>
    </row>
    <row r="328" spans="1:9" ht="13.5" x14ac:dyDescent="0.25">
      <c r="A328" s="3">
        <f>TITRES_STAT!B331</f>
        <v>42481</v>
      </c>
      <c r="B328" s="17">
        <f>TITRES_STAT!D331</f>
        <v>12.982799999999999</v>
      </c>
      <c r="C328" s="2">
        <f t="shared" si="45"/>
        <v>3.5800000000000054E-2</v>
      </c>
      <c r="D328" s="2">
        <f t="shared" si="46"/>
        <v>3.5800000000000054E-2</v>
      </c>
      <c r="E328" s="2">
        <f t="shared" si="47"/>
        <v>0</v>
      </c>
      <c r="F328" s="2">
        <f t="shared" si="44"/>
        <v>4.5495357074158964E-2</v>
      </c>
      <c r="G328" s="2">
        <f t="shared" si="44"/>
        <v>3.4207910922609899E-2</v>
      </c>
      <c r="H328" s="2">
        <f t="shared" si="40"/>
        <v>1.329965959543252</v>
      </c>
      <c r="I328" s="2">
        <f t="shared" si="41"/>
        <v>57.080918032123009</v>
      </c>
    </row>
    <row r="329" spans="1:9" ht="13.5" x14ac:dyDescent="0.25">
      <c r="A329" s="3">
        <f>TITRES_STAT!B332</f>
        <v>42482</v>
      </c>
      <c r="B329" s="17">
        <f>TITRES_STAT!D332</f>
        <v>13.0185</v>
      </c>
      <c r="C329" s="2">
        <f t="shared" si="45"/>
        <v>3.5700000000000287E-2</v>
      </c>
      <c r="D329" s="2">
        <f t="shared" si="46"/>
        <v>3.5700000000000287E-2</v>
      </c>
      <c r="E329" s="2">
        <f t="shared" si="47"/>
        <v>0</v>
      </c>
      <c r="F329" s="2">
        <f t="shared" si="44"/>
        <v>4.4795688711719059E-2</v>
      </c>
      <c r="G329" s="2">
        <f t="shared" si="44"/>
        <v>3.1764488713852047E-2</v>
      </c>
      <c r="H329" s="2">
        <f t="shared" si="40"/>
        <v>1.4102442861667812</v>
      </c>
      <c r="I329" s="2">
        <f t="shared" si="41"/>
        <v>58.510429596728308</v>
      </c>
    </row>
    <row r="330" spans="1:9" ht="13.5" x14ac:dyDescent="0.25">
      <c r="A330" s="3">
        <f>TITRES_STAT!B333</f>
        <v>42485</v>
      </c>
      <c r="B330" s="17">
        <f>TITRES_STAT!D333</f>
        <v>13.1616</v>
      </c>
      <c r="C330" s="2">
        <f t="shared" si="45"/>
        <v>0.14310000000000045</v>
      </c>
      <c r="D330" s="2">
        <f t="shared" si="46"/>
        <v>0.14310000000000045</v>
      </c>
      <c r="E330" s="2">
        <f t="shared" si="47"/>
        <v>0</v>
      </c>
      <c r="F330" s="2">
        <f t="shared" si="44"/>
        <v>5.1817425232310588E-2</v>
      </c>
      <c r="G330" s="2">
        <f t="shared" si="44"/>
        <v>2.9495596662862614E-2</v>
      </c>
      <c r="H330" s="2">
        <f t="shared" si="40"/>
        <v>1.7567851169307924</v>
      </c>
      <c r="I330" s="2">
        <f t="shared" si="41"/>
        <v>63.725863366770909</v>
      </c>
    </row>
    <row r="331" spans="1:9" ht="13.5" x14ac:dyDescent="0.25">
      <c r="A331" s="3">
        <f>TITRES_STAT!B334</f>
        <v>42486</v>
      </c>
      <c r="B331" s="17">
        <f>TITRES_STAT!D334</f>
        <v>13.369</v>
      </c>
      <c r="C331" s="2">
        <f t="shared" si="45"/>
        <v>0.20739999999999981</v>
      </c>
      <c r="D331" s="2">
        <f t="shared" si="46"/>
        <v>0.20739999999999981</v>
      </c>
      <c r="E331" s="2">
        <f t="shared" si="47"/>
        <v>0</v>
      </c>
      <c r="F331" s="2">
        <f t="shared" si="44"/>
        <v>6.2930466287145534E-2</v>
      </c>
      <c r="G331" s="2">
        <f t="shared" si="44"/>
        <v>2.7388768329801E-2</v>
      </c>
      <c r="H331" s="2">
        <f t="shared" si="40"/>
        <v>2.2976741972976034</v>
      </c>
      <c r="I331" s="2">
        <f t="shared" si="41"/>
        <v>69.675597400753361</v>
      </c>
    </row>
    <row r="332" spans="1:9" ht="13.5" x14ac:dyDescent="0.25">
      <c r="A332" s="3">
        <f>TITRES_STAT!B335</f>
        <v>42487</v>
      </c>
      <c r="B332" s="17">
        <f>TITRES_STAT!D335</f>
        <v>13.3619</v>
      </c>
      <c r="C332" s="2">
        <f t="shared" si="45"/>
        <v>-7.0999999999994401E-3</v>
      </c>
      <c r="D332" s="2">
        <f t="shared" si="46"/>
        <v>0</v>
      </c>
      <c r="E332" s="2">
        <f t="shared" si="47"/>
        <v>7.0999999999994401E-3</v>
      </c>
      <c r="F332" s="2">
        <f t="shared" si="44"/>
        <v>5.8435432980920854E-2</v>
      </c>
      <c r="G332" s="2">
        <f t="shared" si="44"/>
        <v>2.593957059195803E-2</v>
      </c>
      <c r="H332" s="2">
        <f t="shared" si="40"/>
        <v>2.2527525185415915</v>
      </c>
      <c r="I332" s="2">
        <f t="shared" si="41"/>
        <v>69.256806526173676</v>
      </c>
    </row>
    <row r="333" spans="1:9" ht="13.5" x14ac:dyDescent="0.25">
      <c r="A333" s="3">
        <f>TITRES_STAT!B336</f>
        <v>42488</v>
      </c>
      <c r="B333" s="17">
        <f>TITRES_STAT!D336</f>
        <v>13.304600000000001</v>
      </c>
      <c r="C333" s="2">
        <f t="shared" si="45"/>
        <v>-5.7299999999999685E-2</v>
      </c>
      <c r="D333" s="2">
        <f t="shared" si="46"/>
        <v>0</v>
      </c>
      <c r="E333" s="2">
        <f t="shared" si="47"/>
        <v>5.7299999999999685E-2</v>
      </c>
      <c r="F333" s="2">
        <f t="shared" ref="F333:G348" si="48">((F332*13)+D333)/14</f>
        <v>5.4261473482283655E-2</v>
      </c>
      <c r="G333" s="2">
        <f t="shared" si="48"/>
        <v>2.8179601263961008E-2</v>
      </c>
      <c r="H333" s="2">
        <f t="shared" si="40"/>
        <v>1.9255585972992046</v>
      </c>
      <c r="I333" s="2">
        <f t="shared" si="41"/>
        <v>65.818493571683291</v>
      </c>
    </row>
    <row r="334" spans="1:9" ht="13.5" x14ac:dyDescent="0.25">
      <c r="A334" s="3">
        <f>TITRES_STAT!B337</f>
        <v>42489</v>
      </c>
      <c r="B334" s="17">
        <f>TITRES_STAT!D337</f>
        <v>13.1616</v>
      </c>
      <c r="C334" s="2">
        <f t="shared" si="45"/>
        <v>-0.14300000000000068</v>
      </c>
      <c r="D334" s="2">
        <f t="shared" si="46"/>
        <v>0</v>
      </c>
      <c r="E334" s="2">
        <f t="shared" si="47"/>
        <v>0.14300000000000068</v>
      </c>
      <c r="F334" s="2">
        <f t="shared" si="48"/>
        <v>5.0385653947834827E-2</v>
      </c>
      <c r="G334" s="2">
        <f t="shared" si="48"/>
        <v>3.6381058316535271E-2</v>
      </c>
      <c r="H334" s="2">
        <f t="shared" si="40"/>
        <v>1.3849419527450755</v>
      </c>
      <c r="I334" s="2">
        <f t="shared" si="41"/>
        <v>58.070258320165948</v>
      </c>
    </row>
    <row r="335" spans="1:9" ht="13.5" x14ac:dyDescent="0.25">
      <c r="A335" s="3">
        <f>TITRES_STAT!B338</f>
        <v>42492</v>
      </c>
      <c r="B335" s="17">
        <f>TITRES_STAT!D338</f>
        <v>13.1401</v>
      </c>
      <c r="C335" s="2">
        <f t="shared" si="45"/>
        <v>-2.1499999999999631E-2</v>
      </c>
      <c r="D335" s="2">
        <f t="shared" si="46"/>
        <v>0</v>
      </c>
      <c r="E335" s="2">
        <f t="shared" si="47"/>
        <v>2.1499999999999631E-2</v>
      </c>
      <c r="F335" s="2">
        <f t="shared" si="48"/>
        <v>4.6786678665846626E-2</v>
      </c>
      <c r="G335" s="2">
        <f t="shared" si="48"/>
        <v>3.531812557963987E-2</v>
      </c>
      <c r="H335" s="2">
        <f t="shared" si="40"/>
        <v>1.3247214538706473</v>
      </c>
      <c r="I335" s="2">
        <f t="shared" si="41"/>
        <v>56.984093800355907</v>
      </c>
    </row>
    <row r="336" spans="1:9" ht="13.5" x14ac:dyDescent="0.25">
      <c r="A336" s="3">
        <f>TITRES_STAT!B339</f>
        <v>42493</v>
      </c>
      <c r="B336" s="17">
        <f>TITRES_STAT!D339</f>
        <v>13.0901</v>
      </c>
      <c r="C336" s="2">
        <f t="shared" si="45"/>
        <v>-5.0000000000000711E-2</v>
      </c>
      <c r="D336" s="2">
        <f t="shared" si="46"/>
        <v>0</v>
      </c>
      <c r="E336" s="2">
        <f t="shared" si="47"/>
        <v>5.0000000000000711E-2</v>
      </c>
      <c r="F336" s="2">
        <f t="shared" si="48"/>
        <v>4.3444773046857579E-2</v>
      </c>
      <c r="G336" s="2">
        <f t="shared" si="48"/>
        <v>3.6366830895379933E-2</v>
      </c>
      <c r="H336" s="2">
        <f t="shared" si="40"/>
        <v>1.1946263113175704</v>
      </c>
      <c r="I336" s="2">
        <f t="shared" si="41"/>
        <v>54.434156063697337</v>
      </c>
    </row>
    <row r="337" spans="1:9" ht="13.5" x14ac:dyDescent="0.25">
      <c r="A337" s="3">
        <f>TITRES_STAT!B340</f>
        <v>42494</v>
      </c>
      <c r="B337" s="17">
        <f>TITRES_STAT!D340</f>
        <v>13.0901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4.0341574972082038E-2</v>
      </c>
      <c r="G337" s="2">
        <f t="shared" si="48"/>
        <v>3.3769200117138506E-2</v>
      </c>
      <c r="H337" s="2">
        <f t="shared" ref="H337:H400" si="49">F337/G337</f>
        <v>1.1946263113175704</v>
      </c>
      <c r="I337" s="2">
        <f t="shared" ref="I337:I400" si="50">IF(G337=0,100,100-(100/(1+H337)))</f>
        <v>54.434156063697337</v>
      </c>
    </row>
    <row r="338" spans="1:9" ht="13.5" x14ac:dyDescent="0.25">
      <c r="A338" s="3">
        <f>TITRES_STAT!B341</f>
        <v>42495</v>
      </c>
      <c r="B338" s="17">
        <f>TITRES_STAT!D341</f>
        <v>13.0829</v>
      </c>
      <c r="C338" s="2">
        <f t="shared" si="45"/>
        <v>-7.199999999999207E-3</v>
      </c>
      <c r="D338" s="2">
        <f t="shared" si="46"/>
        <v>0</v>
      </c>
      <c r="E338" s="2">
        <f t="shared" si="47"/>
        <v>7.199999999999207E-3</v>
      </c>
      <c r="F338" s="2">
        <f t="shared" si="48"/>
        <v>3.7460033902647606E-2</v>
      </c>
      <c r="G338" s="2">
        <f t="shared" si="48"/>
        <v>3.1871400108771417E-2</v>
      </c>
      <c r="H338" s="2">
        <f t="shared" si="49"/>
        <v>1.1753494912304818</v>
      </c>
      <c r="I338" s="2">
        <f t="shared" si="50"/>
        <v>54.030375163562702</v>
      </c>
    </row>
    <row r="339" spans="1:9" ht="13.5" x14ac:dyDescent="0.25">
      <c r="A339" s="3">
        <f>TITRES_STAT!B342</f>
        <v>42496</v>
      </c>
      <c r="B339" s="17">
        <f>TITRES_STAT!D342</f>
        <v>13.0686</v>
      </c>
      <c r="C339" s="2">
        <f t="shared" si="45"/>
        <v>-1.4300000000000423E-2</v>
      </c>
      <c r="D339" s="2">
        <f t="shared" si="46"/>
        <v>0</v>
      </c>
      <c r="E339" s="2">
        <f t="shared" si="47"/>
        <v>1.4300000000000423E-2</v>
      </c>
      <c r="F339" s="2">
        <f t="shared" si="48"/>
        <v>3.4784317195315634E-2</v>
      </c>
      <c r="G339" s="2">
        <f t="shared" si="48"/>
        <v>3.061630010100206E-2</v>
      </c>
      <c r="H339" s="2">
        <f t="shared" si="49"/>
        <v>1.136137190991839</v>
      </c>
      <c r="I339" s="2">
        <f t="shared" si="50"/>
        <v>53.186527334619093</v>
      </c>
    </row>
    <row r="340" spans="1:9" ht="13.5" x14ac:dyDescent="0.25">
      <c r="A340" s="3">
        <f>TITRES_STAT!B343</f>
        <v>42499</v>
      </c>
      <c r="B340" s="17">
        <f>TITRES_STAT!D343</f>
        <v>13.0901</v>
      </c>
      <c r="C340" s="2">
        <f t="shared" si="45"/>
        <v>2.1499999999999631E-2</v>
      </c>
      <c r="D340" s="2">
        <f t="shared" si="46"/>
        <v>2.1499999999999631E-2</v>
      </c>
      <c r="E340" s="2">
        <f t="shared" si="47"/>
        <v>0</v>
      </c>
      <c r="F340" s="2">
        <f t="shared" si="48"/>
        <v>3.3835437395650203E-2</v>
      </c>
      <c r="G340" s="2">
        <f t="shared" si="48"/>
        <v>2.8429421522359055E-2</v>
      </c>
      <c r="H340" s="2">
        <f t="shared" si="49"/>
        <v>1.1901556761905776</v>
      </c>
      <c r="I340" s="2">
        <f t="shared" si="50"/>
        <v>54.341145203918167</v>
      </c>
    </row>
    <row r="341" spans="1:9" ht="13.5" x14ac:dyDescent="0.25">
      <c r="A341" s="3">
        <f>TITRES_STAT!B344</f>
        <v>42500</v>
      </c>
      <c r="B341" s="17">
        <f>TITRES_STAT!D344</f>
        <v>13.376200000000001</v>
      </c>
      <c r="C341" s="2">
        <f t="shared" si="45"/>
        <v>0.28610000000000113</v>
      </c>
      <c r="D341" s="2">
        <f t="shared" si="46"/>
        <v>0.28610000000000113</v>
      </c>
      <c r="E341" s="2">
        <f t="shared" si="47"/>
        <v>0</v>
      </c>
      <c r="F341" s="2">
        <f t="shared" si="48"/>
        <v>5.1854334724532415E-2</v>
      </c>
      <c r="G341" s="2">
        <f t="shared" si="48"/>
        <v>2.6398748556476264E-2</v>
      </c>
      <c r="H341" s="2">
        <f t="shared" si="49"/>
        <v>1.9642724583552755</v>
      </c>
      <c r="I341" s="2">
        <f t="shared" si="50"/>
        <v>66.264909381681832</v>
      </c>
    </row>
    <row r="342" spans="1:9" ht="13.5" x14ac:dyDescent="0.25">
      <c r="A342" s="3">
        <f>TITRES_STAT!B345</f>
        <v>42501</v>
      </c>
      <c r="B342" s="17">
        <f>TITRES_STAT!D345</f>
        <v>13.340400000000001</v>
      </c>
      <c r="C342" s="2">
        <f t="shared" si="45"/>
        <v>-3.5800000000000054E-2</v>
      </c>
      <c r="D342" s="2">
        <f t="shared" si="46"/>
        <v>0</v>
      </c>
      <c r="E342" s="2">
        <f t="shared" si="47"/>
        <v>3.5800000000000054E-2</v>
      </c>
      <c r="F342" s="2">
        <f t="shared" si="48"/>
        <v>4.8150453672780098E-2</v>
      </c>
      <c r="G342" s="2">
        <f t="shared" si="48"/>
        <v>2.7070266516727965E-2</v>
      </c>
      <c r="H342" s="2">
        <f t="shared" si="49"/>
        <v>1.7787210791968271</v>
      </c>
      <c r="I342" s="2">
        <f t="shared" si="50"/>
        <v>64.012221036267363</v>
      </c>
    </row>
    <row r="343" spans="1:9" ht="13.5" x14ac:dyDescent="0.25">
      <c r="A343" s="3">
        <f>TITRES_STAT!B346</f>
        <v>42502</v>
      </c>
      <c r="B343" s="17">
        <f>TITRES_STAT!D346</f>
        <v>13.2903</v>
      </c>
      <c r="C343" s="2">
        <f t="shared" si="45"/>
        <v>-5.0100000000000477E-2</v>
      </c>
      <c r="D343" s="2">
        <f t="shared" si="46"/>
        <v>0</v>
      </c>
      <c r="E343" s="2">
        <f t="shared" si="47"/>
        <v>5.0100000000000477E-2</v>
      </c>
      <c r="F343" s="2">
        <f t="shared" si="48"/>
        <v>4.4711135553295804E-2</v>
      </c>
      <c r="G343" s="2">
        <f t="shared" si="48"/>
        <v>2.8715247479818858E-2</v>
      </c>
      <c r="H343" s="2">
        <f t="shared" si="49"/>
        <v>1.5570520708455984</v>
      </c>
      <c r="I343" s="2">
        <f t="shared" si="50"/>
        <v>60.892466313002878</v>
      </c>
    </row>
    <row r="344" spans="1:9" ht="13.5" x14ac:dyDescent="0.25">
      <c r="A344" s="3">
        <f>TITRES_STAT!B347</f>
        <v>42503</v>
      </c>
      <c r="B344" s="17">
        <f>TITRES_STAT!D347</f>
        <v>13.2331</v>
      </c>
      <c r="C344" s="2">
        <f t="shared" si="45"/>
        <v>-5.7199999999999918E-2</v>
      </c>
      <c r="D344" s="2">
        <f t="shared" si="46"/>
        <v>0</v>
      </c>
      <c r="E344" s="2">
        <f t="shared" si="47"/>
        <v>5.7199999999999918E-2</v>
      </c>
      <c r="F344" s="2">
        <f t="shared" si="48"/>
        <v>4.1517483013774677E-2</v>
      </c>
      <c r="G344" s="2">
        <f t="shared" si="48"/>
        <v>3.0749872659831791E-2</v>
      </c>
      <c r="H344" s="2">
        <f t="shared" si="49"/>
        <v>1.3501676404666383</v>
      </c>
      <c r="I344" s="2">
        <f t="shared" si="50"/>
        <v>57.449843884266713</v>
      </c>
    </row>
    <row r="345" spans="1:9" ht="13.5" x14ac:dyDescent="0.25">
      <c r="A345" s="3">
        <f>TITRES_STAT!B348</f>
        <v>42506</v>
      </c>
      <c r="B345" s="17">
        <f>TITRES_STAT!D348</f>
        <v>13.226000000000001</v>
      </c>
      <c r="C345" s="2">
        <f t="shared" si="45"/>
        <v>-7.0999999999994401E-3</v>
      </c>
      <c r="D345" s="2">
        <f t="shared" si="46"/>
        <v>0</v>
      </c>
      <c r="E345" s="2">
        <f t="shared" si="47"/>
        <v>7.0999999999994401E-3</v>
      </c>
      <c r="F345" s="2">
        <f t="shared" si="48"/>
        <v>3.8551948512790771E-2</v>
      </c>
      <c r="G345" s="2">
        <f t="shared" si="48"/>
        <v>2.9060596041272337E-2</v>
      </c>
      <c r="H345" s="2">
        <f t="shared" si="49"/>
        <v>1.3266055678293267</v>
      </c>
      <c r="I345" s="2">
        <f t="shared" si="50"/>
        <v>57.018928613113452</v>
      </c>
    </row>
    <row r="346" spans="1:9" ht="13.5" x14ac:dyDescent="0.25">
      <c r="A346" s="3">
        <f>TITRES_STAT!B349</f>
        <v>42507</v>
      </c>
      <c r="B346" s="17">
        <f>TITRES_STAT!D349</f>
        <v>13.0185</v>
      </c>
      <c r="C346" s="2">
        <f t="shared" si="45"/>
        <v>-0.20750000000000135</v>
      </c>
      <c r="D346" s="2">
        <f t="shared" si="46"/>
        <v>0</v>
      </c>
      <c r="E346" s="2">
        <f t="shared" si="47"/>
        <v>0.20750000000000135</v>
      </c>
      <c r="F346" s="2">
        <f t="shared" si="48"/>
        <v>3.5798237904734291E-2</v>
      </c>
      <c r="G346" s="2">
        <f t="shared" si="48"/>
        <v>4.1806267752610128E-2</v>
      </c>
      <c r="H346" s="2">
        <f t="shared" si="49"/>
        <v>0.85628877747641718</v>
      </c>
      <c r="I346" s="2">
        <f t="shared" si="50"/>
        <v>46.129071503654863</v>
      </c>
    </row>
    <row r="347" spans="1:9" ht="13.5" x14ac:dyDescent="0.25">
      <c r="A347" s="3">
        <f>TITRES_STAT!B350</f>
        <v>42508</v>
      </c>
      <c r="B347" s="17">
        <f>TITRES_STAT!D350</f>
        <v>13.1258</v>
      </c>
      <c r="C347" s="2">
        <f t="shared" si="45"/>
        <v>0.1073000000000004</v>
      </c>
      <c r="D347" s="2">
        <f t="shared" si="46"/>
        <v>0.1073000000000004</v>
      </c>
      <c r="E347" s="2">
        <f t="shared" si="47"/>
        <v>0</v>
      </c>
      <c r="F347" s="2">
        <f t="shared" si="48"/>
        <v>4.090550662582472E-2</v>
      </c>
      <c r="G347" s="2">
        <f t="shared" si="48"/>
        <v>3.8820105770280833E-2</v>
      </c>
      <c r="H347" s="2">
        <f t="shared" si="49"/>
        <v>1.0537196077693427</v>
      </c>
      <c r="I347" s="2">
        <f t="shared" si="50"/>
        <v>51.30786129630642</v>
      </c>
    </row>
    <row r="348" spans="1:9" ht="13.5" x14ac:dyDescent="0.25">
      <c r="A348" s="3">
        <f>TITRES_STAT!B351</f>
        <v>42509</v>
      </c>
      <c r="B348" s="17">
        <f>TITRES_STAT!D351</f>
        <v>13.0185</v>
      </c>
      <c r="C348" s="2">
        <f t="shared" si="45"/>
        <v>-0.1073000000000004</v>
      </c>
      <c r="D348" s="2">
        <f t="shared" si="46"/>
        <v>0</v>
      </c>
      <c r="E348" s="2">
        <f t="shared" si="47"/>
        <v>0.1073000000000004</v>
      </c>
      <c r="F348" s="2">
        <f t="shared" si="48"/>
        <v>3.7983684723980102E-2</v>
      </c>
      <c r="G348" s="2">
        <f t="shared" si="48"/>
        <v>4.3711526786689374E-2</v>
      </c>
      <c r="H348" s="2">
        <f t="shared" si="49"/>
        <v>0.86896266308287673</v>
      </c>
      <c r="I348" s="2">
        <f t="shared" si="50"/>
        <v>46.494383234468273</v>
      </c>
    </row>
    <row r="349" spans="1:9" ht="13.5" x14ac:dyDescent="0.25">
      <c r="A349" s="3">
        <f>TITRES_STAT!B352</f>
        <v>42510</v>
      </c>
      <c r="B349" s="17">
        <f>TITRES_STAT!D352</f>
        <v>13.0901</v>
      </c>
      <c r="C349" s="2">
        <f t="shared" si="45"/>
        <v>7.1600000000000108E-2</v>
      </c>
      <c r="D349" s="2">
        <f t="shared" si="46"/>
        <v>7.1600000000000108E-2</v>
      </c>
      <c r="E349" s="2">
        <f t="shared" si="47"/>
        <v>0</v>
      </c>
      <c r="F349" s="2">
        <f t="shared" ref="F349:G364" si="51">((F348*13)+D349)/14</f>
        <v>4.0384850100838678E-2</v>
      </c>
      <c r="G349" s="2">
        <f t="shared" si="51"/>
        <v>4.0589274873354418E-2</v>
      </c>
      <c r="H349" s="2">
        <f t="shared" si="49"/>
        <v>0.99496357663068435</v>
      </c>
      <c r="I349" s="2">
        <f t="shared" si="50"/>
        <v>49.873771545798803</v>
      </c>
    </row>
    <row r="350" spans="1:9" ht="13.5" x14ac:dyDescent="0.25">
      <c r="A350" s="3">
        <f>TITRES_STAT!B353</f>
        <v>42513</v>
      </c>
      <c r="B350" s="17">
        <f>TITRES_STAT!D353</f>
        <v>13.1473</v>
      </c>
      <c r="C350" s="2">
        <f t="shared" si="45"/>
        <v>5.7199999999999918E-2</v>
      </c>
      <c r="D350" s="2">
        <f t="shared" si="46"/>
        <v>5.7199999999999918E-2</v>
      </c>
      <c r="E350" s="2">
        <f t="shared" si="47"/>
        <v>0</v>
      </c>
      <c r="F350" s="2">
        <f t="shared" si="51"/>
        <v>4.1585932236493053E-2</v>
      </c>
      <c r="G350" s="2">
        <f t="shared" si="51"/>
        <v>3.76900409538291E-2</v>
      </c>
      <c r="H350" s="2">
        <f t="shared" si="49"/>
        <v>1.1033665972248872</v>
      </c>
      <c r="I350" s="2">
        <f t="shared" si="50"/>
        <v>52.457170266021762</v>
      </c>
    </row>
    <row r="351" spans="1:9" ht="13.5" x14ac:dyDescent="0.25">
      <c r="A351" s="3">
        <f>TITRES_STAT!B354</f>
        <v>42514</v>
      </c>
      <c r="B351" s="17">
        <f>TITRES_STAT!D354</f>
        <v>13.1473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3.8615508505314977E-2</v>
      </c>
      <c r="G351" s="2">
        <f t="shared" si="51"/>
        <v>3.4997895171412732E-2</v>
      </c>
      <c r="H351" s="2">
        <f t="shared" si="49"/>
        <v>1.1033665972248872</v>
      </c>
      <c r="I351" s="2">
        <f t="shared" si="50"/>
        <v>52.457170266021762</v>
      </c>
    </row>
    <row r="352" spans="1:9" ht="13.5" x14ac:dyDescent="0.25">
      <c r="A352" s="3">
        <f>TITRES_STAT!B355</f>
        <v>42515</v>
      </c>
      <c r="B352" s="17">
        <f>TITRES_STAT!D355</f>
        <v>13.1616</v>
      </c>
      <c r="C352" s="2">
        <f t="shared" si="45"/>
        <v>1.4300000000000423E-2</v>
      </c>
      <c r="D352" s="2">
        <f t="shared" si="46"/>
        <v>1.4300000000000423E-2</v>
      </c>
      <c r="E352" s="2">
        <f t="shared" si="47"/>
        <v>0</v>
      </c>
      <c r="F352" s="2">
        <f t="shared" si="51"/>
        <v>3.6878686469221086E-2</v>
      </c>
      <c r="G352" s="2">
        <f t="shared" si="51"/>
        <v>3.2498045516311823E-2</v>
      </c>
      <c r="H352" s="2">
        <f t="shared" si="49"/>
        <v>1.1347970588172904</v>
      </c>
      <c r="I352" s="2">
        <f t="shared" si="50"/>
        <v>53.157139885042987</v>
      </c>
    </row>
    <row r="353" spans="1:9" ht="13.5" x14ac:dyDescent="0.25">
      <c r="A353" s="3">
        <f>TITRES_STAT!B356</f>
        <v>42516</v>
      </c>
      <c r="B353" s="17">
        <f>TITRES_STAT!D356</f>
        <v>13.304600000000001</v>
      </c>
      <c r="C353" s="2">
        <f t="shared" si="45"/>
        <v>0.14300000000000068</v>
      </c>
      <c r="D353" s="2">
        <f t="shared" si="46"/>
        <v>0.14300000000000068</v>
      </c>
      <c r="E353" s="2">
        <f t="shared" si="47"/>
        <v>0</v>
      </c>
      <c r="F353" s="2">
        <f t="shared" si="51"/>
        <v>4.4458780292848207E-2</v>
      </c>
      <c r="G353" s="2">
        <f t="shared" si="51"/>
        <v>3.0176756550860977E-2</v>
      </c>
      <c r="H353" s="2">
        <f t="shared" si="49"/>
        <v>1.473278952889314</v>
      </c>
      <c r="I353" s="2">
        <f t="shared" si="50"/>
        <v>59.567844183860124</v>
      </c>
    </row>
    <row r="354" spans="1:9" ht="13.5" x14ac:dyDescent="0.25">
      <c r="A354" s="3">
        <f>TITRES_STAT!B357</f>
        <v>42517</v>
      </c>
      <c r="B354" s="17">
        <f>TITRES_STAT!D357</f>
        <v>13.2331</v>
      </c>
      <c r="C354" s="2">
        <f t="shared" si="45"/>
        <v>-7.1500000000000341E-2</v>
      </c>
      <c r="D354" s="2">
        <f t="shared" si="46"/>
        <v>0</v>
      </c>
      <c r="E354" s="2">
        <f t="shared" si="47"/>
        <v>7.1500000000000341E-2</v>
      </c>
      <c r="F354" s="2">
        <f t="shared" si="51"/>
        <v>4.1283153129073331E-2</v>
      </c>
      <c r="G354" s="2">
        <f t="shared" si="51"/>
        <v>3.3128416797228076E-2</v>
      </c>
      <c r="H354" s="2">
        <f t="shared" si="49"/>
        <v>1.2461553288754681</v>
      </c>
      <c r="I354" s="2">
        <f t="shared" si="50"/>
        <v>55.479481443491828</v>
      </c>
    </row>
    <row r="355" spans="1:9" ht="13.5" x14ac:dyDescent="0.25">
      <c r="A355" s="3">
        <f>TITRES_STAT!B358</f>
        <v>42520</v>
      </c>
      <c r="B355" s="17">
        <f>TITRES_STAT!D358</f>
        <v>13.2331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3.8334356476996664E-2</v>
      </c>
      <c r="G355" s="2">
        <f t="shared" si="51"/>
        <v>3.0762101311711785E-2</v>
      </c>
      <c r="H355" s="2">
        <f t="shared" si="49"/>
        <v>1.2461553288754681</v>
      </c>
      <c r="I355" s="2">
        <f t="shared" si="50"/>
        <v>55.479481443491828</v>
      </c>
    </row>
    <row r="356" spans="1:9" ht="13.5" x14ac:dyDescent="0.25">
      <c r="A356" s="3">
        <f>TITRES_STAT!B359</f>
        <v>42521</v>
      </c>
      <c r="B356" s="17">
        <f>TITRES_STAT!D359</f>
        <v>13.2188</v>
      </c>
      <c r="C356" s="2">
        <f t="shared" si="45"/>
        <v>-1.4300000000000423E-2</v>
      </c>
      <c r="D356" s="2">
        <f t="shared" si="46"/>
        <v>0</v>
      </c>
      <c r="E356" s="2">
        <f t="shared" si="47"/>
        <v>1.4300000000000423E-2</v>
      </c>
      <c r="F356" s="2">
        <f t="shared" si="51"/>
        <v>3.5596188157211189E-2</v>
      </c>
      <c r="G356" s="2">
        <f t="shared" si="51"/>
        <v>2.958623693230383E-2</v>
      </c>
      <c r="H356" s="2">
        <f t="shared" si="49"/>
        <v>1.2031333433399696</v>
      </c>
      <c r="I356" s="2">
        <f t="shared" si="50"/>
        <v>54.610100971737317</v>
      </c>
    </row>
    <row r="357" spans="1:9" ht="13.5" x14ac:dyDescent="0.25">
      <c r="A357" s="3">
        <f>TITRES_STAT!B360</f>
        <v>42522</v>
      </c>
      <c r="B357" s="17">
        <f>TITRES_STAT!D360</f>
        <v>13.1616</v>
      </c>
      <c r="C357" s="2">
        <f t="shared" si="45"/>
        <v>-5.7199999999999918E-2</v>
      </c>
      <c r="D357" s="2">
        <f t="shared" si="46"/>
        <v>0</v>
      </c>
      <c r="E357" s="2">
        <f t="shared" si="47"/>
        <v>5.7199999999999918E-2</v>
      </c>
      <c r="F357" s="2">
        <f t="shared" si="51"/>
        <v>3.3053603288838961E-2</v>
      </c>
      <c r="G357" s="2">
        <f t="shared" si="51"/>
        <v>3.1558648579996407E-2</v>
      </c>
      <c r="H357" s="2">
        <f t="shared" si="49"/>
        <v>1.0473706820826967</v>
      </c>
      <c r="I357" s="2">
        <f t="shared" si="50"/>
        <v>51.156866279693645</v>
      </c>
    </row>
    <row r="358" spans="1:9" ht="13.5" x14ac:dyDescent="0.25">
      <c r="A358" s="3">
        <f>TITRES_STAT!B361</f>
        <v>42523</v>
      </c>
      <c r="B358" s="17">
        <f>TITRES_STAT!D361</f>
        <v>13.1616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3.0692631625350464E-2</v>
      </c>
      <c r="G358" s="2">
        <f t="shared" si="51"/>
        <v>2.9304459395710948E-2</v>
      </c>
      <c r="H358" s="2">
        <f t="shared" si="49"/>
        <v>1.0473706820826967</v>
      </c>
      <c r="I358" s="2">
        <f t="shared" si="50"/>
        <v>51.156866279693645</v>
      </c>
    </row>
    <row r="359" spans="1:9" ht="13.5" x14ac:dyDescent="0.25">
      <c r="A359" s="3">
        <f>TITRES_STAT!B362</f>
        <v>42524</v>
      </c>
      <c r="B359" s="17">
        <f>TITRES_STAT!D362</f>
        <v>13.2689</v>
      </c>
      <c r="C359" s="2">
        <f t="shared" si="45"/>
        <v>0.1073000000000004</v>
      </c>
      <c r="D359" s="2">
        <f t="shared" si="46"/>
        <v>0.1073000000000004</v>
      </c>
      <c r="E359" s="2">
        <f t="shared" si="47"/>
        <v>0</v>
      </c>
      <c r="F359" s="2">
        <f t="shared" si="51"/>
        <v>3.6164586509254026E-2</v>
      </c>
      <c r="G359" s="2">
        <f t="shared" si="51"/>
        <v>2.7211283724588736E-2</v>
      </c>
      <c r="H359" s="2">
        <f t="shared" si="49"/>
        <v>1.329029048217041</v>
      </c>
      <c r="I359" s="2">
        <f t="shared" si="50"/>
        <v>57.063652736940426</v>
      </c>
    </row>
    <row r="360" spans="1:9" ht="13.5" x14ac:dyDescent="0.25">
      <c r="A360" s="3">
        <f>TITRES_STAT!B363</f>
        <v>42527</v>
      </c>
      <c r="B360" s="17">
        <f>TITRES_STAT!D363</f>
        <v>13.2331</v>
      </c>
      <c r="C360" s="2">
        <f t="shared" si="45"/>
        <v>-3.5800000000000054E-2</v>
      </c>
      <c r="D360" s="2">
        <f t="shared" si="46"/>
        <v>0</v>
      </c>
      <c r="E360" s="2">
        <f t="shared" si="47"/>
        <v>3.5800000000000054E-2</v>
      </c>
      <c r="F360" s="2">
        <f t="shared" si="51"/>
        <v>3.3581401758593026E-2</v>
      </c>
      <c r="G360" s="2">
        <f t="shared" si="51"/>
        <v>2.7824763458546686E-2</v>
      </c>
      <c r="H360" s="2">
        <f t="shared" si="49"/>
        <v>1.2068890292139438</v>
      </c>
      <c r="I360" s="2">
        <f t="shared" si="50"/>
        <v>54.687345545589892</v>
      </c>
    </row>
    <row r="361" spans="1:9" ht="13.5" x14ac:dyDescent="0.25">
      <c r="A361" s="3">
        <f>TITRES_STAT!B364</f>
        <v>42528</v>
      </c>
      <c r="B361" s="17">
        <f>TITRES_STAT!D364</f>
        <v>13.1616</v>
      </c>
      <c r="C361" s="2">
        <f t="shared" si="45"/>
        <v>-7.1500000000000341E-2</v>
      </c>
      <c r="D361" s="2">
        <f t="shared" si="46"/>
        <v>0</v>
      </c>
      <c r="E361" s="2">
        <f t="shared" si="47"/>
        <v>7.1500000000000341E-2</v>
      </c>
      <c r="F361" s="2">
        <f t="shared" si="51"/>
        <v>3.1182730204407809E-2</v>
      </c>
      <c r="G361" s="2">
        <f t="shared" si="51"/>
        <v>3.0944423211507661E-2</v>
      </c>
      <c r="H361" s="2">
        <f t="shared" si="49"/>
        <v>1.0077011289327096</v>
      </c>
      <c r="I361" s="2">
        <f t="shared" si="50"/>
        <v>50.191789724619113</v>
      </c>
    </row>
    <row r="362" spans="1:9" ht="13.5" x14ac:dyDescent="0.25">
      <c r="A362" s="3">
        <f>TITRES_STAT!B365</f>
        <v>42529</v>
      </c>
      <c r="B362" s="17">
        <f>TITRES_STAT!D365</f>
        <v>13.1473</v>
      </c>
      <c r="C362" s="2">
        <f t="shared" si="45"/>
        <v>-1.4300000000000423E-2</v>
      </c>
      <c r="D362" s="2">
        <f t="shared" si="46"/>
        <v>0</v>
      </c>
      <c r="E362" s="2">
        <f t="shared" si="47"/>
        <v>1.4300000000000423E-2</v>
      </c>
      <c r="F362" s="2">
        <f t="shared" si="51"/>
        <v>2.8955392332664392E-2</v>
      </c>
      <c r="G362" s="2">
        <f t="shared" si="51"/>
        <v>2.9755535839257143E-2</v>
      </c>
      <c r="H362" s="2">
        <f t="shared" si="49"/>
        <v>0.97310942370807174</v>
      </c>
      <c r="I362" s="2">
        <f t="shared" si="50"/>
        <v>49.318573618654341</v>
      </c>
    </row>
    <row r="363" spans="1:9" ht="13.5" x14ac:dyDescent="0.25">
      <c r="A363" s="3">
        <f>TITRES_STAT!B366</f>
        <v>42530</v>
      </c>
      <c r="B363" s="17">
        <f>TITRES_STAT!D366</f>
        <v>13.1973</v>
      </c>
      <c r="C363" s="2">
        <f t="shared" si="45"/>
        <v>5.0000000000000711E-2</v>
      </c>
      <c r="D363" s="2">
        <f t="shared" si="46"/>
        <v>5.0000000000000711E-2</v>
      </c>
      <c r="E363" s="2">
        <f t="shared" si="47"/>
        <v>0</v>
      </c>
      <c r="F363" s="2">
        <f t="shared" si="51"/>
        <v>3.0458578594616988E-2</v>
      </c>
      <c r="G363" s="2">
        <f t="shared" si="51"/>
        <v>2.7630140422167347E-2</v>
      </c>
      <c r="H363" s="2">
        <f t="shared" si="49"/>
        <v>1.1023678537000998</v>
      </c>
      <c r="I363" s="2">
        <f t="shared" si="50"/>
        <v>52.434584735490887</v>
      </c>
    </row>
    <row r="364" spans="1:9" ht="13.5" x14ac:dyDescent="0.25">
      <c r="A364" s="3">
        <f>TITRES_STAT!B367</f>
        <v>42531</v>
      </c>
      <c r="B364" s="17">
        <f>TITRES_STAT!D367</f>
        <v>13.1616</v>
      </c>
      <c r="C364" s="2">
        <f t="shared" si="45"/>
        <v>-3.5700000000000287E-2</v>
      </c>
      <c r="D364" s="2">
        <f t="shared" si="46"/>
        <v>0</v>
      </c>
      <c r="E364" s="2">
        <f t="shared" si="47"/>
        <v>3.5700000000000287E-2</v>
      </c>
      <c r="F364" s="2">
        <f t="shared" si="51"/>
        <v>2.8282965837858633E-2</v>
      </c>
      <c r="G364" s="2">
        <f t="shared" si="51"/>
        <v>2.8206558963441129E-2</v>
      </c>
      <c r="H364" s="2">
        <f t="shared" si="49"/>
        <v>1.0027088335913834</v>
      </c>
      <c r="I364" s="2">
        <f t="shared" si="50"/>
        <v>50.067629241603882</v>
      </c>
    </row>
    <row r="365" spans="1:9" ht="13.5" x14ac:dyDescent="0.25">
      <c r="A365" s="3">
        <f>TITRES_STAT!B368</f>
        <v>42534</v>
      </c>
      <c r="B365" s="17">
        <f>TITRES_STAT!D368</f>
        <v>13.004200000000001</v>
      </c>
      <c r="C365" s="2">
        <f t="shared" si="45"/>
        <v>-0.1573999999999991</v>
      </c>
      <c r="D365" s="2">
        <f t="shared" si="46"/>
        <v>0</v>
      </c>
      <c r="E365" s="2">
        <f t="shared" si="47"/>
        <v>0.1573999999999991</v>
      </c>
      <c r="F365" s="2">
        <f t="shared" ref="F365:G380" si="52">((F364*13)+D365)/14</f>
        <v>2.6262753992297303E-2</v>
      </c>
      <c r="G365" s="2">
        <f t="shared" si="52"/>
        <v>3.7434661894623841E-2</v>
      </c>
      <c r="H365" s="2">
        <f t="shared" si="49"/>
        <v>0.70156247346978218</v>
      </c>
      <c r="I365" s="2">
        <f t="shared" si="50"/>
        <v>41.230485768716683</v>
      </c>
    </row>
    <row r="366" spans="1:9" ht="13.5" x14ac:dyDescent="0.25">
      <c r="A366" s="3">
        <f>TITRES_STAT!B369</f>
        <v>42535</v>
      </c>
      <c r="B366" s="17">
        <f>TITRES_STAT!D369</f>
        <v>12.982799999999999</v>
      </c>
      <c r="C366" s="2">
        <f t="shared" si="45"/>
        <v>-2.140000000000164E-2</v>
      </c>
      <c r="D366" s="2">
        <f t="shared" si="46"/>
        <v>0</v>
      </c>
      <c r="E366" s="2">
        <f t="shared" si="47"/>
        <v>2.140000000000164E-2</v>
      </c>
      <c r="F366" s="2">
        <f t="shared" si="52"/>
        <v>2.4386842992847494E-2</v>
      </c>
      <c r="G366" s="2">
        <f t="shared" si="52"/>
        <v>3.6289328902150829E-2</v>
      </c>
      <c r="H366" s="2">
        <f t="shared" si="49"/>
        <v>0.6720114075022785</v>
      </c>
      <c r="I366" s="2">
        <f t="shared" si="50"/>
        <v>40.191795611380286</v>
      </c>
    </row>
    <row r="367" spans="1:9" ht="13.5" x14ac:dyDescent="0.25">
      <c r="A367" s="3">
        <f>TITRES_STAT!B370</f>
        <v>42536</v>
      </c>
      <c r="B367" s="17">
        <f>TITRES_STAT!D370</f>
        <v>13.0114</v>
      </c>
      <c r="C367" s="2">
        <f t="shared" si="45"/>
        <v>2.8600000000000847E-2</v>
      </c>
      <c r="D367" s="2">
        <f t="shared" si="46"/>
        <v>2.8600000000000847E-2</v>
      </c>
      <c r="E367" s="2">
        <f t="shared" si="47"/>
        <v>0</v>
      </c>
      <c r="F367" s="2">
        <f t="shared" si="52"/>
        <v>2.4687782779072735E-2</v>
      </c>
      <c r="G367" s="2">
        <f t="shared" si="52"/>
        <v>3.3697233980568626E-2</v>
      </c>
      <c r="H367" s="2">
        <f t="shared" si="49"/>
        <v>0.73263528968902447</v>
      </c>
      <c r="I367" s="2">
        <f t="shared" si="50"/>
        <v>42.284449246126044</v>
      </c>
    </row>
    <row r="368" spans="1:9" ht="13.5" x14ac:dyDescent="0.25">
      <c r="A368" s="3">
        <f>TITRES_STAT!B371</f>
        <v>42537</v>
      </c>
      <c r="B368" s="17">
        <f>TITRES_STAT!D371</f>
        <v>12.875500000000001</v>
      </c>
      <c r="C368" s="2">
        <f t="shared" si="45"/>
        <v>-0.13589999999999947</v>
      </c>
      <c r="D368" s="2">
        <f t="shared" si="46"/>
        <v>0</v>
      </c>
      <c r="E368" s="2">
        <f t="shared" si="47"/>
        <v>0.13589999999999947</v>
      </c>
      <c r="F368" s="2">
        <f t="shared" si="52"/>
        <v>2.2924369723424681E-2</v>
      </c>
      <c r="G368" s="2">
        <f t="shared" si="52"/>
        <v>4.0997431553385123E-2</v>
      </c>
      <c r="H368" s="2">
        <f t="shared" si="49"/>
        <v>0.55916599783997534</v>
      </c>
      <c r="I368" s="2">
        <f t="shared" si="50"/>
        <v>35.863147260434616</v>
      </c>
    </row>
    <row r="369" spans="1:9" ht="13.5" x14ac:dyDescent="0.25">
      <c r="A369" s="3">
        <f>TITRES_STAT!B372</f>
        <v>42538</v>
      </c>
      <c r="B369" s="17">
        <f>TITRES_STAT!D372</f>
        <v>12.8111</v>
      </c>
      <c r="C369" s="2">
        <f t="shared" si="45"/>
        <v>-6.4400000000000901E-2</v>
      </c>
      <c r="D369" s="2">
        <f t="shared" si="46"/>
        <v>0</v>
      </c>
      <c r="E369" s="2">
        <f t="shared" si="47"/>
        <v>6.4400000000000901E-2</v>
      </c>
      <c r="F369" s="2">
        <f t="shared" si="52"/>
        <v>2.1286914743180063E-2</v>
      </c>
      <c r="G369" s="2">
        <f t="shared" si="52"/>
        <v>4.2669043585286247E-2</v>
      </c>
      <c r="H369" s="2">
        <f t="shared" si="49"/>
        <v>0.49888427193433799</v>
      </c>
      <c r="I369" s="2">
        <f t="shared" si="50"/>
        <v>33.283708507429907</v>
      </c>
    </row>
    <row r="370" spans="1:9" ht="13.5" x14ac:dyDescent="0.25">
      <c r="A370" s="3">
        <f>TITRES_STAT!B373</f>
        <v>42541</v>
      </c>
      <c r="B370" s="17">
        <f>TITRES_STAT!D373</f>
        <v>12.8683</v>
      </c>
      <c r="C370" s="2">
        <f t="shared" si="45"/>
        <v>5.7199999999999918E-2</v>
      </c>
      <c r="D370" s="2">
        <f t="shared" si="46"/>
        <v>5.7199999999999918E-2</v>
      </c>
      <c r="E370" s="2">
        <f t="shared" si="47"/>
        <v>0</v>
      </c>
      <c r="F370" s="2">
        <f t="shared" si="52"/>
        <v>2.3852135118667194E-2</v>
      </c>
      <c r="G370" s="2">
        <f t="shared" si="52"/>
        <v>3.9621254757765796E-2</v>
      </c>
      <c r="H370" s="2">
        <f t="shared" si="49"/>
        <v>0.60200352726063422</v>
      </c>
      <c r="I370" s="2">
        <f t="shared" si="50"/>
        <v>37.578164905169565</v>
      </c>
    </row>
    <row r="371" spans="1:9" ht="13.5" x14ac:dyDescent="0.25">
      <c r="A371" s="3">
        <f>TITRES_STAT!B374</f>
        <v>42542</v>
      </c>
      <c r="B371" s="17">
        <f>TITRES_STAT!D374</f>
        <v>12.875500000000001</v>
      </c>
      <c r="C371" s="2">
        <f t="shared" si="45"/>
        <v>7.2000000000009834E-3</v>
      </c>
      <c r="D371" s="2">
        <f t="shared" si="46"/>
        <v>7.2000000000009834E-3</v>
      </c>
      <c r="E371" s="2">
        <f t="shared" si="47"/>
        <v>0</v>
      </c>
      <c r="F371" s="2">
        <f t="shared" si="52"/>
        <v>2.2662696895905322E-2</v>
      </c>
      <c r="G371" s="2">
        <f t="shared" si="52"/>
        <v>3.6791165132211097E-2</v>
      </c>
      <c r="H371" s="2">
        <f t="shared" si="49"/>
        <v>0.61598203847216204</v>
      </c>
      <c r="I371" s="2">
        <f t="shared" si="50"/>
        <v>38.118124076090922</v>
      </c>
    </row>
    <row r="372" spans="1:9" ht="13.5" x14ac:dyDescent="0.25">
      <c r="A372" s="3">
        <f>TITRES_STAT!B375</f>
        <v>42543</v>
      </c>
      <c r="B372" s="17">
        <f>TITRES_STAT!D375</f>
        <v>12.818199999999999</v>
      </c>
      <c r="C372" s="2">
        <f t="shared" si="45"/>
        <v>-5.7300000000001461E-2</v>
      </c>
      <c r="D372" s="2">
        <f t="shared" si="46"/>
        <v>0</v>
      </c>
      <c r="E372" s="2">
        <f t="shared" si="47"/>
        <v>5.7300000000001461E-2</v>
      </c>
      <c r="F372" s="2">
        <f t="shared" si="52"/>
        <v>2.1043932831912086E-2</v>
      </c>
      <c r="G372" s="2">
        <f t="shared" si="52"/>
        <v>3.8256081908481843E-2</v>
      </c>
      <c r="H372" s="2">
        <f t="shared" si="49"/>
        <v>0.55008071349947596</v>
      </c>
      <c r="I372" s="2">
        <f t="shared" si="50"/>
        <v>35.487230355741204</v>
      </c>
    </row>
    <row r="373" spans="1:9" ht="13.5" x14ac:dyDescent="0.25">
      <c r="A373" s="3">
        <f>TITRES_STAT!B376</f>
        <v>42544</v>
      </c>
      <c r="B373" s="17">
        <f>TITRES_STAT!D376</f>
        <v>12.7324</v>
      </c>
      <c r="C373" s="2">
        <f t="shared" si="45"/>
        <v>-8.5799999999998988E-2</v>
      </c>
      <c r="D373" s="2">
        <f t="shared" si="46"/>
        <v>0</v>
      </c>
      <c r="E373" s="2">
        <f t="shared" si="47"/>
        <v>8.5799999999998988E-2</v>
      </c>
      <c r="F373" s="2">
        <f t="shared" si="52"/>
        <v>1.9540794772489795E-2</v>
      </c>
      <c r="G373" s="2">
        <f t="shared" si="52"/>
        <v>4.1652076057875922E-2</v>
      </c>
      <c r="H373" s="2">
        <f t="shared" si="49"/>
        <v>0.46914335663215656</v>
      </c>
      <c r="I373" s="2">
        <f t="shared" si="50"/>
        <v>31.933123102949878</v>
      </c>
    </row>
    <row r="374" spans="1:9" ht="13.5" x14ac:dyDescent="0.25">
      <c r="A374" s="3">
        <f>TITRES_STAT!B377</f>
        <v>42545</v>
      </c>
      <c r="B374" s="17">
        <f>TITRES_STAT!D377</f>
        <v>12.517799999999999</v>
      </c>
      <c r="C374" s="2">
        <f t="shared" si="45"/>
        <v>-0.21460000000000079</v>
      </c>
      <c r="D374" s="2">
        <f t="shared" si="46"/>
        <v>0</v>
      </c>
      <c r="E374" s="2">
        <f t="shared" si="47"/>
        <v>0.21460000000000079</v>
      </c>
      <c r="F374" s="2">
        <f t="shared" si="52"/>
        <v>1.8145023717311953E-2</v>
      </c>
      <c r="G374" s="2">
        <f t="shared" si="52"/>
        <v>5.4005499196599131E-2</v>
      </c>
      <c r="H374" s="2">
        <f t="shared" si="49"/>
        <v>0.33598474205853823</v>
      </c>
      <c r="I374" s="2">
        <f t="shared" si="50"/>
        <v>25.14884575259741</v>
      </c>
    </row>
    <row r="375" spans="1:9" ht="13.5" x14ac:dyDescent="0.25">
      <c r="A375" s="3">
        <f>TITRES_STAT!B378</f>
        <v>42548</v>
      </c>
      <c r="B375" s="17">
        <f>TITRES_STAT!D378</f>
        <v>12.517799999999999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1.6848950594646812E-2</v>
      </c>
      <c r="G375" s="2">
        <f t="shared" si="52"/>
        <v>5.0147963539699192E-2</v>
      </c>
      <c r="H375" s="2">
        <f t="shared" si="49"/>
        <v>0.33598474205853823</v>
      </c>
      <c r="I375" s="2">
        <f t="shared" si="50"/>
        <v>25.14884575259741</v>
      </c>
    </row>
    <row r="376" spans="1:9" ht="13.5" x14ac:dyDescent="0.25">
      <c r="A376" s="3">
        <f>TITRES_STAT!B379</f>
        <v>42549</v>
      </c>
      <c r="B376" s="17">
        <f>TITRES_STAT!D379</f>
        <v>12.6251</v>
      </c>
      <c r="C376" s="2">
        <f t="shared" si="45"/>
        <v>0.1073000000000004</v>
      </c>
      <c r="D376" s="2">
        <f t="shared" si="46"/>
        <v>0.1073000000000004</v>
      </c>
      <c r="E376" s="2">
        <f t="shared" si="47"/>
        <v>0</v>
      </c>
      <c r="F376" s="2">
        <f t="shared" si="52"/>
        <v>2.330973983788635E-2</v>
      </c>
      <c r="G376" s="2">
        <f t="shared" si="52"/>
        <v>4.656596614400639E-2</v>
      </c>
      <c r="H376" s="2">
        <f t="shared" si="49"/>
        <v>0.50057459917830138</v>
      </c>
      <c r="I376" s="2">
        <f t="shared" si="50"/>
        <v>33.358861295693714</v>
      </c>
    </row>
    <row r="377" spans="1:9" ht="13.5" x14ac:dyDescent="0.25">
      <c r="A377" s="3">
        <f>TITRES_STAT!B380</f>
        <v>42550</v>
      </c>
      <c r="B377" s="17">
        <f>TITRES_STAT!D380</f>
        <v>12.6251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2.1644758420894469E-2</v>
      </c>
      <c r="G377" s="2">
        <f t="shared" si="52"/>
        <v>4.3239825705148789E-2</v>
      </c>
      <c r="H377" s="2">
        <f t="shared" si="49"/>
        <v>0.50057459917830138</v>
      </c>
      <c r="I377" s="2">
        <f t="shared" si="50"/>
        <v>33.358861295693714</v>
      </c>
    </row>
    <row r="378" spans="1:9" ht="13.5" x14ac:dyDescent="0.25">
      <c r="A378" s="3">
        <f>TITRES_STAT!B381</f>
        <v>42551</v>
      </c>
      <c r="B378" s="17">
        <f>TITRES_STAT!D381</f>
        <v>12.911199999999999</v>
      </c>
      <c r="C378" s="2">
        <f t="shared" si="45"/>
        <v>0.28609999999999935</v>
      </c>
      <c r="D378" s="2">
        <f t="shared" si="46"/>
        <v>0.28609999999999935</v>
      </c>
      <c r="E378" s="2">
        <f t="shared" si="47"/>
        <v>0</v>
      </c>
      <c r="F378" s="2">
        <f t="shared" si="52"/>
        <v>4.0534418533687673E-2</v>
      </c>
      <c r="G378" s="2">
        <f t="shared" si="52"/>
        <v>4.015126672620959E-2</v>
      </c>
      <c r="H378" s="2">
        <f t="shared" si="49"/>
        <v>1.0095427078326267</v>
      </c>
      <c r="I378" s="2">
        <f t="shared" si="50"/>
        <v>50.237434810303661</v>
      </c>
    </row>
    <row r="379" spans="1:9" ht="13.5" x14ac:dyDescent="0.25">
      <c r="A379" s="3">
        <f>TITRES_STAT!B382</f>
        <v>42552</v>
      </c>
      <c r="B379" s="17">
        <f>TITRES_STAT!D382</f>
        <v>13.290100000000001</v>
      </c>
      <c r="C379" s="2">
        <f t="shared" si="45"/>
        <v>0.37890000000000157</v>
      </c>
      <c r="D379" s="2">
        <f t="shared" si="46"/>
        <v>0.37890000000000157</v>
      </c>
      <c r="E379" s="2">
        <f t="shared" si="47"/>
        <v>0</v>
      </c>
      <c r="F379" s="2">
        <f t="shared" si="52"/>
        <v>6.4703388638424383E-2</v>
      </c>
      <c r="G379" s="2">
        <f t="shared" si="52"/>
        <v>3.7283319102908906E-2</v>
      </c>
      <c r="H379" s="2">
        <f t="shared" si="49"/>
        <v>1.7354514081707955</v>
      </c>
      <c r="I379" s="2">
        <f t="shared" si="50"/>
        <v>63.442962393226971</v>
      </c>
    </row>
    <row r="380" spans="1:9" ht="13.5" x14ac:dyDescent="0.25">
      <c r="A380" s="3">
        <f>TITRES_STAT!B383</f>
        <v>42555</v>
      </c>
      <c r="B380" s="17">
        <f>TITRES_STAT!D383</f>
        <v>13.290100000000001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6.0081718021394066E-2</v>
      </c>
      <c r="G380" s="2">
        <f t="shared" si="52"/>
        <v>3.4620224881272553E-2</v>
      </c>
      <c r="H380" s="2">
        <f t="shared" si="49"/>
        <v>1.7354514081707957</v>
      </c>
      <c r="I380" s="2">
        <f t="shared" si="50"/>
        <v>63.442962393226978</v>
      </c>
    </row>
    <row r="381" spans="1:9" ht="13.5" x14ac:dyDescent="0.25">
      <c r="A381" s="3">
        <f>TITRES_STAT!B384</f>
        <v>42559</v>
      </c>
      <c r="B381" s="17">
        <f>TITRES_STAT!D384</f>
        <v>13.290100000000001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5.5790166734151637E-2</v>
      </c>
      <c r="G381" s="2">
        <f t="shared" si="53"/>
        <v>3.2147351675467374E-2</v>
      </c>
      <c r="H381" s="2">
        <f t="shared" si="49"/>
        <v>1.7354514081707955</v>
      </c>
      <c r="I381" s="2">
        <f t="shared" si="50"/>
        <v>63.442962393226971</v>
      </c>
    </row>
    <row r="382" spans="1:9" ht="13.5" x14ac:dyDescent="0.25">
      <c r="A382" s="3">
        <f>TITRES_STAT!B385</f>
        <v>42562</v>
      </c>
      <c r="B382" s="17">
        <f>TITRES_STAT!D385</f>
        <v>13.290100000000001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5.1805154824569377E-2</v>
      </c>
      <c r="G382" s="2">
        <f t="shared" si="53"/>
        <v>2.9851112270076845E-2</v>
      </c>
      <c r="H382" s="2">
        <f t="shared" si="49"/>
        <v>1.7354514081707957</v>
      </c>
      <c r="I382" s="2">
        <f t="shared" si="50"/>
        <v>63.442962393226978</v>
      </c>
    </row>
    <row r="383" spans="1:9" ht="13.5" x14ac:dyDescent="0.25">
      <c r="A383" s="3">
        <f>TITRES_STAT!B386</f>
        <v>42563</v>
      </c>
      <c r="B383" s="17">
        <f>TITRES_STAT!D386</f>
        <v>13.2163</v>
      </c>
      <c r="C383" s="2">
        <f t="shared" si="45"/>
        <v>-7.380000000000031E-2</v>
      </c>
      <c r="D383" s="2">
        <f t="shared" si="46"/>
        <v>0</v>
      </c>
      <c r="E383" s="2">
        <f t="shared" si="47"/>
        <v>7.380000000000031E-2</v>
      </c>
      <c r="F383" s="2">
        <f t="shared" si="53"/>
        <v>4.8104786622814422E-2</v>
      </c>
      <c r="G383" s="2">
        <f t="shared" si="53"/>
        <v>3.2990318536499953E-2</v>
      </c>
      <c r="H383" s="2">
        <f t="shared" si="49"/>
        <v>1.4581485950065036</v>
      </c>
      <c r="I383" s="2">
        <f t="shared" si="50"/>
        <v>59.318976809156069</v>
      </c>
    </row>
    <row r="384" spans="1:9" ht="13.5" x14ac:dyDescent="0.25">
      <c r="A384" s="3">
        <f>TITRES_STAT!B387</f>
        <v>42564</v>
      </c>
      <c r="B384" s="17">
        <f>TITRES_STAT!D387</f>
        <v>13.2532</v>
      </c>
      <c r="C384" s="2">
        <f t="shared" si="45"/>
        <v>3.6899999999999267E-2</v>
      </c>
      <c r="D384" s="2">
        <f t="shared" si="46"/>
        <v>3.6899999999999267E-2</v>
      </c>
      <c r="E384" s="2">
        <f t="shared" si="47"/>
        <v>0</v>
      </c>
      <c r="F384" s="2">
        <f t="shared" si="53"/>
        <v>4.7304444721184766E-2</v>
      </c>
      <c r="G384" s="2">
        <f t="shared" si="53"/>
        <v>3.0633867212464243E-2</v>
      </c>
      <c r="H384" s="2">
        <f t="shared" si="49"/>
        <v>1.544187823009745</v>
      </c>
      <c r="I384" s="2">
        <f t="shared" si="50"/>
        <v>60.694725799881724</v>
      </c>
    </row>
    <row r="385" spans="1:9" ht="13.5" x14ac:dyDescent="0.25">
      <c r="A385" s="3">
        <f>TITRES_STAT!B388</f>
        <v>42565</v>
      </c>
      <c r="B385" s="17">
        <f>TITRES_STAT!D388</f>
        <v>13.290100000000001</v>
      </c>
      <c r="C385" s="2">
        <f t="shared" si="45"/>
        <v>3.6900000000001043E-2</v>
      </c>
      <c r="D385" s="2">
        <f t="shared" si="46"/>
        <v>3.6900000000001043E-2</v>
      </c>
      <c r="E385" s="2">
        <f t="shared" si="47"/>
        <v>0</v>
      </c>
      <c r="F385" s="2">
        <f t="shared" si="53"/>
        <v>4.6561270098243068E-2</v>
      </c>
      <c r="G385" s="2">
        <f t="shared" si="53"/>
        <v>2.8445733840145367E-2</v>
      </c>
      <c r="H385" s="2">
        <f t="shared" si="49"/>
        <v>1.6368454531670864</v>
      </c>
      <c r="I385" s="2">
        <f t="shared" si="50"/>
        <v>62.075896454268452</v>
      </c>
    </row>
    <row r="386" spans="1:9" ht="13.5" x14ac:dyDescent="0.25">
      <c r="A386" s="3">
        <f>TITRES_STAT!B389</f>
        <v>42566</v>
      </c>
      <c r="B386" s="17">
        <f>TITRES_STAT!D389</f>
        <v>13.2827</v>
      </c>
      <c r="C386" s="2">
        <f t="shared" si="45"/>
        <v>-7.4000000000005173E-3</v>
      </c>
      <c r="D386" s="2">
        <f t="shared" si="46"/>
        <v>0</v>
      </c>
      <c r="E386" s="2">
        <f t="shared" si="47"/>
        <v>7.4000000000005173E-3</v>
      </c>
      <c r="F386" s="2">
        <f t="shared" si="53"/>
        <v>4.3235465091225708E-2</v>
      </c>
      <c r="G386" s="2">
        <f t="shared" si="53"/>
        <v>2.6942467137277878E-2</v>
      </c>
      <c r="H386" s="2">
        <f t="shared" si="49"/>
        <v>1.6047329619418806</v>
      </c>
      <c r="I386" s="2">
        <f t="shared" si="50"/>
        <v>61.608348548156741</v>
      </c>
    </row>
    <row r="387" spans="1:9" ht="13.5" x14ac:dyDescent="0.25">
      <c r="A387" s="3">
        <f>TITRES_STAT!B390</f>
        <v>42569</v>
      </c>
      <c r="B387" s="17">
        <f>TITRES_STAT!D390</f>
        <v>13.2827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4.0147217584709585E-2</v>
      </c>
      <c r="G387" s="2">
        <f t="shared" si="53"/>
        <v>2.5018005198900885E-2</v>
      </c>
      <c r="H387" s="2">
        <f t="shared" si="49"/>
        <v>1.6047329619418806</v>
      </c>
      <c r="I387" s="2">
        <f t="shared" si="50"/>
        <v>61.608348548156741</v>
      </c>
    </row>
    <row r="388" spans="1:9" ht="13.5" x14ac:dyDescent="0.25">
      <c r="A388" s="3">
        <f>TITRES_STAT!B391</f>
        <v>42570</v>
      </c>
      <c r="B388" s="17">
        <f>TITRES_STAT!D391</f>
        <v>13.290100000000001</v>
      </c>
      <c r="C388" s="2">
        <f t="shared" si="54"/>
        <v>7.4000000000005173E-3</v>
      </c>
      <c r="D388" s="2">
        <f t="shared" si="55"/>
        <v>7.4000000000005173E-3</v>
      </c>
      <c r="E388" s="2">
        <f t="shared" si="56"/>
        <v>0</v>
      </c>
      <c r="F388" s="2">
        <f t="shared" si="53"/>
        <v>3.7808130614373221E-2</v>
      </c>
      <c r="G388" s="2">
        <f t="shared" si="53"/>
        <v>2.3231004827550823E-2</v>
      </c>
      <c r="H388" s="2">
        <f t="shared" si="49"/>
        <v>1.6274858059318489</v>
      </c>
      <c r="I388" s="2">
        <f t="shared" si="50"/>
        <v>61.940802962954699</v>
      </c>
    </row>
    <row r="389" spans="1:9" ht="13.5" x14ac:dyDescent="0.25">
      <c r="A389" s="3">
        <f>TITRES_STAT!B392</f>
        <v>42571</v>
      </c>
      <c r="B389" s="17">
        <f>TITRES_STAT!D392</f>
        <v>13.2827</v>
      </c>
      <c r="C389" s="2">
        <f t="shared" si="54"/>
        <v>-7.4000000000005173E-3</v>
      </c>
      <c r="D389" s="2">
        <f t="shared" si="55"/>
        <v>0</v>
      </c>
      <c r="E389" s="2">
        <f t="shared" si="56"/>
        <v>7.4000000000005173E-3</v>
      </c>
      <c r="F389" s="2">
        <f t="shared" si="53"/>
        <v>3.5107549856203707E-2</v>
      </c>
      <c r="G389" s="2">
        <f t="shared" si="53"/>
        <v>2.2100218768440087E-2</v>
      </c>
      <c r="H389" s="2">
        <f t="shared" si="49"/>
        <v>1.5885611913642483</v>
      </c>
      <c r="I389" s="2">
        <f t="shared" si="50"/>
        <v>61.368500642900763</v>
      </c>
    </row>
    <row r="390" spans="1:9" ht="13.5" x14ac:dyDescent="0.25">
      <c r="A390" s="3">
        <f>TITRES_STAT!B393</f>
        <v>42572</v>
      </c>
      <c r="B390" s="17">
        <f>TITRES_STAT!D393</f>
        <v>13.290100000000001</v>
      </c>
      <c r="C390" s="2">
        <f t="shared" si="54"/>
        <v>7.4000000000005173E-3</v>
      </c>
      <c r="D390" s="2">
        <f t="shared" si="55"/>
        <v>7.4000000000005173E-3</v>
      </c>
      <c r="E390" s="2">
        <f t="shared" si="56"/>
        <v>0</v>
      </c>
      <c r="F390" s="2">
        <f t="shared" si="53"/>
        <v>3.3128439152189194E-2</v>
      </c>
      <c r="G390" s="2">
        <f t="shared" si="53"/>
        <v>2.0521631713551508E-2</v>
      </c>
      <c r="H390" s="2">
        <f t="shared" si="49"/>
        <v>1.6143179847786056</v>
      </c>
      <c r="I390" s="2">
        <f t="shared" si="50"/>
        <v>61.749106045159024</v>
      </c>
    </row>
    <row r="391" spans="1:9" ht="13.5" x14ac:dyDescent="0.25">
      <c r="A391" s="3">
        <f>TITRES_STAT!B394</f>
        <v>42573</v>
      </c>
      <c r="B391" s="17">
        <f>TITRES_STAT!D394</f>
        <v>13.290100000000001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3.0762122069889965E-2</v>
      </c>
      <c r="G391" s="2">
        <f t="shared" si="53"/>
        <v>1.9055800876869256E-2</v>
      </c>
      <c r="H391" s="2">
        <f t="shared" si="49"/>
        <v>1.6143179847786058</v>
      </c>
      <c r="I391" s="2">
        <f t="shared" si="50"/>
        <v>61.749106045159031</v>
      </c>
    </row>
    <row r="392" spans="1:9" ht="13.5" x14ac:dyDescent="0.25">
      <c r="A392" s="3">
        <f>TITRES_STAT!B395</f>
        <v>42577</v>
      </c>
      <c r="B392" s="17">
        <f>TITRES_STAT!D395</f>
        <v>13.290100000000001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2.8564827636326395E-2</v>
      </c>
      <c r="G392" s="2">
        <f t="shared" si="53"/>
        <v>1.7694672242807165E-2</v>
      </c>
      <c r="H392" s="2">
        <f t="shared" si="49"/>
        <v>1.6143179847786058</v>
      </c>
      <c r="I392" s="2">
        <f t="shared" si="50"/>
        <v>61.749106045159031</v>
      </c>
    </row>
    <row r="393" spans="1:9" ht="13.5" x14ac:dyDescent="0.25">
      <c r="A393" s="3">
        <f>TITRES_STAT!B396</f>
        <v>42578</v>
      </c>
      <c r="B393" s="17">
        <f>TITRES_STAT!D396</f>
        <v>13.290100000000001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2.6524482805160225E-2</v>
      </c>
      <c r="G393" s="2">
        <f t="shared" si="53"/>
        <v>1.6430767082606653E-2</v>
      </c>
      <c r="H393" s="2">
        <f t="shared" si="49"/>
        <v>1.6143179847786058</v>
      </c>
      <c r="I393" s="2">
        <f t="shared" si="50"/>
        <v>61.749106045159031</v>
      </c>
    </row>
    <row r="394" spans="1:9" ht="13.5" x14ac:dyDescent="0.25">
      <c r="A394" s="3">
        <f>TITRES_STAT!B397</f>
        <v>42579</v>
      </c>
      <c r="B394" s="17">
        <f>TITRES_STAT!D397</f>
        <v>13.2089</v>
      </c>
      <c r="C394" s="2">
        <f t="shared" si="54"/>
        <v>-8.1200000000000827E-2</v>
      </c>
      <c r="D394" s="2">
        <f t="shared" si="55"/>
        <v>0</v>
      </c>
      <c r="E394" s="2">
        <f t="shared" si="56"/>
        <v>8.1200000000000827E-2</v>
      </c>
      <c r="F394" s="2">
        <f t="shared" si="53"/>
        <v>2.4629876890505921E-2</v>
      </c>
      <c r="G394" s="2">
        <f t="shared" si="53"/>
        <v>2.1057140862420522E-2</v>
      </c>
      <c r="H394" s="2">
        <f t="shared" si="49"/>
        <v>1.169668619848645</v>
      </c>
      <c r="I394" s="2">
        <f t="shared" si="50"/>
        <v>53.910012300875721</v>
      </c>
    </row>
    <row r="395" spans="1:9" ht="13.5" x14ac:dyDescent="0.25">
      <c r="A395" s="3">
        <f>TITRES_STAT!B398</f>
        <v>42580</v>
      </c>
      <c r="B395" s="17">
        <f>TITRES_STAT!D398</f>
        <v>13.290100000000001</v>
      </c>
      <c r="C395" s="2">
        <f t="shared" si="54"/>
        <v>8.1200000000000827E-2</v>
      </c>
      <c r="D395" s="2">
        <f t="shared" si="55"/>
        <v>8.1200000000000827E-2</v>
      </c>
      <c r="E395" s="2">
        <f t="shared" si="56"/>
        <v>0</v>
      </c>
      <c r="F395" s="2">
        <f t="shared" si="53"/>
        <v>2.8670599969755555E-2</v>
      </c>
      <c r="G395" s="2">
        <f t="shared" si="53"/>
        <v>1.955305937224763E-2</v>
      </c>
      <c r="H395" s="2">
        <f t="shared" si="49"/>
        <v>1.4662973923379368</v>
      </c>
      <c r="I395" s="2">
        <f t="shared" si="50"/>
        <v>59.453389396319075</v>
      </c>
    </row>
    <row r="396" spans="1:9" ht="13.5" x14ac:dyDescent="0.25">
      <c r="A396" s="3">
        <f>TITRES_STAT!B399</f>
        <v>42583</v>
      </c>
      <c r="B396" s="17">
        <f>TITRES_STAT!D399</f>
        <v>13.290100000000001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2.6622699971915874E-2</v>
      </c>
      <c r="G396" s="2">
        <f t="shared" si="53"/>
        <v>1.8156412274229945E-2</v>
      </c>
      <c r="H396" s="2">
        <f t="shared" si="49"/>
        <v>1.4662973923379368</v>
      </c>
      <c r="I396" s="2">
        <f t="shared" si="50"/>
        <v>59.453389396319075</v>
      </c>
    </row>
    <row r="397" spans="1:9" ht="13.5" x14ac:dyDescent="0.25">
      <c r="A397" s="3">
        <f>TITRES_STAT!B400</f>
        <v>42584</v>
      </c>
      <c r="B397" s="17">
        <f>TITRES_STAT!D400</f>
        <v>13.290100000000001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2.4721078545350456E-2</v>
      </c>
      <c r="G397" s="2">
        <f t="shared" si="57"/>
        <v>1.6859525683213521E-2</v>
      </c>
      <c r="H397" s="2">
        <f t="shared" si="49"/>
        <v>1.4662973923379368</v>
      </c>
      <c r="I397" s="2">
        <f t="shared" si="50"/>
        <v>59.453389396319075</v>
      </c>
    </row>
    <row r="398" spans="1:9" ht="13.5" x14ac:dyDescent="0.25">
      <c r="A398" s="3">
        <f>TITRES_STAT!B401</f>
        <v>42585</v>
      </c>
      <c r="B398" s="17">
        <f>TITRES_STAT!D401</f>
        <v>13.290100000000001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2.2955287220682567E-2</v>
      </c>
      <c r="G398" s="2">
        <f t="shared" si="57"/>
        <v>1.5655273848698269E-2</v>
      </c>
      <c r="H398" s="2">
        <f t="shared" si="49"/>
        <v>1.4662973923379368</v>
      </c>
      <c r="I398" s="2">
        <f t="shared" si="50"/>
        <v>59.453389396319075</v>
      </c>
    </row>
    <row r="399" spans="1:9" ht="13.5" x14ac:dyDescent="0.25">
      <c r="A399" s="3">
        <f>TITRES_STAT!B402</f>
        <v>42586</v>
      </c>
      <c r="B399" s="17">
        <f>TITRES_STAT!D402</f>
        <v>13.290100000000001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2.1315623847776667E-2</v>
      </c>
      <c r="G399" s="2">
        <f t="shared" si="57"/>
        <v>1.4537040002362679E-2</v>
      </c>
      <c r="H399" s="2">
        <f t="shared" si="49"/>
        <v>1.4662973923379365</v>
      </c>
      <c r="I399" s="2">
        <f t="shared" si="50"/>
        <v>59.453389396319068</v>
      </c>
    </row>
    <row r="400" spans="1:9" ht="13.5" x14ac:dyDescent="0.25">
      <c r="A400" s="3">
        <f>TITRES_STAT!B403</f>
        <v>42587</v>
      </c>
      <c r="B400" s="17">
        <f>TITRES_STAT!D403</f>
        <v>13.290100000000001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1.9793079287221189E-2</v>
      </c>
      <c r="G400" s="2">
        <f t="shared" si="57"/>
        <v>1.3498680002193916E-2</v>
      </c>
      <c r="H400" s="2">
        <f t="shared" si="49"/>
        <v>1.4662973923379365</v>
      </c>
      <c r="I400" s="2">
        <f t="shared" si="50"/>
        <v>59.453389396319068</v>
      </c>
    </row>
    <row r="401" spans="1:9" ht="13.5" x14ac:dyDescent="0.25">
      <c r="A401" s="3">
        <f>TITRES_STAT!B404</f>
        <v>42590</v>
      </c>
      <c r="B401" s="17">
        <f>TITRES_STAT!D404</f>
        <v>13.290100000000001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1.8379287909562534E-2</v>
      </c>
      <c r="G401" s="2">
        <f t="shared" si="57"/>
        <v>1.253448857346578E-2</v>
      </c>
      <c r="H401" s="2">
        <f t="shared" ref="H401:H464" si="58">F401/G401</f>
        <v>1.4662973923379365</v>
      </c>
      <c r="I401" s="2">
        <f t="shared" ref="I401:I464" si="59">IF(G401=0,100,100-(100/(1+H401)))</f>
        <v>59.453389396319068</v>
      </c>
    </row>
    <row r="402" spans="1:9" ht="13.5" x14ac:dyDescent="0.25">
      <c r="A402" s="3">
        <f>TITRES_STAT!B405</f>
        <v>42591</v>
      </c>
      <c r="B402" s="17">
        <f>TITRES_STAT!D405</f>
        <v>13.290100000000001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1.7066481630308068E-2</v>
      </c>
      <c r="G402" s="2">
        <f t="shared" si="57"/>
        <v>1.1639167961075367E-2</v>
      </c>
      <c r="H402" s="2">
        <f t="shared" si="58"/>
        <v>1.4662973923379363</v>
      </c>
      <c r="I402" s="2">
        <f t="shared" si="59"/>
        <v>59.453389396319068</v>
      </c>
    </row>
    <row r="403" spans="1:9" ht="13.5" x14ac:dyDescent="0.25">
      <c r="A403" s="3">
        <f>TITRES_STAT!B406</f>
        <v>42592</v>
      </c>
      <c r="B403" s="17">
        <f>TITRES_STAT!D406</f>
        <v>13.179399999999999</v>
      </c>
      <c r="C403" s="2">
        <f t="shared" si="54"/>
        <v>-0.11070000000000135</v>
      </c>
      <c r="D403" s="2">
        <f t="shared" si="55"/>
        <v>0</v>
      </c>
      <c r="E403" s="2">
        <f t="shared" si="56"/>
        <v>0.11070000000000135</v>
      </c>
      <c r="F403" s="2">
        <f t="shared" si="57"/>
        <v>1.5847447228143206E-2</v>
      </c>
      <c r="G403" s="2">
        <f t="shared" si="57"/>
        <v>1.8714941678141511E-2</v>
      </c>
      <c r="H403" s="2">
        <f t="shared" si="58"/>
        <v>0.8467804762999902</v>
      </c>
      <c r="I403" s="2">
        <f t="shared" si="59"/>
        <v>45.851712597509589</v>
      </c>
    </row>
    <row r="404" spans="1:9" ht="13.5" x14ac:dyDescent="0.25">
      <c r="A404" s="3">
        <f>TITRES_STAT!B407</f>
        <v>42593</v>
      </c>
      <c r="B404" s="17">
        <f>TITRES_STAT!D407</f>
        <v>13.179399999999999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1.4715486711847263E-2</v>
      </c>
      <c r="G404" s="2">
        <f t="shared" si="57"/>
        <v>1.7378160129702832E-2</v>
      </c>
      <c r="H404" s="2">
        <f t="shared" si="58"/>
        <v>0.8467804762999902</v>
      </c>
      <c r="I404" s="2">
        <f t="shared" si="59"/>
        <v>45.851712597509589</v>
      </c>
    </row>
    <row r="405" spans="1:9" ht="13.5" x14ac:dyDescent="0.25">
      <c r="A405" s="3">
        <f>TITRES_STAT!B408</f>
        <v>42594</v>
      </c>
      <c r="B405" s="17">
        <f>TITRES_STAT!D408</f>
        <v>13.1424</v>
      </c>
      <c r="C405" s="2">
        <f t="shared" si="54"/>
        <v>-3.6999999999999034E-2</v>
      </c>
      <c r="D405" s="2">
        <f t="shared" si="55"/>
        <v>0</v>
      </c>
      <c r="E405" s="2">
        <f t="shared" si="56"/>
        <v>3.6999999999999034E-2</v>
      </c>
      <c r="F405" s="2">
        <f t="shared" si="57"/>
        <v>1.3664380518143887E-2</v>
      </c>
      <c r="G405" s="2">
        <f t="shared" si="57"/>
        <v>1.8779720120438274E-2</v>
      </c>
      <c r="H405" s="2">
        <f t="shared" si="58"/>
        <v>0.72761364016669883</v>
      </c>
      <c r="I405" s="2">
        <f t="shared" si="59"/>
        <v>42.116687623309737</v>
      </c>
    </row>
    <row r="406" spans="1:9" ht="13.5" x14ac:dyDescent="0.25">
      <c r="A406" s="3">
        <f>TITRES_STAT!B409</f>
        <v>42597</v>
      </c>
      <c r="B406" s="17">
        <f>TITRES_STAT!D409</f>
        <v>13.1424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1.2688353338276467E-2</v>
      </c>
      <c r="G406" s="2">
        <f t="shared" si="57"/>
        <v>1.7438311540406971E-2</v>
      </c>
      <c r="H406" s="2">
        <f t="shared" si="58"/>
        <v>0.72761364016669872</v>
      </c>
      <c r="I406" s="2">
        <f t="shared" si="59"/>
        <v>42.11668762330973</v>
      </c>
    </row>
    <row r="407" spans="1:9" ht="13.5" x14ac:dyDescent="0.25">
      <c r="A407" s="3">
        <f>TITRES_STAT!B410</f>
        <v>42598</v>
      </c>
      <c r="B407" s="17">
        <f>TITRES_STAT!D410</f>
        <v>13.1424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1.1782042385542434E-2</v>
      </c>
      <c r="G407" s="2">
        <f t="shared" si="57"/>
        <v>1.6192717858949331E-2</v>
      </c>
      <c r="H407" s="2">
        <f t="shared" si="58"/>
        <v>0.72761364016669872</v>
      </c>
      <c r="I407" s="2">
        <f t="shared" si="59"/>
        <v>42.11668762330973</v>
      </c>
    </row>
    <row r="408" spans="1:9" ht="13.5" x14ac:dyDescent="0.25">
      <c r="A408" s="3">
        <f>TITRES_STAT!B411</f>
        <v>42599</v>
      </c>
      <c r="B408" s="17">
        <f>TITRES_STAT!D411</f>
        <v>13.1203</v>
      </c>
      <c r="C408" s="2">
        <f t="shared" si="54"/>
        <v>-2.2100000000000009E-2</v>
      </c>
      <c r="D408" s="2">
        <f t="shared" si="55"/>
        <v>0</v>
      </c>
      <c r="E408" s="2">
        <f t="shared" si="56"/>
        <v>2.2100000000000009E-2</v>
      </c>
      <c r="F408" s="2">
        <f t="shared" si="57"/>
        <v>1.0940467929432261E-2</v>
      </c>
      <c r="G408" s="2">
        <f t="shared" si="57"/>
        <v>1.6614666583310091E-2</v>
      </c>
      <c r="H408" s="2">
        <f t="shared" si="58"/>
        <v>0.65848254459841371</v>
      </c>
      <c r="I408" s="2">
        <f t="shared" si="59"/>
        <v>39.703917701338199</v>
      </c>
    </row>
    <row r="409" spans="1:9" ht="13.5" x14ac:dyDescent="0.25">
      <c r="A409" s="3">
        <f>TITRES_STAT!B412</f>
        <v>42600</v>
      </c>
      <c r="B409" s="17">
        <f>TITRES_STAT!D412</f>
        <v>13.1203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1.0159005934472814E-2</v>
      </c>
      <c r="G409" s="2">
        <f t="shared" si="57"/>
        <v>1.5427904684502227E-2</v>
      </c>
      <c r="H409" s="2">
        <f t="shared" si="58"/>
        <v>0.65848254459841371</v>
      </c>
      <c r="I409" s="2">
        <f t="shared" si="59"/>
        <v>39.703917701338199</v>
      </c>
    </row>
    <row r="410" spans="1:9" ht="13.5" x14ac:dyDescent="0.25">
      <c r="A410" s="3">
        <f>TITRES_STAT!B413</f>
        <v>42601</v>
      </c>
      <c r="B410" s="17">
        <f>TITRES_STAT!D413</f>
        <v>13.1424</v>
      </c>
      <c r="C410" s="2">
        <f t="shared" si="54"/>
        <v>2.2100000000000009E-2</v>
      </c>
      <c r="D410" s="2">
        <f t="shared" si="55"/>
        <v>2.2100000000000009E-2</v>
      </c>
      <c r="E410" s="2">
        <f t="shared" si="56"/>
        <v>0</v>
      </c>
      <c r="F410" s="2">
        <f t="shared" si="57"/>
        <v>1.1011934082010471E-2</v>
      </c>
      <c r="G410" s="2">
        <f t="shared" si="57"/>
        <v>1.4325911492752069E-2</v>
      </c>
      <c r="H410" s="2">
        <f t="shared" si="58"/>
        <v>0.76867249163041085</v>
      </c>
      <c r="I410" s="2">
        <f t="shared" si="59"/>
        <v>43.460419906334806</v>
      </c>
    </row>
    <row r="411" spans="1:9" ht="13.5" x14ac:dyDescent="0.25">
      <c r="A411" s="3">
        <f>TITRES_STAT!B414</f>
        <v>42604</v>
      </c>
      <c r="B411" s="17">
        <f>TITRES_STAT!D414</f>
        <v>13.1351</v>
      </c>
      <c r="C411" s="2">
        <f t="shared" si="54"/>
        <v>-7.3000000000007503E-3</v>
      </c>
      <c r="D411" s="2">
        <f t="shared" si="55"/>
        <v>0</v>
      </c>
      <c r="E411" s="2">
        <f t="shared" si="56"/>
        <v>7.3000000000007503E-3</v>
      </c>
      <c r="F411" s="2">
        <f t="shared" si="57"/>
        <v>1.0225367361866865E-2</v>
      </c>
      <c r="G411" s="2">
        <f t="shared" si="57"/>
        <v>1.3824060671841261E-2</v>
      </c>
      <c r="H411" s="2">
        <f t="shared" si="58"/>
        <v>0.7396789991449686</v>
      </c>
      <c r="I411" s="2">
        <f t="shared" si="59"/>
        <v>42.51813119020877</v>
      </c>
    </row>
    <row r="412" spans="1:9" ht="13.5" x14ac:dyDescent="0.25">
      <c r="A412" s="3">
        <f>TITRES_STAT!B415</f>
        <v>42605</v>
      </c>
      <c r="B412" s="17">
        <f>TITRES_STAT!D415</f>
        <v>13.127700000000001</v>
      </c>
      <c r="C412" s="2">
        <f t="shared" si="54"/>
        <v>-7.3999999999987409E-3</v>
      </c>
      <c r="D412" s="2">
        <f t="shared" si="55"/>
        <v>0</v>
      </c>
      <c r="E412" s="2">
        <f t="shared" si="56"/>
        <v>7.3999999999987409E-3</v>
      </c>
      <c r="F412" s="2">
        <f t="shared" si="57"/>
        <v>9.494983978876376E-3</v>
      </c>
      <c r="G412" s="2">
        <f t="shared" si="57"/>
        <v>1.3365199195281081E-2</v>
      </c>
      <c r="H412" s="2">
        <f t="shared" si="58"/>
        <v>0.7104259233359439</v>
      </c>
      <c r="I412" s="2">
        <f t="shared" si="59"/>
        <v>41.535030172505728</v>
      </c>
    </row>
    <row r="413" spans="1:9" ht="13.5" x14ac:dyDescent="0.25">
      <c r="A413" s="3">
        <f>TITRES_STAT!B416</f>
        <v>42606</v>
      </c>
      <c r="B413" s="17">
        <f>TITRES_STAT!D416</f>
        <v>13.1203</v>
      </c>
      <c r="C413" s="2">
        <f t="shared" si="54"/>
        <v>-7.4000000000005173E-3</v>
      </c>
      <c r="D413" s="2">
        <f t="shared" si="55"/>
        <v>0</v>
      </c>
      <c r="E413" s="2">
        <f t="shared" si="56"/>
        <v>7.4000000000005173E-3</v>
      </c>
      <c r="F413" s="2">
        <f t="shared" ref="F413:G428" si="60">((F412*13)+D413)/14</f>
        <v>8.8167708375280641E-3</v>
      </c>
      <c r="G413" s="2">
        <f t="shared" si="60"/>
        <v>1.2939113538475325E-2</v>
      </c>
      <c r="H413" s="2">
        <f t="shared" si="58"/>
        <v>0.68140454995705868</v>
      </c>
      <c r="I413" s="2">
        <f t="shared" si="59"/>
        <v>40.525913289247434</v>
      </c>
    </row>
    <row r="414" spans="1:9" ht="13.5" x14ac:dyDescent="0.25">
      <c r="A414" s="3">
        <f>TITRES_STAT!B417</f>
        <v>42607</v>
      </c>
      <c r="B414" s="17">
        <f>TITRES_STAT!D417</f>
        <v>13.1203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8.1870014919903453E-3</v>
      </c>
      <c r="G414" s="2">
        <f t="shared" si="60"/>
        <v>1.2014891142869947E-2</v>
      </c>
      <c r="H414" s="2">
        <f t="shared" si="58"/>
        <v>0.68140454995705857</v>
      </c>
      <c r="I414" s="2">
        <f t="shared" si="59"/>
        <v>40.525913289247434</v>
      </c>
    </row>
    <row r="415" spans="1:9" ht="13.5" x14ac:dyDescent="0.25">
      <c r="A415" s="3">
        <f>TITRES_STAT!B418</f>
        <v>42608</v>
      </c>
      <c r="B415" s="17">
        <f>TITRES_STAT!D418</f>
        <v>13.1203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7.6022156711338922E-3</v>
      </c>
      <c r="G415" s="2">
        <f t="shared" si="60"/>
        <v>1.115668463266495E-2</v>
      </c>
      <c r="H415" s="2">
        <f t="shared" si="58"/>
        <v>0.68140454995705868</v>
      </c>
      <c r="I415" s="2">
        <f t="shared" si="59"/>
        <v>40.525913289247434</v>
      </c>
    </row>
    <row r="416" spans="1:9" ht="13.5" x14ac:dyDescent="0.25">
      <c r="A416" s="3">
        <f>TITRES_STAT!B419</f>
        <v>42611</v>
      </c>
      <c r="B416" s="17">
        <f>TITRES_STAT!D419</f>
        <v>13.105499999999999</v>
      </c>
      <c r="C416" s="2">
        <f t="shared" si="54"/>
        <v>-1.4800000000001035E-2</v>
      </c>
      <c r="D416" s="2">
        <f t="shared" si="55"/>
        <v>0</v>
      </c>
      <c r="E416" s="2">
        <f t="shared" si="56"/>
        <v>1.4800000000001035E-2</v>
      </c>
      <c r="F416" s="2">
        <f t="shared" si="60"/>
        <v>7.0592002660528992E-3</v>
      </c>
      <c r="G416" s="2">
        <f t="shared" si="60"/>
        <v>1.1416921444617529E-2</v>
      </c>
      <c r="H416" s="2">
        <f t="shared" si="58"/>
        <v>0.61831031248629087</v>
      </c>
      <c r="I416" s="2">
        <f t="shared" si="59"/>
        <v>38.207153950366283</v>
      </c>
    </row>
    <row r="417" spans="1:9" ht="13.5" x14ac:dyDescent="0.25">
      <c r="A417" s="3">
        <f>TITRES_STAT!B420</f>
        <v>42612</v>
      </c>
      <c r="B417" s="17">
        <f>TITRES_STAT!D420</f>
        <v>13.105499999999999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6.5549716756205497E-3</v>
      </c>
      <c r="G417" s="2">
        <f t="shared" si="60"/>
        <v>1.0601427055716277E-2</v>
      </c>
      <c r="H417" s="2">
        <f t="shared" si="58"/>
        <v>0.61831031248629087</v>
      </c>
      <c r="I417" s="2">
        <f t="shared" si="59"/>
        <v>38.207153950366283</v>
      </c>
    </row>
    <row r="418" spans="1:9" ht="13.5" x14ac:dyDescent="0.25">
      <c r="A418" s="3">
        <f>TITRES_STAT!B421</f>
        <v>42613</v>
      </c>
      <c r="B418" s="17">
        <f>TITRES_STAT!D421</f>
        <v>13.290100000000001</v>
      </c>
      <c r="C418" s="2">
        <f t="shared" si="54"/>
        <v>0.18460000000000143</v>
      </c>
      <c r="D418" s="2">
        <f t="shared" si="55"/>
        <v>0.18460000000000143</v>
      </c>
      <c r="E418" s="2">
        <f t="shared" si="56"/>
        <v>0</v>
      </c>
      <c r="F418" s="2">
        <f t="shared" si="60"/>
        <v>1.9272473698790614E-2</v>
      </c>
      <c r="G418" s="2">
        <f t="shared" si="60"/>
        <v>9.8441822660222562E-3</v>
      </c>
      <c r="H418" s="2">
        <f t="shared" si="58"/>
        <v>1.9577526276926658</v>
      </c>
      <c r="I418" s="2">
        <f t="shared" si="59"/>
        <v>66.190546476495001</v>
      </c>
    </row>
    <row r="419" spans="1:9" ht="13.5" x14ac:dyDescent="0.25">
      <c r="A419" s="3">
        <f>TITRES_STAT!B422</f>
        <v>42614</v>
      </c>
      <c r="B419" s="17">
        <f>TITRES_STAT!D422</f>
        <v>13.201499999999999</v>
      </c>
      <c r="C419" s="2">
        <f t="shared" si="54"/>
        <v>-8.8600000000001344E-2</v>
      </c>
      <c r="D419" s="2">
        <f t="shared" si="55"/>
        <v>0</v>
      </c>
      <c r="E419" s="2">
        <f t="shared" si="56"/>
        <v>8.8600000000001344E-2</v>
      </c>
      <c r="F419" s="2">
        <f t="shared" si="60"/>
        <v>1.7895868434591285E-2</v>
      </c>
      <c r="G419" s="2">
        <f t="shared" si="60"/>
        <v>1.5469597818449334E-2</v>
      </c>
      <c r="H419" s="2">
        <f t="shared" si="58"/>
        <v>1.1568412213825194</v>
      </c>
      <c r="I419" s="2">
        <f t="shared" si="59"/>
        <v>53.635900960803816</v>
      </c>
    </row>
    <row r="420" spans="1:9" ht="13.5" x14ac:dyDescent="0.25">
      <c r="A420" s="3">
        <f>TITRES_STAT!B423</f>
        <v>42615</v>
      </c>
      <c r="B420" s="17">
        <f>TITRES_STAT!D423</f>
        <v>13.290100000000001</v>
      </c>
      <c r="C420" s="2">
        <f t="shared" si="54"/>
        <v>8.8600000000001344E-2</v>
      </c>
      <c r="D420" s="2">
        <f t="shared" si="55"/>
        <v>8.8600000000001344E-2</v>
      </c>
      <c r="E420" s="2">
        <f t="shared" si="56"/>
        <v>0</v>
      </c>
      <c r="F420" s="2">
        <f t="shared" si="60"/>
        <v>2.294616354640629E-2</v>
      </c>
      <c r="G420" s="2">
        <f t="shared" si="60"/>
        <v>1.4364626545702952E-2</v>
      </c>
      <c r="H420" s="2">
        <f t="shared" si="58"/>
        <v>1.5974075952061857</v>
      </c>
      <c r="I420" s="2">
        <f t="shared" si="59"/>
        <v>61.500074079801145</v>
      </c>
    </row>
    <row r="421" spans="1:9" ht="13.5" x14ac:dyDescent="0.25">
      <c r="A421" s="3">
        <f>TITRES_STAT!B424</f>
        <v>42618</v>
      </c>
      <c r="B421" s="17">
        <f>TITRES_STAT!D424</f>
        <v>13.2827</v>
      </c>
      <c r="C421" s="2">
        <f t="shared" si="54"/>
        <v>-7.4000000000005173E-3</v>
      </c>
      <c r="D421" s="2">
        <f t="shared" si="55"/>
        <v>0</v>
      </c>
      <c r="E421" s="2">
        <f t="shared" si="56"/>
        <v>7.4000000000005173E-3</v>
      </c>
      <c r="F421" s="2">
        <f t="shared" si="60"/>
        <v>2.1307151864520125E-2</v>
      </c>
      <c r="G421" s="2">
        <f t="shared" si="60"/>
        <v>1.3867153221009921E-2</v>
      </c>
      <c r="H421" s="2">
        <f t="shared" si="58"/>
        <v>1.5365195382883614</v>
      </c>
      <c r="I421" s="2">
        <f t="shared" si="59"/>
        <v>60.575899972180068</v>
      </c>
    </row>
    <row r="422" spans="1:9" ht="13.5" x14ac:dyDescent="0.25">
      <c r="A422" s="3">
        <f>TITRES_STAT!B425</f>
        <v>42619</v>
      </c>
      <c r="B422" s="17">
        <f>TITRES_STAT!D425</f>
        <v>13.245799999999999</v>
      </c>
      <c r="C422" s="2">
        <f t="shared" si="54"/>
        <v>-3.6900000000001043E-2</v>
      </c>
      <c r="D422" s="2">
        <f t="shared" si="55"/>
        <v>0</v>
      </c>
      <c r="E422" s="2">
        <f t="shared" si="56"/>
        <v>3.6900000000001043E-2</v>
      </c>
      <c r="F422" s="2">
        <f t="shared" si="60"/>
        <v>1.9785212445625831E-2</v>
      </c>
      <c r="G422" s="2">
        <f t="shared" si="60"/>
        <v>1.5512356562366431E-2</v>
      </c>
      <c r="H422" s="2">
        <f t="shared" si="58"/>
        <v>1.2754485345976065</v>
      </c>
      <c r="I422" s="2">
        <f t="shared" si="59"/>
        <v>56.052620624230407</v>
      </c>
    </row>
    <row r="423" spans="1:9" ht="13.5" x14ac:dyDescent="0.25">
      <c r="A423" s="3">
        <f>TITRES_STAT!B426</f>
        <v>42620</v>
      </c>
      <c r="B423" s="17">
        <f>TITRES_STAT!D426</f>
        <v>13.245799999999999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1.8371982985223988E-2</v>
      </c>
      <c r="G423" s="2">
        <f t="shared" si="60"/>
        <v>1.4404331093625973E-2</v>
      </c>
      <c r="H423" s="2">
        <f t="shared" si="58"/>
        <v>1.2754485345976068</v>
      </c>
      <c r="I423" s="2">
        <f t="shared" si="59"/>
        <v>56.052620624230414</v>
      </c>
    </row>
    <row r="424" spans="1:9" ht="13.5" x14ac:dyDescent="0.25">
      <c r="A424" s="3">
        <f>TITRES_STAT!B427</f>
        <v>42621</v>
      </c>
      <c r="B424" s="17">
        <f>TITRES_STAT!D427</f>
        <v>13.2532</v>
      </c>
      <c r="C424" s="2">
        <f t="shared" si="54"/>
        <v>7.4000000000005173E-3</v>
      </c>
      <c r="D424" s="2">
        <f t="shared" si="55"/>
        <v>7.4000000000005173E-3</v>
      </c>
      <c r="E424" s="2">
        <f t="shared" si="56"/>
        <v>0</v>
      </c>
      <c r="F424" s="2">
        <f t="shared" si="60"/>
        <v>1.7588269914850883E-2</v>
      </c>
      <c r="G424" s="2">
        <f t="shared" si="60"/>
        <v>1.3375450301224117E-2</v>
      </c>
      <c r="H424" s="2">
        <f t="shared" si="58"/>
        <v>1.3149665632745995</v>
      </c>
      <c r="I424" s="2">
        <f t="shared" si="59"/>
        <v>56.802831804815973</v>
      </c>
    </row>
    <row r="425" spans="1:9" ht="13.5" x14ac:dyDescent="0.25">
      <c r="A425" s="3">
        <f>TITRES_STAT!B428</f>
        <v>42622</v>
      </c>
      <c r="B425" s="17">
        <f>TITRES_STAT!D428</f>
        <v>13.2163</v>
      </c>
      <c r="C425" s="2">
        <f t="shared" si="54"/>
        <v>-3.6899999999999267E-2</v>
      </c>
      <c r="D425" s="2">
        <f t="shared" si="55"/>
        <v>0</v>
      </c>
      <c r="E425" s="2">
        <f t="shared" si="56"/>
        <v>3.6899999999999267E-2</v>
      </c>
      <c r="F425" s="2">
        <f t="shared" si="60"/>
        <v>1.6331964920932963E-2</v>
      </c>
      <c r="G425" s="2">
        <f t="shared" si="60"/>
        <v>1.5055775279708056E-2</v>
      </c>
      <c r="H425" s="2">
        <f t="shared" si="58"/>
        <v>1.0847641265571315</v>
      </c>
      <c r="I425" s="2">
        <f t="shared" si="59"/>
        <v>52.032942851360232</v>
      </c>
    </row>
    <row r="426" spans="1:9" ht="13.5" x14ac:dyDescent="0.25">
      <c r="A426" s="3">
        <f>TITRES_STAT!B429</f>
        <v>42627</v>
      </c>
      <c r="B426" s="17">
        <f>TITRES_STAT!D429</f>
        <v>13.2163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1.5165395998009179E-2</v>
      </c>
      <c r="G426" s="2">
        <f t="shared" si="60"/>
        <v>1.398036275972891E-2</v>
      </c>
      <c r="H426" s="2">
        <f t="shared" si="58"/>
        <v>1.0847641265571315</v>
      </c>
      <c r="I426" s="2">
        <f t="shared" si="59"/>
        <v>52.032942851360232</v>
      </c>
    </row>
    <row r="427" spans="1:9" ht="13.5" x14ac:dyDescent="0.25">
      <c r="A427" s="3">
        <f>TITRES_STAT!B430</f>
        <v>42628</v>
      </c>
      <c r="B427" s="17">
        <f>TITRES_STAT!D430</f>
        <v>13.245799999999999</v>
      </c>
      <c r="C427" s="2">
        <f t="shared" si="54"/>
        <v>2.9499999999998749E-2</v>
      </c>
      <c r="D427" s="2">
        <f t="shared" si="55"/>
        <v>2.9499999999998749E-2</v>
      </c>
      <c r="E427" s="2">
        <f t="shared" si="56"/>
        <v>0</v>
      </c>
      <c r="F427" s="2">
        <f t="shared" si="60"/>
        <v>1.6189296283865576E-2</v>
      </c>
      <c r="G427" s="2">
        <f t="shared" si="60"/>
        <v>1.2981765419748274E-2</v>
      </c>
      <c r="H427" s="2">
        <f t="shared" si="58"/>
        <v>1.2470797122275761</v>
      </c>
      <c r="I427" s="2">
        <f t="shared" si="59"/>
        <v>55.49779589222139</v>
      </c>
    </row>
    <row r="428" spans="1:9" ht="13.5" x14ac:dyDescent="0.25">
      <c r="A428" s="3">
        <f>TITRES_STAT!B431</f>
        <v>42629</v>
      </c>
      <c r="B428" s="17">
        <f>TITRES_STAT!D431</f>
        <v>13.2384</v>
      </c>
      <c r="C428" s="2">
        <f t="shared" si="54"/>
        <v>-7.3999999999987409E-3</v>
      </c>
      <c r="D428" s="2">
        <f t="shared" si="55"/>
        <v>0</v>
      </c>
      <c r="E428" s="2">
        <f t="shared" si="56"/>
        <v>7.3999999999987409E-3</v>
      </c>
      <c r="F428" s="2">
        <f t="shared" si="60"/>
        <v>1.5032917977875176E-2</v>
      </c>
      <c r="G428" s="2">
        <f t="shared" si="60"/>
        <v>1.2583067889766165E-2</v>
      </c>
      <c r="H428" s="2">
        <f t="shared" si="58"/>
        <v>1.194694180272323</v>
      </c>
      <c r="I428" s="2">
        <f t="shared" si="59"/>
        <v>54.435565146670342</v>
      </c>
    </row>
    <row r="429" spans="1:9" ht="13.5" x14ac:dyDescent="0.25">
      <c r="A429" s="3">
        <f>TITRES_STAT!B432</f>
        <v>42632</v>
      </c>
      <c r="B429" s="17">
        <f>TITRES_STAT!D432</f>
        <v>13.2163</v>
      </c>
      <c r="C429" s="2">
        <f t="shared" si="54"/>
        <v>-2.2100000000000009E-2</v>
      </c>
      <c r="D429" s="2">
        <f t="shared" si="55"/>
        <v>0</v>
      </c>
      <c r="E429" s="2">
        <f t="shared" si="56"/>
        <v>2.2100000000000009E-2</v>
      </c>
      <c r="F429" s="2">
        <f t="shared" ref="F429:G444" si="61">((F428*13)+D429)/14</f>
        <v>1.3959138122312665E-2</v>
      </c>
      <c r="G429" s="2">
        <f t="shared" si="61"/>
        <v>1.3262848754782869E-2</v>
      </c>
      <c r="H429" s="2">
        <f t="shared" si="58"/>
        <v>1.0524992315303829</v>
      </c>
      <c r="I429" s="2">
        <f t="shared" si="59"/>
        <v>51.278909894919629</v>
      </c>
    </row>
    <row r="430" spans="1:9" ht="13.5" x14ac:dyDescent="0.25">
      <c r="A430" s="3">
        <f>TITRES_STAT!B433</f>
        <v>42633</v>
      </c>
      <c r="B430" s="17">
        <f>TITRES_STAT!D433</f>
        <v>13.201499999999999</v>
      </c>
      <c r="C430" s="2">
        <f t="shared" si="54"/>
        <v>-1.4800000000001035E-2</v>
      </c>
      <c r="D430" s="2">
        <f t="shared" si="55"/>
        <v>0</v>
      </c>
      <c r="E430" s="2">
        <f t="shared" si="56"/>
        <v>1.4800000000001035E-2</v>
      </c>
      <c r="F430" s="2">
        <f t="shared" si="61"/>
        <v>1.2962056827861761E-2</v>
      </c>
      <c r="G430" s="2">
        <f t="shared" si="61"/>
        <v>1.3372645272298452E-2</v>
      </c>
      <c r="H430" s="2">
        <f t="shared" si="58"/>
        <v>0.96929639304145543</v>
      </c>
      <c r="I430" s="2">
        <f t="shared" si="59"/>
        <v>49.220442208013061</v>
      </c>
    </row>
    <row r="431" spans="1:9" ht="13.5" x14ac:dyDescent="0.25">
      <c r="A431" s="3">
        <f>TITRES_STAT!B434</f>
        <v>42634</v>
      </c>
      <c r="B431" s="17">
        <f>TITRES_STAT!D434</f>
        <v>13.1424</v>
      </c>
      <c r="C431" s="2">
        <f t="shared" si="54"/>
        <v>-5.9099999999999042E-2</v>
      </c>
      <c r="D431" s="2">
        <f t="shared" si="55"/>
        <v>0</v>
      </c>
      <c r="E431" s="2">
        <f t="shared" si="56"/>
        <v>5.9099999999999042E-2</v>
      </c>
      <c r="F431" s="2">
        <f t="shared" si="61"/>
        <v>1.2036195625871635E-2</v>
      </c>
      <c r="G431" s="2">
        <f t="shared" si="61"/>
        <v>1.6638884895705638E-2</v>
      </c>
      <c r="H431" s="2">
        <f t="shared" si="58"/>
        <v>0.72337754010054367</v>
      </c>
      <c r="I431" s="2">
        <f t="shared" si="59"/>
        <v>41.974409162738709</v>
      </c>
    </row>
    <row r="432" spans="1:9" ht="13.5" x14ac:dyDescent="0.25">
      <c r="A432" s="3">
        <f>TITRES_STAT!B435</f>
        <v>42635</v>
      </c>
      <c r="B432" s="17">
        <f>TITRES_STAT!D435</f>
        <v>13.127700000000001</v>
      </c>
      <c r="C432" s="2">
        <f t="shared" si="54"/>
        <v>-1.4699999999999491E-2</v>
      </c>
      <c r="D432" s="2">
        <f t="shared" si="55"/>
        <v>0</v>
      </c>
      <c r="E432" s="2">
        <f t="shared" si="56"/>
        <v>1.4699999999999491E-2</v>
      </c>
      <c r="F432" s="2">
        <f t="shared" si="61"/>
        <v>1.1176467366880804E-2</v>
      </c>
      <c r="G432" s="2">
        <f t="shared" si="61"/>
        <v>1.6500393117440913E-2</v>
      </c>
      <c r="H432" s="2">
        <f t="shared" si="58"/>
        <v>0.67734552063897679</v>
      </c>
      <c r="I432" s="2">
        <f t="shared" si="59"/>
        <v>40.38199120601849</v>
      </c>
    </row>
    <row r="433" spans="1:9" ht="13.5" x14ac:dyDescent="0.25">
      <c r="A433" s="3">
        <f>TITRES_STAT!B436</f>
        <v>42636</v>
      </c>
      <c r="B433" s="17">
        <f>TITRES_STAT!D436</f>
        <v>13.127700000000001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1.037814826924646E-2</v>
      </c>
      <c r="G433" s="2">
        <f t="shared" si="61"/>
        <v>1.5321793609052278E-2</v>
      </c>
      <c r="H433" s="2">
        <f t="shared" si="58"/>
        <v>0.67734552063897668</v>
      </c>
      <c r="I433" s="2">
        <f t="shared" si="59"/>
        <v>40.38199120601849</v>
      </c>
    </row>
    <row r="434" spans="1:9" ht="13.5" x14ac:dyDescent="0.25">
      <c r="A434" s="3">
        <f>TITRES_STAT!B437</f>
        <v>42639</v>
      </c>
      <c r="B434" s="17">
        <f>TITRES_STAT!D437</f>
        <v>13.127700000000001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9.6368519643002838E-3</v>
      </c>
      <c r="G434" s="2">
        <f t="shared" si="61"/>
        <v>1.4227379779834256E-2</v>
      </c>
      <c r="H434" s="2">
        <f t="shared" si="58"/>
        <v>0.67734552063897668</v>
      </c>
      <c r="I434" s="2">
        <f t="shared" si="59"/>
        <v>40.38199120601849</v>
      </c>
    </row>
    <row r="435" spans="1:9" ht="13.5" x14ac:dyDescent="0.25">
      <c r="A435" s="3">
        <f>TITRES_STAT!B438</f>
        <v>42640</v>
      </c>
      <c r="B435" s="17">
        <f>TITRES_STAT!D438</f>
        <v>13.031700000000001</v>
      </c>
      <c r="C435" s="2">
        <f t="shared" si="54"/>
        <v>-9.6000000000000085E-2</v>
      </c>
      <c r="D435" s="2">
        <f t="shared" si="55"/>
        <v>0</v>
      </c>
      <c r="E435" s="2">
        <f t="shared" si="56"/>
        <v>9.6000000000000085E-2</v>
      </c>
      <c r="F435" s="2">
        <f t="shared" si="61"/>
        <v>8.9485053954216926E-3</v>
      </c>
      <c r="G435" s="2">
        <f t="shared" si="61"/>
        <v>2.0068281224131814E-2</v>
      </c>
      <c r="H435" s="2">
        <f t="shared" si="58"/>
        <v>0.44590292987628888</v>
      </c>
      <c r="I435" s="2">
        <f t="shared" si="59"/>
        <v>30.839063996809259</v>
      </c>
    </row>
    <row r="436" spans="1:9" ht="13.5" x14ac:dyDescent="0.25">
      <c r="A436" s="3">
        <f>TITRES_STAT!B439</f>
        <v>42641</v>
      </c>
      <c r="B436" s="17">
        <f>TITRES_STAT!D439</f>
        <v>13.0686</v>
      </c>
      <c r="C436" s="2">
        <f t="shared" si="54"/>
        <v>3.6899999999999267E-2</v>
      </c>
      <c r="D436" s="2">
        <f t="shared" si="55"/>
        <v>3.6899999999999267E-2</v>
      </c>
      <c r="E436" s="2">
        <f t="shared" si="56"/>
        <v>0</v>
      </c>
      <c r="F436" s="2">
        <f t="shared" si="61"/>
        <v>1.0945040724320091E-2</v>
      </c>
      <c r="G436" s="2">
        <f t="shared" si="61"/>
        <v>1.8634832565265259E-2</v>
      </c>
      <c r="H436" s="2">
        <f t="shared" si="58"/>
        <v>0.58734312132867261</v>
      </c>
      <c r="I436" s="2">
        <f t="shared" si="59"/>
        <v>37.001648442401155</v>
      </c>
    </row>
    <row r="437" spans="1:9" ht="13.5" x14ac:dyDescent="0.25">
      <c r="A437" s="3">
        <f>TITRES_STAT!B440</f>
        <v>42642</v>
      </c>
      <c r="B437" s="17">
        <f>TITRES_STAT!D440</f>
        <v>12.9948</v>
      </c>
      <c r="C437" s="2">
        <f t="shared" si="54"/>
        <v>-7.380000000000031E-2</v>
      </c>
      <c r="D437" s="2">
        <f t="shared" si="55"/>
        <v>0</v>
      </c>
      <c r="E437" s="2">
        <f t="shared" si="56"/>
        <v>7.380000000000031E-2</v>
      </c>
      <c r="F437" s="2">
        <f t="shared" si="61"/>
        <v>1.0163252101154371E-2</v>
      </c>
      <c r="G437" s="2">
        <f t="shared" si="61"/>
        <v>2.257520166774633E-2</v>
      </c>
      <c r="H437" s="2">
        <f t="shared" si="58"/>
        <v>0.45019540692187149</v>
      </c>
      <c r="I437" s="2">
        <f t="shared" si="59"/>
        <v>31.043775533494397</v>
      </c>
    </row>
    <row r="438" spans="1:9" ht="13.5" x14ac:dyDescent="0.25">
      <c r="A438" s="3">
        <f>TITRES_STAT!B441</f>
        <v>42643</v>
      </c>
      <c r="B438" s="17">
        <f>TITRES_STAT!D441</f>
        <v>12.9948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9.4373055225004856E-3</v>
      </c>
      <c r="G438" s="2">
        <f t="shared" si="61"/>
        <v>2.0962687262907308E-2</v>
      </c>
      <c r="H438" s="2">
        <f t="shared" si="58"/>
        <v>0.45019540692187138</v>
      </c>
      <c r="I438" s="2">
        <f t="shared" si="59"/>
        <v>31.043775533494397</v>
      </c>
    </row>
    <row r="439" spans="1:9" ht="13.5" x14ac:dyDescent="0.25">
      <c r="A439" s="3">
        <f>TITRES_STAT!B442</f>
        <v>42647</v>
      </c>
      <c r="B439" s="17">
        <f>TITRES_STAT!D442</f>
        <v>12.987399999999999</v>
      </c>
      <c r="C439" s="2">
        <f t="shared" si="54"/>
        <v>-7.4000000000005173E-3</v>
      </c>
      <c r="D439" s="2">
        <f t="shared" si="55"/>
        <v>0</v>
      </c>
      <c r="E439" s="2">
        <f t="shared" si="56"/>
        <v>7.4000000000005173E-3</v>
      </c>
      <c r="F439" s="2">
        <f t="shared" si="61"/>
        <v>8.7632122708933089E-3</v>
      </c>
      <c r="G439" s="2">
        <f t="shared" si="61"/>
        <v>1.9993923886985395E-2</v>
      </c>
      <c r="H439" s="2">
        <f t="shared" si="58"/>
        <v>0.43829376966857064</v>
      </c>
      <c r="I439" s="2">
        <f t="shared" si="59"/>
        <v>30.473174459315615</v>
      </c>
    </row>
    <row r="440" spans="1:9" ht="13.5" x14ac:dyDescent="0.25">
      <c r="A440" s="3">
        <f>TITRES_STAT!B443</f>
        <v>42648</v>
      </c>
      <c r="B440" s="17">
        <f>TITRES_STAT!D443</f>
        <v>12.9209</v>
      </c>
      <c r="C440" s="2">
        <f t="shared" si="54"/>
        <v>-6.6499999999999559E-2</v>
      </c>
      <c r="D440" s="2">
        <f t="shared" si="55"/>
        <v>0</v>
      </c>
      <c r="E440" s="2">
        <f t="shared" si="56"/>
        <v>6.6499999999999559E-2</v>
      </c>
      <c r="F440" s="2">
        <f t="shared" si="61"/>
        <v>8.1372685372580727E-3</v>
      </c>
      <c r="G440" s="2">
        <f t="shared" si="61"/>
        <v>2.3315786466486407E-2</v>
      </c>
      <c r="H440" s="2">
        <f t="shared" si="58"/>
        <v>0.34900253306721613</v>
      </c>
      <c r="I440" s="2">
        <f t="shared" si="59"/>
        <v>25.87115476156238</v>
      </c>
    </row>
    <row r="441" spans="1:9" ht="13.5" x14ac:dyDescent="0.25">
      <c r="A441" s="3">
        <f>TITRES_STAT!B444</f>
        <v>42649</v>
      </c>
      <c r="B441" s="17">
        <f>TITRES_STAT!D444</f>
        <v>12.9062</v>
      </c>
      <c r="C441" s="2">
        <f t="shared" si="54"/>
        <v>-1.4699999999999491E-2</v>
      </c>
      <c r="D441" s="2">
        <f t="shared" si="55"/>
        <v>0</v>
      </c>
      <c r="E441" s="2">
        <f t="shared" si="56"/>
        <v>1.4699999999999491E-2</v>
      </c>
      <c r="F441" s="2">
        <f t="shared" si="61"/>
        <v>7.5560350703110669E-3</v>
      </c>
      <c r="G441" s="2">
        <f t="shared" si="61"/>
        <v>2.2700373147451627E-2</v>
      </c>
      <c r="H441" s="2">
        <f t="shared" si="58"/>
        <v>0.33285950945521425</v>
      </c>
      <c r="I441" s="2">
        <f t="shared" si="59"/>
        <v>24.973337932012456</v>
      </c>
    </row>
    <row r="442" spans="1:9" ht="13.5" x14ac:dyDescent="0.25">
      <c r="A442" s="3">
        <f>TITRES_STAT!B445</f>
        <v>42650</v>
      </c>
      <c r="B442" s="17">
        <f>TITRES_STAT!D445</f>
        <v>12.795400000000001</v>
      </c>
      <c r="C442" s="2">
        <f t="shared" si="54"/>
        <v>-0.11079999999999934</v>
      </c>
      <c r="D442" s="2">
        <f t="shared" si="55"/>
        <v>0</v>
      </c>
      <c r="E442" s="2">
        <f t="shared" si="56"/>
        <v>0.11079999999999934</v>
      </c>
      <c r="F442" s="2">
        <f t="shared" si="61"/>
        <v>7.0163182795745628E-3</v>
      </c>
      <c r="G442" s="2">
        <f t="shared" si="61"/>
        <v>2.8993203636919321E-2</v>
      </c>
      <c r="H442" s="2">
        <f t="shared" si="58"/>
        <v>0.24199872381954143</v>
      </c>
      <c r="I442" s="2">
        <f t="shared" si="59"/>
        <v>19.484619362193726</v>
      </c>
    </row>
    <row r="443" spans="1:9" ht="13.5" x14ac:dyDescent="0.25">
      <c r="A443" s="3">
        <f>TITRES_STAT!B446</f>
        <v>42653</v>
      </c>
      <c r="B443" s="17">
        <f>TITRES_STAT!D446</f>
        <v>12.884</v>
      </c>
      <c r="C443" s="2">
        <f t="shared" si="54"/>
        <v>8.8599999999999568E-2</v>
      </c>
      <c r="D443" s="2">
        <f t="shared" si="55"/>
        <v>8.8599999999999568E-2</v>
      </c>
      <c r="E443" s="2">
        <f t="shared" si="56"/>
        <v>0</v>
      </c>
      <c r="F443" s="2">
        <f t="shared" si="61"/>
        <v>1.2843724116747779E-2</v>
      </c>
      <c r="G443" s="2">
        <f t="shared" si="61"/>
        <v>2.6922260519996515E-2</v>
      </c>
      <c r="H443" s="2">
        <f t="shared" si="58"/>
        <v>0.47706707641463092</v>
      </c>
      <c r="I443" s="2">
        <f t="shared" si="59"/>
        <v>32.298267562272329</v>
      </c>
    </row>
    <row r="444" spans="1:9" ht="13.5" x14ac:dyDescent="0.25">
      <c r="A444" s="3">
        <f>TITRES_STAT!B447</f>
        <v>42654</v>
      </c>
      <c r="B444" s="17">
        <f>TITRES_STAT!D447</f>
        <v>12.8102</v>
      </c>
      <c r="C444" s="2">
        <f t="shared" si="54"/>
        <v>-7.380000000000031E-2</v>
      </c>
      <c r="D444" s="2">
        <f t="shared" si="55"/>
        <v>0</v>
      </c>
      <c r="E444" s="2">
        <f t="shared" si="56"/>
        <v>7.380000000000031E-2</v>
      </c>
      <c r="F444" s="2">
        <f t="shared" si="61"/>
        <v>1.1926315251265794E-2</v>
      </c>
      <c r="G444" s="2">
        <f t="shared" si="61"/>
        <v>3.0270670482853927E-2</v>
      </c>
      <c r="H444" s="2">
        <f t="shared" si="58"/>
        <v>0.39398913407025987</v>
      </c>
      <c r="I444" s="2">
        <f t="shared" si="59"/>
        <v>28.263429351121616</v>
      </c>
    </row>
    <row r="445" spans="1:9" ht="13.5" x14ac:dyDescent="0.25">
      <c r="A445" s="3">
        <f>TITRES_STAT!B448</f>
        <v>42655</v>
      </c>
      <c r="B445" s="17">
        <f>TITRES_STAT!D448</f>
        <v>12.884</v>
      </c>
      <c r="C445" s="2">
        <f t="shared" si="54"/>
        <v>7.380000000000031E-2</v>
      </c>
      <c r="D445" s="2">
        <f t="shared" si="55"/>
        <v>7.380000000000031E-2</v>
      </c>
      <c r="E445" s="2">
        <f t="shared" si="56"/>
        <v>0</v>
      </c>
      <c r="F445" s="2">
        <f t="shared" ref="F445:G460" si="62">((F444*13)+D445)/14</f>
        <v>1.6345864161889687E-2</v>
      </c>
      <c r="G445" s="2">
        <f t="shared" si="62"/>
        <v>2.8108479734078647E-2</v>
      </c>
      <c r="H445" s="2">
        <f t="shared" si="58"/>
        <v>0.58152786335406126</v>
      </c>
      <c r="I445" s="2">
        <f t="shared" si="59"/>
        <v>36.770004299562117</v>
      </c>
    </row>
    <row r="446" spans="1:9" ht="13.5" x14ac:dyDescent="0.25">
      <c r="A446" s="3">
        <f>TITRES_STAT!B449</f>
        <v>42656</v>
      </c>
      <c r="B446" s="17">
        <f>TITRES_STAT!D449</f>
        <v>12.9209</v>
      </c>
      <c r="C446" s="2">
        <f t="shared" si="54"/>
        <v>3.6899999999999267E-2</v>
      </c>
      <c r="D446" s="2">
        <f t="shared" si="55"/>
        <v>3.6899999999999267E-2</v>
      </c>
      <c r="E446" s="2">
        <f t="shared" si="56"/>
        <v>0</v>
      </c>
      <c r="F446" s="2">
        <f t="shared" si="62"/>
        <v>1.7814016721754658E-2</v>
      </c>
      <c r="G446" s="2">
        <f t="shared" si="62"/>
        <v>2.6100731181644458E-2</v>
      </c>
      <c r="H446" s="2">
        <f t="shared" si="58"/>
        <v>0.68251025604533655</v>
      </c>
      <c r="I446" s="2">
        <f t="shared" si="59"/>
        <v>40.564998257398194</v>
      </c>
    </row>
    <row r="447" spans="1:9" ht="13.5" x14ac:dyDescent="0.25">
      <c r="A447" s="3">
        <f>TITRES_STAT!B450</f>
        <v>42657</v>
      </c>
      <c r="B447" s="17">
        <f>TITRES_STAT!D450</f>
        <v>12.891400000000001</v>
      </c>
      <c r="C447" s="2">
        <f t="shared" si="54"/>
        <v>-2.9499999999998749E-2</v>
      </c>
      <c r="D447" s="2">
        <f t="shared" si="55"/>
        <v>0</v>
      </c>
      <c r="E447" s="2">
        <f t="shared" si="56"/>
        <v>2.9499999999998749E-2</v>
      </c>
      <c r="F447" s="2">
        <f t="shared" si="62"/>
        <v>1.6541586955915039E-2</v>
      </c>
      <c r="G447" s="2">
        <f t="shared" si="62"/>
        <v>2.6343536097241192E-2</v>
      </c>
      <c r="H447" s="2">
        <f t="shared" si="58"/>
        <v>0.62791824510025995</v>
      </c>
      <c r="I447" s="2">
        <f t="shared" si="59"/>
        <v>38.571853776452251</v>
      </c>
    </row>
    <row r="448" spans="1:9" ht="13.5" x14ac:dyDescent="0.25">
      <c r="A448" s="3">
        <f>TITRES_STAT!B451</f>
        <v>42660</v>
      </c>
      <c r="B448" s="17">
        <f>TITRES_STAT!D451</f>
        <v>12.847099999999999</v>
      </c>
      <c r="C448" s="2">
        <f t="shared" si="54"/>
        <v>-4.430000000000156E-2</v>
      </c>
      <c r="D448" s="2">
        <f t="shared" si="55"/>
        <v>0</v>
      </c>
      <c r="E448" s="2">
        <f t="shared" si="56"/>
        <v>4.430000000000156E-2</v>
      </c>
      <c r="F448" s="2">
        <f t="shared" si="62"/>
        <v>1.5360045030492537E-2</v>
      </c>
      <c r="G448" s="2">
        <f t="shared" si="62"/>
        <v>2.7626140661724075E-2</v>
      </c>
      <c r="H448" s="2">
        <f t="shared" si="58"/>
        <v>0.55599677199116804</v>
      </c>
      <c r="I448" s="2">
        <f t="shared" si="59"/>
        <v>35.732514488424911</v>
      </c>
    </row>
    <row r="449" spans="1:9" ht="13.5" x14ac:dyDescent="0.25">
      <c r="A449" s="3">
        <f>TITRES_STAT!B452</f>
        <v>42661</v>
      </c>
      <c r="B449" s="17">
        <f>TITRES_STAT!D452</f>
        <v>12.847099999999999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1.4262898956885928E-2</v>
      </c>
      <c r="G449" s="2">
        <f t="shared" si="62"/>
        <v>2.5652844900172358E-2</v>
      </c>
      <c r="H449" s="2">
        <f t="shared" si="58"/>
        <v>0.55599677199116804</v>
      </c>
      <c r="I449" s="2">
        <f t="shared" si="59"/>
        <v>35.732514488424911</v>
      </c>
    </row>
    <row r="450" spans="1:9" ht="13.5" x14ac:dyDescent="0.25">
      <c r="A450" s="3">
        <f>TITRES_STAT!B453</f>
        <v>42662</v>
      </c>
      <c r="B450" s="17">
        <f>TITRES_STAT!D453</f>
        <v>12.847099999999999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1.3244120459965505E-2</v>
      </c>
      <c r="G450" s="2">
        <f t="shared" si="62"/>
        <v>2.3820498835874334E-2</v>
      </c>
      <c r="H450" s="2">
        <f t="shared" si="58"/>
        <v>0.55599677199116804</v>
      </c>
      <c r="I450" s="2">
        <f t="shared" si="59"/>
        <v>35.732514488424911</v>
      </c>
    </row>
    <row r="451" spans="1:9" ht="13.5" x14ac:dyDescent="0.25">
      <c r="A451" s="3">
        <f>TITRES_STAT!B454</f>
        <v>42663</v>
      </c>
      <c r="B451" s="17">
        <f>TITRES_STAT!D454</f>
        <v>12.9062</v>
      </c>
      <c r="C451" s="2">
        <f t="shared" ref="C451:C514" si="63">B451-B450</f>
        <v>5.9100000000000819E-2</v>
      </c>
      <c r="D451" s="2">
        <f t="shared" ref="D451:D514" si="64">IF(C451&gt;0,C451,0)</f>
        <v>5.9100000000000819E-2</v>
      </c>
      <c r="E451" s="2">
        <f t="shared" ref="E451:E514" si="65">IF(C451&lt;0,-C451,0)</f>
        <v>0</v>
      </c>
      <c r="F451" s="2">
        <f t="shared" si="62"/>
        <v>1.6519540427110884E-2</v>
      </c>
      <c r="G451" s="2">
        <f t="shared" si="62"/>
        <v>2.2119034633311881E-2</v>
      </c>
      <c r="H451" s="2">
        <f t="shared" si="58"/>
        <v>0.74684726078560393</v>
      </c>
      <c r="I451" s="2">
        <f t="shared" si="59"/>
        <v>42.754010470825413</v>
      </c>
    </row>
    <row r="452" spans="1:9" ht="13.5" x14ac:dyDescent="0.25">
      <c r="A452" s="3">
        <f>TITRES_STAT!B455</f>
        <v>42664</v>
      </c>
      <c r="B452" s="17">
        <f>TITRES_STAT!D455</f>
        <v>12.9062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1.5339573253745822E-2</v>
      </c>
      <c r="G452" s="2">
        <f t="shared" si="62"/>
        <v>2.0539103588075317E-2</v>
      </c>
      <c r="H452" s="2">
        <f t="shared" si="58"/>
        <v>0.74684726078560404</v>
      </c>
      <c r="I452" s="2">
        <f t="shared" si="59"/>
        <v>42.754010470825413</v>
      </c>
    </row>
    <row r="453" spans="1:9" ht="13.5" x14ac:dyDescent="0.25">
      <c r="A453" s="3">
        <f>TITRES_STAT!B456</f>
        <v>42667</v>
      </c>
      <c r="B453" s="17">
        <f>TITRES_STAT!D456</f>
        <v>12.847099999999999</v>
      </c>
      <c r="C453" s="2">
        <f t="shared" si="63"/>
        <v>-5.9100000000000819E-2</v>
      </c>
      <c r="D453" s="2">
        <f t="shared" si="64"/>
        <v>0</v>
      </c>
      <c r="E453" s="2">
        <f t="shared" si="65"/>
        <v>5.9100000000000819E-2</v>
      </c>
      <c r="F453" s="2">
        <f t="shared" si="62"/>
        <v>1.4243889449906833E-2</v>
      </c>
      <c r="G453" s="2">
        <f t="shared" si="62"/>
        <v>2.3293453331784283E-2</v>
      </c>
      <c r="H453" s="2">
        <f t="shared" si="58"/>
        <v>0.61149754169214676</v>
      </c>
      <c r="I453" s="2">
        <f t="shared" si="59"/>
        <v>37.945918369198758</v>
      </c>
    </row>
    <row r="454" spans="1:9" ht="13.5" x14ac:dyDescent="0.25">
      <c r="A454" s="3">
        <f>TITRES_STAT!B457</f>
        <v>42668</v>
      </c>
      <c r="B454" s="17">
        <f>TITRES_STAT!D457</f>
        <v>12.847099999999999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1.3226468774913487E-2</v>
      </c>
      <c r="G454" s="2">
        <f t="shared" si="62"/>
        <v>2.1629635236656834E-2</v>
      </c>
      <c r="H454" s="2">
        <f t="shared" si="58"/>
        <v>0.61149754169214665</v>
      </c>
      <c r="I454" s="2">
        <f t="shared" si="59"/>
        <v>37.945918369198758</v>
      </c>
    </row>
    <row r="455" spans="1:9" ht="13.5" x14ac:dyDescent="0.25">
      <c r="A455" s="3">
        <f>TITRES_STAT!B458</f>
        <v>42669</v>
      </c>
      <c r="B455" s="17">
        <f>TITRES_STAT!D458</f>
        <v>12.847099999999999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1.2281721005276811E-2</v>
      </c>
      <c r="G455" s="2">
        <f t="shared" si="62"/>
        <v>2.0084661291181343E-2</v>
      </c>
      <c r="H455" s="2">
        <f t="shared" si="58"/>
        <v>0.61149754169214687</v>
      </c>
      <c r="I455" s="2">
        <f t="shared" si="59"/>
        <v>37.945918369198765</v>
      </c>
    </row>
    <row r="456" spans="1:9" ht="13.5" x14ac:dyDescent="0.25">
      <c r="A456" s="3">
        <f>TITRES_STAT!B459</f>
        <v>42670</v>
      </c>
      <c r="B456" s="17">
        <f>TITRES_STAT!D459</f>
        <v>12.869300000000001</v>
      </c>
      <c r="C456" s="2">
        <f t="shared" si="63"/>
        <v>2.2200000000001552E-2</v>
      </c>
      <c r="D456" s="2">
        <f t="shared" si="64"/>
        <v>2.2200000000001552E-2</v>
      </c>
      <c r="E456" s="2">
        <f t="shared" si="65"/>
        <v>0</v>
      </c>
      <c r="F456" s="2">
        <f t="shared" si="62"/>
        <v>1.2990169504900007E-2</v>
      </c>
      <c r="G456" s="2">
        <f t="shared" si="62"/>
        <v>1.8650042627525534E-2</v>
      </c>
      <c r="H456" s="2">
        <f t="shared" si="58"/>
        <v>0.6965222420311179</v>
      </c>
      <c r="I456" s="2">
        <f t="shared" si="59"/>
        <v>41.055886258067822</v>
      </c>
    </row>
    <row r="457" spans="1:9" ht="13.5" x14ac:dyDescent="0.25">
      <c r="A457" s="3">
        <f>TITRES_STAT!B460</f>
        <v>42671</v>
      </c>
      <c r="B457" s="17">
        <f>TITRES_STAT!D460</f>
        <v>12.869300000000001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1.2062300254550006E-2</v>
      </c>
      <c r="G457" s="2">
        <f t="shared" si="62"/>
        <v>1.7317896725559424E-2</v>
      </c>
      <c r="H457" s="2">
        <f t="shared" si="58"/>
        <v>0.6965222420311179</v>
      </c>
      <c r="I457" s="2">
        <f t="shared" si="59"/>
        <v>41.055886258067822</v>
      </c>
    </row>
    <row r="458" spans="1:9" ht="13.5" x14ac:dyDescent="0.25">
      <c r="A458" s="3">
        <f>TITRES_STAT!B461</f>
        <v>42674</v>
      </c>
      <c r="B458" s="17">
        <f>TITRES_STAT!D461</f>
        <v>12.8619</v>
      </c>
      <c r="C458" s="2">
        <f t="shared" si="63"/>
        <v>-7.4000000000005173E-3</v>
      </c>
      <c r="D458" s="2">
        <f t="shared" si="64"/>
        <v>0</v>
      </c>
      <c r="E458" s="2">
        <f t="shared" si="65"/>
        <v>7.4000000000005173E-3</v>
      </c>
      <c r="F458" s="2">
        <f t="shared" si="62"/>
        <v>1.1200707379225005E-2</v>
      </c>
      <c r="G458" s="2">
        <f t="shared" si="62"/>
        <v>1.6609475530876643E-2</v>
      </c>
      <c r="H458" s="2">
        <f t="shared" si="58"/>
        <v>0.67435647551923839</v>
      </c>
      <c r="I458" s="2">
        <f t="shared" si="59"/>
        <v>40.275561708572972</v>
      </c>
    </row>
    <row r="459" spans="1:9" ht="13.5" x14ac:dyDescent="0.25">
      <c r="A459" s="3">
        <f>TITRES_STAT!B462</f>
        <v>42675</v>
      </c>
      <c r="B459" s="17">
        <f>TITRES_STAT!D462</f>
        <v>12.788</v>
      </c>
      <c r="C459" s="2">
        <f t="shared" si="63"/>
        <v>-7.3900000000000077E-2</v>
      </c>
      <c r="D459" s="2">
        <f t="shared" si="64"/>
        <v>0</v>
      </c>
      <c r="E459" s="2">
        <f t="shared" si="65"/>
        <v>7.3900000000000077E-2</v>
      </c>
      <c r="F459" s="2">
        <f t="shared" si="62"/>
        <v>1.0400656852137504E-2</v>
      </c>
      <c r="G459" s="2">
        <f t="shared" si="62"/>
        <v>2.0701655850099747E-2</v>
      </c>
      <c r="H459" s="2">
        <f t="shared" si="58"/>
        <v>0.50240700200256638</v>
      </c>
      <c r="I459" s="2">
        <f t="shared" si="59"/>
        <v>33.440139811176692</v>
      </c>
    </row>
    <row r="460" spans="1:9" ht="13.5" x14ac:dyDescent="0.25">
      <c r="A460" s="3">
        <f>TITRES_STAT!B463</f>
        <v>42676</v>
      </c>
      <c r="B460" s="17">
        <f>TITRES_STAT!D463</f>
        <v>12.788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9.657752791270539E-3</v>
      </c>
      <c r="G460" s="2">
        <f t="shared" si="62"/>
        <v>1.9222966146521192E-2</v>
      </c>
      <c r="H460" s="2">
        <f t="shared" si="58"/>
        <v>0.50240700200256638</v>
      </c>
      <c r="I460" s="2">
        <f t="shared" si="59"/>
        <v>33.440139811176692</v>
      </c>
    </row>
    <row r="461" spans="1:9" ht="13.5" x14ac:dyDescent="0.25">
      <c r="A461" s="3">
        <f>TITRES_STAT!B464</f>
        <v>42677</v>
      </c>
      <c r="B461" s="17">
        <f>TITRES_STAT!D464</f>
        <v>12.795400000000001</v>
      </c>
      <c r="C461" s="2">
        <f t="shared" si="63"/>
        <v>7.4000000000005173E-3</v>
      </c>
      <c r="D461" s="2">
        <f t="shared" si="64"/>
        <v>7.4000000000005173E-3</v>
      </c>
      <c r="E461" s="2">
        <f t="shared" si="65"/>
        <v>0</v>
      </c>
      <c r="F461" s="2">
        <f t="shared" ref="F461:G476" si="66">((F460*13)+D461)/14</f>
        <v>9.4964847347512506E-3</v>
      </c>
      <c r="G461" s="2">
        <f t="shared" si="66"/>
        <v>1.7849897136055393E-2</v>
      </c>
      <c r="H461" s="2">
        <f t="shared" si="58"/>
        <v>0.53201901738520929</v>
      </c>
      <c r="I461" s="2">
        <f t="shared" si="59"/>
        <v>34.726658830465354</v>
      </c>
    </row>
    <row r="462" spans="1:9" ht="13.5" x14ac:dyDescent="0.25">
      <c r="A462" s="3">
        <f>TITRES_STAT!B465</f>
        <v>42678</v>
      </c>
      <c r="B462" s="17">
        <f>TITRES_STAT!D465</f>
        <v>12.847099999999999</v>
      </c>
      <c r="C462" s="2">
        <f t="shared" si="63"/>
        <v>5.1699999999998525E-2</v>
      </c>
      <c r="D462" s="2">
        <f t="shared" si="64"/>
        <v>5.1699999999998525E-2</v>
      </c>
      <c r="E462" s="2">
        <f t="shared" si="65"/>
        <v>0</v>
      </c>
      <c r="F462" s="2">
        <f t="shared" si="66"/>
        <v>1.2511021539411771E-2</v>
      </c>
      <c r="G462" s="2">
        <f t="shared" si="66"/>
        <v>1.6574904483480007E-2</v>
      </c>
      <c r="H462" s="2">
        <f t="shared" si="58"/>
        <v>0.75481711233276449</v>
      </c>
      <c r="I462" s="2">
        <f t="shared" si="59"/>
        <v>43.014004538019869</v>
      </c>
    </row>
    <row r="463" spans="1:9" ht="13.5" x14ac:dyDescent="0.25">
      <c r="A463" s="3">
        <f>TITRES_STAT!B466</f>
        <v>42681</v>
      </c>
      <c r="B463" s="17">
        <f>TITRES_STAT!D466</f>
        <v>12.847099999999999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1.1617377143739503E-2</v>
      </c>
      <c r="G463" s="2">
        <f t="shared" si="66"/>
        <v>1.5390982734660007E-2</v>
      </c>
      <c r="H463" s="2">
        <f t="shared" si="58"/>
        <v>0.75481711233276461</v>
      </c>
      <c r="I463" s="2">
        <f t="shared" si="59"/>
        <v>43.014004538019869</v>
      </c>
    </row>
    <row r="464" spans="1:9" ht="13.5" x14ac:dyDescent="0.25">
      <c r="A464" s="3">
        <f>TITRES_STAT!B467</f>
        <v>42682</v>
      </c>
      <c r="B464" s="17">
        <f>TITRES_STAT!D467</f>
        <v>12.847099999999999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1.0787564490615253E-2</v>
      </c>
      <c r="G464" s="2">
        <f t="shared" si="66"/>
        <v>1.4291626825041436E-2</v>
      </c>
      <c r="H464" s="2">
        <f t="shared" si="58"/>
        <v>0.75481711233276449</v>
      </c>
      <c r="I464" s="2">
        <f t="shared" si="59"/>
        <v>43.014004538019869</v>
      </c>
    </row>
    <row r="465" spans="1:9" ht="13.5" x14ac:dyDescent="0.25">
      <c r="A465" s="3">
        <f>TITRES_STAT!B468</f>
        <v>42683</v>
      </c>
      <c r="B465" s="17">
        <f>TITRES_STAT!D468</f>
        <v>12.847099999999999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1.001702416985702E-2</v>
      </c>
      <c r="G465" s="2">
        <f t="shared" si="66"/>
        <v>1.3270796337538476E-2</v>
      </c>
      <c r="H465" s="2">
        <f t="shared" ref="H465:H528" si="67">F465/G465</f>
        <v>0.75481711233276449</v>
      </c>
      <c r="I465" s="2">
        <f t="shared" ref="I465:I528" si="68">IF(G465=0,100,100-(100/(1+H465)))</f>
        <v>43.014004538019869</v>
      </c>
    </row>
    <row r="466" spans="1:9" ht="13.5" x14ac:dyDescent="0.25">
      <c r="A466" s="3">
        <f>TITRES_STAT!B469</f>
        <v>42684</v>
      </c>
      <c r="B466" s="17">
        <f>TITRES_STAT!D469</f>
        <v>12.8619</v>
      </c>
      <c r="C466" s="2">
        <f t="shared" si="63"/>
        <v>1.4800000000001035E-2</v>
      </c>
      <c r="D466" s="2">
        <f t="shared" si="64"/>
        <v>1.4800000000001035E-2</v>
      </c>
      <c r="E466" s="2">
        <f t="shared" si="65"/>
        <v>0</v>
      </c>
      <c r="F466" s="2">
        <f t="shared" si="66"/>
        <v>1.0358665300581592E-2</v>
      </c>
      <c r="G466" s="2">
        <f t="shared" si="66"/>
        <v>1.2322882313428584E-2</v>
      </c>
      <c r="H466" s="2">
        <f t="shared" si="67"/>
        <v>0.84060409221740839</v>
      </c>
      <c r="I466" s="2">
        <f t="shared" si="68"/>
        <v>45.670011045380086</v>
      </c>
    </row>
    <row r="467" spans="1:9" ht="13.5" x14ac:dyDescent="0.25">
      <c r="A467" s="3">
        <f>TITRES_STAT!B470</f>
        <v>42685</v>
      </c>
      <c r="B467" s="17">
        <f>TITRES_STAT!D470</f>
        <v>12.8619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9.6187606362543344E-3</v>
      </c>
      <c r="G467" s="2">
        <f t="shared" si="66"/>
        <v>1.144267643389797E-2</v>
      </c>
      <c r="H467" s="2">
        <f t="shared" si="67"/>
        <v>0.84060409221740828</v>
      </c>
      <c r="I467" s="2">
        <f t="shared" si="68"/>
        <v>45.670011045380086</v>
      </c>
    </row>
    <row r="468" spans="1:9" ht="13.5" x14ac:dyDescent="0.25">
      <c r="A468" s="3">
        <f>TITRES_STAT!B471</f>
        <v>42688</v>
      </c>
      <c r="B468" s="17">
        <f>TITRES_STAT!D471</f>
        <v>12.8619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8.9317063050933111E-3</v>
      </c>
      <c r="G468" s="2">
        <f t="shared" si="66"/>
        <v>1.0625342402905259E-2</v>
      </c>
      <c r="H468" s="2">
        <f t="shared" si="67"/>
        <v>0.84060409221740828</v>
      </c>
      <c r="I468" s="2">
        <f t="shared" si="68"/>
        <v>45.670011045380086</v>
      </c>
    </row>
    <row r="469" spans="1:9" ht="13.5" x14ac:dyDescent="0.25">
      <c r="A469" s="3">
        <f>TITRES_STAT!B472</f>
        <v>42689</v>
      </c>
      <c r="B469" s="17">
        <f>TITRES_STAT!D472</f>
        <v>12.8545</v>
      </c>
      <c r="C469" s="2">
        <f t="shared" si="63"/>
        <v>-7.4000000000005173E-3</v>
      </c>
      <c r="D469" s="2">
        <f t="shared" si="64"/>
        <v>0</v>
      </c>
      <c r="E469" s="2">
        <f t="shared" si="65"/>
        <v>7.4000000000005173E-3</v>
      </c>
      <c r="F469" s="2">
        <f t="shared" si="66"/>
        <v>8.2937272833009321E-3</v>
      </c>
      <c r="G469" s="2">
        <f t="shared" si="66"/>
        <v>1.0394960802697778E-2</v>
      </c>
      <c r="H469" s="2">
        <f t="shared" si="67"/>
        <v>0.79786037107022878</v>
      </c>
      <c r="I469" s="2">
        <f t="shared" si="68"/>
        <v>44.378327922945381</v>
      </c>
    </row>
    <row r="470" spans="1:9" ht="13.5" x14ac:dyDescent="0.25">
      <c r="A470" s="3">
        <f>TITRES_STAT!B473</f>
        <v>42690</v>
      </c>
      <c r="B470" s="17">
        <f>TITRES_STAT!D473</f>
        <v>12.847099999999999</v>
      </c>
      <c r="C470" s="2">
        <f t="shared" si="63"/>
        <v>-7.4000000000005173E-3</v>
      </c>
      <c r="D470" s="2">
        <f t="shared" si="64"/>
        <v>0</v>
      </c>
      <c r="E470" s="2">
        <f t="shared" si="65"/>
        <v>7.4000000000005173E-3</v>
      </c>
      <c r="F470" s="2">
        <f t="shared" si="66"/>
        <v>7.7013181916365803E-3</v>
      </c>
      <c r="G470" s="2">
        <f t="shared" si="66"/>
        <v>1.0181035031076546E-2</v>
      </c>
      <c r="H470" s="2">
        <f t="shared" si="67"/>
        <v>0.7564376478549687</v>
      </c>
      <c r="I470" s="2">
        <f t="shared" si="68"/>
        <v>43.066581314671794</v>
      </c>
    </row>
    <row r="471" spans="1:9" ht="13.5" x14ac:dyDescent="0.25">
      <c r="A471" s="3">
        <f>TITRES_STAT!B474</f>
        <v>42691</v>
      </c>
      <c r="B471" s="17">
        <f>TITRES_STAT!D474</f>
        <v>12.8545</v>
      </c>
      <c r="C471" s="2">
        <f t="shared" si="63"/>
        <v>7.4000000000005173E-3</v>
      </c>
      <c r="D471" s="2">
        <f t="shared" si="64"/>
        <v>7.4000000000005173E-3</v>
      </c>
      <c r="E471" s="2">
        <f t="shared" si="65"/>
        <v>0</v>
      </c>
      <c r="F471" s="2">
        <f t="shared" si="66"/>
        <v>7.6797954636625759E-3</v>
      </c>
      <c r="G471" s="2">
        <f t="shared" si="66"/>
        <v>9.4538182431425071E-3</v>
      </c>
      <c r="H471" s="2">
        <f t="shared" si="67"/>
        <v>0.81234854173690618</v>
      </c>
      <c r="I471" s="2">
        <f t="shared" si="68"/>
        <v>44.822975439281294</v>
      </c>
    </row>
    <row r="472" spans="1:9" ht="13.5" x14ac:dyDescent="0.25">
      <c r="A472" s="3">
        <f>TITRES_STAT!B475</f>
        <v>42692</v>
      </c>
      <c r="B472" s="17">
        <f>TITRES_STAT!D475</f>
        <v>12.8323</v>
      </c>
      <c r="C472" s="2">
        <f t="shared" si="63"/>
        <v>-2.2199999999999775E-2</v>
      </c>
      <c r="D472" s="2">
        <f t="shared" si="64"/>
        <v>0</v>
      </c>
      <c r="E472" s="2">
        <f t="shared" si="65"/>
        <v>2.2199999999999775E-2</v>
      </c>
      <c r="F472" s="2">
        <f t="shared" si="66"/>
        <v>7.1312386448295351E-3</v>
      </c>
      <c r="G472" s="2">
        <f t="shared" si="66"/>
        <v>1.0364259797203739E-2</v>
      </c>
      <c r="H472" s="2">
        <f t="shared" si="67"/>
        <v>0.68806058361770628</v>
      </c>
      <c r="I472" s="2">
        <f t="shared" si="68"/>
        <v>40.760419992931418</v>
      </c>
    </row>
    <row r="473" spans="1:9" ht="13.5" x14ac:dyDescent="0.25">
      <c r="A473" s="3">
        <f>TITRES_STAT!B476</f>
        <v>42695</v>
      </c>
      <c r="B473" s="17">
        <f>TITRES_STAT!D476</f>
        <v>12.8619</v>
      </c>
      <c r="C473" s="2">
        <f t="shared" si="63"/>
        <v>2.9600000000000293E-2</v>
      </c>
      <c r="D473" s="2">
        <f t="shared" si="64"/>
        <v>2.9600000000000293E-2</v>
      </c>
      <c r="E473" s="2">
        <f t="shared" si="65"/>
        <v>0</v>
      </c>
      <c r="F473" s="2">
        <f t="shared" si="66"/>
        <v>8.7361501701988756E-3</v>
      </c>
      <c r="G473" s="2">
        <f t="shared" si="66"/>
        <v>9.6239555259749008E-3</v>
      </c>
      <c r="H473" s="2">
        <f t="shared" si="67"/>
        <v>0.90775047189486147</v>
      </c>
      <c r="I473" s="2">
        <f t="shared" si="68"/>
        <v>47.582243341984018</v>
      </c>
    </row>
    <row r="474" spans="1:9" ht="13.5" x14ac:dyDescent="0.25">
      <c r="A474" s="3">
        <f>TITRES_STAT!B477</f>
        <v>42696</v>
      </c>
      <c r="B474" s="17">
        <f>TITRES_STAT!D477</f>
        <v>12.8619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8.1121394437560987E-3</v>
      </c>
      <c r="G474" s="2">
        <f t="shared" si="66"/>
        <v>8.936530131262407E-3</v>
      </c>
      <c r="H474" s="2">
        <f t="shared" si="67"/>
        <v>0.90775047189486147</v>
      </c>
      <c r="I474" s="2">
        <f t="shared" si="68"/>
        <v>47.582243341984018</v>
      </c>
    </row>
    <row r="475" spans="1:9" ht="13.5" x14ac:dyDescent="0.25">
      <c r="A475" s="3">
        <f>TITRES_STAT!B478</f>
        <v>42697</v>
      </c>
      <c r="B475" s="17">
        <f>TITRES_STAT!D478</f>
        <v>12.8619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7.5327009120592352E-3</v>
      </c>
      <c r="G475" s="2">
        <f t="shared" si="66"/>
        <v>8.298206550457949E-3</v>
      </c>
      <c r="H475" s="2">
        <f t="shared" si="67"/>
        <v>0.90775047189486169</v>
      </c>
      <c r="I475" s="2">
        <f t="shared" si="68"/>
        <v>47.582243341984025</v>
      </c>
    </row>
    <row r="476" spans="1:9" ht="13.5" x14ac:dyDescent="0.25">
      <c r="A476" s="3">
        <f>TITRES_STAT!B479</f>
        <v>42698</v>
      </c>
      <c r="B476" s="17">
        <f>TITRES_STAT!D479</f>
        <v>12.839700000000001</v>
      </c>
      <c r="C476" s="2">
        <f t="shared" si="63"/>
        <v>-2.2199999999999775E-2</v>
      </c>
      <c r="D476" s="2">
        <f t="shared" si="64"/>
        <v>0</v>
      </c>
      <c r="E476" s="2">
        <f t="shared" si="65"/>
        <v>2.2199999999999775E-2</v>
      </c>
      <c r="F476" s="2">
        <f t="shared" si="66"/>
        <v>6.994650846912147E-3</v>
      </c>
      <c r="G476" s="2">
        <f t="shared" si="66"/>
        <v>9.2911917968537937E-3</v>
      </c>
      <c r="H476" s="2">
        <f t="shared" si="67"/>
        <v>0.75282600982154868</v>
      </c>
      <c r="I476" s="2">
        <f t="shared" si="68"/>
        <v>42.949271953021295</v>
      </c>
    </row>
    <row r="477" spans="1:9" ht="13.5" x14ac:dyDescent="0.25">
      <c r="A477" s="3">
        <f>TITRES_STAT!B480</f>
        <v>42699</v>
      </c>
      <c r="B477" s="17">
        <f>TITRES_STAT!D480</f>
        <v>12.847099999999999</v>
      </c>
      <c r="C477" s="2">
        <f t="shared" si="63"/>
        <v>7.3999999999987409E-3</v>
      </c>
      <c r="D477" s="2">
        <f t="shared" si="64"/>
        <v>7.3999999999987409E-3</v>
      </c>
      <c r="E477" s="2">
        <f t="shared" si="65"/>
        <v>0</v>
      </c>
      <c r="F477" s="2">
        <f t="shared" ref="F477:G492" si="69">((F476*13)+D477)/14</f>
        <v>7.0236043578469033E-3</v>
      </c>
      <c r="G477" s="2">
        <f t="shared" si="69"/>
        <v>8.6275352399356655E-3</v>
      </c>
      <c r="H477" s="2">
        <f t="shared" si="67"/>
        <v>0.8140916452401854</v>
      </c>
      <c r="I477" s="2">
        <f t="shared" si="68"/>
        <v>44.875993303656927</v>
      </c>
    </row>
    <row r="478" spans="1:9" ht="13.5" x14ac:dyDescent="0.25">
      <c r="A478" s="3">
        <f>TITRES_STAT!B481</f>
        <v>42702</v>
      </c>
      <c r="B478" s="17">
        <f>TITRES_STAT!D481</f>
        <v>12.847099999999999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6.52191833228641E-3</v>
      </c>
      <c r="G478" s="2">
        <f t="shared" si="69"/>
        <v>8.0112827227974033E-3</v>
      </c>
      <c r="H478" s="2">
        <f t="shared" si="67"/>
        <v>0.8140916452401854</v>
      </c>
      <c r="I478" s="2">
        <f t="shared" si="68"/>
        <v>44.875993303656927</v>
      </c>
    </row>
    <row r="479" spans="1:9" ht="13.5" x14ac:dyDescent="0.25">
      <c r="A479" s="3">
        <f>TITRES_STAT!B482</f>
        <v>42703</v>
      </c>
      <c r="B479" s="17">
        <f>TITRES_STAT!D482</f>
        <v>12.847099999999999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6.0560670228373813E-3</v>
      </c>
      <c r="G479" s="2">
        <f t="shared" si="69"/>
        <v>7.4390482425975889E-3</v>
      </c>
      <c r="H479" s="2">
        <f t="shared" si="67"/>
        <v>0.8140916452401854</v>
      </c>
      <c r="I479" s="2">
        <f t="shared" si="68"/>
        <v>44.875993303656927</v>
      </c>
    </row>
    <row r="480" spans="1:9" ht="13.5" x14ac:dyDescent="0.25">
      <c r="A480" s="3">
        <f>TITRES_STAT!B483</f>
        <v>42704</v>
      </c>
      <c r="B480" s="17">
        <f>TITRES_STAT!D483</f>
        <v>12.773300000000001</v>
      </c>
      <c r="C480" s="2">
        <f t="shared" si="63"/>
        <v>-7.3799999999998533E-2</v>
      </c>
      <c r="D480" s="2">
        <f t="shared" si="64"/>
        <v>0</v>
      </c>
      <c r="E480" s="2">
        <f t="shared" si="65"/>
        <v>7.3799999999998533E-2</v>
      </c>
      <c r="F480" s="2">
        <f t="shared" si="69"/>
        <v>5.6234908069204255E-3</v>
      </c>
      <c r="G480" s="2">
        <f t="shared" si="69"/>
        <v>1.2179116225269085E-2</v>
      </c>
      <c r="H480" s="2">
        <f t="shared" si="67"/>
        <v>0.4617322556831237</v>
      </c>
      <c r="I480" s="2">
        <f t="shared" si="68"/>
        <v>31.588018523087072</v>
      </c>
    </row>
    <row r="481" spans="1:9" ht="13.5" x14ac:dyDescent="0.25">
      <c r="A481" s="3">
        <f>TITRES_STAT!B484</f>
        <v>42705</v>
      </c>
      <c r="B481" s="17">
        <f>TITRES_STAT!D484</f>
        <v>12.847099999999999</v>
      </c>
      <c r="C481" s="2">
        <f t="shared" si="63"/>
        <v>7.3799999999998533E-2</v>
      </c>
      <c r="D481" s="2">
        <f t="shared" si="64"/>
        <v>7.3799999999998533E-2</v>
      </c>
      <c r="E481" s="2">
        <f t="shared" si="65"/>
        <v>0</v>
      </c>
      <c r="F481" s="2">
        <f t="shared" si="69"/>
        <v>1.0493241463568862E-2</v>
      </c>
      <c r="G481" s="2">
        <f t="shared" si="69"/>
        <v>1.1309179352035579E-2</v>
      </c>
      <c r="H481" s="2">
        <f t="shared" si="67"/>
        <v>0.92785171557829682</v>
      </c>
      <c r="I481" s="2">
        <f t="shared" si="68"/>
        <v>48.128790616033946</v>
      </c>
    </row>
    <row r="482" spans="1:9" ht="13.5" x14ac:dyDescent="0.25">
      <c r="A482" s="3">
        <f>TITRES_STAT!B485</f>
        <v>42706</v>
      </c>
      <c r="B482" s="17">
        <f>TITRES_STAT!D485</f>
        <v>12.847099999999999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9.7437242161710867E-3</v>
      </c>
      <c r="G482" s="2">
        <f t="shared" si="69"/>
        <v>1.0501380826890181E-2</v>
      </c>
      <c r="H482" s="2">
        <f t="shared" si="67"/>
        <v>0.92785171557829671</v>
      </c>
      <c r="I482" s="2">
        <f t="shared" si="68"/>
        <v>48.128790616033946</v>
      </c>
    </row>
    <row r="483" spans="1:9" ht="13.5" x14ac:dyDescent="0.25">
      <c r="A483" s="3">
        <f>TITRES_STAT!B486</f>
        <v>42709</v>
      </c>
      <c r="B483" s="17">
        <f>TITRES_STAT!D486</f>
        <v>12.773300000000001</v>
      </c>
      <c r="C483" s="2">
        <f t="shared" si="63"/>
        <v>-7.3799999999998533E-2</v>
      </c>
      <c r="D483" s="2">
        <f t="shared" si="64"/>
        <v>0</v>
      </c>
      <c r="E483" s="2">
        <f t="shared" si="65"/>
        <v>7.3799999999998533E-2</v>
      </c>
      <c r="F483" s="2">
        <f t="shared" si="69"/>
        <v>9.0477439150160079E-3</v>
      </c>
      <c r="G483" s="2">
        <f t="shared" si="69"/>
        <v>1.5022710767826492E-2</v>
      </c>
      <c r="H483" s="2">
        <f t="shared" si="67"/>
        <v>0.60227105845591999</v>
      </c>
      <c r="I483" s="2">
        <f t="shared" si="68"/>
        <v>37.588587478845056</v>
      </c>
    </row>
    <row r="484" spans="1:9" ht="13.5" x14ac:dyDescent="0.25">
      <c r="A484" s="3">
        <f>TITRES_STAT!B487</f>
        <v>42710</v>
      </c>
      <c r="B484" s="17">
        <f>TITRES_STAT!D487</f>
        <v>12.847099999999999</v>
      </c>
      <c r="C484" s="2">
        <f t="shared" si="63"/>
        <v>7.3799999999998533E-2</v>
      </c>
      <c r="D484" s="2">
        <f t="shared" si="64"/>
        <v>7.3799999999998533E-2</v>
      </c>
      <c r="E484" s="2">
        <f t="shared" si="65"/>
        <v>0</v>
      </c>
      <c r="F484" s="2">
        <f t="shared" si="69"/>
        <v>1.3672905063943332E-2</v>
      </c>
      <c r="G484" s="2">
        <f t="shared" si="69"/>
        <v>1.3949659998696028E-2</v>
      </c>
      <c r="H484" s="2">
        <f t="shared" si="67"/>
        <v>0.98016045303049926</v>
      </c>
      <c r="I484" s="2">
        <f t="shared" si="68"/>
        <v>49.499041935234651</v>
      </c>
    </row>
    <row r="485" spans="1:9" ht="13.5" x14ac:dyDescent="0.25">
      <c r="A485" s="3">
        <f>TITRES_STAT!B488</f>
        <v>42711</v>
      </c>
      <c r="B485" s="17">
        <f>TITRES_STAT!D488</f>
        <v>12.8102</v>
      </c>
      <c r="C485" s="2">
        <f t="shared" si="63"/>
        <v>-3.6899999999999267E-2</v>
      </c>
      <c r="D485" s="2">
        <f t="shared" si="64"/>
        <v>0</v>
      </c>
      <c r="E485" s="2">
        <f t="shared" si="65"/>
        <v>3.6899999999999267E-2</v>
      </c>
      <c r="F485" s="2">
        <f t="shared" si="69"/>
        <v>1.2696268987947379E-2</v>
      </c>
      <c r="G485" s="2">
        <f t="shared" si="69"/>
        <v>1.5588969998789117E-2</v>
      </c>
      <c r="H485" s="2">
        <f t="shared" si="67"/>
        <v>0.81443924704028359</v>
      </c>
      <c r="I485" s="2">
        <f t="shared" si="68"/>
        <v>44.886553703509129</v>
      </c>
    </row>
    <row r="486" spans="1:9" ht="13.5" x14ac:dyDescent="0.25">
      <c r="A486" s="3">
        <f>TITRES_STAT!B489</f>
        <v>42712</v>
      </c>
      <c r="B486" s="17">
        <f>TITRES_STAT!D489</f>
        <v>12.839700000000001</v>
      </c>
      <c r="C486" s="2">
        <f t="shared" si="63"/>
        <v>2.9500000000000526E-2</v>
      </c>
      <c r="D486" s="2">
        <f t="shared" si="64"/>
        <v>2.9500000000000526E-2</v>
      </c>
      <c r="E486" s="2">
        <f t="shared" si="65"/>
        <v>0</v>
      </c>
      <c r="F486" s="2">
        <f t="shared" si="69"/>
        <v>1.3896535488808317E-2</v>
      </c>
      <c r="G486" s="2">
        <f t="shared" si="69"/>
        <v>1.4475472141732752E-2</v>
      </c>
      <c r="H486" s="2">
        <f t="shared" si="67"/>
        <v>0.96000568083334825</v>
      </c>
      <c r="I486" s="2">
        <f t="shared" si="68"/>
        <v>48.979739713059217</v>
      </c>
    </row>
    <row r="487" spans="1:9" ht="13.5" x14ac:dyDescent="0.25">
      <c r="A487" s="3">
        <f>TITRES_STAT!B490</f>
        <v>42713</v>
      </c>
      <c r="B487" s="17">
        <f>TITRES_STAT!D490</f>
        <v>12.8028</v>
      </c>
      <c r="C487" s="2">
        <f t="shared" si="63"/>
        <v>-3.6900000000001043E-2</v>
      </c>
      <c r="D487" s="2">
        <f t="shared" si="64"/>
        <v>0</v>
      </c>
      <c r="E487" s="2">
        <f t="shared" si="65"/>
        <v>3.6900000000001043E-2</v>
      </c>
      <c r="F487" s="2">
        <f t="shared" si="69"/>
        <v>1.2903925811036294E-2</v>
      </c>
      <c r="G487" s="2">
        <f t="shared" si="69"/>
        <v>1.6077224131609058E-2</v>
      </c>
      <c r="H487" s="2">
        <f t="shared" si="67"/>
        <v>0.80262150389918274</v>
      </c>
      <c r="I487" s="2">
        <f t="shared" si="68"/>
        <v>44.525237392489899</v>
      </c>
    </row>
    <row r="488" spans="1:9" ht="13.5" x14ac:dyDescent="0.25">
      <c r="A488" s="3">
        <f>TITRES_STAT!B491</f>
        <v>42717</v>
      </c>
      <c r="B488" s="17">
        <f>TITRES_STAT!D491</f>
        <v>12.8028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1.19822168245337E-2</v>
      </c>
      <c r="G488" s="2">
        <f t="shared" si="69"/>
        <v>1.4928850979351269E-2</v>
      </c>
      <c r="H488" s="2">
        <f t="shared" si="67"/>
        <v>0.80262150389918263</v>
      </c>
      <c r="I488" s="2">
        <f t="shared" si="68"/>
        <v>44.525237392489899</v>
      </c>
    </row>
    <row r="489" spans="1:9" ht="13.5" x14ac:dyDescent="0.25">
      <c r="A489" s="3">
        <f>TITRES_STAT!B492</f>
        <v>42718</v>
      </c>
      <c r="B489" s="17">
        <f>TITRES_STAT!D492</f>
        <v>12.7364</v>
      </c>
      <c r="C489" s="2">
        <f t="shared" si="63"/>
        <v>-6.6399999999999793E-2</v>
      </c>
      <c r="D489" s="2">
        <f t="shared" si="64"/>
        <v>0</v>
      </c>
      <c r="E489" s="2">
        <f t="shared" si="65"/>
        <v>6.6399999999999793E-2</v>
      </c>
      <c r="F489" s="2">
        <f t="shared" si="69"/>
        <v>1.1126344194209865E-2</v>
      </c>
      <c r="G489" s="2">
        <f t="shared" si="69"/>
        <v>1.8605361623683307E-2</v>
      </c>
      <c r="H489" s="2">
        <f t="shared" si="67"/>
        <v>0.59801816375591521</v>
      </c>
      <c r="I489" s="2">
        <f t="shared" si="68"/>
        <v>37.422488512293143</v>
      </c>
    </row>
    <row r="490" spans="1:9" ht="13.5" x14ac:dyDescent="0.25">
      <c r="A490" s="3">
        <f>TITRES_STAT!B493</f>
        <v>42719</v>
      </c>
      <c r="B490" s="17">
        <f>TITRES_STAT!D493</f>
        <v>12.7364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1.0331605323194876E-2</v>
      </c>
      <c r="G490" s="2">
        <f t="shared" si="69"/>
        <v>1.7276407221991644E-2</v>
      </c>
      <c r="H490" s="2">
        <f t="shared" si="67"/>
        <v>0.59801816375591521</v>
      </c>
      <c r="I490" s="2">
        <f t="shared" si="68"/>
        <v>37.422488512293143</v>
      </c>
    </row>
    <row r="491" spans="1:9" ht="13.5" x14ac:dyDescent="0.25">
      <c r="A491" s="3">
        <f>TITRES_STAT!B494</f>
        <v>42720</v>
      </c>
      <c r="B491" s="17">
        <f>TITRES_STAT!D494</f>
        <v>12.728999999999999</v>
      </c>
      <c r="C491" s="2">
        <f t="shared" si="63"/>
        <v>-7.4000000000005173E-3</v>
      </c>
      <c r="D491" s="2">
        <f t="shared" si="64"/>
        <v>0</v>
      </c>
      <c r="E491" s="2">
        <f t="shared" si="65"/>
        <v>7.4000000000005173E-3</v>
      </c>
      <c r="F491" s="2">
        <f t="shared" si="69"/>
        <v>9.5936335143952424E-3</v>
      </c>
      <c r="G491" s="2">
        <f t="shared" si="69"/>
        <v>1.6570949563277992E-2</v>
      </c>
      <c r="H491" s="2">
        <f t="shared" si="67"/>
        <v>0.57894289508038743</v>
      </c>
      <c r="I491" s="2">
        <f t="shared" si="68"/>
        <v>36.666487235493861</v>
      </c>
    </row>
    <row r="492" spans="1:9" ht="13.5" x14ac:dyDescent="0.25">
      <c r="A492" s="3">
        <f>TITRES_STAT!B495</f>
        <v>42723</v>
      </c>
      <c r="B492" s="17">
        <f>TITRES_STAT!D495</f>
        <v>12.8028</v>
      </c>
      <c r="C492" s="2">
        <f t="shared" si="63"/>
        <v>7.380000000000031E-2</v>
      </c>
      <c r="D492" s="2">
        <f t="shared" si="64"/>
        <v>7.380000000000031E-2</v>
      </c>
      <c r="E492" s="2">
        <f t="shared" si="65"/>
        <v>0</v>
      </c>
      <c r="F492" s="2">
        <f t="shared" si="69"/>
        <v>1.4179802549081319E-2</v>
      </c>
      <c r="G492" s="2">
        <f t="shared" si="69"/>
        <v>1.5387310308758135E-2</v>
      </c>
      <c r="H492" s="2">
        <f t="shared" si="67"/>
        <v>0.92152574196222403</v>
      </c>
      <c r="I492" s="2">
        <f t="shared" si="68"/>
        <v>47.958022202772064</v>
      </c>
    </row>
    <row r="493" spans="1:9" ht="13.5" x14ac:dyDescent="0.25">
      <c r="A493" s="3">
        <f>TITRES_STAT!B496</f>
        <v>42724</v>
      </c>
      <c r="B493" s="17">
        <f>TITRES_STAT!D496</f>
        <v>12.847099999999999</v>
      </c>
      <c r="C493" s="2">
        <f t="shared" si="63"/>
        <v>4.4299999999999784E-2</v>
      </c>
      <c r="D493" s="2">
        <f t="shared" si="64"/>
        <v>4.4299999999999784E-2</v>
      </c>
      <c r="E493" s="2">
        <f t="shared" si="65"/>
        <v>0</v>
      </c>
      <c r="F493" s="2">
        <f t="shared" ref="F493:G508" si="70">((F492*13)+D493)/14</f>
        <v>1.6331245224146924E-2</v>
      </c>
      <c r="G493" s="2">
        <f t="shared" si="70"/>
        <v>1.4288216715275411E-2</v>
      </c>
      <c r="H493" s="2">
        <f t="shared" si="67"/>
        <v>1.1429869485873159</v>
      </c>
      <c r="I493" s="2">
        <f t="shared" si="68"/>
        <v>53.336160042448569</v>
      </c>
    </row>
    <row r="494" spans="1:9" ht="13.5" x14ac:dyDescent="0.25">
      <c r="A494" s="3">
        <f>TITRES_STAT!B497</f>
        <v>42725</v>
      </c>
      <c r="B494" s="17">
        <f>TITRES_STAT!D497</f>
        <v>12.847099999999999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1.5164727708136429E-2</v>
      </c>
      <c r="G494" s="2">
        <f t="shared" si="70"/>
        <v>1.3267629807041452E-2</v>
      </c>
      <c r="H494" s="2">
        <f t="shared" si="67"/>
        <v>1.1429869485873159</v>
      </c>
      <c r="I494" s="2">
        <f t="shared" si="68"/>
        <v>53.336160042448569</v>
      </c>
    </row>
    <row r="495" spans="1:9" ht="13.5" x14ac:dyDescent="0.25">
      <c r="A495" s="3">
        <f>TITRES_STAT!B498</f>
        <v>42726</v>
      </c>
      <c r="B495" s="17">
        <f>TITRES_STAT!D498</f>
        <v>13.1351</v>
      </c>
      <c r="C495" s="2">
        <f t="shared" si="63"/>
        <v>0.28800000000000026</v>
      </c>
      <c r="D495" s="2">
        <f t="shared" si="64"/>
        <v>0.28800000000000026</v>
      </c>
      <c r="E495" s="2">
        <f t="shared" si="65"/>
        <v>0</v>
      </c>
      <c r="F495" s="2">
        <f t="shared" si="70"/>
        <v>3.4652961443269563E-2</v>
      </c>
      <c r="G495" s="2">
        <f t="shared" si="70"/>
        <v>1.2319941963681347E-2</v>
      </c>
      <c r="H495" s="2">
        <f t="shared" si="67"/>
        <v>2.8127536270402071</v>
      </c>
      <c r="I495" s="2">
        <f t="shared" si="68"/>
        <v>73.772236608524651</v>
      </c>
    </row>
    <row r="496" spans="1:9" ht="13.5" x14ac:dyDescent="0.25">
      <c r="A496" s="3">
        <f>TITRES_STAT!B499</f>
        <v>42727</v>
      </c>
      <c r="B496" s="17">
        <f>TITRES_STAT!D499</f>
        <v>13.5116</v>
      </c>
      <c r="C496" s="2">
        <f t="shared" si="63"/>
        <v>0.37650000000000006</v>
      </c>
      <c r="D496" s="2">
        <f t="shared" si="64"/>
        <v>0.37650000000000006</v>
      </c>
      <c r="E496" s="2">
        <f t="shared" si="65"/>
        <v>0</v>
      </c>
      <c r="F496" s="2">
        <f t="shared" si="70"/>
        <v>5.9070607054464597E-2</v>
      </c>
      <c r="G496" s="2">
        <f t="shared" si="70"/>
        <v>1.143994610913268E-2</v>
      </c>
      <c r="H496" s="2">
        <f t="shared" si="67"/>
        <v>5.1635389267531293</v>
      </c>
      <c r="I496" s="2">
        <f t="shared" si="68"/>
        <v>83.775554727829274</v>
      </c>
    </row>
    <row r="497" spans="1:9" ht="13.5" x14ac:dyDescent="0.25">
      <c r="A497" s="3">
        <f>TITRES_STAT!B500</f>
        <v>42730</v>
      </c>
      <c r="B497" s="17">
        <f>TITRES_STAT!D500</f>
        <v>13.3935</v>
      </c>
      <c r="C497" s="2">
        <f t="shared" si="63"/>
        <v>-0.11810000000000009</v>
      </c>
      <c r="D497" s="2">
        <f t="shared" si="64"/>
        <v>0</v>
      </c>
      <c r="E497" s="2">
        <f t="shared" si="65"/>
        <v>0.11810000000000009</v>
      </c>
      <c r="F497" s="2">
        <f t="shared" si="70"/>
        <v>5.4851277979145699E-2</v>
      </c>
      <c r="G497" s="2">
        <f t="shared" si="70"/>
        <v>1.9058521387051781E-2</v>
      </c>
      <c r="H497" s="2">
        <f t="shared" si="67"/>
        <v>2.878044779298107</v>
      </c>
      <c r="I497" s="2">
        <f t="shared" si="68"/>
        <v>74.213809873000187</v>
      </c>
    </row>
    <row r="498" spans="1:9" ht="13.5" x14ac:dyDescent="0.25">
      <c r="A498" s="3">
        <f>TITRES_STAT!B501</f>
        <v>42731</v>
      </c>
      <c r="B498" s="17">
        <f>TITRES_STAT!D501</f>
        <v>13.363899999999999</v>
      </c>
      <c r="C498" s="2">
        <f t="shared" si="63"/>
        <v>-2.9600000000000293E-2</v>
      </c>
      <c r="D498" s="2">
        <f t="shared" si="64"/>
        <v>0</v>
      </c>
      <c r="E498" s="2">
        <f t="shared" si="65"/>
        <v>2.9600000000000293E-2</v>
      </c>
      <c r="F498" s="2">
        <f t="shared" si="70"/>
        <v>5.0933329552063866E-2</v>
      </c>
      <c r="G498" s="2">
        <f t="shared" si="70"/>
        <v>1.9811484145119535E-2</v>
      </c>
      <c r="H498" s="2">
        <f t="shared" si="67"/>
        <v>2.5708992410147653</v>
      </c>
      <c r="I498" s="2">
        <f t="shared" si="68"/>
        <v>71.995849434389982</v>
      </c>
    </row>
    <row r="499" spans="1:9" ht="13.5" x14ac:dyDescent="0.25">
      <c r="A499" s="3">
        <f>TITRES_STAT!B502</f>
        <v>42732</v>
      </c>
      <c r="B499" s="17">
        <f>TITRES_STAT!D502</f>
        <v>13.437799999999999</v>
      </c>
      <c r="C499" s="2">
        <f t="shared" si="63"/>
        <v>7.3900000000000077E-2</v>
      </c>
      <c r="D499" s="2">
        <f t="shared" si="64"/>
        <v>7.3900000000000077E-2</v>
      </c>
      <c r="E499" s="2">
        <f t="shared" si="65"/>
        <v>0</v>
      </c>
      <c r="F499" s="2">
        <f t="shared" si="70"/>
        <v>5.2573806012630737E-2</v>
      </c>
      <c r="G499" s="2">
        <f t="shared" si="70"/>
        <v>1.8396378134753855E-2</v>
      </c>
      <c r="H499" s="2">
        <f t="shared" si="67"/>
        <v>2.8578346035032824</v>
      </c>
      <c r="I499" s="2">
        <f t="shared" si="68"/>
        <v>74.078722838664348</v>
      </c>
    </row>
    <row r="500" spans="1:9" ht="13.5" x14ac:dyDescent="0.25">
      <c r="A500" s="3">
        <f>TITRES_STAT!B503</f>
        <v>42733</v>
      </c>
      <c r="B500" s="17">
        <f>TITRES_STAT!D503</f>
        <v>13.548500000000001</v>
      </c>
      <c r="C500" s="2">
        <f t="shared" si="63"/>
        <v>0.11070000000000135</v>
      </c>
      <c r="D500" s="2">
        <f t="shared" si="64"/>
        <v>0.11070000000000135</v>
      </c>
      <c r="E500" s="2">
        <f t="shared" si="65"/>
        <v>0</v>
      </c>
      <c r="F500" s="2">
        <f t="shared" si="70"/>
        <v>5.6725677011728641E-2</v>
      </c>
      <c r="G500" s="2">
        <f t="shared" si="70"/>
        <v>1.708235112512858E-2</v>
      </c>
      <c r="H500" s="2">
        <f t="shared" si="67"/>
        <v>3.320718359914971</v>
      </c>
      <c r="I500" s="2">
        <f t="shared" si="68"/>
        <v>76.855700448393037</v>
      </c>
    </row>
    <row r="501" spans="1:9" ht="13.5" x14ac:dyDescent="0.25">
      <c r="A501" s="3">
        <f>TITRES_STAT!B504</f>
        <v>42734</v>
      </c>
      <c r="B501" s="17">
        <f>TITRES_STAT!D504</f>
        <v>13.5854</v>
      </c>
      <c r="C501" s="2">
        <f t="shared" si="63"/>
        <v>3.6899999999999267E-2</v>
      </c>
      <c r="D501" s="2">
        <f t="shared" si="64"/>
        <v>3.6899999999999267E-2</v>
      </c>
      <c r="E501" s="2">
        <f t="shared" si="65"/>
        <v>0</v>
      </c>
      <c r="F501" s="2">
        <f t="shared" si="70"/>
        <v>5.5309557225176546E-2</v>
      </c>
      <c r="G501" s="2">
        <f t="shared" si="70"/>
        <v>1.5862183187619398E-2</v>
      </c>
      <c r="H501" s="2">
        <f t="shared" si="67"/>
        <v>3.486881759652495</v>
      </c>
      <c r="I501" s="2">
        <f t="shared" si="68"/>
        <v>77.712806943291298</v>
      </c>
    </row>
    <row r="502" spans="1:9" ht="13.5" x14ac:dyDescent="0.25">
      <c r="A502" s="3">
        <f>TITRES_STAT!B505</f>
        <v>42737</v>
      </c>
      <c r="B502" s="17">
        <f>TITRES_STAT!D505</f>
        <v>13.5633</v>
      </c>
      <c r="C502" s="2">
        <f t="shared" si="63"/>
        <v>-2.2100000000000009E-2</v>
      </c>
      <c r="D502" s="2">
        <f t="shared" si="64"/>
        <v>0</v>
      </c>
      <c r="E502" s="2">
        <f t="shared" si="65"/>
        <v>2.2100000000000009E-2</v>
      </c>
      <c r="F502" s="2">
        <f t="shared" si="70"/>
        <v>5.135887456623537E-2</v>
      </c>
      <c r="G502" s="2">
        <f t="shared" si="70"/>
        <v>1.6307741531360869E-2</v>
      </c>
      <c r="H502" s="2">
        <f t="shared" si="67"/>
        <v>3.1493554436994753</v>
      </c>
      <c r="I502" s="2">
        <f t="shared" si="68"/>
        <v>75.899871351864192</v>
      </c>
    </row>
    <row r="503" spans="1:9" ht="13.5" x14ac:dyDescent="0.25">
      <c r="A503" s="3">
        <f>TITRES_STAT!B506</f>
        <v>42738</v>
      </c>
      <c r="B503" s="17">
        <f>TITRES_STAT!D506</f>
        <v>13.548500000000001</v>
      </c>
      <c r="C503" s="2">
        <f t="shared" si="63"/>
        <v>-1.4799999999999258E-2</v>
      </c>
      <c r="D503" s="2">
        <f t="shared" si="64"/>
        <v>0</v>
      </c>
      <c r="E503" s="2">
        <f t="shared" si="65"/>
        <v>1.4799999999999258E-2</v>
      </c>
      <c r="F503" s="2">
        <f t="shared" si="70"/>
        <v>4.7690383525789984E-2</v>
      </c>
      <c r="G503" s="2">
        <f t="shared" si="70"/>
        <v>1.6200045707692182E-2</v>
      </c>
      <c r="H503" s="2">
        <f t="shared" si="67"/>
        <v>2.9438425289840637</v>
      </c>
      <c r="I503" s="2">
        <f t="shared" si="68"/>
        <v>74.644018044564248</v>
      </c>
    </row>
    <row r="504" spans="1:9" ht="13.5" x14ac:dyDescent="0.25">
      <c r="A504" s="3">
        <f>TITRES_STAT!B507</f>
        <v>42739</v>
      </c>
      <c r="B504" s="17">
        <f>TITRES_STAT!D507</f>
        <v>13.504200000000001</v>
      </c>
      <c r="C504" s="2">
        <f t="shared" si="63"/>
        <v>-4.4299999999999784E-2</v>
      </c>
      <c r="D504" s="2">
        <f t="shared" si="64"/>
        <v>0</v>
      </c>
      <c r="E504" s="2">
        <f t="shared" si="65"/>
        <v>4.4299999999999784E-2</v>
      </c>
      <c r="F504" s="2">
        <f t="shared" si="70"/>
        <v>4.428392755966213E-2</v>
      </c>
      <c r="G504" s="2">
        <f t="shared" si="70"/>
        <v>1.8207185299999869E-2</v>
      </c>
      <c r="H504" s="2">
        <f t="shared" si="67"/>
        <v>2.4322225994845259</v>
      </c>
      <c r="I504" s="2">
        <f t="shared" si="68"/>
        <v>70.864360599741218</v>
      </c>
    </row>
    <row r="505" spans="1:9" ht="13.5" x14ac:dyDescent="0.25">
      <c r="A505" s="3">
        <f>TITRES_STAT!B508</f>
        <v>42740</v>
      </c>
      <c r="B505" s="17">
        <f>TITRES_STAT!D508</f>
        <v>13.430400000000001</v>
      </c>
      <c r="C505" s="2">
        <f t="shared" si="63"/>
        <v>-7.380000000000031E-2</v>
      </c>
      <c r="D505" s="2">
        <f t="shared" si="64"/>
        <v>0</v>
      </c>
      <c r="E505" s="2">
        <f t="shared" si="65"/>
        <v>7.380000000000031E-2</v>
      </c>
      <c r="F505" s="2">
        <f t="shared" si="70"/>
        <v>4.1120789876829121E-2</v>
      </c>
      <c r="G505" s="2">
        <f t="shared" si="70"/>
        <v>2.2178100635714185E-2</v>
      </c>
      <c r="H505" s="2">
        <f t="shared" si="67"/>
        <v>1.8541168404029535</v>
      </c>
      <c r="I505" s="2">
        <f t="shared" si="68"/>
        <v>64.962891993629228</v>
      </c>
    </row>
    <row r="506" spans="1:9" ht="13.5" x14ac:dyDescent="0.25">
      <c r="A506" s="3">
        <f>TITRES_STAT!B509</f>
        <v>42741</v>
      </c>
      <c r="B506" s="17">
        <f>TITRES_STAT!D509</f>
        <v>13.4009</v>
      </c>
      <c r="C506" s="2">
        <f t="shared" si="63"/>
        <v>-2.9500000000000526E-2</v>
      </c>
      <c r="D506" s="2">
        <f t="shared" si="64"/>
        <v>0</v>
      </c>
      <c r="E506" s="2">
        <f t="shared" si="65"/>
        <v>2.9500000000000526E-2</v>
      </c>
      <c r="F506" s="2">
        <f t="shared" si="70"/>
        <v>3.8183590599912755E-2</v>
      </c>
      <c r="G506" s="2">
        <f t="shared" si="70"/>
        <v>2.2701093447448924E-2</v>
      </c>
      <c r="H506" s="2">
        <f t="shared" si="67"/>
        <v>1.6820154803690175</v>
      </c>
      <c r="I506" s="2">
        <f t="shared" si="68"/>
        <v>62.714607454002824</v>
      </c>
    </row>
    <row r="507" spans="1:9" ht="13.5" x14ac:dyDescent="0.25">
      <c r="A507" s="3">
        <f>TITRES_STAT!B510</f>
        <v>42744</v>
      </c>
      <c r="B507" s="17">
        <f>TITRES_STAT!D510</f>
        <v>13.290100000000001</v>
      </c>
      <c r="C507" s="2">
        <f t="shared" si="63"/>
        <v>-0.11079999999999934</v>
      </c>
      <c r="D507" s="2">
        <f t="shared" si="64"/>
        <v>0</v>
      </c>
      <c r="E507" s="2">
        <f t="shared" si="65"/>
        <v>0.11079999999999934</v>
      </c>
      <c r="F507" s="2">
        <f t="shared" si="70"/>
        <v>3.545619127134756E-2</v>
      </c>
      <c r="G507" s="2">
        <f t="shared" si="70"/>
        <v>2.8993872486916813E-2</v>
      </c>
      <c r="H507" s="2">
        <f t="shared" si="67"/>
        <v>1.2228856730796067</v>
      </c>
      <c r="I507" s="2">
        <f t="shared" si="68"/>
        <v>55.013430870037034</v>
      </c>
    </row>
    <row r="508" spans="1:9" ht="13.5" x14ac:dyDescent="0.25">
      <c r="A508" s="3">
        <f>TITRES_STAT!B511</f>
        <v>42745</v>
      </c>
      <c r="B508" s="17">
        <f>TITRES_STAT!D511</f>
        <v>13.290100000000001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3.2923606180537017E-2</v>
      </c>
      <c r="G508" s="2">
        <f t="shared" si="70"/>
        <v>2.6922881594994182E-2</v>
      </c>
      <c r="H508" s="2">
        <f t="shared" si="67"/>
        <v>1.2228856730796067</v>
      </c>
      <c r="I508" s="2">
        <f t="shared" si="68"/>
        <v>55.013430870037034</v>
      </c>
    </row>
    <row r="509" spans="1:9" ht="13.5" x14ac:dyDescent="0.25">
      <c r="A509" s="3">
        <f>TITRES_STAT!B512</f>
        <v>42746</v>
      </c>
      <c r="B509" s="17">
        <f>TITRES_STAT!D512</f>
        <v>13.2753</v>
      </c>
      <c r="C509" s="2">
        <f t="shared" si="63"/>
        <v>-1.4800000000001035E-2</v>
      </c>
      <c r="D509" s="2">
        <f t="shared" si="64"/>
        <v>0</v>
      </c>
      <c r="E509" s="2">
        <f t="shared" si="65"/>
        <v>1.4800000000001035E-2</v>
      </c>
      <c r="F509" s="2">
        <f t="shared" ref="F509:G524" si="71">((F508*13)+D509)/14</f>
        <v>3.0571920024784371E-2</v>
      </c>
      <c r="G509" s="2">
        <f t="shared" si="71"/>
        <v>2.60569614810661E-2</v>
      </c>
      <c r="H509" s="2">
        <f t="shared" si="67"/>
        <v>1.173272641439755</v>
      </c>
      <c r="I509" s="2">
        <f t="shared" si="68"/>
        <v>53.98644509979578</v>
      </c>
    </row>
    <row r="510" spans="1:9" ht="13.5" x14ac:dyDescent="0.25">
      <c r="A510" s="3">
        <f>TITRES_STAT!B513</f>
        <v>42747</v>
      </c>
      <c r="B510" s="17">
        <f>TITRES_STAT!D513</f>
        <v>13.2089</v>
      </c>
      <c r="C510" s="2">
        <f t="shared" si="63"/>
        <v>-6.6399999999999793E-2</v>
      </c>
      <c r="D510" s="2">
        <f t="shared" si="64"/>
        <v>0</v>
      </c>
      <c r="E510" s="2">
        <f t="shared" si="65"/>
        <v>6.6399999999999793E-2</v>
      </c>
      <c r="F510" s="2">
        <f t="shared" si="71"/>
        <v>2.8388211451585488E-2</v>
      </c>
      <c r="G510" s="2">
        <f t="shared" si="71"/>
        <v>2.8938607089561363E-2</v>
      </c>
      <c r="H510" s="2">
        <f t="shared" si="67"/>
        <v>0.9809805760079443</v>
      </c>
      <c r="I510" s="2">
        <f t="shared" si="68"/>
        <v>49.519949255878529</v>
      </c>
    </row>
    <row r="511" spans="1:9" ht="13.5" x14ac:dyDescent="0.25">
      <c r="A511" s="3">
        <f>TITRES_STAT!B514</f>
        <v>42748</v>
      </c>
      <c r="B511" s="17">
        <f>TITRES_STAT!D514</f>
        <v>13.2753</v>
      </c>
      <c r="C511" s="2">
        <f t="shared" si="63"/>
        <v>6.6399999999999793E-2</v>
      </c>
      <c r="D511" s="2">
        <f t="shared" si="64"/>
        <v>6.6399999999999793E-2</v>
      </c>
      <c r="E511" s="2">
        <f t="shared" si="65"/>
        <v>0</v>
      </c>
      <c r="F511" s="2">
        <f t="shared" si="71"/>
        <v>3.1103339205043653E-2</v>
      </c>
      <c r="G511" s="2">
        <f t="shared" si="71"/>
        <v>2.6871563726021265E-2</v>
      </c>
      <c r="H511" s="2">
        <f t="shared" si="67"/>
        <v>1.1574815489775356</v>
      </c>
      <c r="I511" s="2">
        <f t="shared" si="68"/>
        <v>53.649661547561522</v>
      </c>
    </row>
    <row r="512" spans="1:9" ht="13.5" x14ac:dyDescent="0.25">
      <c r="A512" s="3">
        <f>TITRES_STAT!B515</f>
        <v>42751</v>
      </c>
      <c r="B512" s="17">
        <f>TITRES_STAT!D515</f>
        <v>13.2163</v>
      </c>
      <c r="C512" s="2">
        <f t="shared" si="63"/>
        <v>-5.8999999999999275E-2</v>
      </c>
      <c r="D512" s="2">
        <f t="shared" si="64"/>
        <v>0</v>
      </c>
      <c r="E512" s="2">
        <f t="shared" si="65"/>
        <v>5.8999999999999275E-2</v>
      </c>
      <c r="F512" s="2">
        <f t="shared" si="71"/>
        <v>2.8881672118969106E-2</v>
      </c>
      <c r="G512" s="2">
        <f t="shared" si="71"/>
        <v>2.9166452031305409E-2</v>
      </c>
      <c r="H512" s="2">
        <f t="shared" si="67"/>
        <v>0.99023604543910115</v>
      </c>
      <c r="I512" s="2">
        <f t="shared" si="68"/>
        <v>49.754703604547956</v>
      </c>
    </row>
    <row r="513" spans="1:9" ht="13.5" x14ac:dyDescent="0.25">
      <c r="A513" s="3">
        <f>TITRES_STAT!B516</f>
        <v>42752</v>
      </c>
      <c r="B513" s="17">
        <f>TITRES_STAT!D516</f>
        <v>13.1424</v>
      </c>
      <c r="C513" s="2">
        <f t="shared" si="63"/>
        <v>-7.3900000000000077E-2</v>
      </c>
      <c r="D513" s="2">
        <f t="shared" si="64"/>
        <v>0</v>
      </c>
      <c r="E513" s="2">
        <f t="shared" si="65"/>
        <v>7.3900000000000077E-2</v>
      </c>
      <c r="F513" s="2">
        <f t="shared" si="71"/>
        <v>2.6818695539042741E-2</v>
      </c>
      <c r="G513" s="2">
        <f t="shared" si="71"/>
        <v>3.2361705457640742E-2</v>
      </c>
      <c r="H513" s="2">
        <f t="shared" si="67"/>
        <v>0.82871700238872081</v>
      </c>
      <c r="I513" s="2">
        <f t="shared" si="68"/>
        <v>45.316853362561169</v>
      </c>
    </row>
    <row r="514" spans="1:9" ht="13.5" x14ac:dyDescent="0.25">
      <c r="A514" s="3">
        <f>TITRES_STAT!B517</f>
        <v>42753</v>
      </c>
      <c r="B514" s="17">
        <f>TITRES_STAT!D517</f>
        <v>13.1424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2.4903074429111115E-2</v>
      </c>
      <c r="G514" s="2">
        <f t="shared" si="71"/>
        <v>3.005015506780926E-2</v>
      </c>
      <c r="H514" s="2">
        <f t="shared" si="67"/>
        <v>0.8287170023887207</v>
      </c>
      <c r="I514" s="2">
        <f t="shared" si="68"/>
        <v>45.316853362561162</v>
      </c>
    </row>
    <row r="515" spans="1:9" ht="13.5" x14ac:dyDescent="0.25">
      <c r="A515" s="3">
        <f>TITRES_STAT!B518</f>
        <v>42754</v>
      </c>
      <c r="B515" s="17">
        <f>TITRES_STAT!D518</f>
        <v>13.363899999999999</v>
      </c>
      <c r="C515" s="2">
        <f t="shared" ref="C515:C578" si="72">B515-B514</f>
        <v>0.22149999999999892</v>
      </c>
      <c r="D515" s="2">
        <f t="shared" ref="D515:D578" si="73">IF(C515&gt;0,C515,0)</f>
        <v>0.22149999999999892</v>
      </c>
      <c r="E515" s="2">
        <f t="shared" ref="E515:E578" si="74">IF(C515&lt;0,-C515,0)</f>
        <v>0</v>
      </c>
      <c r="F515" s="2">
        <f t="shared" si="71"/>
        <v>3.8945711969888816E-2</v>
      </c>
      <c r="G515" s="2">
        <f t="shared" si="71"/>
        <v>2.79037154201086E-2</v>
      </c>
      <c r="H515" s="2">
        <f t="shared" si="67"/>
        <v>1.3957177882420233</v>
      </c>
      <c r="I515" s="2">
        <f t="shared" si="68"/>
        <v>58.258856493535504</v>
      </c>
    </row>
    <row r="516" spans="1:9" ht="13.5" x14ac:dyDescent="0.25">
      <c r="A516" s="3">
        <f>TITRES_STAT!B519</f>
        <v>42755</v>
      </c>
      <c r="B516" s="17">
        <f>TITRES_STAT!D519</f>
        <v>13.363899999999999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3.6163875400611042E-2</v>
      </c>
      <c r="G516" s="2">
        <f t="shared" si="71"/>
        <v>2.5910592890100843E-2</v>
      </c>
      <c r="H516" s="2">
        <f t="shared" si="67"/>
        <v>1.3957177882420233</v>
      </c>
      <c r="I516" s="2">
        <f t="shared" si="68"/>
        <v>58.258856493535504</v>
      </c>
    </row>
    <row r="517" spans="1:9" ht="13.5" x14ac:dyDescent="0.25">
      <c r="A517" s="3">
        <f>TITRES_STAT!B520</f>
        <v>42758</v>
      </c>
      <c r="B517" s="17">
        <f>TITRES_STAT!D520</f>
        <v>13.363899999999999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3.3580741443424537E-2</v>
      </c>
      <c r="G517" s="2">
        <f t="shared" si="71"/>
        <v>2.4059836255093642E-2</v>
      </c>
      <c r="H517" s="2">
        <f t="shared" si="67"/>
        <v>1.3957177882420231</v>
      </c>
      <c r="I517" s="2">
        <f t="shared" si="68"/>
        <v>58.258856493535504</v>
      </c>
    </row>
    <row r="518" spans="1:9" ht="13.5" x14ac:dyDescent="0.25">
      <c r="A518" s="3">
        <f>TITRES_STAT!B521</f>
        <v>42759</v>
      </c>
      <c r="B518" s="17">
        <f>TITRES_STAT!D521</f>
        <v>13.4009</v>
      </c>
      <c r="C518" s="2">
        <f t="shared" si="72"/>
        <v>3.700000000000081E-2</v>
      </c>
      <c r="D518" s="2">
        <f t="shared" si="73"/>
        <v>3.700000000000081E-2</v>
      </c>
      <c r="E518" s="2">
        <f t="shared" si="74"/>
        <v>0</v>
      </c>
      <c r="F518" s="2">
        <f t="shared" si="71"/>
        <v>3.3824974197465697E-2</v>
      </c>
      <c r="G518" s="2">
        <f t="shared" si="71"/>
        <v>2.2341276522586957E-2</v>
      </c>
      <c r="H518" s="2">
        <f t="shared" si="67"/>
        <v>1.5140126018882027</v>
      </c>
      <c r="I518" s="2">
        <f t="shared" si="68"/>
        <v>60.222951975303197</v>
      </c>
    </row>
    <row r="519" spans="1:9" ht="13.5" x14ac:dyDescent="0.25">
      <c r="A519" s="3">
        <f>TITRES_STAT!B522</f>
        <v>42760</v>
      </c>
      <c r="B519" s="17">
        <f>TITRES_STAT!D522</f>
        <v>13.3935</v>
      </c>
      <c r="C519" s="2">
        <f t="shared" si="72"/>
        <v>-7.4000000000005173E-3</v>
      </c>
      <c r="D519" s="2">
        <f t="shared" si="73"/>
        <v>0</v>
      </c>
      <c r="E519" s="2">
        <f t="shared" si="74"/>
        <v>7.4000000000005173E-3</v>
      </c>
      <c r="F519" s="2">
        <f t="shared" si="71"/>
        <v>3.140890461193243E-2</v>
      </c>
      <c r="G519" s="2">
        <f t="shared" si="71"/>
        <v>2.1274042485259353E-2</v>
      </c>
      <c r="H519" s="2">
        <f t="shared" si="67"/>
        <v>1.4763956889573506</v>
      </c>
      <c r="I519" s="2">
        <f t="shared" si="68"/>
        <v>59.618731188268427</v>
      </c>
    </row>
    <row r="520" spans="1:9" ht="13.5" x14ac:dyDescent="0.25">
      <c r="A520" s="3">
        <f>TITRES_STAT!B523</f>
        <v>42761</v>
      </c>
      <c r="B520" s="17">
        <f>TITRES_STAT!D523</f>
        <v>13.408200000000001</v>
      </c>
      <c r="C520" s="2">
        <f t="shared" si="72"/>
        <v>1.4700000000001268E-2</v>
      </c>
      <c r="D520" s="2">
        <f t="shared" si="73"/>
        <v>1.4700000000001268E-2</v>
      </c>
      <c r="E520" s="2">
        <f t="shared" si="74"/>
        <v>0</v>
      </c>
      <c r="F520" s="2">
        <f t="shared" si="71"/>
        <v>3.0215411425365917E-2</v>
      </c>
      <c r="G520" s="2">
        <f t="shared" si="71"/>
        <v>1.9754468022026541E-2</v>
      </c>
      <c r="H520" s="2">
        <f t="shared" si="67"/>
        <v>1.5295482212770934</v>
      </c>
      <c r="I520" s="2">
        <f t="shared" si="68"/>
        <v>60.467248989816461</v>
      </c>
    </row>
    <row r="521" spans="1:9" ht="13.5" x14ac:dyDescent="0.25">
      <c r="A521" s="3">
        <f>TITRES_STAT!B524</f>
        <v>42762</v>
      </c>
      <c r="B521" s="17">
        <f>TITRES_STAT!D524</f>
        <v>13.504200000000001</v>
      </c>
      <c r="C521" s="2">
        <f t="shared" si="72"/>
        <v>9.6000000000000085E-2</v>
      </c>
      <c r="D521" s="2">
        <f t="shared" si="73"/>
        <v>9.6000000000000085E-2</v>
      </c>
      <c r="E521" s="2">
        <f t="shared" si="74"/>
        <v>0</v>
      </c>
      <c r="F521" s="2">
        <f t="shared" si="71"/>
        <v>3.4914310609268355E-2</v>
      </c>
      <c r="G521" s="2">
        <f t="shared" si="71"/>
        <v>1.8343434591881789E-2</v>
      </c>
      <c r="H521" s="2">
        <f t="shared" si="67"/>
        <v>1.9033682288005269</v>
      </c>
      <c r="I521" s="2">
        <f t="shared" si="68"/>
        <v>65.557245199547708</v>
      </c>
    </row>
    <row r="522" spans="1:9" ht="13.5" x14ac:dyDescent="0.25">
      <c r="A522" s="3">
        <f>TITRES_STAT!B525</f>
        <v>42765</v>
      </c>
      <c r="B522" s="17">
        <f>TITRES_STAT!D525</f>
        <v>13.615</v>
      </c>
      <c r="C522" s="2">
        <f t="shared" si="72"/>
        <v>0.11079999999999934</v>
      </c>
      <c r="D522" s="2">
        <f t="shared" si="73"/>
        <v>0.11079999999999934</v>
      </c>
      <c r="E522" s="2">
        <f t="shared" si="74"/>
        <v>0</v>
      </c>
      <c r="F522" s="2">
        <f t="shared" si="71"/>
        <v>4.0334716994320563E-2</v>
      </c>
      <c r="G522" s="2">
        <f t="shared" si="71"/>
        <v>1.7033189263890233E-2</v>
      </c>
      <c r="H522" s="2">
        <f t="shared" si="67"/>
        <v>2.3680073278953553</v>
      </c>
      <c r="I522" s="2">
        <f t="shared" si="68"/>
        <v>70.308853198817317</v>
      </c>
    </row>
    <row r="523" spans="1:9" ht="13.5" x14ac:dyDescent="0.25">
      <c r="A523" s="3">
        <f>TITRES_STAT!B526</f>
        <v>42766</v>
      </c>
      <c r="B523" s="17">
        <f>TITRES_STAT!D526</f>
        <v>13.4009</v>
      </c>
      <c r="C523" s="2">
        <f t="shared" si="72"/>
        <v>-0.21410000000000018</v>
      </c>
      <c r="D523" s="2">
        <f t="shared" si="73"/>
        <v>0</v>
      </c>
      <c r="E523" s="2">
        <f t="shared" si="74"/>
        <v>0.21410000000000018</v>
      </c>
      <c r="F523" s="2">
        <f t="shared" si="71"/>
        <v>3.7453665780440522E-2</v>
      </c>
      <c r="G523" s="2">
        <f t="shared" si="71"/>
        <v>3.1109390030755229E-2</v>
      </c>
      <c r="H523" s="2">
        <f t="shared" si="67"/>
        <v>1.2039344308394746</v>
      </c>
      <c r="I523" s="2">
        <f t="shared" si="68"/>
        <v>54.626599321328186</v>
      </c>
    </row>
    <row r="524" spans="1:9" ht="13.5" x14ac:dyDescent="0.25">
      <c r="A524" s="3">
        <f>TITRES_STAT!B527</f>
        <v>42767</v>
      </c>
      <c r="B524" s="17">
        <f>TITRES_STAT!D527</f>
        <v>13.290100000000001</v>
      </c>
      <c r="C524" s="2">
        <f t="shared" si="72"/>
        <v>-0.11079999999999934</v>
      </c>
      <c r="D524" s="2">
        <f t="shared" si="73"/>
        <v>0</v>
      </c>
      <c r="E524" s="2">
        <f t="shared" si="74"/>
        <v>0.11079999999999934</v>
      </c>
      <c r="F524" s="2">
        <f t="shared" si="71"/>
        <v>3.4778403938980483E-2</v>
      </c>
      <c r="G524" s="2">
        <f t="shared" si="71"/>
        <v>3.6801576457129816E-2</v>
      </c>
      <c r="H524" s="2">
        <f t="shared" si="67"/>
        <v>0.94502484097369777</v>
      </c>
      <c r="I524" s="2">
        <f t="shared" si="68"/>
        <v>48.586774886669801</v>
      </c>
    </row>
    <row r="525" spans="1:9" ht="13.5" x14ac:dyDescent="0.25">
      <c r="A525" s="3">
        <f>TITRES_STAT!B528</f>
        <v>42768</v>
      </c>
      <c r="B525" s="17">
        <f>TITRES_STAT!D528</f>
        <v>13.437799999999999</v>
      </c>
      <c r="C525" s="2">
        <f t="shared" si="72"/>
        <v>0.14769999999999861</v>
      </c>
      <c r="D525" s="2">
        <f t="shared" si="73"/>
        <v>0.14769999999999861</v>
      </c>
      <c r="E525" s="2">
        <f t="shared" si="74"/>
        <v>0</v>
      </c>
      <c r="F525" s="2">
        <f t="shared" ref="F525:G540" si="75">((F524*13)+D525)/14</f>
        <v>4.2844232229053203E-2</v>
      </c>
      <c r="G525" s="2">
        <f t="shared" si="75"/>
        <v>3.4172892424477685E-2</v>
      </c>
      <c r="H525" s="2">
        <f t="shared" si="67"/>
        <v>1.2537490738818564</v>
      </c>
      <c r="I525" s="2">
        <f t="shared" si="68"/>
        <v>55.629488145386098</v>
      </c>
    </row>
    <row r="526" spans="1:9" ht="13.5" x14ac:dyDescent="0.25">
      <c r="A526" s="3">
        <f>TITRES_STAT!B529</f>
        <v>42769</v>
      </c>
      <c r="B526" s="17">
        <f>TITRES_STAT!D529</f>
        <v>13.5854</v>
      </c>
      <c r="C526" s="2">
        <f t="shared" si="72"/>
        <v>0.14760000000000062</v>
      </c>
      <c r="D526" s="2">
        <f t="shared" si="73"/>
        <v>0.14760000000000062</v>
      </c>
      <c r="E526" s="2">
        <f t="shared" si="74"/>
        <v>0</v>
      </c>
      <c r="F526" s="2">
        <f t="shared" si="75"/>
        <v>5.0326787069835163E-2</v>
      </c>
      <c r="G526" s="2">
        <f t="shared" si="75"/>
        <v>3.1731971537014993E-2</v>
      </c>
      <c r="H526" s="2">
        <f t="shared" si="67"/>
        <v>1.5859962250101456</v>
      </c>
      <c r="I526" s="2">
        <f t="shared" si="68"/>
        <v>61.330183303106843</v>
      </c>
    </row>
    <row r="527" spans="1:9" ht="13.5" x14ac:dyDescent="0.25">
      <c r="A527" s="3">
        <f>TITRES_STAT!B530</f>
        <v>42772</v>
      </c>
      <c r="B527" s="17">
        <f>TITRES_STAT!D530</f>
        <v>13.7331</v>
      </c>
      <c r="C527" s="2">
        <f t="shared" si="72"/>
        <v>0.14770000000000039</v>
      </c>
      <c r="D527" s="2">
        <f t="shared" si="73"/>
        <v>0.14770000000000039</v>
      </c>
      <c r="E527" s="2">
        <f t="shared" si="74"/>
        <v>0</v>
      </c>
      <c r="F527" s="2">
        <f t="shared" si="75"/>
        <v>5.7282016564846959E-2</v>
      </c>
      <c r="G527" s="2">
        <f t="shared" si="75"/>
        <v>2.946540214151392E-2</v>
      </c>
      <c r="H527" s="2">
        <f t="shared" si="67"/>
        <v>1.9440432643592569</v>
      </c>
      <c r="I527" s="2">
        <f t="shared" si="68"/>
        <v>66.0331078654294</v>
      </c>
    </row>
    <row r="528" spans="1:9" ht="13.5" x14ac:dyDescent="0.25">
      <c r="A528" s="3">
        <f>TITRES_STAT!B531</f>
        <v>42773</v>
      </c>
      <c r="B528" s="17">
        <f>TITRES_STAT!D531</f>
        <v>13.7331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5.3190443953072174E-2</v>
      </c>
      <c r="G528" s="2">
        <f t="shared" si="75"/>
        <v>2.736073055997721E-2</v>
      </c>
      <c r="H528" s="2">
        <f t="shared" si="67"/>
        <v>1.9440432643592569</v>
      </c>
      <c r="I528" s="2">
        <f t="shared" si="68"/>
        <v>66.0331078654294</v>
      </c>
    </row>
    <row r="529" spans="1:9" ht="13.5" x14ac:dyDescent="0.25">
      <c r="A529" s="3">
        <f>TITRES_STAT!B532</f>
        <v>42774</v>
      </c>
      <c r="B529" s="17">
        <f>TITRES_STAT!D532</f>
        <v>13.7331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4.9391126527852727E-2</v>
      </c>
      <c r="G529" s="2">
        <f t="shared" si="75"/>
        <v>2.540639266283598E-2</v>
      </c>
      <c r="H529" s="2">
        <f t="shared" ref="H529:H592" si="76">F529/G529</f>
        <v>1.9440432643592567</v>
      </c>
      <c r="I529" s="2">
        <f t="shared" ref="I529:I592" si="77">IF(G529=0,100,100-(100/(1+H529)))</f>
        <v>66.0331078654294</v>
      </c>
    </row>
    <row r="530" spans="1:9" ht="13.5" x14ac:dyDescent="0.25">
      <c r="A530" s="3">
        <f>TITRES_STAT!B533</f>
        <v>42775</v>
      </c>
      <c r="B530" s="17">
        <f>TITRES_STAT!D533</f>
        <v>13.880800000000001</v>
      </c>
      <c r="C530" s="2">
        <f t="shared" si="72"/>
        <v>0.14770000000000039</v>
      </c>
      <c r="D530" s="2">
        <f t="shared" si="73"/>
        <v>0.14770000000000039</v>
      </c>
      <c r="E530" s="2">
        <f t="shared" si="74"/>
        <v>0</v>
      </c>
      <c r="F530" s="2">
        <f t="shared" si="75"/>
        <v>5.6413188918720422E-2</v>
      </c>
      <c r="G530" s="2">
        <f t="shared" si="75"/>
        <v>2.3591650329776264E-2</v>
      </c>
      <c r="H530" s="2">
        <f t="shared" si="76"/>
        <v>2.391235379049272</v>
      </c>
      <c r="I530" s="2">
        <f t="shared" si="77"/>
        <v>70.512220821417927</v>
      </c>
    </row>
    <row r="531" spans="1:9" ht="13.5" x14ac:dyDescent="0.25">
      <c r="A531" s="3">
        <f>TITRES_STAT!B534</f>
        <v>42776</v>
      </c>
      <c r="B531" s="17">
        <f>TITRES_STAT!D534</f>
        <v>13.954599999999999</v>
      </c>
      <c r="C531" s="2">
        <f t="shared" si="72"/>
        <v>7.3799999999998533E-2</v>
      </c>
      <c r="D531" s="2">
        <f t="shared" si="73"/>
        <v>7.3799999999998533E-2</v>
      </c>
      <c r="E531" s="2">
        <f t="shared" si="74"/>
        <v>0</v>
      </c>
      <c r="F531" s="2">
        <f t="shared" si="75"/>
        <v>5.7655103995954575E-2</v>
      </c>
      <c r="G531" s="2">
        <f t="shared" si="75"/>
        <v>2.1906532449077958E-2</v>
      </c>
      <c r="H531" s="2">
        <f t="shared" si="76"/>
        <v>2.6318681028124682</v>
      </c>
      <c r="I531" s="2">
        <f t="shared" si="77"/>
        <v>72.465960445380333</v>
      </c>
    </row>
    <row r="532" spans="1:9" ht="13.5" x14ac:dyDescent="0.25">
      <c r="A532" s="3">
        <f>TITRES_STAT!B535</f>
        <v>42779</v>
      </c>
      <c r="B532" s="17">
        <f>TITRES_STAT!D535</f>
        <v>14.0358</v>
      </c>
      <c r="C532" s="2">
        <f t="shared" si="72"/>
        <v>8.1200000000000827E-2</v>
      </c>
      <c r="D532" s="2">
        <f t="shared" si="73"/>
        <v>8.1200000000000827E-2</v>
      </c>
      <c r="E532" s="2">
        <f t="shared" si="74"/>
        <v>0</v>
      </c>
      <c r="F532" s="2">
        <f t="shared" si="75"/>
        <v>5.9336882281957881E-2</v>
      </c>
      <c r="G532" s="2">
        <f t="shared" si="75"/>
        <v>2.0341780131286676E-2</v>
      </c>
      <c r="H532" s="2">
        <f t="shared" si="76"/>
        <v>2.9169955578614668</v>
      </c>
      <c r="I532" s="2">
        <f t="shared" si="77"/>
        <v>74.470228897937204</v>
      </c>
    </row>
    <row r="533" spans="1:9" ht="13.5" x14ac:dyDescent="0.25">
      <c r="A533" s="3">
        <f>TITRES_STAT!B536</f>
        <v>42780</v>
      </c>
      <c r="B533" s="17">
        <f>TITRES_STAT!D536</f>
        <v>14.1761</v>
      </c>
      <c r="C533" s="2">
        <f t="shared" si="72"/>
        <v>0.14029999999999987</v>
      </c>
      <c r="D533" s="2">
        <f t="shared" si="73"/>
        <v>0.14029999999999987</v>
      </c>
      <c r="E533" s="2">
        <f t="shared" si="74"/>
        <v>0</v>
      </c>
      <c r="F533" s="2">
        <f t="shared" si="75"/>
        <v>6.5119962118960886E-2</v>
      </c>
      <c r="G533" s="2">
        <f t="shared" si="75"/>
        <v>1.888879583619477E-2</v>
      </c>
      <c r="H533" s="2">
        <f t="shared" si="76"/>
        <v>3.4475443900017075</v>
      </c>
      <c r="I533" s="2">
        <f t="shared" si="77"/>
        <v>77.515682536006892</v>
      </c>
    </row>
    <row r="534" spans="1:9" ht="13.5" x14ac:dyDescent="0.25">
      <c r="A534" s="3">
        <f>TITRES_STAT!B537</f>
        <v>42781</v>
      </c>
      <c r="B534" s="17">
        <f>TITRES_STAT!D537</f>
        <v>14.117100000000001</v>
      </c>
      <c r="C534" s="2">
        <f t="shared" si="72"/>
        <v>-5.8999999999999275E-2</v>
      </c>
      <c r="D534" s="2">
        <f t="shared" si="73"/>
        <v>0</v>
      </c>
      <c r="E534" s="2">
        <f t="shared" si="74"/>
        <v>5.8999999999999275E-2</v>
      </c>
      <c r="F534" s="2">
        <f t="shared" si="75"/>
        <v>6.0468536253320826E-2</v>
      </c>
      <c r="G534" s="2">
        <f t="shared" si="75"/>
        <v>2.1753881847895094E-2</v>
      </c>
      <c r="H534" s="2">
        <f t="shared" si="76"/>
        <v>2.7796664832567233</v>
      </c>
      <c r="I534" s="2">
        <f t="shared" si="77"/>
        <v>73.54263916062888</v>
      </c>
    </row>
    <row r="535" spans="1:9" ht="13.5" x14ac:dyDescent="0.25">
      <c r="A535" s="3">
        <f>TITRES_STAT!B538</f>
        <v>42782</v>
      </c>
      <c r="B535" s="17">
        <f>TITRES_STAT!D538</f>
        <v>14.1023</v>
      </c>
      <c r="C535" s="2">
        <f t="shared" si="72"/>
        <v>-1.4800000000001035E-2</v>
      </c>
      <c r="D535" s="2">
        <f t="shared" si="73"/>
        <v>0</v>
      </c>
      <c r="E535" s="2">
        <f t="shared" si="74"/>
        <v>1.4800000000001035E-2</v>
      </c>
      <c r="F535" s="2">
        <f t="shared" si="75"/>
        <v>5.6149355092369339E-2</v>
      </c>
      <c r="G535" s="2">
        <f t="shared" si="75"/>
        <v>2.1257176001616945E-2</v>
      </c>
      <c r="H535" s="2">
        <f t="shared" si="76"/>
        <v>2.6414305968063814</v>
      </c>
      <c r="I535" s="2">
        <f t="shared" si="77"/>
        <v>72.53826556856464</v>
      </c>
    </row>
    <row r="536" spans="1:9" ht="13.5" x14ac:dyDescent="0.25">
      <c r="A536" s="3">
        <f>TITRES_STAT!B539</f>
        <v>42783</v>
      </c>
      <c r="B536" s="17">
        <f>TITRES_STAT!D539</f>
        <v>13.954599999999999</v>
      </c>
      <c r="C536" s="2">
        <f t="shared" si="72"/>
        <v>-0.14770000000000039</v>
      </c>
      <c r="D536" s="2">
        <f t="shared" si="73"/>
        <v>0</v>
      </c>
      <c r="E536" s="2">
        <f t="shared" si="74"/>
        <v>0.14770000000000039</v>
      </c>
      <c r="F536" s="2">
        <f t="shared" si="75"/>
        <v>5.2138686871485818E-2</v>
      </c>
      <c r="G536" s="2">
        <f t="shared" si="75"/>
        <v>3.028880628721576E-2</v>
      </c>
      <c r="H536" s="2">
        <f t="shared" si="76"/>
        <v>1.7213846718512777</v>
      </c>
      <c r="I536" s="2">
        <f t="shared" si="77"/>
        <v>63.254000423257715</v>
      </c>
    </row>
    <row r="537" spans="1:9" ht="13.5" x14ac:dyDescent="0.25">
      <c r="A537" s="3">
        <f>TITRES_STAT!B540</f>
        <v>42786</v>
      </c>
      <c r="B537" s="17">
        <f>TITRES_STAT!D540</f>
        <v>13.9915</v>
      </c>
      <c r="C537" s="2">
        <f t="shared" si="72"/>
        <v>3.6900000000001043E-2</v>
      </c>
      <c r="D537" s="2">
        <f t="shared" si="73"/>
        <v>3.6900000000001043E-2</v>
      </c>
      <c r="E537" s="2">
        <f t="shared" si="74"/>
        <v>0</v>
      </c>
      <c r="F537" s="2">
        <f t="shared" si="75"/>
        <v>5.1050209237808335E-2</v>
      </c>
      <c r="G537" s="2">
        <f t="shared" si="75"/>
        <v>2.8125320123843205E-2</v>
      </c>
      <c r="H537" s="2">
        <f t="shared" si="76"/>
        <v>1.8150978909047362</v>
      </c>
      <c r="I537" s="2">
        <f t="shared" si="77"/>
        <v>64.477256608699577</v>
      </c>
    </row>
    <row r="538" spans="1:9" ht="13.5" x14ac:dyDescent="0.25">
      <c r="A538" s="3">
        <f>TITRES_STAT!B541</f>
        <v>42787</v>
      </c>
      <c r="B538" s="17">
        <f>TITRES_STAT!D541</f>
        <v>13.954599999999999</v>
      </c>
      <c r="C538" s="2">
        <f t="shared" si="72"/>
        <v>-3.6900000000001043E-2</v>
      </c>
      <c r="D538" s="2">
        <f t="shared" si="73"/>
        <v>0</v>
      </c>
      <c r="E538" s="2">
        <f t="shared" si="74"/>
        <v>3.6900000000001043E-2</v>
      </c>
      <c r="F538" s="2">
        <f t="shared" si="75"/>
        <v>4.7403765720822021E-2</v>
      </c>
      <c r="G538" s="2">
        <f t="shared" si="75"/>
        <v>2.8752082972140193E-2</v>
      </c>
      <c r="H538" s="2">
        <f t="shared" si="76"/>
        <v>1.64870718294583</v>
      </c>
      <c r="I538" s="2">
        <f t="shared" si="77"/>
        <v>62.245732316555149</v>
      </c>
    </row>
    <row r="539" spans="1:9" ht="13.5" x14ac:dyDescent="0.25">
      <c r="A539" s="3">
        <f>TITRES_STAT!B542</f>
        <v>42788</v>
      </c>
      <c r="B539" s="17">
        <f>TITRES_STAT!D542</f>
        <v>13.954599999999999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4.4017782455049018E-2</v>
      </c>
      <c r="G539" s="2">
        <f t="shared" si="75"/>
        <v>2.6698362759844465E-2</v>
      </c>
      <c r="H539" s="2">
        <f t="shared" si="76"/>
        <v>1.6487071829458297</v>
      </c>
      <c r="I539" s="2">
        <f t="shared" si="77"/>
        <v>62.245732316555149</v>
      </c>
    </row>
    <row r="540" spans="1:9" ht="13.5" x14ac:dyDescent="0.25">
      <c r="A540" s="3">
        <f>TITRES_STAT!B543</f>
        <v>42789</v>
      </c>
      <c r="B540" s="17">
        <f>TITRES_STAT!D543</f>
        <v>13.9472</v>
      </c>
      <c r="C540" s="2">
        <f t="shared" si="72"/>
        <v>-7.3999999999987409E-3</v>
      </c>
      <c r="D540" s="2">
        <f t="shared" si="73"/>
        <v>0</v>
      </c>
      <c r="E540" s="2">
        <f t="shared" si="74"/>
        <v>7.3999999999987409E-3</v>
      </c>
      <c r="F540" s="2">
        <f t="shared" si="75"/>
        <v>4.0873655136831229E-2</v>
      </c>
      <c r="G540" s="2">
        <f t="shared" si="75"/>
        <v>2.5319908276998343E-2</v>
      </c>
      <c r="H540" s="2">
        <f t="shared" si="76"/>
        <v>1.6142892260775903</v>
      </c>
      <c r="I540" s="2">
        <f t="shared" si="77"/>
        <v>61.74868526309259</v>
      </c>
    </row>
    <row r="541" spans="1:9" ht="13.5" x14ac:dyDescent="0.25">
      <c r="A541" s="3">
        <f>TITRES_STAT!B544</f>
        <v>42790</v>
      </c>
      <c r="B541" s="17">
        <f>TITRES_STAT!D544</f>
        <v>13.9472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3.795410834134328E-2</v>
      </c>
      <c r="G541" s="2">
        <f t="shared" si="78"/>
        <v>2.3511343400069891E-2</v>
      </c>
      <c r="H541" s="2">
        <f t="shared" si="76"/>
        <v>1.6142892260775901</v>
      </c>
      <c r="I541" s="2">
        <f t="shared" si="77"/>
        <v>61.748685263092582</v>
      </c>
    </row>
    <row r="542" spans="1:9" ht="13.5" x14ac:dyDescent="0.25">
      <c r="A542" s="3">
        <f>TITRES_STAT!B545</f>
        <v>42793</v>
      </c>
      <c r="B542" s="17">
        <f>TITRES_STAT!D545</f>
        <v>14.1023</v>
      </c>
      <c r="C542" s="2">
        <f t="shared" si="72"/>
        <v>0.15509999999999913</v>
      </c>
      <c r="D542" s="2">
        <f t="shared" si="73"/>
        <v>0.15509999999999913</v>
      </c>
      <c r="E542" s="2">
        <f t="shared" si="74"/>
        <v>0</v>
      </c>
      <c r="F542" s="2">
        <f t="shared" si="78"/>
        <v>4.632167203124727E-2</v>
      </c>
      <c r="G542" s="2">
        <f t="shared" si="78"/>
        <v>2.1831961728636329E-2</v>
      </c>
      <c r="H542" s="2">
        <f t="shared" si="76"/>
        <v>2.1217365900054928</v>
      </c>
      <c r="I542" s="2">
        <f t="shared" si="77"/>
        <v>67.966547747763684</v>
      </c>
    </row>
    <row r="543" spans="1:9" ht="13.5" x14ac:dyDescent="0.25">
      <c r="A543" s="3">
        <f>TITRES_STAT!B546</f>
        <v>42794</v>
      </c>
      <c r="B543" s="17">
        <f>TITRES_STAT!D546</f>
        <v>14.242599999999999</v>
      </c>
      <c r="C543" s="2">
        <f t="shared" si="72"/>
        <v>0.14029999999999987</v>
      </c>
      <c r="D543" s="2">
        <f t="shared" si="73"/>
        <v>0.14029999999999987</v>
      </c>
      <c r="E543" s="2">
        <f t="shared" si="74"/>
        <v>0</v>
      </c>
      <c r="F543" s="2">
        <f t="shared" si="78"/>
        <v>5.3034409743301029E-2</v>
      </c>
      <c r="G543" s="2">
        <f t="shared" si="78"/>
        <v>2.0272535890876592E-2</v>
      </c>
      <c r="H543" s="2">
        <f t="shared" si="76"/>
        <v>2.6160718140431816</v>
      </c>
      <c r="I543" s="2">
        <f t="shared" si="77"/>
        <v>72.345681960284807</v>
      </c>
    </row>
    <row r="544" spans="1:9" ht="13.5" x14ac:dyDescent="0.25">
      <c r="A544" s="3">
        <f>TITRES_STAT!B547</f>
        <v>42795</v>
      </c>
      <c r="B544" s="17">
        <f>TITRES_STAT!D547</f>
        <v>14.1023</v>
      </c>
      <c r="C544" s="2">
        <f t="shared" si="72"/>
        <v>-0.14029999999999987</v>
      </c>
      <c r="D544" s="2">
        <f t="shared" si="73"/>
        <v>0</v>
      </c>
      <c r="E544" s="2">
        <f t="shared" si="74"/>
        <v>0.14029999999999987</v>
      </c>
      <c r="F544" s="2">
        <f t="shared" si="78"/>
        <v>4.9246237618779533E-2</v>
      </c>
      <c r="G544" s="2">
        <f t="shared" si="78"/>
        <v>2.8845926184385397E-2</v>
      </c>
      <c r="H544" s="2">
        <f t="shared" si="76"/>
        <v>1.7072163779382143</v>
      </c>
      <c r="I544" s="2">
        <f t="shared" si="77"/>
        <v>63.061689189336654</v>
      </c>
    </row>
    <row r="545" spans="1:9" ht="13.5" x14ac:dyDescent="0.25">
      <c r="A545" s="3">
        <f>TITRES_STAT!B548</f>
        <v>42796</v>
      </c>
      <c r="B545" s="17">
        <f>TITRES_STAT!D548</f>
        <v>14.1761</v>
      </c>
      <c r="C545" s="2">
        <f t="shared" si="72"/>
        <v>7.380000000000031E-2</v>
      </c>
      <c r="D545" s="2">
        <f t="shared" si="73"/>
        <v>7.380000000000031E-2</v>
      </c>
      <c r="E545" s="2">
        <f t="shared" si="74"/>
        <v>0</v>
      </c>
      <c r="F545" s="2">
        <f t="shared" si="78"/>
        <v>5.1000077788866734E-2</v>
      </c>
      <c r="G545" s="2">
        <f t="shared" si="78"/>
        <v>2.6785502885500724E-2</v>
      </c>
      <c r="H545" s="2">
        <f t="shared" si="76"/>
        <v>1.9040179311501229</v>
      </c>
      <c r="I545" s="2">
        <f t="shared" si="77"/>
        <v>65.564950915989883</v>
      </c>
    </row>
    <row r="546" spans="1:9" ht="13.5" x14ac:dyDescent="0.25">
      <c r="A546" s="3">
        <f>TITRES_STAT!B549</f>
        <v>42797</v>
      </c>
      <c r="B546" s="17">
        <f>TITRES_STAT!D549</f>
        <v>14.028499999999999</v>
      </c>
      <c r="C546" s="2">
        <f t="shared" si="72"/>
        <v>-0.14760000000000062</v>
      </c>
      <c r="D546" s="2">
        <f t="shared" si="73"/>
        <v>0</v>
      </c>
      <c r="E546" s="2">
        <f t="shared" si="74"/>
        <v>0.14760000000000062</v>
      </c>
      <c r="F546" s="2">
        <f t="shared" si="78"/>
        <v>4.7357215089661966E-2</v>
      </c>
      <c r="G546" s="2">
        <f t="shared" si="78"/>
        <v>3.5415109822250719E-2</v>
      </c>
      <c r="H546" s="2">
        <f t="shared" si="76"/>
        <v>1.3372036773950147</v>
      </c>
      <c r="I546" s="2">
        <f t="shared" si="77"/>
        <v>57.213827375345666</v>
      </c>
    </row>
    <row r="547" spans="1:9" ht="13.5" x14ac:dyDescent="0.25">
      <c r="A547" s="3">
        <f>TITRES_STAT!B550</f>
        <v>42800</v>
      </c>
      <c r="B547" s="17">
        <f>TITRES_STAT!D550</f>
        <v>14.028499999999999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4.397455686897183E-2</v>
      </c>
      <c r="G547" s="2">
        <f t="shared" si="78"/>
        <v>3.2885459120661382E-2</v>
      </c>
      <c r="H547" s="2">
        <f t="shared" si="76"/>
        <v>1.3372036773950149</v>
      </c>
      <c r="I547" s="2">
        <f t="shared" si="77"/>
        <v>57.21382737534568</v>
      </c>
    </row>
    <row r="548" spans="1:9" ht="13.5" x14ac:dyDescent="0.25">
      <c r="A548" s="3">
        <f>TITRES_STAT!B551</f>
        <v>42801</v>
      </c>
      <c r="B548" s="17">
        <f>TITRES_STAT!D551</f>
        <v>13.8734</v>
      </c>
      <c r="C548" s="2">
        <f t="shared" si="72"/>
        <v>-0.15509999999999913</v>
      </c>
      <c r="D548" s="2">
        <f t="shared" si="73"/>
        <v>0</v>
      </c>
      <c r="E548" s="2">
        <f t="shared" si="74"/>
        <v>0.15509999999999913</v>
      </c>
      <c r="F548" s="2">
        <f t="shared" si="78"/>
        <v>4.0833517092616699E-2</v>
      </c>
      <c r="G548" s="2">
        <f t="shared" si="78"/>
        <v>4.1615069183471229E-2</v>
      </c>
      <c r="H548" s="2">
        <f t="shared" si="76"/>
        <v>0.98121949317424306</v>
      </c>
      <c r="I548" s="2">
        <f t="shared" si="77"/>
        <v>49.526036693802475</v>
      </c>
    </row>
    <row r="549" spans="1:9" ht="13.5" x14ac:dyDescent="0.25">
      <c r="A549" s="3">
        <f>TITRES_STAT!B552</f>
        <v>42802</v>
      </c>
      <c r="B549" s="17">
        <f>TITRES_STAT!D552</f>
        <v>13.8734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3.7916837300286936E-2</v>
      </c>
      <c r="G549" s="2">
        <f t="shared" si="78"/>
        <v>3.8642564241794707E-2</v>
      </c>
      <c r="H549" s="2">
        <f t="shared" si="76"/>
        <v>0.98121949317424317</v>
      </c>
      <c r="I549" s="2">
        <f t="shared" si="77"/>
        <v>49.526036693802475</v>
      </c>
    </row>
    <row r="550" spans="1:9" ht="13.5" x14ac:dyDescent="0.25">
      <c r="A550" s="3">
        <f>TITRES_STAT!B553</f>
        <v>42803</v>
      </c>
      <c r="B550" s="17">
        <f>TITRES_STAT!D553</f>
        <v>14.139200000000001</v>
      </c>
      <c r="C550" s="2">
        <f t="shared" si="72"/>
        <v>0.26580000000000048</v>
      </c>
      <c r="D550" s="2">
        <f t="shared" si="73"/>
        <v>0.26580000000000048</v>
      </c>
      <c r="E550" s="2">
        <f t="shared" si="74"/>
        <v>0</v>
      </c>
      <c r="F550" s="2">
        <f t="shared" si="78"/>
        <v>5.4194206064552185E-2</v>
      </c>
      <c r="G550" s="2">
        <f t="shared" si="78"/>
        <v>3.5882381081666512E-2</v>
      </c>
      <c r="H550" s="2">
        <f t="shared" si="76"/>
        <v>1.5103291484812247</v>
      </c>
      <c r="I550" s="2">
        <f t="shared" si="77"/>
        <v>60.164586360915642</v>
      </c>
    </row>
    <row r="551" spans="1:9" ht="13.5" x14ac:dyDescent="0.25">
      <c r="A551" s="3">
        <f>TITRES_STAT!B554</f>
        <v>42804</v>
      </c>
      <c r="B551" s="17">
        <f>TITRES_STAT!D554</f>
        <v>14.1761</v>
      </c>
      <c r="C551" s="2">
        <f t="shared" si="72"/>
        <v>3.6899999999999267E-2</v>
      </c>
      <c r="D551" s="2">
        <f t="shared" si="73"/>
        <v>3.6899999999999267E-2</v>
      </c>
      <c r="E551" s="2">
        <f t="shared" si="74"/>
        <v>0</v>
      </c>
      <c r="F551" s="2">
        <f t="shared" si="78"/>
        <v>5.2958905631369832E-2</v>
      </c>
      <c r="G551" s="2">
        <f t="shared" si="78"/>
        <v>3.3319353861547475E-2</v>
      </c>
      <c r="H551" s="2">
        <f t="shared" si="76"/>
        <v>1.5894337522699553</v>
      </c>
      <c r="I551" s="2">
        <f t="shared" si="77"/>
        <v>61.381518290499699</v>
      </c>
    </row>
    <row r="552" spans="1:9" ht="13.5" x14ac:dyDescent="0.25">
      <c r="A552" s="3">
        <f>TITRES_STAT!B555</f>
        <v>42807</v>
      </c>
      <c r="B552" s="17">
        <f>TITRES_STAT!D555</f>
        <v>14.028499999999999</v>
      </c>
      <c r="C552" s="2">
        <f t="shared" si="72"/>
        <v>-0.14760000000000062</v>
      </c>
      <c r="D552" s="2">
        <f t="shared" si="73"/>
        <v>0</v>
      </c>
      <c r="E552" s="2">
        <f t="shared" si="74"/>
        <v>0.14760000000000062</v>
      </c>
      <c r="F552" s="2">
        <f t="shared" si="78"/>
        <v>4.9176126657700554E-2</v>
      </c>
      <c r="G552" s="2">
        <f t="shared" si="78"/>
        <v>4.1482257157151273E-2</v>
      </c>
      <c r="H552" s="2">
        <f t="shared" si="76"/>
        <v>1.1854737429403093</v>
      </c>
      <c r="I552" s="2">
        <f t="shared" si="77"/>
        <v>54.243330388650087</v>
      </c>
    </row>
    <row r="553" spans="1:9" ht="13.5" x14ac:dyDescent="0.25">
      <c r="A553" s="3">
        <f>TITRES_STAT!B556</f>
        <v>42808</v>
      </c>
      <c r="B553" s="17">
        <f>TITRES_STAT!D556</f>
        <v>14.043200000000001</v>
      </c>
      <c r="C553" s="2">
        <f t="shared" si="72"/>
        <v>1.4700000000001268E-2</v>
      </c>
      <c r="D553" s="2">
        <f t="shared" si="73"/>
        <v>1.4700000000001268E-2</v>
      </c>
      <c r="E553" s="2">
        <f t="shared" si="74"/>
        <v>0</v>
      </c>
      <c r="F553" s="2">
        <f t="shared" si="78"/>
        <v>4.6713546182150609E-2</v>
      </c>
      <c r="G553" s="2">
        <f t="shared" si="78"/>
        <v>3.8519238788783328E-2</v>
      </c>
      <c r="H553" s="2">
        <f t="shared" si="76"/>
        <v>1.2127328485980735</v>
      </c>
      <c r="I553" s="2">
        <f t="shared" si="77"/>
        <v>54.807016100765509</v>
      </c>
    </row>
    <row r="554" spans="1:9" ht="13.5" x14ac:dyDescent="0.25">
      <c r="A554" s="3">
        <f>TITRES_STAT!B557</f>
        <v>42809</v>
      </c>
      <c r="B554" s="17">
        <f>TITRES_STAT!D557</f>
        <v>13.9694</v>
      </c>
      <c r="C554" s="2">
        <f t="shared" si="72"/>
        <v>-7.380000000000031E-2</v>
      </c>
      <c r="D554" s="2">
        <f t="shared" si="73"/>
        <v>0</v>
      </c>
      <c r="E554" s="2">
        <f t="shared" si="74"/>
        <v>7.380000000000031E-2</v>
      </c>
      <c r="F554" s="2">
        <f t="shared" si="78"/>
        <v>4.3376864311996992E-2</v>
      </c>
      <c r="G554" s="2">
        <f t="shared" si="78"/>
        <v>4.1039293161013117E-2</v>
      </c>
      <c r="H554" s="2">
        <f t="shared" si="76"/>
        <v>1.0569593423993116</v>
      </c>
      <c r="I554" s="2">
        <f t="shared" si="77"/>
        <v>51.384551974976624</v>
      </c>
    </row>
    <row r="555" spans="1:9" ht="13.5" x14ac:dyDescent="0.25">
      <c r="A555" s="3">
        <f>TITRES_STAT!B558</f>
        <v>42810</v>
      </c>
      <c r="B555" s="17">
        <f>TITRES_STAT!D558</f>
        <v>13.9694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4.0278516861140069E-2</v>
      </c>
      <c r="G555" s="2">
        <f t="shared" si="78"/>
        <v>3.8107915078083608E-2</v>
      </c>
      <c r="H555" s="2">
        <f t="shared" si="76"/>
        <v>1.0569593423993118</v>
      </c>
      <c r="I555" s="2">
        <f t="shared" si="77"/>
        <v>51.384551974976624</v>
      </c>
    </row>
    <row r="556" spans="1:9" ht="13.5" x14ac:dyDescent="0.25">
      <c r="A556" s="3">
        <f>TITRES_STAT!B559</f>
        <v>42811</v>
      </c>
      <c r="B556" s="17">
        <f>TITRES_STAT!D559</f>
        <v>13.954599999999999</v>
      </c>
      <c r="C556" s="2">
        <f t="shared" si="72"/>
        <v>-1.4800000000001035E-2</v>
      </c>
      <c r="D556" s="2">
        <f t="shared" si="73"/>
        <v>0</v>
      </c>
      <c r="E556" s="2">
        <f t="shared" si="74"/>
        <v>1.4800000000001035E-2</v>
      </c>
      <c r="F556" s="2">
        <f t="shared" si="78"/>
        <v>3.7401479942487208E-2</v>
      </c>
      <c r="G556" s="2">
        <f t="shared" si="78"/>
        <v>3.6443064001077712E-2</v>
      </c>
      <c r="H556" s="2">
        <f t="shared" si="76"/>
        <v>1.0262989945461543</v>
      </c>
      <c r="I556" s="2">
        <f t="shared" si="77"/>
        <v>50.648941607752334</v>
      </c>
    </row>
    <row r="557" spans="1:9" ht="13.5" x14ac:dyDescent="0.25">
      <c r="A557" s="3">
        <f>TITRES_STAT!B560</f>
        <v>42815</v>
      </c>
      <c r="B557" s="17">
        <f>TITRES_STAT!D560</f>
        <v>13.954599999999999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3.472994566088098E-2</v>
      </c>
      <c r="G557" s="2">
        <f t="shared" si="79"/>
        <v>3.3839988001000729E-2</v>
      </c>
      <c r="H557" s="2">
        <f t="shared" si="76"/>
        <v>1.0262989945461545</v>
      </c>
      <c r="I557" s="2">
        <f t="shared" si="77"/>
        <v>50.648941607752334</v>
      </c>
    </row>
    <row r="558" spans="1:9" ht="13.5" x14ac:dyDescent="0.25">
      <c r="A558" s="3">
        <f>TITRES_STAT!B561</f>
        <v>42816</v>
      </c>
      <c r="B558" s="17">
        <f>TITRES_STAT!D561</f>
        <v>13.9399</v>
      </c>
      <c r="C558" s="2">
        <f t="shared" si="72"/>
        <v>-1.4699999999999491E-2</v>
      </c>
      <c r="D558" s="2">
        <f t="shared" si="73"/>
        <v>0</v>
      </c>
      <c r="E558" s="2">
        <f t="shared" si="74"/>
        <v>1.4699999999999491E-2</v>
      </c>
      <c r="F558" s="2">
        <f t="shared" si="79"/>
        <v>3.2249235256532338E-2</v>
      </c>
      <c r="G558" s="2">
        <f t="shared" si="79"/>
        <v>3.2472846000929215E-2</v>
      </c>
      <c r="H558" s="2">
        <f t="shared" si="76"/>
        <v>0.99311391602724075</v>
      </c>
      <c r="I558" s="2">
        <f t="shared" si="77"/>
        <v>49.827253125940622</v>
      </c>
    </row>
    <row r="559" spans="1:9" ht="13.5" x14ac:dyDescent="0.25">
      <c r="A559" s="3">
        <f>TITRES_STAT!B562</f>
        <v>42817</v>
      </c>
      <c r="B559" s="17">
        <f>TITRES_STAT!D562</f>
        <v>13.6593</v>
      </c>
      <c r="C559" s="2">
        <f t="shared" si="72"/>
        <v>-0.28059999999999974</v>
      </c>
      <c r="D559" s="2">
        <f t="shared" si="73"/>
        <v>0</v>
      </c>
      <c r="E559" s="2">
        <f t="shared" si="74"/>
        <v>0.28059999999999974</v>
      </c>
      <c r="F559" s="2">
        <f t="shared" si="79"/>
        <v>2.9945718452494312E-2</v>
      </c>
      <c r="G559" s="2">
        <f t="shared" si="79"/>
        <v>5.0196214143719962E-2</v>
      </c>
      <c r="H559" s="2">
        <f t="shared" si="76"/>
        <v>0.59657324687385438</v>
      </c>
      <c r="I559" s="2">
        <f t="shared" si="77"/>
        <v>37.365855155218561</v>
      </c>
    </row>
    <row r="560" spans="1:9" ht="13.5" x14ac:dyDescent="0.25">
      <c r="A560" s="3">
        <f>TITRES_STAT!B563</f>
        <v>42818</v>
      </c>
      <c r="B560" s="17">
        <f>TITRES_STAT!D563</f>
        <v>13.8734</v>
      </c>
      <c r="C560" s="2">
        <f t="shared" si="72"/>
        <v>0.21410000000000018</v>
      </c>
      <c r="D560" s="2">
        <f t="shared" si="73"/>
        <v>0.21410000000000018</v>
      </c>
      <c r="E560" s="2">
        <f t="shared" si="74"/>
        <v>0</v>
      </c>
      <c r="F560" s="2">
        <f t="shared" si="79"/>
        <v>4.3099595705887582E-2</v>
      </c>
      <c r="G560" s="2">
        <f t="shared" si="79"/>
        <v>4.6610770276311393E-2</v>
      </c>
      <c r="H560" s="2">
        <f t="shared" si="76"/>
        <v>0.92467031654681175</v>
      </c>
      <c r="I560" s="2">
        <f t="shared" si="77"/>
        <v>48.043049689976449</v>
      </c>
    </row>
    <row r="561" spans="1:9" ht="13.5" x14ac:dyDescent="0.25">
      <c r="A561" s="3">
        <f>TITRES_STAT!B564</f>
        <v>42821</v>
      </c>
      <c r="B561" s="17">
        <f>TITRES_STAT!D564</f>
        <v>13.880800000000001</v>
      </c>
      <c r="C561" s="2">
        <f t="shared" si="72"/>
        <v>7.4000000000005173E-3</v>
      </c>
      <c r="D561" s="2">
        <f t="shared" si="73"/>
        <v>7.4000000000005173E-3</v>
      </c>
      <c r="E561" s="2">
        <f t="shared" si="74"/>
        <v>0</v>
      </c>
      <c r="F561" s="2">
        <f t="shared" si="79"/>
        <v>4.0549624584038504E-2</v>
      </c>
      <c r="G561" s="2">
        <f t="shared" si="79"/>
        <v>4.3281429542289147E-2</v>
      </c>
      <c r="H561" s="2">
        <f t="shared" si="76"/>
        <v>0.93688274654649595</v>
      </c>
      <c r="I561" s="2">
        <f t="shared" si="77"/>
        <v>48.370648570078814</v>
      </c>
    </row>
    <row r="562" spans="1:9" ht="13.5" x14ac:dyDescent="0.25">
      <c r="A562" s="3">
        <f>TITRES_STAT!B565</f>
        <v>42822</v>
      </c>
      <c r="B562" s="17">
        <f>TITRES_STAT!D565</f>
        <v>13.880800000000001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3.7653222828035751E-2</v>
      </c>
      <c r="G562" s="2">
        <f t="shared" si="79"/>
        <v>4.0189898860697064E-2</v>
      </c>
      <c r="H562" s="2">
        <f t="shared" si="76"/>
        <v>0.93688274654649584</v>
      </c>
      <c r="I562" s="2">
        <f t="shared" si="77"/>
        <v>48.370648570078814</v>
      </c>
    </row>
    <row r="563" spans="1:9" ht="13.5" x14ac:dyDescent="0.25">
      <c r="A563" s="3">
        <f>TITRES_STAT!B566</f>
        <v>42823</v>
      </c>
      <c r="B563" s="17">
        <f>TITRES_STAT!D566</f>
        <v>13.8734</v>
      </c>
      <c r="C563" s="2">
        <f t="shared" si="72"/>
        <v>-7.4000000000005173E-3</v>
      </c>
      <c r="D563" s="2">
        <f t="shared" si="73"/>
        <v>0</v>
      </c>
      <c r="E563" s="2">
        <f t="shared" si="74"/>
        <v>7.4000000000005173E-3</v>
      </c>
      <c r="F563" s="2">
        <f t="shared" si="79"/>
        <v>3.496370691174748E-2</v>
      </c>
      <c r="G563" s="2">
        <f t="shared" si="79"/>
        <v>3.7847763227790168E-2</v>
      </c>
      <c r="H563" s="2">
        <f t="shared" si="76"/>
        <v>0.92379850035827127</v>
      </c>
      <c r="I563" s="2">
        <f t="shared" si="77"/>
        <v>48.019504131343865</v>
      </c>
    </row>
    <row r="564" spans="1:9" ht="13.5" x14ac:dyDescent="0.25">
      <c r="A564" s="3">
        <f>TITRES_STAT!B567</f>
        <v>42824</v>
      </c>
      <c r="B564" s="17">
        <f>TITRES_STAT!D567</f>
        <v>13.77</v>
      </c>
      <c r="C564" s="2">
        <f t="shared" si="72"/>
        <v>-0.1034000000000006</v>
      </c>
      <c r="D564" s="2">
        <f t="shared" si="73"/>
        <v>0</v>
      </c>
      <c r="E564" s="2">
        <f t="shared" si="74"/>
        <v>0.1034000000000006</v>
      </c>
      <c r="F564" s="2">
        <f t="shared" si="79"/>
        <v>3.2466299275194087E-2</v>
      </c>
      <c r="G564" s="2">
        <f t="shared" si="79"/>
        <v>4.2530065854376624E-2</v>
      </c>
      <c r="H564" s="2">
        <f t="shared" si="76"/>
        <v>0.76337288981303308</v>
      </c>
      <c r="I564" s="2">
        <f t="shared" si="77"/>
        <v>43.290497104896055</v>
      </c>
    </row>
    <row r="565" spans="1:9" ht="13.5" x14ac:dyDescent="0.25">
      <c r="A565" s="3">
        <f>TITRES_STAT!B568</f>
        <v>42825</v>
      </c>
      <c r="B565" s="17">
        <f>TITRES_STAT!D568</f>
        <v>13.8217</v>
      </c>
      <c r="C565" s="2">
        <f t="shared" si="72"/>
        <v>5.1700000000000301E-2</v>
      </c>
      <c r="D565" s="2">
        <f t="shared" si="73"/>
        <v>5.1700000000000301E-2</v>
      </c>
      <c r="E565" s="2">
        <f t="shared" si="74"/>
        <v>0</v>
      </c>
      <c r="F565" s="2">
        <f t="shared" si="79"/>
        <v>3.3840135041251676E-2</v>
      </c>
      <c r="G565" s="2">
        <f t="shared" si="79"/>
        <v>3.9492204007635437E-2</v>
      </c>
      <c r="H565" s="2">
        <f t="shared" si="76"/>
        <v>0.8568813995468324</v>
      </c>
      <c r="I565" s="2">
        <f t="shared" si="77"/>
        <v>46.14626436324648</v>
      </c>
    </row>
    <row r="566" spans="1:9" ht="13.5" x14ac:dyDescent="0.25">
      <c r="A566" s="3">
        <f>TITRES_STAT!B569</f>
        <v>42828</v>
      </c>
      <c r="B566" s="17">
        <f>TITRES_STAT!D569</f>
        <v>13.7996</v>
      </c>
      <c r="C566" s="2">
        <f t="shared" si="72"/>
        <v>-2.2100000000000009E-2</v>
      </c>
      <c r="D566" s="2">
        <f t="shared" si="73"/>
        <v>0</v>
      </c>
      <c r="E566" s="2">
        <f t="shared" si="74"/>
        <v>2.2100000000000009E-2</v>
      </c>
      <c r="F566" s="2">
        <f t="shared" si="79"/>
        <v>3.1422982538305125E-2</v>
      </c>
      <c r="G566" s="2">
        <f t="shared" si="79"/>
        <v>3.8249903721375766E-2</v>
      </c>
      <c r="H566" s="2">
        <f t="shared" si="76"/>
        <v>0.8215179511875359</v>
      </c>
      <c r="I566" s="2">
        <f t="shared" si="77"/>
        <v>45.100733190795538</v>
      </c>
    </row>
    <row r="567" spans="1:9" ht="13.5" x14ac:dyDescent="0.25">
      <c r="A567" s="3">
        <f>TITRES_STAT!B570</f>
        <v>42829</v>
      </c>
      <c r="B567" s="17">
        <f>TITRES_STAT!D570</f>
        <v>13.807</v>
      </c>
      <c r="C567" s="2">
        <f t="shared" si="72"/>
        <v>7.4000000000005173E-3</v>
      </c>
      <c r="D567" s="2">
        <f t="shared" si="73"/>
        <v>7.4000000000005173E-3</v>
      </c>
      <c r="E567" s="2">
        <f t="shared" si="74"/>
        <v>0</v>
      </c>
      <c r="F567" s="2">
        <f t="shared" si="79"/>
        <v>2.970705521414051E-2</v>
      </c>
      <c r="G567" s="2">
        <f t="shared" si="79"/>
        <v>3.5517767741277496E-2</v>
      </c>
      <c r="H567" s="2">
        <f t="shared" si="76"/>
        <v>0.83639983882252877</v>
      </c>
      <c r="I567" s="2">
        <f t="shared" si="77"/>
        <v>45.545627980386641</v>
      </c>
    </row>
    <row r="568" spans="1:9" ht="13.5" x14ac:dyDescent="0.25">
      <c r="A568" s="3">
        <f>TITRES_STAT!B571</f>
        <v>42830</v>
      </c>
      <c r="B568" s="17">
        <f>TITRES_STAT!D571</f>
        <v>13.792199999999999</v>
      </c>
      <c r="C568" s="2">
        <f t="shared" si="72"/>
        <v>-1.4800000000001035E-2</v>
      </c>
      <c r="D568" s="2">
        <f t="shared" si="73"/>
        <v>0</v>
      </c>
      <c r="E568" s="2">
        <f t="shared" si="74"/>
        <v>1.4800000000001035E-2</v>
      </c>
      <c r="F568" s="2">
        <f t="shared" si="79"/>
        <v>2.758512269884476E-2</v>
      </c>
      <c r="G568" s="2">
        <f t="shared" si="79"/>
        <v>3.4037927188329174E-2</v>
      </c>
      <c r="H568" s="2">
        <f t="shared" si="76"/>
        <v>0.81042310673674234</v>
      </c>
      <c r="I568" s="2">
        <f t="shared" si="77"/>
        <v>44.764293148993026</v>
      </c>
    </row>
    <row r="569" spans="1:9" ht="13.5" x14ac:dyDescent="0.25">
      <c r="A569" s="3">
        <f>TITRES_STAT!B572</f>
        <v>42831</v>
      </c>
      <c r="B569" s="17">
        <f>TITRES_STAT!D572</f>
        <v>13.784800000000001</v>
      </c>
      <c r="C569" s="2">
        <f t="shared" si="72"/>
        <v>-7.3999999999987409E-3</v>
      </c>
      <c r="D569" s="2">
        <f t="shared" si="73"/>
        <v>0</v>
      </c>
      <c r="E569" s="2">
        <f t="shared" si="74"/>
        <v>7.3999999999987409E-3</v>
      </c>
      <c r="F569" s="2">
        <f t="shared" si="79"/>
        <v>2.5614756791784422E-2</v>
      </c>
      <c r="G569" s="2">
        <f t="shared" si="79"/>
        <v>3.213521810344843E-2</v>
      </c>
      <c r="H569" s="2">
        <f t="shared" si="76"/>
        <v>0.79709298095710457</v>
      </c>
      <c r="I569" s="2">
        <f t="shared" si="77"/>
        <v>44.354576496792333</v>
      </c>
    </row>
    <row r="570" spans="1:9" ht="13.5" x14ac:dyDescent="0.25">
      <c r="A570" s="3">
        <f>TITRES_STAT!B573</f>
        <v>42832</v>
      </c>
      <c r="B570" s="17">
        <f>TITRES_STAT!D573</f>
        <v>13.7996</v>
      </c>
      <c r="C570" s="2">
        <f t="shared" si="72"/>
        <v>1.4799999999999258E-2</v>
      </c>
      <c r="D570" s="2">
        <f t="shared" si="73"/>
        <v>1.4799999999999258E-2</v>
      </c>
      <c r="E570" s="2">
        <f t="shared" si="74"/>
        <v>0</v>
      </c>
      <c r="F570" s="2">
        <f t="shared" si="79"/>
        <v>2.484227416379977E-2</v>
      </c>
      <c r="G570" s="2">
        <f t="shared" si="79"/>
        <v>2.983984538177354E-2</v>
      </c>
      <c r="H570" s="2">
        <f t="shared" si="76"/>
        <v>0.83252020397443705</v>
      </c>
      <c r="I570" s="2">
        <f t="shared" si="77"/>
        <v>45.430342441455032</v>
      </c>
    </row>
    <row r="571" spans="1:9" ht="13.5" x14ac:dyDescent="0.25">
      <c r="A571" s="3">
        <f>TITRES_STAT!B574</f>
        <v>42835</v>
      </c>
      <c r="B571" s="17">
        <f>TITRES_STAT!D574</f>
        <v>13.7996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2.3067826009242644E-2</v>
      </c>
      <c r="G571" s="2">
        <f t="shared" si="79"/>
        <v>2.7708427854504003E-2</v>
      </c>
      <c r="H571" s="2">
        <f t="shared" si="76"/>
        <v>0.83252020397443705</v>
      </c>
      <c r="I571" s="2">
        <f t="shared" si="77"/>
        <v>45.430342441455032</v>
      </c>
    </row>
    <row r="572" spans="1:9" ht="13.5" x14ac:dyDescent="0.25">
      <c r="A572" s="3">
        <f>TITRES_STAT!B575</f>
        <v>42836</v>
      </c>
      <c r="B572" s="17">
        <f>TITRES_STAT!D575</f>
        <v>13.7996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2.1420124151439599E-2</v>
      </c>
      <c r="G572" s="2">
        <f t="shared" si="79"/>
        <v>2.5729254436325146E-2</v>
      </c>
      <c r="H572" s="2">
        <f t="shared" si="76"/>
        <v>0.83252020397443705</v>
      </c>
      <c r="I572" s="2">
        <f t="shared" si="77"/>
        <v>45.430342441455032</v>
      </c>
    </row>
    <row r="573" spans="1:9" ht="13.5" x14ac:dyDescent="0.25">
      <c r="A573" s="3">
        <f>TITRES_STAT!B576</f>
        <v>42837</v>
      </c>
      <c r="B573" s="17">
        <f>TITRES_STAT!D576</f>
        <v>13.7996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1.9890115283479625E-2</v>
      </c>
      <c r="G573" s="2">
        <f t="shared" si="80"/>
        <v>2.3891450548016207E-2</v>
      </c>
      <c r="H573" s="2">
        <f t="shared" si="76"/>
        <v>0.83252020397443693</v>
      </c>
      <c r="I573" s="2">
        <f t="shared" si="77"/>
        <v>45.430342441455032</v>
      </c>
    </row>
    <row r="574" spans="1:9" ht="13.5" x14ac:dyDescent="0.25">
      <c r="A574" s="3">
        <f>TITRES_STAT!B577</f>
        <v>42838</v>
      </c>
      <c r="B574" s="17">
        <f>TITRES_STAT!D577</f>
        <v>13.7331</v>
      </c>
      <c r="C574" s="2">
        <f t="shared" si="72"/>
        <v>-6.6499999999999559E-2</v>
      </c>
      <c r="D574" s="2">
        <f t="shared" si="73"/>
        <v>0</v>
      </c>
      <c r="E574" s="2">
        <f t="shared" si="74"/>
        <v>6.6499999999999559E-2</v>
      </c>
      <c r="F574" s="2">
        <f t="shared" si="80"/>
        <v>1.846939276323108E-2</v>
      </c>
      <c r="G574" s="2">
        <f t="shared" si="80"/>
        <v>2.6934918366015019E-2</v>
      </c>
      <c r="H574" s="2">
        <f t="shared" si="76"/>
        <v>0.68570442695437062</v>
      </c>
      <c r="I574" s="2">
        <f t="shared" si="77"/>
        <v>40.677619159680333</v>
      </c>
    </row>
    <row r="575" spans="1:9" ht="13.5" x14ac:dyDescent="0.25">
      <c r="A575" s="3">
        <f>TITRES_STAT!B578</f>
        <v>42839</v>
      </c>
      <c r="B575" s="17">
        <f>TITRES_STAT!D578</f>
        <v>13.807</v>
      </c>
      <c r="C575" s="2">
        <f t="shared" si="72"/>
        <v>7.3900000000000077E-2</v>
      </c>
      <c r="D575" s="2">
        <f t="shared" si="73"/>
        <v>7.3900000000000077E-2</v>
      </c>
      <c r="E575" s="2">
        <f t="shared" si="74"/>
        <v>0</v>
      </c>
      <c r="F575" s="2">
        <f t="shared" si="80"/>
        <v>2.2428721851571722E-2</v>
      </c>
      <c r="G575" s="2">
        <f t="shared" si="80"/>
        <v>2.5010995625585373E-2</v>
      </c>
      <c r="H575" s="2">
        <f t="shared" si="76"/>
        <v>0.89675445901193651</v>
      </c>
      <c r="I575" s="2">
        <f t="shared" si="77"/>
        <v>47.278363034879945</v>
      </c>
    </row>
    <row r="576" spans="1:9" ht="13.5" x14ac:dyDescent="0.25">
      <c r="A576" s="3">
        <f>TITRES_STAT!B579</f>
        <v>42842</v>
      </c>
      <c r="B576" s="17">
        <f>TITRES_STAT!D579</f>
        <v>13.807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2.082667029074517E-2</v>
      </c>
      <c r="G576" s="2">
        <f t="shared" si="80"/>
        <v>2.3224495938043561E-2</v>
      </c>
      <c r="H576" s="2">
        <f t="shared" si="76"/>
        <v>0.89675445901193651</v>
      </c>
      <c r="I576" s="2">
        <f t="shared" si="77"/>
        <v>47.278363034879945</v>
      </c>
    </row>
    <row r="577" spans="1:9" ht="13.5" x14ac:dyDescent="0.25">
      <c r="A577" s="3">
        <f>TITRES_STAT!B580</f>
        <v>42843</v>
      </c>
      <c r="B577" s="17">
        <f>TITRES_STAT!D580</f>
        <v>13.807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1.9339050984263369E-2</v>
      </c>
      <c r="G577" s="2">
        <f t="shared" si="80"/>
        <v>2.1565603371040448E-2</v>
      </c>
      <c r="H577" s="2">
        <f t="shared" si="76"/>
        <v>0.8967544590119364</v>
      </c>
      <c r="I577" s="2">
        <f t="shared" si="77"/>
        <v>47.278363034879945</v>
      </c>
    </row>
    <row r="578" spans="1:9" ht="13.5" x14ac:dyDescent="0.25">
      <c r="A578" s="3">
        <f>TITRES_STAT!B581</f>
        <v>42844</v>
      </c>
      <c r="B578" s="17">
        <f>TITRES_STAT!D581</f>
        <v>13.880800000000001</v>
      </c>
      <c r="C578" s="2">
        <f t="shared" si="72"/>
        <v>7.380000000000031E-2</v>
      </c>
      <c r="D578" s="2">
        <f t="shared" si="73"/>
        <v>7.380000000000031E-2</v>
      </c>
      <c r="E578" s="2">
        <f t="shared" si="74"/>
        <v>0</v>
      </c>
      <c r="F578" s="2">
        <f t="shared" si="80"/>
        <v>2.3229118771101724E-2</v>
      </c>
      <c r="G578" s="2">
        <f t="shared" si="80"/>
        <v>2.0025203130251846E-2</v>
      </c>
      <c r="H578" s="2">
        <f t="shared" si="76"/>
        <v>1.1599941643543061</v>
      </c>
      <c r="I578" s="2">
        <f t="shared" si="77"/>
        <v>53.703578625225916</v>
      </c>
    </row>
    <row r="579" spans="1:9" ht="13.5" x14ac:dyDescent="0.25">
      <c r="A579" s="3">
        <f>TITRES_STAT!B582</f>
        <v>42845</v>
      </c>
      <c r="B579" s="17">
        <f>TITRES_STAT!D582</f>
        <v>13.9472</v>
      </c>
      <c r="C579" s="2">
        <f t="shared" ref="C579:C642" si="81">B579-B578</f>
        <v>6.6399999999999793E-2</v>
      </c>
      <c r="D579" s="2">
        <f t="shared" ref="D579:D642" si="82">IF(C579&gt;0,C579,0)</f>
        <v>6.6399999999999793E-2</v>
      </c>
      <c r="E579" s="2">
        <f t="shared" ref="E579:E642" si="83">IF(C579&lt;0,-C579,0)</f>
        <v>0</v>
      </c>
      <c r="F579" s="2">
        <f t="shared" si="80"/>
        <v>2.6312753144594442E-2</v>
      </c>
      <c r="G579" s="2">
        <f t="shared" si="80"/>
        <v>1.8594831478091E-2</v>
      </c>
      <c r="H579" s="2">
        <f t="shared" si="76"/>
        <v>1.4150573601915637</v>
      </c>
      <c r="I579" s="2">
        <f t="shared" si="77"/>
        <v>58.593115986252208</v>
      </c>
    </row>
    <row r="580" spans="1:9" ht="13.5" x14ac:dyDescent="0.25">
      <c r="A580" s="3">
        <f>TITRES_STAT!B583</f>
        <v>42846</v>
      </c>
      <c r="B580" s="17">
        <f>TITRES_STAT!D583</f>
        <v>13.9472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2.4433270777123411E-2</v>
      </c>
      <c r="G580" s="2">
        <f t="shared" si="80"/>
        <v>1.7266629229655928E-2</v>
      </c>
      <c r="H580" s="2">
        <f t="shared" si="76"/>
        <v>1.4150573601915637</v>
      </c>
      <c r="I580" s="2">
        <f t="shared" si="77"/>
        <v>58.593115986252208</v>
      </c>
    </row>
    <row r="581" spans="1:9" ht="13.5" x14ac:dyDescent="0.25">
      <c r="A581" s="3">
        <f>TITRES_STAT!B584</f>
        <v>42849</v>
      </c>
      <c r="B581" s="17">
        <f>TITRES_STAT!D584</f>
        <v>13.9177</v>
      </c>
      <c r="C581" s="2">
        <f t="shared" si="81"/>
        <v>-2.9500000000000526E-2</v>
      </c>
      <c r="D581" s="2">
        <f t="shared" si="82"/>
        <v>0</v>
      </c>
      <c r="E581" s="2">
        <f t="shared" si="83"/>
        <v>2.9500000000000526E-2</v>
      </c>
      <c r="F581" s="2">
        <f t="shared" si="80"/>
        <v>2.2688037150186025E-2</v>
      </c>
      <c r="G581" s="2">
        <f t="shared" si="80"/>
        <v>1.8140441427537686E-2</v>
      </c>
      <c r="H581" s="2">
        <f t="shared" si="76"/>
        <v>1.2506882614082899</v>
      </c>
      <c r="I581" s="2">
        <f t="shared" si="77"/>
        <v>55.569146685188436</v>
      </c>
    </row>
    <row r="582" spans="1:9" ht="13.5" x14ac:dyDescent="0.25">
      <c r="A582" s="3">
        <f>TITRES_STAT!B585</f>
        <v>42850</v>
      </c>
      <c r="B582" s="17">
        <f>TITRES_STAT!D585</f>
        <v>13.8734</v>
      </c>
      <c r="C582" s="2">
        <f t="shared" si="81"/>
        <v>-4.4299999999999784E-2</v>
      </c>
      <c r="D582" s="2">
        <f t="shared" si="82"/>
        <v>0</v>
      </c>
      <c r="E582" s="2">
        <f t="shared" si="83"/>
        <v>4.4299999999999784E-2</v>
      </c>
      <c r="F582" s="2">
        <f t="shared" si="80"/>
        <v>2.1067463068029878E-2</v>
      </c>
      <c r="G582" s="2">
        <f t="shared" si="80"/>
        <v>2.0008981325570694E-2</v>
      </c>
      <c r="H582" s="2">
        <f t="shared" si="76"/>
        <v>1.0529003313680185</v>
      </c>
      <c r="I582" s="2">
        <f t="shared" si="77"/>
        <v>51.288429120491365</v>
      </c>
    </row>
    <row r="583" spans="1:9" ht="13.5" x14ac:dyDescent="0.25">
      <c r="A583" s="3">
        <f>TITRES_STAT!B586</f>
        <v>42851</v>
      </c>
      <c r="B583" s="17">
        <f>TITRES_STAT!D586</f>
        <v>13.836499999999999</v>
      </c>
      <c r="C583" s="2">
        <f t="shared" si="81"/>
        <v>-3.6900000000001043E-2</v>
      </c>
      <c r="D583" s="2">
        <f t="shared" si="82"/>
        <v>0</v>
      </c>
      <c r="E583" s="2">
        <f t="shared" si="83"/>
        <v>3.6900000000001043E-2</v>
      </c>
      <c r="F583" s="2">
        <f t="shared" si="80"/>
        <v>1.9562644277456315E-2</v>
      </c>
      <c r="G583" s="2">
        <f t="shared" si="80"/>
        <v>2.1215482659458575E-2</v>
      </c>
      <c r="H583" s="2">
        <f t="shared" si="76"/>
        <v>0.92209282208975019</v>
      </c>
      <c r="I583" s="2">
        <f t="shared" si="77"/>
        <v>47.973376285086296</v>
      </c>
    </row>
    <row r="584" spans="1:9" ht="13.5" x14ac:dyDescent="0.25">
      <c r="A584" s="3">
        <f>TITRES_STAT!B587</f>
        <v>42852</v>
      </c>
      <c r="B584" s="17">
        <f>TITRES_STAT!D587</f>
        <v>13.954599999999999</v>
      </c>
      <c r="C584" s="2">
        <f t="shared" si="81"/>
        <v>0.11810000000000009</v>
      </c>
      <c r="D584" s="2">
        <f t="shared" si="82"/>
        <v>0.11810000000000009</v>
      </c>
      <c r="E584" s="2">
        <f t="shared" si="83"/>
        <v>0</v>
      </c>
      <c r="F584" s="2">
        <f t="shared" si="80"/>
        <v>2.6601026829066586E-2</v>
      </c>
      <c r="G584" s="2">
        <f t="shared" si="80"/>
        <v>1.9700091040925821E-2</v>
      </c>
      <c r="H584" s="2">
        <f t="shared" si="76"/>
        <v>1.3502996901793227</v>
      </c>
      <c r="I584" s="2">
        <f t="shared" si="77"/>
        <v>57.452234530835419</v>
      </c>
    </row>
    <row r="585" spans="1:9" ht="13.5" x14ac:dyDescent="0.25">
      <c r="A585" s="3">
        <f>TITRES_STAT!B588</f>
        <v>42853</v>
      </c>
      <c r="B585" s="17">
        <f>TITRES_STAT!D588</f>
        <v>13.880800000000001</v>
      </c>
      <c r="C585" s="2">
        <f t="shared" si="81"/>
        <v>-7.3799999999998533E-2</v>
      </c>
      <c r="D585" s="2">
        <f t="shared" si="82"/>
        <v>0</v>
      </c>
      <c r="E585" s="2">
        <f t="shared" si="83"/>
        <v>7.3799999999998533E-2</v>
      </c>
      <c r="F585" s="2">
        <f t="shared" si="80"/>
        <v>2.4700953484133259E-2</v>
      </c>
      <c r="G585" s="2">
        <f t="shared" si="80"/>
        <v>2.356437025228816E-2</v>
      </c>
      <c r="H585" s="2">
        <f t="shared" si="76"/>
        <v>1.0482331256756048</v>
      </c>
      <c r="I585" s="2">
        <f t="shared" si="77"/>
        <v>51.17743251661588</v>
      </c>
    </row>
    <row r="586" spans="1:9" ht="13.5" x14ac:dyDescent="0.25">
      <c r="A586" s="3">
        <f>TITRES_STAT!B589</f>
        <v>42857</v>
      </c>
      <c r="B586" s="17">
        <f>TITRES_STAT!D589</f>
        <v>13.8734</v>
      </c>
      <c r="C586" s="2">
        <f t="shared" si="81"/>
        <v>-7.4000000000005173E-3</v>
      </c>
      <c r="D586" s="2">
        <f t="shared" si="82"/>
        <v>0</v>
      </c>
      <c r="E586" s="2">
        <f t="shared" si="83"/>
        <v>7.4000000000005173E-3</v>
      </c>
      <c r="F586" s="2">
        <f t="shared" si="80"/>
        <v>2.2936599663838025E-2</v>
      </c>
      <c r="G586" s="2">
        <f t="shared" si="80"/>
        <v>2.240977237712476E-2</v>
      </c>
      <c r="H586" s="2">
        <f t="shared" si="76"/>
        <v>1.0235088191815387</v>
      </c>
      <c r="I586" s="2">
        <f t="shared" si="77"/>
        <v>50.580892431964976</v>
      </c>
    </row>
    <row r="587" spans="1:9" ht="13.5" x14ac:dyDescent="0.25">
      <c r="A587" s="3">
        <f>TITRES_STAT!B590</f>
        <v>42858</v>
      </c>
      <c r="B587" s="17">
        <f>TITRES_STAT!D590</f>
        <v>13.8734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2.1298271116421023E-2</v>
      </c>
      <c r="G587" s="2">
        <f t="shared" si="80"/>
        <v>2.0809074350187279E-2</v>
      </c>
      <c r="H587" s="2">
        <f t="shared" si="76"/>
        <v>1.0235088191815385</v>
      </c>
      <c r="I587" s="2">
        <f t="shared" si="77"/>
        <v>50.580892431964962</v>
      </c>
    </row>
    <row r="588" spans="1:9" ht="13.5" x14ac:dyDescent="0.25">
      <c r="A588" s="3">
        <f>TITRES_STAT!B591</f>
        <v>42859</v>
      </c>
      <c r="B588" s="17">
        <f>TITRES_STAT!D591</f>
        <v>13.880800000000001</v>
      </c>
      <c r="C588" s="2">
        <f t="shared" si="81"/>
        <v>7.4000000000005173E-3</v>
      </c>
      <c r="D588" s="2">
        <f t="shared" si="82"/>
        <v>7.4000000000005173E-3</v>
      </c>
      <c r="E588" s="2">
        <f t="shared" si="83"/>
        <v>0</v>
      </c>
      <c r="F588" s="2">
        <f t="shared" si="80"/>
        <v>2.030553746524813E-2</v>
      </c>
      <c r="G588" s="2">
        <f t="shared" si="80"/>
        <v>1.9322711896602476E-2</v>
      </c>
      <c r="H588" s="2">
        <f t="shared" si="76"/>
        <v>1.0508637490381703</v>
      </c>
      <c r="I588" s="2">
        <f t="shared" si="77"/>
        <v>51.24005675808607</v>
      </c>
    </row>
    <row r="589" spans="1:9" ht="13.5" x14ac:dyDescent="0.25">
      <c r="A589" s="3">
        <f>TITRES_STAT!B592</f>
        <v>42860</v>
      </c>
      <c r="B589" s="17">
        <f>TITRES_STAT!D592</f>
        <v>14.028499999999999</v>
      </c>
      <c r="C589" s="2">
        <f t="shared" si="81"/>
        <v>0.14769999999999861</v>
      </c>
      <c r="D589" s="2">
        <f t="shared" si="82"/>
        <v>0.14769999999999861</v>
      </c>
      <c r="E589" s="2">
        <f t="shared" si="83"/>
        <v>0</v>
      </c>
      <c r="F589" s="2">
        <f t="shared" ref="F589:G604" si="84">((F588*13)+D589)/14</f>
        <v>2.9405141932016019E-2</v>
      </c>
      <c r="G589" s="2">
        <f t="shared" si="84"/>
        <v>1.79425181897023E-2</v>
      </c>
      <c r="H589" s="2">
        <f t="shared" si="76"/>
        <v>1.6388525635655997</v>
      </c>
      <c r="I589" s="2">
        <f t="shared" si="77"/>
        <v>62.104741515046719</v>
      </c>
    </row>
    <row r="590" spans="1:9" ht="13.5" x14ac:dyDescent="0.25">
      <c r="A590" s="3">
        <f>TITRES_STAT!B593</f>
        <v>42863</v>
      </c>
      <c r="B590" s="17">
        <f>TITRES_STAT!D593</f>
        <v>14.043200000000001</v>
      </c>
      <c r="C590" s="2">
        <f t="shared" si="81"/>
        <v>1.4700000000001268E-2</v>
      </c>
      <c r="D590" s="2">
        <f t="shared" si="82"/>
        <v>1.4700000000001268E-2</v>
      </c>
      <c r="E590" s="2">
        <f t="shared" si="83"/>
        <v>0</v>
      </c>
      <c r="F590" s="2">
        <f t="shared" si="84"/>
        <v>2.8354774651157821E-2</v>
      </c>
      <c r="G590" s="2">
        <f t="shared" si="84"/>
        <v>1.6660909747580707E-2</v>
      </c>
      <c r="H590" s="2">
        <f t="shared" si="76"/>
        <v>1.7018743322389795</v>
      </c>
      <c r="I590" s="2">
        <f t="shared" si="77"/>
        <v>62.988656131489151</v>
      </c>
    </row>
    <row r="591" spans="1:9" ht="13.5" x14ac:dyDescent="0.25">
      <c r="A591" s="3">
        <f>TITRES_STAT!B594</f>
        <v>42864</v>
      </c>
      <c r="B591" s="17">
        <f>TITRES_STAT!D594</f>
        <v>14.021100000000001</v>
      </c>
      <c r="C591" s="2">
        <f t="shared" si="81"/>
        <v>-2.2100000000000009E-2</v>
      </c>
      <c r="D591" s="2">
        <f t="shared" si="82"/>
        <v>0</v>
      </c>
      <c r="E591" s="2">
        <f t="shared" si="83"/>
        <v>2.2100000000000009E-2</v>
      </c>
      <c r="F591" s="2">
        <f t="shared" si="84"/>
        <v>2.6329433604646547E-2</v>
      </c>
      <c r="G591" s="2">
        <f t="shared" si="84"/>
        <v>1.7049416194182088E-2</v>
      </c>
      <c r="H591" s="2">
        <f t="shared" si="76"/>
        <v>1.5443011833819362</v>
      </c>
      <c r="I591" s="2">
        <f t="shared" si="77"/>
        <v>60.696477031434625</v>
      </c>
    </row>
    <row r="592" spans="1:9" ht="13.5" x14ac:dyDescent="0.25">
      <c r="A592" s="3">
        <f>TITRES_STAT!B595</f>
        <v>42865</v>
      </c>
      <c r="B592" s="17">
        <f>TITRES_STAT!D595</f>
        <v>13.9915</v>
      </c>
      <c r="C592" s="2">
        <f t="shared" si="81"/>
        <v>-2.9600000000000293E-2</v>
      </c>
      <c r="D592" s="2">
        <f t="shared" si="82"/>
        <v>0</v>
      </c>
      <c r="E592" s="2">
        <f t="shared" si="83"/>
        <v>2.9600000000000293E-2</v>
      </c>
      <c r="F592" s="2">
        <f t="shared" si="84"/>
        <v>2.4448759775743224E-2</v>
      </c>
      <c r="G592" s="2">
        <f t="shared" si="84"/>
        <v>1.7945886466026247E-2</v>
      </c>
      <c r="H592" s="2">
        <f t="shared" si="76"/>
        <v>1.3623601053103567</v>
      </c>
      <c r="I592" s="2">
        <f t="shared" si="77"/>
        <v>57.669451081903354</v>
      </c>
    </row>
    <row r="593" spans="1:9" ht="13.5" x14ac:dyDescent="0.25">
      <c r="A593" s="3">
        <f>TITRES_STAT!B596</f>
        <v>42866</v>
      </c>
      <c r="B593" s="17">
        <f>TITRES_STAT!D596</f>
        <v>13.9915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2.2702419791761567E-2</v>
      </c>
      <c r="G593" s="2">
        <f t="shared" si="84"/>
        <v>1.6664037432738657E-2</v>
      </c>
      <c r="H593" s="2">
        <f t="shared" ref="H593:H656" si="85">F593/G593</f>
        <v>1.3623601053103569</v>
      </c>
      <c r="I593" s="2">
        <f t="shared" ref="I593:I656" si="86">IF(G593=0,100,100-(100/(1+H593)))</f>
        <v>57.669451081903354</v>
      </c>
    </row>
    <row r="594" spans="1:9" ht="13.5" x14ac:dyDescent="0.25">
      <c r="A594" s="3">
        <f>TITRES_STAT!B597</f>
        <v>42867</v>
      </c>
      <c r="B594" s="17">
        <f>TITRES_STAT!D597</f>
        <v>14.028499999999999</v>
      </c>
      <c r="C594" s="2">
        <f t="shared" si="81"/>
        <v>3.6999999999999034E-2</v>
      </c>
      <c r="D594" s="2">
        <f t="shared" si="82"/>
        <v>3.6999999999999034E-2</v>
      </c>
      <c r="E594" s="2">
        <f t="shared" si="83"/>
        <v>0</v>
      </c>
      <c r="F594" s="2">
        <f t="shared" si="84"/>
        <v>2.3723675520921386E-2</v>
      </c>
      <c r="G594" s="2">
        <f t="shared" si="84"/>
        <v>1.5473749044685894E-2</v>
      </c>
      <c r="H594" s="2">
        <f t="shared" si="85"/>
        <v>1.5331562798653982</v>
      </c>
      <c r="I594" s="2">
        <f t="shared" si="86"/>
        <v>60.523556799538007</v>
      </c>
    </row>
    <row r="595" spans="1:9" ht="13.5" x14ac:dyDescent="0.25">
      <c r="A595" s="3">
        <f>TITRES_STAT!B598</f>
        <v>42870</v>
      </c>
      <c r="B595" s="17">
        <f>TITRES_STAT!D598</f>
        <v>13.9177</v>
      </c>
      <c r="C595" s="2">
        <f t="shared" si="81"/>
        <v>-0.11079999999999934</v>
      </c>
      <c r="D595" s="2">
        <f t="shared" si="82"/>
        <v>0</v>
      </c>
      <c r="E595" s="2">
        <f t="shared" si="83"/>
        <v>0.11079999999999934</v>
      </c>
      <c r="F595" s="2">
        <f t="shared" si="84"/>
        <v>2.2029127269427001E-2</v>
      </c>
      <c r="G595" s="2">
        <f t="shared" si="84"/>
        <v>2.2282766970065426E-2</v>
      </c>
      <c r="H595" s="2">
        <f t="shared" si="85"/>
        <v>0.98861722599445734</v>
      </c>
      <c r="I595" s="2">
        <f t="shared" si="86"/>
        <v>49.713801785060717</v>
      </c>
    </row>
    <row r="596" spans="1:9" ht="13.5" x14ac:dyDescent="0.25">
      <c r="A596" s="3">
        <f>TITRES_STAT!B599</f>
        <v>42871</v>
      </c>
      <c r="B596" s="17">
        <f>TITRES_STAT!D599</f>
        <v>13.880800000000001</v>
      </c>
      <c r="C596" s="2">
        <f t="shared" si="81"/>
        <v>-3.6899999999999267E-2</v>
      </c>
      <c r="D596" s="2">
        <f t="shared" si="82"/>
        <v>0</v>
      </c>
      <c r="E596" s="2">
        <f t="shared" si="83"/>
        <v>3.6899999999999267E-2</v>
      </c>
      <c r="F596" s="2">
        <f t="shared" si="84"/>
        <v>2.0455618178753642E-2</v>
      </c>
      <c r="G596" s="2">
        <f t="shared" si="84"/>
        <v>2.332685504363213E-2</v>
      </c>
      <c r="H596" s="2">
        <f t="shared" si="85"/>
        <v>0.87691281745833582</v>
      </c>
      <c r="I596" s="2">
        <f t="shared" si="86"/>
        <v>46.721020246738327</v>
      </c>
    </row>
    <row r="597" spans="1:9" ht="13.5" x14ac:dyDescent="0.25">
      <c r="A597" s="3">
        <f>TITRES_STAT!B600</f>
        <v>42872</v>
      </c>
      <c r="B597" s="17">
        <f>TITRES_STAT!D600</f>
        <v>13.880800000000001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1.8994502594556952E-2</v>
      </c>
      <c r="G597" s="2">
        <f t="shared" si="84"/>
        <v>2.166065111194412E-2</v>
      </c>
      <c r="H597" s="2">
        <f t="shared" si="85"/>
        <v>0.87691281745833582</v>
      </c>
      <c r="I597" s="2">
        <f t="shared" si="86"/>
        <v>46.721020246738327</v>
      </c>
    </row>
    <row r="598" spans="1:9" ht="13.5" x14ac:dyDescent="0.25">
      <c r="A598" s="3">
        <f>TITRES_STAT!B601</f>
        <v>42873</v>
      </c>
      <c r="B598" s="17">
        <f>TITRES_STAT!D601</f>
        <v>13.8217</v>
      </c>
      <c r="C598" s="2">
        <f t="shared" si="81"/>
        <v>-5.9100000000000819E-2</v>
      </c>
      <c r="D598" s="2">
        <f t="shared" si="82"/>
        <v>0</v>
      </c>
      <c r="E598" s="2">
        <f t="shared" si="83"/>
        <v>5.9100000000000819E-2</v>
      </c>
      <c r="F598" s="2">
        <f t="shared" si="84"/>
        <v>1.7637752409231454E-2</v>
      </c>
      <c r="G598" s="2">
        <f t="shared" si="84"/>
        <v>2.4334890318233885E-2</v>
      </c>
      <c r="H598" s="2">
        <f t="shared" si="85"/>
        <v>0.72479276374694268</v>
      </c>
      <c r="I598" s="2">
        <f t="shared" si="86"/>
        <v>42.022020209106259</v>
      </c>
    </row>
    <row r="599" spans="1:9" ht="13.5" x14ac:dyDescent="0.25">
      <c r="A599" s="3">
        <f>TITRES_STAT!B602</f>
        <v>42874</v>
      </c>
      <c r="B599" s="17">
        <f>TITRES_STAT!D602</f>
        <v>14.028499999999999</v>
      </c>
      <c r="C599" s="2">
        <f t="shared" si="81"/>
        <v>0.20679999999999943</v>
      </c>
      <c r="D599" s="2">
        <f t="shared" si="82"/>
        <v>0.20679999999999943</v>
      </c>
      <c r="E599" s="2">
        <f t="shared" si="83"/>
        <v>0</v>
      </c>
      <c r="F599" s="2">
        <f t="shared" si="84"/>
        <v>3.1149341522857737E-2</v>
      </c>
      <c r="G599" s="2">
        <f t="shared" si="84"/>
        <v>2.2596683866931467E-2</v>
      </c>
      <c r="H599" s="2">
        <f t="shared" si="85"/>
        <v>1.3784917161425811</v>
      </c>
      <c r="I599" s="2">
        <f t="shared" si="86"/>
        <v>57.956548967015451</v>
      </c>
    </row>
    <row r="600" spans="1:9" ht="13.5" x14ac:dyDescent="0.25">
      <c r="A600" s="3">
        <f>TITRES_STAT!B603</f>
        <v>42877</v>
      </c>
      <c r="B600" s="17">
        <f>TITRES_STAT!D603</f>
        <v>14.028499999999999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2.8924388556939327E-2</v>
      </c>
      <c r="G600" s="2">
        <f t="shared" si="84"/>
        <v>2.0982635019293507E-2</v>
      </c>
      <c r="H600" s="2">
        <f t="shared" si="85"/>
        <v>1.3784917161425811</v>
      </c>
      <c r="I600" s="2">
        <f t="shared" si="86"/>
        <v>57.956548967015451</v>
      </c>
    </row>
    <row r="601" spans="1:9" ht="13.5" x14ac:dyDescent="0.25">
      <c r="A601" s="3">
        <f>TITRES_STAT!B604</f>
        <v>42878</v>
      </c>
      <c r="B601" s="17">
        <f>TITRES_STAT!D604</f>
        <v>13.910299999999999</v>
      </c>
      <c r="C601" s="2">
        <f t="shared" si="81"/>
        <v>-0.11819999999999986</v>
      </c>
      <c r="D601" s="2">
        <f t="shared" si="82"/>
        <v>0</v>
      </c>
      <c r="E601" s="2">
        <f t="shared" si="83"/>
        <v>0.11819999999999986</v>
      </c>
      <c r="F601" s="2">
        <f t="shared" si="84"/>
        <v>2.6858360802872232E-2</v>
      </c>
      <c r="G601" s="2">
        <f t="shared" si="84"/>
        <v>2.792673251791539E-2</v>
      </c>
      <c r="H601" s="2">
        <f t="shared" si="85"/>
        <v>0.96174376238402459</v>
      </c>
      <c r="I601" s="2">
        <f t="shared" si="86"/>
        <v>49.024943054502586</v>
      </c>
    </row>
    <row r="602" spans="1:9" ht="13.5" x14ac:dyDescent="0.25">
      <c r="A602" s="3">
        <f>TITRES_STAT!B605</f>
        <v>42879</v>
      </c>
      <c r="B602" s="17">
        <f>TITRES_STAT!D605</f>
        <v>14.028499999999999</v>
      </c>
      <c r="C602" s="2">
        <f t="shared" si="81"/>
        <v>0.11819999999999986</v>
      </c>
      <c r="D602" s="2">
        <f t="shared" si="82"/>
        <v>0.11819999999999986</v>
      </c>
      <c r="E602" s="2">
        <f t="shared" si="83"/>
        <v>0</v>
      </c>
      <c r="F602" s="2">
        <f t="shared" si="84"/>
        <v>3.3382763602667058E-2</v>
      </c>
      <c r="G602" s="2">
        <f t="shared" si="84"/>
        <v>2.5931965909492864E-2</v>
      </c>
      <c r="H602" s="2">
        <f t="shared" si="85"/>
        <v>1.2873209736268663</v>
      </c>
      <c r="I602" s="2">
        <f t="shared" si="86"/>
        <v>56.280731408921568</v>
      </c>
    </row>
    <row r="603" spans="1:9" ht="13.5" x14ac:dyDescent="0.25">
      <c r="A603" s="3">
        <f>TITRES_STAT!B606</f>
        <v>42880</v>
      </c>
      <c r="B603" s="17">
        <f>TITRES_STAT!D606</f>
        <v>14.1244</v>
      </c>
      <c r="C603" s="2">
        <f t="shared" si="81"/>
        <v>9.5900000000000318E-2</v>
      </c>
      <c r="D603" s="2">
        <f t="shared" si="82"/>
        <v>9.5900000000000318E-2</v>
      </c>
      <c r="E603" s="2">
        <f t="shared" si="83"/>
        <v>0</v>
      </c>
      <c r="F603" s="2">
        <f t="shared" si="84"/>
        <v>3.7848280488190854E-2</v>
      </c>
      <c r="G603" s="2">
        <f t="shared" si="84"/>
        <v>2.4079682630243373E-2</v>
      </c>
      <c r="H603" s="2">
        <f t="shared" si="85"/>
        <v>1.5717931614536533</v>
      </c>
      <c r="I603" s="2">
        <f t="shared" si="86"/>
        <v>61.116624190929478</v>
      </c>
    </row>
    <row r="604" spans="1:9" ht="13.5" x14ac:dyDescent="0.25">
      <c r="A604" s="3">
        <f>TITRES_STAT!B607</f>
        <v>42881</v>
      </c>
      <c r="B604" s="17">
        <f>TITRES_STAT!D607</f>
        <v>14.168699999999999</v>
      </c>
      <c r="C604" s="2">
        <f t="shared" si="81"/>
        <v>4.4299999999999784E-2</v>
      </c>
      <c r="D604" s="2">
        <f t="shared" si="82"/>
        <v>4.4299999999999784E-2</v>
      </c>
      <c r="E604" s="2">
        <f t="shared" si="83"/>
        <v>0</v>
      </c>
      <c r="F604" s="2">
        <f t="shared" si="84"/>
        <v>3.8309117596177208E-2</v>
      </c>
      <c r="G604" s="2">
        <f t="shared" si="84"/>
        <v>2.2359705299511704E-2</v>
      </c>
      <c r="H604" s="2">
        <f t="shared" si="85"/>
        <v>1.7133104879076295</v>
      </c>
      <c r="I604" s="2">
        <f t="shared" si="86"/>
        <v>63.144652834362859</v>
      </c>
    </row>
    <row r="605" spans="1:9" ht="13.5" x14ac:dyDescent="0.25">
      <c r="A605" s="3">
        <f>TITRES_STAT!B608</f>
        <v>42884</v>
      </c>
      <c r="B605" s="17">
        <f>TITRES_STAT!D608</f>
        <v>14.1023</v>
      </c>
      <c r="C605" s="2">
        <f t="shared" si="81"/>
        <v>-6.6399999999999793E-2</v>
      </c>
      <c r="D605" s="2">
        <f t="shared" si="82"/>
        <v>0</v>
      </c>
      <c r="E605" s="2">
        <f t="shared" si="83"/>
        <v>6.6399999999999793E-2</v>
      </c>
      <c r="F605" s="2">
        <f t="shared" ref="F605:G620" si="87">((F604*13)+D605)/14</f>
        <v>3.5572752053593122E-2</v>
      </c>
      <c r="G605" s="2">
        <f t="shared" si="87"/>
        <v>2.5505440635260855E-2</v>
      </c>
      <c r="H605" s="2">
        <f t="shared" si="85"/>
        <v>1.3947123110829291</v>
      </c>
      <c r="I605" s="2">
        <f t="shared" si="86"/>
        <v>58.24133047748925</v>
      </c>
    </row>
    <row r="606" spans="1:9" ht="13.5" x14ac:dyDescent="0.25">
      <c r="A606" s="3">
        <f>TITRES_STAT!B609</f>
        <v>42885</v>
      </c>
      <c r="B606" s="17">
        <f>TITRES_STAT!D609</f>
        <v>14.1023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3.3031841192622188E-2</v>
      </c>
      <c r="G606" s="2">
        <f t="shared" si="87"/>
        <v>2.3683623447027936E-2</v>
      </c>
      <c r="H606" s="2">
        <f t="shared" si="85"/>
        <v>1.3947123110829294</v>
      </c>
      <c r="I606" s="2">
        <f t="shared" si="86"/>
        <v>58.24133047748925</v>
      </c>
    </row>
    <row r="607" spans="1:9" ht="13.5" x14ac:dyDescent="0.25">
      <c r="A607" s="3">
        <f>TITRES_STAT!B610</f>
        <v>42886</v>
      </c>
      <c r="B607" s="17">
        <f>TITRES_STAT!D610</f>
        <v>14.1023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3.0672423964577748E-2</v>
      </c>
      <c r="G607" s="2">
        <f t="shared" si="87"/>
        <v>2.1991936057954513E-2</v>
      </c>
      <c r="H607" s="2">
        <f t="shared" si="85"/>
        <v>1.3947123110829294</v>
      </c>
      <c r="I607" s="2">
        <f t="shared" si="86"/>
        <v>58.24133047748925</v>
      </c>
    </row>
    <row r="608" spans="1:9" ht="13.5" x14ac:dyDescent="0.25">
      <c r="A608" s="3">
        <f>TITRES_STAT!B611</f>
        <v>42887</v>
      </c>
      <c r="B608" s="17">
        <f>TITRES_STAT!D611</f>
        <v>14.1023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2.8481536538536478E-2</v>
      </c>
      <c r="G608" s="2">
        <f t="shared" si="87"/>
        <v>2.0421083482386332E-2</v>
      </c>
      <c r="H608" s="2">
        <f t="shared" si="85"/>
        <v>1.3947123110829294</v>
      </c>
      <c r="I608" s="2">
        <f t="shared" si="86"/>
        <v>58.24133047748925</v>
      </c>
    </row>
    <row r="609" spans="1:9" ht="13.5" x14ac:dyDescent="0.25">
      <c r="A609" s="3">
        <f>TITRES_STAT!B612</f>
        <v>42888</v>
      </c>
      <c r="B609" s="17">
        <f>TITRES_STAT!D612</f>
        <v>14.1023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2.6447141071498155E-2</v>
      </c>
      <c r="G609" s="2">
        <f t="shared" si="87"/>
        <v>1.8962434662215883E-2</v>
      </c>
      <c r="H609" s="2">
        <f t="shared" si="85"/>
        <v>1.3947123110829289</v>
      </c>
      <c r="I609" s="2">
        <f t="shared" si="86"/>
        <v>58.241330477489242</v>
      </c>
    </row>
    <row r="610" spans="1:9" ht="13.5" x14ac:dyDescent="0.25">
      <c r="A610" s="3">
        <f>TITRES_STAT!B613</f>
        <v>42891</v>
      </c>
      <c r="B610" s="17">
        <f>TITRES_STAT!D613</f>
        <v>14.1761</v>
      </c>
      <c r="C610" s="2">
        <f t="shared" si="81"/>
        <v>7.380000000000031E-2</v>
      </c>
      <c r="D610" s="2">
        <f t="shared" si="82"/>
        <v>7.380000000000031E-2</v>
      </c>
      <c r="E610" s="2">
        <f t="shared" si="83"/>
        <v>0</v>
      </c>
      <c r="F610" s="2">
        <f t="shared" si="87"/>
        <v>2.9829488137819739E-2</v>
      </c>
      <c r="G610" s="2">
        <f t="shared" si="87"/>
        <v>1.7607975043486178E-2</v>
      </c>
      <c r="H610" s="2">
        <f t="shared" si="85"/>
        <v>1.694089642003141</v>
      </c>
      <c r="I610" s="2">
        <f t="shared" si="86"/>
        <v>62.881710229342325</v>
      </c>
    </row>
    <row r="611" spans="1:9" ht="13.5" x14ac:dyDescent="0.25">
      <c r="A611" s="3">
        <f>TITRES_STAT!B614</f>
        <v>42892</v>
      </c>
      <c r="B611" s="17">
        <f>TITRES_STAT!D614</f>
        <v>14.190899999999999</v>
      </c>
      <c r="C611" s="2">
        <f t="shared" si="81"/>
        <v>1.4799999999999258E-2</v>
      </c>
      <c r="D611" s="2">
        <f t="shared" si="82"/>
        <v>1.4799999999999258E-2</v>
      </c>
      <c r="E611" s="2">
        <f t="shared" si="83"/>
        <v>0</v>
      </c>
      <c r="F611" s="2">
        <f t="shared" si="87"/>
        <v>2.8755953270832562E-2</v>
      </c>
      <c r="G611" s="2">
        <f t="shared" si="87"/>
        <v>1.6350262540380023E-2</v>
      </c>
      <c r="H611" s="2">
        <f t="shared" si="85"/>
        <v>1.7587456592708754</v>
      </c>
      <c r="I611" s="2">
        <f t="shared" si="86"/>
        <v>63.751642104466576</v>
      </c>
    </row>
    <row r="612" spans="1:9" ht="13.5" x14ac:dyDescent="0.25">
      <c r="A612" s="3">
        <f>TITRES_STAT!B615</f>
        <v>42893</v>
      </c>
      <c r="B612" s="17">
        <f>TITRES_STAT!D615</f>
        <v>14.25</v>
      </c>
      <c r="C612" s="2">
        <f t="shared" si="81"/>
        <v>5.9100000000000819E-2</v>
      </c>
      <c r="D612" s="2">
        <f t="shared" si="82"/>
        <v>5.9100000000000819E-2</v>
      </c>
      <c r="E612" s="2">
        <f t="shared" si="83"/>
        <v>0</v>
      </c>
      <c r="F612" s="2">
        <f t="shared" si="87"/>
        <v>3.0923385180058865E-2</v>
      </c>
      <c r="G612" s="2">
        <f t="shared" si="87"/>
        <v>1.5182386644638593E-2</v>
      </c>
      <c r="H612" s="2">
        <f t="shared" si="85"/>
        <v>2.0367934175210154</v>
      </c>
      <c r="I612" s="2">
        <f t="shared" si="86"/>
        <v>67.07052925528545</v>
      </c>
    </row>
    <row r="613" spans="1:9" ht="13.5" x14ac:dyDescent="0.25">
      <c r="A613" s="3">
        <f>TITRES_STAT!B616</f>
        <v>42894</v>
      </c>
      <c r="B613" s="17">
        <f>TITRES_STAT!D616</f>
        <v>14.3607</v>
      </c>
      <c r="C613" s="2">
        <f t="shared" si="81"/>
        <v>0.11069999999999958</v>
      </c>
      <c r="D613" s="2">
        <f t="shared" si="82"/>
        <v>0.11069999999999958</v>
      </c>
      <c r="E613" s="2">
        <f t="shared" si="83"/>
        <v>0</v>
      </c>
      <c r="F613" s="2">
        <f t="shared" si="87"/>
        <v>3.6621714810054627E-2</v>
      </c>
      <c r="G613" s="2">
        <f t="shared" si="87"/>
        <v>1.4097930455735836E-2</v>
      </c>
      <c r="H613" s="2">
        <f t="shared" si="85"/>
        <v>2.5976660138194143</v>
      </c>
      <c r="I613" s="2">
        <f t="shared" si="86"/>
        <v>72.204201386154708</v>
      </c>
    </row>
    <row r="614" spans="1:9" ht="13.5" x14ac:dyDescent="0.25">
      <c r="A614" s="3">
        <f>TITRES_STAT!B617</f>
        <v>42895</v>
      </c>
      <c r="B614" s="17">
        <f>TITRES_STAT!D617</f>
        <v>14.3238</v>
      </c>
      <c r="C614" s="2">
        <f t="shared" si="81"/>
        <v>-3.6899999999999267E-2</v>
      </c>
      <c r="D614" s="2">
        <f t="shared" si="82"/>
        <v>0</v>
      </c>
      <c r="E614" s="2">
        <f t="shared" si="83"/>
        <v>3.6899999999999267E-2</v>
      </c>
      <c r="F614" s="2">
        <f t="shared" si="87"/>
        <v>3.4005878037907868E-2</v>
      </c>
      <c r="G614" s="2">
        <f t="shared" si="87"/>
        <v>1.5726649708897509E-2</v>
      </c>
      <c r="H614" s="2">
        <f t="shared" si="85"/>
        <v>2.1623091165226822</v>
      </c>
      <c r="I614" s="2">
        <f t="shared" si="86"/>
        <v>68.377537958730187</v>
      </c>
    </row>
    <row r="615" spans="1:9" ht="13.5" x14ac:dyDescent="0.25">
      <c r="A615" s="3">
        <f>TITRES_STAT!B618</f>
        <v>42898</v>
      </c>
      <c r="B615" s="17">
        <f>TITRES_STAT!D618</f>
        <v>14.611700000000001</v>
      </c>
      <c r="C615" s="2">
        <f t="shared" si="81"/>
        <v>0.28790000000000049</v>
      </c>
      <c r="D615" s="2">
        <f t="shared" si="82"/>
        <v>0.28790000000000049</v>
      </c>
      <c r="E615" s="2">
        <f t="shared" si="83"/>
        <v>0</v>
      </c>
      <c r="F615" s="2">
        <f t="shared" si="87"/>
        <v>5.2141172463771625E-2</v>
      </c>
      <c r="G615" s="2">
        <f t="shared" si="87"/>
        <v>1.4603317586833402E-2</v>
      </c>
      <c r="H615" s="2">
        <f t="shared" si="85"/>
        <v>3.5705018502633257</v>
      </c>
      <c r="I615" s="2">
        <f t="shared" si="86"/>
        <v>78.120564595277742</v>
      </c>
    </row>
    <row r="616" spans="1:9" ht="13.5" x14ac:dyDescent="0.25">
      <c r="A616" s="3">
        <f>TITRES_STAT!B619</f>
        <v>42899</v>
      </c>
      <c r="B616" s="17">
        <f>TITRES_STAT!D619</f>
        <v>14.656000000000001</v>
      </c>
      <c r="C616" s="2">
        <f t="shared" si="81"/>
        <v>4.4299999999999784E-2</v>
      </c>
      <c r="D616" s="2">
        <f t="shared" si="82"/>
        <v>4.4299999999999784E-2</v>
      </c>
      <c r="E616" s="2">
        <f t="shared" si="83"/>
        <v>0</v>
      </c>
      <c r="F616" s="2">
        <f t="shared" si="87"/>
        <v>5.1581088716359351E-2</v>
      </c>
      <c r="G616" s="2">
        <f t="shared" si="87"/>
        <v>1.356022347348816E-2</v>
      </c>
      <c r="H616" s="2">
        <f t="shared" si="85"/>
        <v>3.803852408273837</v>
      </c>
      <c r="I616" s="2">
        <f t="shared" si="86"/>
        <v>79.183373779809173</v>
      </c>
    </row>
    <row r="617" spans="1:9" ht="13.5" x14ac:dyDescent="0.25">
      <c r="A617" s="3">
        <f>TITRES_STAT!B620</f>
        <v>42900</v>
      </c>
      <c r="B617" s="17">
        <f>TITRES_STAT!D620</f>
        <v>14.611700000000001</v>
      </c>
      <c r="C617" s="2">
        <f t="shared" si="81"/>
        <v>-4.4299999999999784E-2</v>
      </c>
      <c r="D617" s="2">
        <f t="shared" si="82"/>
        <v>0</v>
      </c>
      <c r="E617" s="2">
        <f t="shared" si="83"/>
        <v>4.4299999999999784E-2</v>
      </c>
      <c r="F617" s="2">
        <f t="shared" si="87"/>
        <v>4.7896725236619399E-2</v>
      </c>
      <c r="G617" s="2">
        <f t="shared" si="87"/>
        <v>1.5755921796810419E-2</v>
      </c>
      <c r="H617" s="2">
        <f t="shared" si="85"/>
        <v>3.0399189494781238</v>
      </c>
      <c r="I617" s="2">
        <f t="shared" si="86"/>
        <v>75.247028158097578</v>
      </c>
    </row>
    <row r="618" spans="1:9" ht="13.5" x14ac:dyDescent="0.25">
      <c r="A618" s="3">
        <f>TITRES_STAT!B621</f>
        <v>42901</v>
      </c>
      <c r="B618" s="17">
        <f>TITRES_STAT!D621</f>
        <v>14.9145</v>
      </c>
      <c r="C618" s="2">
        <f t="shared" si="81"/>
        <v>0.30279999999999951</v>
      </c>
      <c r="D618" s="2">
        <f t="shared" si="82"/>
        <v>0.30279999999999951</v>
      </c>
      <c r="E618" s="2">
        <f t="shared" si="83"/>
        <v>0</v>
      </c>
      <c r="F618" s="2">
        <f t="shared" si="87"/>
        <v>6.6104102005432264E-2</v>
      </c>
      <c r="G618" s="2">
        <f t="shared" si="87"/>
        <v>1.463049881132396E-2</v>
      </c>
      <c r="H618" s="2">
        <f t="shared" si="85"/>
        <v>4.5182397987871674</v>
      </c>
      <c r="I618" s="2">
        <f t="shared" si="86"/>
        <v>81.878279370537939</v>
      </c>
    </row>
    <row r="619" spans="1:9" ht="13.5" x14ac:dyDescent="0.25">
      <c r="A619" s="3">
        <f>TITRES_STAT!B622</f>
        <v>42902</v>
      </c>
      <c r="B619" s="17">
        <f>TITRES_STAT!D622</f>
        <v>14.729900000000001</v>
      </c>
      <c r="C619" s="2">
        <f t="shared" si="81"/>
        <v>-0.18459999999999965</v>
      </c>
      <c r="D619" s="2">
        <f t="shared" si="82"/>
        <v>0</v>
      </c>
      <c r="E619" s="2">
        <f t="shared" si="83"/>
        <v>0.18459999999999965</v>
      </c>
      <c r="F619" s="2">
        <f t="shared" si="87"/>
        <v>6.1382380433615671E-2</v>
      </c>
      <c r="G619" s="2">
        <f t="shared" si="87"/>
        <v>2.677117746765794E-2</v>
      </c>
      <c r="H619" s="2">
        <f t="shared" si="85"/>
        <v>2.2928532190177764</v>
      </c>
      <c r="I619" s="2">
        <f t="shared" si="86"/>
        <v>69.631200254401577</v>
      </c>
    </row>
    <row r="620" spans="1:9" ht="13.5" x14ac:dyDescent="0.25">
      <c r="A620" s="3">
        <f>TITRES_STAT!B623</f>
        <v>42905</v>
      </c>
      <c r="B620" s="17">
        <f>TITRES_STAT!D623</f>
        <v>15.579000000000001</v>
      </c>
      <c r="C620" s="2">
        <f t="shared" si="81"/>
        <v>0.84909999999999997</v>
      </c>
      <c r="D620" s="2">
        <f t="shared" si="82"/>
        <v>0.84909999999999997</v>
      </c>
      <c r="E620" s="2">
        <f t="shared" si="83"/>
        <v>0</v>
      </c>
      <c r="F620" s="2">
        <f t="shared" si="87"/>
        <v>0.1176479246883574</v>
      </c>
      <c r="G620" s="2">
        <f t="shared" si="87"/>
        <v>2.4858950505682372E-2</v>
      </c>
      <c r="H620" s="2">
        <f t="shared" si="85"/>
        <v>4.732618324392452</v>
      </c>
      <c r="I620" s="2">
        <f t="shared" si="86"/>
        <v>82.555964074130458</v>
      </c>
    </row>
    <row r="621" spans="1:9" ht="13.5" x14ac:dyDescent="0.25">
      <c r="A621" s="3">
        <f>TITRES_STAT!B624</f>
        <v>42906</v>
      </c>
      <c r="B621" s="17">
        <f>TITRES_STAT!D624</f>
        <v>15.726599999999999</v>
      </c>
      <c r="C621" s="2">
        <f t="shared" si="81"/>
        <v>0.14759999999999884</v>
      </c>
      <c r="D621" s="2">
        <f t="shared" si="82"/>
        <v>0.14759999999999884</v>
      </c>
      <c r="E621" s="2">
        <f t="shared" si="83"/>
        <v>0</v>
      </c>
      <c r="F621" s="2">
        <f t="shared" ref="F621:G636" si="88">((F620*13)+D621)/14</f>
        <v>0.11978735863918892</v>
      </c>
      <c r="G621" s="2">
        <f t="shared" si="88"/>
        <v>2.3083311183847915E-2</v>
      </c>
      <c r="H621" s="2">
        <f t="shared" si="85"/>
        <v>5.1893490359826595</v>
      </c>
      <c r="I621" s="2">
        <f t="shared" si="86"/>
        <v>83.843212037544532</v>
      </c>
    </row>
    <row r="622" spans="1:9" ht="13.5" x14ac:dyDescent="0.25">
      <c r="A622" s="3">
        <f>TITRES_STAT!B625</f>
        <v>42907</v>
      </c>
      <c r="B622" s="17">
        <f>TITRES_STAT!D625</f>
        <v>15.652799999999999</v>
      </c>
      <c r="C622" s="2">
        <f t="shared" si="81"/>
        <v>-7.380000000000031E-2</v>
      </c>
      <c r="D622" s="2">
        <f t="shared" si="82"/>
        <v>0</v>
      </c>
      <c r="E622" s="2">
        <f t="shared" si="83"/>
        <v>7.380000000000031E-2</v>
      </c>
      <c r="F622" s="2">
        <f t="shared" si="88"/>
        <v>0.1112311187363897</v>
      </c>
      <c r="G622" s="2">
        <f t="shared" si="88"/>
        <v>2.6705931813573086E-2</v>
      </c>
      <c r="H622" s="2">
        <f t="shared" si="85"/>
        <v>4.1650341771582493</v>
      </c>
      <c r="I622" s="2">
        <f t="shared" si="86"/>
        <v>80.63904389205436</v>
      </c>
    </row>
    <row r="623" spans="1:9" ht="13.5" x14ac:dyDescent="0.25">
      <c r="A623" s="3">
        <f>TITRES_STAT!B626</f>
        <v>42908</v>
      </c>
      <c r="B623" s="17">
        <f>TITRES_STAT!D626</f>
        <v>15.652799999999999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0.10328603882664758</v>
      </c>
      <c r="G623" s="2">
        <f t="shared" si="88"/>
        <v>2.4798365255460721E-2</v>
      </c>
      <c r="H623" s="2">
        <f t="shared" si="85"/>
        <v>4.1650341771582502</v>
      </c>
      <c r="I623" s="2">
        <f t="shared" si="86"/>
        <v>80.63904389205436</v>
      </c>
    </row>
    <row r="624" spans="1:9" ht="13.5" x14ac:dyDescent="0.25">
      <c r="A624" s="3">
        <f>TITRES_STAT!B627</f>
        <v>42909</v>
      </c>
      <c r="B624" s="17">
        <f>TITRES_STAT!D627</f>
        <v>15.505100000000001</v>
      </c>
      <c r="C624" s="2">
        <f t="shared" si="81"/>
        <v>-0.14769999999999861</v>
      </c>
      <c r="D624" s="2">
        <f t="shared" si="82"/>
        <v>0</v>
      </c>
      <c r="E624" s="2">
        <f t="shared" si="83"/>
        <v>0.14769999999999861</v>
      </c>
      <c r="F624" s="2">
        <f t="shared" si="88"/>
        <v>9.5908464624744186E-2</v>
      </c>
      <c r="G624" s="2">
        <f t="shared" si="88"/>
        <v>3.3577053451499146E-2</v>
      </c>
      <c r="H624" s="2">
        <f t="shared" si="85"/>
        <v>2.85636929885109</v>
      </c>
      <c r="I624" s="2">
        <f t="shared" si="86"/>
        <v>74.068873530916107</v>
      </c>
    </row>
    <row r="625" spans="1:9" ht="13.5" x14ac:dyDescent="0.25">
      <c r="A625" s="3">
        <f>TITRES_STAT!B628</f>
        <v>42914</v>
      </c>
      <c r="B625" s="17">
        <f>TITRES_STAT!D628</f>
        <v>15.726599999999999</v>
      </c>
      <c r="C625" s="2">
        <f t="shared" si="81"/>
        <v>0.22149999999999892</v>
      </c>
      <c r="D625" s="2">
        <f t="shared" si="82"/>
        <v>0.22149999999999892</v>
      </c>
      <c r="E625" s="2">
        <f t="shared" si="83"/>
        <v>0</v>
      </c>
      <c r="F625" s="2">
        <f t="shared" si="88"/>
        <v>0.10487928858011952</v>
      </c>
      <c r="G625" s="2">
        <f t="shared" si="88"/>
        <v>3.1178692490677781E-2</v>
      </c>
      <c r="H625" s="2">
        <f t="shared" si="85"/>
        <v>3.3638129184370937</v>
      </c>
      <c r="I625" s="2">
        <f t="shared" si="86"/>
        <v>77.084260515041706</v>
      </c>
    </row>
    <row r="626" spans="1:9" ht="13.5" x14ac:dyDescent="0.25">
      <c r="A626" s="3">
        <f>TITRES_STAT!B629</f>
        <v>42915</v>
      </c>
      <c r="B626" s="17">
        <f>TITRES_STAT!D629</f>
        <v>15.9481</v>
      </c>
      <c r="C626" s="2">
        <f t="shared" si="81"/>
        <v>0.2215000000000007</v>
      </c>
      <c r="D626" s="2">
        <f t="shared" si="82"/>
        <v>0.2215000000000007</v>
      </c>
      <c r="E626" s="2">
        <f t="shared" si="83"/>
        <v>0</v>
      </c>
      <c r="F626" s="2">
        <f t="shared" si="88"/>
        <v>0.11320933939582532</v>
      </c>
      <c r="G626" s="2">
        <f t="shared" si="88"/>
        <v>2.8951643027057938E-2</v>
      </c>
      <c r="H626" s="2">
        <f t="shared" si="85"/>
        <v>3.9102906626066409</v>
      </c>
      <c r="I626" s="2">
        <f t="shared" si="86"/>
        <v>79.634606814311326</v>
      </c>
    </row>
    <row r="627" spans="1:9" ht="13.5" x14ac:dyDescent="0.25">
      <c r="A627" s="3">
        <f>TITRES_STAT!B630</f>
        <v>42916</v>
      </c>
      <c r="B627" s="17">
        <f>TITRES_STAT!D630</f>
        <v>16.243500000000001</v>
      </c>
      <c r="C627" s="2">
        <f t="shared" si="81"/>
        <v>0.29540000000000077</v>
      </c>
      <c r="D627" s="2">
        <f t="shared" si="82"/>
        <v>0.29540000000000077</v>
      </c>
      <c r="E627" s="2">
        <f t="shared" si="83"/>
        <v>0</v>
      </c>
      <c r="F627" s="2">
        <f t="shared" si="88"/>
        <v>0.12622295801040928</v>
      </c>
      <c r="G627" s="2">
        <f t="shared" si="88"/>
        <v>2.6883668525125227E-2</v>
      </c>
      <c r="H627" s="2">
        <f t="shared" si="85"/>
        <v>4.6951537842553916</v>
      </c>
      <c r="I627" s="2">
        <f t="shared" si="86"/>
        <v>82.441211635679394</v>
      </c>
    </row>
    <row r="628" spans="1:9" ht="13.5" x14ac:dyDescent="0.25">
      <c r="A628" s="3">
        <f>TITRES_STAT!B631</f>
        <v>42919</v>
      </c>
      <c r="B628" s="17">
        <f>TITRES_STAT!D631</f>
        <v>16.8598</v>
      </c>
      <c r="C628" s="2">
        <f t="shared" si="81"/>
        <v>0.61629999999999896</v>
      </c>
      <c r="D628" s="2">
        <f t="shared" si="82"/>
        <v>0.61629999999999896</v>
      </c>
      <c r="E628" s="2">
        <f t="shared" si="83"/>
        <v>0</v>
      </c>
      <c r="F628" s="2">
        <f t="shared" si="88"/>
        <v>0.16122846100966567</v>
      </c>
      <c r="G628" s="2">
        <f t="shared" si="88"/>
        <v>2.4963406487616281E-2</v>
      </c>
      <c r="H628" s="2">
        <f t="shared" si="85"/>
        <v>6.4585921432496427</v>
      </c>
      <c r="I628" s="2">
        <f t="shared" si="86"/>
        <v>86.592644016538102</v>
      </c>
    </row>
    <row r="629" spans="1:9" ht="13.5" x14ac:dyDescent="0.25">
      <c r="A629" s="3">
        <f>TITRES_STAT!B632</f>
        <v>42920</v>
      </c>
      <c r="B629" s="17">
        <f>TITRES_STAT!D632</f>
        <v>17.3155</v>
      </c>
      <c r="C629" s="2">
        <f t="shared" si="81"/>
        <v>0.45570000000000022</v>
      </c>
      <c r="D629" s="2">
        <f t="shared" si="82"/>
        <v>0.45570000000000022</v>
      </c>
      <c r="E629" s="2">
        <f t="shared" si="83"/>
        <v>0</v>
      </c>
      <c r="F629" s="2">
        <f t="shared" si="88"/>
        <v>0.18226214236611815</v>
      </c>
      <c r="G629" s="2">
        <f t="shared" si="88"/>
        <v>2.3180306024215117E-2</v>
      </c>
      <c r="H629" s="2">
        <f t="shared" si="85"/>
        <v>7.8628013873380054</v>
      </c>
      <c r="I629" s="2">
        <f t="shared" si="86"/>
        <v>88.71688582090232</v>
      </c>
    </row>
    <row r="630" spans="1:9" ht="13.5" x14ac:dyDescent="0.25">
      <c r="A630" s="3">
        <f>TITRES_STAT!B633</f>
        <v>42921</v>
      </c>
      <c r="B630" s="17">
        <f>TITRES_STAT!D633</f>
        <v>17.619299999999999</v>
      </c>
      <c r="C630" s="2">
        <f t="shared" si="81"/>
        <v>0.30379999999999896</v>
      </c>
      <c r="D630" s="2">
        <f t="shared" si="82"/>
        <v>0.30379999999999896</v>
      </c>
      <c r="E630" s="2">
        <f t="shared" si="83"/>
        <v>0</v>
      </c>
      <c r="F630" s="2">
        <f t="shared" si="88"/>
        <v>0.19094341791139535</v>
      </c>
      <c r="G630" s="2">
        <f t="shared" si="88"/>
        <v>2.1524569879628325E-2</v>
      </c>
      <c r="H630" s="2">
        <f t="shared" si="85"/>
        <v>8.870951613862978</v>
      </c>
      <c r="I630" s="2">
        <f t="shared" si="86"/>
        <v>89.869264493247258</v>
      </c>
    </row>
    <row r="631" spans="1:9" ht="13.5" x14ac:dyDescent="0.25">
      <c r="A631" s="3">
        <f>TITRES_STAT!B634</f>
        <v>42922</v>
      </c>
      <c r="B631" s="17">
        <f>TITRES_STAT!D634</f>
        <v>17.634499999999999</v>
      </c>
      <c r="C631" s="2">
        <f t="shared" si="81"/>
        <v>1.5200000000000102E-2</v>
      </c>
      <c r="D631" s="2">
        <f t="shared" si="82"/>
        <v>1.5200000000000102E-2</v>
      </c>
      <c r="E631" s="2">
        <f t="shared" si="83"/>
        <v>0</v>
      </c>
      <c r="F631" s="2">
        <f t="shared" si="88"/>
        <v>0.17839031663200997</v>
      </c>
      <c r="G631" s="2">
        <f t="shared" si="88"/>
        <v>1.9987100602512017E-2</v>
      </c>
      <c r="H631" s="2">
        <f t="shared" si="85"/>
        <v>8.9252723633956954</v>
      </c>
      <c r="I631" s="2">
        <f t="shared" si="86"/>
        <v>89.924709737054769</v>
      </c>
    </row>
    <row r="632" spans="1:9" ht="13.5" x14ac:dyDescent="0.25">
      <c r="A632" s="3">
        <f>TITRES_STAT!B635</f>
        <v>42923</v>
      </c>
      <c r="B632" s="17">
        <f>TITRES_STAT!D635</f>
        <v>17.239599999999999</v>
      </c>
      <c r="C632" s="2">
        <f t="shared" si="81"/>
        <v>-0.39489999999999981</v>
      </c>
      <c r="D632" s="2">
        <f t="shared" si="82"/>
        <v>0</v>
      </c>
      <c r="E632" s="2">
        <f t="shared" si="83"/>
        <v>0.39489999999999981</v>
      </c>
      <c r="F632" s="2">
        <f t="shared" si="88"/>
        <v>0.16564815115829498</v>
      </c>
      <c r="G632" s="2">
        <f t="shared" si="88"/>
        <v>4.6766593416618284E-2</v>
      </c>
      <c r="H632" s="2">
        <f t="shared" si="85"/>
        <v>3.5420187586174006</v>
      </c>
      <c r="I632" s="2">
        <f t="shared" si="86"/>
        <v>77.983358212628744</v>
      </c>
    </row>
    <row r="633" spans="1:9" ht="13.5" x14ac:dyDescent="0.25">
      <c r="A633" s="3">
        <f>TITRES_STAT!B636</f>
        <v>42926</v>
      </c>
      <c r="B633" s="17">
        <f>TITRES_STAT!D636</f>
        <v>17.429400000000001</v>
      </c>
      <c r="C633" s="2">
        <f t="shared" si="81"/>
        <v>0.18980000000000175</v>
      </c>
      <c r="D633" s="2">
        <f t="shared" si="82"/>
        <v>0.18980000000000175</v>
      </c>
      <c r="E633" s="2">
        <f t="shared" si="83"/>
        <v>0</v>
      </c>
      <c r="F633" s="2">
        <f t="shared" si="88"/>
        <v>0.16737328321841691</v>
      </c>
      <c r="G633" s="2">
        <f t="shared" si="88"/>
        <v>4.3426122458288405E-2</v>
      </c>
      <c r="H633" s="2">
        <f t="shared" si="85"/>
        <v>3.8542074158055915</v>
      </c>
      <c r="I633" s="2">
        <f t="shared" si="86"/>
        <v>79.399314566906639</v>
      </c>
    </row>
    <row r="634" spans="1:9" ht="13.5" x14ac:dyDescent="0.25">
      <c r="A634" s="3">
        <f>TITRES_STAT!B637</f>
        <v>42927</v>
      </c>
      <c r="B634" s="17">
        <f>TITRES_STAT!D637</f>
        <v>17.543299999999999</v>
      </c>
      <c r="C634" s="2">
        <f t="shared" si="81"/>
        <v>0.11389999999999745</v>
      </c>
      <c r="D634" s="2">
        <f t="shared" si="82"/>
        <v>0.11389999999999745</v>
      </c>
      <c r="E634" s="2">
        <f t="shared" si="83"/>
        <v>0</v>
      </c>
      <c r="F634" s="2">
        <f t="shared" si="88"/>
        <v>0.1635537629885298</v>
      </c>
      <c r="G634" s="2">
        <f t="shared" si="88"/>
        <v>4.0324256568410662E-2</v>
      </c>
      <c r="H634" s="2">
        <f t="shared" si="85"/>
        <v>4.0559647444723144</v>
      </c>
      <c r="I634" s="2">
        <f t="shared" si="86"/>
        <v>80.221381070876731</v>
      </c>
    </row>
    <row r="635" spans="1:9" ht="13.5" x14ac:dyDescent="0.25">
      <c r="A635" s="3">
        <f>TITRES_STAT!B638</f>
        <v>42928</v>
      </c>
      <c r="B635" s="17">
        <f>TITRES_STAT!D638</f>
        <v>17.467400000000001</v>
      </c>
      <c r="C635" s="2">
        <f t="shared" si="81"/>
        <v>-7.5899999999997192E-2</v>
      </c>
      <c r="D635" s="2">
        <f t="shared" si="82"/>
        <v>0</v>
      </c>
      <c r="E635" s="2">
        <f t="shared" si="83"/>
        <v>7.5899999999997192E-2</v>
      </c>
      <c r="F635" s="2">
        <f t="shared" si="88"/>
        <v>0.15187135134649196</v>
      </c>
      <c r="G635" s="2">
        <f t="shared" si="88"/>
        <v>4.2865381099238271E-2</v>
      </c>
      <c r="H635" s="2">
        <f t="shared" si="85"/>
        <v>3.5429838123891253</v>
      </c>
      <c r="I635" s="2">
        <f t="shared" si="86"/>
        <v>77.988035148333353</v>
      </c>
    </row>
    <row r="636" spans="1:9" ht="13.5" x14ac:dyDescent="0.25">
      <c r="A636" s="3">
        <f>TITRES_STAT!B639</f>
        <v>42929</v>
      </c>
      <c r="B636" s="17">
        <f>TITRES_STAT!D639</f>
        <v>17.520600000000002</v>
      </c>
      <c r="C636" s="2">
        <f t="shared" si="81"/>
        <v>5.3200000000000358E-2</v>
      </c>
      <c r="D636" s="2">
        <f t="shared" si="82"/>
        <v>5.3200000000000358E-2</v>
      </c>
      <c r="E636" s="2">
        <f t="shared" si="83"/>
        <v>0</v>
      </c>
      <c r="F636" s="2">
        <f t="shared" si="88"/>
        <v>0.14482339767888538</v>
      </c>
      <c r="G636" s="2">
        <f t="shared" si="88"/>
        <v>3.9803568163578391E-2</v>
      </c>
      <c r="H636" s="2">
        <f t="shared" si="85"/>
        <v>3.6384526403189068</v>
      </c>
      <c r="I636" s="2">
        <f t="shared" si="86"/>
        <v>78.441086337549692</v>
      </c>
    </row>
    <row r="637" spans="1:9" ht="13.5" x14ac:dyDescent="0.25">
      <c r="A637" s="3">
        <f>TITRES_STAT!B640</f>
        <v>42930</v>
      </c>
      <c r="B637" s="17">
        <f>TITRES_STAT!D640</f>
        <v>17.657299999999999</v>
      </c>
      <c r="C637" s="2">
        <f t="shared" si="81"/>
        <v>0.1366999999999976</v>
      </c>
      <c r="D637" s="2">
        <f t="shared" si="82"/>
        <v>0.1366999999999976</v>
      </c>
      <c r="E637" s="2">
        <f t="shared" si="83"/>
        <v>0</v>
      </c>
      <c r="F637" s="2">
        <f t="shared" ref="F637:G652" si="89">((F636*13)+D637)/14</f>
        <v>0.14424315498753626</v>
      </c>
      <c r="G637" s="2">
        <f t="shared" si="89"/>
        <v>3.6960456151894215E-2</v>
      </c>
      <c r="H637" s="2">
        <f t="shared" si="85"/>
        <v>3.9026345993877523</v>
      </c>
      <c r="I637" s="2">
        <f t="shared" si="86"/>
        <v>79.602803763411586</v>
      </c>
    </row>
    <row r="638" spans="1:9" ht="13.5" x14ac:dyDescent="0.25">
      <c r="A638" s="3">
        <f>TITRES_STAT!B641</f>
        <v>42933</v>
      </c>
      <c r="B638" s="17">
        <f>TITRES_STAT!D641</f>
        <v>17.657299999999999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0.13394007248842651</v>
      </c>
      <c r="G638" s="2">
        <f t="shared" si="89"/>
        <v>3.4320423569616058E-2</v>
      </c>
      <c r="H638" s="2">
        <f t="shared" si="85"/>
        <v>3.9026345993877518</v>
      </c>
      <c r="I638" s="2">
        <f t="shared" si="86"/>
        <v>79.602803763411586</v>
      </c>
    </row>
    <row r="639" spans="1:9" ht="13.5" x14ac:dyDescent="0.25">
      <c r="A639" s="3">
        <f>TITRES_STAT!B642</f>
        <v>42934</v>
      </c>
      <c r="B639" s="17">
        <f>TITRES_STAT!D642</f>
        <v>17.513000000000002</v>
      </c>
      <c r="C639" s="2">
        <f t="shared" si="81"/>
        <v>-0.14429999999999765</v>
      </c>
      <c r="D639" s="2">
        <f t="shared" si="82"/>
        <v>0</v>
      </c>
      <c r="E639" s="2">
        <f t="shared" si="83"/>
        <v>0.14429999999999765</v>
      </c>
      <c r="F639" s="2">
        <f t="shared" si="89"/>
        <v>0.1243729244535389</v>
      </c>
      <c r="G639" s="2">
        <f t="shared" si="89"/>
        <v>4.2176107600357601E-2</v>
      </c>
      <c r="H639" s="2">
        <f t="shared" si="85"/>
        <v>2.9488952757813141</v>
      </c>
      <c r="I639" s="2">
        <f t="shared" si="86"/>
        <v>74.676461892189735</v>
      </c>
    </row>
    <row r="640" spans="1:9" ht="13.5" x14ac:dyDescent="0.25">
      <c r="A640" s="3">
        <f>TITRES_STAT!B643</f>
        <v>42935</v>
      </c>
      <c r="B640" s="17">
        <f>TITRES_STAT!D643</f>
        <v>17.429400000000001</v>
      </c>
      <c r="C640" s="2">
        <f t="shared" si="81"/>
        <v>-8.3600000000000563E-2</v>
      </c>
      <c r="D640" s="2">
        <f t="shared" si="82"/>
        <v>0</v>
      </c>
      <c r="E640" s="2">
        <f t="shared" si="83"/>
        <v>8.3600000000000563E-2</v>
      </c>
      <c r="F640" s="2">
        <f t="shared" si="89"/>
        <v>0.11548914413542898</v>
      </c>
      <c r="G640" s="2">
        <f t="shared" si="89"/>
        <v>4.5134957057474952E-2</v>
      </c>
      <c r="H640" s="2">
        <f t="shared" si="85"/>
        <v>2.5587516121565121</v>
      </c>
      <c r="I640" s="2">
        <f t="shared" si="86"/>
        <v>71.900258602369121</v>
      </c>
    </row>
    <row r="641" spans="1:9" ht="13.5" x14ac:dyDescent="0.25">
      <c r="A641" s="3">
        <f>TITRES_STAT!B644</f>
        <v>42936</v>
      </c>
      <c r="B641" s="17">
        <f>TITRES_STAT!D644</f>
        <v>17.543299999999999</v>
      </c>
      <c r="C641" s="2">
        <f t="shared" si="81"/>
        <v>0.11389999999999745</v>
      </c>
      <c r="D641" s="2">
        <f t="shared" si="82"/>
        <v>0.11389999999999745</v>
      </c>
      <c r="E641" s="2">
        <f t="shared" si="83"/>
        <v>0</v>
      </c>
      <c r="F641" s="2">
        <f t="shared" si="89"/>
        <v>0.11537563384004101</v>
      </c>
      <c r="G641" s="2">
        <f t="shared" si="89"/>
        <v>4.1911031553369602E-2</v>
      </c>
      <c r="H641" s="2">
        <f t="shared" si="85"/>
        <v>2.7528702960489393</v>
      </c>
      <c r="I641" s="2">
        <f t="shared" si="86"/>
        <v>73.353728716582339</v>
      </c>
    </row>
    <row r="642" spans="1:9" ht="13.5" x14ac:dyDescent="0.25">
      <c r="A642" s="3">
        <f>TITRES_STAT!B645</f>
        <v>42937</v>
      </c>
      <c r="B642" s="17">
        <f>TITRES_STAT!D645</f>
        <v>17.657299999999999</v>
      </c>
      <c r="C642" s="2">
        <f t="shared" si="81"/>
        <v>0.11400000000000077</v>
      </c>
      <c r="D642" s="2">
        <f t="shared" si="82"/>
        <v>0.11400000000000077</v>
      </c>
      <c r="E642" s="2">
        <f t="shared" si="83"/>
        <v>0</v>
      </c>
      <c r="F642" s="2">
        <f t="shared" si="89"/>
        <v>0.11527737428003815</v>
      </c>
      <c r="G642" s="2">
        <f t="shared" si="89"/>
        <v>3.8917386442414624E-2</v>
      </c>
      <c r="H642" s="2">
        <f t="shared" si="85"/>
        <v>2.9621047253677237</v>
      </c>
      <c r="I642" s="2">
        <f t="shared" si="86"/>
        <v>74.76088924158384</v>
      </c>
    </row>
    <row r="643" spans="1:9" ht="13.5" x14ac:dyDescent="0.25">
      <c r="A643" s="3">
        <f>TITRES_STAT!B646</f>
        <v>42940</v>
      </c>
      <c r="B643" s="17">
        <f>TITRES_STAT!D646</f>
        <v>17.619299999999999</v>
      </c>
      <c r="C643" s="2">
        <f t="shared" ref="C643:C706" si="90">B643-B642</f>
        <v>-3.8000000000000256E-2</v>
      </c>
      <c r="D643" s="2">
        <f t="shared" ref="D643:D706" si="91">IF(C643&gt;0,C643,0)</f>
        <v>0</v>
      </c>
      <c r="E643" s="2">
        <f t="shared" ref="E643:E706" si="92">IF(C643&lt;0,-C643,0)</f>
        <v>3.8000000000000256E-2</v>
      </c>
      <c r="F643" s="2">
        <f t="shared" si="89"/>
        <v>0.10704327611717827</v>
      </c>
      <c r="G643" s="2">
        <f t="shared" si="89"/>
        <v>3.8851858839385023E-2</v>
      </c>
      <c r="H643" s="2">
        <f t="shared" si="85"/>
        <v>2.7551648573546768</v>
      </c>
      <c r="I643" s="2">
        <f t="shared" si="86"/>
        <v>73.370010692301548</v>
      </c>
    </row>
    <row r="644" spans="1:9" ht="13.5" x14ac:dyDescent="0.25">
      <c r="A644" s="3">
        <f>TITRES_STAT!B647</f>
        <v>42942</v>
      </c>
      <c r="B644" s="17">
        <f>TITRES_STAT!D647</f>
        <v>17.649699999999999</v>
      </c>
      <c r="C644" s="2">
        <f t="shared" si="90"/>
        <v>3.0400000000000205E-2</v>
      </c>
      <c r="D644" s="2">
        <f t="shared" si="91"/>
        <v>3.0400000000000205E-2</v>
      </c>
      <c r="E644" s="2">
        <f t="shared" si="92"/>
        <v>0</v>
      </c>
      <c r="F644" s="2">
        <f t="shared" si="89"/>
        <v>0.10156875639452269</v>
      </c>
      <c r="G644" s="2">
        <f t="shared" si="89"/>
        <v>3.6076726065143234E-2</v>
      </c>
      <c r="H644" s="2">
        <f t="shared" si="85"/>
        <v>2.8153540377006889</v>
      </c>
      <c r="I644" s="2">
        <f t="shared" si="86"/>
        <v>73.790112526421098</v>
      </c>
    </row>
    <row r="645" spans="1:9" ht="13.5" x14ac:dyDescent="0.25">
      <c r="A645" s="3">
        <f>TITRES_STAT!B648</f>
        <v>42943</v>
      </c>
      <c r="B645" s="17">
        <f>TITRES_STAT!D648</f>
        <v>17.619299999999999</v>
      </c>
      <c r="C645" s="2">
        <f t="shared" si="90"/>
        <v>-3.0400000000000205E-2</v>
      </c>
      <c r="D645" s="2">
        <f t="shared" si="91"/>
        <v>0</v>
      </c>
      <c r="E645" s="2">
        <f t="shared" si="92"/>
        <v>3.0400000000000205E-2</v>
      </c>
      <c r="F645" s="2">
        <f t="shared" si="89"/>
        <v>9.4313845223485362E-2</v>
      </c>
      <c r="G645" s="2">
        <f t="shared" si="89"/>
        <v>3.5671245631918737E-2</v>
      </c>
      <c r="H645" s="2">
        <f t="shared" si="85"/>
        <v>2.6439739782760223</v>
      </c>
      <c r="I645" s="2">
        <f t="shared" si="86"/>
        <v>72.557433012375583</v>
      </c>
    </row>
    <row r="646" spans="1:9" ht="13.5" x14ac:dyDescent="0.25">
      <c r="A646" s="3">
        <f>TITRES_STAT!B649</f>
        <v>42944</v>
      </c>
      <c r="B646" s="17">
        <f>TITRES_STAT!D649</f>
        <v>17.505400000000002</v>
      </c>
      <c r="C646" s="2">
        <f t="shared" si="90"/>
        <v>-0.11389999999999745</v>
      </c>
      <c r="D646" s="2">
        <f t="shared" si="91"/>
        <v>0</v>
      </c>
      <c r="E646" s="2">
        <f t="shared" si="92"/>
        <v>0.11389999999999745</v>
      </c>
      <c r="F646" s="2">
        <f t="shared" si="89"/>
        <v>8.7577141993236407E-2</v>
      </c>
      <c r="G646" s="2">
        <f t="shared" si="89"/>
        <v>4.1259013801067217E-2</v>
      </c>
      <c r="H646" s="2">
        <f t="shared" si="85"/>
        <v>2.122618403229287</v>
      </c>
      <c r="I646" s="2">
        <f t="shared" si="86"/>
        <v>67.975593848872478</v>
      </c>
    </row>
    <row r="647" spans="1:9" ht="13.5" x14ac:dyDescent="0.25">
      <c r="A647" s="3">
        <f>TITRES_STAT!B650</f>
        <v>42947</v>
      </c>
      <c r="B647" s="17">
        <f>TITRES_STAT!D650</f>
        <v>17.391500000000001</v>
      </c>
      <c r="C647" s="2">
        <f t="shared" si="90"/>
        <v>-0.113900000000001</v>
      </c>
      <c r="D647" s="2">
        <f t="shared" si="91"/>
        <v>0</v>
      </c>
      <c r="E647" s="2">
        <f t="shared" si="92"/>
        <v>0.113900000000001</v>
      </c>
      <c r="F647" s="2">
        <f t="shared" si="89"/>
        <v>8.1321631850862372E-2</v>
      </c>
      <c r="G647" s="2">
        <f t="shared" si="89"/>
        <v>4.6447655672419631E-2</v>
      </c>
      <c r="H647" s="2">
        <f t="shared" si="85"/>
        <v>1.7508231723124559</v>
      </c>
      <c r="I647" s="2">
        <f t="shared" si="86"/>
        <v>63.647245302235888</v>
      </c>
    </row>
    <row r="648" spans="1:9" ht="13.5" x14ac:dyDescent="0.25">
      <c r="A648" s="3">
        <f>TITRES_STAT!B651</f>
        <v>42948</v>
      </c>
      <c r="B648" s="17">
        <f>TITRES_STAT!D651</f>
        <v>17.452200000000001</v>
      </c>
      <c r="C648" s="2">
        <f t="shared" si="90"/>
        <v>6.0700000000000642E-2</v>
      </c>
      <c r="D648" s="2">
        <f t="shared" si="91"/>
        <v>6.0700000000000642E-2</v>
      </c>
      <c r="E648" s="2">
        <f t="shared" si="92"/>
        <v>0</v>
      </c>
      <c r="F648" s="2">
        <f t="shared" si="89"/>
        <v>7.9848658147229398E-2</v>
      </c>
      <c r="G648" s="2">
        <f t="shared" si="89"/>
        <v>4.3129965981532514E-2</v>
      </c>
      <c r="H648" s="2">
        <f t="shared" si="85"/>
        <v>1.8513498986161774</v>
      </c>
      <c r="I648" s="2">
        <f t="shared" si="86"/>
        <v>64.928892084225723</v>
      </c>
    </row>
    <row r="649" spans="1:9" ht="13.5" x14ac:dyDescent="0.25">
      <c r="A649" s="3">
        <f>TITRES_STAT!B652</f>
        <v>42949</v>
      </c>
      <c r="B649" s="17">
        <f>TITRES_STAT!D652</f>
        <v>17.3307</v>
      </c>
      <c r="C649" s="2">
        <f t="shared" si="90"/>
        <v>-0.12150000000000105</v>
      </c>
      <c r="D649" s="2">
        <f t="shared" si="91"/>
        <v>0</v>
      </c>
      <c r="E649" s="2">
        <f t="shared" si="92"/>
        <v>0.12150000000000105</v>
      </c>
      <c r="F649" s="2">
        <f t="shared" si="89"/>
        <v>7.4145182565284448E-2</v>
      </c>
      <c r="G649" s="2">
        <f t="shared" si="89"/>
        <v>4.872782555428027E-2</v>
      </c>
      <c r="H649" s="2">
        <f t="shared" si="85"/>
        <v>1.5216189460925269</v>
      </c>
      <c r="I649" s="2">
        <f t="shared" si="86"/>
        <v>60.342937558048213</v>
      </c>
    </row>
    <row r="650" spans="1:9" ht="13.5" x14ac:dyDescent="0.25">
      <c r="A650" s="3">
        <f>TITRES_STAT!B653</f>
        <v>42950</v>
      </c>
      <c r="B650" s="17">
        <f>TITRES_STAT!D653</f>
        <v>17.391500000000001</v>
      </c>
      <c r="C650" s="2">
        <f t="shared" si="90"/>
        <v>6.0800000000000409E-2</v>
      </c>
      <c r="D650" s="2">
        <f t="shared" si="91"/>
        <v>6.0800000000000409E-2</v>
      </c>
      <c r="E650" s="2">
        <f t="shared" si="92"/>
        <v>0</v>
      </c>
      <c r="F650" s="2">
        <f t="shared" si="89"/>
        <v>7.3191955239192738E-2</v>
      </c>
      <c r="G650" s="2">
        <f t="shared" si="89"/>
        <v>4.5247266586117392E-2</v>
      </c>
      <c r="H650" s="2">
        <f t="shared" si="85"/>
        <v>1.6175994874715645</v>
      </c>
      <c r="I650" s="2">
        <f t="shared" si="86"/>
        <v>61.797058534499612</v>
      </c>
    </row>
    <row r="651" spans="1:9" ht="13.5" x14ac:dyDescent="0.25">
      <c r="A651" s="3">
        <f>TITRES_STAT!B654</f>
        <v>42951</v>
      </c>
      <c r="B651" s="17">
        <f>TITRES_STAT!D654</f>
        <v>17.239599999999999</v>
      </c>
      <c r="C651" s="2">
        <f t="shared" si="90"/>
        <v>-0.15190000000000126</v>
      </c>
      <c r="D651" s="2">
        <f t="shared" si="91"/>
        <v>0</v>
      </c>
      <c r="E651" s="2">
        <f t="shared" si="92"/>
        <v>0.15190000000000126</v>
      </c>
      <c r="F651" s="2">
        <f t="shared" si="89"/>
        <v>6.796395843639326E-2</v>
      </c>
      <c r="G651" s="2">
        <f t="shared" si="89"/>
        <v>5.2865318972823379E-2</v>
      </c>
      <c r="H651" s="2">
        <f t="shared" si="85"/>
        <v>1.2856057573648931</v>
      </c>
      <c r="I651" s="2">
        <f t="shared" si="86"/>
        <v>56.247922600925101</v>
      </c>
    </row>
    <row r="652" spans="1:9" ht="13.5" x14ac:dyDescent="0.25">
      <c r="A652" s="3">
        <f>TITRES_STAT!B655</f>
        <v>42954</v>
      </c>
      <c r="B652" s="17">
        <f>TITRES_STAT!D655</f>
        <v>17.3535</v>
      </c>
      <c r="C652" s="2">
        <f t="shared" si="90"/>
        <v>0.113900000000001</v>
      </c>
      <c r="D652" s="2">
        <f t="shared" si="91"/>
        <v>0.113900000000001</v>
      </c>
      <c r="E652" s="2">
        <f t="shared" si="92"/>
        <v>0</v>
      </c>
      <c r="F652" s="2">
        <f t="shared" si="89"/>
        <v>7.1245104262365244E-2</v>
      </c>
      <c r="G652" s="2">
        <f t="shared" si="89"/>
        <v>4.9089224760478847E-2</v>
      </c>
      <c r="H652" s="2">
        <f t="shared" si="85"/>
        <v>1.4513389569705291</v>
      </c>
      <c r="I652" s="2">
        <f t="shared" si="86"/>
        <v>59.20596794023772</v>
      </c>
    </row>
    <row r="653" spans="1:9" ht="13.5" x14ac:dyDescent="0.25">
      <c r="A653" s="3">
        <f>TITRES_STAT!B656</f>
        <v>42955</v>
      </c>
      <c r="B653" s="17">
        <f>TITRES_STAT!D656</f>
        <v>17.383900000000001</v>
      </c>
      <c r="C653" s="2">
        <f t="shared" si="90"/>
        <v>3.0400000000000205E-2</v>
      </c>
      <c r="D653" s="2">
        <f t="shared" si="91"/>
        <v>3.0400000000000205E-2</v>
      </c>
      <c r="E653" s="2">
        <f t="shared" si="92"/>
        <v>0</v>
      </c>
      <c r="F653" s="2">
        <f t="shared" ref="F653:G668" si="93">((F652*13)+D653)/14</f>
        <v>6.8327596815053446E-2</v>
      </c>
      <c r="G653" s="2">
        <f t="shared" si="93"/>
        <v>4.5582851563301788E-2</v>
      </c>
      <c r="H653" s="2">
        <f t="shared" si="85"/>
        <v>1.4989759190507332</v>
      </c>
      <c r="I653" s="2">
        <f t="shared" si="86"/>
        <v>59.983607990113711</v>
      </c>
    </row>
    <row r="654" spans="1:9" ht="13.5" x14ac:dyDescent="0.25">
      <c r="A654" s="3">
        <f>TITRES_STAT!B657</f>
        <v>42956</v>
      </c>
      <c r="B654" s="17">
        <f>TITRES_STAT!D657</f>
        <v>17.376300000000001</v>
      </c>
      <c r="C654" s="2">
        <f t="shared" si="90"/>
        <v>-7.6000000000000512E-3</v>
      </c>
      <c r="D654" s="2">
        <f t="shared" si="91"/>
        <v>0</v>
      </c>
      <c r="E654" s="2">
        <f t="shared" si="92"/>
        <v>7.6000000000000512E-3</v>
      </c>
      <c r="F654" s="2">
        <f t="shared" si="93"/>
        <v>6.3447054185406776E-2</v>
      </c>
      <c r="G654" s="2">
        <f t="shared" si="93"/>
        <v>4.2869790737351664E-2</v>
      </c>
      <c r="H654" s="2">
        <f t="shared" si="85"/>
        <v>1.4799944924883088</v>
      </c>
      <c r="I654" s="2">
        <f t="shared" si="86"/>
        <v>59.677329807428428</v>
      </c>
    </row>
    <row r="655" spans="1:9" ht="13.5" x14ac:dyDescent="0.25">
      <c r="A655" s="3">
        <f>TITRES_STAT!B658</f>
        <v>42957</v>
      </c>
      <c r="B655" s="17">
        <f>TITRES_STAT!D658</f>
        <v>17.429400000000001</v>
      </c>
      <c r="C655" s="2">
        <f t="shared" si="90"/>
        <v>5.3100000000000591E-2</v>
      </c>
      <c r="D655" s="2">
        <f t="shared" si="91"/>
        <v>5.3100000000000591E-2</v>
      </c>
      <c r="E655" s="2">
        <f t="shared" si="92"/>
        <v>0</v>
      </c>
      <c r="F655" s="2">
        <f t="shared" si="93"/>
        <v>6.2707978886449189E-2</v>
      </c>
      <c r="G655" s="2">
        <f t="shared" si="93"/>
        <v>3.9807662827540828E-2</v>
      </c>
      <c r="H655" s="2">
        <f t="shared" si="85"/>
        <v>1.5752740661545404</v>
      </c>
      <c r="I655" s="2">
        <f t="shared" si="86"/>
        <v>61.169181441988293</v>
      </c>
    </row>
    <row r="656" spans="1:9" ht="13.5" x14ac:dyDescent="0.25">
      <c r="A656" s="3">
        <f>TITRES_STAT!B659</f>
        <v>42958</v>
      </c>
      <c r="B656" s="17">
        <f>TITRES_STAT!D659</f>
        <v>17.429400000000001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5.8228837537417102E-2</v>
      </c>
      <c r="G656" s="2">
        <f t="shared" si="93"/>
        <v>3.6964258339859342E-2</v>
      </c>
      <c r="H656" s="2">
        <f t="shared" si="85"/>
        <v>1.5752740661545404</v>
      </c>
      <c r="I656" s="2">
        <f t="shared" si="86"/>
        <v>61.169181441988293</v>
      </c>
    </row>
    <row r="657" spans="1:9" ht="13.5" x14ac:dyDescent="0.25">
      <c r="A657" s="3">
        <f>TITRES_STAT!B660</f>
        <v>42961</v>
      </c>
      <c r="B657" s="17">
        <f>TITRES_STAT!D660</f>
        <v>17.467400000000001</v>
      </c>
      <c r="C657" s="2">
        <f t="shared" si="90"/>
        <v>3.8000000000000256E-2</v>
      </c>
      <c r="D657" s="2">
        <f t="shared" si="91"/>
        <v>3.8000000000000256E-2</v>
      </c>
      <c r="E657" s="2">
        <f t="shared" si="92"/>
        <v>0</v>
      </c>
      <c r="F657" s="2">
        <f t="shared" si="93"/>
        <v>5.6783920570458758E-2</v>
      </c>
      <c r="G657" s="2">
        <f t="shared" si="93"/>
        <v>3.4323954172726531E-2</v>
      </c>
      <c r="H657" s="2">
        <f t="shared" ref="H657:H720" si="94">F657/G657</f>
        <v>1.6543525342304148</v>
      </c>
      <c r="I657" s="2">
        <f t="shared" ref="I657:I720" si="95">IF(G657=0,100,100-(100/(1+H657)))</f>
        <v>62.326029150082988</v>
      </c>
    </row>
    <row r="658" spans="1:9" ht="13.5" x14ac:dyDescent="0.25">
      <c r="A658" s="3">
        <f>TITRES_STAT!B661</f>
        <v>42962</v>
      </c>
      <c r="B658" s="17">
        <f>TITRES_STAT!D661</f>
        <v>17.467400000000001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5.2727926243997421E-2</v>
      </c>
      <c r="G658" s="2">
        <f t="shared" si="93"/>
        <v>3.1872243160388926E-2</v>
      </c>
      <c r="H658" s="2">
        <f t="shared" si="94"/>
        <v>1.6543525342304146</v>
      </c>
      <c r="I658" s="2">
        <f t="shared" si="95"/>
        <v>62.326029150082988</v>
      </c>
    </row>
    <row r="659" spans="1:9" ht="13.5" x14ac:dyDescent="0.25">
      <c r="A659" s="3">
        <f>TITRES_STAT!B662</f>
        <v>42963</v>
      </c>
      <c r="B659" s="17">
        <f>TITRES_STAT!D662</f>
        <v>17.467400000000001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4.8961645797997604E-2</v>
      </c>
      <c r="G659" s="2">
        <f t="shared" si="93"/>
        <v>2.9595654363218288E-2</v>
      </c>
      <c r="H659" s="2">
        <f t="shared" si="94"/>
        <v>1.6543525342304146</v>
      </c>
      <c r="I659" s="2">
        <f t="shared" si="95"/>
        <v>62.326029150082988</v>
      </c>
    </row>
    <row r="660" spans="1:9" ht="13.5" x14ac:dyDescent="0.25">
      <c r="A660" s="3">
        <f>TITRES_STAT!B663</f>
        <v>42964</v>
      </c>
      <c r="B660" s="17">
        <f>TITRES_STAT!D663</f>
        <v>17.6952</v>
      </c>
      <c r="C660" s="2">
        <f t="shared" si="90"/>
        <v>0.22779999999999845</v>
      </c>
      <c r="D660" s="2">
        <f t="shared" si="91"/>
        <v>0.22779999999999845</v>
      </c>
      <c r="E660" s="2">
        <f t="shared" si="92"/>
        <v>0</v>
      </c>
      <c r="F660" s="2">
        <f t="shared" si="93"/>
        <v>6.1735813955283381E-2</v>
      </c>
      <c r="G660" s="2">
        <f t="shared" si="93"/>
        <v>2.7481679051559842E-2</v>
      </c>
      <c r="H660" s="2">
        <f t="shared" si="94"/>
        <v>2.2464353011130629</v>
      </c>
      <c r="I660" s="2">
        <f t="shared" si="95"/>
        <v>69.1969835450858</v>
      </c>
    </row>
    <row r="661" spans="1:9" ht="13.5" x14ac:dyDescent="0.25">
      <c r="A661" s="3">
        <f>TITRES_STAT!B664</f>
        <v>42965</v>
      </c>
      <c r="B661" s="17">
        <f>TITRES_STAT!D664</f>
        <v>17.847100000000001</v>
      </c>
      <c r="C661" s="2">
        <f t="shared" si="90"/>
        <v>0.15190000000000126</v>
      </c>
      <c r="D661" s="2">
        <f t="shared" si="91"/>
        <v>0.15190000000000126</v>
      </c>
      <c r="E661" s="2">
        <f t="shared" si="92"/>
        <v>0</v>
      </c>
      <c r="F661" s="2">
        <f t="shared" si="93"/>
        <v>6.8176112958477517E-2</v>
      </c>
      <c r="G661" s="2">
        <f t="shared" si="93"/>
        <v>2.5518701976448423E-2</v>
      </c>
      <c r="H661" s="2">
        <f t="shared" si="94"/>
        <v>2.6716136667687187</v>
      </c>
      <c r="I661" s="2">
        <f t="shared" si="95"/>
        <v>72.764019018371528</v>
      </c>
    </row>
    <row r="662" spans="1:9" ht="13.5" x14ac:dyDescent="0.25">
      <c r="A662" s="3">
        <f>TITRES_STAT!B665</f>
        <v>42968</v>
      </c>
      <c r="B662" s="17">
        <f>TITRES_STAT!D665</f>
        <v>17.7712</v>
      </c>
      <c r="C662" s="2">
        <f t="shared" si="90"/>
        <v>-7.5900000000000745E-2</v>
      </c>
      <c r="D662" s="2">
        <f t="shared" si="91"/>
        <v>0</v>
      </c>
      <c r="E662" s="2">
        <f t="shared" si="92"/>
        <v>7.5900000000000745E-2</v>
      </c>
      <c r="F662" s="2">
        <f t="shared" si="93"/>
        <v>6.3306390604300558E-2</v>
      </c>
      <c r="G662" s="2">
        <f t="shared" si="93"/>
        <v>2.9117366120987875E-2</v>
      </c>
      <c r="H662" s="2">
        <f t="shared" si="94"/>
        <v>2.1741798465304574</v>
      </c>
      <c r="I662" s="2">
        <f t="shared" si="95"/>
        <v>68.495798966997683</v>
      </c>
    </row>
    <row r="663" spans="1:9" ht="13.5" x14ac:dyDescent="0.25">
      <c r="A663" s="3">
        <f>TITRES_STAT!B666</f>
        <v>42969</v>
      </c>
      <c r="B663" s="17">
        <f>TITRES_STAT!D666</f>
        <v>18.2193</v>
      </c>
      <c r="C663" s="2">
        <f t="shared" si="90"/>
        <v>0.44810000000000016</v>
      </c>
      <c r="D663" s="2">
        <f t="shared" si="91"/>
        <v>0.44810000000000016</v>
      </c>
      <c r="E663" s="2">
        <f t="shared" si="92"/>
        <v>0</v>
      </c>
      <c r="F663" s="2">
        <f t="shared" si="93"/>
        <v>9.0791648418279108E-2</v>
      </c>
      <c r="G663" s="2">
        <f t="shared" si="93"/>
        <v>2.7037554255203024E-2</v>
      </c>
      <c r="H663" s="2">
        <f t="shared" si="94"/>
        <v>3.357983032093498</v>
      </c>
      <c r="I663" s="2">
        <f t="shared" si="95"/>
        <v>77.053605013243526</v>
      </c>
    </row>
    <row r="664" spans="1:9" ht="13.5" x14ac:dyDescent="0.25">
      <c r="A664" s="3">
        <f>TITRES_STAT!B667</f>
        <v>42970</v>
      </c>
      <c r="B664" s="17">
        <f>TITRES_STAT!D667</f>
        <v>18.1889</v>
      </c>
      <c r="C664" s="2">
        <f t="shared" si="90"/>
        <v>-3.0400000000000205E-2</v>
      </c>
      <c r="D664" s="2">
        <f t="shared" si="91"/>
        <v>0</v>
      </c>
      <c r="E664" s="2">
        <f t="shared" si="92"/>
        <v>3.0400000000000205E-2</v>
      </c>
      <c r="F664" s="2">
        <f t="shared" si="93"/>
        <v>8.4306530674116309E-2</v>
      </c>
      <c r="G664" s="2">
        <f t="shared" si="93"/>
        <v>2.7277728951259964E-2</v>
      </c>
      <c r="H664" s="2">
        <f t="shared" si="94"/>
        <v>3.0906726445136177</v>
      </c>
      <c r="I664" s="2">
        <f t="shared" si="95"/>
        <v>75.554142633701247</v>
      </c>
    </row>
    <row r="665" spans="1:9" ht="13.5" x14ac:dyDescent="0.25">
      <c r="A665" s="3">
        <f>TITRES_STAT!B668</f>
        <v>42971</v>
      </c>
      <c r="B665" s="17">
        <f>TITRES_STAT!D668</f>
        <v>18.074999999999999</v>
      </c>
      <c r="C665" s="2">
        <f t="shared" si="90"/>
        <v>-0.113900000000001</v>
      </c>
      <c r="D665" s="2">
        <f t="shared" si="91"/>
        <v>0</v>
      </c>
      <c r="E665" s="2">
        <f t="shared" si="92"/>
        <v>0.113900000000001</v>
      </c>
      <c r="F665" s="2">
        <f t="shared" si="93"/>
        <v>7.8284635625965146E-2</v>
      </c>
      <c r="G665" s="2">
        <f t="shared" si="93"/>
        <v>3.3465034026170036E-2</v>
      </c>
      <c r="H665" s="2">
        <f t="shared" si="94"/>
        <v>2.3392964598435988</v>
      </c>
      <c r="I665" s="2">
        <f t="shared" si="95"/>
        <v>70.053572301069778</v>
      </c>
    </row>
    <row r="666" spans="1:9" ht="13.5" x14ac:dyDescent="0.25">
      <c r="A666" s="3">
        <f>TITRES_STAT!B669</f>
        <v>42972</v>
      </c>
      <c r="B666" s="17">
        <f>TITRES_STAT!D669</f>
        <v>18.074999999999999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7.2692875938396212E-2</v>
      </c>
      <c r="G666" s="2">
        <f t="shared" si="93"/>
        <v>3.1074674452872177E-2</v>
      </c>
      <c r="H666" s="2">
        <f t="shared" si="94"/>
        <v>2.3392964598435992</v>
      </c>
      <c r="I666" s="2">
        <f t="shared" si="95"/>
        <v>70.053572301069778</v>
      </c>
    </row>
    <row r="667" spans="1:9" ht="13.5" x14ac:dyDescent="0.25">
      <c r="A667" s="3">
        <f>TITRES_STAT!B670</f>
        <v>42975</v>
      </c>
      <c r="B667" s="17">
        <f>TITRES_STAT!D670</f>
        <v>17.923100000000002</v>
      </c>
      <c r="C667" s="2">
        <f t="shared" si="90"/>
        <v>-0.1518999999999977</v>
      </c>
      <c r="D667" s="2">
        <f t="shared" si="91"/>
        <v>0</v>
      </c>
      <c r="E667" s="2">
        <f t="shared" si="92"/>
        <v>0.1518999999999977</v>
      </c>
      <c r="F667" s="2">
        <f t="shared" si="93"/>
        <v>6.7500527657082199E-2</v>
      </c>
      <c r="G667" s="2">
        <f t="shared" si="93"/>
        <v>3.9705054849095429E-2</v>
      </c>
      <c r="H667" s="2">
        <f t="shared" si="94"/>
        <v>1.7000487195806004</v>
      </c>
      <c r="I667" s="2">
        <f t="shared" si="95"/>
        <v>62.963631257908176</v>
      </c>
    </row>
    <row r="668" spans="1:9" ht="13.5" x14ac:dyDescent="0.25">
      <c r="A668" s="3">
        <f>TITRES_STAT!B671</f>
        <v>42976</v>
      </c>
      <c r="B668" s="17">
        <f>TITRES_STAT!D671</f>
        <v>18.371200000000002</v>
      </c>
      <c r="C668" s="2">
        <f t="shared" si="90"/>
        <v>0.44810000000000016</v>
      </c>
      <c r="D668" s="2">
        <f t="shared" si="91"/>
        <v>0.44810000000000016</v>
      </c>
      <c r="E668" s="2">
        <f t="shared" si="92"/>
        <v>0</v>
      </c>
      <c r="F668" s="2">
        <f t="shared" si="93"/>
        <v>9.4686204253004905E-2</v>
      </c>
      <c r="G668" s="2">
        <f t="shared" si="93"/>
        <v>3.6868979502731471E-2</v>
      </c>
      <c r="H668" s="2">
        <f t="shared" si="94"/>
        <v>2.5681807722936836</v>
      </c>
      <c r="I668" s="2">
        <f t="shared" si="95"/>
        <v>71.974514078299237</v>
      </c>
    </row>
    <row r="669" spans="1:9" ht="13.5" x14ac:dyDescent="0.25">
      <c r="A669" s="3">
        <f>TITRES_STAT!B672</f>
        <v>42977</v>
      </c>
      <c r="B669" s="17">
        <f>TITRES_STAT!D672</f>
        <v>18.302800000000001</v>
      </c>
      <c r="C669" s="2">
        <f t="shared" si="90"/>
        <v>-6.840000000000046E-2</v>
      </c>
      <c r="D669" s="2">
        <f t="shared" si="91"/>
        <v>0</v>
      </c>
      <c r="E669" s="2">
        <f t="shared" si="92"/>
        <v>6.840000000000046E-2</v>
      </c>
      <c r="F669" s="2">
        <f t="shared" ref="F669:G684" si="96">((F668*13)+D669)/14</f>
        <v>8.7922903949218839E-2</v>
      </c>
      <c r="G669" s="2">
        <f t="shared" si="96"/>
        <v>3.9121195252536399E-2</v>
      </c>
      <c r="H669" s="2">
        <f t="shared" si="94"/>
        <v>2.247449327190953</v>
      </c>
      <c r="I669" s="2">
        <f t="shared" si="95"/>
        <v>69.206601882068441</v>
      </c>
    </row>
    <row r="670" spans="1:9" ht="13.5" x14ac:dyDescent="0.25">
      <c r="A670" s="3">
        <f>TITRES_STAT!B673</f>
        <v>42978</v>
      </c>
      <c r="B670" s="17">
        <f>TITRES_STAT!D673</f>
        <v>18.226900000000001</v>
      </c>
      <c r="C670" s="2">
        <f t="shared" si="90"/>
        <v>-7.5900000000000745E-2</v>
      </c>
      <c r="D670" s="2">
        <f t="shared" si="91"/>
        <v>0</v>
      </c>
      <c r="E670" s="2">
        <f t="shared" si="92"/>
        <v>7.5900000000000745E-2</v>
      </c>
      <c r="F670" s="2">
        <f t="shared" si="96"/>
        <v>8.1642696524274624E-2</v>
      </c>
      <c r="G670" s="2">
        <f t="shared" si="96"/>
        <v>4.1748252734498136E-2</v>
      </c>
      <c r="H670" s="2">
        <f t="shared" si="94"/>
        <v>1.9555955321888292</v>
      </c>
      <c r="I670" s="2">
        <f t="shared" si="95"/>
        <v>66.165871171843719</v>
      </c>
    </row>
    <row r="671" spans="1:9" ht="13.5" x14ac:dyDescent="0.25">
      <c r="A671" s="3">
        <f>TITRES_STAT!B674</f>
        <v>42982</v>
      </c>
      <c r="B671" s="17">
        <f>TITRES_STAT!D674</f>
        <v>18.6066</v>
      </c>
      <c r="C671" s="2">
        <f t="shared" si="90"/>
        <v>0.3796999999999997</v>
      </c>
      <c r="D671" s="2">
        <f t="shared" si="91"/>
        <v>0.3796999999999997</v>
      </c>
      <c r="E671" s="2">
        <f t="shared" si="92"/>
        <v>0</v>
      </c>
      <c r="F671" s="2">
        <f t="shared" si="96"/>
        <v>0.10293250391539785</v>
      </c>
      <c r="G671" s="2">
        <f t="shared" si="96"/>
        <v>3.8766234682033981E-2</v>
      </c>
      <c r="H671" s="2">
        <f t="shared" si="94"/>
        <v>2.6552102560298798</v>
      </c>
      <c r="I671" s="2">
        <f t="shared" si="95"/>
        <v>72.641792675254919</v>
      </c>
    </row>
    <row r="672" spans="1:9" ht="13.5" x14ac:dyDescent="0.25">
      <c r="A672" s="3">
        <f>TITRES_STAT!B675</f>
        <v>42983</v>
      </c>
      <c r="B672" s="17">
        <f>TITRES_STAT!D675</f>
        <v>18.5306</v>
      </c>
      <c r="C672" s="2">
        <f t="shared" si="90"/>
        <v>-7.6000000000000512E-2</v>
      </c>
      <c r="D672" s="2">
        <f t="shared" si="91"/>
        <v>0</v>
      </c>
      <c r="E672" s="2">
        <f t="shared" si="92"/>
        <v>7.6000000000000512E-2</v>
      </c>
      <c r="F672" s="2">
        <f t="shared" si="96"/>
        <v>9.558018220715514E-2</v>
      </c>
      <c r="G672" s="2">
        <f t="shared" si="96"/>
        <v>4.1425789347603013E-2</v>
      </c>
      <c r="H672" s="2">
        <f t="shared" si="94"/>
        <v>2.3072627875631686</v>
      </c>
      <c r="I672" s="2">
        <f t="shared" si="95"/>
        <v>69.76351550410628</v>
      </c>
    </row>
    <row r="673" spans="1:9" ht="13.5" x14ac:dyDescent="0.25">
      <c r="A673" s="3">
        <f>TITRES_STAT!B676</f>
        <v>42984</v>
      </c>
      <c r="B673" s="17">
        <f>TITRES_STAT!D676</f>
        <v>18.226900000000001</v>
      </c>
      <c r="C673" s="2">
        <f t="shared" si="90"/>
        <v>-0.30369999999999919</v>
      </c>
      <c r="D673" s="2">
        <f t="shared" si="91"/>
        <v>0</v>
      </c>
      <c r="E673" s="2">
        <f t="shared" si="92"/>
        <v>0.30369999999999919</v>
      </c>
      <c r="F673" s="2">
        <f t="shared" si="96"/>
        <v>8.8753026335215493E-2</v>
      </c>
      <c r="G673" s="2">
        <f t="shared" si="96"/>
        <v>6.0159661537059879E-2</v>
      </c>
      <c r="H673" s="2">
        <f t="shared" si="94"/>
        <v>1.4752913175972804</v>
      </c>
      <c r="I673" s="2">
        <f t="shared" si="95"/>
        <v>59.600714756650078</v>
      </c>
    </row>
    <row r="674" spans="1:9" ht="13.5" x14ac:dyDescent="0.25">
      <c r="A674" s="3">
        <f>TITRES_STAT!B677</f>
        <v>42985</v>
      </c>
      <c r="B674" s="17">
        <f>TITRES_STAT!D677</f>
        <v>18.226900000000001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8.2413524454128667E-2</v>
      </c>
      <c r="G674" s="2">
        <f t="shared" si="96"/>
        <v>5.5862542855841316E-2</v>
      </c>
      <c r="H674" s="2">
        <f t="shared" si="94"/>
        <v>1.4752913175972802</v>
      </c>
      <c r="I674" s="2">
        <f t="shared" si="95"/>
        <v>59.600714756650078</v>
      </c>
    </row>
    <row r="675" spans="1:9" ht="13.5" x14ac:dyDescent="0.25">
      <c r="A675" s="3">
        <f>TITRES_STAT!B678</f>
        <v>42986</v>
      </c>
      <c r="B675" s="17">
        <f>TITRES_STAT!D678</f>
        <v>18.226900000000001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7.6526844135976629E-2</v>
      </c>
      <c r="G675" s="2">
        <f t="shared" si="96"/>
        <v>5.1872361223281219E-2</v>
      </c>
      <c r="H675" s="2">
        <f t="shared" si="94"/>
        <v>1.4752913175972804</v>
      </c>
      <c r="I675" s="2">
        <f t="shared" si="95"/>
        <v>59.600714756650078</v>
      </c>
    </row>
    <row r="676" spans="1:9" ht="13.5" x14ac:dyDescent="0.25">
      <c r="A676" s="3">
        <f>TITRES_STAT!B679</f>
        <v>42989</v>
      </c>
      <c r="B676" s="17">
        <f>TITRES_STAT!D679</f>
        <v>18.074999999999999</v>
      </c>
      <c r="C676" s="2">
        <f t="shared" si="90"/>
        <v>-0.15190000000000126</v>
      </c>
      <c r="D676" s="2">
        <f t="shared" si="91"/>
        <v>0</v>
      </c>
      <c r="E676" s="2">
        <f t="shared" si="92"/>
        <v>0.15190000000000126</v>
      </c>
      <c r="F676" s="2">
        <f t="shared" si="96"/>
        <v>7.1060640983406878E-2</v>
      </c>
      <c r="G676" s="2">
        <f t="shared" si="96"/>
        <v>5.9017192564475511E-2</v>
      </c>
      <c r="H676" s="2">
        <f t="shared" si="94"/>
        <v>1.2040667794520055</v>
      </c>
      <c r="I676" s="2">
        <f t="shared" si="95"/>
        <v>54.629323878806026</v>
      </c>
    </row>
    <row r="677" spans="1:9" ht="13.5" x14ac:dyDescent="0.25">
      <c r="A677" s="3">
        <f>TITRES_STAT!B680</f>
        <v>42990</v>
      </c>
      <c r="B677" s="17">
        <f>TITRES_STAT!D680</f>
        <v>18.074999999999999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6.5984880913163527E-2</v>
      </c>
      <c r="G677" s="2">
        <f t="shared" si="96"/>
        <v>5.4801678809870122E-2</v>
      </c>
      <c r="H677" s="2">
        <f t="shared" si="94"/>
        <v>1.2040667794520055</v>
      </c>
      <c r="I677" s="2">
        <f t="shared" si="95"/>
        <v>54.629323878806026</v>
      </c>
    </row>
    <row r="678" spans="1:9" ht="13.5" x14ac:dyDescent="0.25">
      <c r="A678" s="3">
        <f>TITRES_STAT!B681</f>
        <v>42991</v>
      </c>
      <c r="B678" s="17">
        <f>TITRES_STAT!D681</f>
        <v>18.074999999999999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6.1271675133651844E-2</v>
      </c>
      <c r="G678" s="2">
        <f t="shared" si="96"/>
        <v>5.0887273180593683E-2</v>
      </c>
      <c r="H678" s="2">
        <f t="shared" si="94"/>
        <v>1.2040667794520055</v>
      </c>
      <c r="I678" s="2">
        <f t="shared" si="95"/>
        <v>54.629323878806026</v>
      </c>
    </row>
    <row r="679" spans="1:9" ht="13.5" x14ac:dyDescent="0.25">
      <c r="A679" s="3">
        <f>TITRES_STAT!B682</f>
        <v>42992</v>
      </c>
      <c r="B679" s="17">
        <f>TITRES_STAT!D682</f>
        <v>18.074999999999999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5.6895126909819571E-2</v>
      </c>
      <c r="G679" s="2">
        <f t="shared" si="96"/>
        <v>4.7252467953408421E-2</v>
      </c>
      <c r="H679" s="2">
        <f t="shared" si="94"/>
        <v>1.2040667794520055</v>
      </c>
      <c r="I679" s="2">
        <f t="shared" si="95"/>
        <v>54.629323878806026</v>
      </c>
    </row>
    <row r="680" spans="1:9" ht="13.5" x14ac:dyDescent="0.25">
      <c r="A680" s="3">
        <f>TITRES_STAT!B683</f>
        <v>42993</v>
      </c>
      <c r="B680" s="17">
        <f>TITRES_STAT!D683</f>
        <v>18.059799999999999</v>
      </c>
      <c r="C680" s="2">
        <f t="shared" si="90"/>
        <v>-1.5200000000000102E-2</v>
      </c>
      <c r="D680" s="2">
        <f t="shared" si="91"/>
        <v>0</v>
      </c>
      <c r="E680" s="2">
        <f t="shared" si="92"/>
        <v>1.5200000000000102E-2</v>
      </c>
      <c r="F680" s="2">
        <f t="shared" si="96"/>
        <v>5.283118927340389E-2</v>
      </c>
      <c r="G680" s="2">
        <f t="shared" si="96"/>
        <v>4.4963005956736399E-2</v>
      </c>
      <c r="H680" s="2">
        <f t="shared" si="94"/>
        <v>1.1749923776056763</v>
      </c>
      <c r="I680" s="2">
        <f t="shared" si="95"/>
        <v>54.022827376487527</v>
      </c>
    </row>
    <row r="681" spans="1:9" ht="13.5" x14ac:dyDescent="0.25">
      <c r="A681" s="3">
        <f>TITRES_STAT!B684</f>
        <v>42996</v>
      </c>
      <c r="B681" s="17">
        <f>TITRES_STAT!D684</f>
        <v>17.847100000000001</v>
      </c>
      <c r="C681" s="2">
        <f t="shared" si="90"/>
        <v>-0.21269999999999811</v>
      </c>
      <c r="D681" s="2">
        <f t="shared" si="91"/>
        <v>0</v>
      </c>
      <c r="E681" s="2">
        <f t="shared" si="92"/>
        <v>0.21269999999999811</v>
      </c>
      <c r="F681" s="2">
        <f t="shared" si="96"/>
        <v>4.9057532896732189E-2</v>
      </c>
      <c r="G681" s="2">
        <f t="shared" si="96"/>
        <v>5.6944219816969378E-2</v>
      </c>
      <c r="H681" s="2">
        <f t="shared" si="94"/>
        <v>0.8615015370201462</v>
      </c>
      <c r="I681" s="2">
        <f t="shared" si="95"/>
        <v>46.279926171816129</v>
      </c>
    </row>
    <row r="682" spans="1:9" ht="13.5" x14ac:dyDescent="0.25">
      <c r="A682" s="3">
        <f>TITRES_STAT!B685</f>
        <v>42997</v>
      </c>
      <c r="B682" s="17">
        <f>TITRES_STAT!D685</f>
        <v>17.847100000000001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4.5553423404108458E-2</v>
      </c>
      <c r="G682" s="2">
        <f t="shared" si="96"/>
        <v>5.2876775544328715E-2</v>
      </c>
      <c r="H682" s="2">
        <f t="shared" si="94"/>
        <v>0.86150153702014609</v>
      </c>
      <c r="I682" s="2">
        <f t="shared" si="95"/>
        <v>46.279926171816129</v>
      </c>
    </row>
    <row r="683" spans="1:9" ht="13.5" x14ac:dyDescent="0.25">
      <c r="A683" s="3">
        <f>TITRES_STAT!B686</f>
        <v>42998</v>
      </c>
      <c r="B683" s="17">
        <f>TITRES_STAT!D686</f>
        <v>17.907900000000001</v>
      </c>
      <c r="C683" s="2">
        <f t="shared" si="90"/>
        <v>6.0800000000000409E-2</v>
      </c>
      <c r="D683" s="2">
        <f t="shared" si="91"/>
        <v>6.0800000000000409E-2</v>
      </c>
      <c r="E683" s="2">
        <f t="shared" si="92"/>
        <v>0</v>
      </c>
      <c r="F683" s="2">
        <f t="shared" si="96"/>
        <v>4.6642464589529309E-2</v>
      </c>
      <c r="G683" s="2">
        <f t="shared" si="96"/>
        <v>4.9099863005448094E-2</v>
      </c>
      <c r="H683" s="2">
        <f t="shared" si="94"/>
        <v>0.9499510127829458</v>
      </c>
      <c r="I683" s="2">
        <f t="shared" si="95"/>
        <v>48.716660395852074</v>
      </c>
    </row>
    <row r="684" spans="1:9" ht="13.5" x14ac:dyDescent="0.25">
      <c r="A684" s="3">
        <f>TITRES_STAT!B687</f>
        <v>43000</v>
      </c>
      <c r="B684" s="17">
        <f>TITRES_STAT!D687</f>
        <v>17.7712</v>
      </c>
      <c r="C684" s="2">
        <f t="shared" si="90"/>
        <v>-0.13670000000000115</v>
      </c>
      <c r="D684" s="2">
        <f t="shared" si="91"/>
        <v>0</v>
      </c>
      <c r="E684" s="2">
        <f t="shared" si="92"/>
        <v>0.13670000000000115</v>
      </c>
      <c r="F684" s="2">
        <f t="shared" si="96"/>
        <v>4.3310859975991503E-2</v>
      </c>
      <c r="G684" s="2">
        <f t="shared" si="96"/>
        <v>5.5357015647916168E-2</v>
      </c>
      <c r="H684" s="2">
        <f t="shared" si="94"/>
        <v>0.78239152651325916</v>
      </c>
      <c r="I684" s="2">
        <f t="shared" si="95"/>
        <v>43.895604017136748</v>
      </c>
    </row>
    <row r="685" spans="1:9" ht="13.5" x14ac:dyDescent="0.25">
      <c r="A685" s="3">
        <f>TITRES_STAT!B688</f>
        <v>43003</v>
      </c>
      <c r="B685" s="17">
        <f>TITRES_STAT!D688</f>
        <v>17.7712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4.021722712056354E-2</v>
      </c>
      <c r="G685" s="2">
        <f t="shared" si="97"/>
        <v>5.1402943101636442E-2</v>
      </c>
      <c r="H685" s="2">
        <f t="shared" si="94"/>
        <v>0.78239152651325916</v>
      </c>
      <c r="I685" s="2">
        <f t="shared" si="95"/>
        <v>43.895604017136748</v>
      </c>
    </row>
    <row r="686" spans="1:9" ht="13.5" x14ac:dyDescent="0.25">
      <c r="A686" s="3">
        <f>TITRES_STAT!B689</f>
        <v>43004</v>
      </c>
      <c r="B686" s="17">
        <f>TITRES_STAT!D689</f>
        <v>17.6952</v>
      </c>
      <c r="C686" s="2">
        <f t="shared" si="90"/>
        <v>-7.6000000000000512E-2</v>
      </c>
      <c r="D686" s="2">
        <f t="shared" si="91"/>
        <v>0</v>
      </c>
      <c r="E686" s="2">
        <f t="shared" si="92"/>
        <v>7.6000000000000512E-2</v>
      </c>
      <c r="F686" s="2">
        <f t="shared" si="97"/>
        <v>3.7344568040523288E-2</v>
      </c>
      <c r="G686" s="2">
        <f t="shared" si="97"/>
        <v>5.3159875737233873E-2</v>
      </c>
      <c r="H686" s="2">
        <f t="shared" si="94"/>
        <v>0.70249539756479651</v>
      </c>
      <c r="I686" s="2">
        <f t="shared" si="95"/>
        <v>41.262689964955378</v>
      </c>
    </row>
    <row r="687" spans="1:9" ht="13.5" x14ac:dyDescent="0.25">
      <c r="A687" s="3">
        <f>TITRES_STAT!B690</f>
        <v>43005</v>
      </c>
      <c r="B687" s="17">
        <f>TITRES_STAT!D690</f>
        <v>17.7256</v>
      </c>
      <c r="C687" s="2">
        <f t="shared" si="90"/>
        <v>3.0400000000000205E-2</v>
      </c>
      <c r="D687" s="2">
        <f t="shared" si="91"/>
        <v>3.0400000000000205E-2</v>
      </c>
      <c r="E687" s="2">
        <f t="shared" si="92"/>
        <v>0</v>
      </c>
      <c r="F687" s="2">
        <f t="shared" si="97"/>
        <v>3.6848527466200209E-2</v>
      </c>
      <c r="G687" s="2">
        <f t="shared" si="97"/>
        <v>4.936274175600288E-2</v>
      </c>
      <c r="H687" s="2">
        <f t="shared" si="94"/>
        <v>0.74648461887186712</v>
      </c>
      <c r="I687" s="2">
        <f t="shared" si="95"/>
        <v>42.742123853003363</v>
      </c>
    </row>
    <row r="688" spans="1:9" ht="13.5" x14ac:dyDescent="0.25">
      <c r="A688" s="3">
        <f>TITRES_STAT!B691</f>
        <v>43006</v>
      </c>
      <c r="B688" s="17">
        <f>TITRES_STAT!D691</f>
        <v>17.657299999999999</v>
      </c>
      <c r="C688" s="2">
        <f t="shared" si="90"/>
        <v>-6.8300000000000693E-2</v>
      </c>
      <c r="D688" s="2">
        <f t="shared" si="91"/>
        <v>0</v>
      </c>
      <c r="E688" s="2">
        <f t="shared" si="92"/>
        <v>6.8300000000000693E-2</v>
      </c>
      <c r="F688" s="2">
        <f t="shared" si="97"/>
        <v>3.4216489790043055E-2</v>
      </c>
      <c r="G688" s="2">
        <f t="shared" si="97"/>
        <v>5.0715403059145577E-2</v>
      </c>
      <c r="H688" s="2">
        <f t="shared" si="94"/>
        <v>0.67467648339773467</v>
      </c>
      <c r="I688" s="2">
        <f t="shared" si="95"/>
        <v>40.286974235697755</v>
      </c>
    </row>
    <row r="689" spans="1:9" ht="13.5" x14ac:dyDescent="0.25">
      <c r="A689" s="3">
        <f>TITRES_STAT!B692</f>
        <v>43007</v>
      </c>
      <c r="B689" s="17">
        <f>TITRES_STAT!D692</f>
        <v>17.6876</v>
      </c>
      <c r="C689" s="2">
        <f t="shared" si="90"/>
        <v>3.0300000000000438E-2</v>
      </c>
      <c r="D689" s="2">
        <f t="shared" si="91"/>
        <v>3.0300000000000438E-2</v>
      </c>
      <c r="E689" s="2">
        <f t="shared" si="92"/>
        <v>0</v>
      </c>
      <c r="F689" s="2">
        <f t="shared" si="97"/>
        <v>3.3936740519325728E-2</v>
      </c>
      <c r="G689" s="2">
        <f t="shared" si="97"/>
        <v>4.7092874269206608E-2</v>
      </c>
      <c r="H689" s="2">
        <f t="shared" si="94"/>
        <v>0.7206343007506022</v>
      </c>
      <c r="I689" s="2">
        <f t="shared" si="95"/>
        <v>41.881897881277602</v>
      </c>
    </row>
    <row r="690" spans="1:9" ht="13.5" x14ac:dyDescent="0.25">
      <c r="A690" s="3">
        <f>TITRES_STAT!B693</f>
        <v>43010</v>
      </c>
      <c r="B690" s="17">
        <f>TITRES_STAT!D693</f>
        <v>17.467400000000001</v>
      </c>
      <c r="C690" s="2">
        <f t="shared" si="90"/>
        <v>-0.2201999999999984</v>
      </c>
      <c r="D690" s="2">
        <f t="shared" si="91"/>
        <v>0</v>
      </c>
      <c r="E690" s="2">
        <f t="shared" si="92"/>
        <v>0.2201999999999984</v>
      </c>
      <c r="F690" s="2">
        <f t="shared" si="97"/>
        <v>3.1512687625088173E-2</v>
      </c>
      <c r="G690" s="2">
        <f t="shared" si="97"/>
        <v>5.9457668964263168E-2</v>
      </c>
      <c r="H690" s="2">
        <f t="shared" si="94"/>
        <v>0.53000206994372367</v>
      </c>
      <c r="I690" s="2">
        <f t="shared" si="95"/>
        <v>34.640611300821192</v>
      </c>
    </row>
    <row r="691" spans="1:9" ht="13.5" x14ac:dyDescent="0.25">
      <c r="A691" s="3">
        <f>TITRES_STAT!B694</f>
        <v>43011</v>
      </c>
      <c r="B691" s="17">
        <f>TITRES_STAT!D694</f>
        <v>17.467400000000001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2.9261781366153306E-2</v>
      </c>
      <c r="G691" s="2">
        <f t="shared" si="97"/>
        <v>5.5210692609672943E-2</v>
      </c>
      <c r="H691" s="2">
        <f t="shared" si="94"/>
        <v>0.53000206994372367</v>
      </c>
      <c r="I691" s="2">
        <f t="shared" si="95"/>
        <v>34.640611300821192</v>
      </c>
    </row>
    <row r="692" spans="1:9" ht="13.5" x14ac:dyDescent="0.25">
      <c r="A692" s="3">
        <f>TITRES_STAT!B695</f>
        <v>43012</v>
      </c>
      <c r="B692" s="17">
        <f>TITRES_STAT!D695</f>
        <v>17.467400000000001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2.7171654125713787E-2</v>
      </c>
      <c r="G692" s="2">
        <f t="shared" si="97"/>
        <v>5.1267071708982023E-2</v>
      </c>
      <c r="H692" s="2">
        <f t="shared" si="94"/>
        <v>0.53000206994372367</v>
      </c>
      <c r="I692" s="2">
        <f t="shared" si="95"/>
        <v>34.640611300821192</v>
      </c>
    </row>
    <row r="693" spans="1:9" ht="13.5" x14ac:dyDescent="0.25">
      <c r="A693" s="3">
        <f>TITRES_STAT!B696</f>
        <v>43013</v>
      </c>
      <c r="B693" s="17">
        <f>TITRES_STAT!D696</f>
        <v>17.467400000000001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2.5230821688162802E-2</v>
      </c>
      <c r="G693" s="2">
        <f t="shared" si="97"/>
        <v>4.7605138015483307E-2</v>
      </c>
      <c r="H693" s="2">
        <f t="shared" si="94"/>
        <v>0.53000206994372367</v>
      </c>
      <c r="I693" s="2">
        <f t="shared" si="95"/>
        <v>34.640611300821192</v>
      </c>
    </row>
    <row r="694" spans="1:9" ht="13.5" x14ac:dyDescent="0.25">
      <c r="A694" s="3">
        <f>TITRES_STAT!B697</f>
        <v>43014</v>
      </c>
      <c r="B694" s="17">
        <f>TITRES_STAT!D697</f>
        <v>17.459800000000001</v>
      </c>
      <c r="C694" s="2">
        <f t="shared" si="90"/>
        <v>-7.6000000000000512E-3</v>
      </c>
      <c r="D694" s="2">
        <f t="shared" si="91"/>
        <v>0</v>
      </c>
      <c r="E694" s="2">
        <f t="shared" si="92"/>
        <v>7.6000000000000512E-3</v>
      </c>
      <c r="F694" s="2">
        <f t="shared" si="97"/>
        <v>2.3428620139008316E-2</v>
      </c>
      <c r="G694" s="2">
        <f t="shared" si="97"/>
        <v>4.4747628157234501E-2</v>
      </c>
      <c r="H694" s="2">
        <f t="shared" si="94"/>
        <v>0.52357233453099861</v>
      </c>
      <c r="I694" s="2">
        <f t="shared" si="95"/>
        <v>34.364783519921943</v>
      </c>
    </row>
    <row r="695" spans="1:9" ht="13.5" x14ac:dyDescent="0.25">
      <c r="A695" s="3">
        <f>TITRES_STAT!B698</f>
        <v>43017</v>
      </c>
      <c r="B695" s="17">
        <f>TITRES_STAT!D698</f>
        <v>17.391500000000001</v>
      </c>
      <c r="C695" s="2">
        <f t="shared" si="90"/>
        <v>-6.8300000000000693E-2</v>
      </c>
      <c r="D695" s="2">
        <f t="shared" si="91"/>
        <v>0</v>
      </c>
      <c r="E695" s="2">
        <f t="shared" si="92"/>
        <v>6.8300000000000693E-2</v>
      </c>
      <c r="F695" s="2">
        <f t="shared" si="97"/>
        <v>2.1755147271936292E-2</v>
      </c>
      <c r="G695" s="2">
        <f t="shared" si="97"/>
        <v>4.6429940431717796E-2</v>
      </c>
      <c r="H695" s="2">
        <f t="shared" si="94"/>
        <v>0.46855858675783796</v>
      </c>
      <c r="I695" s="2">
        <f t="shared" si="95"/>
        <v>31.906019343244779</v>
      </c>
    </row>
    <row r="696" spans="1:9" ht="13.5" x14ac:dyDescent="0.25">
      <c r="A696" s="3">
        <f>TITRES_STAT!B699</f>
        <v>43018</v>
      </c>
      <c r="B696" s="17">
        <f>TITRES_STAT!D699</f>
        <v>17.391500000000001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2.0201208181083698E-2</v>
      </c>
      <c r="G696" s="2">
        <f t="shared" si="97"/>
        <v>4.311351611516652E-2</v>
      </c>
      <c r="H696" s="2">
        <f t="shared" si="94"/>
        <v>0.46855858675783801</v>
      </c>
      <c r="I696" s="2">
        <f t="shared" si="95"/>
        <v>31.906019343244793</v>
      </c>
    </row>
    <row r="697" spans="1:9" ht="13.5" x14ac:dyDescent="0.25">
      <c r="A697" s="3">
        <f>TITRES_STAT!B700</f>
        <v>43019</v>
      </c>
      <c r="B697" s="17">
        <f>TITRES_STAT!D700</f>
        <v>17.254799999999999</v>
      </c>
      <c r="C697" s="2">
        <f t="shared" si="90"/>
        <v>-0.13670000000000115</v>
      </c>
      <c r="D697" s="2">
        <f t="shared" si="91"/>
        <v>0</v>
      </c>
      <c r="E697" s="2">
        <f t="shared" si="92"/>
        <v>0.13670000000000115</v>
      </c>
      <c r="F697" s="2">
        <f t="shared" si="97"/>
        <v>1.8758264739577722E-2</v>
      </c>
      <c r="G697" s="2">
        <f t="shared" si="97"/>
        <v>4.979826496408328E-2</v>
      </c>
      <c r="H697" s="2">
        <f t="shared" si="94"/>
        <v>0.37668510646117925</v>
      </c>
      <c r="I697" s="2">
        <f t="shared" si="95"/>
        <v>27.361747773204456</v>
      </c>
    </row>
    <row r="698" spans="1:9" ht="13.5" x14ac:dyDescent="0.25">
      <c r="A698" s="3">
        <f>TITRES_STAT!B701</f>
        <v>43020</v>
      </c>
      <c r="B698" s="17">
        <f>TITRES_STAT!D701</f>
        <v>17.3079</v>
      </c>
      <c r="C698" s="2">
        <f t="shared" si="90"/>
        <v>5.3100000000000591E-2</v>
      </c>
      <c r="D698" s="2">
        <f t="shared" si="91"/>
        <v>5.3100000000000591E-2</v>
      </c>
      <c r="E698" s="2">
        <f t="shared" si="92"/>
        <v>0</v>
      </c>
      <c r="F698" s="2">
        <f t="shared" si="97"/>
        <v>2.1211245829607928E-2</v>
      </c>
      <c r="G698" s="2">
        <f t="shared" si="97"/>
        <v>4.6241246038077333E-2</v>
      </c>
      <c r="H698" s="2">
        <f t="shared" si="94"/>
        <v>0.45870835340685967</v>
      </c>
      <c r="I698" s="2">
        <f t="shared" si="95"/>
        <v>31.446200492067646</v>
      </c>
    </row>
    <row r="699" spans="1:9" ht="13.5" x14ac:dyDescent="0.25">
      <c r="A699" s="3">
        <f>TITRES_STAT!B702</f>
        <v>43021</v>
      </c>
      <c r="B699" s="17">
        <f>TITRES_STAT!D702</f>
        <v>17.3155</v>
      </c>
      <c r="C699" s="2">
        <f t="shared" si="90"/>
        <v>7.6000000000000512E-3</v>
      </c>
      <c r="D699" s="2">
        <f t="shared" si="91"/>
        <v>7.6000000000000512E-3</v>
      </c>
      <c r="E699" s="2">
        <f t="shared" si="92"/>
        <v>0</v>
      </c>
      <c r="F699" s="2">
        <f t="shared" si="97"/>
        <v>2.0239013984635935E-2</v>
      </c>
      <c r="G699" s="2">
        <f t="shared" si="97"/>
        <v>4.2938299892500378E-2</v>
      </c>
      <c r="H699" s="2">
        <f t="shared" si="94"/>
        <v>0.47135107899721224</v>
      </c>
      <c r="I699" s="2">
        <f t="shared" si="95"/>
        <v>32.035255604560248</v>
      </c>
    </row>
    <row r="700" spans="1:9" ht="13.5" x14ac:dyDescent="0.25">
      <c r="A700" s="3">
        <f>TITRES_STAT!B703</f>
        <v>43024</v>
      </c>
      <c r="B700" s="17">
        <f>TITRES_STAT!D703</f>
        <v>17.3079</v>
      </c>
      <c r="C700" s="2">
        <f t="shared" si="90"/>
        <v>-7.6000000000000512E-3</v>
      </c>
      <c r="D700" s="2">
        <f t="shared" si="91"/>
        <v>0</v>
      </c>
      <c r="E700" s="2">
        <f t="shared" si="92"/>
        <v>7.6000000000000512E-3</v>
      </c>
      <c r="F700" s="2">
        <f t="shared" si="97"/>
        <v>1.879337012859051E-2</v>
      </c>
      <c r="G700" s="2">
        <f t="shared" si="97"/>
        <v>4.0414135614464643E-2</v>
      </c>
      <c r="H700" s="2">
        <f t="shared" si="94"/>
        <v>0.4650197225018507</v>
      </c>
      <c r="I700" s="2">
        <f t="shared" si="95"/>
        <v>31.741533261253636</v>
      </c>
    </row>
    <row r="701" spans="1:9" ht="13.5" x14ac:dyDescent="0.25">
      <c r="A701" s="3">
        <f>TITRES_STAT!B704</f>
        <v>43025</v>
      </c>
      <c r="B701" s="17">
        <f>TITRES_STAT!D704</f>
        <v>17.3155</v>
      </c>
      <c r="C701" s="2">
        <f t="shared" si="90"/>
        <v>7.6000000000000512E-3</v>
      </c>
      <c r="D701" s="2">
        <f t="shared" si="91"/>
        <v>7.6000000000000512E-3</v>
      </c>
      <c r="E701" s="2">
        <f t="shared" si="92"/>
        <v>0</v>
      </c>
      <c r="F701" s="2">
        <f t="shared" ref="F701:G716" si="98">((F700*13)+D701)/14</f>
        <v>1.7993843690834049E-2</v>
      </c>
      <c r="G701" s="2">
        <f t="shared" si="98"/>
        <v>3.7527411642002885E-2</v>
      </c>
      <c r="H701" s="2">
        <f t="shared" si="94"/>
        <v>0.47948533894339468</v>
      </c>
      <c r="I701" s="2">
        <f t="shared" si="95"/>
        <v>32.408928045601925</v>
      </c>
    </row>
    <row r="702" spans="1:9" ht="13.5" x14ac:dyDescent="0.25">
      <c r="A702" s="3">
        <f>TITRES_STAT!B705</f>
        <v>43026</v>
      </c>
      <c r="B702" s="17">
        <f>TITRES_STAT!D705</f>
        <v>17.239599999999999</v>
      </c>
      <c r="C702" s="2">
        <f t="shared" si="90"/>
        <v>-7.5900000000000745E-2</v>
      </c>
      <c r="D702" s="2">
        <f t="shared" si="91"/>
        <v>0</v>
      </c>
      <c r="E702" s="2">
        <f t="shared" si="92"/>
        <v>7.5900000000000745E-2</v>
      </c>
      <c r="F702" s="2">
        <f t="shared" si="98"/>
        <v>1.6708569141488761E-2</v>
      </c>
      <c r="G702" s="2">
        <f t="shared" si="98"/>
        <v>4.02683108104313E-2</v>
      </c>
      <c r="H702" s="2">
        <f t="shared" si="94"/>
        <v>0.41493096693692183</v>
      </c>
      <c r="I702" s="2">
        <f t="shared" si="95"/>
        <v>29.325173922454667</v>
      </c>
    </row>
    <row r="703" spans="1:9" ht="13.5" x14ac:dyDescent="0.25">
      <c r="A703" s="3">
        <f>TITRES_STAT!B706</f>
        <v>43027</v>
      </c>
      <c r="B703" s="17">
        <f>TITRES_STAT!D706</f>
        <v>17.163599999999999</v>
      </c>
      <c r="C703" s="2">
        <f t="shared" si="90"/>
        <v>-7.6000000000000512E-2</v>
      </c>
      <c r="D703" s="2">
        <f t="shared" si="91"/>
        <v>0</v>
      </c>
      <c r="E703" s="2">
        <f t="shared" si="92"/>
        <v>7.6000000000000512E-2</v>
      </c>
      <c r="F703" s="2">
        <f t="shared" si="98"/>
        <v>1.5515099917096707E-2</v>
      </c>
      <c r="G703" s="2">
        <f t="shared" si="98"/>
        <v>4.2820574323971961E-2</v>
      </c>
      <c r="H703" s="2">
        <f t="shared" si="94"/>
        <v>0.36232816028371179</v>
      </c>
      <c r="I703" s="2">
        <f t="shared" si="95"/>
        <v>26.59624684028077</v>
      </c>
    </row>
    <row r="704" spans="1:9" ht="13.5" x14ac:dyDescent="0.25">
      <c r="A704" s="3">
        <f>TITRES_STAT!B707</f>
        <v>43028</v>
      </c>
      <c r="B704" s="17">
        <f>TITRES_STAT!D707</f>
        <v>17.102900000000002</v>
      </c>
      <c r="C704" s="2">
        <f t="shared" si="90"/>
        <v>-6.069999999999709E-2</v>
      </c>
      <c r="D704" s="2">
        <f t="shared" si="91"/>
        <v>0</v>
      </c>
      <c r="E704" s="2">
        <f t="shared" si="92"/>
        <v>6.069999999999709E-2</v>
      </c>
      <c r="F704" s="2">
        <f t="shared" si="98"/>
        <v>1.4406878494446941E-2</v>
      </c>
      <c r="G704" s="2">
        <f t="shared" si="98"/>
        <v>4.4097676157973761E-2</v>
      </c>
      <c r="H704" s="2">
        <f t="shared" si="94"/>
        <v>0.32670380277718747</v>
      </c>
      <c r="I704" s="2">
        <f t="shared" si="95"/>
        <v>24.625225471827164</v>
      </c>
    </row>
    <row r="705" spans="1:9" ht="13.5" x14ac:dyDescent="0.25">
      <c r="A705" s="3">
        <f>TITRES_STAT!B708</f>
        <v>43031</v>
      </c>
      <c r="B705" s="17">
        <f>TITRES_STAT!D708</f>
        <v>17.133199999999999</v>
      </c>
      <c r="C705" s="2">
        <f t="shared" si="90"/>
        <v>3.0299999999996885E-2</v>
      </c>
      <c r="D705" s="2">
        <f t="shared" si="91"/>
        <v>3.0299999999996885E-2</v>
      </c>
      <c r="E705" s="2">
        <f t="shared" si="92"/>
        <v>0</v>
      </c>
      <c r="F705" s="2">
        <f t="shared" si="98"/>
        <v>1.5542101459129081E-2</v>
      </c>
      <c r="G705" s="2">
        <f t="shared" si="98"/>
        <v>4.0947842146689915E-2</v>
      </c>
      <c r="H705" s="2">
        <f t="shared" si="94"/>
        <v>0.37955849794115348</v>
      </c>
      <c r="I705" s="2">
        <f t="shared" si="95"/>
        <v>27.513041201776133</v>
      </c>
    </row>
    <row r="706" spans="1:9" ht="13.5" x14ac:dyDescent="0.25">
      <c r="A706" s="3">
        <f>TITRES_STAT!B709</f>
        <v>43032</v>
      </c>
      <c r="B706" s="17">
        <f>TITRES_STAT!D709</f>
        <v>17.087700000000002</v>
      </c>
      <c r="C706" s="2">
        <f t="shared" si="90"/>
        <v>-4.5499999999996987E-2</v>
      </c>
      <c r="D706" s="2">
        <f t="shared" si="91"/>
        <v>0</v>
      </c>
      <c r="E706" s="2">
        <f t="shared" si="92"/>
        <v>4.5499999999996987E-2</v>
      </c>
      <c r="F706" s="2">
        <f t="shared" si="98"/>
        <v>1.4431951354905576E-2</v>
      </c>
      <c r="G706" s="2">
        <f t="shared" si="98"/>
        <v>4.1272996279068989E-2</v>
      </c>
      <c r="H706" s="2">
        <f t="shared" si="94"/>
        <v>0.34967055111103074</v>
      </c>
      <c r="I706" s="2">
        <f t="shared" si="95"/>
        <v>25.907844756869494</v>
      </c>
    </row>
    <row r="707" spans="1:9" ht="13.5" x14ac:dyDescent="0.25">
      <c r="A707" s="3">
        <f>TITRES_STAT!B710</f>
        <v>43033</v>
      </c>
      <c r="B707" s="17">
        <f>TITRES_STAT!D710</f>
        <v>17.087700000000002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1.3401097686698034E-2</v>
      </c>
      <c r="G707" s="2">
        <f t="shared" si="98"/>
        <v>3.8324925116278344E-2</v>
      </c>
      <c r="H707" s="2">
        <f t="shared" si="94"/>
        <v>0.34967055111103079</v>
      </c>
      <c r="I707" s="2">
        <f t="shared" si="95"/>
        <v>25.907844756869494</v>
      </c>
    </row>
    <row r="708" spans="1:9" ht="13.5" x14ac:dyDescent="0.25">
      <c r="A708" s="3">
        <f>TITRES_STAT!B711</f>
        <v>43034</v>
      </c>
      <c r="B708" s="17">
        <f>TITRES_STAT!D711</f>
        <v>17.019300000000001</v>
      </c>
      <c r="C708" s="2">
        <f t="shared" si="99"/>
        <v>-6.840000000000046E-2</v>
      </c>
      <c r="D708" s="2">
        <f t="shared" si="100"/>
        <v>0</v>
      </c>
      <c r="E708" s="2">
        <f t="shared" si="101"/>
        <v>6.840000000000046E-2</v>
      </c>
      <c r="F708" s="2">
        <f t="shared" si="98"/>
        <v>1.2443876423362461E-2</v>
      </c>
      <c r="G708" s="2">
        <f t="shared" si="98"/>
        <v>4.0473144750829922E-2</v>
      </c>
      <c r="H708" s="2">
        <f t="shared" si="94"/>
        <v>0.30746008248116902</v>
      </c>
      <c r="I708" s="2">
        <f t="shared" si="95"/>
        <v>23.515829400902362</v>
      </c>
    </row>
    <row r="709" spans="1:9" ht="13.5" x14ac:dyDescent="0.25">
      <c r="A709" s="3">
        <f>TITRES_STAT!B712</f>
        <v>43035</v>
      </c>
      <c r="B709" s="17">
        <f>TITRES_STAT!D712</f>
        <v>16.996500000000001</v>
      </c>
      <c r="C709" s="2">
        <f t="shared" si="99"/>
        <v>-2.2800000000000153E-2</v>
      </c>
      <c r="D709" s="2">
        <f t="shared" si="100"/>
        <v>0</v>
      </c>
      <c r="E709" s="2">
        <f t="shared" si="101"/>
        <v>2.2800000000000153E-2</v>
      </c>
      <c r="F709" s="2">
        <f t="shared" si="98"/>
        <v>1.1555028107407999E-2</v>
      </c>
      <c r="G709" s="2">
        <f t="shared" si="98"/>
        <v>3.9210777268627796E-2</v>
      </c>
      <c r="H709" s="2">
        <f t="shared" si="94"/>
        <v>0.29469010594322181</v>
      </c>
      <c r="I709" s="2">
        <f t="shared" si="95"/>
        <v>22.761439559201008</v>
      </c>
    </row>
    <row r="710" spans="1:9" ht="13.5" x14ac:dyDescent="0.25">
      <c r="A710" s="3">
        <f>TITRES_STAT!B713</f>
        <v>43038</v>
      </c>
      <c r="B710" s="17">
        <f>TITRES_STAT!D713</f>
        <v>17.201599999999999</v>
      </c>
      <c r="C710" s="2">
        <f t="shared" si="99"/>
        <v>0.20509999999999806</v>
      </c>
      <c r="D710" s="2">
        <f t="shared" si="100"/>
        <v>0.20509999999999806</v>
      </c>
      <c r="E710" s="2">
        <f t="shared" si="101"/>
        <v>0</v>
      </c>
      <c r="F710" s="2">
        <f t="shared" si="98"/>
        <v>2.5379668956878716E-2</v>
      </c>
      <c r="G710" s="2">
        <f t="shared" si="98"/>
        <v>3.6410007463725809E-2</v>
      </c>
      <c r="H710" s="2">
        <f t="shared" si="94"/>
        <v>0.69705201192731736</v>
      </c>
      <c r="I710" s="2">
        <f t="shared" si="95"/>
        <v>41.074286882679893</v>
      </c>
    </row>
    <row r="711" spans="1:9" ht="13.5" x14ac:dyDescent="0.25">
      <c r="A711" s="3">
        <f>TITRES_STAT!B714</f>
        <v>43039</v>
      </c>
      <c r="B711" s="17">
        <f>TITRES_STAT!D714</f>
        <v>17.3611</v>
      </c>
      <c r="C711" s="2">
        <f t="shared" si="99"/>
        <v>0.15950000000000131</v>
      </c>
      <c r="D711" s="2">
        <f t="shared" si="100"/>
        <v>0.15950000000000131</v>
      </c>
      <c r="E711" s="2">
        <f t="shared" si="101"/>
        <v>0</v>
      </c>
      <c r="F711" s="2">
        <f t="shared" si="98"/>
        <v>3.4959692602816048E-2</v>
      </c>
      <c r="G711" s="2">
        <f t="shared" si="98"/>
        <v>3.3809292644888252E-2</v>
      </c>
      <c r="H711" s="2">
        <f t="shared" si="94"/>
        <v>1.0340261468943133</v>
      </c>
      <c r="I711" s="2">
        <f t="shared" si="95"/>
        <v>50.836423537285079</v>
      </c>
    </row>
    <row r="712" spans="1:9" ht="13.5" x14ac:dyDescent="0.25">
      <c r="A712" s="3">
        <f>TITRES_STAT!B715</f>
        <v>43040</v>
      </c>
      <c r="B712" s="17">
        <f>TITRES_STAT!D715</f>
        <v>17.095300000000002</v>
      </c>
      <c r="C712" s="2">
        <f t="shared" si="99"/>
        <v>-0.2657999999999987</v>
      </c>
      <c r="D712" s="2">
        <f t="shared" si="100"/>
        <v>0</v>
      </c>
      <c r="E712" s="2">
        <f t="shared" si="101"/>
        <v>0.2657999999999987</v>
      </c>
      <c r="F712" s="2">
        <f t="shared" si="98"/>
        <v>3.2462571702614899E-2</v>
      </c>
      <c r="G712" s="2">
        <f t="shared" si="98"/>
        <v>5.0380057455967568E-2</v>
      </c>
      <c r="H712" s="2">
        <f t="shared" si="94"/>
        <v>0.64435360620593485</v>
      </c>
      <c r="I712" s="2">
        <f t="shared" si="95"/>
        <v>39.185829846700116</v>
      </c>
    </row>
    <row r="713" spans="1:9" ht="13.5" x14ac:dyDescent="0.25">
      <c r="A713" s="3">
        <f>TITRES_STAT!B716</f>
        <v>43041</v>
      </c>
      <c r="B713" s="17">
        <f>TITRES_STAT!D716</f>
        <v>17.155999999999999</v>
      </c>
      <c r="C713" s="2">
        <f t="shared" si="99"/>
        <v>6.069999999999709E-2</v>
      </c>
      <c r="D713" s="2">
        <f t="shared" si="100"/>
        <v>6.069999999999709E-2</v>
      </c>
      <c r="E713" s="2">
        <f t="shared" si="101"/>
        <v>0</v>
      </c>
      <c r="F713" s="2">
        <f t="shared" si="98"/>
        <v>3.4479530866713626E-2</v>
      </c>
      <c r="G713" s="2">
        <f t="shared" si="98"/>
        <v>4.6781481923398462E-2</v>
      </c>
      <c r="H713" s="2">
        <f t="shared" si="94"/>
        <v>0.73703374602736071</v>
      </c>
      <c r="I713" s="2">
        <f t="shared" si="95"/>
        <v>42.430594553098068</v>
      </c>
    </row>
    <row r="714" spans="1:9" ht="13.5" x14ac:dyDescent="0.25">
      <c r="A714" s="3">
        <f>TITRES_STAT!B717</f>
        <v>43042</v>
      </c>
      <c r="B714" s="17">
        <f>TITRES_STAT!D717</f>
        <v>17.011700000000001</v>
      </c>
      <c r="C714" s="2">
        <f t="shared" si="99"/>
        <v>-0.14429999999999765</v>
      </c>
      <c r="D714" s="2">
        <f t="shared" si="100"/>
        <v>0</v>
      </c>
      <c r="E714" s="2">
        <f t="shared" si="101"/>
        <v>0.14429999999999765</v>
      </c>
      <c r="F714" s="2">
        <f t="shared" si="98"/>
        <v>3.2016707233376941E-2</v>
      </c>
      <c r="G714" s="2">
        <f t="shared" si="98"/>
        <v>5.3747090357441261E-2</v>
      </c>
      <c r="H714" s="2">
        <f t="shared" si="94"/>
        <v>0.59569191598004789</v>
      </c>
      <c r="I714" s="2">
        <f t="shared" si="95"/>
        <v>37.331261129701446</v>
      </c>
    </row>
    <row r="715" spans="1:9" ht="13.5" x14ac:dyDescent="0.25">
      <c r="A715" s="3">
        <f>TITRES_STAT!B718</f>
        <v>43045</v>
      </c>
      <c r="B715" s="17">
        <f>TITRES_STAT!D718</f>
        <v>17.087700000000002</v>
      </c>
      <c r="C715" s="2">
        <f t="shared" si="99"/>
        <v>7.6000000000000512E-2</v>
      </c>
      <c r="D715" s="2">
        <f t="shared" si="100"/>
        <v>7.6000000000000512E-2</v>
      </c>
      <c r="E715" s="2">
        <f t="shared" si="101"/>
        <v>0</v>
      </c>
      <c r="F715" s="2">
        <f t="shared" si="98"/>
        <v>3.515837100242148E-2</v>
      </c>
      <c r="G715" s="2">
        <f t="shared" si="98"/>
        <v>4.9908012474766887E-2</v>
      </c>
      <c r="H715" s="2">
        <f t="shared" si="94"/>
        <v>0.70446345704905167</v>
      </c>
      <c r="I715" s="2">
        <f t="shared" si="95"/>
        <v>41.330511025956149</v>
      </c>
    </row>
    <row r="716" spans="1:9" ht="13.5" x14ac:dyDescent="0.25">
      <c r="A716" s="3">
        <f>TITRES_STAT!B719</f>
        <v>43046</v>
      </c>
      <c r="B716" s="17">
        <f>TITRES_STAT!D719</f>
        <v>17.087700000000002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3.2647058787962806E-2</v>
      </c>
      <c r="G716" s="2">
        <f t="shared" si="98"/>
        <v>4.6343154440854968E-2</v>
      </c>
      <c r="H716" s="2">
        <f t="shared" si="94"/>
        <v>0.70446345704905178</v>
      </c>
      <c r="I716" s="2">
        <f t="shared" si="95"/>
        <v>41.330511025956156</v>
      </c>
    </row>
    <row r="717" spans="1:9" ht="13.5" x14ac:dyDescent="0.25">
      <c r="A717" s="3">
        <f>TITRES_STAT!B720</f>
        <v>43047</v>
      </c>
      <c r="B717" s="17">
        <f>TITRES_STAT!D720</f>
        <v>17.087700000000002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3.0315126017394032E-2</v>
      </c>
      <c r="G717" s="2">
        <f t="shared" si="102"/>
        <v>4.3032929123651038E-2</v>
      </c>
      <c r="H717" s="2">
        <f t="shared" si="94"/>
        <v>0.70446345704905178</v>
      </c>
      <c r="I717" s="2">
        <f t="shared" si="95"/>
        <v>41.330511025956156</v>
      </c>
    </row>
    <row r="718" spans="1:9" ht="13.5" x14ac:dyDescent="0.25">
      <c r="A718" s="3">
        <f>TITRES_STAT!B721</f>
        <v>43048</v>
      </c>
      <c r="B718" s="17">
        <f>TITRES_STAT!D721</f>
        <v>17.095300000000002</v>
      </c>
      <c r="C718" s="2">
        <f t="shared" si="99"/>
        <v>7.6000000000000512E-3</v>
      </c>
      <c r="D718" s="2">
        <f t="shared" si="100"/>
        <v>7.6000000000000512E-3</v>
      </c>
      <c r="E718" s="2">
        <f t="shared" si="101"/>
        <v>0</v>
      </c>
      <c r="F718" s="2">
        <f t="shared" si="102"/>
        <v>2.8692617016151604E-2</v>
      </c>
      <c r="G718" s="2">
        <f t="shared" si="102"/>
        <v>3.9959148471961678E-2</v>
      </c>
      <c r="H718" s="2">
        <f t="shared" si="94"/>
        <v>0.71804876013022367</v>
      </c>
      <c r="I718" s="2">
        <f t="shared" si="95"/>
        <v>41.79443429043291</v>
      </c>
    </row>
    <row r="719" spans="1:9" ht="13.5" x14ac:dyDescent="0.25">
      <c r="A719" s="3">
        <f>TITRES_STAT!B722</f>
        <v>43049</v>
      </c>
      <c r="B719" s="17">
        <f>TITRES_STAT!D722</f>
        <v>17.163599999999999</v>
      </c>
      <c r="C719" s="2">
        <f t="shared" si="99"/>
        <v>6.8299999999997141E-2</v>
      </c>
      <c r="D719" s="2">
        <f t="shared" si="100"/>
        <v>6.8299999999997141E-2</v>
      </c>
      <c r="E719" s="2">
        <f t="shared" si="101"/>
        <v>0</v>
      </c>
      <c r="F719" s="2">
        <f t="shared" si="102"/>
        <v>3.1521715800711995E-2</v>
      </c>
      <c r="G719" s="2">
        <f t="shared" si="102"/>
        <v>3.7104923581107271E-2</v>
      </c>
      <c r="H719" s="2">
        <f t="shared" si="94"/>
        <v>0.84952919339151856</v>
      </c>
      <c r="I719" s="2">
        <f t="shared" si="95"/>
        <v>45.932186224847847</v>
      </c>
    </row>
    <row r="720" spans="1:9" ht="13.5" x14ac:dyDescent="0.25">
      <c r="A720" s="3">
        <f>TITRES_STAT!B723</f>
        <v>43052</v>
      </c>
      <c r="B720" s="17">
        <f>TITRES_STAT!D723</f>
        <v>17.011700000000001</v>
      </c>
      <c r="C720" s="2">
        <f t="shared" si="99"/>
        <v>-0.1518999999999977</v>
      </c>
      <c r="D720" s="2">
        <f t="shared" si="100"/>
        <v>0</v>
      </c>
      <c r="E720" s="2">
        <f t="shared" si="101"/>
        <v>0.1518999999999977</v>
      </c>
      <c r="F720" s="2">
        <f t="shared" si="102"/>
        <v>2.9270164672089708E-2</v>
      </c>
      <c r="G720" s="2">
        <f t="shared" si="102"/>
        <v>4.5304571896742307E-2</v>
      </c>
      <c r="H720" s="2">
        <f t="shared" si="94"/>
        <v>0.6460752954205583</v>
      </c>
      <c r="I720" s="2">
        <f t="shared" si="95"/>
        <v>39.249437569348345</v>
      </c>
    </row>
    <row r="721" spans="1:9" ht="13.5" x14ac:dyDescent="0.25">
      <c r="A721" s="3">
        <f>TITRES_STAT!B724</f>
        <v>43053</v>
      </c>
      <c r="B721" s="17">
        <f>TITRES_STAT!D724</f>
        <v>17.087700000000002</v>
      </c>
      <c r="C721" s="2">
        <f t="shared" si="99"/>
        <v>7.6000000000000512E-2</v>
      </c>
      <c r="D721" s="2">
        <f t="shared" si="100"/>
        <v>7.6000000000000512E-2</v>
      </c>
      <c r="E721" s="2">
        <f t="shared" si="101"/>
        <v>0</v>
      </c>
      <c r="F721" s="2">
        <f t="shared" si="102"/>
        <v>3.2608010052654769E-2</v>
      </c>
      <c r="G721" s="2">
        <f t="shared" si="102"/>
        <v>4.2068531046975E-2</v>
      </c>
      <c r="H721" s="2">
        <f t="shared" ref="H721:H784" si="103">F721/G721</f>
        <v>0.77511644074863639</v>
      </c>
      <c r="I721" s="2">
        <f t="shared" ref="I721:I784" si="104">IF(G721=0,100,100-(100/(1+H721)))</f>
        <v>43.665667386965289</v>
      </c>
    </row>
    <row r="722" spans="1:9" ht="13.5" x14ac:dyDescent="0.25">
      <c r="A722" s="3">
        <f>TITRES_STAT!B725</f>
        <v>43054</v>
      </c>
      <c r="B722" s="17">
        <f>TITRES_STAT!D725</f>
        <v>17.087700000000002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3.0278866477465142E-2</v>
      </c>
      <c r="G722" s="2">
        <f t="shared" si="102"/>
        <v>3.9063635972191077E-2</v>
      </c>
      <c r="H722" s="2">
        <f t="shared" si="103"/>
        <v>0.77511644074863628</v>
      </c>
      <c r="I722" s="2">
        <f t="shared" si="104"/>
        <v>43.665667386965289</v>
      </c>
    </row>
    <row r="723" spans="1:9" ht="13.5" x14ac:dyDescent="0.25">
      <c r="A723" s="3">
        <f>TITRES_STAT!B726</f>
        <v>43055</v>
      </c>
      <c r="B723" s="17">
        <f>TITRES_STAT!D726</f>
        <v>17.011700000000001</v>
      </c>
      <c r="C723" s="2">
        <f t="shared" si="99"/>
        <v>-7.6000000000000512E-2</v>
      </c>
      <c r="D723" s="2">
        <f t="shared" si="100"/>
        <v>0</v>
      </c>
      <c r="E723" s="2">
        <f t="shared" si="101"/>
        <v>7.6000000000000512E-2</v>
      </c>
      <c r="F723" s="2">
        <f t="shared" si="102"/>
        <v>2.8116090300503348E-2</v>
      </c>
      <c r="G723" s="2">
        <f t="shared" si="102"/>
        <v>4.1701947688463178E-2</v>
      </c>
      <c r="H723" s="2">
        <f t="shared" si="103"/>
        <v>0.67421527911708667</v>
      </c>
      <c r="I723" s="2">
        <f t="shared" si="104"/>
        <v>40.270524796108681</v>
      </c>
    </row>
    <row r="724" spans="1:9" ht="13.5" x14ac:dyDescent="0.25">
      <c r="A724" s="3">
        <f>TITRES_STAT!B727</f>
        <v>43056</v>
      </c>
      <c r="B724" s="17">
        <f>TITRES_STAT!D727</f>
        <v>16.8978</v>
      </c>
      <c r="C724" s="2">
        <f t="shared" si="99"/>
        <v>-0.113900000000001</v>
      </c>
      <c r="D724" s="2">
        <f t="shared" si="100"/>
        <v>0</v>
      </c>
      <c r="E724" s="2">
        <f t="shared" si="101"/>
        <v>0.113900000000001</v>
      </c>
      <c r="F724" s="2">
        <f t="shared" si="102"/>
        <v>2.6107798136181682E-2</v>
      </c>
      <c r="G724" s="2">
        <f t="shared" si="102"/>
        <v>4.6858951425001592E-2</v>
      </c>
      <c r="H724" s="2">
        <f t="shared" si="103"/>
        <v>0.5571571138967456</v>
      </c>
      <c r="I724" s="2">
        <f t="shared" si="104"/>
        <v>35.780404489979446</v>
      </c>
    </row>
    <row r="725" spans="1:9" ht="13.5" x14ac:dyDescent="0.25">
      <c r="A725" s="3">
        <f>TITRES_STAT!B728</f>
        <v>43059</v>
      </c>
      <c r="B725" s="17">
        <f>TITRES_STAT!D728</f>
        <v>17.072500000000002</v>
      </c>
      <c r="C725" s="2">
        <f t="shared" si="99"/>
        <v>0.17470000000000141</v>
      </c>
      <c r="D725" s="2">
        <f t="shared" si="100"/>
        <v>0.17470000000000141</v>
      </c>
      <c r="E725" s="2">
        <f t="shared" si="101"/>
        <v>0</v>
      </c>
      <c r="F725" s="2">
        <f t="shared" si="102"/>
        <v>3.6721526840740239E-2</v>
      </c>
      <c r="G725" s="2">
        <f t="shared" si="102"/>
        <v>4.3511883466072911E-2</v>
      </c>
      <c r="H725" s="2">
        <f t="shared" si="103"/>
        <v>0.84394247997498772</v>
      </c>
      <c r="I725" s="2">
        <f t="shared" si="104"/>
        <v>45.768373424882292</v>
      </c>
    </row>
    <row r="726" spans="1:9" ht="13.5" x14ac:dyDescent="0.25">
      <c r="A726" s="3">
        <f>TITRES_STAT!B729</f>
        <v>43060</v>
      </c>
      <c r="B726" s="17">
        <f>TITRES_STAT!D729</f>
        <v>16.9358</v>
      </c>
      <c r="C726" s="2">
        <f t="shared" si="99"/>
        <v>-0.13670000000000115</v>
      </c>
      <c r="D726" s="2">
        <f t="shared" si="100"/>
        <v>0</v>
      </c>
      <c r="E726" s="2">
        <f t="shared" si="101"/>
        <v>0.13670000000000115</v>
      </c>
      <c r="F726" s="2">
        <f t="shared" si="102"/>
        <v>3.4098560637830219E-2</v>
      </c>
      <c r="G726" s="2">
        <f t="shared" si="102"/>
        <v>5.0168177504210647E-2</v>
      </c>
      <c r="H726" s="2">
        <f t="shared" si="103"/>
        <v>0.67968505802245471</v>
      </c>
      <c r="I726" s="2">
        <f t="shared" si="104"/>
        <v>40.465029725433709</v>
      </c>
    </row>
    <row r="727" spans="1:9" ht="13.5" x14ac:dyDescent="0.25">
      <c r="A727" s="3">
        <f>TITRES_STAT!B730</f>
        <v>43061</v>
      </c>
      <c r="B727" s="17">
        <f>TITRES_STAT!D730</f>
        <v>17.011700000000001</v>
      </c>
      <c r="C727" s="2">
        <f t="shared" si="99"/>
        <v>7.5900000000000745E-2</v>
      </c>
      <c r="D727" s="2">
        <f t="shared" si="100"/>
        <v>7.5900000000000745E-2</v>
      </c>
      <c r="E727" s="2">
        <f t="shared" si="101"/>
        <v>0</v>
      </c>
      <c r="F727" s="2">
        <f t="shared" si="102"/>
        <v>3.708437773512812E-2</v>
      </c>
      <c r="G727" s="2">
        <f t="shared" si="102"/>
        <v>4.6584736253909888E-2</v>
      </c>
      <c r="H727" s="2">
        <f t="shared" si="103"/>
        <v>0.79606284627221868</v>
      </c>
      <c r="I727" s="2">
        <f t="shared" si="104"/>
        <v>44.322660976171882</v>
      </c>
    </row>
    <row r="728" spans="1:9" ht="13.5" x14ac:dyDescent="0.25">
      <c r="A728" s="3">
        <f>TITRES_STAT!B731</f>
        <v>43062</v>
      </c>
      <c r="B728" s="17">
        <f>TITRES_STAT!D731</f>
        <v>17.011700000000001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3.4435493611190394E-2</v>
      </c>
      <c r="G728" s="2">
        <f t="shared" si="102"/>
        <v>4.3257255092916329E-2</v>
      </c>
      <c r="H728" s="2">
        <f t="shared" si="103"/>
        <v>0.79606284627221857</v>
      </c>
      <c r="I728" s="2">
        <f t="shared" si="104"/>
        <v>44.322660976171882</v>
      </c>
    </row>
    <row r="729" spans="1:9" ht="13.5" x14ac:dyDescent="0.25">
      <c r="A729" s="3">
        <f>TITRES_STAT!B732</f>
        <v>43063</v>
      </c>
      <c r="B729" s="17">
        <f>TITRES_STAT!D732</f>
        <v>17.004100000000001</v>
      </c>
      <c r="C729" s="2">
        <f t="shared" si="99"/>
        <v>-7.6000000000000512E-3</v>
      </c>
      <c r="D729" s="2">
        <f t="shared" si="100"/>
        <v>0</v>
      </c>
      <c r="E729" s="2">
        <f t="shared" si="101"/>
        <v>7.6000000000000512E-3</v>
      </c>
      <c r="F729" s="2">
        <f t="shared" si="102"/>
        <v>3.1975815496105363E-2</v>
      </c>
      <c r="G729" s="2">
        <f t="shared" si="102"/>
        <v>4.0710308300565164E-2</v>
      </c>
      <c r="H729" s="2">
        <f t="shared" si="103"/>
        <v>0.7854476379797265</v>
      </c>
      <c r="I729" s="2">
        <f t="shared" si="104"/>
        <v>43.991636678210163</v>
      </c>
    </row>
    <row r="730" spans="1:9" ht="13.5" x14ac:dyDescent="0.25">
      <c r="A730" s="3">
        <f>TITRES_STAT!B733</f>
        <v>43066</v>
      </c>
      <c r="B730" s="17">
        <f>TITRES_STAT!D733</f>
        <v>16.988900000000001</v>
      </c>
      <c r="C730" s="2">
        <f t="shared" si="99"/>
        <v>-1.5200000000000102E-2</v>
      </c>
      <c r="D730" s="2">
        <f t="shared" si="100"/>
        <v>0</v>
      </c>
      <c r="E730" s="2">
        <f t="shared" si="101"/>
        <v>1.5200000000000102E-2</v>
      </c>
      <c r="F730" s="2">
        <f t="shared" si="102"/>
        <v>2.9691828674954981E-2</v>
      </c>
      <c r="G730" s="2">
        <f t="shared" si="102"/>
        <v>3.8888143421953368E-2</v>
      </c>
      <c r="H730" s="2">
        <f t="shared" si="103"/>
        <v>0.76351880193368071</v>
      </c>
      <c r="I730" s="2">
        <f t="shared" si="104"/>
        <v>43.295189203341067</v>
      </c>
    </row>
    <row r="731" spans="1:9" ht="13.5" x14ac:dyDescent="0.25">
      <c r="A731" s="3">
        <f>TITRES_STAT!B734</f>
        <v>43067</v>
      </c>
      <c r="B731" s="17">
        <f>TITRES_STAT!D734</f>
        <v>17.080100000000002</v>
      </c>
      <c r="C731" s="2">
        <f t="shared" si="99"/>
        <v>9.1200000000000614E-2</v>
      </c>
      <c r="D731" s="2">
        <f t="shared" si="100"/>
        <v>9.1200000000000614E-2</v>
      </c>
      <c r="E731" s="2">
        <f t="shared" si="101"/>
        <v>0</v>
      </c>
      <c r="F731" s="2">
        <f t="shared" si="102"/>
        <v>3.4085269483886814E-2</v>
      </c>
      <c r="G731" s="2">
        <f t="shared" si="102"/>
        <v>3.6110418891813836E-2</v>
      </c>
      <c r="H731" s="2">
        <f t="shared" si="103"/>
        <v>0.94391786442593384</v>
      </c>
      <c r="I731" s="2">
        <f t="shared" si="104"/>
        <v>48.557497294500457</v>
      </c>
    </row>
    <row r="732" spans="1:9" ht="13.5" x14ac:dyDescent="0.25">
      <c r="A732" s="3">
        <f>TITRES_STAT!B735</f>
        <v>43068</v>
      </c>
      <c r="B732" s="17">
        <f>TITRES_STAT!D735</f>
        <v>17.080100000000002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3.16506073778949E-2</v>
      </c>
      <c r="G732" s="2">
        <f t="shared" si="102"/>
        <v>3.3531103256684278E-2</v>
      </c>
      <c r="H732" s="2">
        <f t="shared" si="103"/>
        <v>0.94391786442593384</v>
      </c>
      <c r="I732" s="2">
        <f t="shared" si="104"/>
        <v>48.557497294500457</v>
      </c>
    </row>
    <row r="733" spans="1:9" ht="13.5" x14ac:dyDescent="0.25">
      <c r="A733" s="3">
        <f>TITRES_STAT!B736</f>
        <v>43069</v>
      </c>
      <c r="B733" s="17">
        <f>TITRES_STAT!D736</f>
        <v>17.011700000000001</v>
      </c>
      <c r="C733" s="2">
        <f t="shared" si="99"/>
        <v>-6.840000000000046E-2</v>
      </c>
      <c r="D733" s="2">
        <f t="shared" si="100"/>
        <v>0</v>
      </c>
      <c r="E733" s="2">
        <f t="shared" si="101"/>
        <v>6.840000000000046E-2</v>
      </c>
      <c r="F733" s="2">
        <f t="shared" ref="F733:G748" si="105">((F732*13)+D733)/14</f>
        <v>2.9389849708045264E-2</v>
      </c>
      <c r="G733" s="2">
        <f t="shared" si="105"/>
        <v>3.6021738738349719E-2</v>
      </c>
      <c r="H733" s="2">
        <f t="shared" si="103"/>
        <v>0.81589203457178017</v>
      </c>
      <c r="I733" s="2">
        <f t="shared" si="104"/>
        <v>44.930646703573551</v>
      </c>
    </row>
    <row r="734" spans="1:9" ht="13.5" x14ac:dyDescent="0.25">
      <c r="A734" s="3">
        <f>TITRES_STAT!B737</f>
        <v>43073</v>
      </c>
      <c r="B734" s="17">
        <f>TITRES_STAT!D737</f>
        <v>17.072500000000002</v>
      </c>
      <c r="C734" s="2">
        <f t="shared" si="99"/>
        <v>6.0800000000000409E-2</v>
      </c>
      <c r="D734" s="2">
        <f t="shared" si="100"/>
        <v>6.0800000000000409E-2</v>
      </c>
      <c r="E734" s="2">
        <f t="shared" si="101"/>
        <v>0</v>
      </c>
      <c r="F734" s="2">
        <f t="shared" si="105"/>
        <v>3.1633431871756344E-2</v>
      </c>
      <c r="G734" s="2">
        <f t="shared" si="105"/>
        <v>3.3448757399896167E-2</v>
      </c>
      <c r="H734" s="2">
        <f t="shared" si="103"/>
        <v>0.94572816244153035</v>
      </c>
      <c r="I734" s="2">
        <f t="shared" si="104"/>
        <v>48.605359201606852</v>
      </c>
    </row>
    <row r="735" spans="1:9" ht="13.5" x14ac:dyDescent="0.25">
      <c r="A735" s="3">
        <f>TITRES_STAT!B738</f>
        <v>43074</v>
      </c>
      <c r="B735" s="17">
        <f>TITRES_STAT!D738</f>
        <v>17.087700000000002</v>
      </c>
      <c r="C735" s="2">
        <f t="shared" si="99"/>
        <v>1.5200000000000102E-2</v>
      </c>
      <c r="D735" s="2">
        <f t="shared" si="100"/>
        <v>1.5200000000000102E-2</v>
      </c>
      <c r="E735" s="2">
        <f t="shared" si="101"/>
        <v>0</v>
      </c>
      <c r="F735" s="2">
        <f t="shared" si="105"/>
        <v>3.0459615309488042E-2</v>
      </c>
      <c r="G735" s="2">
        <f t="shared" si="105"/>
        <v>3.1059560442760727E-2</v>
      </c>
      <c r="H735" s="2">
        <f t="shared" si="103"/>
        <v>0.98068404302184775</v>
      </c>
      <c r="I735" s="2">
        <f t="shared" si="104"/>
        <v>49.512391765708308</v>
      </c>
    </row>
    <row r="736" spans="1:9" ht="13.5" x14ac:dyDescent="0.25">
      <c r="A736" s="3">
        <f>TITRES_STAT!B739</f>
        <v>43075</v>
      </c>
      <c r="B736" s="17">
        <f>TITRES_STAT!D739</f>
        <v>17.2775</v>
      </c>
      <c r="C736" s="2">
        <f t="shared" si="99"/>
        <v>0.18979999999999819</v>
      </c>
      <c r="D736" s="2">
        <f t="shared" si="100"/>
        <v>0.18979999999999819</v>
      </c>
      <c r="E736" s="2">
        <f t="shared" si="101"/>
        <v>0</v>
      </c>
      <c r="F736" s="2">
        <f t="shared" si="105"/>
        <v>4.1841071358810197E-2</v>
      </c>
      <c r="G736" s="2">
        <f t="shared" si="105"/>
        <v>2.8841020411134961E-2</v>
      </c>
      <c r="H736" s="2">
        <f t="shared" si="103"/>
        <v>1.4507486476676867</v>
      </c>
      <c r="I736" s="2">
        <f t="shared" si="104"/>
        <v>59.196141923747511</v>
      </c>
    </row>
    <row r="737" spans="1:9" ht="13.5" x14ac:dyDescent="0.25">
      <c r="A737" s="3">
        <f>TITRES_STAT!B740</f>
        <v>43076</v>
      </c>
      <c r="B737" s="17">
        <f>TITRES_STAT!D740</f>
        <v>17.231999999999999</v>
      </c>
      <c r="C737" s="2">
        <f t="shared" si="99"/>
        <v>-4.550000000000054E-2</v>
      </c>
      <c r="D737" s="2">
        <f t="shared" si="100"/>
        <v>0</v>
      </c>
      <c r="E737" s="2">
        <f t="shared" si="101"/>
        <v>4.550000000000054E-2</v>
      </c>
      <c r="F737" s="2">
        <f t="shared" si="105"/>
        <v>3.8852423404609468E-2</v>
      </c>
      <c r="G737" s="2">
        <f t="shared" si="105"/>
        <v>3.0030947524625363E-2</v>
      </c>
      <c r="H737" s="2">
        <f t="shared" si="103"/>
        <v>1.2937461721029782</v>
      </c>
      <c r="I737" s="2">
        <f t="shared" si="104"/>
        <v>56.403196998769538</v>
      </c>
    </row>
    <row r="738" spans="1:9" ht="13.5" x14ac:dyDescent="0.25">
      <c r="A738" s="3">
        <f>TITRES_STAT!B741</f>
        <v>43077</v>
      </c>
      <c r="B738" s="17">
        <f>TITRES_STAT!D741</f>
        <v>17.163599999999999</v>
      </c>
      <c r="C738" s="2">
        <f t="shared" si="99"/>
        <v>-6.840000000000046E-2</v>
      </c>
      <c r="D738" s="2">
        <f t="shared" si="100"/>
        <v>0</v>
      </c>
      <c r="E738" s="2">
        <f t="shared" si="101"/>
        <v>6.840000000000046E-2</v>
      </c>
      <c r="F738" s="2">
        <f t="shared" si="105"/>
        <v>3.6077250304280217E-2</v>
      </c>
      <c r="G738" s="2">
        <f t="shared" si="105"/>
        <v>3.2771594130009303E-2</v>
      </c>
      <c r="H738" s="2">
        <f t="shared" si="103"/>
        <v>1.1008695567617777</v>
      </c>
      <c r="I738" s="2">
        <f t="shared" si="104"/>
        <v>52.400662060077046</v>
      </c>
    </row>
    <row r="739" spans="1:9" ht="13.5" x14ac:dyDescent="0.25">
      <c r="A739" s="3">
        <f>TITRES_STAT!B742</f>
        <v>43080</v>
      </c>
      <c r="B739" s="17">
        <f>TITRES_STAT!D742</f>
        <v>17.011700000000001</v>
      </c>
      <c r="C739" s="2">
        <f t="shared" si="99"/>
        <v>-0.1518999999999977</v>
      </c>
      <c r="D739" s="2">
        <f t="shared" si="100"/>
        <v>0</v>
      </c>
      <c r="E739" s="2">
        <f t="shared" si="101"/>
        <v>0.1518999999999977</v>
      </c>
      <c r="F739" s="2">
        <f t="shared" si="105"/>
        <v>3.350030385397449E-2</v>
      </c>
      <c r="G739" s="2">
        <f t="shared" si="105"/>
        <v>4.1280765977865619E-2</v>
      </c>
      <c r="H739" s="2">
        <f t="shared" si="103"/>
        <v>0.8115233102006163</v>
      </c>
      <c r="I739" s="2">
        <f t="shared" si="104"/>
        <v>44.797839786601727</v>
      </c>
    </row>
    <row r="740" spans="1:9" ht="13.5" x14ac:dyDescent="0.25">
      <c r="A740" s="3">
        <f>TITRES_STAT!B743</f>
        <v>43081</v>
      </c>
      <c r="B740" s="17">
        <f>TITRES_STAT!D743</f>
        <v>17.011700000000001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3.1107425007262025E-2</v>
      </c>
      <c r="G740" s="2">
        <f t="shared" si="105"/>
        <v>3.83321398365895E-2</v>
      </c>
      <c r="H740" s="2">
        <f t="shared" si="103"/>
        <v>0.81152331020061641</v>
      </c>
      <c r="I740" s="2">
        <f t="shared" si="104"/>
        <v>44.797839786601735</v>
      </c>
    </row>
    <row r="741" spans="1:9" ht="13.5" x14ac:dyDescent="0.25">
      <c r="A741" s="3">
        <f>TITRES_STAT!B744</f>
        <v>43082</v>
      </c>
      <c r="B741" s="17">
        <f>TITRES_STAT!D744</f>
        <v>16.8978</v>
      </c>
      <c r="C741" s="2">
        <f t="shared" si="99"/>
        <v>-0.113900000000001</v>
      </c>
      <c r="D741" s="2">
        <f t="shared" si="100"/>
        <v>0</v>
      </c>
      <c r="E741" s="2">
        <f t="shared" si="101"/>
        <v>0.113900000000001</v>
      </c>
      <c r="F741" s="2">
        <f t="shared" si="105"/>
        <v>2.8885466078171881E-2</v>
      </c>
      <c r="G741" s="2">
        <f t="shared" si="105"/>
        <v>4.3729844133976035E-2</v>
      </c>
      <c r="H741" s="2">
        <f t="shared" si="103"/>
        <v>0.66054354069213872</v>
      </c>
      <c r="I741" s="2">
        <f t="shared" si="104"/>
        <v>39.778754636979563</v>
      </c>
    </row>
    <row r="742" spans="1:9" ht="13.5" x14ac:dyDescent="0.25">
      <c r="A742" s="3">
        <f>TITRES_STAT!B745</f>
        <v>43083</v>
      </c>
      <c r="B742" s="17">
        <f>TITRES_STAT!D745</f>
        <v>16.9358</v>
      </c>
      <c r="C742" s="2">
        <f t="shared" si="99"/>
        <v>3.8000000000000256E-2</v>
      </c>
      <c r="D742" s="2">
        <f t="shared" si="100"/>
        <v>3.8000000000000256E-2</v>
      </c>
      <c r="E742" s="2">
        <f t="shared" si="101"/>
        <v>0</v>
      </c>
      <c r="F742" s="2">
        <f t="shared" si="105"/>
        <v>2.9536504215445337E-2</v>
      </c>
      <c r="G742" s="2">
        <f t="shared" si="105"/>
        <v>4.0606283838692032E-2</v>
      </c>
      <c r="H742" s="2">
        <f t="shared" si="103"/>
        <v>0.72738752289617881</v>
      </c>
      <c r="I742" s="2">
        <f t="shared" si="104"/>
        <v>42.109110622532668</v>
      </c>
    </row>
    <row r="743" spans="1:9" ht="13.5" x14ac:dyDescent="0.25">
      <c r="A743" s="3">
        <f>TITRES_STAT!B746</f>
        <v>43084</v>
      </c>
      <c r="B743" s="17">
        <f>TITRES_STAT!D746</f>
        <v>16.783899999999999</v>
      </c>
      <c r="C743" s="2">
        <f t="shared" si="99"/>
        <v>-0.15190000000000126</v>
      </c>
      <c r="D743" s="2">
        <f t="shared" si="100"/>
        <v>0</v>
      </c>
      <c r="E743" s="2">
        <f t="shared" si="101"/>
        <v>0.15190000000000126</v>
      </c>
      <c r="F743" s="2">
        <f t="shared" si="105"/>
        <v>2.74267539143421E-2</v>
      </c>
      <c r="G743" s="2">
        <f t="shared" si="105"/>
        <v>4.8555834993071263E-2</v>
      </c>
      <c r="H743" s="2">
        <f t="shared" si="103"/>
        <v>0.56484980473007618</v>
      </c>
      <c r="I743" s="2">
        <f t="shared" si="104"/>
        <v>36.096103474129144</v>
      </c>
    </row>
    <row r="744" spans="1:9" ht="13.5" x14ac:dyDescent="0.25">
      <c r="A744" s="3">
        <f>TITRES_STAT!B747</f>
        <v>43087</v>
      </c>
      <c r="B744" s="17">
        <f>TITRES_STAT!D747</f>
        <v>16.700399999999998</v>
      </c>
      <c r="C744" s="2">
        <f t="shared" si="99"/>
        <v>-8.3500000000000796E-2</v>
      </c>
      <c r="D744" s="2">
        <f t="shared" si="100"/>
        <v>0</v>
      </c>
      <c r="E744" s="2">
        <f t="shared" si="101"/>
        <v>8.3500000000000796E-2</v>
      </c>
      <c r="F744" s="2">
        <f t="shared" si="105"/>
        <v>2.5467700063317666E-2</v>
      </c>
      <c r="G744" s="2">
        <f t="shared" si="105"/>
        <v>5.105184677928052E-2</v>
      </c>
      <c r="H744" s="2">
        <f t="shared" si="103"/>
        <v>0.49885952556086133</v>
      </c>
      <c r="I744" s="2">
        <f t="shared" si="104"/>
        <v>33.282607012434482</v>
      </c>
    </row>
    <row r="745" spans="1:9" ht="13.5" x14ac:dyDescent="0.25">
      <c r="A745" s="3">
        <f>TITRES_STAT!B748</f>
        <v>43088</v>
      </c>
      <c r="B745" s="17">
        <f>TITRES_STAT!D748</f>
        <v>16.670000000000002</v>
      </c>
      <c r="C745" s="2">
        <f t="shared" si="99"/>
        <v>-3.0399999999996652E-2</v>
      </c>
      <c r="D745" s="2">
        <f t="shared" si="100"/>
        <v>0</v>
      </c>
      <c r="E745" s="2">
        <f t="shared" si="101"/>
        <v>3.0399999999996652E-2</v>
      </c>
      <c r="F745" s="2">
        <f t="shared" si="105"/>
        <v>2.3648578630223547E-2</v>
      </c>
      <c r="G745" s="2">
        <f t="shared" si="105"/>
        <v>4.9576714866474532E-2</v>
      </c>
      <c r="H745" s="2">
        <f t="shared" si="103"/>
        <v>0.47700979570583696</v>
      </c>
      <c r="I745" s="2">
        <f t="shared" si="104"/>
        <v>32.295641985088011</v>
      </c>
    </row>
    <row r="746" spans="1:9" ht="13.5" x14ac:dyDescent="0.25">
      <c r="A746" s="3">
        <f>TITRES_STAT!B749</f>
        <v>43089</v>
      </c>
      <c r="B746" s="17">
        <f>TITRES_STAT!D749</f>
        <v>16.662400000000002</v>
      </c>
      <c r="C746" s="2">
        <f t="shared" si="99"/>
        <v>-7.6000000000000512E-3</v>
      </c>
      <c r="D746" s="2">
        <f t="shared" si="100"/>
        <v>0</v>
      </c>
      <c r="E746" s="2">
        <f t="shared" si="101"/>
        <v>7.6000000000000512E-3</v>
      </c>
      <c r="F746" s="2">
        <f t="shared" si="105"/>
        <v>2.1959394442350434E-2</v>
      </c>
      <c r="G746" s="2">
        <f t="shared" si="105"/>
        <v>4.6578378090297787E-2</v>
      </c>
      <c r="H746" s="2">
        <f t="shared" si="103"/>
        <v>0.47145038841368642</v>
      </c>
      <c r="I746" s="2">
        <f t="shared" si="104"/>
        <v>32.039842601960828</v>
      </c>
    </row>
    <row r="747" spans="1:9" ht="13.5" x14ac:dyDescent="0.25">
      <c r="A747" s="3">
        <f>TITRES_STAT!B750</f>
        <v>43090</v>
      </c>
      <c r="B747" s="17">
        <f>TITRES_STAT!D750</f>
        <v>16.662400000000002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2.039086626789683E-2</v>
      </c>
      <c r="G747" s="2">
        <f t="shared" si="105"/>
        <v>4.3251351083847943E-2</v>
      </c>
      <c r="H747" s="2">
        <f t="shared" si="103"/>
        <v>0.47145038841368642</v>
      </c>
      <c r="I747" s="2">
        <f t="shared" si="104"/>
        <v>32.039842601960828</v>
      </c>
    </row>
    <row r="748" spans="1:9" ht="13.5" x14ac:dyDescent="0.25">
      <c r="A748" s="3">
        <f>TITRES_STAT!B751</f>
        <v>43091</v>
      </c>
      <c r="B748" s="17">
        <f>TITRES_STAT!D751</f>
        <v>16.973800000000001</v>
      </c>
      <c r="C748" s="2">
        <f t="shared" si="99"/>
        <v>0.31139999999999901</v>
      </c>
      <c r="D748" s="2">
        <f t="shared" si="100"/>
        <v>0.31139999999999901</v>
      </c>
      <c r="E748" s="2">
        <f t="shared" si="101"/>
        <v>0</v>
      </c>
      <c r="F748" s="2">
        <f t="shared" si="105"/>
        <v>4.1177232963046984E-2</v>
      </c>
      <c r="G748" s="2">
        <f t="shared" si="105"/>
        <v>4.0161968863573087E-2</v>
      </c>
      <c r="H748" s="2">
        <f t="shared" si="103"/>
        <v>1.0252792412374669</v>
      </c>
      <c r="I748" s="2">
        <f t="shared" si="104"/>
        <v>50.624092735528677</v>
      </c>
    </row>
    <row r="749" spans="1:9" ht="13.5" x14ac:dyDescent="0.25">
      <c r="A749" s="3">
        <f>TITRES_STAT!B752</f>
        <v>43094</v>
      </c>
      <c r="B749" s="17">
        <f>TITRES_STAT!D752</f>
        <v>16.973800000000001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3.8236002037115059E-2</v>
      </c>
      <c r="G749" s="2">
        <f t="shared" si="106"/>
        <v>3.7293256801889295E-2</v>
      </c>
      <c r="H749" s="2">
        <f t="shared" si="103"/>
        <v>1.0252792412374669</v>
      </c>
      <c r="I749" s="2">
        <f t="shared" si="104"/>
        <v>50.624092735528677</v>
      </c>
    </row>
    <row r="750" spans="1:9" ht="13.5" x14ac:dyDescent="0.25">
      <c r="A750" s="3">
        <f>TITRES_STAT!B753</f>
        <v>43095</v>
      </c>
      <c r="B750" s="17">
        <f>TITRES_STAT!D753</f>
        <v>16.973800000000001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3.550485903446398E-2</v>
      </c>
      <c r="G750" s="2">
        <f t="shared" si="106"/>
        <v>3.4629452744611489E-2</v>
      </c>
      <c r="H750" s="2">
        <f t="shared" si="103"/>
        <v>1.0252792412374667</v>
      </c>
      <c r="I750" s="2">
        <f t="shared" si="104"/>
        <v>50.624092735528677</v>
      </c>
    </row>
    <row r="751" spans="1:9" ht="13.5" x14ac:dyDescent="0.25">
      <c r="A751" s="3">
        <f>TITRES_STAT!B754</f>
        <v>43096</v>
      </c>
      <c r="B751" s="17">
        <f>TITRES_STAT!D754</f>
        <v>16.8978</v>
      </c>
      <c r="C751" s="2">
        <f t="shared" si="99"/>
        <v>-7.6000000000000512E-2</v>
      </c>
      <c r="D751" s="2">
        <f t="shared" si="100"/>
        <v>0</v>
      </c>
      <c r="E751" s="2">
        <f t="shared" si="101"/>
        <v>7.6000000000000512E-2</v>
      </c>
      <c r="F751" s="2">
        <f t="shared" si="106"/>
        <v>3.2968797674859406E-2</v>
      </c>
      <c r="G751" s="2">
        <f t="shared" si="106"/>
        <v>3.7584491834282134E-2</v>
      </c>
      <c r="H751" s="2">
        <f t="shared" si="103"/>
        <v>0.87719152410589218</v>
      </c>
      <c r="I751" s="2">
        <f t="shared" si="104"/>
        <v>46.728930577485919</v>
      </c>
    </row>
    <row r="752" spans="1:9" ht="13.5" x14ac:dyDescent="0.25">
      <c r="A752" s="3">
        <f>TITRES_STAT!B755</f>
        <v>43097</v>
      </c>
      <c r="B752" s="17">
        <f>TITRES_STAT!D755</f>
        <v>17.011700000000001</v>
      </c>
      <c r="C752" s="2">
        <f t="shared" si="99"/>
        <v>0.113900000000001</v>
      </c>
      <c r="D752" s="2">
        <f t="shared" si="100"/>
        <v>0.113900000000001</v>
      </c>
      <c r="E752" s="2">
        <f t="shared" si="101"/>
        <v>0</v>
      </c>
      <c r="F752" s="2">
        <f t="shared" si="106"/>
        <v>3.8749597840940946E-2</v>
      </c>
      <c r="G752" s="2">
        <f t="shared" si="106"/>
        <v>3.4899885274690554E-2</v>
      </c>
      <c r="H752" s="2">
        <f t="shared" si="103"/>
        <v>1.1103073129309742</v>
      </c>
      <c r="I752" s="2">
        <f t="shared" si="104"/>
        <v>52.613536717023692</v>
      </c>
    </row>
    <row r="753" spans="1:9" ht="13.5" x14ac:dyDescent="0.25">
      <c r="A753" s="3">
        <f>TITRES_STAT!B756</f>
        <v>43098</v>
      </c>
      <c r="B753" s="17">
        <f>TITRES_STAT!D756</f>
        <v>17.155999999999999</v>
      </c>
      <c r="C753" s="2">
        <f t="shared" si="99"/>
        <v>0.14429999999999765</v>
      </c>
      <c r="D753" s="2">
        <f t="shared" si="100"/>
        <v>0.14429999999999765</v>
      </c>
      <c r="E753" s="2">
        <f t="shared" si="101"/>
        <v>0</v>
      </c>
      <c r="F753" s="2">
        <f t="shared" si="106"/>
        <v>4.6288912280873569E-2</v>
      </c>
      <c r="G753" s="2">
        <f t="shared" si="106"/>
        <v>3.240703632649837E-2</v>
      </c>
      <c r="H753" s="2">
        <f t="shared" si="103"/>
        <v>1.4283599343832734</v>
      </c>
      <c r="I753" s="2">
        <f t="shared" si="104"/>
        <v>58.819943211838222</v>
      </c>
    </row>
    <row r="754" spans="1:9" ht="13.5" x14ac:dyDescent="0.25">
      <c r="A754" s="3">
        <f>TITRES_STAT!B757</f>
        <v>43102</v>
      </c>
      <c r="B754" s="17">
        <f>TITRES_STAT!D757</f>
        <v>16.715499999999999</v>
      </c>
      <c r="C754" s="2">
        <f t="shared" si="99"/>
        <v>-0.44050000000000011</v>
      </c>
      <c r="D754" s="2">
        <f t="shared" si="100"/>
        <v>0</v>
      </c>
      <c r="E754" s="2">
        <f t="shared" si="101"/>
        <v>0.44050000000000011</v>
      </c>
      <c r="F754" s="2">
        <f t="shared" si="106"/>
        <v>4.298256140366831E-2</v>
      </c>
      <c r="G754" s="2">
        <f t="shared" si="106"/>
        <v>6.1556533731748499E-2</v>
      </c>
      <c r="H754" s="2">
        <f t="shared" si="103"/>
        <v>0.69826156214347646</v>
      </c>
      <c r="I754" s="2">
        <f t="shared" si="104"/>
        <v>41.116255452555798</v>
      </c>
    </row>
    <row r="755" spans="1:9" ht="13.5" x14ac:dyDescent="0.25">
      <c r="A755" s="3">
        <f>TITRES_STAT!B758</f>
        <v>43103</v>
      </c>
      <c r="B755" s="17">
        <f>TITRES_STAT!D758</f>
        <v>16.783899999999999</v>
      </c>
      <c r="C755" s="2">
        <f t="shared" si="99"/>
        <v>6.840000000000046E-2</v>
      </c>
      <c r="D755" s="2">
        <f t="shared" si="100"/>
        <v>6.840000000000046E-2</v>
      </c>
      <c r="E755" s="2">
        <f t="shared" si="101"/>
        <v>0</v>
      </c>
      <c r="F755" s="2">
        <f t="shared" si="106"/>
        <v>4.4798092731977754E-2</v>
      </c>
      <c r="G755" s="2">
        <f t="shared" si="106"/>
        <v>5.7159638465195041E-2</v>
      </c>
      <c r="H755" s="2">
        <f t="shared" si="103"/>
        <v>0.78373646046161871</v>
      </c>
      <c r="I755" s="2">
        <f t="shared" si="104"/>
        <v>43.937906626564846</v>
      </c>
    </row>
    <row r="756" spans="1:9" ht="13.5" x14ac:dyDescent="0.25">
      <c r="A756" s="3">
        <f>TITRES_STAT!B759</f>
        <v>43104</v>
      </c>
      <c r="B756" s="17">
        <f>TITRES_STAT!D759</f>
        <v>16.707999999999998</v>
      </c>
      <c r="C756" s="2">
        <f t="shared" si="99"/>
        <v>-7.5900000000000745E-2</v>
      </c>
      <c r="D756" s="2">
        <f t="shared" si="100"/>
        <v>0</v>
      </c>
      <c r="E756" s="2">
        <f t="shared" si="101"/>
        <v>7.5900000000000745E-2</v>
      </c>
      <c r="F756" s="2">
        <f t="shared" si="106"/>
        <v>4.1598228965407914E-2</v>
      </c>
      <c r="G756" s="2">
        <f t="shared" si="106"/>
        <v>5.849823571768116E-2</v>
      </c>
      <c r="H756" s="2">
        <f t="shared" si="103"/>
        <v>0.71110228291611199</v>
      </c>
      <c r="I756" s="2">
        <f t="shared" si="104"/>
        <v>41.558140037323199</v>
      </c>
    </row>
    <row r="757" spans="1:9" ht="13.5" x14ac:dyDescent="0.25">
      <c r="A757" s="3">
        <f>TITRES_STAT!B760</f>
        <v>43105</v>
      </c>
      <c r="B757" s="17">
        <f>TITRES_STAT!D760</f>
        <v>16.707999999999998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3.8626926896450205E-2</v>
      </c>
      <c r="G757" s="2">
        <f t="shared" si="106"/>
        <v>5.4319790309275362E-2</v>
      </c>
      <c r="H757" s="2">
        <f t="shared" si="103"/>
        <v>0.71110228291611199</v>
      </c>
      <c r="I757" s="2">
        <f t="shared" si="104"/>
        <v>41.558140037323199</v>
      </c>
    </row>
    <row r="758" spans="1:9" ht="13.5" x14ac:dyDescent="0.25">
      <c r="A758" s="3">
        <f>TITRES_STAT!B761</f>
        <v>43108</v>
      </c>
      <c r="B758" s="17">
        <f>TITRES_STAT!D761</f>
        <v>17.042100000000001</v>
      </c>
      <c r="C758" s="2">
        <f t="shared" si="99"/>
        <v>0.33410000000000295</v>
      </c>
      <c r="D758" s="2">
        <f t="shared" si="100"/>
        <v>0.33410000000000295</v>
      </c>
      <c r="E758" s="2">
        <f t="shared" si="101"/>
        <v>0</v>
      </c>
      <c r="F758" s="2">
        <f t="shared" si="106"/>
        <v>5.9732146403846831E-2</v>
      </c>
      <c r="G758" s="2">
        <f t="shared" si="106"/>
        <v>5.0439805287184267E-2</v>
      </c>
      <c r="H758" s="2">
        <f t="shared" si="103"/>
        <v>1.1842263478963817</v>
      </c>
      <c r="I758" s="2">
        <f t="shared" si="104"/>
        <v>54.217199102872492</v>
      </c>
    </row>
    <row r="759" spans="1:9" ht="13.5" x14ac:dyDescent="0.25">
      <c r="A759" s="3">
        <f>TITRES_STAT!B762</f>
        <v>43109</v>
      </c>
      <c r="B759" s="17">
        <f>TITRES_STAT!D762</f>
        <v>17.011700000000001</v>
      </c>
      <c r="C759" s="2">
        <f t="shared" si="99"/>
        <v>-3.0400000000000205E-2</v>
      </c>
      <c r="D759" s="2">
        <f t="shared" si="100"/>
        <v>0</v>
      </c>
      <c r="E759" s="2">
        <f t="shared" si="101"/>
        <v>3.0400000000000205E-2</v>
      </c>
      <c r="F759" s="2">
        <f t="shared" si="106"/>
        <v>5.5465564517857772E-2</v>
      </c>
      <c r="G759" s="2">
        <f t="shared" si="106"/>
        <v>4.9008390623813972E-2</v>
      </c>
      <c r="H759" s="2">
        <f t="shared" si="103"/>
        <v>1.1317564974456875</v>
      </c>
      <c r="I759" s="2">
        <f t="shared" si="104"/>
        <v>53.090327098886782</v>
      </c>
    </row>
    <row r="760" spans="1:9" ht="13.5" x14ac:dyDescent="0.25">
      <c r="A760" s="3">
        <f>TITRES_STAT!B763</f>
        <v>43110</v>
      </c>
      <c r="B760" s="17">
        <f>TITRES_STAT!D763</f>
        <v>17.011700000000001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5.1503738480867929E-2</v>
      </c>
      <c r="G760" s="2">
        <f t="shared" si="106"/>
        <v>4.5507791293541544E-2</v>
      </c>
      <c r="H760" s="2">
        <f t="shared" si="103"/>
        <v>1.1317564974456875</v>
      </c>
      <c r="I760" s="2">
        <f t="shared" si="104"/>
        <v>53.090327098886782</v>
      </c>
    </row>
    <row r="761" spans="1:9" ht="13.5" x14ac:dyDescent="0.25">
      <c r="A761" s="3">
        <f>TITRES_STAT!B764</f>
        <v>43111</v>
      </c>
      <c r="B761" s="17">
        <f>TITRES_STAT!D764</f>
        <v>17.239599999999999</v>
      </c>
      <c r="C761" s="2">
        <f t="shared" si="99"/>
        <v>0.22789999999999822</v>
      </c>
      <c r="D761" s="2">
        <f t="shared" si="100"/>
        <v>0.22789999999999822</v>
      </c>
      <c r="E761" s="2">
        <f t="shared" si="101"/>
        <v>0</v>
      </c>
      <c r="F761" s="2">
        <f t="shared" si="106"/>
        <v>6.4103471446520094E-2</v>
      </c>
      <c r="G761" s="2">
        <f t="shared" si="106"/>
        <v>4.2257234772574294E-2</v>
      </c>
      <c r="H761" s="2">
        <f t="shared" si="103"/>
        <v>1.5169821639186953</v>
      </c>
      <c r="I761" s="2">
        <f t="shared" si="104"/>
        <v>60.269881354935876</v>
      </c>
    </row>
    <row r="762" spans="1:9" ht="13.5" x14ac:dyDescent="0.25">
      <c r="A762" s="3">
        <f>TITRES_STAT!B765</f>
        <v>43112</v>
      </c>
      <c r="B762" s="17">
        <f>TITRES_STAT!D765</f>
        <v>17.467400000000001</v>
      </c>
      <c r="C762" s="2">
        <f t="shared" si="99"/>
        <v>0.227800000000002</v>
      </c>
      <c r="D762" s="2">
        <f t="shared" si="100"/>
        <v>0.227800000000002</v>
      </c>
      <c r="E762" s="2">
        <f t="shared" si="101"/>
        <v>0</v>
      </c>
      <c r="F762" s="2">
        <f t="shared" si="106"/>
        <v>7.5796080628911647E-2</v>
      </c>
      <c r="G762" s="2">
        <f t="shared" si="106"/>
        <v>3.9238860860247561E-2</v>
      </c>
      <c r="H762" s="2">
        <f t="shared" si="103"/>
        <v>1.9316585386835168</v>
      </c>
      <c r="I762" s="2">
        <f t="shared" si="104"/>
        <v>65.889615492223811</v>
      </c>
    </row>
    <row r="763" spans="1:9" ht="13.5" x14ac:dyDescent="0.25">
      <c r="A763" s="3">
        <f>TITRES_STAT!B766</f>
        <v>43115</v>
      </c>
      <c r="B763" s="17">
        <f>TITRES_STAT!D766</f>
        <v>17.391500000000001</v>
      </c>
      <c r="C763" s="2">
        <f t="shared" si="99"/>
        <v>-7.5900000000000745E-2</v>
      </c>
      <c r="D763" s="2">
        <f t="shared" si="100"/>
        <v>0</v>
      </c>
      <c r="E763" s="2">
        <f t="shared" si="101"/>
        <v>7.5900000000000745E-2</v>
      </c>
      <c r="F763" s="2">
        <f t="shared" si="106"/>
        <v>7.0382074869703673E-2</v>
      </c>
      <c r="G763" s="2">
        <f t="shared" si="106"/>
        <v>4.1857513655944215E-2</v>
      </c>
      <c r="H763" s="2">
        <f t="shared" si="103"/>
        <v>1.6814681217862701</v>
      </c>
      <c r="I763" s="2">
        <f t="shared" si="104"/>
        <v>62.706996518987282</v>
      </c>
    </row>
    <row r="764" spans="1:9" ht="13.5" x14ac:dyDescent="0.25">
      <c r="A764" s="3">
        <f>TITRES_STAT!B767</f>
        <v>43116</v>
      </c>
      <c r="B764" s="17">
        <f>TITRES_STAT!D767</f>
        <v>17.467400000000001</v>
      </c>
      <c r="C764" s="2">
        <f t="shared" si="99"/>
        <v>7.5900000000000745E-2</v>
      </c>
      <c r="D764" s="2">
        <f t="shared" si="100"/>
        <v>7.5900000000000745E-2</v>
      </c>
      <c r="E764" s="2">
        <f t="shared" si="101"/>
        <v>0</v>
      </c>
      <c r="F764" s="2">
        <f t="shared" si="106"/>
        <v>7.0776212379010606E-2</v>
      </c>
      <c r="G764" s="2">
        <f t="shared" si="106"/>
        <v>3.8867691251948201E-2</v>
      </c>
      <c r="H764" s="2">
        <f t="shared" si="103"/>
        <v>1.8209523153877329</v>
      </c>
      <c r="I764" s="2">
        <f t="shared" si="104"/>
        <v>64.550978244290093</v>
      </c>
    </row>
    <row r="765" spans="1:9" ht="13.5" x14ac:dyDescent="0.25">
      <c r="A765" s="3">
        <f>TITRES_STAT!B768</f>
        <v>43117</v>
      </c>
      <c r="B765" s="17">
        <f>TITRES_STAT!D768</f>
        <v>17.991399999999999</v>
      </c>
      <c r="C765" s="2">
        <f t="shared" si="99"/>
        <v>0.52399999999999736</v>
      </c>
      <c r="D765" s="2">
        <f t="shared" si="100"/>
        <v>0.52399999999999736</v>
      </c>
      <c r="E765" s="2">
        <f t="shared" si="101"/>
        <v>0</v>
      </c>
      <c r="F765" s="2">
        <f t="shared" ref="F765:G780" si="107">((F764*13)+D765)/14</f>
        <v>0.10314934006622394</v>
      </c>
      <c r="G765" s="2">
        <f t="shared" si="107"/>
        <v>3.6091427591094759E-2</v>
      </c>
      <c r="H765" s="2">
        <f t="shared" si="103"/>
        <v>2.8580011085977417</v>
      </c>
      <c r="I765" s="2">
        <f t="shared" si="104"/>
        <v>74.079841559105517</v>
      </c>
    </row>
    <row r="766" spans="1:9" ht="13.5" x14ac:dyDescent="0.25">
      <c r="A766" s="3">
        <f>TITRES_STAT!B769</f>
        <v>43118</v>
      </c>
      <c r="B766" s="17">
        <f>TITRES_STAT!D769</f>
        <v>18.226900000000001</v>
      </c>
      <c r="C766" s="2">
        <f t="shared" si="99"/>
        <v>0.23550000000000182</v>
      </c>
      <c r="D766" s="2">
        <f t="shared" si="100"/>
        <v>0.23550000000000182</v>
      </c>
      <c r="E766" s="2">
        <f t="shared" si="101"/>
        <v>0</v>
      </c>
      <c r="F766" s="2">
        <f t="shared" si="107"/>
        <v>0.11260295863292236</v>
      </c>
      <c r="G766" s="2">
        <f t="shared" si="107"/>
        <v>3.3513468477445137E-2</v>
      </c>
      <c r="H766" s="2">
        <f t="shared" si="103"/>
        <v>3.359931506603238</v>
      </c>
      <c r="I766" s="2">
        <f t="shared" si="104"/>
        <v>77.063859868315092</v>
      </c>
    </row>
    <row r="767" spans="1:9" ht="13.5" x14ac:dyDescent="0.25">
      <c r="A767" s="3">
        <f>TITRES_STAT!B770</f>
        <v>43119</v>
      </c>
      <c r="B767" s="17">
        <f>TITRES_STAT!D770</f>
        <v>18.036999999999999</v>
      </c>
      <c r="C767" s="2">
        <f t="shared" si="99"/>
        <v>-0.18990000000000151</v>
      </c>
      <c r="D767" s="2">
        <f t="shared" si="100"/>
        <v>0</v>
      </c>
      <c r="E767" s="2">
        <f t="shared" si="101"/>
        <v>0.18990000000000151</v>
      </c>
      <c r="F767" s="2">
        <f t="shared" si="107"/>
        <v>0.10455989015914217</v>
      </c>
      <c r="G767" s="2">
        <f t="shared" si="107"/>
        <v>4.4683935014770589E-2</v>
      </c>
      <c r="H767" s="2">
        <f t="shared" si="103"/>
        <v>2.3399884124927488</v>
      </c>
      <c r="I767" s="2">
        <f t="shared" si="104"/>
        <v>70.059776367497477</v>
      </c>
    </row>
    <row r="768" spans="1:9" ht="13.5" x14ac:dyDescent="0.25">
      <c r="A768" s="3">
        <f>TITRES_STAT!B771</f>
        <v>43122</v>
      </c>
      <c r="B768" s="17">
        <f>TITRES_STAT!D771</f>
        <v>17.7788</v>
      </c>
      <c r="C768" s="2">
        <f t="shared" si="99"/>
        <v>-0.25819999999999865</v>
      </c>
      <c r="D768" s="2">
        <f t="shared" si="100"/>
        <v>0</v>
      </c>
      <c r="E768" s="2">
        <f t="shared" si="101"/>
        <v>0.25819999999999865</v>
      </c>
      <c r="F768" s="2">
        <f t="shared" si="107"/>
        <v>9.709132657634631E-2</v>
      </c>
      <c r="G768" s="2">
        <f t="shared" si="107"/>
        <v>5.9935082513715446E-2</v>
      </c>
      <c r="H768" s="2">
        <f t="shared" si="103"/>
        <v>1.619941485091442</v>
      </c>
      <c r="I768" s="2">
        <f t="shared" si="104"/>
        <v>61.831208609412982</v>
      </c>
    </row>
    <row r="769" spans="1:9" ht="13.5" x14ac:dyDescent="0.25">
      <c r="A769" s="3">
        <f>TITRES_STAT!B772</f>
        <v>43123</v>
      </c>
      <c r="B769" s="17">
        <f>TITRES_STAT!D772</f>
        <v>17.7788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9.015623182089301E-2</v>
      </c>
      <c r="G769" s="2">
        <f t="shared" si="107"/>
        <v>5.5654005191307199E-2</v>
      </c>
      <c r="H769" s="2">
        <f t="shared" si="103"/>
        <v>1.619941485091442</v>
      </c>
      <c r="I769" s="2">
        <f t="shared" si="104"/>
        <v>61.831208609412982</v>
      </c>
    </row>
    <row r="770" spans="1:9" ht="13.5" x14ac:dyDescent="0.25">
      <c r="A770" s="3">
        <f>TITRES_STAT!B773</f>
        <v>43124</v>
      </c>
      <c r="B770" s="17">
        <f>TITRES_STAT!D773</f>
        <v>17.7332</v>
      </c>
      <c r="C770" s="2">
        <f t="shared" si="99"/>
        <v>-4.5600000000000307E-2</v>
      </c>
      <c r="D770" s="2">
        <f t="shared" si="100"/>
        <v>0</v>
      </c>
      <c r="E770" s="2">
        <f t="shared" si="101"/>
        <v>4.5600000000000307E-2</v>
      </c>
      <c r="F770" s="2">
        <f t="shared" si="107"/>
        <v>8.3716500976543512E-2</v>
      </c>
      <c r="G770" s="2">
        <f t="shared" si="107"/>
        <v>5.4935861963356709E-2</v>
      </c>
      <c r="H770" s="2">
        <f t="shared" si="103"/>
        <v>1.523895284147613</v>
      </c>
      <c r="I770" s="2">
        <f t="shared" si="104"/>
        <v>60.378704842434587</v>
      </c>
    </row>
    <row r="771" spans="1:9" ht="13.5" x14ac:dyDescent="0.25">
      <c r="A771" s="3">
        <f>TITRES_STAT!B774</f>
        <v>43125</v>
      </c>
      <c r="B771" s="17">
        <f>TITRES_STAT!D774</f>
        <v>17.7712</v>
      </c>
      <c r="C771" s="2">
        <f t="shared" ref="C771:C834" si="108">B771-B770</f>
        <v>3.8000000000000256E-2</v>
      </c>
      <c r="D771" s="2">
        <f t="shared" ref="D771:D834" si="109">IF(C771&gt;0,C771,0)</f>
        <v>3.8000000000000256E-2</v>
      </c>
      <c r="E771" s="2">
        <f t="shared" ref="E771:E834" si="110">IF(C771&lt;0,-C771,0)</f>
        <v>0</v>
      </c>
      <c r="F771" s="2">
        <f t="shared" si="107"/>
        <v>8.0451036621076139E-2</v>
      </c>
      <c r="G771" s="2">
        <f t="shared" si="107"/>
        <v>5.1011871823116943E-2</v>
      </c>
      <c r="H771" s="2">
        <f t="shared" si="103"/>
        <v>1.5771041866497106</v>
      </c>
      <c r="I771" s="2">
        <f t="shared" si="104"/>
        <v>61.196756996463506</v>
      </c>
    </row>
    <row r="772" spans="1:9" ht="13.5" x14ac:dyDescent="0.25">
      <c r="A772" s="3">
        <f>TITRES_STAT!B775</f>
        <v>43126</v>
      </c>
      <c r="B772" s="17">
        <f>TITRES_STAT!D775</f>
        <v>17.7712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7.4704534005284984E-2</v>
      </c>
      <c r="G772" s="2">
        <f t="shared" si="107"/>
        <v>4.7368166692894301E-2</v>
      </c>
      <c r="H772" s="2">
        <f t="shared" si="103"/>
        <v>1.5771041866497106</v>
      </c>
      <c r="I772" s="2">
        <f t="shared" si="104"/>
        <v>61.196756996463506</v>
      </c>
    </row>
    <row r="773" spans="1:9" ht="13.5" x14ac:dyDescent="0.25">
      <c r="A773" s="3">
        <f>TITRES_STAT!B776</f>
        <v>43129</v>
      </c>
      <c r="B773" s="17">
        <f>TITRES_STAT!D776</f>
        <v>18.074999999999999</v>
      </c>
      <c r="C773" s="2">
        <f t="shared" si="108"/>
        <v>0.30379999999999896</v>
      </c>
      <c r="D773" s="2">
        <f t="shared" si="109"/>
        <v>0.30379999999999896</v>
      </c>
      <c r="E773" s="2">
        <f t="shared" si="110"/>
        <v>0</v>
      </c>
      <c r="F773" s="2">
        <f t="shared" si="107"/>
        <v>9.1068495862050264E-2</v>
      </c>
      <c r="G773" s="2">
        <f t="shared" si="107"/>
        <v>4.3984726214830419E-2</v>
      </c>
      <c r="H773" s="2">
        <f t="shared" si="103"/>
        <v>2.0704572632157139</v>
      </c>
      <c r="I773" s="2">
        <f t="shared" si="104"/>
        <v>67.431561025777242</v>
      </c>
    </row>
    <row r="774" spans="1:9" ht="13.5" x14ac:dyDescent="0.25">
      <c r="A774" s="3">
        <f>TITRES_STAT!B777</f>
        <v>43130</v>
      </c>
      <c r="B774" s="17">
        <f>TITRES_STAT!D777</f>
        <v>18.067399999999999</v>
      </c>
      <c r="C774" s="2">
        <f t="shared" si="108"/>
        <v>-7.6000000000000512E-3</v>
      </c>
      <c r="D774" s="2">
        <f t="shared" si="109"/>
        <v>0</v>
      </c>
      <c r="E774" s="2">
        <f t="shared" si="110"/>
        <v>7.6000000000000512E-3</v>
      </c>
      <c r="F774" s="2">
        <f t="shared" si="107"/>
        <v>8.4563603300475257E-2</v>
      </c>
      <c r="G774" s="2">
        <f t="shared" si="107"/>
        <v>4.1385817199485399E-2</v>
      </c>
      <c r="H774" s="2">
        <f t="shared" si="103"/>
        <v>2.0432991063790507</v>
      </c>
      <c r="I774" s="2">
        <f t="shared" si="104"/>
        <v>67.140922891742619</v>
      </c>
    </row>
    <row r="775" spans="1:9" ht="13.5" x14ac:dyDescent="0.25">
      <c r="A775" s="3">
        <f>TITRES_STAT!B778</f>
        <v>43131</v>
      </c>
      <c r="B775" s="17">
        <f>TITRES_STAT!D778</f>
        <v>18.1129</v>
      </c>
      <c r="C775" s="2">
        <f t="shared" si="108"/>
        <v>4.550000000000054E-2</v>
      </c>
      <c r="D775" s="2">
        <f t="shared" si="109"/>
        <v>4.550000000000054E-2</v>
      </c>
      <c r="E775" s="2">
        <f t="shared" si="110"/>
        <v>0</v>
      </c>
      <c r="F775" s="2">
        <f t="shared" si="107"/>
        <v>8.1773345921869925E-2</v>
      </c>
      <c r="G775" s="2">
        <f t="shared" si="107"/>
        <v>3.8429687399522162E-2</v>
      </c>
      <c r="H775" s="2">
        <f t="shared" si="103"/>
        <v>2.127869141160037</v>
      </c>
      <c r="I775" s="2">
        <f t="shared" si="104"/>
        <v>68.029353055699488</v>
      </c>
    </row>
    <row r="776" spans="1:9" ht="13.5" x14ac:dyDescent="0.25">
      <c r="A776" s="3">
        <f>TITRES_STAT!B779</f>
        <v>43132</v>
      </c>
      <c r="B776" s="17">
        <f>TITRES_STAT!D779</f>
        <v>18.074999999999999</v>
      </c>
      <c r="C776" s="2">
        <f t="shared" si="108"/>
        <v>-3.7900000000000489E-2</v>
      </c>
      <c r="D776" s="2">
        <f t="shared" si="109"/>
        <v>0</v>
      </c>
      <c r="E776" s="2">
        <f t="shared" si="110"/>
        <v>3.7900000000000489E-2</v>
      </c>
      <c r="F776" s="2">
        <f t="shared" si="107"/>
        <v>7.593239264173636E-2</v>
      </c>
      <c r="G776" s="2">
        <f t="shared" si="107"/>
        <v>3.8391852585270614E-2</v>
      </c>
      <c r="H776" s="2">
        <f t="shared" si="103"/>
        <v>1.9778256981239952</v>
      </c>
      <c r="I776" s="2">
        <f t="shared" si="104"/>
        <v>66.418450863998146</v>
      </c>
    </row>
    <row r="777" spans="1:9" ht="13.5" x14ac:dyDescent="0.25">
      <c r="A777" s="3">
        <f>TITRES_STAT!B780</f>
        <v>43133</v>
      </c>
      <c r="B777" s="17">
        <f>TITRES_STAT!D780</f>
        <v>18.1509</v>
      </c>
      <c r="C777" s="2">
        <f t="shared" si="108"/>
        <v>7.5900000000000745E-2</v>
      </c>
      <c r="D777" s="2">
        <f t="shared" si="109"/>
        <v>7.5900000000000745E-2</v>
      </c>
      <c r="E777" s="2">
        <f t="shared" si="110"/>
        <v>0</v>
      </c>
      <c r="F777" s="2">
        <f t="shared" si="107"/>
        <v>7.5930078881612392E-2</v>
      </c>
      <c r="G777" s="2">
        <f t="shared" si="107"/>
        <v>3.564957740060843E-2</v>
      </c>
      <c r="H777" s="2">
        <f t="shared" si="103"/>
        <v>2.1299012335645946</v>
      </c>
      <c r="I777" s="2">
        <f t="shared" si="104"/>
        <v>68.050110039379234</v>
      </c>
    </row>
    <row r="778" spans="1:9" ht="13.5" x14ac:dyDescent="0.25">
      <c r="A778" s="3">
        <f>TITRES_STAT!B781</f>
        <v>43136</v>
      </c>
      <c r="B778" s="17">
        <f>TITRES_STAT!D781</f>
        <v>18.758500000000002</v>
      </c>
      <c r="C778" s="2">
        <f t="shared" si="108"/>
        <v>0.60760000000000147</v>
      </c>
      <c r="D778" s="2">
        <f t="shared" si="109"/>
        <v>0.60760000000000147</v>
      </c>
      <c r="E778" s="2">
        <f t="shared" si="110"/>
        <v>0</v>
      </c>
      <c r="F778" s="2">
        <f t="shared" si="107"/>
        <v>0.11390650181864018</v>
      </c>
      <c r="G778" s="2">
        <f t="shared" si="107"/>
        <v>3.3103179014850687E-2</v>
      </c>
      <c r="H778" s="2">
        <f t="shared" si="103"/>
        <v>3.4409535642344093</v>
      </c>
      <c r="I778" s="2">
        <f t="shared" si="104"/>
        <v>77.482313527131112</v>
      </c>
    </row>
    <row r="779" spans="1:9" ht="13.5" x14ac:dyDescent="0.25">
      <c r="A779" s="3">
        <f>TITRES_STAT!B782</f>
        <v>43137</v>
      </c>
      <c r="B779" s="17">
        <f>TITRES_STAT!D782</f>
        <v>19.290099999999999</v>
      </c>
      <c r="C779" s="2">
        <f t="shared" si="108"/>
        <v>0.53159999999999741</v>
      </c>
      <c r="D779" s="2">
        <f t="shared" si="109"/>
        <v>0.53159999999999741</v>
      </c>
      <c r="E779" s="2">
        <f t="shared" si="110"/>
        <v>0</v>
      </c>
      <c r="F779" s="2">
        <f t="shared" si="107"/>
        <v>0.14374175168873712</v>
      </c>
      <c r="G779" s="2">
        <f t="shared" si="107"/>
        <v>3.073866622807564E-2</v>
      </c>
      <c r="H779" s="2">
        <f t="shared" si="103"/>
        <v>4.6762520736000042</v>
      </c>
      <c r="I779" s="2">
        <f t="shared" si="104"/>
        <v>82.382741516167755</v>
      </c>
    </row>
    <row r="780" spans="1:9" ht="13.5" x14ac:dyDescent="0.25">
      <c r="A780" s="3">
        <f>TITRES_STAT!B783</f>
        <v>43138</v>
      </c>
      <c r="B780" s="17">
        <f>TITRES_STAT!D783</f>
        <v>19.138200000000001</v>
      </c>
      <c r="C780" s="2">
        <f t="shared" si="108"/>
        <v>-0.1518999999999977</v>
      </c>
      <c r="D780" s="2">
        <f t="shared" si="109"/>
        <v>0</v>
      </c>
      <c r="E780" s="2">
        <f t="shared" si="110"/>
        <v>0.1518999999999977</v>
      </c>
      <c r="F780" s="2">
        <f t="shared" si="107"/>
        <v>0.13347448371097018</v>
      </c>
      <c r="G780" s="2">
        <f t="shared" si="107"/>
        <v>3.9393047211784361E-2</v>
      </c>
      <c r="H780" s="2">
        <f t="shared" si="103"/>
        <v>3.3882751693055497</v>
      </c>
      <c r="I780" s="2">
        <f t="shared" si="104"/>
        <v>77.212003317507282</v>
      </c>
    </row>
    <row r="781" spans="1:9" ht="13.5" x14ac:dyDescent="0.25">
      <c r="A781" s="3">
        <f>TITRES_STAT!B784</f>
        <v>43139</v>
      </c>
      <c r="B781" s="17">
        <f>TITRES_STAT!D784</f>
        <v>18.9863</v>
      </c>
      <c r="C781" s="2">
        <f t="shared" si="108"/>
        <v>-0.15190000000000126</v>
      </c>
      <c r="D781" s="2">
        <f t="shared" si="109"/>
        <v>0</v>
      </c>
      <c r="E781" s="2">
        <f t="shared" si="110"/>
        <v>0.15190000000000126</v>
      </c>
      <c r="F781" s="2">
        <f t="shared" ref="F781:G796" si="111">((F780*13)+D781)/14</f>
        <v>0.12394059201732945</v>
      </c>
      <c r="G781" s="2">
        <f t="shared" si="111"/>
        <v>4.7429258125228427E-2</v>
      </c>
      <c r="H781" s="2">
        <f t="shared" si="103"/>
        <v>2.6131674185180507</v>
      </c>
      <c r="I781" s="2">
        <f t="shared" si="104"/>
        <v>72.323452412560712</v>
      </c>
    </row>
    <row r="782" spans="1:9" ht="13.5" x14ac:dyDescent="0.25">
      <c r="A782" s="3">
        <f>TITRES_STAT!B785</f>
        <v>43140</v>
      </c>
      <c r="B782" s="17">
        <f>TITRES_STAT!D785</f>
        <v>18.5686</v>
      </c>
      <c r="C782" s="2">
        <f t="shared" si="108"/>
        <v>-0.41769999999999996</v>
      </c>
      <c r="D782" s="2">
        <f t="shared" si="109"/>
        <v>0</v>
      </c>
      <c r="E782" s="2">
        <f t="shared" si="110"/>
        <v>0.41769999999999996</v>
      </c>
      <c r="F782" s="2">
        <f t="shared" si="111"/>
        <v>0.11508769258752019</v>
      </c>
      <c r="G782" s="2">
        <f t="shared" si="111"/>
        <v>7.3877168259140688E-2</v>
      </c>
      <c r="H782" s="2">
        <f t="shared" si="103"/>
        <v>1.5578249044931496</v>
      </c>
      <c r="I782" s="2">
        <f t="shared" si="104"/>
        <v>60.904282453291827</v>
      </c>
    </row>
    <row r="783" spans="1:9" ht="13.5" x14ac:dyDescent="0.25">
      <c r="A783" s="3">
        <f>TITRES_STAT!B786</f>
        <v>43143</v>
      </c>
      <c r="B783" s="17">
        <f>TITRES_STAT!D786</f>
        <v>18.9863</v>
      </c>
      <c r="C783" s="2">
        <f t="shared" si="108"/>
        <v>0.41769999999999996</v>
      </c>
      <c r="D783" s="2">
        <f t="shared" si="109"/>
        <v>0.41769999999999996</v>
      </c>
      <c r="E783" s="2">
        <f t="shared" si="110"/>
        <v>0</v>
      </c>
      <c r="F783" s="2">
        <f t="shared" si="111"/>
        <v>0.13670285740269733</v>
      </c>
      <c r="G783" s="2">
        <f t="shared" si="111"/>
        <v>6.8600227669202068E-2</v>
      </c>
      <c r="H783" s="2">
        <f t="shared" si="103"/>
        <v>1.9927464098500332</v>
      </c>
      <c r="I783" s="2">
        <f t="shared" si="104"/>
        <v>66.585875879469853</v>
      </c>
    </row>
    <row r="784" spans="1:9" ht="13.5" x14ac:dyDescent="0.25">
      <c r="A784" s="3">
        <f>TITRES_STAT!B787</f>
        <v>43144</v>
      </c>
      <c r="B784" s="17">
        <f>TITRES_STAT!D787</f>
        <v>18.9863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0.12693836758821894</v>
      </c>
      <c r="G784" s="2">
        <f t="shared" si="111"/>
        <v>6.3700211407116208E-2</v>
      </c>
      <c r="H784" s="2">
        <f t="shared" si="103"/>
        <v>1.9927464098500329</v>
      </c>
      <c r="I784" s="2">
        <f t="shared" si="104"/>
        <v>66.585875879469853</v>
      </c>
    </row>
    <row r="785" spans="1:9" ht="13.5" x14ac:dyDescent="0.25">
      <c r="A785" s="3">
        <f>TITRES_STAT!B788</f>
        <v>43145</v>
      </c>
      <c r="B785" s="17">
        <f>TITRES_STAT!D788</f>
        <v>19.138200000000001</v>
      </c>
      <c r="C785" s="2">
        <f t="shared" si="108"/>
        <v>0.15190000000000126</v>
      </c>
      <c r="D785" s="2">
        <f t="shared" si="109"/>
        <v>0.15190000000000126</v>
      </c>
      <c r="E785" s="2">
        <f t="shared" si="110"/>
        <v>0</v>
      </c>
      <c r="F785" s="2">
        <f t="shared" si="111"/>
        <v>0.12872134133191768</v>
      </c>
      <c r="G785" s="2">
        <f t="shared" si="111"/>
        <v>5.9150196306607908E-2</v>
      </c>
      <c r="H785" s="2">
        <f t="shared" ref="H785:H848" si="112">F785/G785</f>
        <v>2.1761777537420901</v>
      </c>
      <c r="I785" s="2">
        <f t="shared" ref="I785:I848" si="113">IF(G785=0,100,100-(100/(1+H785)))</f>
        <v>68.515616016080145</v>
      </c>
    </row>
    <row r="786" spans="1:9" ht="13.5" x14ac:dyDescent="0.25">
      <c r="A786" s="3">
        <f>TITRES_STAT!B789</f>
        <v>43146</v>
      </c>
      <c r="B786" s="17">
        <f>TITRES_STAT!D789</f>
        <v>18.9863</v>
      </c>
      <c r="C786" s="2">
        <f t="shared" si="108"/>
        <v>-0.15190000000000126</v>
      </c>
      <c r="D786" s="2">
        <f t="shared" si="109"/>
        <v>0</v>
      </c>
      <c r="E786" s="2">
        <f t="shared" si="110"/>
        <v>0.15190000000000126</v>
      </c>
      <c r="F786" s="2">
        <f t="shared" si="111"/>
        <v>0.11952695980820927</v>
      </c>
      <c r="G786" s="2">
        <f t="shared" si="111"/>
        <v>6.577518228470744E-2</v>
      </c>
      <c r="H786" s="2">
        <f t="shared" si="112"/>
        <v>1.8172045391046978</v>
      </c>
      <c r="I786" s="2">
        <f t="shared" si="113"/>
        <v>64.503819793013747</v>
      </c>
    </row>
    <row r="787" spans="1:9" ht="13.5" x14ac:dyDescent="0.25">
      <c r="A787" s="3">
        <f>TITRES_STAT!B790</f>
        <v>43147</v>
      </c>
      <c r="B787" s="17">
        <f>TITRES_STAT!D790</f>
        <v>18.9863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0.11098931982190861</v>
      </c>
      <c r="G787" s="2">
        <f t="shared" si="111"/>
        <v>6.1076954978656908E-2</v>
      </c>
      <c r="H787" s="2">
        <f t="shared" si="112"/>
        <v>1.817204539104698</v>
      </c>
      <c r="I787" s="2">
        <f t="shared" si="113"/>
        <v>64.503819793013747</v>
      </c>
    </row>
    <row r="788" spans="1:9" ht="13.5" x14ac:dyDescent="0.25">
      <c r="A788" s="3">
        <f>TITRES_STAT!B791</f>
        <v>43150</v>
      </c>
      <c r="B788" s="17">
        <f>TITRES_STAT!D791</f>
        <v>18.910399999999999</v>
      </c>
      <c r="C788" s="2">
        <f t="shared" si="108"/>
        <v>-7.5900000000000745E-2</v>
      </c>
      <c r="D788" s="2">
        <f t="shared" si="109"/>
        <v>0</v>
      </c>
      <c r="E788" s="2">
        <f t="shared" si="110"/>
        <v>7.5900000000000745E-2</v>
      </c>
      <c r="F788" s="2">
        <f t="shared" si="111"/>
        <v>0.10306151126320086</v>
      </c>
      <c r="G788" s="2">
        <f t="shared" si="111"/>
        <v>6.2135743908752893E-2</v>
      </c>
      <c r="H788" s="2">
        <f t="shared" si="112"/>
        <v>1.6586509596561354</v>
      </c>
      <c r="I788" s="2">
        <f t="shared" si="113"/>
        <v>62.386939272038255</v>
      </c>
    </row>
    <row r="789" spans="1:9" ht="13.5" x14ac:dyDescent="0.25">
      <c r="A789" s="3">
        <f>TITRES_STAT!B792</f>
        <v>43151</v>
      </c>
      <c r="B789" s="17">
        <f>TITRES_STAT!D792</f>
        <v>18.910399999999999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9.5699974744400798E-2</v>
      </c>
      <c r="G789" s="2">
        <f t="shared" si="111"/>
        <v>5.7697476486699109E-2</v>
      </c>
      <c r="H789" s="2">
        <f t="shared" si="112"/>
        <v>1.6586509596561356</v>
      </c>
      <c r="I789" s="2">
        <f t="shared" si="113"/>
        <v>62.386939272038255</v>
      </c>
    </row>
    <row r="790" spans="1:9" ht="13.5" x14ac:dyDescent="0.25">
      <c r="A790" s="3">
        <f>TITRES_STAT!B793</f>
        <v>43152</v>
      </c>
      <c r="B790" s="17">
        <f>TITRES_STAT!D793</f>
        <v>18.9635</v>
      </c>
      <c r="C790" s="2">
        <f t="shared" si="108"/>
        <v>5.3100000000000591E-2</v>
      </c>
      <c r="D790" s="2">
        <f t="shared" si="109"/>
        <v>5.3100000000000591E-2</v>
      </c>
      <c r="E790" s="2">
        <f t="shared" si="110"/>
        <v>0</v>
      </c>
      <c r="F790" s="2">
        <f t="shared" si="111"/>
        <v>9.2657119405515062E-2</v>
      </c>
      <c r="G790" s="2">
        <f t="shared" si="111"/>
        <v>5.3576228166220603E-2</v>
      </c>
      <c r="H790" s="2">
        <f t="shared" si="112"/>
        <v>1.729444617079906</v>
      </c>
      <c r="I790" s="2">
        <f t="shared" si="113"/>
        <v>63.362509950106663</v>
      </c>
    </row>
    <row r="791" spans="1:9" ht="13.5" x14ac:dyDescent="0.25">
      <c r="A791" s="3">
        <f>TITRES_STAT!B794</f>
        <v>43153</v>
      </c>
      <c r="B791" s="17">
        <f>TITRES_STAT!D794</f>
        <v>19.138200000000001</v>
      </c>
      <c r="C791" s="2">
        <f t="shared" si="108"/>
        <v>0.17470000000000141</v>
      </c>
      <c r="D791" s="2">
        <f t="shared" si="109"/>
        <v>0.17470000000000141</v>
      </c>
      <c r="E791" s="2">
        <f t="shared" si="110"/>
        <v>0</v>
      </c>
      <c r="F791" s="2">
        <f t="shared" si="111"/>
        <v>9.851732516226408E-2</v>
      </c>
      <c r="G791" s="2">
        <f t="shared" si="111"/>
        <v>4.9749354725776275E-2</v>
      </c>
      <c r="H791" s="2">
        <f t="shared" si="112"/>
        <v>1.9802734267670814</v>
      </c>
      <c r="I791" s="2">
        <f t="shared" si="113"/>
        <v>66.446031729217125</v>
      </c>
    </row>
    <row r="792" spans="1:9" ht="13.5" x14ac:dyDescent="0.25">
      <c r="A792" s="3">
        <f>TITRES_STAT!B795</f>
        <v>43154</v>
      </c>
      <c r="B792" s="17">
        <f>TITRES_STAT!D795</f>
        <v>19.7685</v>
      </c>
      <c r="C792" s="2">
        <f t="shared" si="108"/>
        <v>0.63029999999999831</v>
      </c>
      <c r="D792" s="2">
        <f t="shared" si="109"/>
        <v>0.63029999999999831</v>
      </c>
      <c r="E792" s="2">
        <f t="shared" si="110"/>
        <v>0</v>
      </c>
      <c r="F792" s="2">
        <f t="shared" si="111"/>
        <v>0.13650180193638795</v>
      </c>
      <c r="G792" s="2">
        <f t="shared" si="111"/>
        <v>4.6195829388220824E-2</v>
      </c>
      <c r="H792" s="2">
        <f t="shared" si="112"/>
        <v>2.9548512007275196</v>
      </c>
      <c r="I792" s="2">
        <f t="shared" si="113"/>
        <v>74.714598622167031</v>
      </c>
    </row>
    <row r="793" spans="1:9" ht="13.5" x14ac:dyDescent="0.25">
      <c r="A793" s="3">
        <f>TITRES_STAT!B796</f>
        <v>43157</v>
      </c>
      <c r="B793" s="17">
        <f>TITRES_STAT!D796</f>
        <v>20.2774</v>
      </c>
      <c r="C793" s="2">
        <f t="shared" si="108"/>
        <v>0.50890000000000057</v>
      </c>
      <c r="D793" s="2">
        <f t="shared" si="109"/>
        <v>0.50890000000000057</v>
      </c>
      <c r="E793" s="2">
        <f t="shared" si="110"/>
        <v>0</v>
      </c>
      <c r="F793" s="2">
        <f t="shared" si="111"/>
        <v>0.16310167322664598</v>
      </c>
      <c r="G793" s="2">
        <f t="shared" si="111"/>
        <v>4.289612728906219E-2</v>
      </c>
      <c r="H793" s="2">
        <f t="shared" si="112"/>
        <v>3.8022470449968626</v>
      </c>
      <c r="I793" s="2">
        <f t="shared" si="113"/>
        <v>79.176414902647863</v>
      </c>
    </row>
    <row r="794" spans="1:9" ht="13.5" x14ac:dyDescent="0.25">
      <c r="A794" s="3">
        <f>TITRES_STAT!B797</f>
        <v>43158</v>
      </c>
      <c r="B794" s="17">
        <f>TITRES_STAT!D797</f>
        <v>20.049499999999998</v>
      </c>
      <c r="C794" s="2">
        <f t="shared" si="108"/>
        <v>-0.22790000000000177</v>
      </c>
      <c r="D794" s="2">
        <f t="shared" si="109"/>
        <v>0</v>
      </c>
      <c r="E794" s="2">
        <f t="shared" si="110"/>
        <v>0.22790000000000177</v>
      </c>
      <c r="F794" s="2">
        <f t="shared" si="111"/>
        <v>0.15145155371045699</v>
      </c>
      <c r="G794" s="2">
        <f t="shared" si="111"/>
        <v>5.6110689625557875E-2</v>
      </c>
      <c r="H794" s="2">
        <f t="shared" si="112"/>
        <v>2.6991568758312368</v>
      </c>
      <c r="I794" s="2">
        <f t="shared" si="113"/>
        <v>72.966812882860225</v>
      </c>
    </row>
    <row r="795" spans="1:9" ht="13.5" x14ac:dyDescent="0.25">
      <c r="A795" s="3">
        <f>TITRES_STAT!B798</f>
        <v>43159</v>
      </c>
      <c r="B795" s="17">
        <f>TITRES_STAT!D798</f>
        <v>20.049499999999998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0.14063358558828148</v>
      </c>
      <c r="G795" s="2">
        <f t="shared" si="111"/>
        <v>5.210278322373231E-2</v>
      </c>
      <c r="H795" s="2">
        <f t="shared" si="112"/>
        <v>2.6991568758312368</v>
      </c>
      <c r="I795" s="2">
        <f t="shared" si="113"/>
        <v>72.966812882860225</v>
      </c>
    </row>
    <row r="796" spans="1:9" ht="13.5" x14ac:dyDescent="0.25">
      <c r="A796" s="3">
        <f>TITRES_STAT!B799</f>
        <v>43160</v>
      </c>
      <c r="B796" s="17">
        <f>TITRES_STAT!D799</f>
        <v>19.753399999999999</v>
      </c>
      <c r="C796" s="2">
        <f t="shared" si="108"/>
        <v>-0.29609999999999914</v>
      </c>
      <c r="D796" s="2">
        <f t="shared" si="109"/>
        <v>0</v>
      </c>
      <c r="E796" s="2">
        <f t="shared" si="110"/>
        <v>0.29609999999999914</v>
      </c>
      <c r="F796" s="2">
        <f t="shared" si="111"/>
        <v>0.13058832947483281</v>
      </c>
      <c r="G796" s="2">
        <f t="shared" si="111"/>
        <v>6.9531155850608511E-2</v>
      </c>
      <c r="H796" s="2">
        <f t="shared" si="112"/>
        <v>1.8781268321701565</v>
      </c>
      <c r="I796" s="2">
        <f t="shared" si="113"/>
        <v>65.25517955558675</v>
      </c>
    </row>
    <row r="797" spans="1:9" ht="13.5" x14ac:dyDescent="0.25">
      <c r="A797" s="3">
        <f>TITRES_STAT!B800</f>
        <v>43161</v>
      </c>
      <c r="B797" s="17">
        <f>TITRES_STAT!D800</f>
        <v>19.745799999999999</v>
      </c>
      <c r="C797" s="2">
        <f t="shared" si="108"/>
        <v>-7.6000000000000512E-3</v>
      </c>
      <c r="D797" s="2">
        <f t="shared" si="109"/>
        <v>0</v>
      </c>
      <c r="E797" s="2">
        <f t="shared" si="110"/>
        <v>7.6000000000000512E-3</v>
      </c>
      <c r="F797" s="2">
        <f t="shared" ref="F797:G812" si="114">((F796*13)+D797)/14</f>
        <v>0.12126059165520189</v>
      </c>
      <c r="G797" s="2">
        <f t="shared" si="114"/>
        <v>6.5107501861279338E-2</v>
      </c>
      <c r="H797" s="2">
        <f t="shared" si="112"/>
        <v>1.8624672762528132</v>
      </c>
      <c r="I797" s="2">
        <f t="shared" si="113"/>
        <v>65.065102811967307</v>
      </c>
    </row>
    <row r="798" spans="1:9" ht="13.5" x14ac:dyDescent="0.25">
      <c r="A798" s="3">
        <f>TITRES_STAT!B801</f>
        <v>43164</v>
      </c>
      <c r="B798" s="17">
        <f>TITRES_STAT!D801</f>
        <v>19.745799999999999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0.11259912082268748</v>
      </c>
      <c r="G798" s="2">
        <f t="shared" si="114"/>
        <v>6.0456966014045099E-2</v>
      </c>
      <c r="H798" s="2">
        <f t="shared" si="112"/>
        <v>1.8624672762528134</v>
      </c>
      <c r="I798" s="2">
        <f t="shared" si="113"/>
        <v>65.065102811967307</v>
      </c>
    </row>
    <row r="799" spans="1:9" ht="13.5" x14ac:dyDescent="0.25">
      <c r="A799" s="3">
        <f>TITRES_STAT!B802</f>
        <v>43165</v>
      </c>
      <c r="B799" s="17">
        <f>TITRES_STAT!D802</f>
        <v>20.034400000000002</v>
      </c>
      <c r="C799" s="2">
        <f t="shared" si="108"/>
        <v>0.28860000000000241</v>
      </c>
      <c r="D799" s="2">
        <f t="shared" si="109"/>
        <v>0.28860000000000241</v>
      </c>
      <c r="E799" s="2">
        <f t="shared" si="110"/>
        <v>0</v>
      </c>
      <c r="F799" s="2">
        <f t="shared" si="114"/>
        <v>0.1251706121924957</v>
      </c>
      <c r="G799" s="2">
        <f t="shared" si="114"/>
        <v>5.6138611298756157E-2</v>
      </c>
      <c r="H799" s="2">
        <f t="shared" si="112"/>
        <v>2.2296706187897644</v>
      </c>
      <c r="I799" s="2">
        <f t="shared" si="113"/>
        <v>69.037090216502506</v>
      </c>
    </row>
    <row r="800" spans="1:9" ht="13.5" x14ac:dyDescent="0.25">
      <c r="A800" s="3">
        <f>TITRES_STAT!B803</f>
        <v>43166</v>
      </c>
      <c r="B800" s="17">
        <f>TITRES_STAT!D803</f>
        <v>20.057099999999998</v>
      </c>
      <c r="C800" s="2">
        <f t="shared" si="108"/>
        <v>2.2699999999996834E-2</v>
      </c>
      <c r="D800" s="2">
        <f t="shared" si="109"/>
        <v>2.2699999999996834E-2</v>
      </c>
      <c r="E800" s="2">
        <f t="shared" si="110"/>
        <v>0</v>
      </c>
      <c r="F800" s="2">
        <f t="shared" si="114"/>
        <v>0.11785128275017434</v>
      </c>
      <c r="G800" s="2">
        <f t="shared" si="114"/>
        <v>5.2128710491702146E-2</v>
      </c>
      <c r="H800" s="2">
        <f t="shared" si="112"/>
        <v>2.2607749479806127</v>
      </c>
      <c r="I800" s="2">
        <f t="shared" si="113"/>
        <v>69.33244348496676</v>
      </c>
    </row>
    <row r="801" spans="1:9" ht="13.5" x14ac:dyDescent="0.25">
      <c r="A801" s="3">
        <f>TITRES_STAT!B804</f>
        <v>43167</v>
      </c>
      <c r="B801" s="17">
        <f>TITRES_STAT!D804</f>
        <v>19.973600000000001</v>
      </c>
      <c r="C801" s="2">
        <f t="shared" si="108"/>
        <v>-8.3499999999997243E-2</v>
      </c>
      <c r="D801" s="2">
        <f t="shared" si="109"/>
        <v>0</v>
      </c>
      <c r="E801" s="2">
        <f t="shared" si="110"/>
        <v>8.3499999999997243E-2</v>
      </c>
      <c r="F801" s="2">
        <f t="shared" si="114"/>
        <v>0.10943333398230475</v>
      </c>
      <c r="G801" s="2">
        <f t="shared" si="114"/>
        <v>5.4369516885151792E-2</v>
      </c>
      <c r="H801" s="2">
        <f t="shared" si="112"/>
        <v>2.0127700272464768</v>
      </c>
      <c r="I801" s="2">
        <f t="shared" si="113"/>
        <v>66.807954442047119</v>
      </c>
    </row>
    <row r="802" spans="1:9" ht="13.5" x14ac:dyDescent="0.25">
      <c r="A802" s="3">
        <f>TITRES_STAT!B805</f>
        <v>43168</v>
      </c>
      <c r="B802" s="17">
        <f>TITRES_STAT!D805</f>
        <v>19.973600000000001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0.10161666726928298</v>
      </c>
      <c r="G802" s="2">
        <f t="shared" si="114"/>
        <v>5.0485979964783809E-2</v>
      </c>
      <c r="H802" s="2">
        <f t="shared" si="112"/>
        <v>2.0127700272464768</v>
      </c>
      <c r="I802" s="2">
        <f t="shared" si="113"/>
        <v>66.807954442047119</v>
      </c>
    </row>
    <row r="803" spans="1:9" ht="13.5" x14ac:dyDescent="0.25">
      <c r="A803" s="3">
        <f>TITRES_STAT!B806</f>
        <v>43171</v>
      </c>
      <c r="B803" s="17">
        <f>TITRES_STAT!D806</f>
        <v>19.973600000000001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9.4358333892905613E-2</v>
      </c>
      <c r="G803" s="2">
        <f t="shared" si="114"/>
        <v>4.6879838538727826E-2</v>
      </c>
      <c r="H803" s="2">
        <f t="shared" si="112"/>
        <v>2.0127700272464764</v>
      </c>
      <c r="I803" s="2">
        <f t="shared" si="113"/>
        <v>66.807954442047105</v>
      </c>
    </row>
    <row r="804" spans="1:9" ht="13.5" x14ac:dyDescent="0.25">
      <c r="A804" s="3">
        <f>TITRES_STAT!B807</f>
        <v>43172</v>
      </c>
      <c r="B804" s="17">
        <f>TITRES_STAT!D807</f>
        <v>19.935600000000001</v>
      </c>
      <c r="C804" s="2">
        <f t="shared" si="108"/>
        <v>-3.8000000000000256E-2</v>
      </c>
      <c r="D804" s="2">
        <f t="shared" si="109"/>
        <v>0</v>
      </c>
      <c r="E804" s="2">
        <f t="shared" si="110"/>
        <v>3.8000000000000256E-2</v>
      </c>
      <c r="F804" s="2">
        <f t="shared" si="114"/>
        <v>8.7618452900555213E-2</v>
      </c>
      <c r="G804" s="2">
        <f t="shared" si="114"/>
        <v>4.6245564357390141E-2</v>
      </c>
      <c r="H804" s="2">
        <f t="shared" si="112"/>
        <v>1.8946347421221079</v>
      </c>
      <c r="I804" s="2">
        <f t="shared" si="113"/>
        <v>65.453326962182373</v>
      </c>
    </row>
    <row r="805" spans="1:9" ht="13.5" x14ac:dyDescent="0.25">
      <c r="A805" s="3">
        <f>TITRES_STAT!B808</f>
        <v>43173</v>
      </c>
      <c r="B805" s="17">
        <f>TITRES_STAT!D808</f>
        <v>19.905200000000001</v>
      </c>
      <c r="C805" s="2">
        <f t="shared" si="108"/>
        <v>-3.0400000000000205E-2</v>
      </c>
      <c r="D805" s="2">
        <f t="shared" si="109"/>
        <v>0</v>
      </c>
      <c r="E805" s="2">
        <f t="shared" si="110"/>
        <v>3.0400000000000205E-2</v>
      </c>
      <c r="F805" s="2">
        <f t="shared" si="114"/>
        <v>8.1359991979086985E-2</v>
      </c>
      <c r="G805" s="2">
        <f t="shared" si="114"/>
        <v>4.5113738331862288E-2</v>
      </c>
      <c r="H805" s="2">
        <f t="shared" si="112"/>
        <v>1.803441589801154</v>
      </c>
      <c r="I805" s="2">
        <f t="shared" si="113"/>
        <v>64.329558224506144</v>
      </c>
    </row>
    <row r="806" spans="1:9" ht="13.5" x14ac:dyDescent="0.25">
      <c r="A806" s="3">
        <f>TITRES_STAT!B809</f>
        <v>43174</v>
      </c>
      <c r="B806" s="17">
        <f>TITRES_STAT!D809</f>
        <v>19.943200000000001</v>
      </c>
      <c r="C806" s="2">
        <f t="shared" si="108"/>
        <v>3.8000000000000256E-2</v>
      </c>
      <c r="D806" s="2">
        <f t="shared" si="109"/>
        <v>3.8000000000000256E-2</v>
      </c>
      <c r="E806" s="2">
        <f t="shared" si="110"/>
        <v>0</v>
      </c>
      <c r="F806" s="2">
        <f t="shared" si="114"/>
        <v>7.8262849694866507E-2</v>
      </c>
      <c r="G806" s="2">
        <f t="shared" si="114"/>
        <v>4.1891328451014988E-2</v>
      </c>
      <c r="H806" s="2">
        <f t="shared" si="112"/>
        <v>1.8682350879939753</v>
      </c>
      <c r="I806" s="2">
        <f t="shared" si="113"/>
        <v>65.135354344354198</v>
      </c>
    </row>
    <row r="807" spans="1:9" ht="13.5" x14ac:dyDescent="0.25">
      <c r="A807" s="3">
        <f>TITRES_STAT!B810</f>
        <v>43175</v>
      </c>
      <c r="B807" s="17">
        <f>TITRES_STAT!D810</f>
        <v>20.072299999999998</v>
      </c>
      <c r="C807" s="2">
        <f t="shared" si="108"/>
        <v>0.12909999999999755</v>
      </c>
      <c r="D807" s="2">
        <f t="shared" si="109"/>
        <v>0.12909999999999755</v>
      </c>
      <c r="E807" s="2">
        <f t="shared" si="110"/>
        <v>0</v>
      </c>
      <c r="F807" s="2">
        <f t="shared" si="114"/>
        <v>8.1894074716661575E-2</v>
      </c>
      <c r="G807" s="2">
        <f t="shared" si="114"/>
        <v>3.8899090704513917E-2</v>
      </c>
      <c r="H807" s="2">
        <f t="shared" si="112"/>
        <v>2.1052953483860857</v>
      </c>
      <c r="I807" s="2">
        <f t="shared" si="113"/>
        <v>67.796944000198579</v>
      </c>
    </row>
    <row r="808" spans="1:9" ht="13.5" x14ac:dyDescent="0.25">
      <c r="A808" s="3">
        <f>TITRES_STAT!B811</f>
        <v>43178</v>
      </c>
      <c r="B808" s="17">
        <f>TITRES_STAT!D811</f>
        <v>20.049499999999998</v>
      </c>
      <c r="C808" s="2">
        <f t="shared" si="108"/>
        <v>-2.2800000000000153E-2</v>
      </c>
      <c r="D808" s="2">
        <f t="shared" si="109"/>
        <v>0</v>
      </c>
      <c r="E808" s="2">
        <f t="shared" si="110"/>
        <v>2.2800000000000153E-2</v>
      </c>
      <c r="F808" s="2">
        <f t="shared" si="114"/>
        <v>7.6044497951185744E-2</v>
      </c>
      <c r="G808" s="2">
        <f t="shared" si="114"/>
        <v>3.7749155654191506E-2</v>
      </c>
      <c r="H808" s="2">
        <f t="shared" si="112"/>
        <v>2.0144688439605427</v>
      </c>
      <c r="I808" s="2">
        <f t="shared" si="113"/>
        <v>66.826659960228483</v>
      </c>
    </row>
    <row r="809" spans="1:9" ht="13.5" x14ac:dyDescent="0.25">
      <c r="A809" s="3">
        <f>TITRES_STAT!B812</f>
        <v>43180</v>
      </c>
      <c r="B809" s="17">
        <f>TITRES_STAT!D812</f>
        <v>20.041899999999998</v>
      </c>
      <c r="C809" s="2">
        <f t="shared" si="108"/>
        <v>-7.6000000000000512E-3</v>
      </c>
      <c r="D809" s="2">
        <f t="shared" si="109"/>
        <v>0</v>
      </c>
      <c r="E809" s="2">
        <f t="shared" si="110"/>
        <v>7.6000000000000512E-3</v>
      </c>
      <c r="F809" s="2">
        <f t="shared" si="114"/>
        <v>7.0612748097529626E-2</v>
      </c>
      <c r="G809" s="2">
        <f t="shared" si="114"/>
        <v>3.5595644536034969E-2</v>
      </c>
      <c r="H809" s="2">
        <f t="shared" si="112"/>
        <v>1.983746860547654</v>
      </c>
      <c r="I809" s="2">
        <f t="shared" si="113"/>
        <v>66.485092511619627</v>
      </c>
    </row>
    <row r="810" spans="1:9" ht="13.5" x14ac:dyDescent="0.25">
      <c r="A810" s="3">
        <f>TITRES_STAT!B813</f>
        <v>43181</v>
      </c>
      <c r="B810" s="17">
        <f>TITRES_STAT!D813</f>
        <v>20.049499999999998</v>
      </c>
      <c r="C810" s="2">
        <f t="shared" si="108"/>
        <v>7.6000000000000512E-3</v>
      </c>
      <c r="D810" s="2">
        <f t="shared" si="109"/>
        <v>7.6000000000000512E-3</v>
      </c>
      <c r="E810" s="2">
        <f t="shared" si="110"/>
        <v>0</v>
      </c>
      <c r="F810" s="2">
        <f t="shared" si="114"/>
        <v>6.6111837519134659E-2</v>
      </c>
      <c r="G810" s="2">
        <f t="shared" si="114"/>
        <v>3.3053098497746757E-2</v>
      </c>
      <c r="H810" s="2">
        <f t="shared" si="112"/>
        <v>2.0001706503746246</v>
      </c>
      <c r="I810" s="2">
        <f t="shared" si="113"/>
        <v>66.668562674088804</v>
      </c>
    </row>
    <row r="811" spans="1:9" ht="13.5" x14ac:dyDescent="0.25">
      <c r="A811" s="3">
        <f>TITRES_STAT!B814</f>
        <v>43182</v>
      </c>
      <c r="B811" s="17">
        <f>TITRES_STAT!D814</f>
        <v>19.973600000000001</v>
      </c>
      <c r="C811" s="2">
        <f t="shared" si="108"/>
        <v>-7.5899999999997192E-2</v>
      </c>
      <c r="D811" s="2">
        <f t="shared" si="109"/>
        <v>0</v>
      </c>
      <c r="E811" s="2">
        <f t="shared" si="110"/>
        <v>7.5899999999997192E-2</v>
      </c>
      <c r="F811" s="2">
        <f t="shared" si="114"/>
        <v>6.1389563410625035E-2</v>
      </c>
      <c r="G811" s="2">
        <f t="shared" si="114"/>
        <v>3.6113591462193222E-2</v>
      </c>
      <c r="H811" s="2">
        <f t="shared" si="112"/>
        <v>1.6999019185032551</v>
      </c>
      <c r="I811" s="2">
        <f t="shared" si="113"/>
        <v>62.961617488891228</v>
      </c>
    </row>
    <row r="812" spans="1:9" ht="13.5" x14ac:dyDescent="0.25">
      <c r="A812" s="3">
        <f>TITRES_STAT!B815</f>
        <v>43185</v>
      </c>
      <c r="B812" s="17">
        <f>TITRES_STAT!D815</f>
        <v>19.966000000000001</v>
      </c>
      <c r="C812" s="2">
        <f t="shared" si="108"/>
        <v>-7.6000000000000512E-3</v>
      </c>
      <c r="D812" s="2">
        <f t="shared" si="109"/>
        <v>0</v>
      </c>
      <c r="E812" s="2">
        <f t="shared" si="110"/>
        <v>7.6000000000000512E-3</v>
      </c>
      <c r="F812" s="2">
        <f t="shared" si="114"/>
        <v>5.7004594595580389E-2</v>
      </c>
      <c r="G812" s="2">
        <f t="shared" si="114"/>
        <v>3.4076906357750854E-2</v>
      </c>
      <c r="H812" s="2">
        <f t="shared" si="112"/>
        <v>1.6728218811040807</v>
      </c>
      <c r="I812" s="2">
        <f t="shared" si="113"/>
        <v>62.586358370168568</v>
      </c>
    </row>
    <row r="813" spans="1:9" ht="13.5" x14ac:dyDescent="0.25">
      <c r="A813" s="3">
        <f>TITRES_STAT!B816</f>
        <v>43186</v>
      </c>
      <c r="B813" s="17">
        <f>TITRES_STAT!D816</f>
        <v>19.973600000000001</v>
      </c>
      <c r="C813" s="2">
        <f t="shared" si="108"/>
        <v>7.6000000000000512E-3</v>
      </c>
      <c r="D813" s="2">
        <f t="shared" si="109"/>
        <v>7.6000000000000512E-3</v>
      </c>
      <c r="E813" s="2">
        <f t="shared" si="110"/>
        <v>0</v>
      </c>
      <c r="F813" s="2">
        <f t="shared" ref="F813:G828" si="115">((F812*13)+D813)/14</f>
        <v>5.3475694981610367E-2</v>
      </c>
      <c r="G813" s="2">
        <f t="shared" si="115"/>
        <v>3.1642841617911512E-2</v>
      </c>
      <c r="H813" s="2">
        <f t="shared" si="112"/>
        <v>1.6899776457288942</v>
      </c>
      <c r="I813" s="2">
        <f t="shared" si="113"/>
        <v>62.824969880780053</v>
      </c>
    </row>
    <row r="814" spans="1:9" ht="13.5" x14ac:dyDescent="0.25">
      <c r="A814" s="3">
        <f>TITRES_STAT!B817</f>
        <v>43187</v>
      </c>
      <c r="B814" s="17">
        <f>TITRES_STAT!D817</f>
        <v>19.935600000000001</v>
      </c>
      <c r="C814" s="2">
        <f t="shared" si="108"/>
        <v>-3.8000000000000256E-2</v>
      </c>
      <c r="D814" s="2">
        <f t="shared" si="109"/>
        <v>0</v>
      </c>
      <c r="E814" s="2">
        <f t="shared" si="110"/>
        <v>3.8000000000000256E-2</v>
      </c>
      <c r="F814" s="2">
        <f t="shared" si="115"/>
        <v>4.9656002482923914E-2</v>
      </c>
      <c r="G814" s="2">
        <f t="shared" si="115"/>
        <v>3.2096924359489278E-2</v>
      </c>
      <c r="H814" s="2">
        <f t="shared" si="112"/>
        <v>1.5470641961444942</v>
      </c>
      <c r="I814" s="2">
        <f t="shared" si="113"/>
        <v>60.73911283768561</v>
      </c>
    </row>
    <row r="815" spans="1:9" ht="13.5" x14ac:dyDescent="0.25">
      <c r="A815" s="3">
        <f>TITRES_STAT!B818</f>
        <v>43188</v>
      </c>
      <c r="B815" s="17">
        <f>TITRES_STAT!D818</f>
        <v>19.707799999999999</v>
      </c>
      <c r="C815" s="2">
        <f t="shared" si="108"/>
        <v>-0.227800000000002</v>
      </c>
      <c r="D815" s="2">
        <f t="shared" si="109"/>
        <v>0</v>
      </c>
      <c r="E815" s="2">
        <f t="shared" si="110"/>
        <v>0.227800000000002</v>
      </c>
      <c r="F815" s="2">
        <f t="shared" si="115"/>
        <v>4.6109145162715068E-2</v>
      </c>
      <c r="G815" s="2">
        <f t="shared" si="115"/>
        <v>4.6075715476668763E-2</v>
      </c>
      <c r="H815" s="2">
        <f t="shared" si="112"/>
        <v>1.0007255380779325</v>
      </c>
      <c r="I815" s="2">
        <f t="shared" si="113"/>
        <v>50.018131874265713</v>
      </c>
    </row>
    <row r="816" spans="1:9" ht="13.5" x14ac:dyDescent="0.25">
      <c r="A816" s="3">
        <f>TITRES_STAT!B819</f>
        <v>43189</v>
      </c>
      <c r="B816" s="17">
        <f>TITRES_STAT!D819</f>
        <v>19.912800000000001</v>
      </c>
      <c r="C816" s="2">
        <f t="shared" si="108"/>
        <v>0.20500000000000185</v>
      </c>
      <c r="D816" s="2">
        <f t="shared" si="109"/>
        <v>0.20500000000000185</v>
      </c>
      <c r="E816" s="2">
        <f t="shared" si="110"/>
        <v>0</v>
      </c>
      <c r="F816" s="2">
        <f t="shared" si="115"/>
        <v>5.745849193680698E-2</v>
      </c>
      <c r="G816" s="2">
        <f t="shared" si="115"/>
        <v>4.2784592942620991E-2</v>
      </c>
      <c r="H816" s="2">
        <f t="shared" si="112"/>
        <v>1.3429715695522768</v>
      </c>
      <c r="I816" s="2">
        <f t="shared" si="113"/>
        <v>57.319157731346607</v>
      </c>
    </row>
    <row r="817" spans="1:9" ht="13.5" x14ac:dyDescent="0.25">
      <c r="A817" s="3">
        <f>TITRES_STAT!B820</f>
        <v>43192</v>
      </c>
      <c r="B817" s="17">
        <f>TITRES_STAT!D820</f>
        <v>19.8977</v>
      </c>
      <c r="C817" s="2">
        <f t="shared" si="108"/>
        <v>-1.5100000000000335E-2</v>
      </c>
      <c r="D817" s="2">
        <f t="shared" si="109"/>
        <v>0</v>
      </c>
      <c r="E817" s="2">
        <f t="shared" si="110"/>
        <v>1.5100000000000335E-2</v>
      </c>
      <c r="F817" s="2">
        <f t="shared" si="115"/>
        <v>5.3354313941320772E-2</v>
      </c>
      <c r="G817" s="2">
        <f t="shared" si="115"/>
        <v>4.0807122018148081E-2</v>
      </c>
      <c r="H817" s="2">
        <f t="shared" si="112"/>
        <v>1.3074755410977672</v>
      </c>
      <c r="I817" s="2">
        <f t="shared" si="113"/>
        <v>56.662595889347706</v>
      </c>
    </row>
    <row r="818" spans="1:9" ht="13.5" x14ac:dyDescent="0.25">
      <c r="A818" s="3">
        <f>TITRES_STAT!B821</f>
        <v>43193</v>
      </c>
      <c r="B818" s="17">
        <f>TITRES_STAT!D821</f>
        <v>20.125499999999999</v>
      </c>
      <c r="C818" s="2">
        <f t="shared" si="108"/>
        <v>0.22779999999999845</v>
      </c>
      <c r="D818" s="2">
        <f t="shared" si="109"/>
        <v>0.22779999999999845</v>
      </c>
      <c r="E818" s="2">
        <f t="shared" si="110"/>
        <v>0</v>
      </c>
      <c r="F818" s="2">
        <f t="shared" si="115"/>
        <v>6.581472008836918E-2</v>
      </c>
      <c r="G818" s="2">
        <f t="shared" si="115"/>
        <v>3.7892327588280365E-2</v>
      </c>
      <c r="H818" s="2">
        <f t="shared" si="112"/>
        <v>1.7368877627017263</v>
      </c>
      <c r="I818" s="2">
        <f t="shared" si="113"/>
        <v>63.462148005190855</v>
      </c>
    </row>
    <row r="819" spans="1:9" ht="13.5" x14ac:dyDescent="0.25">
      <c r="A819" s="3">
        <f>TITRES_STAT!B822</f>
        <v>43194</v>
      </c>
      <c r="B819" s="17">
        <f>TITRES_STAT!D822</f>
        <v>20.125499999999999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6.1113668653485664E-2</v>
      </c>
      <c r="G819" s="2">
        <f t="shared" si="115"/>
        <v>3.5185732760546054E-2</v>
      </c>
      <c r="H819" s="2">
        <f t="shared" si="112"/>
        <v>1.7368877627017261</v>
      </c>
      <c r="I819" s="2">
        <f t="shared" si="113"/>
        <v>63.462148005190855</v>
      </c>
    </row>
    <row r="820" spans="1:9" ht="13.5" x14ac:dyDescent="0.25">
      <c r="A820" s="3">
        <f>TITRES_STAT!B823</f>
        <v>43195</v>
      </c>
      <c r="B820" s="17">
        <f>TITRES_STAT!D823</f>
        <v>20.247</v>
      </c>
      <c r="C820" s="2">
        <f t="shared" si="108"/>
        <v>0.12150000000000105</v>
      </c>
      <c r="D820" s="2">
        <f t="shared" si="109"/>
        <v>0.12150000000000105</v>
      </c>
      <c r="E820" s="2">
        <f t="shared" si="110"/>
        <v>0</v>
      </c>
      <c r="F820" s="2">
        <f t="shared" si="115"/>
        <v>6.5426978035379627E-2</v>
      </c>
      <c r="G820" s="2">
        <f t="shared" si="115"/>
        <v>3.2672466134792764E-2</v>
      </c>
      <c r="H820" s="2">
        <f t="shared" si="112"/>
        <v>2.0025111592573275</v>
      </c>
      <c r="I820" s="2">
        <f t="shared" si="113"/>
        <v>66.6945451004635</v>
      </c>
    </row>
    <row r="821" spans="1:9" ht="13.5" x14ac:dyDescent="0.25">
      <c r="A821" s="3">
        <f>TITRES_STAT!B824</f>
        <v>43196</v>
      </c>
      <c r="B821" s="17">
        <f>TITRES_STAT!D824</f>
        <v>19.981200000000001</v>
      </c>
      <c r="C821" s="2">
        <f t="shared" si="108"/>
        <v>-0.2657999999999987</v>
      </c>
      <c r="D821" s="2">
        <f t="shared" si="109"/>
        <v>0</v>
      </c>
      <c r="E821" s="2">
        <f t="shared" si="110"/>
        <v>0.2657999999999987</v>
      </c>
      <c r="F821" s="2">
        <f t="shared" si="115"/>
        <v>6.0753622461423941E-2</v>
      </c>
      <c r="G821" s="2">
        <f t="shared" si="115"/>
        <v>4.932443283945033E-2</v>
      </c>
      <c r="H821" s="2">
        <f t="shared" si="112"/>
        <v>1.2317145674877865</v>
      </c>
      <c r="I821" s="2">
        <f t="shared" si="113"/>
        <v>55.191402405654074</v>
      </c>
    </row>
    <row r="822" spans="1:9" ht="13.5" x14ac:dyDescent="0.25">
      <c r="A822" s="3">
        <f>TITRES_STAT!B825</f>
        <v>43200</v>
      </c>
      <c r="B822" s="17">
        <f>TITRES_STAT!D825</f>
        <v>19.616700000000002</v>
      </c>
      <c r="C822" s="2">
        <f t="shared" si="108"/>
        <v>-0.3644999999999996</v>
      </c>
      <c r="D822" s="2">
        <f t="shared" si="109"/>
        <v>0</v>
      </c>
      <c r="E822" s="2">
        <f t="shared" si="110"/>
        <v>0.3644999999999996</v>
      </c>
      <c r="F822" s="2">
        <f t="shared" si="115"/>
        <v>5.6414077999893661E-2</v>
      </c>
      <c r="G822" s="2">
        <f t="shared" si="115"/>
        <v>7.1836973350918126E-2</v>
      </c>
      <c r="H822" s="2">
        <f t="shared" si="112"/>
        <v>0.78530699956295769</v>
      </c>
      <c r="I822" s="2">
        <f t="shared" si="113"/>
        <v>43.987224592476274</v>
      </c>
    </row>
    <row r="823" spans="1:9" ht="13.5" x14ac:dyDescent="0.25">
      <c r="A823" s="3">
        <f>TITRES_STAT!B826</f>
        <v>43201</v>
      </c>
      <c r="B823" s="17">
        <f>TITRES_STAT!D826</f>
        <v>19.669799999999999</v>
      </c>
      <c r="C823" s="2">
        <f t="shared" si="108"/>
        <v>5.3099999999997038E-2</v>
      </c>
      <c r="D823" s="2">
        <f t="shared" si="109"/>
        <v>5.3099999999997038E-2</v>
      </c>
      <c r="E823" s="2">
        <f t="shared" si="110"/>
        <v>0</v>
      </c>
      <c r="F823" s="2">
        <f t="shared" si="115"/>
        <v>5.6177358142758191E-2</v>
      </c>
      <c r="G823" s="2">
        <f t="shared" si="115"/>
        <v>6.6705760968709685E-2</v>
      </c>
      <c r="H823" s="2">
        <f t="shared" si="112"/>
        <v>0.84216651346065663</v>
      </c>
      <c r="I823" s="2">
        <f t="shared" si="113"/>
        <v>45.716090663193071</v>
      </c>
    </row>
    <row r="824" spans="1:9" ht="13.5" x14ac:dyDescent="0.25">
      <c r="A824" s="3">
        <f>TITRES_STAT!B827</f>
        <v>43202</v>
      </c>
      <c r="B824" s="17">
        <f>TITRES_STAT!D827</f>
        <v>19.745799999999999</v>
      </c>
      <c r="C824" s="2">
        <f t="shared" si="108"/>
        <v>7.6000000000000512E-2</v>
      </c>
      <c r="D824" s="2">
        <f t="shared" si="109"/>
        <v>7.6000000000000512E-2</v>
      </c>
      <c r="E824" s="2">
        <f t="shared" si="110"/>
        <v>0</v>
      </c>
      <c r="F824" s="2">
        <f t="shared" si="115"/>
        <v>5.7593261132561212E-2</v>
      </c>
      <c r="G824" s="2">
        <f t="shared" si="115"/>
        <v>6.194106375665899E-2</v>
      </c>
      <c r="H824" s="2">
        <f t="shared" si="112"/>
        <v>0.9298074272476412</v>
      </c>
      <c r="I824" s="2">
        <f t="shared" si="113"/>
        <v>48.1813581044076</v>
      </c>
    </row>
    <row r="825" spans="1:9" ht="13.5" x14ac:dyDescent="0.25">
      <c r="A825" s="3">
        <f>TITRES_STAT!B828</f>
        <v>43203</v>
      </c>
      <c r="B825" s="17">
        <f>TITRES_STAT!D828</f>
        <v>20.3154</v>
      </c>
      <c r="C825" s="2">
        <f t="shared" si="108"/>
        <v>0.56960000000000122</v>
      </c>
      <c r="D825" s="2">
        <f t="shared" si="109"/>
        <v>0.56960000000000122</v>
      </c>
      <c r="E825" s="2">
        <f t="shared" si="110"/>
        <v>0</v>
      </c>
      <c r="F825" s="2">
        <f t="shared" si="115"/>
        <v>9.4165171051664068E-2</v>
      </c>
      <c r="G825" s="2">
        <f t="shared" si="115"/>
        <v>5.751670205975478E-2</v>
      </c>
      <c r="H825" s="2">
        <f t="shared" si="112"/>
        <v>1.6371795961777287</v>
      </c>
      <c r="I825" s="2">
        <f t="shared" si="113"/>
        <v>62.080701615871043</v>
      </c>
    </row>
    <row r="826" spans="1:9" ht="13.5" x14ac:dyDescent="0.25">
      <c r="A826" s="3">
        <f>TITRES_STAT!B829</f>
        <v>43206</v>
      </c>
      <c r="B826" s="17">
        <f>TITRES_STAT!D829</f>
        <v>20.467199999999998</v>
      </c>
      <c r="C826" s="2">
        <f t="shared" si="108"/>
        <v>0.15179999999999794</v>
      </c>
      <c r="D826" s="2">
        <f t="shared" si="109"/>
        <v>0.15179999999999794</v>
      </c>
      <c r="E826" s="2">
        <f t="shared" si="110"/>
        <v>0</v>
      </c>
      <c r="F826" s="2">
        <f t="shared" si="115"/>
        <v>9.8281944547973635E-2</v>
      </c>
      <c r="G826" s="2">
        <f t="shared" si="115"/>
        <v>5.3408366198343722E-2</v>
      </c>
      <c r="H826" s="2">
        <f t="shared" si="112"/>
        <v>1.8401975485073256</v>
      </c>
      <c r="I826" s="2">
        <f t="shared" si="113"/>
        <v>64.791181496316938</v>
      </c>
    </row>
    <row r="827" spans="1:9" ht="13.5" x14ac:dyDescent="0.25">
      <c r="A827" s="3">
        <f>TITRES_STAT!B830</f>
        <v>43207</v>
      </c>
      <c r="B827" s="17">
        <f>TITRES_STAT!D830</f>
        <v>20.2774</v>
      </c>
      <c r="C827" s="2">
        <f t="shared" si="108"/>
        <v>-0.18979999999999819</v>
      </c>
      <c r="D827" s="2">
        <f t="shared" si="109"/>
        <v>0</v>
      </c>
      <c r="E827" s="2">
        <f t="shared" si="110"/>
        <v>0.18979999999999819</v>
      </c>
      <c r="F827" s="2">
        <f t="shared" si="115"/>
        <v>9.1261805651689815E-2</v>
      </c>
      <c r="G827" s="2">
        <f t="shared" si="115"/>
        <v>6.3150625755604747E-2</v>
      </c>
      <c r="H827" s="2">
        <f t="shared" si="112"/>
        <v>1.4451449143968322</v>
      </c>
      <c r="I827" s="2">
        <f t="shared" si="113"/>
        <v>59.102628473589682</v>
      </c>
    </row>
    <row r="828" spans="1:9" ht="13.5" x14ac:dyDescent="0.25">
      <c r="A828" s="3">
        <f>TITRES_STAT!B831</f>
        <v>43208</v>
      </c>
      <c r="B828" s="17">
        <f>TITRES_STAT!D831</f>
        <v>20.2014</v>
      </c>
      <c r="C828" s="2">
        <f t="shared" si="108"/>
        <v>-7.6000000000000512E-2</v>
      </c>
      <c r="D828" s="2">
        <f t="shared" si="109"/>
        <v>0</v>
      </c>
      <c r="E828" s="2">
        <f t="shared" si="110"/>
        <v>7.6000000000000512E-2</v>
      </c>
      <c r="F828" s="2">
        <f t="shared" si="115"/>
        <v>8.4743105247997677E-2</v>
      </c>
      <c r="G828" s="2">
        <f t="shared" si="115"/>
        <v>6.4068438201633021E-2</v>
      </c>
      <c r="H828" s="2">
        <f t="shared" si="112"/>
        <v>1.3226965979925773</v>
      </c>
      <c r="I828" s="2">
        <f t="shared" si="113"/>
        <v>56.946593848535194</v>
      </c>
    </row>
    <row r="829" spans="1:9" ht="13.5" x14ac:dyDescent="0.25">
      <c r="A829" s="3">
        <f>TITRES_STAT!B832</f>
        <v>43209</v>
      </c>
      <c r="B829" s="17">
        <f>TITRES_STAT!D832</f>
        <v>20.186199999999999</v>
      </c>
      <c r="C829" s="2">
        <f t="shared" si="108"/>
        <v>-1.5200000000000102E-2</v>
      </c>
      <c r="D829" s="2">
        <f t="shared" si="109"/>
        <v>0</v>
      </c>
      <c r="E829" s="2">
        <f t="shared" si="110"/>
        <v>1.5200000000000102E-2</v>
      </c>
      <c r="F829" s="2">
        <f t="shared" ref="F829:G844" si="116">((F828*13)+D829)/14</f>
        <v>7.8690026301712138E-2</v>
      </c>
      <c r="G829" s="2">
        <f t="shared" si="116"/>
        <v>6.0577835472944951E-2</v>
      </c>
      <c r="H829" s="2">
        <f t="shared" si="112"/>
        <v>1.2989903928947146</v>
      </c>
      <c r="I829" s="2">
        <f t="shared" si="113"/>
        <v>56.502645548645567</v>
      </c>
    </row>
    <row r="830" spans="1:9" ht="13.5" x14ac:dyDescent="0.25">
      <c r="A830" s="3">
        <f>TITRES_STAT!B833</f>
        <v>43210</v>
      </c>
      <c r="B830" s="17">
        <f>TITRES_STAT!D833</f>
        <v>20.1938</v>
      </c>
      <c r="C830" s="2">
        <f t="shared" si="108"/>
        <v>7.6000000000000512E-3</v>
      </c>
      <c r="D830" s="2">
        <f t="shared" si="109"/>
        <v>7.6000000000000512E-3</v>
      </c>
      <c r="E830" s="2">
        <f t="shared" si="110"/>
        <v>0</v>
      </c>
      <c r="F830" s="2">
        <f t="shared" si="116"/>
        <v>7.3612167280161275E-2</v>
      </c>
      <c r="G830" s="2">
        <f t="shared" si="116"/>
        <v>5.625084722487745E-2</v>
      </c>
      <c r="H830" s="2">
        <f t="shared" si="112"/>
        <v>1.3086410411896094</v>
      </c>
      <c r="I830" s="2">
        <f t="shared" si="113"/>
        <v>56.684474452350791</v>
      </c>
    </row>
    <row r="831" spans="1:9" ht="13.5" x14ac:dyDescent="0.25">
      <c r="A831" s="3">
        <f>TITRES_STAT!B834</f>
        <v>43213</v>
      </c>
      <c r="B831" s="17">
        <f>TITRES_STAT!D834</f>
        <v>20.125499999999999</v>
      </c>
      <c r="C831" s="2">
        <f t="shared" si="108"/>
        <v>-6.8300000000000693E-2</v>
      </c>
      <c r="D831" s="2">
        <f t="shared" si="109"/>
        <v>0</v>
      </c>
      <c r="E831" s="2">
        <f t="shared" si="110"/>
        <v>6.8300000000000693E-2</v>
      </c>
      <c r="F831" s="2">
        <f t="shared" si="116"/>
        <v>6.835415533157832E-2</v>
      </c>
      <c r="G831" s="2">
        <f t="shared" si="116"/>
        <v>5.7111500994529107E-2</v>
      </c>
      <c r="H831" s="2">
        <f t="shared" si="112"/>
        <v>1.1968544713634157</v>
      </c>
      <c r="I831" s="2">
        <f t="shared" si="113"/>
        <v>54.480371229170309</v>
      </c>
    </row>
    <row r="832" spans="1:9" ht="13.5" x14ac:dyDescent="0.25">
      <c r="A832" s="3">
        <f>TITRES_STAT!B835</f>
        <v>43214</v>
      </c>
      <c r="B832" s="17">
        <f>TITRES_STAT!D835</f>
        <v>19.912800000000001</v>
      </c>
      <c r="C832" s="2">
        <f t="shared" si="108"/>
        <v>-0.21269999999999811</v>
      </c>
      <c r="D832" s="2">
        <f t="shared" si="109"/>
        <v>0</v>
      </c>
      <c r="E832" s="2">
        <f t="shared" si="110"/>
        <v>0.21269999999999811</v>
      </c>
      <c r="F832" s="2">
        <f t="shared" si="116"/>
        <v>6.347171566503701E-2</v>
      </c>
      <c r="G832" s="2">
        <f t="shared" si="116"/>
        <v>6.8224965209205471E-2</v>
      </c>
      <c r="H832" s="2">
        <f t="shared" si="112"/>
        <v>0.93032976228579867</v>
      </c>
      <c r="I832" s="2">
        <f t="shared" si="113"/>
        <v>48.195379901522593</v>
      </c>
    </row>
    <row r="833" spans="1:9" ht="13.5" x14ac:dyDescent="0.25">
      <c r="A833" s="3">
        <f>TITRES_STAT!B836</f>
        <v>43215</v>
      </c>
      <c r="B833" s="17">
        <f>TITRES_STAT!D836</f>
        <v>20.117899999999999</v>
      </c>
      <c r="C833" s="2">
        <f t="shared" si="108"/>
        <v>0.20509999999999806</v>
      </c>
      <c r="D833" s="2">
        <f t="shared" si="109"/>
        <v>0.20509999999999806</v>
      </c>
      <c r="E833" s="2">
        <f t="shared" si="110"/>
        <v>0</v>
      </c>
      <c r="F833" s="2">
        <f t="shared" si="116"/>
        <v>7.3588021688962807E-2</v>
      </c>
      <c r="G833" s="2">
        <f t="shared" si="116"/>
        <v>6.3351753408547942E-2</v>
      </c>
      <c r="H833" s="2">
        <f t="shared" si="112"/>
        <v>1.1615782946748512</v>
      </c>
      <c r="I833" s="2">
        <f t="shared" si="113"/>
        <v>53.73750733602634</v>
      </c>
    </row>
    <row r="834" spans="1:9" ht="13.5" x14ac:dyDescent="0.25">
      <c r="A834" s="3">
        <f>TITRES_STAT!B837</f>
        <v>43216</v>
      </c>
      <c r="B834" s="17">
        <f>TITRES_STAT!D837</f>
        <v>19.745799999999999</v>
      </c>
      <c r="C834" s="2">
        <f t="shared" si="108"/>
        <v>-0.37209999999999965</v>
      </c>
      <c r="D834" s="2">
        <f t="shared" si="109"/>
        <v>0</v>
      </c>
      <c r="E834" s="2">
        <f t="shared" si="110"/>
        <v>0.37209999999999965</v>
      </c>
      <c r="F834" s="2">
        <f t="shared" si="116"/>
        <v>6.833173442546546E-2</v>
      </c>
      <c r="G834" s="2">
        <f t="shared" si="116"/>
        <v>8.5405199593651643E-2</v>
      </c>
      <c r="H834" s="2">
        <f t="shared" si="112"/>
        <v>0.80008869191314091</v>
      </c>
      <c r="I834" s="2">
        <f t="shared" si="113"/>
        <v>44.44718171429674</v>
      </c>
    </row>
    <row r="835" spans="1:9" ht="13.5" x14ac:dyDescent="0.25">
      <c r="A835" s="3">
        <f>TITRES_STAT!B838</f>
        <v>43217</v>
      </c>
      <c r="B835" s="17">
        <f>TITRES_STAT!D838</f>
        <v>19.950800000000001</v>
      </c>
      <c r="C835" s="2">
        <f t="shared" ref="C835:C898" si="117">B835-B834</f>
        <v>0.20500000000000185</v>
      </c>
      <c r="D835" s="2">
        <f t="shared" ref="D835:D898" si="118">IF(C835&gt;0,C835,0)</f>
        <v>0.20500000000000185</v>
      </c>
      <c r="E835" s="2">
        <f t="shared" ref="E835:E898" si="119">IF(C835&lt;0,-C835,0)</f>
        <v>0</v>
      </c>
      <c r="F835" s="2">
        <f t="shared" si="116"/>
        <v>7.8093753395075197E-2</v>
      </c>
      <c r="G835" s="2">
        <f t="shared" si="116"/>
        <v>7.9304828194105101E-2</v>
      </c>
      <c r="H835" s="2">
        <f t="shared" si="112"/>
        <v>0.98472886422418449</v>
      </c>
      <c r="I835" s="2">
        <f t="shared" si="113"/>
        <v>49.615284081088205</v>
      </c>
    </row>
    <row r="836" spans="1:9" ht="13.5" x14ac:dyDescent="0.25">
      <c r="A836" s="3">
        <f>TITRES_STAT!B839</f>
        <v>43220</v>
      </c>
      <c r="B836" s="17">
        <f>TITRES_STAT!D839</f>
        <v>19.745799999999999</v>
      </c>
      <c r="C836" s="2">
        <f t="shared" si="117"/>
        <v>-0.20500000000000185</v>
      </c>
      <c r="D836" s="2">
        <f t="shared" si="118"/>
        <v>0</v>
      </c>
      <c r="E836" s="2">
        <f t="shared" si="119"/>
        <v>0.20500000000000185</v>
      </c>
      <c r="F836" s="2">
        <f t="shared" si="116"/>
        <v>7.251562815256983E-2</v>
      </c>
      <c r="G836" s="2">
        <f t="shared" si="116"/>
        <v>8.8283054751669157E-2</v>
      </c>
      <c r="H836" s="2">
        <f t="shared" si="112"/>
        <v>0.82139917288259423</v>
      </c>
      <c r="I836" s="2">
        <f t="shared" si="113"/>
        <v>45.097153062973355</v>
      </c>
    </row>
    <row r="837" spans="1:9" ht="13.5" x14ac:dyDescent="0.25">
      <c r="A837" s="3">
        <f>TITRES_STAT!B840</f>
        <v>43222</v>
      </c>
      <c r="B837" s="17">
        <f>TITRES_STAT!D840</f>
        <v>19.745799999999999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6.7335940427386262E-2</v>
      </c>
      <c r="G837" s="2">
        <f t="shared" si="116"/>
        <v>8.1977122269407079E-2</v>
      </c>
      <c r="H837" s="2">
        <f t="shared" si="112"/>
        <v>0.82139917288259412</v>
      </c>
      <c r="I837" s="2">
        <f t="shared" si="113"/>
        <v>45.097153062973348</v>
      </c>
    </row>
    <row r="838" spans="1:9" ht="13.5" x14ac:dyDescent="0.25">
      <c r="A838" s="3">
        <f>TITRES_STAT!B841</f>
        <v>43223</v>
      </c>
      <c r="B838" s="17">
        <f>TITRES_STAT!D841</f>
        <v>19.745799999999999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6.2526230396858673E-2</v>
      </c>
      <c r="G838" s="2">
        <f t="shared" si="116"/>
        <v>7.6121613535877999E-2</v>
      </c>
      <c r="H838" s="2">
        <f t="shared" si="112"/>
        <v>0.82139917288259412</v>
      </c>
      <c r="I838" s="2">
        <f t="shared" si="113"/>
        <v>45.097153062973348</v>
      </c>
    </row>
    <row r="839" spans="1:9" ht="13.5" x14ac:dyDescent="0.25">
      <c r="A839" s="3">
        <f>TITRES_STAT!B842</f>
        <v>43224</v>
      </c>
      <c r="B839" s="17">
        <f>TITRES_STAT!D842</f>
        <v>19.745799999999999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5.8060071082797336E-2</v>
      </c>
      <c r="G839" s="2">
        <f t="shared" si="116"/>
        <v>7.0684355426172435E-2</v>
      </c>
      <c r="H839" s="2">
        <f t="shared" si="112"/>
        <v>0.82139917288259401</v>
      </c>
      <c r="I839" s="2">
        <f t="shared" si="113"/>
        <v>45.097153062973348</v>
      </c>
    </row>
    <row r="840" spans="1:9" ht="13.5" x14ac:dyDescent="0.25">
      <c r="A840" s="3">
        <f>TITRES_STAT!B843</f>
        <v>43227</v>
      </c>
      <c r="B840" s="17">
        <f>TITRES_STAT!D843</f>
        <v>19.517900000000001</v>
      </c>
      <c r="C840" s="2">
        <f t="shared" si="117"/>
        <v>-0.22789999999999822</v>
      </c>
      <c r="D840" s="2">
        <f t="shared" si="118"/>
        <v>0</v>
      </c>
      <c r="E840" s="2">
        <f t="shared" si="119"/>
        <v>0.22789999999999822</v>
      </c>
      <c r="F840" s="2">
        <f t="shared" si="116"/>
        <v>5.3912923148311809E-2</v>
      </c>
      <c r="G840" s="2">
        <f t="shared" si="116"/>
        <v>8.191404432430284E-2</v>
      </c>
      <c r="H840" s="2">
        <f t="shared" si="112"/>
        <v>0.6581645869524787</v>
      </c>
      <c r="I840" s="2">
        <f t="shared" si="113"/>
        <v>39.692355760781972</v>
      </c>
    </row>
    <row r="841" spans="1:9" ht="13.5" x14ac:dyDescent="0.25">
      <c r="A841" s="3">
        <f>TITRES_STAT!B844</f>
        <v>43228</v>
      </c>
      <c r="B841" s="17">
        <f>TITRES_STAT!D844</f>
        <v>19.631799999999998</v>
      </c>
      <c r="C841" s="2">
        <f t="shared" si="117"/>
        <v>0.11389999999999745</v>
      </c>
      <c r="D841" s="2">
        <f t="shared" si="118"/>
        <v>0.11389999999999745</v>
      </c>
      <c r="E841" s="2">
        <f t="shared" si="119"/>
        <v>0</v>
      </c>
      <c r="F841" s="2">
        <f t="shared" si="116"/>
        <v>5.8197714352003639E-2</v>
      </c>
      <c r="G841" s="2">
        <f t="shared" si="116"/>
        <v>7.6063041158281205E-2</v>
      </c>
      <c r="H841" s="2">
        <f t="shared" si="112"/>
        <v>0.76512473687317828</v>
      </c>
      <c r="I841" s="2">
        <f t="shared" si="113"/>
        <v>43.346780025787567</v>
      </c>
    </row>
    <row r="842" spans="1:9" ht="13.5" x14ac:dyDescent="0.25">
      <c r="A842" s="3">
        <f>TITRES_STAT!B845</f>
        <v>43229</v>
      </c>
      <c r="B842" s="17">
        <f>TITRES_STAT!D845</f>
        <v>20.011600000000001</v>
      </c>
      <c r="C842" s="2">
        <f t="shared" si="117"/>
        <v>0.37980000000000302</v>
      </c>
      <c r="D842" s="2">
        <f t="shared" si="118"/>
        <v>0.37980000000000302</v>
      </c>
      <c r="E842" s="2">
        <f t="shared" si="119"/>
        <v>0</v>
      </c>
      <c r="F842" s="2">
        <f t="shared" si="116"/>
        <v>8.1169306184003601E-2</v>
      </c>
      <c r="G842" s="2">
        <f t="shared" si="116"/>
        <v>7.0629966789832549E-2</v>
      </c>
      <c r="H842" s="2">
        <f t="shared" si="112"/>
        <v>1.1492190903265189</v>
      </c>
      <c r="I842" s="2">
        <f t="shared" si="113"/>
        <v>53.471472289589819</v>
      </c>
    </row>
    <row r="843" spans="1:9" ht="13.5" x14ac:dyDescent="0.25">
      <c r="A843" s="3">
        <f>TITRES_STAT!B846</f>
        <v>43230</v>
      </c>
      <c r="B843" s="17">
        <f>TITRES_STAT!D846</f>
        <v>20.125499999999999</v>
      </c>
      <c r="C843" s="2">
        <f t="shared" si="117"/>
        <v>0.11389999999999745</v>
      </c>
      <c r="D843" s="2">
        <f t="shared" si="118"/>
        <v>0.11389999999999745</v>
      </c>
      <c r="E843" s="2">
        <f t="shared" si="119"/>
        <v>0</v>
      </c>
      <c r="F843" s="2">
        <f t="shared" si="116"/>
        <v>8.3507212885146023E-2</v>
      </c>
      <c r="G843" s="2">
        <f t="shared" si="116"/>
        <v>6.5584969161987375E-2</v>
      </c>
      <c r="H843" s="2">
        <f t="shared" si="112"/>
        <v>1.2732675482227147</v>
      </c>
      <c r="I843" s="2">
        <f t="shared" si="113"/>
        <v>56.010457247682105</v>
      </c>
    </row>
    <row r="844" spans="1:9" ht="13.5" x14ac:dyDescent="0.25">
      <c r="A844" s="3">
        <f>TITRES_STAT!B847</f>
        <v>43231</v>
      </c>
      <c r="B844" s="17">
        <f>TITRES_STAT!D847</f>
        <v>20.087499999999999</v>
      </c>
      <c r="C844" s="2">
        <f t="shared" si="117"/>
        <v>-3.8000000000000256E-2</v>
      </c>
      <c r="D844" s="2">
        <f t="shared" si="118"/>
        <v>0</v>
      </c>
      <c r="E844" s="2">
        <f t="shared" si="119"/>
        <v>3.8000000000000256E-2</v>
      </c>
      <c r="F844" s="2">
        <f t="shared" si="116"/>
        <v>7.7542411964778443E-2</v>
      </c>
      <c r="G844" s="2">
        <f t="shared" si="116"/>
        <v>6.3614614221845431E-2</v>
      </c>
      <c r="H844" s="2">
        <f t="shared" si="112"/>
        <v>1.2189402217289587</v>
      </c>
      <c r="I844" s="2">
        <f t="shared" si="113"/>
        <v>54.933441189289098</v>
      </c>
    </row>
    <row r="845" spans="1:9" ht="13.5" x14ac:dyDescent="0.25">
      <c r="A845" s="3">
        <f>TITRES_STAT!B848</f>
        <v>43234</v>
      </c>
      <c r="B845" s="17">
        <f>TITRES_STAT!D848</f>
        <v>20.505199999999999</v>
      </c>
      <c r="C845" s="2">
        <f t="shared" si="117"/>
        <v>0.41769999999999996</v>
      </c>
      <c r="D845" s="2">
        <f t="shared" si="118"/>
        <v>0.41769999999999996</v>
      </c>
      <c r="E845" s="2">
        <f t="shared" si="119"/>
        <v>0</v>
      </c>
      <c r="F845" s="2">
        <f t="shared" ref="F845:G860" si="120">((F844*13)+D845)/14</f>
        <v>0.10183938253872284</v>
      </c>
      <c r="G845" s="2">
        <f t="shared" si="120"/>
        <v>5.9070713205999326E-2</v>
      </c>
      <c r="H845" s="2">
        <f t="shared" si="112"/>
        <v>1.724024935733802</v>
      </c>
      <c r="I845" s="2">
        <f t="shared" si="113"/>
        <v>63.289616519952361</v>
      </c>
    </row>
    <row r="846" spans="1:9" ht="13.5" x14ac:dyDescent="0.25">
      <c r="A846" s="3">
        <f>TITRES_STAT!B849</f>
        <v>43235</v>
      </c>
      <c r="B846" s="17">
        <f>TITRES_STAT!D849</f>
        <v>20.133099999999999</v>
      </c>
      <c r="C846" s="2">
        <f t="shared" si="117"/>
        <v>-0.37209999999999965</v>
      </c>
      <c r="D846" s="2">
        <f t="shared" si="118"/>
        <v>0</v>
      </c>
      <c r="E846" s="2">
        <f t="shared" si="119"/>
        <v>0.37209999999999965</v>
      </c>
      <c r="F846" s="2">
        <f t="shared" si="120"/>
        <v>9.4565140928814059E-2</v>
      </c>
      <c r="G846" s="2">
        <f t="shared" si="120"/>
        <v>8.1429947976999345E-2</v>
      </c>
      <c r="H846" s="2">
        <f t="shared" si="112"/>
        <v>1.161306660241572</v>
      </c>
      <c r="I846" s="2">
        <f t="shared" si="113"/>
        <v>53.73169303571995</v>
      </c>
    </row>
    <row r="847" spans="1:9" ht="13.5" x14ac:dyDescent="0.25">
      <c r="A847" s="3">
        <f>TITRES_STAT!B850</f>
        <v>43236</v>
      </c>
      <c r="B847" s="17">
        <f>TITRES_STAT!D850</f>
        <v>20.125499999999999</v>
      </c>
      <c r="C847" s="2">
        <f t="shared" si="117"/>
        <v>-7.6000000000000512E-3</v>
      </c>
      <c r="D847" s="2">
        <f t="shared" si="118"/>
        <v>0</v>
      </c>
      <c r="E847" s="2">
        <f t="shared" si="119"/>
        <v>7.6000000000000512E-3</v>
      </c>
      <c r="F847" s="2">
        <f t="shared" si="120"/>
        <v>8.7810488005327342E-2</v>
      </c>
      <c r="G847" s="2">
        <f t="shared" si="120"/>
        <v>7.6156380264356546E-2</v>
      </c>
      <c r="H847" s="2">
        <f t="shared" si="112"/>
        <v>1.1530286458011354</v>
      </c>
      <c r="I847" s="2">
        <f t="shared" si="113"/>
        <v>53.553799576693365</v>
      </c>
    </row>
    <row r="848" spans="1:9" ht="13.5" x14ac:dyDescent="0.25">
      <c r="A848" s="3">
        <f>TITRES_STAT!B851</f>
        <v>43237</v>
      </c>
      <c r="B848" s="17">
        <f>TITRES_STAT!D851</f>
        <v>20.125499999999999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8.1538310290661095E-2</v>
      </c>
      <c r="G848" s="2">
        <f t="shared" si="120"/>
        <v>7.0716638816902502E-2</v>
      </c>
      <c r="H848" s="2">
        <f t="shared" si="112"/>
        <v>1.1530286458011354</v>
      </c>
      <c r="I848" s="2">
        <f t="shared" si="113"/>
        <v>53.553799576693365</v>
      </c>
    </row>
    <row r="849" spans="1:9" ht="13.5" x14ac:dyDescent="0.25">
      <c r="A849" s="3">
        <f>TITRES_STAT!B852</f>
        <v>43238</v>
      </c>
      <c r="B849" s="17">
        <f>TITRES_STAT!D852</f>
        <v>19.973600000000001</v>
      </c>
      <c r="C849" s="2">
        <f t="shared" si="117"/>
        <v>-0.1518999999999977</v>
      </c>
      <c r="D849" s="2">
        <f t="shared" si="118"/>
        <v>0</v>
      </c>
      <c r="E849" s="2">
        <f t="shared" si="119"/>
        <v>0.1518999999999977</v>
      </c>
      <c r="F849" s="2">
        <f t="shared" si="120"/>
        <v>7.5714145269899585E-2</v>
      </c>
      <c r="G849" s="2">
        <f t="shared" si="120"/>
        <v>7.6515450329980736E-2</v>
      </c>
      <c r="H849" s="2">
        <f t="shared" ref="H849:H912" si="121">F849/G849</f>
        <v>0.98952753912281188</v>
      </c>
      <c r="I849" s="2">
        <f t="shared" ref="I849:I912" si="122">IF(G849=0,100,100-(100/(1+H849)))</f>
        <v>49.736810356447606</v>
      </c>
    </row>
    <row r="850" spans="1:9" ht="13.5" x14ac:dyDescent="0.25">
      <c r="A850" s="3">
        <f>TITRES_STAT!B853</f>
        <v>43241</v>
      </c>
      <c r="B850" s="17">
        <f>TITRES_STAT!D853</f>
        <v>19.935600000000001</v>
      </c>
      <c r="C850" s="2">
        <f t="shared" si="117"/>
        <v>-3.8000000000000256E-2</v>
      </c>
      <c r="D850" s="2">
        <f t="shared" si="118"/>
        <v>0</v>
      </c>
      <c r="E850" s="2">
        <f t="shared" si="119"/>
        <v>3.8000000000000256E-2</v>
      </c>
      <c r="F850" s="2">
        <f t="shared" si="120"/>
        <v>7.0305992036335335E-2</v>
      </c>
      <c r="G850" s="2">
        <f t="shared" si="120"/>
        <v>7.3764346734982125E-2</v>
      </c>
      <c r="H850" s="2">
        <f t="shared" si="121"/>
        <v>0.95311617533777071</v>
      </c>
      <c r="I850" s="2">
        <f t="shared" si="122"/>
        <v>48.799768665729232</v>
      </c>
    </row>
    <row r="851" spans="1:9" ht="13.5" x14ac:dyDescent="0.25">
      <c r="A851" s="3">
        <f>TITRES_STAT!B854</f>
        <v>43242</v>
      </c>
      <c r="B851" s="17">
        <f>TITRES_STAT!D854</f>
        <v>19.8977</v>
      </c>
      <c r="C851" s="2">
        <f t="shared" si="117"/>
        <v>-3.7900000000000489E-2</v>
      </c>
      <c r="D851" s="2">
        <f t="shared" si="118"/>
        <v>0</v>
      </c>
      <c r="E851" s="2">
        <f t="shared" si="119"/>
        <v>3.7900000000000489E-2</v>
      </c>
      <c r="F851" s="2">
        <f t="shared" si="120"/>
        <v>6.5284135462311391E-2</v>
      </c>
      <c r="G851" s="2">
        <f t="shared" si="120"/>
        <v>7.1202607682483446E-2</v>
      </c>
      <c r="H851" s="2">
        <f t="shared" si="121"/>
        <v>0.91687843447301076</v>
      </c>
      <c r="I851" s="2">
        <f t="shared" si="122"/>
        <v>47.831850887564471</v>
      </c>
    </row>
    <row r="852" spans="1:9" ht="13.5" x14ac:dyDescent="0.25">
      <c r="A852" s="3">
        <f>TITRES_STAT!B855</f>
        <v>43243</v>
      </c>
      <c r="B852" s="17">
        <f>TITRES_STAT!D855</f>
        <v>20.429300000000001</v>
      </c>
      <c r="C852" s="2">
        <f t="shared" si="117"/>
        <v>0.53160000000000096</v>
      </c>
      <c r="D852" s="2">
        <f t="shared" si="118"/>
        <v>0.53160000000000096</v>
      </c>
      <c r="E852" s="2">
        <f t="shared" si="119"/>
        <v>0</v>
      </c>
      <c r="F852" s="2">
        <f t="shared" si="120"/>
        <v>9.8592411500717805E-2</v>
      </c>
      <c r="G852" s="2">
        <f t="shared" si="120"/>
        <v>6.6116707133734631E-2</v>
      </c>
      <c r="H852" s="2">
        <f t="shared" si="121"/>
        <v>1.4911875647602109</v>
      </c>
      <c r="I852" s="2">
        <f t="shared" si="122"/>
        <v>59.858502260296291</v>
      </c>
    </row>
    <row r="853" spans="1:9" ht="13.5" x14ac:dyDescent="0.25">
      <c r="A853" s="3">
        <f>TITRES_STAT!B856</f>
        <v>43244</v>
      </c>
      <c r="B853" s="17">
        <f>TITRES_STAT!D856</f>
        <v>20.847000000000001</v>
      </c>
      <c r="C853" s="2">
        <f t="shared" si="117"/>
        <v>0.41769999999999996</v>
      </c>
      <c r="D853" s="2">
        <f t="shared" si="118"/>
        <v>0.41769999999999996</v>
      </c>
      <c r="E853" s="2">
        <f t="shared" si="119"/>
        <v>0</v>
      </c>
      <c r="F853" s="2">
        <f t="shared" si="120"/>
        <v>0.12138581067923795</v>
      </c>
      <c r="G853" s="2">
        <f t="shared" si="120"/>
        <v>6.139408519561073E-2</v>
      </c>
      <c r="H853" s="2">
        <f t="shared" si="121"/>
        <v>1.9771580648605582</v>
      </c>
      <c r="I853" s="2">
        <f t="shared" si="122"/>
        <v>66.410920138805693</v>
      </c>
    </row>
    <row r="854" spans="1:9" ht="13.5" x14ac:dyDescent="0.25">
      <c r="A854" s="3">
        <f>TITRES_STAT!B857</f>
        <v>43245</v>
      </c>
      <c r="B854" s="17">
        <f>TITRES_STAT!D857</f>
        <v>20.960899999999999</v>
      </c>
      <c r="C854" s="2">
        <f t="shared" si="117"/>
        <v>0.11389999999999745</v>
      </c>
      <c r="D854" s="2">
        <f t="shared" si="118"/>
        <v>0.11389999999999745</v>
      </c>
      <c r="E854" s="2">
        <f t="shared" si="119"/>
        <v>0</v>
      </c>
      <c r="F854" s="2">
        <f t="shared" si="120"/>
        <v>0.12085110991643506</v>
      </c>
      <c r="G854" s="2">
        <f t="shared" si="120"/>
        <v>5.7008793395924247E-2</v>
      </c>
      <c r="H854" s="2">
        <f t="shared" si="121"/>
        <v>2.1198678785766956</v>
      </c>
      <c r="I854" s="2">
        <f t="shared" si="122"/>
        <v>67.947360628097925</v>
      </c>
    </row>
    <row r="855" spans="1:9" ht="13.5" x14ac:dyDescent="0.25">
      <c r="A855" s="3">
        <f>TITRES_STAT!B858</f>
        <v>43248</v>
      </c>
      <c r="B855" s="17">
        <f>TITRES_STAT!D858</f>
        <v>21.188700000000001</v>
      </c>
      <c r="C855" s="2">
        <f t="shared" si="117"/>
        <v>0.227800000000002</v>
      </c>
      <c r="D855" s="2">
        <f t="shared" si="118"/>
        <v>0.227800000000002</v>
      </c>
      <c r="E855" s="2">
        <f t="shared" si="119"/>
        <v>0</v>
      </c>
      <c r="F855" s="2">
        <f t="shared" si="120"/>
        <v>0.12849031635097558</v>
      </c>
      <c r="G855" s="2">
        <f t="shared" si="120"/>
        <v>5.2936736724786805E-2</v>
      </c>
      <c r="H855" s="2">
        <f t="shared" si="121"/>
        <v>2.4272428619653086</v>
      </c>
      <c r="I855" s="2">
        <f t="shared" si="122"/>
        <v>70.82202690980111</v>
      </c>
    </row>
    <row r="856" spans="1:9" ht="13.5" x14ac:dyDescent="0.25">
      <c r="A856" s="3">
        <f>TITRES_STAT!B859</f>
        <v>43249</v>
      </c>
      <c r="B856" s="17">
        <f>TITRES_STAT!D859</f>
        <v>21.036799999999999</v>
      </c>
      <c r="C856" s="2">
        <f t="shared" si="117"/>
        <v>-0.15190000000000126</v>
      </c>
      <c r="D856" s="2">
        <f t="shared" si="118"/>
        <v>0</v>
      </c>
      <c r="E856" s="2">
        <f t="shared" si="119"/>
        <v>0.15190000000000126</v>
      </c>
      <c r="F856" s="2">
        <f t="shared" si="120"/>
        <v>0.11931243661162018</v>
      </c>
      <c r="G856" s="2">
        <f t="shared" si="120"/>
        <v>6.0005541244444981E-2</v>
      </c>
      <c r="H856" s="2">
        <f t="shared" si="121"/>
        <v>1.9883569773260823</v>
      </c>
      <c r="I856" s="2">
        <f t="shared" si="122"/>
        <v>66.536795717933984</v>
      </c>
    </row>
    <row r="857" spans="1:9" ht="13.5" x14ac:dyDescent="0.25">
      <c r="A857" s="3">
        <f>TITRES_STAT!B860</f>
        <v>43250</v>
      </c>
      <c r="B857" s="17">
        <f>TITRES_STAT!D860</f>
        <v>20.960899999999999</v>
      </c>
      <c r="C857" s="2">
        <f t="shared" si="117"/>
        <v>-7.5900000000000745E-2</v>
      </c>
      <c r="D857" s="2">
        <f t="shared" si="118"/>
        <v>0</v>
      </c>
      <c r="E857" s="2">
        <f t="shared" si="119"/>
        <v>7.5900000000000745E-2</v>
      </c>
      <c r="F857" s="2">
        <f t="shared" si="120"/>
        <v>0.11079011971079016</v>
      </c>
      <c r="G857" s="2">
        <f t="shared" si="120"/>
        <v>6.114085972698468E-2</v>
      </c>
      <c r="H857" s="2">
        <f t="shared" si="121"/>
        <v>1.8120471351810685</v>
      </c>
      <c r="I857" s="2">
        <f t="shared" si="122"/>
        <v>64.438718416588358</v>
      </c>
    </row>
    <row r="858" spans="1:9" ht="13.5" x14ac:dyDescent="0.25">
      <c r="A858" s="3">
        <f>TITRES_STAT!B861</f>
        <v>43251</v>
      </c>
      <c r="B858" s="17">
        <f>TITRES_STAT!D861</f>
        <v>21.188700000000001</v>
      </c>
      <c r="C858" s="2">
        <f t="shared" si="117"/>
        <v>0.227800000000002</v>
      </c>
      <c r="D858" s="2">
        <f t="shared" si="118"/>
        <v>0.227800000000002</v>
      </c>
      <c r="E858" s="2">
        <f t="shared" si="119"/>
        <v>0</v>
      </c>
      <c r="F858" s="2">
        <f t="shared" si="120"/>
        <v>0.1191479683028767</v>
      </c>
      <c r="G858" s="2">
        <f t="shared" si="120"/>
        <v>5.677365546077149E-2</v>
      </c>
      <c r="H858" s="2">
        <f t="shared" si="121"/>
        <v>2.0986488774745808</v>
      </c>
      <c r="I858" s="2">
        <f t="shared" si="122"/>
        <v>67.72786980579076</v>
      </c>
    </row>
    <row r="859" spans="1:9" ht="13.5" x14ac:dyDescent="0.25">
      <c r="A859" s="3">
        <f>TITRES_STAT!B862</f>
        <v>43252</v>
      </c>
      <c r="B859" s="17">
        <f>TITRES_STAT!D862</f>
        <v>21.467500000000001</v>
      </c>
      <c r="C859" s="2">
        <f t="shared" si="117"/>
        <v>0.27880000000000038</v>
      </c>
      <c r="D859" s="2">
        <f t="shared" si="118"/>
        <v>0.27880000000000038</v>
      </c>
      <c r="E859" s="2">
        <f t="shared" si="119"/>
        <v>0</v>
      </c>
      <c r="F859" s="2">
        <f t="shared" si="120"/>
        <v>0.13055168485267124</v>
      </c>
      <c r="G859" s="2">
        <f t="shared" si="120"/>
        <v>5.2718394356430671E-2</v>
      </c>
      <c r="H859" s="2">
        <f t="shared" si="121"/>
        <v>2.4763972128970262</v>
      </c>
      <c r="I859" s="2">
        <f t="shared" si="122"/>
        <v>71.234587454790343</v>
      </c>
    </row>
    <row r="860" spans="1:9" ht="13.5" x14ac:dyDescent="0.25">
      <c r="A860" s="3">
        <f>TITRES_STAT!B863</f>
        <v>43255</v>
      </c>
      <c r="B860" s="17">
        <f>TITRES_STAT!D863</f>
        <v>21.389700000000001</v>
      </c>
      <c r="C860" s="2">
        <f t="shared" si="117"/>
        <v>-7.7799999999999869E-2</v>
      </c>
      <c r="D860" s="2">
        <f t="shared" si="118"/>
        <v>0</v>
      </c>
      <c r="E860" s="2">
        <f t="shared" si="119"/>
        <v>7.7799999999999869E-2</v>
      </c>
      <c r="F860" s="2">
        <f t="shared" si="120"/>
        <v>0.12122656450605186</v>
      </c>
      <c r="G860" s="2">
        <f t="shared" si="120"/>
        <v>5.4509937616685614E-2</v>
      </c>
      <c r="H860" s="2">
        <f t="shared" si="121"/>
        <v>2.223935117271977</v>
      </c>
      <c r="I860" s="2">
        <f t="shared" si="122"/>
        <v>68.982006038441057</v>
      </c>
    </row>
    <row r="861" spans="1:9" ht="13.5" x14ac:dyDescent="0.25">
      <c r="A861" s="3">
        <f>TITRES_STAT!B864</f>
        <v>43256</v>
      </c>
      <c r="B861" s="17">
        <f>TITRES_STAT!D864</f>
        <v>21.934200000000001</v>
      </c>
      <c r="C861" s="2">
        <f t="shared" si="117"/>
        <v>0.54449999999999932</v>
      </c>
      <c r="D861" s="2">
        <f t="shared" si="118"/>
        <v>0.54449999999999932</v>
      </c>
      <c r="E861" s="2">
        <f t="shared" si="119"/>
        <v>0</v>
      </c>
      <c r="F861" s="2">
        <f t="shared" ref="F861:G876" si="123">((F860*13)+D861)/14</f>
        <v>0.15146038132704812</v>
      </c>
      <c r="G861" s="2">
        <f t="shared" si="123"/>
        <v>5.0616370644065212E-2</v>
      </c>
      <c r="H861" s="2">
        <f t="shared" si="121"/>
        <v>2.9923200616677739</v>
      </c>
      <c r="I861" s="2">
        <f t="shared" si="122"/>
        <v>74.951908049620286</v>
      </c>
    </row>
    <row r="862" spans="1:9" ht="13.5" x14ac:dyDescent="0.25">
      <c r="A862" s="3">
        <f>TITRES_STAT!B865</f>
        <v>43257</v>
      </c>
      <c r="B862" s="17">
        <f>TITRES_STAT!D865</f>
        <v>22.4787</v>
      </c>
      <c r="C862" s="2">
        <f t="shared" si="117"/>
        <v>0.54449999999999932</v>
      </c>
      <c r="D862" s="2">
        <f t="shared" si="118"/>
        <v>0.54449999999999932</v>
      </c>
      <c r="E862" s="2">
        <f t="shared" si="119"/>
        <v>0</v>
      </c>
      <c r="F862" s="2">
        <f t="shared" si="123"/>
        <v>0.17953463980368747</v>
      </c>
      <c r="G862" s="2">
        <f t="shared" si="123"/>
        <v>4.7000915598060557E-2</v>
      </c>
      <c r="H862" s="2">
        <f t="shared" si="121"/>
        <v>3.8198115402478625</v>
      </c>
      <c r="I862" s="2">
        <f t="shared" si="122"/>
        <v>79.25230080783254</v>
      </c>
    </row>
    <row r="863" spans="1:9" ht="13.5" x14ac:dyDescent="0.25">
      <c r="A863" s="3">
        <f>TITRES_STAT!B866</f>
        <v>43258</v>
      </c>
      <c r="B863" s="17">
        <f>TITRES_STAT!D866</f>
        <v>22.712</v>
      </c>
      <c r="C863" s="2">
        <f t="shared" si="117"/>
        <v>0.23329999999999984</v>
      </c>
      <c r="D863" s="2">
        <f t="shared" si="118"/>
        <v>0.23329999999999984</v>
      </c>
      <c r="E863" s="2">
        <f t="shared" si="119"/>
        <v>0</v>
      </c>
      <c r="F863" s="2">
        <f t="shared" si="123"/>
        <v>0.18337502267485264</v>
      </c>
      <c r="G863" s="2">
        <f t="shared" si="123"/>
        <v>4.3643707341056229E-2</v>
      </c>
      <c r="H863" s="2">
        <f t="shared" si="121"/>
        <v>4.2016371625320028</v>
      </c>
      <c r="I863" s="2">
        <f t="shared" si="122"/>
        <v>80.775283458771099</v>
      </c>
    </row>
    <row r="864" spans="1:9" ht="13.5" x14ac:dyDescent="0.25">
      <c r="A864" s="3">
        <f>TITRES_STAT!B867</f>
        <v>43259</v>
      </c>
      <c r="B864" s="17">
        <f>TITRES_STAT!D867</f>
        <v>22.7898</v>
      </c>
      <c r="C864" s="2">
        <f t="shared" si="117"/>
        <v>7.7799999999999869E-2</v>
      </c>
      <c r="D864" s="2">
        <f t="shared" si="118"/>
        <v>7.7799999999999869E-2</v>
      </c>
      <c r="E864" s="2">
        <f t="shared" si="119"/>
        <v>0</v>
      </c>
      <c r="F864" s="2">
        <f t="shared" si="123"/>
        <v>0.17583394962664886</v>
      </c>
      <c r="G864" s="2">
        <f t="shared" si="123"/>
        <v>4.0526299673837925E-2</v>
      </c>
      <c r="H864" s="2">
        <f t="shared" si="121"/>
        <v>4.3387615213278368</v>
      </c>
      <c r="I864" s="2">
        <f t="shared" si="122"/>
        <v>81.26906407028865</v>
      </c>
    </row>
    <row r="865" spans="1:9" ht="13.5" x14ac:dyDescent="0.25">
      <c r="A865" s="3">
        <f>TITRES_STAT!B868</f>
        <v>43262</v>
      </c>
      <c r="B865" s="17">
        <f>TITRES_STAT!D868</f>
        <v>22.7898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0.16327438179617393</v>
      </c>
      <c r="G865" s="2">
        <f t="shared" si="123"/>
        <v>3.7631563982849503E-2</v>
      </c>
      <c r="H865" s="2">
        <f t="shared" si="121"/>
        <v>4.3387615213278368</v>
      </c>
      <c r="I865" s="2">
        <f t="shared" si="122"/>
        <v>81.26906407028865</v>
      </c>
    </row>
    <row r="866" spans="1:9" ht="13.5" x14ac:dyDescent="0.25">
      <c r="A866" s="3">
        <f>TITRES_STAT!B869</f>
        <v>43263</v>
      </c>
      <c r="B866" s="17">
        <f>TITRES_STAT!D869</f>
        <v>22.6965</v>
      </c>
      <c r="C866" s="2">
        <f t="shared" si="117"/>
        <v>-9.3299999999999272E-2</v>
      </c>
      <c r="D866" s="2">
        <f t="shared" si="118"/>
        <v>0</v>
      </c>
      <c r="E866" s="2">
        <f t="shared" si="119"/>
        <v>9.3299999999999272E-2</v>
      </c>
      <c r="F866" s="2">
        <f t="shared" si="123"/>
        <v>0.15161192595359005</v>
      </c>
      <c r="G866" s="2">
        <f t="shared" si="123"/>
        <v>4.1607880841217346E-2</v>
      </c>
      <c r="H866" s="2">
        <f t="shared" si="121"/>
        <v>3.6438271521726038</v>
      </c>
      <c r="I866" s="2">
        <f t="shared" si="122"/>
        <v>78.466037446459381</v>
      </c>
    </row>
    <row r="867" spans="1:9" ht="13.5" x14ac:dyDescent="0.25">
      <c r="A867" s="3">
        <f>TITRES_STAT!B870</f>
        <v>43264</v>
      </c>
      <c r="B867" s="17">
        <f>TITRES_STAT!D870</f>
        <v>22.719799999999999</v>
      </c>
      <c r="C867" s="2">
        <f t="shared" si="117"/>
        <v>2.3299999999998988E-2</v>
      </c>
      <c r="D867" s="2">
        <f t="shared" si="118"/>
        <v>2.3299999999998988E-2</v>
      </c>
      <c r="E867" s="2">
        <f t="shared" si="119"/>
        <v>0</v>
      </c>
      <c r="F867" s="2">
        <f t="shared" si="123"/>
        <v>0.14244678838547639</v>
      </c>
      <c r="G867" s="2">
        <f t="shared" si="123"/>
        <v>3.8635889352558961E-2</v>
      </c>
      <c r="H867" s="2">
        <f t="shared" si="121"/>
        <v>3.686903311209575</v>
      </c>
      <c r="I867" s="2">
        <f t="shared" si="122"/>
        <v>78.663950723960539</v>
      </c>
    </row>
    <row r="868" spans="1:9" ht="13.5" x14ac:dyDescent="0.25">
      <c r="A868" s="3">
        <f>TITRES_STAT!B871</f>
        <v>43265</v>
      </c>
      <c r="B868" s="17">
        <f>TITRES_STAT!D871</f>
        <v>23.436900000000001</v>
      </c>
      <c r="C868" s="2">
        <f t="shared" si="117"/>
        <v>0.71710000000000207</v>
      </c>
      <c r="D868" s="2">
        <f t="shared" si="118"/>
        <v>0.71710000000000207</v>
      </c>
      <c r="E868" s="2">
        <f t="shared" si="119"/>
        <v>0</v>
      </c>
      <c r="F868" s="2">
        <f t="shared" si="123"/>
        <v>0.18349344635794251</v>
      </c>
      <c r="G868" s="2">
        <f t="shared" si="123"/>
        <v>3.5876182970233317E-2</v>
      </c>
      <c r="H868" s="2">
        <f t="shared" si="121"/>
        <v>5.1146312446390443</v>
      </c>
      <c r="I868" s="2">
        <f t="shared" si="122"/>
        <v>83.645784022106938</v>
      </c>
    </row>
    <row r="869" spans="1:9" ht="13.5" x14ac:dyDescent="0.25">
      <c r="A869" s="3">
        <f>TITRES_STAT!B872</f>
        <v>43269</v>
      </c>
      <c r="B869" s="17">
        <f>TITRES_STAT!D872</f>
        <v>24.1051</v>
      </c>
      <c r="C869" s="2">
        <f t="shared" si="117"/>
        <v>0.66819999999999879</v>
      </c>
      <c r="D869" s="2">
        <f t="shared" si="118"/>
        <v>0.66819999999999879</v>
      </c>
      <c r="E869" s="2">
        <f t="shared" si="119"/>
        <v>0</v>
      </c>
      <c r="F869" s="2">
        <f t="shared" si="123"/>
        <v>0.21811534304666083</v>
      </c>
      <c r="G869" s="2">
        <f t="shared" si="123"/>
        <v>3.3313598472359505E-2</v>
      </c>
      <c r="H869" s="2">
        <f t="shared" si="121"/>
        <v>6.5473366147350447</v>
      </c>
      <c r="I869" s="2">
        <f t="shared" si="122"/>
        <v>86.750292837772065</v>
      </c>
    </row>
    <row r="870" spans="1:9" ht="13.5" x14ac:dyDescent="0.25">
      <c r="A870" s="3">
        <f>TITRES_STAT!B873</f>
        <v>43270</v>
      </c>
      <c r="B870" s="17">
        <f>TITRES_STAT!D873</f>
        <v>24.280200000000001</v>
      </c>
      <c r="C870" s="2">
        <f t="shared" si="117"/>
        <v>0.17510000000000048</v>
      </c>
      <c r="D870" s="2">
        <f t="shared" si="118"/>
        <v>0.17510000000000048</v>
      </c>
      <c r="E870" s="2">
        <f t="shared" si="119"/>
        <v>0</v>
      </c>
      <c r="F870" s="2">
        <f t="shared" si="123"/>
        <v>0.21504281854332796</v>
      </c>
      <c r="G870" s="2">
        <f t="shared" si="123"/>
        <v>3.0934055724333828E-2</v>
      </c>
      <c r="H870" s="2">
        <f t="shared" si="121"/>
        <v>6.9516529115892052</v>
      </c>
      <c r="I870" s="2">
        <f t="shared" si="122"/>
        <v>87.42399836715029</v>
      </c>
    </row>
    <row r="871" spans="1:9" ht="13.5" x14ac:dyDescent="0.25">
      <c r="A871" s="3">
        <f>TITRES_STAT!B874</f>
        <v>43271</v>
      </c>
      <c r="B871" s="17">
        <f>TITRES_STAT!D874</f>
        <v>24.5029</v>
      </c>
      <c r="C871" s="2">
        <f t="shared" si="117"/>
        <v>0.22269999999999968</v>
      </c>
      <c r="D871" s="2">
        <f t="shared" si="118"/>
        <v>0.22269999999999968</v>
      </c>
      <c r="E871" s="2">
        <f t="shared" si="119"/>
        <v>0</v>
      </c>
      <c r="F871" s="2">
        <f t="shared" si="123"/>
        <v>0.21558976007594735</v>
      </c>
      <c r="G871" s="2">
        <f t="shared" si="123"/>
        <v>2.8724480315452838E-2</v>
      </c>
      <c r="H871" s="2">
        <f t="shared" si="121"/>
        <v>7.505436398094453</v>
      </c>
      <c r="I871" s="2">
        <f t="shared" si="122"/>
        <v>88.242813734706914</v>
      </c>
    </row>
    <row r="872" spans="1:9" ht="13.5" x14ac:dyDescent="0.25">
      <c r="A872" s="3">
        <f>TITRES_STAT!B875</f>
        <v>43272</v>
      </c>
      <c r="B872" s="17">
        <f>TITRES_STAT!D875</f>
        <v>24.025600000000001</v>
      </c>
      <c r="C872" s="2">
        <f t="shared" si="117"/>
        <v>-0.47729999999999961</v>
      </c>
      <c r="D872" s="2">
        <f t="shared" si="118"/>
        <v>0</v>
      </c>
      <c r="E872" s="2">
        <f t="shared" si="119"/>
        <v>0.47729999999999961</v>
      </c>
      <c r="F872" s="2">
        <f t="shared" si="123"/>
        <v>0.20019049149909396</v>
      </c>
      <c r="G872" s="2">
        <f t="shared" si="123"/>
        <v>6.0765588864349032E-2</v>
      </c>
      <c r="H872" s="2">
        <f t="shared" si="121"/>
        <v>3.2944713486771633</v>
      </c>
      <c r="I872" s="2">
        <f t="shared" si="122"/>
        <v>76.714246788303001</v>
      </c>
    </row>
    <row r="873" spans="1:9" ht="13.5" x14ac:dyDescent="0.25">
      <c r="A873" s="3">
        <f>TITRES_STAT!B876</f>
        <v>43273</v>
      </c>
      <c r="B873" s="17">
        <f>TITRES_STAT!D876</f>
        <v>24.025600000000001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0.18589117067773012</v>
      </c>
      <c r="G873" s="2">
        <f t="shared" si="123"/>
        <v>5.6425189659752677E-2</v>
      </c>
      <c r="H873" s="2">
        <f t="shared" si="121"/>
        <v>3.2944713486771628</v>
      </c>
      <c r="I873" s="2">
        <f t="shared" si="122"/>
        <v>76.714246788303001</v>
      </c>
    </row>
    <row r="874" spans="1:9" ht="13.5" x14ac:dyDescent="0.25">
      <c r="A874" s="3">
        <f>TITRES_STAT!B877</f>
        <v>43276</v>
      </c>
      <c r="B874" s="17">
        <f>TITRES_STAT!D877</f>
        <v>24.264299999999999</v>
      </c>
      <c r="C874" s="2">
        <f t="shared" si="117"/>
        <v>0.23869999999999791</v>
      </c>
      <c r="D874" s="2">
        <f t="shared" si="118"/>
        <v>0.23869999999999791</v>
      </c>
      <c r="E874" s="2">
        <f t="shared" si="119"/>
        <v>0</v>
      </c>
      <c r="F874" s="2">
        <f t="shared" si="123"/>
        <v>0.18966322991503495</v>
      </c>
      <c r="G874" s="2">
        <f t="shared" si="123"/>
        <v>5.2394818969770343E-2</v>
      </c>
      <c r="H874" s="2">
        <f t="shared" si="121"/>
        <v>3.6198852032385651</v>
      </c>
      <c r="I874" s="2">
        <f t="shared" si="122"/>
        <v>78.354440510794632</v>
      </c>
    </row>
    <row r="875" spans="1:9" ht="13.5" x14ac:dyDescent="0.25">
      <c r="A875" s="3">
        <f>TITRES_STAT!B878</f>
        <v>43277</v>
      </c>
      <c r="B875" s="17">
        <f>TITRES_STAT!D878</f>
        <v>24.343800000000002</v>
      </c>
      <c r="C875" s="2">
        <f t="shared" si="117"/>
        <v>7.9500000000003013E-2</v>
      </c>
      <c r="D875" s="2">
        <f t="shared" si="118"/>
        <v>7.9500000000003013E-2</v>
      </c>
      <c r="E875" s="2">
        <f t="shared" si="119"/>
        <v>0</v>
      </c>
      <c r="F875" s="2">
        <f t="shared" si="123"/>
        <v>0.18179442777824698</v>
      </c>
      <c r="G875" s="2">
        <f t="shared" si="123"/>
        <v>4.8652331900501035E-2</v>
      </c>
      <c r="H875" s="2">
        <f t="shared" si="121"/>
        <v>3.7366025568935743</v>
      </c>
      <c r="I875" s="2">
        <f t="shared" si="122"/>
        <v>78.887821218087709</v>
      </c>
    </row>
    <row r="876" spans="1:9" ht="13.5" x14ac:dyDescent="0.25">
      <c r="A876" s="3">
        <f>TITRES_STAT!B879</f>
        <v>43278</v>
      </c>
      <c r="B876" s="17">
        <f>TITRES_STAT!D879</f>
        <v>24.264299999999999</v>
      </c>
      <c r="C876" s="2">
        <f t="shared" si="117"/>
        <v>-7.9500000000003013E-2</v>
      </c>
      <c r="D876" s="2">
        <f t="shared" si="118"/>
        <v>0</v>
      </c>
      <c r="E876" s="2">
        <f t="shared" si="119"/>
        <v>7.9500000000003013E-2</v>
      </c>
      <c r="F876" s="2">
        <f t="shared" si="123"/>
        <v>0.16880911150837222</v>
      </c>
      <c r="G876" s="2">
        <f t="shared" si="123"/>
        <v>5.0855736764751178E-2</v>
      </c>
      <c r="H876" s="2">
        <f t="shared" si="121"/>
        <v>3.3193720560819044</v>
      </c>
      <c r="I876" s="2">
        <f t="shared" si="122"/>
        <v>76.848486608326624</v>
      </c>
    </row>
    <row r="877" spans="1:9" ht="13.5" x14ac:dyDescent="0.25">
      <c r="A877" s="3">
        <f>TITRES_STAT!B880</f>
        <v>43279</v>
      </c>
      <c r="B877" s="17">
        <f>TITRES_STAT!D880</f>
        <v>24.1051</v>
      </c>
      <c r="C877" s="2">
        <f t="shared" si="117"/>
        <v>-0.15919999999999845</v>
      </c>
      <c r="D877" s="2">
        <f t="shared" si="118"/>
        <v>0</v>
      </c>
      <c r="E877" s="2">
        <f t="shared" si="119"/>
        <v>0.15919999999999845</v>
      </c>
      <c r="F877" s="2">
        <f t="shared" ref="F877:G892" si="124">((F876*13)+D877)/14</f>
        <v>0.15675131782920279</v>
      </c>
      <c r="G877" s="2">
        <f t="shared" si="124"/>
        <v>5.8594612710125983E-2</v>
      </c>
      <c r="H877" s="2">
        <f t="shared" si="121"/>
        <v>2.6751831026628481</v>
      </c>
      <c r="I877" s="2">
        <f t="shared" si="122"/>
        <v>72.790471329837914</v>
      </c>
    </row>
    <row r="878" spans="1:9" ht="13.5" x14ac:dyDescent="0.25">
      <c r="A878" s="3">
        <f>TITRES_STAT!B881</f>
        <v>43280</v>
      </c>
      <c r="B878" s="17">
        <f>TITRES_STAT!D881</f>
        <v>24.343800000000002</v>
      </c>
      <c r="C878" s="2">
        <f t="shared" si="117"/>
        <v>0.23870000000000147</v>
      </c>
      <c r="D878" s="2">
        <f t="shared" si="118"/>
        <v>0.23870000000000147</v>
      </c>
      <c r="E878" s="2">
        <f t="shared" si="119"/>
        <v>0</v>
      </c>
      <c r="F878" s="2">
        <f t="shared" si="124"/>
        <v>0.16260479512711698</v>
      </c>
      <c r="G878" s="2">
        <f t="shared" si="124"/>
        <v>5.4409283230831273E-2</v>
      </c>
      <c r="H878" s="2">
        <f t="shared" si="121"/>
        <v>2.9885487452070718</v>
      </c>
      <c r="I878" s="2">
        <f t="shared" si="122"/>
        <v>74.928224176734147</v>
      </c>
    </row>
    <row r="879" spans="1:9" ht="13.5" x14ac:dyDescent="0.25">
      <c r="A879" s="3">
        <f>TITRES_STAT!B882</f>
        <v>43283</v>
      </c>
      <c r="B879" s="17">
        <f>TITRES_STAT!D882</f>
        <v>24.343800000000002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0.15099016690375147</v>
      </c>
      <c r="G879" s="2">
        <f t="shared" si="124"/>
        <v>5.052290585720047E-2</v>
      </c>
      <c r="H879" s="2">
        <f t="shared" si="121"/>
        <v>2.9885487452070714</v>
      </c>
      <c r="I879" s="2">
        <f t="shared" si="122"/>
        <v>74.928224176734147</v>
      </c>
    </row>
    <row r="880" spans="1:9" ht="13.5" x14ac:dyDescent="0.25">
      <c r="A880" s="3">
        <f>TITRES_STAT!B883</f>
        <v>43284</v>
      </c>
      <c r="B880" s="17">
        <f>TITRES_STAT!D883</f>
        <v>24.089200000000002</v>
      </c>
      <c r="C880" s="2">
        <f t="shared" si="117"/>
        <v>-0.25459999999999994</v>
      </c>
      <c r="D880" s="2">
        <f t="shared" si="118"/>
        <v>0</v>
      </c>
      <c r="E880" s="2">
        <f t="shared" si="119"/>
        <v>0.25459999999999994</v>
      </c>
      <c r="F880" s="2">
        <f t="shared" si="124"/>
        <v>0.14020515498205494</v>
      </c>
      <c r="G880" s="2">
        <f t="shared" si="124"/>
        <v>6.5099841153114721E-2</v>
      </c>
      <c r="H880" s="2">
        <f t="shared" si="121"/>
        <v>2.1536942717309038</v>
      </c>
      <c r="I880" s="2">
        <f t="shared" si="122"/>
        <v>68.291155900437033</v>
      </c>
    </row>
    <row r="881" spans="1:9" ht="13.5" x14ac:dyDescent="0.25">
      <c r="A881" s="3">
        <f>TITRES_STAT!B884</f>
        <v>43285</v>
      </c>
      <c r="B881" s="17">
        <f>TITRES_STAT!D884</f>
        <v>24.0654</v>
      </c>
      <c r="C881" s="2">
        <f t="shared" si="117"/>
        <v>-2.3800000000001376E-2</v>
      </c>
      <c r="D881" s="2">
        <f t="shared" si="118"/>
        <v>0</v>
      </c>
      <c r="E881" s="2">
        <f t="shared" si="119"/>
        <v>2.3800000000001376E-2</v>
      </c>
      <c r="F881" s="2">
        <f t="shared" si="124"/>
        <v>0.13019050105476529</v>
      </c>
      <c r="G881" s="2">
        <f t="shared" si="124"/>
        <v>6.2149852499320909E-2</v>
      </c>
      <c r="H881" s="2">
        <f t="shared" si="121"/>
        <v>2.094783749586338</v>
      </c>
      <c r="I881" s="2">
        <f t="shared" si="122"/>
        <v>67.687564595307691</v>
      </c>
    </row>
    <row r="882" spans="1:9" ht="13.5" x14ac:dyDescent="0.25">
      <c r="A882" s="3">
        <f>TITRES_STAT!B885</f>
        <v>43286</v>
      </c>
      <c r="B882" s="17">
        <f>TITRES_STAT!D885</f>
        <v>24.1051</v>
      </c>
      <c r="C882" s="2">
        <f t="shared" si="117"/>
        <v>3.9699999999999847E-2</v>
      </c>
      <c r="D882" s="2">
        <f t="shared" si="118"/>
        <v>3.9699999999999847E-2</v>
      </c>
      <c r="E882" s="2">
        <f t="shared" si="119"/>
        <v>0</v>
      </c>
      <c r="F882" s="2">
        <f t="shared" si="124"/>
        <v>0.12372689383656776</v>
      </c>
      <c r="G882" s="2">
        <f t="shared" si="124"/>
        <v>5.7710577320797984E-2</v>
      </c>
      <c r="H882" s="2">
        <f t="shared" si="121"/>
        <v>2.1439205702067814</v>
      </c>
      <c r="I882" s="2">
        <f t="shared" si="122"/>
        <v>68.192580643529794</v>
      </c>
    </row>
    <row r="883" spans="1:9" ht="13.5" x14ac:dyDescent="0.25">
      <c r="A883" s="3">
        <f>TITRES_STAT!B886</f>
        <v>43287</v>
      </c>
      <c r="B883" s="17">
        <f>TITRES_STAT!D886</f>
        <v>24.1051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0.11488925856252721</v>
      </c>
      <c r="G883" s="2">
        <f t="shared" si="124"/>
        <v>5.3588393226455269E-2</v>
      </c>
      <c r="H883" s="2">
        <f t="shared" si="121"/>
        <v>2.1439205702067814</v>
      </c>
      <c r="I883" s="2">
        <f t="shared" si="122"/>
        <v>68.192580643529794</v>
      </c>
    </row>
    <row r="884" spans="1:9" ht="13.5" x14ac:dyDescent="0.25">
      <c r="A884" s="3">
        <f>TITRES_STAT!B887</f>
        <v>43290</v>
      </c>
      <c r="B884" s="17">
        <f>TITRES_STAT!D887</f>
        <v>23.898299999999999</v>
      </c>
      <c r="C884" s="2">
        <f t="shared" si="117"/>
        <v>-0.20680000000000121</v>
      </c>
      <c r="D884" s="2">
        <f t="shared" si="118"/>
        <v>0</v>
      </c>
      <c r="E884" s="2">
        <f t="shared" si="119"/>
        <v>0.20680000000000121</v>
      </c>
      <c r="F884" s="2">
        <f t="shared" si="124"/>
        <v>0.10668288295091813</v>
      </c>
      <c r="G884" s="2">
        <f t="shared" si="124"/>
        <v>6.4532079424565694E-2</v>
      </c>
      <c r="H884" s="2">
        <f t="shared" si="121"/>
        <v>1.6531759692576513</v>
      </c>
      <c r="I884" s="2">
        <f t="shared" si="122"/>
        <v>62.309322427648993</v>
      </c>
    </row>
    <row r="885" spans="1:9" ht="13.5" x14ac:dyDescent="0.25">
      <c r="A885" s="3">
        <f>TITRES_STAT!B888</f>
        <v>43291</v>
      </c>
      <c r="B885" s="17">
        <f>TITRES_STAT!D888</f>
        <v>23.946000000000002</v>
      </c>
      <c r="C885" s="2">
        <f t="shared" si="117"/>
        <v>4.7700000000002518E-2</v>
      </c>
      <c r="D885" s="2">
        <f t="shared" si="118"/>
        <v>4.7700000000002518E-2</v>
      </c>
      <c r="E885" s="2">
        <f t="shared" si="119"/>
        <v>0</v>
      </c>
      <c r="F885" s="2">
        <f t="shared" si="124"/>
        <v>0.1024698198829956</v>
      </c>
      <c r="G885" s="2">
        <f t="shared" si="124"/>
        <v>5.9922645179953861E-2</v>
      </c>
      <c r="H885" s="2">
        <f t="shared" si="121"/>
        <v>1.7100349888638626</v>
      </c>
      <c r="I885" s="2">
        <f t="shared" si="122"/>
        <v>63.100107411556579</v>
      </c>
    </row>
    <row r="886" spans="1:9" ht="13.5" x14ac:dyDescent="0.25">
      <c r="A886" s="3">
        <f>TITRES_STAT!B889</f>
        <v>43292</v>
      </c>
      <c r="B886" s="17">
        <f>TITRES_STAT!D889</f>
        <v>24.0654</v>
      </c>
      <c r="C886" s="2">
        <f t="shared" si="117"/>
        <v>0.11939999999999884</v>
      </c>
      <c r="D886" s="2">
        <f t="shared" si="118"/>
        <v>0.11939999999999884</v>
      </c>
      <c r="E886" s="2">
        <f t="shared" si="119"/>
        <v>0</v>
      </c>
      <c r="F886" s="2">
        <f t="shared" si="124"/>
        <v>0.10367911846278155</v>
      </c>
      <c r="G886" s="2">
        <f t="shared" si="124"/>
        <v>5.5642456238528586E-2</v>
      </c>
      <c r="H886" s="2">
        <f t="shared" si="121"/>
        <v>1.8633095206712114</v>
      </c>
      <c r="I886" s="2">
        <f t="shared" si="122"/>
        <v>65.075378935436149</v>
      </c>
    </row>
    <row r="887" spans="1:9" ht="13.5" x14ac:dyDescent="0.25">
      <c r="A887" s="3">
        <f>TITRES_STAT!B890</f>
        <v>43293</v>
      </c>
      <c r="B887" s="17">
        <f>TITRES_STAT!D890</f>
        <v>24.0654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9.6273467144011429E-2</v>
      </c>
      <c r="G887" s="2">
        <f t="shared" si="124"/>
        <v>5.1667995078633684E-2</v>
      </c>
      <c r="H887" s="2">
        <f t="shared" si="121"/>
        <v>1.8633095206712111</v>
      </c>
      <c r="I887" s="2">
        <f t="shared" si="122"/>
        <v>65.075378935436149</v>
      </c>
    </row>
    <row r="888" spans="1:9" ht="13.5" x14ac:dyDescent="0.25">
      <c r="A888" s="3">
        <f>TITRES_STAT!B891</f>
        <v>43294</v>
      </c>
      <c r="B888" s="17">
        <f>TITRES_STAT!D891</f>
        <v>24.025600000000001</v>
      </c>
      <c r="C888" s="2">
        <f t="shared" si="117"/>
        <v>-3.9799999999999613E-2</v>
      </c>
      <c r="D888" s="2">
        <f t="shared" si="118"/>
        <v>0</v>
      </c>
      <c r="E888" s="2">
        <f t="shared" si="119"/>
        <v>3.9799999999999613E-2</v>
      </c>
      <c r="F888" s="2">
        <f t="shared" si="124"/>
        <v>8.9396790919439181E-2</v>
      </c>
      <c r="G888" s="2">
        <f t="shared" si="124"/>
        <v>5.0820281144445534E-2</v>
      </c>
      <c r="H888" s="2">
        <f t="shared" si="121"/>
        <v>1.7590770634532373</v>
      </c>
      <c r="I888" s="2">
        <f t="shared" si="122"/>
        <v>63.755996044981487</v>
      </c>
    </row>
    <row r="889" spans="1:9" ht="13.5" x14ac:dyDescent="0.25">
      <c r="A889" s="3">
        <f>TITRES_STAT!B892</f>
        <v>43297</v>
      </c>
      <c r="B889" s="17">
        <f>TITRES_STAT!D892</f>
        <v>24.025600000000001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8.3011305853764955E-2</v>
      </c>
      <c r="G889" s="2">
        <f t="shared" si="124"/>
        <v>4.7190261062699426E-2</v>
      </c>
      <c r="H889" s="2">
        <f t="shared" si="121"/>
        <v>1.7590770634532373</v>
      </c>
      <c r="I889" s="2">
        <f t="shared" si="122"/>
        <v>63.755996044981487</v>
      </c>
    </row>
    <row r="890" spans="1:9" ht="13.5" x14ac:dyDescent="0.25">
      <c r="A890" s="3">
        <f>TITRES_STAT!B893</f>
        <v>43298</v>
      </c>
      <c r="B890" s="17">
        <f>TITRES_STAT!D893</f>
        <v>24.097200000000001</v>
      </c>
      <c r="C890" s="2">
        <f t="shared" si="117"/>
        <v>7.1600000000000108E-2</v>
      </c>
      <c r="D890" s="2">
        <f t="shared" si="118"/>
        <v>7.1600000000000108E-2</v>
      </c>
      <c r="E890" s="2">
        <f t="shared" si="119"/>
        <v>0</v>
      </c>
      <c r="F890" s="2">
        <f t="shared" si="124"/>
        <v>8.2196212578496047E-2</v>
      </c>
      <c r="G890" s="2">
        <f t="shared" si="124"/>
        <v>4.3819528129649468E-2</v>
      </c>
      <c r="H890" s="2">
        <f t="shared" si="121"/>
        <v>1.8757895414870953</v>
      </c>
      <c r="I890" s="2">
        <f t="shared" si="122"/>
        <v>65.22694079056663</v>
      </c>
    </row>
    <row r="891" spans="1:9" ht="13.5" x14ac:dyDescent="0.25">
      <c r="A891" s="3">
        <f>TITRES_STAT!B894</f>
        <v>43299</v>
      </c>
      <c r="B891" s="17">
        <f>TITRES_STAT!D894</f>
        <v>24.192699999999999</v>
      </c>
      <c r="C891" s="2">
        <f t="shared" si="117"/>
        <v>9.5499999999997698E-2</v>
      </c>
      <c r="D891" s="2">
        <f t="shared" si="118"/>
        <v>9.5499999999997698E-2</v>
      </c>
      <c r="E891" s="2">
        <f t="shared" si="119"/>
        <v>0</v>
      </c>
      <c r="F891" s="2">
        <f t="shared" si="124"/>
        <v>8.31464831086033E-2</v>
      </c>
      <c r="G891" s="2">
        <f t="shared" si="124"/>
        <v>4.0689561834674502E-2</v>
      </c>
      <c r="H891" s="2">
        <f t="shared" si="121"/>
        <v>2.0434352044987665</v>
      </c>
      <c r="I891" s="2">
        <f t="shared" si="122"/>
        <v>67.142392303216667</v>
      </c>
    </row>
    <row r="892" spans="1:9" ht="13.5" x14ac:dyDescent="0.25">
      <c r="A892" s="3">
        <f>TITRES_STAT!B895</f>
        <v>43300</v>
      </c>
      <c r="B892" s="17">
        <f>TITRES_STAT!D895</f>
        <v>24.264299999999999</v>
      </c>
      <c r="C892" s="2">
        <f t="shared" si="117"/>
        <v>7.1600000000000108E-2</v>
      </c>
      <c r="D892" s="2">
        <f t="shared" si="118"/>
        <v>7.1600000000000108E-2</v>
      </c>
      <c r="E892" s="2">
        <f t="shared" si="119"/>
        <v>0</v>
      </c>
      <c r="F892" s="2">
        <f t="shared" si="124"/>
        <v>8.2321734315131651E-2</v>
      </c>
      <c r="G892" s="2">
        <f t="shared" si="124"/>
        <v>3.7783164560769182E-2</v>
      </c>
      <c r="H892" s="2">
        <f t="shared" si="121"/>
        <v>2.1787940547628857</v>
      </c>
      <c r="I892" s="2">
        <f t="shared" si="122"/>
        <v>68.54152918457649</v>
      </c>
    </row>
    <row r="893" spans="1:9" ht="13.5" x14ac:dyDescent="0.25">
      <c r="A893" s="3">
        <f>TITRES_STAT!B896</f>
        <v>43301</v>
      </c>
      <c r="B893" s="17">
        <f>TITRES_STAT!D896</f>
        <v>24.5825</v>
      </c>
      <c r="C893" s="2">
        <f t="shared" si="117"/>
        <v>0.31820000000000093</v>
      </c>
      <c r="D893" s="2">
        <f t="shared" si="118"/>
        <v>0.31820000000000093</v>
      </c>
      <c r="E893" s="2">
        <f t="shared" si="119"/>
        <v>0</v>
      </c>
      <c r="F893" s="2">
        <f t="shared" ref="F893:G908" si="125">((F892*13)+D893)/14</f>
        <v>9.9170181864050883E-2</v>
      </c>
      <c r="G893" s="2">
        <f t="shared" si="125"/>
        <v>3.5084367092142812E-2</v>
      </c>
      <c r="H893" s="2">
        <f t="shared" si="121"/>
        <v>2.826620232412862</v>
      </c>
      <c r="I893" s="2">
        <f t="shared" si="122"/>
        <v>73.867278714264955</v>
      </c>
    </row>
    <row r="894" spans="1:9" ht="13.5" x14ac:dyDescent="0.25">
      <c r="A894" s="3">
        <f>TITRES_STAT!B897</f>
        <v>43304</v>
      </c>
      <c r="B894" s="17">
        <f>TITRES_STAT!D897</f>
        <v>24.5825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9.2086597445190099E-2</v>
      </c>
      <c r="G894" s="2">
        <f t="shared" si="125"/>
        <v>3.2578340871275466E-2</v>
      </c>
      <c r="H894" s="2">
        <f t="shared" si="121"/>
        <v>2.826620232412862</v>
      </c>
      <c r="I894" s="2">
        <f t="shared" si="122"/>
        <v>73.867278714264955</v>
      </c>
    </row>
    <row r="895" spans="1:9" ht="13.5" x14ac:dyDescent="0.25">
      <c r="A895" s="3">
        <f>TITRES_STAT!B898</f>
        <v>43305</v>
      </c>
      <c r="B895" s="17">
        <f>TITRES_STAT!D898</f>
        <v>24.5825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8.5508983341962233E-2</v>
      </c>
      <c r="G895" s="2">
        <f t="shared" si="125"/>
        <v>3.0251316523327219E-2</v>
      </c>
      <c r="H895" s="2">
        <f t="shared" si="121"/>
        <v>2.826620232412862</v>
      </c>
      <c r="I895" s="2">
        <f t="shared" si="122"/>
        <v>73.867278714264955</v>
      </c>
    </row>
    <row r="896" spans="1:9" ht="13.5" x14ac:dyDescent="0.25">
      <c r="A896" s="3">
        <f>TITRES_STAT!B899</f>
        <v>43307</v>
      </c>
      <c r="B896" s="17">
        <f>TITRES_STAT!D899</f>
        <v>24.813199999999998</v>
      </c>
      <c r="C896" s="2">
        <f t="shared" si="117"/>
        <v>0.23069999999999879</v>
      </c>
      <c r="D896" s="2">
        <f t="shared" si="118"/>
        <v>0.23069999999999879</v>
      </c>
      <c r="E896" s="2">
        <f t="shared" si="119"/>
        <v>0</v>
      </c>
      <c r="F896" s="2">
        <f t="shared" si="125"/>
        <v>9.5879770246107707E-2</v>
      </c>
      <c r="G896" s="2">
        <f t="shared" si="125"/>
        <v>2.8090508200232418E-2</v>
      </c>
      <c r="H896" s="2">
        <f t="shared" si="121"/>
        <v>3.413244415610623</v>
      </c>
      <c r="I896" s="2">
        <f t="shared" si="122"/>
        <v>77.340933204089524</v>
      </c>
    </row>
    <row r="897" spans="1:9" ht="13.5" x14ac:dyDescent="0.25">
      <c r="A897" s="3">
        <f>TITRES_STAT!B900</f>
        <v>43308</v>
      </c>
      <c r="B897" s="17">
        <f>TITRES_STAT!D900</f>
        <v>24.813199999999998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8.9031215228528596E-2</v>
      </c>
      <c r="G897" s="2">
        <f t="shared" si="125"/>
        <v>2.6084043328787245E-2</v>
      </c>
      <c r="H897" s="2">
        <f t="shared" si="121"/>
        <v>3.4132444156106234</v>
      </c>
      <c r="I897" s="2">
        <f t="shared" si="122"/>
        <v>77.340933204089524</v>
      </c>
    </row>
    <row r="898" spans="1:9" ht="13.5" x14ac:dyDescent="0.25">
      <c r="A898" s="3">
        <f>TITRES_STAT!B901</f>
        <v>43311</v>
      </c>
      <c r="B898" s="17">
        <f>TITRES_STAT!D901</f>
        <v>25.473500000000001</v>
      </c>
      <c r="C898" s="2">
        <f t="shared" si="117"/>
        <v>0.660300000000003</v>
      </c>
      <c r="D898" s="2">
        <f t="shared" si="118"/>
        <v>0.660300000000003</v>
      </c>
      <c r="E898" s="2">
        <f t="shared" si="119"/>
        <v>0</v>
      </c>
      <c r="F898" s="2">
        <f t="shared" si="125"/>
        <v>0.12983612842649106</v>
      </c>
      <c r="G898" s="2">
        <f t="shared" si="125"/>
        <v>2.4220897376731016E-2</v>
      </c>
      <c r="H898" s="2">
        <f t="shared" si="121"/>
        <v>5.3605003318838405</v>
      </c>
      <c r="I898" s="2">
        <f t="shared" si="122"/>
        <v>84.277966389102886</v>
      </c>
    </row>
    <row r="899" spans="1:9" ht="13.5" x14ac:dyDescent="0.25">
      <c r="A899" s="3">
        <f>TITRES_STAT!B902</f>
        <v>43312</v>
      </c>
      <c r="B899" s="17">
        <f>TITRES_STAT!D902</f>
        <v>26.81</v>
      </c>
      <c r="C899" s="2">
        <f t="shared" ref="C899:C962" si="126">B899-B898</f>
        <v>1.3364999999999974</v>
      </c>
      <c r="D899" s="2">
        <f t="shared" ref="D899:D962" si="127">IF(C899&gt;0,C899,0)</f>
        <v>1.3364999999999974</v>
      </c>
      <c r="E899" s="2">
        <f t="shared" ref="E899:E962" si="128">IF(C899&lt;0,-C899,0)</f>
        <v>0</v>
      </c>
      <c r="F899" s="2">
        <f t="shared" si="125"/>
        <v>0.21602640496745579</v>
      </c>
      <c r="G899" s="2">
        <f t="shared" si="125"/>
        <v>2.2490833278393085E-2</v>
      </c>
      <c r="H899" s="2">
        <f t="shared" si="121"/>
        <v>9.6050867610579846</v>
      </c>
      <c r="I899" s="2">
        <f t="shared" si="122"/>
        <v>90.570562763597437</v>
      </c>
    </row>
    <row r="900" spans="1:9" ht="13.5" x14ac:dyDescent="0.25">
      <c r="A900" s="3">
        <f>TITRES_STAT!B903</f>
        <v>43313</v>
      </c>
      <c r="B900" s="17">
        <f>TITRES_STAT!D903</f>
        <v>26.6509</v>
      </c>
      <c r="C900" s="2">
        <f t="shared" si="126"/>
        <v>-0.15909999999999869</v>
      </c>
      <c r="D900" s="2">
        <f t="shared" si="127"/>
        <v>0</v>
      </c>
      <c r="E900" s="2">
        <f t="shared" si="128"/>
        <v>0.15909999999999869</v>
      </c>
      <c r="F900" s="2">
        <f t="shared" si="125"/>
        <v>0.20059594746978035</v>
      </c>
      <c r="G900" s="2">
        <f t="shared" si="125"/>
        <v>3.2248630901364914E-2</v>
      </c>
      <c r="H900" s="2">
        <f t="shared" si="121"/>
        <v>6.2202934469782463</v>
      </c>
      <c r="I900" s="2">
        <f t="shared" si="122"/>
        <v>86.150147395761195</v>
      </c>
    </row>
    <row r="901" spans="1:9" ht="13.5" x14ac:dyDescent="0.25">
      <c r="A901" s="3">
        <f>TITRES_STAT!B904</f>
        <v>43314</v>
      </c>
      <c r="B901" s="17">
        <f>TITRES_STAT!D904</f>
        <v>26.730499999999999</v>
      </c>
      <c r="C901" s="2">
        <f t="shared" si="126"/>
        <v>7.9599999999999227E-2</v>
      </c>
      <c r="D901" s="2">
        <f t="shared" si="127"/>
        <v>7.9599999999999227E-2</v>
      </c>
      <c r="E901" s="2">
        <f t="shared" si="128"/>
        <v>0</v>
      </c>
      <c r="F901" s="2">
        <f t="shared" si="125"/>
        <v>0.19195337979336741</v>
      </c>
      <c r="G901" s="2">
        <f t="shared" si="125"/>
        <v>2.9945157265553135E-2</v>
      </c>
      <c r="H901" s="2">
        <f t="shared" si="121"/>
        <v>6.4101643578334944</v>
      </c>
      <c r="I901" s="2">
        <f t="shared" si="122"/>
        <v>86.50502267277146</v>
      </c>
    </row>
    <row r="902" spans="1:9" ht="13.5" x14ac:dyDescent="0.25">
      <c r="A902" s="3">
        <f>TITRES_STAT!B905</f>
        <v>43315</v>
      </c>
      <c r="B902" s="17">
        <f>TITRES_STAT!D905</f>
        <v>26.770199999999999</v>
      </c>
      <c r="C902" s="2">
        <f t="shared" si="126"/>
        <v>3.9699999999999847E-2</v>
      </c>
      <c r="D902" s="2">
        <f t="shared" si="127"/>
        <v>3.9699999999999847E-2</v>
      </c>
      <c r="E902" s="2">
        <f t="shared" si="128"/>
        <v>0</v>
      </c>
      <c r="F902" s="2">
        <f t="shared" si="125"/>
        <v>0.18107813837955544</v>
      </c>
      <c r="G902" s="2">
        <f t="shared" si="125"/>
        <v>2.780621746087077E-2</v>
      </c>
      <c r="H902" s="2">
        <f t="shared" si="121"/>
        <v>6.5121456607455039</v>
      </c>
      <c r="I902" s="2">
        <f t="shared" si="122"/>
        <v>86.688224041960865</v>
      </c>
    </row>
    <row r="903" spans="1:9" ht="13.5" x14ac:dyDescent="0.25">
      <c r="A903" s="3">
        <f>TITRES_STAT!B906</f>
        <v>43318</v>
      </c>
      <c r="B903" s="17">
        <f>TITRES_STAT!D906</f>
        <v>27.0487</v>
      </c>
      <c r="C903" s="2">
        <f t="shared" si="126"/>
        <v>0.27850000000000108</v>
      </c>
      <c r="D903" s="2">
        <f t="shared" si="127"/>
        <v>0.27850000000000108</v>
      </c>
      <c r="E903" s="2">
        <f t="shared" si="128"/>
        <v>0</v>
      </c>
      <c r="F903" s="2">
        <f t="shared" si="125"/>
        <v>0.18803684278101582</v>
      </c>
      <c r="G903" s="2">
        <f t="shared" si="125"/>
        <v>2.582005907080857E-2</v>
      </c>
      <c r="H903" s="2">
        <f t="shared" si="121"/>
        <v>7.2825876294607301</v>
      </c>
      <c r="I903" s="2">
        <f t="shared" si="122"/>
        <v>87.926478478258986</v>
      </c>
    </row>
    <row r="904" spans="1:9" ht="13.5" x14ac:dyDescent="0.25">
      <c r="A904" s="3">
        <f>TITRES_STAT!B907</f>
        <v>43319</v>
      </c>
      <c r="B904" s="17">
        <f>TITRES_STAT!D907</f>
        <v>27.4465</v>
      </c>
      <c r="C904" s="2">
        <f t="shared" si="126"/>
        <v>0.39780000000000015</v>
      </c>
      <c r="D904" s="2">
        <f t="shared" si="127"/>
        <v>0.39780000000000015</v>
      </c>
      <c r="E904" s="2">
        <f t="shared" si="128"/>
        <v>0</v>
      </c>
      <c r="F904" s="2">
        <f t="shared" si="125"/>
        <v>0.20301992543951469</v>
      </c>
      <c r="G904" s="2">
        <f t="shared" si="125"/>
        <v>2.3975769137179387E-2</v>
      </c>
      <c r="H904" s="2">
        <f t="shared" si="121"/>
        <v>8.4677127260409897</v>
      </c>
      <c r="I904" s="2">
        <f t="shared" si="122"/>
        <v>89.437786834728357</v>
      </c>
    </row>
    <row r="905" spans="1:9" ht="13.5" x14ac:dyDescent="0.25">
      <c r="A905" s="3">
        <f>TITRES_STAT!B908</f>
        <v>43320</v>
      </c>
      <c r="B905" s="17">
        <f>TITRES_STAT!D908</f>
        <v>27.430499999999999</v>
      </c>
      <c r="C905" s="2">
        <f t="shared" si="126"/>
        <v>-1.6000000000001791E-2</v>
      </c>
      <c r="D905" s="2">
        <f t="shared" si="127"/>
        <v>0</v>
      </c>
      <c r="E905" s="2">
        <f t="shared" si="128"/>
        <v>1.6000000000001791E-2</v>
      </c>
      <c r="F905" s="2">
        <f t="shared" si="125"/>
        <v>0.18851850219383509</v>
      </c>
      <c r="G905" s="2">
        <f t="shared" si="125"/>
        <v>2.3406071341666699E-2</v>
      </c>
      <c r="H905" s="2">
        <f t="shared" si="121"/>
        <v>8.0542564978959454</v>
      </c>
      <c r="I905" s="2">
        <f t="shared" si="122"/>
        <v>88.955470830405758</v>
      </c>
    </row>
    <row r="906" spans="1:9" ht="13.5" x14ac:dyDescent="0.25">
      <c r="A906" s="3">
        <f>TITRES_STAT!B909</f>
        <v>43321</v>
      </c>
      <c r="B906" s="17">
        <f>TITRES_STAT!D909</f>
        <v>27.764700000000001</v>
      </c>
      <c r="C906" s="2">
        <f t="shared" si="126"/>
        <v>0.33420000000000272</v>
      </c>
      <c r="D906" s="2">
        <f t="shared" si="127"/>
        <v>0.33420000000000272</v>
      </c>
      <c r="E906" s="2">
        <f t="shared" si="128"/>
        <v>0</v>
      </c>
      <c r="F906" s="2">
        <f t="shared" si="125"/>
        <v>0.19892432346570418</v>
      </c>
      <c r="G906" s="2">
        <f t="shared" si="125"/>
        <v>2.1734209102976219E-2</v>
      </c>
      <c r="H906" s="2">
        <f t="shared" si="121"/>
        <v>9.152590854500616</v>
      </c>
      <c r="I906" s="2">
        <f t="shared" si="122"/>
        <v>90.150297452825029</v>
      </c>
    </row>
    <row r="907" spans="1:9" ht="13.5" x14ac:dyDescent="0.25">
      <c r="A907" s="3">
        <f>TITRES_STAT!B910</f>
        <v>43322</v>
      </c>
      <c r="B907" s="17">
        <f>TITRES_STAT!D910</f>
        <v>27.3749</v>
      </c>
      <c r="C907" s="2">
        <f t="shared" si="126"/>
        <v>-0.38980000000000103</v>
      </c>
      <c r="D907" s="2">
        <f t="shared" si="127"/>
        <v>0</v>
      </c>
      <c r="E907" s="2">
        <f t="shared" si="128"/>
        <v>0.38980000000000103</v>
      </c>
      <c r="F907" s="2">
        <f t="shared" si="125"/>
        <v>0.18471544321815389</v>
      </c>
      <c r="G907" s="2">
        <f t="shared" si="125"/>
        <v>4.8024622738477997E-2</v>
      </c>
      <c r="H907" s="2">
        <f t="shared" si="121"/>
        <v>3.8462653673311902</v>
      </c>
      <c r="I907" s="2">
        <f t="shared" si="122"/>
        <v>79.365554211269</v>
      </c>
    </row>
    <row r="908" spans="1:9" ht="13.5" x14ac:dyDescent="0.25">
      <c r="A908" s="3">
        <f>TITRES_STAT!B911</f>
        <v>43326</v>
      </c>
      <c r="B908" s="17">
        <f>TITRES_STAT!D911</f>
        <v>27.533999999999999</v>
      </c>
      <c r="C908" s="2">
        <f t="shared" si="126"/>
        <v>0.15909999999999869</v>
      </c>
      <c r="D908" s="2">
        <f t="shared" si="127"/>
        <v>0.15909999999999869</v>
      </c>
      <c r="E908" s="2">
        <f t="shared" si="128"/>
        <v>0</v>
      </c>
      <c r="F908" s="2">
        <f t="shared" si="125"/>
        <v>0.18288576870257137</v>
      </c>
      <c r="G908" s="2">
        <f t="shared" si="125"/>
        <v>4.4594292542872428E-2</v>
      </c>
      <c r="H908" s="2">
        <f t="shared" si="121"/>
        <v>4.1011025912508225</v>
      </c>
      <c r="I908" s="2">
        <f t="shared" si="122"/>
        <v>80.396395051627579</v>
      </c>
    </row>
    <row r="909" spans="1:9" ht="13.5" x14ac:dyDescent="0.25">
      <c r="A909" s="3">
        <f>TITRES_STAT!B912</f>
        <v>43327</v>
      </c>
      <c r="B909" s="17">
        <f>TITRES_STAT!D912</f>
        <v>27.4465</v>
      </c>
      <c r="C909" s="2">
        <f t="shared" si="126"/>
        <v>-8.7499999999998579E-2</v>
      </c>
      <c r="D909" s="2">
        <f t="shared" si="127"/>
        <v>0</v>
      </c>
      <c r="E909" s="2">
        <f t="shared" si="128"/>
        <v>8.7499999999998579E-2</v>
      </c>
      <c r="F909" s="2">
        <f t="shared" ref="F909:G924" si="129">((F908*13)+D909)/14</f>
        <v>0.16982249950953054</v>
      </c>
      <c r="G909" s="2">
        <f t="shared" si="129"/>
        <v>4.7658985932667153E-2</v>
      </c>
      <c r="H909" s="2">
        <f t="shared" si="121"/>
        <v>3.5632839471124416</v>
      </c>
      <c r="I909" s="2">
        <f t="shared" si="122"/>
        <v>78.085957139862387</v>
      </c>
    </row>
    <row r="910" spans="1:9" ht="13.5" x14ac:dyDescent="0.25">
      <c r="A910" s="3">
        <f>TITRES_STAT!B913</f>
        <v>43328</v>
      </c>
      <c r="B910" s="17">
        <f>TITRES_STAT!D913</f>
        <v>27.4465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0.15769232097313551</v>
      </c>
      <c r="G910" s="2">
        <f t="shared" si="129"/>
        <v>4.4254772651762357E-2</v>
      </c>
      <c r="H910" s="2">
        <f t="shared" si="121"/>
        <v>3.5632839471124416</v>
      </c>
      <c r="I910" s="2">
        <f t="shared" si="122"/>
        <v>78.085957139862387</v>
      </c>
    </row>
    <row r="911" spans="1:9" ht="13.5" x14ac:dyDescent="0.25">
      <c r="A911" s="3">
        <f>TITRES_STAT!B914</f>
        <v>43329</v>
      </c>
      <c r="B911" s="17">
        <f>TITRES_STAT!D914</f>
        <v>27.327100000000002</v>
      </c>
      <c r="C911" s="2">
        <f t="shared" si="126"/>
        <v>-0.11939999999999884</v>
      </c>
      <c r="D911" s="2">
        <f t="shared" si="127"/>
        <v>0</v>
      </c>
      <c r="E911" s="2">
        <f t="shared" si="128"/>
        <v>0.11939999999999884</v>
      </c>
      <c r="F911" s="2">
        <f t="shared" si="129"/>
        <v>0.14642858376076867</v>
      </c>
      <c r="G911" s="2">
        <f t="shared" si="129"/>
        <v>4.9622288890922107E-2</v>
      </c>
      <c r="H911" s="2">
        <f t="shared" si="121"/>
        <v>2.9508631510860495</v>
      </c>
      <c r="I911" s="2">
        <f t="shared" si="122"/>
        <v>74.689075228406466</v>
      </c>
    </row>
    <row r="912" spans="1:9" ht="13.5" x14ac:dyDescent="0.25">
      <c r="A912" s="3">
        <f>TITRES_STAT!B915</f>
        <v>43332</v>
      </c>
      <c r="B912" s="17">
        <f>TITRES_STAT!D915</f>
        <v>27.319199999999999</v>
      </c>
      <c r="C912" s="2">
        <f t="shared" si="126"/>
        <v>-7.9000000000029047E-3</v>
      </c>
      <c r="D912" s="2">
        <f t="shared" si="127"/>
        <v>0</v>
      </c>
      <c r="E912" s="2">
        <f t="shared" si="128"/>
        <v>7.9000000000029047E-3</v>
      </c>
      <c r="F912" s="2">
        <f t="shared" si="129"/>
        <v>0.13596939920642806</v>
      </c>
      <c r="G912" s="2">
        <f t="shared" si="129"/>
        <v>4.6642125398713596E-2</v>
      </c>
      <c r="H912" s="2">
        <f t="shared" si="121"/>
        <v>2.9151630214985471</v>
      </c>
      <c r="I912" s="2">
        <f t="shared" si="122"/>
        <v>74.458279399634165</v>
      </c>
    </row>
    <row r="913" spans="1:9" ht="13.5" x14ac:dyDescent="0.25">
      <c r="A913" s="3">
        <f>TITRES_STAT!B916</f>
        <v>43335</v>
      </c>
      <c r="B913" s="17">
        <f>TITRES_STAT!D916</f>
        <v>27.207799999999999</v>
      </c>
      <c r="C913" s="2">
        <f t="shared" si="126"/>
        <v>-0.11139999999999972</v>
      </c>
      <c r="D913" s="2">
        <f t="shared" si="127"/>
        <v>0</v>
      </c>
      <c r="E913" s="2">
        <f t="shared" si="128"/>
        <v>0.11139999999999972</v>
      </c>
      <c r="F913" s="2">
        <f t="shared" si="129"/>
        <v>0.12625729926311177</v>
      </c>
      <c r="G913" s="2">
        <f t="shared" si="129"/>
        <v>5.1267687870234037E-2</v>
      </c>
      <c r="H913" s="2">
        <f t="shared" ref="H913:H976" si="130">F913/G913</f>
        <v>2.4627071067196815</v>
      </c>
      <c r="I913" s="2">
        <f t="shared" ref="I913:I976" si="131">IF(G913=0,100,100-(100/(1+H913)))</f>
        <v>71.120860957040989</v>
      </c>
    </row>
    <row r="914" spans="1:9" ht="13.5" x14ac:dyDescent="0.25">
      <c r="A914" s="3">
        <f>TITRES_STAT!B917</f>
        <v>43336</v>
      </c>
      <c r="B914" s="17">
        <f>TITRES_STAT!D917</f>
        <v>27.207799999999999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0.11723892074431808</v>
      </c>
      <c r="G914" s="2">
        <f t="shared" si="129"/>
        <v>4.7605710165217321E-2</v>
      </c>
      <c r="H914" s="2">
        <f t="shared" si="130"/>
        <v>2.4627071067196815</v>
      </c>
      <c r="I914" s="2">
        <f t="shared" si="131"/>
        <v>71.120860957040989</v>
      </c>
    </row>
    <row r="915" spans="1:9" ht="13.5" x14ac:dyDescent="0.25">
      <c r="A915" s="3">
        <f>TITRES_STAT!B918</f>
        <v>43339</v>
      </c>
      <c r="B915" s="17">
        <f>TITRES_STAT!D918</f>
        <v>27.4465</v>
      </c>
      <c r="C915" s="2">
        <f t="shared" si="126"/>
        <v>0.23870000000000147</v>
      </c>
      <c r="D915" s="2">
        <f t="shared" si="127"/>
        <v>0.23870000000000147</v>
      </c>
      <c r="E915" s="2">
        <f t="shared" si="128"/>
        <v>0</v>
      </c>
      <c r="F915" s="2">
        <f t="shared" si="129"/>
        <v>0.12591471211972402</v>
      </c>
      <c r="G915" s="2">
        <f t="shared" si="129"/>
        <v>4.420530229627323E-2</v>
      </c>
      <c r="H915" s="2">
        <f t="shared" si="130"/>
        <v>2.8484074438812148</v>
      </c>
      <c r="I915" s="2">
        <f t="shared" si="131"/>
        <v>74.015225399536305</v>
      </c>
    </row>
    <row r="916" spans="1:9" ht="13.5" x14ac:dyDescent="0.25">
      <c r="A916" s="3">
        <f>TITRES_STAT!B919</f>
        <v>43340</v>
      </c>
      <c r="B916" s="17">
        <f>TITRES_STAT!D919</f>
        <v>27.4465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0.11692080411117231</v>
      </c>
      <c r="G916" s="2">
        <f t="shared" si="129"/>
        <v>4.1047780703682278E-2</v>
      </c>
      <c r="H916" s="2">
        <f t="shared" si="130"/>
        <v>2.8484074438812153</v>
      </c>
      <c r="I916" s="2">
        <f t="shared" si="131"/>
        <v>74.015225399536305</v>
      </c>
    </row>
    <row r="917" spans="1:9" ht="13.5" x14ac:dyDescent="0.25">
      <c r="A917" s="3">
        <f>TITRES_STAT!B920</f>
        <v>43341</v>
      </c>
      <c r="B917" s="17">
        <f>TITRES_STAT!D920</f>
        <v>27.764700000000001</v>
      </c>
      <c r="C917" s="2">
        <f t="shared" si="126"/>
        <v>0.31820000000000093</v>
      </c>
      <c r="D917" s="2">
        <f t="shared" si="127"/>
        <v>0.31820000000000093</v>
      </c>
      <c r="E917" s="2">
        <f t="shared" si="128"/>
        <v>0</v>
      </c>
      <c r="F917" s="2">
        <f t="shared" si="129"/>
        <v>0.13129788953180294</v>
      </c>
      <c r="G917" s="2">
        <f t="shared" si="129"/>
        <v>3.8115796367704971E-2</v>
      </c>
      <c r="H917" s="2">
        <f t="shared" si="130"/>
        <v>3.444710646083994</v>
      </c>
      <c r="I917" s="2">
        <f t="shared" si="131"/>
        <v>77.501347565087315</v>
      </c>
    </row>
    <row r="918" spans="1:9" ht="13.5" x14ac:dyDescent="0.25">
      <c r="A918" s="3">
        <f>TITRES_STAT!B921</f>
        <v>43342</v>
      </c>
      <c r="B918" s="17">
        <f>TITRES_STAT!D921</f>
        <v>28.003299999999999</v>
      </c>
      <c r="C918" s="2">
        <f t="shared" si="126"/>
        <v>0.23859999999999815</v>
      </c>
      <c r="D918" s="2">
        <f t="shared" si="127"/>
        <v>0.23859999999999815</v>
      </c>
      <c r="E918" s="2">
        <f t="shared" si="128"/>
        <v>0</v>
      </c>
      <c r="F918" s="2">
        <f t="shared" si="129"/>
        <v>0.13896232599381689</v>
      </c>
      <c r="G918" s="2">
        <f t="shared" si="129"/>
        <v>3.539323948429747E-2</v>
      </c>
      <c r="H918" s="2">
        <f t="shared" si="130"/>
        <v>3.9262392484719792</v>
      </c>
      <c r="I918" s="2">
        <f t="shared" si="131"/>
        <v>79.700539304700243</v>
      </c>
    </row>
    <row r="919" spans="1:9" ht="13.5" x14ac:dyDescent="0.25">
      <c r="A919" s="3">
        <f>TITRES_STAT!B922</f>
        <v>43343</v>
      </c>
      <c r="B919" s="17">
        <f>TITRES_STAT!D922</f>
        <v>28.162400000000002</v>
      </c>
      <c r="C919" s="2">
        <f t="shared" si="126"/>
        <v>0.15910000000000224</v>
      </c>
      <c r="D919" s="2">
        <f t="shared" si="127"/>
        <v>0.15910000000000224</v>
      </c>
      <c r="E919" s="2">
        <f t="shared" si="128"/>
        <v>0</v>
      </c>
      <c r="F919" s="2">
        <f t="shared" si="129"/>
        <v>0.14040073127997299</v>
      </c>
      <c r="G919" s="2">
        <f t="shared" si="129"/>
        <v>3.286515094970479E-2</v>
      </c>
      <c r="H919" s="2">
        <f t="shared" si="130"/>
        <v>4.2720245373232988</v>
      </c>
      <c r="I919" s="2">
        <f t="shared" si="131"/>
        <v>81.031954746786553</v>
      </c>
    </row>
    <row r="920" spans="1:9" ht="13.5" x14ac:dyDescent="0.25">
      <c r="A920" s="3">
        <f>TITRES_STAT!B923</f>
        <v>43346</v>
      </c>
      <c r="B920" s="17">
        <f>TITRES_STAT!D923</f>
        <v>27.844200000000001</v>
      </c>
      <c r="C920" s="2">
        <f t="shared" si="126"/>
        <v>-0.31820000000000093</v>
      </c>
      <c r="D920" s="2">
        <f t="shared" si="127"/>
        <v>0</v>
      </c>
      <c r="E920" s="2">
        <f t="shared" si="128"/>
        <v>0.31820000000000093</v>
      </c>
      <c r="F920" s="2">
        <f t="shared" si="129"/>
        <v>0.13037210761711779</v>
      </c>
      <c r="G920" s="2">
        <f t="shared" si="129"/>
        <v>5.3246211596154516E-2</v>
      </c>
      <c r="H920" s="2">
        <f t="shared" si="130"/>
        <v>2.4484766842366934</v>
      </c>
      <c r="I920" s="2">
        <f t="shared" si="131"/>
        <v>71.001688816076594</v>
      </c>
    </row>
    <row r="921" spans="1:9" ht="13.5" x14ac:dyDescent="0.25">
      <c r="A921" s="3">
        <f>TITRES_STAT!B924</f>
        <v>43347</v>
      </c>
      <c r="B921" s="17">
        <f>TITRES_STAT!D924</f>
        <v>27.366900000000001</v>
      </c>
      <c r="C921" s="2">
        <f t="shared" si="126"/>
        <v>-0.47729999999999961</v>
      </c>
      <c r="D921" s="2">
        <f t="shared" si="127"/>
        <v>0</v>
      </c>
      <c r="E921" s="2">
        <f t="shared" si="128"/>
        <v>0.47729999999999961</v>
      </c>
      <c r="F921" s="2">
        <f t="shared" si="129"/>
        <v>0.12105981421589508</v>
      </c>
      <c r="G921" s="2">
        <f t="shared" si="129"/>
        <v>8.3535767910714889E-2</v>
      </c>
      <c r="H921" s="2">
        <f t="shared" si="130"/>
        <v>1.4491973587324514</v>
      </c>
      <c r="I921" s="2">
        <f t="shared" si="131"/>
        <v>59.170297304357035</v>
      </c>
    </row>
    <row r="922" spans="1:9" ht="13.5" x14ac:dyDescent="0.25">
      <c r="A922" s="3">
        <f>TITRES_STAT!B925</f>
        <v>43348</v>
      </c>
      <c r="B922" s="17">
        <f>TITRES_STAT!D925</f>
        <v>26.2531</v>
      </c>
      <c r="C922" s="2">
        <f t="shared" si="126"/>
        <v>-1.1138000000000012</v>
      </c>
      <c r="D922" s="2">
        <f t="shared" si="127"/>
        <v>0</v>
      </c>
      <c r="E922" s="2">
        <f t="shared" si="128"/>
        <v>1.1138000000000012</v>
      </c>
      <c r="F922" s="2">
        <f t="shared" si="129"/>
        <v>0.11241268462904543</v>
      </c>
      <c r="G922" s="2">
        <f t="shared" si="129"/>
        <v>0.15712607020280678</v>
      </c>
      <c r="H922" s="2">
        <f t="shared" si="130"/>
        <v>0.71542987413833614</v>
      </c>
      <c r="I922" s="2">
        <f t="shared" si="131"/>
        <v>41.705573916141461</v>
      </c>
    </row>
    <row r="923" spans="1:9" ht="13.5" x14ac:dyDescent="0.25">
      <c r="A923" s="3">
        <f>TITRES_STAT!B926</f>
        <v>43349</v>
      </c>
      <c r="B923" s="17">
        <f>TITRES_STAT!D926</f>
        <v>24.661999999999999</v>
      </c>
      <c r="C923" s="2">
        <f t="shared" si="126"/>
        <v>-1.5911000000000008</v>
      </c>
      <c r="D923" s="2">
        <f t="shared" si="127"/>
        <v>0</v>
      </c>
      <c r="E923" s="2">
        <f t="shared" si="128"/>
        <v>1.5911000000000008</v>
      </c>
      <c r="F923" s="2">
        <f t="shared" si="129"/>
        <v>0.10438320715554218</v>
      </c>
      <c r="G923" s="2">
        <f t="shared" si="129"/>
        <v>0.25955277947403493</v>
      </c>
      <c r="H923" s="2">
        <f t="shared" si="130"/>
        <v>0.40216563030866881</v>
      </c>
      <c r="I923" s="2">
        <f t="shared" si="131"/>
        <v>28.681749260972637</v>
      </c>
    </row>
    <row r="924" spans="1:9" ht="13.5" x14ac:dyDescent="0.25">
      <c r="A924" s="3">
        <f>TITRES_STAT!B927</f>
        <v>43350</v>
      </c>
      <c r="B924" s="17">
        <f>TITRES_STAT!D927</f>
        <v>25.457599999999999</v>
      </c>
      <c r="C924" s="2">
        <f t="shared" si="126"/>
        <v>0.79560000000000031</v>
      </c>
      <c r="D924" s="2">
        <f t="shared" si="127"/>
        <v>0.79560000000000031</v>
      </c>
      <c r="E924" s="2">
        <f t="shared" si="128"/>
        <v>0</v>
      </c>
      <c r="F924" s="2">
        <f t="shared" si="129"/>
        <v>0.15375583521586061</v>
      </c>
      <c r="G924" s="2">
        <f t="shared" si="129"/>
        <v>0.2410132952258896</v>
      </c>
      <c r="H924" s="2">
        <f t="shared" si="130"/>
        <v>0.63795582344016755</v>
      </c>
      <c r="I924" s="2">
        <f t="shared" si="131"/>
        <v>38.948292396572761</v>
      </c>
    </row>
    <row r="925" spans="1:9" ht="13.5" x14ac:dyDescent="0.25">
      <c r="A925" s="3">
        <f>TITRES_STAT!B928</f>
        <v>43353</v>
      </c>
      <c r="B925" s="17">
        <f>TITRES_STAT!D928</f>
        <v>25.298500000000001</v>
      </c>
      <c r="C925" s="2">
        <f t="shared" si="126"/>
        <v>-0.15909999999999869</v>
      </c>
      <c r="D925" s="2">
        <f t="shared" si="127"/>
        <v>0</v>
      </c>
      <c r="E925" s="2">
        <f t="shared" si="128"/>
        <v>0.15909999999999869</v>
      </c>
      <c r="F925" s="2">
        <f t="shared" ref="F925:G940" si="132">((F924*13)+D925)/14</f>
        <v>0.14277327555758484</v>
      </c>
      <c r="G925" s="2">
        <f t="shared" si="132"/>
        <v>0.23516234556689738</v>
      </c>
      <c r="H925" s="2">
        <f t="shared" si="130"/>
        <v>0.60712643094882579</v>
      </c>
      <c r="I925" s="2">
        <f t="shared" si="131"/>
        <v>37.777141813938464</v>
      </c>
    </row>
    <row r="926" spans="1:9" ht="13.5" x14ac:dyDescent="0.25">
      <c r="A926" s="3">
        <f>TITRES_STAT!B929</f>
        <v>43355</v>
      </c>
      <c r="B926" s="17">
        <f>TITRES_STAT!D929</f>
        <v>24.5427</v>
      </c>
      <c r="C926" s="2">
        <f t="shared" si="126"/>
        <v>-0.75580000000000069</v>
      </c>
      <c r="D926" s="2">
        <f t="shared" si="127"/>
        <v>0</v>
      </c>
      <c r="E926" s="2">
        <f t="shared" si="128"/>
        <v>0.75580000000000069</v>
      </c>
      <c r="F926" s="2">
        <f t="shared" si="132"/>
        <v>0.13257518444632879</v>
      </c>
      <c r="G926" s="2">
        <f t="shared" si="132"/>
        <v>0.27235074945497623</v>
      </c>
      <c r="H926" s="2">
        <f t="shared" si="130"/>
        <v>0.48678105241728192</v>
      </c>
      <c r="I926" s="2">
        <f t="shared" si="131"/>
        <v>32.740601020294775</v>
      </c>
    </row>
    <row r="927" spans="1:9" ht="13.5" x14ac:dyDescent="0.25">
      <c r="A927" s="3">
        <f>TITRES_STAT!B930</f>
        <v>43356</v>
      </c>
      <c r="B927" s="17">
        <f>TITRES_STAT!D930</f>
        <v>23.866499999999998</v>
      </c>
      <c r="C927" s="2">
        <f t="shared" si="126"/>
        <v>-0.67620000000000147</v>
      </c>
      <c r="D927" s="2">
        <f t="shared" si="127"/>
        <v>0</v>
      </c>
      <c r="E927" s="2">
        <f t="shared" si="128"/>
        <v>0.67620000000000147</v>
      </c>
      <c r="F927" s="2">
        <f t="shared" si="132"/>
        <v>0.12310552841444818</v>
      </c>
      <c r="G927" s="2">
        <f t="shared" si="132"/>
        <v>0.30119712449390662</v>
      </c>
      <c r="H927" s="2">
        <f t="shared" si="130"/>
        <v>0.40872079579544152</v>
      </c>
      <c r="I927" s="2">
        <f t="shared" si="131"/>
        <v>29.013612705607514</v>
      </c>
    </row>
    <row r="928" spans="1:9" ht="13.5" x14ac:dyDescent="0.25">
      <c r="A928" s="3">
        <f>TITRES_STAT!B931</f>
        <v>43357</v>
      </c>
      <c r="B928" s="17">
        <f>TITRES_STAT!D931</f>
        <v>24.264299999999999</v>
      </c>
      <c r="C928" s="2">
        <f t="shared" si="126"/>
        <v>0.39780000000000015</v>
      </c>
      <c r="D928" s="2">
        <f t="shared" si="127"/>
        <v>0.39780000000000015</v>
      </c>
      <c r="E928" s="2">
        <f t="shared" si="128"/>
        <v>0</v>
      </c>
      <c r="F928" s="2">
        <f t="shared" si="132"/>
        <v>0.14272656209913046</v>
      </c>
      <c r="G928" s="2">
        <f t="shared" si="132"/>
        <v>0.27968304417291329</v>
      </c>
      <c r="H928" s="2">
        <f t="shared" si="130"/>
        <v>0.5103153912000834</v>
      </c>
      <c r="I928" s="2">
        <f t="shared" si="131"/>
        <v>33.788663889241775</v>
      </c>
    </row>
    <row r="929" spans="1:9" ht="13.5" x14ac:dyDescent="0.25">
      <c r="A929" s="3">
        <f>TITRES_STAT!B932</f>
        <v>43360</v>
      </c>
      <c r="B929" s="17">
        <f>TITRES_STAT!D932</f>
        <v>23.866499999999998</v>
      </c>
      <c r="C929" s="2">
        <f t="shared" si="126"/>
        <v>-0.39780000000000015</v>
      </c>
      <c r="D929" s="2">
        <f t="shared" si="127"/>
        <v>0</v>
      </c>
      <c r="E929" s="2">
        <f t="shared" si="128"/>
        <v>0.39780000000000015</v>
      </c>
      <c r="F929" s="2">
        <f t="shared" si="132"/>
        <v>0.13253180766347827</v>
      </c>
      <c r="G929" s="2">
        <f t="shared" si="132"/>
        <v>0.28811996958913383</v>
      </c>
      <c r="H929" s="2">
        <f t="shared" si="130"/>
        <v>0.45998827451103752</v>
      </c>
      <c r="I929" s="2">
        <f t="shared" si="131"/>
        <v>31.506299231416193</v>
      </c>
    </row>
    <row r="930" spans="1:9" ht="13.5" x14ac:dyDescent="0.25">
      <c r="A930" s="3">
        <f>TITRES_STAT!B933</f>
        <v>43361</v>
      </c>
      <c r="B930" s="17">
        <f>TITRES_STAT!D933</f>
        <v>24.415400000000002</v>
      </c>
      <c r="C930" s="2">
        <f t="shared" si="126"/>
        <v>0.54890000000000327</v>
      </c>
      <c r="D930" s="2">
        <f t="shared" si="127"/>
        <v>0.54890000000000327</v>
      </c>
      <c r="E930" s="2">
        <f t="shared" si="128"/>
        <v>0</v>
      </c>
      <c r="F930" s="2">
        <f t="shared" si="132"/>
        <v>0.16227239283037292</v>
      </c>
      <c r="G930" s="2">
        <f t="shared" si="132"/>
        <v>0.26753997176133854</v>
      </c>
      <c r="H930" s="2">
        <f t="shared" si="130"/>
        <v>0.60653513477653154</v>
      </c>
      <c r="I930" s="2">
        <f t="shared" si="131"/>
        <v>37.754240268196831</v>
      </c>
    </row>
    <row r="931" spans="1:9" ht="13.5" x14ac:dyDescent="0.25">
      <c r="A931" s="3">
        <f>TITRES_STAT!B934</f>
        <v>43362</v>
      </c>
      <c r="B931" s="17">
        <f>TITRES_STAT!D934</f>
        <v>23.866499999999998</v>
      </c>
      <c r="C931" s="2">
        <f t="shared" si="126"/>
        <v>-0.54890000000000327</v>
      </c>
      <c r="D931" s="2">
        <f t="shared" si="127"/>
        <v>0</v>
      </c>
      <c r="E931" s="2">
        <f t="shared" si="128"/>
        <v>0.54890000000000327</v>
      </c>
      <c r="F931" s="2">
        <f t="shared" si="132"/>
        <v>0.15068150762820345</v>
      </c>
      <c r="G931" s="2">
        <f t="shared" si="132"/>
        <v>0.28763711663552888</v>
      </c>
      <c r="H931" s="2">
        <f t="shared" si="130"/>
        <v>0.52385974866774654</v>
      </c>
      <c r="I931" s="2">
        <f t="shared" si="131"/>
        <v>34.377162932857658</v>
      </c>
    </row>
    <row r="932" spans="1:9" ht="13.5" x14ac:dyDescent="0.25">
      <c r="A932" s="3">
        <f>TITRES_STAT!B935</f>
        <v>43363</v>
      </c>
      <c r="B932" s="17">
        <f>TITRES_STAT!D935</f>
        <v>23.866499999999998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0.13991854279761748</v>
      </c>
      <c r="G932" s="2">
        <f t="shared" si="132"/>
        <v>0.26709160830441964</v>
      </c>
      <c r="H932" s="2">
        <f t="shared" si="130"/>
        <v>0.52385974866774654</v>
      </c>
      <c r="I932" s="2">
        <f t="shared" si="131"/>
        <v>34.377162932857658</v>
      </c>
    </row>
    <row r="933" spans="1:9" ht="13.5" x14ac:dyDescent="0.25">
      <c r="A933" s="3">
        <f>TITRES_STAT!B936</f>
        <v>43364</v>
      </c>
      <c r="B933" s="17">
        <f>TITRES_STAT!D936</f>
        <v>23.715299999999999</v>
      </c>
      <c r="C933" s="2">
        <f t="shared" si="126"/>
        <v>-0.15119999999999933</v>
      </c>
      <c r="D933" s="2">
        <f t="shared" si="127"/>
        <v>0</v>
      </c>
      <c r="E933" s="2">
        <f t="shared" si="128"/>
        <v>0.15119999999999933</v>
      </c>
      <c r="F933" s="2">
        <f t="shared" si="132"/>
        <v>0.12992436116921621</v>
      </c>
      <c r="G933" s="2">
        <f t="shared" si="132"/>
        <v>0.25881363628267534</v>
      </c>
      <c r="H933" s="2">
        <f t="shared" si="130"/>
        <v>0.50199967449672278</v>
      </c>
      <c r="I933" s="2">
        <f t="shared" si="131"/>
        <v>33.422089433203681</v>
      </c>
    </row>
    <row r="934" spans="1:9" ht="13.5" x14ac:dyDescent="0.25">
      <c r="A934" s="3">
        <f>TITRES_STAT!B937</f>
        <v>43367</v>
      </c>
      <c r="B934" s="17">
        <f>TITRES_STAT!D937</f>
        <v>23.866499999999998</v>
      </c>
      <c r="C934" s="2">
        <f t="shared" si="126"/>
        <v>0.15119999999999933</v>
      </c>
      <c r="D934" s="2">
        <f t="shared" si="127"/>
        <v>0.15119999999999933</v>
      </c>
      <c r="E934" s="2">
        <f t="shared" si="128"/>
        <v>0</v>
      </c>
      <c r="F934" s="2">
        <f t="shared" si="132"/>
        <v>0.13144404965712927</v>
      </c>
      <c r="G934" s="2">
        <f t="shared" si="132"/>
        <v>0.24032694797676996</v>
      </c>
      <c r="H934" s="2">
        <f t="shared" si="130"/>
        <v>0.54693845514916906</v>
      </c>
      <c r="I934" s="2">
        <f t="shared" si="131"/>
        <v>35.356187140388116</v>
      </c>
    </row>
    <row r="935" spans="1:9" ht="13.5" x14ac:dyDescent="0.25">
      <c r="A935" s="3">
        <f>TITRES_STAT!B938</f>
        <v>43368</v>
      </c>
      <c r="B935" s="17">
        <f>TITRES_STAT!D938</f>
        <v>23.866499999999998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0.12205518896733433</v>
      </c>
      <c r="G935" s="2">
        <f t="shared" si="132"/>
        <v>0.22316073740700065</v>
      </c>
      <c r="H935" s="2">
        <f t="shared" si="130"/>
        <v>0.54693845514916917</v>
      </c>
      <c r="I935" s="2">
        <f t="shared" si="131"/>
        <v>35.356187140388116</v>
      </c>
    </row>
    <row r="936" spans="1:9" ht="13.5" x14ac:dyDescent="0.25">
      <c r="A936" s="3">
        <f>TITRES_STAT!B939</f>
        <v>43369</v>
      </c>
      <c r="B936" s="17">
        <f>TITRES_STAT!D939</f>
        <v>23.7074</v>
      </c>
      <c r="C936" s="2">
        <f t="shared" si="126"/>
        <v>-0.15909999999999869</v>
      </c>
      <c r="D936" s="2">
        <f t="shared" si="127"/>
        <v>0</v>
      </c>
      <c r="E936" s="2">
        <f t="shared" si="128"/>
        <v>0.15909999999999869</v>
      </c>
      <c r="F936" s="2">
        <f t="shared" si="132"/>
        <v>0.11333696118395331</v>
      </c>
      <c r="G936" s="2">
        <f t="shared" si="132"/>
        <v>0.21858497044935765</v>
      </c>
      <c r="H936" s="2">
        <f t="shared" si="130"/>
        <v>0.51850299199876382</v>
      </c>
      <c r="I936" s="2">
        <f t="shared" si="131"/>
        <v>34.145668117273345</v>
      </c>
    </row>
    <row r="937" spans="1:9" ht="13.5" x14ac:dyDescent="0.25">
      <c r="A937" s="3">
        <f>TITRES_STAT!B940</f>
        <v>43370</v>
      </c>
      <c r="B937" s="17">
        <f>TITRES_STAT!D940</f>
        <v>23.540299999999998</v>
      </c>
      <c r="C937" s="2">
        <f t="shared" si="126"/>
        <v>-0.16710000000000136</v>
      </c>
      <c r="D937" s="2">
        <f t="shared" si="127"/>
        <v>0</v>
      </c>
      <c r="E937" s="2">
        <f t="shared" si="128"/>
        <v>0.16710000000000136</v>
      </c>
      <c r="F937" s="2">
        <f t="shared" si="132"/>
        <v>0.10524146395652807</v>
      </c>
      <c r="G937" s="2">
        <f t="shared" si="132"/>
        <v>0.21490747256011791</v>
      </c>
      <c r="H937" s="2">
        <f t="shared" si="130"/>
        <v>0.48970593112851379</v>
      </c>
      <c r="I937" s="2">
        <f t="shared" si="131"/>
        <v>32.872657676642348</v>
      </c>
    </row>
    <row r="938" spans="1:9" ht="13.5" x14ac:dyDescent="0.25">
      <c r="A938" s="3">
        <f>TITRES_STAT!B941</f>
        <v>43371</v>
      </c>
      <c r="B938" s="17">
        <f>TITRES_STAT!D941</f>
        <v>23.858499999999999</v>
      </c>
      <c r="C938" s="2">
        <f t="shared" si="126"/>
        <v>0.31820000000000093</v>
      </c>
      <c r="D938" s="2">
        <f t="shared" si="127"/>
        <v>0.31820000000000093</v>
      </c>
      <c r="E938" s="2">
        <f t="shared" si="128"/>
        <v>0</v>
      </c>
      <c r="F938" s="2">
        <f t="shared" si="132"/>
        <v>0.12045278795963328</v>
      </c>
      <c r="G938" s="2">
        <f t="shared" si="132"/>
        <v>0.19955693880582379</v>
      </c>
      <c r="H938" s="2">
        <f t="shared" si="130"/>
        <v>0.60360110092106722</v>
      </c>
      <c r="I938" s="2">
        <f t="shared" si="131"/>
        <v>37.640352115895553</v>
      </c>
    </row>
    <row r="939" spans="1:9" ht="13.5" x14ac:dyDescent="0.25">
      <c r="A939" s="3">
        <f>TITRES_STAT!B942</f>
        <v>43374</v>
      </c>
      <c r="B939" s="17">
        <f>TITRES_STAT!D942</f>
        <v>23.858499999999999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0.11184901739108806</v>
      </c>
      <c r="G939" s="2">
        <f t="shared" si="132"/>
        <v>0.18530287174826496</v>
      </c>
      <c r="H939" s="2">
        <f t="shared" si="130"/>
        <v>0.60360110092106722</v>
      </c>
      <c r="I939" s="2">
        <f t="shared" si="131"/>
        <v>37.640352115895553</v>
      </c>
    </row>
    <row r="940" spans="1:9" ht="13.5" x14ac:dyDescent="0.25">
      <c r="A940" s="3">
        <f>TITRES_STAT!B943</f>
        <v>43375</v>
      </c>
      <c r="B940" s="17">
        <f>TITRES_STAT!D943</f>
        <v>23.062999999999999</v>
      </c>
      <c r="C940" s="2">
        <f t="shared" si="126"/>
        <v>-0.79550000000000054</v>
      </c>
      <c r="D940" s="2">
        <f t="shared" si="127"/>
        <v>0</v>
      </c>
      <c r="E940" s="2">
        <f t="shared" si="128"/>
        <v>0.79550000000000054</v>
      </c>
      <c r="F940" s="2">
        <f t="shared" si="132"/>
        <v>0.1038598018631532</v>
      </c>
      <c r="G940" s="2">
        <f t="shared" si="132"/>
        <v>0.22888838090910321</v>
      </c>
      <c r="H940" s="2">
        <f t="shared" si="130"/>
        <v>0.45375742294406063</v>
      </c>
      <c r="I940" s="2">
        <f t="shared" si="131"/>
        <v>31.212733003635421</v>
      </c>
    </row>
    <row r="941" spans="1:9" ht="13.5" x14ac:dyDescent="0.25">
      <c r="A941" s="3">
        <f>TITRES_STAT!B944</f>
        <v>43376</v>
      </c>
      <c r="B941" s="17">
        <f>TITRES_STAT!D944</f>
        <v>22.4345</v>
      </c>
      <c r="C941" s="2">
        <f t="shared" si="126"/>
        <v>-0.62849999999999895</v>
      </c>
      <c r="D941" s="2">
        <f t="shared" si="127"/>
        <v>0</v>
      </c>
      <c r="E941" s="2">
        <f t="shared" si="128"/>
        <v>0.62849999999999895</v>
      </c>
      <c r="F941" s="2">
        <f t="shared" ref="F941:G956" si="133">((F940*13)+D941)/14</f>
        <v>9.644124458721369E-2</v>
      </c>
      <c r="G941" s="2">
        <f t="shared" si="133"/>
        <v>0.25743206798702434</v>
      </c>
      <c r="H941" s="2">
        <f t="shared" si="130"/>
        <v>0.37462793715379211</v>
      </c>
      <c r="I941" s="2">
        <f t="shared" si="131"/>
        <v>27.253042589071072</v>
      </c>
    </row>
    <row r="942" spans="1:9" ht="13.5" x14ac:dyDescent="0.25">
      <c r="A942" s="3">
        <f>TITRES_STAT!B945</f>
        <v>43377</v>
      </c>
      <c r="B942" s="17">
        <f>TITRES_STAT!D945</f>
        <v>21.766200000000001</v>
      </c>
      <c r="C942" s="2">
        <f t="shared" si="126"/>
        <v>-0.66829999999999856</v>
      </c>
      <c r="D942" s="2">
        <f t="shared" si="127"/>
        <v>0</v>
      </c>
      <c r="E942" s="2">
        <f t="shared" si="128"/>
        <v>0.66829999999999856</v>
      </c>
      <c r="F942" s="2">
        <f t="shared" si="133"/>
        <v>8.9552584259555576E-2</v>
      </c>
      <c r="G942" s="2">
        <f t="shared" si="133"/>
        <v>0.2867797774165225</v>
      </c>
      <c r="H942" s="2">
        <f t="shared" si="130"/>
        <v>0.31226952285930643</v>
      </c>
      <c r="I942" s="2">
        <f t="shared" si="131"/>
        <v>23.7961422878207</v>
      </c>
    </row>
    <row r="943" spans="1:9" ht="13.5" x14ac:dyDescent="0.25">
      <c r="A943" s="3">
        <f>TITRES_STAT!B946</f>
        <v>43378</v>
      </c>
      <c r="B943" s="17">
        <f>TITRES_STAT!D946</f>
        <v>22.0367</v>
      </c>
      <c r="C943" s="2">
        <f t="shared" si="126"/>
        <v>0.27049999999999841</v>
      </c>
      <c r="D943" s="2">
        <f t="shared" si="127"/>
        <v>0.27049999999999841</v>
      </c>
      <c r="E943" s="2">
        <f t="shared" si="128"/>
        <v>0</v>
      </c>
      <c r="F943" s="2">
        <f t="shared" si="133"/>
        <v>0.10247739966958722</v>
      </c>
      <c r="G943" s="2">
        <f t="shared" si="133"/>
        <v>0.26629550760105658</v>
      </c>
      <c r="H943" s="2">
        <f t="shared" si="130"/>
        <v>0.3848258672959326</v>
      </c>
      <c r="I943" s="2">
        <f t="shared" si="131"/>
        <v>27.788754989633404</v>
      </c>
    </row>
    <row r="944" spans="1:9" ht="13.5" x14ac:dyDescent="0.25">
      <c r="A944" s="3">
        <f>TITRES_STAT!B947</f>
        <v>43381</v>
      </c>
      <c r="B944" s="17">
        <f>TITRES_STAT!D947</f>
        <v>21.9572</v>
      </c>
      <c r="C944" s="2">
        <f t="shared" si="126"/>
        <v>-7.949999999999946E-2</v>
      </c>
      <c r="D944" s="2">
        <f t="shared" si="127"/>
        <v>0</v>
      </c>
      <c r="E944" s="2">
        <f t="shared" si="128"/>
        <v>7.949999999999946E-2</v>
      </c>
      <c r="F944" s="2">
        <f t="shared" si="133"/>
        <v>9.5157585407473849E-2</v>
      </c>
      <c r="G944" s="2">
        <f t="shared" si="133"/>
        <v>0.25295297134383821</v>
      </c>
      <c r="H944" s="2">
        <f t="shared" si="130"/>
        <v>0.37618686549495572</v>
      </c>
      <c r="I944" s="2">
        <f t="shared" si="131"/>
        <v>27.335449489241952</v>
      </c>
    </row>
    <row r="945" spans="1:9" ht="13.5" x14ac:dyDescent="0.25">
      <c r="A945" s="3">
        <f>TITRES_STAT!B948</f>
        <v>43382</v>
      </c>
      <c r="B945" s="17">
        <f>TITRES_STAT!D948</f>
        <v>21.718499999999999</v>
      </c>
      <c r="C945" s="2">
        <f t="shared" si="126"/>
        <v>-0.23870000000000147</v>
      </c>
      <c r="D945" s="2">
        <f t="shared" si="127"/>
        <v>0</v>
      </c>
      <c r="E945" s="2">
        <f t="shared" si="128"/>
        <v>0.23870000000000147</v>
      </c>
      <c r="F945" s="2">
        <f t="shared" si="133"/>
        <v>8.8360615021225719E-2</v>
      </c>
      <c r="G945" s="2">
        <f t="shared" si="133"/>
        <v>0.25193490196213558</v>
      </c>
      <c r="H945" s="2">
        <f t="shared" si="130"/>
        <v>0.3507279631883074</v>
      </c>
      <c r="I945" s="2">
        <f t="shared" si="131"/>
        <v>25.965847509400504</v>
      </c>
    </row>
    <row r="946" spans="1:9" ht="13.5" x14ac:dyDescent="0.25">
      <c r="A946" s="3">
        <f>TITRES_STAT!B949</f>
        <v>43383</v>
      </c>
      <c r="B946" s="17">
        <f>TITRES_STAT!D949</f>
        <v>21.798100000000002</v>
      </c>
      <c r="C946" s="2">
        <f t="shared" si="126"/>
        <v>7.960000000000278E-2</v>
      </c>
      <c r="D946" s="2">
        <f t="shared" si="127"/>
        <v>7.960000000000278E-2</v>
      </c>
      <c r="E946" s="2">
        <f t="shared" si="128"/>
        <v>0</v>
      </c>
      <c r="F946" s="2">
        <f t="shared" si="133"/>
        <v>8.7734856805424075E-2</v>
      </c>
      <c r="G946" s="2">
        <f t="shared" si="133"/>
        <v>0.23393955182198306</v>
      </c>
      <c r="H946" s="2">
        <f t="shared" si="130"/>
        <v>0.37503216588268989</v>
      </c>
      <c r="I946" s="2">
        <f t="shared" si="131"/>
        <v>27.274428568872153</v>
      </c>
    </row>
    <row r="947" spans="1:9" ht="13.5" x14ac:dyDescent="0.25">
      <c r="A947" s="3">
        <f>TITRES_STAT!B950</f>
        <v>43384</v>
      </c>
      <c r="B947" s="17">
        <f>TITRES_STAT!D950</f>
        <v>21.479800000000001</v>
      </c>
      <c r="C947" s="2">
        <f t="shared" si="126"/>
        <v>-0.31830000000000069</v>
      </c>
      <c r="D947" s="2">
        <f t="shared" si="127"/>
        <v>0</v>
      </c>
      <c r="E947" s="2">
        <f t="shared" si="128"/>
        <v>0.31830000000000069</v>
      </c>
      <c r="F947" s="2">
        <f t="shared" si="133"/>
        <v>8.1468081319322358E-2</v>
      </c>
      <c r="G947" s="2">
        <f t="shared" si="133"/>
        <v>0.23996529812041287</v>
      </c>
      <c r="H947" s="2">
        <f t="shared" si="130"/>
        <v>0.3394994274482232</v>
      </c>
      <c r="I947" s="2">
        <f t="shared" si="131"/>
        <v>25.34524617863984</v>
      </c>
    </row>
    <row r="948" spans="1:9" ht="13.5" x14ac:dyDescent="0.25">
      <c r="A948" s="3">
        <f>TITRES_STAT!B951</f>
        <v>43385</v>
      </c>
      <c r="B948" s="17">
        <f>TITRES_STAT!D951</f>
        <v>21.869700000000002</v>
      </c>
      <c r="C948" s="2">
        <f t="shared" si="126"/>
        <v>0.3899000000000008</v>
      </c>
      <c r="D948" s="2">
        <f t="shared" si="127"/>
        <v>0.3899000000000008</v>
      </c>
      <c r="E948" s="2">
        <f t="shared" si="128"/>
        <v>0</v>
      </c>
      <c r="F948" s="2">
        <f t="shared" si="133"/>
        <v>0.10349893265365653</v>
      </c>
      <c r="G948" s="2">
        <f t="shared" si="133"/>
        <v>0.22282491968324053</v>
      </c>
      <c r="H948" s="2">
        <f t="shared" si="130"/>
        <v>0.46448544804049158</v>
      </c>
      <c r="I948" s="2">
        <f t="shared" si="131"/>
        <v>31.716631166392375</v>
      </c>
    </row>
    <row r="949" spans="1:9" ht="13.5" x14ac:dyDescent="0.25">
      <c r="A949" s="3">
        <f>TITRES_STAT!B952</f>
        <v>43389</v>
      </c>
      <c r="B949" s="17">
        <f>TITRES_STAT!D952</f>
        <v>21.837800000000001</v>
      </c>
      <c r="C949" s="2">
        <f t="shared" si="126"/>
        <v>-3.1900000000000261E-2</v>
      </c>
      <c r="D949" s="2">
        <f t="shared" si="127"/>
        <v>0</v>
      </c>
      <c r="E949" s="2">
        <f t="shared" si="128"/>
        <v>3.1900000000000261E-2</v>
      </c>
      <c r="F949" s="2">
        <f t="shared" si="133"/>
        <v>9.6106151749823926E-2</v>
      </c>
      <c r="G949" s="2">
        <f t="shared" si="133"/>
        <v>0.20918742542015195</v>
      </c>
      <c r="H949" s="2">
        <f t="shared" si="130"/>
        <v>0.45942604607707743</v>
      </c>
      <c r="I949" s="2">
        <f t="shared" si="131"/>
        <v>31.479912758307279</v>
      </c>
    </row>
    <row r="950" spans="1:9" ht="13.5" x14ac:dyDescent="0.25">
      <c r="A950" s="3">
        <f>TITRES_STAT!B953</f>
        <v>43390</v>
      </c>
      <c r="B950" s="17">
        <f>TITRES_STAT!D953</f>
        <v>21.718499999999999</v>
      </c>
      <c r="C950" s="2">
        <f t="shared" si="126"/>
        <v>-0.11930000000000263</v>
      </c>
      <c r="D950" s="2">
        <f t="shared" si="127"/>
        <v>0</v>
      </c>
      <c r="E950" s="2">
        <f t="shared" si="128"/>
        <v>0.11930000000000263</v>
      </c>
      <c r="F950" s="2">
        <f t="shared" si="133"/>
        <v>8.9241426624836501E-2</v>
      </c>
      <c r="G950" s="2">
        <f t="shared" si="133"/>
        <v>0.20276689503299841</v>
      </c>
      <c r="H950" s="2">
        <f t="shared" si="130"/>
        <v>0.44011832705882925</v>
      </c>
      <c r="I950" s="2">
        <f t="shared" si="131"/>
        <v>30.561261445626357</v>
      </c>
    </row>
    <row r="951" spans="1:9" ht="13.5" x14ac:dyDescent="0.25">
      <c r="A951" s="3">
        <f>TITRES_STAT!B954</f>
        <v>43391</v>
      </c>
      <c r="B951" s="17">
        <f>TITRES_STAT!D954</f>
        <v>21.7105</v>
      </c>
      <c r="C951" s="2">
        <f t="shared" si="126"/>
        <v>-7.9999999999991189E-3</v>
      </c>
      <c r="D951" s="2">
        <f t="shared" si="127"/>
        <v>0</v>
      </c>
      <c r="E951" s="2">
        <f t="shared" si="128"/>
        <v>7.9999999999991189E-3</v>
      </c>
      <c r="F951" s="2">
        <f t="shared" si="133"/>
        <v>8.2867039008776761E-2</v>
      </c>
      <c r="G951" s="2">
        <f t="shared" si="133"/>
        <v>0.18885497395921275</v>
      </c>
      <c r="H951" s="2">
        <f t="shared" si="130"/>
        <v>0.43878663755328817</v>
      </c>
      <c r="I951" s="2">
        <f t="shared" si="131"/>
        <v>30.496991430186043</v>
      </c>
    </row>
    <row r="952" spans="1:9" ht="13.5" x14ac:dyDescent="0.25">
      <c r="A952" s="3">
        <f>TITRES_STAT!B955</f>
        <v>43392</v>
      </c>
      <c r="B952" s="17">
        <f>TITRES_STAT!D955</f>
        <v>21.6389</v>
      </c>
      <c r="C952" s="2">
        <f t="shared" si="126"/>
        <v>-7.1600000000000108E-2</v>
      </c>
      <c r="D952" s="2">
        <f t="shared" si="127"/>
        <v>0</v>
      </c>
      <c r="E952" s="2">
        <f t="shared" si="128"/>
        <v>7.1600000000000108E-2</v>
      </c>
      <c r="F952" s="2">
        <f t="shared" si="133"/>
        <v>7.6947964793864135E-2</v>
      </c>
      <c r="G952" s="2">
        <f t="shared" si="133"/>
        <v>0.18047961867641185</v>
      </c>
      <c r="H952" s="2">
        <f t="shared" si="130"/>
        <v>0.42635265609590411</v>
      </c>
      <c r="I952" s="2">
        <f t="shared" si="131"/>
        <v>29.891111028802769</v>
      </c>
    </row>
    <row r="953" spans="1:9" ht="13.5" x14ac:dyDescent="0.25">
      <c r="A953" s="3">
        <f>TITRES_STAT!B956</f>
        <v>43395</v>
      </c>
      <c r="B953" s="17">
        <f>TITRES_STAT!D956</f>
        <v>21.471900000000002</v>
      </c>
      <c r="C953" s="2">
        <f t="shared" si="126"/>
        <v>-0.16699999999999804</v>
      </c>
      <c r="D953" s="2">
        <f t="shared" si="127"/>
        <v>0</v>
      </c>
      <c r="E953" s="2">
        <f t="shared" si="128"/>
        <v>0.16699999999999804</v>
      </c>
      <c r="F953" s="2">
        <f t="shared" si="133"/>
        <v>7.1451681594302402E-2</v>
      </c>
      <c r="G953" s="2">
        <f t="shared" si="133"/>
        <v>0.17951678877095373</v>
      </c>
      <c r="H953" s="2">
        <f t="shared" si="130"/>
        <v>0.39802228016382313</v>
      </c>
      <c r="I953" s="2">
        <f t="shared" si="131"/>
        <v>28.470381753657179</v>
      </c>
    </row>
    <row r="954" spans="1:9" ht="13.5" x14ac:dyDescent="0.25">
      <c r="A954" s="3">
        <f>TITRES_STAT!B957</f>
        <v>43396</v>
      </c>
      <c r="B954" s="17">
        <f>TITRES_STAT!D957</f>
        <v>21.105899999999998</v>
      </c>
      <c r="C954" s="2">
        <f t="shared" si="126"/>
        <v>-0.36600000000000321</v>
      </c>
      <c r="D954" s="2">
        <f t="shared" si="127"/>
        <v>0</v>
      </c>
      <c r="E954" s="2">
        <f t="shared" si="128"/>
        <v>0.36600000000000321</v>
      </c>
      <c r="F954" s="2">
        <f t="shared" si="133"/>
        <v>6.6347990051852226E-2</v>
      </c>
      <c r="G954" s="2">
        <f t="shared" si="133"/>
        <v>0.19283701814445725</v>
      </c>
      <c r="H954" s="2">
        <f t="shared" si="130"/>
        <v>0.34406251813202121</v>
      </c>
      <c r="I954" s="2">
        <f t="shared" si="131"/>
        <v>25.598698980922364</v>
      </c>
    </row>
    <row r="955" spans="1:9" ht="13.5" x14ac:dyDescent="0.25">
      <c r="A955" s="3">
        <f>TITRES_STAT!B958</f>
        <v>43397</v>
      </c>
      <c r="B955" s="17">
        <f>TITRES_STAT!D958</f>
        <v>21.066099999999999</v>
      </c>
      <c r="C955" s="2">
        <f t="shared" si="126"/>
        <v>-3.9799999999999613E-2</v>
      </c>
      <c r="D955" s="2">
        <f t="shared" si="127"/>
        <v>0</v>
      </c>
      <c r="E955" s="2">
        <f t="shared" si="128"/>
        <v>3.9799999999999613E-2</v>
      </c>
      <c r="F955" s="2">
        <f t="shared" si="133"/>
        <v>6.1608847905291357E-2</v>
      </c>
      <c r="G955" s="2">
        <f t="shared" si="133"/>
        <v>0.18190580256271027</v>
      </c>
      <c r="H955" s="2">
        <f t="shared" si="130"/>
        <v>0.33868544618884439</v>
      </c>
      <c r="I955" s="2">
        <f t="shared" si="131"/>
        <v>25.299852713948681</v>
      </c>
    </row>
    <row r="956" spans="1:9" ht="13.5" x14ac:dyDescent="0.25">
      <c r="A956" s="3">
        <f>TITRES_STAT!B959</f>
        <v>43398</v>
      </c>
      <c r="B956" s="17">
        <f>TITRES_STAT!D959</f>
        <v>20.4297</v>
      </c>
      <c r="C956" s="2">
        <f t="shared" si="126"/>
        <v>-0.6363999999999983</v>
      </c>
      <c r="D956" s="2">
        <f t="shared" si="127"/>
        <v>0</v>
      </c>
      <c r="E956" s="2">
        <f t="shared" si="128"/>
        <v>0.6363999999999983</v>
      </c>
      <c r="F956" s="2">
        <f t="shared" si="133"/>
        <v>5.7208215912056264E-2</v>
      </c>
      <c r="G956" s="2">
        <f t="shared" si="133"/>
        <v>0.21436967380823083</v>
      </c>
      <c r="H956" s="2">
        <f t="shared" si="130"/>
        <v>0.26686711275790415</v>
      </c>
      <c r="I956" s="2">
        <f t="shared" si="131"/>
        <v>21.065122779685097</v>
      </c>
    </row>
    <row r="957" spans="1:9" ht="13.5" x14ac:dyDescent="0.25">
      <c r="A957" s="3">
        <f>TITRES_STAT!B960</f>
        <v>43399</v>
      </c>
      <c r="B957" s="17">
        <f>TITRES_STAT!D960</f>
        <v>21.002500000000001</v>
      </c>
      <c r="C957" s="2">
        <f t="shared" si="126"/>
        <v>0.57280000000000086</v>
      </c>
      <c r="D957" s="2">
        <f t="shared" si="127"/>
        <v>0.57280000000000086</v>
      </c>
      <c r="E957" s="2">
        <f t="shared" si="128"/>
        <v>0</v>
      </c>
      <c r="F957" s="2">
        <f t="shared" ref="F957:G972" si="134">((F956*13)+D957)/14</f>
        <v>9.4036200489766589E-2</v>
      </c>
      <c r="G957" s="2">
        <f t="shared" si="134"/>
        <v>0.19905755425050004</v>
      </c>
      <c r="H957" s="2">
        <f t="shared" si="130"/>
        <v>0.47240709273172621</v>
      </c>
      <c r="I957" s="2">
        <f t="shared" si="131"/>
        <v>32.084000074685818</v>
      </c>
    </row>
    <row r="958" spans="1:9" ht="13.5" x14ac:dyDescent="0.25">
      <c r="A958" s="3">
        <f>TITRES_STAT!B961</f>
        <v>43402</v>
      </c>
      <c r="B958" s="17">
        <f>TITRES_STAT!D961</f>
        <v>20.604700000000001</v>
      </c>
      <c r="C958" s="2">
        <f t="shared" si="126"/>
        <v>-0.39780000000000015</v>
      </c>
      <c r="D958" s="2">
        <f t="shared" si="127"/>
        <v>0</v>
      </c>
      <c r="E958" s="2">
        <f t="shared" si="128"/>
        <v>0.39780000000000015</v>
      </c>
      <c r="F958" s="2">
        <f t="shared" si="134"/>
        <v>8.7319329026211839E-2</v>
      </c>
      <c r="G958" s="2">
        <f t="shared" si="134"/>
        <v>0.2132534432326072</v>
      </c>
      <c r="H958" s="2">
        <f t="shared" si="130"/>
        <v>0.40946269238414063</v>
      </c>
      <c r="I958" s="2">
        <f t="shared" si="131"/>
        <v>29.050977695019682</v>
      </c>
    </row>
    <row r="959" spans="1:9" ht="13.5" x14ac:dyDescent="0.25">
      <c r="A959" s="3">
        <f>TITRES_STAT!B962</f>
        <v>43403</v>
      </c>
      <c r="B959" s="17">
        <f>TITRES_STAT!D962</f>
        <v>20.922899999999998</v>
      </c>
      <c r="C959" s="2">
        <f t="shared" si="126"/>
        <v>0.31819999999999737</v>
      </c>
      <c r="D959" s="2">
        <f t="shared" si="127"/>
        <v>0.31819999999999737</v>
      </c>
      <c r="E959" s="2">
        <f t="shared" si="128"/>
        <v>0</v>
      </c>
      <c r="F959" s="2">
        <f t="shared" si="134"/>
        <v>0.10381080552433938</v>
      </c>
      <c r="G959" s="2">
        <f t="shared" si="134"/>
        <v>0.19802105443027809</v>
      </c>
      <c r="H959" s="2">
        <f t="shared" si="130"/>
        <v>0.52424125213862294</v>
      </c>
      <c r="I959" s="2">
        <f t="shared" si="131"/>
        <v>34.393587721305522</v>
      </c>
    </row>
    <row r="960" spans="1:9" ht="13.5" x14ac:dyDescent="0.25">
      <c r="A960" s="3">
        <f>TITRES_STAT!B963</f>
        <v>43404</v>
      </c>
      <c r="B960" s="17">
        <f>TITRES_STAT!D963</f>
        <v>21.479800000000001</v>
      </c>
      <c r="C960" s="2">
        <f t="shared" si="126"/>
        <v>0.55690000000000239</v>
      </c>
      <c r="D960" s="2">
        <f t="shared" si="127"/>
        <v>0.55690000000000239</v>
      </c>
      <c r="E960" s="2">
        <f t="shared" si="128"/>
        <v>0</v>
      </c>
      <c r="F960" s="2">
        <f t="shared" si="134"/>
        <v>0.13617431941545816</v>
      </c>
      <c r="G960" s="2">
        <f t="shared" si="134"/>
        <v>0.18387669339954393</v>
      </c>
      <c r="H960" s="2">
        <f t="shared" si="130"/>
        <v>0.74057411462999423</v>
      </c>
      <c r="I960" s="2">
        <f t="shared" si="131"/>
        <v>42.547692075003837</v>
      </c>
    </row>
    <row r="961" spans="1:9" ht="13.5" x14ac:dyDescent="0.25">
      <c r="A961" s="3">
        <f>TITRES_STAT!B964</f>
        <v>43405</v>
      </c>
      <c r="B961" s="17">
        <f>TITRES_STAT!D964</f>
        <v>21.6389</v>
      </c>
      <c r="C961" s="2">
        <f t="shared" si="126"/>
        <v>0.15909999999999869</v>
      </c>
      <c r="D961" s="2">
        <f t="shared" si="127"/>
        <v>0.15909999999999869</v>
      </c>
      <c r="E961" s="2">
        <f t="shared" si="128"/>
        <v>0</v>
      </c>
      <c r="F961" s="2">
        <f t="shared" si="134"/>
        <v>0.13781186802863962</v>
      </c>
      <c r="G961" s="2">
        <f t="shared" si="134"/>
        <v>0.17074264387100507</v>
      </c>
      <c r="H961" s="2">
        <f t="shared" si="130"/>
        <v>0.8071320960260846</v>
      </c>
      <c r="I961" s="2">
        <f t="shared" si="131"/>
        <v>44.663702105727765</v>
      </c>
    </row>
    <row r="962" spans="1:9" ht="13.5" x14ac:dyDescent="0.25">
      <c r="A962" s="3">
        <f>TITRES_STAT!B965</f>
        <v>43406</v>
      </c>
      <c r="B962" s="17">
        <f>TITRES_STAT!D965</f>
        <v>21.479800000000001</v>
      </c>
      <c r="C962" s="2">
        <f t="shared" si="126"/>
        <v>-0.15909999999999869</v>
      </c>
      <c r="D962" s="2">
        <f t="shared" si="127"/>
        <v>0</v>
      </c>
      <c r="E962" s="2">
        <f t="shared" si="128"/>
        <v>0.15909999999999869</v>
      </c>
      <c r="F962" s="2">
        <f t="shared" si="134"/>
        <v>0.12796816316945109</v>
      </c>
      <c r="G962" s="2">
        <f t="shared" si="134"/>
        <v>0.16991102645164746</v>
      </c>
      <c r="H962" s="2">
        <f t="shared" si="130"/>
        <v>0.75314807897925162</v>
      </c>
      <c r="I962" s="2">
        <f t="shared" si="131"/>
        <v>42.959752687734316</v>
      </c>
    </row>
    <row r="963" spans="1:9" ht="13.5" x14ac:dyDescent="0.25">
      <c r="A963" s="3">
        <f>TITRES_STAT!B966</f>
        <v>43409</v>
      </c>
      <c r="B963" s="17">
        <f>TITRES_STAT!D966</f>
        <v>21.082100000000001</v>
      </c>
      <c r="C963" s="2">
        <f t="shared" ref="C963:C1026" si="135">B963-B962</f>
        <v>-0.39770000000000039</v>
      </c>
      <c r="D963" s="2">
        <f t="shared" ref="D963:D1026" si="136">IF(C963&gt;0,C963,0)</f>
        <v>0</v>
      </c>
      <c r="E963" s="2">
        <f t="shared" ref="E963:E1026" si="137">IF(C963&lt;0,-C963,0)</f>
        <v>0.39770000000000039</v>
      </c>
      <c r="F963" s="2">
        <f t="shared" si="134"/>
        <v>0.11882758008591887</v>
      </c>
      <c r="G963" s="2">
        <f t="shared" si="134"/>
        <v>0.18618166741938696</v>
      </c>
      <c r="H963" s="2">
        <f t="shared" si="130"/>
        <v>0.6382345895434034</v>
      </c>
      <c r="I963" s="2">
        <f t="shared" si="131"/>
        <v>38.958681108136496</v>
      </c>
    </row>
    <row r="964" spans="1:9" ht="13.5" x14ac:dyDescent="0.25">
      <c r="A964" s="3">
        <f>TITRES_STAT!B967</f>
        <v>43410</v>
      </c>
      <c r="B964" s="17">
        <f>TITRES_STAT!D967</f>
        <v>20.922899999999998</v>
      </c>
      <c r="C964" s="2">
        <f t="shared" si="135"/>
        <v>-0.15920000000000201</v>
      </c>
      <c r="D964" s="2">
        <f t="shared" si="136"/>
        <v>0</v>
      </c>
      <c r="E964" s="2">
        <f t="shared" si="137"/>
        <v>0.15920000000000201</v>
      </c>
      <c r="F964" s="2">
        <f t="shared" si="134"/>
        <v>0.11033989579406753</v>
      </c>
      <c r="G964" s="2">
        <f t="shared" si="134"/>
        <v>0.18425440546085947</v>
      </c>
      <c r="H964" s="2">
        <f t="shared" si="130"/>
        <v>0.59884536013173728</v>
      </c>
      <c r="I964" s="2">
        <f t="shared" si="131"/>
        <v>37.454864307977552</v>
      </c>
    </row>
    <row r="965" spans="1:9" ht="13.5" x14ac:dyDescent="0.25">
      <c r="A965" s="3">
        <f>TITRES_STAT!B968</f>
        <v>43411</v>
      </c>
      <c r="B965" s="17">
        <f>TITRES_STAT!D968</f>
        <v>20.883199999999999</v>
      </c>
      <c r="C965" s="2">
        <f t="shared" si="135"/>
        <v>-3.9699999999999847E-2</v>
      </c>
      <c r="D965" s="2">
        <f t="shared" si="136"/>
        <v>0</v>
      </c>
      <c r="E965" s="2">
        <f t="shared" si="137"/>
        <v>3.9699999999999847E-2</v>
      </c>
      <c r="F965" s="2">
        <f t="shared" si="134"/>
        <v>0.10245847466591984</v>
      </c>
      <c r="G965" s="2">
        <f t="shared" si="134"/>
        <v>0.17392909078508381</v>
      </c>
      <c r="H965" s="2">
        <f t="shared" si="130"/>
        <v>0.58908187355801833</v>
      </c>
      <c r="I965" s="2">
        <f t="shared" si="131"/>
        <v>37.070580399928687</v>
      </c>
    </row>
    <row r="966" spans="1:9" ht="13.5" x14ac:dyDescent="0.25">
      <c r="A966" s="3">
        <f>TITRES_STAT!B969</f>
        <v>43412</v>
      </c>
      <c r="B966" s="17">
        <f>TITRES_STAT!D969</f>
        <v>20.525200000000002</v>
      </c>
      <c r="C966" s="2">
        <f t="shared" si="135"/>
        <v>-0.35799999999999699</v>
      </c>
      <c r="D966" s="2">
        <f t="shared" si="136"/>
        <v>0</v>
      </c>
      <c r="E966" s="2">
        <f t="shared" si="137"/>
        <v>0.35799999999999699</v>
      </c>
      <c r="F966" s="2">
        <f t="shared" si="134"/>
        <v>9.5140012189782713E-2</v>
      </c>
      <c r="G966" s="2">
        <f t="shared" si="134"/>
        <v>0.18707701287186332</v>
      </c>
      <c r="H966" s="2">
        <f t="shared" si="130"/>
        <v>0.50856067631862389</v>
      </c>
      <c r="I966" s="2">
        <f t="shared" si="131"/>
        <v>33.71164874585466</v>
      </c>
    </row>
    <row r="967" spans="1:9" ht="13.5" x14ac:dyDescent="0.25">
      <c r="A967" s="3">
        <f>TITRES_STAT!B970</f>
        <v>43413</v>
      </c>
      <c r="B967" s="17">
        <f>TITRES_STAT!D970</f>
        <v>20.6843</v>
      </c>
      <c r="C967" s="2">
        <f t="shared" si="135"/>
        <v>0.15909999999999869</v>
      </c>
      <c r="D967" s="2">
        <f t="shared" si="136"/>
        <v>0.15909999999999869</v>
      </c>
      <c r="E967" s="2">
        <f t="shared" si="137"/>
        <v>0</v>
      </c>
      <c r="F967" s="2">
        <f t="shared" si="134"/>
        <v>9.9708582747655275E-2</v>
      </c>
      <c r="G967" s="2">
        <f t="shared" si="134"/>
        <v>0.17371436909530164</v>
      </c>
      <c r="H967" s="2">
        <f t="shared" si="130"/>
        <v>0.57398005281275288</v>
      </c>
      <c r="I967" s="2">
        <f t="shared" si="131"/>
        <v>36.466793323526062</v>
      </c>
    </row>
    <row r="968" spans="1:9" ht="13.5" x14ac:dyDescent="0.25">
      <c r="A968" s="3">
        <f>TITRES_STAT!B971</f>
        <v>43416</v>
      </c>
      <c r="B968" s="17">
        <f>TITRES_STAT!D971</f>
        <v>20.676300000000001</v>
      </c>
      <c r="C968" s="2">
        <f t="shared" si="135"/>
        <v>-7.9999999999991189E-3</v>
      </c>
      <c r="D968" s="2">
        <f t="shared" si="136"/>
        <v>0</v>
      </c>
      <c r="E968" s="2">
        <f t="shared" si="137"/>
        <v>7.9999999999991189E-3</v>
      </c>
      <c r="F968" s="2">
        <f t="shared" si="134"/>
        <v>9.2586541122822746E-2</v>
      </c>
      <c r="G968" s="2">
        <f t="shared" si="134"/>
        <v>0.16187762844563716</v>
      </c>
      <c r="H968" s="2">
        <f t="shared" si="130"/>
        <v>0.57195390130091872</v>
      </c>
      <c r="I968" s="2">
        <f t="shared" si="131"/>
        <v>36.384902943246665</v>
      </c>
    </row>
    <row r="969" spans="1:9" ht="13.5" x14ac:dyDescent="0.25">
      <c r="A969" s="3">
        <f>TITRES_STAT!B972</f>
        <v>43417</v>
      </c>
      <c r="B969" s="17">
        <f>TITRES_STAT!D972</f>
        <v>20.207000000000001</v>
      </c>
      <c r="C969" s="2">
        <f t="shared" si="135"/>
        <v>-0.46930000000000049</v>
      </c>
      <c r="D969" s="2">
        <f t="shared" si="136"/>
        <v>0</v>
      </c>
      <c r="E969" s="2">
        <f t="shared" si="137"/>
        <v>0.46930000000000049</v>
      </c>
      <c r="F969" s="2">
        <f t="shared" si="134"/>
        <v>8.5973216756906834E-2</v>
      </c>
      <c r="G969" s="2">
        <f t="shared" si="134"/>
        <v>0.18383636927094882</v>
      </c>
      <c r="H969" s="2">
        <f t="shared" si="130"/>
        <v>0.46766163353778201</v>
      </c>
      <c r="I969" s="2">
        <f t="shared" si="131"/>
        <v>31.864404086825431</v>
      </c>
    </row>
    <row r="970" spans="1:9" ht="13.5" x14ac:dyDescent="0.25">
      <c r="A970" s="3">
        <f>TITRES_STAT!B973</f>
        <v>43418</v>
      </c>
      <c r="B970" s="17">
        <f>TITRES_STAT!D973</f>
        <v>20.063800000000001</v>
      </c>
      <c r="C970" s="2">
        <f t="shared" si="135"/>
        <v>-0.14320000000000022</v>
      </c>
      <c r="D970" s="2">
        <f t="shared" si="136"/>
        <v>0</v>
      </c>
      <c r="E970" s="2">
        <f t="shared" si="137"/>
        <v>0.14320000000000022</v>
      </c>
      <c r="F970" s="2">
        <f t="shared" si="134"/>
        <v>7.9832272702842058E-2</v>
      </c>
      <c r="G970" s="2">
        <f t="shared" si="134"/>
        <v>0.18093377146588105</v>
      </c>
      <c r="H970" s="2">
        <f t="shared" si="130"/>
        <v>0.44122372543312705</v>
      </c>
      <c r="I970" s="2">
        <f t="shared" si="131"/>
        <v>30.614519983740024</v>
      </c>
    </row>
    <row r="971" spans="1:9" ht="13.5" x14ac:dyDescent="0.25">
      <c r="A971" s="3">
        <f>TITRES_STAT!B974</f>
        <v>43419</v>
      </c>
      <c r="B971" s="17">
        <f>TITRES_STAT!D974</f>
        <v>19.8887</v>
      </c>
      <c r="C971" s="2">
        <f t="shared" si="135"/>
        <v>-0.17510000000000048</v>
      </c>
      <c r="D971" s="2">
        <f t="shared" si="136"/>
        <v>0</v>
      </c>
      <c r="E971" s="2">
        <f t="shared" si="137"/>
        <v>0.17510000000000048</v>
      </c>
      <c r="F971" s="2">
        <f t="shared" si="134"/>
        <v>7.4129967509781916E-2</v>
      </c>
      <c r="G971" s="2">
        <f t="shared" si="134"/>
        <v>0.18051707350403243</v>
      </c>
      <c r="H971" s="2">
        <f t="shared" si="130"/>
        <v>0.41065349703958048</v>
      </c>
      <c r="I971" s="2">
        <f t="shared" si="131"/>
        <v>29.110869387938592</v>
      </c>
    </row>
    <row r="972" spans="1:9" ht="13.5" x14ac:dyDescent="0.25">
      <c r="A972" s="3">
        <f>TITRES_STAT!B975</f>
        <v>43420</v>
      </c>
      <c r="B972" s="17">
        <f>TITRES_STAT!D975</f>
        <v>19.8887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6.883496983051178E-2</v>
      </c>
      <c r="G972" s="2">
        <f t="shared" si="134"/>
        <v>0.16762299682517298</v>
      </c>
      <c r="H972" s="2">
        <f t="shared" si="130"/>
        <v>0.41065349703958048</v>
      </c>
      <c r="I972" s="2">
        <f t="shared" si="131"/>
        <v>29.110869387938592</v>
      </c>
    </row>
    <row r="973" spans="1:9" ht="13.5" x14ac:dyDescent="0.25">
      <c r="A973" s="3">
        <f>TITRES_STAT!B976</f>
        <v>43423</v>
      </c>
      <c r="B973" s="17">
        <f>TITRES_STAT!D976</f>
        <v>19.8887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6.3918186271189517E-2</v>
      </c>
      <c r="G973" s="2">
        <f t="shared" si="138"/>
        <v>0.15564992562337493</v>
      </c>
      <c r="H973" s="2">
        <f t="shared" si="130"/>
        <v>0.41065349703958048</v>
      </c>
      <c r="I973" s="2">
        <f t="shared" si="131"/>
        <v>29.110869387938592</v>
      </c>
    </row>
    <row r="974" spans="1:9" ht="13.5" x14ac:dyDescent="0.25">
      <c r="A974" s="3">
        <f>TITRES_STAT!B977</f>
        <v>43425</v>
      </c>
      <c r="B974" s="17">
        <f>TITRES_STAT!D977</f>
        <v>19.880800000000001</v>
      </c>
      <c r="C974" s="2">
        <f t="shared" si="135"/>
        <v>-7.899999999999352E-3</v>
      </c>
      <c r="D974" s="2">
        <f t="shared" si="136"/>
        <v>0</v>
      </c>
      <c r="E974" s="2">
        <f t="shared" si="137"/>
        <v>7.899999999999352E-3</v>
      </c>
      <c r="F974" s="2">
        <f t="shared" si="138"/>
        <v>5.9352601537533127E-2</v>
      </c>
      <c r="G974" s="2">
        <f t="shared" si="138"/>
        <v>0.14509635950741953</v>
      </c>
      <c r="H974" s="2">
        <f t="shared" si="130"/>
        <v>0.40905644868710933</v>
      </c>
      <c r="I974" s="2">
        <f t="shared" si="131"/>
        <v>29.030522451265057</v>
      </c>
    </row>
    <row r="975" spans="1:9" ht="13.5" x14ac:dyDescent="0.25">
      <c r="A975" s="3">
        <f>TITRES_STAT!B978</f>
        <v>43426</v>
      </c>
      <c r="B975" s="17">
        <f>TITRES_STAT!D978</f>
        <v>19.650099999999998</v>
      </c>
      <c r="C975" s="2">
        <f t="shared" si="135"/>
        <v>-0.23070000000000235</v>
      </c>
      <c r="D975" s="2">
        <f t="shared" si="136"/>
        <v>0</v>
      </c>
      <c r="E975" s="2">
        <f t="shared" si="137"/>
        <v>0.23070000000000235</v>
      </c>
      <c r="F975" s="2">
        <f t="shared" si="138"/>
        <v>5.5113129999137908E-2</v>
      </c>
      <c r="G975" s="2">
        <f t="shared" si="138"/>
        <v>0.15121090525688974</v>
      </c>
      <c r="H975" s="2">
        <f t="shared" si="130"/>
        <v>0.36447854012584019</v>
      </c>
      <c r="I975" s="2">
        <f t="shared" si="131"/>
        <v>26.711929092869852</v>
      </c>
    </row>
    <row r="976" spans="1:9" ht="13.5" x14ac:dyDescent="0.25">
      <c r="A976" s="3">
        <f>TITRES_STAT!B979</f>
        <v>43427</v>
      </c>
      <c r="B976" s="17">
        <f>TITRES_STAT!D979</f>
        <v>19.331900000000001</v>
      </c>
      <c r="C976" s="2">
        <f t="shared" si="135"/>
        <v>-0.31819999999999737</v>
      </c>
      <c r="D976" s="2">
        <f t="shared" si="136"/>
        <v>0</v>
      </c>
      <c r="E976" s="2">
        <f t="shared" si="137"/>
        <v>0.31819999999999737</v>
      </c>
      <c r="F976" s="2">
        <f t="shared" si="138"/>
        <v>5.1176477856342342E-2</v>
      </c>
      <c r="G976" s="2">
        <f t="shared" si="138"/>
        <v>0.16313869773854028</v>
      </c>
      <c r="H976" s="2">
        <f t="shared" si="130"/>
        <v>0.31369919317587081</v>
      </c>
      <c r="I976" s="2">
        <f t="shared" si="131"/>
        <v>23.879073292075503</v>
      </c>
    </row>
    <row r="977" spans="1:9" ht="13.5" x14ac:dyDescent="0.25">
      <c r="A977" s="3">
        <f>TITRES_STAT!B980</f>
        <v>43430</v>
      </c>
      <c r="B977" s="17">
        <f>TITRES_STAT!D980</f>
        <v>19.101099999999999</v>
      </c>
      <c r="C977" s="2">
        <f t="shared" si="135"/>
        <v>-0.23080000000000211</v>
      </c>
      <c r="D977" s="2">
        <f t="shared" si="136"/>
        <v>0</v>
      </c>
      <c r="E977" s="2">
        <f t="shared" si="137"/>
        <v>0.23080000000000211</v>
      </c>
      <c r="F977" s="2">
        <f t="shared" si="138"/>
        <v>4.7521015152317887E-2</v>
      </c>
      <c r="G977" s="2">
        <f t="shared" si="138"/>
        <v>0.16797164790007327</v>
      </c>
      <c r="H977" s="2">
        <f t="shared" ref="H977:H1040" si="139">F977/G977</f>
        <v>0.28291093018619579</v>
      </c>
      <c r="I977" s="2">
        <f t="shared" ref="I977:I1040" si="140">IF(G977=0,100,100-(100/(1+H977)))</f>
        <v>22.052265946875636</v>
      </c>
    </row>
    <row r="978" spans="1:9" ht="13.5" x14ac:dyDescent="0.25">
      <c r="A978" s="3">
        <f>TITRES_STAT!B981</f>
        <v>43431</v>
      </c>
      <c r="B978" s="17">
        <f>TITRES_STAT!D981</f>
        <v>18.886299999999999</v>
      </c>
      <c r="C978" s="2">
        <f t="shared" si="135"/>
        <v>-0.21480000000000032</v>
      </c>
      <c r="D978" s="2">
        <f t="shared" si="136"/>
        <v>0</v>
      </c>
      <c r="E978" s="2">
        <f t="shared" si="137"/>
        <v>0.21480000000000032</v>
      </c>
      <c r="F978" s="2">
        <f t="shared" si="138"/>
        <v>4.4126656927152327E-2</v>
      </c>
      <c r="G978" s="2">
        <f t="shared" si="138"/>
        <v>0.1713165301929252</v>
      </c>
      <c r="H978" s="2">
        <f t="shared" si="139"/>
        <v>0.25757384227581448</v>
      </c>
      <c r="I978" s="2">
        <f t="shared" si="140"/>
        <v>20.481806603871988</v>
      </c>
    </row>
    <row r="979" spans="1:9" ht="13.5" x14ac:dyDescent="0.25">
      <c r="A979" s="3">
        <f>TITRES_STAT!B982</f>
        <v>43432</v>
      </c>
      <c r="B979" s="17">
        <f>TITRES_STAT!D982</f>
        <v>19.077300000000001</v>
      </c>
      <c r="C979" s="2">
        <f t="shared" si="135"/>
        <v>0.1910000000000025</v>
      </c>
      <c r="D979" s="2">
        <f t="shared" si="136"/>
        <v>0.1910000000000025</v>
      </c>
      <c r="E979" s="2">
        <f t="shared" si="137"/>
        <v>0</v>
      </c>
      <c r="F979" s="2">
        <f t="shared" si="138"/>
        <v>5.4617610003784477E-2</v>
      </c>
      <c r="G979" s="2">
        <f t="shared" si="138"/>
        <v>0.15907963517914483</v>
      </c>
      <c r="H979" s="2">
        <f t="shared" si="139"/>
        <v>0.34333502174730146</v>
      </c>
      <c r="I979" s="2">
        <f t="shared" si="140"/>
        <v>25.558406219523633</v>
      </c>
    </row>
    <row r="980" spans="1:9" ht="13.5" x14ac:dyDescent="0.25">
      <c r="A980" s="3">
        <f>TITRES_STAT!B983</f>
        <v>43433</v>
      </c>
      <c r="B980" s="17">
        <f>TITRES_STAT!D983</f>
        <v>19.491</v>
      </c>
      <c r="C980" s="2">
        <f t="shared" si="135"/>
        <v>0.41369999999999862</v>
      </c>
      <c r="D980" s="2">
        <f t="shared" si="136"/>
        <v>0.41369999999999862</v>
      </c>
      <c r="E980" s="2">
        <f t="shared" si="137"/>
        <v>0</v>
      </c>
      <c r="F980" s="2">
        <f t="shared" si="138"/>
        <v>8.0266352146371206E-2</v>
      </c>
      <c r="G980" s="2">
        <f t="shared" si="138"/>
        <v>0.14771680409492019</v>
      </c>
      <c r="H980" s="2">
        <f t="shared" si="139"/>
        <v>0.5433799670807492</v>
      </c>
      <c r="I980" s="2">
        <f t="shared" si="140"/>
        <v>35.207141382593804</v>
      </c>
    </row>
    <row r="981" spans="1:9" ht="13.5" x14ac:dyDescent="0.25">
      <c r="A981" s="3">
        <f>TITRES_STAT!B984</f>
        <v>43434</v>
      </c>
      <c r="B981" s="17">
        <f>TITRES_STAT!D984</f>
        <v>19.8887</v>
      </c>
      <c r="C981" s="2">
        <f t="shared" si="135"/>
        <v>0.39770000000000039</v>
      </c>
      <c r="D981" s="2">
        <f t="shared" si="136"/>
        <v>0.39770000000000039</v>
      </c>
      <c r="E981" s="2">
        <f t="shared" si="137"/>
        <v>0</v>
      </c>
      <c r="F981" s="2">
        <f t="shared" si="138"/>
        <v>0.10294018413591614</v>
      </c>
      <c r="G981" s="2">
        <f t="shared" si="138"/>
        <v>0.1371656038024259</v>
      </c>
      <c r="H981" s="2">
        <f t="shared" si="139"/>
        <v>0.75048103374510533</v>
      </c>
      <c r="I981" s="2">
        <f t="shared" si="140"/>
        <v>42.87284576511361</v>
      </c>
    </row>
    <row r="982" spans="1:9" ht="13.5" x14ac:dyDescent="0.25">
      <c r="A982" s="3">
        <f>TITRES_STAT!B985</f>
        <v>43437</v>
      </c>
      <c r="B982" s="17">
        <f>TITRES_STAT!D985</f>
        <v>20.167200000000001</v>
      </c>
      <c r="C982" s="2">
        <f t="shared" si="135"/>
        <v>0.27850000000000108</v>
      </c>
      <c r="D982" s="2">
        <f t="shared" si="136"/>
        <v>0.27850000000000108</v>
      </c>
      <c r="E982" s="2">
        <f t="shared" si="137"/>
        <v>0</v>
      </c>
      <c r="F982" s="2">
        <f t="shared" si="138"/>
        <v>0.11548017098335077</v>
      </c>
      <c r="G982" s="2">
        <f t="shared" si="138"/>
        <v>0.1273680606736812</v>
      </c>
      <c r="H982" s="2">
        <f t="shared" si="139"/>
        <v>0.90666506479369757</v>
      </c>
      <c r="I982" s="2">
        <f t="shared" si="140"/>
        <v>47.552403488957793</v>
      </c>
    </row>
    <row r="983" spans="1:9" ht="13.5" x14ac:dyDescent="0.25">
      <c r="A983" s="3">
        <f>TITRES_STAT!B986</f>
        <v>43438</v>
      </c>
      <c r="B983" s="17">
        <f>TITRES_STAT!D986</f>
        <v>20.207000000000001</v>
      </c>
      <c r="C983" s="2">
        <f t="shared" si="135"/>
        <v>3.9799999999999613E-2</v>
      </c>
      <c r="D983" s="2">
        <f t="shared" si="136"/>
        <v>3.9799999999999613E-2</v>
      </c>
      <c r="E983" s="2">
        <f t="shared" si="137"/>
        <v>0</v>
      </c>
      <c r="F983" s="2">
        <f t="shared" si="138"/>
        <v>0.11007444448453997</v>
      </c>
      <c r="G983" s="2">
        <f t="shared" si="138"/>
        <v>0.11827034205413255</v>
      </c>
      <c r="H983" s="2">
        <f t="shared" si="139"/>
        <v>0.93070200502302347</v>
      </c>
      <c r="I983" s="2">
        <f t="shared" si="140"/>
        <v>48.205367923255714</v>
      </c>
    </row>
    <row r="984" spans="1:9" ht="13.5" x14ac:dyDescent="0.25">
      <c r="A984" s="3">
        <f>TITRES_STAT!B987</f>
        <v>43439</v>
      </c>
      <c r="B984" s="17">
        <f>TITRES_STAT!D987</f>
        <v>20.2865</v>
      </c>
      <c r="C984" s="2">
        <f t="shared" si="135"/>
        <v>7.949999999999946E-2</v>
      </c>
      <c r="D984" s="2">
        <f t="shared" si="136"/>
        <v>7.949999999999946E-2</v>
      </c>
      <c r="E984" s="2">
        <f t="shared" si="137"/>
        <v>0</v>
      </c>
      <c r="F984" s="2">
        <f t="shared" si="138"/>
        <v>0.10789055559278707</v>
      </c>
      <c r="G984" s="2">
        <f t="shared" si="138"/>
        <v>0.10982246047883737</v>
      </c>
      <c r="H984" s="2">
        <f t="shared" si="139"/>
        <v>0.98240883624691167</v>
      </c>
      <c r="I984" s="2">
        <f t="shared" si="140"/>
        <v>49.556318468939239</v>
      </c>
    </row>
    <row r="985" spans="1:9" ht="13.5" x14ac:dyDescent="0.25">
      <c r="A985" s="3">
        <f>TITRES_STAT!B988</f>
        <v>43440</v>
      </c>
      <c r="B985" s="17">
        <f>TITRES_STAT!D988</f>
        <v>19.8887</v>
      </c>
      <c r="C985" s="2">
        <f t="shared" si="135"/>
        <v>-0.39780000000000015</v>
      </c>
      <c r="D985" s="2">
        <f t="shared" si="136"/>
        <v>0</v>
      </c>
      <c r="E985" s="2">
        <f t="shared" si="137"/>
        <v>0.39780000000000015</v>
      </c>
      <c r="F985" s="2">
        <f t="shared" si="138"/>
        <v>0.10018408733615942</v>
      </c>
      <c r="G985" s="2">
        <f t="shared" si="138"/>
        <v>0.130392284730349</v>
      </c>
      <c r="H985" s="2">
        <f t="shared" si="139"/>
        <v>0.76832833739618822</v>
      </c>
      <c r="I985" s="2">
        <f t="shared" si="140"/>
        <v>43.449416103772293</v>
      </c>
    </row>
    <row r="986" spans="1:9" ht="13.5" x14ac:dyDescent="0.25">
      <c r="A986" s="3">
        <f>TITRES_STAT!B989</f>
        <v>43441</v>
      </c>
      <c r="B986" s="17">
        <f>TITRES_STAT!D989</f>
        <v>20.087599999999998</v>
      </c>
      <c r="C986" s="2">
        <f t="shared" si="135"/>
        <v>0.1988999999999983</v>
      </c>
      <c r="D986" s="2">
        <f t="shared" si="136"/>
        <v>0.1988999999999983</v>
      </c>
      <c r="E986" s="2">
        <f t="shared" si="137"/>
        <v>0</v>
      </c>
      <c r="F986" s="2">
        <f t="shared" si="138"/>
        <v>0.10723522395500507</v>
      </c>
      <c r="G986" s="2">
        <f t="shared" si="138"/>
        <v>0.12107855010675264</v>
      </c>
      <c r="H986" s="2">
        <f t="shared" si="139"/>
        <v>0.88566656819443101</v>
      </c>
      <c r="I986" s="2">
        <f t="shared" si="140"/>
        <v>46.96835501742374</v>
      </c>
    </row>
    <row r="987" spans="1:9" ht="13.5" x14ac:dyDescent="0.25">
      <c r="A987" s="3">
        <f>TITRES_STAT!B990</f>
        <v>43444</v>
      </c>
      <c r="B987" s="17">
        <f>TITRES_STAT!D990</f>
        <v>18.679500000000001</v>
      </c>
      <c r="C987" s="2">
        <f t="shared" si="135"/>
        <v>-1.4080999999999975</v>
      </c>
      <c r="D987" s="2">
        <f t="shared" si="136"/>
        <v>0</v>
      </c>
      <c r="E987" s="2">
        <f t="shared" si="137"/>
        <v>1.4080999999999975</v>
      </c>
      <c r="F987" s="2">
        <f t="shared" si="138"/>
        <v>9.9575565101076124E-2</v>
      </c>
      <c r="G987" s="2">
        <f t="shared" si="138"/>
        <v>0.21300865367055583</v>
      </c>
      <c r="H987" s="2">
        <f t="shared" si="139"/>
        <v>0.4674719237232588</v>
      </c>
      <c r="I987" s="2">
        <f t="shared" si="140"/>
        <v>31.855595747085403</v>
      </c>
    </row>
    <row r="988" spans="1:9" ht="13.5" x14ac:dyDescent="0.25">
      <c r="A988" s="3">
        <f>TITRES_STAT!B991</f>
        <v>43445</v>
      </c>
      <c r="B988" s="17">
        <f>TITRES_STAT!D991</f>
        <v>19.491</v>
      </c>
      <c r="C988" s="2">
        <f t="shared" si="135"/>
        <v>0.81149999999999878</v>
      </c>
      <c r="D988" s="2">
        <f t="shared" si="136"/>
        <v>0.81149999999999878</v>
      </c>
      <c r="E988" s="2">
        <f t="shared" si="137"/>
        <v>0</v>
      </c>
      <c r="F988" s="2">
        <f t="shared" si="138"/>
        <v>0.15042731045099916</v>
      </c>
      <c r="G988" s="2">
        <f t="shared" si="138"/>
        <v>0.1977937498369447</v>
      </c>
      <c r="H988" s="2">
        <f t="shared" si="139"/>
        <v>0.76052610648722208</v>
      </c>
      <c r="I988" s="2">
        <f t="shared" si="140"/>
        <v>43.198797432473178</v>
      </c>
    </row>
    <row r="989" spans="1:9" ht="13.5" x14ac:dyDescent="0.25">
      <c r="A989" s="3">
        <f>TITRES_STAT!B992</f>
        <v>43446</v>
      </c>
      <c r="B989" s="17">
        <f>TITRES_STAT!D992</f>
        <v>19.252300000000002</v>
      </c>
      <c r="C989" s="2">
        <f t="shared" si="135"/>
        <v>-0.23869999999999791</v>
      </c>
      <c r="D989" s="2">
        <f t="shared" si="136"/>
        <v>0</v>
      </c>
      <c r="E989" s="2">
        <f t="shared" si="137"/>
        <v>0.23869999999999791</v>
      </c>
      <c r="F989" s="2">
        <f t="shared" ref="F989:G1004" si="141">((F988*13)+D989)/14</f>
        <v>0.13968250256164208</v>
      </c>
      <c r="G989" s="2">
        <f t="shared" si="141"/>
        <v>0.20071562484859135</v>
      </c>
      <c r="H989" s="2">
        <f t="shared" si="139"/>
        <v>0.69592241594051663</v>
      </c>
      <c r="I989" s="2">
        <f t="shared" si="140"/>
        <v>41.035038478135526</v>
      </c>
    </row>
    <row r="990" spans="1:9" ht="13.5" x14ac:dyDescent="0.25">
      <c r="A990" s="3">
        <f>TITRES_STAT!B993</f>
        <v>43447</v>
      </c>
      <c r="B990" s="17">
        <f>TITRES_STAT!D993</f>
        <v>19.029499999999999</v>
      </c>
      <c r="C990" s="2">
        <f t="shared" si="135"/>
        <v>-0.222800000000003</v>
      </c>
      <c r="D990" s="2">
        <f t="shared" si="136"/>
        <v>0</v>
      </c>
      <c r="E990" s="2">
        <f t="shared" si="137"/>
        <v>0.222800000000003</v>
      </c>
      <c r="F990" s="2">
        <f t="shared" si="141"/>
        <v>0.12970518095009623</v>
      </c>
      <c r="G990" s="2">
        <f t="shared" si="141"/>
        <v>0.20229308021654932</v>
      </c>
      <c r="H990" s="2">
        <f t="shared" si="139"/>
        <v>0.64117458101508118</v>
      </c>
      <c r="I990" s="2">
        <f t="shared" si="140"/>
        <v>39.068030204227817</v>
      </c>
    </row>
    <row r="991" spans="1:9" ht="13.5" x14ac:dyDescent="0.25">
      <c r="A991" s="3">
        <f>TITRES_STAT!B994</f>
        <v>43448</v>
      </c>
      <c r="B991" s="17">
        <f>TITRES_STAT!D994</f>
        <v>19.331900000000001</v>
      </c>
      <c r="C991" s="2">
        <f t="shared" si="135"/>
        <v>0.30240000000000222</v>
      </c>
      <c r="D991" s="2">
        <f t="shared" si="136"/>
        <v>0.30240000000000222</v>
      </c>
      <c r="E991" s="2">
        <f t="shared" si="137"/>
        <v>0</v>
      </c>
      <c r="F991" s="2">
        <f t="shared" si="141"/>
        <v>0.14204052516794666</v>
      </c>
      <c r="G991" s="2">
        <f t="shared" si="141"/>
        <v>0.18784357448679581</v>
      </c>
      <c r="H991" s="2">
        <f t="shared" si="139"/>
        <v>0.75616387494761594</v>
      </c>
      <c r="I991" s="2">
        <f t="shared" si="140"/>
        <v>43.057705817469419</v>
      </c>
    </row>
    <row r="992" spans="1:9" ht="13.5" x14ac:dyDescent="0.25">
      <c r="A992" s="3">
        <f>TITRES_STAT!B995</f>
        <v>43451</v>
      </c>
      <c r="B992" s="17">
        <f>TITRES_STAT!D995</f>
        <v>19.0932</v>
      </c>
      <c r="C992" s="2">
        <f t="shared" si="135"/>
        <v>-0.23870000000000147</v>
      </c>
      <c r="D992" s="2">
        <f t="shared" si="136"/>
        <v>0</v>
      </c>
      <c r="E992" s="2">
        <f t="shared" si="137"/>
        <v>0.23870000000000147</v>
      </c>
      <c r="F992" s="2">
        <f t="shared" si="141"/>
        <v>0.1318947733702362</v>
      </c>
      <c r="G992" s="2">
        <f t="shared" si="141"/>
        <v>0.19147617630916766</v>
      </c>
      <c r="H992" s="2">
        <f t="shared" si="139"/>
        <v>0.68883124737811685</v>
      </c>
      <c r="I992" s="2">
        <f t="shared" si="140"/>
        <v>40.787452769334784</v>
      </c>
    </row>
    <row r="993" spans="1:9" ht="13.5" x14ac:dyDescent="0.25">
      <c r="A993" s="3">
        <f>TITRES_STAT!B996</f>
        <v>43452</v>
      </c>
      <c r="B993" s="17">
        <f>TITRES_STAT!D996</f>
        <v>19.0852</v>
      </c>
      <c r="C993" s="2">
        <f t="shared" si="135"/>
        <v>-7.9999999999991189E-3</v>
      </c>
      <c r="D993" s="2">
        <f t="shared" si="136"/>
        <v>0</v>
      </c>
      <c r="E993" s="2">
        <f t="shared" si="137"/>
        <v>7.9999999999991189E-3</v>
      </c>
      <c r="F993" s="2">
        <f t="shared" si="141"/>
        <v>0.12247371812950504</v>
      </c>
      <c r="G993" s="2">
        <f t="shared" si="141"/>
        <v>0.17837073514422705</v>
      </c>
      <c r="H993" s="2">
        <f t="shared" si="139"/>
        <v>0.68662450726838797</v>
      </c>
      <c r="I993" s="2">
        <f t="shared" si="140"/>
        <v>40.709980455603997</v>
      </c>
    </row>
    <row r="994" spans="1:9" ht="13.5" x14ac:dyDescent="0.25">
      <c r="A994" s="3">
        <f>TITRES_STAT!B997</f>
        <v>43453</v>
      </c>
      <c r="B994" s="17">
        <f>TITRES_STAT!D997</f>
        <v>19.0534</v>
      </c>
      <c r="C994" s="2">
        <f t="shared" si="135"/>
        <v>-3.1800000000000495E-2</v>
      </c>
      <c r="D994" s="2">
        <f t="shared" si="136"/>
        <v>0</v>
      </c>
      <c r="E994" s="2">
        <f t="shared" si="137"/>
        <v>3.1800000000000495E-2</v>
      </c>
      <c r="F994" s="2">
        <f t="shared" si="141"/>
        <v>0.11372559540596897</v>
      </c>
      <c r="G994" s="2">
        <f t="shared" si="141"/>
        <v>0.16790139691963943</v>
      </c>
      <c r="H994" s="2">
        <f t="shared" si="139"/>
        <v>0.67733561180792345</v>
      </c>
      <c r="I994" s="2">
        <f t="shared" si="140"/>
        <v>40.381639013664909</v>
      </c>
    </row>
    <row r="995" spans="1:9" ht="13.5" x14ac:dyDescent="0.25">
      <c r="A995" s="3">
        <f>TITRES_STAT!B998</f>
        <v>43454</v>
      </c>
      <c r="B995" s="17">
        <f>TITRES_STAT!D998</f>
        <v>18.695399999999999</v>
      </c>
      <c r="C995" s="2">
        <f t="shared" si="135"/>
        <v>-0.35800000000000054</v>
      </c>
      <c r="D995" s="2">
        <f t="shared" si="136"/>
        <v>0</v>
      </c>
      <c r="E995" s="2">
        <f t="shared" si="137"/>
        <v>0.35800000000000054</v>
      </c>
      <c r="F995" s="2">
        <f t="shared" si="141"/>
        <v>0.10560233859125689</v>
      </c>
      <c r="G995" s="2">
        <f t="shared" si="141"/>
        <v>0.18147986856823664</v>
      </c>
      <c r="H995" s="2">
        <f t="shared" si="139"/>
        <v>0.58189560872174806</v>
      </c>
      <c r="I995" s="2">
        <f t="shared" si="140"/>
        <v>36.784703460422975</v>
      </c>
    </row>
    <row r="996" spans="1:9" ht="13.5" x14ac:dyDescent="0.25">
      <c r="A996" s="3">
        <f>TITRES_STAT!B999</f>
        <v>43455</v>
      </c>
      <c r="B996" s="17">
        <f>TITRES_STAT!D999</f>
        <v>18.297599999999999</v>
      </c>
      <c r="C996" s="2">
        <f t="shared" si="135"/>
        <v>-0.39780000000000015</v>
      </c>
      <c r="D996" s="2">
        <f t="shared" si="136"/>
        <v>0</v>
      </c>
      <c r="E996" s="2">
        <f t="shared" si="137"/>
        <v>0.39780000000000015</v>
      </c>
      <c r="F996" s="2">
        <f t="shared" si="141"/>
        <v>9.8059314406167122E-2</v>
      </c>
      <c r="G996" s="2">
        <f t="shared" si="141"/>
        <v>0.19693130652764831</v>
      </c>
      <c r="H996" s="2">
        <f t="shared" si="139"/>
        <v>0.49793664671797633</v>
      </c>
      <c r="I996" s="2">
        <f t="shared" si="140"/>
        <v>33.241502423281403</v>
      </c>
    </row>
    <row r="997" spans="1:9" ht="13.5" x14ac:dyDescent="0.25">
      <c r="A997" s="3">
        <f>TITRES_STAT!B1000</f>
        <v>43458</v>
      </c>
      <c r="B997" s="17">
        <f>TITRES_STAT!D1000</f>
        <v>18.162400000000002</v>
      </c>
      <c r="C997" s="2">
        <f t="shared" si="135"/>
        <v>-0.13519999999999754</v>
      </c>
      <c r="D997" s="2">
        <f t="shared" si="136"/>
        <v>0</v>
      </c>
      <c r="E997" s="2">
        <f t="shared" si="137"/>
        <v>0.13519999999999754</v>
      </c>
      <c r="F997" s="2">
        <f t="shared" si="141"/>
        <v>9.1055077662869466E-2</v>
      </c>
      <c r="G997" s="2">
        <f t="shared" si="141"/>
        <v>0.19252192748995897</v>
      </c>
      <c r="H997" s="2">
        <f t="shared" si="139"/>
        <v>0.47295951609261999</v>
      </c>
      <c r="I997" s="2">
        <f t="shared" si="140"/>
        <v>32.109471504502665</v>
      </c>
    </row>
    <row r="998" spans="1:9" ht="13.5" x14ac:dyDescent="0.25">
      <c r="A998" s="3">
        <f>TITRES_STAT!B1001</f>
        <v>43459</v>
      </c>
      <c r="B998" s="17">
        <f>TITRES_STAT!D1001</f>
        <v>18.297599999999999</v>
      </c>
      <c r="C998" s="2">
        <f t="shared" si="135"/>
        <v>0.13519999999999754</v>
      </c>
      <c r="D998" s="2">
        <f t="shared" si="136"/>
        <v>0.13519999999999754</v>
      </c>
      <c r="E998" s="2">
        <f t="shared" si="137"/>
        <v>0</v>
      </c>
      <c r="F998" s="2">
        <f t="shared" si="141"/>
        <v>9.4208286401235755E-2</v>
      </c>
      <c r="G998" s="2">
        <f t="shared" si="141"/>
        <v>0.17877036124067619</v>
      </c>
      <c r="H998" s="2">
        <f t="shared" si="139"/>
        <v>0.526979336772746</v>
      </c>
      <c r="I998" s="2">
        <f t="shared" si="140"/>
        <v>34.511229070493584</v>
      </c>
    </row>
    <row r="999" spans="1:9" ht="13.5" x14ac:dyDescent="0.25">
      <c r="A999" s="3">
        <f>TITRES_STAT!B1002</f>
        <v>43460</v>
      </c>
      <c r="B999" s="17">
        <f>TITRES_STAT!D1002</f>
        <v>18.0669</v>
      </c>
      <c r="C999" s="2">
        <f t="shared" si="135"/>
        <v>-0.23069999999999879</v>
      </c>
      <c r="D999" s="2">
        <f t="shared" si="136"/>
        <v>0</v>
      </c>
      <c r="E999" s="2">
        <f t="shared" si="137"/>
        <v>0.23069999999999879</v>
      </c>
      <c r="F999" s="2">
        <f t="shared" si="141"/>
        <v>8.7479123086861774E-2</v>
      </c>
      <c r="G999" s="2">
        <f t="shared" si="141"/>
        <v>0.18247962115205638</v>
      </c>
      <c r="H999" s="2">
        <f t="shared" si="139"/>
        <v>0.47939119192913759</v>
      </c>
      <c r="I999" s="2">
        <f t="shared" si="140"/>
        <v>32.404626615628814</v>
      </c>
    </row>
    <row r="1000" spans="1:9" ht="13.5" x14ac:dyDescent="0.25">
      <c r="A1000" s="3">
        <f>TITRES_STAT!B1003</f>
        <v>43461</v>
      </c>
      <c r="B1000" s="17">
        <f>TITRES_STAT!D1003</f>
        <v>18.273800000000001</v>
      </c>
      <c r="C1000" s="2">
        <f t="shared" si="135"/>
        <v>0.20690000000000097</v>
      </c>
      <c r="D1000" s="2">
        <f t="shared" si="136"/>
        <v>0.20690000000000097</v>
      </c>
      <c r="E1000" s="2">
        <f t="shared" si="137"/>
        <v>0</v>
      </c>
      <c r="F1000" s="2">
        <f t="shared" si="141"/>
        <v>9.6009185723514578E-2</v>
      </c>
      <c r="G1000" s="2">
        <f t="shared" si="141"/>
        <v>0.16944536249833805</v>
      </c>
      <c r="H1000" s="2">
        <f t="shared" si="139"/>
        <v>0.5666085179785092</v>
      </c>
      <c r="I1000" s="2">
        <f t="shared" si="140"/>
        <v>36.167843559898351</v>
      </c>
    </row>
    <row r="1001" spans="1:9" ht="13.5" x14ac:dyDescent="0.25">
      <c r="A1001" s="3">
        <f>TITRES_STAT!B1004</f>
        <v>43462</v>
      </c>
      <c r="B1001" s="17">
        <f>TITRES_STAT!D1004</f>
        <v>18.6556</v>
      </c>
      <c r="C1001" s="2">
        <f t="shared" si="135"/>
        <v>0.38179999999999836</v>
      </c>
      <c r="D1001" s="2">
        <f t="shared" si="136"/>
        <v>0.38179999999999836</v>
      </c>
      <c r="E1001" s="2">
        <f t="shared" si="137"/>
        <v>0</v>
      </c>
      <c r="F1001" s="2">
        <f t="shared" si="141"/>
        <v>0.11642281531469199</v>
      </c>
      <c r="G1001" s="2">
        <f t="shared" si="141"/>
        <v>0.15734212231988534</v>
      </c>
      <c r="H1001" s="2">
        <f t="shared" si="139"/>
        <v>0.73993418671446354</v>
      </c>
      <c r="I1001" s="2">
        <f t="shared" si="140"/>
        <v>42.526561772528261</v>
      </c>
    </row>
    <row r="1002" spans="1:9" ht="13.5" x14ac:dyDescent="0.25">
      <c r="A1002" s="3">
        <f>TITRES_STAT!B1005</f>
        <v>43465</v>
      </c>
      <c r="B1002" s="17">
        <f>TITRES_STAT!D1005</f>
        <v>18.774999999999999</v>
      </c>
      <c r="C1002" s="2">
        <f t="shared" si="135"/>
        <v>0.11939999999999884</v>
      </c>
      <c r="D1002" s="2">
        <f t="shared" si="136"/>
        <v>0.11939999999999884</v>
      </c>
      <c r="E1002" s="2">
        <f t="shared" si="137"/>
        <v>0</v>
      </c>
      <c r="F1002" s="2">
        <f t="shared" si="141"/>
        <v>0.11663547136364248</v>
      </c>
      <c r="G1002" s="2">
        <f t="shared" si="141"/>
        <v>0.14610339929703639</v>
      </c>
      <c r="H1002" s="2">
        <f t="shared" si="139"/>
        <v>0.79830771853922466</v>
      </c>
      <c r="I1002" s="2">
        <f t="shared" si="140"/>
        <v>44.392164383729302</v>
      </c>
    </row>
    <row r="1003" spans="1:9" ht="13.5" x14ac:dyDescent="0.25">
      <c r="A1003" s="3">
        <f>TITRES_STAT!B1006</f>
        <v>43467</v>
      </c>
      <c r="B1003" s="17">
        <f>TITRES_STAT!D1006</f>
        <v>18.297599999999999</v>
      </c>
      <c r="C1003" s="2">
        <f t="shared" si="135"/>
        <v>-0.47739999999999938</v>
      </c>
      <c r="D1003" s="2">
        <f t="shared" si="136"/>
        <v>0</v>
      </c>
      <c r="E1003" s="2">
        <f t="shared" si="137"/>
        <v>0.47739999999999938</v>
      </c>
      <c r="F1003" s="2">
        <f t="shared" si="141"/>
        <v>0.10830436626623945</v>
      </c>
      <c r="G1003" s="2">
        <f t="shared" si="141"/>
        <v>0.16976744220439088</v>
      </c>
      <c r="H1003" s="2">
        <f t="shared" si="139"/>
        <v>0.63795722465940674</v>
      </c>
      <c r="I1003" s="2">
        <f t="shared" si="140"/>
        <v>38.948344624326936</v>
      </c>
    </row>
    <row r="1004" spans="1:9" ht="13.5" x14ac:dyDescent="0.25">
      <c r="A1004" s="3">
        <f>TITRES_STAT!B1007</f>
        <v>43468</v>
      </c>
      <c r="B1004" s="17">
        <f>TITRES_STAT!D1007</f>
        <v>18.2181</v>
      </c>
      <c r="C1004" s="2">
        <f t="shared" si="135"/>
        <v>-7.949999999999946E-2</v>
      </c>
      <c r="D1004" s="2">
        <f t="shared" si="136"/>
        <v>0</v>
      </c>
      <c r="E1004" s="2">
        <f t="shared" si="137"/>
        <v>7.949999999999946E-2</v>
      </c>
      <c r="F1004" s="2">
        <f t="shared" si="141"/>
        <v>0.1005683401043652</v>
      </c>
      <c r="G1004" s="2">
        <f t="shared" si="141"/>
        <v>0.16331976776122006</v>
      </c>
      <c r="H1004" s="2">
        <f t="shared" si="139"/>
        <v>0.6157756742061995</v>
      </c>
      <c r="I1004" s="2">
        <f t="shared" si="140"/>
        <v>38.110220622594696</v>
      </c>
    </row>
    <row r="1005" spans="1:9" ht="13.5" x14ac:dyDescent="0.25">
      <c r="A1005" s="3">
        <f>TITRES_STAT!B1008</f>
        <v>43469</v>
      </c>
      <c r="B1005" s="17">
        <f>TITRES_STAT!D1008</f>
        <v>17.899899999999999</v>
      </c>
      <c r="C1005" s="2">
        <f t="shared" si="135"/>
        <v>-0.31820000000000093</v>
      </c>
      <c r="D1005" s="2">
        <f t="shared" si="136"/>
        <v>0</v>
      </c>
      <c r="E1005" s="2">
        <f t="shared" si="137"/>
        <v>0.31820000000000093</v>
      </c>
      <c r="F1005" s="2">
        <f t="shared" ref="F1005:G1020" si="142">((F1004*13)+D1005)/14</f>
        <v>9.3384887239767692E-2</v>
      </c>
      <c r="G1005" s="2">
        <f t="shared" si="142"/>
        <v>0.17438264149256155</v>
      </c>
      <c r="H1005" s="2">
        <f t="shared" si="139"/>
        <v>0.53551710445761946</v>
      </c>
      <c r="I1005" s="2">
        <f t="shared" si="140"/>
        <v>34.875359115376099</v>
      </c>
    </row>
    <row r="1006" spans="1:9" ht="13.5" x14ac:dyDescent="0.25">
      <c r="A1006" s="3">
        <f>TITRES_STAT!B1009</f>
        <v>43472</v>
      </c>
      <c r="B1006" s="17">
        <f>TITRES_STAT!D1009</f>
        <v>17.7805</v>
      </c>
      <c r="C1006" s="2">
        <f t="shared" si="135"/>
        <v>-0.11939999999999884</v>
      </c>
      <c r="D1006" s="2">
        <f t="shared" si="136"/>
        <v>0</v>
      </c>
      <c r="E1006" s="2">
        <f t="shared" si="137"/>
        <v>0.11939999999999884</v>
      </c>
      <c r="F1006" s="2">
        <f t="shared" si="142"/>
        <v>8.6714538151212855E-2</v>
      </c>
      <c r="G1006" s="2">
        <f t="shared" si="142"/>
        <v>0.17045530995737851</v>
      </c>
      <c r="H1006" s="2">
        <f t="shared" si="139"/>
        <v>0.50872300882205068</v>
      </c>
      <c r="I1006" s="2">
        <f t="shared" si="140"/>
        <v>33.718781104772887</v>
      </c>
    </row>
    <row r="1007" spans="1:9" ht="13.5" x14ac:dyDescent="0.25">
      <c r="A1007" s="3">
        <f>TITRES_STAT!B1010</f>
        <v>43473</v>
      </c>
      <c r="B1007" s="17">
        <f>TITRES_STAT!D1010</f>
        <v>18.082799999999999</v>
      </c>
      <c r="C1007" s="2">
        <f t="shared" si="135"/>
        <v>0.3022999999999989</v>
      </c>
      <c r="D1007" s="2">
        <f t="shared" si="136"/>
        <v>0.3022999999999989</v>
      </c>
      <c r="E1007" s="2">
        <f t="shared" si="137"/>
        <v>0</v>
      </c>
      <c r="F1007" s="2">
        <f t="shared" si="142"/>
        <v>0.10211349971184043</v>
      </c>
      <c r="G1007" s="2">
        <f t="shared" si="142"/>
        <v>0.15827993067470864</v>
      </c>
      <c r="H1007" s="2">
        <f t="shared" si="139"/>
        <v>0.64514496106079622</v>
      </c>
      <c r="I1007" s="2">
        <f t="shared" si="140"/>
        <v>39.215082945931044</v>
      </c>
    </row>
    <row r="1008" spans="1:9" ht="13.5" x14ac:dyDescent="0.25">
      <c r="A1008" s="3">
        <f>TITRES_STAT!B1011</f>
        <v>43474</v>
      </c>
      <c r="B1008" s="17">
        <f>TITRES_STAT!D1011</f>
        <v>17.661200000000001</v>
      </c>
      <c r="C1008" s="2">
        <f t="shared" si="135"/>
        <v>-0.42159999999999798</v>
      </c>
      <c r="D1008" s="2">
        <f t="shared" si="136"/>
        <v>0</v>
      </c>
      <c r="E1008" s="2">
        <f t="shared" si="137"/>
        <v>0.42159999999999798</v>
      </c>
      <c r="F1008" s="2">
        <f t="shared" si="142"/>
        <v>9.4819678303851837E-2</v>
      </c>
      <c r="G1008" s="2">
        <f t="shared" si="142"/>
        <v>0.17708850705508644</v>
      </c>
      <c r="H1008" s="2">
        <f t="shared" si="139"/>
        <v>0.53543665752603886</v>
      </c>
      <c r="I1008" s="2">
        <f t="shared" si="140"/>
        <v>34.871947006186318</v>
      </c>
    </row>
    <row r="1009" spans="1:9" ht="13.5" x14ac:dyDescent="0.25">
      <c r="A1009" s="3">
        <f>TITRES_STAT!B1012</f>
        <v>43475</v>
      </c>
      <c r="B1009" s="17">
        <f>TITRES_STAT!D1012</f>
        <v>17.6692</v>
      </c>
      <c r="C1009" s="2">
        <f t="shared" si="135"/>
        <v>7.9999999999991189E-3</v>
      </c>
      <c r="D1009" s="2">
        <f t="shared" si="136"/>
        <v>7.9999999999991189E-3</v>
      </c>
      <c r="E1009" s="2">
        <f t="shared" si="137"/>
        <v>0</v>
      </c>
      <c r="F1009" s="2">
        <f t="shared" si="142"/>
        <v>8.8618272710719509E-2</v>
      </c>
      <c r="G1009" s="2">
        <f t="shared" si="142"/>
        <v>0.16443932797972313</v>
      </c>
      <c r="H1009" s="2">
        <f t="shared" si="139"/>
        <v>0.53891166912119071</v>
      </c>
      <c r="I1009" s="2">
        <f t="shared" si="140"/>
        <v>35.019012457611751</v>
      </c>
    </row>
    <row r="1010" spans="1:9" ht="13.5" x14ac:dyDescent="0.25">
      <c r="A1010" s="3">
        <f>TITRES_STAT!B1013</f>
        <v>43476</v>
      </c>
      <c r="B1010" s="17">
        <f>TITRES_STAT!D1013</f>
        <v>18.743099999999998</v>
      </c>
      <c r="C1010" s="2">
        <f t="shared" si="135"/>
        <v>1.0738999999999983</v>
      </c>
      <c r="D1010" s="2">
        <f t="shared" si="136"/>
        <v>1.0738999999999983</v>
      </c>
      <c r="E1010" s="2">
        <f t="shared" si="137"/>
        <v>0</v>
      </c>
      <c r="F1010" s="2">
        <f t="shared" si="142"/>
        <v>0.15899553894566801</v>
      </c>
      <c r="G1010" s="2">
        <f t="shared" si="142"/>
        <v>0.1526936616954572</v>
      </c>
      <c r="H1010" s="2">
        <f t="shared" si="139"/>
        <v>1.0412713742026811</v>
      </c>
      <c r="I1010" s="2">
        <f t="shared" si="140"/>
        <v>51.010923259010625</v>
      </c>
    </row>
    <row r="1011" spans="1:9" ht="13.5" x14ac:dyDescent="0.25">
      <c r="A1011" s="3">
        <f>TITRES_STAT!B1014</f>
        <v>43480</v>
      </c>
      <c r="B1011" s="17">
        <f>TITRES_STAT!D1014</f>
        <v>18.456700000000001</v>
      </c>
      <c r="C1011" s="2">
        <f t="shared" si="135"/>
        <v>-0.28639999999999688</v>
      </c>
      <c r="D1011" s="2">
        <f t="shared" si="136"/>
        <v>0</v>
      </c>
      <c r="E1011" s="2">
        <f t="shared" si="137"/>
        <v>0.28639999999999688</v>
      </c>
      <c r="F1011" s="2">
        <f t="shared" si="142"/>
        <v>0.14763871473526316</v>
      </c>
      <c r="G1011" s="2">
        <f t="shared" si="142"/>
        <v>0.16224411443149572</v>
      </c>
      <c r="H1011" s="2">
        <f t="shared" si="139"/>
        <v>0.90997886273156992</v>
      </c>
      <c r="I1011" s="2">
        <f t="shared" si="140"/>
        <v>47.643399646326827</v>
      </c>
    </row>
    <row r="1012" spans="1:9" ht="13.5" x14ac:dyDescent="0.25">
      <c r="A1012" s="3">
        <f>TITRES_STAT!B1015</f>
        <v>43481</v>
      </c>
      <c r="B1012" s="17">
        <f>TITRES_STAT!D1015</f>
        <v>18.7591</v>
      </c>
      <c r="C1012" s="2">
        <f t="shared" si="135"/>
        <v>0.30239999999999867</v>
      </c>
      <c r="D1012" s="2">
        <f t="shared" si="136"/>
        <v>0.30239999999999867</v>
      </c>
      <c r="E1012" s="2">
        <f t="shared" si="137"/>
        <v>0</v>
      </c>
      <c r="F1012" s="2">
        <f t="shared" si="142"/>
        <v>0.15869309225417286</v>
      </c>
      <c r="G1012" s="2">
        <f t="shared" si="142"/>
        <v>0.15065524911496034</v>
      </c>
      <c r="H1012" s="2">
        <f t="shared" si="139"/>
        <v>1.0533525594788875</v>
      </c>
      <c r="I1012" s="2">
        <f t="shared" si="140"/>
        <v>51.299157303323199</v>
      </c>
    </row>
    <row r="1013" spans="1:9" ht="13.5" x14ac:dyDescent="0.25">
      <c r="A1013" s="3">
        <f>TITRES_STAT!B1016</f>
        <v>43482</v>
      </c>
      <c r="B1013" s="17">
        <f>TITRES_STAT!D1016</f>
        <v>18.751100000000001</v>
      </c>
      <c r="C1013" s="2">
        <f t="shared" si="135"/>
        <v>-7.9999999999991189E-3</v>
      </c>
      <c r="D1013" s="2">
        <f t="shared" si="136"/>
        <v>0</v>
      </c>
      <c r="E1013" s="2">
        <f t="shared" si="137"/>
        <v>7.9999999999991189E-3</v>
      </c>
      <c r="F1013" s="2">
        <f t="shared" si="142"/>
        <v>0.14735787137887479</v>
      </c>
      <c r="G1013" s="2">
        <f t="shared" si="142"/>
        <v>0.14046558846389168</v>
      </c>
      <c r="H1013" s="2">
        <f t="shared" si="139"/>
        <v>1.0490674120996892</v>
      </c>
      <c r="I1013" s="2">
        <f t="shared" si="140"/>
        <v>51.197310830525822</v>
      </c>
    </row>
    <row r="1014" spans="1:9" ht="13.5" x14ac:dyDescent="0.25">
      <c r="A1014" s="3">
        <f>TITRES_STAT!B1017</f>
        <v>43483</v>
      </c>
      <c r="B1014" s="17">
        <f>TITRES_STAT!D1017</f>
        <v>18.934100000000001</v>
      </c>
      <c r="C1014" s="2">
        <f t="shared" si="135"/>
        <v>0.18299999999999983</v>
      </c>
      <c r="D1014" s="2">
        <f t="shared" si="136"/>
        <v>0.18299999999999983</v>
      </c>
      <c r="E1014" s="2">
        <f t="shared" si="137"/>
        <v>0</v>
      </c>
      <c r="F1014" s="2">
        <f t="shared" si="142"/>
        <v>0.14990373770895515</v>
      </c>
      <c r="G1014" s="2">
        <f t="shared" si="142"/>
        <v>0.13043233214504227</v>
      </c>
      <c r="H1014" s="2">
        <f t="shared" si="139"/>
        <v>1.1492835805639086</v>
      </c>
      <c r="I1014" s="2">
        <f t="shared" si="140"/>
        <v>53.472868399356145</v>
      </c>
    </row>
    <row r="1015" spans="1:9" ht="13.5" x14ac:dyDescent="0.25">
      <c r="A1015" s="3">
        <f>TITRES_STAT!B1018</f>
        <v>43486</v>
      </c>
      <c r="B1015" s="17">
        <f>TITRES_STAT!D1018</f>
        <v>18.878399999999999</v>
      </c>
      <c r="C1015" s="2">
        <f t="shared" si="135"/>
        <v>-5.5700000000001637E-2</v>
      </c>
      <c r="D1015" s="2">
        <f t="shared" si="136"/>
        <v>0</v>
      </c>
      <c r="E1015" s="2">
        <f t="shared" si="137"/>
        <v>5.5700000000001637E-2</v>
      </c>
      <c r="F1015" s="2">
        <f t="shared" si="142"/>
        <v>0.13919632787260122</v>
      </c>
      <c r="G1015" s="2">
        <f t="shared" si="142"/>
        <v>0.12509430842039651</v>
      </c>
      <c r="H1015" s="2">
        <f t="shared" si="139"/>
        <v>1.1127311036790974</v>
      </c>
      <c r="I1015" s="2">
        <f t="shared" si="140"/>
        <v>52.667899939627624</v>
      </c>
    </row>
    <row r="1016" spans="1:9" ht="13.5" x14ac:dyDescent="0.25">
      <c r="A1016" s="3">
        <f>TITRES_STAT!B1019</f>
        <v>43487</v>
      </c>
      <c r="B1016" s="17">
        <f>TITRES_STAT!D1019</f>
        <v>18.846599999999999</v>
      </c>
      <c r="C1016" s="2">
        <f t="shared" si="135"/>
        <v>-3.1800000000000495E-2</v>
      </c>
      <c r="D1016" s="2">
        <f t="shared" si="136"/>
        <v>0</v>
      </c>
      <c r="E1016" s="2">
        <f t="shared" si="137"/>
        <v>3.1800000000000495E-2</v>
      </c>
      <c r="F1016" s="2">
        <f t="shared" si="142"/>
        <v>0.12925373302455828</v>
      </c>
      <c r="G1016" s="2">
        <f t="shared" si="142"/>
        <v>0.11843042924751108</v>
      </c>
      <c r="H1016" s="2">
        <f t="shared" si="139"/>
        <v>1.0913895511974145</v>
      </c>
      <c r="I1016" s="2">
        <f t="shared" si="140"/>
        <v>52.18490025316158</v>
      </c>
    </row>
    <row r="1017" spans="1:9" ht="13.5" x14ac:dyDescent="0.25">
      <c r="A1017" s="3">
        <f>TITRES_STAT!B1020</f>
        <v>43488</v>
      </c>
      <c r="B1017" s="17">
        <f>TITRES_STAT!D1020</f>
        <v>18.448799999999999</v>
      </c>
      <c r="C1017" s="2">
        <f t="shared" si="135"/>
        <v>-0.39780000000000015</v>
      </c>
      <c r="D1017" s="2">
        <f t="shared" si="136"/>
        <v>0</v>
      </c>
      <c r="E1017" s="2">
        <f t="shared" si="137"/>
        <v>0.39780000000000015</v>
      </c>
      <c r="F1017" s="2">
        <f t="shared" si="142"/>
        <v>0.12002132352280412</v>
      </c>
      <c r="G1017" s="2">
        <f t="shared" si="142"/>
        <v>0.1383853985869746</v>
      </c>
      <c r="H1017" s="2">
        <f t="shared" si="139"/>
        <v>0.86729759604927725</v>
      </c>
      <c r="I1017" s="2">
        <f t="shared" si="140"/>
        <v>46.446672339977113</v>
      </c>
    </row>
    <row r="1018" spans="1:9" ht="13.5" x14ac:dyDescent="0.25">
      <c r="A1018" s="3">
        <f>TITRES_STAT!B1021</f>
        <v>43489</v>
      </c>
      <c r="B1018" s="17">
        <f>TITRES_STAT!D1021</f>
        <v>18.377199999999998</v>
      </c>
      <c r="C1018" s="2">
        <f t="shared" si="135"/>
        <v>-7.1600000000000108E-2</v>
      </c>
      <c r="D1018" s="2">
        <f t="shared" si="136"/>
        <v>0</v>
      </c>
      <c r="E1018" s="2">
        <f t="shared" si="137"/>
        <v>7.1600000000000108E-2</v>
      </c>
      <c r="F1018" s="2">
        <f t="shared" si="142"/>
        <v>0.11144837184260382</v>
      </c>
      <c r="G1018" s="2">
        <f t="shared" si="142"/>
        <v>0.13361501297361927</v>
      </c>
      <c r="H1018" s="2">
        <f t="shared" si="139"/>
        <v>0.83410066999438159</v>
      </c>
      <c r="I1018" s="2">
        <f t="shared" si="140"/>
        <v>45.477365754243834</v>
      </c>
    </row>
    <row r="1019" spans="1:9" ht="13.5" x14ac:dyDescent="0.25">
      <c r="A1019" s="3">
        <f>TITRES_STAT!B1022</f>
        <v>43490</v>
      </c>
      <c r="B1019" s="17">
        <f>TITRES_STAT!D1022</f>
        <v>17.899899999999999</v>
      </c>
      <c r="C1019" s="2">
        <f t="shared" si="135"/>
        <v>-0.47729999999999961</v>
      </c>
      <c r="D1019" s="2">
        <f t="shared" si="136"/>
        <v>0</v>
      </c>
      <c r="E1019" s="2">
        <f t="shared" si="137"/>
        <v>0.47729999999999961</v>
      </c>
      <c r="F1019" s="2">
        <f t="shared" si="142"/>
        <v>0.10348777385384642</v>
      </c>
      <c r="G1019" s="2">
        <f t="shared" si="142"/>
        <v>0.15816394061836073</v>
      </c>
      <c r="H1019" s="2">
        <f t="shared" si="139"/>
        <v>0.65430700227402439</v>
      </c>
      <c r="I1019" s="2">
        <f t="shared" si="140"/>
        <v>39.551727785387378</v>
      </c>
    </row>
    <row r="1020" spans="1:9" ht="13.5" x14ac:dyDescent="0.25">
      <c r="A1020" s="3">
        <f>TITRES_STAT!B1023</f>
        <v>43493</v>
      </c>
      <c r="B1020" s="17">
        <f>TITRES_STAT!D1023</f>
        <v>17.899899999999999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9.6095790007143092E-2</v>
      </c>
      <c r="G1020" s="2">
        <f t="shared" si="142"/>
        <v>0.14686651628847783</v>
      </c>
      <c r="H1020" s="2">
        <f t="shared" si="139"/>
        <v>0.65430700227402427</v>
      </c>
      <c r="I1020" s="2">
        <f t="shared" si="140"/>
        <v>39.551727785387378</v>
      </c>
    </row>
    <row r="1021" spans="1:9" ht="13.5" x14ac:dyDescent="0.25">
      <c r="A1021" s="3">
        <f>TITRES_STAT!B1024</f>
        <v>43494</v>
      </c>
      <c r="B1021" s="17">
        <f>TITRES_STAT!D1024</f>
        <v>17.860099999999999</v>
      </c>
      <c r="C1021" s="2">
        <f t="shared" si="135"/>
        <v>-3.9799999999999613E-2</v>
      </c>
      <c r="D1021" s="2">
        <f t="shared" si="136"/>
        <v>0</v>
      </c>
      <c r="E1021" s="2">
        <f t="shared" si="137"/>
        <v>3.9799999999999613E-2</v>
      </c>
      <c r="F1021" s="2">
        <f t="shared" ref="F1021:G1036" si="143">((F1020*13)+D1021)/14</f>
        <v>8.9231805006632872E-2</v>
      </c>
      <c r="G1021" s="2">
        <f t="shared" si="143"/>
        <v>0.13921890798215794</v>
      </c>
      <c r="H1021" s="2">
        <f t="shared" si="139"/>
        <v>0.64094602019194602</v>
      </c>
      <c r="I1021" s="2">
        <f t="shared" si="140"/>
        <v>39.059543233297383</v>
      </c>
    </row>
    <row r="1022" spans="1:9" ht="13.5" x14ac:dyDescent="0.25">
      <c r="A1022" s="3">
        <f>TITRES_STAT!B1025</f>
        <v>43495</v>
      </c>
      <c r="B1022" s="17">
        <f>TITRES_STAT!D1025</f>
        <v>18.059000000000001</v>
      </c>
      <c r="C1022" s="2">
        <f t="shared" si="135"/>
        <v>0.19890000000000185</v>
      </c>
      <c r="D1022" s="2">
        <f t="shared" si="136"/>
        <v>0.19890000000000185</v>
      </c>
      <c r="E1022" s="2">
        <f t="shared" si="137"/>
        <v>0</v>
      </c>
      <c r="F1022" s="2">
        <f t="shared" si="143"/>
        <v>9.7065247506159219E-2</v>
      </c>
      <c r="G1022" s="2">
        <f t="shared" si="143"/>
        <v>0.12927470026914664</v>
      </c>
      <c r="H1022" s="2">
        <f t="shared" si="139"/>
        <v>0.75084488538029359</v>
      </c>
      <c r="I1022" s="2">
        <f t="shared" si="140"/>
        <v>42.884717638319273</v>
      </c>
    </row>
    <row r="1023" spans="1:9" ht="13.5" x14ac:dyDescent="0.25">
      <c r="A1023" s="3">
        <f>TITRES_STAT!B1026</f>
        <v>43496</v>
      </c>
      <c r="B1023" s="17">
        <f>TITRES_STAT!D1026</f>
        <v>17.899899999999999</v>
      </c>
      <c r="C1023" s="2">
        <f t="shared" si="135"/>
        <v>-0.15910000000000224</v>
      </c>
      <c r="D1023" s="2">
        <f t="shared" si="136"/>
        <v>0</v>
      </c>
      <c r="E1023" s="2">
        <f t="shared" si="137"/>
        <v>0.15910000000000224</v>
      </c>
      <c r="F1023" s="2">
        <f t="shared" si="143"/>
        <v>9.0132015541433561E-2</v>
      </c>
      <c r="G1023" s="2">
        <f t="shared" si="143"/>
        <v>0.13140507882135061</v>
      </c>
      <c r="H1023" s="2">
        <f t="shared" si="139"/>
        <v>0.68590967982273277</v>
      </c>
      <c r="I1023" s="2">
        <f t="shared" si="140"/>
        <v>40.684841426075309</v>
      </c>
    </row>
    <row r="1024" spans="1:9" ht="13.5" x14ac:dyDescent="0.25">
      <c r="A1024" s="3">
        <f>TITRES_STAT!B1027</f>
        <v>43497</v>
      </c>
      <c r="B1024" s="17">
        <f>TITRES_STAT!D1027</f>
        <v>17.8919</v>
      </c>
      <c r="C1024" s="2">
        <f t="shared" si="135"/>
        <v>-7.9999999999991189E-3</v>
      </c>
      <c r="D1024" s="2">
        <f t="shared" si="136"/>
        <v>0</v>
      </c>
      <c r="E1024" s="2">
        <f t="shared" si="137"/>
        <v>7.9999999999991189E-3</v>
      </c>
      <c r="F1024" s="2">
        <f t="shared" si="143"/>
        <v>8.3694014431331162E-2</v>
      </c>
      <c r="G1024" s="2">
        <f t="shared" si="143"/>
        <v>0.12259043033411121</v>
      </c>
      <c r="H1024" s="2">
        <f t="shared" si="139"/>
        <v>0.68271246134979113</v>
      </c>
      <c r="I1024" s="2">
        <f t="shared" si="140"/>
        <v>40.572140340730115</v>
      </c>
    </row>
    <row r="1025" spans="1:9" ht="13.5" x14ac:dyDescent="0.25">
      <c r="A1025" s="3">
        <f>TITRES_STAT!B1028</f>
        <v>43500</v>
      </c>
      <c r="B1025" s="17">
        <f>TITRES_STAT!D1028</f>
        <v>17.899899999999999</v>
      </c>
      <c r="C1025" s="2">
        <f t="shared" si="135"/>
        <v>7.9999999999991189E-3</v>
      </c>
      <c r="D1025" s="2">
        <f t="shared" si="136"/>
        <v>7.9999999999991189E-3</v>
      </c>
      <c r="E1025" s="2">
        <f t="shared" si="137"/>
        <v>0</v>
      </c>
      <c r="F1025" s="2">
        <f t="shared" si="143"/>
        <v>7.8287299114807446E-2</v>
      </c>
      <c r="G1025" s="2">
        <f t="shared" si="143"/>
        <v>0.11383397102453184</v>
      </c>
      <c r="H1025" s="2">
        <f t="shared" si="139"/>
        <v>0.68773230354878956</v>
      </c>
      <c r="I1025" s="2">
        <f t="shared" si="140"/>
        <v>40.748897328249093</v>
      </c>
    </row>
    <row r="1026" spans="1:9" ht="13.5" x14ac:dyDescent="0.25">
      <c r="A1026" s="3">
        <f>TITRES_STAT!B1029</f>
        <v>43501</v>
      </c>
      <c r="B1026" s="17">
        <f>TITRES_STAT!D1029</f>
        <v>17.907800000000002</v>
      </c>
      <c r="C1026" s="2">
        <f t="shared" si="135"/>
        <v>7.9000000000029047E-3</v>
      </c>
      <c r="D1026" s="2">
        <f t="shared" si="136"/>
        <v>7.9000000000029047E-3</v>
      </c>
      <c r="E1026" s="2">
        <f t="shared" si="137"/>
        <v>0</v>
      </c>
      <c r="F1026" s="2">
        <f t="shared" si="143"/>
        <v>7.3259634892321415E-2</v>
      </c>
      <c r="G1026" s="2">
        <f t="shared" si="143"/>
        <v>0.10570297309420815</v>
      </c>
      <c r="H1026" s="2">
        <f t="shared" si="139"/>
        <v>0.69307071265657316</v>
      </c>
      <c r="I1026" s="2">
        <f t="shared" si="140"/>
        <v>40.935721554658855</v>
      </c>
    </row>
    <row r="1027" spans="1:9" ht="13.5" x14ac:dyDescent="0.25">
      <c r="A1027" s="3">
        <f>TITRES_STAT!B1030</f>
        <v>43502</v>
      </c>
      <c r="B1027" s="17">
        <f>TITRES_STAT!D1030</f>
        <v>18.297599999999999</v>
      </c>
      <c r="C1027" s="2">
        <f t="shared" ref="C1027:C1090" si="144">B1027-B1026</f>
        <v>0.38979999999999748</v>
      </c>
      <c r="D1027" s="2">
        <f t="shared" ref="D1027:D1090" si="145">IF(C1027&gt;0,C1027,0)</f>
        <v>0.38979999999999748</v>
      </c>
      <c r="E1027" s="2">
        <f t="shared" ref="E1027:E1090" si="146">IF(C1027&lt;0,-C1027,0)</f>
        <v>0</v>
      </c>
      <c r="F1027" s="2">
        <f t="shared" si="143"/>
        <v>9.5869660971441131E-2</v>
      </c>
      <c r="G1027" s="2">
        <f t="shared" si="143"/>
        <v>9.8152760730336144E-2</v>
      </c>
      <c r="H1027" s="2">
        <f t="shared" si="139"/>
        <v>0.97673932203325819</v>
      </c>
      <c r="I1027" s="2">
        <f t="shared" si="140"/>
        <v>49.41164022722996</v>
      </c>
    </row>
    <row r="1028" spans="1:9" ht="13.5" x14ac:dyDescent="0.25">
      <c r="A1028" s="3">
        <f>TITRES_STAT!B1031</f>
        <v>43503</v>
      </c>
      <c r="B1028" s="17">
        <f>TITRES_STAT!D1031</f>
        <v>18.281700000000001</v>
      </c>
      <c r="C1028" s="2">
        <f t="shared" si="144"/>
        <v>-1.5899999999998471E-2</v>
      </c>
      <c r="D1028" s="2">
        <f t="shared" si="145"/>
        <v>0</v>
      </c>
      <c r="E1028" s="2">
        <f t="shared" si="146"/>
        <v>1.5899999999998471E-2</v>
      </c>
      <c r="F1028" s="2">
        <f t="shared" si="143"/>
        <v>8.9021828044909629E-2</v>
      </c>
      <c r="G1028" s="2">
        <f t="shared" si="143"/>
        <v>9.2277563535312024E-2</v>
      </c>
      <c r="H1028" s="2">
        <f t="shared" si="139"/>
        <v>0.96471801632304133</v>
      </c>
      <c r="I1028" s="2">
        <f t="shared" si="140"/>
        <v>49.102110751165483</v>
      </c>
    </row>
    <row r="1029" spans="1:9" ht="13.5" x14ac:dyDescent="0.25">
      <c r="A1029" s="3">
        <f>TITRES_STAT!B1032</f>
        <v>43504</v>
      </c>
      <c r="B1029" s="17">
        <f>TITRES_STAT!D1032</f>
        <v>18.138500000000001</v>
      </c>
      <c r="C1029" s="2">
        <f t="shared" si="144"/>
        <v>-0.14320000000000022</v>
      </c>
      <c r="D1029" s="2">
        <f t="shared" si="145"/>
        <v>0</v>
      </c>
      <c r="E1029" s="2">
        <f t="shared" si="146"/>
        <v>0.14320000000000022</v>
      </c>
      <c r="F1029" s="2">
        <f t="shared" si="143"/>
        <v>8.2663126041701798E-2</v>
      </c>
      <c r="G1029" s="2">
        <f t="shared" si="143"/>
        <v>9.5914880425646887E-2</v>
      </c>
      <c r="H1029" s="2">
        <f t="shared" si="139"/>
        <v>0.86183838915153699</v>
      </c>
      <c r="I1029" s="2">
        <f t="shared" si="140"/>
        <v>46.289645447921366</v>
      </c>
    </row>
    <row r="1030" spans="1:9" ht="13.5" x14ac:dyDescent="0.25">
      <c r="A1030" s="3">
        <f>TITRES_STAT!B1033</f>
        <v>43507</v>
      </c>
      <c r="B1030" s="17">
        <f>TITRES_STAT!D1033</f>
        <v>17.979399999999998</v>
      </c>
      <c r="C1030" s="2">
        <f t="shared" si="144"/>
        <v>-0.15910000000000224</v>
      </c>
      <c r="D1030" s="2">
        <f t="shared" si="145"/>
        <v>0</v>
      </c>
      <c r="E1030" s="2">
        <f t="shared" si="146"/>
        <v>0.15910000000000224</v>
      </c>
      <c r="F1030" s="2">
        <f t="shared" si="143"/>
        <v>7.6758617038723095E-2</v>
      </c>
      <c r="G1030" s="2">
        <f t="shared" si="143"/>
        <v>0.10042810325238656</v>
      </c>
      <c r="H1030" s="2">
        <f t="shared" si="139"/>
        <v>0.76431411679478289</v>
      </c>
      <c r="I1030" s="2">
        <f t="shared" si="140"/>
        <v>43.320750512573518</v>
      </c>
    </row>
    <row r="1031" spans="1:9" ht="13.5" x14ac:dyDescent="0.25">
      <c r="A1031" s="3">
        <f>TITRES_STAT!B1034</f>
        <v>43508</v>
      </c>
      <c r="B1031" s="17">
        <f>TITRES_STAT!D1034</f>
        <v>17.899899999999999</v>
      </c>
      <c r="C1031" s="2">
        <f t="shared" si="144"/>
        <v>-7.949999999999946E-2</v>
      </c>
      <c r="D1031" s="2">
        <f t="shared" si="145"/>
        <v>0</v>
      </c>
      <c r="E1031" s="2">
        <f t="shared" si="146"/>
        <v>7.949999999999946E-2</v>
      </c>
      <c r="F1031" s="2">
        <f t="shared" si="143"/>
        <v>7.1275858678814294E-2</v>
      </c>
      <c r="G1031" s="2">
        <f t="shared" si="143"/>
        <v>9.8933238734358914E-2</v>
      </c>
      <c r="H1031" s="2">
        <f t="shared" si="139"/>
        <v>0.72044400436736755</v>
      </c>
      <c r="I1031" s="2">
        <f t="shared" si="140"/>
        <v>41.875469503134759</v>
      </c>
    </row>
    <row r="1032" spans="1:9" ht="13.5" x14ac:dyDescent="0.25">
      <c r="A1032" s="3">
        <f>TITRES_STAT!B1035</f>
        <v>43509</v>
      </c>
      <c r="B1032" s="17">
        <f>TITRES_STAT!D1035</f>
        <v>17.621400000000001</v>
      </c>
      <c r="C1032" s="2">
        <f t="shared" si="144"/>
        <v>-0.27849999999999753</v>
      </c>
      <c r="D1032" s="2">
        <f t="shared" si="145"/>
        <v>0</v>
      </c>
      <c r="E1032" s="2">
        <f t="shared" si="146"/>
        <v>0.27849999999999753</v>
      </c>
      <c r="F1032" s="2">
        <f t="shared" si="143"/>
        <v>6.6184725916041839E-2</v>
      </c>
      <c r="G1032" s="2">
        <f t="shared" si="143"/>
        <v>0.11175943596761882</v>
      </c>
      <c r="H1032" s="2">
        <f t="shared" si="139"/>
        <v>0.59220705028627918</v>
      </c>
      <c r="I1032" s="2">
        <f t="shared" si="140"/>
        <v>37.194097977383045</v>
      </c>
    </row>
    <row r="1033" spans="1:9" ht="13.5" x14ac:dyDescent="0.25">
      <c r="A1033" s="3">
        <f>TITRES_STAT!B1036</f>
        <v>43510</v>
      </c>
      <c r="B1033" s="17">
        <f>TITRES_STAT!D1036</f>
        <v>17.899899999999999</v>
      </c>
      <c r="C1033" s="2">
        <f t="shared" si="144"/>
        <v>0.27849999999999753</v>
      </c>
      <c r="D1033" s="2">
        <f t="shared" si="145"/>
        <v>0.27849999999999753</v>
      </c>
      <c r="E1033" s="2">
        <f t="shared" si="146"/>
        <v>0</v>
      </c>
      <c r="F1033" s="2">
        <f t="shared" si="143"/>
        <v>8.135010263632439E-2</v>
      </c>
      <c r="G1033" s="2">
        <f t="shared" si="143"/>
        <v>0.1037766191127889</v>
      </c>
      <c r="H1033" s="2">
        <f t="shared" si="139"/>
        <v>0.78389625073360303</v>
      </c>
      <c r="I1033" s="2">
        <f t="shared" si="140"/>
        <v>43.942928318350155</v>
      </c>
    </row>
    <row r="1034" spans="1:9" ht="13.5" x14ac:dyDescent="0.25">
      <c r="A1034" s="3">
        <f>TITRES_STAT!B1037</f>
        <v>43511</v>
      </c>
      <c r="B1034" s="17">
        <f>TITRES_STAT!D1037</f>
        <v>17.8919</v>
      </c>
      <c r="C1034" s="2">
        <f t="shared" si="144"/>
        <v>-7.9999999999991189E-3</v>
      </c>
      <c r="D1034" s="2">
        <f t="shared" si="145"/>
        <v>0</v>
      </c>
      <c r="E1034" s="2">
        <f t="shared" si="146"/>
        <v>7.9999999999991189E-3</v>
      </c>
      <c r="F1034" s="2">
        <f t="shared" si="143"/>
        <v>7.5539381019444088E-2</v>
      </c>
      <c r="G1034" s="2">
        <f t="shared" si="143"/>
        <v>9.6935432033303917E-2</v>
      </c>
      <c r="H1034" s="2">
        <f t="shared" si="139"/>
        <v>0.77927522924219461</v>
      </c>
      <c r="I1034" s="2">
        <f t="shared" si="140"/>
        <v>43.797340424622966</v>
      </c>
    </row>
    <row r="1035" spans="1:9" ht="13.5" x14ac:dyDescent="0.25">
      <c r="A1035" s="3">
        <f>TITRES_STAT!B1038</f>
        <v>43514</v>
      </c>
      <c r="B1035" s="17">
        <f>TITRES_STAT!D1038</f>
        <v>17.7805</v>
      </c>
      <c r="C1035" s="2">
        <f t="shared" si="144"/>
        <v>-0.11139999999999972</v>
      </c>
      <c r="D1035" s="2">
        <f t="shared" si="145"/>
        <v>0</v>
      </c>
      <c r="E1035" s="2">
        <f t="shared" si="146"/>
        <v>0.11139999999999972</v>
      </c>
      <c r="F1035" s="2">
        <f t="shared" si="143"/>
        <v>7.014371094662665E-2</v>
      </c>
      <c r="G1035" s="2">
        <f t="shared" si="143"/>
        <v>9.7968615459496464E-2</v>
      </c>
      <c r="H1035" s="2">
        <f t="shared" si="139"/>
        <v>0.71598144587055468</v>
      </c>
      <c r="I1035" s="2">
        <f t="shared" si="140"/>
        <v>41.724311623155209</v>
      </c>
    </row>
    <row r="1036" spans="1:9" ht="13.5" x14ac:dyDescent="0.25">
      <c r="A1036" s="3">
        <f>TITRES_STAT!B1039</f>
        <v>43515</v>
      </c>
      <c r="B1036" s="17">
        <f>TITRES_STAT!D1039</f>
        <v>17.7408</v>
      </c>
      <c r="C1036" s="2">
        <f t="shared" si="144"/>
        <v>-3.9699999999999847E-2</v>
      </c>
      <c r="D1036" s="2">
        <f t="shared" si="145"/>
        <v>0</v>
      </c>
      <c r="E1036" s="2">
        <f t="shared" si="146"/>
        <v>3.9699999999999847E-2</v>
      </c>
      <c r="F1036" s="2">
        <f t="shared" si="143"/>
        <v>6.513344587901046E-2</v>
      </c>
      <c r="G1036" s="2">
        <f t="shared" si="143"/>
        <v>9.3806571498103855E-2</v>
      </c>
      <c r="H1036" s="2">
        <f t="shared" si="139"/>
        <v>0.69433777227778781</v>
      </c>
      <c r="I1036" s="2">
        <f t="shared" si="140"/>
        <v>40.979891001565342</v>
      </c>
    </row>
    <row r="1037" spans="1:9" ht="13.5" x14ac:dyDescent="0.25">
      <c r="A1037" s="3">
        <f>TITRES_STAT!B1040</f>
        <v>43516</v>
      </c>
      <c r="B1037" s="17">
        <f>TITRES_STAT!D1040</f>
        <v>17.701000000000001</v>
      </c>
      <c r="C1037" s="2">
        <f t="shared" si="144"/>
        <v>-3.9799999999999613E-2</v>
      </c>
      <c r="D1037" s="2">
        <f t="shared" si="145"/>
        <v>0</v>
      </c>
      <c r="E1037" s="2">
        <f t="shared" si="146"/>
        <v>3.9799999999999613E-2</v>
      </c>
      <c r="F1037" s="2">
        <f t="shared" ref="F1037:G1052" si="147">((F1036*13)+D1037)/14</f>
        <v>6.0481056887652575E-2</v>
      </c>
      <c r="G1037" s="2">
        <f t="shared" si="147"/>
        <v>8.9948959248239271E-2</v>
      </c>
      <c r="H1037" s="2">
        <f t="shared" si="139"/>
        <v>0.67239307039382423</v>
      </c>
      <c r="I1037" s="2">
        <f t="shared" si="140"/>
        <v>40.205444658741939</v>
      </c>
    </row>
    <row r="1038" spans="1:9" ht="13.5" x14ac:dyDescent="0.25">
      <c r="A1038" s="3">
        <f>TITRES_STAT!B1041</f>
        <v>43517</v>
      </c>
      <c r="B1038" s="17">
        <f>TITRES_STAT!D1041</f>
        <v>18.1783</v>
      </c>
      <c r="C1038" s="2">
        <f t="shared" si="144"/>
        <v>0.47729999999999961</v>
      </c>
      <c r="D1038" s="2">
        <f t="shared" si="145"/>
        <v>0.47729999999999961</v>
      </c>
      <c r="E1038" s="2">
        <f t="shared" si="146"/>
        <v>0</v>
      </c>
      <c r="F1038" s="2">
        <f t="shared" si="147"/>
        <v>9.0253838538534512E-2</v>
      </c>
      <c r="G1038" s="2">
        <f t="shared" si="147"/>
        <v>8.3524033587650745E-2</v>
      </c>
      <c r="H1038" s="2">
        <f t="shared" si="139"/>
        <v>1.0805732752815567</v>
      </c>
      <c r="I1038" s="2">
        <f t="shared" si="140"/>
        <v>51.936323902618938</v>
      </c>
    </row>
    <row r="1039" spans="1:9" ht="13.5" x14ac:dyDescent="0.25">
      <c r="A1039" s="3">
        <f>TITRES_STAT!B1042</f>
        <v>43518</v>
      </c>
      <c r="B1039" s="17">
        <f>TITRES_STAT!D1042</f>
        <v>18.1783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8.3807135785782041E-2</v>
      </c>
      <c r="G1039" s="2">
        <f t="shared" si="147"/>
        <v>7.7558031188532842E-2</v>
      </c>
      <c r="H1039" s="2">
        <f t="shared" si="139"/>
        <v>1.0805732752815564</v>
      </c>
      <c r="I1039" s="2">
        <f t="shared" si="140"/>
        <v>51.936323902618923</v>
      </c>
    </row>
    <row r="1040" spans="1:9" ht="13.5" x14ac:dyDescent="0.25">
      <c r="A1040" s="3">
        <f>TITRES_STAT!B1043</f>
        <v>43521</v>
      </c>
      <c r="B1040" s="17">
        <f>TITRES_STAT!D1043</f>
        <v>17.6373</v>
      </c>
      <c r="C1040" s="2">
        <f t="shared" si="144"/>
        <v>-0.54100000000000037</v>
      </c>
      <c r="D1040" s="2">
        <f t="shared" si="145"/>
        <v>0</v>
      </c>
      <c r="E1040" s="2">
        <f t="shared" si="146"/>
        <v>0.54100000000000037</v>
      </c>
      <c r="F1040" s="2">
        <f t="shared" si="147"/>
        <v>7.7820911801083317E-2</v>
      </c>
      <c r="G1040" s="2">
        <f t="shared" si="147"/>
        <v>0.11066102896078053</v>
      </c>
      <c r="H1040" s="2">
        <f t="shared" si="139"/>
        <v>0.70323683533309533</v>
      </c>
      <c r="I1040" s="2">
        <f t="shared" si="140"/>
        <v>41.288258963443923</v>
      </c>
    </row>
    <row r="1041" spans="1:9" ht="13.5" x14ac:dyDescent="0.25">
      <c r="A1041" s="3">
        <f>TITRES_STAT!B1044</f>
        <v>43522</v>
      </c>
      <c r="B1041" s="17">
        <f>TITRES_STAT!D1044</f>
        <v>18.122599999999998</v>
      </c>
      <c r="C1041" s="2">
        <f t="shared" si="144"/>
        <v>0.48529999999999873</v>
      </c>
      <c r="D1041" s="2">
        <f t="shared" si="145"/>
        <v>0.48529999999999873</v>
      </c>
      <c r="E1041" s="2">
        <f t="shared" si="146"/>
        <v>0</v>
      </c>
      <c r="F1041" s="2">
        <f t="shared" si="147"/>
        <v>0.1069265609581487</v>
      </c>
      <c r="G1041" s="2">
        <f t="shared" si="147"/>
        <v>0.1027566697492962</v>
      </c>
      <c r="H1041" s="2">
        <f t="shared" ref="H1041:H1104" si="148">F1041/G1041</f>
        <v>1.0405802486498066</v>
      </c>
      <c r="I1041" s="2">
        <f t="shared" ref="I1041:I1104" si="149">IF(G1041=0,100,100-(100/(1+H1041)))</f>
        <v>50.994331114315585</v>
      </c>
    </row>
    <row r="1042" spans="1:9" ht="13.5" x14ac:dyDescent="0.25">
      <c r="A1042" s="3">
        <f>TITRES_STAT!B1045</f>
        <v>43523</v>
      </c>
      <c r="B1042" s="17">
        <f>TITRES_STAT!D1045</f>
        <v>18.122599999999998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9.9288949461138087E-2</v>
      </c>
      <c r="G1042" s="2">
        <f t="shared" si="147"/>
        <v>9.5416907624346486E-2</v>
      </c>
      <c r="H1042" s="2">
        <f t="shared" si="148"/>
        <v>1.0405802486498066</v>
      </c>
      <c r="I1042" s="2">
        <f t="shared" si="149"/>
        <v>50.994331114315585</v>
      </c>
    </row>
    <row r="1043" spans="1:9" ht="13.5" x14ac:dyDescent="0.25">
      <c r="A1043" s="3">
        <f>TITRES_STAT!B1046</f>
        <v>43524</v>
      </c>
      <c r="B1043" s="17">
        <f>TITRES_STAT!D1046</f>
        <v>17.661200000000001</v>
      </c>
      <c r="C1043" s="2">
        <f t="shared" si="144"/>
        <v>-0.46139999999999759</v>
      </c>
      <c r="D1043" s="2">
        <f t="shared" si="145"/>
        <v>0</v>
      </c>
      <c r="E1043" s="2">
        <f t="shared" si="146"/>
        <v>0.46139999999999759</v>
      </c>
      <c r="F1043" s="2">
        <f t="shared" si="147"/>
        <v>9.2196881642485379E-2</v>
      </c>
      <c r="G1043" s="2">
        <f t="shared" si="147"/>
        <v>0.12155855707975013</v>
      </c>
      <c r="H1043" s="2">
        <f t="shared" si="148"/>
        <v>0.75845653203993169</v>
      </c>
      <c r="I1043" s="2">
        <f t="shared" si="149"/>
        <v>43.131946580451974</v>
      </c>
    </row>
    <row r="1044" spans="1:9" ht="13.5" x14ac:dyDescent="0.25">
      <c r="A1044" s="3">
        <f>TITRES_STAT!B1047</f>
        <v>43525</v>
      </c>
      <c r="B1044" s="17">
        <f>TITRES_STAT!D1047</f>
        <v>17.661200000000001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8.5611390096593562E-2</v>
      </c>
      <c r="G1044" s="2">
        <f t="shared" si="147"/>
        <v>0.11287580300262512</v>
      </c>
      <c r="H1044" s="2">
        <f t="shared" si="148"/>
        <v>0.75845653203993169</v>
      </c>
      <c r="I1044" s="2">
        <f t="shared" si="149"/>
        <v>43.131946580451974</v>
      </c>
    </row>
    <row r="1045" spans="1:9" ht="13.5" x14ac:dyDescent="0.25">
      <c r="A1045" s="3">
        <f>TITRES_STAT!B1048</f>
        <v>43528</v>
      </c>
      <c r="B1045" s="17">
        <f>TITRES_STAT!D1048</f>
        <v>17.8203</v>
      </c>
      <c r="C1045" s="2">
        <f t="shared" si="144"/>
        <v>0.15909999999999869</v>
      </c>
      <c r="D1045" s="2">
        <f t="shared" si="145"/>
        <v>0.15909999999999869</v>
      </c>
      <c r="E1045" s="2">
        <f t="shared" si="146"/>
        <v>0</v>
      </c>
      <c r="F1045" s="2">
        <f t="shared" si="147"/>
        <v>9.086057651826536E-2</v>
      </c>
      <c r="G1045" s="2">
        <f t="shared" si="147"/>
        <v>0.10481324564529475</v>
      </c>
      <c r="H1045" s="2">
        <f t="shared" si="148"/>
        <v>0.86688066912604245</v>
      </c>
      <c r="I1045" s="2">
        <f t="shared" si="149"/>
        <v>46.434712376761723</v>
      </c>
    </row>
    <row r="1046" spans="1:9" ht="13.5" x14ac:dyDescent="0.25">
      <c r="A1046" s="3">
        <f>TITRES_STAT!B1049</f>
        <v>43529</v>
      </c>
      <c r="B1046" s="17">
        <f>TITRES_STAT!D1049</f>
        <v>17.7805</v>
      </c>
      <c r="C1046" s="2">
        <f t="shared" si="144"/>
        <v>-3.9799999999999613E-2</v>
      </c>
      <c r="D1046" s="2">
        <f t="shared" si="145"/>
        <v>0</v>
      </c>
      <c r="E1046" s="2">
        <f t="shared" si="146"/>
        <v>3.9799999999999613E-2</v>
      </c>
      <c r="F1046" s="2">
        <f t="shared" si="147"/>
        <v>8.4370535338389258E-2</v>
      </c>
      <c r="G1046" s="2">
        <f t="shared" si="147"/>
        <v>0.10016944238491653</v>
      </c>
      <c r="H1046" s="2">
        <f t="shared" si="148"/>
        <v>0.84227817715289321</v>
      </c>
      <c r="I1046" s="2">
        <f t="shared" si="149"/>
        <v>45.719380905579243</v>
      </c>
    </row>
    <row r="1047" spans="1:9" ht="13.5" x14ac:dyDescent="0.25">
      <c r="A1047" s="3">
        <f>TITRES_STAT!B1050</f>
        <v>43530</v>
      </c>
      <c r="B1047" s="17">
        <f>TITRES_STAT!D1050</f>
        <v>17.8203</v>
      </c>
      <c r="C1047" s="2">
        <f t="shared" si="144"/>
        <v>3.9799999999999613E-2</v>
      </c>
      <c r="D1047" s="2">
        <f t="shared" si="145"/>
        <v>3.9799999999999613E-2</v>
      </c>
      <c r="E1047" s="2">
        <f t="shared" si="146"/>
        <v>0</v>
      </c>
      <c r="F1047" s="2">
        <f t="shared" si="147"/>
        <v>8.1186925671361432E-2</v>
      </c>
      <c r="G1047" s="2">
        <f t="shared" si="147"/>
        <v>9.3014482214565347E-2</v>
      </c>
      <c r="H1047" s="2">
        <f t="shared" si="148"/>
        <v>0.87284177408072683</v>
      </c>
      <c r="I1047" s="2">
        <f t="shared" si="149"/>
        <v>46.605206385315491</v>
      </c>
    </row>
    <row r="1048" spans="1:9" ht="13.5" x14ac:dyDescent="0.25">
      <c r="A1048" s="3">
        <f>TITRES_STAT!B1051</f>
        <v>43531</v>
      </c>
      <c r="B1048" s="17">
        <f>TITRES_STAT!D1051</f>
        <v>17.581600000000002</v>
      </c>
      <c r="C1048" s="2">
        <f t="shared" si="144"/>
        <v>-0.23869999999999791</v>
      </c>
      <c r="D1048" s="2">
        <f t="shared" si="145"/>
        <v>0</v>
      </c>
      <c r="E1048" s="2">
        <f t="shared" si="146"/>
        <v>0.23869999999999791</v>
      </c>
      <c r="F1048" s="2">
        <f t="shared" si="147"/>
        <v>7.5387859551978478E-2</v>
      </c>
      <c r="G1048" s="2">
        <f t="shared" si="147"/>
        <v>0.10342059062781053</v>
      </c>
      <c r="H1048" s="2">
        <f t="shared" si="148"/>
        <v>0.72894439196623717</v>
      </c>
      <c r="I1048" s="2">
        <f t="shared" si="149"/>
        <v>42.161239849781815</v>
      </c>
    </row>
    <row r="1049" spans="1:9" ht="13.5" x14ac:dyDescent="0.25">
      <c r="A1049" s="3">
        <f>TITRES_STAT!B1052</f>
        <v>43532</v>
      </c>
      <c r="B1049" s="17">
        <f>TITRES_STAT!D1052</f>
        <v>17.581600000000002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7.0003012441122878E-2</v>
      </c>
      <c r="G1049" s="2">
        <f t="shared" si="147"/>
        <v>9.6033405582966927E-2</v>
      </c>
      <c r="H1049" s="2">
        <f t="shared" si="148"/>
        <v>0.72894439196623717</v>
      </c>
      <c r="I1049" s="2">
        <f t="shared" si="149"/>
        <v>42.161239849781815</v>
      </c>
    </row>
    <row r="1050" spans="1:9" ht="13.5" x14ac:dyDescent="0.25">
      <c r="A1050" s="3">
        <f>TITRES_STAT!B1053</f>
        <v>43535</v>
      </c>
      <c r="B1050" s="17">
        <f>TITRES_STAT!D1053</f>
        <v>17.502099999999999</v>
      </c>
      <c r="C1050" s="2">
        <f t="shared" si="144"/>
        <v>-7.9500000000003013E-2</v>
      </c>
      <c r="D1050" s="2">
        <f t="shared" si="145"/>
        <v>0</v>
      </c>
      <c r="E1050" s="2">
        <f t="shared" si="146"/>
        <v>7.9500000000003013E-2</v>
      </c>
      <c r="F1050" s="2">
        <f t="shared" si="147"/>
        <v>6.5002797266756965E-2</v>
      </c>
      <c r="G1050" s="2">
        <f t="shared" si="147"/>
        <v>9.4852448041326642E-2</v>
      </c>
      <c r="H1050" s="2">
        <f t="shared" si="148"/>
        <v>0.68530437125287091</v>
      </c>
      <c r="I1050" s="2">
        <f t="shared" si="149"/>
        <v>40.663537278041318</v>
      </c>
    </row>
    <row r="1051" spans="1:9" ht="13.5" x14ac:dyDescent="0.25">
      <c r="A1051" s="3">
        <f>TITRES_STAT!B1054</f>
        <v>43536</v>
      </c>
      <c r="B1051" s="17">
        <f>TITRES_STAT!D1054</f>
        <v>16.977</v>
      </c>
      <c r="C1051" s="2">
        <f t="shared" si="144"/>
        <v>-0.52509999999999835</v>
      </c>
      <c r="D1051" s="2">
        <f t="shared" si="145"/>
        <v>0</v>
      </c>
      <c r="E1051" s="2">
        <f t="shared" si="146"/>
        <v>0.52509999999999835</v>
      </c>
      <c r="F1051" s="2">
        <f t="shared" si="147"/>
        <v>6.0359740319131473E-2</v>
      </c>
      <c r="G1051" s="2">
        <f t="shared" si="147"/>
        <v>0.12558441603837461</v>
      </c>
      <c r="H1051" s="2">
        <f t="shared" si="148"/>
        <v>0.48063081569521693</v>
      </c>
      <c r="I1051" s="2">
        <f t="shared" si="149"/>
        <v>32.461219272242488</v>
      </c>
    </row>
    <row r="1052" spans="1:9" ht="13.5" x14ac:dyDescent="0.25">
      <c r="A1052" s="3">
        <f>TITRES_STAT!B1055</f>
        <v>43537</v>
      </c>
      <c r="B1052" s="17">
        <f>TITRES_STAT!D1055</f>
        <v>16.4679</v>
      </c>
      <c r="C1052" s="2">
        <f t="shared" si="144"/>
        <v>-0.50910000000000011</v>
      </c>
      <c r="D1052" s="2">
        <f t="shared" si="145"/>
        <v>0</v>
      </c>
      <c r="E1052" s="2">
        <f t="shared" si="146"/>
        <v>0.50910000000000011</v>
      </c>
      <c r="F1052" s="2">
        <f t="shared" si="147"/>
        <v>5.6048330296336372E-2</v>
      </c>
      <c r="G1052" s="2">
        <f t="shared" si="147"/>
        <v>0.15297838632134786</v>
      </c>
      <c r="H1052" s="2">
        <f t="shared" si="148"/>
        <v>0.36638071327671556</v>
      </c>
      <c r="I1052" s="2">
        <f t="shared" si="149"/>
        <v>26.813955270057832</v>
      </c>
    </row>
    <row r="1053" spans="1:9" ht="13.5" x14ac:dyDescent="0.25">
      <c r="A1053" s="3">
        <f>TITRES_STAT!B1056</f>
        <v>43538</v>
      </c>
      <c r="B1053" s="17">
        <f>TITRES_STAT!D1056</f>
        <v>16.0701</v>
      </c>
      <c r="C1053" s="2">
        <f t="shared" si="144"/>
        <v>-0.39780000000000015</v>
      </c>
      <c r="D1053" s="2">
        <f t="shared" si="145"/>
        <v>0</v>
      </c>
      <c r="E1053" s="2">
        <f t="shared" si="146"/>
        <v>0.39780000000000015</v>
      </c>
      <c r="F1053" s="2">
        <f t="shared" ref="F1053:G1068" si="150">((F1052*13)+D1053)/14</f>
        <v>5.2044878132312344E-2</v>
      </c>
      <c r="G1053" s="2">
        <f t="shared" si="150"/>
        <v>0.17046564444125159</v>
      </c>
      <c r="H1053" s="2">
        <f t="shared" si="148"/>
        <v>0.30531007173265828</v>
      </c>
      <c r="I1053" s="2">
        <f t="shared" si="149"/>
        <v>23.389850300273253</v>
      </c>
    </row>
    <row r="1054" spans="1:9" ht="13.5" x14ac:dyDescent="0.25">
      <c r="A1054" s="3">
        <f>TITRES_STAT!B1057</f>
        <v>43539</v>
      </c>
      <c r="B1054" s="17">
        <f>TITRES_STAT!D1057</f>
        <v>16.149699999999999</v>
      </c>
      <c r="C1054" s="2">
        <f t="shared" si="144"/>
        <v>7.9599999999999227E-2</v>
      </c>
      <c r="D1054" s="2">
        <f t="shared" si="145"/>
        <v>7.9599999999999227E-2</v>
      </c>
      <c r="E1054" s="2">
        <f t="shared" si="146"/>
        <v>0</v>
      </c>
      <c r="F1054" s="2">
        <f t="shared" si="150"/>
        <v>5.4013101122861409E-2</v>
      </c>
      <c r="G1054" s="2">
        <f t="shared" si="150"/>
        <v>0.15828952698116219</v>
      </c>
      <c r="H1054" s="2">
        <f t="shared" si="148"/>
        <v>0.34122978413656785</v>
      </c>
      <c r="I1054" s="2">
        <f t="shared" si="149"/>
        <v>25.441560288361657</v>
      </c>
    </row>
    <row r="1055" spans="1:9" ht="13.5" x14ac:dyDescent="0.25">
      <c r="A1055" s="3">
        <f>TITRES_STAT!B1058</f>
        <v>43542</v>
      </c>
      <c r="B1055" s="17">
        <f>TITRES_STAT!D1058</f>
        <v>16.6111</v>
      </c>
      <c r="C1055" s="2">
        <f t="shared" si="144"/>
        <v>0.46140000000000114</v>
      </c>
      <c r="D1055" s="2">
        <f t="shared" si="145"/>
        <v>0.46140000000000114</v>
      </c>
      <c r="E1055" s="2">
        <f t="shared" si="146"/>
        <v>0</v>
      </c>
      <c r="F1055" s="2">
        <f t="shared" si="150"/>
        <v>8.3112165328371387E-2</v>
      </c>
      <c r="G1055" s="2">
        <f t="shared" si="150"/>
        <v>0.14698313219679346</v>
      </c>
      <c r="H1055" s="2">
        <f t="shared" si="148"/>
        <v>0.56545376388559865</v>
      </c>
      <c r="I1055" s="2">
        <f t="shared" si="149"/>
        <v>36.12075788697144</v>
      </c>
    </row>
    <row r="1056" spans="1:9" ht="13.5" x14ac:dyDescent="0.25">
      <c r="A1056" s="3">
        <f>TITRES_STAT!B1059</f>
        <v>43543</v>
      </c>
      <c r="B1056" s="17">
        <f>TITRES_STAT!D1059</f>
        <v>16.1417</v>
      </c>
      <c r="C1056" s="2">
        <f t="shared" si="144"/>
        <v>-0.46940000000000026</v>
      </c>
      <c r="D1056" s="2">
        <f t="shared" si="145"/>
        <v>0</v>
      </c>
      <c r="E1056" s="2">
        <f t="shared" si="146"/>
        <v>0.46940000000000026</v>
      </c>
      <c r="F1056" s="2">
        <f t="shared" si="150"/>
        <v>7.7175582090630579E-2</v>
      </c>
      <c r="G1056" s="2">
        <f t="shared" si="150"/>
        <v>0.1700129084684511</v>
      </c>
      <c r="H1056" s="2">
        <f t="shared" si="148"/>
        <v>0.45393954368442485</v>
      </c>
      <c r="I1056" s="2">
        <f t="shared" si="149"/>
        <v>31.221349309621061</v>
      </c>
    </row>
    <row r="1057" spans="1:9" ht="13.5" x14ac:dyDescent="0.25">
      <c r="A1057" s="3">
        <f>TITRES_STAT!B1060</f>
        <v>43545</v>
      </c>
      <c r="B1057" s="17">
        <f>TITRES_STAT!D1060</f>
        <v>16.308800000000002</v>
      </c>
      <c r="C1057" s="2">
        <f t="shared" si="144"/>
        <v>0.16710000000000136</v>
      </c>
      <c r="D1057" s="2">
        <f t="shared" si="145"/>
        <v>0.16710000000000136</v>
      </c>
      <c r="E1057" s="2">
        <f t="shared" si="146"/>
        <v>0</v>
      </c>
      <c r="F1057" s="2">
        <f t="shared" si="150"/>
        <v>8.3598754798442781E-2</v>
      </c>
      <c r="G1057" s="2">
        <f t="shared" si="150"/>
        <v>0.15786912929213318</v>
      </c>
      <c r="H1057" s="2">
        <f t="shared" si="148"/>
        <v>0.52954466255239308</v>
      </c>
      <c r="I1057" s="2">
        <f t="shared" si="149"/>
        <v>34.621065701260875</v>
      </c>
    </row>
    <row r="1058" spans="1:9" ht="13.5" x14ac:dyDescent="0.25">
      <c r="A1058" s="3">
        <f>TITRES_STAT!B1061</f>
        <v>43546</v>
      </c>
      <c r="B1058" s="17">
        <f>TITRES_STAT!D1061</f>
        <v>16.786100000000001</v>
      </c>
      <c r="C1058" s="2">
        <f t="shared" si="144"/>
        <v>0.47729999999999961</v>
      </c>
      <c r="D1058" s="2">
        <f t="shared" si="145"/>
        <v>0.47729999999999961</v>
      </c>
      <c r="E1058" s="2">
        <f t="shared" si="146"/>
        <v>0</v>
      </c>
      <c r="F1058" s="2">
        <f t="shared" si="150"/>
        <v>0.11172027231283969</v>
      </c>
      <c r="G1058" s="2">
        <f t="shared" si="150"/>
        <v>0.14659276291412368</v>
      </c>
      <c r="H1058" s="2">
        <f t="shared" si="148"/>
        <v>0.76211315000787017</v>
      </c>
      <c r="I1058" s="2">
        <f t="shared" si="149"/>
        <v>43.249955316687029</v>
      </c>
    </row>
    <row r="1059" spans="1:9" ht="13.5" x14ac:dyDescent="0.25">
      <c r="A1059" s="3">
        <f>TITRES_STAT!B1062</f>
        <v>43549</v>
      </c>
      <c r="B1059" s="17">
        <f>TITRES_STAT!D1062</f>
        <v>17.533899999999999</v>
      </c>
      <c r="C1059" s="2">
        <f t="shared" si="144"/>
        <v>0.74779999999999802</v>
      </c>
      <c r="D1059" s="2">
        <f t="shared" si="145"/>
        <v>0.74779999999999802</v>
      </c>
      <c r="E1059" s="2">
        <f t="shared" si="146"/>
        <v>0</v>
      </c>
      <c r="F1059" s="2">
        <f t="shared" si="150"/>
        <v>0.15715453857620812</v>
      </c>
      <c r="G1059" s="2">
        <f t="shared" si="150"/>
        <v>0.13612185127740056</v>
      </c>
      <c r="H1059" s="2">
        <f t="shared" si="148"/>
        <v>1.1545136736051684</v>
      </c>
      <c r="I1059" s="2">
        <f t="shared" si="149"/>
        <v>53.585813250992729</v>
      </c>
    </row>
    <row r="1060" spans="1:9" ht="13.5" x14ac:dyDescent="0.25">
      <c r="A1060" s="3">
        <f>TITRES_STAT!B1063</f>
        <v>43550</v>
      </c>
      <c r="B1060" s="17">
        <f>TITRES_STAT!D1063</f>
        <v>18.019200000000001</v>
      </c>
      <c r="C1060" s="2">
        <f t="shared" si="144"/>
        <v>0.48530000000000229</v>
      </c>
      <c r="D1060" s="2">
        <f t="shared" si="145"/>
        <v>0.48530000000000229</v>
      </c>
      <c r="E1060" s="2">
        <f t="shared" si="146"/>
        <v>0</v>
      </c>
      <c r="F1060" s="2">
        <f t="shared" si="150"/>
        <v>0.18059350010647912</v>
      </c>
      <c r="G1060" s="2">
        <f t="shared" si="150"/>
        <v>0.12639886190044339</v>
      </c>
      <c r="H1060" s="2">
        <f t="shared" si="148"/>
        <v>1.4287589096231066</v>
      </c>
      <c r="I1060" s="2">
        <f t="shared" si="149"/>
        <v>58.826707910865501</v>
      </c>
    </row>
    <row r="1061" spans="1:9" ht="13.5" x14ac:dyDescent="0.25">
      <c r="A1061" s="3">
        <f>TITRES_STAT!B1064</f>
        <v>43551</v>
      </c>
      <c r="B1061" s="17">
        <f>TITRES_STAT!D1064</f>
        <v>18.138500000000001</v>
      </c>
      <c r="C1061" s="2">
        <f t="shared" si="144"/>
        <v>0.11929999999999907</v>
      </c>
      <c r="D1061" s="2">
        <f t="shared" si="145"/>
        <v>0.11929999999999907</v>
      </c>
      <c r="E1061" s="2">
        <f t="shared" si="146"/>
        <v>0</v>
      </c>
      <c r="F1061" s="2">
        <f t="shared" si="150"/>
        <v>0.17621539295601624</v>
      </c>
      <c r="G1061" s="2">
        <f t="shared" si="150"/>
        <v>0.11737037176469743</v>
      </c>
      <c r="H1061" s="2">
        <f t="shared" si="148"/>
        <v>1.5013618028687046</v>
      </c>
      <c r="I1061" s="2">
        <f t="shared" si="149"/>
        <v>60.021776983515821</v>
      </c>
    </row>
    <row r="1062" spans="1:9" ht="13.5" x14ac:dyDescent="0.25">
      <c r="A1062" s="3">
        <f>TITRES_STAT!B1065</f>
        <v>43552</v>
      </c>
      <c r="B1062" s="17">
        <f>TITRES_STAT!D1065</f>
        <v>17.860099999999999</v>
      </c>
      <c r="C1062" s="2">
        <f t="shared" si="144"/>
        <v>-0.27840000000000131</v>
      </c>
      <c r="D1062" s="2">
        <f t="shared" si="145"/>
        <v>0</v>
      </c>
      <c r="E1062" s="2">
        <f t="shared" si="146"/>
        <v>0.27840000000000131</v>
      </c>
      <c r="F1062" s="2">
        <f t="shared" si="150"/>
        <v>0.16362857917344367</v>
      </c>
      <c r="G1062" s="2">
        <f t="shared" si="150"/>
        <v>0.12887248806721913</v>
      </c>
      <c r="H1062" s="2">
        <f t="shared" si="148"/>
        <v>1.2696936454590368</v>
      </c>
      <c r="I1062" s="2">
        <f t="shared" si="149"/>
        <v>55.941190477371499</v>
      </c>
    </row>
    <row r="1063" spans="1:9" ht="13.5" x14ac:dyDescent="0.25">
      <c r="A1063" s="3">
        <f>TITRES_STAT!B1066</f>
        <v>43553</v>
      </c>
      <c r="B1063" s="17">
        <f>TITRES_STAT!D1066</f>
        <v>17.8203</v>
      </c>
      <c r="C1063" s="2">
        <f t="shared" si="144"/>
        <v>-3.9799999999999613E-2</v>
      </c>
      <c r="D1063" s="2">
        <f t="shared" si="145"/>
        <v>0</v>
      </c>
      <c r="E1063" s="2">
        <f t="shared" si="146"/>
        <v>3.9799999999999613E-2</v>
      </c>
      <c r="F1063" s="2">
        <f t="shared" si="150"/>
        <v>0.15194082351819768</v>
      </c>
      <c r="G1063" s="2">
        <f t="shared" si="150"/>
        <v>0.12251016749098917</v>
      </c>
      <c r="H1063" s="2">
        <f t="shared" si="148"/>
        <v>1.2402303141849282</v>
      </c>
      <c r="I1063" s="2">
        <f t="shared" si="149"/>
        <v>55.361732511693383</v>
      </c>
    </row>
    <row r="1064" spans="1:9" ht="13.5" x14ac:dyDescent="0.25">
      <c r="A1064" s="3">
        <f>TITRES_STAT!B1067</f>
        <v>43556</v>
      </c>
      <c r="B1064" s="17">
        <f>TITRES_STAT!D1067</f>
        <v>17.502099999999999</v>
      </c>
      <c r="C1064" s="2">
        <f t="shared" si="144"/>
        <v>-0.31820000000000093</v>
      </c>
      <c r="D1064" s="2">
        <f t="shared" si="145"/>
        <v>0</v>
      </c>
      <c r="E1064" s="2">
        <f t="shared" si="146"/>
        <v>0.31820000000000093</v>
      </c>
      <c r="F1064" s="2">
        <f t="shared" si="150"/>
        <v>0.14108790755261214</v>
      </c>
      <c r="G1064" s="2">
        <f t="shared" si="150"/>
        <v>0.1364880126702043</v>
      </c>
      <c r="H1064" s="2">
        <f t="shared" si="148"/>
        <v>1.0337018232767632</v>
      </c>
      <c r="I1064" s="2">
        <f t="shared" si="149"/>
        <v>50.828583199636945</v>
      </c>
    </row>
    <row r="1065" spans="1:9" ht="13.5" x14ac:dyDescent="0.25">
      <c r="A1065" s="3">
        <f>TITRES_STAT!B1068</f>
        <v>43557</v>
      </c>
      <c r="B1065" s="17">
        <f>TITRES_STAT!D1068</f>
        <v>17.502099999999999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0.1310101998702827</v>
      </c>
      <c r="G1065" s="2">
        <f t="shared" si="150"/>
        <v>0.12673886890804684</v>
      </c>
      <c r="H1065" s="2">
        <f t="shared" si="148"/>
        <v>1.0337018232767632</v>
      </c>
      <c r="I1065" s="2">
        <f t="shared" si="149"/>
        <v>50.828583199636945</v>
      </c>
    </row>
    <row r="1066" spans="1:9" ht="13.5" x14ac:dyDescent="0.25">
      <c r="A1066" s="3">
        <f>TITRES_STAT!B1069</f>
        <v>43558</v>
      </c>
      <c r="B1066" s="17">
        <f>TITRES_STAT!D1069</f>
        <v>17.398700000000002</v>
      </c>
      <c r="C1066" s="2">
        <f t="shared" si="144"/>
        <v>-0.10339999999999705</v>
      </c>
      <c r="D1066" s="2">
        <f t="shared" si="145"/>
        <v>0</v>
      </c>
      <c r="E1066" s="2">
        <f t="shared" si="146"/>
        <v>0.10339999999999705</v>
      </c>
      <c r="F1066" s="2">
        <f t="shared" si="150"/>
        <v>0.1216523284509768</v>
      </c>
      <c r="G1066" s="2">
        <f t="shared" si="150"/>
        <v>0.12507180684318614</v>
      </c>
      <c r="H1066" s="2">
        <f t="shared" si="148"/>
        <v>0.97265987852484892</v>
      </c>
      <c r="I1066" s="2">
        <f t="shared" si="149"/>
        <v>49.307023938267662</v>
      </c>
    </row>
    <row r="1067" spans="1:9" ht="13.5" x14ac:dyDescent="0.25">
      <c r="A1067" s="3">
        <f>TITRES_STAT!B1070</f>
        <v>43559</v>
      </c>
      <c r="B1067" s="17">
        <f>TITRES_STAT!D1070</f>
        <v>17.343</v>
      </c>
      <c r="C1067" s="2">
        <f t="shared" si="144"/>
        <v>-5.5700000000001637E-2</v>
      </c>
      <c r="D1067" s="2">
        <f t="shared" si="145"/>
        <v>0</v>
      </c>
      <c r="E1067" s="2">
        <f t="shared" si="146"/>
        <v>5.5700000000001637E-2</v>
      </c>
      <c r="F1067" s="2">
        <f t="shared" si="150"/>
        <v>0.11296287641876417</v>
      </c>
      <c r="G1067" s="2">
        <f t="shared" si="150"/>
        <v>0.12011667778295868</v>
      </c>
      <c r="H1067" s="2">
        <f t="shared" si="148"/>
        <v>0.94044289688796701</v>
      </c>
      <c r="I1067" s="2">
        <f t="shared" si="149"/>
        <v>48.465373466862921</v>
      </c>
    </row>
    <row r="1068" spans="1:9" ht="13.5" x14ac:dyDescent="0.25">
      <c r="A1068" s="3">
        <f>TITRES_STAT!B1071</f>
        <v>43560</v>
      </c>
      <c r="B1068" s="17">
        <f>TITRES_STAT!D1071</f>
        <v>17.327100000000002</v>
      </c>
      <c r="C1068" s="2">
        <f t="shared" si="144"/>
        <v>-1.5899999999998471E-2</v>
      </c>
      <c r="D1068" s="2">
        <f t="shared" si="145"/>
        <v>0</v>
      </c>
      <c r="E1068" s="2">
        <f t="shared" si="146"/>
        <v>1.5899999999998471E-2</v>
      </c>
      <c r="F1068" s="2">
        <f t="shared" si="150"/>
        <v>0.10489409953170958</v>
      </c>
      <c r="G1068" s="2">
        <f t="shared" si="150"/>
        <v>0.11267262936989009</v>
      </c>
      <c r="H1068" s="2">
        <f t="shared" si="148"/>
        <v>0.930963447984829</v>
      </c>
      <c r="I1068" s="2">
        <f t="shared" si="149"/>
        <v>48.212380661912107</v>
      </c>
    </row>
    <row r="1069" spans="1:9" ht="13.5" x14ac:dyDescent="0.25">
      <c r="A1069" s="3">
        <f>TITRES_STAT!B1072</f>
        <v>43563</v>
      </c>
      <c r="B1069" s="17">
        <f>TITRES_STAT!D1072</f>
        <v>17.327100000000002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9.7401663850873191E-2</v>
      </c>
      <c r="G1069" s="2">
        <f t="shared" si="151"/>
        <v>0.10462458441489794</v>
      </c>
      <c r="H1069" s="2">
        <f t="shared" si="148"/>
        <v>0.930963447984829</v>
      </c>
      <c r="I1069" s="2">
        <f t="shared" si="149"/>
        <v>48.212380661912107</v>
      </c>
    </row>
    <row r="1070" spans="1:9" ht="13.5" x14ac:dyDescent="0.25">
      <c r="A1070" s="3">
        <f>TITRES_STAT!B1073</f>
        <v>43565</v>
      </c>
      <c r="B1070" s="17">
        <f>TITRES_STAT!D1073</f>
        <v>17.239599999999999</v>
      </c>
      <c r="C1070" s="2">
        <f t="shared" si="144"/>
        <v>-8.7500000000002132E-2</v>
      </c>
      <c r="D1070" s="2">
        <f t="shared" si="145"/>
        <v>0</v>
      </c>
      <c r="E1070" s="2">
        <f t="shared" si="146"/>
        <v>8.7500000000002132E-2</v>
      </c>
      <c r="F1070" s="2">
        <f t="shared" si="151"/>
        <v>9.0444402147239394E-2</v>
      </c>
      <c r="G1070" s="2">
        <f t="shared" si="151"/>
        <v>0.10340139981383396</v>
      </c>
      <c r="H1070" s="2">
        <f t="shared" si="148"/>
        <v>0.87469224120831424</v>
      </c>
      <c r="I1070" s="2">
        <f t="shared" si="149"/>
        <v>46.657911201709567</v>
      </c>
    </row>
    <row r="1071" spans="1:9" ht="13.5" x14ac:dyDescent="0.25">
      <c r="A1071" s="3">
        <f>TITRES_STAT!B1074</f>
        <v>43566</v>
      </c>
      <c r="B1071" s="17">
        <f>TITRES_STAT!D1074</f>
        <v>16.865600000000001</v>
      </c>
      <c r="C1071" s="2">
        <f t="shared" si="144"/>
        <v>-0.37399999999999878</v>
      </c>
      <c r="D1071" s="2">
        <f t="shared" si="145"/>
        <v>0</v>
      </c>
      <c r="E1071" s="2">
        <f t="shared" si="146"/>
        <v>0.37399999999999878</v>
      </c>
      <c r="F1071" s="2">
        <f t="shared" si="151"/>
        <v>8.398408770815087E-2</v>
      </c>
      <c r="G1071" s="2">
        <f t="shared" si="151"/>
        <v>0.12272987125570288</v>
      </c>
      <c r="H1071" s="2">
        <f t="shared" si="148"/>
        <v>0.68430029990965535</v>
      </c>
      <c r="I1071" s="2">
        <f t="shared" si="149"/>
        <v>40.628164701173574</v>
      </c>
    </row>
    <row r="1072" spans="1:9" ht="13.5" x14ac:dyDescent="0.25">
      <c r="A1072" s="3">
        <f>TITRES_STAT!B1075</f>
        <v>43567</v>
      </c>
      <c r="B1072" s="17">
        <f>TITRES_STAT!D1075</f>
        <v>16.865600000000001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7.7985224300425801E-2</v>
      </c>
      <c r="G1072" s="2">
        <f t="shared" si="151"/>
        <v>0.11396345188029554</v>
      </c>
      <c r="H1072" s="2">
        <f t="shared" si="148"/>
        <v>0.68430029990965524</v>
      </c>
      <c r="I1072" s="2">
        <f t="shared" si="149"/>
        <v>40.628164701173574</v>
      </c>
    </row>
    <row r="1073" spans="1:9" ht="13.5" x14ac:dyDescent="0.25">
      <c r="A1073" s="3">
        <f>TITRES_STAT!B1076</f>
        <v>43570</v>
      </c>
      <c r="B1073" s="17">
        <f>TITRES_STAT!D1076</f>
        <v>17.263400000000001</v>
      </c>
      <c r="C1073" s="2">
        <f t="shared" si="144"/>
        <v>0.39780000000000015</v>
      </c>
      <c r="D1073" s="2">
        <f t="shared" si="145"/>
        <v>0.39780000000000015</v>
      </c>
      <c r="E1073" s="2">
        <f t="shared" si="146"/>
        <v>0</v>
      </c>
      <c r="F1073" s="2">
        <f t="shared" si="151"/>
        <v>0.10082913685039539</v>
      </c>
      <c r="G1073" s="2">
        <f t="shared" si="151"/>
        <v>0.10582320531741729</v>
      </c>
      <c r="H1073" s="2">
        <f t="shared" si="148"/>
        <v>0.95280743526864298</v>
      </c>
      <c r="I1073" s="2">
        <f t="shared" si="149"/>
        <v>48.79167387733586</v>
      </c>
    </row>
    <row r="1074" spans="1:9" ht="13.5" x14ac:dyDescent="0.25">
      <c r="A1074" s="3">
        <f>TITRES_STAT!B1077</f>
        <v>43571</v>
      </c>
      <c r="B1074" s="17">
        <f>TITRES_STAT!D1077</f>
        <v>17.183900000000001</v>
      </c>
      <c r="C1074" s="2">
        <f t="shared" si="144"/>
        <v>-7.949999999999946E-2</v>
      </c>
      <c r="D1074" s="2">
        <f t="shared" si="145"/>
        <v>0</v>
      </c>
      <c r="E1074" s="2">
        <f t="shared" si="146"/>
        <v>7.949999999999946E-2</v>
      </c>
      <c r="F1074" s="2">
        <f t="shared" si="151"/>
        <v>9.3627055646795729E-2</v>
      </c>
      <c r="G1074" s="2">
        <f t="shared" si="151"/>
        <v>0.10394297636617315</v>
      </c>
      <c r="H1074" s="2">
        <f t="shared" si="148"/>
        <v>0.90075403764621653</v>
      </c>
      <c r="I1074" s="2">
        <f t="shared" si="149"/>
        <v>47.389300235903114</v>
      </c>
    </row>
    <row r="1075" spans="1:9" ht="13.5" x14ac:dyDescent="0.25">
      <c r="A1075" s="3">
        <f>TITRES_STAT!B1078</f>
        <v>43572</v>
      </c>
      <c r="B1075" s="17">
        <f>TITRES_STAT!D1078</f>
        <v>17.104299999999999</v>
      </c>
      <c r="C1075" s="2">
        <f t="shared" si="144"/>
        <v>-7.960000000000278E-2</v>
      </c>
      <c r="D1075" s="2">
        <f t="shared" si="145"/>
        <v>0</v>
      </c>
      <c r="E1075" s="2">
        <f t="shared" si="146"/>
        <v>7.960000000000278E-2</v>
      </c>
      <c r="F1075" s="2">
        <f t="shared" si="151"/>
        <v>8.6939408814881741E-2</v>
      </c>
      <c r="G1075" s="2">
        <f t="shared" si="151"/>
        <v>0.10220419234001812</v>
      </c>
      <c r="H1075" s="2">
        <f t="shared" si="148"/>
        <v>0.85064425269021526</v>
      </c>
      <c r="I1075" s="2">
        <f t="shared" si="149"/>
        <v>45.964763430554754</v>
      </c>
    </row>
    <row r="1076" spans="1:9" ht="13.5" x14ac:dyDescent="0.25">
      <c r="A1076" s="3">
        <f>TITRES_STAT!B1079</f>
        <v>43573</v>
      </c>
      <c r="B1076" s="17">
        <f>TITRES_STAT!D1079</f>
        <v>16.786100000000001</v>
      </c>
      <c r="C1076" s="2">
        <f t="shared" si="144"/>
        <v>-0.31819999999999737</v>
      </c>
      <c r="D1076" s="2">
        <f t="shared" si="145"/>
        <v>0</v>
      </c>
      <c r="E1076" s="2">
        <f t="shared" si="146"/>
        <v>0.31819999999999737</v>
      </c>
      <c r="F1076" s="2">
        <f t="shared" si="151"/>
        <v>8.0729451042390182E-2</v>
      </c>
      <c r="G1076" s="2">
        <f t="shared" si="151"/>
        <v>0.11763246431573093</v>
      </c>
      <c r="H1076" s="2">
        <f t="shared" si="148"/>
        <v>0.68628546984877092</v>
      </c>
      <c r="I1076" s="2">
        <f t="shared" si="149"/>
        <v>40.698059855210531</v>
      </c>
    </row>
    <row r="1077" spans="1:9" ht="13.5" x14ac:dyDescent="0.25">
      <c r="A1077" s="3">
        <f>TITRES_STAT!B1080</f>
        <v>43574</v>
      </c>
      <c r="B1077" s="17">
        <f>TITRES_STAT!D1080</f>
        <v>16.9452</v>
      </c>
      <c r="C1077" s="2">
        <f t="shared" si="144"/>
        <v>0.15909999999999869</v>
      </c>
      <c r="D1077" s="2">
        <f t="shared" si="145"/>
        <v>0.15909999999999869</v>
      </c>
      <c r="E1077" s="2">
        <f t="shared" si="146"/>
        <v>0</v>
      </c>
      <c r="F1077" s="2">
        <f t="shared" si="151"/>
        <v>8.6327347396505077E-2</v>
      </c>
      <c r="G1077" s="2">
        <f t="shared" si="151"/>
        <v>0.10923014543603586</v>
      </c>
      <c r="H1077" s="2">
        <f t="shared" si="148"/>
        <v>0.79032529941157637</v>
      </c>
      <c r="I1077" s="2">
        <f t="shared" si="149"/>
        <v>44.144228966173436</v>
      </c>
    </row>
    <row r="1078" spans="1:9" ht="13.5" x14ac:dyDescent="0.25">
      <c r="A1078" s="3">
        <f>TITRES_STAT!B1081</f>
        <v>43577</v>
      </c>
      <c r="B1078" s="17">
        <f>TITRES_STAT!D1081</f>
        <v>17.183900000000001</v>
      </c>
      <c r="C1078" s="2">
        <f t="shared" si="144"/>
        <v>0.23870000000000147</v>
      </c>
      <c r="D1078" s="2">
        <f t="shared" si="145"/>
        <v>0.23870000000000147</v>
      </c>
      <c r="E1078" s="2">
        <f t="shared" si="146"/>
        <v>0</v>
      </c>
      <c r="F1078" s="2">
        <f t="shared" si="151"/>
        <v>9.721110829675482E-2</v>
      </c>
      <c r="G1078" s="2">
        <f t="shared" si="151"/>
        <v>0.10142799219060472</v>
      </c>
      <c r="H1078" s="2">
        <f t="shared" si="148"/>
        <v>0.95842485094326346</v>
      </c>
      <c r="I1078" s="2">
        <f t="shared" si="149"/>
        <v>48.938556436395501</v>
      </c>
    </row>
    <row r="1079" spans="1:9" ht="13.5" x14ac:dyDescent="0.25">
      <c r="A1079" s="3">
        <f>TITRES_STAT!B1082</f>
        <v>43578</v>
      </c>
      <c r="B1079" s="17">
        <f>TITRES_STAT!D1082</f>
        <v>17.167999999999999</v>
      </c>
      <c r="C1079" s="2">
        <f t="shared" si="144"/>
        <v>-1.5900000000002024E-2</v>
      </c>
      <c r="D1079" s="2">
        <f t="shared" si="145"/>
        <v>0</v>
      </c>
      <c r="E1079" s="2">
        <f t="shared" si="146"/>
        <v>1.5900000000002024E-2</v>
      </c>
      <c r="F1079" s="2">
        <f t="shared" si="151"/>
        <v>9.0267457704129472E-2</v>
      </c>
      <c r="G1079" s="2">
        <f t="shared" si="151"/>
        <v>9.5318849891275953E-2</v>
      </c>
      <c r="H1079" s="2">
        <f t="shared" si="148"/>
        <v>0.94700531749062988</v>
      </c>
      <c r="I1079" s="2">
        <f t="shared" si="149"/>
        <v>48.639071962636663</v>
      </c>
    </row>
    <row r="1080" spans="1:9" ht="13.5" x14ac:dyDescent="0.25">
      <c r="A1080" s="3">
        <f>TITRES_STAT!B1083</f>
        <v>43579</v>
      </c>
      <c r="B1080" s="17">
        <f>TITRES_STAT!D1083</f>
        <v>17.104299999999999</v>
      </c>
      <c r="C1080" s="2">
        <f t="shared" si="144"/>
        <v>-6.3700000000000756E-2</v>
      </c>
      <c r="D1080" s="2">
        <f t="shared" si="145"/>
        <v>0</v>
      </c>
      <c r="E1080" s="2">
        <f t="shared" si="146"/>
        <v>6.3700000000000756E-2</v>
      </c>
      <c r="F1080" s="2">
        <f t="shared" si="151"/>
        <v>8.3819782153834524E-2</v>
      </c>
      <c r="G1080" s="2">
        <f t="shared" si="151"/>
        <v>9.3060360613327717E-2</v>
      </c>
      <c r="H1080" s="2">
        <f t="shared" si="148"/>
        <v>0.90070338865450517</v>
      </c>
      <c r="I1080" s="2">
        <f t="shared" si="149"/>
        <v>47.387898292332018</v>
      </c>
    </row>
    <row r="1081" spans="1:9" ht="13.5" x14ac:dyDescent="0.25">
      <c r="A1081" s="3">
        <f>TITRES_STAT!B1084</f>
        <v>43580</v>
      </c>
      <c r="B1081" s="17">
        <f>TITRES_STAT!D1084</f>
        <v>17.080400000000001</v>
      </c>
      <c r="C1081" s="2">
        <f t="shared" si="144"/>
        <v>-2.389999999999759E-2</v>
      </c>
      <c r="D1081" s="2">
        <f t="shared" si="145"/>
        <v>0</v>
      </c>
      <c r="E1081" s="2">
        <f t="shared" si="146"/>
        <v>2.389999999999759E-2</v>
      </c>
      <c r="F1081" s="2">
        <f t="shared" si="151"/>
        <v>7.7832654857132061E-2</v>
      </c>
      <c r="G1081" s="2">
        <f t="shared" si="151"/>
        <v>8.8120334855232713E-2</v>
      </c>
      <c r="H1081" s="2">
        <f t="shared" si="148"/>
        <v>0.88325418854794835</v>
      </c>
      <c r="I1081" s="2">
        <f t="shared" si="149"/>
        <v>46.900423422340388</v>
      </c>
    </row>
    <row r="1082" spans="1:9" ht="13.5" x14ac:dyDescent="0.25">
      <c r="A1082" s="3">
        <f>TITRES_STAT!B1085</f>
        <v>43581</v>
      </c>
      <c r="B1082" s="17">
        <f>TITRES_STAT!D1085</f>
        <v>17.0566</v>
      </c>
      <c r="C1082" s="2">
        <f t="shared" si="144"/>
        <v>-2.3800000000001376E-2</v>
      </c>
      <c r="D1082" s="2">
        <f t="shared" si="145"/>
        <v>0</v>
      </c>
      <c r="E1082" s="2">
        <f t="shared" si="146"/>
        <v>2.3800000000001376E-2</v>
      </c>
      <c r="F1082" s="2">
        <f t="shared" si="151"/>
        <v>7.2273179510194061E-2</v>
      </c>
      <c r="G1082" s="2">
        <f t="shared" si="151"/>
        <v>8.3526025222716196E-2</v>
      </c>
      <c r="H1082" s="2">
        <f t="shared" si="148"/>
        <v>0.86527737094495727</v>
      </c>
      <c r="I1082" s="2">
        <f t="shared" si="149"/>
        <v>46.388670362017216</v>
      </c>
    </row>
    <row r="1083" spans="1:9" ht="13.5" x14ac:dyDescent="0.25">
      <c r="A1083" s="3">
        <f>TITRES_STAT!B1086</f>
        <v>43584</v>
      </c>
      <c r="B1083" s="17">
        <f>TITRES_STAT!D1086</f>
        <v>17.0486</v>
      </c>
      <c r="C1083" s="2">
        <f t="shared" si="144"/>
        <v>-7.9999999999991189E-3</v>
      </c>
      <c r="D1083" s="2">
        <f t="shared" si="145"/>
        <v>0</v>
      </c>
      <c r="E1083" s="2">
        <f t="shared" si="146"/>
        <v>7.9999999999991189E-3</v>
      </c>
      <c r="F1083" s="2">
        <f t="shared" si="151"/>
        <v>6.71108095451802E-2</v>
      </c>
      <c r="G1083" s="2">
        <f t="shared" si="151"/>
        <v>7.8131309135379259E-2</v>
      </c>
      <c r="H1083" s="2">
        <f t="shared" si="148"/>
        <v>0.85894899609190367</v>
      </c>
      <c r="I1083" s="2">
        <f t="shared" si="149"/>
        <v>46.206162616493785</v>
      </c>
    </row>
    <row r="1084" spans="1:9" ht="13.5" x14ac:dyDescent="0.25">
      <c r="A1084" s="3">
        <f>TITRES_STAT!B1087</f>
        <v>43585</v>
      </c>
      <c r="B1084" s="17">
        <f>TITRES_STAT!D1087</f>
        <v>17.024799999999999</v>
      </c>
      <c r="C1084" s="2">
        <f t="shared" si="144"/>
        <v>-2.3800000000001376E-2</v>
      </c>
      <c r="D1084" s="2">
        <f t="shared" si="145"/>
        <v>0</v>
      </c>
      <c r="E1084" s="2">
        <f t="shared" si="146"/>
        <v>2.3800000000001376E-2</v>
      </c>
      <c r="F1084" s="2">
        <f t="shared" si="151"/>
        <v>6.2317180291953045E-2</v>
      </c>
      <c r="G1084" s="2">
        <f t="shared" si="151"/>
        <v>7.4250501339995126E-2</v>
      </c>
      <c r="H1084" s="2">
        <f t="shared" si="148"/>
        <v>0.8392829565769655</v>
      </c>
      <c r="I1084" s="2">
        <f t="shared" si="149"/>
        <v>45.63098644370249</v>
      </c>
    </row>
    <row r="1085" spans="1:9" ht="13.5" x14ac:dyDescent="0.25">
      <c r="A1085" s="3">
        <f>TITRES_STAT!B1088</f>
        <v>43587</v>
      </c>
      <c r="B1085" s="17">
        <f>TITRES_STAT!D1088</f>
        <v>17.0168</v>
      </c>
      <c r="C1085" s="2">
        <f t="shared" si="144"/>
        <v>-7.9999999999991189E-3</v>
      </c>
      <c r="D1085" s="2">
        <f t="shared" si="145"/>
        <v>0</v>
      </c>
      <c r="E1085" s="2">
        <f t="shared" si="146"/>
        <v>7.9999999999991189E-3</v>
      </c>
      <c r="F1085" s="2">
        <f t="shared" ref="F1085:G1100" si="152">((F1084*13)+D1085)/14</f>
        <v>5.7865953128242116E-2</v>
      </c>
      <c r="G1085" s="2">
        <f t="shared" si="152"/>
        <v>6.9518322672852559E-2</v>
      </c>
      <c r="H1085" s="2">
        <f t="shared" si="148"/>
        <v>0.83238419604216396</v>
      </c>
      <c r="I1085" s="2">
        <f t="shared" si="149"/>
        <v>45.426292031991011</v>
      </c>
    </row>
    <row r="1086" spans="1:9" ht="13.5" x14ac:dyDescent="0.25">
      <c r="A1086" s="3">
        <f>TITRES_STAT!B1089</f>
        <v>43588</v>
      </c>
      <c r="B1086" s="17">
        <f>TITRES_STAT!D1089</f>
        <v>16.984999999999999</v>
      </c>
      <c r="C1086" s="2">
        <f t="shared" si="144"/>
        <v>-3.1800000000000495E-2</v>
      </c>
      <c r="D1086" s="2">
        <f t="shared" si="145"/>
        <v>0</v>
      </c>
      <c r="E1086" s="2">
        <f t="shared" si="146"/>
        <v>3.1800000000000495E-2</v>
      </c>
      <c r="F1086" s="2">
        <f t="shared" si="152"/>
        <v>5.3732670761939105E-2</v>
      </c>
      <c r="G1086" s="2">
        <f t="shared" si="152"/>
        <v>6.6824156767648843E-2</v>
      </c>
      <c r="H1086" s="2">
        <f t="shared" si="148"/>
        <v>0.80409051697832068</v>
      </c>
      <c r="I1086" s="2">
        <f t="shared" si="149"/>
        <v>44.570408713477164</v>
      </c>
    </row>
    <row r="1087" spans="1:9" ht="13.5" x14ac:dyDescent="0.25">
      <c r="A1087" s="3">
        <f>TITRES_STAT!B1090</f>
        <v>43591</v>
      </c>
      <c r="B1087" s="17">
        <f>TITRES_STAT!D1090</f>
        <v>16.9452</v>
      </c>
      <c r="C1087" s="2">
        <f t="shared" si="144"/>
        <v>-3.9799999999999613E-2</v>
      </c>
      <c r="D1087" s="2">
        <f t="shared" si="145"/>
        <v>0</v>
      </c>
      <c r="E1087" s="2">
        <f t="shared" si="146"/>
        <v>3.9799999999999613E-2</v>
      </c>
      <c r="F1087" s="2">
        <f t="shared" si="152"/>
        <v>4.9894622850372029E-2</v>
      </c>
      <c r="G1087" s="2">
        <f t="shared" si="152"/>
        <v>6.4893859855673891E-2</v>
      </c>
      <c r="H1087" s="2">
        <f t="shared" si="148"/>
        <v>0.76886508155531719</v>
      </c>
      <c r="I1087" s="2">
        <f t="shared" si="149"/>
        <v>43.466575804598619</v>
      </c>
    </row>
    <row r="1088" spans="1:9" ht="13.5" x14ac:dyDescent="0.25">
      <c r="A1088" s="3">
        <f>TITRES_STAT!B1091</f>
        <v>43592</v>
      </c>
      <c r="B1088" s="17">
        <f>TITRES_STAT!D1091</f>
        <v>16.9452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4.63307212182026E-2</v>
      </c>
      <c r="G1088" s="2">
        <f t="shared" si="152"/>
        <v>6.025858415169718E-2</v>
      </c>
      <c r="H1088" s="2">
        <f t="shared" si="148"/>
        <v>0.7688650815553173</v>
      </c>
      <c r="I1088" s="2">
        <f t="shared" si="149"/>
        <v>43.466575804598627</v>
      </c>
    </row>
    <row r="1089" spans="1:9" ht="13.5" x14ac:dyDescent="0.25">
      <c r="A1089" s="3">
        <f>TITRES_STAT!B1092</f>
        <v>43593</v>
      </c>
      <c r="B1089" s="17">
        <f>TITRES_STAT!D1092</f>
        <v>16.7224</v>
      </c>
      <c r="C1089" s="2">
        <f t="shared" si="144"/>
        <v>-0.22279999999999944</v>
      </c>
      <c r="D1089" s="2">
        <f t="shared" si="145"/>
        <v>0</v>
      </c>
      <c r="E1089" s="2">
        <f t="shared" si="146"/>
        <v>0.22279999999999944</v>
      </c>
      <c r="F1089" s="2">
        <f t="shared" si="152"/>
        <v>4.302138398833099E-2</v>
      </c>
      <c r="G1089" s="2">
        <f t="shared" si="152"/>
        <v>7.1868685283718772E-2</v>
      </c>
      <c r="H1089" s="2">
        <f t="shared" si="148"/>
        <v>0.59861097804271524</v>
      </c>
      <c r="I1089" s="2">
        <f t="shared" si="149"/>
        <v>37.445694184812496</v>
      </c>
    </row>
    <row r="1090" spans="1:9" ht="13.5" x14ac:dyDescent="0.25">
      <c r="A1090" s="3">
        <f>TITRES_STAT!B1093</f>
        <v>43594</v>
      </c>
      <c r="B1090" s="17">
        <f>TITRES_STAT!D1093</f>
        <v>16.9452</v>
      </c>
      <c r="C1090" s="2">
        <f t="shared" si="144"/>
        <v>0.22279999999999944</v>
      </c>
      <c r="D1090" s="2">
        <f t="shared" si="145"/>
        <v>0.22279999999999944</v>
      </c>
      <c r="E1090" s="2">
        <f t="shared" si="146"/>
        <v>0</v>
      </c>
      <c r="F1090" s="2">
        <f t="shared" si="152"/>
        <v>5.5862713703450161E-2</v>
      </c>
      <c r="G1090" s="2">
        <f t="shared" si="152"/>
        <v>6.6735207763453139E-2</v>
      </c>
      <c r="H1090" s="2">
        <f t="shared" si="148"/>
        <v>0.83708008974001891</v>
      </c>
      <c r="I1090" s="2">
        <f t="shared" si="149"/>
        <v>45.565791846259749</v>
      </c>
    </row>
    <row r="1091" spans="1:9" ht="13.5" x14ac:dyDescent="0.25">
      <c r="A1091" s="3">
        <f>TITRES_STAT!B1094</f>
        <v>43595</v>
      </c>
      <c r="B1091" s="17">
        <f>TITRES_STAT!D1094</f>
        <v>17.104299999999999</v>
      </c>
      <c r="C1091" s="2">
        <f t="shared" ref="C1091:C1154" si="153">B1091-B1090</f>
        <v>0.15909999999999869</v>
      </c>
      <c r="D1091" s="2">
        <f t="shared" ref="D1091:D1154" si="154">IF(C1091&gt;0,C1091,0)</f>
        <v>0.15909999999999869</v>
      </c>
      <c r="E1091" s="2">
        <f t="shared" ref="E1091:E1154" si="155">IF(C1091&lt;0,-C1091,0)</f>
        <v>0</v>
      </c>
      <c r="F1091" s="2">
        <f t="shared" si="152"/>
        <v>6.3236805581775052E-2</v>
      </c>
      <c r="G1091" s="2">
        <f t="shared" si="152"/>
        <v>6.1968407208920773E-2</v>
      </c>
      <c r="H1091" s="2">
        <f t="shared" si="148"/>
        <v>1.0204684682079692</v>
      </c>
      <c r="I1091" s="2">
        <f t="shared" si="149"/>
        <v>50.506527781305188</v>
      </c>
    </row>
    <row r="1092" spans="1:9" ht="13.5" x14ac:dyDescent="0.25">
      <c r="A1092" s="3">
        <f>TITRES_STAT!B1095</f>
        <v>43598</v>
      </c>
      <c r="B1092" s="17">
        <f>TITRES_STAT!D1095</f>
        <v>17.064499999999999</v>
      </c>
      <c r="C1092" s="2">
        <f t="shared" si="153"/>
        <v>-3.9799999999999613E-2</v>
      </c>
      <c r="D1092" s="2">
        <f t="shared" si="154"/>
        <v>0</v>
      </c>
      <c r="E1092" s="2">
        <f t="shared" si="155"/>
        <v>3.9799999999999613E-2</v>
      </c>
      <c r="F1092" s="2">
        <f t="shared" si="152"/>
        <v>5.8719890897362549E-2</v>
      </c>
      <c r="G1092" s="2">
        <f t="shared" si="152"/>
        <v>6.0384949551140696E-2</v>
      </c>
      <c r="H1092" s="2">
        <f t="shared" si="148"/>
        <v>0.97242593284990675</v>
      </c>
      <c r="I1092" s="2">
        <f t="shared" si="149"/>
        <v>49.301011341139379</v>
      </c>
    </row>
    <row r="1093" spans="1:9" ht="13.5" x14ac:dyDescent="0.25">
      <c r="A1093" s="3">
        <f>TITRES_STAT!B1096</f>
        <v>43599</v>
      </c>
      <c r="B1093" s="17">
        <f>TITRES_STAT!D1096</f>
        <v>17.573699999999999</v>
      </c>
      <c r="C1093" s="2">
        <f t="shared" si="153"/>
        <v>0.50919999999999987</v>
      </c>
      <c r="D1093" s="2">
        <f t="shared" si="154"/>
        <v>0.50919999999999987</v>
      </c>
      <c r="E1093" s="2">
        <f t="shared" si="155"/>
        <v>0</v>
      </c>
      <c r="F1093" s="2">
        <f t="shared" si="152"/>
        <v>9.0897041547550933E-2</v>
      </c>
      <c r="G1093" s="2">
        <f t="shared" si="152"/>
        <v>5.6071738868916358E-2</v>
      </c>
      <c r="H1093" s="2">
        <f t="shared" si="148"/>
        <v>1.6210847635749022</v>
      </c>
      <c r="I1093" s="2">
        <f t="shared" si="149"/>
        <v>61.847857272799594</v>
      </c>
    </row>
    <row r="1094" spans="1:9" ht="13.5" x14ac:dyDescent="0.25">
      <c r="A1094" s="3">
        <f>TITRES_STAT!B1097</f>
        <v>43600</v>
      </c>
      <c r="B1094" s="17">
        <f>TITRES_STAT!D1097</f>
        <v>17.0486</v>
      </c>
      <c r="C1094" s="2">
        <f t="shared" si="153"/>
        <v>-0.52509999999999835</v>
      </c>
      <c r="D1094" s="2">
        <f t="shared" si="154"/>
        <v>0</v>
      </c>
      <c r="E1094" s="2">
        <f t="shared" si="155"/>
        <v>0.52509999999999835</v>
      </c>
      <c r="F1094" s="2">
        <f t="shared" si="152"/>
        <v>8.4404395722725858E-2</v>
      </c>
      <c r="G1094" s="2">
        <f t="shared" si="152"/>
        <v>8.9573757521136499E-2</v>
      </c>
      <c r="H1094" s="2">
        <f t="shared" si="148"/>
        <v>0.94228932734913085</v>
      </c>
      <c r="I1094" s="2">
        <f t="shared" si="149"/>
        <v>48.514364676820996</v>
      </c>
    </row>
    <row r="1095" spans="1:9" ht="13.5" x14ac:dyDescent="0.25">
      <c r="A1095" s="3">
        <f>TITRES_STAT!B1098</f>
        <v>43601</v>
      </c>
      <c r="B1095" s="17">
        <f>TITRES_STAT!D1098</f>
        <v>16.9452</v>
      </c>
      <c r="C1095" s="2">
        <f t="shared" si="153"/>
        <v>-0.1034000000000006</v>
      </c>
      <c r="D1095" s="2">
        <f t="shared" si="154"/>
        <v>0</v>
      </c>
      <c r="E1095" s="2">
        <f t="shared" si="155"/>
        <v>0.1034000000000006</v>
      </c>
      <c r="F1095" s="2">
        <f t="shared" si="152"/>
        <v>7.8375510313959729E-2</v>
      </c>
      <c r="G1095" s="2">
        <f t="shared" si="152"/>
        <v>9.0561346269626794E-2</v>
      </c>
      <c r="H1095" s="2">
        <f t="shared" si="148"/>
        <v>0.86544109095522526</v>
      </c>
      <c r="I1095" s="2">
        <f t="shared" si="149"/>
        <v>46.393375548088954</v>
      </c>
    </row>
    <row r="1096" spans="1:9" ht="13.5" x14ac:dyDescent="0.25">
      <c r="A1096" s="3">
        <f>TITRES_STAT!B1099</f>
        <v>43602</v>
      </c>
      <c r="B1096" s="17">
        <f>TITRES_STAT!D1099</f>
        <v>16.9452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7.2777259577248329E-2</v>
      </c>
      <c r="G1096" s="2">
        <f t="shared" si="152"/>
        <v>8.4092678678939173E-2</v>
      </c>
      <c r="H1096" s="2">
        <f t="shared" si="148"/>
        <v>0.86544109095522526</v>
      </c>
      <c r="I1096" s="2">
        <f t="shared" si="149"/>
        <v>46.393375548088954</v>
      </c>
    </row>
    <row r="1097" spans="1:9" ht="13.5" x14ac:dyDescent="0.25">
      <c r="A1097" s="3">
        <f>TITRES_STAT!B1100</f>
        <v>43605</v>
      </c>
      <c r="B1097" s="17">
        <f>TITRES_STAT!D1100</f>
        <v>17.104299999999999</v>
      </c>
      <c r="C1097" s="2">
        <f t="shared" si="153"/>
        <v>0.15909999999999869</v>
      </c>
      <c r="D1097" s="2">
        <f t="shared" si="154"/>
        <v>0.15909999999999869</v>
      </c>
      <c r="E1097" s="2">
        <f t="shared" si="155"/>
        <v>0</v>
      </c>
      <c r="F1097" s="2">
        <f t="shared" si="152"/>
        <v>7.8943169607444769E-2</v>
      </c>
      <c r="G1097" s="2">
        <f t="shared" si="152"/>
        <v>7.8086058773300659E-2</v>
      </c>
      <c r="H1097" s="2">
        <f t="shared" si="148"/>
        <v>1.0109764898832001</v>
      </c>
      <c r="I1097" s="2">
        <f t="shared" si="149"/>
        <v>50.272914425862773</v>
      </c>
    </row>
    <row r="1098" spans="1:9" ht="13.5" x14ac:dyDescent="0.25">
      <c r="A1098" s="3">
        <f>TITRES_STAT!B1101</f>
        <v>43606</v>
      </c>
      <c r="B1098" s="17">
        <f>TITRES_STAT!D1101</f>
        <v>16.865600000000001</v>
      </c>
      <c r="C1098" s="2">
        <f t="shared" si="153"/>
        <v>-0.23869999999999791</v>
      </c>
      <c r="D1098" s="2">
        <f t="shared" si="154"/>
        <v>0</v>
      </c>
      <c r="E1098" s="2">
        <f t="shared" si="155"/>
        <v>0.23869999999999791</v>
      </c>
      <c r="F1098" s="2">
        <f t="shared" si="152"/>
        <v>7.3304371778341579E-2</v>
      </c>
      <c r="G1098" s="2">
        <f t="shared" si="152"/>
        <v>8.9558483146636184E-2</v>
      </c>
      <c r="H1098" s="2">
        <f t="shared" si="148"/>
        <v>0.81850841151829945</v>
      </c>
      <c r="I1098" s="2">
        <f t="shared" si="149"/>
        <v>45.009877674138153</v>
      </c>
    </row>
    <row r="1099" spans="1:9" ht="13.5" x14ac:dyDescent="0.25">
      <c r="A1099" s="3">
        <f>TITRES_STAT!B1102</f>
        <v>43607</v>
      </c>
      <c r="B1099" s="17">
        <f>TITRES_STAT!D1102</f>
        <v>16.706499999999998</v>
      </c>
      <c r="C1099" s="2">
        <f t="shared" si="153"/>
        <v>-0.15910000000000224</v>
      </c>
      <c r="D1099" s="2">
        <f t="shared" si="154"/>
        <v>0</v>
      </c>
      <c r="E1099" s="2">
        <f t="shared" si="155"/>
        <v>0.15910000000000224</v>
      </c>
      <c r="F1099" s="2">
        <f t="shared" si="152"/>
        <v>6.8068345222745755E-2</v>
      </c>
      <c r="G1099" s="2">
        <f t="shared" si="152"/>
        <v>9.4525734350448046E-2</v>
      </c>
      <c r="H1099" s="2">
        <f t="shared" si="148"/>
        <v>0.7201038499250032</v>
      </c>
      <c r="I1099" s="2">
        <f t="shared" si="149"/>
        <v>41.863975245238819</v>
      </c>
    </row>
    <row r="1100" spans="1:9" ht="13.5" x14ac:dyDescent="0.25">
      <c r="A1100" s="3">
        <f>TITRES_STAT!B1103</f>
        <v>43608</v>
      </c>
      <c r="B1100" s="17">
        <f>TITRES_STAT!D1103</f>
        <v>16.706499999999998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6.3206320563978208E-2</v>
      </c>
      <c r="G1100" s="2">
        <f t="shared" si="152"/>
        <v>8.7773896182558903E-2</v>
      </c>
      <c r="H1100" s="2">
        <f t="shared" si="148"/>
        <v>0.7201038499250032</v>
      </c>
      <c r="I1100" s="2">
        <f t="shared" si="149"/>
        <v>41.863975245238819</v>
      </c>
    </row>
    <row r="1101" spans="1:9" ht="13.5" x14ac:dyDescent="0.25">
      <c r="A1101" s="3">
        <f>TITRES_STAT!B1104</f>
        <v>43609</v>
      </c>
      <c r="B1101" s="17">
        <f>TITRES_STAT!D1104</f>
        <v>16.706499999999998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5.8691583380836909E-2</v>
      </c>
      <c r="G1101" s="2">
        <f t="shared" si="156"/>
        <v>8.1504332169518981E-2</v>
      </c>
      <c r="H1101" s="2">
        <f t="shared" si="148"/>
        <v>0.7201038499250032</v>
      </c>
      <c r="I1101" s="2">
        <f t="shared" si="149"/>
        <v>41.863975245238819</v>
      </c>
    </row>
    <row r="1102" spans="1:9" ht="13.5" x14ac:dyDescent="0.25">
      <c r="A1102" s="3">
        <f>TITRES_STAT!B1105</f>
        <v>43612</v>
      </c>
      <c r="B1102" s="17">
        <f>TITRES_STAT!D1105</f>
        <v>16.9452</v>
      </c>
      <c r="C1102" s="2">
        <f t="shared" si="153"/>
        <v>0.23870000000000147</v>
      </c>
      <c r="D1102" s="2">
        <f t="shared" si="154"/>
        <v>0.23870000000000147</v>
      </c>
      <c r="E1102" s="2">
        <f t="shared" si="155"/>
        <v>0</v>
      </c>
      <c r="F1102" s="2">
        <f t="shared" si="156"/>
        <v>7.1549327425062953E-2</v>
      </c>
      <c r="G1102" s="2">
        <f t="shared" si="156"/>
        <v>7.5682594157410493E-2</v>
      </c>
      <c r="H1102" s="2">
        <f t="shared" si="148"/>
        <v>0.94538682535444207</v>
      </c>
      <c r="I1102" s="2">
        <f t="shared" si="149"/>
        <v>48.596341510753071</v>
      </c>
    </row>
    <row r="1103" spans="1:9" ht="13.5" x14ac:dyDescent="0.25">
      <c r="A1103" s="3">
        <f>TITRES_STAT!B1106</f>
        <v>43613</v>
      </c>
      <c r="B1103" s="17">
        <f>TITRES_STAT!D1106</f>
        <v>16.706499999999998</v>
      </c>
      <c r="C1103" s="2">
        <f t="shared" si="153"/>
        <v>-0.23870000000000147</v>
      </c>
      <c r="D1103" s="2">
        <f t="shared" si="154"/>
        <v>0</v>
      </c>
      <c r="E1103" s="2">
        <f t="shared" si="155"/>
        <v>0.23870000000000147</v>
      </c>
      <c r="F1103" s="2">
        <f t="shared" si="156"/>
        <v>6.6438661180415595E-2</v>
      </c>
      <c r="G1103" s="2">
        <f t="shared" si="156"/>
        <v>8.732669457473842E-2</v>
      </c>
      <c r="H1103" s="2">
        <f t="shared" si="148"/>
        <v>0.76080586244512172</v>
      </c>
      <c r="I1103" s="2">
        <f t="shared" si="149"/>
        <v>43.207821979229323</v>
      </c>
    </row>
    <row r="1104" spans="1:9" ht="13.5" x14ac:dyDescent="0.25">
      <c r="A1104" s="3">
        <f>TITRES_STAT!B1107</f>
        <v>43614</v>
      </c>
      <c r="B1104" s="17">
        <f>TITRES_STAT!D1107</f>
        <v>16.666799999999999</v>
      </c>
      <c r="C1104" s="2">
        <f t="shared" si="153"/>
        <v>-3.9699999999999847E-2</v>
      </c>
      <c r="D1104" s="2">
        <f t="shared" si="154"/>
        <v>0</v>
      </c>
      <c r="E1104" s="2">
        <f t="shared" si="155"/>
        <v>3.9699999999999847E-2</v>
      </c>
      <c r="F1104" s="2">
        <f t="shared" si="156"/>
        <v>6.1693042524671622E-2</v>
      </c>
      <c r="G1104" s="2">
        <f t="shared" si="156"/>
        <v>8.3924787819399951E-2</v>
      </c>
      <c r="H1104" s="2">
        <f t="shared" si="148"/>
        <v>0.73509917781896061</v>
      </c>
      <c r="I1104" s="2">
        <f t="shared" si="149"/>
        <v>42.366406901476871</v>
      </c>
    </row>
    <row r="1105" spans="1:9" ht="13.5" x14ac:dyDescent="0.25">
      <c r="A1105" s="3">
        <f>TITRES_STAT!B1108</f>
        <v>43615</v>
      </c>
      <c r="B1105" s="17">
        <f>TITRES_STAT!D1108</f>
        <v>16.706499999999998</v>
      </c>
      <c r="C1105" s="2">
        <f t="shared" si="153"/>
        <v>3.9699999999999847E-2</v>
      </c>
      <c r="D1105" s="2">
        <f t="shared" si="154"/>
        <v>3.9699999999999847E-2</v>
      </c>
      <c r="E1105" s="2">
        <f t="shared" si="155"/>
        <v>0</v>
      </c>
      <c r="F1105" s="2">
        <f t="shared" si="156"/>
        <v>6.012211091576649E-2</v>
      </c>
      <c r="G1105" s="2">
        <f t="shared" si="156"/>
        <v>7.7930160118014236E-2</v>
      </c>
      <c r="H1105" s="2">
        <f t="shared" ref="H1105:H1168" si="157">F1105/G1105</f>
        <v>0.7714870702783112</v>
      </c>
      <c r="I1105" s="2">
        <f t="shared" ref="I1105:I1168" si="158">IF(G1105=0,100,100-(100/(1+H1105)))</f>
        <v>43.55025126754699</v>
      </c>
    </row>
    <row r="1106" spans="1:9" ht="13.5" x14ac:dyDescent="0.25">
      <c r="A1106" s="3">
        <f>TITRES_STAT!B1109</f>
        <v>43616</v>
      </c>
      <c r="B1106" s="17">
        <f>TITRES_STAT!D1109</f>
        <v>17.343</v>
      </c>
      <c r="C1106" s="2">
        <f t="shared" si="153"/>
        <v>0.63650000000000162</v>
      </c>
      <c r="D1106" s="2">
        <f t="shared" si="154"/>
        <v>0.63650000000000162</v>
      </c>
      <c r="E1106" s="2">
        <f t="shared" si="155"/>
        <v>0</v>
      </c>
      <c r="F1106" s="2">
        <f t="shared" si="156"/>
        <v>0.10129196013606899</v>
      </c>
      <c r="G1106" s="2">
        <f t="shared" si="156"/>
        <v>7.2363720109584653E-2</v>
      </c>
      <c r="H1106" s="2">
        <f t="shared" si="157"/>
        <v>1.3997616482772941</v>
      </c>
      <c r="I1106" s="2">
        <f t="shared" si="158"/>
        <v>58.329194871587958</v>
      </c>
    </row>
    <row r="1107" spans="1:9" ht="13.5" x14ac:dyDescent="0.25">
      <c r="A1107" s="3">
        <f>TITRES_STAT!B1110</f>
        <v>43619</v>
      </c>
      <c r="B1107" s="17">
        <f>TITRES_STAT!D1110</f>
        <v>17.7776</v>
      </c>
      <c r="C1107" s="2">
        <f t="shared" si="153"/>
        <v>0.43459999999999965</v>
      </c>
      <c r="D1107" s="2">
        <f t="shared" si="154"/>
        <v>0.43459999999999965</v>
      </c>
      <c r="E1107" s="2">
        <f t="shared" si="155"/>
        <v>0</v>
      </c>
      <c r="F1107" s="2">
        <f t="shared" si="156"/>
        <v>0.1250996772692069</v>
      </c>
      <c r="G1107" s="2">
        <f t="shared" si="156"/>
        <v>6.719488295890004E-2</v>
      </c>
      <c r="H1107" s="2">
        <f t="shared" si="157"/>
        <v>1.8617441055106012</v>
      </c>
      <c r="I1107" s="2">
        <f t="shared" si="158"/>
        <v>65.056274665705061</v>
      </c>
    </row>
    <row r="1108" spans="1:9" ht="13.5" x14ac:dyDescent="0.25">
      <c r="A1108" s="3">
        <f>TITRES_STAT!B1111</f>
        <v>43623</v>
      </c>
      <c r="B1108" s="17">
        <f>TITRES_STAT!D1111</f>
        <v>17.736499999999999</v>
      </c>
      <c r="C1108" s="2">
        <f t="shared" si="153"/>
        <v>-4.1100000000000136E-2</v>
      </c>
      <c r="D1108" s="2">
        <f t="shared" si="154"/>
        <v>0</v>
      </c>
      <c r="E1108" s="2">
        <f t="shared" si="155"/>
        <v>4.1100000000000136E-2</v>
      </c>
      <c r="F1108" s="2">
        <f t="shared" si="156"/>
        <v>0.11616398603569213</v>
      </c>
      <c r="G1108" s="2">
        <f t="shared" si="156"/>
        <v>6.5330962747550042E-2</v>
      </c>
      <c r="H1108" s="2">
        <f t="shared" si="157"/>
        <v>1.7780847112963809</v>
      </c>
      <c r="I1108" s="2">
        <f t="shared" si="158"/>
        <v>64.003977418911944</v>
      </c>
    </row>
    <row r="1109" spans="1:9" ht="13.5" x14ac:dyDescent="0.25">
      <c r="A1109" s="3">
        <f>TITRES_STAT!B1112</f>
        <v>43626</v>
      </c>
      <c r="B1109" s="17">
        <f>TITRES_STAT!D1112</f>
        <v>17.736499999999999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0.10786655846171411</v>
      </c>
      <c r="G1109" s="2">
        <f t="shared" si="156"/>
        <v>6.0664465408439325E-2</v>
      </c>
      <c r="H1109" s="2">
        <f t="shared" si="157"/>
        <v>1.7780847112963807</v>
      </c>
      <c r="I1109" s="2">
        <f t="shared" si="158"/>
        <v>64.003977418911944</v>
      </c>
    </row>
    <row r="1110" spans="1:9" ht="13.5" x14ac:dyDescent="0.25">
      <c r="A1110" s="3">
        <f>TITRES_STAT!B1113</f>
        <v>43627</v>
      </c>
      <c r="B1110" s="17">
        <f>TITRES_STAT!D1113</f>
        <v>17.687100000000001</v>
      </c>
      <c r="C1110" s="2">
        <f t="shared" si="153"/>
        <v>-4.9399999999998556E-2</v>
      </c>
      <c r="D1110" s="2">
        <f t="shared" si="154"/>
        <v>0</v>
      </c>
      <c r="E1110" s="2">
        <f t="shared" si="155"/>
        <v>4.9399999999998556E-2</v>
      </c>
      <c r="F1110" s="2">
        <f t="shared" si="156"/>
        <v>0.1001618042858774</v>
      </c>
      <c r="G1110" s="2">
        <f t="shared" si="156"/>
        <v>5.9859860736407845E-2</v>
      </c>
      <c r="H1110" s="2">
        <f t="shared" si="157"/>
        <v>1.673271588902264</v>
      </c>
      <c r="I1110" s="2">
        <f t="shared" si="158"/>
        <v>62.592652233638788</v>
      </c>
    </row>
    <row r="1111" spans="1:9" ht="13.5" x14ac:dyDescent="0.25">
      <c r="A1111" s="3">
        <f>TITRES_STAT!B1114</f>
        <v>43628</v>
      </c>
      <c r="B1111" s="17">
        <f>TITRES_STAT!D1114</f>
        <v>17.892900000000001</v>
      </c>
      <c r="C1111" s="2">
        <f t="shared" si="153"/>
        <v>0.20579999999999998</v>
      </c>
      <c r="D1111" s="2">
        <f t="shared" si="154"/>
        <v>0.20579999999999998</v>
      </c>
      <c r="E1111" s="2">
        <f t="shared" si="155"/>
        <v>0</v>
      </c>
      <c r="F1111" s="2">
        <f t="shared" si="156"/>
        <v>0.10770738969402902</v>
      </c>
      <c r="G1111" s="2">
        <f t="shared" si="156"/>
        <v>5.5584156398092999E-2</v>
      </c>
      <c r="H1111" s="2">
        <f t="shared" si="157"/>
        <v>1.9377354389015118</v>
      </c>
      <c r="I1111" s="2">
        <f t="shared" si="158"/>
        <v>65.960175080506104</v>
      </c>
    </row>
    <row r="1112" spans="1:9" ht="13.5" x14ac:dyDescent="0.25">
      <c r="A1112" s="3">
        <f>TITRES_STAT!B1115</f>
        <v>43629</v>
      </c>
      <c r="B1112" s="17">
        <f>TITRES_STAT!D1115</f>
        <v>17.810600000000001</v>
      </c>
      <c r="C1112" s="2">
        <f t="shared" si="153"/>
        <v>-8.230000000000004E-2</v>
      </c>
      <c r="D1112" s="2">
        <f t="shared" si="154"/>
        <v>0</v>
      </c>
      <c r="E1112" s="2">
        <f t="shared" si="155"/>
        <v>8.230000000000004E-2</v>
      </c>
      <c r="F1112" s="2">
        <f t="shared" si="156"/>
        <v>0.10001400471588408</v>
      </c>
      <c r="G1112" s="2">
        <f t="shared" si="156"/>
        <v>5.7492430941086359E-2</v>
      </c>
      <c r="H1112" s="2">
        <f t="shared" si="157"/>
        <v>1.7396029891025206</v>
      </c>
      <c r="I1112" s="2">
        <f t="shared" si="158"/>
        <v>63.498360748701231</v>
      </c>
    </row>
    <row r="1113" spans="1:9" ht="13.5" x14ac:dyDescent="0.25">
      <c r="A1113" s="3">
        <f>TITRES_STAT!B1116</f>
        <v>43630</v>
      </c>
      <c r="B1113" s="17">
        <f>TITRES_STAT!D1116</f>
        <v>17.7941</v>
      </c>
      <c r="C1113" s="2">
        <f t="shared" si="153"/>
        <v>-1.6500000000000625E-2</v>
      </c>
      <c r="D1113" s="2">
        <f t="shared" si="154"/>
        <v>0</v>
      </c>
      <c r="E1113" s="2">
        <f t="shared" si="155"/>
        <v>1.6500000000000625E-2</v>
      </c>
      <c r="F1113" s="2">
        <f t="shared" si="156"/>
        <v>9.2870147236178063E-2</v>
      </c>
      <c r="G1113" s="2">
        <f t="shared" si="156"/>
        <v>5.4564400159580237E-2</v>
      </c>
      <c r="H1113" s="2">
        <f t="shared" si="157"/>
        <v>1.7020281898924574</v>
      </c>
      <c r="I1113" s="2">
        <f t="shared" si="158"/>
        <v>62.990763614505418</v>
      </c>
    </row>
    <row r="1114" spans="1:9" ht="13.5" x14ac:dyDescent="0.25">
      <c r="A1114" s="3">
        <f>TITRES_STAT!B1117</f>
        <v>43633</v>
      </c>
      <c r="B1114" s="17">
        <f>TITRES_STAT!D1117</f>
        <v>17.6953</v>
      </c>
      <c r="C1114" s="2">
        <f t="shared" si="153"/>
        <v>-9.8800000000000665E-2</v>
      </c>
      <c r="D1114" s="2">
        <f t="shared" si="154"/>
        <v>0</v>
      </c>
      <c r="E1114" s="2">
        <f t="shared" si="155"/>
        <v>9.8800000000000665E-2</v>
      </c>
      <c r="F1114" s="2">
        <f t="shared" si="156"/>
        <v>8.6236565290736769E-2</v>
      </c>
      <c r="G1114" s="2">
        <f t="shared" si="156"/>
        <v>5.7724085862467411E-2</v>
      </c>
      <c r="H1114" s="2">
        <f t="shared" si="157"/>
        <v>1.4939442349282548</v>
      </c>
      <c r="I1114" s="2">
        <f t="shared" si="158"/>
        <v>59.902872486290065</v>
      </c>
    </row>
    <row r="1115" spans="1:9" ht="13.5" x14ac:dyDescent="0.25">
      <c r="A1115" s="3">
        <f>TITRES_STAT!B1118</f>
        <v>43634</v>
      </c>
      <c r="B1115" s="17">
        <f>TITRES_STAT!D1118</f>
        <v>17.283799999999999</v>
      </c>
      <c r="C1115" s="2">
        <f t="shared" si="153"/>
        <v>-0.4115000000000002</v>
      </c>
      <c r="D1115" s="2">
        <f t="shared" si="154"/>
        <v>0</v>
      </c>
      <c r="E1115" s="2">
        <f t="shared" si="155"/>
        <v>0.4115000000000002</v>
      </c>
      <c r="F1115" s="2">
        <f t="shared" si="156"/>
        <v>8.0076810627112707E-2</v>
      </c>
      <c r="G1115" s="2">
        <f t="shared" si="156"/>
        <v>8.2993794015148323E-2</v>
      </c>
      <c r="H1115" s="2">
        <f t="shared" si="157"/>
        <v>0.96485299385755041</v>
      </c>
      <c r="I1115" s="2">
        <f t="shared" si="158"/>
        <v>49.105607232390291</v>
      </c>
    </row>
    <row r="1116" spans="1:9" ht="13.5" x14ac:dyDescent="0.25">
      <c r="A1116" s="3">
        <f>TITRES_STAT!B1119</f>
        <v>43635</v>
      </c>
      <c r="B1116" s="17">
        <f>TITRES_STAT!D1119</f>
        <v>17.6953</v>
      </c>
      <c r="C1116" s="2">
        <f t="shared" si="153"/>
        <v>0.4115000000000002</v>
      </c>
      <c r="D1116" s="2">
        <f t="shared" si="154"/>
        <v>0.4115000000000002</v>
      </c>
      <c r="E1116" s="2">
        <f t="shared" si="155"/>
        <v>0</v>
      </c>
      <c r="F1116" s="2">
        <f t="shared" si="156"/>
        <v>0.10374989558231895</v>
      </c>
      <c r="G1116" s="2">
        <f t="shared" si="156"/>
        <v>7.7065665871209152E-2</v>
      </c>
      <c r="H1116" s="2">
        <f t="shared" si="157"/>
        <v>1.3462531518991094</v>
      </c>
      <c r="I1116" s="2">
        <f t="shared" si="158"/>
        <v>57.378853207268882</v>
      </c>
    </row>
    <row r="1117" spans="1:9" ht="13.5" x14ac:dyDescent="0.25">
      <c r="A1117" s="3">
        <f>TITRES_STAT!B1120</f>
        <v>43636</v>
      </c>
      <c r="B1117" s="17">
        <f>TITRES_STAT!D1120</f>
        <v>17.6953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9.6339188755010463E-2</v>
      </c>
      <c r="G1117" s="2">
        <f t="shared" si="159"/>
        <v>7.1560975451837067E-2</v>
      </c>
      <c r="H1117" s="2">
        <f t="shared" si="157"/>
        <v>1.3462531518991097</v>
      </c>
      <c r="I1117" s="2">
        <f t="shared" si="158"/>
        <v>57.378853207268889</v>
      </c>
    </row>
    <row r="1118" spans="1:9" ht="13.5" x14ac:dyDescent="0.25">
      <c r="A1118" s="3">
        <f>TITRES_STAT!B1121</f>
        <v>43637</v>
      </c>
      <c r="B1118" s="17">
        <f>TITRES_STAT!D1121</f>
        <v>17.6953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8.9457818129652575E-2</v>
      </c>
      <c r="G1118" s="2">
        <f t="shared" si="159"/>
        <v>6.6449477205277274E-2</v>
      </c>
      <c r="H1118" s="2">
        <f t="shared" si="157"/>
        <v>1.3462531518991097</v>
      </c>
      <c r="I1118" s="2">
        <f t="shared" si="158"/>
        <v>57.378853207268889</v>
      </c>
    </row>
    <row r="1119" spans="1:9" ht="13.5" x14ac:dyDescent="0.25">
      <c r="A1119" s="3">
        <f>TITRES_STAT!B1122</f>
        <v>43640</v>
      </c>
      <c r="B1119" s="17">
        <f>TITRES_STAT!D1122</f>
        <v>18.222100000000001</v>
      </c>
      <c r="C1119" s="2">
        <f t="shared" si="153"/>
        <v>0.52680000000000149</v>
      </c>
      <c r="D1119" s="2">
        <f t="shared" si="154"/>
        <v>0.52680000000000149</v>
      </c>
      <c r="E1119" s="2">
        <f t="shared" si="155"/>
        <v>0</v>
      </c>
      <c r="F1119" s="2">
        <f t="shared" si="159"/>
        <v>0.12069654540610607</v>
      </c>
      <c r="G1119" s="2">
        <f t="shared" si="159"/>
        <v>6.1703085976328897E-2</v>
      </c>
      <c r="H1119" s="2">
        <f t="shared" si="157"/>
        <v>1.95608604490882</v>
      </c>
      <c r="I1119" s="2">
        <f t="shared" si="158"/>
        <v>66.171485376000106</v>
      </c>
    </row>
    <row r="1120" spans="1:9" ht="13.5" x14ac:dyDescent="0.25">
      <c r="A1120" s="3">
        <f>TITRES_STAT!B1123</f>
        <v>43641</v>
      </c>
      <c r="B1120" s="17">
        <f>TITRES_STAT!D1123</f>
        <v>18.2715</v>
      </c>
      <c r="C1120" s="2">
        <f t="shared" si="153"/>
        <v>4.9399999999998556E-2</v>
      </c>
      <c r="D1120" s="2">
        <f t="shared" si="154"/>
        <v>4.9399999999998556E-2</v>
      </c>
      <c r="E1120" s="2">
        <f t="shared" si="155"/>
        <v>0</v>
      </c>
      <c r="F1120" s="2">
        <f t="shared" si="159"/>
        <v>0.11560393501995554</v>
      </c>
      <c r="G1120" s="2">
        <f t="shared" si="159"/>
        <v>5.7295722692305408E-2</v>
      </c>
      <c r="H1120" s="2">
        <f t="shared" si="157"/>
        <v>2.017671295303876</v>
      </c>
      <c r="I1120" s="2">
        <f t="shared" si="158"/>
        <v>66.861864592203659</v>
      </c>
    </row>
    <row r="1121" spans="1:9" ht="13.5" x14ac:dyDescent="0.25">
      <c r="A1121" s="3">
        <f>TITRES_STAT!B1124</f>
        <v>43642</v>
      </c>
      <c r="B1121" s="17">
        <f>TITRES_STAT!D1124</f>
        <v>18.1069</v>
      </c>
      <c r="C1121" s="2">
        <f t="shared" si="153"/>
        <v>-0.16460000000000008</v>
      </c>
      <c r="D1121" s="2">
        <f t="shared" si="154"/>
        <v>0</v>
      </c>
      <c r="E1121" s="2">
        <f t="shared" si="155"/>
        <v>0.16460000000000008</v>
      </c>
      <c r="F1121" s="2">
        <f t="shared" si="159"/>
        <v>0.10734651108995873</v>
      </c>
      <c r="G1121" s="2">
        <f t="shared" si="159"/>
        <v>6.496031392856931E-2</v>
      </c>
      <c r="H1121" s="2">
        <f t="shared" si="157"/>
        <v>1.6524937242144102</v>
      </c>
      <c r="I1121" s="2">
        <f t="shared" si="158"/>
        <v>62.299628049217333</v>
      </c>
    </row>
    <row r="1122" spans="1:9" ht="13.5" x14ac:dyDescent="0.25">
      <c r="A1122" s="3">
        <f>TITRES_STAT!B1125</f>
        <v>43643</v>
      </c>
      <c r="B1122" s="17">
        <f>TITRES_STAT!D1125</f>
        <v>17.9834</v>
      </c>
      <c r="C1122" s="2">
        <f t="shared" si="153"/>
        <v>-0.12349999999999994</v>
      </c>
      <c r="D1122" s="2">
        <f t="shared" si="154"/>
        <v>0</v>
      </c>
      <c r="E1122" s="2">
        <f t="shared" si="155"/>
        <v>0.12349999999999994</v>
      </c>
      <c r="F1122" s="2">
        <f t="shared" si="159"/>
        <v>9.9678903154961668E-2</v>
      </c>
      <c r="G1122" s="2">
        <f t="shared" si="159"/>
        <v>6.9141720076528648E-2</v>
      </c>
      <c r="H1122" s="2">
        <f t="shared" si="157"/>
        <v>1.4416607374626105</v>
      </c>
      <c r="I1122" s="2">
        <f t="shared" si="158"/>
        <v>59.044269146121984</v>
      </c>
    </row>
    <row r="1123" spans="1:9" ht="13.5" x14ac:dyDescent="0.25">
      <c r="A1123" s="3">
        <f>TITRES_STAT!B1126</f>
        <v>43644</v>
      </c>
      <c r="B1123" s="17">
        <f>TITRES_STAT!D1126</f>
        <v>17.9834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9.2558981501035836E-2</v>
      </c>
      <c r="G1123" s="2">
        <f t="shared" si="159"/>
        <v>6.4203025785348034E-2</v>
      </c>
      <c r="H1123" s="2">
        <f t="shared" si="157"/>
        <v>1.4416607374626105</v>
      </c>
      <c r="I1123" s="2">
        <f t="shared" si="158"/>
        <v>59.044269146121984</v>
      </c>
    </row>
    <row r="1124" spans="1:9" ht="13.5" x14ac:dyDescent="0.25">
      <c r="A1124" s="3">
        <f>TITRES_STAT!B1127</f>
        <v>43647</v>
      </c>
      <c r="B1124" s="17">
        <f>TITRES_STAT!D1127</f>
        <v>17.934000000000001</v>
      </c>
      <c r="C1124" s="2">
        <f t="shared" si="153"/>
        <v>-4.9399999999998556E-2</v>
      </c>
      <c r="D1124" s="2">
        <f t="shared" si="154"/>
        <v>0</v>
      </c>
      <c r="E1124" s="2">
        <f t="shared" si="155"/>
        <v>4.9399999999998556E-2</v>
      </c>
      <c r="F1124" s="2">
        <f t="shared" si="159"/>
        <v>8.5947625679533277E-2</v>
      </c>
      <c r="G1124" s="2">
        <f t="shared" si="159"/>
        <v>6.314566680068022E-2</v>
      </c>
      <c r="H1124" s="2">
        <f t="shared" si="157"/>
        <v>1.3611009279675139</v>
      </c>
      <c r="I1124" s="2">
        <f t="shared" si="158"/>
        <v>57.646876160401099</v>
      </c>
    </row>
    <row r="1125" spans="1:9" ht="13.5" x14ac:dyDescent="0.25">
      <c r="A1125" s="3">
        <f>TITRES_STAT!B1128</f>
        <v>43648</v>
      </c>
      <c r="B1125" s="17">
        <f>TITRES_STAT!D1128</f>
        <v>17.8599</v>
      </c>
      <c r="C1125" s="2">
        <f t="shared" si="153"/>
        <v>-7.4100000000001387E-2</v>
      </c>
      <c r="D1125" s="2">
        <f t="shared" si="154"/>
        <v>0</v>
      </c>
      <c r="E1125" s="2">
        <f t="shared" si="155"/>
        <v>7.4100000000001387E-2</v>
      </c>
      <c r="F1125" s="2">
        <f t="shared" si="159"/>
        <v>7.9808509559566615E-2</v>
      </c>
      <c r="G1125" s="2">
        <f t="shared" si="159"/>
        <v>6.3928119172060302E-2</v>
      </c>
      <c r="H1125" s="2">
        <f t="shared" si="157"/>
        <v>1.2484100986103595</v>
      </c>
      <c r="I1125" s="2">
        <f t="shared" si="158"/>
        <v>55.524127888499763</v>
      </c>
    </row>
    <row r="1126" spans="1:9" ht="13.5" x14ac:dyDescent="0.25">
      <c r="A1126" s="3">
        <f>TITRES_STAT!B1129</f>
        <v>43649</v>
      </c>
      <c r="B1126" s="17">
        <f>TITRES_STAT!D1129</f>
        <v>18.345500000000001</v>
      </c>
      <c r="C1126" s="2">
        <f t="shared" si="153"/>
        <v>0.48560000000000159</v>
      </c>
      <c r="D1126" s="2">
        <f t="shared" si="154"/>
        <v>0.48560000000000159</v>
      </c>
      <c r="E1126" s="2">
        <f t="shared" si="155"/>
        <v>0</v>
      </c>
      <c r="F1126" s="2">
        <f t="shared" si="159"/>
        <v>0.10879361601959768</v>
      </c>
      <c r="G1126" s="2">
        <f t="shared" si="159"/>
        <v>5.9361824945484566E-2</v>
      </c>
      <c r="H1126" s="2">
        <f t="shared" si="157"/>
        <v>1.8327202056120953</v>
      </c>
      <c r="I1126" s="2">
        <f t="shared" si="158"/>
        <v>64.698243122676502</v>
      </c>
    </row>
    <row r="1127" spans="1:9" ht="13.5" x14ac:dyDescent="0.25">
      <c r="A1127" s="3">
        <f>TITRES_STAT!B1130</f>
        <v>43650</v>
      </c>
      <c r="B1127" s="17">
        <f>TITRES_STAT!D1130</f>
        <v>18.180900000000001</v>
      </c>
      <c r="C1127" s="2">
        <f t="shared" si="153"/>
        <v>-0.16460000000000008</v>
      </c>
      <c r="D1127" s="2">
        <f t="shared" si="154"/>
        <v>0</v>
      </c>
      <c r="E1127" s="2">
        <f t="shared" si="155"/>
        <v>0.16460000000000008</v>
      </c>
      <c r="F1127" s="2">
        <f t="shared" si="159"/>
        <v>0.10102264344676927</v>
      </c>
      <c r="G1127" s="2">
        <f t="shared" si="159"/>
        <v>6.6878837449378531E-2</v>
      </c>
      <c r="H1127" s="2">
        <f t="shared" si="157"/>
        <v>1.5105322894291431</v>
      </c>
      <c r="I1127" s="2">
        <f t="shared" si="158"/>
        <v>60.167809662890861</v>
      </c>
    </row>
    <row r="1128" spans="1:9" ht="13.5" x14ac:dyDescent="0.25">
      <c r="A1128" s="3">
        <f>TITRES_STAT!B1131</f>
        <v>43651</v>
      </c>
      <c r="B1128" s="17">
        <f>TITRES_STAT!D1131</f>
        <v>18.650099999999998</v>
      </c>
      <c r="C1128" s="2">
        <f t="shared" si="153"/>
        <v>0.46919999999999717</v>
      </c>
      <c r="D1128" s="2">
        <f t="shared" si="154"/>
        <v>0.46919999999999717</v>
      </c>
      <c r="E1128" s="2">
        <f t="shared" si="155"/>
        <v>0</v>
      </c>
      <c r="F1128" s="2">
        <f t="shared" si="159"/>
        <v>0.12732102605771412</v>
      </c>
      <c r="G1128" s="2">
        <f t="shared" si="159"/>
        <v>6.2101777631565776E-2</v>
      </c>
      <c r="H1128" s="2">
        <f t="shared" si="157"/>
        <v>2.050199380975497</v>
      </c>
      <c r="I1128" s="2">
        <f t="shared" si="158"/>
        <v>67.215257919297528</v>
      </c>
    </row>
    <row r="1129" spans="1:9" ht="13.5" x14ac:dyDescent="0.25">
      <c r="A1129" s="3">
        <f>TITRES_STAT!B1132</f>
        <v>43654</v>
      </c>
      <c r="B1129" s="17">
        <f>TITRES_STAT!D1132</f>
        <v>18.658300000000001</v>
      </c>
      <c r="C1129" s="2">
        <f t="shared" si="153"/>
        <v>8.2000000000022055E-3</v>
      </c>
      <c r="D1129" s="2">
        <f t="shared" si="154"/>
        <v>8.2000000000022055E-3</v>
      </c>
      <c r="E1129" s="2">
        <f t="shared" si="155"/>
        <v>0</v>
      </c>
      <c r="F1129" s="2">
        <f t="shared" si="159"/>
        <v>0.11881238133930612</v>
      </c>
      <c r="G1129" s="2">
        <f t="shared" si="159"/>
        <v>5.7665936372168221E-2</v>
      </c>
      <c r="H1129" s="2">
        <f t="shared" si="157"/>
        <v>2.0603564047327168</v>
      </c>
      <c r="I1129" s="2">
        <f t="shared" si="158"/>
        <v>67.324067273552174</v>
      </c>
    </row>
    <row r="1130" spans="1:9" ht="13.5" x14ac:dyDescent="0.25">
      <c r="A1130" s="3">
        <f>TITRES_STAT!B1133</f>
        <v>43655</v>
      </c>
      <c r="B1130" s="17">
        <f>TITRES_STAT!D1133</f>
        <v>18.4361</v>
      </c>
      <c r="C1130" s="2">
        <f t="shared" si="153"/>
        <v>-0.22220000000000084</v>
      </c>
      <c r="D1130" s="2">
        <f t="shared" si="154"/>
        <v>0</v>
      </c>
      <c r="E1130" s="2">
        <f t="shared" si="155"/>
        <v>0.22220000000000084</v>
      </c>
      <c r="F1130" s="2">
        <f t="shared" si="159"/>
        <v>0.11032578267221282</v>
      </c>
      <c r="G1130" s="2">
        <f t="shared" si="159"/>
        <v>6.9418369488441975E-2</v>
      </c>
      <c r="H1130" s="2">
        <f t="shared" si="157"/>
        <v>1.5892880153369471</v>
      </c>
      <c r="I1130" s="2">
        <f t="shared" si="158"/>
        <v>61.379344666303226</v>
      </c>
    </row>
    <row r="1131" spans="1:9" ht="13.5" x14ac:dyDescent="0.25">
      <c r="A1131" s="3">
        <f>TITRES_STAT!B1134</f>
        <v>43656</v>
      </c>
      <c r="B1131" s="17">
        <f>TITRES_STAT!D1134</f>
        <v>18.633600000000001</v>
      </c>
      <c r="C1131" s="2">
        <f t="shared" si="153"/>
        <v>0.19750000000000156</v>
      </c>
      <c r="D1131" s="2">
        <f t="shared" si="154"/>
        <v>0.19750000000000156</v>
      </c>
      <c r="E1131" s="2">
        <f t="shared" si="155"/>
        <v>0</v>
      </c>
      <c r="F1131" s="2">
        <f t="shared" si="159"/>
        <v>0.11655251248134059</v>
      </c>
      <c r="G1131" s="2">
        <f t="shared" si="159"/>
        <v>6.4459914524981829E-2</v>
      </c>
      <c r="H1131" s="2">
        <f t="shared" si="157"/>
        <v>1.8081394202930561</v>
      </c>
      <c r="I1131" s="2">
        <f t="shared" si="158"/>
        <v>64.389232501296519</v>
      </c>
    </row>
    <row r="1132" spans="1:9" ht="13.5" x14ac:dyDescent="0.25">
      <c r="A1132" s="3">
        <f>TITRES_STAT!B1135</f>
        <v>43657</v>
      </c>
      <c r="B1132" s="17">
        <f>TITRES_STAT!D1135</f>
        <v>18.625399999999999</v>
      </c>
      <c r="C1132" s="2">
        <f t="shared" si="153"/>
        <v>-8.2000000000022055E-3</v>
      </c>
      <c r="D1132" s="2">
        <f t="shared" si="154"/>
        <v>0</v>
      </c>
      <c r="E1132" s="2">
        <f t="shared" si="155"/>
        <v>8.2000000000022055E-3</v>
      </c>
      <c r="F1132" s="2">
        <f t="shared" si="159"/>
        <v>0.10822733301838769</v>
      </c>
      <c r="G1132" s="2">
        <f t="shared" si="159"/>
        <v>6.0441349201769003E-2</v>
      </c>
      <c r="H1132" s="2">
        <f t="shared" si="157"/>
        <v>1.7906174241262649</v>
      </c>
      <c r="I1132" s="2">
        <f t="shared" si="158"/>
        <v>64.165636200988843</v>
      </c>
    </row>
    <row r="1133" spans="1:9" ht="13.5" x14ac:dyDescent="0.25">
      <c r="A1133" s="3">
        <f>TITRES_STAT!B1136</f>
        <v>43658</v>
      </c>
      <c r="B1133" s="17">
        <f>TITRES_STAT!D1136</f>
        <v>18.625399999999999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0.10049680923135999</v>
      </c>
      <c r="G1133" s="2">
        <f t="shared" si="160"/>
        <v>5.6124109973071219E-2</v>
      </c>
      <c r="H1133" s="2">
        <f t="shared" si="157"/>
        <v>1.7906174241262647</v>
      </c>
      <c r="I1133" s="2">
        <f t="shared" si="158"/>
        <v>64.165636200988843</v>
      </c>
    </row>
    <row r="1134" spans="1:9" ht="13.5" x14ac:dyDescent="0.25">
      <c r="A1134" s="3">
        <f>TITRES_STAT!B1137</f>
        <v>43661</v>
      </c>
      <c r="B1134" s="17">
        <f>TITRES_STAT!D1137</f>
        <v>18.666499999999999</v>
      </c>
      <c r="C1134" s="2">
        <f t="shared" si="153"/>
        <v>4.1100000000000136E-2</v>
      </c>
      <c r="D1134" s="2">
        <f t="shared" si="154"/>
        <v>4.1100000000000136E-2</v>
      </c>
      <c r="E1134" s="2">
        <f t="shared" si="155"/>
        <v>0</v>
      </c>
      <c r="F1134" s="2">
        <f t="shared" si="160"/>
        <v>9.625418000054857E-2</v>
      </c>
      <c r="G1134" s="2">
        <f t="shared" si="160"/>
        <v>5.2115244974994701E-2</v>
      </c>
      <c r="H1134" s="2">
        <f t="shared" si="157"/>
        <v>1.8469486240874828</v>
      </c>
      <c r="I1134" s="2">
        <f t="shared" si="158"/>
        <v>64.874673482366603</v>
      </c>
    </row>
    <row r="1135" spans="1:9" ht="13.5" x14ac:dyDescent="0.25">
      <c r="A1135" s="3">
        <f>TITRES_STAT!B1138</f>
        <v>43662</v>
      </c>
      <c r="B1135" s="17">
        <f>TITRES_STAT!D1138</f>
        <v>18.592400000000001</v>
      </c>
      <c r="C1135" s="2">
        <f t="shared" si="153"/>
        <v>-7.4099999999997834E-2</v>
      </c>
      <c r="D1135" s="2">
        <f t="shared" si="154"/>
        <v>0</v>
      </c>
      <c r="E1135" s="2">
        <f t="shared" si="155"/>
        <v>7.4099999999997834E-2</v>
      </c>
      <c r="F1135" s="2">
        <f t="shared" si="160"/>
        <v>8.9378881429080806E-2</v>
      </c>
      <c r="G1135" s="2">
        <f t="shared" si="160"/>
        <v>5.368558461963778E-2</v>
      </c>
      <c r="H1135" s="2">
        <f t="shared" si="157"/>
        <v>1.6648581190338139</v>
      </c>
      <c r="I1135" s="2">
        <f t="shared" si="158"/>
        <v>62.474550038612719</v>
      </c>
    </row>
    <row r="1136" spans="1:9" ht="13.5" x14ac:dyDescent="0.25">
      <c r="A1136" s="3">
        <f>TITRES_STAT!B1139</f>
        <v>43663</v>
      </c>
      <c r="B1136" s="17">
        <f>TITRES_STAT!D1139</f>
        <v>18.683</v>
      </c>
      <c r="C1136" s="2">
        <f t="shared" si="153"/>
        <v>9.059999999999846E-2</v>
      </c>
      <c r="D1136" s="2">
        <f t="shared" si="154"/>
        <v>9.059999999999846E-2</v>
      </c>
      <c r="E1136" s="2">
        <f t="shared" si="155"/>
        <v>0</v>
      </c>
      <c r="F1136" s="2">
        <f t="shared" si="160"/>
        <v>8.9466104184146356E-2</v>
      </c>
      <c r="G1136" s="2">
        <f t="shared" si="160"/>
        <v>4.9850900003949365E-2</v>
      </c>
      <c r="H1136" s="2">
        <f t="shared" si="157"/>
        <v>1.7946738008152017</v>
      </c>
      <c r="I1136" s="2">
        <f t="shared" si="158"/>
        <v>64.217648596115168</v>
      </c>
    </row>
    <row r="1137" spans="1:9" ht="13.5" x14ac:dyDescent="0.25">
      <c r="A1137" s="3">
        <f>TITRES_STAT!B1140</f>
        <v>43664</v>
      </c>
      <c r="B1137" s="17">
        <f>TITRES_STAT!D1140</f>
        <v>18.592400000000001</v>
      </c>
      <c r="C1137" s="2">
        <f t="shared" si="153"/>
        <v>-9.059999999999846E-2</v>
      </c>
      <c r="D1137" s="2">
        <f t="shared" si="154"/>
        <v>0</v>
      </c>
      <c r="E1137" s="2">
        <f t="shared" si="155"/>
        <v>9.059999999999846E-2</v>
      </c>
      <c r="F1137" s="2">
        <f t="shared" si="160"/>
        <v>8.3075668170993058E-2</v>
      </c>
      <c r="G1137" s="2">
        <f t="shared" si="160"/>
        <v>5.2761550003667161E-2</v>
      </c>
      <c r="H1137" s="2">
        <f t="shared" si="157"/>
        <v>1.5745494240639051</v>
      </c>
      <c r="I1137" s="2">
        <f t="shared" si="158"/>
        <v>61.158251977873931</v>
      </c>
    </row>
    <row r="1138" spans="1:9" ht="13.5" x14ac:dyDescent="0.25">
      <c r="A1138" s="3">
        <f>TITRES_STAT!B1141</f>
        <v>43665</v>
      </c>
      <c r="B1138" s="17">
        <f>TITRES_STAT!D1141</f>
        <v>18.526599999999998</v>
      </c>
      <c r="C1138" s="2">
        <f t="shared" si="153"/>
        <v>-6.5800000000002967E-2</v>
      </c>
      <c r="D1138" s="2">
        <f t="shared" si="154"/>
        <v>0</v>
      </c>
      <c r="E1138" s="2">
        <f t="shared" si="155"/>
        <v>6.5800000000002967E-2</v>
      </c>
      <c r="F1138" s="2">
        <f t="shared" si="160"/>
        <v>7.714169187306498E-2</v>
      </c>
      <c r="G1138" s="2">
        <f t="shared" si="160"/>
        <v>5.3692867860548291E-2</v>
      </c>
      <c r="H1138" s="2">
        <f t="shared" si="157"/>
        <v>1.4367213923722277</v>
      </c>
      <c r="I1138" s="2">
        <f t="shared" si="158"/>
        <v>58.961250016914427</v>
      </c>
    </row>
    <row r="1139" spans="1:9" ht="13.5" x14ac:dyDescent="0.25">
      <c r="A1139" s="3">
        <f>TITRES_STAT!B1142</f>
        <v>43668</v>
      </c>
      <c r="B1139" s="17">
        <f>TITRES_STAT!D1142</f>
        <v>18.6007</v>
      </c>
      <c r="C1139" s="2">
        <f t="shared" si="153"/>
        <v>7.4100000000001387E-2</v>
      </c>
      <c r="D1139" s="2">
        <f t="shared" si="154"/>
        <v>7.4100000000001387E-2</v>
      </c>
      <c r="E1139" s="2">
        <f t="shared" si="155"/>
        <v>0</v>
      </c>
      <c r="F1139" s="2">
        <f t="shared" si="160"/>
        <v>7.6924428167846157E-2</v>
      </c>
      <c r="G1139" s="2">
        <f t="shared" si="160"/>
        <v>4.985766301336627E-2</v>
      </c>
      <c r="H1139" s="2">
        <f t="shared" si="157"/>
        <v>1.5428807432715728</v>
      </c>
      <c r="I1139" s="2">
        <f t="shared" si="158"/>
        <v>60.674522285561906</v>
      </c>
    </row>
    <row r="1140" spans="1:9" ht="13.5" x14ac:dyDescent="0.25">
      <c r="A1140" s="3">
        <f>TITRES_STAT!B1143</f>
        <v>43669</v>
      </c>
      <c r="B1140" s="17">
        <f>TITRES_STAT!D1143</f>
        <v>18.534800000000001</v>
      </c>
      <c r="C1140" s="2">
        <f t="shared" si="153"/>
        <v>-6.5899999999999181E-2</v>
      </c>
      <c r="D1140" s="2">
        <f t="shared" si="154"/>
        <v>0</v>
      </c>
      <c r="E1140" s="2">
        <f t="shared" si="155"/>
        <v>6.5899999999999181E-2</v>
      </c>
      <c r="F1140" s="2">
        <f t="shared" si="160"/>
        <v>7.1429826155857148E-2</v>
      </c>
      <c r="G1140" s="2">
        <f t="shared" si="160"/>
        <v>5.1003544226697187E-2</v>
      </c>
      <c r="H1140" s="2">
        <f t="shared" si="157"/>
        <v>1.4004875002092123</v>
      </c>
      <c r="I1140" s="2">
        <f t="shared" si="158"/>
        <v>58.341795159822915</v>
      </c>
    </row>
    <row r="1141" spans="1:9" ht="13.5" x14ac:dyDescent="0.25">
      <c r="A1141" s="3">
        <f>TITRES_STAT!B1144</f>
        <v>43670</v>
      </c>
      <c r="B1141" s="17">
        <f>TITRES_STAT!D1144</f>
        <v>18.6007</v>
      </c>
      <c r="C1141" s="2">
        <f t="shared" si="153"/>
        <v>6.5899999999999181E-2</v>
      </c>
      <c r="D1141" s="2">
        <f t="shared" si="154"/>
        <v>6.5899999999999181E-2</v>
      </c>
      <c r="E1141" s="2">
        <f t="shared" si="155"/>
        <v>0</v>
      </c>
      <c r="F1141" s="2">
        <f t="shared" si="160"/>
        <v>7.1034838573295872E-2</v>
      </c>
      <c r="G1141" s="2">
        <f t="shared" si="160"/>
        <v>4.7360433924790245E-2</v>
      </c>
      <c r="H1141" s="2">
        <f t="shared" si="157"/>
        <v>1.4998772749021108</v>
      </c>
      <c r="I1141" s="2">
        <f t="shared" si="158"/>
        <v>59.998036302035757</v>
      </c>
    </row>
    <row r="1142" spans="1:9" ht="13.5" x14ac:dyDescent="0.25">
      <c r="A1142" s="3">
        <f>TITRES_STAT!B1145</f>
        <v>43672</v>
      </c>
      <c r="B1142" s="17">
        <f>TITRES_STAT!D1145</f>
        <v>18.6007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6.5960921532346159E-2</v>
      </c>
      <c r="G1142" s="2">
        <f t="shared" si="160"/>
        <v>4.3977545787305228E-2</v>
      </c>
      <c r="H1142" s="2">
        <f t="shared" si="157"/>
        <v>1.4998772749021105</v>
      </c>
      <c r="I1142" s="2">
        <f t="shared" si="158"/>
        <v>59.998036302035757</v>
      </c>
    </row>
    <row r="1143" spans="1:9" ht="13.5" x14ac:dyDescent="0.25">
      <c r="A1143" s="3">
        <f>TITRES_STAT!B1146</f>
        <v>43675</v>
      </c>
      <c r="B1143" s="17">
        <f>TITRES_STAT!D1146</f>
        <v>18.6007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6.1249427137178576E-2</v>
      </c>
      <c r="G1143" s="2">
        <f t="shared" si="160"/>
        <v>4.0836292516783432E-2</v>
      </c>
      <c r="H1143" s="2">
        <f t="shared" si="157"/>
        <v>1.4998772749021103</v>
      </c>
      <c r="I1143" s="2">
        <f t="shared" si="158"/>
        <v>59.998036302035757</v>
      </c>
    </row>
    <row r="1144" spans="1:9" ht="13.5" x14ac:dyDescent="0.25">
      <c r="A1144" s="3">
        <f>TITRES_STAT!B1147</f>
        <v>43676</v>
      </c>
      <c r="B1144" s="17">
        <f>TITRES_STAT!D1147</f>
        <v>18.6007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5.6874468055951533E-2</v>
      </c>
      <c r="G1144" s="2">
        <f t="shared" si="160"/>
        <v>3.7919414479870329E-2</v>
      </c>
      <c r="H1144" s="2">
        <f t="shared" si="157"/>
        <v>1.4998772749021103</v>
      </c>
      <c r="I1144" s="2">
        <f t="shared" si="158"/>
        <v>59.998036302035757</v>
      </c>
    </row>
    <row r="1145" spans="1:9" ht="13.5" x14ac:dyDescent="0.25">
      <c r="A1145" s="3">
        <f>TITRES_STAT!B1148</f>
        <v>43677</v>
      </c>
      <c r="B1145" s="17">
        <f>TITRES_STAT!D1148</f>
        <v>18.6007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5.2812006051954997E-2</v>
      </c>
      <c r="G1145" s="2">
        <f t="shared" si="160"/>
        <v>3.5210884874165307E-2</v>
      </c>
      <c r="H1145" s="2">
        <f t="shared" si="157"/>
        <v>1.4998772749021103</v>
      </c>
      <c r="I1145" s="2">
        <f t="shared" si="158"/>
        <v>59.998036302035757</v>
      </c>
    </row>
    <row r="1146" spans="1:9" ht="13.5" x14ac:dyDescent="0.25">
      <c r="A1146" s="3">
        <f>TITRES_STAT!B1149</f>
        <v>43678</v>
      </c>
      <c r="B1146" s="17">
        <f>TITRES_STAT!D1149</f>
        <v>18.9299</v>
      </c>
      <c r="C1146" s="2">
        <f t="shared" si="153"/>
        <v>0.32920000000000016</v>
      </c>
      <c r="D1146" s="2">
        <f t="shared" si="154"/>
        <v>0.32920000000000016</v>
      </c>
      <c r="E1146" s="2">
        <f t="shared" si="155"/>
        <v>0</v>
      </c>
      <c r="F1146" s="2">
        <f t="shared" si="160"/>
        <v>7.2554005619672512E-2</v>
      </c>
      <c r="G1146" s="2">
        <f t="shared" si="160"/>
        <v>3.2695821668867787E-2</v>
      </c>
      <c r="H1146" s="2">
        <f t="shared" si="157"/>
        <v>2.2190604767323152</v>
      </c>
      <c r="I1146" s="2">
        <f t="shared" si="158"/>
        <v>68.935035323874843</v>
      </c>
    </row>
    <row r="1147" spans="1:9" ht="13.5" x14ac:dyDescent="0.25">
      <c r="A1147" s="3">
        <f>TITRES_STAT!B1150</f>
        <v>43679</v>
      </c>
      <c r="B1147" s="17">
        <f>TITRES_STAT!D1150</f>
        <v>18.9299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6.7371576646838766E-2</v>
      </c>
      <c r="G1147" s="2">
        <f t="shared" si="160"/>
        <v>3.0360405835377229E-2</v>
      </c>
      <c r="H1147" s="2">
        <f t="shared" si="157"/>
        <v>2.2190604767323152</v>
      </c>
      <c r="I1147" s="2">
        <f t="shared" si="158"/>
        <v>68.935035323874843</v>
      </c>
    </row>
    <row r="1148" spans="1:9" ht="13.5" x14ac:dyDescent="0.25">
      <c r="A1148" s="3">
        <f>TITRES_STAT!B1151</f>
        <v>43682</v>
      </c>
      <c r="B1148" s="17">
        <f>TITRES_STAT!D1151</f>
        <v>18.9299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6.2559321172064572E-2</v>
      </c>
      <c r="G1148" s="2">
        <f t="shared" si="160"/>
        <v>2.8191805418564569E-2</v>
      </c>
      <c r="H1148" s="2">
        <f t="shared" si="157"/>
        <v>2.2190604767323157</v>
      </c>
      <c r="I1148" s="2">
        <f t="shared" si="158"/>
        <v>68.935035323874843</v>
      </c>
    </row>
    <row r="1149" spans="1:9" ht="13.5" x14ac:dyDescent="0.25">
      <c r="A1149" s="3">
        <f>TITRES_STAT!B1152</f>
        <v>43683</v>
      </c>
      <c r="B1149" s="17">
        <f>TITRES_STAT!D1152</f>
        <v>18.9299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5.809079823120282E-2</v>
      </c>
      <c r="G1149" s="2">
        <f t="shared" si="161"/>
        <v>2.6178105031524242E-2</v>
      </c>
      <c r="H1149" s="2">
        <f t="shared" si="157"/>
        <v>2.2190604767323157</v>
      </c>
      <c r="I1149" s="2">
        <f t="shared" si="158"/>
        <v>68.935035323874843</v>
      </c>
    </row>
    <row r="1150" spans="1:9" ht="13.5" x14ac:dyDescent="0.25">
      <c r="A1150" s="3">
        <f>TITRES_STAT!B1153</f>
        <v>43684</v>
      </c>
      <c r="B1150" s="17">
        <f>TITRES_STAT!D1153</f>
        <v>18.9299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5.3941455500402621E-2</v>
      </c>
      <c r="G1150" s="2">
        <f t="shared" si="161"/>
        <v>2.430824038641537E-2</v>
      </c>
      <c r="H1150" s="2">
        <f t="shared" si="157"/>
        <v>2.2190604767323157</v>
      </c>
      <c r="I1150" s="2">
        <f t="shared" si="158"/>
        <v>68.935035323874843</v>
      </c>
    </row>
    <row r="1151" spans="1:9" ht="13.5" x14ac:dyDescent="0.25">
      <c r="A1151" s="3">
        <f>TITRES_STAT!B1154</f>
        <v>43685</v>
      </c>
      <c r="B1151" s="17">
        <f>TITRES_STAT!D1154</f>
        <v>18.9299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5.0088494393231001E-2</v>
      </c>
      <c r="G1151" s="2">
        <f t="shared" si="161"/>
        <v>2.2571937501671416E-2</v>
      </c>
      <c r="H1151" s="2">
        <f t="shared" si="157"/>
        <v>2.2190604767323152</v>
      </c>
      <c r="I1151" s="2">
        <f t="shared" si="158"/>
        <v>68.935035323874843</v>
      </c>
    </row>
    <row r="1152" spans="1:9" ht="13.5" x14ac:dyDescent="0.25">
      <c r="A1152" s="3">
        <f>TITRES_STAT!B1155</f>
        <v>43686</v>
      </c>
      <c r="B1152" s="17">
        <f>TITRES_STAT!D1155</f>
        <v>18.9299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4.6510744793714497E-2</v>
      </c>
      <c r="G1152" s="2">
        <f t="shared" si="161"/>
        <v>2.0959656251552029E-2</v>
      </c>
      <c r="H1152" s="2">
        <f t="shared" si="157"/>
        <v>2.2190604767323152</v>
      </c>
      <c r="I1152" s="2">
        <f t="shared" si="158"/>
        <v>68.935035323874843</v>
      </c>
    </row>
    <row r="1153" spans="1:9" ht="13.5" x14ac:dyDescent="0.25">
      <c r="A1153" s="3">
        <f>TITRES_STAT!B1156</f>
        <v>43691</v>
      </c>
      <c r="B1153" s="17">
        <f>TITRES_STAT!D1156</f>
        <v>18.9299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4.3188548737020604E-2</v>
      </c>
      <c r="G1153" s="2">
        <f t="shared" si="161"/>
        <v>1.946253794786974E-2</v>
      </c>
      <c r="H1153" s="2">
        <f t="shared" si="157"/>
        <v>2.2190604767323157</v>
      </c>
      <c r="I1153" s="2">
        <f t="shared" si="158"/>
        <v>68.935035323874843</v>
      </c>
    </row>
    <row r="1154" spans="1:9" ht="13.5" x14ac:dyDescent="0.25">
      <c r="A1154" s="3">
        <f>TITRES_STAT!B1157</f>
        <v>43692</v>
      </c>
      <c r="B1154" s="17">
        <f>TITRES_STAT!D1157</f>
        <v>18.9299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4.0103652398661989E-2</v>
      </c>
      <c r="G1154" s="2">
        <f t="shared" si="161"/>
        <v>1.8072356665879041E-2</v>
      </c>
      <c r="H1154" s="2">
        <f t="shared" si="157"/>
        <v>2.2190604767323157</v>
      </c>
      <c r="I1154" s="2">
        <f t="shared" si="158"/>
        <v>68.935035323874843</v>
      </c>
    </row>
    <row r="1155" spans="1:9" ht="13.5" x14ac:dyDescent="0.25">
      <c r="A1155" s="3">
        <f>TITRES_STAT!B1158</f>
        <v>43693</v>
      </c>
      <c r="B1155" s="17">
        <f>TITRES_STAT!D1158</f>
        <v>18.9299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3.7239105798757562E-2</v>
      </c>
      <c r="G1155" s="2">
        <f t="shared" si="161"/>
        <v>1.6781474046887682E-2</v>
      </c>
      <c r="H1155" s="2">
        <f t="shared" si="157"/>
        <v>2.2190604767323157</v>
      </c>
      <c r="I1155" s="2">
        <f t="shared" si="158"/>
        <v>68.935035323874843</v>
      </c>
    </row>
    <row r="1156" spans="1:9" ht="13.5" x14ac:dyDescent="0.25">
      <c r="A1156" s="3">
        <f>TITRES_STAT!B1159</f>
        <v>43696</v>
      </c>
      <c r="B1156" s="17">
        <f>TITRES_STAT!D1159</f>
        <v>18.9299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3.4579169670274877E-2</v>
      </c>
      <c r="G1156" s="2">
        <f t="shared" si="161"/>
        <v>1.5582797329252848E-2</v>
      </c>
      <c r="H1156" s="2">
        <f t="shared" si="157"/>
        <v>2.2190604767323157</v>
      </c>
      <c r="I1156" s="2">
        <f t="shared" si="158"/>
        <v>68.935035323874843</v>
      </c>
    </row>
    <row r="1157" spans="1:9" ht="13.5" x14ac:dyDescent="0.25">
      <c r="A1157" s="3">
        <f>TITRES_STAT!B1160</f>
        <v>43697</v>
      </c>
      <c r="B1157" s="17">
        <f>TITRES_STAT!D1160</f>
        <v>18.8476</v>
      </c>
      <c r="C1157" s="2">
        <f t="shared" si="162"/>
        <v>-8.230000000000004E-2</v>
      </c>
      <c r="D1157" s="2">
        <f t="shared" si="163"/>
        <v>0</v>
      </c>
      <c r="E1157" s="2">
        <f t="shared" si="164"/>
        <v>8.230000000000004E-2</v>
      </c>
      <c r="F1157" s="2">
        <f t="shared" si="161"/>
        <v>3.2109228979540959E-2</v>
      </c>
      <c r="G1157" s="2">
        <f t="shared" si="161"/>
        <v>2.0348311805734789E-2</v>
      </c>
      <c r="H1157" s="2">
        <f t="shared" si="157"/>
        <v>1.5779799958879919</v>
      </c>
      <c r="I1157" s="2">
        <f t="shared" si="158"/>
        <v>61.209939503213739</v>
      </c>
    </row>
    <row r="1158" spans="1:9" ht="13.5" x14ac:dyDescent="0.25">
      <c r="A1158" s="3">
        <f>TITRES_STAT!B1161</f>
        <v>43698</v>
      </c>
      <c r="B1158" s="17">
        <f>TITRES_STAT!D1161</f>
        <v>18.798200000000001</v>
      </c>
      <c r="C1158" s="2">
        <f t="shared" si="162"/>
        <v>-4.9399999999998556E-2</v>
      </c>
      <c r="D1158" s="2">
        <f t="shared" si="163"/>
        <v>0</v>
      </c>
      <c r="E1158" s="2">
        <f t="shared" si="164"/>
        <v>4.9399999999998556E-2</v>
      </c>
      <c r="F1158" s="2">
        <f t="shared" si="161"/>
        <v>2.9815712623859462E-2</v>
      </c>
      <c r="G1158" s="2">
        <f t="shared" si="161"/>
        <v>2.2423432391039343E-2</v>
      </c>
      <c r="H1158" s="2">
        <f t="shared" si="157"/>
        <v>1.3296676487304484</v>
      </c>
      <c r="I1158" s="2">
        <f t="shared" si="158"/>
        <v>57.075422301333433</v>
      </c>
    </row>
    <row r="1159" spans="1:9" ht="13.5" x14ac:dyDescent="0.25">
      <c r="A1159" s="3">
        <f>TITRES_STAT!B1162</f>
        <v>43699</v>
      </c>
      <c r="B1159" s="17">
        <f>TITRES_STAT!D1162</f>
        <v>18.798200000000001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2.7686018865012357E-2</v>
      </c>
      <c r="G1159" s="2">
        <f t="shared" si="161"/>
        <v>2.0821758648822245E-2</v>
      </c>
      <c r="H1159" s="2">
        <f t="shared" si="157"/>
        <v>1.3296676487304486</v>
      </c>
      <c r="I1159" s="2">
        <f t="shared" si="158"/>
        <v>57.075422301333433</v>
      </c>
    </row>
    <row r="1160" spans="1:9" ht="13.5" x14ac:dyDescent="0.25">
      <c r="A1160" s="3">
        <f>TITRES_STAT!B1163</f>
        <v>43700</v>
      </c>
      <c r="B1160" s="17">
        <f>TITRES_STAT!D1163</f>
        <v>19.0534</v>
      </c>
      <c r="C1160" s="2">
        <f t="shared" si="162"/>
        <v>0.25519999999999854</v>
      </c>
      <c r="D1160" s="2">
        <f t="shared" si="163"/>
        <v>0.25519999999999854</v>
      </c>
      <c r="E1160" s="2">
        <f t="shared" si="164"/>
        <v>0</v>
      </c>
      <c r="F1160" s="2">
        <f t="shared" si="161"/>
        <v>4.3937017517511369E-2</v>
      </c>
      <c r="G1160" s="2">
        <f t="shared" si="161"/>
        <v>1.9334490173906371E-2</v>
      </c>
      <c r="H1160" s="2">
        <f t="shared" si="157"/>
        <v>2.2724683776150618</v>
      </c>
      <c r="I1160" s="2">
        <f t="shared" si="158"/>
        <v>69.442027099776325</v>
      </c>
    </row>
    <row r="1161" spans="1:9" ht="13.5" x14ac:dyDescent="0.25">
      <c r="A1161" s="3">
        <f>TITRES_STAT!B1164</f>
        <v>43703</v>
      </c>
      <c r="B1161" s="17">
        <f>TITRES_STAT!D1164</f>
        <v>18.773499999999999</v>
      </c>
      <c r="C1161" s="2">
        <f t="shared" si="162"/>
        <v>-0.27990000000000137</v>
      </c>
      <c r="D1161" s="2">
        <f t="shared" si="163"/>
        <v>0</v>
      </c>
      <c r="E1161" s="2">
        <f t="shared" si="164"/>
        <v>0.27990000000000137</v>
      </c>
      <c r="F1161" s="2">
        <f t="shared" si="161"/>
        <v>4.0798659123403413E-2</v>
      </c>
      <c r="G1161" s="2">
        <f t="shared" si="161"/>
        <v>3.7946312304341721E-2</v>
      </c>
      <c r="H1161" s="2">
        <f t="shared" si="157"/>
        <v>1.0751679582507241</v>
      </c>
      <c r="I1161" s="2">
        <f t="shared" si="158"/>
        <v>51.811129502840032</v>
      </c>
    </row>
    <row r="1162" spans="1:9" ht="13.5" x14ac:dyDescent="0.25">
      <c r="A1162" s="3">
        <f>TITRES_STAT!B1165</f>
        <v>43704</v>
      </c>
      <c r="B1162" s="17">
        <f>TITRES_STAT!D1165</f>
        <v>18.9299</v>
      </c>
      <c r="C1162" s="2">
        <f t="shared" si="162"/>
        <v>0.15640000000000143</v>
      </c>
      <c r="D1162" s="2">
        <f t="shared" si="163"/>
        <v>0.15640000000000143</v>
      </c>
      <c r="E1162" s="2">
        <f t="shared" si="164"/>
        <v>0</v>
      </c>
      <c r="F1162" s="2">
        <f t="shared" si="161"/>
        <v>4.9055897757446128E-2</v>
      </c>
      <c r="G1162" s="2">
        <f t="shared" si="161"/>
        <v>3.5235861425460167E-2</v>
      </c>
      <c r="H1162" s="2">
        <f t="shared" si="157"/>
        <v>1.3922150835228366</v>
      </c>
      <c r="I1162" s="2">
        <f t="shared" si="158"/>
        <v>58.197738703019354</v>
      </c>
    </row>
    <row r="1163" spans="1:9" ht="13.5" x14ac:dyDescent="0.25">
      <c r="A1163" s="3">
        <f>TITRES_STAT!B1166</f>
        <v>43705</v>
      </c>
      <c r="B1163" s="17">
        <f>TITRES_STAT!D1166</f>
        <v>18.921700000000001</v>
      </c>
      <c r="C1163" s="2">
        <f t="shared" si="162"/>
        <v>-8.1999999999986528E-3</v>
      </c>
      <c r="D1163" s="2">
        <f t="shared" si="163"/>
        <v>0</v>
      </c>
      <c r="E1163" s="2">
        <f t="shared" si="164"/>
        <v>8.1999999999986528E-3</v>
      </c>
      <c r="F1163" s="2">
        <f t="shared" si="161"/>
        <v>4.555190506048569E-2</v>
      </c>
      <c r="G1163" s="2">
        <f t="shared" si="161"/>
        <v>3.330472846649863E-2</v>
      </c>
      <c r="H1163" s="2">
        <f t="shared" si="157"/>
        <v>1.3677308645919917</v>
      </c>
      <c r="I1163" s="2">
        <f t="shared" si="158"/>
        <v>57.765470098210656</v>
      </c>
    </row>
    <row r="1164" spans="1:9" ht="13.5" x14ac:dyDescent="0.25">
      <c r="A1164" s="3">
        <f>TITRES_STAT!B1167</f>
        <v>43706</v>
      </c>
      <c r="B1164" s="17">
        <f>TITRES_STAT!D1167</f>
        <v>19.0945</v>
      </c>
      <c r="C1164" s="2">
        <f t="shared" si="162"/>
        <v>0.17279999999999873</v>
      </c>
      <c r="D1164" s="2">
        <f t="shared" si="163"/>
        <v>0.17279999999999873</v>
      </c>
      <c r="E1164" s="2">
        <f t="shared" si="164"/>
        <v>0</v>
      </c>
      <c r="F1164" s="2">
        <f t="shared" si="161"/>
        <v>5.4641054699022341E-2</v>
      </c>
      <c r="G1164" s="2">
        <f t="shared" si="161"/>
        <v>3.0925819290320157E-2</v>
      </c>
      <c r="H1164" s="2">
        <f t="shared" si="157"/>
        <v>1.7668425914952268</v>
      </c>
      <c r="I1164" s="2">
        <f t="shared" si="158"/>
        <v>63.857719876301637</v>
      </c>
    </row>
    <row r="1165" spans="1:9" ht="13.5" x14ac:dyDescent="0.25">
      <c r="A1165" s="3">
        <f>TITRES_STAT!B1168</f>
        <v>43707</v>
      </c>
      <c r="B1165" s="17">
        <f>TITRES_STAT!D1168</f>
        <v>18.9299</v>
      </c>
      <c r="C1165" s="2">
        <f t="shared" si="162"/>
        <v>-0.16460000000000008</v>
      </c>
      <c r="D1165" s="2">
        <f t="shared" si="163"/>
        <v>0</v>
      </c>
      <c r="E1165" s="2">
        <f t="shared" si="164"/>
        <v>0.16460000000000008</v>
      </c>
      <c r="F1165" s="2">
        <f t="shared" ref="F1165:G1180" si="165">((F1164*13)+D1165)/14</f>
        <v>5.0738122220520751E-2</v>
      </c>
      <c r="G1165" s="2">
        <f t="shared" si="165"/>
        <v>4.0473975055297297E-2</v>
      </c>
      <c r="H1165" s="2">
        <f t="shared" si="157"/>
        <v>1.2535986927698635</v>
      </c>
      <c r="I1165" s="2">
        <f t="shared" si="158"/>
        <v>55.626527331229703</v>
      </c>
    </row>
    <row r="1166" spans="1:9" ht="13.5" x14ac:dyDescent="0.25">
      <c r="A1166" s="3">
        <f>TITRES_STAT!B1169</f>
        <v>43710</v>
      </c>
      <c r="B1166" s="17">
        <f>TITRES_STAT!D1169</f>
        <v>18.9299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4.7113970633340697E-2</v>
      </c>
      <c r="G1166" s="2">
        <f t="shared" si="165"/>
        <v>3.7582976837061778E-2</v>
      </c>
      <c r="H1166" s="2">
        <f t="shared" si="157"/>
        <v>1.2535986927698632</v>
      </c>
      <c r="I1166" s="2">
        <f t="shared" si="158"/>
        <v>55.626527331229696</v>
      </c>
    </row>
    <row r="1167" spans="1:9" ht="13.5" x14ac:dyDescent="0.25">
      <c r="A1167" s="3">
        <f>TITRES_STAT!B1170</f>
        <v>43711</v>
      </c>
      <c r="B1167" s="17">
        <f>TITRES_STAT!D1170</f>
        <v>19.218</v>
      </c>
      <c r="C1167" s="2">
        <f t="shared" si="162"/>
        <v>0.28810000000000002</v>
      </c>
      <c r="D1167" s="2">
        <f t="shared" si="163"/>
        <v>0.28810000000000002</v>
      </c>
      <c r="E1167" s="2">
        <f t="shared" si="164"/>
        <v>0</v>
      </c>
      <c r="F1167" s="2">
        <f t="shared" si="165"/>
        <v>6.4327258445244936E-2</v>
      </c>
      <c r="G1167" s="2">
        <f t="shared" si="165"/>
        <v>3.4898478491557368E-2</v>
      </c>
      <c r="H1167" s="2">
        <f t="shared" si="157"/>
        <v>1.8432682806159293</v>
      </c>
      <c r="I1167" s="2">
        <f t="shared" si="158"/>
        <v>64.82920704959389</v>
      </c>
    </row>
    <row r="1168" spans="1:9" ht="13.5" x14ac:dyDescent="0.25">
      <c r="A1168" s="3">
        <f>TITRES_STAT!B1171</f>
        <v>43712</v>
      </c>
      <c r="B1168" s="17">
        <f>TITRES_STAT!D1171</f>
        <v>19.160299999999999</v>
      </c>
      <c r="C1168" s="2">
        <f t="shared" si="162"/>
        <v>-5.7700000000000529E-2</v>
      </c>
      <c r="D1168" s="2">
        <f t="shared" si="163"/>
        <v>0</v>
      </c>
      <c r="E1168" s="2">
        <f t="shared" si="164"/>
        <v>5.7700000000000529E-2</v>
      </c>
      <c r="F1168" s="2">
        <f t="shared" si="165"/>
        <v>5.9732454270584587E-2</v>
      </c>
      <c r="G1168" s="2">
        <f t="shared" si="165"/>
        <v>3.6527158599303312E-2</v>
      </c>
      <c r="H1168" s="2">
        <f t="shared" si="157"/>
        <v>1.6352888251133739</v>
      </c>
      <c r="I1168" s="2">
        <f t="shared" si="158"/>
        <v>62.05349521956181</v>
      </c>
    </row>
    <row r="1169" spans="1:9" ht="13.5" x14ac:dyDescent="0.25">
      <c r="A1169" s="3">
        <f>TITRES_STAT!B1172</f>
        <v>43713</v>
      </c>
      <c r="B1169" s="17">
        <f>TITRES_STAT!D1172</f>
        <v>19.077999999999999</v>
      </c>
      <c r="C1169" s="2">
        <f t="shared" si="162"/>
        <v>-8.230000000000004E-2</v>
      </c>
      <c r="D1169" s="2">
        <f t="shared" si="163"/>
        <v>0</v>
      </c>
      <c r="E1169" s="2">
        <f t="shared" si="164"/>
        <v>8.230000000000004E-2</v>
      </c>
      <c r="F1169" s="2">
        <f t="shared" si="165"/>
        <v>5.5465850394114259E-2</v>
      </c>
      <c r="G1169" s="2">
        <f t="shared" si="165"/>
        <v>3.9796647270781645E-2</v>
      </c>
      <c r="H1169" s="2">
        <f t="shared" ref="H1169:H1232" si="166">F1169/G1169</f>
        <v>1.393731738674298</v>
      </c>
      <c r="I1169" s="2">
        <f t="shared" ref="I1169:I1232" si="167">IF(G1169=0,100,100-(100/(1+H1169)))</f>
        <v>58.224224383897656</v>
      </c>
    </row>
    <row r="1170" spans="1:9" ht="13.5" x14ac:dyDescent="0.25">
      <c r="A1170" s="3">
        <f>TITRES_STAT!B1173</f>
        <v>43714</v>
      </c>
      <c r="B1170" s="17">
        <f>TITRES_STAT!D1173</f>
        <v>18.9299</v>
      </c>
      <c r="C1170" s="2">
        <f t="shared" si="162"/>
        <v>-0.14809999999999945</v>
      </c>
      <c r="D1170" s="2">
        <f t="shared" si="163"/>
        <v>0</v>
      </c>
      <c r="E1170" s="2">
        <f t="shared" si="164"/>
        <v>0.14809999999999945</v>
      </c>
      <c r="F1170" s="2">
        <f t="shared" si="165"/>
        <v>5.150400393739181E-2</v>
      </c>
      <c r="G1170" s="2">
        <f t="shared" si="165"/>
        <v>4.7532601037154343E-2</v>
      </c>
      <c r="H1170" s="2">
        <f t="shared" si="166"/>
        <v>1.0835511378208227</v>
      </c>
      <c r="I1170" s="2">
        <f t="shared" si="167"/>
        <v>52.005017690811478</v>
      </c>
    </row>
    <row r="1171" spans="1:9" ht="13.5" x14ac:dyDescent="0.25">
      <c r="A1171" s="3">
        <f>TITRES_STAT!B1174</f>
        <v>43717</v>
      </c>
      <c r="B1171" s="17">
        <f>TITRES_STAT!D1174</f>
        <v>18.9299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4.7825146513292394E-2</v>
      </c>
      <c r="G1171" s="2">
        <f t="shared" si="165"/>
        <v>4.4137415248786178E-2</v>
      </c>
      <c r="H1171" s="2">
        <f t="shared" si="166"/>
        <v>1.0835511378208227</v>
      </c>
      <c r="I1171" s="2">
        <f t="shared" si="167"/>
        <v>52.005017690811478</v>
      </c>
    </row>
    <row r="1172" spans="1:9" ht="13.5" x14ac:dyDescent="0.25">
      <c r="A1172" s="3">
        <f>TITRES_STAT!B1175</f>
        <v>43718</v>
      </c>
      <c r="B1172" s="17">
        <f>TITRES_STAT!D1175</f>
        <v>18.9299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4.4409064619485794E-2</v>
      </c>
      <c r="G1172" s="2">
        <f t="shared" si="165"/>
        <v>4.0984742731015732E-2</v>
      </c>
      <c r="H1172" s="2">
        <f t="shared" si="166"/>
        <v>1.0835511378208229</v>
      </c>
      <c r="I1172" s="2">
        <f t="shared" si="167"/>
        <v>52.005017690811492</v>
      </c>
    </row>
    <row r="1173" spans="1:9" ht="13.5" x14ac:dyDescent="0.25">
      <c r="A1173" s="3">
        <f>TITRES_STAT!B1176</f>
        <v>43719</v>
      </c>
      <c r="B1173" s="17">
        <f>TITRES_STAT!D1176</f>
        <v>18.7653</v>
      </c>
      <c r="C1173" s="2">
        <f t="shared" si="162"/>
        <v>-0.16460000000000008</v>
      </c>
      <c r="D1173" s="2">
        <f t="shared" si="163"/>
        <v>0</v>
      </c>
      <c r="E1173" s="2">
        <f t="shared" si="164"/>
        <v>0.16460000000000008</v>
      </c>
      <c r="F1173" s="2">
        <f t="shared" si="165"/>
        <v>4.1236988575236812E-2</v>
      </c>
      <c r="G1173" s="2">
        <f t="shared" si="165"/>
        <v>4.9814403964514607E-2</v>
      </c>
      <c r="H1173" s="2">
        <f t="shared" si="166"/>
        <v>0.82781254603813115</v>
      </c>
      <c r="I1173" s="2">
        <f t="shared" si="167"/>
        <v>45.289794505046672</v>
      </c>
    </row>
    <row r="1174" spans="1:9" ht="13.5" x14ac:dyDescent="0.25">
      <c r="A1174" s="3">
        <f>TITRES_STAT!B1177</f>
        <v>43720</v>
      </c>
      <c r="B1174" s="17">
        <f>TITRES_STAT!D1177</f>
        <v>18.921700000000001</v>
      </c>
      <c r="C1174" s="2">
        <f t="shared" si="162"/>
        <v>0.15640000000000143</v>
      </c>
      <c r="D1174" s="2">
        <f t="shared" si="163"/>
        <v>0.15640000000000143</v>
      </c>
      <c r="E1174" s="2">
        <f t="shared" si="164"/>
        <v>0</v>
      </c>
      <c r="F1174" s="2">
        <f t="shared" si="165"/>
        <v>4.9462917962720003E-2</v>
      </c>
      <c r="G1174" s="2">
        <f t="shared" si="165"/>
        <v>4.6256232252763561E-2</v>
      </c>
      <c r="H1174" s="2">
        <f t="shared" si="166"/>
        <v>1.0693244035189411</v>
      </c>
      <c r="I1174" s="2">
        <f t="shared" si="167"/>
        <v>51.675049194825441</v>
      </c>
    </row>
    <row r="1175" spans="1:9" ht="13.5" x14ac:dyDescent="0.25">
      <c r="A1175" s="3">
        <f>TITRES_STAT!B1178</f>
        <v>43721</v>
      </c>
      <c r="B1175" s="17">
        <f>TITRES_STAT!D1178</f>
        <v>18.9299</v>
      </c>
      <c r="C1175" s="2">
        <f t="shared" si="162"/>
        <v>8.1999999999986528E-3</v>
      </c>
      <c r="D1175" s="2">
        <f t="shared" si="163"/>
        <v>8.1999999999986528E-3</v>
      </c>
      <c r="E1175" s="2">
        <f t="shared" si="164"/>
        <v>0</v>
      </c>
      <c r="F1175" s="2">
        <f t="shared" si="165"/>
        <v>4.6515566679668482E-2</v>
      </c>
      <c r="G1175" s="2">
        <f t="shared" si="165"/>
        <v>4.2952215663280446E-2</v>
      </c>
      <c r="H1175" s="2">
        <f t="shared" si="166"/>
        <v>1.0829608196308793</v>
      </c>
      <c r="I1175" s="2">
        <f t="shared" si="167"/>
        <v>51.991415749374994</v>
      </c>
    </row>
    <row r="1176" spans="1:9" ht="13.5" x14ac:dyDescent="0.25">
      <c r="A1176" s="3">
        <f>TITRES_STAT!B1179</f>
        <v>43724</v>
      </c>
      <c r="B1176" s="17">
        <f>TITRES_STAT!D1179</f>
        <v>18.7653</v>
      </c>
      <c r="C1176" s="2">
        <f t="shared" si="162"/>
        <v>-0.16460000000000008</v>
      </c>
      <c r="D1176" s="2">
        <f t="shared" si="163"/>
        <v>0</v>
      </c>
      <c r="E1176" s="2">
        <f t="shared" si="164"/>
        <v>0.16460000000000008</v>
      </c>
      <c r="F1176" s="2">
        <f t="shared" si="165"/>
        <v>4.3193026202549299E-2</v>
      </c>
      <c r="G1176" s="2">
        <f t="shared" si="165"/>
        <v>5.1641343115903279E-2</v>
      </c>
      <c r="H1176" s="2">
        <f t="shared" si="166"/>
        <v>0.83640400493858835</v>
      </c>
      <c r="I1176" s="2">
        <f t="shared" si="167"/>
        <v>45.545751517055677</v>
      </c>
    </row>
    <row r="1177" spans="1:9" ht="13.5" x14ac:dyDescent="0.25">
      <c r="A1177" s="3">
        <f>TITRES_STAT!B1180</f>
        <v>43725</v>
      </c>
      <c r="B1177" s="17">
        <f>TITRES_STAT!D1180</f>
        <v>18.9299</v>
      </c>
      <c r="C1177" s="2">
        <f t="shared" si="162"/>
        <v>0.16460000000000008</v>
      </c>
      <c r="D1177" s="2">
        <f t="shared" si="163"/>
        <v>0.16460000000000008</v>
      </c>
      <c r="E1177" s="2">
        <f t="shared" si="164"/>
        <v>0</v>
      </c>
      <c r="F1177" s="2">
        <f t="shared" si="165"/>
        <v>5.1864952902367208E-2</v>
      </c>
      <c r="G1177" s="2">
        <f t="shared" si="165"/>
        <v>4.7952675750481615E-2</v>
      </c>
      <c r="H1177" s="2">
        <f t="shared" si="166"/>
        <v>1.0815862116275399</v>
      </c>
      <c r="I1177" s="2">
        <f t="shared" si="167"/>
        <v>51.959712530084204</v>
      </c>
    </row>
    <row r="1178" spans="1:9" ht="13.5" x14ac:dyDescent="0.25">
      <c r="A1178" s="3">
        <f>TITRES_STAT!B1181</f>
        <v>43726</v>
      </c>
      <c r="B1178" s="17">
        <f>TITRES_STAT!D1181</f>
        <v>18.9299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4.8160313409340974E-2</v>
      </c>
      <c r="G1178" s="2">
        <f t="shared" si="165"/>
        <v>4.4527484625447214E-2</v>
      </c>
      <c r="H1178" s="2">
        <f t="shared" si="166"/>
        <v>1.0815862116275399</v>
      </c>
      <c r="I1178" s="2">
        <f t="shared" si="167"/>
        <v>51.959712530084204</v>
      </c>
    </row>
    <row r="1179" spans="1:9" ht="13.5" x14ac:dyDescent="0.25">
      <c r="A1179" s="3">
        <f>TITRES_STAT!B1182</f>
        <v>43727</v>
      </c>
      <c r="B1179" s="17">
        <f>TITRES_STAT!D1182</f>
        <v>18.9299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4.4720291022959477E-2</v>
      </c>
      <c r="G1179" s="2">
        <f t="shared" si="165"/>
        <v>4.1346950009343846E-2</v>
      </c>
      <c r="H1179" s="2">
        <f t="shared" si="166"/>
        <v>1.0815862116275397</v>
      </c>
      <c r="I1179" s="2">
        <f t="shared" si="167"/>
        <v>51.959712530084197</v>
      </c>
    </row>
    <row r="1180" spans="1:9" ht="13.5" x14ac:dyDescent="0.25">
      <c r="A1180" s="3">
        <f>TITRES_STAT!B1183</f>
        <v>43728</v>
      </c>
      <c r="B1180" s="17">
        <f>TITRES_STAT!D1183</f>
        <v>19.0122</v>
      </c>
      <c r="C1180" s="2">
        <f t="shared" si="162"/>
        <v>8.230000000000004E-2</v>
      </c>
      <c r="D1180" s="2">
        <f t="shared" si="163"/>
        <v>8.230000000000004E-2</v>
      </c>
      <c r="E1180" s="2">
        <f t="shared" si="164"/>
        <v>0</v>
      </c>
      <c r="F1180" s="2">
        <f t="shared" si="165"/>
        <v>4.7404555949890945E-2</v>
      </c>
      <c r="G1180" s="2">
        <f t="shared" si="165"/>
        <v>3.8393596437247858E-2</v>
      </c>
      <c r="H1180" s="2">
        <f t="shared" si="166"/>
        <v>1.2346995423408949</v>
      </c>
      <c r="I1180" s="2">
        <f t="shared" si="167"/>
        <v>55.251254987394013</v>
      </c>
    </row>
    <row r="1181" spans="1:9" ht="13.5" x14ac:dyDescent="0.25">
      <c r="A1181" s="3">
        <f>TITRES_STAT!B1184</f>
        <v>43731</v>
      </c>
      <c r="B1181" s="17">
        <f>TITRES_STAT!D1184</f>
        <v>18.9299</v>
      </c>
      <c r="C1181" s="2">
        <f t="shared" si="162"/>
        <v>-8.230000000000004E-2</v>
      </c>
      <c r="D1181" s="2">
        <f t="shared" si="163"/>
        <v>0</v>
      </c>
      <c r="E1181" s="2">
        <f t="shared" si="164"/>
        <v>8.230000000000004E-2</v>
      </c>
      <c r="F1181" s="2">
        <f t="shared" ref="F1181:G1196" si="168">((F1180*13)+D1181)/14</f>
        <v>4.4018516239184451E-2</v>
      </c>
      <c r="G1181" s="2">
        <f t="shared" si="168"/>
        <v>4.1529768120301583E-2</v>
      </c>
      <c r="H1181" s="2">
        <f t="shared" si="166"/>
        <v>1.0599268484156612</v>
      </c>
      <c r="I1181" s="2">
        <f t="shared" si="167"/>
        <v>51.454586808792563</v>
      </c>
    </row>
    <row r="1182" spans="1:9" ht="13.5" x14ac:dyDescent="0.25">
      <c r="A1182" s="3">
        <f>TITRES_STAT!B1185</f>
        <v>43732</v>
      </c>
      <c r="B1182" s="17">
        <f>TITRES_STAT!D1185</f>
        <v>18.8476</v>
      </c>
      <c r="C1182" s="2">
        <f t="shared" si="162"/>
        <v>-8.230000000000004E-2</v>
      </c>
      <c r="D1182" s="2">
        <f t="shared" si="163"/>
        <v>0</v>
      </c>
      <c r="E1182" s="2">
        <f t="shared" si="164"/>
        <v>8.230000000000004E-2</v>
      </c>
      <c r="F1182" s="2">
        <f t="shared" si="168"/>
        <v>4.0874336507814135E-2</v>
      </c>
      <c r="G1182" s="2">
        <f t="shared" si="168"/>
        <v>4.4441927540280042E-2</v>
      </c>
      <c r="H1182" s="2">
        <f t="shared" si="166"/>
        <v>0.91972465574918161</v>
      </c>
      <c r="I1182" s="2">
        <f t="shared" si="167"/>
        <v>47.909196404536189</v>
      </c>
    </row>
    <row r="1183" spans="1:9" ht="13.5" x14ac:dyDescent="0.25">
      <c r="A1183" s="3">
        <f>TITRES_STAT!B1186</f>
        <v>43733</v>
      </c>
      <c r="B1183" s="17">
        <f>TITRES_STAT!D1186</f>
        <v>18.8476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3.7954741042970266E-2</v>
      </c>
      <c r="G1183" s="2">
        <f t="shared" si="168"/>
        <v>4.1267504144545754E-2</v>
      </c>
      <c r="H1183" s="2">
        <f t="shared" si="166"/>
        <v>0.91972465574918161</v>
      </c>
      <c r="I1183" s="2">
        <f t="shared" si="167"/>
        <v>47.909196404536189</v>
      </c>
    </row>
    <row r="1184" spans="1:9" ht="13.5" x14ac:dyDescent="0.25">
      <c r="A1184" s="3">
        <f>TITRES_STAT!B1187</f>
        <v>43734</v>
      </c>
      <c r="B1184" s="17">
        <f>TITRES_STAT!D1187</f>
        <v>18.8476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3.5243688111329531E-2</v>
      </c>
      <c r="G1184" s="2">
        <f t="shared" si="168"/>
        <v>3.8319825277078202E-2</v>
      </c>
      <c r="H1184" s="2">
        <f t="shared" si="166"/>
        <v>0.9197246557491815</v>
      </c>
      <c r="I1184" s="2">
        <f t="shared" si="167"/>
        <v>47.909196404536189</v>
      </c>
    </row>
    <row r="1185" spans="1:9" ht="13.5" x14ac:dyDescent="0.25">
      <c r="A1185" s="3">
        <f>TITRES_STAT!B1188</f>
        <v>43735</v>
      </c>
      <c r="B1185" s="17">
        <f>TITRES_STAT!D1188</f>
        <v>18.7653</v>
      </c>
      <c r="C1185" s="2">
        <f t="shared" si="162"/>
        <v>-8.230000000000004E-2</v>
      </c>
      <c r="D1185" s="2">
        <f t="shared" si="163"/>
        <v>0</v>
      </c>
      <c r="E1185" s="2">
        <f t="shared" si="164"/>
        <v>8.230000000000004E-2</v>
      </c>
      <c r="F1185" s="2">
        <f t="shared" si="168"/>
        <v>3.2726281817663135E-2</v>
      </c>
      <c r="G1185" s="2">
        <f t="shared" si="168"/>
        <v>4.1461266328715482E-2</v>
      </c>
      <c r="H1185" s="2">
        <f t="shared" si="166"/>
        <v>0.78932181082461006</v>
      </c>
      <c r="I1185" s="2">
        <f t="shared" si="167"/>
        <v>44.112903897418576</v>
      </c>
    </row>
    <row r="1186" spans="1:9" ht="13.5" x14ac:dyDescent="0.25">
      <c r="A1186" s="3">
        <f>TITRES_STAT!B1189</f>
        <v>43738</v>
      </c>
      <c r="B1186" s="17">
        <f>TITRES_STAT!D1189</f>
        <v>18.699400000000001</v>
      </c>
      <c r="C1186" s="2">
        <f t="shared" si="162"/>
        <v>-6.5899999999999181E-2</v>
      </c>
      <c r="D1186" s="2">
        <f t="shared" si="163"/>
        <v>0</v>
      </c>
      <c r="E1186" s="2">
        <f t="shared" si="164"/>
        <v>6.5899999999999181E-2</v>
      </c>
      <c r="F1186" s="2">
        <f t="shared" si="168"/>
        <v>3.0388690259258628E-2</v>
      </c>
      <c r="G1186" s="2">
        <f t="shared" si="168"/>
        <v>4.3206890162378601E-2</v>
      </c>
      <c r="H1186" s="2">
        <f t="shared" si="166"/>
        <v>0.70332972692672235</v>
      </c>
      <c r="I1186" s="2">
        <f t="shared" si="167"/>
        <v>41.291460825715973</v>
      </c>
    </row>
    <row r="1187" spans="1:9" ht="13.5" x14ac:dyDescent="0.25">
      <c r="A1187" s="3">
        <f>TITRES_STAT!B1190</f>
        <v>43739</v>
      </c>
      <c r="B1187" s="17">
        <f>TITRES_STAT!D1190</f>
        <v>18.9299</v>
      </c>
      <c r="C1187" s="2">
        <f t="shared" si="162"/>
        <v>0.23049999999999926</v>
      </c>
      <c r="D1187" s="2">
        <f t="shared" si="163"/>
        <v>0.23049999999999926</v>
      </c>
      <c r="E1187" s="2">
        <f t="shared" si="164"/>
        <v>0</v>
      </c>
      <c r="F1187" s="2">
        <f t="shared" si="168"/>
        <v>4.4682355240740101E-2</v>
      </c>
      <c r="G1187" s="2">
        <f t="shared" si="168"/>
        <v>4.0120683722208707E-2</v>
      </c>
      <c r="H1187" s="2">
        <f t="shared" si="166"/>
        <v>1.1136987482595242</v>
      </c>
      <c r="I1187" s="2">
        <f t="shared" si="167"/>
        <v>52.689568424855871</v>
      </c>
    </row>
    <row r="1188" spans="1:9" ht="13.5" x14ac:dyDescent="0.25">
      <c r="A1188" s="3">
        <f>TITRES_STAT!B1191</f>
        <v>43740</v>
      </c>
      <c r="B1188" s="17">
        <f>TITRES_STAT!D1191</f>
        <v>18.921700000000001</v>
      </c>
      <c r="C1188" s="2">
        <f t="shared" si="162"/>
        <v>-8.1999999999986528E-3</v>
      </c>
      <c r="D1188" s="2">
        <f t="shared" si="163"/>
        <v>0</v>
      </c>
      <c r="E1188" s="2">
        <f t="shared" si="164"/>
        <v>8.1999999999986528E-3</v>
      </c>
      <c r="F1188" s="2">
        <f t="shared" si="168"/>
        <v>4.1490758437830087E-2</v>
      </c>
      <c r="G1188" s="2">
        <f t="shared" si="168"/>
        <v>3.7840634884907985E-2</v>
      </c>
      <c r="H1188" s="2">
        <f t="shared" si="166"/>
        <v>1.0964604204983328</v>
      </c>
      <c r="I1188" s="2">
        <f t="shared" si="167"/>
        <v>52.300554295115283</v>
      </c>
    </row>
    <row r="1189" spans="1:9" ht="13.5" x14ac:dyDescent="0.25">
      <c r="A1189" s="3">
        <f>TITRES_STAT!B1192</f>
        <v>43741</v>
      </c>
      <c r="B1189" s="17">
        <f>TITRES_STAT!D1192</f>
        <v>18.8476</v>
      </c>
      <c r="C1189" s="2">
        <f t="shared" si="162"/>
        <v>-7.4100000000001387E-2</v>
      </c>
      <c r="D1189" s="2">
        <f t="shared" si="163"/>
        <v>0</v>
      </c>
      <c r="E1189" s="2">
        <f t="shared" si="164"/>
        <v>7.4100000000001387E-2</v>
      </c>
      <c r="F1189" s="2">
        <f t="shared" si="168"/>
        <v>3.8527132835127938E-2</v>
      </c>
      <c r="G1189" s="2">
        <f t="shared" si="168"/>
        <v>4.0430589535986092E-2</v>
      </c>
      <c r="H1189" s="2">
        <f t="shared" si="166"/>
        <v>0.95292038224760633</v>
      </c>
      <c r="I1189" s="2">
        <f t="shared" si="167"/>
        <v>48.794635506384289</v>
      </c>
    </row>
    <row r="1190" spans="1:9" ht="13.5" x14ac:dyDescent="0.25">
      <c r="A1190" s="3">
        <f>TITRES_STAT!B1193</f>
        <v>43742</v>
      </c>
      <c r="B1190" s="17">
        <f>TITRES_STAT!D1193</f>
        <v>18.683</v>
      </c>
      <c r="C1190" s="2">
        <f t="shared" si="162"/>
        <v>-0.16460000000000008</v>
      </c>
      <c r="D1190" s="2">
        <f t="shared" si="163"/>
        <v>0</v>
      </c>
      <c r="E1190" s="2">
        <f t="shared" si="164"/>
        <v>0.16460000000000008</v>
      </c>
      <c r="F1190" s="2">
        <f t="shared" si="168"/>
        <v>3.5775194775475937E-2</v>
      </c>
      <c r="G1190" s="2">
        <f t="shared" si="168"/>
        <v>4.9299833140558517E-2</v>
      </c>
      <c r="H1190" s="2">
        <f t="shared" si="166"/>
        <v>0.7256656360981476</v>
      </c>
      <c r="I1190" s="2">
        <f t="shared" si="167"/>
        <v>42.051346501801426</v>
      </c>
    </row>
    <row r="1191" spans="1:9" ht="13.5" x14ac:dyDescent="0.25">
      <c r="A1191" s="3">
        <f>TITRES_STAT!B1194</f>
        <v>43745</v>
      </c>
      <c r="B1191" s="17">
        <f>TITRES_STAT!D1194</f>
        <v>18.683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3.32198237200848E-2</v>
      </c>
      <c r="G1191" s="2">
        <f t="shared" si="168"/>
        <v>4.5778416487661476E-2</v>
      </c>
      <c r="H1191" s="2">
        <f t="shared" si="166"/>
        <v>0.72566563609814771</v>
      </c>
      <c r="I1191" s="2">
        <f t="shared" si="167"/>
        <v>42.051346501801426</v>
      </c>
    </row>
    <row r="1192" spans="1:9" ht="13.5" x14ac:dyDescent="0.25">
      <c r="A1192" s="3">
        <f>TITRES_STAT!B1195</f>
        <v>43746</v>
      </c>
      <c r="B1192" s="17">
        <f>TITRES_STAT!D1195</f>
        <v>18.683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3.084697916865017E-2</v>
      </c>
      <c r="G1192" s="2">
        <f t="shared" si="168"/>
        <v>4.250852959568565E-2</v>
      </c>
      <c r="H1192" s="2">
        <f t="shared" si="166"/>
        <v>0.72566563609814783</v>
      </c>
      <c r="I1192" s="2">
        <f t="shared" si="167"/>
        <v>42.051346501801426</v>
      </c>
    </row>
    <row r="1193" spans="1:9" ht="13.5" x14ac:dyDescent="0.25">
      <c r="A1193" s="3">
        <f>TITRES_STAT!B1196</f>
        <v>43747</v>
      </c>
      <c r="B1193" s="17">
        <f>TITRES_STAT!D1196</f>
        <v>18.683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2.8643623513746587E-2</v>
      </c>
      <c r="G1193" s="2">
        <f t="shared" si="168"/>
        <v>3.9472206053136671E-2</v>
      </c>
      <c r="H1193" s="2">
        <f t="shared" si="166"/>
        <v>0.72566563609814794</v>
      </c>
      <c r="I1193" s="2">
        <f t="shared" si="167"/>
        <v>42.051346501801433</v>
      </c>
    </row>
    <row r="1194" spans="1:9" ht="13.5" x14ac:dyDescent="0.25">
      <c r="A1194" s="3">
        <f>TITRES_STAT!B1197</f>
        <v>43748</v>
      </c>
      <c r="B1194" s="17">
        <f>TITRES_STAT!D1197</f>
        <v>18.8887</v>
      </c>
      <c r="C1194" s="2">
        <f t="shared" si="162"/>
        <v>0.20570000000000022</v>
      </c>
      <c r="D1194" s="2">
        <f t="shared" si="163"/>
        <v>0.20570000000000022</v>
      </c>
      <c r="E1194" s="2">
        <f t="shared" si="164"/>
        <v>0</v>
      </c>
      <c r="F1194" s="2">
        <f t="shared" si="168"/>
        <v>4.1290507548478995E-2</v>
      </c>
      <c r="G1194" s="2">
        <f t="shared" si="168"/>
        <v>3.665276276362691E-2</v>
      </c>
      <c r="H1194" s="2">
        <f t="shared" si="166"/>
        <v>1.1265319292507587</v>
      </c>
      <c r="I1194" s="2">
        <f t="shared" si="167"/>
        <v>52.975077108184777</v>
      </c>
    </row>
    <row r="1195" spans="1:9" ht="13.5" x14ac:dyDescent="0.25">
      <c r="A1195" s="3">
        <f>TITRES_STAT!B1198</f>
        <v>43749</v>
      </c>
      <c r="B1195" s="17">
        <f>TITRES_STAT!D1198</f>
        <v>18.7653</v>
      </c>
      <c r="C1195" s="2">
        <f t="shared" si="162"/>
        <v>-0.12340000000000018</v>
      </c>
      <c r="D1195" s="2">
        <f t="shared" si="163"/>
        <v>0</v>
      </c>
      <c r="E1195" s="2">
        <f t="shared" si="164"/>
        <v>0.12340000000000018</v>
      </c>
      <c r="F1195" s="2">
        <f t="shared" si="168"/>
        <v>3.8341185580730498E-2</v>
      </c>
      <c r="G1195" s="2">
        <f t="shared" si="168"/>
        <v>4.2848993994796428E-2</v>
      </c>
      <c r="H1195" s="2">
        <f t="shared" si="166"/>
        <v>0.89479780051281121</v>
      </c>
      <c r="I1195" s="2">
        <f t="shared" si="167"/>
        <v>47.223920160274709</v>
      </c>
    </row>
    <row r="1196" spans="1:9" ht="13.5" x14ac:dyDescent="0.25">
      <c r="A1196" s="3">
        <f>TITRES_STAT!B1199</f>
        <v>43752</v>
      </c>
      <c r="B1196" s="17">
        <f>TITRES_STAT!D1199</f>
        <v>18.7653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3.5602529467821178E-2</v>
      </c>
      <c r="G1196" s="2">
        <f t="shared" si="168"/>
        <v>3.9788351566596679E-2</v>
      </c>
      <c r="H1196" s="2">
        <f t="shared" si="166"/>
        <v>0.89479780051281133</v>
      </c>
      <c r="I1196" s="2">
        <f t="shared" si="167"/>
        <v>47.223920160274709</v>
      </c>
    </row>
    <row r="1197" spans="1:9" ht="13.5" x14ac:dyDescent="0.25">
      <c r="A1197" s="3">
        <f>TITRES_STAT!B1200</f>
        <v>43754</v>
      </c>
      <c r="B1197" s="17">
        <f>TITRES_STAT!D1200</f>
        <v>18.8476</v>
      </c>
      <c r="C1197" s="2">
        <f t="shared" si="162"/>
        <v>8.230000000000004E-2</v>
      </c>
      <c r="D1197" s="2">
        <f t="shared" si="163"/>
        <v>8.230000000000004E-2</v>
      </c>
      <c r="E1197" s="2">
        <f t="shared" si="164"/>
        <v>0</v>
      </c>
      <c r="F1197" s="2">
        <f t="shared" ref="F1197:G1212" si="169">((F1196*13)+D1197)/14</f>
        <v>3.8938063077262518E-2</v>
      </c>
      <c r="G1197" s="2">
        <f t="shared" si="169"/>
        <v>3.6946326454696914E-2</v>
      </c>
      <c r="H1197" s="2">
        <f t="shared" si="166"/>
        <v>1.0539089217708246</v>
      </c>
      <c r="I1197" s="2">
        <f t="shared" si="167"/>
        <v>51.312349374390614</v>
      </c>
    </row>
    <row r="1198" spans="1:9" ht="13.5" x14ac:dyDescent="0.25">
      <c r="A1198" s="3">
        <f>TITRES_STAT!B1201</f>
        <v>43755</v>
      </c>
      <c r="B1198" s="17">
        <f>TITRES_STAT!D1201</f>
        <v>18.9299</v>
      </c>
      <c r="C1198" s="2">
        <f t="shared" si="162"/>
        <v>8.230000000000004E-2</v>
      </c>
      <c r="D1198" s="2">
        <f t="shared" si="163"/>
        <v>8.230000000000004E-2</v>
      </c>
      <c r="E1198" s="2">
        <f t="shared" si="164"/>
        <v>0</v>
      </c>
      <c r="F1198" s="2">
        <f t="shared" si="169"/>
        <v>4.2035344286029487E-2</v>
      </c>
      <c r="G1198" s="2">
        <f t="shared" si="169"/>
        <v>3.4307303136504277E-2</v>
      </c>
      <c r="H1198" s="2">
        <f t="shared" si="166"/>
        <v>1.2252593600486854</v>
      </c>
      <c r="I1198" s="2">
        <f t="shared" si="167"/>
        <v>55.061418100130069</v>
      </c>
    </row>
    <row r="1199" spans="1:9" ht="13.5" x14ac:dyDescent="0.25">
      <c r="A1199" s="3">
        <f>TITRES_STAT!B1202</f>
        <v>43756</v>
      </c>
      <c r="B1199" s="17">
        <f>TITRES_STAT!D1202</f>
        <v>19.0945</v>
      </c>
      <c r="C1199" s="2">
        <f t="shared" si="162"/>
        <v>0.16460000000000008</v>
      </c>
      <c r="D1199" s="2">
        <f t="shared" si="163"/>
        <v>0.16460000000000008</v>
      </c>
      <c r="E1199" s="2">
        <f t="shared" si="164"/>
        <v>0</v>
      </c>
      <c r="F1199" s="2">
        <f t="shared" si="169"/>
        <v>5.0789962551313107E-2</v>
      </c>
      <c r="G1199" s="2">
        <f t="shared" si="169"/>
        <v>3.1856781483896826E-2</v>
      </c>
      <c r="H1199" s="2">
        <f t="shared" si="166"/>
        <v>1.5943218424933085</v>
      </c>
      <c r="I1199" s="2">
        <f t="shared" si="167"/>
        <v>61.454281283815725</v>
      </c>
    </row>
    <row r="1200" spans="1:9" ht="13.5" x14ac:dyDescent="0.25">
      <c r="A1200" s="3">
        <f>TITRES_STAT!B1203</f>
        <v>43759</v>
      </c>
      <c r="B1200" s="17">
        <f>TITRES_STAT!D1203</f>
        <v>19.1768</v>
      </c>
      <c r="C1200" s="2">
        <f t="shared" si="162"/>
        <v>8.230000000000004E-2</v>
      </c>
      <c r="D1200" s="2">
        <f t="shared" si="163"/>
        <v>8.230000000000004E-2</v>
      </c>
      <c r="E1200" s="2">
        <f t="shared" si="164"/>
        <v>0</v>
      </c>
      <c r="F1200" s="2">
        <f t="shared" si="169"/>
        <v>5.30406795119336E-2</v>
      </c>
      <c r="G1200" s="2">
        <f t="shared" si="169"/>
        <v>2.9581297092189908E-2</v>
      </c>
      <c r="H1200" s="2">
        <f t="shared" si="166"/>
        <v>1.793047794578875</v>
      </c>
      <c r="I1200" s="2">
        <f t="shared" si="167"/>
        <v>64.196817471547206</v>
      </c>
    </row>
    <row r="1201" spans="1:9" ht="13.5" x14ac:dyDescent="0.25">
      <c r="A1201" s="3">
        <f>TITRES_STAT!B1204</f>
        <v>43760</v>
      </c>
      <c r="B1201" s="17">
        <f>TITRES_STAT!D1204</f>
        <v>19.0122</v>
      </c>
      <c r="C1201" s="2">
        <f t="shared" si="162"/>
        <v>-0.16460000000000008</v>
      </c>
      <c r="D1201" s="2">
        <f t="shared" si="163"/>
        <v>0</v>
      </c>
      <c r="E1201" s="2">
        <f t="shared" si="164"/>
        <v>0.16460000000000008</v>
      </c>
      <c r="F1201" s="2">
        <f t="shared" si="169"/>
        <v>4.9252059546795492E-2</v>
      </c>
      <c r="G1201" s="2">
        <f t="shared" si="169"/>
        <v>3.9225490157033485E-2</v>
      </c>
      <c r="H1201" s="2">
        <f t="shared" si="166"/>
        <v>1.2556136162893596</v>
      </c>
      <c r="I1201" s="2">
        <f t="shared" si="167"/>
        <v>55.666165837167213</v>
      </c>
    </row>
    <row r="1202" spans="1:9" ht="13.5" x14ac:dyDescent="0.25">
      <c r="A1202" s="3">
        <f>TITRES_STAT!B1205</f>
        <v>43761</v>
      </c>
      <c r="B1202" s="17">
        <f>TITRES_STAT!D1205</f>
        <v>18.9299</v>
      </c>
      <c r="C1202" s="2">
        <f t="shared" si="162"/>
        <v>-8.230000000000004E-2</v>
      </c>
      <c r="D1202" s="2">
        <f t="shared" si="163"/>
        <v>0</v>
      </c>
      <c r="E1202" s="2">
        <f t="shared" si="164"/>
        <v>8.230000000000004E-2</v>
      </c>
      <c r="F1202" s="2">
        <f t="shared" si="169"/>
        <v>4.5734055293452959E-2</v>
      </c>
      <c r="G1202" s="2">
        <f t="shared" si="169"/>
        <v>4.2302240860102529E-2</v>
      </c>
      <c r="H1202" s="2">
        <f t="shared" si="166"/>
        <v>1.0811260671674525</v>
      </c>
      <c r="I1202" s="2">
        <f t="shared" si="167"/>
        <v>51.949090649704615</v>
      </c>
    </row>
    <row r="1203" spans="1:9" ht="13.5" x14ac:dyDescent="0.25">
      <c r="A1203" s="3">
        <f>TITRES_STAT!B1206</f>
        <v>43762</v>
      </c>
      <c r="B1203" s="17">
        <f>TITRES_STAT!D1206</f>
        <v>18.913399999999999</v>
      </c>
      <c r="C1203" s="2">
        <f t="shared" si="162"/>
        <v>-1.6500000000000625E-2</v>
      </c>
      <c r="D1203" s="2">
        <f t="shared" si="163"/>
        <v>0</v>
      </c>
      <c r="E1203" s="2">
        <f t="shared" si="164"/>
        <v>1.6500000000000625E-2</v>
      </c>
      <c r="F1203" s="2">
        <f t="shared" si="169"/>
        <v>4.2467337058206323E-2</v>
      </c>
      <c r="G1203" s="2">
        <f t="shared" si="169"/>
        <v>4.0459223655809541E-2</v>
      </c>
      <c r="H1203" s="2">
        <f t="shared" si="166"/>
        <v>1.0496330186530516</v>
      </c>
      <c r="I1203" s="2">
        <f t="shared" si="167"/>
        <v>51.210778178370404</v>
      </c>
    </row>
    <row r="1204" spans="1:9" ht="13.5" x14ac:dyDescent="0.25">
      <c r="A1204" s="3">
        <f>TITRES_STAT!B1207</f>
        <v>43763</v>
      </c>
      <c r="B1204" s="17">
        <f>TITRES_STAT!D1207</f>
        <v>18.691199999999998</v>
      </c>
      <c r="C1204" s="2">
        <f t="shared" si="162"/>
        <v>-0.22220000000000084</v>
      </c>
      <c r="D1204" s="2">
        <f t="shared" si="163"/>
        <v>0</v>
      </c>
      <c r="E1204" s="2">
        <f t="shared" si="164"/>
        <v>0.22220000000000084</v>
      </c>
      <c r="F1204" s="2">
        <f t="shared" si="169"/>
        <v>3.9433955839763009E-2</v>
      </c>
      <c r="G1204" s="2">
        <f t="shared" si="169"/>
        <v>5.344070768039464E-2</v>
      </c>
      <c r="H1204" s="2">
        <f t="shared" si="166"/>
        <v>0.73790107862343723</v>
      </c>
      <c r="I1204" s="2">
        <f t="shared" si="167"/>
        <v>42.459325660118495</v>
      </c>
    </row>
    <row r="1205" spans="1:9" ht="13.5" x14ac:dyDescent="0.25">
      <c r="A1205" s="3">
        <f>TITRES_STAT!B1208</f>
        <v>43766</v>
      </c>
      <c r="B1205" s="17">
        <f>TITRES_STAT!D1208</f>
        <v>18.9299</v>
      </c>
      <c r="C1205" s="2">
        <f t="shared" si="162"/>
        <v>0.23870000000000147</v>
      </c>
      <c r="D1205" s="2">
        <f t="shared" si="163"/>
        <v>0.23870000000000147</v>
      </c>
      <c r="E1205" s="2">
        <f t="shared" si="164"/>
        <v>0</v>
      </c>
      <c r="F1205" s="2">
        <f t="shared" si="169"/>
        <v>5.3667244708351471E-2</v>
      </c>
      <c r="G1205" s="2">
        <f t="shared" si="169"/>
        <v>4.962351427465217E-2</v>
      </c>
      <c r="H1205" s="2">
        <f t="shared" si="166"/>
        <v>1.0814881914916061</v>
      </c>
      <c r="I1205" s="2">
        <f t="shared" si="167"/>
        <v>51.957450247008396</v>
      </c>
    </row>
    <row r="1206" spans="1:9" ht="13.5" x14ac:dyDescent="0.25">
      <c r="A1206" s="3">
        <f>TITRES_STAT!B1209</f>
        <v>43767</v>
      </c>
      <c r="B1206" s="17">
        <f>TITRES_STAT!D1209</f>
        <v>18.9299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4.9833870086326372E-2</v>
      </c>
      <c r="G1206" s="2">
        <f t="shared" si="169"/>
        <v>4.6078977540748446E-2</v>
      </c>
      <c r="H1206" s="2">
        <f t="shared" si="166"/>
        <v>1.0814881914916061</v>
      </c>
      <c r="I1206" s="2">
        <f t="shared" si="167"/>
        <v>51.957450247008396</v>
      </c>
    </row>
    <row r="1207" spans="1:9" ht="13.5" x14ac:dyDescent="0.25">
      <c r="A1207" s="3">
        <f>TITRES_STAT!B1210</f>
        <v>43768</v>
      </c>
      <c r="B1207" s="17">
        <f>TITRES_STAT!D1210</f>
        <v>18.683</v>
      </c>
      <c r="C1207" s="2">
        <f t="shared" si="162"/>
        <v>-0.24690000000000012</v>
      </c>
      <c r="D1207" s="2">
        <f t="shared" si="163"/>
        <v>0</v>
      </c>
      <c r="E1207" s="2">
        <f t="shared" si="164"/>
        <v>0.24690000000000012</v>
      </c>
      <c r="F1207" s="2">
        <f t="shared" si="169"/>
        <v>4.6274307937303062E-2</v>
      </c>
      <c r="G1207" s="2">
        <f t="shared" si="169"/>
        <v>6.0423336287837852E-2</v>
      </c>
      <c r="H1207" s="2">
        <f t="shared" si="166"/>
        <v>0.76583503626590144</v>
      </c>
      <c r="I1207" s="2">
        <f t="shared" si="167"/>
        <v>43.369568534859511</v>
      </c>
    </row>
    <row r="1208" spans="1:9" ht="13.5" x14ac:dyDescent="0.25">
      <c r="A1208" s="3">
        <f>TITRES_STAT!B1211</f>
        <v>43769</v>
      </c>
      <c r="B1208" s="17">
        <f>TITRES_STAT!D1211</f>
        <v>18.7653</v>
      </c>
      <c r="C1208" s="2">
        <f t="shared" si="162"/>
        <v>8.230000000000004E-2</v>
      </c>
      <c r="D1208" s="2">
        <f t="shared" si="163"/>
        <v>8.230000000000004E-2</v>
      </c>
      <c r="E1208" s="2">
        <f t="shared" si="164"/>
        <v>0</v>
      </c>
      <c r="F1208" s="2">
        <f t="shared" si="169"/>
        <v>4.8847571656067131E-2</v>
      </c>
      <c r="G1208" s="2">
        <f t="shared" si="169"/>
        <v>5.6107383695849437E-2</v>
      </c>
      <c r="H1208" s="2">
        <f t="shared" si="166"/>
        <v>0.87060861580827276</v>
      </c>
      <c r="I1208" s="2">
        <f t="shared" si="167"/>
        <v>46.541462946918521</v>
      </c>
    </row>
    <row r="1209" spans="1:9" ht="13.5" x14ac:dyDescent="0.25">
      <c r="A1209" s="3">
        <f>TITRES_STAT!B1212</f>
        <v>43770</v>
      </c>
      <c r="B1209" s="17">
        <f>TITRES_STAT!D1212</f>
        <v>18.7653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4.5358459394919483E-2</v>
      </c>
      <c r="G1209" s="2">
        <f t="shared" si="169"/>
        <v>5.2099713431860192E-2</v>
      </c>
      <c r="H1209" s="2">
        <f t="shared" si="166"/>
        <v>0.87060861580827287</v>
      </c>
      <c r="I1209" s="2">
        <f t="shared" si="167"/>
        <v>46.541462946918529</v>
      </c>
    </row>
    <row r="1210" spans="1:9" ht="13.5" x14ac:dyDescent="0.25">
      <c r="A1210" s="3">
        <f>TITRES_STAT!B1213</f>
        <v>43773</v>
      </c>
      <c r="B1210" s="17">
        <f>TITRES_STAT!D1213</f>
        <v>18.7653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4.2118569438139519E-2</v>
      </c>
      <c r="G1210" s="2">
        <f t="shared" si="169"/>
        <v>4.8378305329584467E-2</v>
      </c>
      <c r="H1210" s="2">
        <f t="shared" si="166"/>
        <v>0.87060861580827276</v>
      </c>
      <c r="I1210" s="2">
        <f t="shared" si="167"/>
        <v>46.541462946918521</v>
      </c>
    </row>
    <row r="1211" spans="1:9" ht="13.5" x14ac:dyDescent="0.25">
      <c r="A1211" s="3">
        <f>TITRES_STAT!B1214</f>
        <v>43774</v>
      </c>
      <c r="B1211" s="17">
        <f>TITRES_STAT!D1214</f>
        <v>18.683</v>
      </c>
      <c r="C1211" s="2">
        <f t="shared" si="162"/>
        <v>-8.230000000000004E-2</v>
      </c>
      <c r="D1211" s="2">
        <f t="shared" si="163"/>
        <v>0</v>
      </c>
      <c r="E1211" s="2">
        <f t="shared" si="164"/>
        <v>8.230000000000004E-2</v>
      </c>
      <c r="F1211" s="2">
        <f t="shared" si="169"/>
        <v>3.9110100192558124E-2</v>
      </c>
      <c r="G1211" s="2">
        <f t="shared" si="169"/>
        <v>5.0801283520328436E-2</v>
      </c>
      <c r="H1211" s="2">
        <f t="shared" si="166"/>
        <v>0.76986441054994181</v>
      </c>
      <c r="I1211" s="2">
        <f t="shared" si="167"/>
        <v>43.498496605778143</v>
      </c>
    </row>
    <row r="1212" spans="1:9" ht="13.5" x14ac:dyDescent="0.25">
      <c r="A1212" s="3">
        <f>TITRES_STAT!B1215</f>
        <v>43775</v>
      </c>
      <c r="B1212" s="17">
        <f>TITRES_STAT!D1215</f>
        <v>18.683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3.6316521607375404E-2</v>
      </c>
      <c r="G1212" s="2">
        <f t="shared" si="169"/>
        <v>4.7172620411733548E-2</v>
      </c>
      <c r="H1212" s="2">
        <f t="shared" si="166"/>
        <v>0.76986441054994181</v>
      </c>
      <c r="I1212" s="2">
        <f t="shared" si="167"/>
        <v>43.498496605778143</v>
      </c>
    </row>
    <row r="1213" spans="1:9" ht="13.5" x14ac:dyDescent="0.25">
      <c r="A1213" s="3">
        <f>TITRES_STAT!B1216</f>
        <v>43776</v>
      </c>
      <c r="B1213" s="17">
        <f>TITRES_STAT!D1216</f>
        <v>18.8476</v>
      </c>
      <c r="C1213" s="2">
        <f t="shared" si="162"/>
        <v>0.16460000000000008</v>
      </c>
      <c r="D1213" s="2">
        <f t="shared" si="163"/>
        <v>0.16460000000000008</v>
      </c>
      <c r="E1213" s="2">
        <f t="shared" si="164"/>
        <v>0</v>
      </c>
      <c r="F1213" s="2">
        <f t="shared" ref="F1213:G1228" si="170">((F1212*13)+D1213)/14</f>
        <v>4.5479627206848602E-2</v>
      </c>
      <c r="G1213" s="2">
        <f t="shared" si="170"/>
        <v>4.3803147525181156E-2</v>
      </c>
      <c r="H1213" s="2">
        <f t="shared" si="166"/>
        <v>1.0382730414681658</v>
      </c>
      <c r="I1213" s="2">
        <f t="shared" si="167"/>
        <v>50.938859531807331</v>
      </c>
    </row>
    <row r="1214" spans="1:9" ht="13.5" x14ac:dyDescent="0.25">
      <c r="A1214" s="3">
        <f>TITRES_STAT!B1217</f>
        <v>43777</v>
      </c>
      <c r="B1214" s="17">
        <f>TITRES_STAT!D1217</f>
        <v>18.699400000000001</v>
      </c>
      <c r="C1214" s="2">
        <f t="shared" si="162"/>
        <v>-0.14819999999999922</v>
      </c>
      <c r="D1214" s="2">
        <f t="shared" si="163"/>
        <v>0</v>
      </c>
      <c r="E1214" s="2">
        <f t="shared" si="164"/>
        <v>0.14819999999999922</v>
      </c>
      <c r="F1214" s="2">
        <f t="shared" si="170"/>
        <v>4.2231082406359415E-2</v>
      </c>
      <c r="G1214" s="2">
        <f t="shared" si="170"/>
        <v>5.1260065559096735E-2</v>
      </c>
      <c r="H1214" s="2">
        <f t="shared" si="166"/>
        <v>0.82385931320497474</v>
      </c>
      <c r="I1214" s="2">
        <f t="shared" si="167"/>
        <v>45.171209601537129</v>
      </c>
    </row>
    <row r="1215" spans="1:9" ht="13.5" x14ac:dyDescent="0.25">
      <c r="A1215" s="3">
        <f>TITRES_STAT!B1218</f>
        <v>43780</v>
      </c>
      <c r="B1215" s="17">
        <f>TITRES_STAT!D1218</f>
        <v>18.699400000000001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3.9214576520190884E-2</v>
      </c>
      <c r="G1215" s="2">
        <f t="shared" si="170"/>
        <v>4.7598632304875536E-2</v>
      </c>
      <c r="H1215" s="2">
        <f t="shared" si="166"/>
        <v>0.82385931320497474</v>
      </c>
      <c r="I1215" s="2">
        <f t="shared" si="167"/>
        <v>45.171209601537129</v>
      </c>
    </row>
    <row r="1216" spans="1:9" ht="13.5" x14ac:dyDescent="0.25">
      <c r="A1216" s="3">
        <f>TITRES_STAT!B1219</f>
        <v>43781</v>
      </c>
      <c r="B1216" s="17">
        <f>TITRES_STAT!D1219</f>
        <v>18.683</v>
      </c>
      <c r="C1216" s="2">
        <f t="shared" si="162"/>
        <v>-1.6400000000000858E-2</v>
      </c>
      <c r="D1216" s="2">
        <f t="shared" si="163"/>
        <v>0</v>
      </c>
      <c r="E1216" s="2">
        <f t="shared" si="164"/>
        <v>1.6400000000000858E-2</v>
      </c>
      <c r="F1216" s="2">
        <f t="shared" si="170"/>
        <v>3.6413535340177251E-2</v>
      </c>
      <c r="G1216" s="2">
        <f t="shared" si="170"/>
        <v>4.537015856881306E-2</v>
      </c>
      <c r="H1216" s="2">
        <f t="shared" si="166"/>
        <v>0.80258779093638677</v>
      </c>
      <c r="I1216" s="2">
        <f t="shared" si="167"/>
        <v>44.524199873753062</v>
      </c>
    </row>
    <row r="1217" spans="1:9" ht="13.5" x14ac:dyDescent="0.25">
      <c r="A1217" s="3">
        <f>TITRES_STAT!B1220</f>
        <v>43782</v>
      </c>
      <c r="B1217" s="17">
        <f>TITRES_STAT!D1220</f>
        <v>18.683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3.3812568530164587E-2</v>
      </c>
      <c r="G1217" s="2">
        <f t="shared" si="170"/>
        <v>4.2129432956754982E-2</v>
      </c>
      <c r="H1217" s="2">
        <f t="shared" si="166"/>
        <v>0.80258779093638666</v>
      </c>
      <c r="I1217" s="2">
        <f t="shared" si="167"/>
        <v>44.524199873753055</v>
      </c>
    </row>
    <row r="1218" spans="1:9" ht="13.5" x14ac:dyDescent="0.25">
      <c r="A1218" s="3">
        <f>TITRES_STAT!B1221</f>
        <v>43783</v>
      </c>
      <c r="B1218" s="17">
        <f>TITRES_STAT!D1221</f>
        <v>18.683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3.1397385063724262E-2</v>
      </c>
      <c r="G1218" s="2">
        <f t="shared" si="170"/>
        <v>3.9120187745558199E-2</v>
      </c>
      <c r="H1218" s="2">
        <f t="shared" si="166"/>
        <v>0.80258779093638677</v>
      </c>
      <c r="I1218" s="2">
        <f t="shared" si="167"/>
        <v>44.524199873753062</v>
      </c>
    </row>
    <row r="1219" spans="1:9" ht="13.5" x14ac:dyDescent="0.25">
      <c r="A1219" s="3">
        <f>TITRES_STAT!B1222</f>
        <v>43784</v>
      </c>
      <c r="B1219" s="17">
        <f>TITRES_STAT!D1222</f>
        <v>18.913399999999999</v>
      </c>
      <c r="C1219" s="2">
        <f t="shared" ref="C1219:C1282" si="171">B1219-B1218</f>
        <v>0.23039999999999949</v>
      </c>
      <c r="D1219" s="2">
        <f t="shared" ref="D1219:D1282" si="172">IF(C1219&gt;0,C1219,0)</f>
        <v>0.23039999999999949</v>
      </c>
      <c r="E1219" s="2">
        <f t="shared" ref="E1219:E1282" si="173">IF(C1219&lt;0,-C1219,0)</f>
        <v>0</v>
      </c>
      <c r="F1219" s="2">
        <f t="shared" si="170"/>
        <v>4.5611857559172485E-2</v>
      </c>
      <c r="G1219" s="2">
        <f t="shared" si="170"/>
        <v>3.6325888620875477E-2</v>
      </c>
      <c r="H1219" s="2">
        <f t="shared" si="166"/>
        <v>1.2556295053154081</v>
      </c>
      <c r="I1219" s="2">
        <f t="shared" si="167"/>
        <v>55.666478132002958</v>
      </c>
    </row>
    <row r="1220" spans="1:9" ht="13.5" x14ac:dyDescent="0.25">
      <c r="A1220" s="3">
        <f>TITRES_STAT!B1223</f>
        <v>43787</v>
      </c>
      <c r="B1220" s="17">
        <f>TITRES_STAT!D1223</f>
        <v>18.683</v>
      </c>
      <c r="C1220" s="2">
        <f t="shared" si="171"/>
        <v>-0.23039999999999949</v>
      </c>
      <c r="D1220" s="2">
        <f t="shared" si="172"/>
        <v>0</v>
      </c>
      <c r="E1220" s="2">
        <f t="shared" si="173"/>
        <v>0.23039999999999949</v>
      </c>
      <c r="F1220" s="2">
        <f t="shared" si="170"/>
        <v>4.2353867733517306E-2</v>
      </c>
      <c r="G1220" s="2">
        <f t="shared" si="170"/>
        <v>5.0188325147955758E-2</v>
      </c>
      <c r="H1220" s="2">
        <f t="shared" si="166"/>
        <v>0.8438988073153989</v>
      </c>
      <c r="I1220" s="2">
        <f t="shared" si="167"/>
        <v>45.767088951267482</v>
      </c>
    </row>
    <row r="1221" spans="1:9" ht="13.5" x14ac:dyDescent="0.25">
      <c r="A1221" s="3">
        <f>TITRES_STAT!B1224</f>
        <v>43788</v>
      </c>
      <c r="B1221" s="17">
        <f>TITRES_STAT!D1224</f>
        <v>18.6007</v>
      </c>
      <c r="C1221" s="2">
        <f t="shared" si="171"/>
        <v>-8.230000000000004E-2</v>
      </c>
      <c r="D1221" s="2">
        <f t="shared" si="172"/>
        <v>0</v>
      </c>
      <c r="E1221" s="2">
        <f t="shared" si="173"/>
        <v>8.230000000000004E-2</v>
      </c>
      <c r="F1221" s="2">
        <f t="shared" si="170"/>
        <v>3.9328591466837495E-2</v>
      </c>
      <c r="G1221" s="2">
        <f t="shared" si="170"/>
        <v>5.2482016208816061E-2</v>
      </c>
      <c r="H1221" s="2">
        <f t="shared" si="166"/>
        <v>0.74937272437012392</v>
      </c>
      <c r="I1221" s="2">
        <f t="shared" si="167"/>
        <v>42.836653043161043</v>
      </c>
    </row>
    <row r="1222" spans="1:9" ht="13.5" x14ac:dyDescent="0.25">
      <c r="A1222" s="3">
        <f>TITRES_STAT!B1225</f>
        <v>43789</v>
      </c>
      <c r="B1222" s="17">
        <f>TITRES_STAT!D1225</f>
        <v>18.6007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3.651940636206339E-2</v>
      </c>
      <c r="G1222" s="2">
        <f t="shared" si="170"/>
        <v>4.8733300765329203E-2</v>
      </c>
      <c r="H1222" s="2">
        <f t="shared" si="166"/>
        <v>0.74937272437012392</v>
      </c>
      <c r="I1222" s="2">
        <f t="shared" si="167"/>
        <v>42.836653043161043</v>
      </c>
    </row>
    <row r="1223" spans="1:9" ht="13.5" x14ac:dyDescent="0.25">
      <c r="A1223" s="3">
        <f>TITRES_STAT!B1226</f>
        <v>43790</v>
      </c>
      <c r="B1223" s="17">
        <f>TITRES_STAT!D1226</f>
        <v>18.6007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3.3910877336201718E-2</v>
      </c>
      <c r="G1223" s="2">
        <f t="shared" si="170"/>
        <v>4.5252350710662838E-2</v>
      </c>
      <c r="H1223" s="2">
        <f t="shared" si="166"/>
        <v>0.74937272437012381</v>
      </c>
      <c r="I1223" s="2">
        <f t="shared" si="167"/>
        <v>42.836653043161036</v>
      </c>
    </row>
    <row r="1224" spans="1:9" ht="13.5" x14ac:dyDescent="0.25">
      <c r="A1224" s="3">
        <f>TITRES_STAT!B1227</f>
        <v>43791</v>
      </c>
      <c r="B1224" s="17">
        <f>TITRES_STAT!D1227</f>
        <v>18.526599999999998</v>
      </c>
      <c r="C1224" s="2">
        <f t="shared" si="171"/>
        <v>-7.4100000000001387E-2</v>
      </c>
      <c r="D1224" s="2">
        <f t="shared" si="172"/>
        <v>0</v>
      </c>
      <c r="E1224" s="2">
        <f t="shared" si="173"/>
        <v>7.4100000000001387E-2</v>
      </c>
      <c r="F1224" s="2">
        <f t="shared" si="170"/>
        <v>3.1488671812187306E-2</v>
      </c>
      <c r="G1224" s="2">
        <f t="shared" si="170"/>
        <v>4.7312897088472736E-2</v>
      </c>
      <c r="H1224" s="2">
        <f t="shared" si="166"/>
        <v>0.66554097825176661</v>
      </c>
      <c r="I1224" s="2">
        <f t="shared" si="167"/>
        <v>39.959447827597195</v>
      </c>
    </row>
    <row r="1225" spans="1:9" ht="13.5" x14ac:dyDescent="0.25">
      <c r="A1225" s="3">
        <f>TITRES_STAT!B1228</f>
        <v>43794</v>
      </c>
      <c r="B1225" s="17">
        <f>TITRES_STAT!D1228</f>
        <v>18.822900000000001</v>
      </c>
      <c r="C1225" s="2">
        <f t="shared" si="171"/>
        <v>0.29630000000000223</v>
      </c>
      <c r="D1225" s="2">
        <f t="shared" si="172"/>
        <v>0.29630000000000223</v>
      </c>
      <c r="E1225" s="2">
        <f t="shared" si="173"/>
        <v>0</v>
      </c>
      <c r="F1225" s="2">
        <f t="shared" si="170"/>
        <v>5.0403766682745522E-2</v>
      </c>
      <c r="G1225" s="2">
        <f t="shared" si="170"/>
        <v>4.3933404439296109E-2</v>
      </c>
      <c r="H1225" s="2">
        <f t="shared" si="166"/>
        <v>1.1472765957026998</v>
      </c>
      <c r="I1225" s="2">
        <f t="shared" si="167"/>
        <v>53.429381105290332</v>
      </c>
    </row>
    <row r="1226" spans="1:9" ht="13.5" x14ac:dyDescent="0.25">
      <c r="A1226" s="3">
        <f>TITRES_STAT!B1229</f>
        <v>43795</v>
      </c>
      <c r="B1226" s="17">
        <f>TITRES_STAT!D1229</f>
        <v>18.5595</v>
      </c>
      <c r="C1226" s="2">
        <f t="shared" si="171"/>
        <v>-0.26340000000000074</v>
      </c>
      <c r="D1226" s="2">
        <f t="shared" si="172"/>
        <v>0</v>
      </c>
      <c r="E1226" s="2">
        <f t="shared" si="173"/>
        <v>0.26340000000000074</v>
      </c>
      <c r="F1226" s="2">
        <f t="shared" si="170"/>
        <v>4.6803497633977988E-2</v>
      </c>
      <c r="G1226" s="2">
        <f t="shared" si="170"/>
        <v>5.9609589836489292E-2</v>
      </c>
      <c r="H1226" s="2">
        <f t="shared" si="166"/>
        <v>0.78516724846390051</v>
      </c>
      <c r="I1226" s="2">
        <f t="shared" si="167"/>
        <v>43.982839654913043</v>
      </c>
    </row>
    <row r="1227" spans="1:9" ht="13.5" x14ac:dyDescent="0.25">
      <c r="A1227" s="3">
        <f>TITRES_STAT!B1230</f>
        <v>43796</v>
      </c>
      <c r="B1227" s="17">
        <f>TITRES_STAT!D1230</f>
        <v>18.650099999999998</v>
      </c>
      <c r="C1227" s="2">
        <f t="shared" si="171"/>
        <v>9.059999999999846E-2</v>
      </c>
      <c r="D1227" s="2">
        <f t="shared" si="172"/>
        <v>9.059999999999846E-2</v>
      </c>
      <c r="E1227" s="2">
        <f t="shared" si="173"/>
        <v>0</v>
      </c>
      <c r="F1227" s="2">
        <f t="shared" si="170"/>
        <v>4.9931819231550878E-2</v>
      </c>
      <c r="G1227" s="2">
        <f t="shared" si="170"/>
        <v>5.5351761991025768E-2</v>
      </c>
      <c r="H1227" s="2">
        <f t="shared" si="166"/>
        <v>0.90208183868918879</v>
      </c>
      <c r="I1227" s="2">
        <f t="shared" si="167"/>
        <v>47.426026595724949</v>
      </c>
    </row>
    <row r="1228" spans="1:9" ht="13.5" x14ac:dyDescent="0.25">
      <c r="A1228" s="3">
        <f>TITRES_STAT!B1231</f>
        <v>43797</v>
      </c>
      <c r="B1228" s="17">
        <f>TITRES_STAT!D1231</f>
        <v>18.650099999999998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4.6365260715011528E-2</v>
      </c>
      <c r="G1228" s="2">
        <f t="shared" si="170"/>
        <v>5.1398064705952498E-2</v>
      </c>
      <c r="H1228" s="2">
        <f t="shared" si="166"/>
        <v>0.90208183868918879</v>
      </c>
      <c r="I1228" s="2">
        <f t="shared" si="167"/>
        <v>47.426026595724949</v>
      </c>
    </row>
    <row r="1229" spans="1:9" ht="13.5" x14ac:dyDescent="0.25">
      <c r="A1229" s="3">
        <f>TITRES_STAT!B1232</f>
        <v>43798</v>
      </c>
      <c r="B1229" s="17">
        <f>TITRES_STAT!D1232</f>
        <v>18.7653</v>
      </c>
      <c r="C1229" s="2">
        <f t="shared" si="171"/>
        <v>0.11520000000000152</v>
      </c>
      <c r="D1229" s="2">
        <f t="shared" si="172"/>
        <v>0.11520000000000152</v>
      </c>
      <c r="E1229" s="2">
        <f t="shared" si="173"/>
        <v>0</v>
      </c>
      <c r="F1229" s="2">
        <f t="shared" ref="F1229:G1244" si="174">((F1228*13)+D1229)/14</f>
        <v>5.1282027806796526E-2</v>
      </c>
      <c r="G1229" s="2">
        <f t="shared" si="174"/>
        <v>4.7726774369813034E-2</v>
      </c>
      <c r="H1229" s="2">
        <f t="shared" si="166"/>
        <v>1.0744918022206038</v>
      </c>
      <c r="I1229" s="2">
        <f t="shared" si="167"/>
        <v>51.795422911309302</v>
      </c>
    </row>
    <row r="1230" spans="1:9" ht="13.5" x14ac:dyDescent="0.25">
      <c r="A1230" s="3">
        <f>TITRES_STAT!B1233</f>
        <v>43801</v>
      </c>
      <c r="B1230" s="17">
        <f>TITRES_STAT!D1233</f>
        <v>18.6007</v>
      </c>
      <c r="C1230" s="2">
        <f t="shared" si="171"/>
        <v>-0.16460000000000008</v>
      </c>
      <c r="D1230" s="2">
        <f t="shared" si="172"/>
        <v>0</v>
      </c>
      <c r="E1230" s="2">
        <f t="shared" si="173"/>
        <v>0.16460000000000008</v>
      </c>
      <c r="F1230" s="2">
        <f t="shared" si="174"/>
        <v>4.7619025820596773E-2</v>
      </c>
      <c r="G1230" s="2">
        <f t="shared" si="174"/>
        <v>5.6074861914826399E-2</v>
      </c>
      <c r="H1230" s="2">
        <f t="shared" si="166"/>
        <v>0.84920451329735913</v>
      </c>
      <c r="I1230" s="2">
        <f t="shared" si="167"/>
        <v>45.922693092670592</v>
      </c>
    </row>
    <row r="1231" spans="1:9" ht="13.5" x14ac:dyDescent="0.25">
      <c r="A1231" s="3">
        <f>TITRES_STAT!B1234</f>
        <v>43802</v>
      </c>
      <c r="B1231" s="17">
        <f>TITRES_STAT!D1234</f>
        <v>18.5184</v>
      </c>
      <c r="C1231" s="2">
        <f t="shared" si="171"/>
        <v>-8.230000000000004E-2</v>
      </c>
      <c r="D1231" s="2">
        <f t="shared" si="172"/>
        <v>0</v>
      </c>
      <c r="E1231" s="2">
        <f t="shared" si="173"/>
        <v>8.230000000000004E-2</v>
      </c>
      <c r="F1231" s="2">
        <f t="shared" si="174"/>
        <v>4.4217666833411287E-2</v>
      </c>
      <c r="G1231" s="2">
        <f t="shared" si="174"/>
        <v>5.7948086063767376E-2</v>
      </c>
      <c r="H1231" s="2">
        <f t="shared" si="166"/>
        <v>0.76305655349433232</v>
      </c>
      <c r="I1231" s="2">
        <f t="shared" si="167"/>
        <v>43.280322005665333</v>
      </c>
    </row>
    <row r="1232" spans="1:9" ht="13.5" x14ac:dyDescent="0.25">
      <c r="A1232" s="3">
        <f>TITRES_STAT!B1235</f>
        <v>43803</v>
      </c>
      <c r="B1232" s="17">
        <f>TITRES_STAT!D1235</f>
        <v>18.510100000000001</v>
      </c>
      <c r="C1232" s="2">
        <f t="shared" si="171"/>
        <v>-8.2999999999984198E-3</v>
      </c>
      <c r="D1232" s="2">
        <f t="shared" si="172"/>
        <v>0</v>
      </c>
      <c r="E1232" s="2">
        <f t="shared" si="173"/>
        <v>8.2999999999984198E-3</v>
      </c>
      <c r="F1232" s="2">
        <f t="shared" si="174"/>
        <v>4.1059262059596195E-2</v>
      </c>
      <c r="G1232" s="2">
        <f t="shared" si="174"/>
        <v>5.4401794202069594E-2</v>
      </c>
      <c r="H1232" s="2">
        <f t="shared" si="166"/>
        <v>0.75474095407747022</v>
      </c>
      <c r="I1232" s="2">
        <f t="shared" si="167"/>
        <v>43.011531264696814</v>
      </c>
    </row>
    <row r="1233" spans="1:9" ht="13.5" x14ac:dyDescent="0.25">
      <c r="A1233" s="3">
        <f>TITRES_STAT!B1236</f>
        <v>43804</v>
      </c>
      <c r="B1233" s="17">
        <f>TITRES_STAT!D1236</f>
        <v>18.5184</v>
      </c>
      <c r="C1233" s="2">
        <f t="shared" si="171"/>
        <v>8.2999999999984198E-3</v>
      </c>
      <c r="D1233" s="2">
        <f t="shared" si="172"/>
        <v>8.2999999999984198E-3</v>
      </c>
      <c r="E1233" s="2">
        <f t="shared" si="173"/>
        <v>0</v>
      </c>
      <c r="F1233" s="2">
        <f t="shared" si="174"/>
        <v>3.8719314769624924E-2</v>
      </c>
      <c r="G1233" s="2">
        <f t="shared" si="174"/>
        <v>5.0515951759064627E-2</v>
      </c>
      <c r="H1233" s="2">
        <f t="shared" ref="H1233:H1296" si="175">F1233/G1233</f>
        <v>0.76647699234286115</v>
      </c>
      <c r="I1233" s="2">
        <f t="shared" ref="I1233:I1296" si="176">IF(G1233=0,100,100-(100/(1+H1233)))</f>
        <v>43.39014862153909</v>
      </c>
    </row>
    <row r="1234" spans="1:9" ht="13.5" x14ac:dyDescent="0.25">
      <c r="A1234" s="3">
        <f>TITRES_STAT!B1237</f>
        <v>43805</v>
      </c>
      <c r="B1234" s="17">
        <f>TITRES_STAT!D1237</f>
        <v>18.5595</v>
      </c>
      <c r="C1234" s="2">
        <f t="shared" si="171"/>
        <v>4.1100000000000136E-2</v>
      </c>
      <c r="D1234" s="2">
        <f t="shared" si="172"/>
        <v>4.1100000000000136E-2</v>
      </c>
      <c r="E1234" s="2">
        <f t="shared" si="173"/>
        <v>0</v>
      </c>
      <c r="F1234" s="2">
        <f t="shared" si="174"/>
        <v>3.888936371465173E-2</v>
      </c>
      <c r="G1234" s="2">
        <f t="shared" si="174"/>
        <v>4.6907669490560015E-2</v>
      </c>
      <c r="H1234" s="2">
        <f t="shared" si="175"/>
        <v>0.82906194524283627</v>
      </c>
      <c r="I1234" s="2">
        <f t="shared" si="176"/>
        <v>45.327166059035001</v>
      </c>
    </row>
    <row r="1235" spans="1:9" ht="13.5" x14ac:dyDescent="0.25">
      <c r="A1235" s="3">
        <f>TITRES_STAT!B1238</f>
        <v>43808</v>
      </c>
      <c r="B1235" s="17">
        <f>TITRES_STAT!D1238</f>
        <v>18.6007</v>
      </c>
      <c r="C1235" s="2">
        <f t="shared" si="171"/>
        <v>4.1199999999999903E-2</v>
      </c>
      <c r="D1235" s="2">
        <f t="shared" si="172"/>
        <v>4.1199999999999903E-2</v>
      </c>
      <c r="E1235" s="2">
        <f t="shared" si="173"/>
        <v>0</v>
      </c>
      <c r="F1235" s="2">
        <f t="shared" si="174"/>
        <v>3.9054409163605176E-2</v>
      </c>
      <c r="G1235" s="2">
        <f t="shared" si="174"/>
        <v>4.3557121669805729E-2</v>
      </c>
      <c r="H1235" s="2">
        <f t="shared" si="175"/>
        <v>0.89662511356158137</v>
      </c>
      <c r="I1235" s="2">
        <f t="shared" si="176"/>
        <v>47.274767541058864</v>
      </c>
    </row>
    <row r="1236" spans="1:9" ht="13.5" x14ac:dyDescent="0.25">
      <c r="A1236" s="3">
        <f>TITRES_STAT!B1239</f>
        <v>43809</v>
      </c>
      <c r="B1236" s="17">
        <f>TITRES_STAT!D1239</f>
        <v>18.6007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3.6264808509061948E-2</v>
      </c>
      <c r="G1236" s="2">
        <f t="shared" si="174"/>
        <v>4.0445898693391033E-2</v>
      </c>
      <c r="H1236" s="2">
        <f t="shared" si="175"/>
        <v>0.89662511356158126</v>
      </c>
      <c r="I1236" s="2">
        <f t="shared" si="176"/>
        <v>47.274767541058864</v>
      </c>
    </row>
    <row r="1237" spans="1:9" ht="13.5" x14ac:dyDescent="0.25">
      <c r="A1237" s="3">
        <f>TITRES_STAT!B1240</f>
        <v>43810</v>
      </c>
      <c r="B1237" s="17">
        <f>TITRES_STAT!D1240</f>
        <v>18.6007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3.3674465044128951E-2</v>
      </c>
      <c r="G1237" s="2">
        <f t="shared" si="174"/>
        <v>3.7556905929577389E-2</v>
      </c>
      <c r="H1237" s="2">
        <f t="shared" si="175"/>
        <v>0.89662511356158126</v>
      </c>
      <c r="I1237" s="2">
        <f t="shared" si="176"/>
        <v>47.274767541058864</v>
      </c>
    </row>
    <row r="1238" spans="1:9" ht="13.5" x14ac:dyDescent="0.25">
      <c r="A1238" s="3">
        <f>TITRES_STAT!B1241</f>
        <v>43811</v>
      </c>
      <c r="B1238" s="17">
        <f>TITRES_STAT!D1241</f>
        <v>18.5184</v>
      </c>
      <c r="C1238" s="2">
        <f t="shared" si="171"/>
        <v>-8.230000000000004E-2</v>
      </c>
      <c r="D1238" s="2">
        <f t="shared" si="172"/>
        <v>0</v>
      </c>
      <c r="E1238" s="2">
        <f t="shared" si="173"/>
        <v>8.230000000000004E-2</v>
      </c>
      <c r="F1238" s="2">
        <f t="shared" si="174"/>
        <v>3.1269146112405458E-2</v>
      </c>
      <c r="G1238" s="2">
        <f t="shared" si="174"/>
        <v>4.0752841220321863E-2</v>
      </c>
      <c r="H1238" s="2">
        <f t="shared" si="175"/>
        <v>0.76728751115425897</v>
      </c>
      <c r="I1238" s="2">
        <f t="shared" si="176"/>
        <v>43.416111204968828</v>
      </c>
    </row>
    <row r="1239" spans="1:9" ht="13.5" x14ac:dyDescent="0.25">
      <c r="A1239" s="3">
        <f>TITRES_STAT!B1242</f>
        <v>43812</v>
      </c>
      <c r="B1239" s="17">
        <f>TITRES_STAT!D1242</f>
        <v>18.5184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2.9035635675805065E-2</v>
      </c>
      <c r="G1239" s="2">
        <f t="shared" si="174"/>
        <v>3.7841923990298877E-2</v>
      </c>
      <c r="H1239" s="2">
        <f t="shared" si="175"/>
        <v>0.76728751115425886</v>
      </c>
      <c r="I1239" s="2">
        <f t="shared" si="176"/>
        <v>43.416111204968828</v>
      </c>
    </row>
    <row r="1240" spans="1:9" ht="13.5" x14ac:dyDescent="0.25">
      <c r="A1240" s="3">
        <f>TITRES_STAT!B1243</f>
        <v>43815</v>
      </c>
      <c r="B1240" s="17">
        <f>TITRES_STAT!D1243</f>
        <v>18.5184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2.6961661698961848E-2</v>
      </c>
      <c r="G1240" s="2">
        <f t="shared" si="174"/>
        <v>3.5138929419563245E-2</v>
      </c>
      <c r="H1240" s="2">
        <f t="shared" si="175"/>
        <v>0.76728751115425886</v>
      </c>
      <c r="I1240" s="2">
        <f t="shared" si="176"/>
        <v>43.416111204968828</v>
      </c>
    </row>
    <row r="1241" spans="1:9" ht="13.5" x14ac:dyDescent="0.25">
      <c r="A1241" s="3">
        <f>TITRES_STAT!B1244</f>
        <v>43816</v>
      </c>
      <c r="B1241" s="17">
        <f>TITRES_STAT!D1244</f>
        <v>18.526599999999998</v>
      </c>
      <c r="C1241" s="2">
        <f t="shared" si="171"/>
        <v>8.1999999999986528E-3</v>
      </c>
      <c r="D1241" s="2">
        <f t="shared" si="172"/>
        <v>8.1999999999986528E-3</v>
      </c>
      <c r="E1241" s="2">
        <f t="shared" si="173"/>
        <v>0</v>
      </c>
      <c r="F1241" s="2">
        <f t="shared" si="174"/>
        <v>2.5621543006178766E-2</v>
      </c>
      <c r="G1241" s="2">
        <f t="shared" si="174"/>
        <v>3.2629005889594442E-2</v>
      </c>
      <c r="H1241" s="2">
        <f t="shared" si="175"/>
        <v>0.78523823535640136</v>
      </c>
      <c r="I1241" s="2">
        <f t="shared" si="176"/>
        <v>43.985067079836433</v>
      </c>
    </row>
    <row r="1242" spans="1:9" ht="13.5" x14ac:dyDescent="0.25">
      <c r="A1242" s="3">
        <f>TITRES_STAT!B1245</f>
        <v>43817</v>
      </c>
      <c r="B1242" s="17">
        <f>TITRES_STAT!D1245</f>
        <v>18.5595</v>
      </c>
      <c r="C1242" s="2">
        <f t="shared" si="171"/>
        <v>3.2900000000001484E-2</v>
      </c>
      <c r="D1242" s="2">
        <f t="shared" si="172"/>
        <v>3.2900000000001484E-2</v>
      </c>
      <c r="E1242" s="2">
        <f t="shared" si="173"/>
        <v>0</v>
      </c>
      <c r="F1242" s="2">
        <f t="shared" si="174"/>
        <v>2.6141432791451816E-2</v>
      </c>
      <c r="G1242" s="2">
        <f t="shared" si="174"/>
        <v>3.0298362611766268E-2</v>
      </c>
      <c r="H1242" s="2">
        <f t="shared" si="175"/>
        <v>0.86280018251877011</v>
      </c>
      <c r="I1242" s="2">
        <f t="shared" si="176"/>
        <v>46.317376958388628</v>
      </c>
    </row>
    <row r="1243" spans="1:9" ht="13.5" x14ac:dyDescent="0.25">
      <c r="A1243" s="3">
        <f>TITRES_STAT!B1246</f>
        <v>43818</v>
      </c>
      <c r="B1243" s="17">
        <f>TITRES_STAT!D1246</f>
        <v>18.5184</v>
      </c>
      <c r="C1243" s="2">
        <f t="shared" si="171"/>
        <v>-4.1100000000000136E-2</v>
      </c>
      <c r="D1243" s="2">
        <f t="shared" si="172"/>
        <v>0</v>
      </c>
      <c r="E1243" s="2">
        <f t="shared" si="173"/>
        <v>4.1100000000000136E-2</v>
      </c>
      <c r="F1243" s="2">
        <f t="shared" si="174"/>
        <v>2.4274187592062402E-2</v>
      </c>
      <c r="G1243" s="2">
        <f t="shared" si="174"/>
        <v>3.1069908139497258E-2</v>
      </c>
      <c r="H1243" s="2">
        <f t="shared" si="175"/>
        <v>0.78127645189926143</v>
      </c>
      <c r="I1243" s="2">
        <f t="shared" si="176"/>
        <v>43.860482805251046</v>
      </c>
    </row>
    <row r="1244" spans="1:9" ht="13.5" x14ac:dyDescent="0.25">
      <c r="A1244" s="3">
        <f>TITRES_STAT!B1247</f>
        <v>43819</v>
      </c>
      <c r="B1244" s="17">
        <f>TITRES_STAT!D1247</f>
        <v>18.6007</v>
      </c>
      <c r="C1244" s="2">
        <f t="shared" si="171"/>
        <v>8.230000000000004E-2</v>
      </c>
      <c r="D1244" s="2">
        <f t="shared" si="172"/>
        <v>8.230000000000004E-2</v>
      </c>
      <c r="E1244" s="2">
        <f t="shared" si="173"/>
        <v>0</v>
      </c>
      <c r="F1244" s="2">
        <f t="shared" si="174"/>
        <v>2.8418888478343663E-2</v>
      </c>
      <c r="G1244" s="2">
        <f t="shared" si="174"/>
        <v>2.8850628986676025E-2</v>
      </c>
      <c r="H1244" s="2">
        <f t="shared" si="175"/>
        <v>0.98503531730515304</v>
      </c>
      <c r="I1244" s="2">
        <f t="shared" si="176"/>
        <v>49.623062558021317</v>
      </c>
    </row>
    <row r="1245" spans="1:9" ht="13.5" x14ac:dyDescent="0.25">
      <c r="A1245" s="3">
        <f>TITRES_STAT!B1248</f>
        <v>43822</v>
      </c>
      <c r="B1245" s="17">
        <f>TITRES_STAT!D1248</f>
        <v>18.526599999999998</v>
      </c>
      <c r="C1245" s="2">
        <f t="shared" si="171"/>
        <v>-7.4100000000001387E-2</v>
      </c>
      <c r="D1245" s="2">
        <f t="shared" si="172"/>
        <v>0</v>
      </c>
      <c r="E1245" s="2">
        <f t="shared" si="173"/>
        <v>7.4100000000001387E-2</v>
      </c>
      <c r="F1245" s="2">
        <f t="shared" ref="F1245:G1260" si="177">((F1244*13)+D1245)/14</f>
        <v>2.6388967872747689E-2</v>
      </c>
      <c r="G1245" s="2">
        <f t="shared" si="177"/>
        <v>3.2082726916199268E-2</v>
      </c>
      <c r="H1245" s="2">
        <f t="shared" si="175"/>
        <v>0.82252883122049469</v>
      </c>
      <c r="I1245" s="2">
        <f t="shared" si="176"/>
        <v>45.131183503400109</v>
      </c>
    </row>
    <row r="1246" spans="1:9" ht="13.5" x14ac:dyDescent="0.25">
      <c r="A1246" s="3">
        <f>TITRES_STAT!B1249</f>
        <v>43823</v>
      </c>
      <c r="B1246" s="17">
        <f>TITRES_STAT!D1249</f>
        <v>18.510100000000001</v>
      </c>
      <c r="C1246" s="2">
        <f t="shared" si="171"/>
        <v>-1.6499999999997073E-2</v>
      </c>
      <c r="D1246" s="2">
        <f t="shared" si="172"/>
        <v>0</v>
      </c>
      <c r="E1246" s="2">
        <f t="shared" si="173"/>
        <v>1.6499999999997073E-2</v>
      </c>
      <c r="F1246" s="2">
        <f t="shared" si="177"/>
        <v>2.4504041596122853E-2</v>
      </c>
      <c r="G1246" s="2">
        <f t="shared" si="177"/>
        <v>3.0969674993613396E-2</v>
      </c>
      <c r="H1246" s="2">
        <f t="shared" si="175"/>
        <v>0.79122695350132366</v>
      </c>
      <c r="I1246" s="2">
        <f t="shared" si="176"/>
        <v>44.172345215926264</v>
      </c>
    </row>
    <row r="1247" spans="1:9" ht="13.5" x14ac:dyDescent="0.25">
      <c r="A1247" s="3">
        <f>TITRES_STAT!B1250</f>
        <v>43824</v>
      </c>
      <c r="B1247" s="17">
        <f>TITRES_STAT!D1250</f>
        <v>18.6007</v>
      </c>
      <c r="C1247" s="2">
        <f t="shared" si="171"/>
        <v>9.059999999999846E-2</v>
      </c>
      <c r="D1247" s="2">
        <f t="shared" si="172"/>
        <v>9.059999999999846E-2</v>
      </c>
      <c r="E1247" s="2">
        <f t="shared" si="173"/>
        <v>0</v>
      </c>
      <c r="F1247" s="2">
        <f t="shared" si="177"/>
        <v>2.922518148211397E-2</v>
      </c>
      <c r="G1247" s="2">
        <f t="shared" si="177"/>
        <v>2.8757555351212438E-2</v>
      </c>
      <c r="H1247" s="2">
        <f t="shared" si="175"/>
        <v>1.0162609834247198</v>
      </c>
      <c r="I1247" s="2">
        <f t="shared" si="176"/>
        <v>50.403245997378271</v>
      </c>
    </row>
    <row r="1248" spans="1:9" ht="13.5" x14ac:dyDescent="0.25">
      <c r="A1248" s="3">
        <f>TITRES_STAT!B1251</f>
        <v>43825</v>
      </c>
      <c r="B1248" s="17">
        <f>TITRES_STAT!D1251</f>
        <v>18.551300000000001</v>
      </c>
      <c r="C1248" s="2">
        <f t="shared" si="171"/>
        <v>-4.9399999999998556E-2</v>
      </c>
      <c r="D1248" s="2">
        <f t="shared" si="172"/>
        <v>0</v>
      </c>
      <c r="E1248" s="2">
        <f t="shared" si="173"/>
        <v>4.9399999999998556E-2</v>
      </c>
      <c r="F1248" s="2">
        <f t="shared" si="177"/>
        <v>2.7137668519105828E-2</v>
      </c>
      <c r="G1248" s="2">
        <f t="shared" si="177"/>
        <v>3.0232015683268589E-2</v>
      </c>
      <c r="H1248" s="2">
        <f t="shared" si="175"/>
        <v>0.89764668037416784</v>
      </c>
      <c r="I1248" s="2">
        <f t="shared" si="176"/>
        <v>47.303151300914173</v>
      </c>
    </row>
    <row r="1249" spans="1:9" ht="13.5" x14ac:dyDescent="0.25">
      <c r="A1249" s="3">
        <f>TITRES_STAT!B1252</f>
        <v>43826</v>
      </c>
      <c r="B1249" s="17">
        <f>TITRES_STAT!D1252</f>
        <v>18.526599999999998</v>
      </c>
      <c r="C1249" s="2">
        <f t="shared" si="171"/>
        <v>-2.4700000000002831E-2</v>
      </c>
      <c r="D1249" s="2">
        <f t="shared" si="172"/>
        <v>0</v>
      </c>
      <c r="E1249" s="2">
        <f t="shared" si="173"/>
        <v>2.4700000000002831E-2</v>
      </c>
      <c r="F1249" s="2">
        <f t="shared" si="177"/>
        <v>2.5199263624883981E-2</v>
      </c>
      <c r="G1249" s="2">
        <f t="shared" si="177"/>
        <v>2.9836871705892463E-2</v>
      </c>
      <c r="H1249" s="2">
        <f t="shared" si="175"/>
        <v>0.84456788477283273</v>
      </c>
      <c r="I1249" s="2">
        <f t="shared" si="176"/>
        <v>45.78676077713699</v>
      </c>
    </row>
    <row r="1250" spans="1:9" ht="13.5" x14ac:dyDescent="0.25">
      <c r="A1250" s="3">
        <f>TITRES_STAT!B1253</f>
        <v>43829</v>
      </c>
      <c r="B1250" s="17">
        <f>TITRES_STAT!D1253</f>
        <v>18.7653</v>
      </c>
      <c r="C1250" s="2">
        <f t="shared" si="171"/>
        <v>0.23870000000000147</v>
      </c>
      <c r="D1250" s="2">
        <f t="shared" si="172"/>
        <v>0.23870000000000147</v>
      </c>
      <c r="E1250" s="2">
        <f t="shared" si="173"/>
        <v>0</v>
      </c>
      <c r="F1250" s="2">
        <f t="shared" si="177"/>
        <v>4.0449316223106657E-2</v>
      </c>
      <c r="G1250" s="2">
        <f t="shared" si="177"/>
        <v>2.7705666584043002E-2</v>
      </c>
      <c r="H1250" s="2">
        <f t="shared" si="175"/>
        <v>1.4599654587052355</v>
      </c>
      <c r="I1250" s="2">
        <f t="shared" si="176"/>
        <v>59.349022708378421</v>
      </c>
    </row>
    <row r="1251" spans="1:9" ht="13.5" x14ac:dyDescent="0.25">
      <c r="A1251" s="3">
        <f>TITRES_STAT!B1254</f>
        <v>43830</v>
      </c>
      <c r="B1251" s="17">
        <f>TITRES_STAT!D1254</f>
        <v>18.839400000000001</v>
      </c>
      <c r="C1251" s="2">
        <f t="shared" si="171"/>
        <v>7.4100000000001387E-2</v>
      </c>
      <c r="D1251" s="2">
        <f t="shared" si="172"/>
        <v>7.4100000000001387E-2</v>
      </c>
      <c r="E1251" s="2">
        <f t="shared" si="173"/>
        <v>0</v>
      </c>
      <c r="F1251" s="2">
        <f t="shared" si="177"/>
        <v>4.2852936492884852E-2</v>
      </c>
      <c r="G1251" s="2">
        <f t="shared" si="177"/>
        <v>2.5726690399468503E-2</v>
      </c>
      <c r="H1251" s="2">
        <f t="shared" si="175"/>
        <v>1.6656995450052201</v>
      </c>
      <c r="I1251" s="2">
        <f t="shared" si="176"/>
        <v>62.486394917472154</v>
      </c>
    </row>
    <row r="1252" spans="1:9" ht="13.5" x14ac:dyDescent="0.25">
      <c r="A1252" s="3">
        <f>TITRES_STAT!B1255</f>
        <v>43832</v>
      </c>
      <c r="B1252" s="17">
        <f>TITRES_STAT!D1255</f>
        <v>18.757100000000001</v>
      </c>
      <c r="C1252" s="2">
        <f t="shared" si="171"/>
        <v>-8.230000000000004E-2</v>
      </c>
      <c r="D1252" s="2">
        <f t="shared" si="172"/>
        <v>0</v>
      </c>
      <c r="E1252" s="2">
        <f t="shared" si="173"/>
        <v>8.230000000000004E-2</v>
      </c>
      <c r="F1252" s="2">
        <f t="shared" si="177"/>
        <v>3.9792012457678792E-2</v>
      </c>
      <c r="G1252" s="2">
        <f t="shared" si="177"/>
        <v>2.9767641085220755E-2</v>
      </c>
      <c r="H1252" s="2">
        <f t="shared" si="175"/>
        <v>1.3367539719979695</v>
      </c>
      <c r="I1252" s="2">
        <f t="shared" si="176"/>
        <v>57.205593229612411</v>
      </c>
    </row>
    <row r="1253" spans="1:9" ht="13.5" x14ac:dyDescent="0.25">
      <c r="A1253" s="3">
        <f>TITRES_STAT!B1256</f>
        <v>43833</v>
      </c>
      <c r="B1253" s="17">
        <f>TITRES_STAT!D1256</f>
        <v>18.683</v>
      </c>
      <c r="C1253" s="2">
        <f t="shared" si="171"/>
        <v>-7.4100000000001387E-2</v>
      </c>
      <c r="D1253" s="2">
        <f t="shared" si="172"/>
        <v>0</v>
      </c>
      <c r="E1253" s="2">
        <f t="shared" si="173"/>
        <v>7.4100000000001387E-2</v>
      </c>
      <c r="F1253" s="2">
        <f t="shared" si="177"/>
        <v>3.6949725853558879E-2</v>
      </c>
      <c r="G1253" s="2">
        <f t="shared" si="177"/>
        <v>3.2934238150562227E-2</v>
      </c>
      <c r="H1253" s="2">
        <f t="shared" si="175"/>
        <v>1.1219244144843867</v>
      </c>
      <c r="I1253" s="2">
        <f t="shared" si="176"/>
        <v>52.872967897728195</v>
      </c>
    </row>
    <row r="1254" spans="1:9" ht="13.5" x14ac:dyDescent="0.25">
      <c r="A1254" s="3">
        <f>TITRES_STAT!B1257</f>
        <v>43836</v>
      </c>
      <c r="B1254" s="17">
        <f>TITRES_STAT!D1257</f>
        <v>18.263200000000001</v>
      </c>
      <c r="C1254" s="2">
        <f t="shared" si="171"/>
        <v>-0.41979999999999862</v>
      </c>
      <c r="D1254" s="2">
        <f t="shared" si="172"/>
        <v>0</v>
      </c>
      <c r="E1254" s="2">
        <f t="shared" si="173"/>
        <v>0.41979999999999862</v>
      </c>
      <c r="F1254" s="2">
        <f t="shared" si="177"/>
        <v>3.4310459721161819E-2</v>
      </c>
      <c r="G1254" s="2">
        <f t="shared" si="177"/>
        <v>6.05675068540934E-2</v>
      </c>
      <c r="H1254" s="2">
        <f t="shared" si="175"/>
        <v>0.56648294610863581</v>
      </c>
      <c r="I1254" s="2">
        <f t="shared" si="176"/>
        <v>36.16272666841725</v>
      </c>
    </row>
    <row r="1255" spans="1:9" ht="13.5" x14ac:dyDescent="0.25">
      <c r="A1255" s="3">
        <f>TITRES_STAT!B1258</f>
        <v>43837</v>
      </c>
      <c r="B1255" s="17">
        <f>TITRES_STAT!D1258</f>
        <v>18.1069</v>
      </c>
      <c r="C1255" s="2">
        <f t="shared" si="171"/>
        <v>-0.15630000000000166</v>
      </c>
      <c r="D1255" s="2">
        <f t="shared" si="172"/>
        <v>0</v>
      </c>
      <c r="E1255" s="2">
        <f t="shared" si="173"/>
        <v>0.15630000000000166</v>
      </c>
      <c r="F1255" s="2">
        <f t="shared" si="177"/>
        <v>3.1859712598221693E-2</v>
      </c>
      <c r="G1255" s="2">
        <f t="shared" si="177"/>
        <v>6.7405542078801131E-2</v>
      </c>
      <c r="H1255" s="2">
        <f t="shared" si="175"/>
        <v>0.47265716758090565</v>
      </c>
      <c r="I1255" s="2">
        <f t="shared" si="176"/>
        <v>32.095533026014934</v>
      </c>
    </row>
    <row r="1256" spans="1:9" ht="13.5" x14ac:dyDescent="0.25">
      <c r="A1256" s="3">
        <f>TITRES_STAT!B1259</f>
        <v>43838</v>
      </c>
      <c r="B1256" s="17">
        <f>TITRES_STAT!D1259</f>
        <v>17.9422</v>
      </c>
      <c r="C1256" s="2">
        <f t="shared" si="171"/>
        <v>-0.16469999999999985</v>
      </c>
      <c r="D1256" s="2">
        <f t="shared" si="172"/>
        <v>0</v>
      </c>
      <c r="E1256" s="2">
        <f t="shared" si="173"/>
        <v>0.16469999999999985</v>
      </c>
      <c r="F1256" s="2">
        <f t="shared" si="177"/>
        <v>2.9584018841205855E-2</v>
      </c>
      <c r="G1256" s="2">
        <f t="shared" si="177"/>
        <v>7.4355146216029608E-2</v>
      </c>
      <c r="H1256" s="2">
        <f t="shared" si="175"/>
        <v>0.39787452983083615</v>
      </c>
      <c r="I1256" s="2">
        <f t="shared" si="176"/>
        <v>28.462821329106333</v>
      </c>
    </row>
    <row r="1257" spans="1:9" ht="13.5" x14ac:dyDescent="0.25">
      <c r="A1257" s="3">
        <f>TITRES_STAT!B1260</f>
        <v>43839</v>
      </c>
      <c r="B1257" s="17">
        <f>TITRES_STAT!D1260</f>
        <v>17.925799999999999</v>
      </c>
      <c r="C1257" s="2">
        <f t="shared" si="171"/>
        <v>-1.6400000000000858E-2</v>
      </c>
      <c r="D1257" s="2">
        <f t="shared" si="172"/>
        <v>0</v>
      </c>
      <c r="E1257" s="2">
        <f t="shared" si="173"/>
        <v>1.6400000000000858E-2</v>
      </c>
      <c r="F1257" s="2">
        <f t="shared" si="177"/>
        <v>2.7470874638262581E-2</v>
      </c>
      <c r="G1257" s="2">
        <f t="shared" si="177"/>
        <v>7.02154929148847E-2</v>
      </c>
      <c r="H1257" s="2">
        <f t="shared" si="175"/>
        <v>0.3912366558697068</v>
      </c>
      <c r="I1257" s="2">
        <f t="shared" si="176"/>
        <v>28.121502852807751</v>
      </c>
    </row>
    <row r="1258" spans="1:9" ht="13.5" x14ac:dyDescent="0.25">
      <c r="A1258" s="3">
        <f>TITRES_STAT!B1261</f>
        <v>43840</v>
      </c>
      <c r="B1258" s="17">
        <f>TITRES_STAT!D1261</f>
        <v>17.6953</v>
      </c>
      <c r="C1258" s="2">
        <f t="shared" si="171"/>
        <v>-0.23049999999999926</v>
      </c>
      <c r="D1258" s="2">
        <f t="shared" si="172"/>
        <v>0</v>
      </c>
      <c r="E1258" s="2">
        <f t="shared" si="173"/>
        <v>0.23049999999999926</v>
      </c>
      <c r="F1258" s="2">
        <f t="shared" si="177"/>
        <v>2.5508669306958109E-2</v>
      </c>
      <c r="G1258" s="2">
        <f t="shared" si="177"/>
        <v>8.1664386278107168E-2</v>
      </c>
      <c r="H1258" s="2">
        <f t="shared" si="175"/>
        <v>0.31235977479936744</v>
      </c>
      <c r="I1258" s="2">
        <f t="shared" si="176"/>
        <v>23.801382882763278</v>
      </c>
    </row>
    <row r="1259" spans="1:9" ht="13.5" x14ac:dyDescent="0.25">
      <c r="A1259" s="3">
        <f>TITRES_STAT!B1262</f>
        <v>43843</v>
      </c>
      <c r="B1259" s="17">
        <f>TITRES_STAT!D1262</f>
        <v>17.8599</v>
      </c>
      <c r="C1259" s="2">
        <f t="shared" si="171"/>
        <v>0.16460000000000008</v>
      </c>
      <c r="D1259" s="2">
        <f t="shared" si="172"/>
        <v>0.16460000000000008</v>
      </c>
      <c r="E1259" s="2">
        <f t="shared" si="173"/>
        <v>0</v>
      </c>
      <c r="F1259" s="2">
        <f t="shared" si="177"/>
        <v>3.5443764356461106E-2</v>
      </c>
      <c r="G1259" s="2">
        <f t="shared" si="177"/>
        <v>7.5831215829670937E-2</v>
      </c>
      <c r="H1259" s="2">
        <f t="shared" si="175"/>
        <v>0.46740335056836596</v>
      </c>
      <c r="I1259" s="2">
        <f t="shared" si="176"/>
        <v>31.852411294231246</v>
      </c>
    </row>
    <row r="1260" spans="1:9" ht="13.5" x14ac:dyDescent="0.25">
      <c r="A1260" s="3">
        <f>TITRES_STAT!B1263</f>
        <v>43845</v>
      </c>
      <c r="B1260" s="17">
        <f>TITRES_STAT!D1263</f>
        <v>17.8599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3.2912066902428171E-2</v>
      </c>
      <c r="G1260" s="2">
        <f t="shared" si="177"/>
        <v>7.0414700413265877E-2</v>
      </c>
      <c r="H1260" s="2">
        <f t="shared" si="175"/>
        <v>0.46740335056836591</v>
      </c>
      <c r="I1260" s="2">
        <f t="shared" si="176"/>
        <v>31.852411294231246</v>
      </c>
    </row>
    <row r="1261" spans="1:9" ht="13.5" x14ac:dyDescent="0.25">
      <c r="A1261" s="3">
        <f>TITRES_STAT!B1264</f>
        <v>43846</v>
      </c>
      <c r="B1261" s="17">
        <f>TITRES_STAT!D1264</f>
        <v>18.1069</v>
      </c>
      <c r="C1261" s="2">
        <f t="shared" si="171"/>
        <v>0.24699999999999989</v>
      </c>
      <c r="D1261" s="2">
        <f t="shared" si="172"/>
        <v>0.24699999999999989</v>
      </c>
      <c r="E1261" s="2">
        <f t="shared" si="173"/>
        <v>0</v>
      </c>
      <c r="F1261" s="2">
        <f t="shared" ref="F1261:G1276" si="178">((F1260*13)+D1261)/14</f>
        <v>4.8204062123683292E-2</v>
      </c>
      <c r="G1261" s="2">
        <f t="shared" si="178"/>
        <v>6.5385078955175452E-2</v>
      </c>
      <c r="H1261" s="2">
        <f t="shared" si="175"/>
        <v>0.73723337027289426</v>
      </c>
      <c r="I1261" s="2">
        <f t="shared" si="176"/>
        <v>42.437209812351554</v>
      </c>
    </row>
    <row r="1262" spans="1:9" ht="13.5" x14ac:dyDescent="0.25">
      <c r="A1262" s="3">
        <f>TITRES_STAT!B1265</f>
        <v>43847</v>
      </c>
      <c r="B1262" s="17">
        <f>TITRES_STAT!D1265</f>
        <v>17.8353</v>
      </c>
      <c r="C1262" s="2">
        <f t="shared" si="171"/>
        <v>-0.2715999999999994</v>
      </c>
      <c r="D1262" s="2">
        <f t="shared" si="172"/>
        <v>0</v>
      </c>
      <c r="E1262" s="2">
        <f t="shared" si="173"/>
        <v>0.2715999999999994</v>
      </c>
      <c r="F1262" s="2">
        <f t="shared" si="178"/>
        <v>4.4760914829134482E-2</v>
      </c>
      <c r="G1262" s="2">
        <f t="shared" si="178"/>
        <v>8.0114716172662873E-2</v>
      </c>
      <c r="H1262" s="2">
        <f t="shared" si="175"/>
        <v>0.55871027156441477</v>
      </c>
      <c r="I1262" s="2">
        <f t="shared" si="176"/>
        <v>35.844395315600238</v>
      </c>
    </row>
    <row r="1263" spans="1:9" ht="13.5" x14ac:dyDescent="0.25">
      <c r="A1263" s="3">
        <f>TITRES_STAT!B1266</f>
        <v>43850</v>
      </c>
      <c r="B1263" s="17">
        <f>TITRES_STAT!D1266</f>
        <v>18.3538</v>
      </c>
      <c r="C1263" s="2">
        <f t="shared" si="171"/>
        <v>0.51849999999999952</v>
      </c>
      <c r="D1263" s="2">
        <f t="shared" si="172"/>
        <v>0.51849999999999952</v>
      </c>
      <c r="E1263" s="2">
        <f t="shared" si="173"/>
        <v>0</v>
      </c>
      <c r="F1263" s="2">
        <f t="shared" si="178"/>
        <v>7.8599420912767712E-2</v>
      </c>
      <c r="G1263" s="2">
        <f t="shared" si="178"/>
        <v>7.4392236446044091E-2</v>
      </c>
      <c r="H1263" s="2">
        <f t="shared" si="175"/>
        <v>1.0565540796689861</v>
      </c>
      <c r="I1263" s="2">
        <f t="shared" si="176"/>
        <v>51.374971857732255</v>
      </c>
    </row>
    <row r="1264" spans="1:9" ht="13.5" x14ac:dyDescent="0.25">
      <c r="A1264" s="3">
        <f>TITRES_STAT!B1267</f>
        <v>43851</v>
      </c>
      <c r="B1264" s="17">
        <f>TITRES_STAT!D1267</f>
        <v>18.1069</v>
      </c>
      <c r="C1264" s="2">
        <f t="shared" si="171"/>
        <v>-0.24690000000000012</v>
      </c>
      <c r="D1264" s="2">
        <f t="shared" si="172"/>
        <v>0</v>
      </c>
      <c r="E1264" s="2">
        <f t="shared" si="173"/>
        <v>0.24690000000000012</v>
      </c>
      <c r="F1264" s="2">
        <f t="shared" si="178"/>
        <v>7.2985176561855741E-2</v>
      </c>
      <c r="G1264" s="2">
        <f t="shared" si="178"/>
        <v>8.671421955704095E-2</v>
      </c>
      <c r="H1264" s="2">
        <f t="shared" si="175"/>
        <v>0.84167483643032515</v>
      </c>
      <c r="I1264" s="2">
        <f t="shared" si="176"/>
        <v>45.701598337615543</v>
      </c>
    </row>
    <row r="1265" spans="1:9" ht="13.5" x14ac:dyDescent="0.25">
      <c r="A1265" s="3">
        <f>TITRES_STAT!B1268</f>
        <v>43852</v>
      </c>
      <c r="B1265" s="17">
        <f>TITRES_STAT!D1268</f>
        <v>18.0657</v>
      </c>
      <c r="C1265" s="2">
        <f t="shared" si="171"/>
        <v>-4.1199999999999903E-2</v>
      </c>
      <c r="D1265" s="2">
        <f t="shared" si="172"/>
        <v>0</v>
      </c>
      <c r="E1265" s="2">
        <f t="shared" si="173"/>
        <v>4.1199999999999903E-2</v>
      </c>
      <c r="F1265" s="2">
        <f t="shared" si="178"/>
        <v>6.7771949664580333E-2</v>
      </c>
      <c r="G1265" s="2">
        <f t="shared" si="178"/>
        <v>8.3463203874395167E-2</v>
      </c>
      <c r="H1265" s="2">
        <f t="shared" si="175"/>
        <v>0.81199794063227193</v>
      </c>
      <c r="I1265" s="2">
        <f t="shared" si="176"/>
        <v>44.812299309177824</v>
      </c>
    </row>
    <row r="1266" spans="1:9" ht="13.5" x14ac:dyDescent="0.25">
      <c r="A1266" s="3">
        <f>TITRES_STAT!B1269</f>
        <v>43853</v>
      </c>
      <c r="B1266" s="17">
        <f>TITRES_STAT!D1269</f>
        <v>17.8599</v>
      </c>
      <c r="C1266" s="2">
        <f t="shared" si="171"/>
        <v>-0.20579999999999998</v>
      </c>
      <c r="D1266" s="2">
        <f t="shared" si="172"/>
        <v>0</v>
      </c>
      <c r="E1266" s="2">
        <f t="shared" si="173"/>
        <v>0.20579999999999998</v>
      </c>
      <c r="F1266" s="2">
        <f t="shared" si="178"/>
        <v>6.2931096117110313E-2</v>
      </c>
      <c r="G1266" s="2">
        <f t="shared" si="178"/>
        <v>9.2201546454795516E-2</v>
      </c>
      <c r="H1266" s="2">
        <f t="shared" si="175"/>
        <v>0.68253840132675114</v>
      </c>
      <c r="I1266" s="2">
        <f t="shared" si="176"/>
        <v>40.565992478301908</v>
      </c>
    </row>
    <row r="1267" spans="1:9" ht="13.5" x14ac:dyDescent="0.25">
      <c r="A1267" s="3">
        <f>TITRES_STAT!B1270</f>
        <v>43854</v>
      </c>
      <c r="B1267" s="17">
        <f>TITRES_STAT!D1270</f>
        <v>18.263200000000001</v>
      </c>
      <c r="C1267" s="2">
        <f t="shared" si="171"/>
        <v>0.40330000000000155</v>
      </c>
      <c r="D1267" s="2">
        <f t="shared" si="172"/>
        <v>0.40330000000000155</v>
      </c>
      <c r="E1267" s="2">
        <f t="shared" si="173"/>
        <v>0</v>
      </c>
      <c r="F1267" s="2">
        <f t="shared" si="178"/>
        <v>8.7243160680173987E-2</v>
      </c>
      <c r="G1267" s="2">
        <f t="shared" si="178"/>
        <v>8.5615721708024409E-2</v>
      </c>
      <c r="H1267" s="2">
        <f t="shared" si="175"/>
        <v>1.0190086463056358</v>
      </c>
      <c r="I1267" s="2">
        <f t="shared" si="176"/>
        <v>50.470742072858826</v>
      </c>
    </row>
    <row r="1268" spans="1:9" ht="13.5" x14ac:dyDescent="0.25">
      <c r="A1268" s="3">
        <f>TITRES_STAT!B1271</f>
        <v>43857</v>
      </c>
      <c r="B1268" s="17">
        <f>TITRES_STAT!D1271</f>
        <v>18.1069</v>
      </c>
      <c r="C1268" s="2">
        <f t="shared" si="171"/>
        <v>-0.15630000000000166</v>
      </c>
      <c r="D1268" s="2">
        <f t="shared" si="172"/>
        <v>0</v>
      </c>
      <c r="E1268" s="2">
        <f t="shared" si="173"/>
        <v>0.15630000000000166</v>
      </c>
      <c r="F1268" s="2">
        <f t="shared" si="178"/>
        <v>8.1011506345875839E-2</v>
      </c>
      <c r="G1268" s="2">
        <f t="shared" si="178"/>
        <v>9.0664598728879928E-2</v>
      </c>
      <c r="H1268" s="2">
        <f t="shared" si="175"/>
        <v>0.8935296409145278</v>
      </c>
      <c r="I1268" s="2">
        <f t="shared" si="176"/>
        <v>47.188574269319339</v>
      </c>
    </row>
    <row r="1269" spans="1:9" ht="13.5" x14ac:dyDescent="0.25">
      <c r="A1269" s="3">
        <f>TITRES_STAT!B1272</f>
        <v>43858</v>
      </c>
      <c r="B1269" s="17">
        <f>TITRES_STAT!D1272</f>
        <v>17.9422</v>
      </c>
      <c r="C1269" s="2">
        <f t="shared" si="171"/>
        <v>-0.16469999999999985</v>
      </c>
      <c r="D1269" s="2">
        <f t="shared" si="172"/>
        <v>0</v>
      </c>
      <c r="E1269" s="2">
        <f t="shared" si="173"/>
        <v>0.16469999999999985</v>
      </c>
      <c r="F1269" s="2">
        <f t="shared" si="178"/>
        <v>7.5224970178313283E-2</v>
      </c>
      <c r="G1269" s="2">
        <f t="shared" si="178"/>
        <v>9.5952841676817058E-2</v>
      </c>
      <c r="H1269" s="2">
        <f t="shared" si="175"/>
        <v>0.78397855512900572</v>
      </c>
      <c r="I1269" s="2">
        <f t="shared" si="176"/>
        <v>43.945514528469964</v>
      </c>
    </row>
    <row r="1270" spans="1:9" ht="13.5" x14ac:dyDescent="0.25">
      <c r="A1270" s="3">
        <f>TITRES_STAT!B1273</f>
        <v>43859</v>
      </c>
      <c r="B1270" s="17">
        <f>TITRES_STAT!D1273</f>
        <v>17.9422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6.9851758022719479E-2</v>
      </c>
      <c r="G1270" s="2">
        <f t="shared" si="178"/>
        <v>8.9099067271330129E-2</v>
      </c>
      <c r="H1270" s="2">
        <f t="shared" si="175"/>
        <v>0.78397855512900572</v>
      </c>
      <c r="I1270" s="2">
        <f t="shared" si="176"/>
        <v>43.945514528469964</v>
      </c>
    </row>
    <row r="1271" spans="1:9" ht="13.5" x14ac:dyDescent="0.25">
      <c r="A1271" s="3">
        <f>TITRES_STAT!B1274</f>
        <v>43860</v>
      </c>
      <c r="B1271" s="17">
        <f>TITRES_STAT!D1274</f>
        <v>17.8599</v>
      </c>
      <c r="C1271" s="2">
        <f t="shared" si="171"/>
        <v>-8.230000000000004E-2</v>
      </c>
      <c r="D1271" s="2">
        <f t="shared" si="172"/>
        <v>0</v>
      </c>
      <c r="E1271" s="2">
        <f t="shared" si="173"/>
        <v>8.230000000000004E-2</v>
      </c>
      <c r="F1271" s="2">
        <f t="shared" si="178"/>
        <v>6.4862346735382367E-2</v>
      </c>
      <c r="G1271" s="2">
        <f t="shared" si="178"/>
        <v>8.8613419609092275E-2</v>
      </c>
      <c r="H1271" s="2">
        <f t="shared" si="175"/>
        <v>0.73196979669123496</v>
      </c>
      <c r="I1271" s="2">
        <f t="shared" si="176"/>
        <v>42.26227259214302</v>
      </c>
    </row>
    <row r="1272" spans="1:9" ht="13.5" x14ac:dyDescent="0.25">
      <c r="A1272" s="3">
        <f>TITRES_STAT!B1275</f>
        <v>43861</v>
      </c>
      <c r="B1272" s="17">
        <f>TITRES_STAT!D1275</f>
        <v>18.0246</v>
      </c>
      <c r="C1272" s="2">
        <f t="shared" si="171"/>
        <v>0.16469999999999985</v>
      </c>
      <c r="D1272" s="2">
        <f t="shared" si="172"/>
        <v>0.16469999999999985</v>
      </c>
      <c r="E1272" s="2">
        <f t="shared" si="173"/>
        <v>0</v>
      </c>
      <c r="F1272" s="2">
        <f t="shared" si="178"/>
        <v>7.1993607682855038E-2</v>
      </c>
      <c r="G1272" s="2">
        <f t="shared" si="178"/>
        <v>8.228388963701426E-2</v>
      </c>
      <c r="H1272" s="2">
        <f t="shared" si="175"/>
        <v>0.87494171702925572</v>
      </c>
      <c r="I1272" s="2">
        <f t="shared" si="176"/>
        <v>46.665008788409367</v>
      </c>
    </row>
    <row r="1273" spans="1:9" ht="13.5" x14ac:dyDescent="0.25">
      <c r="A1273" s="3">
        <f>TITRES_STAT!B1276</f>
        <v>43864</v>
      </c>
      <c r="B1273" s="17">
        <f>TITRES_STAT!D1276</f>
        <v>17.9422</v>
      </c>
      <c r="C1273" s="2">
        <f t="shared" si="171"/>
        <v>-8.2399999999999807E-2</v>
      </c>
      <c r="D1273" s="2">
        <f t="shared" si="172"/>
        <v>0</v>
      </c>
      <c r="E1273" s="2">
        <f t="shared" si="173"/>
        <v>8.2399999999999807E-2</v>
      </c>
      <c r="F1273" s="2">
        <f t="shared" si="178"/>
        <v>6.6851207134079674E-2</v>
      </c>
      <c r="G1273" s="2">
        <f t="shared" si="178"/>
        <v>8.2292183234370375E-2</v>
      </c>
      <c r="H1273" s="2">
        <f t="shared" si="175"/>
        <v>0.81236399991583186</v>
      </c>
      <c r="I1273" s="2">
        <f t="shared" si="176"/>
        <v>44.823446060149003</v>
      </c>
    </row>
    <row r="1274" spans="1:9" ht="13.5" x14ac:dyDescent="0.25">
      <c r="A1274" s="3">
        <f>TITRES_STAT!B1277</f>
        <v>43865</v>
      </c>
      <c r="B1274" s="17">
        <f>TITRES_STAT!D1277</f>
        <v>17.785900000000002</v>
      </c>
      <c r="C1274" s="2">
        <f t="shared" si="171"/>
        <v>-0.15629999999999811</v>
      </c>
      <c r="D1274" s="2">
        <f t="shared" si="172"/>
        <v>0</v>
      </c>
      <c r="E1274" s="2">
        <f t="shared" si="173"/>
        <v>0.15629999999999811</v>
      </c>
      <c r="F1274" s="2">
        <f t="shared" si="178"/>
        <v>6.2076120910216845E-2</v>
      </c>
      <c r="G1274" s="2">
        <f t="shared" si="178"/>
        <v>8.757845586048664E-2</v>
      </c>
      <c r="H1274" s="2">
        <f t="shared" si="175"/>
        <v>0.70880583929345287</v>
      </c>
      <c r="I1274" s="2">
        <f t="shared" si="176"/>
        <v>41.479600724358818</v>
      </c>
    </row>
    <row r="1275" spans="1:9" ht="13.5" x14ac:dyDescent="0.25">
      <c r="A1275" s="3">
        <f>TITRES_STAT!B1278</f>
        <v>43866</v>
      </c>
      <c r="B1275" s="17">
        <f>TITRES_STAT!D1278</f>
        <v>17.7941</v>
      </c>
      <c r="C1275" s="2">
        <f t="shared" si="171"/>
        <v>8.1999999999986528E-3</v>
      </c>
      <c r="D1275" s="2">
        <f t="shared" si="172"/>
        <v>8.1999999999986528E-3</v>
      </c>
      <c r="E1275" s="2">
        <f t="shared" si="173"/>
        <v>0</v>
      </c>
      <c r="F1275" s="2">
        <f t="shared" si="178"/>
        <v>5.8227826559486974E-2</v>
      </c>
      <c r="G1275" s="2">
        <f t="shared" si="178"/>
        <v>8.1322851870451879E-2</v>
      </c>
      <c r="H1275" s="2">
        <f t="shared" si="175"/>
        <v>0.71600817261357841</v>
      </c>
      <c r="I1275" s="2">
        <f t="shared" si="176"/>
        <v>41.725219264140051</v>
      </c>
    </row>
    <row r="1276" spans="1:9" ht="13.5" x14ac:dyDescent="0.25">
      <c r="A1276" s="3">
        <f>TITRES_STAT!B1279</f>
        <v>43867</v>
      </c>
      <c r="B1276" s="17">
        <f>TITRES_STAT!D1279</f>
        <v>17.934000000000001</v>
      </c>
      <c r="C1276" s="2">
        <f t="shared" si="171"/>
        <v>0.1399000000000008</v>
      </c>
      <c r="D1276" s="2">
        <f t="shared" si="172"/>
        <v>0.1399000000000008</v>
      </c>
      <c r="E1276" s="2">
        <f t="shared" si="173"/>
        <v>0</v>
      </c>
      <c r="F1276" s="2">
        <f t="shared" si="178"/>
        <v>6.4061553233809396E-2</v>
      </c>
      <c r="G1276" s="2">
        <f t="shared" si="178"/>
        <v>7.5514076736848179E-2</v>
      </c>
      <c r="H1276" s="2">
        <f t="shared" si="175"/>
        <v>0.84833922365298076</v>
      </c>
      <c r="I1276" s="2">
        <f t="shared" si="176"/>
        <v>45.89737710463983</v>
      </c>
    </row>
    <row r="1277" spans="1:9" ht="13.5" x14ac:dyDescent="0.25">
      <c r="A1277" s="3">
        <f>TITRES_STAT!B1280</f>
        <v>43868</v>
      </c>
      <c r="B1277" s="17">
        <f>TITRES_STAT!D1280</f>
        <v>17.925799999999999</v>
      </c>
      <c r="C1277" s="2">
        <f t="shared" si="171"/>
        <v>-8.2000000000022055E-3</v>
      </c>
      <c r="D1277" s="2">
        <f t="shared" si="172"/>
        <v>0</v>
      </c>
      <c r="E1277" s="2">
        <f t="shared" si="173"/>
        <v>8.2000000000022055E-3</v>
      </c>
      <c r="F1277" s="2">
        <f t="shared" ref="F1277:G1292" si="179">((F1276*13)+D1277)/14</f>
        <v>5.9485728002823014E-2</v>
      </c>
      <c r="G1277" s="2">
        <f t="shared" si="179"/>
        <v>7.0705928398502038E-2</v>
      </c>
      <c r="H1277" s="2">
        <f t="shared" si="175"/>
        <v>0.84131174500048378</v>
      </c>
      <c r="I1277" s="2">
        <f t="shared" si="176"/>
        <v>45.690891142404716</v>
      </c>
    </row>
    <row r="1278" spans="1:9" ht="13.5" x14ac:dyDescent="0.25">
      <c r="A1278" s="3">
        <f>TITRES_STAT!B1281</f>
        <v>43871</v>
      </c>
      <c r="B1278" s="17">
        <f>TITRES_STAT!D1281</f>
        <v>17.975200000000001</v>
      </c>
      <c r="C1278" s="2">
        <f t="shared" si="171"/>
        <v>4.9400000000002109E-2</v>
      </c>
      <c r="D1278" s="2">
        <f t="shared" si="172"/>
        <v>4.9400000000002109E-2</v>
      </c>
      <c r="E1278" s="2">
        <f t="shared" si="173"/>
        <v>0</v>
      </c>
      <c r="F1278" s="2">
        <f t="shared" si="179"/>
        <v>5.8765318859764382E-2</v>
      </c>
      <c r="G1278" s="2">
        <f t="shared" si="179"/>
        <v>6.5655504941466186E-2</v>
      </c>
      <c r="H1278" s="2">
        <f t="shared" si="175"/>
        <v>0.89505547040046973</v>
      </c>
      <c r="I1278" s="2">
        <f t="shared" si="176"/>
        <v>47.23109610144148</v>
      </c>
    </row>
    <row r="1279" spans="1:9" ht="13.5" x14ac:dyDescent="0.25">
      <c r="A1279" s="3">
        <f>TITRES_STAT!B1282</f>
        <v>43872</v>
      </c>
      <c r="B1279" s="17">
        <f>TITRES_STAT!D1282</f>
        <v>17.8188</v>
      </c>
      <c r="C1279" s="2">
        <f t="shared" si="171"/>
        <v>-0.15640000000000143</v>
      </c>
      <c r="D1279" s="2">
        <f t="shared" si="172"/>
        <v>0</v>
      </c>
      <c r="E1279" s="2">
        <f t="shared" si="173"/>
        <v>0.15640000000000143</v>
      </c>
      <c r="F1279" s="2">
        <f t="shared" si="179"/>
        <v>5.4567796084066922E-2</v>
      </c>
      <c r="G1279" s="2">
        <f t="shared" si="179"/>
        <v>7.2137254588504424E-2</v>
      </c>
      <c r="H1279" s="2">
        <f t="shared" si="175"/>
        <v>0.75644403706989261</v>
      </c>
      <c r="I1279" s="2">
        <f t="shared" si="176"/>
        <v>43.066788414835905</v>
      </c>
    </row>
    <row r="1280" spans="1:9" ht="13.5" x14ac:dyDescent="0.25">
      <c r="A1280" s="3">
        <f>TITRES_STAT!B1283</f>
        <v>43873</v>
      </c>
      <c r="B1280" s="17">
        <f>TITRES_STAT!D1283</f>
        <v>17.9011</v>
      </c>
      <c r="C1280" s="2">
        <f t="shared" si="171"/>
        <v>8.230000000000004E-2</v>
      </c>
      <c r="D1280" s="2">
        <f t="shared" si="172"/>
        <v>8.230000000000004E-2</v>
      </c>
      <c r="E1280" s="2">
        <f t="shared" si="173"/>
        <v>0</v>
      </c>
      <c r="F1280" s="2">
        <f t="shared" si="179"/>
        <v>5.6548667792347858E-2</v>
      </c>
      <c r="G1280" s="2">
        <f t="shared" si="179"/>
        <v>6.6984593546468393E-2</v>
      </c>
      <c r="H1280" s="2">
        <f t="shared" si="175"/>
        <v>0.84420408930478996</v>
      </c>
      <c r="I1280" s="2">
        <f t="shared" si="176"/>
        <v>45.77606644517472</v>
      </c>
    </row>
    <row r="1281" spans="1:9" ht="13.5" x14ac:dyDescent="0.25">
      <c r="A1281" s="3">
        <f>TITRES_STAT!B1284</f>
        <v>43874</v>
      </c>
      <c r="B1281" s="17">
        <f>TITRES_STAT!D1284</f>
        <v>17.9422</v>
      </c>
      <c r="C1281" s="2">
        <f t="shared" si="171"/>
        <v>4.1100000000000136E-2</v>
      </c>
      <c r="D1281" s="2">
        <f t="shared" si="172"/>
        <v>4.1100000000000136E-2</v>
      </c>
      <c r="E1281" s="2">
        <f t="shared" si="173"/>
        <v>0</v>
      </c>
      <c r="F1281" s="2">
        <f t="shared" si="179"/>
        <v>5.5445191521465875E-2</v>
      </c>
      <c r="G1281" s="2">
        <f t="shared" si="179"/>
        <v>6.2199979721720651E-2</v>
      </c>
      <c r="H1281" s="2">
        <f t="shared" si="175"/>
        <v>0.89140208356215977</v>
      </c>
      <c r="I1281" s="2">
        <f t="shared" si="176"/>
        <v>47.129168954035592</v>
      </c>
    </row>
    <row r="1282" spans="1:9" ht="13.5" x14ac:dyDescent="0.25">
      <c r="A1282" s="3">
        <f>TITRES_STAT!B1285</f>
        <v>43875</v>
      </c>
      <c r="B1282" s="17">
        <f>TITRES_STAT!D1285</f>
        <v>18.4772</v>
      </c>
      <c r="C1282" s="2">
        <f t="shared" si="171"/>
        <v>0.53500000000000014</v>
      </c>
      <c r="D1282" s="2">
        <f t="shared" si="172"/>
        <v>0.53500000000000014</v>
      </c>
      <c r="E1282" s="2">
        <f t="shared" si="173"/>
        <v>0</v>
      </c>
      <c r="F1282" s="2">
        <f t="shared" si="179"/>
        <v>8.9699106412789761E-2</v>
      </c>
      <c r="G1282" s="2">
        <f t="shared" si="179"/>
        <v>5.7757124027312035E-2</v>
      </c>
      <c r="H1282" s="2">
        <f t="shared" si="175"/>
        <v>1.5530396972393066</v>
      </c>
      <c r="I1282" s="2">
        <f t="shared" si="176"/>
        <v>60.831004661567306</v>
      </c>
    </row>
    <row r="1283" spans="1:9" ht="13.5" x14ac:dyDescent="0.25">
      <c r="A1283" s="3">
        <f>TITRES_STAT!B1286</f>
        <v>43878</v>
      </c>
      <c r="B1283" s="17">
        <f>TITRES_STAT!D1286</f>
        <v>18.6007</v>
      </c>
      <c r="C1283" s="2">
        <f t="shared" ref="C1283:C1346" si="180">B1283-B1282</f>
        <v>0.12349999999999994</v>
      </c>
      <c r="D1283" s="2">
        <f t="shared" ref="D1283:D1346" si="181">IF(C1283&gt;0,C1283,0)</f>
        <v>0.12349999999999994</v>
      </c>
      <c r="E1283" s="2">
        <f t="shared" ref="E1283:E1346" si="182">IF(C1283&lt;0,-C1283,0)</f>
        <v>0</v>
      </c>
      <c r="F1283" s="2">
        <f t="shared" si="179"/>
        <v>9.2113455954733345E-2</v>
      </c>
      <c r="G1283" s="2">
        <f t="shared" si="179"/>
        <v>5.3631615168218315E-2</v>
      </c>
      <c r="H1283" s="2">
        <f t="shared" si="175"/>
        <v>1.7175215712936251</v>
      </c>
      <c r="I1283" s="2">
        <f t="shared" si="176"/>
        <v>63.201764042521702</v>
      </c>
    </row>
    <row r="1284" spans="1:9" ht="13.5" x14ac:dyDescent="0.25">
      <c r="A1284" s="3">
        <f>TITRES_STAT!B1287</f>
        <v>43879</v>
      </c>
      <c r="B1284" s="17">
        <f>TITRES_STAT!D1287</f>
        <v>18.6007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8.5533923386538105E-2</v>
      </c>
      <c r="G1284" s="2">
        <f t="shared" si="179"/>
        <v>4.9800785513345582E-2</v>
      </c>
      <c r="H1284" s="2">
        <f t="shared" si="175"/>
        <v>1.7175215712936251</v>
      </c>
      <c r="I1284" s="2">
        <f t="shared" si="176"/>
        <v>63.201764042521702</v>
      </c>
    </row>
    <row r="1285" spans="1:9" ht="13.5" x14ac:dyDescent="0.25">
      <c r="A1285" s="3">
        <f>TITRES_STAT!B1288</f>
        <v>43880</v>
      </c>
      <c r="B1285" s="17">
        <f>TITRES_STAT!D1288</f>
        <v>18.452500000000001</v>
      </c>
      <c r="C1285" s="2">
        <f t="shared" si="180"/>
        <v>-0.14819999999999922</v>
      </c>
      <c r="D1285" s="2">
        <f t="shared" si="181"/>
        <v>0</v>
      </c>
      <c r="E1285" s="2">
        <f t="shared" si="182"/>
        <v>0.14819999999999922</v>
      </c>
      <c r="F1285" s="2">
        <f t="shared" si="179"/>
        <v>7.9424357430356807E-2</v>
      </c>
      <c r="G1285" s="2">
        <f t="shared" si="179"/>
        <v>5.6829300833820838E-2</v>
      </c>
      <c r="H1285" s="2">
        <f t="shared" si="175"/>
        <v>1.3975951888376739</v>
      </c>
      <c r="I1285" s="2">
        <f t="shared" si="176"/>
        <v>58.291541263694796</v>
      </c>
    </row>
    <row r="1286" spans="1:9" ht="13.5" x14ac:dyDescent="0.25">
      <c r="A1286" s="3">
        <f>TITRES_STAT!B1289</f>
        <v>43881</v>
      </c>
      <c r="B1286" s="17">
        <f>TITRES_STAT!D1289</f>
        <v>18.2715</v>
      </c>
      <c r="C1286" s="2">
        <f t="shared" si="180"/>
        <v>-0.18100000000000094</v>
      </c>
      <c r="D1286" s="2">
        <f t="shared" si="181"/>
        <v>0</v>
      </c>
      <c r="E1286" s="2">
        <f t="shared" si="182"/>
        <v>0.18100000000000094</v>
      </c>
      <c r="F1286" s="2">
        <f t="shared" si="179"/>
        <v>7.3751189042474172E-2</v>
      </c>
      <c r="G1286" s="2">
        <f t="shared" si="179"/>
        <v>6.5698636488547985E-2</v>
      </c>
      <c r="H1286" s="2">
        <f t="shared" si="175"/>
        <v>1.1225680316109732</v>
      </c>
      <c r="I1286" s="2">
        <f t="shared" si="176"/>
        <v>52.887258023902945</v>
      </c>
    </row>
    <row r="1287" spans="1:9" ht="13.5" x14ac:dyDescent="0.25">
      <c r="A1287" s="3">
        <f>TITRES_STAT!B1290</f>
        <v>43882</v>
      </c>
      <c r="B1287" s="17">
        <f>TITRES_STAT!D1290</f>
        <v>18.2715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6.8483246968011738E-2</v>
      </c>
      <c r="G1287" s="2">
        <f t="shared" si="179"/>
        <v>6.1005876739365986E-2</v>
      </c>
      <c r="H1287" s="2">
        <f t="shared" si="175"/>
        <v>1.1225680316109734</v>
      </c>
      <c r="I1287" s="2">
        <f t="shared" si="176"/>
        <v>52.887258023902952</v>
      </c>
    </row>
    <row r="1288" spans="1:9" ht="13.5" x14ac:dyDescent="0.25">
      <c r="A1288" s="3">
        <f>TITRES_STAT!B1291</f>
        <v>43885</v>
      </c>
      <c r="B1288" s="17">
        <f>TITRES_STAT!D1291</f>
        <v>18.1069</v>
      </c>
      <c r="C1288" s="2">
        <f t="shared" si="180"/>
        <v>-0.16460000000000008</v>
      </c>
      <c r="D1288" s="2">
        <f t="shared" si="181"/>
        <v>0</v>
      </c>
      <c r="E1288" s="2">
        <f t="shared" si="182"/>
        <v>0.16460000000000008</v>
      </c>
      <c r="F1288" s="2">
        <f t="shared" si="179"/>
        <v>6.3591586470296613E-2</v>
      </c>
      <c r="G1288" s="2">
        <f t="shared" si="179"/>
        <v>6.8405456972268422E-2</v>
      </c>
      <c r="H1288" s="2">
        <f t="shared" si="175"/>
        <v>0.92962739063458999</v>
      </c>
      <c r="I1288" s="2">
        <f t="shared" si="176"/>
        <v>48.176523361272693</v>
      </c>
    </row>
    <row r="1289" spans="1:9" ht="13.5" x14ac:dyDescent="0.25">
      <c r="A1289" s="3">
        <f>TITRES_STAT!B1292</f>
        <v>43886</v>
      </c>
      <c r="B1289" s="17">
        <f>TITRES_STAT!D1292</f>
        <v>18.0246</v>
      </c>
      <c r="C1289" s="2">
        <f t="shared" si="180"/>
        <v>-8.230000000000004E-2</v>
      </c>
      <c r="D1289" s="2">
        <f t="shared" si="181"/>
        <v>0</v>
      </c>
      <c r="E1289" s="2">
        <f t="shared" si="182"/>
        <v>8.230000000000004E-2</v>
      </c>
      <c r="F1289" s="2">
        <f t="shared" si="179"/>
        <v>5.9049330293846854E-2</v>
      </c>
      <c r="G1289" s="2">
        <f t="shared" si="179"/>
        <v>6.9397924331392108E-2</v>
      </c>
      <c r="H1289" s="2">
        <f t="shared" si="175"/>
        <v>0.85088035215393221</v>
      </c>
      <c r="I1289" s="2">
        <f t="shared" si="176"/>
        <v>45.971656199372042</v>
      </c>
    </row>
    <row r="1290" spans="1:9" ht="13.5" x14ac:dyDescent="0.25">
      <c r="A1290" s="3">
        <f>TITRES_STAT!B1293</f>
        <v>43887</v>
      </c>
      <c r="B1290" s="17">
        <f>TITRES_STAT!D1293</f>
        <v>17.9422</v>
      </c>
      <c r="C1290" s="2">
        <f t="shared" si="180"/>
        <v>-8.2399999999999807E-2</v>
      </c>
      <c r="D1290" s="2">
        <f t="shared" si="181"/>
        <v>0</v>
      </c>
      <c r="E1290" s="2">
        <f t="shared" si="182"/>
        <v>8.2399999999999807E-2</v>
      </c>
      <c r="F1290" s="2">
        <f t="shared" si="179"/>
        <v>5.4831520987143507E-2</v>
      </c>
      <c r="G1290" s="2">
        <f t="shared" si="179"/>
        <v>7.0326644022006946E-2</v>
      </c>
      <c r="H1290" s="2">
        <f t="shared" si="175"/>
        <v>0.77966923844660307</v>
      </c>
      <c r="I1290" s="2">
        <f t="shared" si="176"/>
        <v>43.809783391386979</v>
      </c>
    </row>
    <row r="1291" spans="1:9" ht="13.5" x14ac:dyDescent="0.25">
      <c r="A1291" s="3">
        <f>TITRES_STAT!B1294</f>
        <v>43888</v>
      </c>
      <c r="B1291" s="17">
        <f>TITRES_STAT!D1294</f>
        <v>18.2715</v>
      </c>
      <c r="C1291" s="2">
        <f t="shared" si="180"/>
        <v>0.32929999999999993</v>
      </c>
      <c r="D1291" s="2">
        <f t="shared" si="181"/>
        <v>0.32929999999999993</v>
      </c>
      <c r="E1291" s="2">
        <f t="shared" si="182"/>
        <v>0</v>
      </c>
      <c r="F1291" s="2">
        <f t="shared" si="179"/>
        <v>7.4436412345204692E-2</v>
      </c>
      <c r="G1291" s="2">
        <f t="shared" si="179"/>
        <v>6.5303312306149303E-2</v>
      </c>
      <c r="H1291" s="2">
        <f t="shared" si="175"/>
        <v>1.1398566124217158</v>
      </c>
      <c r="I1291" s="2">
        <f t="shared" si="176"/>
        <v>53.267896820979928</v>
      </c>
    </row>
    <row r="1292" spans="1:9" ht="13.5" x14ac:dyDescent="0.25">
      <c r="A1292" s="3">
        <f>TITRES_STAT!B1295</f>
        <v>43889</v>
      </c>
      <c r="B1292" s="17">
        <f>TITRES_STAT!D1295</f>
        <v>18.5184</v>
      </c>
      <c r="C1292" s="2">
        <f t="shared" si="180"/>
        <v>0.24690000000000012</v>
      </c>
      <c r="D1292" s="2">
        <f t="shared" si="181"/>
        <v>0.24690000000000012</v>
      </c>
      <c r="E1292" s="2">
        <f t="shared" si="182"/>
        <v>0</v>
      </c>
      <c r="F1292" s="2">
        <f t="shared" si="179"/>
        <v>8.6755240034832939E-2</v>
      </c>
      <c r="G1292" s="2">
        <f t="shared" si="179"/>
        <v>6.0638789998567207E-2</v>
      </c>
      <c r="H1292" s="2">
        <f t="shared" si="175"/>
        <v>1.4306888385616339</v>
      </c>
      <c r="I1292" s="2">
        <f t="shared" si="176"/>
        <v>58.859398861116567</v>
      </c>
    </row>
    <row r="1293" spans="1:9" ht="13.5" x14ac:dyDescent="0.25">
      <c r="A1293" s="3">
        <f>TITRES_STAT!B1296</f>
        <v>43892</v>
      </c>
      <c r="B1293" s="17">
        <f>TITRES_STAT!D1296</f>
        <v>18.510100000000001</v>
      </c>
      <c r="C1293" s="2">
        <f t="shared" si="180"/>
        <v>-8.2999999999984198E-3</v>
      </c>
      <c r="D1293" s="2">
        <f t="shared" si="181"/>
        <v>0</v>
      </c>
      <c r="E1293" s="2">
        <f t="shared" si="182"/>
        <v>8.2999999999984198E-3</v>
      </c>
      <c r="F1293" s="2">
        <f t="shared" ref="F1293:G1308" si="183">((F1292*13)+D1293)/14</f>
        <v>8.0558437175202016E-2</v>
      </c>
      <c r="G1293" s="2">
        <f t="shared" si="183"/>
        <v>5.6900304998669438E-2</v>
      </c>
      <c r="H1293" s="2">
        <f t="shared" si="175"/>
        <v>1.4157821680760025</v>
      </c>
      <c r="I1293" s="2">
        <f t="shared" si="176"/>
        <v>58.605539306698816</v>
      </c>
    </row>
    <row r="1294" spans="1:9" ht="13.5" x14ac:dyDescent="0.25">
      <c r="A1294" s="3">
        <f>TITRES_STAT!B1297</f>
        <v>43893</v>
      </c>
      <c r="B1294" s="17">
        <f>TITRES_STAT!D1297</f>
        <v>18.1069</v>
      </c>
      <c r="C1294" s="2">
        <f t="shared" si="180"/>
        <v>-0.40320000000000178</v>
      </c>
      <c r="D1294" s="2">
        <f t="shared" si="181"/>
        <v>0</v>
      </c>
      <c r="E1294" s="2">
        <f t="shared" si="182"/>
        <v>0.40320000000000178</v>
      </c>
      <c r="F1294" s="2">
        <f t="shared" si="183"/>
        <v>7.480426309125901E-2</v>
      </c>
      <c r="G1294" s="2">
        <f t="shared" si="183"/>
        <v>8.1635997498764601E-2</v>
      </c>
      <c r="H1294" s="2">
        <f t="shared" si="175"/>
        <v>0.91631468204196342</v>
      </c>
      <c r="I1294" s="2">
        <f t="shared" si="176"/>
        <v>47.816503762605834</v>
      </c>
    </row>
    <row r="1295" spans="1:9" ht="13.5" x14ac:dyDescent="0.25">
      <c r="A1295" s="3">
        <f>TITRES_STAT!B1298</f>
        <v>43894</v>
      </c>
      <c r="B1295" s="17">
        <f>TITRES_STAT!D1298</f>
        <v>18.0246</v>
      </c>
      <c r="C1295" s="2">
        <f t="shared" si="180"/>
        <v>-8.230000000000004E-2</v>
      </c>
      <c r="D1295" s="2">
        <f t="shared" si="181"/>
        <v>0</v>
      </c>
      <c r="E1295" s="2">
        <f t="shared" si="182"/>
        <v>8.230000000000004E-2</v>
      </c>
      <c r="F1295" s="2">
        <f t="shared" si="183"/>
        <v>6.9461101441883361E-2</v>
      </c>
      <c r="G1295" s="2">
        <f t="shared" si="183"/>
        <v>8.1683426248852845E-2</v>
      </c>
      <c r="H1295" s="2">
        <f t="shared" si="175"/>
        <v>0.8503695869743082</v>
      </c>
      <c r="I1295" s="2">
        <f t="shared" si="176"/>
        <v>45.956742531896971</v>
      </c>
    </row>
    <row r="1296" spans="1:9" ht="13.5" x14ac:dyDescent="0.25">
      <c r="A1296" s="3">
        <f>TITRES_STAT!B1299</f>
        <v>43895</v>
      </c>
      <c r="B1296" s="17">
        <f>TITRES_STAT!D1299</f>
        <v>17.8599</v>
      </c>
      <c r="C1296" s="2">
        <f t="shared" si="180"/>
        <v>-0.16469999999999985</v>
      </c>
      <c r="D1296" s="2">
        <f t="shared" si="181"/>
        <v>0</v>
      </c>
      <c r="E1296" s="2">
        <f t="shared" si="182"/>
        <v>0.16469999999999985</v>
      </c>
      <c r="F1296" s="2">
        <f t="shared" si="183"/>
        <v>6.4499594196034543E-2</v>
      </c>
      <c r="G1296" s="2">
        <f t="shared" si="183"/>
        <v>8.7613181516791913E-2</v>
      </c>
      <c r="H1296" s="2">
        <f t="shared" si="175"/>
        <v>0.73618596059854957</v>
      </c>
      <c r="I1296" s="2">
        <f t="shared" si="176"/>
        <v>42.402483219294645</v>
      </c>
    </row>
    <row r="1297" spans="1:9" ht="13.5" x14ac:dyDescent="0.25">
      <c r="A1297" s="3">
        <f>TITRES_STAT!B1300</f>
        <v>43896</v>
      </c>
      <c r="B1297" s="17">
        <f>TITRES_STAT!D1300</f>
        <v>17.7776</v>
      </c>
      <c r="C1297" s="2">
        <f t="shared" si="180"/>
        <v>-8.230000000000004E-2</v>
      </c>
      <c r="D1297" s="2">
        <f t="shared" si="181"/>
        <v>0</v>
      </c>
      <c r="E1297" s="2">
        <f t="shared" si="182"/>
        <v>8.230000000000004E-2</v>
      </c>
      <c r="F1297" s="2">
        <f t="shared" si="183"/>
        <v>5.9892480324889218E-2</v>
      </c>
      <c r="G1297" s="2">
        <f t="shared" si="183"/>
        <v>8.7233668551306778E-2</v>
      </c>
      <c r="H1297" s="2">
        <f t="shared" ref="H1297:H1360" si="184">F1297/G1297</f>
        <v>0.68657527901240623</v>
      </c>
      <c r="I1297" s="2">
        <f t="shared" ref="I1297:I1360" si="185">IF(G1297=0,100,100-(100/(1+H1297)))</f>
        <v>40.708249881051167</v>
      </c>
    </row>
    <row r="1298" spans="1:9" ht="13.5" x14ac:dyDescent="0.25">
      <c r="A1298" s="3">
        <f>TITRES_STAT!B1301</f>
        <v>43899</v>
      </c>
      <c r="B1298" s="17">
        <f>TITRES_STAT!D1301</f>
        <v>17.769400000000001</v>
      </c>
      <c r="C1298" s="2">
        <f t="shared" si="180"/>
        <v>-8.1999999999986528E-3</v>
      </c>
      <c r="D1298" s="2">
        <f t="shared" si="181"/>
        <v>0</v>
      </c>
      <c r="E1298" s="2">
        <f t="shared" si="182"/>
        <v>8.1999999999986528E-3</v>
      </c>
      <c r="F1298" s="2">
        <f t="shared" si="183"/>
        <v>5.5614446015968558E-2</v>
      </c>
      <c r="G1298" s="2">
        <f t="shared" si="183"/>
        <v>8.1588406511927627E-2</v>
      </c>
      <c r="H1298" s="2">
        <f t="shared" si="184"/>
        <v>0.6816464298495416</v>
      </c>
      <c r="I1298" s="2">
        <f t="shared" si="185"/>
        <v>40.534467754350068</v>
      </c>
    </row>
    <row r="1299" spans="1:9" ht="13.5" x14ac:dyDescent="0.25">
      <c r="A1299" s="3">
        <f>TITRES_STAT!B1302</f>
        <v>43900</v>
      </c>
      <c r="B1299" s="17">
        <f>TITRES_STAT!D1302</f>
        <v>17.3003</v>
      </c>
      <c r="C1299" s="2">
        <f t="shared" si="180"/>
        <v>-0.46910000000000096</v>
      </c>
      <c r="D1299" s="2">
        <f t="shared" si="181"/>
        <v>0</v>
      </c>
      <c r="E1299" s="2">
        <f t="shared" si="182"/>
        <v>0.46910000000000096</v>
      </c>
      <c r="F1299" s="2">
        <f t="shared" si="183"/>
        <v>5.1641985586256524E-2</v>
      </c>
      <c r="G1299" s="2">
        <f t="shared" si="183"/>
        <v>0.10926780604679001</v>
      </c>
      <c r="H1299" s="2">
        <f t="shared" si="184"/>
        <v>0.47261849079446783</v>
      </c>
      <c r="I1299" s="2">
        <f t="shared" si="185"/>
        <v>32.093749586119444</v>
      </c>
    </row>
    <row r="1300" spans="1:9" ht="13.5" x14ac:dyDescent="0.25">
      <c r="A1300" s="3">
        <f>TITRES_STAT!B1303</f>
        <v>43901</v>
      </c>
      <c r="B1300" s="17">
        <f>TITRES_STAT!D1303</f>
        <v>17.8188</v>
      </c>
      <c r="C1300" s="2">
        <f t="shared" si="180"/>
        <v>0.51849999999999952</v>
      </c>
      <c r="D1300" s="2">
        <f t="shared" si="181"/>
        <v>0.51849999999999952</v>
      </c>
      <c r="E1300" s="2">
        <f t="shared" si="182"/>
        <v>0</v>
      </c>
      <c r="F1300" s="2">
        <f t="shared" si="183"/>
        <v>8.4988986615809586E-2</v>
      </c>
      <c r="G1300" s="2">
        <f t="shared" si="183"/>
        <v>0.10146296275773359</v>
      </c>
      <c r="H1300" s="2">
        <f t="shared" si="184"/>
        <v>0.83763556972745368</v>
      </c>
      <c r="I1300" s="2">
        <f t="shared" si="185"/>
        <v>45.582246204109254</v>
      </c>
    </row>
    <row r="1301" spans="1:9" ht="13.5" x14ac:dyDescent="0.25">
      <c r="A1301" s="3">
        <f>TITRES_STAT!B1304</f>
        <v>43902</v>
      </c>
      <c r="B1301" s="17">
        <f>TITRES_STAT!D1304</f>
        <v>17.036899999999999</v>
      </c>
      <c r="C1301" s="2">
        <f t="shared" si="180"/>
        <v>-0.78190000000000026</v>
      </c>
      <c r="D1301" s="2">
        <f t="shared" si="181"/>
        <v>0</v>
      </c>
      <c r="E1301" s="2">
        <f t="shared" si="182"/>
        <v>0.78190000000000026</v>
      </c>
      <c r="F1301" s="2">
        <f t="shared" si="183"/>
        <v>7.891834471468033E-2</v>
      </c>
      <c r="G1301" s="2">
        <f t="shared" si="183"/>
        <v>0.15006560827503837</v>
      </c>
      <c r="H1301" s="2">
        <f t="shared" si="184"/>
        <v>0.52589227886272105</v>
      </c>
      <c r="I1301" s="2">
        <f t="shared" si="185"/>
        <v>34.464574344309511</v>
      </c>
    </row>
    <row r="1302" spans="1:9" ht="13.5" x14ac:dyDescent="0.25">
      <c r="A1302" s="3">
        <f>TITRES_STAT!B1305</f>
        <v>43903</v>
      </c>
      <c r="B1302" s="17">
        <f>TITRES_STAT!D1305</f>
        <v>16.2468</v>
      </c>
      <c r="C1302" s="2">
        <f t="shared" si="180"/>
        <v>-0.79009999999999891</v>
      </c>
      <c r="D1302" s="2">
        <f t="shared" si="181"/>
        <v>0</v>
      </c>
      <c r="E1302" s="2">
        <f t="shared" si="182"/>
        <v>0.79009999999999891</v>
      </c>
      <c r="F1302" s="2">
        <f t="shared" si="183"/>
        <v>7.3281320092203159E-2</v>
      </c>
      <c r="G1302" s="2">
        <f t="shared" si="183"/>
        <v>0.19578235054110696</v>
      </c>
      <c r="H1302" s="2">
        <f t="shared" si="184"/>
        <v>0.37429992994601841</v>
      </c>
      <c r="I1302" s="2">
        <f t="shared" si="185"/>
        <v>27.235679911642038</v>
      </c>
    </row>
    <row r="1303" spans="1:9" ht="13.5" x14ac:dyDescent="0.25">
      <c r="A1303" s="3">
        <f>TITRES_STAT!B1306</f>
        <v>43906</v>
      </c>
      <c r="B1303" s="17">
        <f>TITRES_STAT!D1306</f>
        <v>15.522500000000001</v>
      </c>
      <c r="C1303" s="2">
        <f t="shared" si="180"/>
        <v>-0.7242999999999995</v>
      </c>
      <c r="D1303" s="2">
        <f t="shared" si="181"/>
        <v>0</v>
      </c>
      <c r="E1303" s="2">
        <f t="shared" si="182"/>
        <v>0.7242999999999995</v>
      </c>
      <c r="F1303" s="2">
        <f t="shared" si="183"/>
        <v>6.8046940085617222E-2</v>
      </c>
      <c r="G1303" s="2">
        <f t="shared" si="183"/>
        <v>0.23353361121674213</v>
      </c>
      <c r="H1303" s="2">
        <f t="shared" si="184"/>
        <v>0.291379642232582</v>
      </c>
      <c r="I1303" s="2">
        <f t="shared" si="185"/>
        <v>22.563437791913373</v>
      </c>
    </row>
    <row r="1304" spans="1:9" ht="13.5" x14ac:dyDescent="0.25">
      <c r="A1304" s="3">
        <f>TITRES_STAT!B1307</f>
        <v>43907</v>
      </c>
      <c r="B1304" s="17">
        <f>TITRES_STAT!D1307</f>
        <v>14.6172</v>
      </c>
      <c r="C1304" s="2">
        <f t="shared" si="180"/>
        <v>-0.90530000000000044</v>
      </c>
      <c r="D1304" s="2">
        <f t="shared" si="181"/>
        <v>0</v>
      </c>
      <c r="E1304" s="2">
        <f t="shared" si="182"/>
        <v>0.90530000000000044</v>
      </c>
      <c r="F1304" s="2">
        <f t="shared" si="183"/>
        <v>6.3186444365215991E-2</v>
      </c>
      <c r="G1304" s="2">
        <f t="shared" si="183"/>
        <v>0.28151692470126061</v>
      </c>
      <c r="H1304" s="2">
        <f t="shared" si="184"/>
        <v>0.22444989562268064</v>
      </c>
      <c r="I1304" s="2">
        <f t="shared" si="185"/>
        <v>18.330672118563015</v>
      </c>
    </row>
    <row r="1305" spans="1:9" ht="13.5" x14ac:dyDescent="0.25">
      <c r="A1305" s="3">
        <f>TITRES_STAT!B1308</f>
        <v>43908</v>
      </c>
      <c r="B1305" s="17">
        <f>TITRES_STAT!D1308</f>
        <v>14.180999999999999</v>
      </c>
      <c r="C1305" s="2">
        <f t="shared" si="180"/>
        <v>-0.43620000000000125</v>
      </c>
      <c r="D1305" s="2">
        <f t="shared" si="181"/>
        <v>0</v>
      </c>
      <c r="E1305" s="2">
        <f t="shared" si="182"/>
        <v>0.43620000000000125</v>
      </c>
      <c r="F1305" s="2">
        <f t="shared" si="183"/>
        <v>5.8673126910557705E-2</v>
      </c>
      <c r="G1305" s="2">
        <f t="shared" si="183"/>
        <v>0.29256571579402779</v>
      </c>
      <c r="H1305" s="2">
        <f t="shared" si="184"/>
        <v>0.20054683014145369</v>
      </c>
      <c r="I1305" s="2">
        <f t="shared" si="185"/>
        <v>16.704623685343819</v>
      </c>
    </row>
    <row r="1306" spans="1:9" ht="13.5" x14ac:dyDescent="0.25">
      <c r="A1306" s="3">
        <f>TITRES_STAT!B1309</f>
        <v>43909</v>
      </c>
      <c r="B1306" s="17">
        <f>TITRES_STAT!D1309</f>
        <v>13.8271</v>
      </c>
      <c r="C1306" s="2">
        <f t="shared" si="180"/>
        <v>-0.35389999999999944</v>
      </c>
      <c r="D1306" s="2">
        <f t="shared" si="181"/>
        <v>0</v>
      </c>
      <c r="E1306" s="2">
        <f t="shared" si="182"/>
        <v>0.35389999999999944</v>
      </c>
      <c r="F1306" s="2">
        <f t="shared" si="183"/>
        <v>5.44821892740893E-2</v>
      </c>
      <c r="G1306" s="2">
        <f t="shared" si="183"/>
        <v>0.29694673609445438</v>
      </c>
      <c r="H1306" s="2">
        <f t="shared" si="184"/>
        <v>0.18347461901975348</v>
      </c>
      <c r="I1306" s="2">
        <f t="shared" si="185"/>
        <v>15.503046374726793</v>
      </c>
    </row>
    <row r="1307" spans="1:9" ht="13.5" x14ac:dyDescent="0.25">
      <c r="A1307" s="3">
        <f>TITRES_STAT!B1310</f>
        <v>43913</v>
      </c>
      <c r="B1307" s="17">
        <f>TITRES_STAT!D1310</f>
        <v>13.810600000000001</v>
      </c>
      <c r="C1307" s="2">
        <f t="shared" si="180"/>
        <v>-1.6499999999998849E-2</v>
      </c>
      <c r="D1307" s="2">
        <f t="shared" si="181"/>
        <v>0</v>
      </c>
      <c r="E1307" s="2">
        <f t="shared" si="182"/>
        <v>1.6499999999998849E-2</v>
      </c>
      <c r="F1307" s="2">
        <f t="shared" si="183"/>
        <v>5.0590604325940071E-2</v>
      </c>
      <c r="G1307" s="2">
        <f t="shared" si="183"/>
        <v>0.27691482637342185</v>
      </c>
      <c r="H1307" s="2">
        <f t="shared" si="184"/>
        <v>0.18269373651275081</v>
      </c>
      <c r="I1307" s="2">
        <f t="shared" si="185"/>
        <v>15.447256620419338</v>
      </c>
    </row>
    <row r="1308" spans="1:9" ht="13.5" x14ac:dyDescent="0.25">
      <c r="A1308" s="3">
        <f>TITRES_STAT!B1311</f>
        <v>43914</v>
      </c>
      <c r="B1308" s="17">
        <f>TITRES_STAT!D1311</f>
        <v>13.9834</v>
      </c>
      <c r="C1308" s="2">
        <f t="shared" si="180"/>
        <v>0.17279999999999873</v>
      </c>
      <c r="D1308" s="2">
        <f t="shared" si="181"/>
        <v>0.17279999999999873</v>
      </c>
      <c r="E1308" s="2">
        <f t="shared" si="182"/>
        <v>0</v>
      </c>
      <c r="F1308" s="2">
        <f t="shared" si="183"/>
        <v>5.9319846874087125E-2</v>
      </c>
      <c r="G1308" s="2">
        <f t="shared" si="183"/>
        <v>0.25713519591817746</v>
      </c>
      <c r="H1308" s="2">
        <f t="shared" si="184"/>
        <v>0.23069516665063303</v>
      </c>
      <c r="I1308" s="2">
        <f t="shared" si="185"/>
        <v>18.745110316673745</v>
      </c>
    </row>
    <row r="1309" spans="1:9" ht="13.5" x14ac:dyDescent="0.25">
      <c r="A1309" s="3">
        <f>TITRES_STAT!B1312</f>
        <v>43915</v>
      </c>
      <c r="B1309" s="17">
        <f>TITRES_STAT!D1312</f>
        <v>13.9917</v>
      </c>
      <c r="C1309" s="2">
        <f t="shared" si="180"/>
        <v>8.3000000000001961E-3</v>
      </c>
      <c r="D1309" s="2">
        <f t="shared" si="181"/>
        <v>8.3000000000001961E-3</v>
      </c>
      <c r="E1309" s="2">
        <f t="shared" si="182"/>
        <v>0</v>
      </c>
      <c r="F1309" s="2">
        <f t="shared" ref="F1309:G1324" si="186">((F1308*13)+D1309)/14</f>
        <v>5.5675572097366628E-2</v>
      </c>
      <c r="G1309" s="2">
        <f t="shared" si="186"/>
        <v>0.23876839620973622</v>
      </c>
      <c r="H1309" s="2">
        <f t="shared" si="184"/>
        <v>0.23317814661057876</v>
      </c>
      <c r="I1309" s="2">
        <f t="shared" si="185"/>
        <v>18.908715439977158</v>
      </c>
    </row>
    <row r="1310" spans="1:9" ht="13.5" x14ac:dyDescent="0.25">
      <c r="A1310" s="3">
        <f>TITRES_STAT!B1313</f>
        <v>43916</v>
      </c>
      <c r="B1310" s="17">
        <f>TITRES_STAT!D1313</f>
        <v>14.4032</v>
      </c>
      <c r="C1310" s="2">
        <f t="shared" si="180"/>
        <v>0.4115000000000002</v>
      </c>
      <c r="D1310" s="2">
        <f t="shared" si="181"/>
        <v>0.4115000000000002</v>
      </c>
      <c r="E1310" s="2">
        <f t="shared" si="182"/>
        <v>0</v>
      </c>
      <c r="F1310" s="2">
        <f t="shared" si="186"/>
        <v>8.1091602661840456E-2</v>
      </c>
      <c r="G1310" s="2">
        <f t="shared" si="186"/>
        <v>0.22171351076618365</v>
      </c>
      <c r="H1310" s="2">
        <f t="shared" si="184"/>
        <v>0.36574948626995796</v>
      </c>
      <c r="I1310" s="2">
        <f t="shared" si="185"/>
        <v>26.780129880836938</v>
      </c>
    </row>
    <row r="1311" spans="1:9" ht="13.5" x14ac:dyDescent="0.25">
      <c r="A1311" s="3">
        <f>TITRES_STAT!B1314</f>
        <v>43917</v>
      </c>
      <c r="B1311" s="17">
        <f>TITRES_STAT!D1314</f>
        <v>14.3209</v>
      </c>
      <c r="C1311" s="2">
        <f t="shared" si="180"/>
        <v>-8.230000000000004E-2</v>
      </c>
      <c r="D1311" s="2">
        <f t="shared" si="181"/>
        <v>0</v>
      </c>
      <c r="E1311" s="2">
        <f t="shared" si="182"/>
        <v>8.230000000000004E-2</v>
      </c>
      <c r="F1311" s="2">
        <f t="shared" si="186"/>
        <v>7.5299345328851852E-2</v>
      </c>
      <c r="G1311" s="2">
        <f t="shared" si="186"/>
        <v>0.21175540285431338</v>
      </c>
      <c r="H1311" s="2">
        <f t="shared" si="184"/>
        <v>0.35559586350038686</v>
      </c>
      <c r="I1311" s="2">
        <f t="shared" si="185"/>
        <v>26.231701724301203</v>
      </c>
    </row>
    <row r="1312" spans="1:9" ht="13.5" x14ac:dyDescent="0.25">
      <c r="A1312" s="3">
        <f>TITRES_STAT!B1315</f>
        <v>43920</v>
      </c>
      <c r="B1312" s="17">
        <f>TITRES_STAT!D1315</f>
        <v>14.3209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6.9920820662505295E-2</v>
      </c>
      <c r="G1312" s="2">
        <f t="shared" si="186"/>
        <v>0.19663001693614815</v>
      </c>
      <c r="H1312" s="2">
        <f t="shared" si="184"/>
        <v>0.35559586350038686</v>
      </c>
      <c r="I1312" s="2">
        <f t="shared" si="185"/>
        <v>26.231701724301203</v>
      </c>
    </row>
    <row r="1313" spans="1:9" ht="13.5" x14ac:dyDescent="0.25">
      <c r="A1313" s="3">
        <f>TITRES_STAT!B1316</f>
        <v>43921</v>
      </c>
      <c r="B1313" s="17">
        <f>TITRES_STAT!D1316</f>
        <v>14.748900000000001</v>
      </c>
      <c r="C1313" s="2">
        <f t="shared" si="180"/>
        <v>0.42800000000000082</v>
      </c>
      <c r="D1313" s="2">
        <f t="shared" si="181"/>
        <v>0.42800000000000082</v>
      </c>
      <c r="E1313" s="2">
        <f t="shared" si="182"/>
        <v>0</v>
      </c>
      <c r="F1313" s="2">
        <f t="shared" si="186"/>
        <v>9.5497904900897837E-2</v>
      </c>
      <c r="G1313" s="2">
        <f t="shared" si="186"/>
        <v>0.18258501572642327</v>
      </c>
      <c r="H1313" s="2">
        <f t="shared" si="184"/>
        <v>0.52303254196931126</v>
      </c>
      <c r="I1313" s="2">
        <f t="shared" si="185"/>
        <v>34.341521113726159</v>
      </c>
    </row>
    <row r="1314" spans="1:9" ht="13.5" x14ac:dyDescent="0.25">
      <c r="A1314" s="3">
        <f>TITRES_STAT!B1317</f>
        <v>43922</v>
      </c>
      <c r="B1314" s="17">
        <f>TITRES_STAT!D1317</f>
        <v>14.740600000000001</v>
      </c>
      <c r="C1314" s="2">
        <f t="shared" si="180"/>
        <v>-8.3000000000001961E-3</v>
      </c>
      <c r="D1314" s="2">
        <f t="shared" si="181"/>
        <v>0</v>
      </c>
      <c r="E1314" s="2">
        <f t="shared" si="182"/>
        <v>8.3000000000001961E-3</v>
      </c>
      <c r="F1314" s="2">
        <f t="shared" si="186"/>
        <v>8.8676625979405135E-2</v>
      </c>
      <c r="G1314" s="2">
        <f t="shared" si="186"/>
        <v>0.17013608603167876</v>
      </c>
      <c r="H1314" s="2">
        <f t="shared" si="184"/>
        <v>0.52120997989159012</v>
      </c>
      <c r="I1314" s="2">
        <f t="shared" si="185"/>
        <v>34.262855672872618</v>
      </c>
    </row>
    <row r="1315" spans="1:9" ht="13.5" x14ac:dyDescent="0.25">
      <c r="A1315" s="3">
        <f>TITRES_STAT!B1318</f>
        <v>43923</v>
      </c>
      <c r="B1315" s="17">
        <f>TITRES_STAT!D1318</f>
        <v>14.304399999999999</v>
      </c>
      <c r="C1315" s="2">
        <f t="shared" si="180"/>
        <v>-0.43620000000000125</v>
      </c>
      <c r="D1315" s="2">
        <f t="shared" si="181"/>
        <v>0</v>
      </c>
      <c r="E1315" s="2">
        <f t="shared" si="182"/>
        <v>0.43620000000000125</v>
      </c>
      <c r="F1315" s="2">
        <f t="shared" si="186"/>
        <v>8.2342581266590484E-2</v>
      </c>
      <c r="G1315" s="2">
        <f t="shared" si="186"/>
        <v>0.18914065131513036</v>
      </c>
      <c r="H1315" s="2">
        <f t="shared" si="184"/>
        <v>0.43535105062844554</v>
      </c>
      <c r="I1315" s="2">
        <f t="shared" si="185"/>
        <v>30.330632386957461</v>
      </c>
    </row>
    <row r="1316" spans="1:9" ht="13.5" x14ac:dyDescent="0.25">
      <c r="A1316" s="3">
        <f>TITRES_STAT!B1319</f>
        <v>43924</v>
      </c>
      <c r="B1316" s="17">
        <f>TITRES_STAT!D1319</f>
        <v>13.8764</v>
      </c>
      <c r="C1316" s="2">
        <f t="shared" si="180"/>
        <v>-0.42799999999999905</v>
      </c>
      <c r="D1316" s="2">
        <f t="shared" si="181"/>
        <v>0</v>
      </c>
      <c r="E1316" s="2">
        <f t="shared" si="182"/>
        <v>0.42799999999999905</v>
      </c>
      <c r="F1316" s="2">
        <f t="shared" si="186"/>
        <v>7.6460968318976877E-2</v>
      </c>
      <c r="G1316" s="2">
        <f t="shared" si="186"/>
        <v>0.20620203336404955</v>
      </c>
      <c r="H1316" s="2">
        <f t="shared" si="184"/>
        <v>0.37080608309999102</v>
      </c>
      <c r="I1316" s="2">
        <f t="shared" si="185"/>
        <v>27.050221593811187</v>
      </c>
    </row>
    <row r="1317" spans="1:9" ht="13.5" x14ac:dyDescent="0.25">
      <c r="A1317" s="3">
        <f>TITRES_STAT!B1320</f>
        <v>43927</v>
      </c>
      <c r="B1317" s="17">
        <f>TITRES_STAT!D1320</f>
        <v>13.86</v>
      </c>
      <c r="C1317" s="2">
        <f t="shared" si="180"/>
        <v>-1.6400000000000858E-2</v>
      </c>
      <c r="D1317" s="2">
        <f t="shared" si="181"/>
        <v>0</v>
      </c>
      <c r="E1317" s="2">
        <f t="shared" si="182"/>
        <v>1.6400000000000858E-2</v>
      </c>
      <c r="F1317" s="2">
        <f t="shared" si="186"/>
        <v>7.0999470581907101E-2</v>
      </c>
      <c r="G1317" s="2">
        <f t="shared" si="186"/>
        <v>0.19264474526661751</v>
      </c>
      <c r="H1317" s="2">
        <f t="shared" si="184"/>
        <v>0.36855129624036653</v>
      </c>
      <c r="I1317" s="2">
        <f t="shared" si="185"/>
        <v>26.930031578124769</v>
      </c>
    </row>
    <row r="1318" spans="1:9" ht="13.5" x14ac:dyDescent="0.25">
      <c r="A1318" s="3">
        <f>TITRES_STAT!B1321</f>
        <v>43928</v>
      </c>
      <c r="B1318" s="17">
        <f>TITRES_STAT!D1321</f>
        <v>13.9834</v>
      </c>
      <c r="C1318" s="2">
        <f t="shared" si="180"/>
        <v>0.12340000000000018</v>
      </c>
      <c r="D1318" s="2">
        <f t="shared" si="181"/>
        <v>0.12340000000000018</v>
      </c>
      <c r="E1318" s="2">
        <f t="shared" si="182"/>
        <v>0</v>
      </c>
      <c r="F1318" s="2">
        <f t="shared" si="186"/>
        <v>7.4742365540342318E-2</v>
      </c>
      <c r="G1318" s="2">
        <f t="shared" si="186"/>
        <v>0.17888440631900199</v>
      </c>
      <c r="H1318" s="2">
        <f t="shared" si="184"/>
        <v>0.41782493554555744</v>
      </c>
      <c r="I1318" s="2">
        <f t="shared" si="185"/>
        <v>29.469430609554394</v>
      </c>
    </row>
    <row r="1319" spans="1:9" ht="13.5" x14ac:dyDescent="0.25">
      <c r="A1319" s="3">
        <f>TITRES_STAT!B1322</f>
        <v>43929</v>
      </c>
      <c r="B1319" s="17">
        <f>TITRES_STAT!D1322</f>
        <v>13.9917</v>
      </c>
      <c r="C1319" s="2">
        <f t="shared" si="180"/>
        <v>8.3000000000001961E-3</v>
      </c>
      <c r="D1319" s="2">
        <f t="shared" si="181"/>
        <v>8.3000000000001961E-3</v>
      </c>
      <c r="E1319" s="2">
        <f t="shared" si="182"/>
        <v>0</v>
      </c>
      <c r="F1319" s="2">
        <f t="shared" si="186"/>
        <v>6.9996482287460735E-2</v>
      </c>
      <c r="G1319" s="2">
        <f t="shared" si="186"/>
        <v>0.16610694872478754</v>
      </c>
      <c r="H1319" s="2">
        <f t="shared" si="184"/>
        <v>0.42139406463623402</v>
      </c>
      <c r="I1319" s="2">
        <f t="shared" si="185"/>
        <v>29.646533295752718</v>
      </c>
    </row>
    <row r="1320" spans="1:9" ht="13.5" x14ac:dyDescent="0.25">
      <c r="A1320" s="3">
        <f>TITRES_STAT!B1323</f>
        <v>43934</v>
      </c>
      <c r="B1320" s="17">
        <f>TITRES_STAT!D1323</f>
        <v>13.9917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6.4996733552642114E-2</v>
      </c>
      <c r="G1320" s="2">
        <f t="shared" si="186"/>
        <v>0.15424216667301699</v>
      </c>
      <c r="H1320" s="2">
        <f t="shared" si="184"/>
        <v>0.42139406463623408</v>
      </c>
      <c r="I1320" s="2">
        <f t="shared" si="185"/>
        <v>29.646533295752718</v>
      </c>
    </row>
    <row r="1321" spans="1:9" ht="13.5" x14ac:dyDescent="0.25">
      <c r="A1321" s="3">
        <f>TITRES_STAT!B1324</f>
        <v>43935</v>
      </c>
      <c r="B1321" s="17">
        <f>TITRES_STAT!D1324</f>
        <v>13.9917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6.0354109727453385E-2</v>
      </c>
      <c r="G1321" s="2">
        <f t="shared" si="186"/>
        <v>0.14322486905351578</v>
      </c>
      <c r="H1321" s="2">
        <f t="shared" si="184"/>
        <v>0.42139406463623402</v>
      </c>
      <c r="I1321" s="2">
        <f t="shared" si="185"/>
        <v>29.646533295752718</v>
      </c>
    </row>
    <row r="1322" spans="1:9" ht="13.5" x14ac:dyDescent="0.25">
      <c r="A1322" s="3">
        <f>TITRES_STAT!B1325</f>
        <v>43936</v>
      </c>
      <c r="B1322" s="17">
        <f>TITRES_STAT!D1325</f>
        <v>13.9834</v>
      </c>
      <c r="C1322" s="2">
        <f t="shared" si="180"/>
        <v>-8.3000000000001961E-3</v>
      </c>
      <c r="D1322" s="2">
        <f t="shared" si="181"/>
        <v>0</v>
      </c>
      <c r="E1322" s="2">
        <f t="shared" si="182"/>
        <v>8.3000000000001961E-3</v>
      </c>
      <c r="F1322" s="2">
        <f t="shared" si="186"/>
        <v>5.6043101889778138E-2</v>
      </c>
      <c r="G1322" s="2">
        <f t="shared" si="186"/>
        <v>0.1335873784068361</v>
      </c>
      <c r="H1322" s="2">
        <f t="shared" si="184"/>
        <v>0.41952392926748411</v>
      </c>
      <c r="I1322" s="2">
        <f t="shared" si="185"/>
        <v>29.553846935427913</v>
      </c>
    </row>
    <row r="1323" spans="1:9" ht="13.5" x14ac:dyDescent="0.25">
      <c r="A1323" s="3">
        <f>TITRES_STAT!B1326</f>
        <v>43937</v>
      </c>
      <c r="B1323" s="17">
        <f>TITRES_STAT!D1326</f>
        <v>13.9917</v>
      </c>
      <c r="C1323" s="2">
        <f t="shared" si="180"/>
        <v>8.3000000000001961E-3</v>
      </c>
      <c r="D1323" s="2">
        <f t="shared" si="181"/>
        <v>8.3000000000001961E-3</v>
      </c>
      <c r="E1323" s="2">
        <f t="shared" si="182"/>
        <v>0</v>
      </c>
      <c r="F1323" s="2">
        <f t="shared" si="186"/>
        <v>5.2632880326222577E-2</v>
      </c>
      <c r="G1323" s="2">
        <f t="shared" si="186"/>
        <v>0.1240454228063478</v>
      </c>
      <c r="H1323" s="2">
        <f t="shared" si="184"/>
        <v>0.42430328451852545</v>
      </c>
      <c r="I1323" s="2">
        <f t="shared" si="185"/>
        <v>29.79023422402328</v>
      </c>
    </row>
    <row r="1324" spans="1:9" ht="13.5" x14ac:dyDescent="0.25">
      <c r="A1324" s="3">
        <f>TITRES_STAT!B1327</f>
        <v>43938</v>
      </c>
      <c r="B1324" s="17">
        <f>TITRES_STAT!D1327</f>
        <v>13.9834</v>
      </c>
      <c r="C1324" s="2">
        <f t="shared" si="180"/>
        <v>-8.3000000000001961E-3</v>
      </c>
      <c r="D1324" s="2">
        <f t="shared" si="181"/>
        <v>0</v>
      </c>
      <c r="E1324" s="2">
        <f t="shared" si="182"/>
        <v>8.3000000000001961E-3</v>
      </c>
      <c r="F1324" s="2">
        <f t="shared" si="186"/>
        <v>4.8873388874349541E-2</v>
      </c>
      <c r="G1324" s="2">
        <f t="shared" si="186"/>
        <v>0.1157778926058944</v>
      </c>
      <c r="H1324" s="2">
        <f t="shared" si="184"/>
        <v>0.42213057928695913</v>
      </c>
      <c r="I1324" s="2">
        <f t="shared" si="185"/>
        <v>29.682969020932731</v>
      </c>
    </row>
    <row r="1325" spans="1:9" ht="13.5" x14ac:dyDescent="0.25">
      <c r="A1325" s="3">
        <f>TITRES_STAT!B1328</f>
        <v>43941</v>
      </c>
      <c r="B1325" s="17">
        <f>TITRES_STAT!D1328</f>
        <v>13.9917</v>
      </c>
      <c r="C1325" s="2">
        <f t="shared" si="180"/>
        <v>8.3000000000001961E-3</v>
      </c>
      <c r="D1325" s="2">
        <f t="shared" si="181"/>
        <v>8.3000000000001961E-3</v>
      </c>
      <c r="E1325" s="2">
        <f t="shared" si="182"/>
        <v>0</v>
      </c>
      <c r="F1325" s="2">
        <f t="shared" ref="F1325:G1340" si="187">((F1324*13)+D1325)/14</f>
        <v>4.5975289669038868E-2</v>
      </c>
      <c r="G1325" s="2">
        <f t="shared" si="187"/>
        <v>0.1075080431340448</v>
      </c>
      <c r="H1325" s="2">
        <f t="shared" si="184"/>
        <v>0.42764511685618967</v>
      </c>
      <c r="I1325" s="2">
        <f t="shared" si="185"/>
        <v>29.954581275625756</v>
      </c>
    </row>
    <row r="1326" spans="1:9" ht="13.5" x14ac:dyDescent="0.25">
      <c r="A1326" s="3">
        <f>TITRES_STAT!B1329</f>
        <v>43942</v>
      </c>
      <c r="B1326" s="17">
        <f>TITRES_STAT!D1329</f>
        <v>13.9834</v>
      </c>
      <c r="C1326" s="2">
        <f t="shared" si="180"/>
        <v>-8.3000000000001961E-3</v>
      </c>
      <c r="D1326" s="2">
        <f t="shared" si="181"/>
        <v>0</v>
      </c>
      <c r="E1326" s="2">
        <f t="shared" si="182"/>
        <v>8.3000000000001961E-3</v>
      </c>
      <c r="F1326" s="2">
        <f t="shared" si="187"/>
        <v>4.2691340406964665E-2</v>
      </c>
      <c r="G1326" s="2">
        <f t="shared" si="187"/>
        <v>0.1004217543387559</v>
      </c>
      <c r="H1326" s="2">
        <f t="shared" si="184"/>
        <v>0.42512044016829864</v>
      </c>
      <c r="I1326" s="2">
        <f t="shared" si="185"/>
        <v>29.830492089362934</v>
      </c>
    </row>
    <row r="1327" spans="1:9" ht="13.5" x14ac:dyDescent="0.25">
      <c r="A1327" s="3">
        <f>TITRES_STAT!B1330</f>
        <v>43943</v>
      </c>
      <c r="B1327" s="17">
        <f>TITRES_STAT!D1330</f>
        <v>13.7036</v>
      </c>
      <c r="C1327" s="2">
        <f t="shared" si="180"/>
        <v>-0.27979999999999983</v>
      </c>
      <c r="D1327" s="2">
        <f t="shared" si="181"/>
        <v>0</v>
      </c>
      <c r="E1327" s="2">
        <f t="shared" si="182"/>
        <v>0.27979999999999983</v>
      </c>
      <c r="F1327" s="2">
        <f t="shared" si="187"/>
        <v>3.9641958949324332E-2</v>
      </c>
      <c r="G1327" s="2">
        <f t="shared" si="187"/>
        <v>0.11323448617170188</v>
      </c>
      <c r="H1327" s="2">
        <f t="shared" si="184"/>
        <v>0.35008733019032451</v>
      </c>
      <c r="I1327" s="2">
        <f t="shared" si="185"/>
        <v>25.930717395960741</v>
      </c>
    </row>
    <row r="1328" spans="1:9" ht="13.5" x14ac:dyDescent="0.25">
      <c r="A1328" s="3">
        <f>TITRES_STAT!B1331</f>
        <v>43944</v>
      </c>
      <c r="B1328" s="17">
        <f>TITRES_STAT!D1331</f>
        <v>13.9094</v>
      </c>
      <c r="C1328" s="2">
        <f t="shared" si="180"/>
        <v>0.20579999999999998</v>
      </c>
      <c r="D1328" s="2">
        <f t="shared" si="181"/>
        <v>0.20579999999999998</v>
      </c>
      <c r="E1328" s="2">
        <f t="shared" si="182"/>
        <v>0</v>
      </c>
      <c r="F1328" s="2">
        <f t="shared" si="187"/>
        <v>5.1510390452944026E-2</v>
      </c>
      <c r="G1328" s="2">
        <f t="shared" si="187"/>
        <v>0.10514630858800889</v>
      </c>
      <c r="H1328" s="2">
        <f t="shared" si="184"/>
        <v>0.48989252351954071</v>
      </c>
      <c r="I1328" s="2">
        <f t="shared" si="185"/>
        <v>32.881064626210645</v>
      </c>
    </row>
    <row r="1329" spans="1:9" ht="13.5" x14ac:dyDescent="0.25">
      <c r="A1329" s="3">
        <f>TITRES_STAT!B1332</f>
        <v>43945</v>
      </c>
      <c r="B1329" s="17">
        <f>TITRES_STAT!D1332</f>
        <v>13.892899999999999</v>
      </c>
      <c r="C1329" s="2">
        <f t="shared" si="180"/>
        <v>-1.6500000000000625E-2</v>
      </c>
      <c r="D1329" s="2">
        <f t="shared" si="181"/>
        <v>0</v>
      </c>
      <c r="E1329" s="2">
        <f t="shared" si="182"/>
        <v>1.6500000000000625E-2</v>
      </c>
      <c r="F1329" s="2">
        <f t="shared" si="187"/>
        <v>4.783107684916231E-2</v>
      </c>
      <c r="G1329" s="2">
        <f t="shared" si="187"/>
        <v>9.8814429403151147E-2</v>
      </c>
      <c r="H1329" s="2">
        <f t="shared" si="184"/>
        <v>0.48404951724223588</v>
      </c>
      <c r="I1329" s="2">
        <f t="shared" si="185"/>
        <v>32.616803659067273</v>
      </c>
    </row>
    <row r="1330" spans="1:9" ht="13.5" x14ac:dyDescent="0.25">
      <c r="A1330" s="3">
        <f>TITRES_STAT!B1333</f>
        <v>43948</v>
      </c>
      <c r="B1330" s="17">
        <f>TITRES_STAT!D1333</f>
        <v>14.139799999999999</v>
      </c>
      <c r="C1330" s="2">
        <f t="shared" si="180"/>
        <v>0.24690000000000012</v>
      </c>
      <c r="D1330" s="2">
        <f t="shared" si="181"/>
        <v>0.24690000000000012</v>
      </c>
      <c r="E1330" s="2">
        <f t="shared" si="182"/>
        <v>0</v>
      </c>
      <c r="F1330" s="2">
        <f t="shared" si="187"/>
        <v>6.2050285645650724E-2</v>
      </c>
      <c r="G1330" s="2">
        <f t="shared" si="187"/>
        <v>9.1756255874354639E-2</v>
      </c>
      <c r="H1330" s="2">
        <f t="shared" si="184"/>
        <v>0.67625128177220484</v>
      </c>
      <c r="I1330" s="2">
        <f t="shared" si="185"/>
        <v>40.34307320900259</v>
      </c>
    </row>
    <row r="1331" spans="1:9" ht="13.5" x14ac:dyDescent="0.25">
      <c r="A1331" s="3">
        <f>TITRES_STAT!B1334</f>
        <v>43949</v>
      </c>
      <c r="B1331" s="17">
        <f>TITRES_STAT!D1334</f>
        <v>14.4855</v>
      </c>
      <c r="C1331" s="2">
        <f t="shared" si="180"/>
        <v>0.34570000000000078</v>
      </c>
      <c r="D1331" s="2">
        <f t="shared" si="181"/>
        <v>0.34570000000000078</v>
      </c>
      <c r="E1331" s="2">
        <f t="shared" si="182"/>
        <v>0</v>
      </c>
      <c r="F1331" s="2">
        <f t="shared" si="187"/>
        <v>8.2310979528104289E-2</v>
      </c>
      <c r="G1331" s="2">
        <f t="shared" si="187"/>
        <v>8.5202237597615027E-2</v>
      </c>
      <c r="H1331" s="2">
        <f t="shared" si="184"/>
        <v>0.96606593733881385</v>
      </c>
      <c r="I1331" s="2">
        <f t="shared" si="185"/>
        <v>49.1370059870139</v>
      </c>
    </row>
    <row r="1332" spans="1:9" ht="13.5" x14ac:dyDescent="0.25">
      <c r="A1332" s="3">
        <f>TITRES_STAT!B1335</f>
        <v>43950</v>
      </c>
      <c r="B1332" s="17">
        <f>TITRES_STAT!D1335</f>
        <v>14.057499999999999</v>
      </c>
      <c r="C1332" s="2">
        <f t="shared" si="180"/>
        <v>-0.42800000000000082</v>
      </c>
      <c r="D1332" s="2">
        <f t="shared" si="181"/>
        <v>0</v>
      </c>
      <c r="E1332" s="2">
        <f t="shared" si="182"/>
        <v>0.42800000000000082</v>
      </c>
      <c r="F1332" s="2">
        <f t="shared" si="187"/>
        <v>7.6431623847525415E-2</v>
      </c>
      <c r="G1332" s="2">
        <f t="shared" si="187"/>
        <v>0.1096877920549283</v>
      </c>
      <c r="H1332" s="2">
        <f t="shared" si="184"/>
        <v>0.69681066977126116</v>
      </c>
      <c r="I1332" s="2">
        <f t="shared" si="185"/>
        <v>41.065905712697749</v>
      </c>
    </row>
    <row r="1333" spans="1:9" ht="13.5" x14ac:dyDescent="0.25">
      <c r="A1333" s="3">
        <f>TITRES_STAT!B1336</f>
        <v>43951</v>
      </c>
      <c r="B1333" s="17">
        <f>TITRES_STAT!D1336</f>
        <v>13.6378</v>
      </c>
      <c r="C1333" s="2">
        <f t="shared" si="180"/>
        <v>-0.41969999999999885</v>
      </c>
      <c r="D1333" s="2">
        <f t="shared" si="181"/>
        <v>0</v>
      </c>
      <c r="E1333" s="2">
        <f t="shared" si="182"/>
        <v>0.41969999999999885</v>
      </c>
      <c r="F1333" s="2">
        <f t="shared" si="187"/>
        <v>7.097222214413075E-2</v>
      </c>
      <c r="G1333" s="2">
        <f t="shared" si="187"/>
        <v>0.13183152119386191</v>
      </c>
      <c r="H1333" s="2">
        <f t="shared" si="184"/>
        <v>0.53835548206839035</v>
      </c>
      <c r="I1333" s="2">
        <f t="shared" si="185"/>
        <v>34.995518808471132</v>
      </c>
    </row>
    <row r="1334" spans="1:9" ht="13.5" x14ac:dyDescent="0.25">
      <c r="A1334" s="3">
        <f>TITRES_STAT!B1337</f>
        <v>43955</v>
      </c>
      <c r="B1334" s="17">
        <f>TITRES_STAT!D1337</f>
        <v>13.6378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6.5902777705264273E-2</v>
      </c>
      <c r="G1334" s="2">
        <f t="shared" si="187"/>
        <v>0.12241498396572892</v>
      </c>
      <c r="H1334" s="2">
        <f t="shared" si="184"/>
        <v>0.53835548206839046</v>
      </c>
      <c r="I1334" s="2">
        <f t="shared" si="185"/>
        <v>34.995518808471147</v>
      </c>
    </row>
    <row r="1335" spans="1:9" ht="13.5" x14ac:dyDescent="0.25">
      <c r="A1335" s="3">
        <f>TITRES_STAT!B1338</f>
        <v>43956</v>
      </c>
      <c r="B1335" s="17">
        <f>TITRES_STAT!D1338</f>
        <v>13.7447</v>
      </c>
      <c r="C1335" s="2">
        <f t="shared" si="180"/>
        <v>0.10689999999999955</v>
      </c>
      <c r="D1335" s="2">
        <f t="shared" si="181"/>
        <v>0.10689999999999955</v>
      </c>
      <c r="E1335" s="2">
        <f t="shared" si="182"/>
        <v>0</v>
      </c>
      <c r="F1335" s="2">
        <f t="shared" si="187"/>
        <v>6.8831150726316792E-2</v>
      </c>
      <c r="G1335" s="2">
        <f t="shared" si="187"/>
        <v>0.11367105653960542</v>
      </c>
      <c r="H1335" s="2">
        <f t="shared" si="184"/>
        <v>0.6055292597930112</v>
      </c>
      <c r="I1335" s="2">
        <f t="shared" si="185"/>
        <v>37.715242877048382</v>
      </c>
    </row>
    <row r="1336" spans="1:9" ht="13.5" x14ac:dyDescent="0.25">
      <c r="A1336" s="3">
        <f>TITRES_STAT!B1339</f>
        <v>43957</v>
      </c>
      <c r="B1336" s="17">
        <f>TITRES_STAT!D1339</f>
        <v>13.9094</v>
      </c>
      <c r="C1336" s="2">
        <f t="shared" si="180"/>
        <v>0.16469999999999985</v>
      </c>
      <c r="D1336" s="2">
        <f t="shared" si="181"/>
        <v>0.16469999999999985</v>
      </c>
      <c r="E1336" s="2">
        <f t="shared" si="182"/>
        <v>0</v>
      </c>
      <c r="F1336" s="2">
        <f t="shared" si="187"/>
        <v>7.5678925674437014E-2</v>
      </c>
      <c r="G1336" s="2">
        <f t="shared" si="187"/>
        <v>0.10555169535820504</v>
      </c>
      <c r="H1336" s="2">
        <f t="shared" si="184"/>
        <v>0.7169844635617606</v>
      </c>
      <c r="I1336" s="2">
        <f t="shared" si="185"/>
        <v>41.758354765448956</v>
      </c>
    </row>
    <row r="1337" spans="1:9" ht="13.5" x14ac:dyDescent="0.25">
      <c r="A1337" s="3">
        <f>TITRES_STAT!B1340</f>
        <v>43958</v>
      </c>
      <c r="B1337" s="17">
        <f>TITRES_STAT!D1340</f>
        <v>13.7447</v>
      </c>
      <c r="C1337" s="2">
        <f t="shared" si="180"/>
        <v>-0.16469999999999985</v>
      </c>
      <c r="D1337" s="2">
        <f t="shared" si="181"/>
        <v>0</v>
      </c>
      <c r="E1337" s="2">
        <f t="shared" si="182"/>
        <v>0.16469999999999985</v>
      </c>
      <c r="F1337" s="2">
        <f t="shared" si="187"/>
        <v>7.0273288126262948E-2</v>
      </c>
      <c r="G1337" s="2">
        <f t="shared" si="187"/>
        <v>0.10977657426119038</v>
      </c>
      <c r="H1337" s="2">
        <f t="shared" si="184"/>
        <v>0.64014830667845735</v>
      </c>
      <c r="I1337" s="2">
        <f t="shared" si="185"/>
        <v>39.029903824664011</v>
      </c>
    </row>
    <row r="1338" spans="1:9" ht="13.5" x14ac:dyDescent="0.25">
      <c r="A1338" s="3">
        <f>TITRES_STAT!B1341</f>
        <v>43959</v>
      </c>
      <c r="B1338" s="17">
        <f>TITRES_STAT!D1341</f>
        <v>13.736499999999999</v>
      </c>
      <c r="C1338" s="2">
        <f t="shared" si="180"/>
        <v>-8.2000000000004292E-3</v>
      </c>
      <c r="D1338" s="2">
        <f t="shared" si="181"/>
        <v>0</v>
      </c>
      <c r="E1338" s="2">
        <f t="shared" si="182"/>
        <v>8.2000000000004292E-3</v>
      </c>
      <c r="F1338" s="2">
        <f t="shared" si="187"/>
        <v>6.5253767545815591E-2</v>
      </c>
      <c r="G1338" s="2">
        <f t="shared" si="187"/>
        <v>0.10252110467110538</v>
      </c>
      <c r="H1338" s="2">
        <f t="shared" si="184"/>
        <v>0.63649106937692568</v>
      </c>
      <c r="I1338" s="2">
        <f t="shared" si="185"/>
        <v>38.893647590711389</v>
      </c>
    </row>
    <row r="1339" spans="1:9" ht="13.5" x14ac:dyDescent="0.25">
      <c r="A1339" s="3">
        <f>TITRES_STAT!B1342</f>
        <v>43962</v>
      </c>
      <c r="B1339" s="17">
        <f>TITRES_STAT!D1342</f>
        <v>13.7447</v>
      </c>
      <c r="C1339" s="2">
        <f t="shared" si="180"/>
        <v>8.2000000000004292E-3</v>
      </c>
      <c r="D1339" s="2">
        <f t="shared" si="181"/>
        <v>8.2000000000004292E-3</v>
      </c>
      <c r="E1339" s="2">
        <f t="shared" si="182"/>
        <v>0</v>
      </c>
      <c r="F1339" s="2">
        <f t="shared" si="187"/>
        <v>6.1178498435400228E-2</v>
      </c>
      <c r="G1339" s="2">
        <f t="shared" si="187"/>
        <v>9.5198168623169294E-2</v>
      </c>
      <c r="H1339" s="2">
        <f t="shared" si="184"/>
        <v>0.64264364871942115</v>
      </c>
      <c r="I1339" s="2">
        <f t="shared" si="185"/>
        <v>39.122523574751952</v>
      </c>
    </row>
    <row r="1340" spans="1:9" ht="13.5" x14ac:dyDescent="0.25">
      <c r="A1340" s="3">
        <f>TITRES_STAT!B1343</f>
        <v>43963</v>
      </c>
      <c r="B1340" s="17">
        <f>TITRES_STAT!D1343</f>
        <v>13.7447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5.6808605690014495E-2</v>
      </c>
      <c r="G1340" s="2">
        <f t="shared" si="187"/>
        <v>8.8398299435800048E-2</v>
      </c>
      <c r="H1340" s="2">
        <f t="shared" si="184"/>
        <v>0.64264364871942115</v>
      </c>
      <c r="I1340" s="2">
        <f t="shared" si="185"/>
        <v>39.122523574751952</v>
      </c>
    </row>
    <row r="1341" spans="1:9" ht="13.5" x14ac:dyDescent="0.25">
      <c r="A1341" s="3">
        <f>TITRES_STAT!B1344</f>
        <v>43964</v>
      </c>
      <c r="B1341" s="17">
        <f>TITRES_STAT!D1344</f>
        <v>13.5801</v>
      </c>
      <c r="C1341" s="2">
        <f t="shared" si="180"/>
        <v>-0.16460000000000008</v>
      </c>
      <c r="D1341" s="2">
        <f t="shared" si="181"/>
        <v>0</v>
      </c>
      <c r="E1341" s="2">
        <f t="shared" si="182"/>
        <v>0.16460000000000008</v>
      </c>
      <c r="F1341" s="2">
        <f t="shared" ref="F1341:G1356" si="188">((F1340*13)+D1341)/14</f>
        <v>5.2750848140727745E-2</v>
      </c>
      <c r="G1341" s="2">
        <f t="shared" si="188"/>
        <v>9.384127804752862E-2</v>
      </c>
      <c r="H1341" s="2">
        <f t="shared" si="184"/>
        <v>0.56212840701093769</v>
      </c>
      <c r="I1341" s="2">
        <f t="shared" si="185"/>
        <v>35.984775930587233</v>
      </c>
    </row>
    <row r="1342" spans="1:9" ht="13.5" x14ac:dyDescent="0.25">
      <c r="A1342" s="3">
        <f>TITRES_STAT!B1345</f>
        <v>43965</v>
      </c>
      <c r="B1342" s="17">
        <f>TITRES_STAT!D1345</f>
        <v>13.5801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4.8982930416390048E-2</v>
      </c>
      <c r="G1342" s="2">
        <f t="shared" si="188"/>
        <v>8.7138329615562296E-2</v>
      </c>
      <c r="H1342" s="2">
        <f t="shared" si="184"/>
        <v>0.56212840701093769</v>
      </c>
      <c r="I1342" s="2">
        <f t="shared" si="185"/>
        <v>35.984775930587233</v>
      </c>
    </row>
    <row r="1343" spans="1:9" ht="13.5" x14ac:dyDescent="0.25">
      <c r="A1343" s="3">
        <f>TITRES_STAT!B1346</f>
        <v>43966</v>
      </c>
      <c r="B1343" s="17">
        <f>TITRES_STAT!D1346</f>
        <v>13.8271</v>
      </c>
      <c r="C1343" s="2">
        <f t="shared" si="180"/>
        <v>0.24699999999999989</v>
      </c>
      <c r="D1343" s="2">
        <f t="shared" si="181"/>
        <v>0.24699999999999989</v>
      </c>
      <c r="E1343" s="2">
        <f t="shared" si="182"/>
        <v>0</v>
      </c>
      <c r="F1343" s="2">
        <f t="shared" si="188"/>
        <v>6.3127006815219322E-2</v>
      </c>
      <c r="G1343" s="2">
        <f t="shared" si="188"/>
        <v>8.0914163214450704E-2</v>
      </c>
      <c r="H1343" s="2">
        <f t="shared" si="184"/>
        <v>0.78017252242862323</v>
      </c>
      <c r="I1343" s="2">
        <f t="shared" si="185"/>
        <v>43.825669287618425</v>
      </c>
    </row>
    <row r="1344" spans="1:9" ht="13.5" x14ac:dyDescent="0.25">
      <c r="A1344" s="3">
        <f>TITRES_STAT!B1347</f>
        <v>43969</v>
      </c>
      <c r="B1344" s="17">
        <f>TITRES_STAT!D1347</f>
        <v>13.5801</v>
      </c>
      <c r="C1344" s="2">
        <f t="shared" si="180"/>
        <v>-0.24699999999999989</v>
      </c>
      <c r="D1344" s="2">
        <f t="shared" si="181"/>
        <v>0</v>
      </c>
      <c r="E1344" s="2">
        <f t="shared" si="182"/>
        <v>0.24699999999999989</v>
      </c>
      <c r="F1344" s="2">
        <f t="shared" si="188"/>
        <v>5.8617934899846513E-2</v>
      </c>
      <c r="G1344" s="2">
        <f t="shared" si="188"/>
        <v>9.2777437270561355E-2</v>
      </c>
      <c r="H1344" s="2">
        <f t="shared" si="184"/>
        <v>0.63181239560328117</v>
      </c>
      <c r="I1344" s="2">
        <f t="shared" si="185"/>
        <v>38.718445656229996</v>
      </c>
    </row>
    <row r="1345" spans="1:9" ht="13.5" x14ac:dyDescent="0.25">
      <c r="A1345" s="3">
        <f>TITRES_STAT!B1348</f>
        <v>43970</v>
      </c>
      <c r="B1345" s="17">
        <f>TITRES_STAT!D1348</f>
        <v>13.8271</v>
      </c>
      <c r="C1345" s="2">
        <f t="shared" si="180"/>
        <v>0.24699999999999989</v>
      </c>
      <c r="D1345" s="2">
        <f t="shared" si="181"/>
        <v>0.24699999999999989</v>
      </c>
      <c r="E1345" s="2">
        <f t="shared" si="182"/>
        <v>0</v>
      </c>
      <c r="F1345" s="2">
        <f t="shared" si="188"/>
        <v>7.2073796692714617E-2</v>
      </c>
      <c r="G1345" s="2">
        <f t="shared" si="188"/>
        <v>8.6150477465521264E-2</v>
      </c>
      <c r="H1345" s="2">
        <f t="shared" si="184"/>
        <v>0.83660356637674649</v>
      </c>
      <c r="I1345" s="2">
        <f t="shared" si="185"/>
        <v>45.55166839990401</v>
      </c>
    </row>
    <row r="1346" spans="1:9" ht="13.5" x14ac:dyDescent="0.25">
      <c r="A1346" s="3">
        <f>TITRES_STAT!B1349</f>
        <v>43971</v>
      </c>
      <c r="B1346" s="17">
        <f>TITRES_STAT!D1349</f>
        <v>13.8188</v>
      </c>
      <c r="C1346" s="2">
        <f t="shared" si="180"/>
        <v>-8.3000000000001961E-3</v>
      </c>
      <c r="D1346" s="2">
        <f t="shared" si="181"/>
        <v>0</v>
      </c>
      <c r="E1346" s="2">
        <f t="shared" si="182"/>
        <v>8.3000000000001961E-3</v>
      </c>
      <c r="F1346" s="2">
        <f t="shared" si="188"/>
        <v>6.6925668357520715E-2</v>
      </c>
      <c r="G1346" s="2">
        <f t="shared" si="188"/>
        <v>8.058972907512689E-2</v>
      </c>
      <c r="H1346" s="2">
        <f t="shared" si="184"/>
        <v>0.83044910468841082</v>
      </c>
      <c r="I1346" s="2">
        <f t="shared" si="185"/>
        <v>45.368598480085815</v>
      </c>
    </row>
    <row r="1347" spans="1:9" ht="13.5" x14ac:dyDescent="0.25">
      <c r="A1347" s="3">
        <f>TITRES_STAT!B1350</f>
        <v>43972</v>
      </c>
      <c r="B1347" s="17">
        <f>TITRES_STAT!D1350</f>
        <v>13.6624</v>
      </c>
      <c r="C1347" s="2">
        <f t="shared" ref="C1347:C1410" si="189">B1347-B1346</f>
        <v>-0.15639999999999965</v>
      </c>
      <c r="D1347" s="2">
        <f t="shared" ref="D1347:D1410" si="190">IF(C1347&gt;0,C1347,0)</f>
        <v>0</v>
      </c>
      <c r="E1347" s="2">
        <f t="shared" ref="E1347:E1410" si="191">IF(C1347&lt;0,-C1347,0)</f>
        <v>0.15639999999999965</v>
      </c>
      <c r="F1347" s="2">
        <f t="shared" si="188"/>
        <v>6.2145263474840666E-2</v>
      </c>
      <c r="G1347" s="2">
        <f t="shared" si="188"/>
        <v>8.6004748426903518E-2</v>
      </c>
      <c r="H1347" s="2">
        <f t="shared" si="184"/>
        <v>0.72257944603673463</v>
      </c>
      <c r="I1347" s="2">
        <f t="shared" si="185"/>
        <v>41.947525131524493</v>
      </c>
    </row>
    <row r="1348" spans="1:9" ht="13.5" x14ac:dyDescent="0.25">
      <c r="A1348" s="3">
        <f>TITRES_STAT!B1351</f>
        <v>43973</v>
      </c>
      <c r="B1348" s="17">
        <f>TITRES_STAT!D1351</f>
        <v>14.0657</v>
      </c>
      <c r="C1348" s="2">
        <f t="shared" si="189"/>
        <v>0.40329999999999977</v>
      </c>
      <c r="D1348" s="2">
        <f t="shared" si="190"/>
        <v>0.40329999999999977</v>
      </c>
      <c r="E1348" s="2">
        <f t="shared" si="191"/>
        <v>0</v>
      </c>
      <c r="F1348" s="2">
        <f t="shared" si="188"/>
        <v>8.6513458940923452E-2</v>
      </c>
      <c r="G1348" s="2">
        <f t="shared" si="188"/>
        <v>7.9861552110696121E-2</v>
      </c>
      <c r="H1348" s="2">
        <f t="shared" si="184"/>
        <v>1.0832929820974069</v>
      </c>
      <c r="I1348" s="2">
        <f t="shared" si="185"/>
        <v>51.999070289517078</v>
      </c>
    </row>
    <row r="1349" spans="1:9" ht="13.5" x14ac:dyDescent="0.25">
      <c r="A1349" s="3">
        <f>TITRES_STAT!B1352</f>
        <v>43977</v>
      </c>
      <c r="B1349" s="17">
        <f>TITRES_STAT!D1352</f>
        <v>13.8271</v>
      </c>
      <c r="C1349" s="2">
        <f t="shared" si="189"/>
        <v>-0.23859999999999992</v>
      </c>
      <c r="D1349" s="2">
        <f t="shared" si="190"/>
        <v>0</v>
      </c>
      <c r="E1349" s="2">
        <f t="shared" si="191"/>
        <v>0.23859999999999992</v>
      </c>
      <c r="F1349" s="2">
        <f t="shared" si="188"/>
        <v>8.0333926159428914E-2</v>
      </c>
      <c r="G1349" s="2">
        <f t="shared" si="188"/>
        <v>9.1200012674217817E-2</v>
      </c>
      <c r="H1349" s="2">
        <f t="shared" si="184"/>
        <v>0.88085433108869804</v>
      </c>
      <c r="I1349" s="2">
        <f t="shared" si="185"/>
        <v>46.832671543406107</v>
      </c>
    </row>
    <row r="1350" spans="1:9" ht="13.5" x14ac:dyDescent="0.25">
      <c r="A1350" s="3">
        <f>TITRES_STAT!B1353</f>
        <v>43978</v>
      </c>
      <c r="B1350" s="17">
        <f>TITRES_STAT!D1353</f>
        <v>13.8271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7.4595788576612559E-2</v>
      </c>
      <c r="G1350" s="2">
        <f t="shared" si="188"/>
        <v>8.468572605463083E-2</v>
      </c>
      <c r="H1350" s="2">
        <f t="shared" si="184"/>
        <v>0.88085433108869793</v>
      </c>
      <c r="I1350" s="2">
        <f t="shared" si="185"/>
        <v>46.832671543406107</v>
      </c>
    </row>
    <row r="1351" spans="1:9" ht="13.5" x14ac:dyDescent="0.25">
      <c r="A1351" s="3">
        <f>TITRES_STAT!B1354</f>
        <v>43979</v>
      </c>
      <c r="B1351" s="17">
        <f>TITRES_STAT!D1354</f>
        <v>13.9834</v>
      </c>
      <c r="C1351" s="2">
        <f t="shared" si="189"/>
        <v>0.15629999999999988</v>
      </c>
      <c r="D1351" s="2">
        <f t="shared" si="190"/>
        <v>0.15629999999999988</v>
      </c>
      <c r="E1351" s="2">
        <f t="shared" si="191"/>
        <v>0</v>
      </c>
      <c r="F1351" s="2">
        <f t="shared" si="188"/>
        <v>8.0431803678283079E-2</v>
      </c>
      <c r="G1351" s="2">
        <f t="shared" si="188"/>
        <v>7.8636745622157195E-2</v>
      </c>
      <c r="H1351" s="2">
        <f t="shared" si="184"/>
        <v>1.0228272169953596</v>
      </c>
      <c r="I1351" s="2">
        <f t="shared" si="185"/>
        <v>50.564240405793697</v>
      </c>
    </row>
    <row r="1352" spans="1:9" ht="13.5" x14ac:dyDescent="0.25">
      <c r="A1352" s="3">
        <f>TITRES_STAT!B1355</f>
        <v>43980</v>
      </c>
      <c r="B1352" s="17">
        <f>TITRES_STAT!D1355</f>
        <v>14.1151</v>
      </c>
      <c r="C1352" s="2">
        <f t="shared" si="189"/>
        <v>0.13170000000000037</v>
      </c>
      <c r="D1352" s="2">
        <f t="shared" si="190"/>
        <v>0.13170000000000037</v>
      </c>
      <c r="E1352" s="2">
        <f t="shared" si="191"/>
        <v>0</v>
      </c>
      <c r="F1352" s="2">
        <f t="shared" si="188"/>
        <v>8.4093817701262882E-2</v>
      </c>
      <c r="G1352" s="2">
        <f t="shared" si="188"/>
        <v>7.3019835220574536E-2</v>
      </c>
      <c r="H1352" s="2">
        <f t="shared" si="184"/>
        <v>1.1516571825619248</v>
      </c>
      <c r="I1352" s="2">
        <f t="shared" si="185"/>
        <v>53.524194834359029</v>
      </c>
    </row>
    <row r="1353" spans="1:9" ht="13.5" x14ac:dyDescent="0.25">
      <c r="A1353" s="3">
        <f>TITRES_STAT!B1356</f>
        <v>43983</v>
      </c>
      <c r="B1353" s="17">
        <f>TITRES_STAT!D1356</f>
        <v>13.9999</v>
      </c>
      <c r="C1353" s="2">
        <f t="shared" si="189"/>
        <v>-0.11519999999999975</v>
      </c>
      <c r="D1353" s="2">
        <f t="shared" si="190"/>
        <v>0</v>
      </c>
      <c r="E1353" s="2">
        <f t="shared" si="191"/>
        <v>0.11519999999999975</v>
      </c>
      <c r="F1353" s="2">
        <f t="shared" si="188"/>
        <v>7.8087116436886955E-2</v>
      </c>
      <c r="G1353" s="2">
        <f t="shared" si="188"/>
        <v>7.6032704133390611E-2</v>
      </c>
      <c r="H1353" s="2">
        <f t="shared" si="184"/>
        <v>1.0270201136065358</v>
      </c>
      <c r="I1353" s="2">
        <f t="shared" si="185"/>
        <v>50.66649840880121</v>
      </c>
    </row>
    <row r="1354" spans="1:9" ht="13.5" x14ac:dyDescent="0.25">
      <c r="A1354" s="3">
        <f>TITRES_STAT!B1357</f>
        <v>43984</v>
      </c>
      <c r="B1354" s="17">
        <f>TITRES_STAT!D1357</f>
        <v>14.419600000000001</v>
      </c>
      <c r="C1354" s="2">
        <f t="shared" si="189"/>
        <v>0.41970000000000063</v>
      </c>
      <c r="D1354" s="2">
        <f t="shared" si="190"/>
        <v>0.41970000000000063</v>
      </c>
      <c r="E1354" s="2">
        <f t="shared" si="191"/>
        <v>0</v>
      </c>
      <c r="F1354" s="2">
        <f t="shared" si="188"/>
        <v>0.10248803669139507</v>
      </c>
      <c r="G1354" s="2">
        <f t="shared" si="188"/>
        <v>7.0601796695291277E-2</v>
      </c>
      <c r="H1354" s="2">
        <f t="shared" si="184"/>
        <v>1.4516349652363794</v>
      </c>
      <c r="I1354" s="2">
        <f t="shared" si="185"/>
        <v>59.210893376062486</v>
      </c>
    </row>
    <row r="1355" spans="1:9" ht="13.5" x14ac:dyDescent="0.25">
      <c r="A1355" s="3">
        <f>TITRES_STAT!B1358</f>
        <v>43985</v>
      </c>
      <c r="B1355" s="17">
        <f>TITRES_STAT!D1358</f>
        <v>14.7735</v>
      </c>
      <c r="C1355" s="2">
        <f t="shared" si="189"/>
        <v>0.35389999999999944</v>
      </c>
      <c r="D1355" s="2">
        <f t="shared" si="190"/>
        <v>0.35389999999999944</v>
      </c>
      <c r="E1355" s="2">
        <f t="shared" si="191"/>
        <v>0</v>
      </c>
      <c r="F1355" s="2">
        <f t="shared" si="188"/>
        <v>0.12044603407058109</v>
      </c>
      <c r="G1355" s="2">
        <f t="shared" si="188"/>
        <v>6.5558811217056187E-2</v>
      </c>
      <c r="H1355" s="2">
        <f t="shared" si="184"/>
        <v>1.8372211428880378</v>
      </c>
      <c r="I1355" s="2">
        <f t="shared" si="185"/>
        <v>64.754245452221284</v>
      </c>
    </row>
    <row r="1356" spans="1:9" ht="13.5" x14ac:dyDescent="0.25">
      <c r="A1356" s="3">
        <f>TITRES_STAT!B1359</f>
        <v>43986</v>
      </c>
      <c r="B1356" s="17">
        <f>TITRES_STAT!D1359</f>
        <v>14.4937</v>
      </c>
      <c r="C1356" s="2">
        <f t="shared" si="189"/>
        <v>-0.27979999999999983</v>
      </c>
      <c r="D1356" s="2">
        <f t="shared" si="190"/>
        <v>0</v>
      </c>
      <c r="E1356" s="2">
        <f t="shared" si="191"/>
        <v>0.27979999999999983</v>
      </c>
      <c r="F1356" s="2">
        <f t="shared" si="188"/>
        <v>0.11184274592268244</v>
      </c>
      <c r="G1356" s="2">
        <f t="shared" si="188"/>
        <v>8.086175327298073E-2</v>
      </c>
      <c r="H1356" s="2">
        <f t="shared" si="184"/>
        <v>1.3831353068132612</v>
      </c>
      <c r="I1356" s="2">
        <f t="shared" si="185"/>
        <v>58.038471540367368</v>
      </c>
    </row>
    <row r="1357" spans="1:9" ht="13.5" x14ac:dyDescent="0.25">
      <c r="A1357" s="3">
        <f>TITRES_STAT!B1360</f>
        <v>43987</v>
      </c>
      <c r="B1357" s="17">
        <f>TITRES_STAT!D1360</f>
        <v>14.6912</v>
      </c>
      <c r="C1357" s="2">
        <f t="shared" si="189"/>
        <v>0.19749999999999979</v>
      </c>
      <c r="D1357" s="2">
        <f t="shared" si="190"/>
        <v>0.19749999999999979</v>
      </c>
      <c r="E1357" s="2">
        <f t="shared" si="191"/>
        <v>0</v>
      </c>
      <c r="F1357" s="2">
        <f t="shared" ref="F1357:G1372" si="192">((F1356*13)+D1357)/14</f>
        <v>0.1179611212139194</v>
      </c>
      <c r="G1357" s="2">
        <f t="shared" si="192"/>
        <v>7.50859137534821E-2</v>
      </c>
      <c r="H1357" s="2">
        <f t="shared" si="184"/>
        <v>1.5710153252073724</v>
      </c>
      <c r="I1357" s="2">
        <f t="shared" si="185"/>
        <v>61.104860395208171</v>
      </c>
    </row>
    <row r="1358" spans="1:9" ht="13.5" x14ac:dyDescent="0.25">
      <c r="A1358" s="3">
        <f>TITRES_STAT!B1361</f>
        <v>43990</v>
      </c>
      <c r="B1358" s="17">
        <f>TITRES_STAT!D1361</f>
        <v>14.6501</v>
      </c>
      <c r="C1358" s="2">
        <f t="shared" si="189"/>
        <v>-4.1100000000000136E-2</v>
      </c>
      <c r="D1358" s="2">
        <f t="shared" si="190"/>
        <v>0</v>
      </c>
      <c r="E1358" s="2">
        <f t="shared" si="191"/>
        <v>4.1100000000000136E-2</v>
      </c>
      <c r="F1358" s="2">
        <f t="shared" si="192"/>
        <v>0.10953532684149658</v>
      </c>
      <c r="G1358" s="2">
        <f t="shared" si="192"/>
        <v>7.2658348485376251E-2</v>
      </c>
      <c r="H1358" s="2">
        <f t="shared" si="184"/>
        <v>1.5075394517609007</v>
      </c>
      <c r="I1358" s="2">
        <f t="shared" si="185"/>
        <v>60.120268524678345</v>
      </c>
    </row>
    <row r="1359" spans="1:9" ht="13.5" x14ac:dyDescent="0.25">
      <c r="A1359" s="3">
        <f>TITRES_STAT!B1362</f>
        <v>43991</v>
      </c>
      <c r="B1359" s="17">
        <f>TITRES_STAT!D1362</f>
        <v>14.4032</v>
      </c>
      <c r="C1359" s="2">
        <f t="shared" si="189"/>
        <v>-0.24690000000000012</v>
      </c>
      <c r="D1359" s="2">
        <f t="shared" si="190"/>
        <v>0</v>
      </c>
      <c r="E1359" s="2">
        <f t="shared" si="191"/>
        <v>0.24690000000000012</v>
      </c>
      <c r="F1359" s="2">
        <f t="shared" si="192"/>
        <v>0.10171137492424684</v>
      </c>
      <c r="G1359" s="2">
        <f t="shared" si="192"/>
        <v>8.5104180736420815E-2</v>
      </c>
      <c r="H1359" s="2">
        <f t="shared" si="184"/>
        <v>1.1951395812064833</v>
      </c>
      <c r="I1359" s="2">
        <f t="shared" si="185"/>
        <v>54.444810318149138</v>
      </c>
    </row>
    <row r="1360" spans="1:9" ht="13.5" x14ac:dyDescent="0.25">
      <c r="A1360" s="3">
        <f>TITRES_STAT!B1363</f>
        <v>43992</v>
      </c>
      <c r="B1360" s="17">
        <f>TITRES_STAT!D1363</f>
        <v>14.4032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9.4446276715372063E-2</v>
      </c>
      <c r="G1360" s="2">
        <f t="shared" si="192"/>
        <v>7.9025310683819336E-2</v>
      </c>
      <c r="H1360" s="2">
        <f t="shared" si="184"/>
        <v>1.1951395812064831</v>
      </c>
      <c r="I1360" s="2">
        <f t="shared" si="185"/>
        <v>54.444810318149138</v>
      </c>
    </row>
    <row r="1361" spans="1:9" ht="13.5" x14ac:dyDescent="0.25">
      <c r="A1361" s="3">
        <f>TITRES_STAT!B1364</f>
        <v>43993</v>
      </c>
      <c r="B1361" s="17">
        <f>TITRES_STAT!D1364</f>
        <v>14.4773</v>
      </c>
      <c r="C1361" s="2">
        <f t="shared" si="189"/>
        <v>7.4099999999999611E-2</v>
      </c>
      <c r="D1361" s="2">
        <f t="shared" si="190"/>
        <v>7.4099999999999611E-2</v>
      </c>
      <c r="E1361" s="2">
        <f t="shared" si="191"/>
        <v>0</v>
      </c>
      <c r="F1361" s="2">
        <f t="shared" si="192"/>
        <v>9.2992971235702604E-2</v>
      </c>
      <c r="G1361" s="2">
        <f t="shared" si="192"/>
        <v>7.3380645634975109E-2</v>
      </c>
      <c r="H1361" s="2">
        <f t="shared" ref="H1361:H1424" si="193">F1361/G1361</f>
        <v>1.2672683707129957</v>
      </c>
      <c r="I1361" s="2">
        <f t="shared" ref="I1361:I1424" si="194">IF(G1361=0,100,100-(100/(1+H1361)))</f>
        <v>55.894061200812921</v>
      </c>
    </row>
    <row r="1362" spans="1:9" ht="13.5" x14ac:dyDescent="0.25">
      <c r="A1362" s="3">
        <f>TITRES_STAT!B1365</f>
        <v>43994</v>
      </c>
      <c r="B1362" s="17">
        <f>TITRES_STAT!D1365</f>
        <v>14.4032</v>
      </c>
      <c r="C1362" s="2">
        <f t="shared" si="189"/>
        <v>-7.4099999999999611E-2</v>
      </c>
      <c r="D1362" s="2">
        <f t="shared" si="190"/>
        <v>0</v>
      </c>
      <c r="E1362" s="2">
        <f t="shared" si="191"/>
        <v>7.4099999999999611E-2</v>
      </c>
      <c r="F1362" s="2">
        <f t="shared" si="192"/>
        <v>8.6350616147438136E-2</v>
      </c>
      <c r="G1362" s="2">
        <f t="shared" si="192"/>
        <v>7.3432028089619711E-2</v>
      </c>
      <c r="H1362" s="2">
        <f t="shared" si="193"/>
        <v>1.1759257968750638</v>
      </c>
      <c r="I1362" s="2">
        <f t="shared" si="194"/>
        <v>54.042550465822828</v>
      </c>
    </row>
    <row r="1363" spans="1:9" ht="13.5" x14ac:dyDescent="0.25">
      <c r="A1363" s="3">
        <f>TITRES_STAT!B1366</f>
        <v>43997</v>
      </c>
      <c r="B1363" s="17">
        <f>TITRES_STAT!D1366</f>
        <v>14.4855</v>
      </c>
      <c r="C1363" s="2">
        <f t="shared" si="189"/>
        <v>8.230000000000004E-2</v>
      </c>
      <c r="D1363" s="2">
        <f t="shared" si="190"/>
        <v>8.230000000000004E-2</v>
      </c>
      <c r="E1363" s="2">
        <f t="shared" si="191"/>
        <v>0</v>
      </c>
      <c r="F1363" s="2">
        <f t="shared" si="192"/>
        <v>8.6061286422621133E-2</v>
      </c>
      <c r="G1363" s="2">
        <f t="shared" si="192"/>
        <v>6.818688322607544E-2</v>
      </c>
      <c r="H1363" s="2">
        <f t="shared" si="193"/>
        <v>1.2621384399882691</v>
      </c>
      <c r="I1363" s="2">
        <f t="shared" si="194"/>
        <v>55.794040615605041</v>
      </c>
    </row>
    <row r="1364" spans="1:9" ht="13.5" x14ac:dyDescent="0.25">
      <c r="A1364" s="3">
        <f>TITRES_STAT!B1367</f>
        <v>43998</v>
      </c>
      <c r="B1364" s="17">
        <f>TITRES_STAT!D1367</f>
        <v>14.4855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7.9914051678148204E-2</v>
      </c>
      <c r="G1364" s="2">
        <f t="shared" si="192"/>
        <v>6.3316391567070057E-2</v>
      </c>
      <c r="H1364" s="2">
        <f t="shared" si="193"/>
        <v>1.2621384399882691</v>
      </c>
      <c r="I1364" s="2">
        <f t="shared" si="194"/>
        <v>55.794040615605041</v>
      </c>
    </row>
    <row r="1365" spans="1:9" ht="13.5" x14ac:dyDescent="0.25">
      <c r="A1365" s="3">
        <f>TITRES_STAT!B1368</f>
        <v>43999</v>
      </c>
      <c r="B1365" s="17">
        <f>TITRES_STAT!D1368</f>
        <v>14.6501</v>
      </c>
      <c r="C1365" s="2">
        <f t="shared" si="189"/>
        <v>0.16460000000000008</v>
      </c>
      <c r="D1365" s="2">
        <f t="shared" si="190"/>
        <v>0.16460000000000008</v>
      </c>
      <c r="E1365" s="2">
        <f t="shared" si="191"/>
        <v>0</v>
      </c>
      <c r="F1365" s="2">
        <f t="shared" si="192"/>
        <v>8.596304798685192E-2</v>
      </c>
      <c r="G1365" s="2">
        <f t="shared" si="192"/>
        <v>5.8793792169422196E-2</v>
      </c>
      <c r="H1365" s="2">
        <f t="shared" si="193"/>
        <v>1.4621109612922716</v>
      </c>
      <c r="I1365" s="2">
        <f t="shared" si="194"/>
        <v>59.384446285266655</v>
      </c>
    </row>
    <row r="1366" spans="1:9" ht="13.5" x14ac:dyDescent="0.25">
      <c r="A1366" s="3">
        <f>TITRES_STAT!B1369</f>
        <v>44000</v>
      </c>
      <c r="B1366" s="17">
        <f>TITRES_STAT!D1369</f>
        <v>14.6501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7.9822830273505355E-2</v>
      </c>
      <c r="G1366" s="2">
        <f t="shared" si="192"/>
        <v>5.4594235585892041E-2</v>
      </c>
      <c r="H1366" s="2">
        <f t="shared" si="193"/>
        <v>1.4621109612922716</v>
      </c>
      <c r="I1366" s="2">
        <f t="shared" si="194"/>
        <v>59.384446285266655</v>
      </c>
    </row>
    <row r="1367" spans="1:9" ht="13.5" x14ac:dyDescent="0.25">
      <c r="A1367" s="3">
        <f>TITRES_STAT!B1370</f>
        <v>44001</v>
      </c>
      <c r="B1367" s="17">
        <f>TITRES_STAT!D1370</f>
        <v>14.6501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7.4121199539683547E-2</v>
      </c>
      <c r="G1367" s="2">
        <f t="shared" si="192"/>
        <v>5.0694647329756891E-2</v>
      </c>
      <c r="H1367" s="2">
        <f t="shared" si="193"/>
        <v>1.4621109612922718</v>
      </c>
      <c r="I1367" s="2">
        <f t="shared" si="194"/>
        <v>59.384446285266655</v>
      </c>
    </row>
    <row r="1368" spans="1:9" ht="13.5" x14ac:dyDescent="0.25">
      <c r="A1368" s="3">
        <f>TITRES_STAT!B1371</f>
        <v>44004</v>
      </c>
      <c r="B1368" s="17">
        <f>TITRES_STAT!D1371</f>
        <v>14.7324</v>
      </c>
      <c r="C1368" s="2">
        <f t="shared" si="189"/>
        <v>8.230000000000004E-2</v>
      </c>
      <c r="D1368" s="2">
        <f t="shared" si="190"/>
        <v>8.230000000000004E-2</v>
      </c>
      <c r="E1368" s="2">
        <f t="shared" si="191"/>
        <v>0</v>
      </c>
      <c r="F1368" s="2">
        <f t="shared" si="192"/>
        <v>7.4705399572563294E-2</v>
      </c>
      <c r="G1368" s="2">
        <f t="shared" si="192"/>
        <v>4.7073601091917112E-2</v>
      </c>
      <c r="H1368" s="2">
        <f t="shared" si="193"/>
        <v>1.5869913887975478</v>
      </c>
      <c r="I1368" s="2">
        <f t="shared" si="194"/>
        <v>61.345058807296333</v>
      </c>
    </row>
    <row r="1369" spans="1:9" ht="13.5" x14ac:dyDescent="0.25">
      <c r="A1369" s="3">
        <f>TITRES_STAT!B1372</f>
        <v>44005</v>
      </c>
      <c r="B1369" s="17">
        <f>TITRES_STAT!D1372</f>
        <v>15.1686</v>
      </c>
      <c r="C1369" s="2">
        <f t="shared" si="189"/>
        <v>0.43619999999999948</v>
      </c>
      <c r="D1369" s="2">
        <f t="shared" si="190"/>
        <v>0.43619999999999948</v>
      </c>
      <c r="E1369" s="2">
        <f t="shared" si="191"/>
        <v>0</v>
      </c>
      <c r="F1369" s="2">
        <f t="shared" si="192"/>
        <v>0.10052644246023731</v>
      </c>
      <c r="G1369" s="2">
        <f t="shared" si="192"/>
        <v>4.3711201013923028E-2</v>
      </c>
      <c r="H1369" s="2">
        <f t="shared" si="193"/>
        <v>2.2997867852731231</v>
      </c>
      <c r="I1369" s="2">
        <f t="shared" si="194"/>
        <v>69.695011675815593</v>
      </c>
    </row>
    <row r="1370" spans="1:9" ht="13.5" x14ac:dyDescent="0.25">
      <c r="A1370" s="3">
        <f>TITRES_STAT!B1373</f>
        <v>44006</v>
      </c>
      <c r="B1370" s="17">
        <f>TITRES_STAT!D1373</f>
        <v>14.5596</v>
      </c>
      <c r="C1370" s="2">
        <f t="shared" si="189"/>
        <v>-0.60899999999999999</v>
      </c>
      <c r="D1370" s="2">
        <f t="shared" si="190"/>
        <v>0</v>
      </c>
      <c r="E1370" s="2">
        <f t="shared" si="191"/>
        <v>0.60899999999999999</v>
      </c>
      <c r="F1370" s="2">
        <f t="shared" si="192"/>
        <v>9.3345982284506079E-2</v>
      </c>
      <c r="G1370" s="2">
        <f t="shared" si="192"/>
        <v>8.4088972370071388E-2</v>
      </c>
      <c r="H1370" s="2">
        <f t="shared" si="193"/>
        <v>1.110085896563167</v>
      </c>
      <c r="I1370" s="2">
        <f t="shared" si="194"/>
        <v>52.608564341917813</v>
      </c>
    </row>
    <row r="1371" spans="1:9" ht="13.5" x14ac:dyDescent="0.25">
      <c r="A1371" s="3">
        <f>TITRES_STAT!B1374</f>
        <v>44007</v>
      </c>
      <c r="B1371" s="17">
        <f>TITRES_STAT!D1374</f>
        <v>14.1563</v>
      </c>
      <c r="C1371" s="2">
        <f t="shared" si="189"/>
        <v>-0.40329999999999977</v>
      </c>
      <c r="D1371" s="2">
        <f t="shared" si="190"/>
        <v>0</v>
      </c>
      <c r="E1371" s="2">
        <f t="shared" si="191"/>
        <v>0.40329999999999977</v>
      </c>
      <c r="F1371" s="2">
        <f t="shared" si="192"/>
        <v>8.667841212132707E-2</v>
      </c>
      <c r="G1371" s="2">
        <f t="shared" si="192"/>
        <v>0.10688976005792342</v>
      </c>
      <c r="H1371" s="2">
        <f t="shared" si="193"/>
        <v>0.81091408638541385</v>
      </c>
      <c r="I1371" s="2">
        <f t="shared" si="194"/>
        <v>44.779268794799599</v>
      </c>
    </row>
    <row r="1372" spans="1:9" ht="13.5" x14ac:dyDescent="0.25">
      <c r="A1372" s="3">
        <f>TITRES_STAT!B1375</f>
        <v>44008</v>
      </c>
      <c r="B1372" s="17">
        <f>TITRES_STAT!D1375</f>
        <v>14.1563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8.0487096969803704E-2</v>
      </c>
      <c r="G1372" s="2">
        <f t="shared" si="192"/>
        <v>9.9254777196643176E-2</v>
      </c>
      <c r="H1372" s="2">
        <f t="shared" si="193"/>
        <v>0.81091408638541385</v>
      </c>
      <c r="I1372" s="2">
        <f t="shared" si="194"/>
        <v>44.779268794799599</v>
      </c>
    </row>
    <row r="1373" spans="1:9" ht="13.5" x14ac:dyDescent="0.25">
      <c r="A1373" s="3">
        <f>TITRES_STAT!B1376</f>
        <v>44011</v>
      </c>
      <c r="B1373" s="17">
        <f>TITRES_STAT!D1376</f>
        <v>13.9917</v>
      </c>
      <c r="C1373" s="2">
        <f t="shared" si="189"/>
        <v>-0.16460000000000008</v>
      </c>
      <c r="D1373" s="2">
        <f t="shared" si="190"/>
        <v>0</v>
      </c>
      <c r="E1373" s="2">
        <f t="shared" si="191"/>
        <v>0.16460000000000008</v>
      </c>
      <c r="F1373" s="2">
        <f t="shared" ref="F1373:G1388" si="195">((F1372*13)+D1373)/14</f>
        <v>7.4738018614817728E-2</v>
      </c>
      <c r="G1373" s="2">
        <f t="shared" si="195"/>
        <v>0.10392229311116867</v>
      </c>
      <c r="H1373" s="2">
        <f t="shared" si="193"/>
        <v>0.71917214658522133</v>
      </c>
      <c r="I1373" s="2">
        <f t="shared" si="194"/>
        <v>41.832468494426664</v>
      </c>
    </row>
    <row r="1374" spans="1:9" ht="13.5" x14ac:dyDescent="0.25">
      <c r="A1374" s="3">
        <f>TITRES_STAT!B1377</f>
        <v>44012</v>
      </c>
      <c r="B1374" s="17">
        <f>TITRES_STAT!D1377</f>
        <v>13.6624</v>
      </c>
      <c r="C1374" s="2">
        <f t="shared" si="189"/>
        <v>-0.32929999999999993</v>
      </c>
      <c r="D1374" s="2">
        <f t="shared" si="190"/>
        <v>0</v>
      </c>
      <c r="E1374" s="2">
        <f t="shared" si="191"/>
        <v>0.32929999999999993</v>
      </c>
      <c r="F1374" s="2">
        <f t="shared" si="195"/>
        <v>6.9399588713759314E-2</v>
      </c>
      <c r="G1374" s="2">
        <f t="shared" si="195"/>
        <v>0.12002070074608519</v>
      </c>
      <c r="H1374" s="2">
        <f t="shared" si="193"/>
        <v>0.57823015765072494</v>
      </c>
      <c r="I1374" s="2">
        <f t="shared" si="194"/>
        <v>36.637885472385705</v>
      </c>
    </row>
    <row r="1375" spans="1:9" ht="13.5" x14ac:dyDescent="0.25">
      <c r="A1375" s="3">
        <f>TITRES_STAT!B1378</f>
        <v>44013</v>
      </c>
      <c r="B1375" s="17">
        <f>TITRES_STAT!D1378</f>
        <v>13.5801</v>
      </c>
      <c r="C1375" s="2">
        <f t="shared" si="189"/>
        <v>-8.230000000000004E-2</v>
      </c>
      <c r="D1375" s="2">
        <f t="shared" si="190"/>
        <v>0</v>
      </c>
      <c r="E1375" s="2">
        <f t="shared" si="191"/>
        <v>8.230000000000004E-2</v>
      </c>
      <c r="F1375" s="2">
        <f t="shared" si="195"/>
        <v>6.4442475234205071E-2</v>
      </c>
      <c r="G1375" s="2">
        <f t="shared" si="195"/>
        <v>0.11732636497850768</v>
      </c>
      <c r="H1375" s="2">
        <f t="shared" si="193"/>
        <v>0.54925826131245015</v>
      </c>
      <c r="I1375" s="2">
        <f t="shared" si="194"/>
        <v>35.452982567744868</v>
      </c>
    </row>
    <row r="1376" spans="1:9" ht="13.5" x14ac:dyDescent="0.25">
      <c r="A1376" s="3">
        <f>TITRES_STAT!B1379</f>
        <v>44014</v>
      </c>
      <c r="B1376" s="17">
        <f>TITRES_STAT!D1379</f>
        <v>13.4978</v>
      </c>
      <c r="C1376" s="2">
        <f t="shared" si="189"/>
        <v>-8.230000000000004E-2</v>
      </c>
      <c r="D1376" s="2">
        <f t="shared" si="190"/>
        <v>0</v>
      </c>
      <c r="E1376" s="2">
        <f t="shared" si="191"/>
        <v>8.230000000000004E-2</v>
      </c>
      <c r="F1376" s="2">
        <f t="shared" si="195"/>
        <v>5.9839441288904713E-2</v>
      </c>
      <c r="G1376" s="2">
        <f t="shared" si="195"/>
        <v>0.11482448176575713</v>
      </c>
      <c r="H1376" s="2">
        <f t="shared" si="193"/>
        <v>0.52113835280334775</v>
      </c>
      <c r="I1376" s="2">
        <f t="shared" si="194"/>
        <v>34.259760254083886</v>
      </c>
    </row>
    <row r="1377" spans="1:9" ht="13.5" x14ac:dyDescent="0.25">
      <c r="A1377" s="3">
        <f>TITRES_STAT!B1380</f>
        <v>44015</v>
      </c>
      <c r="B1377" s="17">
        <f>TITRES_STAT!D1380</f>
        <v>13.4567</v>
      </c>
      <c r="C1377" s="2">
        <f t="shared" si="189"/>
        <v>-4.1100000000000136E-2</v>
      </c>
      <c r="D1377" s="2">
        <f t="shared" si="190"/>
        <v>0</v>
      </c>
      <c r="E1377" s="2">
        <f t="shared" si="191"/>
        <v>4.1100000000000136E-2</v>
      </c>
      <c r="F1377" s="2">
        <f t="shared" si="195"/>
        <v>5.5565195482554376E-2</v>
      </c>
      <c r="G1377" s="2">
        <f t="shared" si="195"/>
        <v>0.10955844735391736</v>
      </c>
      <c r="H1377" s="2">
        <f t="shared" si="193"/>
        <v>0.50717399547527997</v>
      </c>
      <c r="I1377" s="2">
        <f t="shared" si="194"/>
        <v>33.650659910393756</v>
      </c>
    </row>
    <row r="1378" spans="1:9" ht="13.5" x14ac:dyDescent="0.25">
      <c r="A1378" s="3">
        <f>TITRES_STAT!B1381</f>
        <v>44018</v>
      </c>
      <c r="B1378" s="17">
        <f>TITRES_STAT!D1381</f>
        <v>13.5061</v>
      </c>
      <c r="C1378" s="2">
        <f t="shared" si="189"/>
        <v>4.9400000000000333E-2</v>
      </c>
      <c r="D1378" s="2">
        <f t="shared" si="190"/>
        <v>4.9400000000000333E-2</v>
      </c>
      <c r="E1378" s="2">
        <f t="shared" si="191"/>
        <v>0</v>
      </c>
      <c r="F1378" s="2">
        <f t="shared" si="195"/>
        <v>5.5124824376657659E-2</v>
      </c>
      <c r="G1378" s="2">
        <f t="shared" si="195"/>
        <v>0.10173284397149469</v>
      </c>
      <c r="H1378" s="2">
        <f t="shared" si="193"/>
        <v>0.54185867832519763</v>
      </c>
      <c r="I1378" s="2">
        <f t="shared" si="194"/>
        <v>35.143212924921045</v>
      </c>
    </row>
    <row r="1379" spans="1:9" ht="13.5" x14ac:dyDescent="0.25">
      <c r="A1379" s="3">
        <f>TITRES_STAT!B1382</f>
        <v>44019</v>
      </c>
      <c r="B1379" s="17">
        <f>TITRES_STAT!D1382</f>
        <v>13.810600000000001</v>
      </c>
      <c r="C1379" s="2">
        <f t="shared" si="189"/>
        <v>0.30450000000000088</v>
      </c>
      <c r="D1379" s="2">
        <f t="shared" si="190"/>
        <v>0.30450000000000088</v>
      </c>
      <c r="E1379" s="2">
        <f t="shared" si="191"/>
        <v>0</v>
      </c>
      <c r="F1379" s="2">
        <f t="shared" si="195"/>
        <v>7.2937336921182178E-2</v>
      </c>
      <c r="G1379" s="2">
        <f t="shared" si="195"/>
        <v>9.4466212259245078E-2</v>
      </c>
      <c r="H1379" s="2">
        <f t="shared" si="193"/>
        <v>0.77209972938280957</v>
      </c>
      <c r="I1379" s="2">
        <f t="shared" si="194"/>
        <v>43.56976735455617</v>
      </c>
    </row>
    <row r="1380" spans="1:9" ht="13.5" x14ac:dyDescent="0.25">
      <c r="A1380" s="3">
        <f>TITRES_STAT!B1383</f>
        <v>44020</v>
      </c>
      <c r="B1380" s="17">
        <f>TITRES_STAT!D1383</f>
        <v>14.222099999999999</v>
      </c>
      <c r="C1380" s="2">
        <f t="shared" si="189"/>
        <v>0.41149999999999842</v>
      </c>
      <c r="D1380" s="2">
        <f t="shared" si="190"/>
        <v>0.41149999999999842</v>
      </c>
      <c r="E1380" s="2">
        <f t="shared" si="191"/>
        <v>0</v>
      </c>
      <c r="F1380" s="2">
        <f t="shared" si="195"/>
        <v>9.7120384283954767E-2</v>
      </c>
      <c r="G1380" s="2">
        <f t="shared" si="195"/>
        <v>8.7718625669299E-2</v>
      </c>
      <c r="H1380" s="2">
        <f t="shared" si="193"/>
        <v>1.1071808700024621</v>
      </c>
      <c r="I1380" s="2">
        <f t="shared" si="194"/>
        <v>52.543229001560192</v>
      </c>
    </row>
    <row r="1381" spans="1:9" ht="13.5" x14ac:dyDescent="0.25">
      <c r="A1381" s="3">
        <f>TITRES_STAT!B1384</f>
        <v>44021</v>
      </c>
      <c r="B1381" s="17">
        <f>TITRES_STAT!D1384</f>
        <v>13.9917</v>
      </c>
      <c r="C1381" s="2">
        <f t="shared" si="189"/>
        <v>-0.23039999999999949</v>
      </c>
      <c r="D1381" s="2">
        <f t="shared" si="190"/>
        <v>0</v>
      </c>
      <c r="E1381" s="2">
        <f t="shared" si="191"/>
        <v>0.23039999999999949</v>
      </c>
      <c r="F1381" s="2">
        <f t="shared" si="195"/>
        <v>9.0183213977958004E-2</v>
      </c>
      <c r="G1381" s="2">
        <f t="shared" si="195"/>
        <v>9.7910152407206172E-2</v>
      </c>
      <c r="H1381" s="2">
        <f t="shared" si="193"/>
        <v>0.92108133590567809</v>
      </c>
      <c r="I1381" s="2">
        <f t="shared" si="194"/>
        <v>47.945983269440376</v>
      </c>
    </row>
    <row r="1382" spans="1:9" ht="13.5" x14ac:dyDescent="0.25">
      <c r="A1382" s="3">
        <f>TITRES_STAT!B1385</f>
        <v>44022</v>
      </c>
      <c r="B1382" s="17">
        <f>TITRES_STAT!D1385</f>
        <v>14.1563</v>
      </c>
      <c r="C1382" s="2">
        <f t="shared" si="189"/>
        <v>0.16460000000000008</v>
      </c>
      <c r="D1382" s="2">
        <f t="shared" si="190"/>
        <v>0.16460000000000008</v>
      </c>
      <c r="E1382" s="2">
        <f t="shared" si="191"/>
        <v>0</v>
      </c>
      <c r="F1382" s="2">
        <f t="shared" si="195"/>
        <v>9.5498698693818149E-2</v>
      </c>
      <c r="G1382" s="2">
        <f t="shared" si="195"/>
        <v>9.0916570092405724E-2</v>
      </c>
      <c r="H1382" s="2">
        <f t="shared" si="193"/>
        <v>1.0503992682165115</v>
      </c>
      <c r="I1382" s="2">
        <f t="shared" si="194"/>
        <v>51.229011075983024</v>
      </c>
    </row>
    <row r="1383" spans="1:9" ht="13.5" x14ac:dyDescent="0.25">
      <c r="A1383" s="3">
        <f>TITRES_STAT!B1386</f>
        <v>44025</v>
      </c>
      <c r="B1383" s="17">
        <f>TITRES_STAT!D1386</f>
        <v>14.1563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8.8677363072831139E-2</v>
      </c>
      <c r="G1383" s="2">
        <f t="shared" si="195"/>
        <v>8.4422529371519603E-2</v>
      </c>
      <c r="H1383" s="2">
        <f t="shared" si="193"/>
        <v>1.0503992682165115</v>
      </c>
      <c r="I1383" s="2">
        <f t="shared" si="194"/>
        <v>51.229011075983024</v>
      </c>
    </row>
    <row r="1384" spans="1:9" ht="13.5" x14ac:dyDescent="0.25">
      <c r="A1384" s="3">
        <f>TITRES_STAT!B1387</f>
        <v>44026</v>
      </c>
      <c r="B1384" s="17">
        <f>TITRES_STAT!D1387</f>
        <v>13.9094</v>
      </c>
      <c r="C1384" s="2">
        <f t="shared" si="189"/>
        <v>-0.24690000000000012</v>
      </c>
      <c r="D1384" s="2">
        <f t="shared" si="190"/>
        <v>0</v>
      </c>
      <c r="E1384" s="2">
        <f t="shared" si="191"/>
        <v>0.24690000000000012</v>
      </c>
      <c r="F1384" s="2">
        <f t="shared" si="195"/>
        <v>8.2343265710486044E-2</v>
      </c>
      <c r="G1384" s="2">
        <f t="shared" si="195"/>
        <v>9.6028062987839641E-2</v>
      </c>
      <c r="H1384" s="2">
        <f t="shared" si="193"/>
        <v>0.85749168678861565</v>
      </c>
      <c r="I1384" s="2">
        <f t="shared" si="194"/>
        <v>46.163958250123734</v>
      </c>
    </row>
    <row r="1385" spans="1:9" ht="13.5" x14ac:dyDescent="0.25">
      <c r="A1385" s="3">
        <f>TITRES_STAT!B1388</f>
        <v>44027</v>
      </c>
      <c r="B1385" s="17">
        <f>TITRES_STAT!D1388</f>
        <v>13.9917</v>
      </c>
      <c r="C1385" s="2">
        <f t="shared" si="189"/>
        <v>8.230000000000004E-2</v>
      </c>
      <c r="D1385" s="2">
        <f t="shared" si="190"/>
        <v>8.230000000000004E-2</v>
      </c>
      <c r="E1385" s="2">
        <f t="shared" si="191"/>
        <v>0</v>
      </c>
      <c r="F1385" s="2">
        <f t="shared" si="195"/>
        <v>8.2340175302594187E-2</v>
      </c>
      <c r="G1385" s="2">
        <f t="shared" si="195"/>
        <v>8.9168915631565385E-2</v>
      </c>
      <c r="H1385" s="2">
        <f t="shared" si="193"/>
        <v>0.92341792786640264</v>
      </c>
      <c r="I1385" s="2">
        <f t="shared" si="194"/>
        <v>48.009219134747589</v>
      </c>
    </row>
    <row r="1386" spans="1:9" ht="13.5" x14ac:dyDescent="0.25">
      <c r="A1386" s="3">
        <f>TITRES_STAT!B1389</f>
        <v>44028</v>
      </c>
      <c r="B1386" s="17">
        <f>TITRES_STAT!D1389</f>
        <v>13.9094</v>
      </c>
      <c r="C1386" s="2">
        <f t="shared" si="189"/>
        <v>-8.230000000000004E-2</v>
      </c>
      <c r="D1386" s="2">
        <f t="shared" si="190"/>
        <v>0</v>
      </c>
      <c r="E1386" s="2">
        <f t="shared" si="191"/>
        <v>8.230000000000004E-2</v>
      </c>
      <c r="F1386" s="2">
        <f t="shared" si="195"/>
        <v>7.6458734209551737E-2</v>
      </c>
      <c r="G1386" s="2">
        <f t="shared" si="195"/>
        <v>8.8678278800739294E-2</v>
      </c>
      <c r="H1386" s="2">
        <f t="shared" si="193"/>
        <v>0.86220363366946984</v>
      </c>
      <c r="I1386" s="2">
        <f t="shared" si="194"/>
        <v>46.300179963160026</v>
      </c>
    </row>
    <row r="1387" spans="1:9" ht="13.5" x14ac:dyDescent="0.25">
      <c r="A1387" s="3">
        <f>TITRES_STAT!B1390</f>
        <v>44029</v>
      </c>
      <c r="B1387" s="17">
        <f>TITRES_STAT!D1390</f>
        <v>14.131600000000001</v>
      </c>
      <c r="C1387" s="2">
        <f t="shared" si="189"/>
        <v>0.22220000000000084</v>
      </c>
      <c r="D1387" s="2">
        <f t="shared" si="190"/>
        <v>0.22220000000000084</v>
      </c>
      <c r="E1387" s="2">
        <f t="shared" si="191"/>
        <v>0</v>
      </c>
      <c r="F1387" s="2">
        <f t="shared" si="195"/>
        <v>8.6868824623155247E-2</v>
      </c>
      <c r="G1387" s="2">
        <f t="shared" si="195"/>
        <v>8.2344116029257924E-2</v>
      </c>
      <c r="H1387" s="2">
        <f t="shared" si="193"/>
        <v>1.0549487785173337</v>
      </c>
      <c r="I1387" s="2">
        <f t="shared" si="194"/>
        <v>51.336986573382617</v>
      </c>
    </row>
    <row r="1388" spans="1:9" ht="13.5" x14ac:dyDescent="0.25">
      <c r="A1388" s="3">
        <f>TITRES_STAT!B1391</f>
        <v>44032</v>
      </c>
      <c r="B1388" s="17">
        <f>TITRES_STAT!D1391</f>
        <v>14.131600000000001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8.0663908578644153E-2</v>
      </c>
      <c r="G1388" s="2">
        <f t="shared" si="195"/>
        <v>7.6462393455739491E-2</v>
      </c>
      <c r="H1388" s="2">
        <f t="shared" si="193"/>
        <v>1.0549487785173337</v>
      </c>
      <c r="I1388" s="2">
        <f t="shared" si="194"/>
        <v>51.336986573382617</v>
      </c>
    </row>
    <row r="1389" spans="1:9" ht="13.5" x14ac:dyDescent="0.25">
      <c r="A1389" s="3">
        <f>TITRES_STAT!B1392</f>
        <v>44033</v>
      </c>
      <c r="B1389" s="17">
        <f>TITRES_STAT!D1392</f>
        <v>13.9917</v>
      </c>
      <c r="C1389" s="2">
        <f t="shared" si="189"/>
        <v>-0.1399000000000008</v>
      </c>
      <c r="D1389" s="2">
        <f t="shared" si="190"/>
        <v>0</v>
      </c>
      <c r="E1389" s="2">
        <f t="shared" si="191"/>
        <v>0.1399000000000008</v>
      </c>
      <c r="F1389" s="2">
        <f t="shared" ref="F1389:G1404" si="196">((F1388*13)+D1389)/14</f>
        <v>7.4902200823026704E-2</v>
      </c>
      <c r="G1389" s="2">
        <f t="shared" si="196"/>
        <v>8.0993651066043865E-2</v>
      </c>
      <c r="H1389" s="2">
        <f t="shared" si="193"/>
        <v>0.92479101555688525</v>
      </c>
      <c r="I1389" s="2">
        <f t="shared" si="194"/>
        <v>48.046307785228436</v>
      </c>
    </row>
    <row r="1390" spans="1:9" ht="13.5" x14ac:dyDescent="0.25">
      <c r="A1390" s="3">
        <f>TITRES_STAT!B1393</f>
        <v>44034</v>
      </c>
      <c r="B1390" s="17">
        <f>TITRES_STAT!D1393</f>
        <v>13.9917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6.955204362138194E-2</v>
      </c>
      <c r="G1390" s="2">
        <f t="shared" si="196"/>
        <v>7.5208390275612172E-2</v>
      </c>
      <c r="H1390" s="2">
        <f t="shared" si="193"/>
        <v>0.92479101555688503</v>
      </c>
      <c r="I1390" s="2">
        <f t="shared" si="194"/>
        <v>48.046307785228429</v>
      </c>
    </row>
    <row r="1391" spans="1:9" ht="13.5" x14ac:dyDescent="0.25">
      <c r="A1391" s="3">
        <f>TITRES_STAT!B1394</f>
        <v>44035</v>
      </c>
      <c r="B1391" s="17">
        <f>TITRES_STAT!D1394</f>
        <v>13.769399999999999</v>
      </c>
      <c r="C1391" s="2">
        <f t="shared" si="189"/>
        <v>-0.22230000000000061</v>
      </c>
      <c r="D1391" s="2">
        <f t="shared" si="190"/>
        <v>0</v>
      </c>
      <c r="E1391" s="2">
        <f t="shared" si="191"/>
        <v>0.22230000000000061</v>
      </c>
      <c r="F1391" s="2">
        <f t="shared" si="196"/>
        <v>6.4584040505568943E-2</v>
      </c>
      <c r="G1391" s="2">
        <f t="shared" si="196"/>
        <v>8.5714933827354206E-2</v>
      </c>
      <c r="H1391" s="2">
        <f t="shared" si="193"/>
        <v>0.75347477530173668</v>
      </c>
      <c r="I1391" s="2">
        <f t="shared" si="194"/>
        <v>42.970380065608836</v>
      </c>
    </row>
    <row r="1392" spans="1:9" ht="13.5" x14ac:dyDescent="0.25">
      <c r="A1392" s="3">
        <f>TITRES_STAT!B1395</f>
        <v>44036</v>
      </c>
      <c r="B1392" s="17">
        <f>TITRES_STAT!D1395</f>
        <v>13.9917</v>
      </c>
      <c r="C1392" s="2">
        <f t="shared" si="189"/>
        <v>0.22230000000000061</v>
      </c>
      <c r="D1392" s="2">
        <f t="shared" si="190"/>
        <v>0.22230000000000061</v>
      </c>
      <c r="E1392" s="2">
        <f t="shared" si="191"/>
        <v>0</v>
      </c>
      <c r="F1392" s="2">
        <f t="shared" si="196"/>
        <v>7.5849466183742636E-2</v>
      </c>
      <c r="G1392" s="2">
        <f t="shared" si="196"/>
        <v>7.9592438553971773E-2</v>
      </c>
      <c r="H1392" s="2">
        <f t="shared" si="193"/>
        <v>0.9529732668299763</v>
      </c>
      <c r="I1392" s="2">
        <f t="shared" si="194"/>
        <v>48.796022096954857</v>
      </c>
    </row>
    <row r="1393" spans="1:9" ht="13.5" x14ac:dyDescent="0.25">
      <c r="A1393" s="3">
        <f>TITRES_STAT!B1396</f>
        <v>44039</v>
      </c>
      <c r="B1393" s="17">
        <f>TITRES_STAT!D1396</f>
        <v>13.9917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7.0431647170618158E-2</v>
      </c>
      <c r="G1393" s="2">
        <f t="shared" si="196"/>
        <v>7.3907264371545225E-2</v>
      </c>
      <c r="H1393" s="2">
        <f t="shared" si="193"/>
        <v>0.95297326682997618</v>
      </c>
      <c r="I1393" s="2">
        <f t="shared" si="194"/>
        <v>48.79602209695485</v>
      </c>
    </row>
    <row r="1394" spans="1:9" ht="13.5" x14ac:dyDescent="0.25">
      <c r="A1394" s="3">
        <f>TITRES_STAT!B1397</f>
        <v>44040</v>
      </c>
      <c r="B1394" s="17">
        <f>TITRES_STAT!D1397</f>
        <v>13.9917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6.5400815229859716E-2</v>
      </c>
      <c r="G1394" s="2">
        <f t="shared" si="196"/>
        <v>6.8628174059291988E-2</v>
      </c>
      <c r="H1394" s="2">
        <f t="shared" si="193"/>
        <v>0.95297326682997618</v>
      </c>
      <c r="I1394" s="2">
        <f t="shared" si="194"/>
        <v>48.79602209695485</v>
      </c>
    </row>
    <row r="1395" spans="1:9" ht="13.5" x14ac:dyDescent="0.25">
      <c r="A1395" s="3">
        <f>TITRES_STAT!B1398</f>
        <v>44041</v>
      </c>
      <c r="B1395" s="17">
        <f>TITRES_STAT!D1398</f>
        <v>13.9917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6.0729328427726881E-2</v>
      </c>
      <c r="G1395" s="2">
        <f t="shared" si="196"/>
        <v>6.3726161626485409E-2</v>
      </c>
      <c r="H1395" s="2">
        <f t="shared" si="193"/>
        <v>0.95297326682997641</v>
      </c>
      <c r="I1395" s="2">
        <f t="shared" si="194"/>
        <v>48.796022096954857</v>
      </c>
    </row>
    <row r="1396" spans="1:9" ht="13.5" x14ac:dyDescent="0.25">
      <c r="A1396" s="3">
        <f>TITRES_STAT!B1399</f>
        <v>44042</v>
      </c>
      <c r="B1396" s="17">
        <f>TITRES_STAT!D1399</f>
        <v>13.9917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5.6391519254317811E-2</v>
      </c>
      <c r="G1396" s="2">
        <f t="shared" si="196"/>
        <v>5.9174292938879311E-2</v>
      </c>
      <c r="H1396" s="2">
        <f t="shared" si="193"/>
        <v>0.95297326682997618</v>
      </c>
      <c r="I1396" s="2">
        <f t="shared" si="194"/>
        <v>48.79602209695485</v>
      </c>
    </row>
    <row r="1397" spans="1:9" ht="13.5" x14ac:dyDescent="0.25">
      <c r="A1397" s="3">
        <f>TITRES_STAT!B1400</f>
        <v>44046</v>
      </c>
      <c r="B1397" s="17">
        <f>TITRES_STAT!D1400</f>
        <v>13.9094</v>
      </c>
      <c r="C1397" s="2">
        <f t="shared" si="189"/>
        <v>-8.230000000000004E-2</v>
      </c>
      <c r="D1397" s="2">
        <f t="shared" si="190"/>
        <v>0</v>
      </c>
      <c r="E1397" s="2">
        <f t="shared" si="191"/>
        <v>8.230000000000004E-2</v>
      </c>
      <c r="F1397" s="2">
        <f t="shared" si="196"/>
        <v>5.2363553593295108E-2</v>
      </c>
      <c r="G1397" s="2">
        <f t="shared" si="196"/>
        <v>6.0826129157530787E-2</v>
      </c>
      <c r="H1397" s="2">
        <f t="shared" si="193"/>
        <v>0.86087269268246802</v>
      </c>
      <c r="I1397" s="2">
        <f t="shared" si="194"/>
        <v>46.261772557987868</v>
      </c>
    </row>
    <row r="1398" spans="1:9" ht="13.5" x14ac:dyDescent="0.25">
      <c r="A1398" s="3">
        <f>TITRES_STAT!B1401</f>
        <v>44047</v>
      </c>
      <c r="B1398" s="17">
        <f>TITRES_STAT!D1401</f>
        <v>13.9094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4.8623299765202597E-2</v>
      </c>
      <c r="G1398" s="2">
        <f t="shared" si="196"/>
        <v>5.6481405646278585E-2</v>
      </c>
      <c r="H1398" s="2">
        <f t="shared" si="193"/>
        <v>0.86087269268246802</v>
      </c>
      <c r="I1398" s="2">
        <f t="shared" si="194"/>
        <v>46.261772557987868</v>
      </c>
    </row>
    <row r="1399" spans="1:9" ht="13.5" x14ac:dyDescent="0.25">
      <c r="A1399" s="3">
        <f>TITRES_STAT!B1402</f>
        <v>44048</v>
      </c>
      <c r="B1399" s="17">
        <f>TITRES_STAT!D1402</f>
        <v>13.9094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4.5150206924830981E-2</v>
      </c>
      <c r="G1399" s="2">
        <f t="shared" si="196"/>
        <v>5.2447019528687258E-2</v>
      </c>
      <c r="H1399" s="2">
        <f t="shared" si="193"/>
        <v>0.86087269268246791</v>
      </c>
      <c r="I1399" s="2">
        <f t="shared" si="194"/>
        <v>46.261772557987868</v>
      </c>
    </row>
    <row r="1400" spans="1:9" ht="13.5" x14ac:dyDescent="0.25">
      <c r="A1400" s="3">
        <f>TITRES_STAT!B1403</f>
        <v>44049</v>
      </c>
      <c r="B1400" s="17">
        <f>TITRES_STAT!D1403</f>
        <v>13.892899999999999</v>
      </c>
      <c r="C1400" s="2">
        <f t="shared" si="189"/>
        <v>-1.6500000000000625E-2</v>
      </c>
      <c r="D1400" s="2">
        <f t="shared" si="190"/>
        <v>0</v>
      </c>
      <c r="E1400" s="2">
        <f t="shared" si="191"/>
        <v>1.6500000000000625E-2</v>
      </c>
      <c r="F1400" s="2">
        <f t="shared" si="196"/>
        <v>4.1925192144485909E-2</v>
      </c>
      <c r="G1400" s="2">
        <f t="shared" si="196"/>
        <v>4.9879375276638216E-2</v>
      </c>
      <c r="H1400" s="2">
        <f t="shared" si="193"/>
        <v>0.84053162077437305</v>
      </c>
      <c r="I1400" s="2">
        <f t="shared" si="194"/>
        <v>45.667871786996706</v>
      </c>
    </row>
    <row r="1401" spans="1:9" ht="13.5" x14ac:dyDescent="0.25">
      <c r="A1401" s="3">
        <f>TITRES_STAT!B1404</f>
        <v>44050</v>
      </c>
      <c r="B1401" s="17">
        <f>TITRES_STAT!D1404</f>
        <v>13.6707</v>
      </c>
      <c r="C1401" s="2">
        <f t="shared" si="189"/>
        <v>-0.22219999999999906</v>
      </c>
      <c r="D1401" s="2">
        <f t="shared" si="190"/>
        <v>0</v>
      </c>
      <c r="E1401" s="2">
        <f t="shared" si="191"/>
        <v>0.22219999999999906</v>
      </c>
      <c r="F1401" s="2">
        <f t="shared" si="196"/>
        <v>3.8930535562736915E-2</v>
      </c>
      <c r="G1401" s="2">
        <f t="shared" si="196"/>
        <v>6.2187991328306845E-2</v>
      </c>
      <c r="H1401" s="2">
        <f t="shared" si="193"/>
        <v>0.62601371633330827</v>
      </c>
      <c r="I1401" s="2">
        <f t="shared" si="194"/>
        <v>38.499903785866024</v>
      </c>
    </row>
    <row r="1402" spans="1:9" ht="13.5" x14ac:dyDescent="0.25">
      <c r="A1402" s="3">
        <f>TITRES_STAT!B1405</f>
        <v>44053</v>
      </c>
      <c r="B1402" s="17">
        <f>TITRES_STAT!D1405</f>
        <v>13.4978</v>
      </c>
      <c r="C1402" s="2">
        <f t="shared" si="189"/>
        <v>-0.17290000000000028</v>
      </c>
      <c r="D1402" s="2">
        <f t="shared" si="190"/>
        <v>0</v>
      </c>
      <c r="E1402" s="2">
        <f t="shared" si="191"/>
        <v>0.17290000000000028</v>
      </c>
      <c r="F1402" s="2">
        <f t="shared" si="196"/>
        <v>3.6149783022541418E-2</v>
      </c>
      <c r="G1402" s="2">
        <f t="shared" si="196"/>
        <v>7.0095991947713515E-2</v>
      </c>
      <c r="H1402" s="2">
        <f t="shared" si="193"/>
        <v>0.51571826031802948</v>
      </c>
      <c r="I1402" s="2">
        <f t="shared" si="194"/>
        <v>34.024678188532278</v>
      </c>
    </row>
    <row r="1403" spans="1:9" ht="13.5" x14ac:dyDescent="0.25">
      <c r="A1403" s="3">
        <f>TITRES_STAT!B1406</f>
        <v>44054</v>
      </c>
      <c r="B1403" s="17">
        <f>TITRES_STAT!D1406</f>
        <v>13.530799999999999</v>
      </c>
      <c r="C1403" s="2">
        <f t="shared" si="189"/>
        <v>3.2999999999999474E-2</v>
      </c>
      <c r="D1403" s="2">
        <f t="shared" si="190"/>
        <v>3.2999999999999474E-2</v>
      </c>
      <c r="E1403" s="2">
        <f t="shared" si="191"/>
        <v>0</v>
      </c>
      <c r="F1403" s="2">
        <f t="shared" si="196"/>
        <v>3.5924798520931278E-2</v>
      </c>
      <c r="G1403" s="2">
        <f t="shared" si="196"/>
        <v>6.5089135380019689E-2</v>
      </c>
      <c r="H1403" s="2">
        <f t="shared" si="193"/>
        <v>0.55193233572985911</v>
      </c>
      <c r="I1403" s="2">
        <f t="shared" si="194"/>
        <v>35.564201030084888</v>
      </c>
    </row>
    <row r="1404" spans="1:9" ht="13.5" x14ac:dyDescent="0.25">
      <c r="A1404" s="3">
        <f>TITRES_STAT!B1407</f>
        <v>44055</v>
      </c>
      <c r="B1404" s="17">
        <f>TITRES_STAT!D1407</f>
        <v>13.8271</v>
      </c>
      <c r="C1404" s="2">
        <f t="shared" si="189"/>
        <v>0.29630000000000045</v>
      </c>
      <c r="D1404" s="2">
        <f t="shared" si="190"/>
        <v>0.29630000000000045</v>
      </c>
      <c r="E1404" s="2">
        <f t="shared" si="191"/>
        <v>0</v>
      </c>
      <c r="F1404" s="2">
        <f t="shared" si="196"/>
        <v>5.4523027198007647E-2</v>
      </c>
      <c r="G1404" s="2">
        <f t="shared" si="196"/>
        <v>6.0439911424303994E-2</v>
      </c>
      <c r="H1404" s="2">
        <f t="shared" si="193"/>
        <v>0.90210302949059151</v>
      </c>
      <c r="I1404" s="2">
        <f t="shared" si="194"/>
        <v>47.426612307756365</v>
      </c>
    </row>
    <row r="1405" spans="1:9" ht="13.5" x14ac:dyDescent="0.25">
      <c r="A1405" s="3">
        <f>TITRES_STAT!B1408</f>
        <v>44057</v>
      </c>
      <c r="B1405" s="17">
        <f>TITRES_STAT!D1408</f>
        <v>13.892899999999999</v>
      </c>
      <c r="C1405" s="2">
        <f t="shared" si="189"/>
        <v>6.5799999999999415E-2</v>
      </c>
      <c r="D1405" s="2">
        <f t="shared" si="190"/>
        <v>6.5799999999999415E-2</v>
      </c>
      <c r="E1405" s="2">
        <f t="shared" si="191"/>
        <v>0</v>
      </c>
      <c r="F1405" s="2">
        <f t="shared" ref="F1405:G1420" si="197">((F1404*13)+D1405)/14</f>
        <v>5.5328525255292769E-2</v>
      </c>
      <c r="G1405" s="2">
        <f t="shared" si="197"/>
        <v>5.6122774893996565E-2</v>
      </c>
      <c r="H1405" s="2">
        <f t="shared" si="193"/>
        <v>0.98584799771208831</v>
      </c>
      <c r="I1405" s="2">
        <f t="shared" si="194"/>
        <v>49.643678612254902</v>
      </c>
    </row>
    <row r="1406" spans="1:9" ht="13.5" x14ac:dyDescent="0.25">
      <c r="A1406" s="3">
        <f>TITRES_STAT!B1409</f>
        <v>44060</v>
      </c>
      <c r="B1406" s="17">
        <f>TITRES_STAT!D1409</f>
        <v>13.5143</v>
      </c>
      <c r="C1406" s="2">
        <f t="shared" si="189"/>
        <v>-0.37859999999999872</v>
      </c>
      <c r="D1406" s="2">
        <f t="shared" si="190"/>
        <v>0</v>
      </c>
      <c r="E1406" s="2">
        <f t="shared" si="191"/>
        <v>0.37859999999999872</v>
      </c>
      <c r="F1406" s="2">
        <f t="shared" si="197"/>
        <v>5.1376487737057566E-2</v>
      </c>
      <c r="G1406" s="2">
        <f t="shared" si="197"/>
        <v>7.9156862401568148E-2</v>
      </c>
      <c r="H1406" s="2">
        <f t="shared" si="193"/>
        <v>0.64904654098618952</v>
      </c>
      <c r="I1406" s="2">
        <f t="shared" si="194"/>
        <v>39.358897693574868</v>
      </c>
    </row>
    <row r="1407" spans="1:9" ht="13.5" x14ac:dyDescent="0.25">
      <c r="A1407" s="3">
        <f>TITRES_STAT!B1410</f>
        <v>44061</v>
      </c>
      <c r="B1407" s="17">
        <f>TITRES_STAT!D1410</f>
        <v>13.6213</v>
      </c>
      <c r="C1407" s="2">
        <f t="shared" si="189"/>
        <v>0.10699999999999932</v>
      </c>
      <c r="D1407" s="2">
        <f t="shared" si="190"/>
        <v>0.10699999999999932</v>
      </c>
      <c r="E1407" s="2">
        <f t="shared" si="191"/>
        <v>0</v>
      </c>
      <c r="F1407" s="2">
        <f t="shared" si="197"/>
        <v>5.5349595755839122E-2</v>
      </c>
      <c r="G1407" s="2">
        <f t="shared" si="197"/>
        <v>7.3502800801456131E-2</v>
      </c>
      <c r="H1407" s="2">
        <f t="shared" si="193"/>
        <v>0.75302702961412349</v>
      </c>
      <c r="I1407" s="2">
        <f t="shared" si="194"/>
        <v>42.955813965964907</v>
      </c>
    </row>
    <row r="1408" spans="1:9" ht="13.5" x14ac:dyDescent="0.25">
      <c r="A1408" s="3">
        <f>TITRES_STAT!B1411</f>
        <v>44062</v>
      </c>
      <c r="B1408" s="17">
        <f>TITRES_STAT!D1411</f>
        <v>13.6213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5.139605320185061E-2</v>
      </c>
      <c r="G1408" s="2">
        <f t="shared" si="197"/>
        <v>6.825260074420926E-2</v>
      </c>
      <c r="H1408" s="2">
        <f t="shared" si="193"/>
        <v>0.75302702961412349</v>
      </c>
      <c r="I1408" s="2">
        <f t="shared" si="194"/>
        <v>42.955813965964907</v>
      </c>
    </row>
    <row r="1409" spans="1:9" ht="13.5" x14ac:dyDescent="0.25">
      <c r="A1409" s="3">
        <f>TITRES_STAT!B1412</f>
        <v>44064</v>
      </c>
      <c r="B1409" s="17">
        <f>TITRES_STAT!D1412</f>
        <v>13.8764</v>
      </c>
      <c r="C1409" s="2">
        <f t="shared" si="189"/>
        <v>0.25510000000000055</v>
      </c>
      <c r="D1409" s="2">
        <f t="shared" si="190"/>
        <v>0.25510000000000055</v>
      </c>
      <c r="E1409" s="2">
        <f t="shared" si="191"/>
        <v>0</v>
      </c>
      <c r="F1409" s="2">
        <f t="shared" si="197"/>
        <v>6.5946335116004173E-2</v>
      </c>
      <c r="G1409" s="2">
        <f t="shared" si="197"/>
        <v>6.3377414976765745E-2</v>
      </c>
      <c r="H1409" s="2">
        <f t="shared" si="193"/>
        <v>1.0405336844391682</v>
      </c>
      <c r="I1409" s="2">
        <f t="shared" si="194"/>
        <v>50.993212823396959</v>
      </c>
    </row>
    <row r="1410" spans="1:9" ht="13.5" x14ac:dyDescent="0.25">
      <c r="A1410" s="3">
        <f>TITRES_STAT!B1413</f>
        <v>44067</v>
      </c>
      <c r="B1410" s="17">
        <f>TITRES_STAT!D1413</f>
        <v>13.8188</v>
      </c>
      <c r="C1410" s="2">
        <f t="shared" si="189"/>
        <v>-5.7600000000000762E-2</v>
      </c>
      <c r="D1410" s="2">
        <f t="shared" si="190"/>
        <v>0</v>
      </c>
      <c r="E1410" s="2">
        <f t="shared" si="191"/>
        <v>5.7600000000000762E-2</v>
      </c>
      <c r="F1410" s="2">
        <f t="shared" si="197"/>
        <v>6.1235882607718159E-2</v>
      </c>
      <c r="G1410" s="2">
        <f t="shared" si="197"/>
        <v>6.2964742478425387E-2</v>
      </c>
      <c r="H1410" s="2">
        <f t="shared" si="193"/>
        <v>0.97254241337841385</v>
      </c>
      <c r="I1410" s="2">
        <f t="shared" si="194"/>
        <v>49.304005165228389</v>
      </c>
    </row>
    <row r="1411" spans="1:9" ht="13.5" x14ac:dyDescent="0.25">
      <c r="A1411" s="3">
        <f>TITRES_STAT!B1414</f>
        <v>44068</v>
      </c>
      <c r="B1411" s="17">
        <f>TITRES_STAT!D1414</f>
        <v>13.5801</v>
      </c>
      <c r="C1411" s="2">
        <f t="shared" ref="C1411:C1474" si="198">B1411-B1410</f>
        <v>-0.23869999999999969</v>
      </c>
      <c r="D1411" s="2">
        <f t="shared" ref="D1411:D1474" si="199">IF(C1411&gt;0,C1411,0)</f>
        <v>0</v>
      </c>
      <c r="E1411" s="2">
        <f t="shared" ref="E1411:E1474" si="200">IF(C1411&lt;0,-C1411,0)</f>
        <v>0.23869999999999969</v>
      </c>
      <c r="F1411" s="2">
        <f t="shared" si="197"/>
        <v>5.6861890992881144E-2</v>
      </c>
      <c r="G1411" s="2">
        <f t="shared" si="197"/>
        <v>7.5517260872823552E-2</v>
      </c>
      <c r="H1411" s="2">
        <f t="shared" si="193"/>
        <v>0.75296548544895736</v>
      </c>
      <c r="I1411" s="2">
        <f t="shared" si="194"/>
        <v>42.953811224418551</v>
      </c>
    </row>
    <row r="1412" spans="1:9" ht="13.5" x14ac:dyDescent="0.25">
      <c r="A1412" s="3">
        <f>TITRES_STAT!B1415</f>
        <v>44069</v>
      </c>
      <c r="B1412" s="17">
        <f>TITRES_STAT!D1415</f>
        <v>13.728300000000001</v>
      </c>
      <c r="C1412" s="2">
        <f t="shared" si="198"/>
        <v>0.148200000000001</v>
      </c>
      <c r="D1412" s="2">
        <f t="shared" si="199"/>
        <v>0.148200000000001</v>
      </c>
      <c r="E1412" s="2">
        <f t="shared" si="200"/>
        <v>0</v>
      </c>
      <c r="F1412" s="2">
        <f t="shared" si="197"/>
        <v>6.3386041636246851E-2</v>
      </c>
      <c r="G1412" s="2">
        <f t="shared" si="197"/>
        <v>7.0123170810479016E-2</v>
      </c>
      <c r="H1412" s="2">
        <f t="shared" si="193"/>
        <v>0.90392435059104048</v>
      </c>
      <c r="I1412" s="2">
        <f t="shared" si="194"/>
        <v>47.47690475781944</v>
      </c>
    </row>
    <row r="1413" spans="1:9" ht="13.5" x14ac:dyDescent="0.25">
      <c r="A1413" s="3">
        <f>TITRES_STAT!B1416</f>
        <v>44070</v>
      </c>
      <c r="B1413" s="17">
        <f>TITRES_STAT!D1416</f>
        <v>13.736499999999999</v>
      </c>
      <c r="C1413" s="2">
        <f t="shared" si="198"/>
        <v>8.1999999999986528E-3</v>
      </c>
      <c r="D1413" s="2">
        <f t="shared" si="199"/>
        <v>8.1999999999986528E-3</v>
      </c>
      <c r="E1413" s="2">
        <f t="shared" si="200"/>
        <v>0</v>
      </c>
      <c r="F1413" s="2">
        <f t="shared" si="197"/>
        <v>5.9444181519371982E-2</v>
      </c>
      <c r="G1413" s="2">
        <f t="shared" si="197"/>
        <v>6.5114372895444791E-2</v>
      </c>
      <c r="H1413" s="2">
        <f t="shared" si="193"/>
        <v>0.91291951186909948</v>
      </c>
      <c r="I1413" s="2">
        <f t="shared" si="194"/>
        <v>47.723885202942633</v>
      </c>
    </row>
    <row r="1414" spans="1:9" ht="13.5" x14ac:dyDescent="0.25">
      <c r="A1414" s="3">
        <f>TITRES_STAT!B1417</f>
        <v>44071</v>
      </c>
      <c r="B1414" s="17">
        <f>TITRES_STAT!D1417</f>
        <v>13.7036</v>
      </c>
      <c r="C1414" s="2">
        <f t="shared" si="198"/>
        <v>-3.2899999999999707E-2</v>
      </c>
      <c r="D1414" s="2">
        <f t="shared" si="199"/>
        <v>0</v>
      </c>
      <c r="E1414" s="2">
        <f t="shared" si="200"/>
        <v>3.2899999999999707E-2</v>
      </c>
      <c r="F1414" s="2">
        <f t="shared" si="197"/>
        <v>5.5198168553702555E-2</v>
      </c>
      <c r="G1414" s="2">
        <f t="shared" si="197"/>
        <v>6.2813346260055858E-2</v>
      </c>
      <c r="H1414" s="2">
        <f t="shared" si="193"/>
        <v>0.87876497337324744</v>
      </c>
      <c r="I1414" s="2">
        <f t="shared" si="194"/>
        <v>46.773544633177828</v>
      </c>
    </row>
    <row r="1415" spans="1:9" ht="13.5" x14ac:dyDescent="0.25">
      <c r="A1415" s="3">
        <f>TITRES_STAT!B1418</f>
        <v>44074</v>
      </c>
      <c r="B1415" s="17">
        <f>TITRES_STAT!D1418</f>
        <v>13.4978</v>
      </c>
      <c r="C1415" s="2">
        <f t="shared" si="198"/>
        <v>-0.20579999999999998</v>
      </c>
      <c r="D1415" s="2">
        <f t="shared" si="199"/>
        <v>0</v>
      </c>
      <c r="E1415" s="2">
        <f t="shared" si="200"/>
        <v>0.20579999999999998</v>
      </c>
      <c r="F1415" s="2">
        <f t="shared" si="197"/>
        <v>5.1255442228438086E-2</v>
      </c>
      <c r="G1415" s="2">
        <f t="shared" si="197"/>
        <v>7.3026678670051873E-2</v>
      </c>
      <c r="H1415" s="2">
        <f t="shared" si="193"/>
        <v>0.70187283828174241</v>
      </c>
      <c r="I1415" s="2">
        <f t="shared" si="194"/>
        <v>41.241203366896237</v>
      </c>
    </row>
    <row r="1416" spans="1:9" ht="13.5" x14ac:dyDescent="0.25">
      <c r="A1416" s="3">
        <f>TITRES_STAT!B1419</f>
        <v>44075</v>
      </c>
      <c r="B1416" s="17">
        <f>TITRES_STAT!D1419</f>
        <v>13.1851</v>
      </c>
      <c r="C1416" s="2">
        <f t="shared" si="198"/>
        <v>-0.31269999999999953</v>
      </c>
      <c r="D1416" s="2">
        <f t="shared" si="199"/>
        <v>0</v>
      </c>
      <c r="E1416" s="2">
        <f t="shared" si="200"/>
        <v>0.31269999999999953</v>
      </c>
      <c r="F1416" s="2">
        <f t="shared" si="197"/>
        <v>4.7594339212121084E-2</v>
      </c>
      <c r="G1416" s="2">
        <f t="shared" si="197"/>
        <v>9.0146201622191002E-2</v>
      </c>
      <c r="H1416" s="2">
        <f t="shared" si="193"/>
        <v>0.52796832651465742</v>
      </c>
      <c r="I1416" s="2">
        <f t="shared" si="194"/>
        <v>34.553617202194857</v>
      </c>
    </row>
    <row r="1417" spans="1:9" ht="13.5" x14ac:dyDescent="0.25">
      <c r="A1417" s="3">
        <f>TITRES_STAT!B1420</f>
        <v>44076</v>
      </c>
      <c r="B1417" s="17">
        <f>TITRES_STAT!D1420</f>
        <v>13.2509</v>
      </c>
      <c r="C1417" s="2">
        <f t="shared" si="198"/>
        <v>6.5799999999999415E-2</v>
      </c>
      <c r="D1417" s="2">
        <f t="shared" si="199"/>
        <v>6.5799999999999415E-2</v>
      </c>
      <c r="E1417" s="2">
        <f t="shared" si="200"/>
        <v>0</v>
      </c>
      <c r="F1417" s="2">
        <f t="shared" si="197"/>
        <v>4.8894743554112392E-2</v>
      </c>
      <c r="G1417" s="2">
        <f t="shared" si="197"/>
        <v>8.3707187220605925E-2</v>
      </c>
      <c r="H1417" s="2">
        <f t="shared" si="193"/>
        <v>0.58411643226349064</v>
      </c>
      <c r="I1417" s="2">
        <f t="shared" si="194"/>
        <v>36.873327008474142</v>
      </c>
    </row>
    <row r="1418" spans="1:9" ht="13.5" x14ac:dyDescent="0.25">
      <c r="A1418" s="3">
        <f>TITRES_STAT!B1421</f>
        <v>44077</v>
      </c>
      <c r="B1418" s="17">
        <f>TITRES_STAT!D1421</f>
        <v>13.0863</v>
      </c>
      <c r="C1418" s="2">
        <f t="shared" si="198"/>
        <v>-0.16460000000000008</v>
      </c>
      <c r="D1418" s="2">
        <f t="shared" si="199"/>
        <v>0</v>
      </c>
      <c r="E1418" s="2">
        <f t="shared" si="200"/>
        <v>0.16460000000000008</v>
      </c>
      <c r="F1418" s="2">
        <f t="shared" si="197"/>
        <v>4.5402261871675793E-2</v>
      </c>
      <c r="G1418" s="2">
        <f t="shared" si="197"/>
        <v>8.9485245276276923E-2</v>
      </c>
      <c r="H1418" s="2">
        <f t="shared" si="193"/>
        <v>0.50737148600867954</v>
      </c>
      <c r="I1418" s="2">
        <f t="shared" si="194"/>
        <v>33.659352768582096</v>
      </c>
    </row>
    <row r="1419" spans="1:9" ht="13.5" x14ac:dyDescent="0.25">
      <c r="A1419" s="3">
        <f>TITRES_STAT!B1422</f>
        <v>44078</v>
      </c>
      <c r="B1419" s="17">
        <f>TITRES_STAT!D1422</f>
        <v>13.0863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4.2159243166556094E-2</v>
      </c>
      <c r="G1419" s="2">
        <f t="shared" si="197"/>
        <v>8.3093442042257132E-2</v>
      </c>
      <c r="H1419" s="2">
        <f t="shared" si="193"/>
        <v>0.50737148600867965</v>
      </c>
      <c r="I1419" s="2">
        <f t="shared" si="194"/>
        <v>33.659352768582096</v>
      </c>
    </row>
    <row r="1420" spans="1:9" ht="13.5" x14ac:dyDescent="0.25">
      <c r="A1420" s="3">
        <f>TITRES_STAT!B1423</f>
        <v>44081</v>
      </c>
      <c r="B1420" s="17">
        <f>TITRES_STAT!D1423</f>
        <v>13.0863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3.9147868654659232E-2</v>
      </c>
      <c r="G1420" s="2">
        <f t="shared" si="197"/>
        <v>7.715819618209592E-2</v>
      </c>
      <c r="H1420" s="2">
        <f t="shared" si="193"/>
        <v>0.50737148600867954</v>
      </c>
      <c r="I1420" s="2">
        <f t="shared" si="194"/>
        <v>33.659352768582096</v>
      </c>
    </row>
    <row r="1421" spans="1:9" ht="13.5" x14ac:dyDescent="0.25">
      <c r="A1421" s="3">
        <f>TITRES_STAT!B1424</f>
        <v>44082</v>
      </c>
      <c r="B1421" s="17">
        <f>TITRES_STAT!D1424</f>
        <v>13.0863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3.6351592322183567E-2</v>
      </c>
      <c r="G1421" s="2">
        <f t="shared" si="201"/>
        <v>7.1646896454803363E-2</v>
      </c>
      <c r="H1421" s="2">
        <f t="shared" si="193"/>
        <v>0.50737148600867943</v>
      </c>
      <c r="I1421" s="2">
        <f t="shared" si="194"/>
        <v>33.659352768582096</v>
      </c>
    </row>
    <row r="1422" spans="1:9" ht="13.5" x14ac:dyDescent="0.25">
      <c r="A1422" s="3">
        <f>TITRES_STAT!B1425</f>
        <v>44083</v>
      </c>
      <c r="B1422" s="17">
        <f>TITRES_STAT!D1425</f>
        <v>13.004</v>
      </c>
      <c r="C1422" s="2">
        <f t="shared" si="198"/>
        <v>-8.230000000000004E-2</v>
      </c>
      <c r="D1422" s="2">
        <f t="shared" si="199"/>
        <v>0</v>
      </c>
      <c r="E1422" s="2">
        <f t="shared" si="200"/>
        <v>8.230000000000004E-2</v>
      </c>
      <c r="F1422" s="2">
        <f t="shared" si="201"/>
        <v>3.3755050013456168E-2</v>
      </c>
      <c r="G1422" s="2">
        <f t="shared" si="201"/>
        <v>7.2407832422317409E-2</v>
      </c>
      <c r="H1422" s="2">
        <f t="shared" si="193"/>
        <v>0.46617954003346534</v>
      </c>
      <c r="I1422" s="2">
        <f t="shared" si="194"/>
        <v>31.79552894475836</v>
      </c>
    </row>
    <row r="1423" spans="1:9" ht="13.5" x14ac:dyDescent="0.25">
      <c r="A1423" s="3">
        <f>TITRES_STAT!B1426</f>
        <v>44084</v>
      </c>
      <c r="B1423" s="17">
        <f>TITRES_STAT!D1426</f>
        <v>12.9217</v>
      </c>
      <c r="C1423" s="2">
        <f t="shared" si="198"/>
        <v>-8.230000000000004E-2</v>
      </c>
      <c r="D1423" s="2">
        <f t="shared" si="199"/>
        <v>0</v>
      </c>
      <c r="E1423" s="2">
        <f t="shared" si="200"/>
        <v>8.230000000000004E-2</v>
      </c>
      <c r="F1423" s="2">
        <f t="shared" si="201"/>
        <v>3.1343975012495015E-2</v>
      </c>
      <c r="G1423" s="2">
        <f t="shared" si="201"/>
        <v>7.3114415820723311E-2</v>
      </c>
      <c r="H1423" s="2">
        <f t="shared" si="193"/>
        <v>0.42869760580937283</v>
      </c>
      <c r="I1423" s="2">
        <f t="shared" si="194"/>
        <v>30.006182138627636</v>
      </c>
    </row>
    <row r="1424" spans="1:9" ht="13.5" x14ac:dyDescent="0.25">
      <c r="A1424" s="3">
        <f>TITRES_STAT!B1427</f>
        <v>44085</v>
      </c>
      <c r="B1424" s="17">
        <f>TITRES_STAT!D1427</f>
        <v>12.757099999999999</v>
      </c>
      <c r="C1424" s="2">
        <f t="shared" si="198"/>
        <v>-0.16460000000000008</v>
      </c>
      <c r="D1424" s="2">
        <f t="shared" si="199"/>
        <v>0</v>
      </c>
      <c r="E1424" s="2">
        <f t="shared" si="200"/>
        <v>0.16460000000000008</v>
      </c>
      <c r="F1424" s="2">
        <f t="shared" si="201"/>
        <v>2.9105119654459659E-2</v>
      </c>
      <c r="G1424" s="2">
        <f t="shared" si="201"/>
        <v>7.964910040495736E-2</v>
      </c>
      <c r="H1424" s="2">
        <f t="shared" si="193"/>
        <v>0.36541680328442422</v>
      </c>
      <c r="I1424" s="2">
        <f t="shared" si="194"/>
        <v>26.762289903378743</v>
      </c>
    </row>
    <row r="1425" spans="1:9" ht="13.5" x14ac:dyDescent="0.25">
      <c r="A1425" s="3">
        <f>TITRES_STAT!B1428</f>
        <v>44088</v>
      </c>
      <c r="B1425" s="17">
        <f>TITRES_STAT!D1428</f>
        <v>12.748900000000001</v>
      </c>
      <c r="C1425" s="2">
        <f t="shared" si="198"/>
        <v>-8.1999999999986528E-3</v>
      </c>
      <c r="D1425" s="2">
        <f t="shared" si="199"/>
        <v>0</v>
      </c>
      <c r="E1425" s="2">
        <f t="shared" si="200"/>
        <v>8.1999999999986528E-3</v>
      </c>
      <c r="F1425" s="2">
        <f t="shared" si="201"/>
        <v>2.7026182536283968E-2</v>
      </c>
      <c r="G1425" s="2">
        <f t="shared" si="201"/>
        <v>7.4545593233174584E-2</v>
      </c>
      <c r="H1425" s="2">
        <f t="shared" ref="H1425:H1488" si="202">F1425/G1425</f>
        <v>0.36254567660019194</v>
      </c>
      <c r="I1425" s="2">
        <f t="shared" ref="I1425:I1488" si="203">IF(G1425=0,100,100-(100/(1+H1425)))</f>
        <v>26.607964989827849</v>
      </c>
    </row>
    <row r="1426" spans="1:9" ht="13.5" x14ac:dyDescent="0.25">
      <c r="A1426" s="3">
        <f>TITRES_STAT!B1429</f>
        <v>44089</v>
      </c>
      <c r="B1426" s="17">
        <f>TITRES_STAT!D1429</f>
        <v>12.748900000000001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2.5095740926549398E-2</v>
      </c>
      <c r="G1426" s="2">
        <f t="shared" si="201"/>
        <v>6.9220908002233544E-2</v>
      </c>
      <c r="H1426" s="2">
        <f t="shared" si="202"/>
        <v>0.36254567660019188</v>
      </c>
      <c r="I1426" s="2">
        <f t="shared" si="203"/>
        <v>26.607964989827835</v>
      </c>
    </row>
    <row r="1427" spans="1:9" ht="13.5" x14ac:dyDescent="0.25">
      <c r="A1427" s="3">
        <f>TITRES_STAT!B1430</f>
        <v>44090</v>
      </c>
      <c r="B1427" s="17">
        <f>TITRES_STAT!D1430</f>
        <v>12.674799999999999</v>
      </c>
      <c r="C1427" s="2">
        <f t="shared" si="198"/>
        <v>-7.4100000000001387E-2</v>
      </c>
      <c r="D1427" s="2">
        <f t="shared" si="199"/>
        <v>0</v>
      </c>
      <c r="E1427" s="2">
        <f t="shared" si="200"/>
        <v>7.4100000000001387E-2</v>
      </c>
      <c r="F1427" s="2">
        <f t="shared" si="201"/>
        <v>2.3303188003224444E-2</v>
      </c>
      <c r="G1427" s="2">
        <f t="shared" si="201"/>
        <v>6.9569414573502672E-2</v>
      </c>
      <c r="H1427" s="2">
        <f t="shared" si="202"/>
        <v>0.33496311771610154</v>
      </c>
      <c r="I1427" s="2">
        <f t="shared" si="203"/>
        <v>25.091563450020047</v>
      </c>
    </row>
    <row r="1428" spans="1:9" ht="13.5" x14ac:dyDescent="0.25">
      <c r="A1428" s="3">
        <f>TITRES_STAT!B1431</f>
        <v>44091</v>
      </c>
      <c r="B1428" s="17">
        <f>TITRES_STAT!D1431</f>
        <v>12.674799999999999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2.1638674574422697E-2</v>
      </c>
      <c r="G1428" s="2">
        <f t="shared" si="201"/>
        <v>6.4600170675395335E-2</v>
      </c>
      <c r="H1428" s="2">
        <f t="shared" si="202"/>
        <v>0.33496311771610154</v>
      </c>
      <c r="I1428" s="2">
        <f t="shared" si="203"/>
        <v>25.091563450020047</v>
      </c>
    </row>
    <row r="1429" spans="1:9" ht="13.5" x14ac:dyDescent="0.25">
      <c r="A1429" s="3">
        <f>TITRES_STAT!B1432</f>
        <v>44092</v>
      </c>
      <c r="B1429" s="17">
        <f>TITRES_STAT!D1432</f>
        <v>12.839399999999999</v>
      </c>
      <c r="C1429" s="2">
        <f t="shared" si="198"/>
        <v>0.16460000000000008</v>
      </c>
      <c r="D1429" s="2">
        <f t="shared" si="199"/>
        <v>0.16460000000000008</v>
      </c>
      <c r="E1429" s="2">
        <f t="shared" si="200"/>
        <v>0</v>
      </c>
      <c r="F1429" s="2">
        <f t="shared" si="201"/>
        <v>3.1850197819106793E-2</v>
      </c>
      <c r="G1429" s="2">
        <f t="shared" si="201"/>
        <v>5.9985872770009954E-2</v>
      </c>
      <c r="H1429" s="2">
        <f t="shared" si="202"/>
        <v>0.53096164727356199</v>
      </c>
      <c r="I1429" s="2">
        <f t="shared" si="203"/>
        <v>34.681577309211733</v>
      </c>
    </row>
    <row r="1430" spans="1:9" ht="13.5" x14ac:dyDescent="0.25">
      <c r="A1430" s="3">
        <f>TITRES_STAT!B1433</f>
        <v>44095</v>
      </c>
      <c r="B1430" s="17">
        <f>TITRES_STAT!D1433</f>
        <v>12.822900000000001</v>
      </c>
      <c r="C1430" s="2">
        <f t="shared" si="198"/>
        <v>-1.6499999999998849E-2</v>
      </c>
      <c r="D1430" s="2">
        <f t="shared" si="199"/>
        <v>0</v>
      </c>
      <c r="E1430" s="2">
        <f t="shared" si="200"/>
        <v>1.6499999999998849E-2</v>
      </c>
      <c r="F1430" s="2">
        <f t="shared" si="201"/>
        <v>2.9575183689170594E-2</v>
      </c>
      <c r="G1430" s="2">
        <f t="shared" si="201"/>
        <v>5.6879739000723448E-2</v>
      </c>
      <c r="H1430" s="2">
        <f t="shared" si="202"/>
        <v>0.51995990503392486</v>
      </c>
      <c r="I1430" s="2">
        <f t="shared" si="203"/>
        <v>34.20879085769829</v>
      </c>
    </row>
    <row r="1431" spans="1:9" ht="13.5" x14ac:dyDescent="0.25">
      <c r="A1431" s="3">
        <f>TITRES_STAT!B1434</f>
        <v>44096</v>
      </c>
      <c r="B1431" s="17">
        <f>TITRES_STAT!D1434</f>
        <v>12.798299999999999</v>
      </c>
      <c r="C1431" s="2">
        <f t="shared" si="198"/>
        <v>-2.4600000000001288E-2</v>
      </c>
      <c r="D1431" s="2">
        <f t="shared" si="199"/>
        <v>0</v>
      </c>
      <c r="E1431" s="2">
        <f t="shared" si="200"/>
        <v>2.4600000000001288E-2</v>
      </c>
      <c r="F1431" s="2">
        <f t="shared" si="201"/>
        <v>2.7462670568515552E-2</v>
      </c>
      <c r="G1431" s="2">
        <f t="shared" si="201"/>
        <v>5.4574043357814725E-2</v>
      </c>
      <c r="H1431" s="2">
        <f t="shared" si="202"/>
        <v>0.50321854271373201</v>
      </c>
      <c r="I1431" s="2">
        <f t="shared" si="203"/>
        <v>33.476073399499256</v>
      </c>
    </row>
    <row r="1432" spans="1:9" ht="13.5" x14ac:dyDescent="0.25">
      <c r="A1432" s="3">
        <f>TITRES_STAT!B1435</f>
        <v>44097</v>
      </c>
      <c r="B1432" s="17">
        <f>TITRES_STAT!D1435</f>
        <v>12.798299999999999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2.5501051242193012E-2</v>
      </c>
      <c r="G1432" s="2">
        <f t="shared" si="201"/>
        <v>5.0675897403685104E-2</v>
      </c>
      <c r="H1432" s="2">
        <f t="shared" si="202"/>
        <v>0.50321854271373201</v>
      </c>
      <c r="I1432" s="2">
        <f t="shared" si="203"/>
        <v>33.476073399499256</v>
      </c>
    </row>
    <row r="1433" spans="1:9" ht="13.5" x14ac:dyDescent="0.25">
      <c r="A1433" s="3">
        <f>TITRES_STAT!B1436</f>
        <v>44098</v>
      </c>
      <c r="B1433" s="17">
        <f>TITRES_STAT!D1436</f>
        <v>12.798299999999999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2.3679547582036369E-2</v>
      </c>
      <c r="G1433" s="2">
        <f t="shared" si="201"/>
        <v>4.7056190446279025E-2</v>
      </c>
      <c r="H1433" s="2">
        <f t="shared" si="202"/>
        <v>0.50321854271373201</v>
      </c>
      <c r="I1433" s="2">
        <f t="shared" si="203"/>
        <v>33.476073399499256</v>
      </c>
    </row>
    <row r="1434" spans="1:9" ht="13.5" x14ac:dyDescent="0.25">
      <c r="A1434" s="3">
        <f>TITRES_STAT!B1437</f>
        <v>44099</v>
      </c>
      <c r="B1434" s="17">
        <f>TITRES_STAT!D1437</f>
        <v>12.839399999999999</v>
      </c>
      <c r="C1434" s="2">
        <f t="shared" si="198"/>
        <v>4.1100000000000136E-2</v>
      </c>
      <c r="D1434" s="2">
        <f t="shared" si="199"/>
        <v>4.1100000000000136E-2</v>
      </c>
      <c r="E1434" s="2">
        <f t="shared" si="200"/>
        <v>0</v>
      </c>
      <c r="F1434" s="2">
        <f t="shared" si="201"/>
        <v>2.4923865611890923E-2</v>
      </c>
      <c r="G1434" s="2">
        <f t="shared" si="201"/>
        <v>4.3695033985830523E-2</v>
      </c>
      <c r="H1434" s="2">
        <f t="shared" si="202"/>
        <v>0.57040499430606384</v>
      </c>
      <c r="I1434" s="2">
        <f t="shared" si="203"/>
        <v>36.32215870264195</v>
      </c>
    </row>
    <row r="1435" spans="1:9" ht="13.5" x14ac:dyDescent="0.25">
      <c r="A1435" s="3">
        <f>TITRES_STAT!B1438</f>
        <v>44102</v>
      </c>
      <c r="B1435" s="17">
        <f>TITRES_STAT!D1438</f>
        <v>13.1686</v>
      </c>
      <c r="C1435" s="2">
        <f t="shared" si="198"/>
        <v>0.32920000000000016</v>
      </c>
      <c r="D1435" s="2">
        <f t="shared" si="199"/>
        <v>0.32920000000000016</v>
      </c>
      <c r="E1435" s="2">
        <f t="shared" si="200"/>
        <v>0</v>
      </c>
      <c r="F1435" s="2">
        <f t="shared" si="201"/>
        <v>4.6657875211041588E-2</v>
      </c>
      <c r="G1435" s="2">
        <f t="shared" si="201"/>
        <v>4.0573960129699771E-2</v>
      </c>
      <c r="H1435" s="2">
        <f t="shared" si="202"/>
        <v>1.1499462971298295</v>
      </c>
      <c r="I1435" s="2">
        <f t="shared" si="203"/>
        <v>53.487210292880505</v>
      </c>
    </row>
    <row r="1436" spans="1:9" ht="13.5" x14ac:dyDescent="0.25">
      <c r="A1436" s="3">
        <f>TITRES_STAT!B1439</f>
        <v>44103</v>
      </c>
      <c r="B1436" s="17">
        <f>TITRES_STAT!D1439</f>
        <v>13.5884</v>
      </c>
      <c r="C1436" s="2">
        <f t="shared" si="198"/>
        <v>0.4198000000000004</v>
      </c>
      <c r="D1436" s="2">
        <f t="shared" si="199"/>
        <v>0.4198000000000004</v>
      </c>
      <c r="E1436" s="2">
        <f t="shared" si="200"/>
        <v>0</v>
      </c>
      <c r="F1436" s="2">
        <f t="shared" si="201"/>
        <v>7.331088412453865E-2</v>
      </c>
      <c r="G1436" s="2">
        <f t="shared" si="201"/>
        <v>3.7675820120435501E-2</v>
      </c>
      <c r="H1436" s="2">
        <f t="shared" si="202"/>
        <v>1.9458337971195101</v>
      </c>
      <c r="I1436" s="2">
        <f t="shared" si="203"/>
        <v>66.053753576395991</v>
      </c>
    </row>
    <row r="1437" spans="1:9" ht="13.5" x14ac:dyDescent="0.25">
      <c r="A1437" s="3">
        <f>TITRES_STAT!B1440</f>
        <v>44104</v>
      </c>
      <c r="B1437" s="17">
        <f>TITRES_STAT!D1440</f>
        <v>13.5801</v>
      </c>
      <c r="C1437" s="2">
        <f t="shared" si="198"/>
        <v>-8.3000000000001961E-3</v>
      </c>
      <c r="D1437" s="2">
        <f t="shared" si="199"/>
        <v>0</v>
      </c>
      <c r="E1437" s="2">
        <f t="shared" si="200"/>
        <v>8.3000000000001961E-3</v>
      </c>
      <c r="F1437" s="2">
        <f t="shared" ref="F1437:G1452" si="204">((F1436*13)+D1437)/14</f>
        <v>6.807439240135732E-2</v>
      </c>
      <c r="G1437" s="2">
        <f t="shared" si="204"/>
        <v>3.5577547254690124E-2</v>
      </c>
      <c r="H1437" s="2">
        <f t="shared" si="202"/>
        <v>1.9134088112941285</v>
      </c>
      <c r="I1437" s="2">
        <f t="shared" si="203"/>
        <v>65.675946467814697</v>
      </c>
    </row>
    <row r="1438" spans="1:9" ht="13.5" x14ac:dyDescent="0.25">
      <c r="A1438" s="3">
        <f>TITRES_STAT!B1441</f>
        <v>44105</v>
      </c>
      <c r="B1438" s="17">
        <f>TITRES_STAT!D1441</f>
        <v>13.1769</v>
      </c>
      <c r="C1438" s="2">
        <f t="shared" si="198"/>
        <v>-0.4032</v>
      </c>
      <c r="D1438" s="2">
        <f t="shared" si="199"/>
        <v>0</v>
      </c>
      <c r="E1438" s="2">
        <f t="shared" si="200"/>
        <v>0.4032</v>
      </c>
      <c r="F1438" s="2">
        <f t="shared" si="204"/>
        <v>6.3211935801260374E-2</v>
      </c>
      <c r="G1438" s="2">
        <f t="shared" si="204"/>
        <v>6.1836293879355117E-2</v>
      </c>
      <c r="H1438" s="2">
        <f t="shared" si="202"/>
        <v>1.0222465131010146</v>
      </c>
      <c r="I1438" s="2">
        <f t="shared" si="203"/>
        <v>50.550044540981816</v>
      </c>
    </row>
    <row r="1439" spans="1:9" ht="13.5" x14ac:dyDescent="0.25">
      <c r="A1439" s="3">
        <f>TITRES_STAT!B1442</f>
        <v>44106</v>
      </c>
      <c r="B1439" s="17">
        <f>TITRES_STAT!D1442</f>
        <v>13.4978</v>
      </c>
      <c r="C1439" s="2">
        <f t="shared" si="198"/>
        <v>0.32089999999999996</v>
      </c>
      <c r="D1439" s="2">
        <f t="shared" si="199"/>
        <v>0.32089999999999996</v>
      </c>
      <c r="E1439" s="2">
        <f t="shared" si="200"/>
        <v>0</v>
      </c>
      <c r="F1439" s="2">
        <f t="shared" si="204"/>
        <v>8.1618226101170338E-2</v>
      </c>
      <c r="G1439" s="2">
        <f t="shared" si="204"/>
        <v>5.7419415745115464E-2</v>
      </c>
      <c r="H1439" s="2">
        <f t="shared" si="202"/>
        <v>1.4214395086058222</v>
      </c>
      <c r="I1439" s="2">
        <f t="shared" si="203"/>
        <v>58.702251431597233</v>
      </c>
    </row>
    <row r="1440" spans="1:9" ht="13.5" x14ac:dyDescent="0.25">
      <c r="A1440" s="3">
        <f>TITRES_STAT!B1443</f>
        <v>44109</v>
      </c>
      <c r="B1440" s="17">
        <f>TITRES_STAT!D1443</f>
        <v>13.4155</v>
      </c>
      <c r="C1440" s="2">
        <f t="shared" si="198"/>
        <v>-8.230000000000004E-2</v>
      </c>
      <c r="D1440" s="2">
        <f t="shared" si="199"/>
        <v>0</v>
      </c>
      <c r="E1440" s="2">
        <f t="shared" si="200"/>
        <v>8.230000000000004E-2</v>
      </c>
      <c r="F1440" s="2">
        <f t="shared" si="204"/>
        <v>7.5788352808229598E-2</v>
      </c>
      <c r="G1440" s="2">
        <f t="shared" si="204"/>
        <v>5.919660033475007E-2</v>
      </c>
      <c r="H1440" s="2">
        <f t="shared" si="202"/>
        <v>1.2802821847818127</v>
      </c>
      <c r="I1440" s="2">
        <f t="shared" si="203"/>
        <v>56.145778506106936</v>
      </c>
    </row>
    <row r="1441" spans="1:9" ht="13.5" x14ac:dyDescent="0.25">
      <c r="A1441" s="3">
        <f>TITRES_STAT!B1444</f>
        <v>44110</v>
      </c>
      <c r="B1441" s="17">
        <f>TITRES_STAT!D1444</f>
        <v>13.4155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7.0374899036213204E-2</v>
      </c>
      <c r="G1441" s="2">
        <f t="shared" si="204"/>
        <v>5.4968271739410775E-2</v>
      </c>
      <c r="H1441" s="2">
        <f t="shared" si="202"/>
        <v>1.2802821847818129</v>
      </c>
      <c r="I1441" s="2">
        <f t="shared" si="203"/>
        <v>56.145778506106936</v>
      </c>
    </row>
    <row r="1442" spans="1:9" ht="13.5" x14ac:dyDescent="0.25">
      <c r="A1442" s="3">
        <f>TITRES_STAT!B1445</f>
        <v>44111</v>
      </c>
      <c r="B1442" s="17">
        <f>TITRES_STAT!D1445</f>
        <v>13.2921</v>
      </c>
      <c r="C1442" s="2">
        <f t="shared" si="198"/>
        <v>-0.12340000000000018</v>
      </c>
      <c r="D1442" s="2">
        <f t="shared" si="199"/>
        <v>0</v>
      </c>
      <c r="E1442" s="2">
        <f t="shared" si="200"/>
        <v>0.12340000000000018</v>
      </c>
      <c r="F1442" s="2">
        <f t="shared" si="204"/>
        <v>6.5348120533626555E-2</v>
      </c>
      <c r="G1442" s="2">
        <f t="shared" si="204"/>
        <v>5.9856252329452873E-2</v>
      </c>
      <c r="H1442" s="2">
        <f t="shared" si="202"/>
        <v>1.0917509531660297</v>
      </c>
      <c r="I1442" s="2">
        <f t="shared" si="203"/>
        <v>52.193161500109696</v>
      </c>
    </row>
    <row r="1443" spans="1:9" ht="13.5" x14ac:dyDescent="0.25">
      <c r="A1443" s="3">
        <f>TITRES_STAT!B1446</f>
        <v>44112</v>
      </c>
      <c r="B1443" s="17">
        <f>TITRES_STAT!D1446</f>
        <v>13.2921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6.0680397638367516E-2</v>
      </c>
      <c r="G1443" s="2">
        <f t="shared" si="204"/>
        <v>5.5580805734491957E-2</v>
      </c>
      <c r="H1443" s="2">
        <f t="shared" si="202"/>
        <v>1.0917509531660297</v>
      </c>
      <c r="I1443" s="2">
        <f t="shared" si="203"/>
        <v>52.193161500109696</v>
      </c>
    </row>
    <row r="1444" spans="1:9" ht="13.5" x14ac:dyDescent="0.25">
      <c r="A1444" s="3">
        <f>TITRES_STAT!B1447</f>
        <v>44113</v>
      </c>
      <c r="B1444" s="17">
        <f>TITRES_STAT!D1447</f>
        <v>13.1686</v>
      </c>
      <c r="C1444" s="2">
        <f t="shared" si="198"/>
        <v>-0.12349999999999994</v>
      </c>
      <c r="D1444" s="2">
        <f t="shared" si="199"/>
        <v>0</v>
      </c>
      <c r="E1444" s="2">
        <f t="shared" si="200"/>
        <v>0.12349999999999994</v>
      </c>
      <c r="F1444" s="2">
        <f t="shared" si="204"/>
        <v>5.634608352134126E-2</v>
      </c>
      <c r="G1444" s="2">
        <f t="shared" si="204"/>
        <v>6.0432176753456815E-2</v>
      </c>
      <c r="H1444" s="2">
        <f t="shared" si="202"/>
        <v>0.93238546993292237</v>
      </c>
      <c r="I1444" s="2">
        <f t="shared" si="203"/>
        <v>48.250490621070945</v>
      </c>
    </row>
    <row r="1445" spans="1:9" ht="13.5" x14ac:dyDescent="0.25">
      <c r="A1445" s="3">
        <f>TITRES_STAT!B1448</f>
        <v>44116</v>
      </c>
      <c r="B1445" s="17">
        <f>TITRES_STAT!D1448</f>
        <v>12.9217</v>
      </c>
      <c r="C1445" s="2">
        <f t="shared" si="198"/>
        <v>-0.24690000000000012</v>
      </c>
      <c r="D1445" s="2">
        <f t="shared" si="199"/>
        <v>0</v>
      </c>
      <c r="E1445" s="2">
        <f t="shared" si="200"/>
        <v>0.24690000000000012</v>
      </c>
      <c r="F1445" s="2">
        <f t="shared" si="204"/>
        <v>5.2321363269816887E-2</v>
      </c>
      <c r="G1445" s="2">
        <f t="shared" si="204"/>
        <v>7.3751306985352774E-2</v>
      </c>
      <c r="H1445" s="2">
        <f t="shared" si="202"/>
        <v>0.70942964143276899</v>
      </c>
      <c r="I1445" s="2">
        <f t="shared" si="203"/>
        <v>41.500955888313491</v>
      </c>
    </row>
    <row r="1446" spans="1:9" ht="13.5" x14ac:dyDescent="0.25">
      <c r="A1446" s="3">
        <f>TITRES_STAT!B1449</f>
        <v>44117</v>
      </c>
      <c r="B1446" s="17">
        <f>TITRES_STAT!D1449</f>
        <v>12.9382</v>
      </c>
      <c r="C1446" s="2">
        <f t="shared" si="198"/>
        <v>1.6500000000000625E-2</v>
      </c>
      <c r="D1446" s="2">
        <f t="shared" si="199"/>
        <v>1.6500000000000625E-2</v>
      </c>
      <c r="E1446" s="2">
        <f t="shared" si="200"/>
        <v>0</v>
      </c>
      <c r="F1446" s="2">
        <f t="shared" si="204"/>
        <v>4.9762694464830011E-2</v>
      </c>
      <c r="G1446" s="2">
        <f t="shared" si="204"/>
        <v>6.8483356486399E-2</v>
      </c>
      <c r="H1446" s="2">
        <f t="shared" si="202"/>
        <v>0.72663924518233902</v>
      </c>
      <c r="I1446" s="2">
        <f t="shared" si="203"/>
        <v>42.084022311539862</v>
      </c>
    </row>
    <row r="1447" spans="1:9" ht="13.5" x14ac:dyDescent="0.25">
      <c r="A1447" s="3">
        <f>TITRES_STAT!B1450</f>
        <v>44118</v>
      </c>
      <c r="B1447" s="17">
        <f>TITRES_STAT!D1450</f>
        <v>13.1686</v>
      </c>
      <c r="C1447" s="2">
        <f t="shared" si="198"/>
        <v>0.23039999999999949</v>
      </c>
      <c r="D1447" s="2">
        <f t="shared" si="199"/>
        <v>0.23039999999999949</v>
      </c>
      <c r="E1447" s="2">
        <f t="shared" si="200"/>
        <v>0</v>
      </c>
      <c r="F1447" s="2">
        <f t="shared" si="204"/>
        <v>6.2665359145913549E-2</v>
      </c>
      <c r="G1447" s="2">
        <f t="shared" si="204"/>
        <v>6.3591688165941934E-2</v>
      </c>
      <c r="H1447" s="2">
        <f t="shared" si="202"/>
        <v>0.98543317457446422</v>
      </c>
      <c r="I1447" s="2">
        <f t="shared" si="203"/>
        <v>49.633157499026431</v>
      </c>
    </row>
    <row r="1448" spans="1:9" ht="13.5" x14ac:dyDescent="0.25">
      <c r="A1448" s="3">
        <f>TITRES_STAT!B1451</f>
        <v>44120</v>
      </c>
      <c r="B1448" s="17">
        <f>TITRES_STAT!D1451</f>
        <v>13.004</v>
      </c>
      <c r="C1448" s="2">
        <f t="shared" si="198"/>
        <v>-0.16460000000000008</v>
      </c>
      <c r="D1448" s="2">
        <f t="shared" si="199"/>
        <v>0</v>
      </c>
      <c r="E1448" s="2">
        <f t="shared" si="200"/>
        <v>0.16460000000000008</v>
      </c>
      <c r="F1448" s="2">
        <f t="shared" si="204"/>
        <v>5.8189262064062587E-2</v>
      </c>
      <c r="G1448" s="2">
        <f t="shared" si="204"/>
        <v>7.0806567582660379E-2</v>
      </c>
      <c r="H1448" s="2">
        <f t="shared" si="202"/>
        <v>0.82180599979135827</v>
      </c>
      <c r="I1448" s="2">
        <f t="shared" si="203"/>
        <v>45.109413399970983</v>
      </c>
    </row>
    <row r="1449" spans="1:9" ht="13.5" x14ac:dyDescent="0.25">
      <c r="A1449" s="3">
        <f>TITRES_STAT!B1452</f>
        <v>44123</v>
      </c>
      <c r="B1449" s="17">
        <f>TITRES_STAT!D1452</f>
        <v>13.1686</v>
      </c>
      <c r="C1449" s="2">
        <f t="shared" si="198"/>
        <v>0.16460000000000008</v>
      </c>
      <c r="D1449" s="2">
        <f t="shared" si="199"/>
        <v>0.16460000000000008</v>
      </c>
      <c r="E1449" s="2">
        <f t="shared" si="200"/>
        <v>0</v>
      </c>
      <c r="F1449" s="2">
        <f t="shared" si="204"/>
        <v>6.5790029059486693E-2</v>
      </c>
      <c r="G1449" s="2">
        <f t="shared" si="204"/>
        <v>6.574895561247035E-2</v>
      </c>
      <c r="H1449" s="2">
        <f t="shared" si="202"/>
        <v>1.0006247011322649</v>
      </c>
      <c r="I1449" s="2">
        <f t="shared" si="203"/>
        <v>50.015612651686027</v>
      </c>
    </row>
    <row r="1450" spans="1:9" ht="13.5" x14ac:dyDescent="0.25">
      <c r="A1450" s="3">
        <f>TITRES_STAT!B1453</f>
        <v>44124</v>
      </c>
      <c r="B1450" s="17">
        <f>TITRES_STAT!D1453</f>
        <v>13.1686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6.1090741269523359E-2</v>
      </c>
      <c r="G1450" s="2">
        <f t="shared" si="204"/>
        <v>6.1052601640151041E-2</v>
      </c>
      <c r="H1450" s="2">
        <f t="shared" si="202"/>
        <v>1.0006247011322649</v>
      </c>
      <c r="I1450" s="2">
        <f t="shared" si="203"/>
        <v>50.015612651686027</v>
      </c>
    </row>
    <row r="1451" spans="1:9" ht="13.5" x14ac:dyDescent="0.25">
      <c r="A1451" s="3">
        <f>TITRES_STAT!B1454</f>
        <v>44125</v>
      </c>
      <c r="B1451" s="17">
        <f>TITRES_STAT!D1454</f>
        <v>12.7736</v>
      </c>
      <c r="C1451" s="2">
        <f t="shared" si="198"/>
        <v>-0.39499999999999957</v>
      </c>
      <c r="D1451" s="2">
        <f t="shared" si="199"/>
        <v>0</v>
      </c>
      <c r="E1451" s="2">
        <f t="shared" si="200"/>
        <v>0.39499999999999957</v>
      </c>
      <c r="F1451" s="2">
        <f t="shared" si="204"/>
        <v>5.6727116893128829E-2</v>
      </c>
      <c r="G1451" s="2">
        <f t="shared" si="204"/>
        <v>8.490598723728307E-2</v>
      </c>
      <c r="H1451" s="2">
        <f t="shared" si="202"/>
        <v>0.66811680470301849</v>
      </c>
      <c r="I1451" s="2">
        <f t="shared" si="203"/>
        <v>40.052159586148761</v>
      </c>
    </row>
    <row r="1452" spans="1:9" ht="13.5" x14ac:dyDescent="0.25">
      <c r="A1452" s="3">
        <f>TITRES_STAT!B1455</f>
        <v>44126</v>
      </c>
      <c r="B1452" s="17">
        <f>TITRES_STAT!D1455</f>
        <v>12.757099999999999</v>
      </c>
      <c r="C1452" s="2">
        <f t="shared" si="198"/>
        <v>-1.6500000000000625E-2</v>
      </c>
      <c r="D1452" s="2">
        <f t="shared" si="199"/>
        <v>0</v>
      </c>
      <c r="E1452" s="2">
        <f t="shared" si="200"/>
        <v>1.6500000000000625E-2</v>
      </c>
      <c r="F1452" s="2">
        <f t="shared" si="204"/>
        <v>5.2675179972191059E-2</v>
      </c>
      <c r="G1452" s="2">
        <f t="shared" si="204"/>
        <v>8.0019845291762898E-2</v>
      </c>
      <c r="H1452" s="2">
        <f t="shared" si="202"/>
        <v>0.65827645354887165</v>
      </c>
      <c r="I1452" s="2">
        <f t="shared" si="203"/>
        <v>39.696424087798903</v>
      </c>
    </row>
    <row r="1453" spans="1:9" ht="13.5" x14ac:dyDescent="0.25">
      <c r="A1453" s="3">
        <f>TITRES_STAT!B1456</f>
        <v>44127</v>
      </c>
      <c r="B1453" s="17">
        <f>TITRES_STAT!D1456</f>
        <v>13.1357</v>
      </c>
      <c r="C1453" s="2">
        <f t="shared" si="198"/>
        <v>0.37860000000000049</v>
      </c>
      <c r="D1453" s="2">
        <f t="shared" si="199"/>
        <v>0.37860000000000049</v>
      </c>
      <c r="E1453" s="2">
        <f t="shared" si="200"/>
        <v>0</v>
      </c>
      <c r="F1453" s="2">
        <f t="shared" ref="F1453:G1468" si="205">((F1452*13)+D1453)/14</f>
        <v>7.595552425989173E-2</v>
      </c>
      <c r="G1453" s="2">
        <f t="shared" si="205"/>
        <v>7.4304142056636976E-2</v>
      </c>
      <c r="H1453" s="2">
        <f t="shared" si="202"/>
        <v>1.0222246318650179</v>
      </c>
      <c r="I1453" s="2">
        <f t="shared" si="203"/>
        <v>50.549509473745275</v>
      </c>
    </row>
    <row r="1454" spans="1:9" ht="13.5" x14ac:dyDescent="0.25">
      <c r="A1454" s="3">
        <f>TITRES_STAT!B1457</f>
        <v>44130</v>
      </c>
      <c r="B1454" s="17">
        <f>TITRES_STAT!D1457</f>
        <v>12.757099999999999</v>
      </c>
      <c r="C1454" s="2">
        <f t="shared" si="198"/>
        <v>-0.37860000000000049</v>
      </c>
      <c r="D1454" s="2">
        <f t="shared" si="199"/>
        <v>0</v>
      </c>
      <c r="E1454" s="2">
        <f t="shared" si="200"/>
        <v>0.37860000000000049</v>
      </c>
      <c r="F1454" s="2">
        <f t="shared" si="205"/>
        <v>7.0530129669899466E-2</v>
      </c>
      <c r="G1454" s="2">
        <f t="shared" si="205"/>
        <v>9.6039560481162939E-2</v>
      </c>
      <c r="H1454" s="2">
        <f t="shared" si="202"/>
        <v>0.73438621872632526</v>
      </c>
      <c r="I1454" s="2">
        <f t="shared" si="203"/>
        <v>42.342715295883387</v>
      </c>
    </row>
    <row r="1455" spans="1:9" ht="13.5" x14ac:dyDescent="0.25">
      <c r="A1455" s="3">
        <f>TITRES_STAT!B1458</f>
        <v>44131</v>
      </c>
      <c r="B1455" s="17">
        <f>TITRES_STAT!D1458</f>
        <v>12.757099999999999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6.5492263264906647E-2</v>
      </c>
      <c r="G1455" s="2">
        <f t="shared" si="205"/>
        <v>8.9179591875365588E-2</v>
      </c>
      <c r="H1455" s="2">
        <f t="shared" si="202"/>
        <v>0.73438621872632526</v>
      </c>
      <c r="I1455" s="2">
        <f t="shared" si="203"/>
        <v>42.342715295883387</v>
      </c>
    </row>
    <row r="1456" spans="1:9" ht="13.5" x14ac:dyDescent="0.25">
      <c r="A1456" s="3">
        <f>TITRES_STAT!B1459</f>
        <v>44132</v>
      </c>
      <c r="B1456" s="17">
        <f>TITRES_STAT!D1459</f>
        <v>13.004</v>
      </c>
      <c r="C1456" s="2">
        <f t="shared" si="198"/>
        <v>0.24690000000000012</v>
      </c>
      <c r="D1456" s="2">
        <f t="shared" si="199"/>
        <v>0.24690000000000012</v>
      </c>
      <c r="E1456" s="2">
        <f t="shared" si="200"/>
        <v>0</v>
      </c>
      <c r="F1456" s="2">
        <f t="shared" si="205"/>
        <v>7.8449958745984746E-2</v>
      </c>
      <c r="G1456" s="2">
        <f t="shared" si="205"/>
        <v>8.2809621027125191E-2</v>
      </c>
      <c r="H1456" s="2">
        <f t="shared" si="202"/>
        <v>0.94735319124679496</v>
      </c>
      <c r="I1456" s="2">
        <f t="shared" si="203"/>
        <v>48.648247041424007</v>
      </c>
    </row>
    <row r="1457" spans="1:9" ht="13.5" x14ac:dyDescent="0.25">
      <c r="A1457" s="3">
        <f>TITRES_STAT!B1460</f>
        <v>44134</v>
      </c>
      <c r="B1457" s="17">
        <f>TITRES_STAT!D1460</f>
        <v>12.995799999999999</v>
      </c>
      <c r="C1457" s="2">
        <f t="shared" si="198"/>
        <v>-8.2000000000004292E-3</v>
      </c>
      <c r="D1457" s="2">
        <f t="shared" si="199"/>
        <v>0</v>
      </c>
      <c r="E1457" s="2">
        <f t="shared" si="200"/>
        <v>8.2000000000004292E-3</v>
      </c>
      <c r="F1457" s="2">
        <f t="shared" si="205"/>
        <v>7.2846390264128688E-2</v>
      </c>
      <c r="G1457" s="2">
        <f t="shared" si="205"/>
        <v>7.7480362382330567E-2</v>
      </c>
      <c r="H1457" s="2">
        <f t="shared" si="202"/>
        <v>0.94019165662474158</v>
      </c>
      <c r="I1457" s="2">
        <f t="shared" si="203"/>
        <v>48.458700119365936</v>
      </c>
    </row>
    <row r="1458" spans="1:9" ht="13.5" x14ac:dyDescent="0.25">
      <c r="A1458" s="3">
        <f>TITRES_STAT!B1461</f>
        <v>44137</v>
      </c>
      <c r="B1458" s="17">
        <f>TITRES_STAT!D1461</f>
        <v>13.004</v>
      </c>
      <c r="C1458" s="2">
        <f t="shared" si="198"/>
        <v>8.2000000000004292E-3</v>
      </c>
      <c r="D1458" s="2">
        <f t="shared" si="199"/>
        <v>8.2000000000004292E-3</v>
      </c>
      <c r="E1458" s="2">
        <f t="shared" si="200"/>
        <v>0</v>
      </c>
      <c r="F1458" s="2">
        <f t="shared" si="205"/>
        <v>6.8228790959548105E-2</v>
      </c>
      <c r="G1458" s="2">
        <f t="shared" si="205"/>
        <v>7.194605078359266E-2</v>
      </c>
      <c r="H1458" s="2">
        <f t="shared" si="202"/>
        <v>0.94833267728306947</v>
      </c>
      <c r="I1458" s="2">
        <f t="shared" si="203"/>
        <v>48.674063127941267</v>
      </c>
    </row>
    <row r="1459" spans="1:9" ht="13.5" x14ac:dyDescent="0.25">
      <c r="A1459" s="3">
        <f>TITRES_STAT!B1462</f>
        <v>44138</v>
      </c>
      <c r="B1459" s="17">
        <f>TITRES_STAT!D1462</f>
        <v>12.9876</v>
      </c>
      <c r="C1459" s="2">
        <f t="shared" si="198"/>
        <v>-1.6399999999999082E-2</v>
      </c>
      <c r="D1459" s="2">
        <f t="shared" si="199"/>
        <v>0</v>
      </c>
      <c r="E1459" s="2">
        <f t="shared" si="200"/>
        <v>1.6399999999999082E-2</v>
      </c>
      <c r="F1459" s="2">
        <f t="shared" si="205"/>
        <v>6.3355305891008948E-2</v>
      </c>
      <c r="G1459" s="2">
        <f t="shared" si="205"/>
        <v>6.7978475727621696E-2</v>
      </c>
      <c r="H1459" s="2">
        <f t="shared" si="202"/>
        <v>0.93199068106297334</v>
      </c>
      <c r="I1459" s="2">
        <f t="shared" si="203"/>
        <v>48.239915968445352</v>
      </c>
    </row>
    <row r="1460" spans="1:9" ht="13.5" x14ac:dyDescent="0.25">
      <c r="A1460" s="3">
        <f>TITRES_STAT!B1463</f>
        <v>44139</v>
      </c>
      <c r="B1460" s="17">
        <f>TITRES_STAT!D1463</f>
        <v>12.962899999999999</v>
      </c>
      <c r="C1460" s="2">
        <f t="shared" si="198"/>
        <v>-2.4700000000001054E-2</v>
      </c>
      <c r="D1460" s="2">
        <f t="shared" si="199"/>
        <v>0</v>
      </c>
      <c r="E1460" s="2">
        <f t="shared" si="200"/>
        <v>2.4700000000001054E-2</v>
      </c>
      <c r="F1460" s="2">
        <f t="shared" si="205"/>
        <v>5.8829926898794023E-2</v>
      </c>
      <c r="G1460" s="2">
        <f t="shared" si="205"/>
        <v>6.4887156032791646E-2</v>
      </c>
      <c r="H1460" s="2">
        <f t="shared" si="202"/>
        <v>0.90664979782845601</v>
      </c>
      <c r="I1460" s="2">
        <f t="shared" si="203"/>
        <v>47.551983529490748</v>
      </c>
    </row>
    <row r="1461" spans="1:9" ht="13.5" x14ac:dyDescent="0.25">
      <c r="A1461" s="3">
        <f>TITRES_STAT!B1464</f>
        <v>44140</v>
      </c>
      <c r="B1461" s="17">
        <f>TITRES_STAT!D1464</f>
        <v>12.839399999999999</v>
      </c>
      <c r="C1461" s="2">
        <f t="shared" si="198"/>
        <v>-0.12349999999999994</v>
      </c>
      <c r="D1461" s="2">
        <f t="shared" si="199"/>
        <v>0</v>
      </c>
      <c r="E1461" s="2">
        <f t="shared" si="200"/>
        <v>0.12349999999999994</v>
      </c>
      <c r="F1461" s="2">
        <f t="shared" si="205"/>
        <v>5.4627789263165874E-2</v>
      </c>
      <c r="G1461" s="2">
        <f t="shared" si="205"/>
        <v>6.9073787744735091E-2</v>
      </c>
      <c r="H1461" s="2">
        <f t="shared" si="202"/>
        <v>0.79086135344198916</v>
      </c>
      <c r="I1461" s="2">
        <f t="shared" si="203"/>
        <v>44.160948133811367</v>
      </c>
    </row>
    <row r="1462" spans="1:9" ht="13.5" x14ac:dyDescent="0.25">
      <c r="A1462" s="3">
        <f>TITRES_STAT!B1465</f>
        <v>44141</v>
      </c>
      <c r="B1462" s="17">
        <f>TITRES_STAT!D1465</f>
        <v>13.078099999999999</v>
      </c>
      <c r="C1462" s="2">
        <f t="shared" si="198"/>
        <v>0.23869999999999969</v>
      </c>
      <c r="D1462" s="2">
        <f t="shared" si="199"/>
        <v>0.23869999999999969</v>
      </c>
      <c r="E1462" s="2">
        <f t="shared" si="200"/>
        <v>0</v>
      </c>
      <c r="F1462" s="2">
        <f t="shared" si="205"/>
        <v>6.7775804315796856E-2</v>
      </c>
      <c r="G1462" s="2">
        <f t="shared" si="205"/>
        <v>6.4139945762968303E-2</v>
      </c>
      <c r="H1462" s="2">
        <f t="shared" si="202"/>
        <v>1.0566863365657497</v>
      </c>
      <c r="I1462" s="2">
        <f t="shared" si="203"/>
        <v>51.37809872993089</v>
      </c>
    </row>
    <row r="1463" spans="1:9" ht="13.5" x14ac:dyDescent="0.25">
      <c r="A1463" s="3">
        <f>TITRES_STAT!B1466</f>
        <v>44144</v>
      </c>
      <c r="B1463" s="17">
        <f>TITRES_STAT!D1466</f>
        <v>12.962899999999999</v>
      </c>
      <c r="C1463" s="2">
        <f t="shared" si="198"/>
        <v>-0.11519999999999975</v>
      </c>
      <c r="D1463" s="2">
        <f t="shared" si="199"/>
        <v>0</v>
      </c>
      <c r="E1463" s="2">
        <f t="shared" si="200"/>
        <v>0.11519999999999975</v>
      </c>
      <c r="F1463" s="2">
        <f t="shared" si="205"/>
        <v>6.2934675436097084E-2</v>
      </c>
      <c r="G1463" s="2">
        <f t="shared" si="205"/>
        <v>6.7787092494184839E-2</v>
      </c>
      <c r="H1463" s="2">
        <f t="shared" si="202"/>
        <v>0.92841679913467268</v>
      </c>
      <c r="I1463" s="2">
        <f t="shared" si="203"/>
        <v>48.143990425268839</v>
      </c>
    </row>
    <row r="1464" spans="1:9" ht="13.5" x14ac:dyDescent="0.25">
      <c r="A1464" s="3">
        <f>TITRES_STAT!B1467</f>
        <v>44145</v>
      </c>
      <c r="B1464" s="17">
        <f>TITRES_STAT!D1467</f>
        <v>12.757099999999999</v>
      </c>
      <c r="C1464" s="2">
        <f t="shared" si="198"/>
        <v>-0.20579999999999998</v>
      </c>
      <c r="D1464" s="2">
        <f t="shared" si="199"/>
        <v>0</v>
      </c>
      <c r="E1464" s="2">
        <f t="shared" si="200"/>
        <v>0.20579999999999998</v>
      </c>
      <c r="F1464" s="2">
        <f t="shared" si="205"/>
        <v>5.8439341476375861E-2</v>
      </c>
      <c r="G1464" s="2">
        <f t="shared" si="205"/>
        <v>7.7645157316028765E-2</v>
      </c>
      <c r="H1464" s="2">
        <f t="shared" si="202"/>
        <v>0.75264631428999462</v>
      </c>
      <c r="I1464" s="2">
        <f t="shared" si="203"/>
        <v>42.943422649132451</v>
      </c>
    </row>
    <row r="1465" spans="1:9" ht="13.5" x14ac:dyDescent="0.25">
      <c r="A1465" s="3">
        <f>TITRES_STAT!B1468</f>
        <v>44146</v>
      </c>
      <c r="B1465" s="17">
        <f>TITRES_STAT!D1468</f>
        <v>12.757099999999999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5.4265102799491871E-2</v>
      </c>
      <c r="G1465" s="2">
        <f t="shared" si="205"/>
        <v>7.2099074650598144E-2</v>
      </c>
      <c r="H1465" s="2">
        <f t="shared" si="202"/>
        <v>0.75264631428999462</v>
      </c>
      <c r="I1465" s="2">
        <f t="shared" si="203"/>
        <v>42.943422649132451</v>
      </c>
    </row>
    <row r="1466" spans="1:9" ht="13.5" x14ac:dyDescent="0.25">
      <c r="A1466" s="3">
        <f>TITRES_STAT!B1469</f>
        <v>44147</v>
      </c>
      <c r="B1466" s="17">
        <f>TITRES_STAT!D1469</f>
        <v>12.757099999999999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5.038902402809959E-2</v>
      </c>
      <c r="G1466" s="2">
        <f t="shared" si="205"/>
        <v>6.6949140746983993E-2</v>
      </c>
      <c r="H1466" s="2">
        <f t="shared" si="202"/>
        <v>0.75264631428999451</v>
      </c>
      <c r="I1466" s="2">
        <f t="shared" si="203"/>
        <v>42.943422649132444</v>
      </c>
    </row>
    <row r="1467" spans="1:9" ht="13.5" x14ac:dyDescent="0.25">
      <c r="A1467" s="3">
        <f>TITRES_STAT!B1470</f>
        <v>44148</v>
      </c>
      <c r="B1467" s="17">
        <f>TITRES_STAT!D1470</f>
        <v>12.757099999999999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4.6789808026092471E-2</v>
      </c>
      <c r="G1467" s="2">
        <f t="shared" si="205"/>
        <v>6.2167059265056564E-2</v>
      </c>
      <c r="H1467" s="2">
        <f t="shared" si="202"/>
        <v>0.7526463142899944</v>
      </c>
      <c r="I1467" s="2">
        <f t="shared" si="203"/>
        <v>42.943422649132444</v>
      </c>
    </row>
    <row r="1468" spans="1:9" ht="13.5" x14ac:dyDescent="0.25">
      <c r="A1468" s="3">
        <f>TITRES_STAT!B1471</f>
        <v>44151</v>
      </c>
      <c r="B1468" s="17">
        <f>TITRES_STAT!D1471</f>
        <v>12.9053</v>
      </c>
      <c r="C1468" s="2">
        <f t="shared" si="198"/>
        <v>0.148200000000001</v>
      </c>
      <c r="D1468" s="2">
        <f t="shared" si="199"/>
        <v>0.148200000000001</v>
      </c>
      <c r="E1468" s="2">
        <f t="shared" si="200"/>
        <v>0</v>
      </c>
      <c r="F1468" s="2">
        <f t="shared" si="205"/>
        <v>5.4033393167085934E-2</v>
      </c>
      <c r="G1468" s="2">
        <f t="shared" si="205"/>
        <v>5.7726555031838232E-2</v>
      </c>
      <c r="H1468" s="2">
        <f t="shared" si="202"/>
        <v>0.93602317230405674</v>
      </c>
      <c r="I1468" s="2">
        <f t="shared" si="203"/>
        <v>48.347725672627035</v>
      </c>
    </row>
    <row r="1469" spans="1:9" ht="13.5" x14ac:dyDescent="0.25">
      <c r="A1469" s="3">
        <f>TITRES_STAT!B1472</f>
        <v>44152</v>
      </c>
      <c r="B1469" s="17">
        <f>TITRES_STAT!D1472</f>
        <v>12.9217</v>
      </c>
      <c r="C1469" s="2">
        <f t="shared" si="198"/>
        <v>1.6399999999999082E-2</v>
      </c>
      <c r="D1469" s="2">
        <f t="shared" si="199"/>
        <v>1.6399999999999082E-2</v>
      </c>
      <c r="E1469" s="2">
        <f t="shared" si="200"/>
        <v>0</v>
      </c>
      <c r="F1469" s="2">
        <f t="shared" ref="F1469:G1484" si="206">((F1468*13)+D1469)/14</f>
        <v>5.1345293655151163E-2</v>
      </c>
      <c r="G1469" s="2">
        <f t="shared" si="206"/>
        <v>5.3603229672421211E-2</v>
      </c>
      <c r="H1469" s="2">
        <f t="shared" si="202"/>
        <v>0.9578768661689101</v>
      </c>
      <c r="I1469" s="2">
        <f t="shared" si="203"/>
        <v>48.924264989311745</v>
      </c>
    </row>
    <row r="1470" spans="1:9" ht="13.5" x14ac:dyDescent="0.25">
      <c r="A1470" s="3">
        <f>TITRES_STAT!B1473</f>
        <v>44153</v>
      </c>
      <c r="B1470" s="17">
        <f>TITRES_STAT!D1473</f>
        <v>12.946400000000001</v>
      </c>
      <c r="C1470" s="2">
        <f t="shared" si="198"/>
        <v>2.4700000000001054E-2</v>
      </c>
      <c r="D1470" s="2">
        <f t="shared" si="199"/>
        <v>2.4700000000001054E-2</v>
      </c>
      <c r="E1470" s="2">
        <f t="shared" si="200"/>
        <v>0</v>
      </c>
      <c r="F1470" s="2">
        <f t="shared" si="206"/>
        <v>4.9442058394069011E-2</v>
      </c>
      <c r="G1470" s="2">
        <f t="shared" si="206"/>
        <v>4.9774427552962554E-2</v>
      </c>
      <c r="H1470" s="2">
        <f t="shared" si="202"/>
        <v>0.99332249158385832</v>
      </c>
      <c r="I1470" s="2">
        <f t="shared" si="203"/>
        <v>49.83250305847811</v>
      </c>
    </row>
    <row r="1471" spans="1:9" ht="13.5" x14ac:dyDescent="0.25">
      <c r="A1471" s="3">
        <f>TITRES_STAT!B1474</f>
        <v>44154</v>
      </c>
      <c r="B1471" s="17">
        <f>TITRES_STAT!D1474</f>
        <v>13.2509</v>
      </c>
      <c r="C1471" s="2">
        <f t="shared" si="198"/>
        <v>0.3044999999999991</v>
      </c>
      <c r="D1471" s="2">
        <f t="shared" si="199"/>
        <v>0.3044999999999991</v>
      </c>
      <c r="E1471" s="2">
        <f t="shared" si="200"/>
        <v>0</v>
      </c>
      <c r="F1471" s="2">
        <f t="shared" si="206"/>
        <v>6.7660482794492591E-2</v>
      </c>
      <c r="G1471" s="2">
        <f t="shared" si="206"/>
        <v>4.6219111299179515E-2</v>
      </c>
      <c r="H1471" s="2">
        <f t="shared" si="202"/>
        <v>1.4639070482450776</v>
      </c>
      <c r="I1471" s="2">
        <f t="shared" si="203"/>
        <v>59.414053354315783</v>
      </c>
    </row>
    <row r="1472" spans="1:9" ht="13.5" x14ac:dyDescent="0.25">
      <c r="A1472" s="3">
        <f>TITRES_STAT!B1475</f>
        <v>44155</v>
      </c>
      <c r="B1472" s="17">
        <f>TITRES_STAT!D1475</f>
        <v>13.3744</v>
      </c>
      <c r="C1472" s="2">
        <f t="shared" si="198"/>
        <v>0.12349999999999994</v>
      </c>
      <c r="D1472" s="2">
        <f t="shared" si="199"/>
        <v>0.12349999999999994</v>
      </c>
      <c r="E1472" s="2">
        <f t="shared" si="200"/>
        <v>0</v>
      </c>
      <c r="F1472" s="2">
        <f t="shared" si="206"/>
        <v>7.1649019737743111E-2</v>
      </c>
      <c r="G1472" s="2">
        <f t="shared" si="206"/>
        <v>4.2917746206380981E-2</v>
      </c>
      <c r="H1472" s="2">
        <f t="shared" si="202"/>
        <v>1.6694497281660701</v>
      </c>
      <c r="I1472" s="2">
        <f t="shared" si="203"/>
        <v>62.539095999870852</v>
      </c>
    </row>
    <row r="1473" spans="1:9" ht="13.5" x14ac:dyDescent="0.25">
      <c r="A1473" s="3">
        <f>TITRES_STAT!B1476</f>
        <v>44158</v>
      </c>
      <c r="B1473" s="17">
        <f>TITRES_STAT!D1476</f>
        <v>13.366199999999999</v>
      </c>
      <c r="C1473" s="2">
        <f t="shared" si="198"/>
        <v>-8.2000000000004292E-3</v>
      </c>
      <c r="D1473" s="2">
        <f t="shared" si="199"/>
        <v>0</v>
      </c>
      <c r="E1473" s="2">
        <f t="shared" si="200"/>
        <v>8.2000000000004292E-3</v>
      </c>
      <c r="F1473" s="2">
        <f t="shared" si="206"/>
        <v>6.653123261361861E-2</v>
      </c>
      <c r="G1473" s="2">
        <f t="shared" si="206"/>
        <v>4.0437907191639519E-2</v>
      </c>
      <c r="H1473" s="2">
        <f t="shared" si="202"/>
        <v>1.6452689378389456</v>
      </c>
      <c r="I1473" s="2">
        <f t="shared" si="203"/>
        <v>62.19666039639241</v>
      </c>
    </row>
    <row r="1474" spans="1:9" ht="13.5" x14ac:dyDescent="0.25">
      <c r="A1474" s="3">
        <f>TITRES_STAT!B1477</f>
        <v>44159</v>
      </c>
      <c r="B1474" s="17">
        <f>TITRES_STAT!D1477</f>
        <v>13.3744</v>
      </c>
      <c r="C1474" s="2">
        <f t="shared" si="198"/>
        <v>8.2000000000004292E-3</v>
      </c>
      <c r="D1474" s="2">
        <f t="shared" si="199"/>
        <v>8.2000000000004292E-3</v>
      </c>
      <c r="E1474" s="2">
        <f t="shared" si="200"/>
        <v>0</v>
      </c>
      <c r="F1474" s="2">
        <f t="shared" si="206"/>
        <v>6.2364715998360173E-2</v>
      </c>
      <c r="G1474" s="2">
        <f t="shared" si="206"/>
        <v>3.7549485249379552E-2</v>
      </c>
      <c r="H1474" s="2">
        <f t="shared" si="202"/>
        <v>1.6608674016214551</v>
      </c>
      <c r="I1474" s="2">
        <f t="shared" si="203"/>
        <v>62.41827009528437</v>
      </c>
    </row>
    <row r="1475" spans="1:9" ht="13.5" x14ac:dyDescent="0.25">
      <c r="A1475" s="3">
        <f>TITRES_STAT!B1478</f>
        <v>44160</v>
      </c>
      <c r="B1475" s="17">
        <f>TITRES_STAT!D1478</f>
        <v>13.646000000000001</v>
      </c>
      <c r="C1475" s="2">
        <f t="shared" ref="C1475:C1538" si="207">B1475-B1474</f>
        <v>0.27160000000000117</v>
      </c>
      <c r="D1475" s="2">
        <f t="shared" ref="D1475:D1538" si="208">IF(C1475&gt;0,C1475,0)</f>
        <v>0.27160000000000117</v>
      </c>
      <c r="E1475" s="2">
        <f t="shared" ref="E1475:E1538" si="209">IF(C1475&lt;0,-C1475,0)</f>
        <v>0</v>
      </c>
      <c r="F1475" s="2">
        <f t="shared" si="206"/>
        <v>7.7310093427048823E-2</v>
      </c>
      <c r="G1475" s="2">
        <f t="shared" si="206"/>
        <v>3.4867379160138157E-2</v>
      </c>
      <c r="H1475" s="2">
        <f t="shared" si="202"/>
        <v>2.2172613855483854</v>
      </c>
      <c r="I1475" s="2">
        <f t="shared" si="203"/>
        <v>68.917663808980535</v>
      </c>
    </row>
    <row r="1476" spans="1:9" ht="13.5" x14ac:dyDescent="0.25">
      <c r="A1476" s="3">
        <f>TITRES_STAT!B1479</f>
        <v>44161</v>
      </c>
      <c r="B1476" s="17">
        <f>TITRES_STAT!D1479</f>
        <v>13.646000000000001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7.1787943896545331E-2</v>
      </c>
      <c r="G1476" s="2">
        <f t="shared" si="206"/>
        <v>3.2376852077271145E-2</v>
      </c>
      <c r="H1476" s="2">
        <f t="shared" si="202"/>
        <v>2.2172613855483849</v>
      </c>
      <c r="I1476" s="2">
        <f t="shared" si="203"/>
        <v>68.917663808980535</v>
      </c>
    </row>
    <row r="1477" spans="1:9" ht="13.5" x14ac:dyDescent="0.25">
      <c r="A1477" s="3">
        <f>TITRES_STAT!B1480</f>
        <v>44162</v>
      </c>
      <c r="B1477" s="17">
        <f>TITRES_STAT!D1480</f>
        <v>13.9917</v>
      </c>
      <c r="C1477" s="2">
        <f t="shared" si="207"/>
        <v>0.34569999999999901</v>
      </c>
      <c r="D1477" s="2">
        <f t="shared" si="208"/>
        <v>0.34569999999999901</v>
      </c>
      <c r="E1477" s="2">
        <f t="shared" si="209"/>
        <v>0</v>
      </c>
      <c r="F1477" s="2">
        <f t="shared" si="206"/>
        <v>9.135309076107774E-2</v>
      </c>
      <c r="G1477" s="2">
        <f t="shared" si="206"/>
        <v>3.0064219786037492E-2</v>
      </c>
      <c r="H1477" s="2">
        <f t="shared" si="202"/>
        <v>3.0385984206882428</v>
      </c>
      <c r="I1477" s="2">
        <f t="shared" si="203"/>
        <v>75.238934505659913</v>
      </c>
    </row>
    <row r="1478" spans="1:9" ht="13.5" x14ac:dyDescent="0.25">
      <c r="A1478" s="3">
        <f>TITRES_STAT!B1481</f>
        <v>44165</v>
      </c>
      <c r="B1478" s="17">
        <f>TITRES_STAT!D1481</f>
        <v>14.1974</v>
      </c>
      <c r="C1478" s="2">
        <f t="shared" si="207"/>
        <v>0.20570000000000022</v>
      </c>
      <c r="D1478" s="2">
        <f t="shared" si="208"/>
        <v>0.20570000000000022</v>
      </c>
      <c r="E1478" s="2">
        <f t="shared" si="209"/>
        <v>0</v>
      </c>
      <c r="F1478" s="2">
        <f t="shared" si="206"/>
        <v>9.9520727135286494E-2</v>
      </c>
      <c r="G1478" s="2">
        <f t="shared" si="206"/>
        <v>2.791677551560624E-2</v>
      </c>
      <c r="H1478" s="2">
        <f t="shared" si="202"/>
        <v>3.5649076692131469</v>
      </c>
      <c r="I1478" s="2">
        <f t="shared" si="203"/>
        <v>78.093751890224539</v>
      </c>
    </row>
    <row r="1479" spans="1:9" ht="13.5" x14ac:dyDescent="0.25">
      <c r="A1479" s="3">
        <f>TITRES_STAT!B1482</f>
        <v>44166</v>
      </c>
      <c r="B1479" s="17">
        <f>TITRES_STAT!D1482</f>
        <v>14.3209</v>
      </c>
      <c r="C1479" s="2">
        <f t="shared" si="207"/>
        <v>0.12349999999999994</v>
      </c>
      <c r="D1479" s="2">
        <f t="shared" si="208"/>
        <v>0.12349999999999994</v>
      </c>
      <c r="E1479" s="2">
        <f t="shared" si="209"/>
        <v>0</v>
      </c>
      <c r="F1479" s="2">
        <f t="shared" si="206"/>
        <v>0.10123353233990888</v>
      </c>
      <c r="G1479" s="2">
        <f t="shared" si="206"/>
        <v>2.5922720121634362E-2</v>
      </c>
      <c r="H1479" s="2">
        <f t="shared" si="202"/>
        <v>3.9052048498344996</v>
      </c>
      <c r="I1479" s="2">
        <f t="shared" si="203"/>
        <v>79.613491574490723</v>
      </c>
    </row>
    <row r="1480" spans="1:9" ht="13.5" x14ac:dyDescent="0.25">
      <c r="A1480" s="3">
        <f>TITRES_STAT!B1483</f>
        <v>44167</v>
      </c>
      <c r="B1480" s="17">
        <f>TITRES_STAT!D1483</f>
        <v>14.5678</v>
      </c>
      <c r="C1480" s="2">
        <f t="shared" si="207"/>
        <v>0.24690000000000012</v>
      </c>
      <c r="D1480" s="2">
        <f t="shared" si="208"/>
        <v>0.24690000000000012</v>
      </c>
      <c r="E1480" s="2">
        <f t="shared" si="209"/>
        <v>0</v>
      </c>
      <c r="F1480" s="2">
        <f t="shared" si="206"/>
        <v>0.1116382800299154</v>
      </c>
      <c r="G1480" s="2">
        <f t="shared" si="206"/>
        <v>2.4071097255803336E-2</v>
      </c>
      <c r="H1480" s="2">
        <f t="shared" si="202"/>
        <v>4.6378558834911594</v>
      </c>
      <c r="I1480" s="2">
        <f t="shared" si="203"/>
        <v>82.262760512764913</v>
      </c>
    </row>
    <row r="1481" spans="1:9" ht="13.5" x14ac:dyDescent="0.25">
      <c r="A1481" s="3">
        <f>TITRES_STAT!B1484</f>
        <v>44168</v>
      </c>
      <c r="B1481" s="17">
        <f>TITRES_STAT!D1484</f>
        <v>14.395</v>
      </c>
      <c r="C1481" s="2">
        <f t="shared" si="207"/>
        <v>-0.17280000000000051</v>
      </c>
      <c r="D1481" s="2">
        <f t="shared" si="208"/>
        <v>0</v>
      </c>
      <c r="E1481" s="2">
        <f t="shared" si="209"/>
        <v>0.17280000000000051</v>
      </c>
      <c r="F1481" s="2">
        <f t="shared" si="206"/>
        <v>0.10366411717063573</v>
      </c>
      <c r="G1481" s="2">
        <f t="shared" si="206"/>
        <v>3.4694590308960278E-2</v>
      </c>
      <c r="H1481" s="2">
        <f t="shared" si="202"/>
        <v>2.9879043461096377</v>
      </c>
      <c r="I1481" s="2">
        <f t="shared" si="203"/>
        <v>74.924172868500705</v>
      </c>
    </row>
    <row r="1482" spans="1:9" ht="13.5" x14ac:dyDescent="0.25">
      <c r="A1482" s="3">
        <f>TITRES_STAT!B1485</f>
        <v>44169</v>
      </c>
      <c r="B1482" s="17">
        <f>TITRES_STAT!D1485</f>
        <v>14.4032</v>
      </c>
      <c r="C1482" s="2">
        <f t="shared" si="207"/>
        <v>8.2000000000004292E-3</v>
      </c>
      <c r="D1482" s="2">
        <f t="shared" si="208"/>
        <v>8.2000000000004292E-3</v>
      </c>
      <c r="E1482" s="2">
        <f t="shared" si="209"/>
        <v>0</v>
      </c>
      <c r="F1482" s="2">
        <f t="shared" si="206"/>
        <v>9.6845251658447484E-2</v>
      </c>
      <c r="G1482" s="2">
        <f t="shared" si="206"/>
        <v>3.2216405286891688E-2</v>
      </c>
      <c r="H1482" s="2">
        <f t="shared" si="202"/>
        <v>3.0060849680784276</v>
      </c>
      <c r="I1482" s="2">
        <f t="shared" si="203"/>
        <v>75.037973283935031</v>
      </c>
    </row>
    <row r="1483" spans="1:9" ht="13.5" x14ac:dyDescent="0.25">
      <c r="A1483" s="3">
        <f>TITRES_STAT!B1486</f>
        <v>44172</v>
      </c>
      <c r="B1483" s="17">
        <f>TITRES_STAT!D1486</f>
        <v>14.2386</v>
      </c>
      <c r="C1483" s="2">
        <f t="shared" si="207"/>
        <v>-0.16460000000000008</v>
      </c>
      <c r="D1483" s="2">
        <f t="shared" si="208"/>
        <v>0</v>
      </c>
      <c r="E1483" s="2">
        <f t="shared" si="209"/>
        <v>0.16460000000000008</v>
      </c>
      <c r="F1483" s="2">
        <f t="shared" si="206"/>
        <v>8.9927733682844097E-2</v>
      </c>
      <c r="G1483" s="2">
        <f t="shared" si="206"/>
        <v>4.1672376337828006E-2</v>
      </c>
      <c r="H1483" s="2">
        <f t="shared" si="202"/>
        <v>2.1579698972245169</v>
      </c>
      <c r="I1483" s="2">
        <f t="shared" si="203"/>
        <v>68.334087007007824</v>
      </c>
    </row>
    <row r="1484" spans="1:9" ht="13.5" x14ac:dyDescent="0.25">
      <c r="A1484" s="3">
        <f>TITRES_STAT!B1487</f>
        <v>44173</v>
      </c>
      <c r="B1484" s="17">
        <f>TITRES_STAT!D1487</f>
        <v>14.386699999999999</v>
      </c>
      <c r="C1484" s="2">
        <f t="shared" si="207"/>
        <v>0.14809999999999945</v>
      </c>
      <c r="D1484" s="2">
        <f t="shared" si="208"/>
        <v>0.14809999999999945</v>
      </c>
      <c r="E1484" s="2">
        <f t="shared" si="209"/>
        <v>0</v>
      </c>
      <c r="F1484" s="2">
        <f t="shared" si="206"/>
        <v>9.4082895562640906E-2</v>
      </c>
      <c r="G1484" s="2">
        <f t="shared" si="206"/>
        <v>3.8695778027983144E-2</v>
      </c>
      <c r="H1484" s="2">
        <f t="shared" si="202"/>
        <v>2.4313478202868581</v>
      </c>
      <c r="I1484" s="2">
        <f t="shared" si="203"/>
        <v>70.856932832988036</v>
      </c>
    </row>
    <row r="1485" spans="1:9" ht="13.5" x14ac:dyDescent="0.25">
      <c r="A1485" s="3">
        <f>TITRES_STAT!B1488</f>
        <v>44174</v>
      </c>
      <c r="B1485" s="17">
        <f>TITRES_STAT!D1488</f>
        <v>14.362</v>
      </c>
      <c r="C1485" s="2">
        <f t="shared" si="207"/>
        <v>-2.4699999999999278E-2</v>
      </c>
      <c r="D1485" s="2">
        <f t="shared" si="208"/>
        <v>0</v>
      </c>
      <c r="E1485" s="2">
        <f t="shared" si="209"/>
        <v>2.4699999999999278E-2</v>
      </c>
      <c r="F1485" s="2">
        <f t="shared" ref="F1485:G1500" si="210">((F1484*13)+D1485)/14</f>
        <v>8.7362688736737984E-2</v>
      </c>
      <c r="G1485" s="2">
        <f t="shared" si="210"/>
        <v>3.769607959741287E-2</v>
      </c>
      <c r="H1485" s="2">
        <f t="shared" si="202"/>
        <v>2.3175536997415986</v>
      </c>
      <c r="I1485" s="2">
        <f t="shared" si="203"/>
        <v>69.857307808525022</v>
      </c>
    </row>
    <row r="1486" spans="1:9" ht="13.5" x14ac:dyDescent="0.25">
      <c r="A1486" s="3">
        <f>TITRES_STAT!B1489</f>
        <v>44175</v>
      </c>
      <c r="B1486" s="17">
        <f>TITRES_STAT!D1489</f>
        <v>14.362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8.1122496684113851E-2</v>
      </c>
      <c r="G1486" s="2">
        <f t="shared" si="210"/>
        <v>3.5003502483311952E-2</v>
      </c>
      <c r="H1486" s="2">
        <f t="shared" si="202"/>
        <v>2.3175536997415986</v>
      </c>
      <c r="I1486" s="2">
        <f t="shared" si="203"/>
        <v>69.857307808525022</v>
      </c>
    </row>
    <row r="1487" spans="1:9" ht="13.5" x14ac:dyDescent="0.25">
      <c r="A1487" s="3">
        <f>TITRES_STAT!B1490</f>
        <v>44176</v>
      </c>
      <c r="B1487" s="17">
        <f>TITRES_STAT!D1490</f>
        <v>13.933999999999999</v>
      </c>
      <c r="C1487" s="2">
        <f t="shared" si="207"/>
        <v>-0.42800000000000082</v>
      </c>
      <c r="D1487" s="2">
        <f t="shared" si="208"/>
        <v>0</v>
      </c>
      <c r="E1487" s="2">
        <f t="shared" si="209"/>
        <v>0.42800000000000082</v>
      </c>
      <c r="F1487" s="2">
        <f t="shared" si="210"/>
        <v>7.5328032635248579E-2</v>
      </c>
      <c r="G1487" s="2">
        <f t="shared" si="210"/>
        <v>6.307468087736115E-2</v>
      </c>
      <c r="H1487" s="2">
        <f t="shared" si="202"/>
        <v>1.1942673603329386</v>
      </c>
      <c r="I1487" s="2">
        <f t="shared" si="203"/>
        <v>54.426702138600426</v>
      </c>
    </row>
    <row r="1488" spans="1:9" ht="13.5" x14ac:dyDescent="0.25">
      <c r="A1488" s="3">
        <f>TITRES_STAT!B1491</f>
        <v>44179</v>
      </c>
      <c r="B1488" s="17">
        <f>TITRES_STAT!D1491</f>
        <v>13.933999999999999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6.9947458875587967E-2</v>
      </c>
      <c r="G1488" s="2">
        <f t="shared" si="210"/>
        <v>5.856934652897821E-2</v>
      </c>
      <c r="H1488" s="2">
        <f t="shared" si="202"/>
        <v>1.1942673603329386</v>
      </c>
      <c r="I1488" s="2">
        <f t="shared" si="203"/>
        <v>54.426702138600426</v>
      </c>
    </row>
    <row r="1489" spans="1:9" ht="13.5" x14ac:dyDescent="0.25">
      <c r="A1489" s="3">
        <f>TITRES_STAT!B1492</f>
        <v>44180</v>
      </c>
      <c r="B1489" s="17">
        <f>TITRES_STAT!D1492</f>
        <v>14.304399999999999</v>
      </c>
      <c r="C1489" s="2">
        <f t="shared" si="207"/>
        <v>0.37040000000000006</v>
      </c>
      <c r="D1489" s="2">
        <f t="shared" si="208"/>
        <v>0.37040000000000006</v>
      </c>
      <c r="E1489" s="2">
        <f t="shared" si="209"/>
        <v>0</v>
      </c>
      <c r="F1489" s="2">
        <f t="shared" si="210"/>
        <v>9.1408354670188832E-2</v>
      </c>
      <c r="G1489" s="2">
        <f t="shared" si="210"/>
        <v>5.4385821776908337E-2</v>
      </c>
      <c r="H1489" s="2">
        <f t="shared" ref="H1489:H1552" si="211">F1489/G1489</f>
        <v>1.680738686732502</v>
      </c>
      <c r="I1489" s="2">
        <f t="shared" ref="I1489:I1552" si="212">IF(G1489=0,100,100-(100/(1+H1489)))</f>
        <v>62.696849008476846</v>
      </c>
    </row>
    <row r="1490" spans="1:9" ht="13.5" x14ac:dyDescent="0.25">
      <c r="A1490" s="3">
        <f>TITRES_STAT!B1493</f>
        <v>44181</v>
      </c>
      <c r="B1490" s="17">
        <f>TITRES_STAT!D1493</f>
        <v>13.9176</v>
      </c>
      <c r="C1490" s="2">
        <f t="shared" si="207"/>
        <v>-0.38679999999999914</v>
      </c>
      <c r="D1490" s="2">
        <f t="shared" si="208"/>
        <v>0</v>
      </c>
      <c r="E1490" s="2">
        <f t="shared" si="209"/>
        <v>0.38679999999999914</v>
      </c>
      <c r="F1490" s="2">
        <f t="shared" si="210"/>
        <v>8.487918647946105E-2</v>
      </c>
      <c r="G1490" s="2">
        <f t="shared" si="210"/>
        <v>7.812969164998626E-2</v>
      </c>
      <c r="H1490" s="2">
        <f t="shared" si="211"/>
        <v>1.0863883459275878</v>
      </c>
      <c r="I1490" s="2">
        <f t="shared" si="212"/>
        <v>52.070284424666404</v>
      </c>
    </row>
    <row r="1491" spans="1:9" ht="13.5" x14ac:dyDescent="0.25">
      <c r="A1491" s="3">
        <f>TITRES_STAT!B1494</f>
        <v>44182</v>
      </c>
      <c r="B1491" s="17">
        <f>TITRES_STAT!D1494</f>
        <v>13.9917</v>
      </c>
      <c r="C1491" s="2">
        <f t="shared" si="207"/>
        <v>7.4099999999999611E-2</v>
      </c>
      <c r="D1491" s="2">
        <f t="shared" si="208"/>
        <v>7.4099999999999611E-2</v>
      </c>
      <c r="E1491" s="2">
        <f t="shared" si="209"/>
        <v>0</v>
      </c>
      <c r="F1491" s="2">
        <f t="shared" si="210"/>
        <v>8.4109244588070939E-2</v>
      </c>
      <c r="G1491" s="2">
        <f t="shared" si="210"/>
        <v>7.254899938927295E-2</v>
      </c>
      <c r="H1491" s="2">
        <f t="shared" si="211"/>
        <v>1.1593439647150705</v>
      </c>
      <c r="I1491" s="2">
        <f t="shared" si="212"/>
        <v>53.689638318833005</v>
      </c>
    </row>
    <row r="1492" spans="1:9" ht="13.5" x14ac:dyDescent="0.25">
      <c r="A1492" s="3">
        <f>TITRES_STAT!B1495</f>
        <v>44183</v>
      </c>
      <c r="B1492" s="17">
        <f>TITRES_STAT!D1495</f>
        <v>14.1974</v>
      </c>
      <c r="C1492" s="2">
        <f t="shared" si="207"/>
        <v>0.20570000000000022</v>
      </c>
      <c r="D1492" s="2">
        <f t="shared" si="208"/>
        <v>0.20570000000000022</v>
      </c>
      <c r="E1492" s="2">
        <f t="shared" si="209"/>
        <v>0</v>
      </c>
      <c r="F1492" s="2">
        <f t="shared" si="210"/>
        <v>9.2794298546065884E-2</v>
      </c>
      <c r="G1492" s="2">
        <f t="shared" si="210"/>
        <v>6.736692800432488E-2</v>
      </c>
      <c r="H1492" s="2">
        <f t="shared" si="211"/>
        <v>1.3774458965994203</v>
      </c>
      <c r="I1492" s="2">
        <f t="shared" si="212"/>
        <v>57.93805438725861</v>
      </c>
    </row>
    <row r="1493" spans="1:9" ht="13.5" x14ac:dyDescent="0.25">
      <c r="A1493" s="3">
        <f>TITRES_STAT!B1496</f>
        <v>44186</v>
      </c>
      <c r="B1493" s="17">
        <f>TITRES_STAT!D1496</f>
        <v>14.1974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8.6166134364204033E-2</v>
      </c>
      <c r="G1493" s="2">
        <f t="shared" si="210"/>
        <v>6.2555004575444537E-2</v>
      </c>
      <c r="H1493" s="2">
        <f t="shared" si="211"/>
        <v>1.3774458965994203</v>
      </c>
      <c r="I1493" s="2">
        <f t="shared" si="212"/>
        <v>57.93805438725861</v>
      </c>
    </row>
    <row r="1494" spans="1:9" ht="13.5" x14ac:dyDescent="0.25">
      <c r="A1494" s="3">
        <f>TITRES_STAT!B1497</f>
        <v>44187</v>
      </c>
      <c r="B1494" s="17">
        <f>TITRES_STAT!D1497</f>
        <v>13.9917</v>
      </c>
      <c r="C1494" s="2">
        <f t="shared" si="207"/>
        <v>-0.20570000000000022</v>
      </c>
      <c r="D1494" s="2">
        <f t="shared" si="208"/>
        <v>0</v>
      </c>
      <c r="E1494" s="2">
        <f t="shared" si="209"/>
        <v>0.20570000000000022</v>
      </c>
      <c r="F1494" s="2">
        <f t="shared" si="210"/>
        <v>8.001141048104661E-2</v>
      </c>
      <c r="G1494" s="2">
        <f t="shared" si="210"/>
        <v>7.2779647105769937E-2</v>
      </c>
      <c r="H1494" s="2">
        <f t="shared" si="211"/>
        <v>1.0993651887974507</v>
      </c>
      <c r="I1494" s="2">
        <f t="shared" si="212"/>
        <v>52.366553216364622</v>
      </c>
    </row>
    <row r="1495" spans="1:9" ht="13.5" x14ac:dyDescent="0.25">
      <c r="A1495" s="3">
        <f>TITRES_STAT!B1498</f>
        <v>44188</v>
      </c>
      <c r="B1495" s="17">
        <f>TITRES_STAT!D1498</f>
        <v>13.9917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7.4296309732400423E-2</v>
      </c>
      <c r="G1495" s="2">
        <f t="shared" si="210"/>
        <v>6.7581100883929227E-2</v>
      </c>
      <c r="H1495" s="2">
        <f t="shared" si="211"/>
        <v>1.0993651887974507</v>
      </c>
      <c r="I1495" s="2">
        <f t="shared" si="212"/>
        <v>52.366553216364622</v>
      </c>
    </row>
    <row r="1496" spans="1:9" ht="13.5" x14ac:dyDescent="0.25">
      <c r="A1496" s="3">
        <f>TITRES_STAT!B1499</f>
        <v>44189</v>
      </c>
      <c r="B1496" s="17">
        <f>TITRES_STAT!D1499</f>
        <v>13.9917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6.8989430465800389E-2</v>
      </c>
      <c r="G1496" s="2">
        <f t="shared" si="210"/>
        <v>6.2753879392220005E-2</v>
      </c>
      <c r="H1496" s="2">
        <f t="shared" si="211"/>
        <v>1.0993651887974505</v>
      </c>
      <c r="I1496" s="2">
        <f t="shared" si="212"/>
        <v>52.366553216364615</v>
      </c>
    </row>
    <row r="1497" spans="1:9" ht="13.5" x14ac:dyDescent="0.25">
      <c r="A1497" s="3">
        <f>TITRES_STAT!B1500</f>
        <v>44190</v>
      </c>
      <c r="B1497" s="17">
        <f>TITRES_STAT!D1500</f>
        <v>13.9917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6.4061614003957504E-2</v>
      </c>
      <c r="G1497" s="2">
        <f t="shared" si="210"/>
        <v>5.8271459435632868E-2</v>
      </c>
      <c r="H1497" s="2">
        <f t="shared" si="211"/>
        <v>1.0993651887974505</v>
      </c>
      <c r="I1497" s="2">
        <f t="shared" si="212"/>
        <v>52.366553216364615</v>
      </c>
    </row>
    <row r="1498" spans="1:9" ht="13.5" x14ac:dyDescent="0.25">
      <c r="A1498" s="3">
        <f>TITRES_STAT!B1501</f>
        <v>44193</v>
      </c>
      <c r="B1498" s="17">
        <f>TITRES_STAT!D1501</f>
        <v>13.9917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5.948578443224626E-2</v>
      </c>
      <c r="G1498" s="2">
        <f t="shared" si="210"/>
        <v>5.4109212333087665E-2</v>
      </c>
      <c r="H1498" s="2">
        <f t="shared" si="211"/>
        <v>1.0993651887974505</v>
      </c>
      <c r="I1498" s="2">
        <f t="shared" si="212"/>
        <v>52.366553216364615</v>
      </c>
    </row>
    <row r="1499" spans="1:9" ht="13.5" x14ac:dyDescent="0.25">
      <c r="A1499" s="3">
        <f>TITRES_STAT!B1502</f>
        <v>44194</v>
      </c>
      <c r="B1499" s="17">
        <f>TITRES_STAT!D1502</f>
        <v>13.9917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5.5236799829942958E-2</v>
      </c>
      <c r="G1499" s="2">
        <f t="shared" si="210"/>
        <v>5.0244268595009973E-2</v>
      </c>
      <c r="H1499" s="2">
        <f t="shared" si="211"/>
        <v>1.0993651887974507</v>
      </c>
      <c r="I1499" s="2">
        <f t="shared" si="212"/>
        <v>52.366553216364622</v>
      </c>
    </row>
    <row r="1500" spans="1:9" ht="13.5" x14ac:dyDescent="0.25">
      <c r="A1500" s="3">
        <f>TITRES_STAT!B1503</f>
        <v>44195</v>
      </c>
      <c r="B1500" s="17">
        <f>TITRES_STAT!D1503</f>
        <v>14.008100000000001</v>
      </c>
      <c r="C1500" s="2">
        <f t="shared" si="207"/>
        <v>1.6400000000000858E-2</v>
      </c>
      <c r="D1500" s="2">
        <f t="shared" si="208"/>
        <v>1.6400000000000858E-2</v>
      </c>
      <c r="E1500" s="2">
        <f t="shared" si="209"/>
        <v>0</v>
      </c>
      <c r="F1500" s="2">
        <f t="shared" si="210"/>
        <v>5.2462742699232803E-2</v>
      </c>
      <c r="G1500" s="2">
        <f t="shared" si="210"/>
        <v>4.6655392266794979E-2</v>
      </c>
      <c r="H1500" s="2">
        <f t="shared" si="211"/>
        <v>1.1244732955888352</v>
      </c>
      <c r="I1500" s="2">
        <f t="shared" si="212"/>
        <v>52.929509536488084</v>
      </c>
    </row>
    <row r="1501" spans="1:9" ht="13.5" x14ac:dyDescent="0.25">
      <c r="A1501" s="3">
        <f>TITRES_STAT!B1504</f>
        <v>44196</v>
      </c>
      <c r="B1501" s="17">
        <f>TITRES_STAT!D1504</f>
        <v>14.1069</v>
      </c>
      <c r="C1501" s="2">
        <f t="shared" si="207"/>
        <v>9.8799999999998889E-2</v>
      </c>
      <c r="D1501" s="2">
        <f t="shared" si="208"/>
        <v>9.8799999999998889E-2</v>
      </c>
      <c r="E1501" s="2">
        <f t="shared" si="209"/>
        <v>0</v>
      </c>
      <c r="F1501" s="2">
        <f t="shared" ref="F1501:G1516" si="213">((F1500*13)+D1501)/14</f>
        <v>5.5772546792144669E-2</v>
      </c>
      <c r="G1501" s="2">
        <f t="shared" si="213"/>
        <v>4.3322864247738194E-2</v>
      </c>
      <c r="H1501" s="2">
        <f t="shared" si="211"/>
        <v>1.2873697933085404</v>
      </c>
      <c r="I1501" s="2">
        <f t="shared" si="212"/>
        <v>56.281664515925904</v>
      </c>
    </row>
    <row r="1502" spans="1:9" ht="13.5" x14ac:dyDescent="0.25">
      <c r="A1502" s="3">
        <f>TITRES_STAT!B1505</f>
        <v>44200</v>
      </c>
      <c r="B1502" s="17">
        <f>TITRES_STAT!D1505</f>
        <v>14.1069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5.1788793449848616E-2</v>
      </c>
      <c r="G1502" s="2">
        <f t="shared" si="213"/>
        <v>4.0228373944328322E-2</v>
      </c>
      <c r="H1502" s="2">
        <f t="shared" si="211"/>
        <v>1.2873697933085402</v>
      </c>
      <c r="I1502" s="2">
        <f t="shared" si="212"/>
        <v>56.281664515925897</v>
      </c>
    </row>
    <row r="1503" spans="1:9" ht="13.5" x14ac:dyDescent="0.25">
      <c r="A1503" s="3">
        <f>TITRES_STAT!B1506</f>
        <v>44201</v>
      </c>
      <c r="B1503" s="17">
        <f>TITRES_STAT!D1506</f>
        <v>13.7036</v>
      </c>
      <c r="C1503" s="2">
        <f t="shared" si="207"/>
        <v>-0.40329999999999977</v>
      </c>
      <c r="D1503" s="2">
        <f t="shared" si="208"/>
        <v>0</v>
      </c>
      <c r="E1503" s="2">
        <f t="shared" si="209"/>
        <v>0.40329999999999977</v>
      </c>
      <c r="F1503" s="2">
        <f t="shared" si="213"/>
        <v>4.8089593917716569E-2</v>
      </c>
      <c r="G1503" s="2">
        <f t="shared" si="213"/>
        <v>6.6162061519733431E-2</v>
      </c>
      <c r="H1503" s="2">
        <f t="shared" si="211"/>
        <v>0.72684545815389101</v>
      </c>
      <c r="I1503" s="2">
        <f t="shared" si="212"/>
        <v>42.090938405741042</v>
      </c>
    </row>
    <row r="1504" spans="1:9" ht="13.5" x14ac:dyDescent="0.25">
      <c r="A1504" s="3">
        <f>TITRES_STAT!B1507</f>
        <v>44202</v>
      </c>
      <c r="B1504" s="17">
        <f>TITRES_STAT!D1507</f>
        <v>13.7036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4.4654622923593956E-2</v>
      </c>
      <c r="G1504" s="2">
        <f t="shared" si="213"/>
        <v>6.1436199982609616E-2</v>
      </c>
      <c r="H1504" s="2">
        <f t="shared" si="211"/>
        <v>0.72684545815389101</v>
      </c>
      <c r="I1504" s="2">
        <f t="shared" si="212"/>
        <v>42.090938405741042</v>
      </c>
    </row>
    <row r="1505" spans="1:9" ht="13.5" x14ac:dyDescent="0.25">
      <c r="A1505" s="3">
        <f>TITRES_STAT!B1508</f>
        <v>44203</v>
      </c>
      <c r="B1505" s="17">
        <f>TITRES_STAT!D1508</f>
        <v>13.3003</v>
      </c>
      <c r="C1505" s="2">
        <f t="shared" si="207"/>
        <v>-0.40329999999999977</v>
      </c>
      <c r="D1505" s="2">
        <f t="shared" si="208"/>
        <v>0</v>
      </c>
      <c r="E1505" s="2">
        <f t="shared" si="209"/>
        <v>0.40329999999999977</v>
      </c>
      <c r="F1505" s="2">
        <f t="shared" si="213"/>
        <v>4.1465007000480107E-2</v>
      </c>
      <c r="G1505" s="2">
        <f t="shared" si="213"/>
        <v>8.5855042840994628E-2</v>
      </c>
      <c r="H1505" s="2">
        <f t="shared" si="211"/>
        <v>0.48296530557062545</v>
      </c>
      <c r="I1505" s="2">
        <f t="shared" si="212"/>
        <v>32.567539089175568</v>
      </c>
    </row>
    <row r="1506" spans="1:9" ht="13.5" x14ac:dyDescent="0.25">
      <c r="A1506" s="3">
        <f>TITRES_STAT!B1509</f>
        <v>44204</v>
      </c>
      <c r="B1506" s="17">
        <f>TITRES_STAT!D1509</f>
        <v>13.6624</v>
      </c>
      <c r="C1506" s="2">
        <f t="shared" si="207"/>
        <v>0.36209999999999987</v>
      </c>
      <c r="D1506" s="2">
        <f t="shared" si="208"/>
        <v>0.36209999999999987</v>
      </c>
      <c r="E1506" s="2">
        <f t="shared" si="209"/>
        <v>0</v>
      </c>
      <c r="F1506" s="2">
        <f t="shared" si="213"/>
        <v>6.4367506500445801E-2</v>
      </c>
      <c r="G1506" s="2">
        <f t="shared" si="213"/>
        <v>7.9722539780923585E-2</v>
      </c>
      <c r="H1506" s="2">
        <f t="shared" si="211"/>
        <v>0.8073940779775306</v>
      </c>
      <c r="I1506" s="2">
        <f t="shared" si="212"/>
        <v>44.67172310761373</v>
      </c>
    </row>
    <row r="1507" spans="1:9" ht="13.5" x14ac:dyDescent="0.25">
      <c r="A1507" s="3">
        <f>TITRES_STAT!B1510</f>
        <v>44207</v>
      </c>
      <c r="B1507" s="17">
        <f>TITRES_STAT!D1510</f>
        <v>13.6624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5.9769827464699672E-2</v>
      </c>
      <c r="G1507" s="2">
        <f t="shared" si="213"/>
        <v>7.4028072653714763E-2</v>
      </c>
      <c r="H1507" s="2">
        <f t="shared" si="211"/>
        <v>0.80739407797753049</v>
      </c>
      <c r="I1507" s="2">
        <f t="shared" si="212"/>
        <v>44.67172310761373</v>
      </c>
    </row>
    <row r="1508" spans="1:9" ht="13.5" x14ac:dyDescent="0.25">
      <c r="A1508" s="3">
        <f>TITRES_STAT!B1511</f>
        <v>44208</v>
      </c>
      <c r="B1508" s="17">
        <f>TITRES_STAT!D1511</f>
        <v>13.9094</v>
      </c>
      <c r="C1508" s="2">
        <f t="shared" si="207"/>
        <v>0.24699999999999989</v>
      </c>
      <c r="D1508" s="2">
        <f t="shared" si="208"/>
        <v>0.24699999999999989</v>
      </c>
      <c r="E1508" s="2">
        <f t="shared" si="209"/>
        <v>0</v>
      </c>
      <c r="F1508" s="2">
        <f t="shared" si="213"/>
        <v>7.3143411217221121E-2</v>
      </c>
      <c r="G1508" s="2">
        <f t="shared" si="213"/>
        <v>6.8740353178449426E-2</v>
      </c>
      <c r="H1508" s="2">
        <f t="shared" si="211"/>
        <v>1.0640534683803762</v>
      </c>
      <c r="I1508" s="2">
        <f t="shared" si="212"/>
        <v>51.551642662402486</v>
      </c>
    </row>
    <row r="1509" spans="1:9" ht="13.5" x14ac:dyDescent="0.25">
      <c r="A1509" s="3">
        <f>TITRES_STAT!B1512</f>
        <v>44209</v>
      </c>
      <c r="B1509" s="17">
        <f>TITRES_STAT!D1512</f>
        <v>13.4978</v>
      </c>
      <c r="C1509" s="2">
        <f t="shared" si="207"/>
        <v>-0.41159999999999997</v>
      </c>
      <c r="D1509" s="2">
        <f t="shared" si="208"/>
        <v>0</v>
      </c>
      <c r="E1509" s="2">
        <f t="shared" si="209"/>
        <v>0.41159999999999997</v>
      </c>
      <c r="F1509" s="2">
        <f t="shared" si="213"/>
        <v>6.7918881844562476E-2</v>
      </c>
      <c r="G1509" s="2">
        <f t="shared" si="213"/>
        <v>9.3230327951417308E-2</v>
      </c>
      <c r="H1509" s="2">
        <f t="shared" si="211"/>
        <v>0.72850630623068569</v>
      </c>
      <c r="I1509" s="2">
        <f t="shared" si="212"/>
        <v>42.146580756151401</v>
      </c>
    </row>
    <row r="1510" spans="1:9" ht="13.5" x14ac:dyDescent="0.25">
      <c r="A1510" s="3">
        <f>TITRES_STAT!B1513</f>
        <v>44211</v>
      </c>
      <c r="B1510" s="17">
        <f>TITRES_STAT!D1513</f>
        <v>13.4155</v>
      </c>
      <c r="C1510" s="2">
        <f t="shared" si="207"/>
        <v>-8.230000000000004E-2</v>
      </c>
      <c r="D1510" s="2">
        <f t="shared" si="208"/>
        <v>0</v>
      </c>
      <c r="E1510" s="2">
        <f t="shared" si="209"/>
        <v>8.230000000000004E-2</v>
      </c>
      <c r="F1510" s="2">
        <f t="shared" si="213"/>
        <v>6.3067533141379445E-2</v>
      </c>
      <c r="G1510" s="2">
        <f t="shared" si="213"/>
        <v>9.2449590240601801E-2</v>
      </c>
      <c r="H1510" s="2">
        <f t="shared" si="211"/>
        <v>0.6821829385857201</v>
      </c>
      <c r="I1510" s="2">
        <f t="shared" si="212"/>
        <v>40.553433454702564</v>
      </c>
    </row>
    <row r="1511" spans="1:9" ht="13.5" x14ac:dyDescent="0.25">
      <c r="A1511" s="3">
        <f>TITRES_STAT!B1514</f>
        <v>44214</v>
      </c>
      <c r="B1511" s="17">
        <f>TITRES_STAT!D1514</f>
        <v>13.4567</v>
      </c>
      <c r="C1511" s="2">
        <f t="shared" si="207"/>
        <v>4.1199999999999903E-2</v>
      </c>
      <c r="D1511" s="2">
        <f t="shared" si="208"/>
        <v>4.1199999999999903E-2</v>
      </c>
      <c r="E1511" s="2">
        <f t="shared" si="209"/>
        <v>0</v>
      </c>
      <c r="F1511" s="2">
        <f t="shared" si="213"/>
        <v>6.1505566488423764E-2</v>
      </c>
      <c r="G1511" s="2">
        <f t="shared" si="213"/>
        <v>8.5846048080558818E-2</v>
      </c>
      <c r="H1511" s="2">
        <f t="shared" si="211"/>
        <v>0.71646357477872835</v>
      </c>
      <c r="I1511" s="2">
        <f t="shared" si="212"/>
        <v>41.740680391140174</v>
      </c>
    </row>
    <row r="1512" spans="1:9" ht="13.5" x14ac:dyDescent="0.25">
      <c r="A1512" s="3">
        <f>TITRES_STAT!B1515</f>
        <v>44215</v>
      </c>
      <c r="B1512" s="17">
        <f>TITRES_STAT!D1515</f>
        <v>13.4567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5.7112311739250639E-2</v>
      </c>
      <c r="G1512" s="2">
        <f t="shared" si="213"/>
        <v>7.9714187503376041E-2</v>
      </c>
      <c r="H1512" s="2">
        <f t="shared" si="211"/>
        <v>0.71646357477872846</v>
      </c>
      <c r="I1512" s="2">
        <f t="shared" si="212"/>
        <v>41.740680391140181</v>
      </c>
    </row>
    <row r="1513" spans="1:9" ht="13.5" x14ac:dyDescent="0.25">
      <c r="A1513" s="3">
        <f>TITRES_STAT!B1516</f>
        <v>44216</v>
      </c>
      <c r="B1513" s="17">
        <f>TITRES_STAT!D1516</f>
        <v>13.3332</v>
      </c>
      <c r="C1513" s="2">
        <f t="shared" si="207"/>
        <v>-0.12349999999999994</v>
      </c>
      <c r="D1513" s="2">
        <f t="shared" si="208"/>
        <v>0</v>
      </c>
      <c r="E1513" s="2">
        <f t="shared" si="209"/>
        <v>0.12349999999999994</v>
      </c>
      <c r="F1513" s="2">
        <f t="shared" si="213"/>
        <v>5.3032860900732733E-2</v>
      </c>
      <c r="G1513" s="2">
        <f t="shared" si="213"/>
        <v>8.2841745538849168E-2</v>
      </c>
      <c r="H1513" s="2">
        <f t="shared" si="211"/>
        <v>0.6401707322289899</v>
      </c>
      <c r="I1513" s="2">
        <f t="shared" si="212"/>
        <v>39.030737450057934</v>
      </c>
    </row>
    <row r="1514" spans="1:9" ht="13.5" x14ac:dyDescent="0.25">
      <c r="A1514" s="3">
        <f>TITRES_STAT!B1517</f>
        <v>44217</v>
      </c>
      <c r="B1514" s="17">
        <f>TITRES_STAT!D1517</f>
        <v>13.1686</v>
      </c>
      <c r="C1514" s="2">
        <f t="shared" si="207"/>
        <v>-0.16460000000000008</v>
      </c>
      <c r="D1514" s="2">
        <f t="shared" si="208"/>
        <v>0</v>
      </c>
      <c r="E1514" s="2">
        <f t="shared" si="209"/>
        <v>0.16460000000000008</v>
      </c>
      <c r="F1514" s="2">
        <f t="shared" si="213"/>
        <v>4.9244799407823246E-2</v>
      </c>
      <c r="G1514" s="2">
        <f t="shared" si="213"/>
        <v>8.8681620857502794E-2</v>
      </c>
      <c r="H1514" s="2">
        <f t="shared" si="211"/>
        <v>0.55529881988683738</v>
      </c>
      <c r="I1514" s="2">
        <f t="shared" si="212"/>
        <v>35.703673968404388</v>
      </c>
    </row>
    <row r="1515" spans="1:9" ht="13.5" x14ac:dyDescent="0.25">
      <c r="A1515" s="3">
        <f>TITRES_STAT!B1518</f>
        <v>44218</v>
      </c>
      <c r="B1515" s="17">
        <f>TITRES_STAT!D1518</f>
        <v>13.0863</v>
      </c>
      <c r="C1515" s="2">
        <f t="shared" si="207"/>
        <v>-8.230000000000004E-2</v>
      </c>
      <c r="D1515" s="2">
        <f t="shared" si="208"/>
        <v>0</v>
      </c>
      <c r="E1515" s="2">
        <f t="shared" si="209"/>
        <v>8.230000000000004E-2</v>
      </c>
      <c r="F1515" s="2">
        <f t="shared" si="213"/>
        <v>4.572731373583587E-2</v>
      </c>
      <c r="G1515" s="2">
        <f t="shared" si="213"/>
        <v>8.822579079625259E-2</v>
      </c>
      <c r="H1515" s="2">
        <f t="shared" si="211"/>
        <v>0.51829871201084377</v>
      </c>
      <c r="I1515" s="2">
        <f t="shared" si="212"/>
        <v>34.136807725036263</v>
      </c>
    </row>
    <row r="1516" spans="1:9" ht="13.5" x14ac:dyDescent="0.25">
      <c r="A1516" s="3">
        <f>TITRES_STAT!B1519</f>
        <v>44221</v>
      </c>
      <c r="B1516" s="17">
        <f>TITRES_STAT!D1519</f>
        <v>13.0863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4.2461077040419022E-2</v>
      </c>
      <c r="G1516" s="2">
        <f t="shared" si="213"/>
        <v>8.192394859652026E-2</v>
      </c>
      <c r="H1516" s="2">
        <f t="shared" si="211"/>
        <v>0.51829871201084377</v>
      </c>
      <c r="I1516" s="2">
        <f t="shared" si="212"/>
        <v>34.136807725036263</v>
      </c>
    </row>
    <row r="1517" spans="1:9" ht="13.5" x14ac:dyDescent="0.25">
      <c r="A1517" s="3">
        <f>TITRES_STAT!B1520</f>
        <v>44222</v>
      </c>
      <c r="B1517" s="17">
        <f>TITRES_STAT!D1520</f>
        <v>13.0863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3.9428142966103377E-2</v>
      </c>
      <c r="G1517" s="2">
        <f t="shared" si="214"/>
        <v>7.6072237982483096E-2</v>
      </c>
      <c r="H1517" s="2">
        <f t="shared" si="211"/>
        <v>0.51829871201084377</v>
      </c>
      <c r="I1517" s="2">
        <f t="shared" si="212"/>
        <v>34.136807725036263</v>
      </c>
    </row>
    <row r="1518" spans="1:9" ht="13.5" x14ac:dyDescent="0.25">
      <c r="A1518" s="3">
        <f>TITRES_STAT!B1521</f>
        <v>44223</v>
      </c>
      <c r="B1518" s="17">
        <f>TITRES_STAT!D1521</f>
        <v>12.839399999999999</v>
      </c>
      <c r="C1518" s="2">
        <f t="shared" si="207"/>
        <v>-0.24690000000000012</v>
      </c>
      <c r="D1518" s="2">
        <f t="shared" si="208"/>
        <v>0</v>
      </c>
      <c r="E1518" s="2">
        <f t="shared" si="209"/>
        <v>0.24690000000000012</v>
      </c>
      <c r="F1518" s="2">
        <f t="shared" si="214"/>
        <v>3.6611847039953134E-2</v>
      </c>
      <c r="G1518" s="2">
        <f t="shared" si="214"/>
        <v>8.8274220983734317E-2</v>
      </c>
      <c r="H1518" s="2">
        <f t="shared" si="211"/>
        <v>0.41475129014958223</v>
      </c>
      <c r="I1518" s="2">
        <f t="shared" si="212"/>
        <v>29.316198051017892</v>
      </c>
    </row>
    <row r="1519" spans="1:9" ht="13.5" x14ac:dyDescent="0.25">
      <c r="A1519" s="3">
        <f>TITRES_STAT!B1522</f>
        <v>44224</v>
      </c>
      <c r="B1519" s="17">
        <f>TITRES_STAT!D1522</f>
        <v>13.045199999999999</v>
      </c>
      <c r="C1519" s="2">
        <f t="shared" si="207"/>
        <v>0.20579999999999998</v>
      </c>
      <c r="D1519" s="2">
        <f t="shared" si="208"/>
        <v>0.20579999999999998</v>
      </c>
      <c r="E1519" s="2">
        <f t="shared" si="209"/>
        <v>0</v>
      </c>
      <c r="F1519" s="2">
        <f t="shared" si="214"/>
        <v>4.869671510852791E-2</v>
      </c>
      <c r="G1519" s="2">
        <f t="shared" si="214"/>
        <v>8.1968919484896152E-2</v>
      </c>
      <c r="H1519" s="2">
        <f t="shared" si="211"/>
        <v>0.59408755677816294</v>
      </c>
      <c r="I1519" s="2">
        <f t="shared" si="212"/>
        <v>37.268188579232323</v>
      </c>
    </row>
    <row r="1520" spans="1:9" ht="13.5" x14ac:dyDescent="0.25">
      <c r="A1520" s="3">
        <f>TITRES_STAT!B1523</f>
        <v>44225</v>
      </c>
      <c r="B1520" s="17">
        <f>TITRES_STAT!D1523</f>
        <v>13.045199999999999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4.5218378315061633E-2</v>
      </c>
      <c r="G1520" s="2">
        <f t="shared" si="214"/>
        <v>7.6113996664546421E-2</v>
      </c>
      <c r="H1520" s="2">
        <f t="shared" si="211"/>
        <v>0.59408755677816305</v>
      </c>
      <c r="I1520" s="2">
        <f t="shared" si="212"/>
        <v>37.268188579232337</v>
      </c>
    </row>
    <row r="1521" spans="1:9" ht="13.5" x14ac:dyDescent="0.25">
      <c r="A1521" s="3">
        <f>TITRES_STAT!B1524</f>
        <v>44228</v>
      </c>
      <c r="B1521" s="17">
        <f>TITRES_STAT!D1524</f>
        <v>13.160399999999999</v>
      </c>
      <c r="C1521" s="2">
        <f t="shared" si="207"/>
        <v>0.11519999999999975</v>
      </c>
      <c r="D1521" s="2">
        <f t="shared" si="208"/>
        <v>0.11519999999999975</v>
      </c>
      <c r="E1521" s="2">
        <f t="shared" si="209"/>
        <v>0</v>
      </c>
      <c r="F1521" s="2">
        <f t="shared" si="214"/>
        <v>5.0217065578271498E-2</v>
      </c>
      <c r="G1521" s="2">
        <f t="shared" si="214"/>
        <v>7.0677282617078813E-2</v>
      </c>
      <c r="H1521" s="2">
        <f t="shared" si="211"/>
        <v>0.71051211533331926</v>
      </c>
      <c r="I1521" s="2">
        <f t="shared" si="212"/>
        <v>41.537976198132057</v>
      </c>
    </row>
    <row r="1522" spans="1:9" ht="13.5" x14ac:dyDescent="0.25">
      <c r="A1522" s="3">
        <f>TITRES_STAT!B1525</f>
        <v>44229</v>
      </c>
      <c r="B1522" s="17">
        <f>TITRES_STAT!D1525</f>
        <v>12.831200000000001</v>
      </c>
      <c r="C1522" s="2">
        <f t="shared" si="207"/>
        <v>-0.32919999999999838</v>
      </c>
      <c r="D1522" s="2">
        <f t="shared" si="208"/>
        <v>0</v>
      </c>
      <c r="E1522" s="2">
        <f t="shared" si="209"/>
        <v>0.32919999999999838</v>
      </c>
      <c r="F1522" s="2">
        <f t="shared" si="214"/>
        <v>4.6630132322680672E-2</v>
      </c>
      <c r="G1522" s="2">
        <f t="shared" si="214"/>
        <v>8.9143191001573072E-2</v>
      </c>
      <c r="H1522" s="2">
        <f t="shared" si="211"/>
        <v>0.52309247401585401</v>
      </c>
      <c r="I1522" s="2">
        <f t="shared" si="212"/>
        <v>34.344104704072564</v>
      </c>
    </row>
    <row r="1523" spans="1:9" ht="13.5" x14ac:dyDescent="0.25">
      <c r="A1523" s="3">
        <f>TITRES_STAT!B1526</f>
        <v>44230</v>
      </c>
      <c r="B1523" s="17">
        <f>TITRES_STAT!D1526</f>
        <v>12.839399999999999</v>
      </c>
      <c r="C1523" s="2">
        <f t="shared" si="207"/>
        <v>8.1999999999986528E-3</v>
      </c>
      <c r="D1523" s="2">
        <f t="shared" si="208"/>
        <v>8.1999999999986528E-3</v>
      </c>
      <c r="E1523" s="2">
        <f t="shared" si="209"/>
        <v>0</v>
      </c>
      <c r="F1523" s="2">
        <f t="shared" si="214"/>
        <v>4.3885122871060521E-2</v>
      </c>
      <c r="G1523" s="2">
        <f t="shared" si="214"/>
        <v>8.2775820215746435E-2</v>
      </c>
      <c r="H1523" s="2">
        <f t="shared" si="211"/>
        <v>0.53016838439871183</v>
      </c>
      <c r="I1523" s="2">
        <f t="shared" si="212"/>
        <v>34.64771523214057</v>
      </c>
    </row>
    <row r="1524" spans="1:9" ht="13.5" x14ac:dyDescent="0.25">
      <c r="A1524" s="3">
        <f>TITRES_STAT!B1527</f>
        <v>44231</v>
      </c>
      <c r="B1524" s="17">
        <f>TITRES_STAT!D1527</f>
        <v>12.839399999999999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4.0750471237413335E-2</v>
      </c>
      <c r="G1524" s="2">
        <f t="shared" si="214"/>
        <v>7.6863261628907414E-2</v>
      </c>
      <c r="H1524" s="2">
        <f t="shared" si="211"/>
        <v>0.53016838439871172</v>
      </c>
      <c r="I1524" s="2">
        <f t="shared" si="212"/>
        <v>34.64771523214057</v>
      </c>
    </row>
    <row r="1525" spans="1:9" ht="13.5" x14ac:dyDescent="0.25">
      <c r="A1525" s="3">
        <f>TITRES_STAT!B1528</f>
        <v>44232</v>
      </c>
      <c r="B1525" s="17">
        <f>TITRES_STAT!D1528</f>
        <v>13.1439</v>
      </c>
      <c r="C1525" s="2">
        <f t="shared" si="207"/>
        <v>0.30450000000000088</v>
      </c>
      <c r="D1525" s="2">
        <f t="shared" si="208"/>
        <v>0.30450000000000088</v>
      </c>
      <c r="E1525" s="2">
        <f t="shared" si="209"/>
        <v>0</v>
      </c>
      <c r="F1525" s="2">
        <f t="shared" si="214"/>
        <v>5.9589723291883875E-2</v>
      </c>
      <c r="G1525" s="2">
        <f t="shared" si="214"/>
        <v>7.1373028655414034E-2</v>
      </c>
      <c r="H1525" s="2">
        <f t="shared" si="211"/>
        <v>0.83490534750291379</v>
      </c>
      <c r="I1525" s="2">
        <f t="shared" si="212"/>
        <v>45.501276054327263</v>
      </c>
    </row>
    <row r="1526" spans="1:9" ht="13.5" x14ac:dyDescent="0.25">
      <c r="A1526" s="3">
        <f>TITRES_STAT!B1529</f>
        <v>44235</v>
      </c>
      <c r="B1526" s="17">
        <f>TITRES_STAT!D1529</f>
        <v>13.0863</v>
      </c>
      <c r="C1526" s="2">
        <f t="shared" si="207"/>
        <v>-5.7600000000000762E-2</v>
      </c>
      <c r="D1526" s="2">
        <f t="shared" si="208"/>
        <v>0</v>
      </c>
      <c r="E1526" s="2">
        <f t="shared" si="209"/>
        <v>5.7600000000000762E-2</v>
      </c>
      <c r="F1526" s="2">
        <f t="shared" si="214"/>
        <v>5.5333314485320743E-2</v>
      </c>
      <c r="G1526" s="2">
        <f t="shared" si="214"/>
        <v>7.0389240894313088E-2</v>
      </c>
      <c r="H1526" s="2">
        <f t="shared" si="211"/>
        <v>0.78610471973126861</v>
      </c>
      <c r="I1526" s="2">
        <f t="shared" si="212"/>
        <v>44.012241334289925</v>
      </c>
    </row>
    <row r="1527" spans="1:9" ht="13.5" x14ac:dyDescent="0.25">
      <c r="A1527" s="3">
        <f>TITRES_STAT!B1530</f>
        <v>44236</v>
      </c>
      <c r="B1527" s="17">
        <f>TITRES_STAT!D1530</f>
        <v>13.004</v>
      </c>
      <c r="C1527" s="2">
        <f t="shared" si="207"/>
        <v>-8.230000000000004E-2</v>
      </c>
      <c r="D1527" s="2">
        <f t="shared" si="208"/>
        <v>0</v>
      </c>
      <c r="E1527" s="2">
        <f t="shared" si="209"/>
        <v>8.230000000000004E-2</v>
      </c>
      <c r="F1527" s="2">
        <f t="shared" si="214"/>
        <v>5.1380934879226403E-2</v>
      </c>
      <c r="G1527" s="2">
        <f t="shared" si="214"/>
        <v>7.1240009401862162E-2</v>
      </c>
      <c r="H1527" s="2">
        <f t="shared" si="211"/>
        <v>0.72123705921188919</v>
      </c>
      <c r="I1527" s="2">
        <f t="shared" si="212"/>
        <v>41.902250207308768</v>
      </c>
    </row>
    <row r="1528" spans="1:9" ht="13.5" x14ac:dyDescent="0.25">
      <c r="A1528" s="3">
        <f>TITRES_STAT!B1531</f>
        <v>44237</v>
      </c>
      <c r="B1528" s="17">
        <f>TITRES_STAT!D1531</f>
        <v>13.004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4.7710868102138808E-2</v>
      </c>
      <c r="G1528" s="2">
        <f t="shared" si="214"/>
        <v>6.6151437301729149E-2</v>
      </c>
      <c r="H1528" s="2">
        <f t="shared" si="211"/>
        <v>0.7212370592118893</v>
      </c>
      <c r="I1528" s="2">
        <f t="shared" si="212"/>
        <v>41.902250207308775</v>
      </c>
    </row>
    <row r="1529" spans="1:9" ht="13.5" x14ac:dyDescent="0.25">
      <c r="A1529" s="3">
        <f>TITRES_STAT!B1532</f>
        <v>44238</v>
      </c>
      <c r="B1529" s="17">
        <f>TITRES_STAT!D1532</f>
        <v>12.8476</v>
      </c>
      <c r="C1529" s="2">
        <f t="shared" si="207"/>
        <v>-0.15639999999999965</v>
      </c>
      <c r="D1529" s="2">
        <f t="shared" si="208"/>
        <v>0</v>
      </c>
      <c r="E1529" s="2">
        <f t="shared" si="209"/>
        <v>0.15639999999999965</v>
      </c>
      <c r="F1529" s="2">
        <f t="shared" si="214"/>
        <v>4.430294895198604E-2</v>
      </c>
      <c r="G1529" s="2">
        <f t="shared" si="214"/>
        <v>7.2597763208748473E-2</v>
      </c>
      <c r="H1529" s="2">
        <f t="shared" si="211"/>
        <v>0.61025225838703612</v>
      </c>
      <c r="I1529" s="2">
        <f t="shared" si="212"/>
        <v>37.897929048602364</v>
      </c>
    </row>
    <row r="1530" spans="1:9" ht="13.5" x14ac:dyDescent="0.25">
      <c r="A1530" s="3">
        <f>TITRES_STAT!B1533</f>
        <v>44239</v>
      </c>
      <c r="B1530" s="17">
        <f>TITRES_STAT!D1533</f>
        <v>12.8476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4.113845259827275E-2</v>
      </c>
      <c r="G1530" s="2">
        <f t="shared" si="214"/>
        <v>6.7412208693837863E-2</v>
      </c>
      <c r="H1530" s="2">
        <f t="shared" si="211"/>
        <v>0.61025225838703612</v>
      </c>
      <c r="I1530" s="2">
        <f t="shared" si="212"/>
        <v>37.897929048602364</v>
      </c>
    </row>
    <row r="1531" spans="1:9" ht="13.5" x14ac:dyDescent="0.25">
      <c r="A1531" s="3">
        <f>TITRES_STAT!B1534</f>
        <v>44242</v>
      </c>
      <c r="B1531" s="17">
        <f>TITRES_STAT!D1534</f>
        <v>13.078099999999999</v>
      </c>
      <c r="C1531" s="2">
        <f t="shared" si="207"/>
        <v>0.23049999999999926</v>
      </c>
      <c r="D1531" s="2">
        <f t="shared" si="208"/>
        <v>0.23049999999999926</v>
      </c>
      <c r="E1531" s="2">
        <f t="shared" si="209"/>
        <v>0</v>
      </c>
      <c r="F1531" s="2">
        <f t="shared" si="214"/>
        <v>5.4664277412681782E-2</v>
      </c>
      <c r="G1531" s="2">
        <f t="shared" si="214"/>
        <v>6.2597050929992307E-2</v>
      </c>
      <c r="H1531" s="2">
        <f t="shared" si="211"/>
        <v>0.87327240821324903</v>
      </c>
      <c r="I1531" s="2">
        <f t="shared" si="212"/>
        <v>46.617480959226178</v>
      </c>
    </row>
    <row r="1532" spans="1:9" ht="13.5" x14ac:dyDescent="0.25">
      <c r="A1532" s="3">
        <f>TITRES_STAT!B1535</f>
        <v>44243</v>
      </c>
      <c r="B1532" s="17">
        <f>TITRES_STAT!D1535</f>
        <v>13.045199999999999</v>
      </c>
      <c r="C1532" s="2">
        <f t="shared" si="207"/>
        <v>-3.2899999999999707E-2</v>
      </c>
      <c r="D1532" s="2">
        <f t="shared" si="208"/>
        <v>0</v>
      </c>
      <c r="E1532" s="2">
        <f t="shared" si="209"/>
        <v>3.2899999999999707E-2</v>
      </c>
      <c r="F1532" s="2">
        <f t="shared" si="214"/>
        <v>5.0759686168918794E-2</v>
      </c>
      <c r="G1532" s="2">
        <f t="shared" si="214"/>
        <v>6.0475833006421405E-2</v>
      </c>
      <c r="H1532" s="2">
        <f t="shared" si="211"/>
        <v>0.83933835460404593</v>
      </c>
      <c r="I1532" s="2">
        <f t="shared" si="212"/>
        <v>45.632623954320252</v>
      </c>
    </row>
    <row r="1533" spans="1:9" ht="13.5" x14ac:dyDescent="0.25">
      <c r="A1533" s="3">
        <f>TITRES_STAT!B1536</f>
        <v>44244</v>
      </c>
      <c r="B1533" s="17">
        <f>TITRES_STAT!D1536</f>
        <v>12.962899999999999</v>
      </c>
      <c r="C1533" s="2">
        <f t="shared" si="207"/>
        <v>-8.230000000000004E-2</v>
      </c>
      <c r="D1533" s="2">
        <f t="shared" si="208"/>
        <v>0</v>
      </c>
      <c r="E1533" s="2">
        <f t="shared" si="209"/>
        <v>8.230000000000004E-2</v>
      </c>
      <c r="F1533" s="2">
        <f t="shared" ref="F1533:G1548" si="215">((F1532*13)+D1533)/14</f>
        <v>4.7133994299710311E-2</v>
      </c>
      <c r="G1533" s="2">
        <f t="shared" si="215"/>
        <v>6.2034702077391306E-2</v>
      </c>
      <c r="H1533" s="2">
        <f t="shared" si="211"/>
        <v>0.75980044590056006</v>
      </c>
      <c r="I1533" s="2">
        <f t="shared" si="212"/>
        <v>43.175375234760772</v>
      </c>
    </row>
    <row r="1534" spans="1:9" ht="13.5" x14ac:dyDescent="0.25">
      <c r="A1534" s="3">
        <f>TITRES_STAT!B1537</f>
        <v>44245</v>
      </c>
      <c r="B1534" s="17">
        <f>TITRES_STAT!D1537</f>
        <v>13.3332</v>
      </c>
      <c r="C1534" s="2">
        <f t="shared" si="207"/>
        <v>0.3703000000000003</v>
      </c>
      <c r="D1534" s="2">
        <f t="shared" si="208"/>
        <v>0.3703000000000003</v>
      </c>
      <c r="E1534" s="2">
        <f t="shared" si="209"/>
        <v>0</v>
      </c>
      <c r="F1534" s="2">
        <f t="shared" si="215"/>
        <v>7.0217280421159586E-2</v>
      </c>
      <c r="G1534" s="2">
        <f t="shared" si="215"/>
        <v>5.7603651929006218E-2</v>
      </c>
      <c r="H1534" s="2">
        <f t="shared" si="211"/>
        <v>1.2189727225575744</v>
      </c>
      <c r="I1534" s="2">
        <f t="shared" si="212"/>
        <v>54.934101269735031</v>
      </c>
    </row>
    <row r="1535" spans="1:9" ht="13.5" x14ac:dyDescent="0.25">
      <c r="A1535" s="3">
        <f>TITRES_STAT!B1538</f>
        <v>44246</v>
      </c>
      <c r="B1535" s="17">
        <f>TITRES_STAT!D1538</f>
        <v>13.3332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6.5201760391076752E-2</v>
      </c>
      <c r="G1535" s="2">
        <f t="shared" si="215"/>
        <v>5.3489105362648628E-2</v>
      </c>
      <c r="H1535" s="2">
        <f t="shared" si="211"/>
        <v>1.2189727225575744</v>
      </c>
      <c r="I1535" s="2">
        <f t="shared" si="212"/>
        <v>54.934101269735031</v>
      </c>
    </row>
    <row r="1536" spans="1:9" ht="13.5" x14ac:dyDescent="0.25">
      <c r="A1536" s="3">
        <f>TITRES_STAT!B1539</f>
        <v>44249</v>
      </c>
      <c r="B1536" s="17">
        <f>TITRES_STAT!D1539</f>
        <v>12.9382</v>
      </c>
      <c r="C1536" s="2">
        <f t="shared" si="207"/>
        <v>-0.39499999999999957</v>
      </c>
      <c r="D1536" s="2">
        <f t="shared" si="208"/>
        <v>0</v>
      </c>
      <c r="E1536" s="2">
        <f t="shared" si="209"/>
        <v>0.39499999999999957</v>
      </c>
      <c r="F1536" s="2">
        <f t="shared" si="215"/>
        <v>6.0544491791714124E-2</v>
      </c>
      <c r="G1536" s="2">
        <f t="shared" si="215"/>
        <v>7.7882740693887981E-2</v>
      </c>
      <c r="H1536" s="2">
        <f t="shared" si="211"/>
        <v>0.77738008771005518</v>
      </c>
      <c r="I1536" s="2">
        <f t="shared" si="212"/>
        <v>43.737414022209386</v>
      </c>
    </row>
    <row r="1537" spans="1:9" ht="13.5" x14ac:dyDescent="0.25">
      <c r="A1537" s="3">
        <f>TITRES_STAT!B1540</f>
        <v>44250</v>
      </c>
      <c r="B1537" s="17">
        <f>TITRES_STAT!D1540</f>
        <v>12.880599999999999</v>
      </c>
      <c r="C1537" s="2">
        <f t="shared" si="207"/>
        <v>-5.7600000000000762E-2</v>
      </c>
      <c r="D1537" s="2">
        <f t="shared" si="208"/>
        <v>0</v>
      </c>
      <c r="E1537" s="2">
        <f t="shared" si="209"/>
        <v>5.7600000000000762E-2</v>
      </c>
      <c r="F1537" s="2">
        <f t="shared" si="215"/>
        <v>5.6219885235163115E-2</v>
      </c>
      <c r="G1537" s="2">
        <f t="shared" si="215"/>
        <v>7.6433973501467453E-2</v>
      </c>
      <c r="H1537" s="2">
        <f t="shared" si="211"/>
        <v>0.73553529483958791</v>
      </c>
      <c r="I1537" s="2">
        <f t="shared" si="212"/>
        <v>42.38088945967371</v>
      </c>
    </row>
    <row r="1538" spans="1:9" ht="13.5" x14ac:dyDescent="0.25">
      <c r="A1538" s="3">
        <f>TITRES_STAT!B1541</f>
        <v>44251</v>
      </c>
      <c r="B1538" s="17">
        <f>TITRES_STAT!D1541</f>
        <v>13.078099999999999</v>
      </c>
      <c r="C1538" s="2">
        <f t="shared" si="207"/>
        <v>0.19749999999999979</v>
      </c>
      <c r="D1538" s="2">
        <f t="shared" si="208"/>
        <v>0.19749999999999979</v>
      </c>
      <c r="E1538" s="2">
        <f t="shared" si="209"/>
        <v>0</v>
      </c>
      <c r="F1538" s="2">
        <f t="shared" si="215"/>
        <v>6.631132200408002E-2</v>
      </c>
      <c r="G1538" s="2">
        <f t="shared" si="215"/>
        <v>7.0974403965648344E-2</v>
      </c>
      <c r="H1538" s="2">
        <f t="shared" si="211"/>
        <v>0.93429910360606538</v>
      </c>
      <c r="I1538" s="2">
        <f t="shared" si="212"/>
        <v>48.301687255309943</v>
      </c>
    </row>
    <row r="1539" spans="1:9" ht="13.5" x14ac:dyDescent="0.25">
      <c r="A1539" s="3">
        <f>TITRES_STAT!B1542</f>
        <v>44252</v>
      </c>
      <c r="B1539" s="17">
        <f>TITRES_STAT!D1542</f>
        <v>13.4155</v>
      </c>
      <c r="C1539" s="2">
        <f t="shared" ref="C1539:C1602" si="216">B1539-B1538</f>
        <v>0.33740000000000059</v>
      </c>
      <c r="D1539" s="2">
        <f t="shared" ref="D1539:D1602" si="217">IF(C1539&gt;0,C1539,0)</f>
        <v>0.33740000000000059</v>
      </c>
      <c r="E1539" s="2">
        <f t="shared" ref="E1539:E1602" si="218">IF(C1539&lt;0,-C1539,0)</f>
        <v>0</v>
      </c>
      <c r="F1539" s="2">
        <f t="shared" si="215"/>
        <v>8.5674799003788632E-2</v>
      </c>
      <c r="G1539" s="2">
        <f t="shared" si="215"/>
        <v>6.5904803682387741E-2</v>
      </c>
      <c r="H1539" s="2">
        <f t="shared" si="211"/>
        <v>1.2999780625503052</v>
      </c>
      <c r="I1539" s="2">
        <f t="shared" si="212"/>
        <v>56.521324429887777</v>
      </c>
    </row>
    <row r="1540" spans="1:9" ht="13.5" x14ac:dyDescent="0.25">
      <c r="A1540" s="3">
        <f>TITRES_STAT!B1543</f>
        <v>44253</v>
      </c>
      <c r="B1540" s="17">
        <f>TITRES_STAT!D1543</f>
        <v>13.1686</v>
      </c>
      <c r="C1540" s="2">
        <f t="shared" si="216"/>
        <v>-0.24690000000000012</v>
      </c>
      <c r="D1540" s="2">
        <f t="shared" si="217"/>
        <v>0</v>
      </c>
      <c r="E1540" s="2">
        <f t="shared" si="218"/>
        <v>0.24690000000000012</v>
      </c>
      <c r="F1540" s="2">
        <f t="shared" si="215"/>
        <v>7.9555170503518013E-2</v>
      </c>
      <c r="G1540" s="2">
        <f t="shared" si="215"/>
        <v>7.8833031990788616E-2</v>
      </c>
      <c r="H1540" s="2">
        <f t="shared" si="211"/>
        <v>1.009160354416075</v>
      </c>
      <c r="I1540" s="2">
        <f t="shared" si="212"/>
        <v>50.22796474148867</v>
      </c>
    </row>
    <row r="1541" spans="1:9" ht="13.5" x14ac:dyDescent="0.25">
      <c r="A1541" s="3">
        <f>TITRES_STAT!B1544</f>
        <v>44256</v>
      </c>
      <c r="B1541" s="17">
        <f>TITRES_STAT!D1544</f>
        <v>13.1686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7.3872658324695292E-2</v>
      </c>
      <c r="G1541" s="2">
        <f t="shared" si="215"/>
        <v>7.3202101134303713E-2</v>
      </c>
      <c r="H1541" s="2">
        <f t="shared" si="211"/>
        <v>1.009160354416075</v>
      </c>
      <c r="I1541" s="2">
        <f t="shared" si="212"/>
        <v>50.22796474148867</v>
      </c>
    </row>
    <row r="1542" spans="1:9" ht="13.5" x14ac:dyDescent="0.25">
      <c r="A1542" s="3">
        <f>TITRES_STAT!B1545</f>
        <v>44257</v>
      </c>
      <c r="B1542" s="17">
        <f>TITRES_STAT!D1545</f>
        <v>13.4155</v>
      </c>
      <c r="C1542" s="2">
        <f t="shared" si="216"/>
        <v>0.24690000000000012</v>
      </c>
      <c r="D1542" s="2">
        <f t="shared" si="217"/>
        <v>0.24690000000000012</v>
      </c>
      <c r="E1542" s="2">
        <f t="shared" si="218"/>
        <v>0</v>
      </c>
      <c r="F1542" s="2">
        <f t="shared" si="215"/>
        <v>8.6231754158645632E-2</v>
      </c>
      <c r="G1542" s="2">
        <f t="shared" si="215"/>
        <v>6.7973379624710589E-2</v>
      </c>
      <c r="H1542" s="2">
        <f t="shared" si="211"/>
        <v>1.2686106625084965</v>
      </c>
      <c r="I1542" s="2">
        <f t="shared" si="212"/>
        <v>55.920157807322539</v>
      </c>
    </row>
    <row r="1543" spans="1:9" ht="13.5" x14ac:dyDescent="0.25">
      <c r="A1543" s="3">
        <f>TITRES_STAT!B1546</f>
        <v>44258</v>
      </c>
      <c r="B1543" s="17">
        <f>TITRES_STAT!D1546</f>
        <v>13.646000000000001</v>
      </c>
      <c r="C1543" s="2">
        <f t="shared" si="216"/>
        <v>0.23050000000000104</v>
      </c>
      <c r="D1543" s="2">
        <f t="shared" si="217"/>
        <v>0.23050000000000104</v>
      </c>
      <c r="E1543" s="2">
        <f t="shared" si="218"/>
        <v>0</v>
      </c>
      <c r="F1543" s="2">
        <f t="shared" si="215"/>
        <v>9.6536628861599597E-2</v>
      </c>
      <c r="G1543" s="2">
        <f t="shared" si="215"/>
        <v>6.3118138222945555E-2</v>
      </c>
      <c r="H1543" s="2">
        <f t="shared" si="211"/>
        <v>1.5294593848857427</v>
      </c>
      <c r="I1543" s="2">
        <f t="shared" si="212"/>
        <v>60.465860571816592</v>
      </c>
    </row>
    <row r="1544" spans="1:9" ht="13.5" x14ac:dyDescent="0.25">
      <c r="A1544" s="3">
        <f>TITRES_STAT!B1547</f>
        <v>44259</v>
      </c>
      <c r="B1544" s="17">
        <f>TITRES_STAT!D1547</f>
        <v>13.646000000000001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8.9641155371485343E-2</v>
      </c>
      <c r="G1544" s="2">
        <f t="shared" si="215"/>
        <v>5.8609699778449445E-2</v>
      </c>
      <c r="H1544" s="2">
        <f t="shared" si="211"/>
        <v>1.5294593848857427</v>
      </c>
      <c r="I1544" s="2">
        <f t="shared" si="212"/>
        <v>60.465860571816592</v>
      </c>
    </row>
    <row r="1545" spans="1:9" ht="13.5" x14ac:dyDescent="0.25">
      <c r="A1545" s="3">
        <f>TITRES_STAT!B1548</f>
        <v>44260</v>
      </c>
      <c r="B1545" s="17">
        <f>TITRES_STAT!D1548</f>
        <v>13.8271</v>
      </c>
      <c r="C1545" s="2">
        <f t="shared" si="216"/>
        <v>0.18109999999999893</v>
      </c>
      <c r="D1545" s="2">
        <f t="shared" si="217"/>
        <v>0.18109999999999893</v>
      </c>
      <c r="E1545" s="2">
        <f t="shared" si="218"/>
        <v>0</v>
      </c>
      <c r="F1545" s="2">
        <f t="shared" si="215"/>
        <v>9.6173929987807744E-2</v>
      </c>
      <c r="G1545" s="2">
        <f t="shared" si="215"/>
        <v>5.4423292651417342E-2</v>
      </c>
      <c r="H1545" s="2">
        <f t="shared" si="211"/>
        <v>1.7671464790600664</v>
      </c>
      <c r="I1545" s="2">
        <f t="shared" si="212"/>
        <v>63.861689015477197</v>
      </c>
    </row>
    <row r="1546" spans="1:9" ht="13.5" x14ac:dyDescent="0.25">
      <c r="A1546" s="3">
        <f>TITRES_STAT!B1549</f>
        <v>44263</v>
      </c>
      <c r="B1546" s="17">
        <f>TITRES_STAT!D1549</f>
        <v>13.8271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8.9304363560107194E-2</v>
      </c>
      <c r="G1546" s="2">
        <f t="shared" si="215"/>
        <v>5.053591460488753E-2</v>
      </c>
      <c r="H1546" s="2">
        <f t="shared" si="211"/>
        <v>1.7671464790600666</v>
      </c>
      <c r="I1546" s="2">
        <f t="shared" si="212"/>
        <v>63.861689015477197</v>
      </c>
    </row>
    <row r="1547" spans="1:9" ht="13.5" x14ac:dyDescent="0.25">
      <c r="A1547" s="3">
        <f>TITRES_STAT!B1550</f>
        <v>44264</v>
      </c>
      <c r="B1547" s="17">
        <f>TITRES_STAT!D1550</f>
        <v>13.8271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8.2925480448670971E-2</v>
      </c>
      <c r="G1547" s="2">
        <f t="shared" si="215"/>
        <v>4.6926206418824133E-2</v>
      </c>
      <c r="H1547" s="2">
        <f t="shared" si="211"/>
        <v>1.7671464790600668</v>
      </c>
      <c r="I1547" s="2">
        <f t="shared" si="212"/>
        <v>63.861689015477197</v>
      </c>
    </row>
    <row r="1548" spans="1:9" ht="13.5" x14ac:dyDescent="0.25">
      <c r="A1548" s="3">
        <f>TITRES_STAT!B1551</f>
        <v>44265</v>
      </c>
      <c r="B1548" s="17">
        <f>TITRES_STAT!D1551</f>
        <v>13.4978</v>
      </c>
      <c r="C1548" s="2">
        <f t="shared" si="216"/>
        <v>-0.32929999999999993</v>
      </c>
      <c r="D1548" s="2">
        <f t="shared" si="217"/>
        <v>0</v>
      </c>
      <c r="E1548" s="2">
        <f t="shared" si="218"/>
        <v>0.32929999999999993</v>
      </c>
      <c r="F1548" s="2">
        <f t="shared" si="215"/>
        <v>7.7002231845194474E-2</v>
      </c>
      <c r="G1548" s="2">
        <f t="shared" si="215"/>
        <v>6.7095763103193831E-2</v>
      </c>
      <c r="H1548" s="2">
        <f t="shared" si="211"/>
        <v>1.1476467109668969</v>
      </c>
      <c r="I1548" s="2">
        <f t="shared" si="212"/>
        <v>53.437406865220034</v>
      </c>
    </row>
    <row r="1549" spans="1:9" ht="13.5" x14ac:dyDescent="0.25">
      <c r="A1549" s="3">
        <f>TITRES_STAT!B1552</f>
        <v>44266</v>
      </c>
      <c r="B1549" s="17">
        <f>TITRES_STAT!D1552</f>
        <v>13.810600000000001</v>
      </c>
      <c r="C1549" s="2">
        <f t="shared" si="216"/>
        <v>0.31280000000000108</v>
      </c>
      <c r="D1549" s="2">
        <f t="shared" si="217"/>
        <v>0.31280000000000108</v>
      </c>
      <c r="E1549" s="2">
        <f t="shared" si="218"/>
        <v>0</v>
      </c>
      <c r="F1549" s="2">
        <f t="shared" ref="F1549:G1564" si="219">((F1548*13)+D1549)/14</f>
        <v>9.3844929570537805E-2</v>
      </c>
      <c r="G1549" s="2">
        <f t="shared" si="219"/>
        <v>6.2303208595822841E-2</v>
      </c>
      <c r="H1549" s="2">
        <f t="shared" si="211"/>
        <v>1.5062615824384638</v>
      </c>
      <c r="I1549" s="2">
        <f t="shared" si="212"/>
        <v>60.099935018472763</v>
      </c>
    </row>
    <row r="1550" spans="1:9" ht="13.5" x14ac:dyDescent="0.25">
      <c r="A1550" s="3">
        <f>TITRES_STAT!B1553</f>
        <v>44267</v>
      </c>
      <c r="B1550" s="17">
        <f>TITRES_STAT!D1553</f>
        <v>13.399100000000001</v>
      </c>
      <c r="C1550" s="2">
        <f t="shared" si="216"/>
        <v>-0.4115000000000002</v>
      </c>
      <c r="D1550" s="2">
        <f t="shared" si="217"/>
        <v>0</v>
      </c>
      <c r="E1550" s="2">
        <f t="shared" si="218"/>
        <v>0.4115000000000002</v>
      </c>
      <c r="F1550" s="2">
        <f t="shared" si="219"/>
        <v>8.7141720315499382E-2</v>
      </c>
      <c r="G1550" s="2">
        <f t="shared" si="219"/>
        <v>8.7245836553264081E-2</v>
      </c>
      <c r="H1550" s="2">
        <f t="shared" si="211"/>
        <v>0.99880663373889322</v>
      </c>
      <c r="I1550" s="2">
        <f t="shared" si="212"/>
        <v>49.970148031306195</v>
      </c>
    </row>
    <row r="1551" spans="1:9" ht="13.5" x14ac:dyDescent="0.25">
      <c r="A1551" s="3">
        <f>TITRES_STAT!B1554</f>
        <v>44270</v>
      </c>
      <c r="B1551" s="17">
        <f>TITRES_STAT!D1554</f>
        <v>13.3332</v>
      </c>
      <c r="C1551" s="2">
        <f t="shared" si="216"/>
        <v>-6.5900000000000958E-2</v>
      </c>
      <c r="D1551" s="2">
        <f t="shared" si="217"/>
        <v>0</v>
      </c>
      <c r="E1551" s="2">
        <f t="shared" si="218"/>
        <v>6.5900000000000958E-2</v>
      </c>
      <c r="F1551" s="2">
        <f t="shared" si="219"/>
        <v>8.0917311721535143E-2</v>
      </c>
      <c r="G1551" s="2">
        <f t="shared" si="219"/>
        <v>8.5721133942316716E-2</v>
      </c>
      <c r="H1551" s="2">
        <f t="shared" si="211"/>
        <v>0.94395988480490522</v>
      </c>
      <c r="I1551" s="2">
        <f t="shared" si="212"/>
        <v>48.558609268814237</v>
      </c>
    </row>
    <row r="1552" spans="1:9" ht="13.5" x14ac:dyDescent="0.25">
      <c r="A1552" s="3">
        <f>TITRES_STAT!B1555</f>
        <v>44271</v>
      </c>
      <c r="B1552" s="17">
        <f>TITRES_STAT!D1555</f>
        <v>13.3332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7.5137503741425485E-2</v>
      </c>
      <c r="G1552" s="2">
        <f t="shared" si="219"/>
        <v>7.959819580357981E-2</v>
      </c>
      <c r="H1552" s="2">
        <f t="shared" si="211"/>
        <v>0.94395988480490522</v>
      </c>
      <c r="I1552" s="2">
        <f t="shared" si="212"/>
        <v>48.558609268814237</v>
      </c>
    </row>
    <row r="1553" spans="1:9" ht="13.5" x14ac:dyDescent="0.25">
      <c r="A1553" s="3">
        <f>TITRES_STAT!B1556</f>
        <v>44272</v>
      </c>
      <c r="B1553" s="17">
        <f>TITRES_STAT!D1556</f>
        <v>13.004</v>
      </c>
      <c r="C1553" s="2">
        <f t="shared" si="216"/>
        <v>-0.32920000000000016</v>
      </c>
      <c r="D1553" s="2">
        <f t="shared" si="217"/>
        <v>0</v>
      </c>
      <c r="E1553" s="2">
        <f t="shared" si="218"/>
        <v>0.32920000000000016</v>
      </c>
      <c r="F1553" s="2">
        <f t="shared" si="219"/>
        <v>6.9770539188466527E-2</v>
      </c>
      <c r="G1553" s="2">
        <f t="shared" si="219"/>
        <v>9.7426896103324126E-2</v>
      </c>
      <c r="H1553" s="2">
        <f t="shared" ref="H1553:H1616" si="220">F1553/G1553</f>
        <v>0.71613221788850578</v>
      </c>
      <c r="I1553" s="2">
        <f t="shared" ref="I1553:I1616" si="221">IF(G1553=0,100,100-(100/(1+H1553)))</f>
        <v>41.729431475251971</v>
      </c>
    </row>
    <row r="1554" spans="1:9" ht="13.5" x14ac:dyDescent="0.25">
      <c r="A1554" s="3">
        <f>TITRES_STAT!B1557</f>
        <v>44273</v>
      </c>
      <c r="B1554" s="17">
        <f>TITRES_STAT!D1557</f>
        <v>13.3332</v>
      </c>
      <c r="C1554" s="2">
        <f t="shared" si="216"/>
        <v>0.32920000000000016</v>
      </c>
      <c r="D1554" s="2">
        <f t="shared" si="217"/>
        <v>0.32920000000000016</v>
      </c>
      <c r="E1554" s="2">
        <f t="shared" si="218"/>
        <v>0</v>
      </c>
      <c r="F1554" s="2">
        <f t="shared" si="219"/>
        <v>8.8301214960718938E-2</v>
      </c>
      <c r="G1554" s="2">
        <f t="shared" si="219"/>
        <v>9.046783209594382E-2</v>
      </c>
      <c r="H1554" s="2">
        <f t="shared" si="220"/>
        <v>0.97605096656978452</v>
      </c>
      <c r="I1554" s="2">
        <f t="shared" si="221"/>
        <v>49.394017820507216</v>
      </c>
    </row>
    <row r="1555" spans="1:9" ht="13.5" x14ac:dyDescent="0.25">
      <c r="A1555" s="3">
        <f>TITRES_STAT!B1558</f>
        <v>44274</v>
      </c>
      <c r="B1555" s="17">
        <f>TITRES_STAT!D1558</f>
        <v>13.3332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8.1993985320667581E-2</v>
      </c>
      <c r="G1555" s="2">
        <f t="shared" si="219"/>
        <v>8.4005844089090689E-2</v>
      </c>
      <c r="H1555" s="2">
        <f t="shared" si="220"/>
        <v>0.97605096656978441</v>
      </c>
      <c r="I1555" s="2">
        <f t="shared" si="221"/>
        <v>49.394017820507216</v>
      </c>
    </row>
    <row r="1556" spans="1:9" ht="13.5" x14ac:dyDescent="0.25">
      <c r="A1556" s="3">
        <f>TITRES_STAT!B1559</f>
        <v>44277</v>
      </c>
      <c r="B1556" s="17">
        <f>TITRES_STAT!D1559</f>
        <v>13.8024</v>
      </c>
      <c r="C1556" s="2">
        <f t="shared" si="216"/>
        <v>0.46920000000000073</v>
      </c>
      <c r="D1556" s="2">
        <f t="shared" si="217"/>
        <v>0.46920000000000073</v>
      </c>
      <c r="E1556" s="2">
        <f t="shared" si="218"/>
        <v>0</v>
      </c>
      <c r="F1556" s="2">
        <f t="shared" si="219"/>
        <v>0.10965155779776281</v>
      </c>
      <c r="G1556" s="2">
        <f t="shared" si="219"/>
        <v>7.8005426654155649E-2</v>
      </c>
      <c r="H1556" s="2">
        <f t="shared" si="220"/>
        <v>1.4056914050853571</v>
      </c>
      <c r="I1556" s="2">
        <f t="shared" si="221"/>
        <v>58.431908685955563</v>
      </c>
    </row>
    <row r="1557" spans="1:9" ht="13.5" x14ac:dyDescent="0.25">
      <c r="A1557" s="3">
        <f>TITRES_STAT!B1560</f>
        <v>44278</v>
      </c>
      <c r="B1557" s="17">
        <f>TITRES_STAT!D1560</f>
        <v>13.8271</v>
      </c>
      <c r="C1557" s="2">
        <f t="shared" si="216"/>
        <v>2.4699999999999278E-2</v>
      </c>
      <c r="D1557" s="2">
        <f t="shared" si="217"/>
        <v>2.4699999999999278E-2</v>
      </c>
      <c r="E1557" s="2">
        <f t="shared" si="218"/>
        <v>0</v>
      </c>
      <c r="F1557" s="2">
        <f t="shared" si="219"/>
        <v>0.10358358938363685</v>
      </c>
      <c r="G1557" s="2">
        <f t="shared" si="219"/>
        <v>7.2433610464573098E-2</v>
      </c>
      <c r="H1557" s="2">
        <f t="shared" si="220"/>
        <v>1.4300486848477483</v>
      </c>
      <c r="I1557" s="2">
        <f t="shared" si="221"/>
        <v>58.848561091167866</v>
      </c>
    </row>
    <row r="1558" spans="1:9" ht="13.5" x14ac:dyDescent="0.25">
      <c r="A1558" s="3">
        <f>TITRES_STAT!B1561</f>
        <v>44279</v>
      </c>
      <c r="B1558" s="17">
        <f>TITRES_STAT!D1561</f>
        <v>14.6501</v>
      </c>
      <c r="C1558" s="2">
        <f t="shared" si="216"/>
        <v>0.8230000000000004</v>
      </c>
      <c r="D1558" s="2">
        <f t="shared" si="217"/>
        <v>0.8230000000000004</v>
      </c>
      <c r="E1558" s="2">
        <f t="shared" si="218"/>
        <v>0</v>
      </c>
      <c r="F1558" s="2">
        <f t="shared" si="219"/>
        <v>0.15497047585623425</v>
      </c>
      <c r="G1558" s="2">
        <f t="shared" si="219"/>
        <v>6.7259781145675018E-2</v>
      </c>
      <c r="H1558" s="2">
        <f t="shared" si="220"/>
        <v>2.3040585802768296</v>
      </c>
      <c r="I1558" s="2">
        <f t="shared" si="221"/>
        <v>69.734192790364659</v>
      </c>
    </row>
    <row r="1559" spans="1:9" ht="13.5" x14ac:dyDescent="0.25">
      <c r="A1559" s="3">
        <f>TITRES_STAT!B1562</f>
        <v>44280</v>
      </c>
      <c r="B1559" s="17">
        <f>TITRES_STAT!D1562</f>
        <v>14.6501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0.14390115615221749</v>
      </c>
      <c r="G1559" s="2">
        <f t="shared" si="219"/>
        <v>6.2455511063841083E-2</v>
      </c>
      <c r="H1559" s="2">
        <f t="shared" si="220"/>
        <v>2.3040585802768292</v>
      </c>
      <c r="I1559" s="2">
        <f t="shared" si="221"/>
        <v>69.734192790364645</v>
      </c>
    </row>
    <row r="1560" spans="1:9" ht="13.5" x14ac:dyDescent="0.25">
      <c r="A1560" s="3">
        <f>TITRES_STAT!B1563</f>
        <v>44281</v>
      </c>
      <c r="B1560" s="17">
        <f>TITRES_STAT!D1563</f>
        <v>14.3209</v>
      </c>
      <c r="C1560" s="2">
        <f t="shared" si="216"/>
        <v>-0.32920000000000016</v>
      </c>
      <c r="D1560" s="2">
        <f t="shared" si="217"/>
        <v>0</v>
      </c>
      <c r="E1560" s="2">
        <f t="shared" si="218"/>
        <v>0.32920000000000016</v>
      </c>
      <c r="F1560" s="2">
        <f t="shared" si="219"/>
        <v>0.1336225021413448</v>
      </c>
      <c r="G1560" s="2">
        <f t="shared" si="219"/>
        <v>8.1508688844995306E-2</v>
      </c>
      <c r="H1560" s="2">
        <f t="shared" si="220"/>
        <v>1.639365128243617</v>
      </c>
      <c r="I1560" s="2">
        <f t="shared" si="221"/>
        <v>62.112100773815385</v>
      </c>
    </row>
    <row r="1561" spans="1:9" ht="13.5" x14ac:dyDescent="0.25">
      <c r="A1561" s="3">
        <f>TITRES_STAT!B1564</f>
        <v>44284</v>
      </c>
      <c r="B1561" s="17">
        <f>TITRES_STAT!D1564</f>
        <v>14.3209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0.12407803770267732</v>
      </c>
      <c r="G1561" s="2">
        <f t="shared" si="219"/>
        <v>7.568663964178135E-2</v>
      </c>
      <c r="H1561" s="2">
        <f t="shared" si="220"/>
        <v>1.6393651282436172</v>
      </c>
      <c r="I1561" s="2">
        <f t="shared" si="221"/>
        <v>62.112100773815385</v>
      </c>
    </row>
    <row r="1562" spans="1:9" ht="13.5" x14ac:dyDescent="0.25">
      <c r="A1562" s="3">
        <f>TITRES_STAT!B1565</f>
        <v>44285</v>
      </c>
      <c r="B1562" s="17">
        <f>TITRES_STAT!D1565</f>
        <v>14.4032</v>
      </c>
      <c r="C1562" s="2">
        <f t="shared" si="216"/>
        <v>8.230000000000004E-2</v>
      </c>
      <c r="D1562" s="2">
        <f t="shared" si="217"/>
        <v>8.230000000000004E-2</v>
      </c>
      <c r="E1562" s="2">
        <f t="shared" si="218"/>
        <v>0</v>
      </c>
      <c r="F1562" s="2">
        <f t="shared" si="219"/>
        <v>0.12109389215248609</v>
      </c>
      <c r="G1562" s="2">
        <f t="shared" si="219"/>
        <v>7.0280451095939819E-2</v>
      </c>
      <c r="H1562" s="2">
        <f t="shared" si="220"/>
        <v>1.7230096031566566</v>
      </c>
      <c r="I1562" s="2">
        <f t="shared" si="221"/>
        <v>63.275928265521088</v>
      </c>
    </row>
    <row r="1563" spans="1:9" ht="13.5" x14ac:dyDescent="0.25">
      <c r="A1563" s="3">
        <f>TITRES_STAT!B1566</f>
        <v>44286</v>
      </c>
      <c r="B1563" s="17">
        <f>TITRES_STAT!D1566</f>
        <v>13.9917</v>
      </c>
      <c r="C1563" s="2">
        <f t="shared" si="216"/>
        <v>-0.4115000000000002</v>
      </c>
      <c r="D1563" s="2">
        <f t="shared" si="217"/>
        <v>0</v>
      </c>
      <c r="E1563" s="2">
        <f t="shared" si="218"/>
        <v>0.4115000000000002</v>
      </c>
      <c r="F1563" s="2">
        <f t="shared" si="219"/>
        <v>0.11244432842730852</v>
      </c>
      <c r="G1563" s="2">
        <f t="shared" si="219"/>
        <v>9.4653276017658411E-2</v>
      </c>
      <c r="H1563" s="2">
        <f t="shared" si="220"/>
        <v>1.1879602392877668</v>
      </c>
      <c r="I1563" s="2">
        <f t="shared" si="221"/>
        <v>54.295330324397312</v>
      </c>
    </row>
    <row r="1564" spans="1:9" ht="13.5" x14ac:dyDescent="0.25">
      <c r="A1564" s="3">
        <f>TITRES_STAT!B1567</f>
        <v>44287</v>
      </c>
      <c r="B1564" s="17">
        <f>TITRES_STAT!D1567</f>
        <v>14.3209</v>
      </c>
      <c r="C1564" s="2">
        <f t="shared" si="216"/>
        <v>0.32920000000000016</v>
      </c>
      <c r="D1564" s="2">
        <f t="shared" si="217"/>
        <v>0.32920000000000016</v>
      </c>
      <c r="E1564" s="2">
        <f t="shared" si="218"/>
        <v>0</v>
      </c>
      <c r="F1564" s="2">
        <f t="shared" si="219"/>
        <v>0.12792687639678649</v>
      </c>
      <c r="G1564" s="2">
        <f t="shared" si="219"/>
        <v>8.7892327730682812E-2</v>
      </c>
      <c r="H1564" s="2">
        <f t="shared" si="220"/>
        <v>1.4554953737119856</v>
      </c>
      <c r="I1564" s="2">
        <f t="shared" si="221"/>
        <v>59.275019993692979</v>
      </c>
    </row>
    <row r="1565" spans="1:9" ht="13.5" x14ac:dyDescent="0.25">
      <c r="A1565" s="3">
        <f>TITRES_STAT!B1568</f>
        <v>44288</v>
      </c>
      <c r="B1565" s="17">
        <f>TITRES_STAT!D1568</f>
        <v>13.9917</v>
      </c>
      <c r="C1565" s="2">
        <f t="shared" si="216"/>
        <v>-0.32920000000000016</v>
      </c>
      <c r="D1565" s="2">
        <f t="shared" si="217"/>
        <v>0</v>
      </c>
      <c r="E1565" s="2">
        <f t="shared" si="218"/>
        <v>0.32920000000000016</v>
      </c>
      <c r="F1565" s="2">
        <f t="shared" ref="F1565:G1580" si="222">((F1564*13)+D1565)/14</f>
        <v>0.1187892423684446</v>
      </c>
      <c r="G1565" s="2">
        <f t="shared" si="222"/>
        <v>0.10512859003563405</v>
      </c>
      <c r="H1565" s="2">
        <f t="shared" si="220"/>
        <v>1.1299423147231422</v>
      </c>
      <c r="I1565" s="2">
        <f t="shared" si="221"/>
        <v>53.050371689057521</v>
      </c>
    </row>
    <row r="1566" spans="1:9" ht="13.5" x14ac:dyDescent="0.25">
      <c r="A1566" s="3">
        <f>TITRES_STAT!B1569</f>
        <v>44291</v>
      </c>
      <c r="B1566" s="17">
        <f>TITRES_STAT!D1569</f>
        <v>13.9505</v>
      </c>
      <c r="C1566" s="2">
        <f t="shared" si="216"/>
        <v>-4.1199999999999903E-2</v>
      </c>
      <c r="D1566" s="2">
        <f t="shared" si="217"/>
        <v>0</v>
      </c>
      <c r="E1566" s="2">
        <f t="shared" si="218"/>
        <v>4.1199999999999903E-2</v>
      </c>
      <c r="F1566" s="2">
        <f t="shared" si="222"/>
        <v>0.11030429648498427</v>
      </c>
      <c r="G1566" s="2">
        <f t="shared" si="222"/>
        <v>0.1005622621759459</v>
      </c>
      <c r="H1566" s="2">
        <f t="shared" si="220"/>
        <v>1.0968756479641786</v>
      </c>
      <c r="I1566" s="2">
        <f t="shared" si="221"/>
        <v>52.309999833758226</v>
      </c>
    </row>
    <row r="1567" spans="1:9" ht="13.5" x14ac:dyDescent="0.25">
      <c r="A1567" s="3">
        <f>TITRES_STAT!B1570</f>
        <v>44292</v>
      </c>
      <c r="B1567" s="17">
        <f>TITRES_STAT!D1570</f>
        <v>13.6213</v>
      </c>
      <c r="C1567" s="2">
        <f t="shared" si="216"/>
        <v>-0.32920000000000016</v>
      </c>
      <c r="D1567" s="2">
        <f t="shared" si="217"/>
        <v>0</v>
      </c>
      <c r="E1567" s="2">
        <f t="shared" si="218"/>
        <v>0.32920000000000016</v>
      </c>
      <c r="F1567" s="2">
        <f t="shared" si="222"/>
        <v>0.10242541816462825</v>
      </c>
      <c r="G1567" s="2">
        <f t="shared" si="222"/>
        <v>0.11689352916337835</v>
      </c>
      <c r="H1567" s="2">
        <f t="shared" si="220"/>
        <v>0.87622829850120709</v>
      </c>
      <c r="I1567" s="2">
        <f t="shared" si="221"/>
        <v>46.701582062330424</v>
      </c>
    </row>
    <row r="1568" spans="1:9" ht="13.5" x14ac:dyDescent="0.25">
      <c r="A1568" s="3">
        <f>TITRES_STAT!B1571</f>
        <v>44293</v>
      </c>
      <c r="B1568" s="17">
        <f>TITRES_STAT!D1571</f>
        <v>13.5801</v>
      </c>
      <c r="C1568" s="2">
        <f t="shared" si="216"/>
        <v>-4.1199999999999903E-2</v>
      </c>
      <c r="D1568" s="2">
        <f t="shared" si="217"/>
        <v>0</v>
      </c>
      <c r="E1568" s="2">
        <f t="shared" si="218"/>
        <v>4.1199999999999903E-2</v>
      </c>
      <c r="F1568" s="2">
        <f t="shared" si="222"/>
        <v>9.5109316867154806E-2</v>
      </c>
      <c r="G1568" s="2">
        <f t="shared" si="222"/>
        <v>0.11148684850885131</v>
      </c>
      <c r="H1568" s="2">
        <f t="shared" si="220"/>
        <v>0.85309898108388782</v>
      </c>
      <c r="I1568" s="2">
        <f t="shared" si="221"/>
        <v>46.036341814019323</v>
      </c>
    </row>
    <row r="1569" spans="1:9" ht="13.5" x14ac:dyDescent="0.25">
      <c r="A1569" s="3">
        <f>TITRES_STAT!B1572</f>
        <v>44294</v>
      </c>
      <c r="B1569" s="17">
        <f>TITRES_STAT!D1572</f>
        <v>13.4978</v>
      </c>
      <c r="C1569" s="2">
        <f t="shared" si="216"/>
        <v>-8.230000000000004E-2</v>
      </c>
      <c r="D1569" s="2">
        <f t="shared" si="217"/>
        <v>0</v>
      </c>
      <c r="E1569" s="2">
        <f t="shared" si="218"/>
        <v>8.230000000000004E-2</v>
      </c>
      <c r="F1569" s="2">
        <f t="shared" si="222"/>
        <v>8.8315794233786618E-2</v>
      </c>
      <c r="G1569" s="2">
        <f t="shared" si="222"/>
        <v>0.10940207361536193</v>
      </c>
      <c r="H1569" s="2">
        <f t="shared" si="220"/>
        <v>0.80725886919007683</v>
      </c>
      <c r="I1569" s="2">
        <f t="shared" si="221"/>
        <v>44.667583761912866</v>
      </c>
    </row>
    <row r="1570" spans="1:9" ht="13.5" x14ac:dyDescent="0.25">
      <c r="A1570" s="3">
        <f>TITRES_STAT!B1573</f>
        <v>44298</v>
      </c>
      <c r="B1570" s="17">
        <f>TITRES_STAT!D1573</f>
        <v>13.4978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8.2007523217087583E-2</v>
      </c>
      <c r="G1570" s="2">
        <f t="shared" si="222"/>
        <v>0.10158763978569321</v>
      </c>
      <c r="H1570" s="2">
        <f t="shared" si="220"/>
        <v>0.80725886919007706</v>
      </c>
      <c r="I1570" s="2">
        <f t="shared" si="221"/>
        <v>44.667583761912873</v>
      </c>
    </row>
    <row r="1571" spans="1:9" ht="13.5" x14ac:dyDescent="0.25">
      <c r="A1571" s="3">
        <f>TITRES_STAT!B1574</f>
        <v>44299</v>
      </c>
      <c r="B1571" s="17">
        <f>TITRES_STAT!D1574</f>
        <v>13.4978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7.6149842987295616E-2</v>
      </c>
      <c r="G1571" s="2">
        <f t="shared" si="222"/>
        <v>9.4331379801000842E-2</v>
      </c>
      <c r="H1571" s="2">
        <f t="shared" si="220"/>
        <v>0.80725886919007706</v>
      </c>
      <c r="I1571" s="2">
        <f t="shared" si="221"/>
        <v>44.667583761912873</v>
      </c>
    </row>
    <row r="1572" spans="1:9" ht="13.5" x14ac:dyDescent="0.25">
      <c r="A1572" s="3">
        <f>TITRES_STAT!B1575</f>
        <v>44300</v>
      </c>
      <c r="B1572" s="17">
        <f>TITRES_STAT!D1575</f>
        <v>13.4978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7.0710568488203077E-2</v>
      </c>
      <c r="G1572" s="2">
        <f t="shared" si="222"/>
        <v>8.7593424100929365E-2</v>
      </c>
      <c r="H1572" s="2">
        <f t="shared" si="220"/>
        <v>0.80725886919007706</v>
      </c>
      <c r="I1572" s="2">
        <f t="shared" si="221"/>
        <v>44.667583761912873</v>
      </c>
    </row>
    <row r="1573" spans="1:9" ht="13.5" x14ac:dyDescent="0.25">
      <c r="A1573" s="3">
        <f>TITRES_STAT!B1576</f>
        <v>44301</v>
      </c>
      <c r="B1573" s="17">
        <f>TITRES_STAT!D1576</f>
        <v>13.489599999999999</v>
      </c>
      <c r="C1573" s="2">
        <f t="shared" si="216"/>
        <v>-8.2000000000004292E-3</v>
      </c>
      <c r="D1573" s="2">
        <f t="shared" si="217"/>
        <v>0</v>
      </c>
      <c r="E1573" s="2">
        <f t="shared" si="218"/>
        <v>8.2000000000004292E-3</v>
      </c>
      <c r="F1573" s="2">
        <f t="shared" si="222"/>
        <v>6.5659813596188568E-2</v>
      </c>
      <c r="G1573" s="2">
        <f t="shared" si="222"/>
        <v>8.1922465236577299E-2</v>
      </c>
      <c r="H1573" s="2">
        <f t="shared" si="220"/>
        <v>0.8014872771049415</v>
      </c>
      <c r="I1573" s="2">
        <f t="shared" si="221"/>
        <v>44.490310161555065</v>
      </c>
    </row>
    <row r="1574" spans="1:9" ht="13.5" x14ac:dyDescent="0.25">
      <c r="A1574" s="3">
        <f>TITRES_STAT!B1577</f>
        <v>44302</v>
      </c>
      <c r="B1574" s="17">
        <f>TITRES_STAT!D1577</f>
        <v>13.489599999999999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6.0969826910746532E-2</v>
      </c>
      <c r="G1574" s="2">
        <f t="shared" si="222"/>
        <v>7.6070860576821775E-2</v>
      </c>
      <c r="H1574" s="2">
        <f t="shared" si="220"/>
        <v>0.80148727710494161</v>
      </c>
      <c r="I1574" s="2">
        <f t="shared" si="221"/>
        <v>44.490310161555065</v>
      </c>
    </row>
    <row r="1575" spans="1:9" ht="13.5" x14ac:dyDescent="0.25">
      <c r="A1575" s="3">
        <f>TITRES_STAT!B1578</f>
        <v>44305</v>
      </c>
      <c r="B1575" s="17">
        <f>TITRES_STAT!D1578</f>
        <v>13.3332</v>
      </c>
      <c r="C1575" s="2">
        <f t="shared" si="216"/>
        <v>-0.15639999999999965</v>
      </c>
      <c r="D1575" s="2">
        <f t="shared" si="217"/>
        <v>0</v>
      </c>
      <c r="E1575" s="2">
        <f t="shared" si="218"/>
        <v>0.15639999999999965</v>
      </c>
      <c r="F1575" s="2">
        <f t="shared" si="222"/>
        <v>5.6614839274264639E-2</v>
      </c>
      <c r="G1575" s="2">
        <f t="shared" si="222"/>
        <v>8.1808656249905923E-2</v>
      </c>
      <c r="H1575" s="2">
        <f t="shared" si="220"/>
        <v>0.69203971644907369</v>
      </c>
      <c r="I1575" s="2">
        <f t="shared" si="221"/>
        <v>40.899732418893393</v>
      </c>
    </row>
    <row r="1576" spans="1:9" ht="13.5" x14ac:dyDescent="0.25">
      <c r="A1576" s="3">
        <f>TITRES_STAT!B1579</f>
        <v>44306</v>
      </c>
      <c r="B1576" s="17">
        <f>TITRES_STAT!D1579</f>
        <v>13.2674</v>
      </c>
      <c r="C1576" s="2">
        <f t="shared" si="216"/>
        <v>-6.5799999999999415E-2</v>
      </c>
      <c r="D1576" s="2">
        <f t="shared" si="217"/>
        <v>0</v>
      </c>
      <c r="E1576" s="2">
        <f t="shared" si="218"/>
        <v>6.5799999999999415E-2</v>
      </c>
      <c r="F1576" s="2">
        <f t="shared" si="222"/>
        <v>5.2570922183245737E-2</v>
      </c>
      <c r="G1576" s="2">
        <f t="shared" si="222"/>
        <v>8.0665180803484032E-2</v>
      </c>
      <c r="H1576" s="2">
        <f t="shared" si="220"/>
        <v>0.65171765140300941</v>
      </c>
      <c r="I1576" s="2">
        <f t="shared" si="221"/>
        <v>39.456964745119997</v>
      </c>
    </row>
    <row r="1577" spans="1:9" ht="13.5" x14ac:dyDescent="0.25">
      <c r="A1577" s="3">
        <f>TITRES_STAT!B1580</f>
        <v>44307</v>
      </c>
      <c r="B1577" s="17">
        <f>TITRES_STAT!D1580</f>
        <v>13.2674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4.8815856313013897E-2</v>
      </c>
      <c r="G1577" s="2">
        <f t="shared" si="222"/>
        <v>7.4903382174663746E-2</v>
      </c>
      <c r="H1577" s="2">
        <f t="shared" si="220"/>
        <v>0.65171765140300941</v>
      </c>
      <c r="I1577" s="2">
        <f t="shared" si="221"/>
        <v>39.456964745119997</v>
      </c>
    </row>
    <row r="1578" spans="1:9" ht="13.5" x14ac:dyDescent="0.25">
      <c r="A1578" s="3">
        <f>TITRES_STAT!B1581</f>
        <v>44308</v>
      </c>
      <c r="B1578" s="17">
        <f>TITRES_STAT!D1581</f>
        <v>13.2674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4.532900943351291E-2</v>
      </c>
      <c r="G1578" s="2">
        <f t="shared" si="222"/>
        <v>6.9553140590759191E-2</v>
      </c>
      <c r="H1578" s="2">
        <f t="shared" si="220"/>
        <v>0.65171765140300952</v>
      </c>
      <c r="I1578" s="2">
        <f t="shared" si="221"/>
        <v>39.456964745119997</v>
      </c>
    </row>
    <row r="1579" spans="1:9" ht="13.5" x14ac:dyDescent="0.25">
      <c r="A1579" s="3">
        <f>TITRES_STAT!B1582</f>
        <v>44309</v>
      </c>
      <c r="B1579" s="17">
        <f>TITRES_STAT!D1582</f>
        <v>13.283799999999999</v>
      </c>
      <c r="C1579" s="2">
        <f t="shared" si="216"/>
        <v>1.6399999999999082E-2</v>
      </c>
      <c r="D1579" s="2">
        <f t="shared" si="217"/>
        <v>1.6399999999999082E-2</v>
      </c>
      <c r="E1579" s="2">
        <f t="shared" si="218"/>
        <v>0</v>
      </c>
      <c r="F1579" s="2">
        <f t="shared" si="222"/>
        <v>4.3262651616833347E-2</v>
      </c>
      <c r="G1579" s="2">
        <f t="shared" si="222"/>
        <v>6.458505911999067E-2</v>
      </c>
      <c r="H1579" s="2">
        <f t="shared" si="220"/>
        <v>0.66985541557617756</v>
      </c>
      <c r="I1579" s="2">
        <f t="shared" si="221"/>
        <v>40.114575748766029</v>
      </c>
    </row>
    <row r="1580" spans="1:9" ht="13.5" x14ac:dyDescent="0.25">
      <c r="A1580" s="3">
        <f>TITRES_STAT!B1583</f>
        <v>44312</v>
      </c>
      <c r="B1580" s="17">
        <f>TITRES_STAT!D1583</f>
        <v>13.2921</v>
      </c>
      <c r="C1580" s="2">
        <f t="shared" si="216"/>
        <v>8.3000000000001961E-3</v>
      </c>
      <c r="D1580" s="2">
        <f t="shared" si="217"/>
        <v>8.3000000000001961E-3</v>
      </c>
      <c r="E1580" s="2">
        <f t="shared" si="218"/>
        <v>0</v>
      </c>
      <c r="F1580" s="2">
        <f t="shared" si="222"/>
        <v>4.0765319358488115E-2</v>
      </c>
      <c r="G1580" s="2">
        <f t="shared" si="222"/>
        <v>5.9971840611419906E-2</v>
      </c>
      <c r="H1580" s="2">
        <f t="shared" si="220"/>
        <v>0.67974100749419952</v>
      </c>
      <c r="I1580" s="2">
        <f t="shared" si="221"/>
        <v>40.467012739554541</v>
      </c>
    </row>
    <row r="1581" spans="1:9" ht="13.5" x14ac:dyDescent="0.25">
      <c r="A1581" s="3">
        <f>TITRES_STAT!B1584</f>
        <v>44313</v>
      </c>
      <c r="B1581" s="17">
        <f>TITRES_STAT!D1584</f>
        <v>13.4155</v>
      </c>
      <c r="C1581" s="2">
        <f t="shared" si="216"/>
        <v>0.12340000000000018</v>
      </c>
      <c r="D1581" s="2">
        <f t="shared" si="217"/>
        <v>0.12340000000000018</v>
      </c>
      <c r="E1581" s="2">
        <f t="shared" si="218"/>
        <v>0</v>
      </c>
      <c r="F1581" s="2">
        <f t="shared" ref="F1581:G1596" si="223">((F1580*13)+D1581)/14</f>
        <v>4.6667796547167552E-2</v>
      </c>
      <c r="G1581" s="2">
        <f t="shared" si="223"/>
        <v>5.5688137710604199E-2</v>
      </c>
      <c r="H1581" s="2">
        <f t="shared" si="220"/>
        <v>0.83802041989062626</v>
      </c>
      <c r="I1581" s="2">
        <f t="shared" si="221"/>
        <v>45.593640354686251</v>
      </c>
    </row>
    <row r="1582" spans="1:9" ht="13.5" x14ac:dyDescent="0.25">
      <c r="A1582" s="3">
        <f>TITRES_STAT!B1585</f>
        <v>44314</v>
      </c>
      <c r="B1582" s="17">
        <f>TITRES_STAT!D1585</f>
        <v>13.3332</v>
      </c>
      <c r="C1582" s="2">
        <f t="shared" si="216"/>
        <v>-8.230000000000004E-2</v>
      </c>
      <c r="D1582" s="2">
        <f t="shared" si="217"/>
        <v>0</v>
      </c>
      <c r="E1582" s="2">
        <f t="shared" si="218"/>
        <v>8.230000000000004E-2</v>
      </c>
      <c r="F1582" s="2">
        <f t="shared" si="223"/>
        <v>4.3334382508084156E-2</v>
      </c>
      <c r="G1582" s="2">
        <f t="shared" si="223"/>
        <v>5.7588985016989613E-2</v>
      </c>
      <c r="H1582" s="2">
        <f t="shared" si="220"/>
        <v>0.75247692758085361</v>
      </c>
      <c r="I1582" s="2">
        <f t="shared" si="221"/>
        <v>42.937907811407506</v>
      </c>
    </row>
    <row r="1583" spans="1:9" ht="13.5" x14ac:dyDescent="0.25">
      <c r="A1583" s="3">
        <f>TITRES_STAT!B1586</f>
        <v>44315</v>
      </c>
      <c r="B1583" s="17">
        <f>TITRES_STAT!D1586</f>
        <v>13.4155</v>
      </c>
      <c r="C1583" s="2">
        <f t="shared" si="216"/>
        <v>8.230000000000004E-2</v>
      </c>
      <c r="D1583" s="2">
        <f t="shared" si="217"/>
        <v>8.230000000000004E-2</v>
      </c>
      <c r="E1583" s="2">
        <f t="shared" si="218"/>
        <v>0</v>
      </c>
      <c r="F1583" s="2">
        <f t="shared" si="223"/>
        <v>4.6117640900363861E-2</v>
      </c>
      <c r="G1583" s="2">
        <f t="shared" si="223"/>
        <v>5.3475486087204642E-2</v>
      </c>
      <c r="H1583" s="2">
        <f t="shared" si="220"/>
        <v>0.86240713782681577</v>
      </c>
      <c r="I1583" s="2">
        <f t="shared" si="221"/>
        <v>46.306047711626128</v>
      </c>
    </row>
    <row r="1584" spans="1:9" ht="13.5" x14ac:dyDescent="0.25">
      <c r="A1584" s="3">
        <f>TITRES_STAT!B1587</f>
        <v>44316</v>
      </c>
      <c r="B1584" s="17">
        <f>TITRES_STAT!D1587</f>
        <v>13.810600000000001</v>
      </c>
      <c r="C1584" s="2">
        <f t="shared" si="216"/>
        <v>0.39510000000000112</v>
      </c>
      <c r="D1584" s="2">
        <f t="shared" si="217"/>
        <v>0.39510000000000112</v>
      </c>
      <c r="E1584" s="2">
        <f t="shared" si="218"/>
        <v>0</v>
      </c>
      <c r="F1584" s="2">
        <f t="shared" si="223"/>
        <v>7.1044952264623665E-2</v>
      </c>
      <c r="G1584" s="2">
        <f t="shared" si="223"/>
        <v>4.9655808509547164E-2</v>
      </c>
      <c r="H1584" s="2">
        <f t="shared" si="220"/>
        <v>1.4307480715164285</v>
      </c>
      <c r="I1584" s="2">
        <f t="shared" si="221"/>
        <v>58.860401383507124</v>
      </c>
    </row>
    <row r="1585" spans="1:9" ht="13.5" x14ac:dyDescent="0.25">
      <c r="A1585" s="3">
        <f>TITRES_STAT!B1588</f>
        <v>44319</v>
      </c>
      <c r="B1585" s="17">
        <f>TITRES_STAT!D1588</f>
        <v>14.276300000000001</v>
      </c>
      <c r="C1585" s="2">
        <f t="shared" si="216"/>
        <v>0.4657</v>
      </c>
      <c r="D1585" s="2">
        <f t="shared" si="217"/>
        <v>0.4657</v>
      </c>
      <c r="E1585" s="2">
        <f t="shared" si="218"/>
        <v>0</v>
      </c>
      <c r="F1585" s="2">
        <f t="shared" si="223"/>
        <v>9.9234598531436263E-2</v>
      </c>
      <c r="G1585" s="2">
        <f t="shared" si="223"/>
        <v>4.6108965044579509E-2</v>
      </c>
      <c r="H1585" s="2">
        <f t="shared" si="220"/>
        <v>2.1521757956504408</v>
      </c>
      <c r="I1585" s="2">
        <f t="shared" si="221"/>
        <v>68.275881015904659</v>
      </c>
    </row>
    <row r="1586" spans="1:9" ht="13.5" x14ac:dyDescent="0.25">
      <c r="A1586" s="3">
        <f>TITRES_STAT!B1589</f>
        <v>44320</v>
      </c>
      <c r="B1586" s="17">
        <f>TITRES_STAT!D1589</f>
        <v>13.9323</v>
      </c>
      <c r="C1586" s="2">
        <f t="shared" si="216"/>
        <v>-0.34400000000000119</v>
      </c>
      <c r="D1586" s="2">
        <f t="shared" si="217"/>
        <v>0</v>
      </c>
      <c r="E1586" s="2">
        <f t="shared" si="218"/>
        <v>0.34400000000000119</v>
      </c>
      <c r="F1586" s="2">
        <f t="shared" si="223"/>
        <v>9.2146412922047963E-2</v>
      </c>
      <c r="G1586" s="2">
        <f t="shared" si="223"/>
        <v>6.7386896112823919E-2</v>
      </c>
      <c r="H1586" s="2">
        <f t="shared" si="220"/>
        <v>1.367423315770026</v>
      </c>
      <c r="I1586" s="2">
        <f t="shared" si="221"/>
        <v>57.759983466465904</v>
      </c>
    </row>
    <row r="1587" spans="1:9" ht="13.5" x14ac:dyDescent="0.25">
      <c r="A1587" s="3">
        <f>TITRES_STAT!B1590</f>
        <v>44321</v>
      </c>
      <c r="B1587" s="17">
        <f>TITRES_STAT!D1590</f>
        <v>14.061299999999999</v>
      </c>
      <c r="C1587" s="2">
        <f t="shared" si="216"/>
        <v>0.12899999999999956</v>
      </c>
      <c r="D1587" s="2">
        <f t="shared" si="217"/>
        <v>0.12899999999999956</v>
      </c>
      <c r="E1587" s="2">
        <f t="shared" si="218"/>
        <v>0</v>
      </c>
      <c r="F1587" s="2">
        <f t="shared" si="223"/>
        <v>9.4778811999044504E-2</v>
      </c>
      <c r="G1587" s="2">
        <f t="shared" si="223"/>
        <v>6.2573546390479351E-2</v>
      </c>
      <c r="H1587" s="2">
        <f t="shared" si="220"/>
        <v>1.5146786056777697</v>
      </c>
      <c r="I1587" s="2">
        <f t="shared" si="221"/>
        <v>60.233486786655398</v>
      </c>
    </row>
    <row r="1588" spans="1:9" ht="13.5" x14ac:dyDescent="0.25">
      <c r="A1588" s="3">
        <f>TITRES_STAT!B1591</f>
        <v>44322</v>
      </c>
      <c r="B1588" s="17">
        <f>TITRES_STAT!D1591</f>
        <v>14.061299999999999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8.8008896856255611E-2</v>
      </c>
      <c r="G1588" s="2">
        <f t="shared" si="223"/>
        <v>5.8104007362587966E-2</v>
      </c>
      <c r="H1588" s="2">
        <f t="shared" si="220"/>
        <v>1.5146786056777699</v>
      </c>
      <c r="I1588" s="2">
        <f t="shared" si="221"/>
        <v>60.233486786655405</v>
      </c>
    </row>
    <row r="1589" spans="1:9" ht="13.5" x14ac:dyDescent="0.25">
      <c r="A1589" s="3">
        <f>TITRES_STAT!B1592</f>
        <v>44323</v>
      </c>
      <c r="B1589" s="17">
        <f>TITRES_STAT!D1592</f>
        <v>14.061299999999999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8.1722547080808769E-2</v>
      </c>
      <c r="G1589" s="2">
        <f t="shared" si="223"/>
        <v>5.3953721122403112E-2</v>
      </c>
      <c r="H1589" s="2">
        <f t="shared" si="220"/>
        <v>1.5146786056777695</v>
      </c>
      <c r="I1589" s="2">
        <f t="shared" si="221"/>
        <v>60.233486786655398</v>
      </c>
    </row>
    <row r="1590" spans="1:9" ht="13.5" x14ac:dyDescent="0.25">
      <c r="A1590" s="3">
        <f>TITRES_STAT!B1593</f>
        <v>44326</v>
      </c>
      <c r="B1590" s="17">
        <f>TITRES_STAT!D1593</f>
        <v>14.0183</v>
      </c>
      <c r="C1590" s="2">
        <f t="shared" si="216"/>
        <v>-4.2999999999999261E-2</v>
      </c>
      <c r="D1590" s="2">
        <f t="shared" si="217"/>
        <v>0</v>
      </c>
      <c r="E1590" s="2">
        <f t="shared" si="218"/>
        <v>4.2999999999999261E-2</v>
      </c>
      <c r="F1590" s="2">
        <f t="shared" si="223"/>
        <v>7.5885222289322415E-2</v>
      </c>
      <c r="G1590" s="2">
        <f t="shared" si="223"/>
        <v>5.3171312470802833E-2</v>
      </c>
      <c r="H1590" s="2">
        <f t="shared" si="220"/>
        <v>1.4271835462213225</v>
      </c>
      <c r="I1590" s="2">
        <f t="shared" si="221"/>
        <v>58.799984386973307</v>
      </c>
    </row>
    <row r="1591" spans="1:9" ht="13.5" x14ac:dyDescent="0.25">
      <c r="A1591" s="3">
        <f>TITRES_STAT!B1594</f>
        <v>44327</v>
      </c>
      <c r="B1591" s="17">
        <f>TITRES_STAT!D1594</f>
        <v>14.0183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7.0464849268656524E-2</v>
      </c>
      <c r="G1591" s="2">
        <f t="shared" si="223"/>
        <v>4.9373361580031201E-2</v>
      </c>
      <c r="H1591" s="2">
        <f t="shared" si="220"/>
        <v>1.4271835462213225</v>
      </c>
      <c r="I1591" s="2">
        <f t="shared" si="221"/>
        <v>58.799984386973307</v>
      </c>
    </row>
    <row r="1592" spans="1:9" ht="13.5" x14ac:dyDescent="0.25">
      <c r="A1592" s="3">
        <f>TITRES_STAT!B1595</f>
        <v>44333</v>
      </c>
      <c r="B1592" s="17">
        <f>TITRES_STAT!D1595</f>
        <v>13.9495</v>
      </c>
      <c r="C1592" s="2">
        <f t="shared" si="216"/>
        <v>-6.8799999999999528E-2</v>
      </c>
      <c r="D1592" s="2">
        <f t="shared" si="217"/>
        <v>0</v>
      </c>
      <c r="E1592" s="2">
        <f t="shared" si="218"/>
        <v>6.8799999999999528E-2</v>
      </c>
      <c r="F1592" s="2">
        <f t="shared" si="223"/>
        <v>6.5431645749466777E-2</v>
      </c>
      <c r="G1592" s="2">
        <f t="shared" si="223"/>
        <v>5.0760978610028935E-2</v>
      </c>
      <c r="H1592" s="2">
        <f t="shared" si="220"/>
        <v>1.2890146632543316</v>
      </c>
      <c r="I1592" s="2">
        <f t="shared" si="221"/>
        <v>56.313080206385273</v>
      </c>
    </row>
    <row r="1593" spans="1:9" ht="13.5" x14ac:dyDescent="0.25">
      <c r="A1593" s="3">
        <f>TITRES_STAT!B1596</f>
        <v>44334</v>
      </c>
      <c r="B1593" s="17">
        <f>TITRES_STAT!D1596</f>
        <v>14.276300000000001</v>
      </c>
      <c r="C1593" s="2">
        <f t="shared" si="216"/>
        <v>0.32680000000000042</v>
      </c>
      <c r="D1593" s="2">
        <f t="shared" si="217"/>
        <v>0.32680000000000042</v>
      </c>
      <c r="E1593" s="2">
        <f t="shared" si="218"/>
        <v>0</v>
      </c>
      <c r="F1593" s="2">
        <f t="shared" si="223"/>
        <v>8.4100813910219188E-2</v>
      </c>
      <c r="G1593" s="2">
        <f t="shared" si="223"/>
        <v>4.7135194423598301E-2</v>
      </c>
      <c r="H1593" s="2">
        <f t="shared" si="220"/>
        <v>1.7842466746697876</v>
      </c>
      <c r="I1593" s="2">
        <f t="shared" si="221"/>
        <v>64.083642117715726</v>
      </c>
    </row>
    <row r="1594" spans="1:9" ht="13.5" x14ac:dyDescent="0.25">
      <c r="A1594" s="3">
        <f>TITRES_STAT!B1597</f>
        <v>44335</v>
      </c>
      <c r="B1594" s="17">
        <f>TITRES_STAT!D1597</f>
        <v>14.6203</v>
      </c>
      <c r="C1594" s="2">
        <f t="shared" si="216"/>
        <v>0.34399999999999942</v>
      </c>
      <c r="D1594" s="2">
        <f t="shared" si="217"/>
        <v>0.34399999999999942</v>
      </c>
      <c r="E1594" s="2">
        <f t="shared" si="218"/>
        <v>0</v>
      </c>
      <c r="F1594" s="2">
        <f t="shared" si="223"/>
        <v>0.10266504148806063</v>
      </c>
      <c r="G1594" s="2">
        <f t="shared" si="223"/>
        <v>4.3768394821912707E-2</v>
      </c>
      <c r="H1594" s="2">
        <f t="shared" si="220"/>
        <v>2.3456432868006676</v>
      </c>
      <c r="I1594" s="2">
        <f t="shared" si="221"/>
        <v>70.110381942234255</v>
      </c>
    </row>
    <row r="1595" spans="1:9" ht="13.5" x14ac:dyDescent="0.25">
      <c r="A1595" s="3">
        <f>TITRES_STAT!B1598</f>
        <v>44336</v>
      </c>
      <c r="B1595" s="17">
        <f>TITRES_STAT!D1598</f>
        <v>14.878299999999999</v>
      </c>
      <c r="C1595" s="2">
        <f t="shared" si="216"/>
        <v>0.25799999999999912</v>
      </c>
      <c r="D1595" s="2">
        <f t="shared" si="217"/>
        <v>0.25799999999999912</v>
      </c>
      <c r="E1595" s="2">
        <f t="shared" si="218"/>
        <v>0</v>
      </c>
      <c r="F1595" s="2">
        <f t="shared" si="223"/>
        <v>0.11376039566748482</v>
      </c>
      <c r="G1595" s="2">
        <f t="shared" si="223"/>
        <v>4.0642080906061799E-2</v>
      </c>
      <c r="H1595" s="2">
        <f t="shared" si="220"/>
        <v>2.7990790119833004</v>
      </c>
      <c r="I1595" s="2">
        <f t="shared" si="221"/>
        <v>73.677830946770641</v>
      </c>
    </row>
    <row r="1596" spans="1:9" ht="13.5" x14ac:dyDescent="0.25">
      <c r="A1596" s="3">
        <f>TITRES_STAT!B1599</f>
        <v>44337</v>
      </c>
      <c r="B1596" s="17">
        <f>TITRES_STAT!D1599</f>
        <v>14.6203</v>
      </c>
      <c r="C1596" s="2">
        <f t="shared" si="216"/>
        <v>-0.25799999999999912</v>
      </c>
      <c r="D1596" s="2">
        <f t="shared" si="217"/>
        <v>0</v>
      </c>
      <c r="E1596" s="2">
        <f t="shared" si="218"/>
        <v>0.25799999999999912</v>
      </c>
      <c r="F1596" s="2">
        <f t="shared" si="223"/>
        <v>0.10563465311980734</v>
      </c>
      <c r="G1596" s="2">
        <f t="shared" si="223"/>
        <v>5.6167646555628746E-2</v>
      </c>
      <c r="H1596" s="2">
        <f t="shared" si="220"/>
        <v>1.8807028529348511</v>
      </c>
      <c r="I1596" s="2">
        <f t="shared" si="221"/>
        <v>65.286249535206196</v>
      </c>
    </row>
    <row r="1597" spans="1:9" ht="13.5" x14ac:dyDescent="0.25">
      <c r="A1597" s="3">
        <f>TITRES_STAT!B1600</f>
        <v>44340</v>
      </c>
      <c r="B1597" s="17">
        <f>TITRES_STAT!D1600</f>
        <v>14.6203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9.8089320754106812E-2</v>
      </c>
      <c r="G1597" s="2">
        <f t="shared" si="224"/>
        <v>5.2155671801655264E-2</v>
      </c>
      <c r="H1597" s="2">
        <f t="shared" si="220"/>
        <v>1.8807028529348511</v>
      </c>
      <c r="I1597" s="2">
        <f t="shared" si="221"/>
        <v>65.286249535206196</v>
      </c>
    </row>
    <row r="1598" spans="1:9" ht="13.5" x14ac:dyDescent="0.25">
      <c r="A1598" s="3">
        <f>TITRES_STAT!B1601</f>
        <v>44341</v>
      </c>
      <c r="B1598" s="17">
        <f>TITRES_STAT!D1601</f>
        <v>14.491300000000001</v>
      </c>
      <c r="C1598" s="2">
        <f t="shared" si="216"/>
        <v>-0.12899999999999956</v>
      </c>
      <c r="D1598" s="2">
        <f t="shared" si="217"/>
        <v>0</v>
      </c>
      <c r="E1598" s="2">
        <f t="shared" si="218"/>
        <v>0.12899999999999956</v>
      </c>
      <c r="F1598" s="2">
        <f t="shared" si="224"/>
        <v>9.1082940700242032E-2</v>
      </c>
      <c r="G1598" s="2">
        <f t="shared" si="224"/>
        <v>5.7644552387251288E-2</v>
      </c>
      <c r="H1598" s="2">
        <f t="shared" si="220"/>
        <v>1.5800788960655716</v>
      </c>
      <c r="I1598" s="2">
        <f t="shared" si="221"/>
        <v>61.241495307568862</v>
      </c>
    </row>
    <row r="1599" spans="1:9" ht="13.5" x14ac:dyDescent="0.25">
      <c r="A1599" s="3">
        <f>TITRES_STAT!B1602</f>
        <v>44342</v>
      </c>
      <c r="B1599" s="17">
        <f>TITRES_STAT!D1602</f>
        <v>14.6633</v>
      </c>
      <c r="C1599" s="2">
        <f t="shared" si="216"/>
        <v>0.17199999999999882</v>
      </c>
      <c r="D1599" s="2">
        <f t="shared" si="217"/>
        <v>0.17199999999999882</v>
      </c>
      <c r="E1599" s="2">
        <f t="shared" si="218"/>
        <v>0</v>
      </c>
      <c r="F1599" s="2">
        <f t="shared" si="224"/>
        <v>9.686273065022466E-2</v>
      </c>
      <c r="G1599" s="2">
        <f t="shared" si="224"/>
        <v>5.3527084359590478E-2</v>
      </c>
      <c r="H1599" s="2">
        <f t="shared" si="220"/>
        <v>1.8096022193084333</v>
      </c>
      <c r="I1599" s="2">
        <f t="shared" si="221"/>
        <v>64.407772989083696</v>
      </c>
    </row>
    <row r="1600" spans="1:9" ht="13.5" x14ac:dyDescent="0.25">
      <c r="A1600" s="3">
        <f>TITRES_STAT!B1603</f>
        <v>44343</v>
      </c>
      <c r="B1600" s="17">
        <f>TITRES_STAT!D1603</f>
        <v>14.6633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8.9943964175208599E-2</v>
      </c>
      <c r="G1600" s="2">
        <f t="shared" si="224"/>
        <v>4.9703721191048301E-2</v>
      </c>
      <c r="H1600" s="2">
        <f t="shared" si="220"/>
        <v>1.8096022193084331</v>
      </c>
      <c r="I1600" s="2">
        <f t="shared" si="221"/>
        <v>64.407772989083696</v>
      </c>
    </row>
    <row r="1601" spans="1:9" ht="13.5" x14ac:dyDescent="0.25">
      <c r="A1601" s="3">
        <f>TITRES_STAT!B1604</f>
        <v>44344</v>
      </c>
      <c r="B1601" s="17">
        <f>TITRES_STAT!D1604</f>
        <v>14.611700000000001</v>
      </c>
      <c r="C1601" s="2">
        <f t="shared" si="216"/>
        <v>-5.1599999999998758E-2</v>
      </c>
      <c r="D1601" s="2">
        <f t="shared" si="217"/>
        <v>0</v>
      </c>
      <c r="E1601" s="2">
        <f t="shared" si="218"/>
        <v>5.1599999999998758E-2</v>
      </c>
      <c r="F1601" s="2">
        <f t="shared" si="224"/>
        <v>8.3519395305550845E-2</v>
      </c>
      <c r="G1601" s="2">
        <f t="shared" si="224"/>
        <v>4.9839169677401908E-2</v>
      </c>
      <c r="H1601" s="2">
        <f t="shared" si="220"/>
        <v>1.6757782251621305</v>
      </c>
      <c r="I1601" s="2">
        <f t="shared" si="221"/>
        <v>62.627694978741815</v>
      </c>
    </row>
    <row r="1602" spans="1:9" ht="13.5" x14ac:dyDescent="0.25">
      <c r="A1602" s="3">
        <f>TITRES_STAT!B1605</f>
        <v>44347</v>
      </c>
      <c r="B1602" s="17">
        <f>TITRES_STAT!D1605</f>
        <v>14.4483</v>
      </c>
      <c r="C1602" s="2">
        <f t="shared" si="216"/>
        <v>-0.1634000000000011</v>
      </c>
      <c r="D1602" s="2">
        <f t="shared" si="217"/>
        <v>0</v>
      </c>
      <c r="E1602" s="2">
        <f t="shared" si="218"/>
        <v>0.1634000000000011</v>
      </c>
      <c r="F1602" s="2">
        <f t="shared" si="224"/>
        <v>7.7553724212297212E-2</v>
      </c>
      <c r="G1602" s="2">
        <f t="shared" si="224"/>
        <v>5.7950657557587562E-2</v>
      </c>
      <c r="H1602" s="2">
        <f t="shared" si="220"/>
        <v>1.338271686308812</v>
      </c>
      <c r="I1602" s="2">
        <f t="shared" si="221"/>
        <v>57.233370020461713</v>
      </c>
    </row>
    <row r="1603" spans="1:9" ht="13.5" x14ac:dyDescent="0.25">
      <c r="A1603" s="3">
        <f>TITRES_STAT!B1606</f>
        <v>44348</v>
      </c>
      <c r="B1603" s="17">
        <f>TITRES_STAT!D1606</f>
        <v>14.4483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7.2014172482847402E-2</v>
      </c>
      <c r="G1603" s="2">
        <f t="shared" si="224"/>
        <v>5.3811324874902741E-2</v>
      </c>
      <c r="H1603" s="2">
        <f t="shared" si="220"/>
        <v>1.3382716863088118</v>
      </c>
      <c r="I1603" s="2">
        <f t="shared" si="221"/>
        <v>57.233370020461699</v>
      </c>
    </row>
    <row r="1604" spans="1:9" ht="13.5" x14ac:dyDescent="0.25">
      <c r="A1604" s="3">
        <f>TITRES_STAT!B1607</f>
        <v>44349</v>
      </c>
      <c r="B1604" s="17">
        <f>TITRES_STAT!D1607</f>
        <v>14.362299999999999</v>
      </c>
      <c r="C1604" s="2">
        <f t="shared" si="225"/>
        <v>-8.6000000000000298E-2</v>
      </c>
      <c r="D1604" s="2">
        <f t="shared" si="226"/>
        <v>0</v>
      </c>
      <c r="E1604" s="2">
        <f t="shared" si="227"/>
        <v>8.6000000000000298E-2</v>
      </c>
      <c r="F1604" s="2">
        <f t="shared" si="224"/>
        <v>6.6870303019786873E-2</v>
      </c>
      <c r="G1604" s="2">
        <f t="shared" si="224"/>
        <v>5.6110515955266851E-2</v>
      </c>
      <c r="H1604" s="2">
        <f t="shared" si="220"/>
        <v>1.191760615302452</v>
      </c>
      <c r="I1604" s="2">
        <f t="shared" si="221"/>
        <v>54.374579367007883</v>
      </c>
    </row>
    <row r="1605" spans="1:9" ht="13.5" x14ac:dyDescent="0.25">
      <c r="A1605" s="3">
        <f>TITRES_STAT!B1608</f>
        <v>44350</v>
      </c>
      <c r="B1605" s="17">
        <f>TITRES_STAT!D1608</f>
        <v>14.3193</v>
      </c>
      <c r="C1605" s="2">
        <f t="shared" si="225"/>
        <v>-4.2999999999999261E-2</v>
      </c>
      <c r="D1605" s="2">
        <f t="shared" si="226"/>
        <v>0</v>
      </c>
      <c r="E1605" s="2">
        <f t="shared" si="227"/>
        <v>4.2999999999999261E-2</v>
      </c>
      <c r="F1605" s="2">
        <f t="shared" si="224"/>
        <v>6.2093852804087808E-2</v>
      </c>
      <c r="G1605" s="2">
        <f t="shared" si="224"/>
        <v>5.5174050529890599E-2</v>
      </c>
      <c r="H1605" s="2">
        <f t="shared" si="220"/>
        <v>1.1254176955967443</v>
      </c>
      <c r="I1605" s="2">
        <f t="shared" si="221"/>
        <v>52.950424659034638</v>
      </c>
    </row>
    <row r="1606" spans="1:9" ht="13.5" x14ac:dyDescent="0.25">
      <c r="A1606" s="3">
        <f>TITRES_STAT!B1609</f>
        <v>44351</v>
      </c>
      <c r="B1606" s="17">
        <f>TITRES_STAT!D1609</f>
        <v>14.2677</v>
      </c>
      <c r="C1606" s="2">
        <f t="shared" si="225"/>
        <v>-5.1600000000000534E-2</v>
      </c>
      <c r="D1606" s="2">
        <f t="shared" si="226"/>
        <v>0</v>
      </c>
      <c r="E1606" s="2">
        <f t="shared" si="227"/>
        <v>5.1600000000000534E-2</v>
      </c>
      <c r="F1606" s="2">
        <f t="shared" si="224"/>
        <v>5.7658577603795821E-2</v>
      </c>
      <c r="G1606" s="2">
        <f t="shared" si="224"/>
        <v>5.4918761206327028E-2</v>
      </c>
      <c r="H1606" s="2">
        <f t="shared" si="220"/>
        <v>1.0498885323937923</v>
      </c>
      <c r="I1606" s="2">
        <f t="shared" si="221"/>
        <v>51.216859639083253</v>
      </c>
    </row>
    <row r="1607" spans="1:9" ht="13.5" x14ac:dyDescent="0.25">
      <c r="A1607" s="3">
        <f>TITRES_STAT!B1610</f>
        <v>44354</v>
      </c>
      <c r="B1607" s="17">
        <f>TITRES_STAT!D1610</f>
        <v>14.2591</v>
      </c>
      <c r="C1607" s="2">
        <f t="shared" si="225"/>
        <v>-8.5999999999994969E-3</v>
      </c>
      <c r="D1607" s="2">
        <f t="shared" si="226"/>
        <v>0</v>
      </c>
      <c r="E1607" s="2">
        <f t="shared" si="227"/>
        <v>8.5999999999994969E-3</v>
      </c>
      <c r="F1607" s="2">
        <f t="shared" si="224"/>
        <v>5.3540107774953265E-2</v>
      </c>
      <c r="G1607" s="2">
        <f t="shared" si="224"/>
        <v>5.1610278263017915E-2</v>
      </c>
      <c r="H1607" s="2">
        <f t="shared" si="220"/>
        <v>1.0373923485182639</v>
      </c>
      <c r="I1607" s="2">
        <f t="shared" si="221"/>
        <v>50.917652128846413</v>
      </c>
    </row>
    <row r="1608" spans="1:9" ht="13.5" x14ac:dyDescent="0.25">
      <c r="A1608" s="3">
        <f>TITRES_STAT!B1611</f>
        <v>44355</v>
      </c>
      <c r="B1608" s="17">
        <f>TITRES_STAT!D1611</f>
        <v>14.2591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4.9715814362456603E-2</v>
      </c>
      <c r="G1608" s="2">
        <f t="shared" si="224"/>
        <v>4.7923829815659492E-2</v>
      </c>
      <c r="H1608" s="2">
        <f t="shared" si="220"/>
        <v>1.0373923485182639</v>
      </c>
      <c r="I1608" s="2">
        <f t="shared" si="221"/>
        <v>50.917652128846413</v>
      </c>
    </row>
    <row r="1609" spans="1:9" ht="13.5" x14ac:dyDescent="0.25">
      <c r="A1609" s="3">
        <f>TITRES_STAT!B1612</f>
        <v>44356</v>
      </c>
      <c r="B1609" s="17">
        <f>TITRES_STAT!D1612</f>
        <v>14.190300000000001</v>
      </c>
      <c r="C1609" s="2">
        <f t="shared" si="225"/>
        <v>-6.8799999999999528E-2</v>
      </c>
      <c r="D1609" s="2">
        <f t="shared" si="226"/>
        <v>0</v>
      </c>
      <c r="E1609" s="2">
        <f t="shared" si="227"/>
        <v>6.8799999999999528E-2</v>
      </c>
      <c r="F1609" s="2">
        <f t="shared" si="224"/>
        <v>4.6164684765138277E-2</v>
      </c>
      <c r="G1609" s="2">
        <f t="shared" si="224"/>
        <v>4.9414984828826634E-2</v>
      </c>
      <c r="H1609" s="2">
        <f t="shared" si="220"/>
        <v>0.93422440429866793</v>
      </c>
      <c r="I1609" s="2">
        <f t="shared" si="221"/>
        <v>48.299690678207995</v>
      </c>
    </row>
    <row r="1610" spans="1:9" ht="13.5" x14ac:dyDescent="0.25">
      <c r="A1610" s="3">
        <f>TITRES_STAT!B1613</f>
        <v>44357</v>
      </c>
      <c r="B1610" s="17">
        <f>TITRES_STAT!D1613</f>
        <v>14.2591</v>
      </c>
      <c r="C1610" s="2">
        <f t="shared" si="225"/>
        <v>6.8799999999999528E-2</v>
      </c>
      <c r="D1610" s="2">
        <f t="shared" si="226"/>
        <v>6.8799999999999528E-2</v>
      </c>
      <c r="E1610" s="2">
        <f t="shared" si="227"/>
        <v>0</v>
      </c>
      <c r="F1610" s="2">
        <f t="shared" si="224"/>
        <v>4.7781492996199791E-2</v>
      </c>
      <c r="G1610" s="2">
        <f t="shared" si="224"/>
        <v>4.588534305533902E-2</v>
      </c>
      <c r="H1610" s="2">
        <f t="shared" si="220"/>
        <v>1.0413236518374498</v>
      </c>
      <c r="I1610" s="2">
        <f t="shared" si="221"/>
        <v>51.01217785333192</v>
      </c>
    </row>
    <row r="1611" spans="1:9" ht="13.5" x14ac:dyDescent="0.25">
      <c r="A1611" s="3">
        <f>TITRES_STAT!B1614</f>
        <v>44358</v>
      </c>
      <c r="B1611" s="17">
        <f>TITRES_STAT!D1614</f>
        <v>14.5343</v>
      </c>
      <c r="C1611" s="2">
        <f t="shared" si="225"/>
        <v>0.27519999999999989</v>
      </c>
      <c r="D1611" s="2">
        <f t="shared" si="226"/>
        <v>0.27519999999999989</v>
      </c>
      <c r="E1611" s="2">
        <f t="shared" si="227"/>
        <v>0</v>
      </c>
      <c r="F1611" s="2">
        <f t="shared" si="224"/>
        <v>6.4025672067899803E-2</v>
      </c>
      <c r="G1611" s="2">
        <f t="shared" si="224"/>
        <v>4.2607818551386234E-2</v>
      </c>
      <c r="H1611" s="2">
        <f t="shared" si="220"/>
        <v>1.5026742566198978</v>
      </c>
      <c r="I1611" s="2">
        <f t="shared" si="221"/>
        <v>60.042742384276721</v>
      </c>
    </row>
    <row r="1612" spans="1:9" ht="13.5" x14ac:dyDescent="0.25">
      <c r="A1612" s="3">
        <f>TITRES_STAT!B1615</f>
        <v>44361</v>
      </c>
      <c r="B1612" s="17">
        <f>TITRES_STAT!D1615</f>
        <v>14.525700000000001</v>
      </c>
      <c r="C1612" s="2">
        <f t="shared" si="225"/>
        <v>-8.5999999999994969E-3</v>
      </c>
      <c r="D1612" s="2">
        <f t="shared" si="226"/>
        <v>0</v>
      </c>
      <c r="E1612" s="2">
        <f t="shared" si="227"/>
        <v>8.5999999999994969E-3</v>
      </c>
      <c r="F1612" s="2">
        <f t="shared" si="224"/>
        <v>5.9452409777335527E-2</v>
      </c>
      <c r="G1612" s="2">
        <f t="shared" si="224"/>
        <v>4.0178688654858616E-2</v>
      </c>
      <c r="H1612" s="2">
        <f t="shared" si="220"/>
        <v>1.4797001039043676</v>
      </c>
      <c r="I1612" s="2">
        <f t="shared" si="221"/>
        <v>59.672542722990258</v>
      </c>
    </row>
    <row r="1613" spans="1:9" ht="13.5" x14ac:dyDescent="0.25">
      <c r="A1613" s="3">
        <f>TITRES_STAT!B1616</f>
        <v>44362</v>
      </c>
      <c r="B1613" s="17">
        <f>TITRES_STAT!D1616</f>
        <v>14.525700000000001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5.5205809078954414E-2</v>
      </c>
      <c r="G1613" s="2">
        <f t="shared" si="228"/>
        <v>3.7308782322368714E-2</v>
      </c>
      <c r="H1613" s="2">
        <f t="shared" si="220"/>
        <v>1.4797001039043676</v>
      </c>
      <c r="I1613" s="2">
        <f t="shared" si="221"/>
        <v>59.672542722990258</v>
      </c>
    </row>
    <row r="1614" spans="1:9" ht="13.5" x14ac:dyDescent="0.25">
      <c r="A1614" s="3">
        <f>TITRES_STAT!B1617</f>
        <v>44363</v>
      </c>
      <c r="B1614" s="17">
        <f>TITRES_STAT!D1617</f>
        <v>14.525700000000001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5.1262537001886245E-2</v>
      </c>
      <c r="G1614" s="2">
        <f t="shared" si="228"/>
        <v>3.4643869299342378E-2</v>
      </c>
      <c r="H1614" s="2">
        <f t="shared" si="220"/>
        <v>1.4797001039043676</v>
      </c>
      <c r="I1614" s="2">
        <f t="shared" si="221"/>
        <v>59.672542722990258</v>
      </c>
    </row>
    <row r="1615" spans="1:9" ht="13.5" x14ac:dyDescent="0.25">
      <c r="A1615" s="3">
        <f>TITRES_STAT!B1618</f>
        <v>44364</v>
      </c>
      <c r="B1615" s="17">
        <f>TITRES_STAT!D1618</f>
        <v>14.216100000000001</v>
      </c>
      <c r="C1615" s="2">
        <f t="shared" si="225"/>
        <v>-0.30959999999999965</v>
      </c>
      <c r="D1615" s="2">
        <f t="shared" si="226"/>
        <v>0</v>
      </c>
      <c r="E1615" s="2">
        <f t="shared" si="227"/>
        <v>0.30959999999999965</v>
      </c>
      <c r="F1615" s="2">
        <f t="shared" si="228"/>
        <v>4.7600927216037224E-2</v>
      </c>
      <c r="G1615" s="2">
        <f t="shared" si="228"/>
        <v>5.42835929208179E-2</v>
      </c>
      <c r="H1615" s="2">
        <f t="shared" si="220"/>
        <v>0.87689345260310037</v>
      </c>
      <c r="I1615" s="2">
        <f t="shared" si="221"/>
        <v>46.720470540664927</v>
      </c>
    </row>
    <row r="1616" spans="1:9" ht="13.5" x14ac:dyDescent="0.25">
      <c r="A1616" s="3">
        <f>TITRES_STAT!B1619</f>
        <v>44365</v>
      </c>
      <c r="B1616" s="17">
        <f>TITRES_STAT!D1619</f>
        <v>14.4483</v>
      </c>
      <c r="C1616" s="2">
        <f t="shared" si="225"/>
        <v>0.23219999999999885</v>
      </c>
      <c r="D1616" s="2">
        <f t="shared" si="226"/>
        <v>0.23219999999999885</v>
      </c>
      <c r="E1616" s="2">
        <f t="shared" si="227"/>
        <v>0</v>
      </c>
      <c r="F1616" s="2">
        <f t="shared" si="228"/>
        <v>6.0786575272034481E-2</v>
      </c>
      <c r="G1616" s="2">
        <f t="shared" si="228"/>
        <v>5.0406193426473768E-2</v>
      </c>
      <c r="H1616" s="2">
        <f t="shared" si="220"/>
        <v>1.2059346508817872</v>
      </c>
      <c r="I1616" s="2">
        <f t="shared" si="221"/>
        <v>54.667741421974313</v>
      </c>
    </row>
    <row r="1617" spans="1:9" ht="13.5" x14ac:dyDescent="0.25">
      <c r="A1617" s="3">
        <f>TITRES_STAT!B1620</f>
        <v>44368</v>
      </c>
      <c r="B1617" s="17">
        <f>TITRES_STAT!D1620</f>
        <v>14.362299999999999</v>
      </c>
      <c r="C1617" s="2">
        <f t="shared" si="225"/>
        <v>-8.6000000000000298E-2</v>
      </c>
      <c r="D1617" s="2">
        <f t="shared" si="226"/>
        <v>0</v>
      </c>
      <c r="E1617" s="2">
        <f t="shared" si="227"/>
        <v>8.6000000000000298E-2</v>
      </c>
      <c r="F1617" s="2">
        <f t="shared" si="228"/>
        <v>5.644467703831773E-2</v>
      </c>
      <c r="G1617" s="2">
        <f t="shared" si="228"/>
        <v>5.2948608181725663E-2</v>
      </c>
      <c r="H1617" s="2">
        <f t="shared" ref="H1617:H1680" si="229">F1617/G1617</f>
        <v>1.0660275874408853</v>
      </c>
      <c r="I1617" s="2">
        <f t="shared" ref="I1617:I1680" si="230">IF(G1617=0,100,100-(100/(1+H1617)))</f>
        <v>51.59793576432034</v>
      </c>
    </row>
    <row r="1618" spans="1:9" ht="13.5" x14ac:dyDescent="0.25">
      <c r="A1618" s="3">
        <f>TITRES_STAT!B1621</f>
        <v>44369</v>
      </c>
      <c r="B1618" s="17">
        <f>TITRES_STAT!D1621</f>
        <v>14.2247</v>
      </c>
      <c r="C1618" s="2">
        <f t="shared" si="225"/>
        <v>-0.13759999999999906</v>
      </c>
      <c r="D1618" s="2">
        <f t="shared" si="226"/>
        <v>0</v>
      </c>
      <c r="E1618" s="2">
        <f t="shared" si="227"/>
        <v>0.13759999999999906</v>
      </c>
      <c r="F1618" s="2">
        <f t="shared" si="228"/>
        <v>5.2412914392723609E-2</v>
      </c>
      <c r="G1618" s="2">
        <f t="shared" si="228"/>
        <v>5.8995136168745188E-2</v>
      </c>
      <c r="H1618" s="2">
        <f t="shared" si="229"/>
        <v>0.88842772127528791</v>
      </c>
      <c r="I1618" s="2">
        <f t="shared" si="230"/>
        <v>47.045894913855498</v>
      </c>
    </row>
    <row r="1619" spans="1:9" ht="13.5" x14ac:dyDescent="0.25">
      <c r="A1619" s="3">
        <f>TITRES_STAT!B1622</f>
        <v>44370</v>
      </c>
      <c r="B1619" s="17">
        <f>TITRES_STAT!D1622</f>
        <v>14.1989</v>
      </c>
      <c r="C1619" s="2">
        <f t="shared" si="225"/>
        <v>-2.5800000000000267E-2</v>
      </c>
      <c r="D1619" s="2">
        <f t="shared" si="226"/>
        <v>0</v>
      </c>
      <c r="E1619" s="2">
        <f t="shared" si="227"/>
        <v>2.5800000000000267E-2</v>
      </c>
      <c r="F1619" s="2">
        <f t="shared" si="228"/>
        <v>4.8669134793243356E-2</v>
      </c>
      <c r="G1619" s="2">
        <f t="shared" si="228"/>
        <v>5.6624055013834836E-2</v>
      </c>
      <c r="H1619" s="2">
        <f t="shared" si="229"/>
        <v>0.85951341318371011</v>
      </c>
      <c r="I1619" s="2">
        <f t="shared" si="230"/>
        <v>46.222490630606423</v>
      </c>
    </row>
    <row r="1620" spans="1:9" ht="13.5" x14ac:dyDescent="0.25">
      <c r="A1620" s="3">
        <f>TITRES_STAT!B1623</f>
        <v>44371</v>
      </c>
      <c r="B1620" s="17">
        <f>TITRES_STAT!D1623</f>
        <v>14.1989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4.5192768022297401E-2</v>
      </c>
      <c r="G1620" s="2">
        <f t="shared" si="228"/>
        <v>5.2579479655703774E-2</v>
      </c>
      <c r="H1620" s="2">
        <f t="shared" si="229"/>
        <v>0.85951341318371022</v>
      </c>
      <c r="I1620" s="2">
        <f t="shared" si="230"/>
        <v>46.222490630606423</v>
      </c>
    </row>
    <row r="1621" spans="1:9" ht="13.5" x14ac:dyDescent="0.25">
      <c r="A1621" s="3">
        <f>TITRES_STAT!B1624</f>
        <v>44372</v>
      </c>
      <c r="B1621" s="17">
        <f>TITRES_STAT!D1624</f>
        <v>14.1989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4.1964713163561873E-2</v>
      </c>
      <c r="G1621" s="2">
        <f t="shared" si="228"/>
        <v>4.8823802537439218E-2</v>
      </c>
      <c r="H1621" s="2">
        <f t="shared" si="229"/>
        <v>0.85951341318371022</v>
      </c>
      <c r="I1621" s="2">
        <f t="shared" si="230"/>
        <v>46.222490630606423</v>
      </c>
    </row>
    <row r="1622" spans="1:9" ht="13.5" x14ac:dyDescent="0.25">
      <c r="A1622" s="3">
        <f>TITRES_STAT!B1625</f>
        <v>44375</v>
      </c>
      <c r="B1622" s="17">
        <f>TITRES_STAT!D1625</f>
        <v>14.095700000000001</v>
      </c>
      <c r="C1622" s="2">
        <f t="shared" si="225"/>
        <v>-0.10319999999999929</v>
      </c>
      <c r="D1622" s="2">
        <f t="shared" si="226"/>
        <v>0</v>
      </c>
      <c r="E1622" s="2">
        <f t="shared" si="227"/>
        <v>0.10319999999999929</v>
      </c>
      <c r="F1622" s="2">
        <f t="shared" si="228"/>
        <v>3.8967233651878881E-2</v>
      </c>
      <c r="G1622" s="2">
        <f t="shared" si="228"/>
        <v>5.2707816641907788E-2</v>
      </c>
      <c r="H1622" s="2">
        <f t="shared" si="229"/>
        <v>0.73930654188578515</v>
      </c>
      <c r="I1622" s="2">
        <f t="shared" si="230"/>
        <v>42.50582195155873</v>
      </c>
    </row>
    <row r="1623" spans="1:9" ht="13.5" x14ac:dyDescent="0.25">
      <c r="A1623" s="3">
        <f>TITRES_STAT!B1626</f>
        <v>44376</v>
      </c>
      <c r="B1623" s="17">
        <f>TITRES_STAT!D1626</f>
        <v>14.362299999999999</v>
      </c>
      <c r="C1623" s="2">
        <f t="shared" si="225"/>
        <v>0.26659999999999862</v>
      </c>
      <c r="D1623" s="2">
        <f t="shared" si="226"/>
        <v>0.26659999999999862</v>
      </c>
      <c r="E1623" s="2">
        <f t="shared" si="227"/>
        <v>0</v>
      </c>
      <c r="F1623" s="2">
        <f t="shared" si="228"/>
        <v>5.5226716962458858E-2</v>
      </c>
      <c r="G1623" s="2">
        <f t="shared" si="228"/>
        <v>4.8942972596057233E-2</v>
      </c>
      <c r="H1623" s="2">
        <f t="shared" si="229"/>
        <v>1.1283891033399926</v>
      </c>
      <c r="I1623" s="2">
        <f t="shared" si="230"/>
        <v>53.016109769085858</v>
      </c>
    </row>
    <row r="1624" spans="1:9" ht="13.5" x14ac:dyDescent="0.25">
      <c r="A1624" s="3">
        <f>TITRES_STAT!B1627</f>
        <v>44377</v>
      </c>
      <c r="B1624" s="17">
        <f>TITRES_STAT!D1627</f>
        <v>14.1043</v>
      </c>
      <c r="C1624" s="2">
        <f t="shared" si="225"/>
        <v>-0.25799999999999912</v>
      </c>
      <c r="D1624" s="2">
        <f t="shared" si="226"/>
        <v>0</v>
      </c>
      <c r="E1624" s="2">
        <f t="shared" si="227"/>
        <v>0.25799999999999912</v>
      </c>
      <c r="F1624" s="2">
        <f t="shared" si="228"/>
        <v>5.128195146514037E-2</v>
      </c>
      <c r="G1624" s="2">
        <f t="shared" si="228"/>
        <v>6.3875617410624516E-2</v>
      </c>
      <c r="H1624" s="2">
        <f t="shared" si="229"/>
        <v>0.80284079503254357</v>
      </c>
      <c r="I1624" s="2">
        <f t="shared" si="230"/>
        <v>44.531985145036131</v>
      </c>
    </row>
    <row r="1625" spans="1:9" ht="13.5" x14ac:dyDescent="0.25">
      <c r="A1625" s="3">
        <f>TITRES_STAT!B1628</f>
        <v>44378</v>
      </c>
      <c r="B1625" s="17">
        <f>TITRES_STAT!D1628</f>
        <v>14.0183</v>
      </c>
      <c r="C1625" s="2">
        <f t="shared" si="225"/>
        <v>-8.6000000000000298E-2</v>
      </c>
      <c r="D1625" s="2">
        <f t="shared" si="226"/>
        <v>0</v>
      </c>
      <c r="E1625" s="2">
        <f t="shared" si="227"/>
        <v>8.6000000000000298E-2</v>
      </c>
      <c r="F1625" s="2">
        <f t="shared" si="228"/>
        <v>4.7618954931916056E-2</v>
      </c>
      <c r="G1625" s="2">
        <f t="shared" si="228"/>
        <v>6.5455930452722785E-2</v>
      </c>
      <c r="H1625" s="2">
        <f t="shared" si="229"/>
        <v>0.72749641785796726</v>
      </c>
      <c r="I1625" s="2">
        <f t="shared" si="230"/>
        <v>42.112759849310507</v>
      </c>
    </row>
    <row r="1626" spans="1:9" ht="13.5" x14ac:dyDescent="0.25">
      <c r="A1626" s="3">
        <f>TITRES_STAT!B1629</f>
        <v>44379</v>
      </c>
      <c r="B1626" s="17">
        <f>TITRES_STAT!D1629</f>
        <v>14.0183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4.4217601008207763E-2</v>
      </c>
      <c r="G1626" s="2">
        <f t="shared" si="228"/>
        <v>6.0780506848956868E-2</v>
      </c>
      <c r="H1626" s="2">
        <f t="shared" si="229"/>
        <v>0.72749641785796715</v>
      </c>
      <c r="I1626" s="2">
        <f t="shared" si="230"/>
        <v>42.112759849310507</v>
      </c>
    </row>
    <row r="1627" spans="1:9" ht="13.5" x14ac:dyDescent="0.25">
      <c r="A1627" s="3">
        <f>TITRES_STAT!B1630</f>
        <v>44382</v>
      </c>
      <c r="B1627" s="17">
        <f>TITRES_STAT!D1630</f>
        <v>13.8979</v>
      </c>
      <c r="C1627" s="2">
        <f t="shared" si="225"/>
        <v>-0.12040000000000006</v>
      </c>
      <c r="D1627" s="2">
        <f t="shared" si="226"/>
        <v>0</v>
      </c>
      <c r="E1627" s="2">
        <f t="shared" si="227"/>
        <v>0.12040000000000006</v>
      </c>
      <c r="F1627" s="2">
        <f t="shared" si="228"/>
        <v>4.1059200936192926E-2</v>
      </c>
      <c r="G1627" s="2">
        <f t="shared" si="228"/>
        <v>6.5039042074031383E-2</v>
      </c>
      <c r="H1627" s="2">
        <f t="shared" si="229"/>
        <v>0.63130082527133247</v>
      </c>
      <c r="I1627" s="2">
        <f t="shared" si="230"/>
        <v>38.699227971415326</v>
      </c>
    </row>
    <row r="1628" spans="1:9" ht="13.5" x14ac:dyDescent="0.25">
      <c r="A1628" s="3">
        <f>TITRES_STAT!B1631</f>
        <v>44383</v>
      </c>
      <c r="B1628" s="17">
        <f>TITRES_STAT!D1631</f>
        <v>13.906499999999999</v>
      </c>
      <c r="C1628" s="2">
        <f t="shared" si="225"/>
        <v>8.5999999999994969E-3</v>
      </c>
      <c r="D1628" s="2">
        <f t="shared" si="226"/>
        <v>8.5999999999994969E-3</v>
      </c>
      <c r="E1628" s="2">
        <f t="shared" si="227"/>
        <v>0</v>
      </c>
      <c r="F1628" s="2">
        <f t="shared" si="228"/>
        <v>3.8740686583607679E-2</v>
      </c>
      <c r="G1628" s="2">
        <f t="shared" si="228"/>
        <v>6.0393396211600572E-2</v>
      </c>
      <c r="H1628" s="2">
        <f t="shared" si="229"/>
        <v>0.64147223063713432</v>
      </c>
      <c r="I1628" s="2">
        <f t="shared" si="230"/>
        <v>39.079079052598296</v>
      </c>
    </row>
    <row r="1629" spans="1:9" ht="13.5" x14ac:dyDescent="0.25">
      <c r="A1629" s="3">
        <f>TITRES_STAT!B1632</f>
        <v>44384</v>
      </c>
      <c r="B1629" s="17">
        <f>TITRES_STAT!D1632</f>
        <v>13.906499999999999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3.5973494684778562E-2</v>
      </c>
      <c r="G1629" s="2">
        <f t="shared" si="231"/>
        <v>5.6079582196486247E-2</v>
      </c>
      <c r="H1629" s="2">
        <f t="shared" si="229"/>
        <v>0.64147223063713443</v>
      </c>
      <c r="I1629" s="2">
        <f t="shared" si="230"/>
        <v>39.079079052598303</v>
      </c>
    </row>
    <row r="1630" spans="1:9" ht="13.5" x14ac:dyDescent="0.25">
      <c r="A1630" s="3">
        <f>TITRES_STAT!B1633</f>
        <v>44385</v>
      </c>
      <c r="B1630" s="17">
        <f>TITRES_STAT!D1633</f>
        <v>13.906499999999999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3.3403959350151523E-2</v>
      </c>
      <c r="G1630" s="2">
        <f t="shared" si="231"/>
        <v>5.2073897753880091E-2</v>
      </c>
      <c r="H1630" s="2">
        <f t="shared" si="229"/>
        <v>0.64147223063713432</v>
      </c>
      <c r="I1630" s="2">
        <f t="shared" si="230"/>
        <v>39.079079052598296</v>
      </c>
    </row>
    <row r="1631" spans="1:9" ht="13.5" x14ac:dyDescent="0.25">
      <c r="A1631" s="3">
        <f>TITRES_STAT!B1634</f>
        <v>44386</v>
      </c>
      <c r="B1631" s="17">
        <f>TITRES_STAT!D1634</f>
        <v>13.906499999999999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3.1017962253712127E-2</v>
      </c>
      <c r="G1631" s="2">
        <f t="shared" si="231"/>
        <v>4.835433362860294E-2</v>
      </c>
      <c r="H1631" s="2">
        <f t="shared" si="229"/>
        <v>0.64147223063713432</v>
      </c>
      <c r="I1631" s="2">
        <f t="shared" si="230"/>
        <v>39.079079052598296</v>
      </c>
    </row>
    <row r="1632" spans="1:9" ht="13.5" x14ac:dyDescent="0.25">
      <c r="A1632" s="3">
        <f>TITRES_STAT!B1635</f>
        <v>44389</v>
      </c>
      <c r="B1632" s="17">
        <f>TITRES_STAT!D1635</f>
        <v>13.906499999999999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2.8802393521304117E-2</v>
      </c>
      <c r="G1632" s="2">
        <f t="shared" si="231"/>
        <v>4.4900452655131304E-2</v>
      </c>
      <c r="H1632" s="2">
        <f t="shared" si="229"/>
        <v>0.64147223063713432</v>
      </c>
      <c r="I1632" s="2">
        <f t="shared" si="230"/>
        <v>39.079079052598296</v>
      </c>
    </row>
    <row r="1633" spans="1:9" ht="13.5" x14ac:dyDescent="0.25">
      <c r="A1633" s="3">
        <f>TITRES_STAT!B1636</f>
        <v>44390</v>
      </c>
      <c r="B1633" s="17">
        <f>TITRES_STAT!D1636</f>
        <v>13.906499999999999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2.6745079698353824E-2</v>
      </c>
      <c r="G1633" s="2">
        <f t="shared" si="231"/>
        <v>4.1693277465479066E-2</v>
      </c>
      <c r="H1633" s="2">
        <f t="shared" si="229"/>
        <v>0.64147223063713432</v>
      </c>
      <c r="I1633" s="2">
        <f t="shared" si="230"/>
        <v>39.079079052598296</v>
      </c>
    </row>
    <row r="1634" spans="1:9" ht="13.5" x14ac:dyDescent="0.25">
      <c r="A1634" s="3">
        <f>TITRES_STAT!B1637</f>
        <v>44391</v>
      </c>
      <c r="B1634" s="17">
        <f>TITRES_STAT!D1637</f>
        <v>13.906499999999999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2.4834716862757122E-2</v>
      </c>
      <c r="G1634" s="2">
        <f t="shared" si="231"/>
        <v>3.8715186217944848E-2</v>
      </c>
      <c r="H1634" s="2">
        <f t="shared" si="229"/>
        <v>0.64147223063713432</v>
      </c>
      <c r="I1634" s="2">
        <f t="shared" si="230"/>
        <v>39.079079052598296</v>
      </c>
    </row>
    <row r="1635" spans="1:9" ht="13.5" x14ac:dyDescent="0.25">
      <c r="A1635" s="3">
        <f>TITRES_STAT!B1638</f>
        <v>44392</v>
      </c>
      <c r="B1635" s="17">
        <f>TITRES_STAT!D1638</f>
        <v>13.906499999999999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2.3060808515417329E-2</v>
      </c>
      <c r="G1635" s="2">
        <f t="shared" si="231"/>
        <v>3.5949815773805925E-2</v>
      </c>
      <c r="H1635" s="2">
        <f t="shared" si="229"/>
        <v>0.64147223063713443</v>
      </c>
      <c r="I1635" s="2">
        <f t="shared" si="230"/>
        <v>39.079079052598303</v>
      </c>
    </row>
    <row r="1636" spans="1:9" ht="13.5" x14ac:dyDescent="0.25">
      <c r="A1636" s="3">
        <f>TITRES_STAT!B1639</f>
        <v>44393</v>
      </c>
      <c r="B1636" s="17">
        <f>TITRES_STAT!D1639</f>
        <v>14.190300000000001</v>
      </c>
      <c r="C1636" s="2">
        <f t="shared" si="225"/>
        <v>0.28380000000000116</v>
      </c>
      <c r="D1636" s="2">
        <f t="shared" si="226"/>
        <v>0.28380000000000116</v>
      </c>
      <c r="E1636" s="2">
        <f t="shared" si="227"/>
        <v>0</v>
      </c>
      <c r="F1636" s="2">
        <f t="shared" si="231"/>
        <v>4.1685036478601889E-2</v>
      </c>
      <c r="G1636" s="2">
        <f t="shared" si="231"/>
        <v>3.3381971789962647E-2</v>
      </c>
      <c r="H1636" s="2">
        <f t="shared" si="229"/>
        <v>1.2487290068088734</v>
      </c>
      <c r="I1636" s="2">
        <f t="shared" si="230"/>
        <v>55.530435327150421</v>
      </c>
    </row>
    <row r="1637" spans="1:9" ht="13.5" x14ac:dyDescent="0.25">
      <c r="A1637" s="3">
        <f>TITRES_STAT!B1640</f>
        <v>44396</v>
      </c>
      <c r="B1637" s="17">
        <f>TITRES_STAT!D1640</f>
        <v>14.4483</v>
      </c>
      <c r="C1637" s="2">
        <f t="shared" si="225"/>
        <v>0.25799999999999912</v>
      </c>
      <c r="D1637" s="2">
        <f t="shared" si="226"/>
        <v>0.25799999999999912</v>
      </c>
      <c r="E1637" s="2">
        <f t="shared" si="227"/>
        <v>0</v>
      </c>
      <c r="F1637" s="2">
        <f t="shared" si="231"/>
        <v>5.7136105301558833E-2</v>
      </c>
      <c r="G1637" s="2">
        <f t="shared" si="231"/>
        <v>3.0997545233536743E-2</v>
      </c>
      <c r="H1637" s="2">
        <f t="shared" si="229"/>
        <v>1.8432461303336485</v>
      </c>
      <c r="I1637" s="2">
        <f t="shared" si="230"/>
        <v>64.828933051861668</v>
      </c>
    </row>
    <row r="1638" spans="1:9" ht="13.5" x14ac:dyDescent="0.25">
      <c r="A1638" s="3">
        <f>TITRES_STAT!B1641</f>
        <v>44399</v>
      </c>
      <c r="B1638" s="17">
        <f>TITRES_STAT!D1641</f>
        <v>14.5343</v>
      </c>
      <c r="C1638" s="2">
        <f t="shared" si="225"/>
        <v>8.6000000000000298E-2</v>
      </c>
      <c r="D1638" s="2">
        <f t="shared" si="226"/>
        <v>8.6000000000000298E-2</v>
      </c>
      <c r="E1638" s="2">
        <f t="shared" si="227"/>
        <v>0</v>
      </c>
      <c r="F1638" s="2">
        <f t="shared" si="231"/>
        <v>5.919781206573322E-2</v>
      </c>
      <c r="G1638" s="2">
        <f t="shared" si="231"/>
        <v>2.878343485971269E-2</v>
      </c>
      <c r="H1638" s="2">
        <f t="shared" si="229"/>
        <v>2.0566625336502358</v>
      </c>
      <c r="I1638" s="2">
        <f t="shared" si="230"/>
        <v>67.284579537610583</v>
      </c>
    </row>
    <row r="1639" spans="1:9" ht="13.5" x14ac:dyDescent="0.25">
      <c r="A1639" s="3">
        <f>TITRES_STAT!B1642</f>
        <v>44400</v>
      </c>
      <c r="B1639" s="17">
        <f>TITRES_STAT!D1642</f>
        <v>14.5343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5.4969396918180848E-2</v>
      </c>
      <c r="G1639" s="2">
        <f t="shared" si="231"/>
        <v>2.6727475226876071E-2</v>
      </c>
      <c r="H1639" s="2">
        <f t="shared" si="229"/>
        <v>2.0566625336502358</v>
      </c>
      <c r="I1639" s="2">
        <f t="shared" si="230"/>
        <v>67.284579537610583</v>
      </c>
    </row>
    <row r="1640" spans="1:9" ht="13.5" x14ac:dyDescent="0.25">
      <c r="A1640" s="3">
        <f>TITRES_STAT!B1643</f>
        <v>44403</v>
      </c>
      <c r="B1640" s="17">
        <f>TITRES_STAT!D1643</f>
        <v>14.5343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5.1043011424025071E-2</v>
      </c>
      <c r="G1640" s="2">
        <f t="shared" si="231"/>
        <v>2.481836985352778E-2</v>
      </c>
      <c r="H1640" s="2">
        <f t="shared" si="229"/>
        <v>2.0566625336502358</v>
      </c>
      <c r="I1640" s="2">
        <f t="shared" si="230"/>
        <v>67.284579537610583</v>
      </c>
    </row>
    <row r="1641" spans="1:9" ht="13.5" x14ac:dyDescent="0.25">
      <c r="A1641" s="3">
        <f>TITRES_STAT!B1644</f>
        <v>44404</v>
      </c>
      <c r="B1641" s="17">
        <f>TITRES_STAT!D1644</f>
        <v>14.3537</v>
      </c>
      <c r="C1641" s="2">
        <f t="shared" si="225"/>
        <v>-0.18060000000000009</v>
      </c>
      <c r="D1641" s="2">
        <f t="shared" si="226"/>
        <v>0</v>
      </c>
      <c r="E1641" s="2">
        <f t="shared" si="227"/>
        <v>0.18060000000000009</v>
      </c>
      <c r="F1641" s="2">
        <f t="shared" si="231"/>
        <v>4.7397082036594707E-2</v>
      </c>
      <c r="G1641" s="2">
        <f t="shared" si="231"/>
        <v>3.5945629149704374E-2</v>
      </c>
      <c r="H1641" s="2">
        <f t="shared" si="229"/>
        <v>1.3185770609049003</v>
      </c>
      <c r="I1641" s="2">
        <f t="shared" si="230"/>
        <v>56.870098610838603</v>
      </c>
    </row>
    <row r="1642" spans="1:9" ht="13.5" x14ac:dyDescent="0.25">
      <c r="A1642" s="3">
        <f>TITRES_STAT!B1645</f>
        <v>44405</v>
      </c>
      <c r="B1642" s="17">
        <f>TITRES_STAT!D1645</f>
        <v>13.9237</v>
      </c>
      <c r="C1642" s="2">
        <f t="shared" si="225"/>
        <v>-0.42999999999999972</v>
      </c>
      <c r="D1642" s="2">
        <f t="shared" si="226"/>
        <v>0</v>
      </c>
      <c r="E1642" s="2">
        <f t="shared" si="227"/>
        <v>0.42999999999999972</v>
      </c>
      <c r="F1642" s="2">
        <f t="shared" si="231"/>
        <v>4.4011576176837944E-2</v>
      </c>
      <c r="G1642" s="2">
        <f t="shared" si="231"/>
        <v>6.4092369924725473E-2</v>
      </c>
      <c r="H1642" s="2">
        <f t="shared" si="229"/>
        <v>0.68668979206929304</v>
      </c>
      <c r="I1642" s="2">
        <f t="shared" si="230"/>
        <v>40.712275327571454</v>
      </c>
    </row>
    <row r="1643" spans="1:9" ht="13.5" x14ac:dyDescent="0.25">
      <c r="A1643" s="3">
        <f>TITRES_STAT!B1646</f>
        <v>44406</v>
      </c>
      <c r="B1643" s="17">
        <f>TITRES_STAT!D1646</f>
        <v>13.9237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4.0867892164206665E-2</v>
      </c>
      <c r="G1643" s="2">
        <f t="shared" si="231"/>
        <v>5.9514343501530793E-2</v>
      </c>
      <c r="H1643" s="2">
        <f t="shared" si="229"/>
        <v>0.68668979206929304</v>
      </c>
      <c r="I1643" s="2">
        <f t="shared" si="230"/>
        <v>40.712275327571454</v>
      </c>
    </row>
    <row r="1644" spans="1:9" ht="13.5" x14ac:dyDescent="0.25">
      <c r="A1644" s="3">
        <f>TITRES_STAT!B1647</f>
        <v>44407</v>
      </c>
      <c r="B1644" s="17">
        <f>TITRES_STAT!D1647</f>
        <v>14.4397</v>
      </c>
      <c r="C1644" s="2">
        <f t="shared" si="225"/>
        <v>0.51600000000000001</v>
      </c>
      <c r="D1644" s="2">
        <f t="shared" si="226"/>
        <v>0.51600000000000001</v>
      </c>
      <c r="E1644" s="2">
        <f t="shared" si="227"/>
        <v>0</v>
      </c>
      <c r="F1644" s="2">
        <f t="shared" si="231"/>
        <v>7.4805899866763337E-2</v>
      </c>
      <c r="G1644" s="2">
        <f t="shared" si="231"/>
        <v>5.5263318965707166E-2</v>
      </c>
      <c r="H1644" s="2">
        <f t="shared" si="229"/>
        <v>1.3536266237136976</v>
      </c>
      <c r="I1644" s="2">
        <f t="shared" si="230"/>
        <v>57.512377285138875</v>
      </c>
    </row>
    <row r="1645" spans="1:9" ht="13.5" x14ac:dyDescent="0.25">
      <c r="A1645" s="3">
        <f>TITRES_STAT!B1648</f>
        <v>44410</v>
      </c>
      <c r="B1645" s="17">
        <f>TITRES_STAT!D1648</f>
        <v>14.4483</v>
      </c>
      <c r="C1645" s="2">
        <f t="shared" si="225"/>
        <v>8.5999999999994969E-3</v>
      </c>
      <c r="D1645" s="2">
        <f t="shared" si="226"/>
        <v>8.5999999999994969E-3</v>
      </c>
      <c r="E1645" s="2">
        <f t="shared" si="227"/>
        <v>0</v>
      </c>
      <c r="F1645" s="2">
        <f t="shared" ref="F1645:G1660" si="232">((F1644*13)+D1645)/14</f>
        <v>7.0076907019137352E-2</v>
      </c>
      <c r="G1645" s="2">
        <f t="shared" si="232"/>
        <v>5.1315939039585222E-2</v>
      </c>
      <c r="H1645" s="2">
        <f t="shared" si="229"/>
        <v>1.3655972847944939</v>
      </c>
      <c r="I1645" s="2">
        <f t="shared" si="230"/>
        <v>57.7273779257456</v>
      </c>
    </row>
    <row r="1646" spans="1:9" ht="13.5" x14ac:dyDescent="0.25">
      <c r="A1646" s="3">
        <f>TITRES_STAT!B1649</f>
        <v>44411</v>
      </c>
      <c r="B1646" s="17">
        <f>TITRES_STAT!D1649</f>
        <v>14.190300000000001</v>
      </c>
      <c r="C1646" s="2">
        <f t="shared" si="225"/>
        <v>-0.25799999999999912</v>
      </c>
      <c r="D1646" s="2">
        <f t="shared" si="226"/>
        <v>0</v>
      </c>
      <c r="E1646" s="2">
        <f t="shared" si="227"/>
        <v>0.25799999999999912</v>
      </c>
      <c r="F1646" s="2">
        <f t="shared" si="232"/>
        <v>6.5071413660627547E-2</v>
      </c>
      <c r="G1646" s="2">
        <f t="shared" si="232"/>
        <v>6.6079086251043348E-2</v>
      </c>
      <c r="H1646" s="2">
        <f t="shared" si="229"/>
        <v>0.98475050658861241</v>
      </c>
      <c r="I1646" s="2">
        <f t="shared" si="230"/>
        <v>49.615833492402068</v>
      </c>
    </row>
    <row r="1647" spans="1:9" ht="13.5" x14ac:dyDescent="0.25">
      <c r="A1647" s="3">
        <f>TITRES_STAT!B1650</f>
        <v>44412</v>
      </c>
      <c r="B1647" s="17">
        <f>TITRES_STAT!D1650</f>
        <v>14.0183</v>
      </c>
      <c r="C1647" s="2">
        <f t="shared" si="225"/>
        <v>-0.1720000000000006</v>
      </c>
      <c r="D1647" s="2">
        <f t="shared" si="226"/>
        <v>0</v>
      </c>
      <c r="E1647" s="2">
        <f t="shared" si="227"/>
        <v>0.1720000000000006</v>
      </c>
      <c r="F1647" s="2">
        <f t="shared" si="232"/>
        <v>6.0423455542011291E-2</v>
      </c>
      <c r="G1647" s="2">
        <f t="shared" si="232"/>
        <v>7.3644865804540299E-2</v>
      </c>
      <c r="H1647" s="2">
        <f t="shared" si="229"/>
        <v>0.82047071281764916</v>
      </c>
      <c r="I1647" s="2">
        <f t="shared" si="230"/>
        <v>45.069152007821017</v>
      </c>
    </row>
    <row r="1648" spans="1:9" ht="13.5" x14ac:dyDescent="0.25">
      <c r="A1648" s="3">
        <f>TITRES_STAT!B1651</f>
        <v>44413</v>
      </c>
      <c r="B1648" s="17">
        <f>TITRES_STAT!D1651</f>
        <v>14.0183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5.6107494431867626E-2</v>
      </c>
      <c r="G1648" s="2">
        <f t="shared" si="232"/>
        <v>6.8384518247073131E-2</v>
      </c>
      <c r="H1648" s="2">
        <f t="shared" si="229"/>
        <v>0.82047071281764916</v>
      </c>
      <c r="I1648" s="2">
        <f t="shared" si="230"/>
        <v>45.069152007821017</v>
      </c>
    </row>
    <row r="1649" spans="1:9" ht="13.5" x14ac:dyDescent="0.25">
      <c r="A1649" s="3">
        <f>TITRES_STAT!B1652</f>
        <v>44414</v>
      </c>
      <c r="B1649" s="17">
        <f>TITRES_STAT!D1652</f>
        <v>14.0183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5.2099816258162797E-2</v>
      </c>
      <c r="G1649" s="2">
        <f t="shared" si="232"/>
        <v>6.3499909800853613E-2</v>
      </c>
      <c r="H1649" s="2">
        <f t="shared" si="229"/>
        <v>0.82047071281764927</v>
      </c>
      <c r="I1649" s="2">
        <f t="shared" si="230"/>
        <v>45.069152007821017</v>
      </c>
    </row>
    <row r="1650" spans="1:9" ht="13.5" x14ac:dyDescent="0.25">
      <c r="A1650" s="3">
        <f>TITRES_STAT!B1653</f>
        <v>44417</v>
      </c>
      <c r="B1650" s="17">
        <f>TITRES_STAT!D1653</f>
        <v>14.0183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4.8378400811151169E-2</v>
      </c>
      <c r="G1650" s="2">
        <f t="shared" si="232"/>
        <v>5.8964201957935496E-2</v>
      </c>
      <c r="H1650" s="2">
        <f t="shared" si="229"/>
        <v>0.82047071281764927</v>
      </c>
      <c r="I1650" s="2">
        <f t="shared" si="230"/>
        <v>45.069152007821017</v>
      </c>
    </row>
    <row r="1651" spans="1:9" ht="13.5" x14ac:dyDescent="0.25">
      <c r="A1651" s="3">
        <f>TITRES_STAT!B1654</f>
        <v>44419</v>
      </c>
      <c r="B1651" s="17">
        <f>TITRES_STAT!D1654</f>
        <v>14.0183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4.4922800753211804E-2</v>
      </c>
      <c r="G1651" s="2">
        <f t="shared" si="232"/>
        <v>5.4752473246654387E-2</v>
      </c>
      <c r="H1651" s="2">
        <f t="shared" si="229"/>
        <v>0.82047071281764938</v>
      </c>
      <c r="I1651" s="2">
        <f t="shared" si="230"/>
        <v>45.069152007821025</v>
      </c>
    </row>
    <row r="1652" spans="1:9" ht="13.5" x14ac:dyDescent="0.25">
      <c r="A1652" s="3">
        <f>TITRES_STAT!B1655</f>
        <v>44420</v>
      </c>
      <c r="B1652" s="17">
        <f>TITRES_STAT!D1655</f>
        <v>14.0183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4.1714029270839538E-2</v>
      </c>
      <c r="G1652" s="2">
        <f t="shared" si="232"/>
        <v>5.0841582300464795E-2</v>
      </c>
      <c r="H1652" s="2">
        <f t="shared" si="229"/>
        <v>0.82047071281764938</v>
      </c>
      <c r="I1652" s="2">
        <f t="shared" si="230"/>
        <v>45.069152007821025</v>
      </c>
    </row>
    <row r="1653" spans="1:9" ht="13.5" x14ac:dyDescent="0.25">
      <c r="A1653" s="3">
        <f>TITRES_STAT!B1656</f>
        <v>44424</v>
      </c>
      <c r="B1653" s="17">
        <f>TITRES_STAT!D1656</f>
        <v>14.190300000000001</v>
      </c>
      <c r="C1653" s="2">
        <f t="shared" si="225"/>
        <v>0.1720000000000006</v>
      </c>
      <c r="D1653" s="2">
        <f t="shared" si="226"/>
        <v>0.1720000000000006</v>
      </c>
      <c r="E1653" s="2">
        <f t="shared" si="227"/>
        <v>0</v>
      </c>
      <c r="F1653" s="2">
        <f t="shared" si="232"/>
        <v>5.1020170037208191E-2</v>
      </c>
      <c r="G1653" s="2">
        <f t="shared" si="232"/>
        <v>4.7210040707574452E-2</v>
      </c>
      <c r="H1653" s="2">
        <f t="shared" si="229"/>
        <v>1.0807059107030685</v>
      </c>
      <c r="I1653" s="2">
        <f t="shared" si="230"/>
        <v>51.939387740668217</v>
      </c>
    </row>
    <row r="1654" spans="1:9" ht="13.5" x14ac:dyDescent="0.25">
      <c r="A1654" s="3">
        <f>TITRES_STAT!B1657</f>
        <v>44425</v>
      </c>
      <c r="B1654" s="17">
        <f>TITRES_STAT!D1657</f>
        <v>14.0183</v>
      </c>
      <c r="C1654" s="2">
        <f t="shared" si="225"/>
        <v>-0.1720000000000006</v>
      </c>
      <c r="D1654" s="2">
        <f t="shared" si="226"/>
        <v>0</v>
      </c>
      <c r="E1654" s="2">
        <f t="shared" si="227"/>
        <v>0.1720000000000006</v>
      </c>
      <c r="F1654" s="2">
        <f t="shared" si="232"/>
        <v>4.7375872177407609E-2</v>
      </c>
      <c r="G1654" s="2">
        <f t="shared" si="232"/>
        <v>5.6123609228462032E-2</v>
      </c>
      <c r="H1654" s="2">
        <f t="shared" si="229"/>
        <v>0.8441344530169993</v>
      </c>
      <c r="I1654" s="2">
        <f t="shared" si="230"/>
        <v>45.774018897374731</v>
      </c>
    </row>
    <row r="1655" spans="1:9" ht="13.5" x14ac:dyDescent="0.25">
      <c r="A1655" s="3">
        <f>TITRES_STAT!B1658</f>
        <v>44426</v>
      </c>
      <c r="B1655" s="17">
        <f>TITRES_STAT!D1658</f>
        <v>14.190300000000001</v>
      </c>
      <c r="C1655" s="2">
        <f t="shared" si="225"/>
        <v>0.1720000000000006</v>
      </c>
      <c r="D1655" s="2">
        <f t="shared" si="226"/>
        <v>0.1720000000000006</v>
      </c>
      <c r="E1655" s="2">
        <f t="shared" si="227"/>
        <v>0</v>
      </c>
      <c r="F1655" s="2">
        <f t="shared" si="232"/>
        <v>5.6277595593307105E-2</v>
      </c>
      <c r="G1655" s="2">
        <f t="shared" si="232"/>
        <v>5.2114779997857595E-2</v>
      </c>
      <c r="H1655" s="2">
        <f t="shared" si="229"/>
        <v>1.0798778311185548</v>
      </c>
      <c r="I1655" s="2">
        <f t="shared" si="230"/>
        <v>51.920252957251748</v>
      </c>
    </row>
    <row r="1656" spans="1:9" ht="13.5" x14ac:dyDescent="0.25">
      <c r="A1656" s="3">
        <f>TITRES_STAT!B1659</f>
        <v>44427</v>
      </c>
      <c r="B1656" s="17">
        <f>TITRES_STAT!D1659</f>
        <v>14.1731</v>
      </c>
      <c r="C1656" s="2">
        <f t="shared" si="225"/>
        <v>-1.720000000000077E-2</v>
      </c>
      <c r="D1656" s="2">
        <f t="shared" si="226"/>
        <v>0</v>
      </c>
      <c r="E1656" s="2">
        <f t="shared" si="227"/>
        <v>1.720000000000077E-2</v>
      </c>
      <c r="F1656" s="2">
        <f t="shared" si="232"/>
        <v>5.2257767336642315E-2</v>
      </c>
      <c r="G1656" s="2">
        <f t="shared" si="232"/>
        <v>4.9620867140867823E-2</v>
      </c>
      <c r="H1656" s="2">
        <f t="shared" si="229"/>
        <v>1.0531409535486076</v>
      </c>
      <c r="I1656" s="2">
        <f t="shared" si="230"/>
        <v>51.294137975689388</v>
      </c>
    </row>
    <row r="1657" spans="1:9" ht="13.5" x14ac:dyDescent="0.25">
      <c r="A1657" s="3">
        <f>TITRES_STAT!B1660</f>
        <v>44428</v>
      </c>
      <c r="B1657" s="17">
        <f>TITRES_STAT!D1660</f>
        <v>14.1043</v>
      </c>
      <c r="C1657" s="2">
        <f t="shared" si="225"/>
        <v>-6.8799999999999528E-2</v>
      </c>
      <c r="D1657" s="2">
        <f t="shared" si="226"/>
        <v>0</v>
      </c>
      <c r="E1657" s="2">
        <f t="shared" si="227"/>
        <v>6.8799999999999528E-2</v>
      </c>
      <c r="F1657" s="2">
        <f t="shared" si="232"/>
        <v>4.8525069669739296E-2</v>
      </c>
      <c r="G1657" s="2">
        <f t="shared" si="232"/>
        <v>5.0990805202234375E-2</v>
      </c>
      <c r="H1657" s="2">
        <f t="shared" si="229"/>
        <v>0.95164352626486803</v>
      </c>
      <c r="I1657" s="2">
        <f t="shared" si="230"/>
        <v>48.761134574927254</v>
      </c>
    </row>
    <row r="1658" spans="1:9" ht="13.5" x14ac:dyDescent="0.25">
      <c r="A1658" s="3">
        <f>TITRES_STAT!B1661</f>
        <v>44431</v>
      </c>
      <c r="B1658" s="17">
        <f>TITRES_STAT!D1661</f>
        <v>13.846299999999999</v>
      </c>
      <c r="C1658" s="2">
        <f t="shared" si="225"/>
        <v>-0.2580000000000009</v>
      </c>
      <c r="D1658" s="2">
        <f t="shared" si="226"/>
        <v>0</v>
      </c>
      <c r="E1658" s="2">
        <f t="shared" si="227"/>
        <v>0.2580000000000009</v>
      </c>
      <c r="F1658" s="2">
        <f t="shared" si="232"/>
        <v>4.5058993264757916E-2</v>
      </c>
      <c r="G1658" s="2">
        <f t="shared" si="232"/>
        <v>6.5777176259217696E-2</v>
      </c>
      <c r="H1658" s="2">
        <f t="shared" si="229"/>
        <v>0.68502474303833572</v>
      </c>
      <c r="I1658" s="2">
        <f t="shared" si="230"/>
        <v>40.653690449858921</v>
      </c>
    </row>
    <row r="1659" spans="1:9" ht="13.5" x14ac:dyDescent="0.25">
      <c r="A1659" s="3">
        <f>TITRES_STAT!B1662</f>
        <v>44432</v>
      </c>
      <c r="B1659" s="17">
        <f>TITRES_STAT!D1662</f>
        <v>14.0183</v>
      </c>
      <c r="C1659" s="2">
        <f t="shared" si="225"/>
        <v>0.1720000000000006</v>
      </c>
      <c r="D1659" s="2">
        <f t="shared" si="226"/>
        <v>0.1720000000000006</v>
      </c>
      <c r="E1659" s="2">
        <f t="shared" si="227"/>
        <v>0</v>
      </c>
      <c r="F1659" s="2">
        <f t="shared" si="232"/>
        <v>5.4126208031560964E-2</v>
      </c>
      <c r="G1659" s="2">
        <f t="shared" si="232"/>
        <v>6.1078806526416431E-2</v>
      </c>
      <c r="H1659" s="2">
        <f t="shared" si="229"/>
        <v>0.88617003359670288</v>
      </c>
      <c r="I1659" s="2">
        <f t="shared" si="230"/>
        <v>46.982510474248258</v>
      </c>
    </row>
    <row r="1660" spans="1:9" ht="13.5" x14ac:dyDescent="0.25">
      <c r="A1660" s="3">
        <f>TITRES_STAT!B1663</f>
        <v>44433</v>
      </c>
      <c r="B1660" s="17">
        <f>TITRES_STAT!D1663</f>
        <v>13.854900000000001</v>
      </c>
      <c r="C1660" s="2">
        <f t="shared" si="225"/>
        <v>-0.16339999999999932</v>
      </c>
      <c r="D1660" s="2">
        <f t="shared" si="226"/>
        <v>0</v>
      </c>
      <c r="E1660" s="2">
        <f t="shared" si="227"/>
        <v>0.16339999999999932</v>
      </c>
      <c r="F1660" s="2">
        <f t="shared" si="232"/>
        <v>5.0260050315020899E-2</v>
      </c>
      <c r="G1660" s="2">
        <f t="shared" si="232"/>
        <v>6.8387463203100921E-2</v>
      </c>
      <c r="H1660" s="2">
        <f t="shared" si="229"/>
        <v>0.73493076012712721</v>
      </c>
      <c r="I1660" s="2">
        <f t="shared" si="230"/>
        <v>42.360812144069378</v>
      </c>
    </row>
    <row r="1661" spans="1:9" ht="13.5" x14ac:dyDescent="0.25">
      <c r="A1661" s="3">
        <f>TITRES_STAT!B1664</f>
        <v>44434</v>
      </c>
      <c r="B1661" s="17">
        <f>TITRES_STAT!D1664</f>
        <v>13.8635</v>
      </c>
      <c r="C1661" s="2">
        <f t="shared" si="225"/>
        <v>8.5999999999994969E-3</v>
      </c>
      <c r="D1661" s="2">
        <f t="shared" si="226"/>
        <v>8.5999999999994969E-3</v>
      </c>
      <c r="E1661" s="2">
        <f t="shared" si="227"/>
        <v>0</v>
      </c>
      <c r="F1661" s="2">
        <f t="shared" ref="F1661:G1676" si="233">((F1660*13)+D1661)/14</f>
        <v>4.7284332435376511E-2</v>
      </c>
      <c r="G1661" s="2">
        <f t="shared" si="233"/>
        <v>6.3502644402879421E-2</v>
      </c>
      <c r="H1661" s="2">
        <f t="shared" si="229"/>
        <v>0.74460414806335973</v>
      </c>
      <c r="I1661" s="2">
        <f t="shared" si="230"/>
        <v>42.680406835552098</v>
      </c>
    </row>
    <row r="1662" spans="1:9" ht="13.5" x14ac:dyDescent="0.25">
      <c r="A1662" s="3">
        <f>TITRES_STAT!B1665</f>
        <v>44435</v>
      </c>
      <c r="B1662" s="17">
        <f>TITRES_STAT!D1665</f>
        <v>13.854900000000001</v>
      </c>
      <c r="C1662" s="2">
        <f t="shared" si="225"/>
        <v>-8.5999999999994969E-3</v>
      </c>
      <c r="D1662" s="2">
        <f t="shared" si="226"/>
        <v>0</v>
      </c>
      <c r="E1662" s="2">
        <f t="shared" si="227"/>
        <v>8.5999999999994969E-3</v>
      </c>
      <c r="F1662" s="2">
        <f t="shared" si="233"/>
        <v>4.3906880118563904E-2</v>
      </c>
      <c r="G1662" s="2">
        <f t="shared" si="233"/>
        <v>5.9581026945530857E-2</v>
      </c>
      <c r="H1662" s="2">
        <f t="shared" si="229"/>
        <v>0.73692721273004735</v>
      </c>
      <c r="I1662" s="2">
        <f t="shared" si="230"/>
        <v>42.427063571176852</v>
      </c>
    </row>
    <row r="1663" spans="1:9" ht="13.5" x14ac:dyDescent="0.25">
      <c r="A1663" s="3">
        <f>TITRES_STAT!B1666</f>
        <v>44438</v>
      </c>
      <c r="B1663" s="17">
        <f>TITRES_STAT!D1666</f>
        <v>13.854900000000001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4.0770674395809336E-2</v>
      </c>
      <c r="G1663" s="2">
        <f t="shared" si="233"/>
        <v>5.5325239306564362E-2</v>
      </c>
      <c r="H1663" s="2">
        <f t="shared" si="229"/>
        <v>0.73692721273004735</v>
      </c>
      <c r="I1663" s="2">
        <f t="shared" si="230"/>
        <v>42.427063571176852</v>
      </c>
    </row>
    <row r="1664" spans="1:9" ht="13.5" x14ac:dyDescent="0.25">
      <c r="A1664" s="3">
        <f>TITRES_STAT!B1667</f>
        <v>44439</v>
      </c>
      <c r="B1664" s="17">
        <f>TITRES_STAT!D1667</f>
        <v>14.0183</v>
      </c>
      <c r="C1664" s="2">
        <f t="shared" si="225"/>
        <v>0.16339999999999932</v>
      </c>
      <c r="D1664" s="2">
        <f t="shared" si="226"/>
        <v>0.16339999999999932</v>
      </c>
      <c r="E1664" s="2">
        <f t="shared" si="227"/>
        <v>0</v>
      </c>
      <c r="F1664" s="2">
        <f t="shared" si="233"/>
        <v>4.9529911938965769E-2</v>
      </c>
      <c r="G1664" s="2">
        <f t="shared" si="233"/>
        <v>5.1373436498952617E-2</v>
      </c>
      <c r="H1664" s="2">
        <f t="shared" si="229"/>
        <v>0.96411521818236878</v>
      </c>
      <c r="I1664" s="2">
        <f t="shared" si="230"/>
        <v>49.086489899232085</v>
      </c>
    </row>
    <row r="1665" spans="1:9" ht="13.5" x14ac:dyDescent="0.25">
      <c r="A1665" s="3">
        <f>TITRES_STAT!B1668</f>
        <v>44440</v>
      </c>
      <c r="B1665" s="17">
        <f>TITRES_STAT!D1668</f>
        <v>14.190300000000001</v>
      </c>
      <c r="C1665" s="2">
        <f t="shared" si="225"/>
        <v>0.1720000000000006</v>
      </c>
      <c r="D1665" s="2">
        <f t="shared" si="226"/>
        <v>0.1720000000000006</v>
      </c>
      <c r="E1665" s="2">
        <f t="shared" si="227"/>
        <v>0</v>
      </c>
      <c r="F1665" s="2">
        <f t="shared" si="233"/>
        <v>5.827777537189683E-2</v>
      </c>
      <c r="G1665" s="2">
        <f t="shared" si="233"/>
        <v>4.7703905320456E-2</v>
      </c>
      <c r="H1665" s="2">
        <f t="shared" si="229"/>
        <v>1.2216562769947188</v>
      </c>
      <c r="I1665" s="2">
        <f t="shared" si="230"/>
        <v>54.988536689720476</v>
      </c>
    </row>
    <row r="1666" spans="1:9" ht="13.5" x14ac:dyDescent="0.25">
      <c r="A1666" s="3">
        <f>TITRES_STAT!B1669</f>
        <v>44441</v>
      </c>
      <c r="B1666" s="17">
        <f>TITRES_STAT!D1669</f>
        <v>14.276300000000001</v>
      </c>
      <c r="C1666" s="2">
        <f t="shared" si="225"/>
        <v>8.6000000000000298E-2</v>
      </c>
      <c r="D1666" s="2">
        <f t="shared" si="226"/>
        <v>8.6000000000000298E-2</v>
      </c>
      <c r="E1666" s="2">
        <f t="shared" si="227"/>
        <v>0</v>
      </c>
      <c r="F1666" s="2">
        <f t="shared" si="233"/>
        <v>6.0257934273904225E-2</v>
      </c>
      <c r="G1666" s="2">
        <f t="shared" si="233"/>
        <v>4.4296483511852003E-2</v>
      </c>
      <c r="H1666" s="2">
        <f t="shared" si="229"/>
        <v>1.3603322317398301</v>
      </c>
      <c r="I1666" s="2">
        <f t="shared" si="230"/>
        <v>57.633082896008773</v>
      </c>
    </row>
    <row r="1667" spans="1:9" ht="13.5" x14ac:dyDescent="0.25">
      <c r="A1667" s="3">
        <f>TITRES_STAT!B1670</f>
        <v>44442</v>
      </c>
      <c r="B1667" s="17">
        <f>TITRES_STAT!D1670</f>
        <v>14.276300000000001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5.5953796111482497E-2</v>
      </c>
      <c r="G1667" s="2">
        <f t="shared" si="233"/>
        <v>4.1132448975291148E-2</v>
      </c>
      <c r="H1667" s="2">
        <f t="shared" si="229"/>
        <v>1.3603322317398301</v>
      </c>
      <c r="I1667" s="2">
        <f t="shared" si="230"/>
        <v>57.633082896008773</v>
      </c>
    </row>
    <row r="1668" spans="1:9" ht="13.5" x14ac:dyDescent="0.25">
      <c r="A1668" s="3">
        <f>TITRES_STAT!B1671</f>
        <v>44445</v>
      </c>
      <c r="B1668" s="17">
        <f>TITRES_STAT!D1671</f>
        <v>13.915100000000001</v>
      </c>
      <c r="C1668" s="2">
        <f t="shared" si="234"/>
        <v>-0.36120000000000019</v>
      </c>
      <c r="D1668" s="2">
        <f t="shared" si="235"/>
        <v>0</v>
      </c>
      <c r="E1668" s="2">
        <f t="shared" si="236"/>
        <v>0.36120000000000019</v>
      </c>
      <c r="F1668" s="2">
        <f t="shared" si="233"/>
        <v>5.1957096389233744E-2</v>
      </c>
      <c r="G1668" s="2">
        <f t="shared" si="233"/>
        <v>6.3994416905627502E-2</v>
      </c>
      <c r="H1668" s="2">
        <f t="shared" si="229"/>
        <v>0.81190045790798937</v>
      </c>
      <c r="I1668" s="2">
        <f t="shared" si="230"/>
        <v>44.809330135354415</v>
      </c>
    </row>
    <row r="1669" spans="1:9" ht="13.5" x14ac:dyDescent="0.25">
      <c r="A1669" s="3">
        <f>TITRES_STAT!B1672</f>
        <v>44446</v>
      </c>
      <c r="B1669" s="17">
        <f>TITRES_STAT!D1672</f>
        <v>13.915100000000001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4.8245875218574194E-2</v>
      </c>
      <c r="G1669" s="2">
        <f t="shared" si="233"/>
        <v>5.9423387126654112E-2</v>
      </c>
      <c r="H1669" s="2">
        <f t="shared" si="229"/>
        <v>0.81190045790798937</v>
      </c>
      <c r="I1669" s="2">
        <f t="shared" si="230"/>
        <v>44.809330135354415</v>
      </c>
    </row>
    <row r="1670" spans="1:9" ht="13.5" x14ac:dyDescent="0.25">
      <c r="A1670" s="3">
        <f>TITRES_STAT!B1673</f>
        <v>44447</v>
      </c>
      <c r="B1670" s="17">
        <f>TITRES_STAT!D1673</f>
        <v>13.915100000000001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4.4799741274390327E-2</v>
      </c>
      <c r="G1670" s="2">
        <f t="shared" si="233"/>
        <v>5.517885947475025E-2</v>
      </c>
      <c r="H1670" s="2">
        <f t="shared" si="229"/>
        <v>0.81190045790798937</v>
      </c>
      <c r="I1670" s="2">
        <f t="shared" si="230"/>
        <v>44.809330135354415</v>
      </c>
    </row>
    <row r="1671" spans="1:9" ht="13.5" x14ac:dyDescent="0.25">
      <c r="A1671" s="3">
        <f>TITRES_STAT!B1674</f>
        <v>44448</v>
      </c>
      <c r="B1671" s="17">
        <f>TITRES_STAT!D1674</f>
        <v>13.915100000000001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4.1599759754791021E-2</v>
      </c>
      <c r="G1671" s="2">
        <f t="shared" si="233"/>
        <v>5.1237512369410945E-2</v>
      </c>
      <c r="H1671" s="2">
        <f t="shared" si="229"/>
        <v>0.81190045790798948</v>
      </c>
      <c r="I1671" s="2">
        <f t="shared" si="230"/>
        <v>44.809330135354415</v>
      </c>
    </row>
    <row r="1672" spans="1:9" ht="13.5" x14ac:dyDescent="0.25">
      <c r="A1672" s="3">
        <f>TITRES_STAT!B1675</f>
        <v>44449</v>
      </c>
      <c r="B1672" s="17">
        <f>TITRES_STAT!D1675</f>
        <v>14.1043</v>
      </c>
      <c r="C1672" s="2">
        <f t="shared" si="234"/>
        <v>0.18919999999999959</v>
      </c>
      <c r="D1672" s="2">
        <f t="shared" si="235"/>
        <v>0.18919999999999959</v>
      </c>
      <c r="E1672" s="2">
        <f t="shared" si="236"/>
        <v>0</v>
      </c>
      <c r="F1672" s="2">
        <f t="shared" si="233"/>
        <v>5.2142634058020207E-2</v>
      </c>
      <c r="G1672" s="2">
        <f t="shared" si="233"/>
        <v>4.7577690057310162E-2</v>
      </c>
      <c r="H1672" s="2">
        <f t="shared" si="229"/>
        <v>1.0959471549629942</v>
      </c>
      <c r="I1672" s="2">
        <f t="shared" si="230"/>
        <v>52.288873427361963</v>
      </c>
    </row>
    <row r="1673" spans="1:9" ht="13.5" x14ac:dyDescent="0.25">
      <c r="A1673" s="3">
        <f>TITRES_STAT!B1676</f>
        <v>44452</v>
      </c>
      <c r="B1673" s="17">
        <f>TITRES_STAT!D1676</f>
        <v>14.1043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4.8418160196733048E-2</v>
      </c>
      <c r="G1673" s="2">
        <f t="shared" si="233"/>
        <v>4.4179283624645148E-2</v>
      </c>
      <c r="H1673" s="2">
        <f t="shared" si="229"/>
        <v>1.0959471549629942</v>
      </c>
      <c r="I1673" s="2">
        <f t="shared" si="230"/>
        <v>52.288873427361963</v>
      </c>
    </row>
    <row r="1674" spans="1:9" ht="13.5" x14ac:dyDescent="0.25">
      <c r="A1674" s="3">
        <f>TITRES_STAT!B1677</f>
        <v>44453</v>
      </c>
      <c r="B1674" s="17">
        <f>TITRES_STAT!D1677</f>
        <v>13.975300000000001</v>
      </c>
      <c r="C1674" s="2">
        <f t="shared" si="234"/>
        <v>-0.12899999999999956</v>
      </c>
      <c r="D1674" s="2">
        <f t="shared" si="235"/>
        <v>0</v>
      </c>
      <c r="E1674" s="2">
        <f t="shared" si="236"/>
        <v>0.12899999999999956</v>
      </c>
      <c r="F1674" s="2">
        <f t="shared" si="233"/>
        <v>4.4959720182680685E-2</v>
      </c>
      <c r="G1674" s="2">
        <f t="shared" si="233"/>
        <v>5.0237906222884751E-2</v>
      </c>
      <c r="H1674" s="2">
        <f t="shared" si="229"/>
        <v>0.89493618589940938</v>
      </c>
      <c r="I1674" s="2">
        <f t="shared" si="230"/>
        <v>47.227774347168229</v>
      </c>
    </row>
    <row r="1675" spans="1:9" ht="13.5" x14ac:dyDescent="0.25">
      <c r="A1675" s="3">
        <f>TITRES_STAT!B1678</f>
        <v>44454</v>
      </c>
      <c r="B1675" s="17">
        <f>TITRES_STAT!D1678</f>
        <v>13.975300000000001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4.174831159820349E-2</v>
      </c>
      <c r="G1675" s="2">
        <f t="shared" si="233"/>
        <v>4.6649484349821559E-2</v>
      </c>
      <c r="H1675" s="2">
        <f t="shared" si="229"/>
        <v>0.89493618589940926</v>
      </c>
      <c r="I1675" s="2">
        <f t="shared" si="230"/>
        <v>47.227774347168229</v>
      </c>
    </row>
    <row r="1676" spans="1:9" ht="13.5" x14ac:dyDescent="0.25">
      <c r="A1676" s="3">
        <f>TITRES_STAT!B1679</f>
        <v>44455</v>
      </c>
      <c r="B1676" s="17">
        <f>TITRES_STAT!D1679</f>
        <v>13.9323</v>
      </c>
      <c r="C1676" s="2">
        <f t="shared" si="234"/>
        <v>-4.3000000000001037E-2</v>
      </c>
      <c r="D1676" s="2">
        <f t="shared" si="235"/>
        <v>0</v>
      </c>
      <c r="E1676" s="2">
        <f t="shared" si="236"/>
        <v>4.3000000000001037E-2</v>
      </c>
      <c r="F1676" s="2">
        <f t="shared" si="233"/>
        <v>3.8766289341188954E-2</v>
      </c>
      <c r="G1676" s="2">
        <f t="shared" si="233"/>
        <v>4.638880689626295E-2</v>
      </c>
      <c r="H1676" s="2">
        <f t="shared" si="229"/>
        <v>0.83568196586474264</v>
      </c>
      <c r="I1676" s="2">
        <f t="shared" si="230"/>
        <v>45.524332722366438</v>
      </c>
    </row>
    <row r="1677" spans="1:9" ht="13.5" x14ac:dyDescent="0.25">
      <c r="A1677" s="3">
        <f>TITRES_STAT!B1680</f>
        <v>44456</v>
      </c>
      <c r="B1677" s="17">
        <f>TITRES_STAT!D1680</f>
        <v>13.9323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3.5997268673961177E-2</v>
      </c>
      <c r="G1677" s="2">
        <f t="shared" si="237"/>
        <v>4.3075320689387027E-2</v>
      </c>
      <c r="H1677" s="2">
        <f t="shared" si="229"/>
        <v>0.83568196586474275</v>
      </c>
      <c r="I1677" s="2">
        <f t="shared" si="230"/>
        <v>45.524332722366445</v>
      </c>
    </row>
    <row r="1678" spans="1:9" ht="13.5" x14ac:dyDescent="0.25">
      <c r="A1678" s="3">
        <f>TITRES_STAT!B1681</f>
        <v>44459</v>
      </c>
      <c r="B1678" s="17">
        <f>TITRES_STAT!D1681</f>
        <v>14.1731</v>
      </c>
      <c r="C1678" s="2">
        <f t="shared" si="234"/>
        <v>0.24080000000000013</v>
      </c>
      <c r="D1678" s="2">
        <f t="shared" si="235"/>
        <v>0.24080000000000013</v>
      </c>
      <c r="E1678" s="2">
        <f t="shared" si="236"/>
        <v>0</v>
      </c>
      <c r="F1678" s="2">
        <f t="shared" si="237"/>
        <v>5.0626035197249675E-2</v>
      </c>
      <c r="G1678" s="2">
        <f t="shared" si="237"/>
        <v>3.9998512068716525E-2</v>
      </c>
      <c r="H1678" s="2">
        <f t="shared" si="229"/>
        <v>1.2656979617210586</v>
      </c>
      <c r="I1678" s="2">
        <f t="shared" si="230"/>
        <v>55.863490328587986</v>
      </c>
    </row>
    <row r="1679" spans="1:9" ht="13.5" x14ac:dyDescent="0.25">
      <c r="A1679" s="3">
        <f>TITRES_STAT!B1682</f>
        <v>44460</v>
      </c>
      <c r="B1679" s="17">
        <f>TITRES_STAT!D1682</f>
        <v>14.1043</v>
      </c>
      <c r="C1679" s="2">
        <f t="shared" si="234"/>
        <v>-6.8799999999999528E-2</v>
      </c>
      <c r="D1679" s="2">
        <f t="shared" si="235"/>
        <v>0</v>
      </c>
      <c r="E1679" s="2">
        <f t="shared" si="236"/>
        <v>6.8799999999999528E-2</v>
      </c>
      <c r="F1679" s="2">
        <f t="shared" si="237"/>
        <v>4.7009889826017552E-2</v>
      </c>
      <c r="G1679" s="2">
        <f t="shared" si="237"/>
        <v>4.2055761206665314E-2</v>
      </c>
      <c r="H1679" s="2">
        <f t="shared" si="229"/>
        <v>1.1177990476740454</v>
      </c>
      <c r="I1679" s="2">
        <f t="shared" si="230"/>
        <v>52.781166792085934</v>
      </c>
    </row>
    <row r="1680" spans="1:9" ht="13.5" x14ac:dyDescent="0.25">
      <c r="A1680" s="3">
        <f>TITRES_STAT!B1683</f>
        <v>44461</v>
      </c>
      <c r="B1680" s="17">
        <f>TITRES_STAT!D1683</f>
        <v>13.975300000000001</v>
      </c>
      <c r="C1680" s="2">
        <f t="shared" si="234"/>
        <v>-0.12899999999999956</v>
      </c>
      <c r="D1680" s="2">
        <f t="shared" si="235"/>
        <v>0</v>
      </c>
      <c r="E1680" s="2">
        <f t="shared" si="236"/>
        <v>0.12899999999999956</v>
      </c>
      <c r="F1680" s="2">
        <f t="shared" si="237"/>
        <v>4.3652040552730587E-2</v>
      </c>
      <c r="G1680" s="2">
        <f t="shared" si="237"/>
        <v>4.8266063977617756E-2</v>
      </c>
      <c r="H1680" s="2">
        <f t="shared" si="229"/>
        <v>0.90440439835684938</v>
      </c>
      <c r="I1680" s="2">
        <f t="shared" si="230"/>
        <v>47.490144379900819</v>
      </c>
    </row>
    <row r="1681" spans="1:9" ht="13.5" x14ac:dyDescent="0.25">
      <c r="A1681" s="3">
        <f>TITRES_STAT!B1684</f>
        <v>44462</v>
      </c>
      <c r="B1681" s="17">
        <f>TITRES_STAT!D1684</f>
        <v>14.1731</v>
      </c>
      <c r="C1681" s="2">
        <f t="shared" si="234"/>
        <v>0.19779999999999909</v>
      </c>
      <c r="D1681" s="2">
        <f t="shared" si="235"/>
        <v>0.19779999999999909</v>
      </c>
      <c r="E1681" s="2">
        <f t="shared" si="236"/>
        <v>0</v>
      </c>
      <c r="F1681" s="2">
        <f t="shared" si="237"/>
        <v>5.4662609084678335E-2</v>
      </c>
      <c r="G1681" s="2">
        <f t="shared" si="237"/>
        <v>4.481848797921649E-2</v>
      </c>
      <c r="H1681" s="2">
        <f t="shared" ref="H1681:H1744" si="238">F1681/G1681</f>
        <v>1.2196442037497299</v>
      </c>
      <c r="I1681" s="2">
        <f t="shared" ref="I1681:I1744" si="239">IF(G1681=0,100,100-(100/(1+H1681)))</f>
        <v>54.947734492282059</v>
      </c>
    </row>
    <row r="1682" spans="1:9" ht="13.5" x14ac:dyDescent="0.25">
      <c r="A1682" s="3">
        <f>TITRES_STAT!B1685</f>
        <v>44463</v>
      </c>
      <c r="B1682" s="17">
        <f>TITRES_STAT!D1685</f>
        <v>14.1731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5.0758137007201311E-2</v>
      </c>
      <c r="G1682" s="2">
        <f t="shared" si="237"/>
        <v>4.1617167409272453E-2</v>
      </c>
      <c r="H1682" s="2">
        <f t="shared" si="238"/>
        <v>1.2196442037497299</v>
      </c>
      <c r="I1682" s="2">
        <f t="shared" si="239"/>
        <v>54.947734492282059</v>
      </c>
    </row>
    <row r="1683" spans="1:9" ht="13.5" x14ac:dyDescent="0.25">
      <c r="A1683" s="3">
        <f>TITRES_STAT!B1686</f>
        <v>44466</v>
      </c>
      <c r="B1683" s="17">
        <f>TITRES_STAT!D1686</f>
        <v>14.1043</v>
      </c>
      <c r="C1683" s="2">
        <f t="shared" si="234"/>
        <v>-6.8799999999999528E-2</v>
      </c>
      <c r="D1683" s="2">
        <f t="shared" si="235"/>
        <v>0</v>
      </c>
      <c r="E1683" s="2">
        <f t="shared" si="236"/>
        <v>6.8799999999999528E-2</v>
      </c>
      <c r="F1683" s="2">
        <f t="shared" si="237"/>
        <v>4.7132555792401221E-2</v>
      </c>
      <c r="G1683" s="2">
        <f t="shared" si="237"/>
        <v>4.3558798308610099E-2</v>
      </c>
      <c r="H1683" s="2">
        <f t="shared" si="238"/>
        <v>1.0820444461867698</v>
      </c>
      <c r="I1683" s="2">
        <f t="shared" si="239"/>
        <v>51.970285656894433</v>
      </c>
    </row>
    <row r="1684" spans="1:9" ht="13.5" x14ac:dyDescent="0.25">
      <c r="A1684" s="3">
        <f>TITRES_STAT!B1687</f>
        <v>44467</v>
      </c>
      <c r="B1684" s="17">
        <f>TITRES_STAT!D1687</f>
        <v>14.190300000000001</v>
      </c>
      <c r="C1684" s="2">
        <f t="shared" si="234"/>
        <v>8.6000000000000298E-2</v>
      </c>
      <c r="D1684" s="2">
        <f t="shared" si="235"/>
        <v>8.6000000000000298E-2</v>
      </c>
      <c r="E1684" s="2">
        <f t="shared" si="236"/>
        <v>0</v>
      </c>
      <c r="F1684" s="2">
        <f t="shared" si="237"/>
        <v>4.9908801807229723E-2</v>
      </c>
      <c r="G1684" s="2">
        <f t="shared" si="237"/>
        <v>4.0447455572280806E-2</v>
      </c>
      <c r="H1684" s="2">
        <f t="shared" si="238"/>
        <v>1.2339169695864109</v>
      </c>
      <c r="I1684" s="2">
        <f t="shared" si="239"/>
        <v>55.235578868218155</v>
      </c>
    </row>
    <row r="1685" spans="1:9" ht="13.5" x14ac:dyDescent="0.25">
      <c r="A1685" s="3">
        <f>TITRES_STAT!B1688</f>
        <v>44468</v>
      </c>
      <c r="B1685" s="17">
        <f>TITRES_STAT!D1688</f>
        <v>14.190300000000001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4.6343887392427605E-2</v>
      </c>
      <c r="G1685" s="2">
        <f t="shared" si="237"/>
        <v>3.7558351602832177E-2</v>
      </c>
      <c r="H1685" s="2">
        <f t="shared" si="238"/>
        <v>1.2339169695864112</v>
      </c>
      <c r="I1685" s="2">
        <f t="shared" si="239"/>
        <v>55.235578868218155</v>
      </c>
    </row>
    <row r="1686" spans="1:9" ht="13.5" x14ac:dyDescent="0.25">
      <c r="A1686" s="3">
        <f>TITRES_STAT!B1689</f>
        <v>44469</v>
      </c>
      <c r="B1686" s="17">
        <f>TITRES_STAT!D1689</f>
        <v>14.155900000000001</v>
      </c>
      <c r="C1686" s="2">
        <f t="shared" si="234"/>
        <v>-3.4399999999999764E-2</v>
      </c>
      <c r="D1686" s="2">
        <f t="shared" si="235"/>
        <v>0</v>
      </c>
      <c r="E1686" s="2">
        <f t="shared" si="236"/>
        <v>3.4399999999999764E-2</v>
      </c>
      <c r="F1686" s="2">
        <f t="shared" si="237"/>
        <v>4.3033609721539919E-2</v>
      </c>
      <c r="G1686" s="2">
        <f t="shared" si="237"/>
        <v>3.7332755059772724E-2</v>
      </c>
      <c r="H1686" s="2">
        <f t="shared" si="238"/>
        <v>1.1527038294559206</v>
      </c>
      <c r="I1686" s="2">
        <f t="shared" si="239"/>
        <v>53.546791420316175</v>
      </c>
    </row>
    <row r="1687" spans="1:9" ht="13.5" x14ac:dyDescent="0.25">
      <c r="A1687" s="3">
        <f>TITRES_STAT!B1690</f>
        <v>44470</v>
      </c>
      <c r="B1687" s="17">
        <f>TITRES_STAT!D1690</f>
        <v>13.9495</v>
      </c>
      <c r="C1687" s="2">
        <f t="shared" si="234"/>
        <v>-0.20640000000000036</v>
      </c>
      <c r="D1687" s="2">
        <f t="shared" si="235"/>
        <v>0</v>
      </c>
      <c r="E1687" s="2">
        <f t="shared" si="236"/>
        <v>0.20640000000000036</v>
      </c>
      <c r="F1687" s="2">
        <f t="shared" si="237"/>
        <v>3.9959780455715639E-2</v>
      </c>
      <c r="G1687" s="2">
        <f t="shared" si="237"/>
        <v>4.9408986841217563E-2</v>
      </c>
      <c r="H1687" s="2">
        <f t="shared" si="238"/>
        <v>0.80875530971990539</v>
      </c>
      <c r="I1687" s="2">
        <f t="shared" si="239"/>
        <v>44.713362021596225</v>
      </c>
    </row>
    <row r="1688" spans="1:9" ht="13.5" x14ac:dyDescent="0.25">
      <c r="A1688" s="3">
        <f>TITRES_STAT!B1691</f>
        <v>44473</v>
      </c>
      <c r="B1688" s="17">
        <f>TITRES_STAT!D1691</f>
        <v>14.1645</v>
      </c>
      <c r="C1688" s="2">
        <f t="shared" si="234"/>
        <v>0.21499999999999986</v>
      </c>
      <c r="D1688" s="2">
        <f t="shared" si="235"/>
        <v>0.21499999999999986</v>
      </c>
      <c r="E1688" s="2">
        <f t="shared" si="236"/>
        <v>0</v>
      </c>
      <c r="F1688" s="2">
        <f t="shared" si="237"/>
        <v>5.2462653280307366E-2</v>
      </c>
      <c r="G1688" s="2">
        <f t="shared" si="237"/>
        <v>4.5879773495416311E-2</v>
      </c>
      <c r="H1688" s="2">
        <f t="shared" si="238"/>
        <v>1.1434810872714689</v>
      </c>
      <c r="I1688" s="2">
        <f t="shared" si="239"/>
        <v>53.346917500777018</v>
      </c>
    </row>
    <row r="1689" spans="1:9" ht="13.5" x14ac:dyDescent="0.25">
      <c r="A1689" s="3">
        <f>TITRES_STAT!B1692</f>
        <v>44474</v>
      </c>
      <c r="B1689" s="17">
        <f>TITRES_STAT!D1692</f>
        <v>13.9323</v>
      </c>
      <c r="C1689" s="2">
        <f t="shared" si="234"/>
        <v>-0.23220000000000063</v>
      </c>
      <c r="D1689" s="2">
        <f t="shared" si="235"/>
        <v>0</v>
      </c>
      <c r="E1689" s="2">
        <f t="shared" si="236"/>
        <v>0.23220000000000063</v>
      </c>
      <c r="F1689" s="2">
        <f t="shared" si="237"/>
        <v>4.8715320903142553E-2</v>
      </c>
      <c r="G1689" s="2">
        <f t="shared" si="237"/>
        <v>5.9188361102886618E-2</v>
      </c>
      <c r="H1689" s="2">
        <f t="shared" si="238"/>
        <v>0.82305574939743864</v>
      </c>
      <c r="I1689" s="2">
        <f t="shared" si="239"/>
        <v>45.147042248679298</v>
      </c>
    </row>
    <row r="1690" spans="1:9" ht="13.5" x14ac:dyDescent="0.25">
      <c r="A1690" s="3">
        <f>TITRES_STAT!B1693</f>
        <v>44475</v>
      </c>
      <c r="B1690" s="17">
        <f>TITRES_STAT!D1693</f>
        <v>13.9323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4.5235655124346651E-2</v>
      </c>
      <c r="G1690" s="2">
        <f t="shared" si="237"/>
        <v>5.4960621024109001E-2</v>
      </c>
      <c r="H1690" s="2">
        <f t="shared" si="238"/>
        <v>0.82305574939743853</v>
      </c>
      <c r="I1690" s="2">
        <f t="shared" si="239"/>
        <v>45.147042248679291</v>
      </c>
    </row>
    <row r="1691" spans="1:9" ht="13.5" x14ac:dyDescent="0.25">
      <c r="A1691" s="3">
        <f>TITRES_STAT!B1694</f>
        <v>44476</v>
      </c>
      <c r="B1691" s="17">
        <f>TITRES_STAT!D1694</f>
        <v>13.7173</v>
      </c>
      <c r="C1691" s="2">
        <f t="shared" si="234"/>
        <v>-0.21499999999999986</v>
      </c>
      <c r="D1691" s="2">
        <f t="shared" si="235"/>
        <v>0</v>
      </c>
      <c r="E1691" s="2">
        <f t="shared" si="236"/>
        <v>0.21499999999999986</v>
      </c>
      <c r="F1691" s="2">
        <f t="shared" si="237"/>
        <v>4.2004536901179036E-2</v>
      </c>
      <c r="G1691" s="2">
        <f t="shared" si="237"/>
        <v>6.639200523667263E-2</v>
      </c>
      <c r="H1691" s="2">
        <f t="shared" si="238"/>
        <v>0.63267462326890522</v>
      </c>
      <c r="I1691" s="2">
        <f t="shared" si="239"/>
        <v>38.750808902889538</v>
      </c>
    </row>
    <row r="1692" spans="1:9" ht="13.5" x14ac:dyDescent="0.25">
      <c r="A1692" s="3">
        <f>TITRES_STAT!B1695</f>
        <v>44477</v>
      </c>
      <c r="B1692" s="17">
        <f>TITRES_STAT!D1695</f>
        <v>13.760300000000001</v>
      </c>
      <c r="C1692" s="2">
        <f t="shared" si="234"/>
        <v>4.3000000000001037E-2</v>
      </c>
      <c r="D1692" s="2">
        <f t="shared" si="235"/>
        <v>4.3000000000001037E-2</v>
      </c>
      <c r="E1692" s="2">
        <f t="shared" si="236"/>
        <v>0</v>
      </c>
      <c r="F1692" s="2">
        <f t="shared" si="237"/>
        <v>4.2075641408237753E-2</v>
      </c>
      <c r="G1692" s="2">
        <f t="shared" si="237"/>
        <v>6.1649719148338875E-2</v>
      </c>
      <c r="H1692" s="2">
        <f t="shared" si="238"/>
        <v>0.68249526501486846</v>
      </c>
      <c r="I1692" s="2">
        <f t="shared" si="239"/>
        <v>40.564468691615438</v>
      </c>
    </row>
    <row r="1693" spans="1:9" ht="13.5" x14ac:dyDescent="0.25">
      <c r="A1693" s="3">
        <f>TITRES_STAT!B1696</f>
        <v>44480</v>
      </c>
      <c r="B1693" s="17">
        <f>TITRES_STAT!D1696</f>
        <v>13.8893</v>
      </c>
      <c r="C1693" s="2">
        <f t="shared" si="234"/>
        <v>0.12899999999999956</v>
      </c>
      <c r="D1693" s="2">
        <f t="shared" si="235"/>
        <v>0.12899999999999956</v>
      </c>
      <c r="E1693" s="2">
        <f t="shared" si="236"/>
        <v>0</v>
      </c>
      <c r="F1693" s="2">
        <f t="shared" ref="F1693:G1708" si="240">((F1692*13)+D1693)/14</f>
        <v>4.8284524164792168E-2</v>
      </c>
      <c r="G1693" s="2">
        <f t="shared" si="240"/>
        <v>5.7246167780600384E-2</v>
      </c>
      <c r="H1693" s="2">
        <f t="shared" si="238"/>
        <v>0.84345426142489943</v>
      </c>
      <c r="I1693" s="2">
        <f t="shared" si="239"/>
        <v>45.754010776104138</v>
      </c>
    </row>
    <row r="1694" spans="1:9" ht="13.5" x14ac:dyDescent="0.25">
      <c r="A1694" s="3">
        <f>TITRES_STAT!B1697</f>
        <v>44481</v>
      </c>
      <c r="B1694" s="17">
        <f>TITRES_STAT!D1697</f>
        <v>13.846299999999999</v>
      </c>
      <c r="C1694" s="2">
        <f t="shared" si="234"/>
        <v>-4.3000000000001037E-2</v>
      </c>
      <c r="D1694" s="2">
        <f t="shared" si="235"/>
        <v>0</v>
      </c>
      <c r="E1694" s="2">
        <f t="shared" si="236"/>
        <v>4.3000000000001037E-2</v>
      </c>
      <c r="F1694" s="2">
        <f t="shared" si="240"/>
        <v>4.4835629581592727E-2</v>
      </c>
      <c r="G1694" s="2">
        <f t="shared" si="240"/>
        <v>5.6228584367700431E-2</v>
      </c>
      <c r="H1694" s="2">
        <f t="shared" si="238"/>
        <v>0.79738144016565005</v>
      </c>
      <c r="I1694" s="2">
        <f t="shared" si="239"/>
        <v>44.363506952211651</v>
      </c>
    </row>
    <row r="1695" spans="1:9" ht="13.5" x14ac:dyDescent="0.25">
      <c r="A1695" s="3">
        <f>TITRES_STAT!B1698</f>
        <v>44482</v>
      </c>
      <c r="B1695" s="17">
        <f>TITRES_STAT!D1698</f>
        <v>13.846299999999999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4.1633084611478959E-2</v>
      </c>
      <c r="G1695" s="2">
        <f t="shared" si="240"/>
        <v>5.2212256912864685E-2</v>
      </c>
      <c r="H1695" s="2">
        <f t="shared" si="238"/>
        <v>0.79738144016565005</v>
      </c>
      <c r="I1695" s="2">
        <f t="shared" si="239"/>
        <v>44.363506952211651</v>
      </c>
    </row>
    <row r="1696" spans="1:9" ht="13.5" x14ac:dyDescent="0.25">
      <c r="A1696" s="3">
        <f>TITRES_STAT!B1699</f>
        <v>44483</v>
      </c>
      <c r="B1696" s="17">
        <f>TITRES_STAT!D1699</f>
        <v>13.760300000000001</v>
      </c>
      <c r="C1696" s="2">
        <f t="shared" si="234"/>
        <v>-8.5999999999998522E-2</v>
      </c>
      <c r="D1696" s="2">
        <f t="shared" si="235"/>
        <v>0</v>
      </c>
      <c r="E1696" s="2">
        <f t="shared" si="236"/>
        <v>8.5999999999998522E-2</v>
      </c>
      <c r="F1696" s="2">
        <f t="shared" si="240"/>
        <v>3.8659292853516172E-2</v>
      </c>
      <c r="G1696" s="2">
        <f t="shared" si="240"/>
        <v>5.4625667133374245E-2</v>
      </c>
      <c r="H1696" s="2">
        <f t="shared" si="238"/>
        <v>0.7077129650265962</v>
      </c>
      <c r="I1696" s="2">
        <f t="shared" si="239"/>
        <v>41.442149794510357</v>
      </c>
    </row>
    <row r="1697" spans="1:9" ht="13.5" x14ac:dyDescent="0.25">
      <c r="A1697" s="3">
        <f>TITRES_STAT!B1700</f>
        <v>44488</v>
      </c>
      <c r="B1697" s="17">
        <f>TITRES_STAT!D1700</f>
        <v>13.338900000000001</v>
      </c>
      <c r="C1697" s="2">
        <f t="shared" si="234"/>
        <v>-0.42140000000000022</v>
      </c>
      <c r="D1697" s="2">
        <f t="shared" si="235"/>
        <v>0</v>
      </c>
      <c r="E1697" s="2">
        <f t="shared" si="236"/>
        <v>0.42140000000000022</v>
      </c>
      <c r="F1697" s="2">
        <f t="shared" si="240"/>
        <v>3.5897914792550729E-2</v>
      </c>
      <c r="G1697" s="2">
        <f t="shared" si="240"/>
        <v>8.082383376670467E-2</v>
      </c>
      <c r="H1697" s="2">
        <f t="shared" si="238"/>
        <v>0.44415011166345902</v>
      </c>
      <c r="I1697" s="2">
        <f t="shared" si="239"/>
        <v>30.755120819944409</v>
      </c>
    </row>
    <row r="1698" spans="1:9" ht="13.5" x14ac:dyDescent="0.25">
      <c r="A1698" s="3">
        <f>TITRES_STAT!B1701</f>
        <v>44489</v>
      </c>
      <c r="B1698" s="17">
        <f>TITRES_STAT!D1701</f>
        <v>13.7431</v>
      </c>
      <c r="C1698" s="2">
        <f t="shared" si="234"/>
        <v>0.40419999999999945</v>
      </c>
      <c r="D1698" s="2">
        <f t="shared" si="235"/>
        <v>0.40419999999999945</v>
      </c>
      <c r="E1698" s="2">
        <f t="shared" si="236"/>
        <v>0</v>
      </c>
      <c r="F1698" s="2">
        <f t="shared" si="240"/>
        <v>6.2205206593082783E-2</v>
      </c>
      <c r="G1698" s="2">
        <f t="shared" si="240"/>
        <v>7.5050702783368631E-2</v>
      </c>
      <c r="H1698" s="2">
        <f t="shared" si="238"/>
        <v>0.82884242633458149</v>
      </c>
      <c r="I1698" s="2">
        <f t="shared" si="239"/>
        <v>45.320603590533018</v>
      </c>
    </row>
    <row r="1699" spans="1:9" ht="13.5" x14ac:dyDescent="0.25">
      <c r="A1699" s="3">
        <f>TITRES_STAT!B1702</f>
        <v>44490</v>
      </c>
      <c r="B1699" s="17">
        <f>TITRES_STAT!D1702</f>
        <v>13.6313</v>
      </c>
      <c r="C1699" s="2">
        <f t="shared" si="234"/>
        <v>-0.11180000000000057</v>
      </c>
      <c r="D1699" s="2">
        <f t="shared" si="235"/>
        <v>0</v>
      </c>
      <c r="E1699" s="2">
        <f t="shared" si="236"/>
        <v>0.11180000000000057</v>
      </c>
      <c r="F1699" s="2">
        <f t="shared" si="240"/>
        <v>5.7761977550719726E-2</v>
      </c>
      <c r="G1699" s="2">
        <f t="shared" si="240"/>
        <v>7.7675652584556623E-2</v>
      </c>
      <c r="H1699" s="2">
        <f t="shared" si="238"/>
        <v>0.74363041221753301</v>
      </c>
      <c r="I1699" s="2">
        <f t="shared" si="239"/>
        <v>42.648396529846643</v>
      </c>
    </row>
    <row r="1700" spans="1:9" ht="13.5" x14ac:dyDescent="0.25">
      <c r="A1700" s="3">
        <f>TITRES_STAT!B1703</f>
        <v>44491</v>
      </c>
      <c r="B1700" s="17">
        <f>TITRES_STAT!D1703</f>
        <v>13.571099999999999</v>
      </c>
      <c r="C1700" s="2">
        <f t="shared" si="234"/>
        <v>-6.0200000000000031E-2</v>
      </c>
      <c r="D1700" s="2">
        <f t="shared" si="235"/>
        <v>0</v>
      </c>
      <c r="E1700" s="2">
        <f t="shared" si="236"/>
        <v>6.0200000000000031E-2</v>
      </c>
      <c r="F1700" s="2">
        <f t="shared" si="240"/>
        <v>5.3636122011382605E-2</v>
      </c>
      <c r="G1700" s="2">
        <f t="shared" si="240"/>
        <v>7.6427391685659721E-2</v>
      </c>
      <c r="H1700" s="2">
        <f t="shared" si="238"/>
        <v>0.70179186844402663</v>
      </c>
      <c r="I1700" s="2">
        <f t="shared" si="239"/>
        <v>41.238407672360381</v>
      </c>
    </row>
    <row r="1701" spans="1:9" ht="13.5" x14ac:dyDescent="0.25">
      <c r="A1701" s="3">
        <f>TITRES_STAT!B1704</f>
        <v>44494</v>
      </c>
      <c r="B1701" s="17">
        <f>TITRES_STAT!D1704</f>
        <v>13.545299999999999</v>
      </c>
      <c r="C1701" s="2">
        <f t="shared" si="234"/>
        <v>-2.5800000000000267E-2</v>
      </c>
      <c r="D1701" s="2">
        <f t="shared" si="235"/>
        <v>0</v>
      </c>
      <c r="E1701" s="2">
        <f t="shared" si="236"/>
        <v>2.5800000000000267E-2</v>
      </c>
      <c r="F1701" s="2">
        <f t="shared" si="240"/>
        <v>4.9804970439140991E-2</v>
      </c>
      <c r="G1701" s="2">
        <f t="shared" si="240"/>
        <v>7.281114942239833E-2</v>
      </c>
      <c r="H1701" s="2">
        <f t="shared" si="238"/>
        <v>0.6840294492565705</v>
      </c>
      <c r="I1701" s="2">
        <f t="shared" si="239"/>
        <v>40.618615639918957</v>
      </c>
    </row>
    <row r="1702" spans="1:9" ht="13.5" x14ac:dyDescent="0.25">
      <c r="A1702" s="3">
        <f>TITRES_STAT!B1705</f>
        <v>44495</v>
      </c>
      <c r="B1702" s="17">
        <f>TITRES_STAT!D1705</f>
        <v>13.330299999999999</v>
      </c>
      <c r="C1702" s="2">
        <f t="shared" si="234"/>
        <v>-0.21499999999999986</v>
      </c>
      <c r="D1702" s="2">
        <f t="shared" si="235"/>
        <v>0</v>
      </c>
      <c r="E1702" s="2">
        <f t="shared" si="236"/>
        <v>0.21499999999999986</v>
      </c>
      <c r="F1702" s="2">
        <f t="shared" si="240"/>
        <v>4.6247472550630921E-2</v>
      </c>
      <c r="G1702" s="2">
        <f t="shared" si="240"/>
        <v>8.2967495892227003E-2</v>
      </c>
      <c r="H1702" s="2">
        <f t="shared" si="238"/>
        <v>0.55741675765055509</v>
      </c>
      <c r="I1702" s="2">
        <f t="shared" si="239"/>
        <v>35.791110819396053</v>
      </c>
    </row>
    <row r="1703" spans="1:9" ht="13.5" x14ac:dyDescent="0.25">
      <c r="A1703" s="3">
        <f>TITRES_STAT!B1706</f>
        <v>44496</v>
      </c>
      <c r="B1703" s="17">
        <f>TITRES_STAT!D1706</f>
        <v>13.5625</v>
      </c>
      <c r="C1703" s="2">
        <f t="shared" si="234"/>
        <v>0.23220000000000063</v>
      </c>
      <c r="D1703" s="2">
        <f t="shared" si="235"/>
        <v>0.23220000000000063</v>
      </c>
      <c r="E1703" s="2">
        <f t="shared" si="236"/>
        <v>0</v>
      </c>
      <c r="F1703" s="2">
        <f t="shared" si="240"/>
        <v>5.9529795939871614E-2</v>
      </c>
      <c r="G1703" s="2">
        <f t="shared" si="240"/>
        <v>7.7041246185639359E-2</v>
      </c>
      <c r="H1703" s="2">
        <f t="shared" si="238"/>
        <v>0.77270032466022187</v>
      </c>
      <c r="I1703" s="2">
        <f t="shared" si="239"/>
        <v>43.588886057677421</v>
      </c>
    </row>
    <row r="1704" spans="1:9" ht="13.5" x14ac:dyDescent="0.25">
      <c r="A1704" s="3">
        <f>TITRES_STAT!B1707</f>
        <v>44497</v>
      </c>
      <c r="B1704" s="17">
        <f>TITRES_STAT!D1707</f>
        <v>13.545299999999999</v>
      </c>
      <c r="C1704" s="2">
        <f t="shared" si="234"/>
        <v>-1.720000000000077E-2</v>
      </c>
      <c r="D1704" s="2">
        <f t="shared" si="235"/>
        <v>0</v>
      </c>
      <c r="E1704" s="2">
        <f t="shared" si="236"/>
        <v>1.720000000000077E-2</v>
      </c>
      <c r="F1704" s="2">
        <f t="shared" si="240"/>
        <v>5.5277667658452212E-2</v>
      </c>
      <c r="G1704" s="2">
        <f t="shared" si="240"/>
        <v>7.2766871458093754E-2</v>
      </c>
      <c r="H1704" s="2">
        <f t="shared" si="238"/>
        <v>0.75965431178783704</v>
      </c>
      <c r="I1704" s="2">
        <f t="shared" si="239"/>
        <v>43.170656116883329</v>
      </c>
    </row>
    <row r="1705" spans="1:9" ht="13.5" x14ac:dyDescent="0.25">
      <c r="A1705" s="3">
        <f>TITRES_STAT!B1708</f>
        <v>44498</v>
      </c>
      <c r="B1705" s="17">
        <f>TITRES_STAT!D1708</f>
        <v>13.5367</v>
      </c>
      <c r="C1705" s="2">
        <f t="shared" si="234"/>
        <v>-8.5999999999994969E-3</v>
      </c>
      <c r="D1705" s="2">
        <f t="shared" si="235"/>
        <v>0</v>
      </c>
      <c r="E1705" s="2">
        <f t="shared" si="236"/>
        <v>8.5999999999994969E-3</v>
      </c>
      <c r="F1705" s="2">
        <f t="shared" si="240"/>
        <v>5.1329262825705622E-2</v>
      </c>
      <c r="G1705" s="2">
        <f t="shared" si="240"/>
        <v>6.8183523496801304E-2</v>
      </c>
      <c r="H1705" s="2">
        <f t="shared" si="238"/>
        <v>0.75281035935483198</v>
      </c>
      <c r="I1705" s="2">
        <f t="shared" si="239"/>
        <v>42.948762559340622</v>
      </c>
    </row>
    <row r="1706" spans="1:9" ht="13.5" x14ac:dyDescent="0.25">
      <c r="A1706" s="3">
        <f>TITRES_STAT!B1709</f>
        <v>44501</v>
      </c>
      <c r="B1706" s="17">
        <f>TITRES_STAT!D1709</f>
        <v>13.330299999999999</v>
      </c>
      <c r="C1706" s="2">
        <f t="shared" si="234"/>
        <v>-0.20640000000000036</v>
      </c>
      <c r="D1706" s="2">
        <f t="shared" si="235"/>
        <v>0</v>
      </c>
      <c r="E1706" s="2">
        <f t="shared" si="236"/>
        <v>0.20640000000000036</v>
      </c>
      <c r="F1706" s="2">
        <f t="shared" si="240"/>
        <v>4.7662886909583792E-2</v>
      </c>
      <c r="G1706" s="2">
        <f t="shared" si="240"/>
        <v>7.805612896131553E-2</v>
      </c>
      <c r="H1706" s="2">
        <f t="shared" si="238"/>
        <v>0.61062324693561765</v>
      </c>
      <c r="I1706" s="2">
        <f t="shared" si="239"/>
        <v>37.912233546696498</v>
      </c>
    </row>
    <row r="1707" spans="1:9" ht="13.5" x14ac:dyDescent="0.25">
      <c r="A1707" s="3">
        <f>TITRES_STAT!B1710</f>
        <v>44502</v>
      </c>
      <c r="B1707" s="17">
        <f>TITRES_STAT!D1710</f>
        <v>13.330299999999999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4.425839498747066E-2</v>
      </c>
      <c r="G1707" s="2">
        <f t="shared" si="240"/>
        <v>7.248069117836442E-2</v>
      </c>
      <c r="H1707" s="2">
        <f t="shared" si="238"/>
        <v>0.61062324693561765</v>
      </c>
      <c r="I1707" s="2">
        <f t="shared" si="239"/>
        <v>37.912233546696498</v>
      </c>
    </row>
    <row r="1708" spans="1:9" ht="13.5" x14ac:dyDescent="0.25">
      <c r="A1708" s="3">
        <f>TITRES_STAT!B1711</f>
        <v>44503</v>
      </c>
      <c r="B1708" s="17">
        <f>TITRES_STAT!D1711</f>
        <v>13.519500000000001</v>
      </c>
      <c r="C1708" s="2">
        <f t="shared" si="234"/>
        <v>0.18920000000000137</v>
      </c>
      <c r="D1708" s="2">
        <f t="shared" si="235"/>
        <v>0.18920000000000137</v>
      </c>
      <c r="E1708" s="2">
        <f t="shared" si="236"/>
        <v>0</v>
      </c>
      <c r="F1708" s="2">
        <f t="shared" si="240"/>
        <v>5.4611366774079996E-2</v>
      </c>
      <c r="G1708" s="2">
        <f t="shared" si="240"/>
        <v>6.7303498951338386E-2</v>
      </c>
      <c r="H1708" s="2">
        <f t="shared" si="238"/>
        <v>0.81141943026713925</v>
      </c>
      <c r="I1708" s="2">
        <f t="shared" si="239"/>
        <v>44.794674094197774</v>
      </c>
    </row>
    <row r="1709" spans="1:9" ht="13.5" x14ac:dyDescent="0.25">
      <c r="A1709" s="3">
        <f>TITRES_STAT!B1712</f>
        <v>44504</v>
      </c>
      <c r="B1709" s="17">
        <f>TITRES_STAT!D1712</f>
        <v>13.5023</v>
      </c>
      <c r="C1709" s="2">
        <f t="shared" si="234"/>
        <v>-1.720000000000077E-2</v>
      </c>
      <c r="D1709" s="2">
        <f t="shared" si="235"/>
        <v>0</v>
      </c>
      <c r="E1709" s="2">
        <f t="shared" si="236"/>
        <v>1.720000000000077E-2</v>
      </c>
      <c r="F1709" s="2">
        <f t="shared" ref="F1709:G1724" si="241">((F1708*13)+D1709)/14</f>
        <v>5.0710554861645711E-2</v>
      </c>
      <c r="G1709" s="2">
        <f t="shared" si="241"/>
        <v>6.3724677597671406E-2</v>
      </c>
      <c r="H1709" s="2">
        <f t="shared" si="238"/>
        <v>0.79577577750662087</v>
      </c>
      <c r="I1709" s="2">
        <f t="shared" si="239"/>
        <v>44.313760519229795</v>
      </c>
    </row>
    <row r="1710" spans="1:9" ht="13.5" x14ac:dyDescent="0.25">
      <c r="A1710" s="3">
        <f>TITRES_STAT!B1713</f>
        <v>44505</v>
      </c>
      <c r="B1710" s="17">
        <f>TITRES_STAT!D1713</f>
        <v>13.5023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4.7088372371528166E-2</v>
      </c>
      <c r="G1710" s="2">
        <f t="shared" si="241"/>
        <v>5.9172914912123446E-2</v>
      </c>
      <c r="H1710" s="2">
        <f t="shared" si="238"/>
        <v>0.79577577750662098</v>
      </c>
      <c r="I1710" s="2">
        <f t="shared" si="239"/>
        <v>44.313760519229803</v>
      </c>
    </row>
    <row r="1711" spans="1:9" ht="13.5" x14ac:dyDescent="0.25">
      <c r="A1711" s="3">
        <f>TITRES_STAT!B1714</f>
        <v>44508</v>
      </c>
      <c r="B1711" s="17">
        <f>TITRES_STAT!D1714</f>
        <v>13.270099999999999</v>
      </c>
      <c r="C1711" s="2">
        <f t="shared" si="234"/>
        <v>-0.23220000000000063</v>
      </c>
      <c r="D1711" s="2">
        <f t="shared" si="235"/>
        <v>0</v>
      </c>
      <c r="E1711" s="2">
        <f t="shared" si="236"/>
        <v>0.23220000000000063</v>
      </c>
      <c r="F1711" s="2">
        <f t="shared" si="241"/>
        <v>4.3724917202133298E-2</v>
      </c>
      <c r="G1711" s="2">
        <f t="shared" si="241"/>
        <v>7.1531992418400386E-2</v>
      </c>
      <c r="H1711" s="2">
        <f t="shared" si="238"/>
        <v>0.6112637957346454</v>
      </c>
      <c r="I1711" s="2">
        <f t="shared" si="239"/>
        <v>37.936916186709425</v>
      </c>
    </row>
    <row r="1712" spans="1:9" ht="13.5" x14ac:dyDescent="0.25">
      <c r="A1712" s="3">
        <f>TITRES_STAT!B1715</f>
        <v>44509</v>
      </c>
      <c r="B1712" s="17">
        <f>TITRES_STAT!D1715</f>
        <v>13.4765</v>
      </c>
      <c r="C1712" s="2">
        <f t="shared" si="234"/>
        <v>0.20640000000000036</v>
      </c>
      <c r="D1712" s="2">
        <f t="shared" si="235"/>
        <v>0.20640000000000036</v>
      </c>
      <c r="E1712" s="2">
        <f t="shared" si="236"/>
        <v>0</v>
      </c>
      <c r="F1712" s="2">
        <f t="shared" si="241"/>
        <v>5.5344565973409518E-2</v>
      </c>
      <c r="G1712" s="2">
        <f t="shared" si="241"/>
        <v>6.6422564388514641E-2</v>
      </c>
      <c r="H1712" s="2">
        <f t="shared" si="238"/>
        <v>0.8332193507268344</v>
      </c>
      <c r="I1712" s="2">
        <f t="shared" si="239"/>
        <v>45.451154025647817</v>
      </c>
    </row>
    <row r="1713" spans="1:9" ht="13.5" x14ac:dyDescent="0.25">
      <c r="A1713" s="3">
        <f>TITRES_STAT!B1716</f>
        <v>44510</v>
      </c>
      <c r="B1713" s="17">
        <f>TITRES_STAT!D1716</f>
        <v>13.2271</v>
      </c>
      <c r="C1713" s="2">
        <f t="shared" si="234"/>
        <v>-0.24939999999999962</v>
      </c>
      <c r="D1713" s="2">
        <f t="shared" si="235"/>
        <v>0</v>
      </c>
      <c r="E1713" s="2">
        <f t="shared" si="236"/>
        <v>0.24939999999999962</v>
      </c>
      <c r="F1713" s="2">
        <f t="shared" si="241"/>
        <v>5.1391382689594547E-2</v>
      </c>
      <c r="G1713" s="2">
        <f t="shared" si="241"/>
        <v>7.949238121790643E-2</v>
      </c>
      <c r="H1713" s="2">
        <f t="shared" si="238"/>
        <v>0.64649444263997136</v>
      </c>
      <c r="I1713" s="2">
        <f t="shared" si="239"/>
        <v>39.26490280789465</v>
      </c>
    </row>
    <row r="1714" spans="1:9" ht="13.5" x14ac:dyDescent="0.25">
      <c r="A1714" s="3">
        <f>TITRES_STAT!B1717</f>
        <v>44511</v>
      </c>
      <c r="B1714" s="17">
        <f>TITRES_STAT!D1717</f>
        <v>13.459300000000001</v>
      </c>
      <c r="C1714" s="2">
        <f t="shared" si="234"/>
        <v>0.23220000000000063</v>
      </c>
      <c r="D1714" s="2">
        <f t="shared" si="235"/>
        <v>0.23220000000000063</v>
      </c>
      <c r="E1714" s="2">
        <f t="shared" si="236"/>
        <v>0</v>
      </c>
      <c r="F1714" s="2">
        <f t="shared" si="241"/>
        <v>6.430628392605213E-2</v>
      </c>
      <c r="G1714" s="2">
        <f t="shared" si="241"/>
        <v>7.3814353988055983E-2</v>
      </c>
      <c r="H1714" s="2">
        <f t="shared" si="238"/>
        <v>0.87118941576671705</v>
      </c>
      <c r="I1714" s="2">
        <f t="shared" si="239"/>
        <v>46.558055984393675</v>
      </c>
    </row>
    <row r="1715" spans="1:9" ht="13.5" x14ac:dyDescent="0.25">
      <c r="A1715" s="3">
        <f>TITRES_STAT!B1718</f>
        <v>44512</v>
      </c>
      <c r="B1715" s="17">
        <f>TITRES_STAT!D1718</f>
        <v>13.3733</v>
      </c>
      <c r="C1715" s="2">
        <f t="shared" si="234"/>
        <v>-8.6000000000000298E-2</v>
      </c>
      <c r="D1715" s="2">
        <f t="shared" si="235"/>
        <v>0</v>
      </c>
      <c r="E1715" s="2">
        <f t="shared" si="236"/>
        <v>8.6000000000000298E-2</v>
      </c>
      <c r="F1715" s="2">
        <f t="shared" si="241"/>
        <v>5.9712977931334121E-2</v>
      </c>
      <c r="G1715" s="2">
        <f t="shared" si="241"/>
        <v>7.4684757274623426E-2</v>
      </c>
      <c r="H1715" s="2">
        <f t="shared" si="238"/>
        <v>0.79953366805174775</v>
      </c>
      <c r="I1715" s="2">
        <f t="shared" si="239"/>
        <v>44.430047753280277</v>
      </c>
    </row>
    <row r="1716" spans="1:9" ht="13.5" x14ac:dyDescent="0.25">
      <c r="A1716" s="3">
        <f>TITRES_STAT!B1719</f>
        <v>44515</v>
      </c>
      <c r="B1716" s="17">
        <f>TITRES_STAT!D1719</f>
        <v>13.3561</v>
      </c>
      <c r="C1716" s="2">
        <f t="shared" si="234"/>
        <v>-1.720000000000077E-2</v>
      </c>
      <c r="D1716" s="2">
        <f t="shared" si="235"/>
        <v>0</v>
      </c>
      <c r="E1716" s="2">
        <f t="shared" si="236"/>
        <v>1.720000000000077E-2</v>
      </c>
      <c r="F1716" s="2">
        <f t="shared" si="241"/>
        <v>5.5447765221953112E-2</v>
      </c>
      <c r="G1716" s="2">
        <f t="shared" si="241"/>
        <v>7.057870318357895E-2</v>
      </c>
      <c r="H1716" s="2">
        <f t="shared" si="238"/>
        <v>0.78561609552006828</v>
      </c>
      <c r="I1716" s="2">
        <f t="shared" si="239"/>
        <v>43.99692058618313</v>
      </c>
    </row>
    <row r="1717" spans="1:9" ht="13.5" x14ac:dyDescent="0.25">
      <c r="A1717" s="3">
        <f>TITRES_STAT!B1720</f>
        <v>44516</v>
      </c>
      <c r="B1717" s="17">
        <f>TITRES_STAT!D1720</f>
        <v>13.3561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5.1487210563242174E-2</v>
      </c>
      <c r="G1717" s="2">
        <f t="shared" si="241"/>
        <v>6.553736724189474E-2</v>
      </c>
      <c r="H1717" s="2">
        <f t="shared" si="238"/>
        <v>0.78561609552006828</v>
      </c>
      <c r="I1717" s="2">
        <f t="shared" si="239"/>
        <v>43.99692058618313</v>
      </c>
    </row>
    <row r="1718" spans="1:9" ht="13.5" x14ac:dyDescent="0.25">
      <c r="A1718" s="3">
        <f>TITRES_STAT!B1721</f>
        <v>44517</v>
      </c>
      <c r="B1718" s="17">
        <f>TITRES_STAT!D1721</f>
        <v>13.2013</v>
      </c>
      <c r="C1718" s="2">
        <f t="shared" si="234"/>
        <v>-0.15479999999999983</v>
      </c>
      <c r="D1718" s="2">
        <f t="shared" si="235"/>
        <v>0</v>
      </c>
      <c r="E1718" s="2">
        <f t="shared" si="236"/>
        <v>0.15479999999999983</v>
      </c>
      <c r="F1718" s="2">
        <f t="shared" si="241"/>
        <v>4.7809552665867734E-2</v>
      </c>
      <c r="G1718" s="2">
        <f t="shared" si="241"/>
        <v>7.1913269581759379E-2</v>
      </c>
      <c r="H1718" s="2">
        <f t="shared" si="238"/>
        <v>0.66482240265146431</v>
      </c>
      <c r="I1718" s="2">
        <f t="shared" si="239"/>
        <v>39.933532945774928</v>
      </c>
    </row>
    <row r="1719" spans="1:9" ht="13.5" x14ac:dyDescent="0.25">
      <c r="A1719" s="3">
        <f>TITRES_STAT!B1722</f>
        <v>44518</v>
      </c>
      <c r="B1719" s="17">
        <f>TITRES_STAT!D1722</f>
        <v>13.1927</v>
      </c>
      <c r="C1719" s="2">
        <f t="shared" si="234"/>
        <v>-8.5999999999994969E-3</v>
      </c>
      <c r="D1719" s="2">
        <f t="shared" si="235"/>
        <v>0</v>
      </c>
      <c r="E1719" s="2">
        <f t="shared" si="236"/>
        <v>8.5999999999994969E-3</v>
      </c>
      <c r="F1719" s="2">
        <f t="shared" si="241"/>
        <v>4.4394584618305755E-2</v>
      </c>
      <c r="G1719" s="2">
        <f t="shared" si="241"/>
        <v>6.7390893183062253E-2</v>
      </c>
      <c r="H1719" s="2">
        <f t="shared" si="238"/>
        <v>0.65876237161171358</v>
      </c>
      <c r="I1719" s="2">
        <f t="shared" si="239"/>
        <v>39.714089425095665</v>
      </c>
    </row>
    <row r="1720" spans="1:9" ht="13.5" x14ac:dyDescent="0.25">
      <c r="A1720" s="3">
        <f>TITRES_STAT!B1723</f>
        <v>44519</v>
      </c>
      <c r="B1720" s="17">
        <f>TITRES_STAT!D1723</f>
        <v>13.1927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4.1223542859855349E-2</v>
      </c>
      <c r="G1720" s="2">
        <f t="shared" si="241"/>
        <v>6.2577257955700669E-2</v>
      </c>
      <c r="H1720" s="2">
        <f t="shared" si="238"/>
        <v>0.65876237161171369</v>
      </c>
      <c r="I1720" s="2">
        <f t="shared" si="239"/>
        <v>39.714089425095665</v>
      </c>
    </row>
    <row r="1721" spans="1:9" ht="13.5" x14ac:dyDescent="0.25">
      <c r="A1721" s="3">
        <f>TITRES_STAT!B1724</f>
        <v>44522</v>
      </c>
      <c r="B1721" s="17">
        <f>TITRES_STAT!D1724</f>
        <v>13.2013</v>
      </c>
      <c r="C1721" s="2">
        <f t="shared" si="234"/>
        <v>8.5999999999994969E-3</v>
      </c>
      <c r="D1721" s="2">
        <f t="shared" si="235"/>
        <v>8.5999999999994969E-3</v>
      </c>
      <c r="E1721" s="2">
        <f t="shared" si="236"/>
        <v>0</v>
      </c>
      <c r="F1721" s="2">
        <f t="shared" si="241"/>
        <v>3.8893289798437078E-2</v>
      </c>
      <c r="G1721" s="2">
        <f t="shared" si="241"/>
        <v>5.8107453816007758E-2</v>
      </c>
      <c r="H1721" s="2">
        <f t="shared" si="238"/>
        <v>0.66933391921782237</v>
      </c>
      <c r="I1721" s="2">
        <f t="shared" si="239"/>
        <v>40.095867669869385</v>
      </c>
    </row>
    <row r="1722" spans="1:9" ht="13.5" x14ac:dyDescent="0.25">
      <c r="A1722" s="3">
        <f>TITRES_STAT!B1725</f>
        <v>44523</v>
      </c>
      <c r="B1722" s="17">
        <f>TITRES_STAT!D1725</f>
        <v>13.3217</v>
      </c>
      <c r="C1722" s="2">
        <f t="shared" si="234"/>
        <v>0.12040000000000006</v>
      </c>
      <c r="D1722" s="2">
        <f t="shared" si="235"/>
        <v>0.12040000000000006</v>
      </c>
      <c r="E1722" s="2">
        <f t="shared" si="236"/>
        <v>0</v>
      </c>
      <c r="F1722" s="2">
        <f t="shared" si="241"/>
        <v>4.4715197669977287E-2</v>
      </c>
      <c r="G1722" s="2">
        <f t="shared" si="241"/>
        <v>5.3956921400578631E-2</v>
      </c>
      <c r="H1722" s="2">
        <f t="shared" si="238"/>
        <v>0.82872032927916017</v>
      </c>
      <c r="I1722" s="2">
        <f t="shared" si="239"/>
        <v>45.316952844605972</v>
      </c>
    </row>
    <row r="1723" spans="1:9" ht="13.5" x14ac:dyDescent="0.25">
      <c r="A1723" s="3">
        <f>TITRES_STAT!B1726</f>
        <v>44524</v>
      </c>
      <c r="B1723" s="17">
        <f>TITRES_STAT!D1726</f>
        <v>13.3217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4.1521254979264621E-2</v>
      </c>
      <c r="G1723" s="2">
        <f t="shared" si="241"/>
        <v>5.0102855586251591E-2</v>
      </c>
      <c r="H1723" s="2">
        <f t="shared" si="238"/>
        <v>0.82872032927916006</v>
      </c>
      <c r="I1723" s="2">
        <f t="shared" si="239"/>
        <v>45.316952844605972</v>
      </c>
    </row>
    <row r="1724" spans="1:9" ht="13.5" x14ac:dyDescent="0.25">
      <c r="A1724" s="3">
        <f>TITRES_STAT!B1727</f>
        <v>44525</v>
      </c>
      <c r="B1724" s="17">
        <f>TITRES_STAT!D1727</f>
        <v>13.3217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3.855545105217429E-2</v>
      </c>
      <c r="G1724" s="2">
        <f t="shared" si="241"/>
        <v>4.652408018723362E-2</v>
      </c>
      <c r="H1724" s="2">
        <f t="shared" si="238"/>
        <v>0.82872032927916006</v>
      </c>
      <c r="I1724" s="2">
        <f t="shared" si="239"/>
        <v>45.316952844605972</v>
      </c>
    </row>
    <row r="1725" spans="1:9" ht="13.5" x14ac:dyDescent="0.25">
      <c r="A1725" s="3">
        <f>TITRES_STAT!B1728</f>
        <v>44526</v>
      </c>
      <c r="B1725" s="17">
        <f>TITRES_STAT!D1728</f>
        <v>13.330299999999999</v>
      </c>
      <c r="C1725" s="2">
        <f t="shared" si="234"/>
        <v>8.5999999999994969E-3</v>
      </c>
      <c r="D1725" s="2">
        <f t="shared" si="235"/>
        <v>8.5999999999994969E-3</v>
      </c>
      <c r="E1725" s="2">
        <f t="shared" si="236"/>
        <v>0</v>
      </c>
      <c r="F1725" s="2">
        <f t="shared" ref="F1725:G1740" si="242">((F1724*13)+D1725)/14</f>
        <v>3.6415775977018949E-2</v>
      </c>
      <c r="G1725" s="2">
        <f t="shared" si="242"/>
        <v>4.3200931602431221E-2</v>
      </c>
      <c r="H1725" s="2">
        <f t="shared" si="238"/>
        <v>0.84293959936200957</v>
      </c>
      <c r="I1725" s="2">
        <f t="shared" si="239"/>
        <v>45.738861960197674</v>
      </c>
    </row>
    <row r="1726" spans="1:9" ht="13.5" x14ac:dyDescent="0.25">
      <c r="A1726" s="3">
        <f>TITRES_STAT!B1729</f>
        <v>44529</v>
      </c>
      <c r="B1726" s="17">
        <f>TITRES_STAT!D1729</f>
        <v>13.364699999999999</v>
      </c>
      <c r="C1726" s="2">
        <f t="shared" si="234"/>
        <v>3.4399999999999764E-2</v>
      </c>
      <c r="D1726" s="2">
        <f t="shared" si="235"/>
        <v>3.4399999999999764E-2</v>
      </c>
      <c r="E1726" s="2">
        <f t="shared" si="236"/>
        <v>0</v>
      </c>
      <c r="F1726" s="2">
        <f t="shared" si="242"/>
        <v>3.6271791978660435E-2</v>
      </c>
      <c r="G1726" s="2">
        <f t="shared" si="242"/>
        <v>4.0115150773686138E-2</v>
      </c>
      <c r="H1726" s="2">
        <f t="shared" si="238"/>
        <v>0.90419183971890282</v>
      </c>
      <c r="I1726" s="2">
        <f t="shared" si="239"/>
        <v>47.484282878366912</v>
      </c>
    </row>
    <row r="1727" spans="1:9" ht="13.5" x14ac:dyDescent="0.25">
      <c r="A1727" s="3">
        <f>TITRES_STAT!B1730</f>
        <v>44530</v>
      </c>
      <c r="B1727" s="17">
        <f>TITRES_STAT!D1730</f>
        <v>13.364699999999999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3.3680949694470406E-2</v>
      </c>
      <c r="G1727" s="2">
        <f t="shared" si="242"/>
        <v>3.7249782861279987E-2</v>
      </c>
      <c r="H1727" s="2">
        <f t="shared" si="238"/>
        <v>0.90419183971890282</v>
      </c>
      <c r="I1727" s="2">
        <f t="shared" si="239"/>
        <v>47.484282878366912</v>
      </c>
    </row>
    <row r="1728" spans="1:9" ht="13.5" x14ac:dyDescent="0.25">
      <c r="A1728" s="3">
        <f>TITRES_STAT!B1731</f>
        <v>44531</v>
      </c>
      <c r="B1728" s="17">
        <f>TITRES_STAT!D1731</f>
        <v>13.3561</v>
      </c>
      <c r="C1728" s="2">
        <f t="shared" si="234"/>
        <v>-8.5999999999994969E-3</v>
      </c>
      <c r="D1728" s="2">
        <f t="shared" si="235"/>
        <v>0</v>
      </c>
      <c r="E1728" s="2">
        <f t="shared" si="236"/>
        <v>8.5999999999994969E-3</v>
      </c>
      <c r="F1728" s="2">
        <f t="shared" si="242"/>
        <v>3.1275167573436805E-2</v>
      </c>
      <c r="G1728" s="2">
        <f t="shared" si="242"/>
        <v>3.5203369799759951E-2</v>
      </c>
      <c r="H1728" s="2">
        <f t="shared" si="238"/>
        <v>0.88841402829708838</v>
      </c>
      <c r="I1728" s="2">
        <f t="shared" si="239"/>
        <v>47.045510941169603</v>
      </c>
    </row>
    <row r="1729" spans="1:9" ht="13.5" x14ac:dyDescent="0.25">
      <c r="A1729" s="3">
        <f>TITRES_STAT!B1732</f>
        <v>44532</v>
      </c>
      <c r="B1729" s="17">
        <f>TITRES_STAT!D1732</f>
        <v>13.3561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2.9041227032477031E-2</v>
      </c>
      <c r="G1729" s="2">
        <f t="shared" si="242"/>
        <v>3.2688843385491384E-2</v>
      </c>
      <c r="H1729" s="2">
        <f t="shared" si="238"/>
        <v>0.88841402829708827</v>
      </c>
      <c r="I1729" s="2">
        <f t="shared" si="239"/>
        <v>47.045510941169603</v>
      </c>
    </row>
    <row r="1730" spans="1:9" ht="13.5" x14ac:dyDescent="0.25">
      <c r="A1730" s="3">
        <f>TITRES_STAT!B1733</f>
        <v>44533</v>
      </c>
      <c r="B1730" s="17">
        <f>TITRES_STAT!D1733</f>
        <v>13.3733</v>
      </c>
      <c r="C1730" s="2">
        <f t="shared" si="234"/>
        <v>1.720000000000077E-2</v>
      </c>
      <c r="D1730" s="2">
        <f t="shared" si="235"/>
        <v>1.720000000000077E-2</v>
      </c>
      <c r="E1730" s="2">
        <f t="shared" si="236"/>
        <v>0</v>
      </c>
      <c r="F1730" s="2">
        <f t="shared" si="242"/>
        <v>2.8195425101585871E-2</v>
      </c>
      <c r="G1730" s="2">
        <f t="shared" si="242"/>
        <v>3.0353926000813429E-2</v>
      </c>
      <c r="H1730" s="2">
        <f t="shared" si="238"/>
        <v>0.92888890553499692</v>
      </c>
      <c r="I1730" s="2">
        <f t="shared" si="239"/>
        <v>48.156682475052143</v>
      </c>
    </row>
    <row r="1731" spans="1:9" ht="13.5" x14ac:dyDescent="0.25">
      <c r="A1731" s="3">
        <f>TITRES_STAT!B1734</f>
        <v>44536</v>
      </c>
      <c r="B1731" s="17">
        <f>TITRES_STAT!D1734</f>
        <v>13.3733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2.618146616575831E-2</v>
      </c>
      <c r="G1731" s="2">
        <f t="shared" si="242"/>
        <v>2.8185788429326755E-2</v>
      </c>
      <c r="H1731" s="2">
        <f t="shared" si="238"/>
        <v>0.92888890553499692</v>
      </c>
      <c r="I1731" s="2">
        <f t="shared" si="239"/>
        <v>48.156682475052143</v>
      </c>
    </row>
    <row r="1732" spans="1:9" ht="13.5" x14ac:dyDescent="0.25">
      <c r="A1732" s="3">
        <f>TITRES_STAT!B1735</f>
        <v>44537</v>
      </c>
      <c r="B1732" s="17">
        <f>TITRES_STAT!D1735</f>
        <v>13.1067</v>
      </c>
      <c r="C1732" s="2">
        <f t="shared" si="243"/>
        <v>-0.26660000000000039</v>
      </c>
      <c r="D1732" s="2">
        <f t="shared" si="244"/>
        <v>0</v>
      </c>
      <c r="E1732" s="2">
        <f t="shared" si="245"/>
        <v>0.26660000000000039</v>
      </c>
      <c r="F1732" s="2">
        <f t="shared" si="242"/>
        <v>2.4311361439632719E-2</v>
      </c>
      <c r="G1732" s="2">
        <f t="shared" si="242"/>
        <v>4.5215374970089157E-2</v>
      </c>
      <c r="H1732" s="2">
        <f t="shared" si="238"/>
        <v>0.53767908495097416</v>
      </c>
      <c r="I1732" s="2">
        <f t="shared" si="239"/>
        <v>34.966924517160678</v>
      </c>
    </row>
    <row r="1733" spans="1:9" ht="13.5" x14ac:dyDescent="0.25">
      <c r="A1733" s="3">
        <f>TITRES_STAT!B1736</f>
        <v>44538</v>
      </c>
      <c r="B1733" s="17">
        <f>TITRES_STAT!D1736</f>
        <v>13.278700000000001</v>
      </c>
      <c r="C1733" s="2">
        <f t="shared" si="243"/>
        <v>0.1720000000000006</v>
      </c>
      <c r="D1733" s="2">
        <f t="shared" si="244"/>
        <v>0.1720000000000006</v>
      </c>
      <c r="E1733" s="2">
        <f t="shared" si="245"/>
        <v>0</v>
      </c>
      <c r="F1733" s="2">
        <f t="shared" si="242"/>
        <v>3.4860549908230426E-2</v>
      </c>
      <c r="G1733" s="2">
        <f t="shared" si="242"/>
        <v>4.1985705329368503E-2</v>
      </c>
      <c r="H1733" s="2">
        <f t="shared" si="238"/>
        <v>0.8302956836084372</v>
      </c>
      <c r="I1733" s="2">
        <f t="shared" si="239"/>
        <v>45.364019106000683</v>
      </c>
    </row>
    <row r="1734" spans="1:9" ht="13.5" x14ac:dyDescent="0.25">
      <c r="A1734" s="3">
        <f>TITRES_STAT!B1737</f>
        <v>44539</v>
      </c>
      <c r="B1734" s="17">
        <f>TITRES_STAT!D1737</f>
        <v>13.760300000000001</v>
      </c>
      <c r="C1734" s="2">
        <f t="shared" si="243"/>
        <v>0.48160000000000025</v>
      </c>
      <c r="D1734" s="2">
        <f t="shared" si="244"/>
        <v>0.48160000000000025</v>
      </c>
      <c r="E1734" s="2">
        <f t="shared" si="245"/>
        <v>0</v>
      </c>
      <c r="F1734" s="2">
        <f t="shared" si="242"/>
        <v>6.677051062907112E-2</v>
      </c>
      <c r="G1734" s="2">
        <f t="shared" si="242"/>
        <v>3.8986726377270749E-2</v>
      </c>
      <c r="H1734" s="2">
        <f t="shared" si="238"/>
        <v>1.7126472734063229</v>
      </c>
      <c r="I1734" s="2">
        <f t="shared" si="239"/>
        <v>63.135642079101537</v>
      </c>
    </row>
    <row r="1735" spans="1:9" ht="13.5" x14ac:dyDescent="0.25">
      <c r="A1735" s="3">
        <f>TITRES_STAT!B1738</f>
        <v>44540</v>
      </c>
      <c r="B1735" s="17">
        <f>TITRES_STAT!D1738</f>
        <v>13.760300000000001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6.2001188441280324E-2</v>
      </c>
      <c r="G1735" s="2">
        <f t="shared" si="242"/>
        <v>3.6201960207465696E-2</v>
      </c>
      <c r="H1735" s="2">
        <f t="shared" si="238"/>
        <v>1.7126472734063229</v>
      </c>
      <c r="I1735" s="2">
        <f t="shared" si="239"/>
        <v>63.135642079101537</v>
      </c>
    </row>
    <row r="1736" spans="1:9" ht="13.5" x14ac:dyDescent="0.25">
      <c r="A1736" s="3">
        <f>TITRES_STAT!B1739</f>
        <v>44543</v>
      </c>
      <c r="B1736" s="17">
        <f>TITRES_STAT!D1739</f>
        <v>13.330299999999999</v>
      </c>
      <c r="C1736" s="2">
        <f t="shared" si="243"/>
        <v>-0.43000000000000149</v>
      </c>
      <c r="D1736" s="2">
        <f t="shared" si="244"/>
        <v>0</v>
      </c>
      <c r="E1736" s="2">
        <f t="shared" si="245"/>
        <v>0.43000000000000149</v>
      </c>
      <c r="F1736" s="2">
        <f t="shared" si="242"/>
        <v>5.7572532124046012E-2</v>
      </c>
      <c r="G1736" s="2">
        <f t="shared" si="242"/>
        <v>6.4330391621218258E-2</v>
      </c>
      <c r="H1736" s="2">
        <f t="shared" si="238"/>
        <v>0.8949507483653607</v>
      </c>
      <c r="I1736" s="2">
        <f t="shared" si="239"/>
        <v>47.228179895301821</v>
      </c>
    </row>
    <row r="1737" spans="1:9" ht="13.5" x14ac:dyDescent="0.25">
      <c r="A1737" s="3">
        <f>TITRES_STAT!B1740</f>
        <v>44544</v>
      </c>
      <c r="B1737" s="17">
        <f>TITRES_STAT!D1740</f>
        <v>13.674300000000001</v>
      </c>
      <c r="C1737" s="2">
        <f t="shared" si="243"/>
        <v>0.34400000000000119</v>
      </c>
      <c r="D1737" s="2">
        <f t="shared" si="244"/>
        <v>0.34400000000000119</v>
      </c>
      <c r="E1737" s="2">
        <f t="shared" si="245"/>
        <v>0</v>
      </c>
      <c r="F1737" s="2">
        <f t="shared" si="242"/>
        <v>7.8031636972328525E-2</v>
      </c>
      <c r="G1737" s="2">
        <f t="shared" si="242"/>
        <v>5.9735363648274094E-2</v>
      </c>
      <c r="H1737" s="2">
        <f t="shared" si="238"/>
        <v>1.3062888079460626</v>
      </c>
      <c r="I1737" s="2">
        <f t="shared" si="239"/>
        <v>56.640296022136916</v>
      </c>
    </row>
    <row r="1738" spans="1:9" ht="13.5" x14ac:dyDescent="0.25">
      <c r="A1738" s="3">
        <f>TITRES_STAT!B1741</f>
        <v>44545</v>
      </c>
      <c r="B1738" s="17">
        <f>TITRES_STAT!D1741</f>
        <v>13.5023</v>
      </c>
      <c r="C1738" s="2">
        <f t="shared" si="243"/>
        <v>-0.1720000000000006</v>
      </c>
      <c r="D1738" s="2">
        <f t="shared" si="244"/>
        <v>0</v>
      </c>
      <c r="E1738" s="2">
        <f t="shared" si="245"/>
        <v>0.1720000000000006</v>
      </c>
      <c r="F1738" s="2">
        <f t="shared" si="242"/>
        <v>7.2457948617162191E-2</v>
      </c>
      <c r="G1738" s="2">
        <f t="shared" si="242"/>
        <v>6.7754266244825986E-2</v>
      </c>
      <c r="H1738" s="2">
        <f t="shared" si="238"/>
        <v>1.0694226745123285</v>
      </c>
      <c r="I1738" s="2">
        <f t="shared" si="239"/>
        <v>51.677344009209918</v>
      </c>
    </row>
    <row r="1739" spans="1:9" ht="13.5" x14ac:dyDescent="0.25">
      <c r="A1739" s="3">
        <f>TITRES_STAT!B1742</f>
        <v>44546</v>
      </c>
      <c r="B1739" s="17">
        <f>TITRES_STAT!D1742</f>
        <v>13.330299999999999</v>
      </c>
      <c r="C1739" s="2">
        <f t="shared" si="243"/>
        <v>-0.1720000000000006</v>
      </c>
      <c r="D1739" s="2">
        <f t="shared" si="244"/>
        <v>0</v>
      </c>
      <c r="E1739" s="2">
        <f t="shared" si="245"/>
        <v>0.1720000000000006</v>
      </c>
      <c r="F1739" s="2">
        <f t="shared" si="242"/>
        <v>6.728238085879347E-2</v>
      </c>
      <c r="G1739" s="2">
        <f t="shared" si="242"/>
        <v>7.5200390084481317E-2</v>
      </c>
      <c r="H1739" s="2">
        <f t="shared" si="238"/>
        <v>0.8947078703076855</v>
      </c>
      <c r="I1739" s="2">
        <f t="shared" si="239"/>
        <v>47.221415202249197</v>
      </c>
    </row>
    <row r="1740" spans="1:9" ht="13.5" x14ac:dyDescent="0.25">
      <c r="A1740" s="3">
        <f>TITRES_STAT!B1743</f>
        <v>44550</v>
      </c>
      <c r="B1740" s="17">
        <f>TITRES_STAT!D1743</f>
        <v>12.9003</v>
      </c>
      <c r="C1740" s="2">
        <f t="shared" si="243"/>
        <v>-0.42999999999999972</v>
      </c>
      <c r="D1740" s="2">
        <f t="shared" si="244"/>
        <v>0</v>
      </c>
      <c r="E1740" s="2">
        <f t="shared" si="245"/>
        <v>0.42999999999999972</v>
      </c>
      <c r="F1740" s="2">
        <f t="shared" si="242"/>
        <v>6.2476496511736798E-2</v>
      </c>
      <c r="G1740" s="2">
        <f t="shared" si="242"/>
        <v>0.1005432193641612</v>
      </c>
      <c r="H1740" s="2">
        <f t="shared" si="238"/>
        <v>0.62138945725868255</v>
      </c>
      <c r="I1740" s="2">
        <f t="shared" si="239"/>
        <v>38.324503374363793</v>
      </c>
    </row>
    <row r="1741" spans="1:9" ht="13.5" x14ac:dyDescent="0.25">
      <c r="A1741" s="3">
        <f>TITRES_STAT!B1744</f>
        <v>44551</v>
      </c>
      <c r="B1741" s="17">
        <f>TITRES_STAT!D1744</f>
        <v>12.9003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5.8013889618041312E-2</v>
      </c>
      <c r="G1741" s="2">
        <f t="shared" si="246"/>
        <v>9.3361560838149699E-2</v>
      </c>
      <c r="H1741" s="2">
        <f t="shared" si="238"/>
        <v>0.62138945725868255</v>
      </c>
      <c r="I1741" s="2">
        <f t="shared" si="239"/>
        <v>38.324503374363793</v>
      </c>
    </row>
    <row r="1742" spans="1:9" ht="13.5" x14ac:dyDescent="0.25">
      <c r="A1742" s="3">
        <f>TITRES_STAT!B1745</f>
        <v>44552</v>
      </c>
      <c r="B1742" s="17">
        <f>TITRES_STAT!D1745</f>
        <v>12.728300000000001</v>
      </c>
      <c r="C1742" s="2">
        <f t="shared" si="243"/>
        <v>-0.17199999999999882</v>
      </c>
      <c r="D1742" s="2">
        <f t="shared" si="244"/>
        <v>0</v>
      </c>
      <c r="E1742" s="2">
        <f t="shared" si="245"/>
        <v>0.17199999999999882</v>
      </c>
      <c r="F1742" s="2">
        <f t="shared" si="246"/>
        <v>5.3870040359609787E-2</v>
      </c>
      <c r="G1742" s="2">
        <f t="shared" si="246"/>
        <v>9.8978592206853205E-2</v>
      </c>
      <c r="H1742" s="2">
        <f t="shared" si="238"/>
        <v>0.5442595126734876</v>
      </c>
      <c r="I1742" s="2">
        <f t="shared" si="239"/>
        <v>35.244044683347454</v>
      </c>
    </row>
    <row r="1743" spans="1:9" ht="13.5" x14ac:dyDescent="0.25">
      <c r="A1743" s="3">
        <f>TITRES_STAT!B1746</f>
        <v>44553</v>
      </c>
      <c r="B1743" s="17">
        <f>TITRES_STAT!D1746</f>
        <v>12.814299999999999</v>
      </c>
      <c r="C1743" s="2">
        <f t="shared" si="243"/>
        <v>8.5999999999998522E-2</v>
      </c>
      <c r="D1743" s="2">
        <f t="shared" si="244"/>
        <v>8.5999999999998522E-2</v>
      </c>
      <c r="E1743" s="2">
        <f t="shared" si="245"/>
        <v>0</v>
      </c>
      <c r="F1743" s="2">
        <f t="shared" si="246"/>
        <v>5.6165037476780415E-2</v>
      </c>
      <c r="G1743" s="2">
        <f t="shared" si="246"/>
        <v>9.190869276350655E-2</v>
      </c>
      <c r="H1743" s="2">
        <f t="shared" si="238"/>
        <v>0.61109603224692388</v>
      </c>
      <c r="I1743" s="2">
        <f t="shared" si="239"/>
        <v>37.930453555562138</v>
      </c>
    </row>
    <row r="1744" spans="1:9" ht="13.5" x14ac:dyDescent="0.25">
      <c r="A1744" s="3">
        <f>TITRES_STAT!B1747</f>
        <v>44554</v>
      </c>
      <c r="B1744" s="17">
        <f>TITRES_STAT!D1747</f>
        <v>12.814299999999999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5.2153249085581818E-2</v>
      </c>
      <c r="G1744" s="2">
        <f t="shared" si="246"/>
        <v>8.5343786137541802E-2</v>
      </c>
      <c r="H1744" s="2">
        <f t="shared" si="238"/>
        <v>0.61109603224692388</v>
      </c>
      <c r="I1744" s="2">
        <f t="shared" si="239"/>
        <v>37.930453555562138</v>
      </c>
    </row>
    <row r="1745" spans="1:9" ht="13.5" x14ac:dyDescent="0.25">
      <c r="A1745" s="3">
        <f>TITRES_STAT!B1748</f>
        <v>44557</v>
      </c>
      <c r="B1745" s="17">
        <f>TITRES_STAT!D1748</f>
        <v>12.8057</v>
      </c>
      <c r="C1745" s="2">
        <f t="shared" si="243"/>
        <v>-8.5999999999994969E-3</v>
      </c>
      <c r="D1745" s="2">
        <f t="shared" si="244"/>
        <v>0</v>
      </c>
      <c r="E1745" s="2">
        <f t="shared" si="245"/>
        <v>8.5999999999994969E-3</v>
      </c>
      <c r="F1745" s="2">
        <f t="shared" si="246"/>
        <v>4.842801700804026E-2</v>
      </c>
      <c r="G1745" s="2">
        <f t="shared" si="246"/>
        <v>7.9862087127717349E-2</v>
      </c>
      <c r="H1745" s="2">
        <f t="shared" ref="H1745:H1808" si="247">F1745/G1745</f>
        <v>0.60639558456058162</v>
      </c>
      <c r="I1745" s="2">
        <f t="shared" ref="I1745:I1808" si="248">IF(G1745=0,100,100-(100/(1+H1745)))</f>
        <v>37.748832877080957</v>
      </c>
    </row>
    <row r="1746" spans="1:9" ht="13.5" x14ac:dyDescent="0.25">
      <c r="A1746" s="3">
        <f>TITRES_STAT!B1749</f>
        <v>44558</v>
      </c>
      <c r="B1746" s="17">
        <f>TITRES_STAT!D1749</f>
        <v>12.9003</v>
      </c>
      <c r="C1746" s="2">
        <f t="shared" si="243"/>
        <v>9.4599999999999795E-2</v>
      </c>
      <c r="D1746" s="2">
        <f t="shared" si="244"/>
        <v>9.4599999999999795E-2</v>
      </c>
      <c r="E1746" s="2">
        <f t="shared" si="245"/>
        <v>0</v>
      </c>
      <c r="F1746" s="2">
        <f t="shared" si="246"/>
        <v>5.1726015793180223E-2</v>
      </c>
      <c r="G1746" s="2">
        <f t="shared" si="246"/>
        <v>7.4157652332880394E-2</v>
      </c>
      <c r="H1746" s="2">
        <f t="shared" si="247"/>
        <v>0.69751420340265657</v>
      </c>
      <c r="I1746" s="2">
        <f t="shared" si="248"/>
        <v>41.090330908836798</v>
      </c>
    </row>
    <row r="1747" spans="1:9" ht="13.5" x14ac:dyDescent="0.25">
      <c r="A1747" s="3">
        <f>TITRES_STAT!B1750</f>
        <v>44559</v>
      </c>
      <c r="B1747" s="17">
        <f>TITRES_STAT!D1750</f>
        <v>13.4163</v>
      </c>
      <c r="C1747" s="2">
        <f t="shared" si="243"/>
        <v>0.51600000000000001</v>
      </c>
      <c r="D1747" s="2">
        <f t="shared" si="244"/>
        <v>0.51600000000000001</v>
      </c>
      <c r="E1747" s="2">
        <f t="shared" si="245"/>
        <v>0</v>
      </c>
      <c r="F1747" s="2">
        <f t="shared" si="246"/>
        <v>8.4888443236524488E-2</v>
      </c>
      <c r="G1747" s="2">
        <f t="shared" si="246"/>
        <v>6.8860677166246081E-2</v>
      </c>
      <c r="H1747" s="2">
        <f t="shared" si="247"/>
        <v>1.2327564399575037</v>
      </c>
      <c r="I1747" s="2">
        <f t="shared" si="248"/>
        <v>55.212311468283879</v>
      </c>
    </row>
    <row r="1748" spans="1:9" ht="13.5" x14ac:dyDescent="0.25">
      <c r="A1748" s="3">
        <f>TITRES_STAT!B1751</f>
        <v>44560</v>
      </c>
      <c r="B1748" s="17">
        <f>TITRES_STAT!D1751</f>
        <v>13.3131</v>
      </c>
      <c r="C1748" s="2">
        <f t="shared" si="243"/>
        <v>-0.10319999999999929</v>
      </c>
      <c r="D1748" s="2">
        <f t="shared" si="244"/>
        <v>0</v>
      </c>
      <c r="E1748" s="2">
        <f t="shared" si="245"/>
        <v>0.10319999999999929</v>
      </c>
      <c r="F1748" s="2">
        <f t="shared" si="246"/>
        <v>7.8824983005344157E-2</v>
      </c>
      <c r="G1748" s="2">
        <f t="shared" si="246"/>
        <v>7.1313485940085602E-2</v>
      </c>
      <c r="H1748" s="2">
        <f t="shared" si="247"/>
        <v>1.1053306673518859</v>
      </c>
      <c r="I1748" s="2">
        <f t="shared" si="248"/>
        <v>52.501523133284628</v>
      </c>
    </row>
    <row r="1749" spans="1:9" ht="13.5" x14ac:dyDescent="0.25">
      <c r="A1749" s="3">
        <f>TITRES_STAT!B1752</f>
        <v>44561</v>
      </c>
      <c r="B1749" s="17">
        <f>TITRES_STAT!D1752</f>
        <v>13.5023</v>
      </c>
      <c r="C1749" s="2">
        <f t="shared" si="243"/>
        <v>0.18919999999999959</v>
      </c>
      <c r="D1749" s="2">
        <f t="shared" si="244"/>
        <v>0.18919999999999959</v>
      </c>
      <c r="E1749" s="2">
        <f t="shared" si="245"/>
        <v>0</v>
      </c>
      <c r="F1749" s="2">
        <f t="shared" si="246"/>
        <v>8.670891279067669E-2</v>
      </c>
      <c r="G1749" s="2">
        <f t="shared" si="246"/>
        <v>6.6219665515793766E-2</v>
      </c>
      <c r="H1749" s="2">
        <f t="shared" si="247"/>
        <v>1.3094133308480111</v>
      </c>
      <c r="I1749" s="2">
        <f t="shared" si="248"/>
        <v>56.698959573737184</v>
      </c>
    </row>
    <row r="1750" spans="1:9" ht="13.5" x14ac:dyDescent="0.25">
      <c r="A1750" s="3">
        <f>TITRES_STAT!B1753</f>
        <v>44564</v>
      </c>
      <c r="B1750" s="17">
        <f>TITRES_STAT!D1753</f>
        <v>12.9003</v>
      </c>
      <c r="C1750" s="2">
        <f t="shared" si="243"/>
        <v>-0.60200000000000031</v>
      </c>
      <c r="D1750" s="2">
        <f t="shared" si="244"/>
        <v>0</v>
      </c>
      <c r="E1750" s="2">
        <f t="shared" si="245"/>
        <v>0.60200000000000031</v>
      </c>
      <c r="F1750" s="2">
        <f t="shared" si="246"/>
        <v>8.0515419019914075E-2</v>
      </c>
      <c r="G1750" s="2">
        <f t="shared" si="246"/>
        <v>0.1044896894075228</v>
      </c>
      <c r="H1750" s="2">
        <f t="shared" si="247"/>
        <v>0.7705585065517222</v>
      </c>
      <c r="I1750" s="2">
        <f t="shared" si="248"/>
        <v>43.520646377985834</v>
      </c>
    </row>
    <row r="1751" spans="1:9" ht="13.5" x14ac:dyDescent="0.25">
      <c r="A1751" s="3">
        <f>TITRES_STAT!B1754</f>
        <v>44565</v>
      </c>
      <c r="B1751" s="17">
        <f>TITRES_STAT!D1754</f>
        <v>12.9003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7.4764317661348792E-2</v>
      </c>
      <c r="G1751" s="2">
        <f t="shared" si="246"/>
        <v>9.7026140164128319E-2</v>
      </c>
      <c r="H1751" s="2">
        <f t="shared" si="247"/>
        <v>0.7705585065517222</v>
      </c>
      <c r="I1751" s="2">
        <f t="shared" si="248"/>
        <v>43.520646377985834</v>
      </c>
    </row>
    <row r="1752" spans="1:9" ht="13.5" x14ac:dyDescent="0.25">
      <c r="A1752" s="3">
        <f>TITRES_STAT!B1755</f>
        <v>44566</v>
      </c>
      <c r="B1752" s="17">
        <f>TITRES_STAT!D1755</f>
        <v>12.8917</v>
      </c>
      <c r="C1752" s="2">
        <f t="shared" si="243"/>
        <v>-8.5999999999994969E-3</v>
      </c>
      <c r="D1752" s="2">
        <f t="shared" si="244"/>
        <v>0</v>
      </c>
      <c r="E1752" s="2">
        <f t="shared" si="245"/>
        <v>8.5999999999994969E-3</v>
      </c>
      <c r="F1752" s="2">
        <f t="shared" si="246"/>
        <v>6.9424009256966734E-2</v>
      </c>
      <c r="G1752" s="2">
        <f t="shared" si="246"/>
        <v>9.0709987295261987E-2</v>
      </c>
      <c r="H1752" s="2">
        <f t="shared" si="247"/>
        <v>0.76534030405043307</v>
      </c>
      <c r="I1752" s="2">
        <f t="shared" si="248"/>
        <v>43.353697997741314</v>
      </c>
    </row>
    <row r="1753" spans="1:9" ht="13.5" x14ac:dyDescent="0.25">
      <c r="A1753" s="3">
        <f>TITRES_STAT!B1756</f>
        <v>44567</v>
      </c>
      <c r="B1753" s="17">
        <f>TITRES_STAT!D1756</f>
        <v>12.8917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6.4465151452897676E-2</v>
      </c>
      <c r="G1753" s="2">
        <f t="shared" si="246"/>
        <v>8.4230702488457557E-2</v>
      </c>
      <c r="H1753" s="2">
        <f t="shared" si="247"/>
        <v>0.76534030405043307</v>
      </c>
      <c r="I1753" s="2">
        <f t="shared" si="248"/>
        <v>43.353697997741314</v>
      </c>
    </row>
    <row r="1754" spans="1:9" ht="13.5" x14ac:dyDescent="0.25">
      <c r="A1754" s="3">
        <f>TITRES_STAT!B1757</f>
        <v>44568</v>
      </c>
      <c r="B1754" s="17">
        <f>TITRES_STAT!D1757</f>
        <v>12.8057</v>
      </c>
      <c r="C1754" s="2">
        <f t="shared" si="243"/>
        <v>-8.6000000000000298E-2</v>
      </c>
      <c r="D1754" s="2">
        <f t="shared" si="244"/>
        <v>0</v>
      </c>
      <c r="E1754" s="2">
        <f t="shared" si="245"/>
        <v>8.6000000000000298E-2</v>
      </c>
      <c r="F1754" s="2">
        <f t="shared" si="246"/>
        <v>5.9860497777690702E-2</v>
      </c>
      <c r="G1754" s="2">
        <f t="shared" si="246"/>
        <v>8.4357080882139182E-2</v>
      </c>
      <c r="H1754" s="2">
        <f t="shared" si="247"/>
        <v>0.70960845434333764</v>
      </c>
      <c r="I1754" s="2">
        <f t="shared" si="248"/>
        <v>41.507074473137124</v>
      </c>
    </row>
    <row r="1755" spans="1:9" ht="13.5" x14ac:dyDescent="0.25">
      <c r="A1755" s="3">
        <f>TITRES_STAT!B1758</f>
        <v>44571</v>
      </c>
      <c r="B1755" s="17">
        <f>TITRES_STAT!D1758</f>
        <v>12.8057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5.5584747936427079E-2</v>
      </c>
      <c r="G1755" s="2">
        <f t="shared" si="246"/>
        <v>7.8331575104843537E-2</v>
      </c>
      <c r="H1755" s="2">
        <f t="shared" si="247"/>
        <v>0.70960845434333752</v>
      </c>
      <c r="I1755" s="2">
        <f t="shared" si="248"/>
        <v>41.507074473137116</v>
      </c>
    </row>
    <row r="1756" spans="1:9" ht="13.5" x14ac:dyDescent="0.25">
      <c r="A1756" s="3">
        <f>TITRES_STAT!B1759</f>
        <v>44572</v>
      </c>
      <c r="B1756" s="17">
        <f>TITRES_STAT!D1759</f>
        <v>12.788500000000001</v>
      </c>
      <c r="C1756" s="2">
        <f t="shared" si="243"/>
        <v>-1.7199999999998994E-2</v>
      </c>
      <c r="D1756" s="2">
        <f t="shared" si="244"/>
        <v>0</v>
      </c>
      <c r="E1756" s="2">
        <f t="shared" si="245"/>
        <v>1.7199999999998994E-2</v>
      </c>
      <c r="F1756" s="2">
        <f t="shared" si="246"/>
        <v>5.1614408798110856E-2</v>
      </c>
      <c r="G1756" s="2">
        <f t="shared" si="246"/>
        <v>7.3965034025926066E-2</v>
      </c>
      <c r="H1756" s="2">
        <f t="shared" si="247"/>
        <v>0.69782174074332315</v>
      </c>
      <c r="I1756" s="2">
        <f t="shared" si="248"/>
        <v>41.101001595009016</v>
      </c>
    </row>
    <row r="1757" spans="1:9" ht="13.5" x14ac:dyDescent="0.25">
      <c r="A1757" s="3">
        <f>TITRES_STAT!B1760</f>
        <v>44573</v>
      </c>
      <c r="B1757" s="17">
        <f>TITRES_STAT!D1760</f>
        <v>12.7799</v>
      </c>
      <c r="C1757" s="2">
        <f t="shared" si="243"/>
        <v>-8.6000000000012733E-3</v>
      </c>
      <c r="D1757" s="2">
        <f t="shared" si="244"/>
        <v>0</v>
      </c>
      <c r="E1757" s="2">
        <f t="shared" si="245"/>
        <v>8.6000000000012733E-3</v>
      </c>
      <c r="F1757" s="2">
        <f t="shared" ref="F1757:G1772" si="249">((F1756*13)+D1757)/14</f>
        <v>4.7927665312531509E-2</v>
      </c>
      <c r="G1757" s="2">
        <f t="shared" si="249"/>
        <v>6.9296103024074296E-2</v>
      </c>
      <c r="H1757" s="2">
        <f t="shared" si="247"/>
        <v>0.69163579510208339</v>
      </c>
      <c r="I1757" s="2">
        <f t="shared" si="248"/>
        <v>40.885620717215083</v>
      </c>
    </row>
    <row r="1758" spans="1:9" ht="13.5" x14ac:dyDescent="0.25">
      <c r="A1758" s="3">
        <f>TITRES_STAT!B1761</f>
        <v>44574</v>
      </c>
      <c r="B1758" s="17">
        <f>TITRES_STAT!D1761</f>
        <v>12.9003</v>
      </c>
      <c r="C1758" s="2">
        <f t="shared" si="243"/>
        <v>0.12040000000000006</v>
      </c>
      <c r="D1758" s="2">
        <f t="shared" si="244"/>
        <v>0.12040000000000006</v>
      </c>
      <c r="E1758" s="2">
        <f t="shared" si="245"/>
        <v>0</v>
      </c>
      <c r="F1758" s="2">
        <f t="shared" si="249"/>
        <v>5.3104260647350694E-2</v>
      </c>
      <c r="G1758" s="2">
        <f t="shared" si="249"/>
        <v>6.4346381379497566E-2</v>
      </c>
      <c r="H1758" s="2">
        <f t="shared" si="247"/>
        <v>0.82528744443539281</v>
      </c>
      <c r="I1758" s="2">
        <f t="shared" si="248"/>
        <v>45.214108438173959</v>
      </c>
    </row>
    <row r="1759" spans="1:9" ht="13.5" x14ac:dyDescent="0.25">
      <c r="A1759" s="3">
        <f>TITRES_STAT!B1762</f>
        <v>44575</v>
      </c>
      <c r="B1759" s="17">
        <f>TITRES_STAT!D1762</f>
        <v>12.9003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4.9311099172539931E-2</v>
      </c>
      <c r="G1759" s="2">
        <f t="shared" si="249"/>
        <v>5.9750211280962029E-2</v>
      </c>
      <c r="H1759" s="2">
        <f t="shared" si="247"/>
        <v>0.82528744443539281</v>
      </c>
      <c r="I1759" s="2">
        <f t="shared" si="248"/>
        <v>45.214108438173959</v>
      </c>
    </row>
    <row r="1760" spans="1:9" ht="13.5" x14ac:dyDescent="0.25">
      <c r="A1760" s="3">
        <f>TITRES_STAT!B1763</f>
        <v>44578</v>
      </c>
      <c r="B1760" s="17">
        <f>TITRES_STAT!D1763</f>
        <v>12.9003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4.5788877803072794E-2</v>
      </c>
      <c r="G1760" s="2">
        <f t="shared" si="249"/>
        <v>5.5482339046607598E-2</v>
      </c>
      <c r="H1760" s="2">
        <f t="shared" si="247"/>
        <v>0.82528744443539281</v>
      </c>
      <c r="I1760" s="2">
        <f t="shared" si="248"/>
        <v>45.214108438173959</v>
      </c>
    </row>
    <row r="1761" spans="1:9" ht="13.5" x14ac:dyDescent="0.25">
      <c r="A1761" s="3">
        <f>TITRES_STAT!B1764</f>
        <v>44579</v>
      </c>
      <c r="B1761" s="17">
        <f>TITRES_STAT!D1764</f>
        <v>12.9003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4.2518243674281878E-2</v>
      </c>
      <c r="G1761" s="2">
        <f t="shared" si="249"/>
        <v>5.1519314828992767E-2</v>
      </c>
      <c r="H1761" s="2">
        <f t="shared" si="247"/>
        <v>0.82528744443539281</v>
      </c>
      <c r="I1761" s="2">
        <f t="shared" si="248"/>
        <v>45.214108438173959</v>
      </c>
    </row>
    <row r="1762" spans="1:9" ht="13.5" x14ac:dyDescent="0.25">
      <c r="A1762" s="3">
        <f>TITRES_STAT!B1765</f>
        <v>44580</v>
      </c>
      <c r="B1762" s="17">
        <f>TITRES_STAT!D1765</f>
        <v>12.8917</v>
      </c>
      <c r="C1762" s="2">
        <f t="shared" si="243"/>
        <v>-8.5999999999994969E-3</v>
      </c>
      <c r="D1762" s="2">
        <f t="shared" si="244"/>
        <v>0</v>
      </c>
      <c r="E1762" s="2">
        <f t="shared" si="245"/>
        <v>8.5999999999994969E-3</v>
      </c>
      <c r="F1762" s="2">
        <f t="shared" si="249"/>
        <v>3.948122626897603E-2</v>
      </c>
      <c r="G1762" s="2">
        <f t="shared" si="249"/>
        <v>4.8453649484064672E-2</v>
      </c>
      <c r="H1762" s="2">
        <f t="shared" si="247"/>
        <v>0.81482461464456934</v>
      </c>
      <c r="I1762" s="2">
        <f t="shared" si="248"/>
        <v>44.89825672791811</v>
      </c>
    </row>
    <row r="1763" spans="1:9" ht="13.5" x14ac:dyDescent="0.25">
      <c r="A1763" s="3">
        <f>TITRES_STAT!B1766</f>
        <v>44581</v>
      </c>
      <c r="B1763" s="17">
        <f>TITRES_STAT!D1766</f>
        <v>12.8917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3.6661138678334884E-2</v>
      </c>
      <c r="G1763" s="2">
        <f t="shared" si="249"/>
        <v>4.4992674520917195E-2</v>
      </c>
      <c r="H1763" s="2">
        <f t="shared" si="247"/>
        <v>0.81482461464456923</v>
      </c>
      <c r="I1763" s="2">
        <f t="shared" si="248"/>
        <v>44.89825672791811</v>
      </c>
    </row>
    <row r="1764" spans="1:9" ht="13.5" x14ac:dyDescent="0.25">
      <c r="A1764" s="3">
        <f>TITRES_STAT!B1767</f>
        <v>44582</v>
      </c>
      <c r="B1764" s="17">
        <f>TITRES_STAT!D1767</f>
        <v>12.883100000000001</v>
      </c>
      <c r="C1764" s="2">
        <f t="shared" si="243"/>
        <v>-8.5999999999994969E-3</v>
      </c>
      <c r="D1764" s="2">
        <f t="shared" si="244"/>
        <v>0</v>
      </c>
      <c r="E1764" s="2">
        <f t="shared" si="245"/>
        <v>8.5999999999994969E-3</v>
      </c>
      <c r="F1764" s="2">
        <f t="shared" si="249"/>
        <v>3.4042485915596679E-2</v>
      </c>
      <c r="G1764" s="2">
        <f t="shared" si="249"/>
        <v>4.2393197769423074E-2</v>
      </c>
      <c r="H1764" s="2">
        <f t="shared" si="247"/>
        <v>0.80301764685820631</v>
      </c>
      <c r="I1764" s="2">
        <f t="shared" si="248"/>
        <v>44.537425812635846</v>
      </c>
    </row>
    <row r="1765" spans="1:9" ht="13.5" x14ac:dyDescent="0.25">
      <c r="A1765" s="3">
        <f>TITRES_STAT!B1768</f>
        <v>44585</v>
      </c>
      <c r="B1765" s="17">
        <f>TITRES_STAT!D1768</f>
        <v>12.693899999999999</v>
      </c>
      <c r="C1765" s="2">
        <f t="shared" si="243"/>
        <v>-0.18920000000000137</v>
      </c>
      <c r="D1765" s="2">
        <f t="shared" si="244"/>
        <v>0</v>
      </c>
      <c r="E1765" s="2">
        <f t="shared" si="245"/>
        <v>0.18920000000000137</v>
      </c>
      <c r="F1765" s="2">
        <f t="shared" si="249"/>
        <v>3.1610879778768343E-2</v>
      </c>
      <c r="G1765" s="2">
        <f t="shared" si="249"/>
        <v>5.2879397928750092E-2</v>
      </c>
      <c r="H1765" s="2">
        <f t="shared" si="247"/>
        <v>0.59779197602364853</v>
      </c>
      <c r="I1765" s="2">
        <f t="shared" si="248"/>
        <v>37.413629871351958</v>
      </c>
    </row>
    <row r="1766" spans="1:9" ht="13.5" x14ac:dyDescent="0.25">
      <c r="A1766" s="3">
        <f>TITRES_STAT!B1769</f>
        <v>44586</v>
      </c>
      <c r="B1766" s="17">
        <f>TITRES_STAT!D1769</f>
        <v>12.693899999999999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2.9352959794570605E-2</v>
      </c>
      <c r="G1766" s="2">
        <f t="shared" si="249"/>
        <v>4.9102298076696513E-2</v>
      </c>
      <c r="H1766" s="2">
        <f t="shared" si="247"/>
        <v>0.59779197602364853</v>
      </c>
      <c r="I1766" s="2">
        <f t="shared" si="248"/>
        <v>37.413629871351958</v>
      </c>
    </row>
    <row r="1767" spans="1:9" ht="13.5" x14ac:dyDescent="0.25">
      <c r="A1767" s="3">
        <f>TITRES_STAT!B1770</f>
        <v>44587</v>
      </c>
      <c r="B1767" s="17">
        <f>TITRES_STAT!D1770</f>
        <v>12.8917</v>
      </c>
      <c r="C1767" s="2">
        <f t="shared" si="243"/>
        <v>0.19780000000000086</v>
      </c>
      <c r="D1767" s="2">
        <f t="shared" si="244"/>
        <v>0.19780000000000086</v>
      </c>
      <c r="E1767" s="2">
        <f t="shared" si="245"/>
        <v>0</v>
      </c>
      <c r="F1767" s="2">
        <f t="shared" si="249"/>
        <v>4.1384891237815621E-2</v>
      </c>
      <c r="G1767" s="2">
        <f t="shared" si="249"/>
        <v>4.5594991071218186E-2</v>
      </c>
      <c r="H1767" s="2">
        <f t="shared" si="247"/>
        <v>0.9076631065279408</v>
      </c>
      <c r="I1767" s="2">
        <f t="shared" si="248"/>
        <v>47.579842762695193</v>
      </c>
    </row>
    <row r="1768" spans="1:9" ht="13.5" x14ac:dyDescent="0.25">
      <c r="A1768" s="3">
        <f>TITRES_STAT!B1771</f>
        <v>44588</v>
      </c>
      <c r="B1768" s="17">
        <f>TITRES_STAT!D1771</f>
        <v>12.8917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3.8428827577971648E-2</v>
      </c>
      <c r="G1768" s="2">
        <f t="shared" si="249"/>
        <v>4.2338205994702602E-2</v>
      </c>
      <c r="H1768" s="2">
        <f t="shared" si="247"/>
        <v>0.9076631065279408</v>
      </c>
      <c r="I1768" s="2">
        <f t="shared" si="248"/>
        <v>47.579842762695193</v>
      </c>
    </row>
    <row r="1769" spans="1:9" ht="13.5" x14ac:dyDescent="0.25">
      <c r="A1769" s="3">
        <f>TITRES_STAT!B1772</f>
        <v>44589</v>
      </c>
      <c r="B1769" s="17">
        <f>TITRES_STAT!D1772</f>
        <v>12.814299999999999</v>
      </c>
      <c r="C1769" s="2">
        <f t="shared" si="243"/>
        <v>-7.7400000000000801E-2</v>
      </c>
      <c r="D1769" s="2">
        <f t="shared" si="244"/>
        <v>0</v>
      </c>
      <c r="E1769" s="2">
        <f t="shared" si="245"/>
        <v>7.7400000000000801E-2</v>
      </c>
      <c r="F1769" s="2">
        <f t="shared" si="249"/>
        <v>3.5683911322402243E-2</v>
      </c>
      <c r="G1769" s="2">
        <f t="shared" si="249"/>
        <v>4.4842619852223896E-2</v>
      </c>
      <c r="H1769" s="2">
        <f t="shared" si="247"/>
        <v>0.79575884370708905</v>
      </c>
      <c r="I1769" s="2">
        <f t="shared" si="248"/>
        <v>44.313235404390824</v>
      </c>
    </row>
    <row r="1770" spans="1:9" ht="13.5" x14ac:dyDescent="0.25">
      <c r="A1770" s="3">
        <f>TITRES_STAT!B1773</f>
        <v>44592</v>
      </c>
      <c r="B1770" s="17">
        <f>TITRES_STAT!D1773</f>
        <v>12.7971</v>
      </c>
      <c r="C1770" s="2">
        <f t="shared" si="243"/>
        <v>-1.7199999999998994E-2</v>
      </c>
      <c r="D1770" s="2">
        <f t="shared" si="244"/>
        <v>0</v>
      </c>
      <c r="E1770" s="2">
        <f t="shared" si="245"/>
        <v>1.7199999999998994E-2</v>
      </c>
      <c r="F1770" s="2">
        <f t="shared" si="249"/>
        <v>3.3135060513659227E-2</v>
      </c>
      <c r="G1770" s="2">
        <f t="shared" si="249"/>
        <v>4.2868147005636403E-2</v>
      </c>
      <c r="H1770" s="2">
        <f t="shared" si="247"/>
        <v>0.77295294590882491</v>
      </c>
      <c r="I1770" s="2">
        <f t="shared" si="248"/>
        <v>43.596923860413298</v>
      </c>
    </row>
    <row r="1771" spans="1:9" ht="13.5" x14ac:dyDescent="0.25">
      <c r="A1771" s="3">
        <f>TITRES_STAT!B1774</f>
        <v>44593</v>
      </c>
      <c r="B1771" s="17">
        <f>TITRES_STAT!D1774</f>
        <v>12.7971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3.0768270476969284E-2</v>
      </c>
      <c r="G1771" s="2">
        <f t="shared" si="249"/>
        <v>3.9806136505233805E-2</v>
      </c>
      <c r="H1771" s="2">
        <f t="shared" si="247"/>
        <v>0.77295294590882491</v>
      </c>
      <c r="I1771" s="2">
        <f t="shared" si="248"/>
        <v>43.596923860413298</v>
      </c>
    </row>
    <row r="1772" spans="1:9" ht="13.5" x14ac:dyDescent="0.25">
      <c r="A1772" s="3">
        <f>TITRES_STAT!B1775</f>
        <v>44594</v>
      </c>
      <c r="B1772" s="17">
        <f>TITRES_STAT!D1775</f>
        <v>12.7713</v>
      </c>
      <c r="C1772" s="2">
        <f t="shared" si="243"/>
        <v>-2.5800000000000267E-2</v>
      </c>
      <c r="D1772" s="2">
        <f t="shared" si="244"/>
        <v>0</v>
      </c>
      <c r="E1772" s="2">
        <f t="shared" si="245"/>
        <v>2.5800000000000267E-2</v>
      </c>
      <c r="F1772" s="2">
        <f t="shared" si="249"/>
        <v>2.8570536871471479E-2</v>
      </c>
      <c r="G1772" s="2">
        <f t="shared" si="249"/>
        <v>3.8805698183431415E-2</v>
      </c>
      <c r="H1772" s="2">
        <f t="shared" si="247"/>
        <v>0.73624591771086934</v>
      </c>
      <c r="I1772" s="2">
        <f t="shared" si="248"/>
        <v>42.404472212183116</v>
      </c>
    </row>
    <row r="1773" spans="1:9" ht="13.5" x14ac:dyDescent="0.25">
      <c r="A1773" s="3">
        <f>TITRES_STAT!B1776</f>
        <v>44595</v>
      </c>
      <c r="B1773" s="17">
        <f>TITRES_STAT!D1776</f>
        <v>12.7713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2.6529784237794944E-2</v>
      </c>
      <c r="G1773" s="2">
        <f t="shared" si="250"/>
        <v>3.6033862598900603E-2</v>
      </c>
      <c r="H1773" s="2">
        <f t="shared" si="247"/>
        <v>0.73624591771086934</v>
      </c>
      <c r="I1773" s="2">
        <f t="shared" si="248"/>
        <v>42.404472212183116</v>
      </c>
    </row>
    <row r="1774" spans="1:9" ht="13.5" x14ac:dyDescent="0.25">
      <c r="A1774" s="3">
        <f>TITRES_STAT!B1777</f>
        <v>44596</v>
      </c>
      <c r="B1774" s="17">
        <f>TITRES_STAT!D1777</f>
        <v>12.599299999999999</v>
      </c>
      <c r="C1774" s="2">
        <f t="shared" si="243"/>
        <v>-0.1720000000000006</v>
      </c>
      <c r="D1774" s="2">
        <f t="shared" si="244"/>
        <v>0</v>
      </c>
      <c r="E1774" s="2">
        <f t="shared" si="245"/>
        <v>0.1720000000000006</v>
      </c>
      <c r="F1774" s="2">
        <f t="shared" si="250"/>
        <v>2.4634799649381017E-2</v>
      </c>
      <c r="G1774" s="2">
        <f t="shared" si="250"/>
        <v>4.5745729556122029E-2</v>
      </c>
      <c r="H1774" s="2">
        <f t="shared" si="247"/>
        <v>0.53851583280923343</v>
      </c>
      <c r="I1774" s="2">
        <f t="shared" si="248"/>
        <v>35.002293855236914</v>
      </c>
    </row>
    <row r="1775" spans="1:9" ht="13.5" x14ac:dyDescent="0.25">
      <c r="A1775" s="3">
        <f>TITRES_STAT!B1778</f>
        <v>44599</v>
      </c>
      <c r="B1775" s="17">
        <f>TITRES_STAT!D1778</f>
        <v>12.599299999999999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2.287517110299666E-2</v>
      </c>
      <c r="G1775" s="2">
        <f t="shared" si="250"/>
        <v>4.2478177444970455E-2</v>
      </c>
      <c r="H1775" s="2">
        <f t="shared" si="247"/>
        <v>0.53851583280923343</v>
      </c>
      <c r="I1775" s="2">
        <f t="shared" si="248"/>
        <v>35.002293855236914</v>
      </c>
    </row>
    <row r="1776" spans="1:9" ht="13.5" x14ac:dyDescent="0.25">
      <c r="A1776" s="3">
        <f>TITRES_STAT!B1779</f>
        <v>44600</v>
      </c>
      <c r="B1776" s="17">
        <f>TITRES_STAT!D1779</f>
        <v>12.599299999999999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2.1241230309925471E-2</v>
      </c>
      <c r="G1776" s="2">
        <f t="shared" si="250"/>
        <v>3.9444021913186855E-2</v>
      </c>
      <c r="H1776" s="2">
        <f t="shared" si="247"/>
        <v>0.53851583280923343</v>
      </c>
      <c r="I1776" s="2">
        <f t="shared" si="248"/>
        <v>35.002293855236914</v>
      </c>
    </row>
    <row r="1777" spans="1:9" ht="13.5" x14ac:dyDescent="0.25">
      <c r="A1777" s="3">
        <f>TITRES_STAT!B1780</f>
        <v>44601</v>
      </c>
      <c r="B1777" s="17">
        <f>TITRES_STAT!D1780</f>
        <v>12.7971</v>
      </c>
      <c r="C1777" s="2">
        <f t="shared" si="243"/>
        <v>0.19780000000000086</v>
      </c>
      <c r="D1777" s="2">
        <f t="shared" si="244"/>
        <v>0.19780000000000086</v>
      </c>
      <c r="E1777" s="2">
        <f t="shared" si="245"/>
        <v>0</v>
      </c>
      <c r="F1777" s="2">
        <f t="shared" si="250"/>
        <v>3.3852571002073714E-2</v>
      </c>
      <c r="G1777" s="2">
        <f t="shared" si="250"/>
        <v>3.6626591776530652E-2</v>
      </c>
      <c r="H1777" s="2">
        <f t="shared" si="247"/>
        <v>0.92426211012528725</v>
      </c>
      <c r="I1777" s="2">
        <f t="shared" si="248"/>
        <v>48.032027719192023</v>
      </c>
    </row>
    <row r="1778" spans="1:9" ht="13.5" x14ac:dyDescent="0.25">
      <c r="A1778" s="3">
        <f>TITRES_STAT!B1781</f>
        <v>44602</v>
      </c>
      <c r="B1778" s="17">
        <f>TITRES_STAT!D1781</f>
        <v>12.642300000000001</v>
      </c>
      <c r="C1778" s="2">
        <f t="shared" si="243"/>
        <v>-0.15479999999999983</v>
      </c>
      <c r="D1778" s="2">
        <f t="shared" si="244"/>
        <v>0</v>
      </c>
      <c r="E1778" s="2">
        <f t="shared" si="245"/>
        <v>0.15479999999999983</v>
      </c>
      <c r="F1778" s="2">
        <f t="shared" si="250"/>
        <v>3.1434530216211308E-2</v>
      </c>
      <c r="G1778" s="2">
        <f t="shared" si="250"/>
        <v>4.5067549506778444E-2</v>
      </c>
      <c r="H1778" s="2">
        <f t="shared" si="247"/>
        <v>0.69749810141071367</v>
      </c>
      <c r="I1778" s="2">
        <f t="shared" si="248"/>
        <v>41.089772108201743</v>
      </c>
    </row>
    <row r="1779" spans="1:9" ht="13.5" x14ac:dyDescent="0.25">
      <c r="A1779" s="3">
        <f>TITRES_STAT!B1782</f>
        <v>44603</v>
      </c>
      <c r="B1779" s="17">
        <f>TITRES_STAT!D1782</f>
        <v>12.6165</v>
      </c>
      <c r="C1779" s="2">
        <f t="shared" si="243"/>
        <v>-2.5800000000000267E-2</v>
      </c>
      <c r="D1779" s="2">
        <f t="shared" si="244"/>
        <v>0</v>
      </c>
      <c r="E1779" s="2">
        <f t="shared" si="245"/>
        <v>2.5800000000000267E-2</v>
      </c>
      <c r="F1779" s="2">
        <f t="shared" si="250"/>
        <v>2.9189206629339073E-2</v>
      </c>
      <c r="G1779" s="2">
        <f t="shared" si="250"/>
        <v>4.3691295970580003E-2</v>
      </c>
      <c r="H1779" s="2">
        <f t="shared" si="247"/>
        <v>0.66807829753994785</v>
      </c>
      <c r="I1779" s="2">
        <f t="shared" si="248"/>
        <v>40.050775705506013</v>
      </c>
    </row>
    <row r="1780" spans="1:9" ht="13.5" x14ac:dyDescent="0.25">
      <c r="A1780" s="3">
        <f>TITRES_STAT!B1783</f>
        <v>44606</v>
      </c>
      <c r="B1780" s="17">
        <f>TITRES_STAT!D1783</f>
        <v>12.5563</v>
      </c>
      <c r="C1780" s="2">
        <f t="shared" si="243"/>
        <v>-6.0200000000000031E-2</v>
      </c>
      <c r="D1780" s="2">
        <f t="shared" si="244"/>
        <v>0</v>
      </c>
      <c r="E1780" s="2">
        <f t="shared" si="245"/>
        <v>6.0200000000000031E-2</v>
      </c>
      <c r="F1780" s="2">
        <f t="shared" si="250"/>
        <v>2.7104263298671997E-2</v>
      </c>
      <c r="G1780" s="2">
        <f t="shared" si="250"/>
        <v>4.4870489115538578E-2</v>
      </c>
      <c r="H1780" s="2">
        <f t="shared" si="247"/>
        <v>0.60405544563778413</v>
      </c>
      <c r="I1780" s="2">
        <f t="shared" si="248"/>
        <v>37.658015331110164</v>
      </c>
    </row>
    <row r="1781" spans="1:9" ht="13.5" x14ac:dyDescent="0.25">
      <c r="A1781" s="3">
        <f>TITRES_STAT!B1784</f>
        <v>44607</v>
      </c>
      <c r="B1781" s="17">
        <f>TITRES_STAT!D1784</f>
        <v>12.599299999999999</v>
      </c>
      <c r="C1781" s="2">
        <f t="shared" si="243"/>
        <v>4.2999999999999261E-2</v>
      </c>
      <c r="D1781" s="2">
        <f t="shared" si="244"/>
        <v>4.2999999999999261E-2</v>
      </c>
      <c r="E1781" s="2">
        <f t="shared" si="245"/>
        <v>0</v>
      </c>
      <c r="F1781" s="2">
        <f t="shared" si="250"/>
        <v>2.8239673063052518E-2</v>
      </c>
      <c r="G1781" s="2">
        <f t="shared" si="250"/>
        <v>4.1665454178714388E-2</v>
      </c>
      <c r="H1781" s="2">
        <f t="shared" si="247"/>
        <v>0.67777187647889137</v>
      </c>
      <c r="I1781" s="2">
        <f t="shared" si="248"/>
        <v>40.397141350427127</v>
      </c>
    </row>
    <row r="1782" spans="1:9" ht="13.5" x14ac:dyDescent="0.25">
      <c r="A1782" s="3">
        <f>TITRES_STAT!B1785</f>
        <v>44608</v>
      </c>
      <c r="B1782" s="17">
        <f>TITRES_STAT!D1785</f>
        <v>12.599299999999999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2.6222553558548769E-2</v>
      </c>
      <c r="G1782" s="2">
        <f t="shared" si="250"/>
        <v>3.8689350308806214E-2</v>
      </c>
      <c r="H1782" s="2">
        <f t="shared" si="247"/>
        <v>0.67777187647889148</v>
      </c>
      <c r="I1782" s="2">
        <f t="shared" si="248"/>
        <v>40.397141350427134</v>
      </c>
    </row>
    <row r="1783" spans="1:9" ht="13.5" x14ac:dyDescent="0.25">
      <c r="A1783" s="3">
        <f>TITRES_STAT!B1786</f>
        <v>44609</v>
      </c>
      <c r="B1783" s="17">
        <f>TITRES_STAT!D1786</f>
        <v>12.5563</v>
      </c>
      <c r="C1783" s="2">
        <f t="shared" si="243"/>
        <v>-4.2999999999999261E-2</v>
      </c>
      <c r="D1783" s="2">
        <f t="shared" si="244"/>
        <v>0</v>
      </c>
      <c r="E1783" s="2">
        <f t="shared" si="245"/>
        <v>4.2999999999999261E-2</v>
      </c>
      <c r="F1783" s="2">
        <f t="shared" si="250"/>
        <v>2.4349514018652429E-2</v>
      </c>
      <c r="G1783" s="2">
        <f t="shared" si="250"/>
        <v>3.8997253858177143E-2</v>
      </c>
      <c r="H1783" s="2">
        <f t="shared" si="247"/>
        <v>0.62439047906309686</v>
      </c>
      <c r="I1783" s="2">
        <f t="shared" si="248"/>
        <v>38.43844735061657</v>
      </c>
    </row>
    <row r="1784" spans="1:9" ht="13.5" x14ac:dyDescent="0.25">
      <c r="A1784" s="3">
        <f>TITRES_STAT!B1787</f>
        <v>44610</v>
      </c>
      <c r="B1784" s="17">
        <f>TITRES_STAT!D1787</f>
        <v>12.5563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2.2610263017320113E-2</v>
      </c>
      <c r="G1784" s="2">
        <f t="shared" si="250"/>
        <v>3.6211735725450209E-2</v>
      </c>
      <c r="H1784" s="2">
        <f t="shared" si="247"/>
        <v>0.62439047906309675</v>
      </c>
      <c r="I1784" s="2">
        <f t="shared" si="248"/>
        <v>38.43844735061657</v>
      </c>
    </row>
    <row r="1785" spans="1:9" ht="13.5" x14ac:dyDescent="0.25">
      <c r="A1785" s="3">
        <f>TITRES_STAT!B1788</f>
        <v>44613</v>
      </c>
      <c r="B1785" s="17">
        <f>TITRES_STAT!D1788</f>
        <v>12.478899999999999</v>
      </c>
      <c r="C1785" s="2">
        <f t="shared" si="243"/>
        <v>-7.7400000000000801E-2</v>
      </c>
      <c r="D1785" s="2">
        <f t="shared" si="244"/>
        <v>0</v>
      </c>
      <c r="E1785" s="2">
        <f t="shared" si="245"/>
        <v>7.7400000000000801E-2</v>
      </c>
      <c r="F1785" s="2">
        <f t="shared" si="250"/>
        <v>2.0995244230368675E-2</v>
      </c>
      <c r="G1785" s="2">
        <f t="shared" si="250"/>
        <v>3.9153754602203827E-2</v>
      </c>
      <c r="H1785" s="2">
        <f t="shared" si="247"/>
        <v>0.53622556619862272</v>
      </c>
      <c r="I1785" s="2">
        <f t="shared" si="248"/>
        <v>34.905392671305961</v>
      </c>
    </row>
    <row r="1786" spans="1:9" ht="13.5" x14ac:dyDescent="0.25">
      <c r="A1786" s="3">
        <f>TITRES_STAT!B1789</f>
        <v>44614</v>
      </c>
      <c r="B1786" s="17">
        <f>TITRES_STAT!D1789</f>
        <v>12.478899999999999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1.9495583928199483E-2</v>
      </c>
      <c r="G1786" s="2">
        <f t="shared" si="250"/>
        <v>3.6357057844903555E-2</v>
      </c>
      <c r="H1786" s="2">
        <f t="shared" si="247"/>
        <v>0.53622556619862261</v>
      </c>
      <c r="I1786" s="2">
        <f t="shared" si="248"/>
        <v>34.905392671305961</v>
      </c>
    </row>
    <row r="1787" spans="1:9" ht="13.5" x14ac:dyDescent="0.25">
      <c r="A1787" s="3">
        <f>TITRES_STAT!B1790</f>
        <v>44615</v>
      </c>
      <c r="B1787" s="17">
        <f>TITRES_STAT!D1790</f>
        <v>12.4703</v>
      </c>
      <c r="C1787" s="2">
        <f t="shared" si="243"/>
        <v>-8.5999999999994969E-3</v>
      </c>
      <c r="D1787" s="2">
        <f t="shared" si="244"/>
        <v>0</v>
      </c>
      <c r="E1787" s="2">
        <f t="shared" si="245"/>
        <v>8.5999999999994969E-3</v>
      </c>
      <c r="F1787" s="2">
        <f t="shared" si="250"/>
        <v>1.8103042219042378E-2</v>
      </c>
      <c r="G1787" s="2">
        <f t="shared" si="250"/>
        <v>3.4374410855981835E-2</v>
      </c>
      <c r="H1787" s="2">
        <f t="shared" si="247"/>
        <v>0.5266429814575887</v>
      </c>
      <c r="I1787" s="2">
        <f t="shared" si="248"/>
        <v>34.496800355690709</v>
      </c>
    </row>
    <row r="1788" spans="1:9" ht="13.5" x14ac:dyDescent="0.25">
      <c r="A1788" s="3">
        <f>TITRES_STAT!B1791</f>
        <v>44616</v>
      </c>
      <c r="B1788" s="17">
        <f>TITRES_STAT!D1791</f>
        <v>12.4617</v>
      </c>
      <c r="C1788" s="2">
        <f t="shared" si="243"/>
        <v>-8.5999999999994969E-3</v>
      </c>
      <c r="D1788" s="2">
        <f t="shared" si="244"/>
        <v>0</v>
      </c>
      <c r="E1788" s="2">
        <f t="shared" si="245"/>
        <v>8.5999999999994969E-3</v>
      </c>
      <c r="F1788" s="2">
        <f t="shared" si="250"/>
        <v>1.6809967774825064E-2</v>
      </c>
      <c r="G1788" s="2">
        <f t="shared" si="250"/>
        <v>3.253338150912595E-2</v>
      </c>
      <c r="H1788" s="2">
        <f t="shared" si="247"/>
        <v>0.51669906400936816</v>
      </c>
      <c r="I1788" s="2">
        <f t="shared" si="248"/>
        <v>34.067342445869443</v>
      </c>
    </row>
    <row r="1789" spans="1:9" ht="13.5" x14ac:dyDescent="0.25">
      <c r="A1789" s="3">
        <f>TITRES_STAT!B1792</f>
        <v>44617</v>
      </c>
      <c r="B1789" s="17">
        <f>TITRES_STAT!D1792</f>
        <v>12.418699999999999</v>
      </c>
      <c r="C1789" s="2">
        <f t="shared" si="243"/>
        <v>-4.3000000000001037E-2</v>
      </c>
      <c r="D1789" s="2">
        <f t="shared" si="244"/>
        <v>0</v>
      </c>
      <c r="E1789" s="2">
        <f t="shared" si="245"/>
        <v>4.3000000000001037E-2</v>
      </c>
      <c r="F1789" s="2">
        <f t="shared" ref="F1789:G1804" si="251">((F1788*13)+D1789)/14</f>
        <v>1.5609255790908988E-2</v>
      </c>
      <c r="G1789" s="2">
        <f t="shared" si="251"/>
        <v>3.328099711561703E-2</v>
      </c>
      <c r="H1789" s="2">
        <f t="shared" si="247"/>
        <v>0.46901406639599696</v>
      </c>
      <c r="I1789" s="2">
        <f t="shared" si="248"/>
        <v>31.927132430164662</v>
      </c>
    </row>
    <row r="1790" spans="1:9" ht="13.5" x14ac:dyDescent="0.25">
      <c r="A1790" s="3">
        <f>TITRES_STAT!B1793</f>
        <v>44620</v>
      </c>
      <c r="B1790" s="17">
        <f>TITRES_STAT!D1793</f>
        <v>12.298299999999999</v>
      </c>
      <c r="C1790" s="2">
        <f t="shared" si="243"/>
        <v>-0.12040000000000006</v>
      </c>
      <c r="D1790" s="2">
        <f t="shared" si="244"/>
        <v>0</v>
      </c>
      <c r="E1790" s="2">
        <f t="shared" si="245"/>
        <v>0.12040000000000006</v>
      </c>
      <c r="F1790" s="2">
        <f t="shared" si="251"/>
        <v>1.4494308948701204E-2</v>
      </c>
      <c r="G1790" s="2">
        <f t="shared" si="251"/>
        <v>3.95037830359301E-2</v>
      </c>
      <c r="H1790" s="2">
        <f t="shared" si="247"/>
        <v>0.3669093903112548</v>
      </c>
      <c r="I1790" s="2">
        <f t="shared" si="248"/>
        <v>26.842261302170655</v>
      </c>
    </row>
    <row r="1791" spans="1:9" ht="13.5" x14ac:dyDescent="0.25">
      <c r="A1791" s="3">
        <f>TITRES_STAT!B1794</f>
        <v>44621</v>
      </c>
      <c r="B1791" s="17">
        <f>TITRES_STAT!D1794</f>
        <v>12.1435</v>
      </c>
      <c r="C1791" s="2">
        <f t="shared" si="243"/>
        <v>-0.15479999999999983</v>
      </c>
      <c r="D1791" s="2">
        <f t="shared" si="244"/>
        <v>0</v>
      </c>
      <c r="E1791" s="2">
        <f t="shared" si="245"/>
        <v>0.15479999999999983</v>
      </c>
      <c r="F1791" s="2">
        <f t="shared" si="251"/>
        <v>1.3459001166651118E-2</v>
      </c>
      <c r="G1791" s="2">
        <f t="shared" si="251"/>
        <v>4.7739227104792226E-2</v>
      </c>
      <c r="H1791" s="2">
        <f t="shared" si="247"/>
        <v>0.2819275045468857</v>
      </c>
      <c r="I1791" s="2">
        <f t="shared" si="248"/>
        <v>21.992468649507344</v>
      </c>
    </row>
    <row r="1792" spans="1:9" ht="13.5" x14ac:dyDescent="0.25">
      <c r="A1792" s="3">
        <f>TITRES_STAT!B1795</f>
        <v>44622</v>
      </c>
      <c r="B1792" s="17">
        <f>TITRES_STAT!D1795</f>
        <v>12.298299999999999</v>
      </c>
      <c r="C1792" s="2">
        <f t="shared" si="243"/>
        <v>0.15479999999999983</v>
      </c>
      <c r="D1792" s="2">
        <f t="shared" si="244"/>
        <v>0.15479999999999983</v>
      </c>
      <c r="E1792" s="2">
        <f t="shared" si="245"/>
        <v>0</v>
      </c>
      <c r="F1792" s="2">
        <f t="shared" si="251"/>
        <v>2.3554786797604595E-2</v>
      </c>
      <c r="G1792" s="2">
        <f t="shared" si="251"/>
        <v>4.4329282311592784E-2</v>
      </c>
      <c r="H1792" s="2">
        <f t="shared" si="247"/>
        <v>0.53135953413449821</v>
      </c>
      <c r="I1792" s="2">
        <f t="shared" si="248"/>
        <v>34.698548726822324</v>
      </c>
    </row>
    <row r="1793" spans="1:9" ht="13.5" x14ac:dyDescent="0.25">
      <c r="A1793" s="3">
        <f>TITRES_STAT!B1796</f>
        <v>44623</v>
      </c>
      <c r="B1793" s="17">
        <f>TITRES_STAT!D1796</f>
        <v>12.298299999999999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2.1872302026347126E-2</v>
      </c>
      <c r="G1793" s="2">
        <f t="shared" si="251"/>
        <v>4.1162905003621866E-2</v>
      </c>
      <c r="H1793" s="2">
        <f t="shared" si="247"/>
        <v>0.53135953413449832</v>
      </c>
      <c r="I1793" s="2">
        <f t="shared" si="248"/>
        <v>34.698548726822324</v>
      </c>
    </row>
    <row r="1794" spans="1:9" ht="13.5" x14ac:dyDescent="0.25">
      <c r="A1794" s="3">
        <f>TITRES_STAT!B1797</f>
        <v>44624</v>
      </c>
      <c r="B1794" s="17">
        <f>TITRES_STAT!D1797</f>
        <v>12.298299999999999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2.0309994738750902E-2</v>
      </c>
      <c r="G1794" s="2">
        <f t="shared" si="251"/>
        <v>3.8222697503363164E-2</v>
      </c>
      <c r="H1794" s="2">
        <f t="shared" si="247"/>
        <v>0.53135953413449832</v>
      </c>
      <c r="I1794" s="2">
        <f t="shared" si="248"/>
        <v>34.698548726822324</v>
      </c>
    </row>
    <row r="1795" spans="1:9" ht="13.5" x14ac:dyDescent="0.25">
      <c r="A1795" s="3">
        <f>TITRES_STAT!B1798</f>
        <v>44627</v>
      </c>
      <c r="B1795" s="17">
        <f>TITRES_STAT!D1798</f>
        <v>12.298299999999999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1.8859280828840121E-2</v>
      </c>
      <c r="G1795" s="2">
        <f t="shared" si="251"/>
        <v>3.5492504824551512E-2</v>
      </c>
      <c r="H1795" s="2">
        <f t="shared" si="247"/>
        <v>0.53135953413449821</v>
      </c>
      <c r="I1795" s="2">
        <f t="shared" si="248"/>
        <v>34.698548726822324</v>
      </c>
    </row>
    <row r="1796" spans="1:9" ht="13.5" x14ac:dyDescent="0.25">
      <c r="A1796" s="3">
        <f>TITRES_STAT!B1799</f>
        <v>44628</v>
      </c>
      <c r="B1796" s="17">
        <f>TITRES_STAT!D1799</f>
        <v>12.418699999999999</v>
      </c>
      <c r="C1796" s="2">
        <f t="shared" si="252"/>
        <v>0.12040000000000006</v>
      </c>
      <c r="D1796" s="2">
        <f t="shared" si="253"/>
        <v>0.12040000000000006</v>
      </c>
      <c r="E1796" s="2">
        <f t="shared" si="254"/>
        <v>0</v>
      </c>
      <c r="F1796" s="2">
        <f t="shared" si="251"/>
        <v>2.6112189341065829E-2</v>
      </c>
      <c r="G1796" s="2">
        <f t="shared" si="251"/>
        <v>3.2957325908512115E-2</v>
      </c>
      <c r="H1796" s="2">
        <f t="shared" si="247"/>
        <v>0.79230303494743348</v>
      </c>
      <c r="I1796" s="2">
        <f t="shared" si="248"/>
        <v>44.205863601110899</v>
      </c>
    </row>
    <row r="1797" spans="1:9" ht="13.5" x14ac:dyDescent="0.25">
      <c r="A1797" s="3">
        <f>TITRES_STAT!B1800</f>
        <v>44629</v>
      </c>
      <c r="B1797" s="17">
        <f>TITRES_STAT!D1800</f>
        <v>12.298299999999999</v>
      </c>
      <c r="C1797" s="2">
        <f t="shared" si="252"/>
        <v>-0.12040000000000006</v>
      </c>
      <c r="D1797" s="2">
        <f t="shared" si="253"/>
        <v>0</v>
      </c>
      <c r="E1797" s="2">
        <f t="shared" si="254"/>
        <v>0.12040000000000006</v>
      </c>
      <c r="F1797" s="2">
        <f t="shared" si="251"/>
        <v>2.4247032959561127E-2</v>
      </c>
      <c r="G1797" s="2">
        <f t="shared" si="251"/>
        <v>3.9203231200761253E-2</v>
      </c>
      <c r="H1797" s="2">
        <f t="shared" si="247"/>
        <v>0.61849577743709794</v>
      </c>
      <c r="I1797" s="2">
        <f t="shared" si="248"/>
        <v>38.214234850614901</v>
      </c>
    </row>
    <row r="1798" spans="1:9" ht="13.5" x14ac:dyDescent="0.25">
      <c r="A1798" s="3">
        <f>TITRES_STAT!B1801</f>
        <v>44630</v>
      </c>
      <c r="B1798" s="17">
        <f>TITRES_STAT!D1801</f>
        <v>12.418699999999999</v>
      </c>
      <c r="C1798" s="2">
        <f t="shared" si="252"/>
        <v>0.12040000000000006</v>
      </c>
      <c r="D1798" s="2">
        <f t="shared" si="253"/>
        <v>0.12040000000000006</v>
      </c>
      <c r="E1798" s="2">
        <f t="shared" si="254"/>
        <v>0</v>
      </c>
      <c r="F1798" s="2">
        <f t="shared" si="251"/>
        <v>3.1115102033878191E-2</v>
      </c>
      <c r="G1798" s="2">
        <f t="shared" si="251"/>
        <v>3.6403000400706875E-2</v>
      </c>
      <c r="H1798" s="2">
        <f t="shared" si="247"/>
        <v>0.85474004041914076</v>
      </c>
      <c r="I1798" s="2">
        <f t="shared" si="248"/>
        <v>46.084088432467524</v>
      </c>
    </row>
    <row r="1799" spans="1:9" ht="13.5" x14ac:dyDescent="0.25">
      <c r="A1799" s="3">
        <f>TITRES_STAT!B1802</f>
        <v>44631</v>
      </c>
      <c r="B1799" s="17">
        <f>TITRES_STAT!D1802</f>
        <v>12.298299999999999</v>
      </c>
      <c r="C1799" s="2">
        <f t="shared" si="252"/>
        <v>-0.12040000000000006</v>
      </c>
      <c r="D1799" s="2">
        <f t="shared" si="253"/>
        <v>0</v>
      </c>
      <c r="E1799" s="2">
        <f t="shared" si="254"/>
        <v>0.12040000000000006</v>
      </c>
      <c r="F1799" s="2">
        <f t="shared" si="251"/>
        <v>2.8892594745744037E-2</v>
      </c>
      <c r="G1799" s="2">
        <f t="shared" si="251"/>
        <v>4.2402786086370672E-2</v>
      </c>
      <c r="H1799" s="2">
        <f t="shared" si="247"/>
        <v>0.68138434787969859</v>
      </c>
      <c r="I1799" s="2">
        <f t="shared" si="248"/>
        <v>40.525198699449945</v>
      </c>
    </row>
    <row r="1800" spans="1:9" ht="13.5" x14ac:dyDescent="0.25">
      <c r="A1800" s="3">
        <f>TITRES_STAT!B1803</f>
        <v>44634</v>
      </c>
      <c r="B1800" s="17">
        <f>TITRES_STAT!D1803</f>
        <v>12.212300000000001</v>
      </c>
      <c r="C1800" s="2">
        <f t="shared" si="252"/>
        <v>-8.5999999999998522E-2</v>
      </c>
      <c r="D1800" s="2">
        <f t="shared" si="253"/>
        <v>0</v>
      </c>
      <c r="E1800" s="2">
        <f t="shared" si="254"/>
        <v>8.5999999999998522E-2</v>
      </c>
      <c r="F1800" s="2">
        <f t="shared" si="251"/>
        <v>2.6828837978190891E-2</v>
      </c>
      <c r="G1800" s="2">
        <f t="shared" si="251"/>
        <v>4.5516872794486948E-2</v>
      </c>
      <c r="H1800" s="2">
        <f t="shared" si="247"/>
        <v>0.58942621342475943</v>
      </c>
      <c r="I1800" s="2">
        <f t="shared" si="248"/>
        <v>37.084213689587664</v>
      </c>
    </row>
    <row r="1801" spans="1:9" ht="13.5" x14ac:dyDescent="0.25">
      <c r="A1801" s="3">
        <f>TITRES_STAT!B1804</f>
        <v>44635</v>
      </c>
      <c r="B1801" s="17">
        <f>TITRES_STAT!D1804</f>
        <v>12.418699999999999</v>
      </c>
      <c r="C1801" s="2">
        <f t="shared" si="252"/>
        <v>0.20639999999999858</v>
      </c>
      <c r="D1801" s="2">
        <f t="shared" si="253"/>
        <v>0.20639999999999858</v>
      </c>
      <c r="E1801" s="2">
        <f t="shared" si="254"/>
        <v>0</v>
      </c>
      <c r="F1801" s="2">
        <f t="shared" si="251"/>
        <v>3.9655349551177159E-2</v>
      </c>
      <c r="G1801" s="2">
        <f t="shared" si="251"/>
        <v>4.2265667594880742E-2</v>
      </c>
      <c r="H1801" s="2">
        <f t="shared" si="247"/>
        <v>0.93824022682609309</v>
      </c>
      <c r="I1801" s="2">
        <f t="shared" si="248"/>
        <v>48.406808085006062</v>
      </c>
    </row>
    <row r="1802" spans="1:9" ht="13.5" x14ac:dyDescent="0.25">
      <c r="A1802" s="3">
        <f>TITRES_STAT!B1805</f>
        <v>44636</v>
      </c>
      <c r="B1802" s="17">
        <f>TITRES_STAT!D1805</f>
        <v>12.298299999999999</v>
      </c>
      <c r="C1802" s="2">
        <f t="shared" si="252"/>
        <v>-0.12040000000000006</v>
      </c>
      <c r="D1802" s="2">
        <f t="shared" si="253"/>
        <v>0</v>
      </c>
      <c r="E1802" s="2">
        <f t="shared" si="254"/>
        <v>0.12040000000000006</v>
      </c>
      <c r="F1802" s="2">
        <f t="shared" si="251"/>
        <v>3.6822824583235936E-2</v>
      </c>
      <c r="G1802" s="2">
        <f t="shared" si="251"/>
        <v>4.7846691338103549E-2</v>
      </c>
      <c r="H1802" s="2">
        <f t="shared" si="247"/>
        <v>0.76960022842606535</v>
      </c>
      <c r="I1802" s="2">
        <f t="shared" si="248"/>
        <v>43.490061544045481</v>
      </c>
    </row>
    <row r="1803" spans="1:9" ht="13.5" x14ac:dyDescent="0.25">
      <c r="A1803" s="3">
        <f>TITRES_STAT!B1806</f>
        <v>44637</v>
      </c>
      <c r="B1803" s="17">
        <f>TITRES_STAT!D1806</f>
        <v>12.298299999999999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3.4192622827290513E-2</v>
      </c>
      <c r="G1803" s="2">
        <f t="shared" si="251"/>
        <v>4.4429070528239009E-2</v>
      </c>
      <c r="H1803" s="2">
        <f t="shared" si="247"/>
        <v>0.76960022842606546</v>
      </c>
      <c r="I1803" s="2">
        <f t="shared" si="248"/>
        <v>43.490061544045489</v>
      </c>
    </row>
    <row r="1804" spans="1:9" ht="13.5" x14ac:dyDescent="0.25">
      <c r="A1804" s="3">
        <f>TITRES_STAT!B1807</f>
        <v>44638</v>
      </c>
      <c r="B1804" s="17">
        <f>TITRES_STAT!D1807</f>
        <v>12.298299999999999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3.1750292625341188E-2</v>
      </c>
      <c r="G1804" s="2">
        <f t="shared" si="251"/>
        <v>4.1255565490507649E-2</v>
      </c>
      <c r="H1804" s="2">
        <f t="shared" si="247"/>
        <v>0.76960022842606546</v>
      </c>
      <c r="I1804" s="2">
        <f t="shared" si="248"/>
        <v>43.490061544045489</v>
      </c>
    </row>
    <row r="1805" spans="1:9" ht="13.5" x14ac:dyDescent="0.25">
      <c r="A1805" s="3">
        <f>TITRES_STAT!B1808</f>
        <v>44641</v>
      </c>
      <c r="B1805" s="17">
        <f>TITRES_STAT!D1808</f>
        <v>12.152100000000001</v>
      </c>
      <c r="C1805" s="2">
        <f t="shared" si="252"/>
        <v>-0.14619999999999855</v>
      </c>
      <c r="D1805" s="2">
        <f t="shared" si="253"/>
        <v>0</v>
      </c>
      <c r="E1805" s="2">
        <f t="shared" si="254"/>
        <v>0.14619999999999855</v>
      </c>
      <c r="F1805" s="2">
        <f t="shared" ref="F1805:G1820" si="255">((F1804*13)+D1805)/14</f>
        <v>2.9482414580673962E-2</v>
      </c>
      <c r="G1805" s="2">
        <f t="shared" si="255"/>
        <v>4.8751596526899858E-2</v>
      </c>
      <c r="H1805" s="2">
        <f t="shared" si="247"/>
        <v>0.60474767353324188</v>
      </c>
      <c r="I1805" s="2">
        <f t="shared" si="248"/>
        <v>37.684907322641131</v>
      </c>
    </row>
    <row r="1806" spans="1:9" ht="13.5" x14ac:dyDescent="0.25">
      <c r="A1806" s="3">
        <f>TITRES_STAT!B1809</f>
        <v>44642</v>
      </c>
      <c r="B1806" s="17">
        <f>TITRES_STAT!D1809</f>
        <v>12.4617</v>
      </c>
      <c r="C1806" s="2">
        <f t="shared" si="252"/>
        <v>0.30959999999999965</v>
      </c>
      <c r="D1806" s="2">
        <f t="shared" si="253"/>
        <v>0.30959999999999965</v>
      </c>
      <c r="E1806" s="2">
        <f t="shared" si="254"/>
        <v>0</v>
      </c>
      <c r="F1806" s="2">
        <f t="shared" si="255"/>
        <v>4.9490813539197223E-2</v>
      </c>
      <c r="G1806" s="2">
        <f t="shared" si="255"/>
        <v>4.5269339632121298E-2</v>
      </c>
      <c r="H1806" s="2">
        <f t="shared" si="247"/>
        <v>1.0932523854198337</v>
      </c>
      <c r="I1806" s="2">
        <f t="shared" si="248"/>
        <v>52.227452027986828</v>
      </c>
    </row>
    <row r="1807" spans="1:9" ht="13.5" x14ac:dyDescent="0.25">
      <c r="A1807" s="3">
        <f>TITRES_STAT!B1810</f>
        <v>44643</v>
      </c>
      <c r="B1807" s="17">
        <f>TITRES_STAT!D1810</f>
        <v>12.4617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4.5955755429254563E-2</v>
      </c>
      <c r="G1807" s="2">
        <f t="shared" si="255"/>
        <v>4.2035815372684068E-2</v>
      </c>
      <c r="H1807" s="2">
        <f t="shared" si="247"/>
        <v>1.0932523854198335</v>
      </c>
      <c r="I1807" s="2">
        <f t="shared" si="248"/>
        <v>52.227452027986828</v>
      </c>
    </row>
    <row r="1808" spans="1:9" ht="13.5" x14ac:dyDescent="0.25">
      <c r="A1808" s="3">
        <f>TITRES_STAT!B1811</f>
        <v>44644</v>
      </c>
      <c r="B1808" s="17">
        <f>TITRES_STAT!D1811</f>
        <v>12.298299999999999</v>
      </c>
      <c r="C1808" s="2">
        <f t="shared" si="252"/>
        <v>-0.1634000000000011</v>
      </c>
      <c r="D1808" s="2">
        <f t="shared" si="253"/>
        <v>0</v>
      </c>
      <c r="E1808" s="2">
        <f t="shared" si="254"/>
        <v>0.1634000000000011</v>
      </c>
      <c r="F1808" s="2">
        <f t="shared" si="255"/>
        <v>4.2673201470022092E-2</v>
      </c>
      <c r="G1808" s="2">
        <f t="shared" si="255"/>
        <v>5.0704685703206707E-2</v>
      </c>
      <c r="H1808" s="2">
        <f t="shared" si="247"/>
        <v>0.84160272129096969</v>
      </c>
      <c r="I1808" s="2">
        <f t="shared" si="248"/>
        <v>45.699472071859411</v>
      </c>
    </row>
    <row r="1809" spans="1:9" ht="13.5" x14ac:dyDescent="0.25">
      <c r="A1809" s="3">
        <f>TITRES_STAT!B1812</f>
        <v>44645</v>
      </c>
      <c r="B1809" s="17">
        <f>TITRES_STAT!D1812</f>
        <v>12.298299999999999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3.9625115650734795E-2</v>
      </c>
      <c r="G1809" s="2">
        <f t="shared" si="255"/>
        <v>4.7082922438691943E-2</v>
      </c>
      <c r="H1809" s="2">
        <f t="shared" ref="H1809:H1872" si="256">F1809/G1809</f>
        <v>0.84160272129096958</v>
      </c>
      <c r="I1809" s="2">
        <f t="shared" ref="I1809:I1872" si="257">IF(G1809=0,100,100-(100/(1+H1809)))</f>
        <v>45.699472071859411</v>
      </c>
    </row>
    <row r="1810" spans="1:9" ht="13.5" x14ac:dyDescent="0.25">
      <c r="A1810" s="3">
        <f>TITRES_STAT!B1813</f>
        <v>44648</v>
      </c>
      <c r="B1810" s="17">
        <f>TITRES_STAT!D1813</f>
        <v>12.298299999999999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3.6794750247110881E-2</v>
      </c>
      <c r="G1810" s="2">
        <f t="shared" si="255"/>
        <v>4.3719856550213945E-2</v>
      </c>
      <c r="H1810" s="2">
        <f t="shared" si="256"/>
        <v>0.84160272129096969</v>
      </c>
      <c r="I1810" s="2">
        <f t="shared" si="257"/>
        <v>45.699472071859411</v>
      </c>
    </row>
    <row r="1811" spans="1:9" ht="13.5" x14ac:dyDescent="0.25">
      <c r="A1811" s="3">
        <f>TITRES_STAT!B1814</f>
        <v>44649</v>
      </c>
      <c r="B1811" s="17">
        <f>TITRES_STAT!D1814</f>
        <v>12.427300000000001</v>
      </c>
      <c r="C1811" s="2">
        <f t="shared" si="252"/>
        <v>0.12900000000000134</v>
      </c>
      <c r="D1811" s="2">
        <f t="shared" si="253"/>
        <v>0.12900000000000134</v>
      </c>
      <c r="E1811" s="2">
        <f t="shared" si="254"/>
        <v>0</v>
      </c>
      <c r="F1811" s="2">
        <f t="shared" si="255"/>
        <v>4.3380839515174484E-2</v>
      </c>
      <c r="G1811" s="2">
        <f t="shared" si="255"/>
        <v>4.0597009653770097E-2</v>
      </c>
      <c r="H1811" s="2">
        <f t="shared" si="256"/>
        <v>1.0685722885785471</v>
      </c>
      <c r="I1811" s="2">
        <f t="shared" si="257"/>
        <v>51.657478661905209</v>
      </c>
    </row>
    <row r="1812" spans="1:9" ht="13.5" x14ac:dyDescent="0.25">
      <c r="A1812" s="3">
        <f>TITRES_STAT!B1815</f>
        <v>44650</v>
      </c>
      <c r="B1812" s="17">
        <f>TITRES_STAT!D1815</f>
        <v>12.3757</v>
      </c>
      <c r="C1812" s="2">
        <f t="shared" si="252"/>
        <v>-5.1600000000000534E-2</v>
      </c>
      <c r="D1812" s="2">
        <f t="shared" si="253"/>
        <v>0</v>
      </c>
      <c r="E1812" s="2">
        <f t="shared" si="254"/>
        <v>5.1600000000000534E-2</v>
      </c>
      <c r="F1812" s="2">
        <f t="shared" si="255"/>
        <v>4.0282208121233447E-2</v>
      </c>
      <c r="G1812" s="2">
        <f t="shared" si="255"/>
        <v>4.1382937535643698E-2</v>
      </c>
      <c r="H1812" s="2">
        <f t="shared" si="256"/>
        <v>0.97340137071076271</v>
      </c>
      <c r="I1812" s="2">
        <f t="shared" si="257"/>
        <v>49.326071480338101</v>
      </c>
    </row>
    <row r="1813" spans="1:9" ht="13.5" x14ac:dyDescent="0.25">
      <c r="A1813" s="3">
        <f>TITRES_STAT!B1816</f>
        <v>44651</v>
      </c>
      <c r="B1813" s="17">
        <f>TITRES_STAT!D1816</f>
        <v>12.3843</v>
      </c>
      <c r="C1813" s="2">
        <f t="shared" si="252"/>
        <v>8.5999999999994969E-3</v>
      </c>
      <c r="D1813" s="2">
        <f t="shared" si="253"/>
        <v>8.5999999999994969E-3</v>
      </c>
      <c r="E1813" s="2">
        <f t="shared" si="254"/>
        <v>0</v>
      </c>
      <c r="F1813" s="2">
        <f t="shared" si="255"/>
        <v>3.8019193255431023E-2</v>
      </c>
      <c r="G1813" s="2">
        <f t="shared" si="255"/>
        <v>3.8427013425954858E-2</v>
      </c>
      <c r="H1813" s="2">
        <f t="shared" si="256"/>
        <v>0.98938714893079927</v>
      </c>
      <c r="I1813" s="2">
        <f t="shared" si="257"/>
        <v>49.733263304859875</v>
      </c>
    </row>
    <row r="1814" spans="1:9" ht="13.5" x14ac:dyDescent="0.25">
      <c r="A1814" s="3">
        <f>TITRES_STAT!B1817</f>
        <v>44652</v>
      </c>
      <c r="B1814" s="17">
        <f>TITRES_STAT!D1817</f>
        <v>12.3843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3.5303536594328812E-2</v>
      </c>
      <c r="G1814" s="2">
        <f t="shared" si="255"/>
        <v>3.5682226752672366E-2</v>
      </c>
      <c r="H1814" s="2">
        <f t="shared" si="256"/>
        <v>0.98938714893079949</v>
      </c>
      <c r="I1814" s="2">
        <f t="shared" si="257"/>
        <v>49.733263304859882</v>
      </c>
    </row>
    <row r="1815" spans="1:9" ht="13.5" x14ac:dyDescent="0.25">
      <c r="A1815" s="3">
        <f>TITRES_STAT!B1818</f>
        <v>44655</v>
      </c>
      <c r="B1815" s="17">
        <f>TITRES_STAT!D1818</f>
        <v>12.298299999999999</v>
      </c>
      <c r="C1815" s="2">
        <f t="shared" si="252"/>
        <v>-8.6000000000000298E-2</v>
      </c>
      <c r="D1815" s="2">
        <f t="shared" si="253"/>
        <v>0</v>
      </c>
      <c r="E1815" s="2">
        <f t="shared" si="254"/>
        <v>8.6000000000000298E-2</v>
      </c>
      <c r="F1815" s="2">
        <f t="shared" si="255"/>
        <v>3.2781855409019608E-2</v>
      </c>
      <c r="G1815" s="2">
        <f t="shared" si="255"/>
        <v>3.927635341319579E-2</v>
      </c>
      <c r="H1815" s="2">
        <f t="shared" si="256"/>
        <v>0.83464610535879824</v>
      </c>
      <c r="I1815" s="2">
        <f t="shared" si="257"/>
        <v>45.493575187110437</v>
      </c>
    </row>
    <row r="1816" spans="1:9" ht="13.5" x14ac:dyDescent="0.25">
      <c r="A1816" s="3">
        <f>TITRES_STAT!B1819</f>
        <v>44656</v>
      </c>
      <c r="B1816" s="17">
        <f>TITRES_STAT!D1819</f>
        <v>12.3843</v>
      </c>
      <c r="C1816" s="2">
        <f t="shared" si="252"/>
        <v>8.6000000000000298E-2</v>
      </c>
      <c r="D1816" s="2">
        <f t="shared" si="253"/>
        <v>8.6000000000000298E-2</v>
      </c>
      <c r="E1816" s="2">
        <f t="shared" si="254"/>
        <v>0</v>
      </c>
      <c r="F1816" s="2">
        <f t="shared" si="255"/>
        <v>3.6583151451232518E-2</v>
      </c>
      <c r="G1816" s="2">
        <f t="shared" si="255"/>
        <v>3.6470899597967517E-2</v>
      </c>
      <c r="H1816" s="2">
        <f t="shared" si="256"/>
        <v>1.0030778471192758</v>
      </c>
      <c r="I1816" s="2">
        <f t="shared" si="257"/>
        <v>50.076827945646301</v>
      </c>
    </row>
    <row r="1817" spans="1:9" ht="13.5" x14ac:dyDescent="0.25">
      <c r="A1817" s="3">
        <f>TITRES_STAT!B1820</f>
        <v>44657</v>
      </c>
      <c r="B1817" s="17">
        <f>TITRES_STAT!D1820</f>
        <v>12.3757</v>
      </c>
      <c r="C1817" s="2">
        <f t="shared" si="252"/>
        <v>-8.5999999999994969E-3</v>
      </c>
      <c r="D1817" s="2">
        <f t="shared" si="253"/>
        <v>0</v>
      </c>
      <c r="E1817" s="2">
        <f t="shared" si="254"/>
        <v>8.5999999999994969E-3</v>
      </c>
      <c r="F1817" s="2">
        <f t="shared" si="255"/>
        <v>3.3970069204715909E-2</v>
      </c>
      <c r="G1817" s="2">
        <f t="shared" si="255"/>
        <v>3.4480121055255518E-2</v>
      </c>
      <c r="H1817" s="2">
        <f t="shared" si="256"/>
        <v>0.98520736485460036</v>
      </c>
      <c r="I1817" s="2">
        <f t="shared" si="257"/>
        <v>49.627428463965948</v>
      </c>
    </row>
    <row r="1818" spans="1:9" ht="13.5" x14ac:dyDescent="0.25">
      <c r="A1818" s="3">
        <f>TITRES_STAT!B1821</f>
        <v>44658</v>
      </c>
      <c r="B1818" s="17">
        <f>TITRES_STAT!D1821</f>
        <v>12.298299999999999</v>
      </c>
      <c r="C1818" s="2">
        <f t="shared" si="252"/>
        <v>-7.7400000000000801E-2</v>
      </c>
      <c r="D1818" s="2">
        <f t="shared" si="253"/>
        <v>0</v>
      </c>
      <c r="E1818" s="2">
        <f t="shared" si="254"/>
        <v>7.7400000000000801E-2</v>
      </c>
      <c r="F1818" s="2">
        <f t="shared" si="255"/>
        <v>3.1543635690093344E-2</v>
      </c>
      <c r="G1818" s="2">
        <f t="shared" si="255"/>
        <v>3.7545826694165896E-2</v>
      </c>
      <c r="H1818" s="2">
        <f t="shared" si="256"/>
        <v>0.8401369331147206</v>
      </c>
      <c r="I1818" s="2">
        <f t="shared" si="257"/>
        <v>45.656218186581199</v>
      </c>
    </row>
    <row r="1819" spans="1:9" ht="13.5" x14ac:dyDescent="0.25">
      <c r="A1819" s="3">
        <f>TITRES_STAT!B1822</f>
        <v>44659</v>
      </c>
      <c r="B1819" s="17">
        <f>TITRES_STAT!D1822</f>
        <v>12.3757</v>
      </c>
      <c r="C1819" s="2">
        <f t="shared" si="252"/>
        <v>7.7400000000000801E-2</v>
      </c>
      <c r="D1819" s="2">
        <f t="shared" si="253"/>
        <v>7.7400000000000801E-2</v>
      </c>
      <c r="E1819" s="2">
        <f t="shared" si="254"/>
        <v>0</v>
      </c>
      <c r="F1819" s="2">
        <f t="shared" si="255"/>
        <v>3.4819090283658163E-2</v>
      </c>
      <c r="G1819" s="2">
        <f t="shared" si="255"/>
        <v>3.4863981930296904E-2</v>
      </c>
      <c r="H1819" s="2">
        <f t="shared" si="256"/>
        <v>0.99871237752679853</v>
      </c>
      <c r="I1819" s="2">
        <f t="shared" si="257"/>
        <v>49.967788700173188</v>
      </c>
    </row>
    <row r="1820" spans="1:9" ht="13.5" x14ac:dyDescent="0.25">
      <c r="A1820" s="3">
        <f>TITRES_STAT!B1823</f>
        <v>44662</v>
      </c>
      <c r="B1820" s="17">
        <f>TITRES_STAT!D1823</f>
        <v>12.3757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3.233201240625401E-2</v>
      </c>
      <c r="G1820" s="2">
        <f t="shared" si="255"/>
        <v>3.2373697506704269E-2</v>
      </c>
      <c r="H1820" s="2">
        <f t="shared" si="256"/>
        <v>0.99871237752679853</v>
      </c>
      <c r="I1820" s="2">
        <f t="shared" si="257"/>
        <v>49.967788700173188</v>
      </c>
    </row>
    <row r="1821" spans="1:9" ht="13.5" x14ac:dyDescent="0.25">
      <c r="A1821" s="3">
        <f>TITRES_STAT!B1824</f>
        <v>44663</v>
      </c>
      <c r="B1821" s="17">
        <f>TITRES_STAT!D1824</f>
        <v>12.582100000000001</v>
      </c>
      <c r="C1821" s="2">
        <f t="shared" si="252"/>
        <v>0.20640000000000036</v>
      </c>
      <c r="D1821" s="2">
        <f t="shared" si="253"/>
        <v>0.20640000000000036</v>
      </c>
      <c r="E1821" s="2">
        <f t="shared" si="254"/>
        <v>0</v>
      </c>
      <c r="F1821" s="2">
        <f t="shared" ref="F1821:G1836" si="258">((F1820*13)+D1821)/14</f>
        <v>4.4765440091521606E-2</v>
      </c>
      <c r="G1821" s="2">
        <f t="shared" si="258"/>
        <v>3.0061290541939678E-2</v>
      </c>
      <c r="H1821" s="2">
        <f t="shared" si="256"/>
        <v>1.4891389985093153</v>
      </c>
      <c r="I1821" s="2">
        <f t="shared" si="257"/>
        <v>59.825465729359607</v>
      </c>
    </row>
    <row r="1822" spans="1:9" ht="13.5" x14ac:dyDescent="0.25">
      <c r="A1822" s="3">
        <f>TITRES_STAT!B1825</f>
        <v>44664</v>
      </c>
      <c r="B1822" s="17">
        <f>TITRES_STAT!D1825</f>
        <v>12.8315</v>
      </c>
      <c r="C1822" s="2">
        <f t="shared" si="252"/>
        <v>0.24939999999999962</v>
      </c>
      <c r="D1822" s="2">
        <f t="shared" si="253"/>
        <v>0.24939999999999962</v>
      </c>
      <c r="E1822" s="2">
        <f t="shared" si="254"/>
        <v>0</v>
      </c>
      <c r="F1822" s="2">
        <f t="shared" si="258"/>
        <v>5.9382194370698603E-2</v>
      </c>
      <c r="G1822" s="2">
        <f t="shared" si="258"/>
        <v>2.7914055503229701E-2</v>
      </c>
      <c r="H1822" s="2">
        <f t="shared" si="256"/>
        <v>2.1273223578647675</v>
      </c>
      <c r="I1822" s="2">
        <f t="shared" si="257"/>
        <v>68.023763284742827</v>
      </c>
    </row>
    <row r="1823" spans="1:9" ht="13.5" x14ac:dyDescent="0.25">
      <c r="A1823" s="3">
        <f>TITRES_STAT!B1826</f>
        <v>44665</v>
      </c>
      <c r="B1823" s="17">
        <f>TITRES_STAT!D1826</f>
        <v>12.8057</v>
      </c>
      <c r="C1823" s="2">
        <f t="shared" si="252"/>
        <v>-2.5800000000000267E-2</v>
      </c>
      <c r="D1823" s="2">
        <f t="shared" si="253"/>
        <v>0</v>
      </c>
      <c r="E1823" s="2">
        <f t="shared" si="254"/>
        <v>2.5800000000000267E-2</v>
      </c>
      <c r="F1823" s="2">
        <f t="shared" si="258"/>
        <v>5.5140609058505839E-2</v>
      </c>
      <c r="G1823" s="2">
        <f t="shared" si="258"/>
        <v>2.776305153871331E-2</v>
      </c>
      <c r="H1823" s="2">
        <f t="shared" si="256"/>
        <v>1.9861148541836893</v>
      </c>
      <c r="I1823" s="2">
        <f t="shared" si="257"/>
        <v>66.51166988440005</v>
      </c>
    </row>
    <row r="1824" spans="1:9" ht="13.5" x14ac:dyDescent="0.25">
      <c r="A1824" s="3">
        <f>TITRES_STAT!B1827</f>
        <v>44666</v>
      </c>
      <c r="B1824" s="17">
        <f>TITRES_STAT!D1827</f>
        <v>12.728300000000001</v>
      </c>
      <c r="C1824" s="2">
        <f t="shared" si="252"/>
        <v>-7.7399999999999025E-2</v>
      </c>
      <c r="D1824" s="2">
        <f t="shared" si="253"/>
        <v>0</v>
      </c>
      <c r="E1824" s="2">
        <f t="shared" si="254"/>
        <v>7.7399999999999025E-2</v>
      </c>
      <c r="F1824" s="2">
        <f t="shared" si="258"/>
        <v>5.1201994125755421E-2</v>
      </c>
      <c r="G1824" s="2">
        <f t="shared" si="258"/>
        <v>3.1308547857376572E-2</v>
      </c>
      <c r="H1824" s="2">
        <f t="shared" si="256"/>
        <v>1.6353998390152669</v>
      </c>
      <c r="I1824" s="2">
        <f t="shared" si="257"/>
        <v>62.055093682723445</v>
      </c>
    </row>
    <row r="1825" spans="1:9" ht="13.5" x14ac:dyDescent="0.25">
      <c r="A1825" s="3">
        <f>TITRES_STAT!B1828</f>
        <v>44669</v>
      </c>
      <c r="B1825" s="17">
        <f>TITRES_STAT!D1828</f>
        <v>12.814299999999999</v>
      </c>
      <c r="C1825" s="2">
        <f t="shared" si="252"/>
        <v>8.5999999999998522E-2</v>
      </c>
      <c r="D1825" s="2">
        <f t="shared" si="253"/>
        <v>8.5999999999998522E-2</v>
      </c>
      <c r="E1825" s="2">
        <f t="shared" si="254"/>
        <v>0</v>
      </c>
      <c r="F1825" s="2">
        <f t="shared" si="258"/>
        <v>5.3687565973915642E-2</v>
      </c>
      <c r="G1825" s="2">
        <f t="shared" si="258"/>
        <v>2.9072223010421099E-2</v>
      </c>
      <c r="H1825" s="2">
        <f t="shared" si="256"/>
        <v>1.8466962761901984</v>
      </c>
      <c r="I1825" s="2">
        <f t="shared" si="257"/>
        <v>64.871559766877425</v>
      </c>
    </row>
    <row r="1826" spans="1:9" ht="13.5" x14ac:dyDescent="0.25">
      <c r="A1826" s="3">
        <f>TITRES_STAT!B1829</f>
        <v>44670</v>
      </c>
      <c r="B1826" s="17">
        <f>TITRES_STAT!D1829</f>
        <v>12.814299999999999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4.9852739832921669E-2</v>
      </c>
      <c r="G1826" s="2">
        <f t="shared" si="258"/>
        <v>2.6995635652533878E-2</v>
      </c>
      <c r="H1826" s="2">
        <f t="shared" si="256"/>
        <v>1.8466962761901984</v>
      </c>
      <c r="I1826" s="2">
        <f t="shared" si="257"/>
        <v>64.871559766877425</v>
      </c>
    </row>
    <row r="1827" spans="1:9" ht="13.5" x14ac:dyDescent="0.25">
      <c r="A1827" s="3">
        <f>TITRES_STAT!B1830</f>
        <v>44671</v>
      </c>
      <c r="B1827" s="17">
        <f>TITRES_STAT!D1830</f>
        <v>12.8917</v>
      </c>
      <c r="C1827" s="2">
        <f t="shared" si="252"/>
        <v>7.7400000000000801E-2</v>
      </c>
      <c r="D1827" s="2">
        <f t="shared" si="253"/>
        <v>7.7400000000000801E-2</v>
      </c>
      <c r="E1827" s="2">
        <f t="shared" si="254"/>
        <v>0</v>
      </c>
      <c r="F1827" s="2">
        <f t="shared" si="258"/>
        <v>5.1820401273427318E-2</v>
      </c>
      <c r="G1827" s="2">
        <f t="shared" si="258"/>
        <v>2.5067375963067174E-2</v>
      </c>
      <c r="H1827" s="2">
        <f t="shared" si="256"/>
        <v>2.0672447467088899</v>
      </c>
      <c r="I1827" s="2">
        <f t="shared" si="257"/>
        <v>67.397450070686858</v>
      </c>
    </row>
    <row r="1828" spans="1:9" ht="13.5" x14ac:dyDescent="0.25">
      <c r="A1828" s="3">
        <f>TITRES_STAT!B1831</f>
        <v>44672</v>
      </c>
      <c r="B1828" s="17">
        <f>TITRES_STAT!D1831</f>
        <v>12.814299999999999</v>
      </c>
      <c r="C1828" s="2">
        <f t="shared" si="252"/>
        <v>-7.7400000000000801E-2</v>
      </c>
      <c r="D1828" s="2">
        <f t="shared" si="253"/>
        <v>0</v>
      </c>
      <c r="E1828" s="2">
        <f t="shared" si="254"/>
        <v>7.7400000000000801E-2</v>
      </c>
      <c r="F1828" s="2">
        <f t="shared" si="258"/>
        <v>4.8118944039611082E-2</v>
      </c>
      <c r="G1828" s="2">
        <f t="shared" si="258"/>
        <v>2.8805420537133863E-2</v>
      </c>
      <c r="H1828" s="2">
        <f t="shared" si="256"/>
        <v>1.6704822614056136</v>
      </c>
      <c r="I1828" s="2">
        <f t="shared" si="257"/>
        <v>62.553580135984575</v>
      </c>
    </row>
    <row r="1829" spans="1:9" ht="13.5" x14ac:dyDescent="0.25">
      <c r="A1829" s="3">
        <f>TITRES_STAT!B1832</f>
        <v>44673</v>
      </c>
      <c r="B1829" s="17">
        <f>TITRES_STAT!D1832</f>
        <v>12.883100000000001</v>
      </c>
      <c r="C1829" s="2">
        <f t="shared" si="252"/>
        <v>6.8800000000001305E-2</v>
      </c>
      <c r="D1829" s="2">
        <f t="shared" si="253"/>
        <v>6.8800000000001305E-2</v>
      </c>
      <c r="E1829" s="2">
        <f t="shared" si="254"/>
        <v>0</v>
      </c>
      <c r="F1829" s="2">
        <f t="shared" si="258"/>
        <v>4.9596162322496098E-2</v>
      </c>
      <c r="G1829" s="2">
        <f t="shared" si="258"/>
        <v>2.6747890498767159E-2</v>
      </c>
      <c r="H1829" s="2">
        <f t="shared" si="256"/>
        <v>1.8542083655076291</v>
      </c>
      <c r="I1829" s="2">
        <f t="shared" si="257"/>
        <v>64.964015518812801</v>
      </c>
    </row>
    <row r="1830" spans="1:9" ht="13.5" x14ac:dyDescent="0.25">
      <c r="A1830" s="3">
        <f>TITRES_STAT!B1833</f>
        <v>44676</v>
      </c>
      <c r="B1830" s="17">
        <f>TITRES_STAT!D1833</f>
        <v>12.874499999999999</v>
      </c>
      <c r="C1830" s="2">
        <f t="shared" si="252"/>
        <v>-8.6000000000012733E-3</v>
      </c>
      <c r="D1830" s="2">
        <f t="shared" si="253"/>
        <v>0</v>
      </c>
      <c r="E1830" s="2">
        <f t="shared" si="254"/>
        <v>8.6000000000012733E-3</v>
      </c>
      <c r="F1830" s="2">
        <f t="shared" si="258"/>
        <v>4.6053579299460669E-2</v>
      </c>
      <c r="G1830" s="2">
        <f t="shared" si="258"/>
        <v>2.545161260599817E-2</v>
      </c>
      <c r="H1830" s="2">
        <f t="shared" si="256"/>
        <v>1.8094562420224503</v>
      </c>
      <c r="I1830" s="2">
        <f t="shared" si="257"/>
        <v>64.405923643070253</v>
      </c>
    </row>
    <row r="1831" spans="1:9" ht="13.5" x14ac:dyDescent="0.25">
      <c r="A1831" s="3">
        <f>TITRES_STAT!B1834</f>
        <v>44677</v>
      </c>
      <c r="B1831" s="17">
        <f>TITRES_STAT!D1834</f>
        <v>12.874499999999999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4.2764037920927762E-2</v>
      </c>
      <c r="G1831" s="2">
        <f t="shared" si="258"/>
        <v>2.36336402769983E-2</v>
      </c>
      <c r="H1831" s="2">
        <f t="shared" si="256"/>
        <v>1.8094562420224503</v>
      </c>
      <c r="I1831" s="2">
        <f t="shared" si="257"/>
        <v>64.405923643070253</v>
      </c>
    </row>
    <row r="1832" spans="1:9" ht="13.5" x14ac:dyDescent="0.25">
      <c r="A1832" s="3">
        <f>TITRES_STAT!B1835</f>
        <v>44678</v>
      </c>
      <c r="B1832" s="17">
        <f>TITRES_STAT!D1835</f>
        <v>12.814299999999999</v>
      </c>
      <c r="C1832" s="2">
        <f t="shared" si="252"/>
        <v>-6.0200000000000031E-2</v>
      </c>
      <c r="D1832" s="2">
        <f t="shared" si="253"/>
        <v>0</v>
      </c>
      <c r="E1832" s="2">
        <f t="shared" si="254"/>
        <v>6.0200000000000031E-2</v>
      </c>
      <c r="F1832" s="2">
        <f t="shared" si="258"/>
        <v>3.9709463783718639E-2</v>
      </c>
      <c r="G1832" s="2">
        <f t="shared" si="258"/>
        <v>2.6245523114355566E-2</v>
      </c>
      <c r="H1832" s="2">
        <f t="shared" si="256"/>
        <v>1.5129995165536889</v>
      </c>
      <c r="I1832" s="2">
        <f t="shared" si="257"/>
        <v>60.206916339904694</v>
      </c>
    </row>
    <row r="1833" spans="1:9" ht="13.5" x14ac:dyDescent="0.25">
      <c r="A1833" s="3">
        <f>TITRES_STAT!B1836</f>
        <v>44679</v>
      </c>
      <c r="B1833" s="17">
        <f>TITRES_STAT!D1836</f>
        <v>12.728300000000001</v>
      </c>
      <c r="C1833" s="2">
        <f t="shared" si="252"/>
        <v>-8.5999999999998522E-2</v>
      </c>
      <c r="D1833" s="2">
        <f t="shared" si="253"/>
        <v>0</v>
      </c>
      <c r="E1833" s="2">
        <f t="shared" si="254"/>
        <v>8.5999999999998522E-2</v>
      </c>
      <c r="F1833" s="2">
        <f t="shared" si="258"/>
        <v>3.6873073513453022E-2</v>
      </c>
      <c r="G1833" s="2">
        <f t="shared" si="258"/>
        <v>3.0513700034758635E-2</v>
      </c>
      <c r="H1833" s="2">
        <f t="shared" si="256"/>
        <v>1.2084104343770281</v>
      </c>
      <c r="I1833" s="2">
        <f t="shared" si="257"/>
        <v>54.718562073716583</v>
      </c>
    </row>
    <row r="1834" spans="1:9" ht="13.5" x14ac:dyDescent="0.25">
      <c r="A1834" s="3">
        <f>TITRES_STAT!B1837</f>
        <v>44680</v>
      </c>
      <c r="B1834" s="17">
        <f>TITRES_STAT!D1837</f>
        <v>12.7713</v>
      </c>
      <c r="C1834" s="2">
        <f t="shared" si="252"/>
        <v>4.2999999999999261E-2</v>
      </c>
      <c r="D1834" s="2">
        <f t="shared" si="253"/>
        <v>4.2999999999999261E-2</v>
      </c>
      <c r="E1834" s="2">
        <f t="shared" si="254"/>
        <v>0</v>
      </c>
      <c r="F1834" s="2">
        <f t="shared" si="258"/>
        <v>3.7310711119634896E-2</v>
      </c>
      <c r="G1834" s="2">
        <f t="shared" si="258"/>
        <v>2.8334150032275875E-2</v>
      </c>
      <c r="H1834" s="2">
        <f t="shared" si="256"/>
        <v>1.3168106711206682</v>
      </c>
      <c r="I1834" s="2">
        <f t="shared" si="257"/>
        <v>56.837215381251312</v>
      </c>
    </row>
    <row r="1835" spans="1:9" ht="13.5" x14ac:dyDescent="0.25">
      <c r="A1835" s="3">
        <f>TITRES_STAT!B1838</f>
        <v>44685</v>
      </c>
      <c r="B1835" s="17">
        <f>TITRES_STAT!D1838</f>
        <v>12.814299999999999</v>
      </c>
      <c r="C1835" s="2">
        <f t="shared" si="252"/>
        <v>4.2999999999999261E-2</v>
      </c>
      <c r="D1835" s="2">
        <f t="shared" si="253"/>
        <v>4.2999999999999261E-2</v>
      </c>
      <c r="E1835" s="2">
        <f t="shared" si="254"/>
        <v>0</v>
      </c>
      <c r="F1835" s="2">
        <f t="shared" si="258"/>
        <v>3.7717088896803773E-2</v>
      </c>
      <c r="G1835" s="2">
        <f t="shared" si="258"/>
        <v>2.63102821728276E-2</v>
      </c>
      <c r="H1835" s="2">
        <f t="shared" si="256"/>
        <v>1.4335493876138186</v>
      </c>
      <c r="I1835" s="2">
        <f t="shared" si="257"/>
        <v>58.907758145786573</v>
      </c>
    </row>
    <row r="1836" spans="1:9" ht="13.5" x14ac:dyDescent="0.25">
      <c r="A1836" s="3">
        <f>TITRES_STAT!B1839</f>
        <v>44686</v>
      </c>
      <c r="B1836" s="17">
        <f>TITRES_STAT!D1839</f>
        <v>12.7713</v>
      </c>
      <c r="C1836" s="2">
        <f t="shared" si="252"/>
        <v>-4.2999999999999261E-2</v>
      </c>
      <c r="D1836" s="2">
        <f t="shared" si="253"/>
        <v>0</v>
      </c>
      <c r="E1836" s="2">
        <f t="shared" si="254"/>
        <v>4.2999999999999261E-2</v>
      </c>
      <c r="F1836" s="2">
        <f t="shared" si="258"/>
        <v>3.5023011118460644E-2</v>
      </c>
      <c r="G1836" s="2">
        <f t="shared" si="258"/>
        <v>2.7502404874768432E-2</v>
      </c>
      <c r="H1836" s="2">
        <f t="shared" si="256"/>
        <v>1.2734526772453942</v>
      </c>
      <c r="I1836" s="2">
        <f t="shared" si="257"/>
        <v>56.01403935041921</v>
      </c>
    </row>
    <row r="1837" spans="1:9" ht="13.5" x14ac:dyDescent="0.25">
      <c r="A1837" s="3">
        <f>TITRES_STAT!B1840</f>
        <v>44687</v>
      </c>
      <c r="B1837" s="17">
        <f>TITRES_STAT!D1840</f>
        <v>12.8659</v>
      </c>
      <c r="C1837" s="2">
        <f t="shared" si="252"/>
        <v>9.4599999999999795E-2</v>
      </c>
      <c r="D1837" s="2">
        <f t="shared" si="253"/>
        <v>9.4599999999999795E-2</v>
      </c>
      <c r="E1837" s="2">
        <f t="shared" si="254"/>
        <v>0</v>
      </c>
      <c r="F1837" s="2">
        <f t="shared" ref="F1837:G1852" si="259">((F1836*13)+D1837)/14</f>
        <v>3.9278510324284865E-2</v>
      </c>
      <c r="G1837" s="2">
        <f t="shared" si="259"/>
        <v>2.5537947383713542E-2</v>
      </c>
      <c r="H1837" s="2">
        <f t="shared" si="256"/>
        <v>1.5380449232710915</v>
      </c>
      <c r="I1837" s="2">
        <f t="shared" si="257"/>
        <v>60.599594166710943</v>
      </c>
    </row>
    <row r="1838" spans="1:9" ht="13.5" x14ac:dyDescent="0.25">
      <c r="A1838" s="3">
        <f>TITRES_STAT!B1841</f>
        <v>44690</v>
      </c>
      <c r="B1838" s="17">
        <f>TITRES_STAT!D1841</f>
        <v>12.8659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3.6472902443978807E-2</v>
      </c>
      <c r="G1838" s="2">
        <f t="shared" si="259"/>
        <v>2.3713808284876858E-2</v>
      </c>
      <c r="H1838" s="2">
        <f t="shared" si="256"/>
        <v>1.5380449232710918</v>
      </c>
      <c r="I1838" s="2">
        <f t="shared" si="257"/>
        <v>60.599594166710943</v>
      </c>
    </row>
    <row r="1839" spans="1:9" ht="13.5" x14ac:dyDescent="0.25">
      <c r="A1839" s="3">
        <f>TITRES_STAT!B1842</f>
        <v>44691</v>
      </c>
      <c r="B1839" s="17">
        <f>TITRES_STAT!D1842</f>
        <v>12.814299999999999</v>
      </c>
      <c r="C1839" s="2">
        <f t="shared" si="252"/>
        <v>-5.1600000000000534E-2</v>
      </c>
      <c r="D1839" s="2">
        <f t="shared" si="253"/>
        <v>0</v>
      </c>
      <c r="E1839" s="2">
        <f t="shared" si="254"/>
        <v>5.1600000000000534E-2</v>
      </c>
      <c r="F1839" s="2">
        <f t="shared" si="259"/>
        <v>3.3867695126551751E-2</v>
      </c>
      <c r="G1839" s="2">
        <f t="shared" si="259"/>
        <v>2.5705679121671404E-2</v>
      </c>
      <c r="H1839" s="2">
        <f t="shared" si="256"/>
        <v>1.3175180070616881</v>
      </c>
      <c r="I1839" s="2">
        <f t="shared" si="257"/>
        <v>56.850389211522447</v>
      </c>
    </row>
    <row r="1840" spans="1:9" ht="13.5" x14ac:dyDescent="0.25">
      <c r="A1840" s="3">
        <f>TITRES_STAT!B1843</f>
        <v>44692</v>
      </c>
      <c r="B1840" s="17">
        <f>TITRES_STAT!D1843</f>
        <v>12.814299999999999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3.1448574046083769E-2</v>
      </c>
      <c r="G1840" s="2">
        <f t="shared" si="259"/>
        <v>2.3869559184409164E-2</v>
      </c>
      <c r="H1840" s="2">
        <f t="shared" si="256"/>
        <v>1.3175180070616879</v>
      </c>
      <c r="I1840" s="2">
        <f t="shared" si="257"/>
        <v>56.850389211522447</v>
      </c>
    </row>
    <row r="1841" spans="1:9" ht="13.5" x14ac:dyDescent="0.25">
      <c r="A1841" s="3">
        <f>TITRES_STAT!B1844</f>
        <v>44693</v>
      </c>
      <c r="B1841" s="17">
        <f>TITRES_STAT!D1844</f>
        <v>12.7971</v>
      </c>
      <c r="C1841" s="2">
        <f t="shared" si="252"/>
        <v>-1.7199999999998994E-2</v>
      </c>
      <c r="D1841" s="2">
        <f t="shared" si="253"/>
        <v>0</v>
      </c>
      <c r="E1841" s="2">
        <f t="shared" si="254"/>
        <v>1.7199999999998994E-2</v>
      </c>
      <c r="F1841" s="2">
        <f t="shared" si="259"/>
        <v>2.9202247328506355E-2</v>
      </c>
      <c r="G1841" s="2">
        <f t="shared" si="259"/>
        <v>2.3393162099808438E-2</v>
      </c>
      <c r="H1841" s="2">
        <f t="shared" si="256"/>
        <v>1.2483240702523704</v>
      </c>
      <c r="I1841" s="2">
        <f t="shared" si="257"/>
        <v>55.522426093683556</v>
      </c>
    </row>
    <row r="1842" spans="1:9" ht="13.5" x14ac:dyDescent="0.25">
      <c r="A1842" s="3">
        <f>TITRES_STAT!B1845</f>
        <v>44694</v>
      </c>
      <c r="B1842" s="17">
        <f>TITRES_STAT!D1845</f>
        <v>12.7971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2.7116372519327331E-2</v>
      </c>
      <c r="G1842" s="2">
        <f t="shared" si="259"/>
        <v>2.172222194982212E-2</v>
      </c>
      <c r="H1842" s="2">
        <f t="shared" si="256"/>
        <v>1.2483240702523704</v>
      </c>
      <c r="I1842" s="2">
        <f t="shared" si="257"/>
        <v>55.522426093683556</v>
      </c>
    </row>
    <row r="1843" spans="1:9" ht="13.5" x14ac:dyDescent="0.25">
      <c r="A1843" s="3">
        <f>TITRES_STAT!B1846</f>
        <v>44697</v>
      </c>
      <c r="B1843" s="17">
        <f>TITRES_STAT!D1846</f>
        <v>12.728300000000001</v>
      </c>
      <c r="C1843" s="2">
        <f t="shared" si="252"/>
        <v>-6.8799999999999528E-2</v>
      </c>
      <c r="D1843" s="2">
        <f t="shared" si="253"/>
        <v>0</v>
      </c>
      <c r="E1843" s="2">
        <f t="shared" si="254"/>
        <v>6.8799999999999528E-2</v>
      </c>
      <c r="F1843" s="2">
        <f t="shared" si="259"/>
        <v>2.5179488767946807E-2</v>
      </c>
      <c r="G1843" s="2">
        <f t="shared" si="259"/>
        <v>2.5084920381977651E-2</v>
      </c>
      <c r="H1843" s="2">
        <f t="shared" si="256"/>
        <v>1.0037699296840144</v>
      </c>
      <c r="I1843" s="2">
        <f t="shared" si="257"/>
        <v>50.09407092172026</v>
      </c>
    </row>
    <row r="1844" spans="1:9" ht="13.5" x14ac:dyDescent="0.25">
      <c r="A1844" s="3">
        <f>TITRES_STAT!B1847</f>
        <v>44698</v>
      </c>
      <c r="B1844" s="17">
        <f>TITRES_STAT!D1847</f>
        <v>12.7197</v>
      </c>
      <c r="C1844" s="2">
        <f t="shared" si="252"/>
        <v>-8.6000000000012733E-3</v>
      </c>
      <c r="D1844" s="2">
        <f t="shared" si="253"/>
        <v>0</v>
      </c>
      <c r="E1844" s="2">
        <f t="shared" si="254"/>
        <v>8.6000000000012733E-3</v>
      </c>
      <c r="F1844" s="2">
        <f t="shared" si="259"/>
        <v>2.3380953855950605E-2</v>
      </c>
      <c r="G1844" s="2">
        <f t="shared" si="259"/>
        <v>2.3907426068979339E-2</v>
      </c>
      <c r="H1844" s="2">
        <f t="shared" si="256"/>
        <v>0.97797871625704413</v>
      </c>
      <c r="I1844" s="2">
        <f t="shared" si="257"/>
        <v>49.443338708299471</v>
      </c>
    </row>
    <row r="1845" spans="1:9" ht="13.5" x14ac:dyDescent="0.25">
      <c r="A1845" s="3">
        <f>TITRES_STAT!B1848</f>
        <v>44699</v>
      </c>
      <c r="B1845" s="17">
        <f>TITRES_STAT!D1848</f>
        <v>12.7197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2.1710885723382704E-2</v>
      </c>
      <c r="G1845" s="2">
        <f t="shared" si="259"/>
        <v>2.219975277833796E-2</v>
      </c>
      <c r="H1845" s="2">
        <f t="shared" si="256"/>
        <v>0.97797871625704402</v>
      </c>
      <c r="I1845" s="2">
        <f t="shared" si="257"/>
        <v>49.443338708299471</v>
      </c>
    </row>
    <row r="1846" spans="1:9" ht="13.5" x14ac:dyDescent="0.25">
      <c r="A1846" s="3">
        <f>TITRES_STAT!B1849</f>
        <v>44700</v>
      </c>
      <c r="B1846" s="17">
        <f>TITRES_STAT!D1849</f>
        <v>12.7197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2.0160108171712512E-2</v>
      </c>
      <c r="G1846" s="2">
        <f t="shared" si="259"/>
        <v>2.0614056151313818E-2</v>
      </c>
      <c r="H1846" s="2">
        <f t="shared" si="256"/>
        <v>0.97797871625704413</v>
      </c>
      <c r="I1846" s="2">
        <f t="shared" si="257"/>
        <v>49.443338708299471</v>
      </c>
    </row>
    <row r="1847" spans="1:9" ht="13.5" x14ac:dyDescent="0.25">
      <c r="A1847" s="3">
        <f>TITRES_STAT!B1850</f>
        <v>44701</v>
      </c>
      <c r="B1847" s="17">
        <f>TITRES_STAT!D1850</f>
        <v>12.7197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1.8720100445161619E-2</v>
      </c>
      <c r="G1847" s="2">
        <f t="shared" si="259"/>
        <v>1.9141623569077115E-2</v>
      </c>
      <c r="H1847" s="2">
        <f t="shared" si="256"/>
        <v>0.97797871625704424</v>
      </c>
      <c r="I1847" s="2">
        <f t="shared" si="257"/>
        <v>49.443338708299471</v>
      </c>
    </row>
    <row r="1848" spans="1:9" ht="13.5" x14ac:dyDescent="0.25">
      <c r="A1848" s="3">
        <f>TITRES_STAT!B1851</f>
        <v>44704</v>
      </c>
      <c r="B1848" s="17">
        <f>TITRES_STAT!D1851</f>
        <v>12.7197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1.7382950413364361E-2</v>
      </c>
      <c r="G1848" s="2">
        <f t="shared" si="259"/>
        <v>1.7774364742714464E-2</v>
      </c>
      <c r="H1848" s="2">
        <f t="shared" si="256"/>
        <v>0.97797871625704436</v>
      </c>
      <c r="I1848" s="2">
        <f t="shared" si="257"/>
        <v>49.443338708299478</v>
      </c>
    </row>
    <row r="1849" spans="1:9" ht="13.5" x14ac:dyDescent="0.25">
      <c r="A1849" s="3">
        <f>TITRES_STAT!B1852</f>
        <v>44705</v>
      </c>
      <c r="B1849" s="17">
        <f>TITRES_STAT!D1852</f>
        <v>12.7111</v>
      </c>
      <c r="C1849" s="2">
        <f t="shared" si="252"/>
        <v>-8.5999999999994969E-3</v>
      </c>
      <c r="D1849" s="2">
        <f t="shared" si="253"/>
        <v>0</v>
      </c>
      <c r="E1849" s="2">
        <f t="shared" si="254"/>
        <v>8.5999999999994969E-3</v>
      </c>
      <c r="F1849" s="2">
        <f t="shared" si="259"/>
        <v>1.6141311098124049E-2</v>
      </c>
      <c r="G1849" s="2">
        <f t="shared" si="259"/>
        <v>1.7119052975377681E-2</v>
      </c>
      <c r="H1849" s="2">
        <f t="shared" si="256"/>
        <v>0.94288574965800287</v>
      </c>
      <c r="I1849" s="2">
        <f t="shared" si="257"/>
        <v>48.530169611052763</v>
      </c>
    </row>
    <row r="1850" spans="1:9" ht="13.5" x14ac:dyDescent="0.25">
      <c r="A1850" s="3">
        <f>TITRES_STAT!B1853</f>
        <v>44706</v>
      </c>
      <c r="B1850" s="17">
        <f>TITRES_STAT!D1853</f>
        <v>12.7111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1.4988360305400903E-2</v>
      </c>
      <c r="G1850" s="2">
        <f t="shared" si="259"/>
        <v>1.5896263477136418E-2</v>
      </c>
      <c r="H1850" s="2">
        <f t="shared" si="256"/>
        <v>0.94288574965800287</v>
      </c>
      <c r="I1850" s="2">
        <f t="shared" si="257"/>
        <v>48.530169611052763</v>
      </c>
    </row>
    <row r="1851" spans="1:9" ht="13.5" x14ac:dyDescent="0.25">
      <c r="A1851" s="3">
        <f>TITRES_STAT!B1854</f>
        <v>44707</v>
      </c>
      <c r="B1851" s="17">
        <f>TITRES_STAT!D1854</f>
        <v>12.702500000000001</v>
      </c>
      <c r="C1851" s="2">
        <f t="shared" si="252"/>
        <v>-8.5999999999994969E-3</v>
      </c>
      <c r="D1851" s="2">
        <f t="shared" si="253"/>
        <v>0</v>
      </c>
      <c r="E1851" s="2">
        <f t="shared" si="254"/>
        <v>8.5999999999994969E-3</v>
      </c>
      <c r="F1851" s="2">
        <f t="shared" si="259"/>
        <v>1.391776314072941E-2</v>
      </c>
      <c r="G1851" s="2">
        <f t="shared" si="259"/>
        <v>1.5375101800198066E-2</v>
      </c>
      <c r="H1851" s="2">
        <f t="shared" si="256"/>
        <v>0.90521437331557164</v>
      </c>
      <c r="I1851" s="2">
        <f t="shared" si="257"/>
        <v>47.512468202738873</v>
      </c>
    </row>
    <row r="1852" spans="1:9" ht="13.5" x14ac:dyDescent="0.25">
      <c r="A1852" s="3">
        <f>TITRES_STAT!B1855</f>
        <v>44708</v>
      </c>
      <c r="B1852" s="17">
        <f>TITRES_STAT!D1855</f>
        <v>12.6509</v>
      </c>
      <c r="C1852" s="2">
        <f t="shared" si="252"/>
        <v>-5.1600000000000534E-2</v>
      </c>
      <c r="D1852" s="2">
        <f t="shared" si="253"/>
        <v>0</v>
      </c>
      <c r="E1852" s="2">
        <f t="shared" si="254"/>
        <v>5.1600000000000534E-2</v>
      </c>
      <c r="F1852" s="2">
        <f t="shared" si="259"/>
        <v>1.2923637202105881E-2</v>
      </c>
      <c r="G1852" s="2">
        <f t="shared" si="259"/>
        <v>1.7962594528755389E-2</v>
      </c>
      <c r="H1852" s="2">
        <f t="shared" si="256"/>
        <v>0.71947497236087465</v>
      </c>
      <c r="I1852" s="2">
        <f t="shared" si="257"/>
        <v>41.842712684152687</v>
      </c>
    </row>
    <row r="1853" spans="1:9" ht="13.5" x14ac:dyDescent="0.25">
      <c r="A1853" s="3">
        <f>TITRES_STAT!B1856</f>
        <v>44711</v>
      </c>
      <c r="B1853" s="17">
        <f>TITRES_STAT!D1856</f>
        <v>12.9102</v>
      </c>
      <c r="C1853" s="2">
        <f t="shared" si="252"/>
        <v>0.25929999999999964</v>
      </c>
      <c r="D1853" s="2">
        <f t="shared" si="253"/>
        <v>0.25929999999999964</v>
      </c>
      <c r="E1853" s="2">
        <f t="shared" si="254"/>
        <v>0</v>
      </c>
      <c r="F1853" s="2">
        <f t="shared" ref="F1853:G1868" si="260">((F1852*13)+D1853)/14</f>
        <v>3.0521948830526863E-2</v>
      </c>
      <c r="G1853" s="2">
        <f t="shared" si="260"/>
        <v>1.6679552062415719E-2</v>
      </c>
      <c r="H1853" s="2">
        <f t="shared" si="256"/>
        <v>1.8299021889983738</v>
      </c>
      <c r="I1853" s="2">
        <f t="shared" si="257"/>
        <v>64.663089633004461</v>
      </c>
    </row>
    <row r="1854" spans="1:9" ht="13.5" x14ac:dyDescent="0.25">
      <c r="A1854" s="3">
        <f>TITRES_STAT!B1857</f>
        <v>44712</v>
      </c>
      <c r="B1854" s="17">
        <f>TITRES_STAT!D1857</f>
        <v>12.901199999999999</v>
      </c>
      <c r="C1854" s="2">
        <f t="shared" si="252"/>
        <v>-9.0000000000003411E-3</v>
      </c>
      <c r="D1854" s="2">
        <f t="shared" si="253"/>
        <v>0</v>
      </c>
      <c r="E1854" s="2">
        <f t="shared" si="254"/>
        <v>9.0000000000003411E-3</v>
      </c>
      <c r="F1854" s="2">
        <f t="shared" si="260"/>
        <v>2.8341809628346371E-2</v>
      </c>
      <c r="G1854" s="2">
        <f t="shared" si="260"/>
        <v>1.613101262938605E-2</v>
      </c>
      <c r="H1854" s="2">
        <f t="shared" si="256"/>
        <v>1.7569764700770101</v>
      </c>
      <c r="I1854" s="2">
        <f t="shared" si="257"/>
        <v>63.728381041566628</v>
      </c>
    </row>
    <row r="1855" spans="1:9" ht="13.5" x14ac:dyDescent="0.25">
      <c r="A1855" s="3">
        <f>TITRES_STAT!B1858</f>
        <v>44713</v>
      </c>
      <c r="B1855" s="17">
        <f>TITRES_STAT!D1858</f>
        <v>12.901199999999999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2.6317394654893057E-2</v>
      </c>
      <c r="G1855" s="2">
        <f t="shared" si="260"/>
        <v>1.4978797441572761E-2</v>
      </c>
      <c r="H1855" s="2">
        <f t="shared" si="256"/>
        <v>1.7569764700770099</v>
      </c>
      <c r="I1855" s="2">
        <f t="shared" si="257"/>
        <v>63.728381041566628</v>
      </c>
    </row>
    <row r="1856" spans="1:9" ht="13.5" x14ac:dyDescent="0.25">
      <c r="A1856" s="3">
        <f>TITRES_STAT!B1859</f>
        <v>44714</v>
      </c>
      <c r="B1856" s="17">
        <f>TITRES_STAT!D1859</f>
        <v>13.000500000000001</v>
      </c>
      <c r="C1856" s="2">
        <f t="shared" si="252"/>
        <v>9.9300000000001276E-2</v>
      </c>
      <c r="D1856" s="2">
        <f t="shared" si="253"/>
        <v>9.9300000000001276E-2</v>
      </c>
      <c r="E1856" s="2">
        <f t="shared" si="254"/>
        <v>0</v>
      </c>
      <c r="F1856" s="2">
        <f t="shared" si="260"/>
        <v>3.1530437893829359E-2</v>
      </c>
      <c r="G1856" s="2">
        <f t="shared" si="260"/>
        <v>1.3908883338603279E-2</v>
      </c>
      <c r="H1856" s="2">
        <f t="shared" si="256"/>
        <v>2.2669280578634594</v>
      </c>
      <c r="I1856" s="2">
        <f t="shared" si="257"/>
        <v>69.390204427887198</v>
      </c>
    </row>
    <row r="1857" spans="1:9" ht="13.5" x14ac:dyDescent="0.25">
      <c r="A1857" s="3">
        <f>TITRES_STAT!B1860</f>
        <v>44715</v>
      </c>
      <c r="B1857" s="17">
        <f>TITRES_STAT!D1860</f>
        <v>13.000500000000001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2.9278263758555832E-2</v>
      </c>
      <c r="G1857" s="2">
        <f t="shared" si="260"/>
        <v>1.2915391671560189E-2</v>
      </c>
      <c r="H1857" s="2">
        <f t="shared" si="256"/>
        <v>2.266928057863459</v>
      </c>
      <c r="I1857" s="2">
        <f t="shared" si="257"/>
        <v>69.390204427887198</v>
      </c>
    </row>
    <row r="1858" spans="1:9" ht="13.5" x14ac:dyDescent="0.25">
      <c r="A1858" s="3">
        <f>TITRES_STAT!B1861</f>
        <v>44718</v>
      </c>
      <c r="B1858" s="17">
        <f>TITRES_STAT!D1861</f>
        <v>12.9915</v>
      </c>
      <c r="C1858" s="2">
        <f t="shared" si="252"/>
        <v>-9.0000000000003411E-3</v>
      </c>
      <c r="D1858" s="2">
        <f t="shared" si="253"/>
        <v>0</v>
      </c>
      <c r="E1858" s="2">
        <f t="shared" si="254"/>
        <v>9.0000000000003411E-3</v>
      </c>
      <c r="F1858" s="2">
        <f t="shared" si="260"/>
        <v>2.7186959204373272E-2</v>
      </c>
      <c r="G1858" s="2">
        <f t="shared" si="260"/>
        <v>1.2635720837877343E-2</v>
      </c>
      <c r="H1858" s="2">
        <f t="shared" si="256"/>
        <v>2.1515954295916822</v>
      </c>
      <c r="I1858" s="2">
        <f t="shared" si="257"/>
        <v>68.270039021805559</v>
      </c>
    </row>
    <row r="1859" spans="1:9" ht="13.5" x14ac:dyDescent="0.25">
      <c r="A1859" s="3">
        <f>TITRES_STAT!B1862</f>
        <v>44719</v>
      </c>
      <c r="B1859" s="17">
        <f>TITRES_STAT!D1862</f>
        <v>12.9915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2.5245033546918039E-2</v>
      </c>
      <c r="G1859" s="2">
        <f t="shared" si="260"/>
        <v>1.1733169349457534E-2</v>
      </c>
      <c r="H1859" s="2">
        <f t="shared" si="256"/>
        <v>2.1515954295916822</v>
      </c>
      <c r="I1859" s="2">
        <f t="shared" si="257"/>
        <v>68.270039021805559</v>
      </c>
    </row>
    <row r="1860" spans="1:9" ht="13.5" x14ac:dyDescent="0.25">
      <c r="A1860" s="3">
        <f>TITRES_STAT!B1863</f>
        <v>44720</v>
      </c>
      <c r="B1860" s="17">
        <f>TITRES_STAT!D1863</f>
        <v>12.9102</v>
      </c>
      <c r="C1860" s="2">
        <f t="shared" si="261"/>
        <v>-8.1300000000000594E-2</v>
      </c>
      <c r="D1860" s="2">
        <f t="shared" si="262"/>
        <v>0</v>
      </c>
      <c r="E1860" s="2">
        <f t="shared" si="263"/>
        <v>8.1300000000000594E-2</v>
      </c>
      <c r="F1860" s="2">
        <f t="shared" si="260"/>
        <v>2.3441816864995323E-2</v>
      </c>
      <c r="G1860" s="2">
        <f t="shared" si="260"/>
        <v>1.6702228681639182E-2</v>
      </c>
      <c r="H1860" s="2">
        <f t="shared" si="256"/>
        <v>1.4035143040979312</v>
      </c>
      <c r="I1860" s="2">
        <f t="shared" si="257"/>
        <v>58.394256348088909</v>
      </c>
    </row>
    <row r="1861" spans="1:9" ht="13.5" x14ac:dyDescent="0.25">
      <c r="A1861" s="3">
        <f>TITRES_STAT!B1864</f>
        <v>44721</v>
      </c>
      <c r="B1861" s="17">
        <f>TITRES_STAT!D1864</f>
        <v>12.8741</v>
      </c>
      <c r="C1861" s="2">
        <f t="shared" si="261"/>
        <v>-3.6099999999999355E-2</v>
      </c>
      <c r="D1861" s="2">
        <f t="shared" si="262"/>
        <v>0</v>
      </c>
      <c r="E1861" s="2">
        <f t="shared" si="263"/>
        <v>3.6099999999999355E-2</v>
      </c>
      <c r="F1861" s="2">
        <f t="shared" si="260"/>
        <v>2.1767401374638513E-2</v>
      </c>
      <c r="G1861" s="2">
        <f t="shared" si="260"/>
        <v>1.8087783775807768E-2</v>
      </c>
      <c r="H1861" s="2">
        <f t="shared" si="256"/>
        <v>1.2034310916383353</v>
      </c>
      <c r="I1861" s="2">
        <f t="shared" si="257"/>
        <v>54.616234481085506</v>
      </c>
    </row>
    <row r="1862" spans="1:9" ht="13.5" x14ac:dyDescent="0.25">
      <c r="A1862" s="3">
        <f>TITRES_STAT!B1865</f>
        <v>44722</v>
      </c>
      <c r="B1862" s="17">
        <f>TITRES_STAT!D1865</f>
        <v>12.7477</v>
      </c>
      <c r="C1862" s="2">
        <f t="shared" si="261"/>
        <v>-0.12640000000000029</v>
      </c>
      <c r="D1862" s="2">
        <f t="shared" si="262"/>
        <v>0</v>
      </c>
      <c r="E1862" s="2">
        <f t="shared" si="263"/>
        <v>0.12640000000000029</v>
      </c>
      <c r="F1862" s="2">
        <f t="shared" si="260"/>
        <v>2.0212586990735765E-2</v>
      </c>
      <c r="G1862" s="2">
        <f t="shared" si="260"/>
        <v>2.5824370648964375E-2</v>
      </c>
      <c r="H1862" s="2">
        <f t="shared" si="256"/>
        <v>0.7826942722240684</v>
      </c>
      <c r="I1862" s="2">
        <f t="shared" si="257"/>
        <v>43.905131935359179</v>
      </c>
    </row>
    <row r="1863" spans="1:9" ht="13.5" x14ac:dyDescent="0.25">
      <c r="A1863" s="3">
        <f>TITRES_STAT!B1866</f>
        <v>44725</v>
      </c>
      <c r="B1863" s="17">
        <f>TITRES_STAT!D1866</f>
        <v>13.000500000000001</v>
      </c>
      <c r="C1863" s="2">
        <f t="shared" si="261"/>
        <v>0.25280000000000058</v>
      </c>
      <c r="D1863" s="2">
        <f t="shared" si="262"/>
        <v>0.25280000000000058</v>
      </c>
      <c r="E1863" s="2">
        <f t="shared" si="263"/>
        <v>0</v>
      </c>
      <c r="F1863" s="2">
        <f t="shared" si="260"/>
        <v>3.6825973634254675E-2</v>
      </c>
      <c r="G1863" s="2">
        <f t="shared" si="260"/>
        <v>2.3979772745466921E-2</v>
      </c>
      <c r="H1863" s="2">
        <f t="shared" si="256"/>
        <v>1.5357098678600349</v>
      </c>
      <c r="I1863" s="2">
        <f t="shared" si="257"/>
        <v>60.56331157302585</v>
      </c>
    </row>
    <row r="1864" spans="1:9" ht="13.5" x14ac:dyDescent="0.25">
      <c r="A1864" s="3">
        <f>TITRES_STAT!B1867</f>
        <v>44726</v>
      </c>
      <c r="B1864" s="17">
        <f>TITRES_STAT!D1867</f>
        <v>13.352600000000001</v>
      </c>
      <c r="C1864" s="2">
        <f t="shared" si="261"/>
        <v>0.35210000000000008</v>
      </c>
      <c r="D1864" s="2">
        <f t="shared" si="262"/>
        <v>0.35210000000000008</v>
      </c>
      <c r="E1864" s="2">
        <f t="shared" si="263"/>
        <v>0</v>
      </c>
      <c r="F1864" s="2">
        <f t="shared" si="260"/>
        <v>5.9345546946093633E-2</v>
      </c>
      <c r="G1864" s="2">
        <f t="shared" si="260"/>
        <v>2.2266931835076425E-2</v>
      </c>
      <c r="H1864" s="2">
        <f t="shared" si="256"/>
        <v>2.6651874351457971</v>
      </c>
      <c r="I1864" s="2">
        <f t="shared" si="257"/>
        <v>72.716265738256268</v>
      </c>
    </row>
    <row r="1865" spans="1:9" ht="13.5" x14ac:dyDescent="0.25">
      <c r="A1865" s="3">
        <f>TITRES_STAT!B1868</f>
        <v>44727</v>
      </c>
      <c r="B1865" s="17">
        <f>TITRES_STAT!D1868</f>
        <v>13.2714</v>
      </c>
      <c r="C1865" s="2">
        <f t="shared" si="261"/>
        <v>-8.1200000000000827E-2</v>
      </c>
      <c r="D1865" s="2">
        <f t="shared" si="262"/>
        <v>0</v>
      </c>
      <c r="E1865" s="2">
        <f t="shared" si="263"/>
        <v>8.1200000000000827E-2</v>
      </c>
      <c r="F1865" s="2">
        <f t="shared" si="260"/>
        <v>5.5106579307086949E-2</v>
      </c>
      <c r="G1865" s="2">
        <f t="shared" si="260"/>
        <v>2.6476436703999597E-2</v>
      </c>
      <c r="H1865" s="2">
        <f t="shared" si="256"/>
        <v>2.0813442504807456</v>
      </c>
      <c r="I1865" s="2">
        <f t="shared" si="257"/>
        <v>67.546631641564176</v>
      </c>
    </row>
    <row r="1866" spans="1:9" ht="13.5" x14ac:dyDescent="0.25">
      <c r="A1866" s="3">
        <f>TITRES_STAT!B1869</f>
        <v>44728</v>
      </c>
      <c r="B1866" s="17">
        <f>TITRES_STAT!D1869</f>
        <v>13.361599999999999</v>
      </c>
      <c r="C1866" s="2">
        <f t="shared" si="261"/>
        <v>9.0199999999999392E-2</v>
      </c>
      <c r="D1866" s="2">
        <f t="shared" si="262"/>
        <v>9.0199999999999392E-2</v>
      </c>
      <c r="E1866" s="2">
        <f t="shared" si="263"/>
        <v>0</v>
      </c>
      <c r="F1866" s="2">
        <f t="shared" si="260"/>
        <v>5.7613252213723549E-2</v>
      </c>
      <c r="G1866" s="2">
        <f t="shared" si="260"/>
        <v>2.4585262653713913E-2</v>
      </c>
      <c r="H1866" s="2">
        <f t="shared" si="256"/>
        <v>2.343406008111951</v>
      </c>
      <c r="I1866" s="2">
        <f t="shared" si="257"/>
        <v>70.090380959603877</v>
      </c>
    </row>
    <row r="1867" spans="1:9" ht="13.5" x14ac:dyDescent="0.25">
      <c r="A1867" s="3">
        <f>TITRES_STAT!B1870</f>
        <v>44729</v>
      </c>
      <c r="B1867" s="17">
        <f>TITRES_STAT!D1870</f>
        <v>13.361599999999999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5.3498019912743291E-2</v>
      </c>
      <c r="G1867" s="2">
        <f t="shared" si="260"/>
        <v>2.2829172464162918E-2</v>
      </c>
      <c r="H1867" s="2">
        <f t="shared" si="256"/>
        <v>2.343406008111951</v>
      </c>
      <c r="I1867" s="2">
        <f t="shared" si="257"/>
        <v>70.090380959603877</v>
      </c>
    </row>
    <row r="1868" spans="1:9" ht="13.5" x14ac:dyDescent="0.25">
      <c r="A1868" s="3">
        <f>TITRES_STAT!B1871</f>
        <v>44732</v>
      </c>
      <c r="B1868" s="17">
        <f>TITRES_STAT!D1871</f>
        <v>13.4519</v>
      </c>
      <c r="C1868" s="2">
        <f t="shared" si="261"/>
        <v>9.0300000000000935E-2</v>
      </c>
      <c r="D1868" s="2">
        <f t="shared" si="262"/>
        <v>9.0300000000000935E-2</v>
      </c>
      <c r="E1868" s="2">
        <f t="shared" si="263"/>
        <v>0</v>
      </c>
      <c r="F1868" s="2">
        <f t="shared" si="260"/>
        <v>5.6126732776118841E-2</v>
      </c>
      <c r="G1868" s="2">
        <f t="shared" si="260"/>
        <v>2.1198517288151281E-2</v>
      </c>
      <c r="H1868" s="2">
        <f t="shared" si="256"/>
        <v>2.6476725713024454</v>
      </c>
      <c r="I1868" s="2">
        <f t="shared" si="257"/>
        <v>72.585258669668974</v>
      </c>
    </row>
    <row r="1869" spans="1:9" ht="13.5" x14ac:dyDescent="0.25">
      <c r="A1869" s="3">
        <f>TITRES_STAT!B1872</f>
        <v>44733</v>
      </c>
      <c r="B1869" s="17">
        <f>TITRES_STAT!D1872</f>
        <v>13.4519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5.2117680434967499E-2</v>
      </c>
      <c r="G1869" s="2">
        <f t="shared" si="264"/>
        <v>1.9684337481854757E-2</v>
      </c>
      <c r="H1869" s="2">
        <f t="shared" si="256"/>
        <v>2.6476725713024458</v>
      </c>
      <c r="I1869" s="2">
        <f t="shared" si="257"/>
        <v>72.585258669668974</v>
      </c>
    </row>
    <row r="1870" spans="1:9" ht="13.5" x14ac:dyDescent="0.25">
      <c r="A1870" s="3">
        <f>TITRES_STAT!B1873</f>
        <v>44734</v>
      </c>
      <c r="B1870" s="17">
        <f>TITRES_STAT!D1873</f>
        <v>13.722799999999999</v>
      </c>
      <c r="C1870" s="2">
        <f t="shared" si="261"/>
        <v>0.27089999999999925</v>
      </c>
      <c r="D1870" s="2">
        <f t="shared" si="262"/>
        <v>0.27089999999999925</v>
      </c>
      <c r="E1870" s="2">
        <f t="shared" si="263"/>
        <v>0</v>
      </c>
      <c r="F1870" s="2">
        <f t="shared" si="264"/>
        <v>6.7744988975326909E-2</v>
      </c>
      <c r="G1870" s="2">
        <f t="shared" si="264"/>
        <v>1.827831337600799E-2</v>
      </c>
      <c r="H1870" s="2">
        <f t="shared" si="256"/>
        <v>3.7063041639415482</v>
      </c>
      <c r="I1870" s="2">
        <f t="shared" si="257"/>
        <v>78.751904569582763</v>
      </c>
    </row>
    <row r="1871" spans="1:9" ht="13.5" x14ac:dyDescent="0.25">
      <c r="A1871" s="3">
        <f>TITRES_STAT!B1874</f>
        <v>44735</v>
      </c>
      <c r="B1871" s="17">
        <f>TITRES_STAT!D1874</f>
        <v>13.6325</v>
      </c>
      <c r="C1871" s="2">
        <f t="shared" si="261"/>
        <v>-9.0299999999999159E-2</v>
      </c>
      <c r="D1871" s="2">
        <f t="shared" si="262"/>
        <v>0</v>
      </c>
      <c r="E1871" s="2">
        <f t="shared" si="263"/>
        <v>9.0299999999999159E-2</v>
      </c>
      <c r="F1871" s="2">
        <f t="shared" si="264"/>
        <v>6.2906061191374985E-2</v>
      </c>
      <c r="G1871" s="2">
        <f t="shared" si="264"/>
        <v>2.3422719563435928E-2</v>
      </c>
      <c r="H1871" s="2">
        <f t="shared" si="256"/>
        <v>2.6856856233541126</v>
      </c>
      <c r="I1871" s="2">
        <f t="shared" si="257"/>
        <v>72.868006059345817</v>
      </c>
    </row>
    <row r="1872" spans="1:9" ht="13.5" x14ac:dyDescent="0.25">
      <c r="A1872" s="3">
        <f>TITRES_STAT!B1875</f>
        <v>44736</v>
      </c>
      <c r="B1872" s="17">
        <f>TITRES_STAT!D1875</f>
        <v>13.6776</v>
      </c>
      <c r="C1872" s="2">
        <f t="shared" si="261"/>
        <v>4.5099999999999696E-2</v>
      </c>
      <c r="D1872" s="2">
        <f t="shared" si="262"/>
        <v>4.5099999999999696E-2</v>
      </c>
      <c r="E1872" s="2">
        <f t="shared" si="263"/>
        <v>0</v>
      </c>
      <c r="F1872" s="2">
        <f t="shared" si="264"/>
        <v>6.1634199677705323E-2</v>
      </c>
      <c r="G1872" s="2">
        <f t="shared" si="264"/>
        <v>2.1749668166047648E-2</v>
      </c>
      <c r="H1872" s="2">
        <f t="shared" si="256"/>
        <v>2.8337995415451664</v>
      </c>
      <c r="I1872" s="2">
        <f t="shared" si="257"/>
        <v>73.916215775930681</v>
      </c>
    </row>
    <row r="1873" spans="1:9" ht="13.5" x14ac:dyDescent="0.25">
      <c r="A1873" s="3">
        <f>TITRES_STAT!B1876</f>
        <v>44739</v>
      </c>
      <c r="B1873" s="17">
        <f>TITRES_STAT!D1876</f>
        <v>13.6325</v>
      </c>
      <c r="C1873" s="2">
        <f t="shared" si="261"/>
        <v>-4.5099999999999696E-2</v>
      </c>
      <c r="D1873" s="2">
        <f t="shared" si="262"/>
        <v>0</v>
      </c>
      <c r="E1873" s="2">
        <f t="shared" si="263"/>
        <v>4.5099999999999696E-2</v>
      </c>
      <c r="F1873" s="2">
        <f t="shared" si="264"/>
        <v>5.723175684358351E-2</v>
      </c>
      <c r="G1873" s="2">
        <f t="shared" si="264"/>
        <v>2.3417549011329936E-2</v>
      </c>
      <c r="H1873" s="2">
        <f t="shared" ref="H1873:H1936" si="265">F1873/G1873</f>
        <v>2.4439687012459546</v>
      </c>
      <c r="I1873" s="2">
        <f t="shared" ref="I1873:I1936" si="266">IF(G1873=0,100,100-(100/(1+H1873)))</f>
        <v>70.963731475311562</v>
      </c>
    </row>
    <row r="1874" spans="1:9" ht="13.5" x14ac:dyDescent="0.25">
      <c r="A1874" s="3">
        <f>TITRES_STAT!B1877</f>
        <v>44740</v>
      </c>
      <c r="B1874" s="17">
        <f>TITRES_STAT!D1877</f>
        <v>13.4519</v>
      </c>
      <c r="C1874" s="2">
        <f t="shared" si="261"/>
        <v>-0.18060000000000009</v>
      </c>
      <c r="D1874" s="2">
        <f t="shared" si="262"/>
        <v>0</v>
      </c>
      <c r="E1874" s="2">
        <f t="shared" si="263"/>
        <v>0.18060000000000009</v>
      </c>
      <c r="F1874" s="2">
        <f t="shared" si="264"/>
        <v>5.3143774211898975E-2</v>
      </c>
      <c r="G1874" s="2">
        <f t="shared" si="264"/>
        <v>3.4644866939092092E-2</v>
      </c>
      <c r="H1874" s="2">
        <f t="shared" si="265"/>
        <v>1.5339580984775942</v>
      </c>
      <c r="I1874" s="2">
        <f t="shared" si="266"/>
        <v>60.536048303213796</v>
      </c>
    </row>
    <row r="1875" spans="1:9" ht="13.5" x14ac:dyDescent="0.25">
      <c r="A1875" s="3">
        <f>TITRES_STAT!B1878</f>
        <v>44741</v>
      </c>
      <c r="B1875" s="17">
        <f>TITRES_STAT!D1878</f>
        <v>13.4971</v>
      </c>
      <c r="C1875" s="2">
        <f t="shared" si="261"/>
        <v>4.5199999999999463E-2</v>
      </c>
      <c r="D1875" s="2">
        <f t="shared" si="262"/>
        <v>4.5199999999999463E-2</v>
      </c>
      <c r="E1875" s="2">
        <f t="shared" si="263"/>
        <v>0</v>
      </c>
      <c r="F1875" s="2">
        <f t="shared" si="264"/>
        <v>5.2576361768191866E-2</v>
      </c>
      <c r="G1875" s="2">
        <f t="shared" si="264"/>
        <v>3.21702335862998E-2</v>
      </c>
      <c r="H1875" s="2">
        <f t="shared" si="265"/>
        <v>1.6343170660278432</v>
      </c>
      <c r="I1875" s="2">
        <f t="shared" si="266"/>
        <v>62.039497337051735</v>
      </c>
    </row>
    <row r="1876" spans="1:9" ht="13.5" x14ac:dyDescent="0.25">
      <c r="A1876" s="3">
        <f>TITRES_STAT!B1879</f>
        <v>44742</v>
      </c>
      <c r="B1876" s="17">
        <f>TITRES_STAT!D1879</f>
        <v>14.056800000000001</v>
      </c>
      <c r="C1876" s="2">
        <f t="shared" si="261"/>
        <v>0.5597000000000012</v>
      </c>
      <c r="D1876" s="2">
        <f t="shared" si="262"/>
        <v>0.5597000000000012</v>
      </c>
      <c r="E1876" s="2">
        <f t="shared" si="263"/>
        <v>0</v>
      </c>
      <c r="F1876" s="2">
        <f t="shared" si="264"/>
        <v>8.8799478784749669E-2</v>
      </c>
      <c r="G1876" s="2">
        <f t="shared" si="264"/>
        <v>2.9872359758706956E-2</v>
      </c>
      <c r="H1876" s="2">
        <f t="shared" si="265"/>
        <v>2.9726302006947112</v>
      </c>
      <c r="I1876" s="2">
        <f t="shared" si="266"/>
        <v>74.827760212236072</v>
      </c>
    </row>
    <row r="1877" spans="1:9" ht="13.5" x14ac:dyDescent="0.25">
      <c r="A1877" s="3">
        <f>TITRES_STAT!B1880</f>
        <v>44743</v>
      </c>
      <c r="B1877" s="17">
        <f>TITRES_STAT!D1880</f>
        <v>14.445</v>
      </c>
      <c r="C1877" s="2">
        <f t="shared" si="261"/>
        <v>0.38819999999999943</v>
      </c>
      <c r="D1877" s="2">
        <f t="shared" si="262"/>
        <v>0.38819999999999943</v>
      </c>
      <c r="E1877" s="2">
        <f t="shared" si="263"/>
        <v>0</v>
      </c>
      <c r="F1877" s="2">
        <f t="shared" si="264"/>
        <v>0.11018523030012464</v>
      </c>
      <c r="G1877" s="2">
        <f t="shared" si="264"/>
        <v>2.7738619775942171E-2</v>
      </c>
      <c r="H1877" s="2">
        <f t="shared" si="265"/>
        <v>3.9722679495282165</v>
      </c>
      <c r="I1877" s="2">
        <f t="shared" si="266"/>
        <v>79.888453113334663</v>
      </c>
    </row>
    <row r="1878" spans="1:9" ht="13.5" x14ac:dyDescent="0.25">
      <c r="A1878" s="3">
        <f>TITRES_STAT!B1881</f>
        <v>44746</v>
      </c>
      <c r="B1878" s="17">
        <f>TITRES_STAT!D1881</f>
        <v>14.445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0.10231485670725859</v>
      </c>
      <c r="G1878" s="2">
        <f t="shared" si="264"/>
        <v>2.5757289791946303E-2</v>
      </c>
      <c r="H1878" s="2">
        <f t="shared" si="265"/>
        <v>3.972267949528216</v>
      </c>
      <c r="I1878" s="2">
        <f t="shared" si="266"/>
        <v>79.888453113334663</v>
      </c>
    </row>
    <row r="1879" spans="1:9" ht="13.5" x14ac:dyDescent="0.25">
      <c r="A1879" s="3">
        <f>TITRES_STAT!B1882</f>
        <v>44747</v>
      </c>
      <c r="B1879" s="17">
        <f>TITRES_STAT!D1882</f>
        <v>14.706799999999999</v>
      </c>
      <c r="C1879" s="2">
        <f t="shared" si="261"/>
        <v>0.26179999999999914</v>
      </c>
      <c r="D1879" s="2">
        <f t="shared" si="262"/>
        <v>0.26179999999999914</v>
      </c>
      <c r="E1879" s="2">
        <f t="shared" si="263"/>
        <v>0</v>
      </c>
      <c r="F1879" s="2">
        <f t="shared" si="264"/>
        <v>0.11370665265674007</v>
      </c>
      <c r="G1879" s="2">
        <f t="shared" si="264"/>
        <v>2.3917483378235852E-2</v>
      </c>
      <c r="H1879" s="2">
        <f t="shared" si="265"/>
        <v>4.7541227836792181</v>
      </c>
      <c r="I1879" s="2">
        <f t="shared" si="266"/>
        <v>82.621156384838315</v>
      </c>
    </row>
    <row r="1880" spans="1:9" ht="13.5" x14ac:dyDescent="0.25">
      <c r="A1880" s="3">
        <f>TITRES_STAT!B1883</f>
        <v>44748</v>
      </c>
      <c r="B1880" s="17">
        <f>TITRES_STAT!D1883</f>
        <v>14.986700000000001</v>
      </c>
      <c r="C1880" s="2">
        <f t="shared" si="261"/>
        <v>0.27990000000000137</v>
      </c>
      <c r="D1880" s="2">
        <f t="shared" si="262"/>
        <v>0.27990000000000137</v>
      </c>
      <c r="E1880" s="2">
        <f t="shared" si="263"/>
        <v>0</v>
      </c>
      <c r="F1880" s="2">
        <f t="shared" si="264"/>
        <v>0.1255776060384016</v>
      </c>
      <c r="G1880" s="2">
        <f t="shared" si="264"/>
        <v>2.2209091708361862E-2</v>
      </c>
      <c r="H1880" s="2">
        <f t="shared" si="265"/>
        <v>5.6543332652870646</v>
      </c>
      <c r="I1880" s="2">
        <f t="shared" si="266"/>
        <v>84.972198413677432</v>
      </c>
    </row>
    <row r="1881" spans="1:9" ht="13.5" x14ac:dyDescent="0.25">
      <c r="A1881" s="3">
        <f>TITRES_STAT!B1884</f>
        <v>44749</v>
      </c>
      <c r="B1881" s="17">
        <f>TITRES_STAT!D1884</f>
        <v>14.932499999999999</v>
      </c>
      <c r="C1881" s="2">
        <f t="shared" si="261"/>
        <v>-5.420000000000158E-2</v>
      </c>
      <c r="D1881" s="2">
        <f t="shared" si="262"/>
        <v>0</v>
      </c>
      <c r="E1881" s="2">
        <f t="shared" si="263"/>
        <v>5.420000000000158E-2</v>
      </c>
      <c r="F1881" s="2">
        <f t="shared" si="264"/>
        <v>0.11660777703565862</v>
      </c>
      <c r="G1881" s="2">
        <f t="shared" si="264"/>
        <v>2.4494156586336129E-2</v>
      </c>
      <c r="H1881" s="2">
        <f t="shared" si="265"/>
        <v>4.7606365471145615</v>
      </c>
      <c r="I1881" s="2">
        <f t="shared" si="266"/>
        <v>82.640807281950657</v>
      </c>
    </row>
    <row r="1882" spans="1:9" ht="13.5" x14ac:dyDescent="0.25">
      <c r="A1882" s="3">
        <f>TITRES_STAT!B1885</f>
        <v>44750</v>
      </c>
      <c r="B1882" s="17">
        <f>TITRES_STAT!D1885</f>
        <v>14.8964</v>
      </c>
      <c r="C1882" s="2">
        <f t="shared" si="261"/>
        <v>-3.6099999999999355E-2</v>
      </c>
      <c r="D1882" s="2">
        <f t="shared" si="262"/>
        <v>0</v>
      </c>
      <c r="E1882" s="2">
        <f t="shared" si="263"/>
        <v>3.6099999999999355E-2</v>
      </c>
      <c r="F1882" s="2">
        <f t="shared" si="264"/>
        <v>0.10827865010454016</v>
      </c>
      <c r="G1882" s="2">
        <f t="shared" si="264"/>
        <v>2.5323145401597785E-2</v>
      </c>
      <c r="H1882" s="2">
        <f t="shared" si="265"/>
        <v>4.275876807061584</v>
      </c>
      <c r="I1882" s="2">
        <f t="shared" si="266"/>
        <v>81.045804582443367</v>
      </c>
    </row>
    <row r="1883" spans="1:9" ht="13.5" x14ac:dyDescent="0.25">
      <c r="A1883" s="3">
        <f>TITRES_STAT!B1886</f>
        <v>44753</v>
      </c>
      <c r="B1883" s="17">
        <f>TITRES_STAT!D1886</f>
        <v>14.760999999999999</v>
      </c>
      <c r="C1883" s="2">
        <f t="shared" si="261"/>
        <v>-0.13540000000000063</v>
      </c>
      <c r="D1883" s="2">
        <f t="shared" si="262"/>
        <v>0</v>
      </c>
      <c r="E1883" s="2">
        <f t="shared" si="263"/>
        <v>0.13540000000000063</v>
      </c>
      <c r="F1883" s="2">
        <f t="shared" si="264"/>
        <v>0.10054446081135872</v>
      </c>
      <c r="G1883" s="2">
        <f t="shared" si="264"/>
        <v>3.3185777872912277E-2</v>
      </c>
      <c r="H1883" s="2">
        <f t="shared" si="265"/>
        <v>3.0297454890586617</v>
      </c>
      <c r="I1883" s="2">
        <f t="shared" si="266"/>
        <v>75.184537020634593</v>
      </c>
    </row>
    <row r="1884" spans="1:9" ht="13.5" x14ac:dyDescent="0.25">
      <c r="A1884" s="3">
        <f>TITRES_STAT!B1887</f>
        <v>44754</v>
      </c>
      <c r="B1884" s="17">
        <f>TITRES_STAT!D1887</f>
        <v>14.760999999999999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9.3362713610547376E-2</v>
      </c>
      <c r="G1884" s="2">
        <f t="shared" si="264"/>
        <v>3.0815365167704258E-2</v>
      </c>
      <c r="H1884" s="2">
        <f t="shared" si="265"/>
        <v>3.0297454890586613</v>
      </c>
      <c r="I1884" s="2">
        <f t="shared" si="266"/>
        <v>75.184537020634579</v>
      </c>
    </row>
    <row r="1885" spans="1:9" ht="13.5" x14ac:dyDescent="0.25">
      <c r="A1885" s="3">
        <f>TITRES_STAT!B1888</f>
        <v>44755</v>
      </c>
      <c r="B1885" s="17">
        <f>TITRES_STAT!D1888</f>
        <v>14.806100000000001</v>
      </c>
      <c r="C1885" s="2">
        <f t="shared" si="261"/>
        <v>4.5100000000001472E-2</v>
      </c>
      <c r="D1885" s="2">
        <f t="shared" si="262"/>
        <v>4.5100000000001472E-2</v>
      </c>
      <c r="E1885" s="2">
        <f t="shared" si="263"/>
        <v>0</v>
      </c>
      <c r="F1885" s="2">
        <f t="shared" ref="F1885:G1900" si="267">((F1884*13)+D1885)/14</f>
        <v>8.9915376924079818E-2</v>
      </c>
      <c r="G1885" s="2">
        <f t="shared" si="267"/>
        <v>2.8614267655725382E-2</v>
      </c>
      <c r="H1885" s="2">
        <f t="shared" si="265"/>
        <v>3.142326688416532</v>
      </c>
      <c r="I1885" s="2">
        <f t="shared" si="266"/>
        <v>75.858977931500007</v>
      </c>
    </row>
    <row r="1886" spans="1:9" ht="13.5" x14ac:dyDescent="0.25">
      <c r="A1886" s="3">
        <f>TITRES_STAT!B1889</f>
        <v>44756</v>
      </c>
      <c r="B1886" s="17">
        <f>TITRES_STAT!D1889</f>
        <v>14.806100000000001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8.3492850000931249E-2</v>
      </c>
      <c r="G1886" s="2">
        <f t="shared" si="267"/>
        <v>2.6570391394602138E-2</v>
      </c>
      <c r="H1886" s="2">
        <f t="shared" si="265"/>
        <v>3.142326688416532</v>
      </c>
      <c r="I1886" s="2">
        <f t="shared" si="266"/>
        <v>75.858977931500007</v>
      </c>
    </row>
    <row r="1887" spans="1:9" ht="13.5" x14ac:dyDescent="0.25">
      <c r="A1887" s="3">
        <f>TITRES_STAT!B1890</f>
        <v>44757</v>
      </c>
      <c r="B1887" s="17">
        <f>TITRES_STAT!D1890</f>
        <v>14.7159</v>
      </c>
      <c r="C1887" s="2">
        <f t="shared" si="261"/>
        <v>-9.0200000000001168E-2</v>
      </c>
      <c r="D1887" s="2">
        <f t="shared" si="262"/>
        <v>0</v>
      </c>
      <c r="E1887" s="2">
        <f t="shared" si="263"/>
        <v>9.0200000000001168E-2</v>
      </c>
      <c r="F1887" s="2">
        <f t="shared" si="267"/>
        <v>7.7529075000864728E-2</v>
      </c>
      <c r="G1887" s="2">
        <f t="shared" si="267"/>
        <v>3.1115363437844927E-2</v>
      </c>
      <c r="H1887" s="2">
        <f t="shared" si="265"/>
        <v>2.4916654165307879</v>
      </c>
      <c r="I1887" s="2">
        <f t="shared" si="266"/>
        <v>71.360371607610404</v>
      </c>
    </row>
    <row r="1888" spans="1:9" ht="13.5" x14ac:dyDescent="0.25">
      <c r="A1888" s="3">
        <f>TITRES_STAT!B1891</f>
        <v>44760</v>
      </c>
      <c r="B1888" s="17">
        <f>TITRES_STAT!D1891</f>
        <v>14.7339</v>
      </c>
      <c r="C1888" s="2">
        <f t="shared" si="261"/>
        <v>1.8000000000000682E-2</v>
      </c>
      <c r="D1888" s="2">
        <f t="shared" si="262"/>
        <v>1.8000000000000682E-2</v>
      </c>
      <c r="E1888" s="2">
        <f t="shared" si="263"/>
        <v>0</v>
      </c>
      <c r="F1888" s="2">
        <f t="shared" si="267"/>
        <v>7.3276998215088721E-2</v>
      </c>
      <c r="G1888" s="2">
        <f t="shared" si="267"/>
        <v>2.889283747799886E-2</v>
      </c>
      <c r="H1888" s="2">
        <f t="shared" si="265"/>
        <v>2.5361648287707026</v>
      </c>
      <c r="I1888" s="2">
        <f t="shared" si="266"/>
        <v>71.720775234687352</v>
      </c>
    </row>
    <row r="1889" spans="1:9" ht="13.5" x14ac:dyDescent="0.25">
      <c r="A1889" s="3">
        <f>TITRES_STAT!B1892</f>
        <v>44761</v>
      </c>
      <c r="B1889" s="17">
        <f>TITRES_STAT!D1892</f>
        <v>14.986700000000001</v>
      </c>
      <c r="C1889" s="2">
        <f t="shared" si="261"/>
        <v>0.25280000000000058</v>
      </c>
      <c r="D1889" s="2">
        <f t="shared" si="262"/>
        <v>0.25280000000000058</v>
      </c>
      <c r="E1889" s="2">
        <f t="shared" si="263"/>
        <v>0</v>
      </c>
      <c r="F1889" s="2">
        <f t="shared" si="267"/>
        <v>8.610006977115385E-2</v>
      </c>
      <c r="G1889" s="2">
        <f t="shared" si="267"/>
        <v>2.6829063372427513E-2</v>
      </c>
      <c r="H1889" s="2">
        <f t="shared" si="265"/>
        <v>3.2092089304779727</v>
      </c>
      <c r="I1889" s="2">
        <f t="shared" si="266"/>
        <v>76.242566797784349</v>
      </c>
    </row>
    <row r="1890" spans="1:9" ht="13.5" x14ac:dyDescent="0.25">
      <c r="A1890" s="3">
        <f>TITRES_STAT!B1893</f>
        <v>44762</v>
      </c>
      <c r="B1890" s="17">
        <f>TITRES_STAT!D1893</f>
        <v>15.212400000000001</v>
      </c>
      <c r="C1890" s="2">
        <f t="shared" si="261"/>
        <v>0.22569999999999979</v>
      </c>
      <c r="D1890" s="2">
        <f t="shared" si="262"/>
        <v>0.22569999999999979</v>
      </c>
      <c r="E1890" s="2">
        <f t="shared" si="263"/>
        <v>0</v>
      </c>
      <c r="F1890" s="2">
        <f t="shared" si="267"/>
        <v>9.6071493358928547E-2</v>
      </c>
      <c r="G1890" s="2">
        <f t="shared" si="267"/>
        <v>2.4912701702968405E-2</v>
      </c>
      <c r="H1890" s="2">
        <f t="shared" si="265"/>
        <v>3.8563257612273105</v>
      </c>
      <c r="I1890" s="2">
        <f t="shared" si="266"/>
        <v>79.408300654293924</v>
      </c>
    </row>
    <row r="1891" spans="1:9" ht="13.5" x14ac:dyDescent="0.25">
      <c r="A1891" s="3">
        <f>TITRES_STAT!B1894</f>
        <v>44763</v>
      </c>
      <c r="B1891" s="17">
        <f>TITRES_STAT!D1894</f>
        <v>15.347799999999999</v>
      </c>
      <c r="C1891" s="2">
        <f t="shared" si="261"/>
        <v>0.13539999999999885</v>
      </c>
      <c r="D1891" s="2">
        <f t="shared" si="262"/>
        <v>0.13539999999999885</v>
      </c>
      <c r="E1891" s="2">
        <f t="shared" si="263"/>
        <v>0</v>
      </c>
      <c r="F1891" s="2">
        <f t="shared" si="267"/>
        <v>9.8880672404719289E-2</v>
      </c>
      <c r="G1891" s="2">
        <f t="shared" si="267"/>
        <v>2.3133223009899232E-2</v>
      </c>
      <c r="H1891" s="2">
        <f t="shared" si="265"/>
        <v>4.274401036224222</v>
      </c>
      <c r="I1891" s="2">
        <f t="shared" si="266"/>
        <v>81.040501222184872</v>
      </c>
    </row>
    <row r="1892" spans="1:9" ht="13.5" x14ac:dyDescent="0.25">
      <c r="A1892" s="3">
        <f>TITRES_STAT!B1895</f>
        <v>44764</v>
      </c>
      <c r="B1892" s="17">
        <f>TITRES_STAT!D1895</f>
        <v>15.6096</v>
      </c>
      <c r="C1892" s="2">
        <f t="shared" si="261"/>
        <v>0.26180000000000092</v>
      </c>
      <c r="D1892" s="2">
        <f t="shared" si="262"/>
        <v>0.26180000000000092</v>
      </c>
      <c r="E1892" s="2">
        <f t="shared" si="263"/>
        <v>0</v>
      </c>
      <c r="F1892" s="2">
        <f t="shared" si="267"/>
        <v>0.11051776723295369</v>
      </c>
      <c r="G1892" s="2">
        <f t="shared" si="267"/>
        <v>2.1480849937763575E-2</v>
      </c>
      <c r="H1892" s="2">
        <f t="shared" si="265"/>
        <v>5.1449438710831554</v>
      </c>
      <c r="I1892" s="2">
        <f t="shared" si="266"/>
        <v>83.726458353740298</v>
      </c>
    </row>
    <row r="1893" spans="1:9" ht="13.5" x14ac:dyDescent="0.25">
      <c r="A1893" s="3">
        <f>TITRES_STAT!B1896</f>
        <v>44768</v>
      </c>
      <c r="B1893" s="17">
        <f>TITRES_STAT!D1896</f>
        <v>15.6096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0.10262364100202843</v>
      </c>
      <c r="G1893" s="2">
        <f t="shared" si="267"/>
        <v>1.9946503513637606E-2</v>
      </c>
      <c r="H1893" s="2">
        <f t="shared" si="265"/>
        <v>5.1449438710831563</v>
      </c>
      <c r="I1893" s="2">
        <f t="shared" si="266"/>
        <v>83.726458353740298</v>
      </c>
    </row>
    <row r="1894" spans="1:9" ht="13.5" x14ac:dyDescent="0.25">
      <c r="A1894" s="3">
        <f>TITRES_STAT!B1897</f>
        <v>44769</v>
      </c>
      <c r="B1894" s="17">
        <f>TITRES_STAT!D1897</f>
        <v>15.5284</v>
      </c>
      <c r="C1894" s="2">
        <f t="shared" si="261"/>
        <v>-8.1200000000000827E-2</v>
      </c>
      <c r="D1894" s="2">
        <f t="shared" si="262"/>
        <v>0</v>
      </c>
      <c r="E1894" s="2">
        <f t="shared" si="263"/>
        <v>8.1200000000000827E-2</v>
      </c>
      <c r="F1894" s="2">
        <f t="shared" si="267"/>
        <v>9.5293380930454988E-2</v>
      </c>
      <c r="G1894" s="2">
        <f t="shared" si="267"/>
        <v>2.4321753262663552E-2</v>
      </c>
      <c r="H1894" s="2">
        <f t="shared" si="265"/>
        <v>3.9180309043238402</v>
      </c>
      <c r="I1894" s="2">
        <f t="shared" si="266"/>
        <v>79.666658883318149</v>
      </c>
    </row>
    <row r="1895" spans="1:9" ht="13.5" x14ac:dyDescent="0.25">
      <c r="A1895" s="3">
        <f>TITRES_STAT!B1898</f>
        <v>44770</v>
      </c>
      <c r="B1895" s="17">
        <f>TITRES_STAT!D1898</f>
        <v>15.5284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8.8486710863993928E-2</v>
      </c>
      <c r="G1895" s="2">
        <f t="shared" si="267"/>
        <v>2.2584485172473297E-2</v>
      </c>
      <c r="H1895" s="2">
        <f t="shared" si="265"/>
        <v>3.918030904323841</v>
      </c>
      <c r="I1895" s="2">
        <f t="shared" si="266"/>
        <v>79.666658883318149</v>
      </c>
    </row>
    <row r="1896" spans="1:9" ht="13.5" x14ac:dyDescent="0.25">
      <c r="A1896" s="3">
        <f>TITRES_STAT!B1899</f>
        <v>44771</v>
      </c>
      <c r="B1896" s="17">
        <f>TITRES_STAT!D1899</f>
        <v>15.7089</v>
      </c>
      <c r="C1896" s="2">
        <f t="shared" si="261"/>
        <v>0.18050000000000033</v>
      </c>
      <c r="D1896" s="2">
        <f t="shared" si="262"/>
        <v>0.18050000000000033</v>
      </c>
      <c r="E1896" s="2">
        <f t="shared" si="263"/>
        <v>0</v>
      </c>
      <c r="F1896" s="2">
        <f t="shared" si="267"/>
        <v>9.5059088659422947E-2</v>
      </c>
      <c r="G1896" s="2">
        <f t="shared" si="267"/>
        <v>2.0971307660153777E-2</v>
      </c>
      <c r="H1896" s="2">
        <f t="shared" si="265"/>
        <v>4.5328164652335232</v>
      </c>
      <c r="I1896" s="2">
        <f t="shared" si="266"/>
        <v>81.926022554991931</v>
      </c>
    </row>
    <row r="1897" spans="1:9" ht="13.5" x14ac:dyDescent="0.25">
      <c r="A1897" s="3">
        <f>TITRES_STAT!B1900</f>
        <v>44774</v>
      </c>
      <c r="B1897" s="17">
        <f>TITRES_STAT!D1900</f>
        <v>15.7089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8.8269153755178451E-2</v>
      </c>
      <c r="G1897" s="2">
        <f t="shared" si="267"/>
        <v>1.9473357112999936E-2</v>
      </c>
      <c r="H1897" s="2">
        <f t="shared" si="265"/>
        <v>4.5328164652335232</v>
      </c>
      <c r="I1897" s="2">
        <f t="shared" si="266"/>
        <v>81.926022554991931</v>
      </c>
    </row>
    <row r="1898" spans="1:9" ht="13.5" x14ac:dyDescent="0.25">
      <c r="A1898" s="3">
        <f>TITRES_STAT!B1901</f>
        <v>44775</v>
      </c>
      <c r="B1898" s="17">
        <f>TITRES_STAT!D1901</f>
        <v>15.7089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8.1964214201237132E-2</v>
      </c>
      <c r="G1898" s="2">
        <f t="shared" si="267"/>
        <v>1.8082403033499943E-2</v>
      </c>
      <c r="H1898" s="2">
        <f t="shared" si="265"/>
        <v>4.5328164652335223</v>
      </c>
      <c r="I1898" s="2">
        <f t="shared" si="266"/>
        <v>81.926022554991931</v>
      </c>
    </row>
    <row r="1899" spans="1:9" ht="13.5" x14ac:dyDescent="0.25">
      <c r="A1899" s="3">
        <f>TITRES_STAT!B1902</f>
        <v>44776</v>
      </c>
      <c r="B1899" s="17">
        <f>TITRES_STAT!D1902</f>
        <v>15.7089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7.6109627472577338E-2</v>
      </c>
      <c r="G1899" s="2">
        <f t="shared" si="267"/>
        <v>1.6790802816821375E-2</v>
      </c>
      <c r="H1899" s="2">
        <f t="shared" si="265"/>
        <v>4.5328164652335223</v>
      </c>
      <c r="I1899" s="2">
        <f t="shared" si="266"/>
        <v>81.926022554991931</v>
      </c>
    </row>
    <row r="1900" spans="1:9" ht="13.5" x14ac:dyDescent="0.25">
      <c r="A1900" s="3">
        <f>TITRES_STAT!B1903</f>
        <v>44777</v>
      </c>
      <c r="B1900" s="17">
        <f>TITRES_STAT!D1903</f>
        <v>15.7089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7.067322551025039E-2</v>
      </c>
      <c r="G1900" s="2">
        <f t="shared" si="267"/>
        <v>1.5591459758476992E-2</v>
      </c>
      <c r="H1900" s="2">
        <f t="shared" si="265"/>
        <v>4.5328164652335223</v>
      </c>
      <c r="I1900" s="2">
        <f t="shared" si="266"/>
        <v>81.926022554991931</v>
      </c>
    </row>
    <row r="1901" spans="1:9" ht="13.5" x14ac:dyDescent="0.25">
      <c r="A1901" s="3">
        <f>TITRES_STAT!B1904</f>
        <v>44778</v>
      </c>
      <c r="B1901" s="17">
        <f>TITRES_STAT!D1904</f>
        <v>15.7089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6.562513797380394E-2</v>
      </c>
      <c r="G1901" s="2">
        <f t="shared" si="268"/>
        <v>1.4477784061442919E-2</v>
      </c>
      <c r="H1901" s="2">
        <f t="shared" si="265"/>
        <v>4.5328164652335241</v>
      </c>
      <c r="I1901" s="2">
        <f t="shared" si="266"/>
        <v>81.926022554991931</v>
      </c>
    </row>
    <row r="1902" spans="1:9" ht="13.5" x14ac:dyDescent="0.25">
      <c r="A1902" s="3">
        <f>TITRES_STAT!B1905</f>
        <v>44781</v>
      </c>
      <c r="B1902" s="17">
        <f>TITRES_STAT!D1905</f>
        <v>15.745100000000001</v>
      </c>
      <c r="C1902" s="2">
        <f t="shared" si="261"/>
        <v>3.6200000000000898E-2</v>
      </c>
      <c r="D1902" s="2">
        <f t="shared" si="262"/>
        <v>3.6200000000000898E-2</v>
      </c>
      <c r="E1902" s="2">
        <f t="shared" si="263"/>
        <v>0</v>
      </c>
      <c r="F1902" s="2">
        <f t="shared" si="268"/>
        <v>6.3523342404246577E-2</v>
      </c>
      <c r="G1902" s="2">
        <f t="shared" si="268"/>
        <v>1.344365662848271E-2</v>
      </c>
      <c r="H1902" s="2">
        <f t="shared" si="265"/>
        <v>4.7251535917438856</v>
      </c>
      <c r="I1902" s="2">
        <f t="shared" si="266"/>
        <v>82.533219694890334</v>
      </c>
    </row>
    <row r="1903" spans="1:9" ht="13.5" x14ac:dyDescent="0.25">
      <c r="A1903" s="3">
        <f>TITRES_STAT!B1906</f>
        <v>44782</v>
      </c>
      <c r="B1903" s="17">
        <f>TITRES_STAT!D1906</f>
        <v>15.745100000000001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5.8985960803943249E-2</v>
      </c>
      <c r="G1903" s="2">
        <f t="shared" si="268"/>
        <v>1.2483395440733945E-2</v>
      </c>
      <c r="H1903" s="2">
        <f t="shared" si="265"/>
        <v>4.7251535917438856</v>
      </c>
      <c r="I1903" s="2">
        <f t="shared" si="266"/>
        <v>82.533219694890334</v>
      </c>
    </row>
    <row r="1904" spans="1:9" ht="13.5" x14ac:dyDescent="0.25">
      <c r="A1904" s="3">
        <f>TITRES_STAT!B1907</f>
        <v>44783</v>
      </c>
      <c r="B1904" s="17">
        <f>TITRES_STAT!D1907</f>
        <v>15.7089</v>
      </c>
      <c r="C1904" s="2">
        <f t="shared" si="261"/>
        <v>-3.6200000000000898E-2</v>
      </c>
      <c r="D1904" s="2">
        <f t="shared" si="262"/>
        <v>0</v>
      </c>
      <c r="E1904" s="2">
        <f t="shared" si="263"/>
        <v>3.6200000000000898E-2</v>
      </c>
      <c r="F1904" s="2">
        <f t="shared" si="268"/>
        <v>5.4772677889375877E-2</v>
      </c>
      <c r="G1904" s="2">
        <f t="shared" si="268"/>
        <v>1.4177438623538726E-2</v>
      </c>
      <c r="H1904" s="2">
        <f t="shared" si="265"/>
        <v>3.8633690713664661</v>
      </c>
      <c r="I1904" s="2">
        <f t="shared" si="266"/>
        <v>79.438122311391254</v>
      </c>
    </row>
    <row r="1905" spans="1:9" ht="13.5" x14ac:dyDescent="0.25">
      <c r="A1905" s="3">
        <f>TITRES_STAT!B1908</f>
        <v>44784</v>
      </c>
      <c r="B1905" s="17">
        <f>TITRES_STAT!D1908</f>
        <v>15.7089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5.0860343754420459E-2</v>
      </c>
      <c r="G1905" s="2">
        <f t="shared" si="268"/>
        <v>1.3164764436143103E-2</v>
      </c>
      <c r="H1905" s="2">
        <f t="shared" si="265"/>
        <v>3.8633690713664661</v>
      </c>
      <c r="I1905" s="2">
        <f t="shared" si="266"/>
        <v>79.438122311391254</v>
      </c>
    </row>
    <row r="1906" spans="1:9" ht="13.5" x14ac:dyDescent="0.25">
      <c r="A1906" s="3">
        <f>TITRES_STAT!B1909</f>
        <v>44785</v>
      </c>
      <c r="B1906" s="17">
        <f>TITRES_STAT!D1909</f>
        <v>15.745100000000001</v>
      </c>
      <c r="C1906" s="2">
        <f t="shared" si="261"/>
        <v>3.6200000000000898E-2</v>
      </c>
      <c r="D1906" s="2">
        <f t="shared" si="262"/>
        <v>3.6200000000000898E-2</v>
      </c>
      <c r="E1906" s="2">
        <f t="shared" si="263"/>
        <v>0</v>
      </c>
      <c r="F1906" s="2">
        <f t="shared" si="268"/>
        <v>4.981317634339049E-2</v>
      </c>
      <c r="G1906" s="2">
        <f t="shared" si="268"/>
        <v>1.222442411927574E-2</v>
      </c>
      <c r="H1906" s="2">
        <f t="shared" si="265"/>
        <v>4.0748894064337957</v>
      </c>
      <c r="I1906" s="2">
        <f t="shared" si="266"/>
        <v>80.29513709732808</v>
      </c>
    </row>
    <row r="1907" spans="1:9" ht="13.5" x14ac:dyDescent="0.25">
      <c r="A1907" s="3">
        <f>TITRES_STAT!B1910</f>
        <v>44788</v>
      </c>
      <c r="B1907" s="17">
        <f>TITRES_STAT!D1910</f>
        <v>15.745100000000001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4.6255092318862601E-2</v>
      </c>
      <c r="G1907" s="2">
        <f t="shared" si="268"/>
        <v>1.1351250967898902E-2</v>
      </c>
      <c r="H1907" s="2">
        <f t="shared" si="265"/>
        <v>4.0748894064337957</v>
      </c>
      <c r="I1907" s="2">
        <f t="shared" si="266"/>
        <v>80.29513709732808</v>
      </c>
    </row>
    <row r="1908" spans="1:9" ht="13.5" x14ac:dyDescent="0.25">
      <c r="A1908" s="3">
        <f>TITRES_STAT!B1911</f>
        <v>44789</v>
      </c>
      <c r="B1908" s="17">
        <f>TITRES_STAT!D1911</f>
        <v>15.8895</v>
      </c>
      <c r="C1908" s="2">
        <f t="shared" si="261"/>
        <v>0.1443999999999992</v>
      </c>
      <c r="D1908" s="2">
        <f t="shared" si="262"/>
        <v>0.1443999999999992</v>
      </c>
      <c r="E1908" s="2">
        <f t="shared" si="263"/>
        <v>0</v>
      </c>
      <c r="F1908" s="2">
        <f t="shared" si="268"/>
        <v>5.3265442867515216E-2</v>
      </c>
      <c r="G1908" s="2">
        <f t="shared" si="268"/>
        <v>1.0540447327334695E-2</v>
      </c>
      <c r="H1908" s="2">
        <f t="shared" si="265"/>
        <v>5.0534328585259534</v>
      </c>
      <c r="I1908" s="2">
        <f t="shared" si="266"/>
        <v>83.480447815795117</v>
      </c>
    </row>
    <row r="1909" spans="1:9" ht="13.5" x14ac:dyDescent="0.25">
      <c r="A1909" s="3">
        <f>TITRES_STAT!B1912</f>
        <v>44790</v>
      </c>
      <c r="B1909" s="17">
        <f>TITRES_STAT!D1912</f>
        <v>16.006900000000002</v>
      </c>
      <c r="C1909" s="2">
        <f t="shared" si="261"/>
        <v>0.11740000000000173</v>
      </c>
      <c r="D1909" s="2">
        <f t="shared" si="262"/>
        <v>0.11740000000000173</v>
      </c>
      <c r="E1909" s="2">
        <f t="shared" si="263"/>
        <v>0</v>
      </c>
      <c r="F1909" s="2">
        <f t="shared" si="268"/>
        <v>5.7846482662692822E-2</v>
      </c>
      <c r="G1909" s="2">
        <f t="shared" si="268"/>
        <v>9.7875582325250739E-3</v>
      </c>
      <c r="H1909" s="2">
        <f t="shared" si="265"/>
        <v>5.9102057212250285</v>
      </c>
      <c r="I1909" s="2">
        <f t="shared" si="266"/>
        <v>85.528650805164133</v>
      </c>
    </row>
    <row r="1910" spans="1:9" ht="13.5" x14ac:dyDescent="0.25">
      <c r="A1910" s="3">
        <f>TITRES_STAT!B1913</f>
        <v>44791</v>
      </c>
      <c r="B1910" s="17">
        <f>TITRES_STAT!D1913</f>
        <v>16.322900000000001</v>
      </c>
      <c r="C1910" s="2">
        <f t="shared" si="261"/>
        <v>0.31599999999999895</v>
      </c>
      <c r="D1910" s="2">
        <f t="shared" si="262"/>
        <v>0.31599999999999895</v>
      </c>
      <c r="E1910" s="2">
        <f t="shared" si="263"/>
        <v>0</v>
      </c>
      <c r="F1910" s="2">
        <f t="shared" si="268"/>
        <v>7.6286019615357539E-2</v>
      </c>
      <c r="G1910" s="2">
        <f t="shared" si="268"/>
        <v>9.0884469302018548E-3</v>
      </c>
      <c r="H1910" s="2">
        <f t="shared" si="265"/>
        <v>8.3937354975195113</v>
      </c>
      <c r="I1910" s="2">
        <f t="shared" si="266"/>
        <v>89.35460765034253</v>
      </c>
    </row>
    <row r="1911" spans="1:9" ht="13.5" x14ac:dyDescent="0.25">
      <c r="A1911" s="3">
        <f>TITRES_STAT!B1914</f>
        <v>44792</v>
      </c>
      <c r="B1911" s="17">
        <f>TITRES_STAT!D1914</f>
        <v>16.322900000000001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7.0837018214260569E-2</v>
      </c>
      <c r="G1911" s="2">
        <f t="shared" si="268"/>
        <v>8.4392721494731503E-3</v>
      </c>
      <c r="H1911" s="2">
        <f t="shared" si="265"/>
        <v>8.3937354975195113</v>
      </c>
      <c r="I1911" s="2">
        <f t="shared" si="266"/>
        <v>89.35460765034253</v>
      </c>
    </row>
    <row r="1912" spans="1:9" ht="13.5" x14ac:dyDescent="0.25">
      <c r="A1912" s="3">
        <f>TITRES_STAT!B1915</f>
        <v>44795</v>
      </c>
      <c r="B1912" s="17">
        <f>TITRES_STAT!D1915</f>
        <v>16.386099999999999</v>
      </c>
      <c r="C1912" s="2">
        <f t="shared" si="261"/>
        <v>6.3199999999998369E-2</v>
      </c>
      <c r="D1912" s="2">
        <f t="shared" si="262"/>
        <v>6.3199999999998369E-2</v>
      </c>
      <c r="E1912" s="2">
        <f t="shared" si="263"/>
        <v>0</v>
      </c>
      <c r="F1912" s="2">
        <f t="shared" si="268"/>
        <v>7.0291516913241842E-2</v>
      </c>
      <c r="G1912" s="2">
        <f t="shared" si="268"/>
        <v>7.8364669959393538E-3</v>
      </c>
      <c r="H1912" s="2">
        <f t="shared" si="265"/>
        <v>8.9697968420801129</v>
      </c>
      <c r="I1912" s="2">
        <f t="shared" si="266"/>
        <v>89.969705342648098</v>
      </c>
    </row>
    <row r="1913" spans="1:9" ht="13.5" x14ac:dyDescent="0.25">
      <c r="A1913" s="3">
        <f>TITRES_STAT!B1916</f>
        <v>44796</v>
      </c>
      <c r="B1913" s="17">
        <f>TITRES_STAT!D1916</f>
        <v>16.4041</v>
      </c>
      <c r="C1913" s="2">
        <f t="shared" si="261"/>
        <v>1.8000000000000682E-2</v>
      </c>
      <c r="D1913" s="2">
        <f t="shared" si="262"/>
        <v>1.8000000000000682E-2</v>
      </c>
      <c r="E1913" s="2">
        <f t="shared" si="263"/>
        <v>0</v>
      </c>
      <c r="F1913" s="2">
        <f t="shared" si="268"/>
        <v>6.6556408562296041E-2</v>
      </c>
      <c r="G1913" s="2">
        <f t="shared" si="268"/>
        <v>7.2767193533722569E-3</v>
      </c>
      <c r="H1913" s="2">
        <f t="shared" si="265"/>
        <v>9.1464855699638523</v>
      </c>
      <c r="I1913" s="2">
        <f t="shared" si="266"/>
        <v>90.144370746850015</v>
      </c>
    </row>
    <row r="1914" spans="1:9" ht="13.5" x14ac:dyDescent="0.25">
      <c r="A1914" s="3">
        <f>TITRES_STAT!B1917</f>
        <v>44797</v>
      </c>
      <c r="B1914" s="17">
        <f>TITRES_STAT!D1917</f>
        <v>16.340900000000001</v>
      </c>
      <c r="C1914" s="2">
        <f t="shared" si="261"/>
        <v>-6.3199999999998369E-2</v>
      </c>
      <c r="D1914" s="2">
        <f t="shared" si="262"/>
        <v>0</v>
      </c>
      <c r="E1914" s="2">
        <f t="shared" si="263"/>
        <v>6.3199999999998369E-2</v>
      </c>
      <c r="F1914" s="2">
        <f t="shared" si="268"/>
        <v>6.1802379379274894E-2</v>
      </c>
      <c r="G1914" s="2">
        <f t="shared" si="268"/>
        <v>1.1271239399559835E-2</v>
      </c>
      <c r="H1914" s="2">
        <f t="shared" si="265"/>
        <v>5.4831928582484375</v>
      </c>
      <c r="I1914" s="2">
        <f t="shared" si="266"/>
        <v>84.575501271295366</v>
      </c>
    </row>
    <row r="1915" spans="1:9" ht="13.5" x14ac:dyDescent="0.25">
      <c r="A1915" s="3">
        <f>TITRES_STAT!B1918</f>
        <v>44798</v>
      </c>
      <c r="B1915" s="17">
        <f>TITRES_STAT!D1918</f>
        <v>16.250599999999999</v>
      </c>
      <c r="C1915" s="2">
        <f t="shared" si="261"/>
        <v>-9.0300000000002711E-2</v>
      </c>
      <c r="D1915" s="2">
        <f t="shared" si="262"/>
        <v>0</v>
      </c>
      <c r="E1915" s="2">
        <f t="shared" si="263"/>
        <v>9.0300000000002711E-2</v>
      </c>
      <c r="F1915" s="2">
        <f t="shared" si="268"/>
        <v>5.7387923709326681E-2</v>
      </c>
      <c r="G1915" s="2">
        <f t="shared" si="268"/>
        <v>1.6916150871020042E-2</v>
      </c>
      <c r="H1915" s="2">
        <f t="shared" si="265"/>
        <v>3.3924930172880514</v>
      </c>
      <c r="I1915" s="2">
        <f t="shared" si="266"/>
        <v>77.233885265971224</v>
      </c>
    </row>
    <row r="1916" spans="1:9" ht="13.5" x14ac:dyDescent="0.25">
      <c r="A1916" s="3">
        <f>TITRES_STAT!B1919</f>
        <v>44799</v>
      </c>
      <c r="B1916" s="17">
        <f>TITRES_STAT!D1919</f>
        <v>16.386099999999999</v>
      </c>
      <c r="C1916" s="2">
        <f t="shared" si="261"/>
        <v>0.1355000000000004</v>
      </c>
      <c r="D1916" s="2">
        <f t="shared" si="262"/>
        <v>0.1355000000000004</v>
      </c>
      <c r="E1916" s="2">
        <f t="shared" si="263"/>
        <v>0</v>
      </c>
      <c r="F1916" s="2">
        <f t="shared" si="268"/>
        <v>6.2967357730089088E-2</v>
      </c>
      <c r="G1916" s="2">
        <f t="shared" si="268"/>
        <v>1.5707854380232898E-2</v>
      </c>
      <c r="H1916" s="2">
        <f t="shared" si="265"/>
        <v>4.0086542824924942</v>
      </c>
      <c r="I1916" s="2">
        <f t="shared" si="266"/>
        <v>80.034557316214631</v>
      </c>
    </row>
    <row r="1917" spans="1:9" ht="13.5" x14ac:dyDescent="0.25">
      <c r="A1917" s="3">
        <f>TITRES_STAT!B1920</f>
        <v>44802</v>
      </c>
      <c r="B1917" s="17">
        <f>TITRES_STAT!D1920</f>
        <v>16.250599999999999</v>
      </c>
      <c r="C1917" s="2">
        <f t="shared" si="261"/>
        <v>-0.1355000000000004</v>
      </c>
      <c r="D1917" s="2">
        <f t="shared" si="262"/>
        <v>0</v>
      </c>
      <c r="E1917" s="2">
        <f t="shared" si="263"/>
        <v>0.1355000000000004</v>
      </c>
      <c r="F1917" s="2">
        <f t="shared" ref="F1917:G1932" si="269">((F1916*13)+D1917)/14</f>
        <v>5.8469689320797005E-2</v>
      </c>
      <c r="G1917" s="2">
        <f t="shared" si="269"/>
        <v>2.4264436210216289E-2</v>
      </c>
      <c r="H1917" s="2">
        <f t="shared" si="265"/>
        <v>2.4096867042053485</v>
      </c>
      <c r="I1917" s="2">
        <f t="shared" si="266"/>
        <v>70.67179225684734</v>
      </c>
    </row>
    <row r="1918" spans="1:9" ht="13.5" x14ac:dyDescent="0.25">
      <c r="A1918" s="3">
        <f>TITRES_STAT!B1921</f>
        <v>44803</v>
      </c>
      <c r="B1918" s="17">
        <f>TITRES_STAT!D1921</f>
        <v>16.250599999999999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5.4293282940740081E-2</v>
      </c>
      <c r="G1918" s="2">
        <f t="shared" si="269"/>
        <v>2.2531262195200841E-2</v>
      </c>
      <c r="H1918" s="2">
        <f t="shared" si="265"/>
        <v>2.4096867042053485</v>
      </c>
      <c r="I1918" s="2">
        <f t="shared" si="266"/>
        <v>70.67179225684734</v>
      </c>
    </row>
    <row r="1919" spans="1:9" ht="13.5" x14ac:dyDescent="0.25">
      <c r="A1919" s="3">
        <f>TITRES_STAT!B1922</f>
        <v>44804</v>
      </c>
      <c r="B1919" s="17">
        <f>TITRES_STAT!D1922</f>
        <v>16.972899999999999</v>
      </c>
      <c r="C1919" s="2">
        <f t="shared" si="261"/>
        <v>0.72230000000000061</v>
      </c>
      <c r="D1919" s="2">
        <f t="shared" si="262"/>
        <v>0.72230000000000061</v>
      </c>
      <c r="E1919" s="2">
        <f t="shared" si="263"/>
        <v>0</v>
      </c>
      <c r="F1919" s="2">
        <f t="shared" si="269"/>
        <v>0.10200804844497298</v>
      </c>
      <c r="G1919" s="2">
        <f t="shared" si="269"/>
        <v>2.0921886324115069E-2</v>
      </c>
      <c r="H1919" s="2">
        <f t="shared" si="265"/>
        <v>4.8756621111833525</v>
      </c>
      <c r="I1919" s="2">
        <f t="shared" si="266"/>
        <v>82.980641482146069</v>
      </c>
    </row>
    <row r="1920" spans="1:9" ht="13.5" x14ac:dyDescent="0.25">
      <c r="A1920" s="3">
        <f>TITRES_STAT!B1923</f>
        <v>44805</v>
      </c>
      <c r="B1920" s="17">
        <f>TITRES_STAT!D1923</f>
        <v>17.063199999999998</v>
      </c>
      <c r="C1920" s="2">
        <f t="shared" si="261"/>
        <v>9.0299999999999159E-2</v>
      </c>
      <c r="D1920" s="2">
        <f t="shared" si="262"/>
        <v>9.0299999999999159E-2</v>
      </c>
      <c r="E1920" s="2">
        <f t="shared" si="263"/>
        <v>0</v>
      </c>
      <c r="F1920" s="2">
        <f t="shared" si="269"/>
        <v>0.10117175927033199</v>
      </c>
      <c r="G1920" s="2">
        <f t="shared" si="269"/>
        <v>1.9427465872392562E-2</v>
      </c>
      <c r="H1920" s="2">
        <f t="shared" si="265"/>
        <v>5.207666297543331</v>
      </c>
      <c r="I1920" s="2">
        <f t="shared" si="266"/>
        <v>83.890886654204536</v>
      </c>
    </row>
    <row r="1921" spans="1:9" ht="13.5" x14ac:dyDescent="0.25">
      <c r="A1921" s="3">
        <f>TITRES_STAT!B1924</f>
        <v>44806</v>
      </c>
      <c r="B1921" s="17">
        <f>TITRES_STAT!D1924</f>
        <v>16.792300000000001</v>
      </c>
      <c r="C1921" s="2">
        <f t="shared" si="261"/>
        <v>-0.27089999999999748</v>
      </c>
      <c r="D1921" s="2">
        <f t="shared" si="262"/>
        <v>0</v>
      </c>
      <c r="E1921" s="2">
        <f t="shared" si="263"/>
        <v>0.27089999999999748</v>
      </c>
      <c r="F1921" s="2">
        <f t="shared" si="269"/>
        <v>9.3945205036736854E-2</v>
      </c>
      <c r="G1921" s="2">
        <f t="shared" si="269"/>
        <v>3.7389789738650051E-2</v>
      </c>
      <c r="H1921" s="2">
        <f t="shared" si="265"/>
        <v>2.5125898191298233</v>
      </c>
      <c r="I1921" s="2">
        <f t="shared" si="266"/>
        <v>71.530977099747702</v>
      </c>
    </row>
    <row r="1922" spans="1:9" ht="13.5" x14ac:dyDescent="0.25">
      <c r="A1922" s="3">
        <f>TITRES_STAT!B1925</f>
        <v>44809</v>
      </c>
      <c r="B1922" s="17">
        <f>TITRES_STAT!D1925</f>
        <v>16.792300000000001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8.7234833248398508E-2</v>
      </c>
      <c r="G1922" s="2">
        <f t="shared" si="269"/>
        <v>3.4719090471603618E-2</v>
      </c>
      <c r="H1922" s="2">
        <f t="shared" si="265"/>
        <v>2.5125898191298233</v>
      </c>
      <c r="I1922" s="2">
        <f t="shared" si="266"/>
        <v>71.530977099747702</v>
      </c>
    </row>
    <row r="1923" spans="1:9" ht="13.5" x14ac:dyDescent="0.25">
      <c r="A1923" s="3">
        <f>TITRES_STAT!B1926</f>
        <v>44810</v>
      </c>
      <c r="B1923" s="17">
        <f>TITRES_STAT!D1926</f>
        <v>16.6569</v>
      </c>
      <c r="C1923" s="2">
        <f t="shared" ref="C1923:C1986" si="270">B1923-B1922</f>
        <v>-0.13540000000000063</v>
      </c>
      <c r="D1923" s="2">
        <f t="shared" ref="D1923:D1986" si="271">IF(C1923&gt;0,C1923,0)</f>
        <v>0</v>
      </c>
      <c r="E1923" s="2">
        <f t="shared" ref="E1923:E1986" si="272">IF(C1923&lt;0,-C1923,0)</f>
        <v>0.13540000000000063</v>
      </c>
      <c r="F1923" s="2">
        <f t="shared" si="269"/>
        <v>8.1003773730655745E-2</v>
      </c>
      <c r="G1923" s="2">
        <f t="shared" si="269"/>
        <v>4.1910584009346268E-2</v>
      </c>
      <c r="H1923" s="2">
        <f t="shared" si="265"/>
        <v>1.9327760670810863</v>
      </c>
      <c r="I1923" s="2">
        <f t="shared" si="266"/>
        <v>65.902613185353999</v>
      </c>
    </row>
    <row r="1924" spans="1:9" ht="13.5" x14ac:dyDescent="0.25">
      <c r="A1924" s="3">
        <f>TITRES_STAT!B1927</f>
        <v>44811</v>
      </c>
      <c r="B1924" s="17">
        <f>TITRES_STAT!D1927</f>
        <v>16.702000000000002</v>
      </c>
      <c r="C1924" s="2">
        <f t="shared" si="270"/>
        <v>4.5100000000001472E-2</v>
      </c>
      <c r="D1924" s="2">
        <f t="shared" si="271"/>
        <v>4.5100000000001472E-2</v>
      </c>
      <c r="E1924" s="2">
        <f t="shared" si="272"/>
        <v>0</v>
      </c>
      <c r="F1924" s="2">
        <f t="shared" si="269"/>
        <v>7.8439218464180435E-2</v>
      </c>
      <c r="G1924" s="2">
        <f t="shared" si="269"/>
        <v>3.8916970865821535E-2</v>
      </c>
      <c r="H1924" s="2">
        <f t="shared" si="265"/>
        <v>2.0155530278711633</v>
      </c>
      <c r="I1924" s="2">
        <f t="shared" si="266"/>
        <v>66.838586794610194</v>
      </c>
    </row>
    <row r="1925" spans="1:9" ht="13.5" x14ac:dyDescent="0.25">
      <c r="A1925" s="3">
        <f>TITRES_STAT!B1928</f>
        <v>44812</v>
      </c>
      <c r="B1925" s="17">
        <f>TITRES_STAT!D1928</f>
        <v>16.792300000000001</v>
      </c>
      <c r="C1925" s="2">
        <f t="shared" si="270"/>
        <v>9.0299999999999159E-2</v>
      </c>
      <c r="D1925" s="2">
        <f t="shared" si="271"/>
        <v>9.0299999999999159E-2</v>
      </c>
      <c r="E1925" s="2">
        <f t="shared" si="272"/>
        <v>0</v>
      </c>
      <c r="F1925" s="2">
        <f t="shared" si="269"/>
        <v>7.9286417145310345E-2</v>
      </c>
      <c r="G1925" s="2">
        <f t="shared" si="269"/>
        <v>3.6137187232548565E-2</v>
      </c>
      <c r="H1925" s="2">
        <f t="shared" si="265"/>
        <v>2.1940395259622614</v>
      </c>
      <c r="I1925" s="2">
        <f t="shared" si="266"/>
        <v>68.691683622833935</v>
      </c>
    </row>
    <row r="1926" spans="1:9" ht="13.5" x14ac:dyDescent="0.25">
      <c r="A1926" s="3">
        <f>TITRES_STAT!B1929</f>
        <v>44813</v>
      </c>
      <c r="B1926" s="17">
        <f>TITRES_STAT!D1929</f>
        <v>16.792300000000001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7.3623101634931035E-2</v>
      </c>
      <c r="G1926" s="2">
        <f t="shared" si="269"/>
        <v>3.3555959573080808E-2</v>
      </c>
      <c r="H1926" s="2">
        <f t="shared" si="265"/>
        <v>2.1940395259622618</v>
      </c>
      <c r="I1926" s="2">
        <f t="shared" si="266"/>
        <v>68.691683622833935</v>
      </c>
    </row>
    <row r="1927" spans="1:9" ht="13.5" x14ac:dyDescent="0.25">
      <c r="A1927" s="3">
        <f>TITRES_STAT!B1930</f>
        <v>44816</v>
      </c>
      <c r="B1927" s="17">
        <f>TITRES_STAT!D1930</f>
        <v>16.702000000000002</v>
      </c>
      <c r="C1927" s="2">
        <f t="shared" si="270"/>
        <v>-9.0299999999999159E-2</v>
      </c>
      <c r="D1927" s="2">
        <f t="shared" si="271"/>
        <v>0</v>
      </c>
      <c r="E1927" s="2">
        <f t="shared" si="272"/>
        <v>9.0299999999999159E-2</v>
      </c>
      <c r="F1927" s="2">
        <f t="shared" si="269"/>
        <v>6.8364308661007386E-2</v>
      </c>
      <c r="G1927" s="2">
        <f t="shared" si="269"/>
        <v>3.7609105317860693E-2</v>
      </c>
      <c r="H1927" s="2">
        <f t="shared" si="265"/>
        <v>1.817759504864928</v>
      </c>
      <c r="I1927" s="2">
        <f t="shared" si="266"/>
        <v>64.510810866808313</v>
      </c>
    </row>
    <row r="1928" spans="1:9" ht="13.5" x14ac:dyDescent="0.25">
      <c r="A1928" s="3">
        <f>TITRES_STAT!B1931</f>
        <v>44817</v>
      </c>
      <c r="B1928" s="17">
        <f>TITRES_STAT!D1931</f>
        <v>16.747199999999999</v>
      </c>
      <c r="C1928" s="2">
        <f t="shared" si="270"/>
        <v>4.5199999999997686E-2</v>
      </c>
      <c r="D1928" s="2">
        <f t="shared" si="271"/>
        <v>4.5199999999997686E-2</v>
      </c>
      <c r="E1928" s="2">
        <f t="shared" si="272"/>
        <v>0</v>
      </c>
      <c r="F1928" s="2">
        <f t="shared" si="269"/>
        <v>6.670971518522098E-2</v>
      </c>
      <c r="G1928" s="2">
        <f t="shared" si="269"/>
        <v>3.4922740652299215E-2</v>
      </c>
      <c r="H1928" s="2">
        <f t="shared" si="265"/>
        <v>1.9102084756005253</v>
      </c>
      <c r="I1928" s="2">
        <f t="shared" si="266"/>
        <v>65.638200548720178</v>
      </c>
    </row>
    <row r="1929" spans="1:9" ht="13.5" x14ac:dyDescent="0.25">
      <c r="A1929" s="3">
        <f>TITRES_STAT!B1932</f>
        <v>44818</v>
      </c>
      <c r="B1929" s="17">
        <f>TITRES_STAT!D1932</f>
        <v>16.6569</v>
      </c>
      <c r="C1929" s="2">
        <f t="shared" si="270"/>
        <v>-9.0299999999999159E-2</v>
      </c>
      <c r="D1929" s="2">
        <f t="shared" si="271"/>
        <v>0</v>
      </c>
      <c r="E1929" s="2">
        <f t="shared" si="272"/>
        <v>9.0299999999999159E-2</v>
      </c>
      <c r="F1929" s="2">
        <f t="shared" si="269"/>
        <v>6.1944735529133765E-2</v>
      </c>
      <c r="G1929" s="2">
        <f t="shared" si="269"/>
        <v>3.887825917713493E-2</v>
      </c>
      <c r="H1929" s="2">
        <f t="shared" si="265"/>
        <v>1.5933001332931256</v>
      </c>
      <c r="I1929" s="2">
        <f t="shared" si="266"/>
        <v>61.439095029461903</v>
      </c>
    </row>
    <row r="1930" spans="1:9" ht="13.5" x14ac:dyDescent="0.25">
      <c r="A1930" s="3">
        <f>TITRES_STAT!B1933</f>
        <v>44819</v>
      </c>
      <c r="B1930" s="17">
        <f>TITRES_STAT!D1933</f>
        <v>16.6569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5.7520111562767075E-2</v>
      </c>
      <c r="G1930" s="2">
        <f t="shared" si="269"/>
        <v>3.6101240664482434E-2</v>
      </c>
      <c r="H1930" s="2">
        <f t="shared" si="265"/>
        <v>1.5933001332931258</v>
      </c>
      <c r="I1930" s="2">
        <f t="shared" si="266"/>
        <v>61.43909502946191</v>
      </c>
    </row>
    <row r="1931" spans="1:9" ht="13.5" x14ac:dyDescent="0.25">
      <c r="A1931" s="3">
        <f>TITRES_STAT!B1934</f>
        <v>44820</v>
      </c>
      <c r="B1931" s="17">
        <f>TITRES_STAT!D1934</f>
        <v>16.702000000000002</v>
      </c>
      <c r="C1931" s="2">
        <f t="shared" si="270"/>
        <v>4.5100000000001472E-2</v>
      </c>
      <c r="D1931" s="2">
        <f t="shared" si="271"/>
        <v>4.5100000000001472E-2</v>
      </c>
      <c r="E1931" s="2">
        <f t="shared" si="272"/>
        <v>0</v>
      </c>
      <c r="F1931" s="2">
        <f t="shared" si="269"/>
        <v>5.6632960736855247E-2</v>
      </c>
      <c r="G1931" s="2">
        <f t="shared" si="269"/>
        <v>3.3522580617019404E-2</v>
      </c>
      <c r="H1931" s="2">
        <f t="shared" si="265"/>
        <v>1.6893974060010974</v>
      </c>
      <c r="I1931" s="2">
        <f t="shared" si="266"/>
        <v>62.816949337103956</v>
      </c>
    </row>
    <row r="1932" spans="1:9" ht="13.5" x14ac:dyDescent="0.25">
      <c r="A1932" s="3">
        <f>TITRES_STAT!B1935</f>
        <v>44823</v>
      </c>
      <c r="B1932" s="17">
        <f>TITRES_STAT!D1935</f>
        <v>16.711099999999998</v>
      </c>
      <c r="C1932" s="2">
        <f t="shared" si="270"/>
        <v>9.0999999999965553E-3</v>
      </c>
      <c r="D1932" s="2">
        <f t="shared" si="271"/>
        <v>9.0999999999965553E-3</v>
      </c>
      <c r="E1932" s="2">
        <f t="shared" si="272"/>
        <v>0</v>
      </c>
      <c r="F1932" s="2">
        <f t="shared" si="269"/>
        <v>5.3237749255651057E-2</v>
      </c>
      <c r="G1932" s="2">
        <f t="shared" si="269"/>
        <v>3.112811057294659E-2</v>
      </c>
      <c r="H1932" s="2">
        <f t="shared" si="265"/>
        <v>1.7102788532857478</v>
      </c>
      <c r="I1932" s="2">
        <f t="shared" si="266"/>
        <v>63.103427575813029</v>
      </c>
    </row>
    <row r="1933" spans="1:9" ht="13.5" x14ac:dyDescent="0.25">
      <c r="A1933" s="3">
        <f>TITRES_STAT!B1936</f>
        <v>44824</v>
      </c>
      <c r="B1933" s="17">
        <f>TITRES_STAT!D1936</f>
        <v>17.1173</v>
      </c>
      <c r="C1933" s="2">
        <f t="shared" si="270"/>
        <v>0.40620000000000189</v>
      </c>
      <c r="D1933" s="2">
        <f t="shared" si="271"/>
        <v>0.40620000000000189</v>
      </c>
      <c r="E1933" s="2">
        <f t="shared" si="272"/>
        <v>0</v>
      </c>
      <c r="F1933" s="2">
        <f t="shared" ref="F1933:G1948" si="273">((F1932*13)+D1933)/14</f>
        <v>7.8449338594533263E-2</v>
      </c>
      <c r="G1933" s="2">
        <f t="shared" si="273"/>
        <v>2.8904674103450406E-2</v>
      </c>
      <c r="H1933" s="2">
        <f t="shared" si="265"/>
        <v>2.7140710292654231</v>
      </c>
      <c r="I1933" s="2">
        <f t="shared" si="266"/>
        <v>73.075366838157052</v>
      </c>
    </row>
    <row r="1934" spans="1:9" ht="13.5" x14ac:dyDescent="0.25">
      <c r="A1934" s="3">
        <f>TITRES_STAT!B1937</f>
        <v>44825</v>
      </c>
      <c r="B1934" s="17">
        <f>TITRES_STAT!D1937</f>
        <v>17.875699999999998</v>
      </c>
      <c r="C1934" s="2">
        <f t="shared" si="270"/>
        <v>0.75839999999999819</v>
      </c>
      <c r="D1934" s="2">
        <f t="shared" si="271"/>
        <v>0.75839999999999819</v>
      </c>
      <c r="E1934" s="2">
        <f t="shared" si="272"/>
        <v>0</v>
      </c>
      <c r="F1934" s="2">
        <f t="shared" si="273"/>
        <v>0.12701724298063791</v>
      </c>
      <c r="G1934" s="2">
        <f t="shared" si="273"/>
        <v>2.6840054524632524E-2</v>
      </c>
      <c r="H1934" s="2">
        <f t="shared" si="265"/>
        <v>4.7323764884332675</v>
      </c>
      <c r="I1934" s="2">
        <f t="shared" si="266"/>
        <v>82.555228149829475</v>
      </c>
    </row>
    <row r="1935" spans="1:9" ht="13.5" x14ac:dyDescent="0.25">
      <c r="A1935" s="3">
        <f>TITRES_STAT!B1938</f>
        <v>44826</v>
      </c>
      <c r="B1935" s="17">
        <f>TITRES_STAT!D1938</f>
        <v>17.604900000000001</v>
      </c>
      <c r="C1935" s="2">
        <f t="shared" si="270"/>
        <v>-0.27079999999999771</v>
      </c>
      <c r="D1935" s="2">
        <f t="shared" si="271"/>
        <v>0</v>
      </c>
      <c r="E1935" s="2">
        <f t="shared" si="272"/>
        <v>0.27079999999999771</v>
      </c>
      <c r="F1935" s="2">
        <f t="shared" si="273"/>
        <v>0.1179445827677352</v>
      </c>
      <c r="G1935" s="2">
        <f t="shared" si="273"/>
        <v>4.426576491573004E-2</v>
      </c>
      <c r="H1935" s="2">
        <f t="shared" si="265"/>
        <v>2.6644650327915844</v>
      </c>
      <c r="I1935" s="2">
        <f t="shared" si="266"/>
        <v>72.710887099441052</v>
      </c>
    </row>
    <row r="1936" spans="1:9" ht="13.5" x14ac:dyDescent="0.25">
      <c r="A1936" s="3">
        <f>TITRES_STAT!B1939</f>
        <v>44827</v>
      </c>
      <c r="B1936" s="17">
        <f>TITRES_STAT!D1939</f>
        <v>17.604900000000001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0.10951996971289697</v>
      </c>
      <c r="G1936" s="2">
        <f t="shared" si="273"/>
        <v>4.1103924564606466E-2</v>
      </c>
      <c r="H1936" s="2">
        <f t="shared" si="265"/>
        <v>2.6644650327915844</v>
      </c>
      <c r="I1936" s="2">
        <f t="shared" si="266"/>
        <v>72.710887099441052</v>
      </c>
    </row>
    <row r="1937" spans="1:9" ht="13.5" x14ac:dyDescent="0.25">
      <c r="A1937" s="3">
        <f>TITRES_STAT!B1940</f>
        <v>44830</v>
      </c>
      <c r="B1937" s="17">
        <f>TITRES_STAT!D1940</f>
        <v>17.5778</v>
      </c>
      <c r="C1937" s="2">
        <f t="shared" si="270"/>
        <v>-2.710000000000079E-2</v>
      </c>
      <c r="D1937" s="2">
        <f t="shared" si="271"/>
        <v>0</v>
      </c>
      <c r="E1937" s="2">
        <f t="shared" si="272"/>
        <v>2.710000000000079E-2</v>
      </c>
      <c r="F1937" s="2">
        <f t="shared" si="273"/>
        <v>0.10169711473340434</v>
      </c>
      <c r="G1937" s="2">
        <f t="shared" si="273"/>
        <v>4.0103644238563205E-2</v>
      </c>
      <c r="H1937" s="2">
        <f t="shared" ref="H1937:H2000" si="274">F1937/G1937</f>
        <v>2.5358571936366214</v>
      </c>
      <c r="I1937" s="2">
        <f t="shared" ref="I1937:I2000" si="275">IF(G1937=0,100,100-(100/(1+H1937)))</f>
        <v>71.718314817700474</v>
      </c>
    </row>
    <row r="1938" spans="1:9" ht="13.5" x14ac:dyDescent="0.25">
      <c r="A1938" s="3">
        <f>TITRES_STAT!B1941</f>
        <v>44831</v>
      </c>
      <c r="B1938" s="17">
        <f>TITRES_STAT!D1941</f>
        <v>17.8035</v>
      </c>
      <c r="C1938" s="2">
        <f t="shared" si="270"/>
        <v>0.22569999999999979</v>
      </c>
      <c r="D1938" s="2">
        <f t="shared" si="271"/>
        <v>0.22569999999999979</v>
      </c>
      <c r="E1938" s="2">
        <f t="shared" si="272"/>
        <v>0</v>
      </c>
      <c r="F1938" s="2">
        <f t="shared" si="273"/>
        <v>0.1105544636810183</v>
      </c>
      <c r="G1938" s="2">
        <f t="shared" si="273"/>
        <v>3.7239098221522979E-2</v>
      </c>
      <c r="H1938" s="2">
        <f t="shared" si="274"/>
        <v>2.9687739220581193</v>
      </c>
      <c r="I1938" s="2">
        <f t="shared" si="275"/>
        <v>74.803301482050102</v>
      </c>
    </row>
    <row r="1939" spans="1:9" ht="13.5" x14ac:dyDescent="0.25">
      <c r="A1939" s="3">
        <f>TITRES_STAT!B1942</f>
        <v>44832</v>
      </c>
      <c r="B1939" s="17">
        <f>TITRES_STAT!D1942</f>
        <v>17.875699999999998</v>
      </c>
      <c r="C1939" s="2">
        <f t="shared" si="270"/>
        <v>7.219999999999871E-2</v>
      </c>
      <c r="D1939" s="2">
        <f t="shared" si="271"/>
        <v>7.219999999999871E-2</v>
      </c>
      <c r="E1939" s="2">
        <f t="shared" si="272"/>
        <v>0</v>
      </c>
      <c r="F1939" s="2">
        <f t="shared" si="273"/>
        <v>0.10781485913237406</v>
      </c>
      <c r="G1939" s="2">
        <f t="shared" si="273"/>
        <v>3.457916263427134E-2</v>
      </c>
      <c r="H1939" s="2">
        <f t="shared" si="274"/>
        <v>3.1179141112433695</v>
      </c>
      <c r="I1939" s="2">
        <f t="shared" si="275"/>
        <v>75.715860676412731</v>
      </c>
    </row>
    <row r="1940" spans="1:9" ht="13.5" x14ac:dyDescent="0.25">
      <c r="A1940" s="3">
        <f>TITRES_STAT!B1943</f>
        <v>44833</v>
      </c>
      <c r="B1940" s="17">
        <f>TITRES_STAT!D1943</f>
        <v>18.236799999999999</v>
      </c>
      <c r="C1940" s="2">
        <f t="shared" si="270"/>
        <v>0.36110000000000042</v>
      </c>
      <c r="D1940" s="2">
        <f t="shared" si="271"/>
        <v>0.36110000000000042</v>
      </c>
      <c r="E1940" s="2">
        <f t="shared" si="272"/>
        <v>0</v>
      </c>
      <c r="F1940" s="2">
        <f t="shared" si="273"/>
        <v>0.12590665490863309</v>
      </c>
      <c r="G1940" s="2">
        <f t="shared" si="273"/>
        <v>3.2109222446109101E-2</v>
      </c>
      <c r="H1940" s="2">
        <f t="shared" si="274"/>
        <v>3.9211991233967138</v>
      </c>
      <c r="I1940" s="2">
        <f t="shared" si="275"/>
        <v>79.679749286190656</v>
      </c>
    </row>
    <row r="1941" spans="1:9" ht="13.5" x14ac:dyDescent="0.25">
      <c r="A1941" s="3">
        <f>TITRES_STAT!B1944</f>
        <v>44834</v>
      </c>
      <c r="B1941" s="17">
        <f>TITRES_STAT!D1944</f>
        <v>18.345199999999998</v>
      </c>
      <c r="C1941" s="2">
        <f t="shared" si="270"/>
        <v>0.10839999999999961</v>
      </c>
      <c r="D1941" s="2">
        <f t="shared" si="271"/>
        <v>0.10839999999999961</v>
      </c>
      <c r="E1941" s="2">
        <f t="shared" si="272"/>
        <v>0</v>
      </c>
      <c r="F1941" s="2">
        <f t="shared" si="273"/>
        <v>0.12465617955801642</v>
      </c>
      <c r="G1941" s="2">
        <f t="shared" si="273"/>
        <v>2.9815706557101307E-2</v>
      </c>
      <c r="H1941" s="2">
        <f t="shared" si="274"/>
        <v>4.180889670324671</v>
      </c>
      <c r="I1941" s="2">
        <f t="shared" si="275"/>
        <v>80.69829578252083</v>
      </c>
    </row>
    <row r="1942" spans="1:9" ht="13.5" x14ac:dyDescent="0.25">
      <c r="A1942" s="3">
        <f>TITRES_STAT!B1945</f>
        <v>44837</v>
      </c>
      <c r="B1942" s="17">
        <f>TITRES_STAT!D1945</f>
        <v>18.679200000000002</v>
      </c>
      <c r="C1942" s="2">
        <f t="shared" si="270"/>
        <v>0.33400000000000318</v>
      </c>
      <c r="D1942" s="2">
        <f t="shared" si="271"/>
        <v>0.33400000000000318</v>
      </c>
      <c r="E1942" s="2">
        <f t="shared" si="272"/>
        <v>0</v>
      </c>
      <c r="F1942" s="2">
        <f t="shared" si="273"/>
        <v>0.13960930958958689</v>
      </c>
      <c r="G1942" s="2">
        <f t="shared" si="273"/>
        <v>2.7686013231594069E-2</v>
      </c>
      <c r="H1942" s="2">
        <f t="shared" si="274"/>
        <v>5.0425934720810881</v>
      </c>
      <c r="I1942" s="2">
        <f t="shared" si="275"/>
        <v>83.450814544775312</v>
      </c>
    </row>
    <row r="1943" spans="1:9" ht="13.5" x14ac:dyDescent="0.25">
      <c r="A1943" s="3">
        <f>TITRES_STAT!B1946</f>
        <v>44838</v>
      </c>
      <c r="B1943" s="17">
        <f>TITRES_STAT!D1946</f>
        <v>18.552800000000001</v>
      </c>
      <c r="C1943" s="2">
        <f t="shared" si="270"/>
        <v>-0.12640000000000029</v>
      </c>
      <c r="D1943" s="2">
        <f t="shared" si="271"/>
        <v>0</v>
      </c>
      <c r="E1943" s="2">
        <f t="shared" si="272"/>
        <v>0.12640000000000029</v>
      </c>
      <c r="F1943" s="2">
        <f t="shared" si="273"/>
        <v>0.12963721604747355</v>
      </c>
      <c r="G1943" s="2">
        <f t="shared" si="273"/>
        <v>3.4737012286480226E-2</v>
      </c>
      <c r="H1943" s="2">
        <f t="shared" si="274"/>
        <v>3.7319621785068957</v>
      </c>
      <c r="I1943" s="2">
        <f t="shared" si="275"/>
        <v>78.867117650641575</v>
      </c>
    </row>
    <row r="1944" spans="1:9" ht="13.5" x14ac:dyDescent="0.25">
      <c r="A1944" s="3">
        <f>TITRES_STAT!B1947</f>
        <v>44839</v>
      </c>
      <c r="B1944" s="17">
        <f>TITRES_STAT!D1947</f>
        <v>18.670200000000001</v>
      </c>
      <c r="C1944" s="2">
        <f t="shared" si="270"/>
        <v>0.11739999999999995</v>
      </c>
      <c r="D1944" s="2">
        <f t="shared" si="271"/>
        <v>0.11739999999999995</v>
      </c>
      <c r="E1944" s="2">
        <f t="shared" si="272"/>
        <v>0</v>
      </c>
      <c r="F1944" s="2">
        <f t="shared" si="273"/>
        <v>0.12876312918693972</v>
      </c>
      <c r="G1944" s="2">
        <f t="shared" si="273"/>
        <v>3.2255797123160214E-2</v>
      </c>
      <c r="H1944" s="2">
        <f t="shared" si="274"/>
        <v>3.9919375948233995</v>
      </c>
      <c r="I1944" s="2">
        <f t="shared" si="275"/>
        <v>79.967698293404311</v>
      </c>
    </row>
    <row r="1945" spans="1:9" ht="13.5" x14ac:dyDescent="0.25">
      <c r="A1945" s="3">
        <f>TITRES_STAT!B1948</f>
        <v>44840</v>
      </c>
      <c r="B1945" s="17">
        <f>TITRES_STAT!D1948</f>
        <v>18.9771</v>
      </c>
      <c r="C1945" s="2">
        <f t="shared" si="270"/>
        <v>0.30689999999999884</v>
      </c>
      <c r="D1945" s="2">
        <f t="shared" si="271"/>
        <v>0.30689999999999884</v>
      </c>
      <c r="E1945" s="2">
        <f t="shared" si="272"/>
        <v>0</v>
      </c>
      <c r="F1945" s="2">
        <f t="shared" si="273"/>
        <v>0.14148719138787252</v>
      </c>
      <c r="G1945" s="2">
        <f t="shared" si="273"/>
        <v>2.9951811614363055E-2</v>
      </c>
      <c r="H1945" s="2">
        <f t="shared" si="274"/>
        <v>4.7238275003046537</v>
      </c>
      <c r="I1945" s="2">
        <f t="shared" si="275"/>
        <v>82.529173006230977</v>
      </c>
    </row>
    <row r="1946" spans="1:9" ht="13.5" x14ac:dyDescent="0.25">
      <c r="A1946" s="3">
        <f>TITRES_STAT!B1949</f>
        <v>44841</v>
      </c>
      <c r="B1946" s="17">
        <f>TITRES_STAT!D1949</f>
        <v>19.229900000000001</v>
      </c>
      <c r="C1946" s="2">
        <f t="shared" si="270"/>
        <v>0.25280000000000058</v>
      </c>
      <c r="D1946" s="2">
        <f t="shared" si="271"/>
        <v>0.25280000000000058</v>
      </c>
      <c r="E1946" s="2">
        <f t="shared" si="272"/>
        <v>0</v>
      </c>
      <c r="F1946" s="2">
        <f t="shared" si="273"/>
        <v>0.14943810628873883</v>
      </c>
      <c r="G1946" s="2">
        <f t="shared" si="273"/>
        <v>2.7812396499051407E-2</v>
      </c>
      <c r="H1946" s="2">
        <f t="shared" si="274"/>
        <v>5.3730755022795567</v>
      </c>
      <c r="I1946" s="2">
        <f t="shared" si="275"/>
        <v>84.308988656382397</v>
      </c>
    </row>
    <row r="1947" spans="1:9" ht="13.5" x14ac:dyDescent="0.25">
      <c r="A1947" s="3">
        <f>TITRES_STAT!B1950</f>
        <v>44844</v>
      </c>
      <c r="B1947" s="17">
        <f>TITRES_STAT!D1950</f>
        <v>19.4285</v>
      </c>
      <c r="C1947" s="2">
        <f t="shared" si="270"/>
        <v>0.198599999999999</v>
      </c>
      <c r="D1947" s="2">
        <f t="shared" si="271"/>
        <v>0.198599999999999</v>
      </c>
      <c r="E1947" s="2">
        <f t="shared" si="272"/>
        <v>0</v>
      </c>
      <c r="F1947" s="2">
        <f t="shared" si="273"/>
        <v>0.15294967012525743</v>
      </c>
      <c r="G1947" s="2">
        <f t="shared" si="273"/>
        <v>2.5825796749119164E-2</v>
      </c>
      <c r="H1947" s="2">
        <f t="shared" si="274"/>
        <v>5.9223601738627503</v>
      </c>
      <c r="I1947" s="2">
        <f t="shared" si="275"/>
        <v>85.554059960997535</v>
      </c>
    </row>
    <row r="1948" spans="1:9" ht="13.5" x14ac:dyDescent="0.25">
      <c r="A1948" s="3">
        <f>TITRES_STAT!B1951</f>
        <v>44845</v>
      </c>
      <c r="B1948" s="17">
        <f>TITRES_STAT!D1951</f>
        <v>20.0154</v>
      </c>
      <c r="C1948" s="2">
        <f t="shared" si="270"/>
        <v>0.58689999999999998</v>
      </c>
      <c r="D1948" s="2">
        <f t="shared" si="271"/>
        <v>0.58689999999999998</v>
      </c>
      <c r="E1948" s="2">
        <f t="shared" si="272"/>
        <v>0</v>
      </c>
      <c r="F1948" s="2">
        <f t="shared" si="273"/>
        <v>0.18394612225916759</v>
      </c>
      <c r="G1948" s="2">
        <f t="shared" si="273"/>
        <v>2.3981096981324938E-2</v>
      </c>
      <c r="H1948" s="2">
        <f t="shared" si="274"/>
        <v>7.6704632153572447</v>
      </c>
      <c r="I1948" s="2">
        <f t="shared" si="275"/>
        <v>88.466590824942472</v>
      </c>
    </row>
    <row r="1949" spans="1:9" ht="13.5" x14ac:dyDescent="0.25">
      <c r="A1949" s="3">
        <f>TITRES_STAT!B1952</f>
        <v>44846</v>
      </c>
      <c r="B1949" s="17">
        <f>TITRES_STAT!D1952</f>
        <v>19.934100000000001</v>
      </c>
      <c r="C1949" s="2">
        <f t="shared" si="270"/>
        <v>-8.1299999999998818E-2</v>
      </c>
      <c r="D1949" s="2">
        <f t="shared" si="271"/>
        <v>0</v>
      </c>
      <c r="E1949" s="2">
        <f t="shared" si="272"/>
        <v>8.1299999999998818E-2</v>
      </c>
      <c r="F1949" s="2">
        <f t="shared" ref="F1949:G1964" si="276">((F1948*13)+D1949)/14</f>
        <v>0.17080711352636993</v>
      </c>
      <c r="G1949" s="2">
        <f t="shared" si="276"/>
        <v>2.8075304339801644E-2</v>
      </c>
      <c r="H1949" s="2">
        <f t="shared" si="274"/>
        <v>6.0838917882796029</v>
      </c>
      <c r="I1949" s="2">
        <f t="shared" si="275"/>
        <v>85.883465898582557</v>
      </c>
    </row>
    <row r="1950" spans="1:9" ht="13.5" x14ac:dyDescent="0.25">
      <c r="A1950" s="3">
        <f>TITRES_STAT!B1953</f>
        <v>44847</v>
      </c>
      <c r="B1950" s="17">
        <f>TITRES_STAT!D1953</f>
        <v>20.078600000000002</v>
      </c>
      <c r="C1950" s="2">
        <f t="shared" si="270"/>
        <v>0.14450000000000074</v>
      </c>
      <c r="D1950" s="2">
        <f t="shared" si="271"/>
        <v>0.14450000000000074</v>
      </c>
      <c r="E1950" s="2">
        <f t="shared" si="272"/>
        <v>0</v>
      </c>
      <c r="F1950" s="2">
        <f t="shared" si="276"/>
        <v>0.16892803398877215</v>
      </c>
      <c r="G1950" s="2">
        <f t="shared" si="276"/>
        <v>2.6069925458387242E-2</v>
      </c>
      <c r="H1950" s="2">
        <f t="shared" si="274"/>
        <v>6.4798050250820518</v>
      </c>
      <c r="I1950" s="2">
        <f t="shared" si="275"/>
        <v>86.630667555548612</v>
      </c>
    </row>
    <row r="1951" spans="1:9" ht="13.5" x14ac:dyDescent="0.25">
      <c r="A1951" s="3">
        <f>TITRES_STAT!B1954</f>
        <v>44848</v>
      </c>
      <c r="B1951" s="17">
        <f>TITRES_STAT!D1954</f>
        <v>20.0425</v>
      </c>
      <c r="C1951" s="2">
        <f t="shared" si="270"/>
        <v>-3.6100000000001131E-2</v>
      </c>
      <c r="D1951" s="2">
        <f t="shared" si="271"/>
        <v>0</v>
      </c>
      <c r="E1951" s="2">
        <f t="shared" si="272"/>
        <v>3.6100000000001131E-2</v>
      </c>
      <c r="F1951" s="2">
        <f t="shared" si="276"/>
        <v>0.156861745846717</v>
      </c>
      <c r="G1951" s="2">
        <f t="shared" si="276"/>
        <v>2.6786359354216804E-2</v>
      </c>
      <c r="H1951" s="2">
        <f t="shared" si="274"/>
        <v>5.8560308167456609</v>
      </c>
      <c r="I1951" s="2">
        <f t="shared" si="275"/>
        <v>85.414301266593952</v>
      </c>
    </row>
    <row r="1952" spans="1:9" ht="13.5" x14ac:dyDescent="0.25">
      <c r="A1952" s="3">
        <f>TITRES_STAT!B1955</f>
        <v>44851</v>
      </c>
      <c r="B1952" s="17">
        <f>TITRES_STAT!D1955</f>
        <v>20.177900000000001</v>
      </c>
      <c r="C1952" s="2">
        <f t="shared" si="270"/>
        <v>0.13540000000000063</v>
      </c>
      <c r="D1952" s="2">
        <f t="shared" si="271"/>
        <v>0.13540000000000063</v>
      </c>
      <c r="E1952" s="2">
        <f t="shared" si="272"/>
        <v>0</v>
      </c>
      <c r="F1952" s="2">
        <f t="shared" si="276"/>
        <v>0.15532876400052298</v>
      </c>
      <c r="G1952" s="2">
        <f t="shared" si="276"/>
        <v>2.4873047971772748E-2</v>
      </c>
      <c r="H1952" s="2">
        <f t="shared" si="274"/>
        <v>6.2448624783258682</v>
      </c>
      <c r="I1952" s="2">
        <f t="shared" si="275"/>
        <v>86.197115500926969</v>
      </c>
    </row>
    <row r="1953" spans="1:9" ht="13.5" x14ac:dyDescent="0.25">
      <c r="A1953" s="3">
        <f>TITRES_STAT!B1956</f>
        <v>44852</v>
      </c>
      <c r="B1953" s="17">
        <f>TITRES_STAT!D1956</f>
        <v>20.4939</v>
      </c>
      <c r="C1953" s="2">
        <f t="shared" si="270"/>
        <v>0.31599999999999895</v>
      </c>
      <c r="D1953" s="2">
        <f t="shared" si="271"/>
        <v>0.31599999999999895</v>
      </c>
      <c r="E1953" s="2">
        <f t="shared" si="272"/>
        <v>0</v>
      </c>
      <c r="F1953" s="2">
        <f t="shared" si="276"/>
        <v>0.16680528085762841</v>
      </c>
      <c r="G1953" s="2">
        <f t="shared" si="276"/>
        <v>2.3096401688074693E-2</v>
      </c>
      <c r="H1953" s="2">
        <f t="shared" si="274"/>
        <v>7.2221328287581077</v>
      </c>
      <c r="I1953" s="2">
        <f t="shared" si="275"/>
        <v>87.837705607207482</v>
      </c>
    </row>
    <row r="1954" spans="1:9" ht="13.5" x14ac:dyDescent="0.25">
      <c r="A1954" s="3">
        <f>TITRES_STAT!B1957</f>
        <v>44853</v>
      </c>
      <c r="B1954" s="17">
        <f>TITRES_STAT!D1957</f>
        <v>20.692499999999999</v>
      </c>
      <c r="C1954" s="2">
        <f t="shared" si="270"/>
        <v>0.198599999999999</v>
      </c>
      <c r="D1954" s="2">
        <f t="shared" si="271"/>
        <v>0.198599999999999</v>
      </c>
      <c r="E1954" s="2">
        <f t="shared" si="272"/>
        <v>0</v>
      </c>
      <c r="F1954" s="2">
        <f t="shared" si="276"/>
        <v>0.16907633222494062</v>
      </c>
      <c r="G1954" s="2">
        <f t="shared" si="276"/>
        <v>2.144665871035507E-2</v>
      </c>
      <c r="H1954" s="2">
        <f t="shared" si="274"/>
        <v>7.8835745235832775</v>
      </c>
      <c r="I1954" s="2">
        <f t="shared" si="275"/>
        <v>88.74326998276095</v>
      </c>
    </row>
    <row r="1955" spans="1:9" ht="13.5" x14ac:dyDescent="0.25">
      <c r="A1955" s="3">
        <f>TITRES_STAT!B1958</f>
        <v>44854</v>
      </c>
      <c r="B1955" s="17">
        <f>TITRES_STAT!D1958</f>
        <v>20.764700000000001</v>
      </c>
      <c r="C1955" s="2">
        <f t="shared" si="270"/>
        <v>7.2200000000002262E-2</v>
      </c>
      <c r="D1955" s="2">
        <f t="shared" si="271"/>
        <v>7.2200000000002262E-2</v>
      </c>
      <c r="E1955" s="2">
        <f t="shared" si="272"/>
        <v>0</v>
      </c>
      <c r="F1955" s="2">
        <f t="shared" si="276"/>
        <v>0.1621565942088736</v>
      </c>
      <c r="G1955" s="2">
        <f t="shared" si="276"/>
        <v>1.9914754516758278E-2</v>
      </c>
      <c r="H1955" s="2">
        <f t="shared" si="274"/>
        <v>8.1425354288157923</v>
      </c>
      <c r="I1955" s="2">
        <f t="shared" si="275"/>
        <v>89.062115123468246</v>
      </c>
    </row>
    <row r="1956" spans="1:9" ht="13.5" x14ac:dyDescent="0.25">
      <c r="A1956" s="3">
        <f>TITRES_STAT!B1959</f>
        <v>44855</v>
      </c>
      <c r="B1956" s="17">
        <f>TITRES_STAT!D1959</f>
        <v>21.577200000000001</v>
      </c>
      <c r="C1956" s="2">
        <f t="shared" si="270"/>
        <v>0.8125</v>
      </c>
      <c r="D1956" s="2">
        <f t="shared" si="271"/>
        <v>0.8125</v>
      </c>
      <c r="E1956" s="2">
        <f t="shared" si="272"/>
        <v>0</v>
      </c>
      <c r="F1956" s="2">
        <f t="shared" si="276"/>
        <v>0.20860969462252549</v>
      </c>
      <c r="G1956" s="2">
        <f t="shared" si="276"/>
        <v>1.8492272051275543E-2</v>
      </c>
      <c r="H1956" s="2">
        <f t="shared" si="274"/>
        <v>11.28091205040087</v>
      </c>
      <c r="I1956" s="2">
        <f t="shared" si="275"/>
        <v>91.857282293888275</v>
      </c>
    </row>
    <row r="1957" spans="1:9" ht="13.5" x14ac:dyDescent="0.25">
      <c r="A1957" s="3">
        <f>TITRES_STAT!B1960</f>
        <v>44858</v>
      </c>
      <c r="B1957" s="17">
        <f>TITRES_STAT!D1960</f>
        <v>21.216100000000001</v>
      </c>
      <c r="C1957" s="2">
        <f t="shared" si="270"/>
        <v>-0.36110000000000042</v>
      </c>
      <c r="D1957" s="2">
        <f t="shared" si="271"/>
        <v>0</v>
      </c>
      <c r="E1957" s="2">
        <f t="shared" si="272"/>
        <v>0.36110000000000042</v>
      </c>
      <c r="F1957" s="2">
        <f t="shared" si="276"/>
        <v>0.19370900214948797</v>
      </c>
      <c r="G1957" s="2">
        <f t="shared" si="276"/>
        <v>4.2964252619041611E-2</v>
      </c>
      <c r="H1957" s="2">
        <f t="shared" si="274"/>
        <v>4.508608676777885</v>
      </c>
      <c r="I1957" s="2">
        <f t="shared" si="275"/>
        <v>81.846595779881682</v>
      </c>
    </row>
    <row r="1958" spans="1:9" ht="13.5" x14ac:dyDescent="0.25">
      <c r="A1958" s="3">
        <f>TITRES_STAT!B1961</f>
        <v>44859</v>
      </c>
      <c r="B1958" s="17">
        <f>TITRES_STAT!D1961</f>
        <v>21.216100000000001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0.17987264485309598</v>
      </c>
      <c r="G1958" s="2">
        <f t="shared" si="276"/>
        <v>3.9895377431967208E-2</v>
      </c>
      <c r="H1958" s="2">
        <f t="shared" si="274"/>
        <v>4.508608676777885</v>
      </c>
      <c r="I1958" s="2">
        <f t="shared" si="275"/>
        <v>81.846595779881682</v>
      </c>
    </row>
    <row r="1959" spans="1:9" ht="13.5" x14ac:dyDescent="0.25">
      <c r="A1959" s="3">
        <f>TITRES_STAT!B1962</f>
        <v>44860</v>
      </c>
      <c r="B1959" s="17">
        <f>TITRES_STAT!D1962</f>
        <v>20.764700000000001</v>
      </c>
      <c r="C1959" s="2">
        <f t="shared" si="270"/>
        <v>-0.45139999999999958</v>
      </c>
      <c r="D1959" s="2">
        <f t="shared" si="271"/>
        <v>0</v>
      </c>
      <c r="E1959" s="2">
        <f t="shared" si="272"/>
        <v>0.45139999999999958</v>
      </c>
      <c r="F1959" s="2">
        <f t="shared" si="276"/>
        <v>0.16702459879216056</v>
      </c>
      <c r="G1959" s="2">
        <f t="shared" si="276"/>
        <v>6.9288564758255233E-2</v>
      </c>
      <c r="H1959" s="2">
        <f t="shared" si="274"/>
        <v>2.4105651397875256</v>
      </c>
      <c r="I1959" s="2">
        <f t="shared" si="275"/>
        <v>70.679346119678598</v>
      </c>
    </row>
    <row r="1960" spans="1:9" ht="13.5" x14ac:dyDescent="0.25">
      <c r="A1960" s="3">
        <f>TITRES_STAT!B1963</f>
        <v>44861</v>
      </c>
      <c r="B1960" s="17">
        <f>TITRES_STAT!D1963</f>
        <v>20.873000000000001</v>
      </c>
      <c r="C1960" s="2">
        <f t="shared" si="270"/>
        <v>0.10829999999999984</v>
      </c>
      <c r="D1960" s="2">
        <f t="shared" si="271"/>
        <v>0.10829999999999984</v>
      </c>
      <c r="E1960" s="2">
        <f t="shared" si="272"/>
        <v>0</v>
      </c>
      <c r="F1960" s="2">
        <f t="shared" si="276"/>
        <v>0.16282998459272052</v>
      </c>
      <c r="G1960" s="2">
        <f t="shared" si="276"/>
        <v>6.4339381561237002E-2</v>
      </c>
      <c r="H1960" s="2">
        <f t="shared" si="274"/>
        <v>2.5307980997259358</v>
      </c>
      <c r="I1960" s="2">
        <f t="shared" si="275"/>
        <v>71.677791486360519</v>
      </c>
    </row>
    <row r="1961" spans="1:9" ht="13.5" x14ac:dyDescent="0.25">
      <c r="A1961" s="3">
        <f>TITRES_STAT!B1964</f>
        <v>44862</v>
      </c>
      <c r="B1961" s="17">
        <f>TITRES_STAT!D1964</f>
        <v>20.764700000000001</v>
      </c>
      <c r="C1961" s="2">
        <f t="shared" si="270"/>
        <v>-0.10829999999999984</v>
      </c>
      <c r="D1961" s="2">
        <f t="shared" si="271"/>
        <v>0</v>
      </c>
      <c r="E1961" s="2">
        <f t="shared" si="272"/>
        <v>0.10829999999999984</v>
      </c>
      <c r="F1961" s="2">
        <f t="shared" si="276"/>
        <v>0.15119927140752618</v>
      </c>
      <c r="G1961" s="2">
        <f t="shared" si="276"/>
        <v>6.7479425735434348E-2</v>
      </c>
      <c r="H1961" s="2">
        <f t="shared" si="274"/>
        <v>2.240672171697653</v>
      </c>
      <c r="I1961" s="2">
        <f t="shared" si="275"/>
        <v>69.142204239803078</v>
      </c>
    </row>
    <row r="1962" spans="1:9" ht="13.5" x14ac:dyDescent="0.25">
      <c r="A1962" s="3">
        <f>TITRES_STAT!B1965</f>
        <v>44865</v>
      </c>
      <c r="B1962" s="17">
        <f>TITRES_STAT!D1965</f>
        <v>21.116800000000001</v>
      </c>
      <c r="C1962" s="2">
        <f t="shared" si="270"/>
        <v>0.35210000000000008</v>
      </c>
      <c r="D1962" s="2">
        <f t="shared" si="271"/>
        <v>0.35210000000000008</v>
      </c>
      <c r="E1962" s="2">
        <f t="shared" si="272"/>
        <v>0</v>
      </c>
      <c r="F1962" s="2">
        <f t="shared" si="276"/>
        <v>0.16554932344984574</v>
      </c>
      <c r="G1962" s="2">
        <f t="shared" si="276"/>
        <v>6.2659466754331899E-2</v>
      </c>
      <c r="H1962" s="2">
        <f t="shared" si="274"/>
        <v>2.6420480738993946</v>
      </c>
      <c r="I1962" s="2">
        <f t="shared" si="275"/>
        <v>72.542921463160695</v>
      </c>
    </row>
    <row r="1963" spans="1:9" ht="13.5" x14ac:dyDescent="0.25">
      <c r="A1963" s="3">
        <f>TITRES_STAT!B1966</f>
        <v>44866</v>
      </c>
      <c r="B1963" s="17">
        <f>TITRES_STAT!D1966</f>
        <v>20.764700000000001</v>
      </c>
      <c r="C1963" s="2">
        <f t="shared" si="270"/>
        <v>-0.35210000000000008</v>
      </c>
      <c r="D1963" s="2">
        <f t="shared" si="271"/>
        <v>0</v>
      </c>
      <c r="E1963" s="2">
        <f t="shared" si="272"/>
        <v>0.35210000000000008</v>
      </c>
      <c r="F1963" s="2">
        <f t="shared" si="276"/>
        <v>0.15372437177485679</v>
      </c>
      <c r="G1963" s="2">
        <f t="shared" si="276"/>
        <v>8.3333790557593906E-2</v>
      </c>
      <c r="H1963" s="2">
        <f t="shared" si="274"/>
        <v>1.8446823400960541</v>
      </c>
      <c r="I1963" s="2">
        <f t="shared" si="275"/>
        <v>64.846690053757158</v>
      </c>
    </row>
    <row r="1964" spans="1:9" ht="13.5" x14ac:dyDescent="0.25">
      <c r="A1964" s="3">
        <f>TITRES_STAT!B1967</f>
        <v>44867</v>
      </c>
      <c r="B1964" s="17">
        <f>TITRES_STAT!D1967</f>
        <v>21.125800000000002</v>
      </c>
      <c r="C1964" s="2">
        <f t="shared" si="270"/>
        <v>0.36110000000000042</v>
      </c>
      <c r="D1964" s="2">
        <f t="shared" si="271"/>
        <v>0.36110000000000042</v>
      </c>
      <c r="E1964" s="2">
        <f t="shared" si="272"/>
        <v>0</v>
      </c>
      <c r="F1964" s="2">
        <f t="shared" si="276"/>
        <v>0.16853691664808132</v>
      </c>
      <c r="G1964" s="2">
        <f t="shared" si="276"/>
        <v>7.7381376946337191E-2</v>
      </c>
      <c r="H1964" s="2">
        <f t="shared" si="274"/>
        <v>2.178003588188397</v>
      </c>
      <c r="I1964" s="2">
        <f t="shared" si="275"/>
        <v>68.533704501886845</v>
      </c>
    </row>
    <row r="1965" spans="1:9" ht="13.5" x14ac:dyDescent="0.25">
      <c r="A1965" s="3">
        <f>TITRES_STAT!B1968</f>
        <v>44868</v>
      </c>
      <c r="B1965" s="17">
        <f>TITRES_STAT!D1968</f>
        <v>21.504999999999999</v>
      </c>
      <c r="C1965" s="2">
        <f t="shared" si="270"/>
        <v>0.37919999999999732</v>
      </c>
      <c r="D1965" s="2">
        <f t="shared" si="271"/>
        <v>0.37919999999999732</v>
      </c>
      <c r="E1965" s="2">
        <f t="shared" si="272"/>
        <v>0</v>
      </c>
      <c r="F1965" s="2">
        <f t="shared" ref="F1965:G1980" si="277">((F1964*13)+D1965)/14</f>
        <v>0.18358427974464675</v>
      </c>
      <c r="G1965" s="2">
        <f t="shared" si="277"/>
        <v>7.1854135735884533E-2</v>
      </c>
      <c r="H1965" s="2">
        <f t="shared" si="274"/>
        <v>2.5549577329751845</v>
      </c>
      <c r="I1965" s="2">
        <f t="shared" si="275"/>
        <v>71.870270334744916</v>
      </c>
    </row>
    <row r="1966" spans="1:9" ht="13.5" x14ac:dyDescent="0.25">
      <c r="A1966" s="3">
        <f>TITRES_STAT!B1969</f>
        <v>44869</v>
      </c>
      <c r="B1966" s="17">
        <f>TITRES_STAT!D1969</f>
        <v>21.125800000000002</v>
      </c>
      <c r="C1966" s="2">
        <f t="shared" si="270"/>
        <v>-0.37919999999999732</v>
      </c>
      <c r="D1966" s="2">
        <f t="shared" si="271"/>
        <v>0</v>
      </c>
      <c r="E1966" s="2">
        <f t="shared" si="272"/>
        <v>0.37919999999999732</v>
      </c>
      <c r="F1966" s="2">
        <f t="shared" si="277"/>
        <v>0.1704711169057434</v>
      </c>
      <c r="G1966" s="2">
        <f t="shared" si="277"/>
        <v>9.3807411754749728E-2</v>
      </c>
      <c r="H1966" s="2">
        <f t="shared" si="274"/>
        <v>1.8172457134988802</v>
      </c>
      <c r="I1966" s="2">
        <f t="shared" si="275"/>
        <v>64.504338574073131</v>
      </c>
    </row>
    <row r="1967" spans="1:9" ht="13.5" x14ac:dyDescent="0.25">
      <c r="A1967" s="3">
        <f>TITRES_STAT!B1970</f>
        <v>44872</v>
      </c>
      <c r="B1967" s="17">
        <f>TITRES_STAT!D1970</f>
        <v>21.0807</v>
      </c>
      <c r="C1967" s="2">
        <f t="shared" si="270"/>
        <v>-4.5100000000001472E-2</v>
      </c>
      <c r="D1967" s="2">
        <f t="shared" si="271"/>
        <v>0</v>
      </c>
      <c r="E1967" s="2">
        <f t="shared" si="272"/>
        <v>4.5100000000001472E-2</v>
      </c>
      <c r="F1967" s="2">
        <f t="shared" si="277"/>
        <v>0.15829460855533317</v>
      </c>
      <c r="G1967" s="2">
        <f t="shared" si="277"/>
        <v>9.0328310915124846E-2</v>
      </c>
      <c r="H1967" s="2">
        <f t="shared" si="274"/>
        <v>1.7524362733193524</v>
      </c>
      <c r="I1967" s="2">
        <f t="shared" si="275"/>
        <v>63.668550306015582</v>
      </c>
    </row>
    <row r="1968" spans="1:9" ht="13.5" x14ac:dyDescent="0.25">
      <c r="A1968" s="3">
        <f>TITRES_STAT!B1971</f>
        <v>44873</v>
      </c>
      <c r="B1968" s="17">
        <f>TITRES_STAT!D1971</f>
        <v>21.0807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0.1469878508013808</v>
      </c>
      <c r="G1968" s="2">
        <f t="shared" si="277"/>
        <v>8.3876288706901642E-2</v>
      </c>
      <c r="H1968" s="2">
        <f t="shared" si="274"/>
        <v>1.7524362733193524</v>
      </c>
      <c r="I1968" s="2">
        <f t="shared" si="275"/>
        <v>63.668550306015582</v>
      </c>
    </row>
    <row r="1969" spans="1:9" ht="13.5" x14ac:dyDescent="0.25">
      <c r="A1969" s="3">
        <f>TITRES_STAT!B1972</f>
        <v>44874</v>
      </c>
      <c r="B1969" s="17">
        <f>TITRES_STAT!D1972</f>
        <v>21.116800000000001</v>
      </c>
      <c r="C1969" s="2">
        <f t="shared" si="270"/>
        <v>3.6100000000001131E-2</v>
      </c>
      <c r="D1969" s="2">
        <f t="shared" si="271"/>
        <v>3.6100000000001131E-2</v>
      </c>
      <c r="E1969" s="2">
        <f t="shared" si="272"/>
        <v>0</v>
      </c>
      <c r="F1969" s="2">
        <f t="shared" si="277"/>
        <v>0.13906729002985369</v>
      </c>
      <c r="G1969" s="2">
        <f t="shared" si="277"/>
        <v>7.7885125227837235E-2</v>
      </c>
      <c r="H1969" s="2">
        <f t="shared" si="274"/>
        <v>1.7855436403683034</v>
      </c>
      <c r="I1969" s="2">
        <f t="shared" si="275"/>
        <v>64.100364987719942</v>
      </c>
    </row>
    <row r="1970" spans="1:9" ht="13.5" x14ac:dyDescent="0.25">
      <c r="A1970" s="3">
        <f>TITRES_STAT!B1973</f>
        <v>44875</v>
      </c>
      <c r="B1970" s="17">
        <f>TITRES_STAT!D1973</f>
        <v>21.207100000000001</v>
      </c>
      <c r="C1970" s="2">
        <f t="shared" si="270"/>
        <v>9.0299999999999159E-2</v>
      </c>
      <c r="D1970" s="2">
        <f t="shared" si="271"/>
        <v>9.0299999999999159E-2</v>
      </c>
      <c r="E1970" s="2">
        <f t="shared" si="272"/>
        <v>0</v>
      </c>
      <c r="F1970" s="2">
        <f t="shared" si="277"/>
        <v>0.13558391217057836</v>
      </c>
      <c r="G1970" s="2">
        <f t="shared" si="277"/>
        <v>7.2321901997277421E-2</v>
      </c>
      <c r="H1970" s="2">
        <f t="shared" si="274"/>
        <v>1.8747282417390303</v>
      </c>
      <c r="I1970" s="2">
        <f t="shared" si="275"/>
        <v>65.214103180930152</v>
      </c>
    </row>
    <row r="1971" spans="1:9" ht="13.5" x14ac:dyDescent="0.25">
      <c r="A1971" s="3">
        <f>TITRES_STAT!B1974</f>
        <v>44876</v>
      </c>
      <c r="B1971" s="17">
        <f>TITRES_STAT!D1974</f>
        <v>21.134899999999998</v>
      </c>
      <c r="C1971" s="2">
        <f t="shared" si="270"/>
        <v>-7.2200000000002262E-2</v>
      </c>
      <c r="D1971" s="2">
        <f t="shared" si="271"/>
        <v>0</v>
      </c>
      <c r="E1971" s="2">
        <f t="shared" si="272"/>
        <v>7.2200000000002262E-2</v>
      </c>
      <c r="F1971" s="2">
        <f t="shared" si="277"/>
        <v>0.12589934701553704</v>
      </c>
      <c r="G1971" s="2">
        <f t="shared" si="277"/>
        <v>7.2313194711757775E-2</v>
      </c>
      <c r="H1971" s="2">
        <f t="shared" si="274"/>
        <v>1.7410286949342375</v>
      </c>
      <c r="I1971" s="2">
        <f t="shared" si="275"/>
        <v>63.51734654043846</v>
      </c>
    </row>
    <row r="1972" spans="1:9" ht="13.5" x14ac:dyDescent="0.25">
      <c r="A1972" s="3">
        <f>TITRES_STAT!B1975</f>
        <v>44879</v>
      </c>
      <c r="B1972" s="17">
        <f>TITRES_STAT!D1975</f>
        <v>21.134899999999998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0.11690653651442726</v>
      </c>
      <c r="G1972" s="2">
        <f t="shared" si="277"/>
        <v>6.7147966518060792E-2</v>
      </c>
      <c r="H1972" s="2">
        <f t="shared" si="274"/>
        <v>1.7410286949342375</v>
      </c>
      <c r="I1972" s="2">
        <f t="shared" si="275"/>
        <v>63.51734654043846</v>
      </c>
    </row>
    <row r="1973" spans="1:9" ht="13.5" x14ac:dyDescent="0.25">
      <c r="A1973" s="3">
        <f>TITRES_STAT!B1976</f>
        <v>44880</v>
      </c>
      <c r="B1973" s="17">
        <f>TITRES_STAT!D1976</f>
        <v>21.116800000000001</v>
      </c>
      <c r="C1973" s="2">
        <f t="shared" si="270"/>
        <v>-1.8099999999996896E-2</v>
      </c>
      <c r="D1973" s="2">
        <f t="shared" si="271"/>
        <v>0</v>
      </c>
      <c r="E1973" s="2">
        <f t="shared" si="272"/>
        <v>1.8099999999996896E-2</v>
      </c>
      <c r="F1973" s="2">
        <f t="shared" si="277"/>
        <v>0.10855606962053958</v>
      </c>
      <c r="G1973" s="2">
        <f t="shared" si="277"/>
        <v>6.3644540338199079E-2</v>
      </c>
      <c r="H1973" s="2">
        <f t="shared" si="274"/>
        <v>1.7056619317805783</v>
      </c>
      <c r="I1973" s="2">
        <f t="shared" si="275"/>
        <v>63.040467537571978</v>
      </c>
    </row>
    <row r="1974" spans="1:9" ht="13.5" x14ac:dyDescent="0.25">
      <c r="A1974" s="3">
        <f>TITRES_STAT!B1977</f>
        <v>44881</v>
      </c>
      <c r="B1974" s="17">
        <f>TITRES_STAT!D1977</f>
        <v>21.116800000000001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0.10080206464764389</v>
      </c>
      <c r="G1974" s="2">
        <f t="shared" si="277"/>
        <v>5.9098501742613434E-2</v>
      </c>
      <c r="H1974" s="2">
        <f t="shared" si="274"/>
        <v>1.7056619317805781</v>
      </c>
      <c r="I1974" s="2">
        <f t="shared" si="275"/>
        <v>63.040467537571978</v>
      </c>
    </row>
    <row r="1975" spans="1:9" ht="13.5" x14ac:dyDescent="0.25">
      <c r="A1975" s="3">
        <f>TITRES_STAT!B1978</f>
        <v>44882</v>
      </c>
      <c r="B1975" s="17">
        <f>TITRES_STAT!D1978</f>
        <v>21.207100000000001</v>
      </c>
      <c r="C1975" s="2">
        <f t="shared" si="270"/>
        <v>9.0299999999999159E-2</v>
      </c>
      <c r="D1975" s="2">
        <f t="shared" si="271"/>
        <v>9.0299999999999159E-2</v>
      </c>
      <c r="E1975" s="2">
        <f t="shared" si="272"/>
        <v>0</v>
      </c>
      <c r="F1975" s="2">
        <f t="shared" si="277"/>
        <v>0.10005191717281213</v>
      </c>
      <c r="G1975" s="2">
        <f t="shared" si="277"/>
        <v>5.4877180189569615E-2</v>
      </c>
      <c r="H1975" s="2">
        <f t="shared" si="274"/>
        <v>1.8231971254206094</v>
      </c>
      <c r="I1975" s="2">
        <f t="shared" si="275"/>
        <v>64.579164841313855</v>
      </c>
    </row>
    <row r="1976" spans="1:9" ht="13.5" x14ac:dyDescent="0.25">
      <c r="A1976" s="3">
        <f>TITRES_STAT!B1979</f>
        <v>44883</v>
      </c>
      <c r="B1976" s="17">
        <f>TITRES_STAT!D1979</f>
        <v>21.125800000000002</v>
      </c>
      <c r="C1976" s="2">
        <f t="shared" si="270"/>
        <v>-8.1299999999998818E-2</v>
      </c>
      <c r="D1976" s="2">
        <f t="shared" si="271"/>
        <v>0</v>
      </c>
      <c r="E1976" s="2">
        <f t="shared" si="272"/>
        <v>8.1299999999998818E-2</v>
      </c>
      <c r="F1976" s="2">
        <f t="shared" si="277"/>
        <v>9.2905351660468413E-2</v>
      </c>
      <c r="G1976" s="2">
        <f t="shared" si="277"/>
        <v>5.6764524461743127E-2</v>
      </c>
      <c r="H1976" s="2">
        <f t="shared" si="274"/>
        <v>1.6366798196835537</v>
      </c>
      <c r="I1976" s="2">
        <f t="shared" si="275"/>
        <v>62.073514101533313</v>
      </c>
    </row>
    <row r="1977" spans="1:9" ht="13.5" x14ac:dyDescent="0.25">
      <c r="A1977" s="3">
        <f>TITRES_STAT!B1980</f>
        <v>44886</v>
      </c>
      <c r="B1977" s="17">
        <f>TITRES_STAT!D1980</f>
        <v>21.6675</v>
      </c>
      <c r="C1977" s="2">
        <f t="shared" si="270"/>
        <v>0.54169999999999874</v>
      </c>
      <c r="D1977" s="2">
        <f t="shared" si="271"/>
        <v>0.54169999999999874</v>
      </c>
      <c r="E1977" s="2">
        <f t="shared" si="272"/>
        <v>0</v>
      </c>
      <c r="F1977" s="2">
        <f t="shared" si="277"/>
        <v>0.12496211225614916</v>
      </c>
      <c r="G1977" s="2">
        <f t="shared" si="277"/>
        <v>5.2709915571618624E-2</v>
      </c>
      <c r="H1977" s="2">
        <f t="shared" si="274"/>
        <v>2.3707515161233599</v>
      </c>
      <c r="I1977" s="2">
        <f t="shared" si="275"/>
        <v>70.33302528481596</v>
      </c>
    </row>
    <row r="1978" spans="1:9" ht="13.5" x14ac:dyDescent="0.25">
      <c r="A1978" s="3">
        <f>TITRES_STAT!B1981</f>
        <v>44887</v>
      </c>
      <c r="B1978" s="17">
        <f>TITRES_STAT!D1981</f>
        <v>21.6675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0.11603624709499565</v>
      </c>
      <c r="G1978" s="2">
        <f t="shared" si="277"/>
        <v>4.8944921602217292E-2</v>
      </c>
      <c r="H1978" s="2">
        <f t="shared" si="274"/>
        <v>2.3707515161233603</v>
      </c>
      <c r="I1978" s="2">
        <f t="shared" si="275"/>
        <v>70.33302528481596</v>
      </c>
    </row>
    <row r="1979" spans="1:9" ht="13.5" x14ac:dyDescent="0.25">
      <c r="A1979" s="3">
        <f>TITRES_STAT!B1982</f>
        <v>44888</v>
      </c>
      <c r="B1979" s="17">
        <f>TITRES_STAT!D1982</f>
        <v>21.6675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0.10774794373106737</v>
      </c>
      <c r="G1979" s="2">
        <f t="shared" si="277"/>
        <v>4.5448855773487486E-2</v>
      </c>
      <c r="H1979" s="2">
        <f t="shared" si="274"/>
        <v>2.3707515161233599</v>
      </c>
      <c r="I1979" s="2">
        <f t="shared" si="275"/>
        <v>70.33302528481596</v>
      </c>
    </row>
    <row r="1980" spans="1:9" ht="13.5" x14ac:dyDescent="0.25">
      <c r="A1980" s="3">
        <f>TITRES_STAT!B1983</f>
        <v>44889</v>
      </c>
      <c r="B1980" s="17">
        <f>TITRES_STAT!D1983</f>
        <v>21.1981</v>
      </c>
      <c r="C1980" s="2">
        <f t="shared" si="270"/>
        <v>-0.46940000000000026</v>
      </c>
      <c r="D1980" s="2">
        <f t="shared" si="271"/>
        <v>0</v>
      </c>
      <c r="E1980" s="2">
        <f t="shared" si="272"/>
        <v>0.46940000000000026</v>
      </c>
      <c r="F1980" s="2">
        <f t="shared" si="277"/>
        <v>0.10005166203599113</v>
      </c>
      <c r="G1980" s="2">
        <f t="shared" si="277"/>
        <v>7.5731080361095549E-2</v>
      </c>
      <c r="H1980" s="2">
        <f t="shared" si="274"/>
        <v>1.3211439947632058</v>
      </c>
      <c r="I1980" s="2">
        <f t="shared" si="275"/>
        <v>56.917795610434922</v>
      </c>
    </row>
    <row r="1981" spans="1:9" ht="13.5" x14ac:dyDescent="0.25">
      <c r="A1981" s="3">
        <f>TITRES_STAT!B1984</f>
        <v>44890</v>
      </c>
      <c r="B1981" s="17">
        <f>TITRES_STAT!D1984</f>
        <v>20.990400000000001</v>
      </c>
      <c r="C1981" s="2">
        <f t="shared" si="270"/>
        <v>-0.20769999999999911</v>
      </c>
      <c r="D1981" s="2">
        <f t="shared" si="271"/>
        <v>0</v>
      </c>
      <c r="E1981" s="2">
        <f t="shared" si="272"/>
        <v>0.20769999999999911</v>
      </c>
      <c r="F1981" s="2">
        <f t="shared" ref="F1981:G1996" si="278">((F1980*13)+D1981)/14</f>
        <v>9.2905114747706047E-2</v>
      </c>
      <c r="G1981" s="2">
        <f t="shared" si="278"/>
        <v>8.5157431763874372E-2</v>
      </c>
      <c r="H1981" s="2">
        <f t="shared" si="274"/>
        <v>1.0909807027214553</v>
      </c>
      <c r="I1981" s="2">
        <f t="shared" si="275"/>
        <v>52.175550989137349</v>
      </c>
    </row>
    <row r="1982" spans="1:9" ht="13.5" x14ac:dyDescent="0.25">
      <c r="A1982" s="3">
        <f>TITRES_STAT!B1985</f>
        <v>44893</v>
      </c>
      <c r="B1982" s="17">
        <f>TITRES_STAT!D1985</f>
        <v>21.125800000000002</v>
      </c>
      <c r="C1982" s="2">
        <f t="shared" si="270"/>
        <v>0.13540000000000063</v>
      </c>
      <c r="D1982" s="2">
        <f t="shared" si="271"/>
        <v>0.13540000000000063</v>
      </c>
      <c r="E1982" s="2">
        <f t="shared" si="272"/>
        <v>0</v>
      </c>
      <c r="F1982" s="2">
        <f t="shared" si="278"/>
        <v>9.5940463694298525E-2</v>
      </c>
      <c r="G1982" s="2">
        <f t="shared" si="278"/>
        <v>7.9074758066454781E-2</v>
      </c>
      <c r="H1982" s="2">
        <f t="shared" si="274"/>
        <v>1.2132881091292083</v>
      </c>
      <c r="I1982" s="2">
        <f t="shared" si="275"/>
        <v>54.818353928922612</v>
      </c>
    </row>
    <row r="1983" spans="1:9" ht="13.5" x14ac:dyDescent="0.25">
      <c r="A1983" s="3">
        <f>TITRES_STAT!B1986</f>
        <v>44894</v>
      </c>
      <c r="B1983" s="17">
        <f>TITRES_STAT!D1986</f>
        <v>21.125800000000002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8.9087573430420064E-2</v>
      </c>
      <c r="G1983" s="2">
        <f t="shared" si="278"/>
        <v>7.3426561061708001E-2</v>
      </c>
      <c r="H1983" s="2">
        <f t="shared" si="274"/>
        <v>1.2132881091292085</v>
      </c>
      <c r="I1983" s="2">
        <f t="shared" si="275"/>
        <v>54.818353928922612</v>
      </c>
    </row>
    <row r="1984" spans="1:9" ht="13.5" x14ac:dyDescent="0.25">
      <c r="A1984" s="3">
        <f>TITRES_STAT!B1987</f>
        <v>44895</v>
      </c>
      <c r="B1984" s="17">
        <f>TITRES_STAT!D1987</f>
        <v>21.116800000000001</v>
      </c>
      <c r="C1984" s="2">
        <f t="shared" si="270"/>
        <v>-9.0000000000003411E-3</v>
      </c>
      <c r="D1984" s="2">
        <f t="shared" si="271"/>
        <v>0</v>
      </c>
      <c r="E1984" s="2">
        <f t="shared" si="272"/>
        <v>9.0000000000003411E-3</v>
      </c>
      <c r="F1984" s="2">
        <f t="shared" si="278"/>
        <v>8.2724175328247204E-2</v>
      </c>
      <c r="G1984" s="2">
        <f t="shared" si="278"/>
        <v>6.8824663843014597E-2</v>
      </c>
      <c r="H1984" s="2">
        <f t="shared" si="274"/>
        <v>1.201955385019194</v>
      </c>
      <c r="I1984" s="2">
        <f t="shared" si="275"/>
        <v>54.58581918582864</v>
      </c>
    </row>
    <row r="1985" spans="1:9" ht="13.5" x14ac:dyDescent="0.25">
      <c r="A1985" s="3">
        <f>TITRES_STAT!B1988</f>
        <v>44896</v>
      </c>
      <c r="B1985" s="17">
        <f>TITRES_STAT!D1988</f>
        <v>21.116800000000001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7.6815305661943833E-2</v>
      </c>
      <c r="G1985" s="2">
        <f t="shared" si="278"/>
        <v>6.3908616425656414E-2</v>
      </c>
      <c r="H1985" s="2">
        <f t="shared" si="274"/>
        <v>1.201955385019194</v>
      </c>
      <c r="I1985" s="2">
        <f t="shared" si="275"/>
        <v>54.58581918582864</v>
      </c>
    </row>
    <row r="1986" spans="1:9" ht="13.5" x14ac:dyDescent="0.25">
      <c r="A1986" s="3">
        <f>TITRES_STAT!B1989</f>
        <v>44897</v>
      </c>
      <c r="B1986" s="17">
        <f>TITRES_STAT!D1989</f>
        <v>20.918199999999999</v>
      </c>
      <c r="C1986" s="2">
        <f t="shared" si="270"/>
        <v>-0.19860000000000255</v>
      </c>
      <c r="D1986" s="2">
        <f t="shared" si="271"/>
        <v>0</v>
      </c>
      <c r="E1986" s="2">
        <f t="shared" si="272"/>
        <v>0.19860000000000255</v>
      </c>
      <c r="F1986" s="2">
        <f t="shared" si="278"/>
        <v>7.1328498114662131E-2</v>
      </c>
      <c r="G1986" s="2">
        <f t="shared" si="278"/>
        <v>7.3529429538109703E-2</v>
      </c>
      <c r="H1986" s="2">
        <f t="shared" si="274"/>
        <v>0.97006733987638449</v>
      </c>
      <c r="I1986" s="2">
        <f t="shared" si="275"/>
        <v>49.240313782231077</v>
      </c>
    </row>
    <row r="1987" spans="1:9" ht="13.5" x14ac:dyDescent="0.25">
      <c r="A1987" s="3">
        <f>TITRES_STAT!B1990</f>
        <v>44900</v>
      </c>
      <c r="B1987" s="17">
        <f>TITRES_STAT!D1990</f>
        <v>21.0807</v>
      </c>
      <c r="C1987" s="2">
        <f t="shared" ref="C1987:C2050" si="279">B1987-B1986</f>
        <v>0.16250000000000142</v>
      </c>
      <c r="D1987" s="2">
        <f t="shared" ref="D1987:D2050" si="280">IF(C1987&gt;0,C1987,0)</f>
        <v>0.16250000000000142</v>
      </c>
      <c r="E1987" s="2">
        <f t="shared" ref="E1987:E2050" si="281">IF(C1987&lt;0,-C1987,0)</f>
        <v>0</v>
      </c>
      <c r="F1987" s="2">
        <f t="shared" si="278"/>
        <v>7.7840748249329225E-2</v>
      </c>
      <c r="G1987" s="2">
        <f t="shared" si="278"/>
        <v>6.827732742824473E-2</v>
      </c>
      <c r="H1987" s="2">
        <f t="shared" si="274"/>
        <v>1.1400672987842861</v>
      </c>
      <c r="I1987" s="2">
        <f t="shared" si="275"/>
        <v>53.272497525284713</v>
      </c>
    </row>
    <row r="1988" spans="1:9" ht="13.5" x14ac:dyDescent="0.25">
      <c r="A1988" s="3">
        <f>TITRES_STAT!B1991</f>
        <v>44901</v>
      </c>
      <c r="B1988" s="17">
        <f>TITRES_STAT!D1991</f>
        <v>20.990400000000001</v>
      </c>
      <c r="C1988" s="2">
        <f t="shared" si="279"/>
        <v>-9.0299999999999159E-2</v>
      </c>
      <c r="D1988" s="2">
        <f t="shared" si="280"/>
        <v>0</v>
      </c>
      <c r="E1988" s="2">
        <f t="shared" si="281"/>
        <v>9.0299999999999159E-2</v>
      </c>
      <c r="F1988" s="2">
        <f t="shared" si="278"/>
        <v>7.2280694802948561E-2</v>
      </c>
      <c r="G1988" s="2">
        <f t="shared" si="278"/>
        <v>6.9850375469084333E-2</v>
      </c>
      <c r="H1988" s="2">
        <f t="shared" si="274"/>
        <v>1.0347932178967296</v>
      </c>
      <c r="I1988" s="2">
        <f t="shared" si="275"/>
        <v>50.854957093200206</v>
      </c>
    </row>
    <row r="1989" spans="1:9" ht="13.5" x14ac:dyDescent="0.25">
      <c r="A1989" s="3">
        <f>TITRES_STAT!B1992</f>
        <v>44902</v>
      </c>
      <c r="B1989" s="17">
        <f>TITRES_STAT!D1992</f>
        <v>20.764700000000001</v>
      </c>
      <c r="C1989" s="2">
        <f t="shared" si="279"/>
        <v>-0.22569999999999979</v>
      </c>
      <c r="D1989" s="2">
        <f t="shared" si="280"/>
        <v>0</v>
      </c>
      <c r="E1989" s="2">
        <f t="shared" si="281"/>
        <v>0.22569999999999979</v>
      </c>
      <c r="F1989" s="2">
        <f t="shared" si="278"/>
        <v>6.7117788031309383E-2</v>
      </c>
      <c r="G1989" s="2">
        <f t="shared" si="278"/>
        <v>8.0982491507006857E-2</v>
      </c>
      <c r="H1989" s="2">
        <f t="shared" si="274"/>
        <v>0.82879381434568655</v>
      </c>
      <c r="I1989" s="2">
        <f t="shared" si="275"/>
        <v>45.319150132964324</v>
      </c>
    </row>
    <row r="1990" spans="1:9" ht="13.5" x14ac:dyDescent="0.25">
      <c r="A1990" s="3">
        <f>TITRES_STAT!B1993</f>
        <v>44903</v>
      </c>
      <c r="B1990" s="17">
        <f>TITRES_STAT!D1993</f>
        <v>20.764700000000001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6.2323660314787289E-2</v>
      </c>
      <c r="G1990" s="2">
        <f t="shared" si="278"/>
        <v>7.5198027827934943E-2</v>
      </c>
      <c r="H1990" s="2">
        <f t="shared" si="274"/>
        <v>0.82879381434568666</v>
      </c>
      <c r="I1990" s="2">
        <f t="shared" si="275"/>
        <v>45.319150132964324</v>
      </c>
    </row>
    <row r="1991" spans="1:9" ht="13.5" x14ac:dyDescent="0.25">
      <c r="A1991" s="3">
        <f>TITRES_STAT!B1994</f>
        <v>44904</v>
      </c>
      <c r="B1991" s="17">
        <f>TITRES_STAT!D1994</f>
        <v>20.773700000000002</v>
      </c>
      <c r="C1991" s="2">
        <f t="shared" si="279"/>
        <v>9.0000000000003411E-3</v>
      </c>
      <c r="D1991" s="2">
        <f t="shared" si="280"/>
        <v>9.0000000000003411E-3</v>
      </c>
      <c r="E1991" s="2">
        <f t="shared" si="281"/>
        <v>0</v>
      </c>
      <c r="F1991" s="2">
        <f t="shared" si="278"/>
        <v>5.8514827435159657E-2</v>
      </c>
      <c r="G1991" s="2">
        <f t="shared" si="278"/>
        <v>6.982674012593959E-2</v>
      </c>
      <c r="H1991" s="2">
        <f t="shared" si="274"/>
        <v>0.83800027510409691</v>
      </c>
      <c r="I1991" s="2">
        <f t="shared" si="275"/>
        <v>45.593044052000259</v>
      </c>
    </row>
    <row r="1992" spans="1:9" ht="13.5" x14ac:dyDescent="0.25">
      <c r="A1992" s="3">
        <f>TITRES_STAT!B1995</f>
        <v>44907</v>
      </c>
      <c r="B1992" s="17">
        <f>TITRES_STAT!D1995</f>
        <v>20.9453</v>
      </c>
      <c r="C1992" s="2">
        <f t="shared" si="279"/>
        <v>0.17159999999999798</v>
      </c>
      <c r="D1992" s="2">
        <f t="shared" si="280"/>
        <v>0.17159999999999798</v>
      </c>
      <c r="E1992" s="2">
        <f t="shared" si="281"/>
        <v>0</v>
      </c>
      <c r="F1992" s="2">
        <f t="shared" si="278"/>
        <v>6.6592339761219546E-2</v>
      </c>
      <c r="G1992" s="2">
        <f t="shared" si="278"/>
        <v>6.4839115831229616E-2</v>
      </c>
      <c r="H1992" s="2">
        <f t="shared" si="274"/>
        <v>1.0270396026767763</v>
      </c>
      <c r="I1992" s="2">
        <f t="shared" si="275"/>
        <v>50.666972728136876</v>
      </c>
    </row>
    <row r="1993" spans="1:9" ht="13.5" x14ac:dyDescent="0.25">
      <c r="A1993" s="3">
        <f>TITRES_STAT!B1996</f>
        <v>44908</v>
      </c>
      <c r="B1993" s="17">
        <f>TITRES_STAT!D1996</f>
        <v>20.855</v>
      </c>
      <c r="C1993" s="2">
        <f t="shared" si="279"/>
        <v>-9.0299999999999159E-2</v>
      </c>
      <c r="D1993" s="2">
        <f t="shared" si="280"/>
        <v>0</v>
      </c>
      <c r="E1993" s="2">
        <f t="shared" si="281"/>
        <v>9.0299999999999159E-2</v>
      </c>
      <c r="F1993" s="2">
        <f t="shared" si="278"/>
        <v>6.1835744063989576E-2</v>
      </c>
      <c r="G1993" s="2">
        <f t="shared" si="278"/>
        <v>6.6657750414713154E-2</v>
      </c>
      <c r="H1993" s="2">
        <f t="shared" si="274"/>
        <v>0.9276602297448785</v>
      </c>
      <c r="I1993" s="2">
        <f t="shared" si="275"/>
        <v>48.123637943583674</v>
      </c>
    </row>
    <row r="1994" spans="1:9" ht="13.5" x14ac:dyDescent="0.25">
      <c r="A1994" s="3">
        <f>TITRES_STAT!B1997</f>
        <v>44909</v>
      </c>
      <c r="B1994" s="17">
        <f>TITRES_STAT!D1997</f>
        <v>20.855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5.7418905202276035E-2</v>
      </c>
      <c r="G1994" s="2">
        <f t="shared" si="278"/>
        <v>6.1896482527947931E-2</v>
      </c>
      <c r="H1994" s="2">
        <f t="shared" si="274"/>
        <v>0.9276602297448785</v>
      </c>
      <c r="I1994" s="2">
        <f t="shared" si="275"/>
        <v>48.123637943583674</v>
      </c>
    </row>
    <row r="1995" spans="1:9" ht="13.5" x14ac:dyDescent="0.25">
      <c r="A1995" s="3">
        <f>TITRES_STAT!B1998</f>
        <v>44910</v>
      </c>
      <c r="B1995" s="17">
        <f>TITRES_STAT!D1998</f>
        <v>21.396699999999999</v>
      </c>
      <c r="C1995" s="2">
        <f t="shared" si="279"/>
        <v>0.54169999999999874</v>
      </c>
      <c r="D1995" s="2">
        <f t="shared" si="280"/>
        <v>0.54169999999999874</v>
      </c>
      <c r="E1995" s="2">
        <f t="shared" si="281"/>
        <v>0</v>
      </c>
      <c r="F1995" s="2">
        <f t="shared" si="278"/>
        <v>9.2010411973541942E-2</v>
      </c>
      <c r="G1995" s="2">
        <f t="shared" si="278"/>
        <v>5.7475305204523083E-2</v>
      </c>
      <c r="H1995" s="2">
        <f t="shared" si="274"/>
        <v>1.6008686103732266</v>
      </c>
      <c r="I1995" s="2">
        <f t="shared" si="275"/>
        <v>61.551306513076831</v>
      </c>
    </row>
    <row r="1996" spans="1:9" ht="13.5" x14ac:dyDescent="0.25">
      <c r="A1996" s="3">
        <f>TITRES_STAT!B1999</f>
        <v>44911</v>
      </c>
      <c r="B1996" s="17">
        <f>TITRES_STAT!D1999</f>
        <v>21.170999999999999</v>
      </c>
      <c r="C1996" s="2">
        <f t="shared" si="279"/>
        <v>-0.22569999999999979</v>
      </c>
      <c r="D1996" s="2">
        <f t="shared" si="280"/>
        <v>0</v>
      </c>
      <c r="E1996" s="2">
        <f t="shared" si="281"/>
        <v>0.22569999999999979</v>
      </c>
      <c r="F1996" s="2">
        <f t="shared" si="278"/>
        <v>8.5438239689717518E-2</v>
      </c>
      <c r="G1996" s="2">
        <f t="shared" si="278"/>
        <v>6.9491354832771426E-2</v>
      </c>
      <c r="H1996" s="2">
        <f t="shared" si="274"/>
        <v>1.2294801259138166</v>
      </c>
      <c r="I1996" s="2">
        <f t="shared" si="275"/>
        <v>55.146494091750597</v>
      </c>
    </row>
    <row r="1997" spans="1:9" ht="13.5" x14ac:dyDescent="0.25">
      <c r="A1997" s="3">
        <f>TITRES_STAT!B2000</f>
        <v>44914</v>
      </c>
      <c r="B1997" s="17">
        <f>TITRES_STAT!D2000</f>
        <v>20.9453</v>
      </c>
      <c r="C1997" s="2">
        <f t="shared" si="279"/>
        <v>-0.22569999999999979</v>
      </c>
      <c r="D1997" s="2">
        <f t="shared" si="280"/>
        <v>0</v>
      </c>
      <c r="E1997" s="2">
        <f t="shared" si="281"/>
        <v>0.22569999999999979</v>
      </c>
      <c r="F1997" s="2">
        <f t="shared" ref="F1997:G2012" si="282">((F1996*13)+D1997)/14</f>
        <v>7.9335508283309125E-2</v>
      </c>
      <c r="G1997" s="2">
        <f t="shared" si="282"/>
        <v>8.0649115201859162E-2</v>
      </c>
      <c r="H1997" s="2">
        <f t="shared" si="274"/>
        <v>0.98371207278266881</v>
      </c>
      <c r="I1997" s="2">
        <f t="shared" si="275"/>
        <v>49.58945838358278</v>
      </c>
    </row>
    <row r="1998" spans="1:9" ht="13.5" x14ac:dyDescent="0.25">
      <c r="A1998" s="3">
        <f>TITRES_STAT!B2001</f>
        <v>44915</v>
      </c>
      <c r="B1998" s="17">
        <f>TITRES_STAT!D2001</f>
        <v>21.6675</v>
      </c>
      <c r="C1998" s="2">
        <f t="shared" si="279"/>
        <v>0.72220000000000084</v>
      </c>
      <c r="D1998" s="2">
        <f t="shared" si="280"/>
        <v>0.72220000000000084</v>
      </c>
      <c r="E1998" s="2">
        <f t="shared" si="281"/>
        <v>0</v>
      </c>
      <c r="F1998" s="2">
        <f t="shared" si="282"/>
        <v>0.12525440054878709</v>
      </c>
      <c r="G1998" s="2">
        <f t="shared" si="282"/>
        <v>7.4888464116012091E-2</v>
      </c>
      <c r="H1998" s="2">
        <f t="shared" si="274"/>
        <v>1.6725459925944206</v>
      </c>
      <c r="I1998" s="2">
        <f t="shared" si="275"/>
        <v>62.582496137728477</v>
      </c>
    </row>
    <row r="1999" spans="1:9" ht="13.5" x14ac:dyDescent="0.25">
      <c r="A1999" s="3">
        <f>TITRES_STAT!B2002</f>
        <v>44916</v>
      </c>
      <c r="B1999" s="17">
        <f>TITRES_STAT!D2002</f>
        <v>21.712700000000002</v>
      </c>
      <c r="C1999" s="2">
        <f t="shared" si="279"/>
        <v>4.5200000000001239E-2</v>
      </c>
      <c r="D1999" s="2">
        <f t="shared" si="280"/>
        <v>4.5200000000001239E-2</v>
      </c>
      <c r="E1999" s="2">
        <f t="shared" si="281"/>
        <v>0</v>
      </c>
      <c r="F1999" s="2">
        <f t="shared" si="282"/>
        <v>0.11953622908101667</v>
      </c>
      <c r="G1999" s="2">
        <f t="shared" si="282"/>
        <v>6.9539288107725514E-2</v>
      </c>
      <c r="H1999" s="2">
        <f t="shared" si="274"/>
        <v>1.7189740121561112</v>
      </c>
      <c r="I1999" s="2">
        <f t="shared" si="275"/>
        <v>63.22142118574304</v>
      </c>
    </row>
    <row r="2000" spans="1:9" ht="13.5" x14ac:dyDescent="0.25">
      <c r="A2000" s="3">
        <f>TITRES_STAT!B2003</f>
        <v>44917</v>
      </c>
      <c r="B2000" s="17">
        <f>TITRES_STAT!D2003</f>
        <v>21.821000000000002</v>
      </c>
      <c r="C2000" s="2">
        <f t="shared" si="279"/>
        <v>0.10829999999999984</v>
      </c>
      <c r="D2000" s="2">
        <f t="shared" si="280"/>
        <v>0.10829999999999984</v>
      </c>
      <c r="E2000" s="2">
        <f t="shared" si="281"/>
        <v>0</v>
      </c>
      <c r="F2000" s="2">
        <f t="shared" si="282"/>
        <v>0.11873364128951547</v>
      </c>
      <c r="G2000" s="2">
        <f t="shared" si="282"/>
        <v>6.4572196100030829E-2</v>
      </c>
      <c r="H2000" s="2">
        <f t="shared" si="274"/>
        <v>1.8387734731149834</v>
      </c>
      <c r="I2000" s="2">
        <f t="shared" si="275"/>
        <v>64.773518934474851</v>
      </c>
    </row>
    <row r="2001" spans="1:9" ht="13.5" x14ac:dyDescent="0.25">
      <c r="A2001" s="3">
        <f>TITRES_STAT!B2004</f>
        <v>44918</v>
      </c>
      <c r="B2001" s="17">
        <f>TITRES_STAT!D2004</f>
        <v>21.6675</v>
      </c>
      <c r="C2001" s="2">
        <f t="shared" si="279"/>
        <v>-0.15350000000000108</v>
      </c>
      <c r="D2001" s="2">
        <f t="shared" si="280"/>
        <v>0</v>
      </c>
      <c r="E2001" s="2">
        <f t="shared" si="281"/>
        <v>0.15350000000000108</v>
      </c>
      <c r="F2001" s="2">
        <f t="shared" si="282"/>
        <v>0.11025266691169293</v>
      </c>
      <c r="G2001" s="2">
        <f t="shared" si="282"/>
        <v>7.092418209288584E-2</v>
      </c>
      <c r="H2001" s="2">
        <f t="shared" ref="H2001:H2064" si="283">F2001/G2001</f>
        <v>1.5545144640131421</v>
      </c>
      <c r="I2001" s="2">
        <f t="shared" ref="I2001:I2064" si="284">IF(G2001=0,100,100-(100/(1+H2001)))</f>
        <v>60.853617621369807</v>
      </c>
    </row>
    <row r="2002" spans="1:9" ht="13.5" x14ac:dyDescent="0.25">
      <c r="A2002" s="3">
        <f>TITRES_STAT!B2005</f>
        <v>44921</v>
      </c>
      <c r="B2002" s="17">
        <f>TITRES_STAT!D2005</f>
        <v>21.6675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0.10237747641800057</v>
      </c>
      <c r="G2002" s="2">
        <f t="shared" si="282"/>
        <v>6.5858169086251139E-2</v>
      </c>
      <c r="H2002" s="2">
        <f t="shared" si="283"/>
        <v>1.5545144640131421</v>
      </c>
      <c r="I2002" s="2">
        <f t="shared" si="284"/>
        <v>60.853617621369807</v>
      </c>
    </row>
    <row r="2003" spans="1:9" ht="13.5" x14ac:dyDescent="0.25">
      <c r="A2003" s="3">
        <f>TITRES_STAT!B2006</f>
        <v>44922</v>
      </c>
      <c r="B2003" s="17">
        <f>TITRES_STAT!D2006</f>
        <v>21.8932</v>
      </c>
      <c r="C2003" s="2">
        <f t="shared" si="279"/>
        <v>0.22569999999999979</v>
      </c>
      <c r="D2003" s="2">
        <f t="shared" si="280"/>
        <v>0.22569999999999979</v>
      </c>
      <c r="E2003" s="2">
        <f t="shared" si="281"/>
        <v>0</v>
      </c>
      <c r="F2003" s="2">
        <f t="shared" si="282"/>
        <v>0.11118622810242909</v>
      </c>
      <c r="G2003" s="2">
        <f t="shared" si="282"/>
        <v>6.1154014151518922E-2</v>
      </c>
      <c r="H2003" s="2">
        <f t="shared" si="283"/>
        <v>1.8181345843781784</v>
      </c>
      <c r="I2003" s="2">
        <f t="shared" si="284"/>
        <v>64.515534299060107</v>
      </c>
    </row>
    <row r="2004" spans="1:9" ht="13.5" x14ac:dyDescent="0.25">
      <c r="A2004" s="3">
        <f>TITRES_STAT!B2007</f>
        <v>44923</v>
      </c>
      <c r="B2004" s="17">
        <f>TITRES_STAT!D2007</f>
        <v>21.4057</v>
      </c>
      <c r="C2004" s="2">
        <f t="shared" si="279"/>
        <v>-0.48750000000000071</v>
      </c>
      <c r="D2004" s="2">
        <f t="shared" si="280"/>
        <v>0</v>
      </c>
      <c r="E2004" s="2">
        <f t="shared" si="281"/>
        <v>0.48750000000000071</v>
      </c>
      <c r="F2004" s="2">
        <f t="shared" si="282"/>
        <v>0.10324435466654129</v>
      </c>
      <c r="G2004" s="2">
        <f t="shared" si="282"/>
        <v>9.1607298854981895E-2</v>
      </c>
      <c r="H2004" s="2">
        <f t="shared" si="283"/>
        <v>1.1270319718735657</v>
      </c>
      <c r="I2004" s="2">
        <f t="shared" si="284"/>
        <v>52.98613216804803</v>
      </c>
    </row>
    <row r="2005" spans="1:9" ht="13.5" x14ac:dyDescent="0.25">
      <c r="A2005" s="3">
        <f>TITRES_STAT!B2008</f>
        <v>44924</v>
      </c>
      <c r="B2005" s="17">
        <f>TITRES_STAT!D2008</f>
        <v>21.6675</v>
      </c>
      <c r="C2005" s="2">
        <f t="shared" si="279"/>
        <v>0.26180000000000092</v>
      </c>
      <c r="D2005" s="2">
        <f t="shared" si="280"/>
        <v>0.26180000000000092</v>
      </c>
      <c r="E2005" s="2">
        <f t="shared" si="281"/>
        <v>0</v>
      </c>
      <c r="F2005" s="2">
        <f t="shared" si="282"/>
        <v>0.11456975790464555</v>
      </c>
      <c r="G2005" s="2">
        <f t="shared" si="282"/>
        <v>8.5063920365340343E-2</v>
      </c>
      <c r="H2005" s="2">
        <f t="shared" si="283"/>
        <v>1.3468666552467934</v>
      </c>
      <c r="I2005" s="2">
        <f t="shared" si="284"/>
        <v>57.389994963525467</v>
      </c>
    </row>
    <row r="2006" spans="1:9" ht="13.5" x14ac:dyDescent="0.25">
      <c r="A2006" s="3">
        <f>TITRES_STAT!B2009</f>
        <v>44925</v>
      </c>
      <c r="B2006" s="17">
        <f>TITRES_STAT!D2009</f>
        <v>21.6675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0.10638620376859943</v>
      </c>
      <c r="G2006" s="2">
        <f t="shared" si="282"/>
        <v>7.8987926053530319E-2</v>
      </c>
      <c r="H2006" s="2">
        <f t="shared" si="283"/>
        <v>1.3468666552467934</v>
      </c>
      <c r="I2006" s="2">
        <f t="shared" si="284"/>
        <v>57.389994963525467</v>
      </c>
    </row>
    <row r="2007" spans="1:9" ht="13.5" x14ac:dyDescent="0.25">
      <c r="A2007" s="3">
        <f>TITRES_STAT!B2010</f>
        <v>44928</v>
      </c>
      <c r="B2007" s="17">
        <f>TITRES_STAT!D2010</f>
        <v>21.8932</v>
      </c>
      <c r="C2007" s="2">
        <f t="shared" si="279"/>
        <v>0.22569999999999979</v>
      </c>
      <c r="D2007" s="2">
        <f t="shared" si="280"/>
        <v>0.22569999999999979</v>
      </c>
      <c r="E2007" s="2">
        <f t="shared" si="281"/>
        <v>0</v>
      </c>
      <c r="F2007" s="2">
        <f t="shared" si="282"/>
        <v>0.11490861778512804</v>
      </c>
      <c r="G2007" s="2">
        <f t="shared" si="282"/>
        <v>7.3345931335421014E-2</v>
      </c>
      <c r="H2007" s="2">
        <f t="shared" si="283"/>
        <v>1.5666665579530943</v>
      </c>
      <c r="I2007" s="2">
        <f t="shared" si="284"/>
        <v>61.038959388729644</v>
      </c>
    </row>
    <row r="2008" spans="1:9" ht="13.5" x14ac:dyDescent="0.25">
      <c r="A2008" s="3">
        <f>TITRES_STAT!B2011</f>
        <v>44929</v>
      </c>
      <c r="B2008" s="17">
        <f>TITRES_STAT!D2011</f>
        <v>22.1099</v>
      </c>
      <c r="C2008" s="2">
        <f t="shared" si="279"/>
        <v>0.21669999999999945</v>
      </c>
      <c r="D2008" s="2">
        <f t="shared" si="280"/>
        <v>0.21669999999999945</v>
      </c>
      <c r="E2008" s="2">
        <f t="shared" si="281"/>
        <v>0</v>
      </c>
      <c r="F2008" s="2">
        <f t="shared" si="282"/>
        <v>0.122179430800476</v>
      </c>
      <c r="G2008" s="2">
        <f t="shared" si="282"/>
        <v>6.8106936240033805E-2</v>
      </c>
      <c r="H2008" s="2">
        <f t="shared" si="283"/>
        <v>1.793935207566391</v>
      </c>
      <c r="I2008" s="2">
        <f t="shared" si="284"/>
        <v>64.208189320502072</v>
      </c>
    </row>
    <row r="2009" spans="1:9" ht="13.5" x14ac:dyDescent="0.25">
      <c r="A2009" s="3">
        <f>TITRES_STAT!B2012</f>
        <v>44930</v>
      </c>
      <c r="B2009" s="17">
        <f>TITRES_STAT!D2012</f>
        <v>22.1099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0.11345232860044199</v>
      </c>
      <c r="G2009" s="2">
        <f t="shared" si="282"/>
        <v>6.3242155080031393E-2</v>
      </c>
      <c r="H2009" s="2">
        <f t="shared" si="283"/>
        <v>1.7939352075663908</v>
      </c>
      <c r="I2009" s="2">
        <f t="shared" si="284"/>
        <v>64.208189320502072</v>
      </c>
    </row>
    <row r="2010" spans="1:9" ht="13.5" x14ac:dyDescent="0.25">
      <c r="A2010" s="3">
        <f>TITRES_STAT!B2013</f>
        <v>44931</v>
      </c>
      <c r="B2010" s="17">
        <f>TITRES_STAT!D2013</f>
        <v>21.938400000000001</v>
      </c>
      <c r="C2010" s="2">
        <f t="shared" si="279"/>
        <v>-0.17149999999999821</v>
      </c>
      <c r="D2010" s="2">
        <f t="shared" si="280"/>
        <v>0</v>
      </c>
      <c r="E2010" s="2">
        <f t="shared" si="281"/>
        <v>0.17149999999999821</v>
      </c>
      <c r="F2010" s="2">
        <f t="shared" si="282"/>
        <v>0.10534859084326756</v>
      </c>
      <c r="G2010" s="2">
        <f t="shared" si="282"/>
        <v>7.0974858288600451E-2</v>
      </c>
      <c r="H2010" s="2">
        <f t="shared" si="283"/>
        <v>1.4843085760720427</v>
      </c>
      <c r="I2010" s="2">
        <f t="shared" si="284"/>
        <v>59.747351450957566</v>
      </c>
    </row>
    <row r="2011" spans="1:9" ht="13.5" x14ac:dyDescent="0.25">
      <c r="A2011" s="3">
        <f>TITRES_STAT!B2014</f>
        <v>44932</v>
      </c>
      <c r="B2011" s="17">
        <f>TITRES_STAT!D2014</f>
        <v>22.209199999999999</v>
      </c>
      <c r="C2011" s="2">
        <f t="shared" si="279"/>
        <v>0.27079999999999771</v>
      </c>
      <c r="D2011" s="2">
        <f t="shared" si="280"/>
        <v>0.27079999999999771</v>
      </c>
      <c r="E2011" s="2">
        <f t="shared" si="281"/>
        <v>0</v>
      </c>
      <c r="F2011" s="2">
        <f t="shared" si="282"/>
        <v>0.11716654864017685</v>
      </c>
      <c r="G2011" s="2">
        <f t="shared" si="282"/>
        <v>6.5905225553700417E-2</v>
      </c>
      <c r="H2011" s="2">
        <f t="shared" si="283"/>
        <v>1.7778036211211818</v>
      </c>
      <c r="I2011" s="2">
        <f t="shared" si="284"/>
        <v>64.000334926614499</v>
      </c>
    </row>
    <row r="2012" spans="1:9" ht="13.5" x14ac:dyDescent="0.25">
      <c r="A2012" s="3">
        <f>TITRES_STAT!B2015</f>
        <v>44935</v>
      </c>
      <c r="B2012" s="17">
        <f>TITRES_STAT!D2015</f>
        <v>22.299499999999998</v>
      </c>
      <c r="C2012" s="2">
        <f t="shared" si="279"/>
        <v>9.0299999999999159E-2</v>
      </c>
      <c r="D2012" s="2">
        <f t="shared" si="280"/>
        <v>9.0299999999999159E-2</v>
      </c>
      <c r="E2012" s="2">
        <f t="shared" si="281"/>
        <v>0</v>
      </c>
      <c r="F2012" s="2">
        <f t="shared" si="282"/>
        <v>0.11524750945159272</v>
      </c>
      <c r="G2012" s="2">
        <f t="shared" si="282"/>
        <v>6.1197709442721814E-2</v>
      </c>
      <c r="H2012" s="2">
        <f t="shared" si="283"/>
        <v>1.8831997226866635</v>
      </c>
      <c r="I2012" s="2">
        <f t="shared" si="284"/>
        <v>65.316311869364156</v>
      </c>
    </row>
    <row r="2013" spans="1:9" ht="13.5" x14ac:dyDescent="0.25">
      <c r="A2013" s="3">
        <f>TITRES_STAT!B2016</f>
        <v>44936</v>
      </c>
      <c r="B2013" s="17">
        <f>TITRES_STAT!D2016</f>
        <v>22.209199999999999</v>
      </c>
      <c r="C2013" s="2">
        <f t="shared" si="279"/>
        <v>-9.0299999999999159E-2</v>
      </c>
      <c r="D2013" s="2">
        <f t="shared" si="280"/>
        <v>0</v>
      </c>
      <c r="E2013" s="2">
        <f t="shared" si="281"/>
        <v>9.0299999999999159E-2</v>
      </c>
      <c r="F2013" s="2">
        <f t="shared" ref="F2013:G2028" si="285">((F2012*13)+D2013)/14</f>
        <v>0.10701554449076467</v>
      </c>
      <c r="G2013" s="2">
        <f t="shared" si="285"/>
        <v>6.3276444482527339E-2</v>
      </c>
      <c r="H2013" s="2">
        <f t="shared" si="283"/>
        <v>1.6912382698796407</v>
      </c>
      <c r="I2013" s="2">
        <f t="shared" si="284"/>
        <v>62.842383329933746</v>
      </c>
    </row>
    <row r="2014" spans="1:9" ht="13.5" x14ac:dyDescent="0.25">
      <c r="A2014" s="3">
        <f>TITRES_STAT!B2017</f>
        <v>44937</v>
      </c>
      <c r="B2014" s="17">
        <f>TITRES_STAT!D2017</f>
        <v>22.1189</v>
      </c>
      <c r="C2014" s="2">
        <f t="shared" si="279"/>
        <v>-9.0299999999999159E-2</v>
      </c>
      <c r="D2014" s="2">
        <f t="shared" si="280"/>
        <v>0</v>
      </c>
      <c r="E2014" s="2">
        <f t="shared" si="281"/>
        <v>9.0299999999999159E-2</v>
      </c>
      <c r="F2014" s="2">
        <f t="shared" si="285"/>
        <v>9.9371577027138613E-2</v>
      </c>
      <c r="G2014" s="2">
        <f t="shared" si="285"/>
        <v>6.520669844806104E-2</v>
      </c>
      <c r="H2014" s="2">
        <f t="shared" si="283"/>
        <v>1.5239473764538294</v>
      </c>
      <c r="I2014" s="2">
        <f t="shared" si="284"/>
        <v>60.379522595078441</v>
      </c>
    </row>
    <row r="2015" spans="1:9" ht="13.5" x14ac:dyDescent="0.25">
      <c r="A2015" s="3">
        <f>TITRES_STAT!B2018</f>
        <v>44938</v>
      </c>
      <c r="B2015" s="17">
        <f>TITRES_STAT!D2018</f>
        <v>23.202300000000001</v>
      </c>
      <c r="C2015" s="2">
        <f t="shared" si="279"/>
        <v>1.083400000000001</v>
      </c>
      <c r="D2015" s="2">
        <f t="shared" si="280"/>
        <v>1.083400000000001</v>
      </c>
      <c r="E2015" s="2">
        <f t="shared" si="281"/>
        <v>0</v>
      </c>
      <c r="F2015" s="2">
        <f t="shared" si="285"/>
        <v>0.16965932152520022</v>
      </c>
      <c r="G2015" s="2">
        <f t="shared" si="285"/>
        <v>6.0549077130342396E-2</v>
      </c>
      <c r="H2015" s="2">
        <f t="shared" si="283"/>
        <v>2.8020133347363676</v>
      </c>
      <c r="I2015" s="2">
        <f t="shared" si="284"/>
        <v>73.698145904337281</v>
      </c>
    </row>
    <row r="2016" spans="1:9" ht="13.5" x14ac:dyDescent="0.25">
      <c r="A2016" s="3">
        <f>TITRES_STAT!B2019</f>
        <v>44939</v>
      </c>
      <c r="B2016" s="17">
        <f>TITRES_STAT!D2019</f>
        <v>23.012699999999999</v>
      </c>
      <c r="C2016" s="2">
        <f t="shared" si="279"/>
        <v>-0.18960000000000221</v>
      </c>
      <c r="D2016" s="2">
        <f t="shared" si="280"/>
        <v>0</v>
      </c>
      <c r="E2016" s="2">
        <f t="shared" si="281"/>
        <v>0.18960000000000221</v>
      </c>
      <c r="F2016" s="2">
        <f t="shared" si="285"/>
        <v>0.15754079855911449</v>
      </c>
      <c r="G2016" s="2">
        <f t="shared" si="285"/>
        <v>6.9767000192460946E-2</v>
      </c>
      <c r="H2016" s="2">
        <f t="shared" si="283"/>
        <v>2.2580990744122378</v>
      </c>
      <c r="I2016" s="2">
        <f t="shared" si="284"/>
        <v>69.307256250935211</v>
      </c>
    </row>
    <row r="2017" spans="1:9" ht="13.5" x14ac:dyDescent="0.25">
      <c r="A2017" s="3">
        <f>TITRES_STAT!B2020</f>
        <v>44942</v>
      </c>
      <c r="B2017" s="17">
        <f>TITRES_STAT!D2020</f>
        <v>22.5703</v>
      </c>
      <c r="C2017" s="2">
        <f t="shared" si="279"/>
        <v>-0.44239999999999924</v>
      </c>
      <c r="D2017" s="2">
        <f t="shared" si="280"/>
        <v>0</v>
      </c>
      <c r="E2017" s="2">
        <f t="shared" si="281"/>
        <v>0.44239999999999924</v>
      </c>
      <c r="F2017" s="2">
        <f t="shared" si="285"/>
        <v>0.14628788437632059</v>
      </c>
      <c r="G2017" s="2">
        <f t="shared" si="285"/>
        <v>9.6383643035856545E-2</v>
      </c>
      <c r="H2017" s="2">
        <f t="shared" si="283"/>
        <v>1.517766705725148</v>
      </c>
      <c r="I2017" s="2">
        <f t="shared" si="284"/>
        <v>60.282261349866104</v>
      </c>
    </row>
    <row r="2018" spans="1:9" ht="13.5" x14ac:dyDescent="0.25">
      <c r="A2018" s="3">
        <f>TITRES_STAT!B2021</f>
        <v>44943</v>
      </c>
      <c r="B2018" s="17">
        <f>TITRES_STAT!D2021</f>
        <v>22.299499999999998</v>
      </c>
      <c r="C2018" s="2">
        <f t="shared" si="279"/>
        <v>-0.27080000000000126</v>
      </c>
      <c r="D2018" s="2">
        <f t="shared" si="280"/>
        <v>0</v>
      </c>
      <c r="E2018" s="2">
        <f t="shared" si="281"/>
        <v>0.27080000000000126</v>
      </c>
      <c r="F2018" s="2">
        <f t="shared" si="285"/>
        <v>0.13583874977801197</v>
      </c>
      <c r="G2018" s="2">
        <f t="shared" si="285"/>
        <v>0.10884195424758117</v>
      </c>
      <c r="H2018" s="2">
        <f t="shared" si="283"/>
        <v>1.2480366667160496</v>
      </c>
      <c r="I2018" s="2">
        <f t="shared" si="284"/>
        <v>55.516739793181031</v>
      </c>
    </row>
    <row r="2019" spans="1:9" ht="13.5" x14ac:dyDescent="0.25">
      <c r="A2019" s="3">
        <f>TITRES_STAT!B2022</f>
        <v>44944</v>
      </c>
      <c r="B2019" s="17">
        <f>TITRES_STAT!D2022</f>
        <v>21.938400000000001</v>
      </c>
      <c r="C2019" s="2">
        <f t="shared" si="279"/>
        <v>-0.36109999999999687</v>
      </c>
      <c r="D2019" s="2">
        <f t="shared" si="280"/>
        <v>0</v>
      </c>
      <c r="E2019" s="2">
        <f t="shared" si="281"/>
        <v>0.36109999999999687</v>
      </c>
      <c r="F2019" s="2">
        <f t="shared" si="285"/>
        <v>0.1261359819367254</v>
      </c>
      <c r="G2019" s="2">
        <f t="shared" si="285"/>
        <v>0.12686038608703945</v>
      </c>
      <c r="H2019" s="2">
        <f t="shared" si="283"/>
        <v>0.99428975291138533</v>
      </c>
      <c r="I2019" s="2">
        <f t="shared" si="284"/>
        <v>49.856835069220047</v>
      </c>
    </row>
    <row r="2020" spans="1:9" ht="13.5" x14ac:dyDescent="0.25">
      <c r="A2020" s="3">
        <f>TITRES_STAT!B2023</f>
        <v>44945</v>
      </c>
      <c r="B2020" s="17">
        <f>TITRES_STAT!D2023</f>
        <v>22.1189</v>
      </c>
      <c r="C2020" s="2">
        <f t="shared" si="279"/>
        <v>0.18049999999999855</v>
      </c>
      <c r="D2020" s="2">
        <f t="shared" si="280"/>
        <v>0.18049999999999855</v>
      </c>
      <c r="E2020" s="2">
        <f t="shared" si="281"/>
        <v>0</v>
      </c>
      <c r="F2020" s="2">
        <f t="shared" si="285"/>
        <v>0.13001912608410207</v>
      </c>
      <c r="G2020" s="2">
        <f t="shared" si="285"/>
        <v>0.11779892993796522</v>
      </c>
      <c r="H2020" s="2">
        <f t="shared" si="283"/>
        <v>1.1037377517144868</v>
      </c>
      <c r="I2020" s="2">
        <f t="shared" si="284"/>
        <v>52.465558067538204</v>
      </c>
    </row>
    <row r="2021" spans="1:9" ht="13.5" x14ac:dyDescent="0.25">
      <c r="A2021" s="3">
        <f>TITRES_STAT!B2024</f>
        <v>44946</v>
      </c>
      <c r="B2021" s="17">
        <f>TITRES_STAT!D2024</f>
        <v>21.983499999999999</v>
      </c>
      <c r="C2021" s="2">
        <f t="shared" si="279"/>
        <v>-0.13540000000000063</v>
      </c>
      <c r="D2021" s="2">
        <f t="shared" si="280"/>
        <v>0</v>
      </c>
      <c r="E2021" s="2">
        <f t="shared" si="281"/>
        <v>0.13540000000000063</v>
      </c>
      <c r="F2021" s="2">
        <f t="shared" si="285"/>
        <v>0.12073204564952335</v>
      </c>
      <c r="G2021" s="2">
        <f t="shared" si="285"/>
        <v>0.1190561492281106</v>
      </c>
      <c r="H2021" s="2">
        <f t="shared" si="283"/>
        <v>1.0140765213076206</v>
      </c>
      <c r="I2021" s="2">
        <f t="shared" si="284"/>
        <v>50.349453487955891</v>
      </c>
    </row>
    <row r="2022" spans="1:9" ht="13.5" x14ac:dyDescent="0.25">
      <c r="A2022" s="3">
        <f>TITRES_STAT!B2025</f>
        <v>44949</v>
      </c>
      <c r="B2022" s="17">
        <f>TITRES_STAT!D2025</f>
        <v>21.848099999999999</v>
      </c>
      <c r="C2022" s="2">
        <f t="shared" si="279"/>
        <v>-0.13540000000000063</v>
      </c>
      <c r="D2022" s="2">
        <f t="shared" si="280"/>
        <v>0</v>
      </c>
      <c r="E2022" s="2">
        <f t="shared" si="281"/>
        <v>0.13540000000000063</v>
      </c>
      <c r="F2022" s="2">
        <f t="shared" si="285"/>
        <v>0.11210832810312883</v>
      </c>
      <c r="G2022" s="2">
        <f t="shared" si="285"/>
        <v>0.12022356714038847</v>
      </c>
      <c r="H2022" s="2">
        <f t="shared" si="283"/>
        <v>0.93249876683676136</v>
      </c>
      <c r="I2022" s="2">
        <f t="shared" si="284"/>
        <v>48.253524547554335</v>
      </c>
    </row>
    <row r="2023" spans="1:9" ht="13.5" x14ac:dyDescent="0.25">
      <c r="A2023" s="3">
        <f>TITRES_STAT!B2026</f>
        <v>44950</v>
      </c>
      <c r="B2023" s="17">
        <f>TITRES_STAT!D2026</f>
        <v>21.848099999999999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0.10410059038147677</v>
      </c>
      <c r="G2023" s="2">
        <f t="shared" si="285"/>
        <v>0.11163616948750357</v>
      </c>
      <c r="H2023" s="2">
        <f t="shared" si="283"/>
        <v>0.93249876683676147</v>
      </c>
      <c r="I2023" s="2">
        <f t="shared" si="284"/>
        <v>48.253524547554335</v>
      </c>
    </row>
    <row r="2024" spans="1:9" ht="13.5" x14ac:dyDescent="0.25">
      <c r="A2024" s="3">
        <f>TITRES_STAT!B2027</f>
        <v>44951</v>
      </c>
      <c r="B2024" s="17">
        <f>TITRES_STAT!D2027</f>
        <v>21.938400000000001</v>
      </c>
      <c r="C2024" s="2">
        <f t="shared" si="279"/>
        <v>9.0300000000002711E-2</v>
      </c>
      <c r="D2024" s="2">
        <f t="shared" si="280"/>
        <v>9.0300000000002711E-2</v>
      </c>
      <c r="E2024" s="2">
        <f t="shared" si="281"/>
        <v>0</v>
      </c>
      <c r="F2024" s="2">
        <f t="shared" si="285"/>
        <v>0.10311483392565721</v>
      </c>
      <c r="G2024" s="2">
        <f t="shared" si="285"/>
        <v>0.10366215738125331</v>
      </c>
      <c r="H2024" s="2">
        <f t="shared" si="283"/>
        <v>0.99472012285463896</v>
      </c>
      <c r="I2024" s="2">
        <f t="shared" si="284"/>
        <v>49.867653685224646</v>
      </c>
    </row>
    <row r="2025" spans="1:9" ht="13.5" x14ac:dyDescent="0.25">
      <c r="A2025" s="3">
        <f>TITRES_STAT!B2028</f>
        <v>44952</v>
      </c>
      <c r="B2025" s="17">
        <f>TITRES_STAT!D2028</f>
        <v>22.1099</v>
      </c>
      <c r="C2025" s="2">
        <f t="shared" si="279"/>
        <v>0.17149999999999821</v>
      </c>
      <c r="D2025" s="2">
        <f t="shared" si="280"/>
        <v>0.17149999999999821</v>
      </c>
      <c r="E2025" s="2">
        <f t="shared" si="281"/>
        <v>0</v>
      </c>
      <c r="F2025" s="2">
        <f t="shared" si="285"/>
        <v>0.10799948864525299</v>
      </c>
      <c r="G2025" s="2">
        <f t="shared" si="285"/>
        <v>9.6257717568306658E-2</v>
      </c>
      <c r="H2025" s="2">
        <f t="shared" si="283"/>
        <v>1.1219826458965652</v>
      </c>
      <c r="I2025" s="2">
        <f t="shared" si="284"/>
        <v>52.87426115695272</v>
      </c>
    </row>
    <row r="2026" spans="1:9" ht="13.5" x14ac:dyDescent="0.25">
      <c r="A2026" s="3">
        <f>TITRES_STAT!B2029</f>
        <v>44953</v>
      </c>
      <c r="B2026" s="17">
        <f>TITRES_STAT!D2029</f>
        <v>22.100899999999999</v>
      </c>
      <c r="C2026" s="2">
        <f t="shared" si="279"/>
        <v>-9.0000000000003411E-3</v>
      </c>
      <c r="D2026" s="2">
        <f t="shared" si="280"/>
        <v>0</v>
      </c>
      <c r="E2026" s="2">
        <f t="shared" si="281"/>
        <v>9.0000000000003411E-3</v>
      </c>
      <c r="F2026" s="2">
        <f t="shared" si="285"/>
        <v>0.10028523945630637</v>
      </c>
      <c r="G2026" s="2">
        <f t="shared" si="285"/>
        <v>9.0025023456284783E-2</v>
      </c>
      <c r="H2026" s="2">
        <f t="shared" si="283"/>
        <v>1.1139707117655331</v>
      </c>
      <c r="I2026" s="2">
        <f t="shared" si="284"/>
        <v>52.695654938150668</v>
      </c>
    </row>
    <row r="2027" spans="1:9" ht="13.5" x14ac:dyDescent="0.25">
      <c r="A2027" s="3">
        <f>TITRES_STAT!B2030</f>
        <v>44956</v>
      </c>
      <c r="B2027" s="17">
        <f>TITRES_STAT!D2030</f>
        <v>21.983499999999999</v>
      </c>
      <c r="C2027" s="2">
        <f t="shared" si="279"/>
        <v>-0.11739999999999995</v>
      </c>
      <c r="D2027" s="2">
        <f t="shared" si="280"/>
        <v>0</v>
      </c>
      <c r="E2027" s="2">
        <f t="shared" si="281"/>
        <v>0.11739999999999995</v>
      </c>
      <c r="F2027" s="2">
        <f t="shared" si="285"/>
        <v>9.31220080665702E-2</v>
      </c>
      <c r="G2027" s="2">
        <f t="shared" si="285"/>
        <v>9.1980378923693012E-2</v>
      </c>
      <c r="H2027" s="2">
        <f t="shared" si="283"/>
        <v>1.0124116594890773</v>
      </c>
      <c r="I2027" s="2">
        <f t="shared" si="284"/>
        <v>50.308377747429383</v>
      </c>
    </row>
    <row r="2028" spans="1:9" ht="13.5" x14ac:dyDescent="0.25">
      <c r="A2028" s="3">
        <f>TITRES_STAT!B2031</f>
        <v>44957</v>
      </c>
      <c r="B2028" s="17">
        <f>TITRES_STAT!D2031</f>
        <v>21.938400000000001</v>
      </c>
      <c r="C2028" s="2">
        <f t="shared" si="279"/>
        <v>-4.509999999999792E-2</v>
      </c>
      <c r="D2028" s="2">
        <f t="shared" si="280"/>
        <v>0</v>
      </c>
      <c r="E2028" s="2">
        <f t="shared" si="281"/>
        <v>4.509999999999792E-2</v>
      </c>
      <c r="F2028" s="2">
        <f t="shared" si="285"/>
        <v>8.6470436061815176E-2</v>
      </c>
      <c r="G2028" s="2">
        <f t="shared" si="285"/>
        <v>8.8631780429143353E-2</v>
      </c>
      <c r="H2028" s="2">
        <f t="shared" si="283"/>
        <v>0.97561434107649381</v>
      </c>
      <c r="I2028" s="2">
        <f t="shared" si="284"/>
        <v>49.3828335212879</v>
      </c>
    </row>
    <row r="2029" spans="1:9" ht="13.5" x14ac:dyDescent="0.25">
      <c r="A2029" s="3">
        <f>TITRES_STAT!B2032</f>
        <v>44958</v>
      </c>
      <c r="B2029" s="17">
        <f>TITRES_STAT!D2032</f>
        <v>21.848099999999999</v>
      </c>
      <c r="C2029" s="2">
        <f t="shared" si="279"/>
        <v>-9.0300000000002711E-2</v>
      </c>
      <c r="D2029" s="2">
        <f t="shared" si="280"/>
        <v>0</v>
      </c>
      <c r="E2029" s="2">
        <f t="shared" si="281"/>
        <v>9.0300000000002711E-2</v>
      </c>
      <c r="F2029" s="2">
        <f t="shared" ref="F2029:G2044" si="286">((F2028*13)+D2029)/14</f>
        <v>8.0293976343114096E-2</v>
      </c>
      <c r="G2029" s="2">
        <f t="shared" si="286"/>
        <v>8.8750938969919022E-2</v>
      </c>
      <c r="H2029" s="2">
        <f t="shared" si="283"/>
        <v>0.90471128841046622</v>
      </c>
      <c r="I2029" s="2">
        <f t="shared" si="284"/>
        <v>47.49860484973933</v>
      </c>
    </row>
    <row r="2030" spans="1:9" ht="13.5" x14ac:dyDescent="0.25">
      <c r="A2030" s="3">
        <f>TITRES_STAT!B2033</f>
        <v>44959</v>
      </c>
      <c r="B2030" s="17">
        <f>TITRES_STAT!D2033</f>
        <v>21.6675</v>
      </c>
      <c r="C2030" s="2">
        <f t="shared" si="279"/>
        <v>-0.18059999999999832</v>
      </c>
      <c r="D2030" s="2">
        <f t="shared" si="280"/>
        <v>0</v>
      </c>
      <c r="E2030" s="2">
        <f t="shared" si="281"/>
        <v>0.18059999999999832</v>
      </c>
      <c r="F2030" s="2">
        <f t="shared" si="286"/>
        <v>7.4558692318605943E-2</v>
      </c>
      <c r="G2030" s="2">
        <f t="shared" si="286"/>
        <v>9.5311586186353256E-2</v>
      </c>
      <c r="H2030" s="2">
        <f t="shared" si="283"/>
        <v>0.78226263250753958</v>
      </c>
      <c r="I2030" s="2">
        <f t="shared" si="284"/>
        <v>43.891546522912932</v>
      </c>
    </row>
    <row r="2031" spans="1:9" ht="13.5" x14ac:dyDescent="0.25">
      <c r="A2031" s="3">
        <f>TITRES_STAT!B2034</f>
        <v>44960</v>
      </c>
      <c r="B2031" s="17">
        <f>TITRES_STAT!D2034</f>
        <v>22.091799999999999</v>
      </c>
      <c r="C2031" s="2">
        <f t="shared" si="279"/>
        <v>0.42429999999999879</v>
      </c>
      <c r="D2031" s="2">
        <f t="shared" si="280"/>
        <v>0.42429999999999879</v>
      </c>
      <c r="E2031" s="2">
        <f t="shared" si="281"/>
        <v>0</v>
      </c>
      <c r="F2031" s="2">
        <f t="shared" si="286"/>
        <v>9.9540214295848292E-2</v>
      </c>
      <c r="G2031" s="2">
        <f t="shared" si="286"/>
        <v>8.8503615744470882E-2</v>
      </c>
      <c r="H2031" s="2">
        <f t="shared" si="283"/>
        <v>1.1247022334459471</v>
      </c>
      <c r="I2031" s="2">
        <f t="shared" si="284"/>
        <v>52.934581408230997</v>
      </c>
    </row>
    <row r="2032" spans="1:9" ht="13.5" x14ac:dyDescent="0.25">
      <c r="A2032" s="3">
        <f>TITRES_STAT!B2035</f>
        <v>44963</v>
      </c>
      <c r="B2032" s="17">
        <f>TITRES_STAT!D2035</f>
        <v>21.6675</v>
      </c>
      <c r="C2032" s="2">
        <f t="shared" si="279"/>
        <v>-0.42429999999999879</v>
      </c>
      <c r="D2032" s="2">
        <f t="shared" si="280"/>
        <v>0</v>
      </c>
      <c r="E2032" s="2">
        <f t="shared" si="281"/>
        <v>0.42429999999999879</v>
      </c>
      <c r="F2032" s="2">
        <f t="shared" si="286"/>
        <v>9.2430198989001983E-2</v>
      </c>
      <c r="G2032" s="2">
        <f t="shared" si="286"/>
        <v>0.11248907176272287</v>
      </c>
      <c r="H2032" s="2">
        <f t="shared" si="283"/>
        <v>0.82168158684754933</v>
      </c>
      <c r="I2032" s="2">
        <f t="shared" si="284"/>
        <v>45.10566461120591</v>
      </c>
    </row>
    <row r="2033" spans="1:9" ht="13.5" x14ac:dyDescent="0.25">
      <c r="A2033" s="3">
        <f>TITRES_STAT!B2036</f>
        <v>44964</v>
      </c>
      <c r="B2033" s="17">
        <f>TITRES_STAT!D2036</f>
        <v>21.6585</v>
      </c>
      <c r="C2033" s="2">
        <f t="shared" si="279"/>
        <v>-9.0000000000003411E-3</v>
      </c>
      <c r="D2033" s="2">
        <f t="shared" si="280"/>
        <v>0</v>
      </c>
      <c r="E2033" s="2">
        <f t="shared" si="281"/>
        <v>9.0000000000003411E-3</v>
      </c>
      <c r="F2033" s="2">
        <f t="shared" si="286"/>
        <v>8.5828041918358994E-2</v>
      </c>
      <c r="G2033" s="2">
        <f t="shared" si="286"/>
        <v>0.10509699520824269</v>
      </c>
      <c r="H2033" s="2">
        <f t="shared" si="283"/>
        <v>0.81665552614797843</v>
      </c>
      <c r="I2033" s="2">
        <f t="shared" si="284"/>
        <v>44.953790875235889</v>
      </c>
    </row>
    <row r="2034" spans="1:9" ht="13.5" x14ac:dyDescent="0.25">
      <c r="A2034" s="3">
        <f>TITRES_STAT!B2037</f>
        <v>44965</v>
      </c>
      <c r="B2034" s="17">
        <f>TITRES_STAT!D2037</f>
        <v>21.486999999999998</v>
      </c>
      <c r="C2034" s="2">
        <f t="shared" si="279"/>
        <v>-0.17150000000000176</v>
      </c>
      <c r="D2034" s="2">
        <f t="shared" si="280"/>
        <v>0</v>
      </c>
      <c r="E2034" s="2">
        <f t="shared" si="281"/>
        <v>0.17150000000000176</v>
      </c>
      <c r="F2034" s="2">
        <f t="shared" si="286"/>
        <v>7.9697467495619054E-2</v>
      </c>
      <c r="G2034" s="2">
        <f t="shared" si="286"/>
        <v>0.10984006697908262</v>
      </c>
      <c r="H2034" s="2">
        <f t="shared" si="283"/>
        <v>0.72557737524683252</v>
      </c>
      <c r="I2034" s="2">
        <f t="shared" si="284"/>
        <v>42.048382509827675</v>
      </c>
    </row>
    <row r="2035" spans="1:9" ht="13.5" x14ac:dyDescent="0.25">
      <c r="A2035" s="3">
        <f>TITRES_STAT!B2038</f>
        <v>44966</v>
      </c>
      <c r="B2035" s="17">
        <f>TITRES_STAT!D2038</f>
        <v>21.486999999999998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7.400479124593197E-2</v>
      </c>
      <c r="G2035" s="2">
        <f t="shared" si="286"/>
        <v>0.10199434790914816</v>
      </c>
      <c r="H2035" s="2">
        <f t="shared" si="283"/>
        <v>0.72557737524683241</v>
      </c>
      <c r="I2035" s="2">
        <f t="shared" si="284"/>
        <v>42.048382509827668</v>
      </c>
    </row>
    <row r="2036" spans="1:9" ht="13.5" x14ac:dyDescent="0.25">
      <c r="A2036" s="3">
        <f>TITRES_STAT!B2039</f>
        <v>44967</v>
      </c>
      <c r="B2036" s="17">
        <f>TITRES_STAT!D2039</f>
        <v>21.6675</v>
      </c>
      <c r="C2036" s="2">
        <f t="shared" si="279"/>
        <v>0.1805000000000021</v>
      </c>
      <c r="D2036" s="2">
        <f t="shared" si="280"/>
        <v>0.1805000000000021</v>
      </c>
      <c r="E2036" s="2">
        <f t="shared" si="281"/>
        <v>0</v>
      </c>
      <c r="F2036" s="2">
        <f t="shared" si="286"/>
        <v>8.1611591871222702E-2</v>
      </c>
      <c r="G2036" s="2">
        <f t="shared" si="286"/>
        <v>9.4709037344209004E-2</v>
      </c>
      <c r="H2036" s="2">
        <f t="shared" si="283"/>
        <v>0.86170859888074713</v>
      </c>
      <c r="I2036" s="2">
        <f t="shared" si="284"/>
        <v>46.285900994323356</v>
      </c>
    </row>
    <row r="2037" spans="1:9" ht="13.5" x14ac:dyDescent="0.25">
      <c r="A2037" s="3">
        <f>TITRES_STAT!B2040</f>
        <v>44970</v>
      </c>
      <c r="B2037" s="17">
        <f>TITRES_STAT!D2040</f>
        <v>21.18</v>
      </c>
      <c r="C2037" s="2">
        <f t="shared" si="279"/>
        <v>-0.48750000000000071</v>
      </c>
      <c r="D2037" s="2">
        <f t="shared" si="280"/>
        <v>0</v>
      </c>
      <c r="E2037" s="2">
        <f t="shared" si="281"/>
        <v>0.48750000000000071</v>
      </c>
      <c r="F2037" s="2">
        <f t="shared" si="286"/>
        <v>7.5782192451849653E-2</v>
      </c>
      <c r="G2037" s="2">
        <f t="shared" si="286"/>
        <v>0.12276553467676556</v>
      </c>
      <c r="H2037" s="2">
        <f t="shared" si="283"/>
        <v>0.61729208162029936</v>
      </c>
      <c r="I2037" s="2">
        <f t="shared" si="284"/>
        <v>38.168249794549133</v>
      </c>
    </row>
    <row r="2038" spans="1:9" ht="13.5" x14ac:dyDescent="0.25">
      <c r="A2038" s="3">
        <f>TITRES_STAT!B2041</f>
        <v>44971</v>
      </c>
      <c r="B2038" s="17">
        <f>TITRES_STAT!D2041</f>
        <v>21.577200000000001</v>
      </c>
      <c r="C2038" s="2">
        <f t="shared" si="279"/>
        <v>0.39720000000000155</v>
      </c>
      <c r="D2038" s="2">
        <f t="shared" si="280"/>
        <v>0.39720000000000155</v>
      </c>
      <c r="E2038" s="2">
        <f t="shared" si="281"/>
        <v>0</v>
      </c>
      <c r="F2038" s="2">
        <f t="shared" si="286"/>
        <v>9.8740607276717643E-2</v>
      </c>
      <c r="G2038" s="2">
        <f t="shared" si="286"/>
        <v>0.11399656791413945</v>
      </c>
      <c r="H2038" s="2">
        <f t="shared" si="283"/>
        <v>0.8661717548469321</v>
      </c>
      <c r="I2038" s="2">
        <f t="shared" si="284"/>
        <v>46.414364197575033</v>
      </c>
    </row>
    <row r="2039" spans="1:9" ht="13.5" x14ac:dyDescent="0.25">
      <c r="A2039" s="3">
        <f>TITRES_STAT!B2042</f>
        <v>44972</v>
      </c>
      <c r="B2039" s="17">
        <f>TITRES_STAT!D2042</f>
        <v>21.577200000000001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9.1687706756952106E-2</v>
      </c>
      <c r="G2039" s="2">
        <f t="shared" si="286"/>
        <v>0.10585395592027234</v>
      </c>
      <c r="H2039" s="2">
        <f t="shared" si="283"/>
        <v>0.86617175484693221</v>
      </c>
      <c r="I2039" s="2">
        <f t="shared" si="284"/>
        <v>46.414364197575033</v>
      </c>
    </row>
    <row r="2040" spans="1:9" ht="13.5" x14ac:dyDescent="0.25">
      <c r="A2040" s="3">
        <f>TITRES_STAT!B2043</f>
        <v>44973</v>
      </c>
      <c r="B2040" s="17">
        <f>TITRES_STAT!D2043</f>
        <v>21.631399999999999</v>
      </c>
      <c r="C2040" s="2">
        <f t="shared" si="279"/>
        <v>5.4199999999998028E-2</v>
      </c>
      <c r="D2040" s="2">
        <f t="shared" si="280"/>
        <v>5.4199999999998028E-2</v>
      </c>
      <c r="E2040" s="2">
        <f t="shared" si="281"/>
        <v>0</v>
      </c>
      <c r="F2040" s="2">
        <f t="shared" si="286"/>
        <v>8.9010013417169673E-2</v>
      </c>
      <c r="G2040" s="2">
        <f t="shared" si="286"/>
        <v>9.829295906882432E-2</v>
      </c>
      <c r="H2040" s="2">
        <f t="shared" si="283"/>
        <v>0.90555838648468434</v>
      </c>
      <c r="I2040" s="2">
        <f t="shared" si="284"/>
        <v>47.521943851598834</v>
      </c>
    </row>
    <row r="2041" spans="1:9" ht="13.5" x14ac:dyDescent="0.25">
      <c r="A2041" s="3">
        <f>TITRES_STAT!B2044</f>
        <v>44974</v>
      </c>
      <c r="B2041" s="17">
        <f>TITRES_STAT!D2044</f>
        <v>21.577200000000001</v>
      </c>
      <c r="C2041" s="2">
        <f t="shared" si="279"/>
        <v>-5.4199999999998028E-2</v>
      </c>
      <c r="D2041" s="2">
        <f t="shared" si="280"/>
        <v>0</v>
      </c>
      <c r="E2041" s="2">
        <f t="shared" si="281"/>
        <v>5.4199999999998028E-2</v>
      </c>
      <c r="F2041" s="2">
        <f t="shared" si="286"/>
        <v>8.2652155315943263E-2</v>
      </c>
      <c r="G2041" s="2">
        <f t="shared" si="286"/>
        <v>9.5143461992479583E-2</v>
      </c>
      <c r="H2041" s="2">
        <f t="shared" si="283"/>
        <v>0.86871082452808301</v>
      </c>
      <c r="I2041" s="2">
        <f t="shared" si="284"/>
        <v>46.487172500189473</v>
      </c>
    </row>
    <row r="2042" spans="1:9" ht="13.5" x14ac:dyDescent="0.25">
      <c r="A2042" s="3">
        <f>TITRES_STAT!B2045</f>
        <v>44977</v>
      </c>
      <c r="B2042" s="17">
        <f>TITRES_STAT!D2045</f>
        <v>21.577200000000001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7.6748429936233029E-2</v>
      </c>
      <c r="G2042" s="2">
        <f t="shared" si="286"/>
        <v>8.834750042158819E-2</v>
      </c>
      <c r="H2042" s="2">
        <f t="shared" si="283"/>
        <v>0.8687108245280829</v>
      </c>
      <c r="I2042" s="2">
        <f t="shared" si="284"/>
        <v>46.487172500189466</v>
      </c>
    </row>
    <row r="2043" spans="1:9" ht="13.5" x14ac:dyDescent="0.25">
      <c r="A2043" s="3">
        <f>TITRES_STAT!B2046</f>
        <v>44978</v>
      </c>
      <c r="B2043" s="17">
        <f>TITRES_STAT!D2046</f>
        <v>21.6585</v>
      </c>
      <c r="C2043" s="2">
        <f t="shared" si="279"/>
        <v>8.1299999999998818E-2</v>
      </c>
      <c r="D2043" s="2">
        <f t="shared" si="280"/>
        <v>8.1299999999998818E-2</v>
      </c>
      <c r="E2043" s="2">
        <f t="shared" si="281"/>
        <v>0</v>
      </c>
      <c r="F2043" s="2">
        <f t="shared" si="286"/>
        <v>7.7073542083644878E-2</v>
      </c>
      <c r="G2043" s="2">
        <f t="shared" si="286"/>
        <v>8.2036964677189031E-2</v>
      </c>
      <c r="H2043" s="2">
        <f t="shared" si="283"/>
        <v>0.93949772991876346</v>
      </c>
      <c r="I2043" s="2">
        <f t="shared" si="284"/>
        <v>48.440259322093389</v>
      </c>
    </row>
    <row r="2044" spans="1:9" ht="13.5" x14ac:dyDescent="0.25">
      <c r="A2044" s="3">
        <f>TITRES_STAT!B2047</f>
        <v>44979</v>
      </c>
      <c r="B2044" s="17">
        <f>TITRES_STAT!D2047</f>
        <v>21.351500000000001</v>
      </c>
      <c r="C2044" s="2">
        <f t="shared" si="279"/>
        <v>-0.30699999999999861</v>
      </c>
      <c r="D2044" s="2">
        <f t="shared" si="280"/>
        <v>0</v>
      </c>
      <c r="E2044" s="2">
        <f t="shared" si="281"/>
        <v>0.30699999999999861</v>
      </c>
      <c r="F2044" s="2">
        <f t="shared" si="286"/>
        <v>7.1568289077670239E-2</v>
      </c>
      <c r="G2044" s="2">
        <f t="shared" si="286"/>
        <v>9.8105752914532579E-2</v>
      </c>
      <c r="H2044" s="2">
        <f t="shared" si="283"/>
        <v>0.72950145074589912</v>
      </c>
      <c r="I2044" s="2">
        <f t="shared" si="284"/>
        <v>42.17986925835072</v>
      </c>
    </row>
    <row r="2045" spans="1:9" ht="13.5" x14ac:dyDescent="0.25">
      <c r="A2045" s="3">
        <f>TITRES_STAT!B2048</f>
        <v>44980</v>
      </c>
      <c r="B2045" s="17">
        <f>TITRES_STAT!D2048</f>
        <v>21.396699999999999</v>
      </c>
      <c r="C2045" s="2">
        <f t="shared" si="279"/>
        <v>4.5199999999997686E-2</v>
      </c>
      <c r="D2045" s="2">
        <f t="shared" si="280"/>
        <v>4.5199999999997686E-2</v>
      </c>
      <c r="E2045" s="2">
        <f t="shared" si="281"/>
        <v>0</v>
      </c>
      <c r="F2045" s="2">
        <f t="shared" ref="F2045:G2060" si="287">((F2044*13)+D2045)/14</f>
        <v>6.9684839857836481E-2</v>
      </c>
      <c r="G2045" s="2">
        <f t="shared" si="287"/>
        <v>9.1098199134923105E-2</v>
      </c>
      <c r="H2045" s="2">
        <f t="shared" si="283"/>
        <v>0.76494201333912348</v>
      </c>
      <c r="I2045" s="2">
        <f t="shared" si="284"/>
        <v>43.340914747216928</v>
      </c>
    </row>
    <row r="2046" spans="1:9" ht="13.5" x14ac:dyDescent="0.25">
      <c r="A2046" s="3">
        <f>TITRES_STAT!B2049</f>
        <v>44981</v>
      </c>
      <c r="B2046" s="17">
        <f>TITRES_STAT!D2049</f>
        <v>21.6495</v>
      </c>
      <c r="C2046" s="2">
        <f t="shared" si="279"/>
        <v>0.25280000000000058</v>
      </c>
      <c r="D2046" s="2">
        <f t="shared" si="280"/>
        <v>0.25280000000000058</v>
      </c>
      <c r="E2046" s="2">
        <f t="shared" si="281"/>
        <v>0</v>
      </c>
      <c r="F2046" s="2">
        <f t="shared" si="287"/>
        <v>8.2764494153705348E-2</v>
      </c>
      <c r="G2046" s="2">
        <f t="shared" si="287"/>
        <v>8.4591184911000025E-2</v>
      </c>
      <c r="H2046" s="2">
        <f t="shared" si="283"/>
        <v>0.97840566059907341</v>
      </c>
      <c r="I2046" s="2">
        <f t="shared" si="284"/>
        <v>49.454248948256961</v>
      </c>
    </row>
    <row r="2047" spans="1:9" ht="13.5" x14ac:dyDescent="0.25">
      <c r="A2047" s="3">
        <f>TITRES_STAT!B2050</f>
        <v>44984</v>
      </c>
      <c r="B2047" s="17">
        <f>TITRES_STAT!D2050</f>
        <v>21.486999999999998</v>
      </c>
      <c r="C2047" s="2">
        <f t="shared" si="279"/>
        <v>-0.16250000000000142</v>
      </c>
      <c r="D2047" s="2">
        <f t="shared" si="280"/>
        <v>0</v>
      </c>
      <c r="E2047" s="2">
        <f t="shared" si="281"/>
        <v>0.16250000000000142</v>
      </c>
      <c r="F2047" s="2">
        <f t="shared" si="287"/>
        <v>7.6852744571297829E-2</v>
      </c>
      <c r="G2047" s="2">
        <f t="shared" si="287"/>
        <v>9.0156100274500134E-2</v>
      </c>
      <c r="H2047" s="2">
        <f t="shared" si="283"/>
        <v>0.85244087019406001</v>
      </c>
      <c r="I2047" s="2">
        <f t="shared" si="284"/>
        <v>46.017170313498809</v>
      </c>
    </row>
    <row r="2048" spans="1:9" ht="13.5" x14ac:dyDescent="0.25">
      <c r="A2048" s="3">
        <f>TITRES_STAT!B2051</f>
        <v>44985</v>
      </c>
      <c r="B2048" s="17">
        <f>TITRES_STAT!D2051</f>
        <v>21.504999999999999</v>
      </c>
      <c r="C2048" s="2">
        <f t="shared" si="279"/>
        <v>1.8000000000000682E-2</v>
      </c>
      <c r="D2048" s="2">
        <f t="shared" si="280"/>
        <v>1.8000000000000682E-2</v>
      </c>
      <c r="E2048" s="2">
        <f t="shared" si="281"/>
        <v>0</v>
      </c>
      <c r="F2048" s="2">
        <f t="shared" si="287"/>
        <v>7.2648977101919449E-2</v>
      </c>
      <c r="G2048" s="2">
        <f t="shared" si="287"/>
        <v>8.3716378826321547E-2</v>
      </c>
      <c r="H2048" s="2">
        <f t="shared" si="283"/>
        <v>0.86779884797259821</v>
      </c>
      <c r="I2048" s="2">
        <f t="shared" si="284"/>
        <v>46.461044181205608</v>
      </c>
    </row>
    <row r="2049" spans="1:9" ht="13.5" x14ac:dyDescent="0.25">
      <c r="A2049" s="3">
        <f>TITRES_STAT!B2052</f>
        <v>44986</v>
      </c>
      <c r="B2049" s="17">
        <f>TITRES_STAT!D2052</f>
        <v>21.4147</v>
      </c>
      <c r="C2049" s="2">
        <f t="shared" si="279"/>
        <v>-9.0299999999999159E-2</v>
      </c>
      <c r="D2049" s="2">
        <f t="shared" si="280"/>
        <v>0</v>
      </c>
      <c r="E2049" s="2">
        <f t="shared" si="281"/>
        <v>9.0299999999999159E-2</v>
      </c>
      <c r="F2049" s="2">
        <f t="shared" si="287"/>
        <v>6.7459764451782339E-2</v>
      </c>
      <c r="G2049" s="2">
        <f t="shared" si="287"/>
        <v>8.4186637481584239E-2</v>
      </c>
      <c r="H2049" s="2">
        <f t="shared" si="283"/>
        <v>0.80131201898328708</v>
      </c>
      <c r="I2049" s="2">
        <f t="shared" si="284"/>
        <v>44.484909362652836</v>
      </c>
    </row>
    <row r="2050" spans="1:9" ht="13.5" x14ac:dyDescent="0.25">
      <c r="A2050" s="3">
        <f>TITRES_STAT!B2053</f>
        <v>44987</v>
      </c>
      <c r="B2050" s="17">
        <f>TITRES_STAT!D2053</f>
        <v>21.5321</v>
      </c>
      <c r="C2050" s="2">
        <f t="shared" si="279"/>
        <v>0.11739999999999995</v>
      </c>
      <c r="D2050" s="2">
        <f t="shared" si="280"/>
        <v>0.11739999999999995</v>
      </c>
      <c r="E2050" s="2">
        <f t="shared" si="281"/>
        <v>0</v>
      </c>
      <c r="F2050" s="2">
        <f t="shared" si="287"/>
        <v>7.1026924133797881E-2</v>
      </c>
      <c r="G2050" s="2">
        <f t="shared" si="287"/>
        <v>7.8173306232899656E-2</v>
      </c>
      <c r="H2050" s="2">
        <f t="shared" si="283"/>
        <v>0.90858283417346131</v>
      </c>
      <c r="I2050" s="2">
        <f t="shared" si="284"/>
        <v>47.605103530491299</v>
      </c>
    </row>
    <row r="2051" spans="1:9" ht="13.5" x14ac:dyDescent="0.25">
      <c r="A2051" s="3">
        <f>TITRES_STAT!B2054</f>
        <v>44988</v>
      </c>
      <c r="B2051" s="17">
        <f>TITRES_STAT!D2054</f>
        <v>21.495999999999999</v>
      </c>
      <c r="C2051" s="2">
        <f t="shared" ref="C2051:C2114" si="288">B2051-B2050</f>
        <v>-3.6100000000001131E-2</v>
      </c>
      <c r="D2051" s="2">
        <f t="shared" ref="D2051:D2114" si="289">IF(C2051&gt;0,C2051,0)</f>
        <v>0</v>
      </c>
      <c r="E2051" s="2">
        <f t="shared" ref="E2051:E2114" si="290">IF(C2051&lt;0,-C2051,0)</f>
        <v>3.6100000000001131E-2</v>
      </c>
      <c r="F2051" s="2">
        <f t="shared" si="287"/>
        <v>6.5953572409955169E-2</v>
      </c>
      <c r="G2051" s="2">
        <f t="shared" si="287"/>
        <v>7.5168070073406895E-2</v>
      </c>
      <c r="H2051" s="2">
        <f t="shared" si="283"/>
        <v>0.87741473667671499</v>
      </c>
      <c r="I2051" s="2">
        <f t="shared" si="284"/>
        <v>46.735264165970122</v>
      </c>
    </row>
    <row r="2052" spans="1:9" ht="13.5" x14ac:dyDescent="0.25">
      <c r="A2052" s="3">
        <f>TITRES_STAT!B2055</f>
        <v>44991</v>
      </c>
      <c r="B2052" s="17">
        <f>TITRES_STAT!D2055</f>
        <v>21.486999999999998</v>
      </c>
      <c r="C2052" s="2">
        <f t="shared" si="288"/>
        <v>-9.0000000000003411E-3</v>
      </c>
      <c r="D2052" s="2">
        <f t="shared" si="289"/>
        <v>0</v>
      </c>
      <c r="E2052" s="2">
        <f t="shared" si="290"/>
        <v>9.0000000000003411E-3</v>
      </c>
      <c r="F2052" s="2">
        <f t="shared" si="287"/>
        <v>6.1242602952101224E-2</v>
      </c>
      <c r="G2052" s="2">
        <f t="shared" si="287"/>
        <v>7.0441779353877854E-2</v>
      </c>
      <c r="H2052" s="2">
        <f t="shared" si="283"/>
        <v>0.86940738172494492</v>
      </c>
      <c r="I2052" s="2">
        <f t="shared" si="284"/>
        <v>46.507111837908909</v>
      </c>
    </row>
    <row r="2053" spans="1:9" ht="13.5" x14ac:dyDescent="0.25">
      <c r="A2053" s="3">
        <f>TITRES_STAT!B2056</f>
        <v>44992</v>
      </c>
      <c r="B2053" s="17">
        <f>TITRES_STAT!D2056</f>
        <v>21.477900000000002</v>
      </c>
      <c r="C2053" s="2">
        <f t="shared" si="288"/>
        <v>-9.0999999999965553E-3</v>
      </c>
      <c r="D2053" s="2">
        <f t="shared" si="289"/>
        <v>0</v>
      </c>
      <c r="E2053" s="2">
        <f t="shared" si="290"/>
        <v>9.0999999999965553E-3</v>
      </c>
      <c r="F2053" s="2">
        <f t="shared" si="287"/>
        <v>5.6868131312665424E-2</v>
      </c>
      <c r="G2053" s="2">
        <f t="shared" si="287"/>
        <v>6.6060223685743477E-2</v>
      </c>
      <c r="H2053" s="2">
        <f t="shared" si="283"/>
        <v>0.86085284214588864</v>
      </c>
      <c r="I2053" s="2">
        <f t="shared" si="284"/>
        <v>46.261199308655421</v>
      </c>
    </row>
    <row r="2054" spans="1:9" ht="13.5" x14ac:dyDescent="0.25">
      <c r="A2054" s="3">
        <f>TITRES_STAT!B2057</f>
        <v>44993</v>
      </c>
      <c r="B2054" s="17">
        <f>TITRES_STAT!D2057</f>
        <v>21.351500000000001</v>
      </c>
      <c r="C2054" s="2">
        <f t="shared" si="288"/>
        <v>-0.12640000000000029</v>
      </c>
      <c r="D2054" s="2">
        <f t="shared" si="289"/>
        <v>0</v>
      </c>
      <c r="E2054" s="2">
        <f t="shared" si="290"/>
        <v>0.12640000000000029</v>
      </c>
      <c r="F2054" s="2">
        <f t="shared" si="287"/>
        <v>5.2806121933189322E-2</v>
      </c>
      <c r="G2054" s="2">
        <f t="shared" si="287"/>
        <v>7.0370207708190385E-2</v>
      </c>
      <c r="H2054" s="2">
        <f t="shared" si="283"/>
        <v>0.75040451993782054</v>
      </c>
      <c r="I2054" s="2">
        <f t="shared" si="284"/>
        <v>42.870348618871084</v>
      </c>
    </row>
    <row r="2055" spans="1:9" ht="13.5" x14ac:dyDescent="0.25">
      <c r="A2055" s="3">
        <f>TITRES_STAT!B2058</f>
        <v>44994</v>
      </c>
      <c r="B2055" s="17">
        <f>TITRES_STAT!D2058</f>
        <v>21.3064</v>
      </c>
      <c r="C2055" s="2">
        <f t="shared" si="288"/>
        <v>-4.5100000000001472E-2</v>
      </c>
      <c r="D2055" s="2">
        <f t="shared" si="289"/>
        <v>0</v>
      </c>
      <c r="E2055" s="2">
        <f t="shared" si="290"/>
        <v>4.5100000000001472E-2</v>
      </c>
      <c r="F2055" s="2">
        <f t="shared" si="287"/>
        <v>4.9034256080818663E-2</v>
      </c>
      <c r="G2055" s="2">
        <f t="shared" si="287"/>
        <v>6.8565192871891181E-2</v>
      </c>
      <c r="H2055" s="2">
        <f t="shared" si="283"/>
        <v>0.71514793479011163</v>
      </c>
      <c r="I2055" s="2">
        <f t="shared" si="284"/>
        <v>41.695991365177875</v>
      </c>
    </row>
    <row r="2056" spans="1:9" ht="13.5" x14ac:dyDescent="0.25">
      <c r="A2056" s="3">
        <f>TITRES_STAT!B2059</f>
        <v>44995</v>
      </c>
      <c r="B2056" s="17">
        <f>TITRES_STAT!D2059</f>
        <v>21.3154</v>
      </c>
      <c r="C2056" s="2">
        <f t="shared" si="288"/>
        <v>9.0000000000003411E-3</v>
      </c>
      <c r="D2056" s="2">
        <f t="shared" si="289"/>
        <v>9.0000000000003411E-3</v>
      </c>
      <c r="E2056" s="2">
        <f t="shared" si="290"/>
        <v>0</v>
      </c>
      <c r="F2056" s="2">
        <f t="shared" si="287"/>
        <v>4.6174666360760216E-2</v>
      </c>
      <c r="G2056" s="2">
        <f t="shared" si="287"/>
        <v>6.3667679095327528E-2</v>
      </c>
      <c r="H2056" s="2">
        <f t="shared" si="283"/>
        <v>0.72524500683658344</v>
      </c>
      <c r="I2056" s="2">
        <f t="shared" si="284"/>
        <v>42.037218132072482</v>
      </c>
    </row>
    <row r="2057" spans="1:9" ht="13.5" x14ac:dyDescent="0.25">
      <c r="A2057" s="3">
        <f>TITRES_STAT!B2060</f>
        <v>44998</v>
      </c>
      <c r="B2057" s="17">
        <f>TITRES_STAT!D2060</f>
        <v>21.3064</v>
      </c>
      <c r="C2057" s="2">
        <f t="shared" si="288"/>
        <v>-9.0000000000003411E-3</v>
      </c>
      <c r="D2057" s="2">
        <f t="shared" si="289"/>
        <v>0</v>
      </c>
      <c r="E2057" s="2">
        <f t="shared" si="290"/>
        <v>9.0000000000003411E-3</v>
      </c>
      <c r="F2057" s="2">
        <f t="shared" si="287"/>
        <v>4.28764759064202E-2</v>
      </c>
      <c r="G2057" s="2">
        <f t="shared" si="287"/>
        <v>5.976284487423273E-2</v>
      </c>
      <c r="H2057" s="2">
        <f t="shared" si="283"/>
        <v>0.7174436892462388</v>
      </c>
      <c r="I2057" s="2">
        <f t="shared" si="284"/>
        <v>41.773927945265818</v>
      </c>
    </row>
    <row r="2058" spans="1:9" ht="13.5" x14ac:dyDescent="0.25">
      <c r="A2058" s="3">
        <f>TITRES_STAT!B2061</f>
        <v>44999</v>
      </c>
      <c r="B2058" s="17">
        <f>TITRES_STAT!D2061</f>
        <v>21.170999999999999</v>
      </c>
      <c r="C2058" s="2">
        <f t="shared" si="288"/>
        <v>-0.13540000000000063</v>
      </c>
      <c r="D2058" s="2">
        <f t="shared" si="289"/>
        <v>0</v>
      </c>
      <c r="E2058" s="2">
        <f t="shared" si="290"/>
        <v>0.13540000000000063</v>
      </c>
      <c r="F2058" s="2">
        <f t="shared" si="287"/>
        <v>3.9813870484533047E-2</v>
      </c>
      <c r="G2058" s="2">
        <f t="shared" si="287"/>
        <v>6.5165498811787584E-2</v>
      </c>
      <c r="H2058" s="2">
        <f t="shared" si="283"/>
        <v>0.61096548343049339</v>
      </c>
      <c r="I2058" s="2">
        <f t="shared" si="284"/>
        <v>37.925423586945158</v>
      </c>
    </row>
    <row r="2059" spans="1:9" ht="13.5" x14ac:dyDescent="0.25">
      <c r="A2059" s="3">
        <f>TITRES_STAT!B2062</f>
        <v>45000</v>
      </c>
      <c r="B2059" s="17">
        <f>TITRES_STAT!D2062</f>
        <v>21.125800000000002</v>
      </c>
      <c r="C2059" s="2">
        <f t="shared" si="288"/>
        <v>-4.5199999999997686E-2</v>
      </c>
      <c r="D2059" s="2">
        <f t="shared" si="289"/>
        <v>0</v>
      </c>
      <c r="E2059" s="2">
        <f t="shared" si="290"/>
        <v>4.5199999999997686E-2</v>
      </c>
      <c r="F2059" s="2">
        <f t="shared" si="287"/>
        <v>3.6970022592780691E-2</v>
      </c>
      <c r="G2059" s="2">
        <f t="shared" si="287"/>
        <v>6.3739391753802596E-2</v>
      </c>
      <c r="H2059" s="2">
        <f t="shared" si="283"/>
        <v>0.58001844033246697</v>
      </c>
      <c r="I2059" s="2">
        <f t="shared" si="284"/>
        <v>36.709599427866145</v>
      </c>
    </row>
    <row r="2060" spans="1:9" ht="13.5" x14ac:dyDescent="0.25">
      <c r="A2060" s="3">
        <f>TITRES_STAT!B2063</f>
        <v>45001</v>
      </c>
      <c r="B2060" s="17">
        <f>TITRES_STAT!D2063</f>
        <v>21.125800000000002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3.4329306693296355E-2</v>
      </c>
      <c r="G2060" s="2">
        <f t="shared" si="287"/>
        <v>5.918657805710241E-2</v>
      </c>
      <c r="H2060" s="2">
        <f t="shared" si="283"/>
        <v>0.58001844033246697</v>
      </c>
      <c r="I2060" s="2">
        <f t="shared" si="284"/>
        <v>36.709599427866145</v>
      </c>
    </row>
    <row r="2061" spans="1:9" ht="13.5" x14ac:dyDescent="0.25">
      <c r="A2061" s="3">
        <f>TITRES_STAT!B2064</f>
        <v>45002</v>
      </c>
      <c r="B2061" s="17">
        <f>TITRES_STAT!D2064</f>
        <v>21.116800000000001</v>
      </c>
      <c r="C2061" s="2">
        <f t="shared" si="288"/>
        <v>-9.0000000000003411E-3</v>
      </c>
      <c r="D2061" s="2">
        <f t="shared" si="289"/>
        <v>0</v>
      </c>
      <c r="E2061" s="2">
        <f t="shared" si="290"/>
        <v>9.0000000000003411E-3</v>
      </c>
      <c r="F2061" s="2">
        <f t="shared" ref="F2061:G2076" si="291">((F2060*13)+D2061)/14</f>
        <v>3.1877213358060902E-2</v>
      </c>
      <c r="G2061" s="2">
        <f t="shared" si="291"/>
        <v>5.560182248159512E-2</v>
      </c>
      <c r="H2061" s="2">
        <f t="shared" si="283"/>
        <v>0.57331238321572364</v>
      </c>
      <c r="I2061" s="2">
        <f t="shared" si="284"/>
        <v>36.439831614616757</v>
      </c>
    </row>
    <row r="2062" spans="1:9" ht="13.5" x14ac:dyDescent="0.25">
      <c r="A2062" s="3">
        <f>TITRES_STAT!B2065</f>
        <v>45006</v>
      </c>
      <c r="B2062" s="17">
        <f>TITRES_STAT!D2065</f>
        <v>21.116800000000001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2.9600269546770839E-2</v>
      </c>
      <c r="G2062" s="2">
        <f t="shared" si="291"/>
        <v>5.1630263732909749E-2</v>
      </c>
      <c r="H2062" s="2">
        <f t="shared" si="283"/>
        <v>0.57331238321572375</v>
      </c>
      <c r="I2062" s="2">
        <f t="shared" si="284"/>
        <v>36.439831614616757</v>
      </c>
    </row>
    <row r="2063" spans="1:9" ht="13.5" x14ac:dyDescent="0.25">
      <c r="A2063" s="3">
        <f>TITRES_STAT!B2066</f>
        <v>45007</v>
      </c>
      <c r="B2063" s="17">
        <f>TITRES_STAT!D2066</f>
        <v>20.855</v>
      </c>
      <c r="C2063" s="2">
        <f t="shared" si="288"/>
        <v>-0.26180000000000092</v>
      </c>
      <c r="D2063" s="2">
        <f t="shared" si="289"/>
        <v>0</v>
      </c>
      <c r="E2063" s="2">
        <f t="shared" si="290"/>
        <v>0.26180000000000092</v>
      </c>
      <c r="F2063" s="2">
        <f t="shared" si="291"/>
        <v>2.7485964579144349E-2</v>
      </c>
      <c r="G2063" s="2">
        <f t="shared" si="291"/>
        <v>6.6642387751987692E-2</v>
      </c>
      <c r="H2063" s="2">
        <f t="shared" si="283"/>
        <v>0.41243967250144853</v>
      </c>
      <c r="I2063" s="2">
        <f t="shared" si="284"/>
        <v>29.200515995915964</v>
      </c>
    </row>
    <row r="2064" spans="1:9" ht="13.5" x14ac:dyDescent="0.25">
      <c r="A2064" s="3">
        <f>TITRES_STAT!B2067</f>
        <v>45008</v>
      </c>
      <c r="B2064" s="17">
        <f>TITRES_STAT!D2067</f>
        <v>21.216100000000001</v>
      </c>
      <c r="C2064" s="2">
        <f t="shared" si="288"/>
        <v>0.36110000000000042</v>
      </c>
      <c r="D2064" s="2">
        <f t="shared" si="289"/>
        <v>0.36110000000000042</v>
      </c>
      <c r="E2064" s="2">
        <f t="shared" si="290"/>
        <v>0</v>
      </c>
      <c r="F2064" s="2">
        <f t="shared" si="291"/>
        <v>5.1315538537776928E-2</v>
      </c>
      <c r="G2064" s="2">
        <f t="shared" si="291"/>
        <v>6.1882217198274289E-2</v>
      </c>
      <c r="H2064" s="2">
        <f t="shared" si="283"/>
        <v>0.82924531248385791</v>
      </c>
      <c r="I2064" s="2">
        <f t="shared" si="284"/>
        <v>45.332646574223517</v>
      </c>
    </row>
    <row r="2065" spans="1:9" ht="13.5" x14ac:dyDescent="0.25">
      <c r="A2065" s="3">
        <f>TITRES_STAT!B2068</f>
        <v>45009</v>
      </c>
      <c r="B2065" s="17">
        <f>TITRES_STAT!D2068</f>
        <v>21.026499999999999</v>
      </c>
      <c r="C2065" s="2">
        <f t="shared" si="288"/>
        <v>-0.18960000000000221</v>
      </c>
      <c r="D2065" s="2">
        <f t="shared" si="289"/>
        <v>0</v>
      </c>
      <c r="E2065" s="2">
        <f t="shared" si="290"/>
        <v>0.18960000000000221</v>
      </c>
      <c r="F2065" s="2">
        <f t="shared" si="291"/>
        <v>4.7650142927935721E-2</v>
      </c>
      <c r="G2065" s="2">
        <f t="shared" si="291"/>
        <v>7.1004915969826291E-2</v>
      </c>
      <c r="H2065" s="2">
        <f t="shared" ref="H2065:H2128" si="292">F2065/G2065</f>
        <v>0.67108230855712525</v>
      </c>
      <c r="I2065" s="2">
        <f t="shared" ref="I2065:I2128" si="293">IF(G2065=0,100,100-(100/(1+H2065)))</f>
        <v>40.158543066413216</v>
      </c>
    </row>
    <row r="2066" spans="1:9" ht="13.5" x14ac:dyDescent="0.25">
      <c r="A2066" s="3">
        <f>TITRES_STAT!B2069</f>
        <v>45012</v>
      </c>
      <c r="B2066" s="17">
        <f>TITRES_STAT!D2069</f>
        <v>20.629300000000001</v>
      </c>
      <c r="C2066" s="2">
        <f t="shared" si="288"/>
        <v>-0.397199999999998</v>
      </c>
      <c r="D2066" s="2">
        <f t="shared" si="289"/>
        <v>0</v>
      </c>
      <c r="E2066" s="2">
        <f t="shared" si="290"/>
        <v>0.397199999999998</v>
      </c>
      <c r="F2066" s="2">
        <f t="shared" si="291"/>
        <v>4.4246561290226027E-2</v>
      </c>
      <c r="G2066" s="2">
        <f t="shared" si="291"/>
        <v>9.4304564829124277E-2</v>
      </c>
      <c r="H2066" s="2">
        <f t="shared" si="292"/>
        <v>0.46918790591313209</v>
      </c>
      <c r="I2066" s="2">
        <f t="shared" si="293"/>
        <v>31.935187052980922</v>
      </c>
    </row>
    <row r="2067" spans="1:9" ht="13.5" x14ac:dyDescent="0.25">
      <c r="A2067" s="3">
        <f>TITRES_STAT!B2070</f>
        <v>45013</v>
      </c>
      <c r="B2067" s="17">
        <f>TITRES_STAT!D2070</f>
        <v>20.764700000000001</v>
      </c>
      <c r="C2067" s="2">
        <f t="shared" si="288"/>
        <v>0.13540000000000063</v>
      </c>
      <c r="D2067" s="2">
        <f t="shared" si="289"/>
        <v>0.13540000000000063</v>
      </c>
      <c r="E2067" s="2">
        <f t="shared" si="290"/>
        <v>0</v>
      </c>
      <c r="F2067" s="2">
        <f t="shared" si="291"/>
        <v>5.0757521198067077E-2</v>
      </c>
      <c r="G2067" s="2">
        <f t="shared" si="291"/>
        <v>8.7568524484186824E-2</v>
      </c>
      <c r="H2067" s="2">
        <f t="shared" si="292"/>
        <v>0.57963202528589941</v>
      </c>
      <c r="I2067" s="2">
        <f t="shared" si="293"/>
        <v>36.694117111293124</v>
      </c>
    </row>
    <row r="2068" spans="1:9" ht="13.5" x14ac:dyDescent="0.25">
      <c r="A2068" s="3">
        <f>TITRES_STAT!B2071</f>
        <v>45014</v>
      </c>
      <c r="B2068" s="17">
        <f>TITRES_STAT!D2071</f>
        <v>20.764700000000001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4.7131983969633709E-2</v>
      </c>
      <c r="G2068" s="2">
        <f t="shared" si="291"/>
        <v>8.1313629878173477E-2</v>
      </c>
      <c r="H2068" s="2">
        <f t="shared" si="292"/>
        <v>0.5796320252858993</v>
      </c>
      <c r="I2068" s="2">
        <f t="shared" si="293"/>
        <v>36.694117111293124</v>
      </c>
    </row>
    <row r="2069" spans="1:9" ht="13.5" x14ac:dyDescent="0.25">
      <c r="A2069" s="3">
        <f>TITRES_STAT!B2072</f>
        <v>45015</v>
      </c>
      <c r="B2069" s="17">
        <f>TITRES_STAT!D2072</f>
        <v>20.629300000000001</v>
      </c>
      <c r="C2069" s="2">
        <f t="shared" si="288"/>
        <v>-0.13540000000000063</v>
      </c>
      <c r="D2069" s="2">
        <f t="shared" si="289"/>
        <v>0</v>
      </c>
      <c r="E2069" s="2">
        <f t="shared" si="290"/>
        <v>0.13540000000000063</v>
      </c>
      <c r="F2069" s="2">
        <f t="shared" si="291"/>
        <v>4.3765413686088446E-2</v>
      </c>
      <c r="G2069" s="2">
        <f t="shared" si="291"/>
        <v>8.5176942029732555E-2</v>
      </c>
      <c r="H2069" s="2">
        <f t="shared" si="292"/>
        <v>0.5138176206280255</v>
      </c>
      <c r="I2069" s="2">
        <f t="shared" si="293"/>
        <v>33.941844356050098</v>
      </c>
    </row>
    <row r="2070" spans="1:9" ht="13.5" x14ac:dyDescent="0.25">
      <c r="A2070" s="3">
        <f>TITRES_STAT!B2073</f>
        <v>45016</v>
      </c>
      <c r="B2070" s="17">
        <f>TITRES_STAT!D2073</f>
        <v>20.629300000000001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4.0639312708510698E-2</v>
      </c>
      <c r="G2070" s="2">
        <f t="shared" si="291"/>
        <v>7.9092874741894512E-2</v>
      </c>
      <c r="H2070" s="2">
        <f t="shared" si="292"/>
        <v>0.5138176206280255</v>
      </c>
      <c r="I2070" s="2">
        <f t="shared" si="293"/>
        <v>33.941844356050098</v>
      </c>
    </row>
    <row r="2071" spans="1:9" ht="13.5" x14ac:dyDescent="0.25">
      <c r="A2071" s="3">
        <f>TITRES_STAT!B2074</f>
        <v>45019</v>
      </c>
      <c r="B2071" s="17">
        <f>TITRES_STAT!D2074</f>
        <v>20.629300000000001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3.7736504657902792E-2</v>
      </c>
      <c r="G2071" s="2">
        <f t="shared" si="291"/>
        <v>7.3443383688902047E-2</v>
      </c>
      <c r="H2071" s="2">
        <f t="shared" si="292"/>
        <v>0.5138176206280255</v>
      </c>
      <c r="I2071" s="2">
        <f t="shared" si="293"/>
        <v>33.941844356050098</v>
      </c>
    </row>
    <row r="2072" spans="1:9" ht="13.5" x14ac:dyDescent="0.25">
      <c r="A2072" s="3">
        <f>TITRES_STAT!B2075</f>
        <v>45020</v>
      </c>
      <c r="B2072" s="17">
        <f>TITRES_STAT!D2075</f>
        <v>20.647300000000001</v>
      </c>
      <c r="C2072" s="2">
        <f t="shared" si="288"/>
        <v>1.8000000000000682E-2</v>
      </c>
      <c r="D2072" s="2">
        <f t="shared" si="289"/>
        <v>1.8000000000000682E-2</v>
      </c>
      <c r="E2072" s="2">
        <f t="shared" si="290"/>
        <v>0</v>
      </c>
      <c r="F2072" s="2">
        <f t="shared" si="291"/>
        <v>3.6326754325195498E-2</v>
      </c>
      <c r="G2072" s="2">
        <f t="shared" si="291"/>
        <v>6.8197427711123332E-2</v>
      </c>
      <c r="H2072" s="2">
        <f t="shared" si="292"/>
        <v>0.53267044732349089</v>
      </c>
      <c r="I2072" s="2">
        <f t="shared" si="293"/>
        <v>34.754401916843619</v>
      </c>
    </row>
    <row r="2073" spans="1:9" ht="13.5" x14ac:dyDescent="0.25">
      <c r="A2073" s="3">
        <f>TITRES_STAT!B2076</f>
        <v>45021</v>
      </c>
      <c r="B2073" s="17">
        <f>TITRES_STAT!D2076</f>
        <v>21.216100000000001</v>
      </c>
      <c r="C2073" s="2">
        <f t="shared" si="288"/>
        <v>0.56879999999999953</v>
      </c>
      <c r="D2073" s="2">
        <f t="shared" si="289"/>
        <v>0.56879999999999953</v>
      </c>
      <c r="E2073" s="2">
        <f t="shared" si="290"/>
        <v>0</v>
      </c>
      <c r="F2073" s="2">
        <f t="shared" si="291"/>
        <v>7.4360557587681494E-2</v>
      </c>
      <c r="G2073" s="2">
        <f t="shared" si="291"/>
        <v>6.3326182874614528E-2</v>
      </c>
      <c r="H2073" s="2">
        <f t="shared" si="292"/>
        <v>1.1742466419445328</v>
      </c>
      <c r="I2073" s="2">
        <f t="shared" si="293"/>
        <v>54.007057860480252</v>
      </c>
    </row>
    <row r="2074" spans="1:9" ht="13.5" x14ac:dyDescent="0.25">
      <c r="A2074" s="3">
        <f>TITRES_STAT!B2077</f>
        <v>45022</v>
      </c>
      <c r="B2074" s="17">
        <f>TITRES_STAT!D2077</f>
        <v>21.207100000000001</v>
      </c>
      <c r="C2074" s="2">
        <f t="shared" si="288"/>
        <v>-9.0000000000003411E-3</v>
      </c>
      <c r="D2074" s="2">
        <f t="shared" si="289"/>
        <v>0</v>
      </c>
      <c r="E2074" s="2">
        <f t="shared" si="290"/>
        <v>9.0000000000003411E-3</v>
      </c>
      <c r="F2074" s="2">
        <f t="shared" si="291"/>
        <v>6.9049089188561383E-2</v>
      </c>
      <c r="G2074" s="2">
        <f t="shared" si="291"/>
        <v>5.9445741240713515E-2</v>
      </c>
      <c r="H2074" s="2">
        <f t="shared" si="292"/>
        <v>1.1615481235057874</v>
      </c>
      <c r="I2074" s="2">
        <f t="shared" si="293"/>
        <v>53.736861598153425</v>
      </c>
    </row>
    <row r="2075" spans="1:9" ht="13.5" x14ac:dyDescent="0.25">
      <c r="A2075" s="3">
        <f>TITRES_STAT!B2078</f>
        <v>45023</v>
      </c>
      <c r="B2075" s="17">
        <f>TITRES_STAT!D2078</f>
        <v>20.764700000000001</v>
      </c>
      <c r="C2075" s="2">
        <f t="shared" si="288"/>
        <v>-0.44239999999999924</v>
      </c>
      <c r="D2075" s="2">
        <f t="shared" si="289"/>
        <v>0</v>
      </c>
      <c r="E2075" s="2">
        <f t="shared" si="290"/>
        <v>0.44239999999999924</v>
      </c>
      <c r="F2075" s="2">
        <f t="shared" si="291"/>
        <v>6.4117011389378434E-2</v>
      </c>
      <c r="G2075" s="2">
        <f t="shared" si="291"/>
        <v>8.6799616866376786E-2</v>
      </c>
      <c r="H2075" s="2">
        <f t="shared" si="292"/>
        <v>0.73867850693492154</v>
      </c>
      <c r="I2075" s="2">
        <f t="shared" si="293"/>
        <v>42.48505425175594</v>
      </c>
    </row>
    <row r="2076" spans="1:9" ht="13.5" x14ac:dyDescent="0.25">
      <c r="A2076" s="3">
        <f>TITRES_STAT!B2079</f>
        <v>45026</v>
      </c>
      <c r="B2076" s="17">
        <f>TITRES_STAT!D2079</f>
        <v>20.7196</v>
      </c>
      <c r="C2076" s="2">
        <f t="shared" si="288"/>
        <v>-4.5100000000001472E-2</v>
      </c>
      <c r="D2076" s="2">
        <f t="shared" si="289"/>
        <v>0</v>
      </c>
      <c r="E2076" s="2">
        <f t="shared" si="290"/>
        <v>4.5100000000001472E-2</v>
      </c>
      <c r="F2076" s="2">
        <f t="shared" si="291"/>
        <v>5.9537224861565693E-2</v>
      </c>
      <c r="G2076" s="2">
        <f t="shared" si="291"/>
        <v>8.382107280449283E-2</v>
      </c>
      <c r="H2076" s="2">
        <f t="shared" si="292"/>
        <v>0.7102894638491728</v>
      </c>
      <c r="I2076" s="2">
        <f t="shared" si="293"/>
        <v>41.530365406718772</v>
      </c>
    </row>
    <row r="2077" spans="1:9" ht="13.5" x14ac:dyDescent="0.25">
      <c r="A2077" s="3">
        <f>TITRES_STAT!B2080</f>
        <v>45027</v>
      </c>
      <c r="B2077" s="17">
        <f>TITRES_STAT!D2080</f>
        <v>20.764700000000001</v>
      </c>
      <c r="C2077" s="2">
        <f t="shared" si="288"/>
        <v>4.5100000000001472E-2</v>
      </c>
      <c r="D2077" s="2">
        <f t="shared" si="289"/>
        <v>4.5100000000001472E-2</v>
      </c>
      <c r="E2077" s="2">
        <f t="shared" si="290"/>
        <v>0</v>
      </c>
      <c r="F2077" s="2">
        <f t="shared" ref="F2077:G2092" si="294">((F2076*13)+D2077)/14</f>
        <v>5.8505994514311106E-2</v>
      </c>
      <c r="G2077" s="2">
        <f t="shared" si="294"/>
        <v>7.783385331845763E-2</v>
      </c>
      <c r="H2077" s="2">
        <f t="shared" si="292"/>
        <v>0.75167799125829626</v>
      </c>
      <c r="I2077" s="2">
        <f t="shared" si="293"/>
        <v>42.911881921764497</v>
      </c>
    </row>
    <row r="2078" spans="1:9" ht="13.5" x14ac:dyDescent="0.25">
      <c r="A2078" s="3">
        <f>TITRES_STAT!B2081</f>
        <v>45028</v>
      </c>
      <c r="B2078" s="17">
        <f>TITRES_STAT!D2081</f>
        <v>20.674399999999999</v>
      </c>
      <c r="C2078" s="2">
        <f t="shared" si="288"/>
        <v>-9.0300000000002711E-2</v>
      </c>
      <c r="D2078" s="2">
        <f t="shared" si="289"/>
        <v>0</v>
      </c>
      <c r="E2078" s="2">
        <f t="shared" si="290"/>
        <v>9.0300000000002711E-2</v>
      </c>
      <c r="F2078" s="2">
        <f t="shared" si="294"/>
        <v>5.4326994906146023E-2</v>
      </c>
      <c r="G2078" s="2">
        <f t="shared" si="294"/>
        <v>7.8724292367139417E-2</v>
      </c>
      <c r="H2078" s="2">
        <f t="shared" si="292"/>
        <v>0.69009187980739273</v>
      </c>
      <c r="I2078" s="2">
        <f t="shared" si="293"/>
        <v>40.831619159429216</v>
      </c>
    </row>
    <row r="2079" spans="1:9" ht="13.5" x14ac:dyDescent="0.25">
      <c r="A2079" s="3">
        <f>TITRES_STAT!B2082</f>
        <v>45029</v>
      </c>
      <c r="B2079" s="17">
        <f>TITRES_STAT!D2082</f>
        <v>20.764700000000001</v>
      </c>
      <c r="C2079" s="2">
        <f t="shared" si="288"/>
        <v>9.0300000000002711E-2</v>
      </c>
      <c r="D2079" s="2">
        <f t="shared" si="289"/>
        <v>9.0300000000002711E-2</v>
      </c>
      <c r="E2079" s="2">
        <f t="shared" si="290"/>
        <v>0</v>
      </c>
      <c r="F2079" s="2">
        <f t="shared" si="294"/>
        <v>5.6896495269992929E-2</v>
      </c>
      <c r="G2079" s="2">
        <f t="shared" si="294"/>
        <v>7.3101128626629458E-2</v>
      </c>
      <c r="H2079" s="2">
        <f t="shared" si="292"/>
        <v>0.77832581163824244</v>
      </c>
      <c r="I2079" s="2">
        <f t="shared" si="293"/>
        <v>43.767334790087055</v>
      </c>
    </row>
    <row r="2080" spans="1:9" ht="13.5" x14ac:dyDescent="0.25">
      <c r="A2080" s="3">
        <f>TITRES_STAT!B2083</f>
        <v>45030</v>
      </c>
      <c r="B2080" s="17">
        <f>TITRES_STAT!D2083</f>
        <v>20.674399999999999</v>
      </c>
      <c r="C2080" s="2">
        <f t="shared" si="288"/>
        <v>-9.0300000000002711E-2</v>
      </c>
      <c r="D2080" s="2">
        <f t="shared" si="289"/>
        <v>0</v>
      </c>
      <c r="E2080" s="2">
        <f t="shared" si="290"/>
        <v>9.0300000000002711E-2</v>
      </c>
      <c r="F2080" s="2">
        <f t="shared" si="294"/>
        <v>5.2832459893564866E-2</v>
      </c>
      <c r="G2080" s="2">
        <f t="shared" si="294"/>
        <v>7.4329619439013256E-2</v>
      </c>
      <c r="H2080" s="2">
        <f t="shared" si="292"/>
        <v>0.71078609432291517</v>
      </c>
      <c r="I2080" s="2">
        <f t="shared" si="293"/>
        <v>41.547338774940528</v>
      </c>
    </row>
    <row r="2081" spans="1:9" ht="13.5" x14ac:dyDescent="0.25">
      <c r="A2081" s="3">
        <f>TITRES_STAT!B2084</f>
        <v>45033</v>
      </c>
      <c r="B2081" s="17">
        <f>TITRES_STAT!D2084</f>
        <v>20.674399999999999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4.9058712758310238E-2</v>
      </c>
      <c r="G2081" s="2">
        <f t="shared" si="294"/>
        <v>6.9020360907655162E-2</v>
      </c>
      <c r="H2081" s="2">
        <f t="shared" si="292"/>
        <v>0.71078609432291529</v>
      </c>
      <c r="I2081" s="2">
        <f t="shared" si="293"/>
        <v>41.547338774940535</v>
      </c>
    </row>
    <row r="2082" spans="1:9" ht="13.5" x14ac:dyDescent="0.25">
      <c r="A2082" s="3">
        <f>TITRES_STAT!B2085</f>
        <v>45034</v>
      </c>
      <c r="B2082" s="17">
        <f>TITRES_STAT!D2085</f>
        <v>20.674399999999999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4.5554518989859509E-2</v>
      </c>
      <c r="G2082" s="2">
        <f t="shared" si="294"/>
        <v>6.4090335128536929E-2</v>
      </c>
      <c r="H2082" s="2">
        <f t="shared" si="292"/>
        <v>0.7107860943229154</v>
      </c>
      <c r="I2082" s="2">
        <f t="shared" si="293"/>
        <v>41.547338774940535</v>
      </c>
    </row>
    <row r="2083" spans="1:9" ht="13.5" x14ac:dyDescent="0.25">
      <c r="A2083" s="3">
        <f>TITRES_STAT!B2086</f>
        <v>45035</v>
      </c>
      <c r="B2083" s="17">
        <f>TITRES_STAT!D2086</f>
        <v>20.764700000000001</v>
      </c>
      <c r="C2083" s="2">
        <f t="shared" si="288"/>
        <v>9.0300000000002711E-2</v>
      </c>
      <c r="D2083" s="2">
        <f t="shared" si="289"/>
        <v>9.0300000000002711E-2</v>
      </c>
      <c r="E2083" s="2">
        <f t="shared" si="290"/>
        <v>0</v>
      </c>
      <c r="F2083" s="2">
        <f t="shared" si="294"/>
        <v>4.875062477629831E-2</v>
      </c>
      <c r="G2083" s="2">
        <f t="shared" si="294"/>
        <v>5.9512454047927148E-2</v>
      </c>
      <c r="H2083" s="2">
        <f t="shared" si="292"/>
        <v>0.81916677032067919</v>
      </c>
      <c r="I2083" s="2">
        <f t="shared" si="293"/>
        <v>45.029778670389746</v>
      </c>
    </row>
    <row r="2084" spans="1:9" ht="13.5" x14ac:dyDescent="0.25">
      <c r="A2084" s="3">
        <f>TITRES_STAT!B2087</f>
        <v>45036</v>
      </c>
      <c r="B2084" s="17">
        <f>TITRES_STAT!D2087</f>
        <v>20.539000000000001</v>
      </c>
      <c r="C2084" s="2">
        <f t="shared" si="288"/>
        <v>-0.22569999999999979</v>
      </c>
      <c r="D2084" s="2">
        <f t="shared" si="289"/>
        <v>0</v>
      </c>
      <c r="E2084" s="2">
        <f t="shared" si="290"/>
        <v>0.22569999999999979</v>
      </c>
      <c r="F2084" s="2">
        <f t="shared" si="294"/>
        <v>4.5268437292276996E-2</v>
      </c>
      <c r="G2084" s="2">
        <f t="shared" si="294"/>
        <v>7.1382993044503767E-2</v>
      </c>
      <c r="H2084" s="2">
        <f t="shared" si="292"/>
        <v>0.63416277969816093</v>
      </c>
      <c r="I2084" s="2">
        <f t="shared" si="293"/>
        <v>38.806585707165254</v>
      </c>
    </row>
    <row r="2085" spans="1:9" ht="13.5" x14ac:dyDescent="0.25">
      <c r="A2085" s="3">
        <f>TITRES_STAT!B2088</f>
        <v>45040</v>
      </c>
      <c r="B2085" s="17">
        <f>TITRES_STAT!D2088</f>
        <v>20.755700000000001</v>
      </c>
      <c r="C2085" s="2">
        <f t="shared" si="288"/>
        <v>0.21669999999999945</v>
      </c>
      <c r="D2085" s="2">
        <f t="shared" si="289"/>
        <v>0.21669999999999945</v>
      </c>
      <c r="E2085" s="2">
        <f t="shared" si="290"/>
        <v>0</v>
      </c>
      <c r="F2085" s="2">
        <f t="shared" si="294"/>
        <v>5.7513548914257175E-2</v>
      </c>
      <c r="G2085" s="2">
        <f t="shared" si="294"/>
        <v>6.6284207827039213E-2</v>
      </c>
      <c r="H2085" s="2">
        <f t="shared" si="292"/>
        <v>0.86768101784262042</v>
      </c>
      <c r="I2085" s="2">
        <f t="shared" si="293"/>
        <v>46.457666461957658</v>
      </c>
    </row>
    <row r="2086" spans="1:9" ht="13.5" x14ac:dyDescent="0.25">
      <c r="A2086" s="3">
        <f>TITRES_STAT!B2089</f>
        <v>45041</v>
      </c>
      <c r="B2086" s="17">
        <f>TITRES_STAT!D2089</f>
        <v>20.764700000000001</v>
      </c>
      <c r="C2086" s="2">
        <f t="shared" si="288"/>
        <v>9.0000000000003411E-3</v>
      </c>
      <c r="D2086" s="2">
        <f t="shared" si="289"/>
        <v>9.0000000000003411E-3</v>
      </c>
      <c r="E2086" s="2">
        <f t="shared" si="290"/>
        <v>0</v>
      </c>
      <c r="F2086" s="2">
        <f t="shared" si="294"/>
        <v>5.4048295420381691E-2</v>
      </c>
      <c r="G2086" s="2">
        <f t="shared" si="294"/>
        <v>6.1549621553679268E-2</v>
      </c>
      <c r="H2086" s="2">
        <f t="shared" si="292"/>
        <v>0.87812555229514377</v>
      </c>
      <c r="I2086" s="2">
        <f t="shared" si="293"/>
        <v>46.755423311398935</v>
      </c>
    </row>
    <row r="2087" spans="1:9" ht="13.5" x14ac:dyDescent="0.25">
      <c r="A2087" s="3">
        <f>TITRES_STAT!B2090</f>
        <v>45042</v>
      </c>
      <c r="B2087" s="17">
        <f>TITRES_STAT!D2090</f>
        <v>20.584099999999999</v>
      </c>
      <c r="C2087" s="2">
        <f t="shared" si="288"/>
        <v>-0.18060000000000187</v>
      </c>
      <c r="D2087" s="2">
        <f t="shared" si="289"/>
        <v>0</v>
      </c>
      <c r="E2087" s="2">
        <f t="shared" si="290"/>
        <v>0.18060000000000187</v>
      </c>
      <c r="F2087" s="2">
        <f t="shared" si="294"/>
        <v>5.0187702890354423E-2</v>
      </c>
      <c r="G2087" s="2">
        <f t="shared" si="294"/>
        <v>7.0053220014130876E-2</v>
      </c>
      <c r="H2087" s="2">
        <f t="shared" si="292"/>
        <v>0.71642249821251247</v>
      </c>
      <c r="I2087" s="2">
        <f t="shared" si="293"/>
        <v>41.739286158192229</v>
      </c>
    </row>
    <row r="2088" spans="1:9" ht="13.5" x14ac:dyDescent="0.25">
      <c r="A2088" s="3">
        <f>TITRES_STAT!B2091</f>
        <v>45043</v>
      </c>
      <c r="B2088" s="17">
        <f>TITRES_STAT!D2091</f>
        <v>20.584099999999999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4.6602866969614819E-2</v>
      </c>
      <c r="G2088" s="2">
        <f t="shared" si="294"/>
        <v>6.5049418584550101E-2</v>
      </c>
      <c r="H2088" s="2">
        <f t="shared" si="292"/>
        <v>0.71642249821251247</v>
      </c>
      <c r="I2088" s="2">
        <f t="shared" si="293"/>
        <v>41.739286158192229</v>
      </c>
    </row>
    <row r="2089" spans="1:9" ht="13.5" x14ac:dyDescent="0.25">
      <c r="A2089" s="3">
        <f>TITRES_STAT!B2092</f>
        <v>45044</v>
      </c>
      <c r="B2089" s="17">
        <f>TITRES_STAT!D2092</f>
        <v>20.584099999999999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4.3274090757499474E-2</v>
      </c>
      <c r="G2089" s="2">
        <f t="shared" si="294"/>
        <v>6.0403031542796519E-2</v>
      </c>
      <c r="H2089" s="2">
        <f t="shared" si="292"/>
        <v>0.71642249821251247</v>
      </c>
      <c r="I2089" s="2">
        <f t="shared" si="293"/>
        <v>41.739286158192229</v>
      </c>
    </row>
    <row r="2090" spans="1:9" ht="13.5" x14ac:dyDescent="0.25">
      <c r="A2090" s="3">
        <f>TITRES_STAT!B2093</f>
        <v>45048</v>
      </c>
      <c r="B2090" s="17">
        <f>TITRES_STAT!D2093</f>
        <v>20.584099999999999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4.0183084274820938E-2</v>
      </c>
      <c r="G2090" s="2">
        <f t="shared" si="294"/>
        <v>5.6088529289739626E-2</v>
      </c>
      <c r="H2090" s="2">
        <f t="shared" si="292"/>
        <v>0.71642249821251247</v>
      </c>
      <c r="I2090" s="2">
        <f t="shared" si="293"/>
        <v>41.739286158192229</v>
      </c>
    </row>
    <row r="2091" spans="1:9" ht="13.5" x14ac:dyDescent="0.25">
      <c r="A2091" s="3">
        <f>TITRES_STAT!B2094</f>
        <v>45049</v>
      </c>
      <c r="B2091" s="17">
        <f>TITRES_STAT!D2094</f>
        <v>20.584099999999999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3.7312863969476584E-2</v>
      </c>
      <c r="G2091" s="2">
        <f t="shared" si="294"/>
        <v>5.2082205769043939E-2</v>
      </c>
      <c r="H2091" s="2">
        <f t="shared" si="292"/>
        <v>0.71642249821251236</v>
      </c>
      <c r="I2091" s="2">
        <f t="shared" si="293"/>
        <v>41.739286158192222</v>
      </c>
    </row>
    <row r="2092" spans="1:9" ht="13.5" x14ac:dyDescent="0.25">
      <c r="A2092" s="3">
        <f>TITRES_STAT!B2095</f>
        <v>45050</v>
      </c>
      <c r="B2092" s="17">
        <f>TITRES_STAT!D2095</f>
        <v>20.4939</v>
      </c>
      <c r="C2092" s="2">
        <f t="shared" si="288"/>
        <v>-9.0199999999999392E-2</v>
      </c>
      <c r="D2092" s="2">
        <f t="shared" si="289"/>
        <v>0</v>
      </c>
      <c r="E2092" s="2">
        <f t="shared" si="290"/>
        <v>9.0199999999999392E-2</v>
      </c>
      <c r="F2092" s="2">
        <f t="shared" si="294"/>
        <v>3.4647659400228258E-2</v>
      </c>
      <c r="G2092" s="2">
        <f t="shared" si="294"/>
        <v>5.4804905356969323E-2</v>
      </c>
      <c r="H2092" s="2">
        <f t="shared" si="292"/>
        <v>0.63219996776843723</v>
      </c>
      <c r="I2092" s="2">
        <f t="shared" si="293"/>
        <v>38.732997197199339</v>
      </c>
    </row>
    <row r="2093" spans="1:9" ht="13.5" x14ac:dyDescent="0.25">
      <c r="A2093" s="3">
        <f>TITRES_STAT!B2096</f>
        <v>45051</v>
      </c>
      <c r="B2093" s="17">
        <f>TITRES_STAT!D2096</f>
        <v>20.448699999999999</v>
      </c>
      <c r="C2093" s="2">
        <f t="shared" si="288"/>
        <v>-4.5200000000001239E-2</v>
      </c>
      <c r="D2093" s="2">
        <f t="shared" si="289"/>
        <v>0</v>
      </c>
      <c r="E2093" s="2">
        <f t="shared" si="290"/>
        <v>4.5200000000001239E-2</v>
      </c>
      <c r="F2093" s="2">
        <f t="shared" ref="F2093:G2108" si="295">((F2092*13)+D2093)/14</f>
        <v>3.217282658592624E-2</v>
      </c>
      <c r="G2093" s="2">
        <f t="shared" si="295"/>
        <v>5.4118840688614459E-2</v>
      </c>
      <c r="H2093" s="2">
        <f t="shared" si="292"/>
        <v>0.59448477048945303</v>
      </c>
      <c r="I2093" s="2">
        <f t="shared" si="293"/>
        <v>37.283816157552032</v>
      </c>
    </row>
    <row r="2094" spans="1:9" ht="13.5" x14ac:dyDescent="0.25">
      <c r="A2094" s="3">
        <f>TITRES_STAT!B2097</f>
        <v>45054</v>
      </c>
      <c r="B2094" s="17">
        <f>TITRES_STAT!D2097</f>
        <v>20.448699999999999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2.9874767544074365E-2</v>
      </c>
      <c r="G2094" s="2">
        <f t="shared" si="295"/>
        <v>5.0253209210856284E-2</v>
      </c>
      <c r="H2094" s="2">
        <f t="shared" si="292"/>
        <v>0.59448477048945303</v>
      </c>
      <c r="I2094" s="2">
        <f t="shared" si="293"/>
        <v>37.283816157552032</v>
      </c>
    </row>
    <row r="2095" spans="1:9" ht="13.5" x14ac:dyDescent="0.25">
      <c r="A2095" s="3">
        <f>TITRES_STAT!B2098</f>
        <v>45055</v>
      </c>
      <c r="B2095" s="17">
        <f>TITRES_STAT!D2098</f>
        <v>20.448699999999999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2.7740855576640484E-2</v>
      </c>
      <c r="G2095" s="2">
        <f t="shared" si="295"/>
        <v>4.6663694267223686E-2</v>
      </c>
      <c r="H2095" s="2">
        <f t="shared" si="292"/>
        <v>0.59448477048945314</v>
      </c>
      <c r="I2095" s="2">
        <f t="shared" si="293"/>
        <v>37.283816157552032</v>
      </c>
    </row>
    <row r="2096" spans="1:9" ht="13.5" x14ac:dyDescent="0.25">
      <c r="A2096" s="3">
        <f>TITRES_STAT!B2099</f>
        <v>45056</v>
      </c>
      <c r="B2096" s="17">
        <f>TITRES_STAT!D2099</f>
        <v>20.304300000000001</v>
      </c>
      <c r="C2096" s="2">
        <f t="shared" si="288"/>
        <v>-0.14439999999999742</v>
      </c>
      <c r="D2096" s="2">
        <f t="shared" si="289"/>
        <v>0</v>
      </c>
      <c r="E2096" s="2">
        <f t="shared" si="290"/>
        <v>0.14439999999999742</v>
      </c>
      <c r="F2096" s="2">
        <f t="shared" si="295"/>
        <v>2.5759365892594734E-2</v>
      </c>
      <c r="G2096" s="2">
        <f t="shared" si="295"/>
        <v>5.3644858962421813E-2</v>
      </c>
      <c r="H2096" s="2">
        <f t="shared" si="292"/>
        <v>0.48018330909657442</v>
      </c>
      <c r="I2096" s="2">
        <f t="shared" si="293"/>
        <v>32.440800145871989</v>
      </c>
    </row>
    <row r="2097" spans="1:9" ht="13.5" x14ac:dyDescent="0.25">
      <c r="A2097" s="3">
        <f>TITRES_STAT!B2100</f>
        <v>45057</v>
      </c>
      <c r="B2097" s="17">
        <f>TITRES_STAT!D2100</f>
        <v>20.448699999999999</v>
      </c>
      <c r="C2097" s="2">
        <f t="shared" si="288"/>
        <v>0.14439999999999742</v>
      </c>
      <c r="D2097" s="2">
        <f t="shared" si="289"/>
        <v>0.14439999999999742</v>
      </c>
      <c r="E2097" s="2">
        <f t="shared" si="290"/>
        <v>0</v>
      </c>
      <c r="F2097" s="2">
        <f t="shared" si="295"/>
        <v>3.4233696900266355E-2</v>
      </c>
      <c r="G2097" s="2">
        <f t="shared" si="295"/>
        <v>4.9813083322248826E-2</v>
      </c>
      <c r="H2097" s="2">
        <f t="shared" si="292"/>
        <v>0.68724308187877226</v>
      </c>
      <c r="I2097" s="2">
        <f t="shared" si="293"/>
        <v>40.731717276535875</v>
      </c>
    </row>
    <row r="2098" spans="1:9" ht="13.5" x14ac:dyDescent="0.25">
      <c r="A2098" s="3">
        <f>TITRES_STAT!B2101</f>
        <v>45058</v>
      </c>
      <c r="B2098" s="17">
        <f>TITRES_STAT!D2101</f>
        <v>20.448699999999999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3.1788432835961618E-2</v>
      </c>
      <c r="G2098" s="2">
        <f t="shared" si="295"/>
        <v>4.6255005942088194E-2</v>
      </c>
      <c r="H2098" s="2">
        <f t="shared" si="292"/>
        <v>0.68724308187877237</v>
      </c>
      <c r="I2098" s="2">
        <f t="shared" si="293"/>
        <v>40.731717276535875</v>
      </c>
    </row>
    <row r="2099" spans="1:9" ht="13.5" x14ac:dyDescent="0.25">
      <c r="A2099" s="3">
        <f>TITRES_STAT!B2102</f>
        <v>45061</v>
      </c>
      <c r="B2099" s="17">
        <f>TITRES_STAT!D2102</f>
        <v>20.855</v>
      </c>
      <c r="C2099" s="2">
        <f t="shared" si="288"/>
        <v>0.40630000000000166</v>
      </c>
      <c r="D2099" s="2">
        <f t="shared" si="289"/>
        <v>0.40630000000000166</v>
      </c>
      <c r="E2099" s="2">
        <f t="shared" si="290"/>
        <v>0</v>
      </c>
      <c r="F2099" s="2">
        <f t="shared" si="295"/>
        <v>5.8539259061964478E-2</v>
      </c>
      <c r="G2099" s="2">
        <f t="shared" si="295"/>
        <v>4.2951076946224749E-2</v>
      </c>
      <c r="H2099" s="2">
        <f t="shared" si="292"/>
        <v>1.3629287837242432</v>
      </c>
      <c r="I2099" s="2">
        <f t="shared" si="293"/>
        <v>57.679638637949687</v>
      </c>
    </row>
    <row r="2100" spans="1:9" ht="13.5" x14ac:dyDescent="0.25">
      <c r="A2100" s="3">
        <f>TITRES_STAT!B2103</f>
        <v>45062</v>
      </c>
      <c r="B2100" s="17">
        <f>TITRES_STAT!D2103</f>
        <v>21.6675</v>
      </c>
      <c r="C2100" s="2">
        <f t="shared" si="288"/>
        <v>0.8125</v>
      </c>
      <c r="D2100" s="2">
        <f t="shared" si="289"/>
        <v>0.8125</v>
      </c>
      <c r="E2100" s="2">
        <f t="shared" si="290"/>
        <v>0</v>
      </c>
      <c r="F2100" s="2">
        <f t="shared" si="295"/>
        <v>0.11239359770039559</v>
      </c>
      <c r="G2100" s="2">
        <f t="shared" si="295"/>
        <v>3.9883142878637264E-2</v>
      </c>
      <c r="H2100" s="2">
        <f t="shared" si="292"/>
        <v>2.8180727392122682</v>
      </c>
      <c r="I2100" s="2">
        <f t="shared" si="293"/>
        <v>73.808775570726382</v>
      </c>
    </row>
    <row r="2101" spans="1:9" ht="13.5" x14ac:dyDescent="0.25">
      <c r="A2101" s="3">
        <f>TITRES_STAT!B2104</f>
        <v>45063</v>
      </c>
      <c r="B2101" s="17">
        <f>TITRES_STAT!D2104</f>
        <v>22.5703</v>
      </c>
      <c r="C2101" s="2">
        <f t="shared" si="288"/>
        <v>0.90279999999999916</v>
      </c>
      <c r="D2101" s="2">
        <f t="shared" si="289"/>
        <v>0.90279999999999916</v>
      </c>
      <c r="E2101" s="2">
        <f t="shared" si="290"/>
        <v>0</v>
      </c>
      <c r="F2101" s="2">
        <f t="shared" si="295"/>
        <v>0.168851197864653</v>
      </c>
      <c r="G2101" s="2">
        <f t="shared" si="295"/>
        <v>3.7034346958734601E-2</v>
      </c>
      <c r="H2101" s="2">
        <f t="shared" si="292"/>
        <v>4.559313494923912</v>
      </c>
      <c r="I2101" s="2">
        <f t="shared" si="293"/>
        <v>82.012167493107228</v>
      </c>
    </row>
    <row r="2102" spans="1:9" ht="13.5" x14ac:dyDescent="0.25">
      <c r="A2102" s="3">
        <f>TITRES_STAT!B2105</f>
        <v>45064</v>
      </c>
      <c r="B2102" s="17">
        <f>TITRES_STAT!D2105</f>
        <v>22.841200000000001</v>
      </c>
      <c r="C2102" s="2">
        <f t="shared" si="288"/>
        <v>0.27090000000000103</v>
      </c>
      <c r="D2102" s="2">
        <f t="shared" si="289"/>
        <v>0.27090000000000103</v>
      </c>
      <c r="E2102" s="2">
        <f t="shared" si="290"/>
        <v>0</v>
      </c>
      <c r="F2102" s="2">
        <f t="shared" si="295"/>
        <v>0.17614039801717785</v>
      </c>
      <c r="G2102" s="2">
        <f t="shared" si="295"/>
        <v>3.4389036461682128E-2</v>
      </c>
      <c r="H2102" s="2">
        <f t="shared" si="292"/>
        <v>5.1219928250517199</v>
      </c>
      <c r="I2102" s="2">
        <f t="shared" si="293"/>
        <v>83.665449657047716</v>
      </c>
    </row>
    <row r="2103" spans="1:9" ht="13.5" x14ac:dyDescent="0.25">
      <c r="A2103" s="3">
        <f>TITRES_STAT!B2106</f>
        <v>45065</v>
      </c>
      <c r="B2103" s="17">
        <f>TITRES_STAT!D2106</f>
        <v>23.021699999999999</v>
      </c>
      <c r="C2103" s="2">
        <f t="shared" si="288"/>
        <v>0.18049999999999855</v>
      </c>
      <c r="D2103" s="2">
        <f t="shared" si="289"/>
        <v>0.18049999999999855</v>
      </c>
      <c r="E2103" s="2">
        <f t="shared" si="290"/>
        <v>0</v>
      </c>
      <c r="F2103" s="2">
        <f t="shared" si="295"/>
        <v>0.17645179815880788</v>
      </c>
      <c r="G2103" s="2">
        <f t="shared" si="295"/>
        <v>3.1932676714419121E-2</v>
      </c>
      <c r="H2103" s="2">
        <f t="shared" si="292"/>
        <v>5.5257440438474577</v>
      </c>
      <c r="I2103" s="2">
        <f t="shared" si="293"/>
        <v>84.676076884400473</v>
      </c>
    </row>
    <row r="2104" spans="1:9" ht="13.5" x14ac:dyDescent="0.25">
      <c r="A2104" s="3">
        <f>TITRES_STAT!B2107</f>
        <v>45068</v>
      </c>
      <c r="B2104" s="17">
        <f>TITRES_STAT!D2107</f>
        <v>23.111999999999998</v>
      </c>
      <c r="C2104" s="2">
        <f t="shared" si="288"/>
        <v>9.0299999999999159E-2</v>
      </c>
      <c r="D2104" s="2">
        <f t="shared" si="289"/>
        <v>9.0299999999999159E-2</v>
      </c>
      <c r="E2104" s="2">
        <f t="shared" si="290"/>
        <v>0</v>
      </c>
      <c r="F2104" s="2">
        <f t="shared" si="295"/>
        <v>0.17029809829032153</v>
      </c>
      <c r="G2104" s="2">
        <f t="shared" si="295"/>
        <v>2.9651771234817752E-2</v>
      </c>
      <c r="H2104" s="2">
        <f t="shared" si="292"/>
        <v>5.7432689919836495</v>
      </c>
      <c r="I2104" s="2">
        <f t="shared" si="293"/>
        <v>85.17039730746626</v>
      </c>
    </row>
    <row r="2105" spans="1:9" ht="13.5" x14ac:dyDescent="0.25">
      <c r="A2105" s="3">
        <f>TITRES_STAT!B2108</f>
        <v>45069</v>
      </c>
      <c r="B2105" s="17">
        <f>TITRES_STAT!D2108</f>
        <v>23.382899999999999</v>
      </c>
      <c r="C2105" s="2">
        <f t="shared" si="288"/>
        <v>0.27090000000000103</v>
      </c>
      <c r="D2105" s="2">
        <f t="shared" si="289"/>
        <v>0.27090000000000103</v>
      </c>
      <c r="E2105" s="2">
        <f t="shared" si="290"/>
        <v>0</v>
      </c>
      <c r="F2105" s="2">
        <f t="shared" si="295"/>
        <v>0.1774839484124415</v>
      </c>
      <c r="G2105" s="2">
        <f t="shared" si="295"/>
        <v>2.7533787575187912E-2</v>
      </c>
      <c r="H2105" s="2">
        <f t="shared" si="292"/>
        <v>6.4460419013467387</v>
      </c>
      <c r="I2105" s="2">
        <f t="shared" si="293"/>
        <v>86.570046029164388</v>
      </c>
    </row>
    <row r="2106" spans="1:9" ht="13.5" x14ac:dyDescent="0.25">
      <c r="A2106" s="3">
        <f>TITRES_STAT!B2109</f>
        <v>45070</v>
      </c>
      <c r="B2106" s="17">
        <f>TITRES_STAT!D2109</f>
        <v>23.211300000000001</v>
      </c>
      <c r="C2106" s="2">
        <f t="shared" si="288"/>
        <v>-0.17159999999999798</v>
      </c>
      <c r="D2106" s="2">
        <f t="shared" si="289"/>
        <v>0</v>
      </c>
      <c r="E2106" s="2">
        <f t="shared" si="290"/>
        <v>0.17159999999999798</v>
      </c>
      <c r="F2106" s="2">
        <f t="shared" si="295"/>
        <v>0.16480652352583852</v>
      </c>
      <c r="G2106" s="2">
        <f t="shared" si="295"/>
        <v>3.7824231319817207E-2</v>
      </c>
      <c r="H2106" s="2">
        <f t="shared" si="292"/>
        <v>4.3571678200765342</v>
      </c>
      <c r="I2106" s="2">
        <f t="shared" si="293"/>
        <v>81.333420314883597</v>
      </c>
    </row>
    <row r="2107" spans="1:9" ht="13.5" x14ac:dyDescent="0.25">
      <c r="A2107" s="3">
        <f>TITRES_STAT!B2110</f>
        <v>45071</v>
      </c>
      <c r="B2107" s="17">
        <f>TITRES_STAT!D2110</f>
        <v>23.337700000000002</v>
      </c>
      <c r="C2107" s="2">
        <f t="shared" si="288"/>
        <v>0.12640000000000029</v>
      </c>
      <c r="D2107" s="2">
        <f t="shared" si="289"/>
        <v>0.12640000000000029</v>
      </c>
      <c r="E2107" s="2">
        <f t="shared" si="290"/>
        <v>0</v>
      </c>
      <c r="F2107" s="2">
        <f t="shared" si="295"/>
        <v>0.16206320041685007</v>
      </c>
      <c r="G2107" s="2">
        <f t="shared" si="295"/>
        <v>3.5122500511258835E-2</v>
      </c>
      <c r="H2107" s="2">
        <f t="shared" si="292"/>
        <v>4.6142272918438492</v>
      </c>
      <c r="I2107" s="2">
        <f t="shared" si="293"/>
        <v>82.188109814279073</v>
      </c>
    </row>
    <row r="2108" spans="1:9" ht="13.5" x14ac:dyDescent="0.25">
      <c r="A2108" s="3">
        <f>TITRES_STAT!B2111</f>
        <v>45072</v>
      </c>
      <c r="B2108" s="17">
        <f>TITRES_STAT!D2111</f>
        <v>23.382899999999999</v>
      </c>
      <c r="C2108" s="2">
        <f t="shared" si="288"/>
        <v>4.5199999999997686E-2</v>
      </c>
      <c r="D2108" s="2">
        <f t="shared" si="289"/>
        <v>4.5199999999997686E-2</v>
      </c>
      <c r="E2108" s="2">
        <f t="shared" si="290"/>
        <v>0</v>
      </c>
      <c r="F2108" s="2">
        <f t="shared" si="295"/>
        <v>0.15371582895850347</v>
      </c>
      <c r="G2108" s="2">
        <f t="shared" si="295"/>
        <v>3.2613750474740348E-2</v>
      </c>
      <c r="H2108" s="2">
        <f t="shared" si="292"/>
        <v>4.713221470114509</v>
      </c>
      <c r="I2108" s="2">
        <f t="shared" si="293"/>
        <v>82.496740145101413</v>
      </c>
    </row>
    <row r="2109" spans="1:9" ht="13.5" x14ac:dyDescent="0.25">
      <c r="A2109" s="3">
        <f>TITRES_STAT!B2112</f>
        <v>45075</v>
      </c>
      <c r="B2109" s="17">
        <f>TITRES_STAT!D2112</f>
        <v>23.608599999999999</v>
      </c>
      <c r="C2109" s="2">
        <f t="shared" si="288"/>
        <v>0.22569999999999979</v>
      </c>
      <c r="D2109" s="2">
        <f t="shared" si="289"/>
        <v>0.22569999999999979</v>
      </c>
      <c r="E2109" s="2">
        <f t="shared" si="290"/>
        <v>0</v>
      </c>
      <c r="F2109" s="2">
        <f t="shared" ref="F2109:G2124" si="296">((F2108*13)+D2109)/14</f>
        <v>0.15885755546146749</v>
      </c>
      <c r="G2109" s="2">
        <f t="shared" si="296"/>
        <v>3.0284196869401751E-2</v>
      </c>
      <c r="H2109" s="2">
        <f t="shared" si="292"/>
        <v>5.2455594627960043</v>
      </c>
      <c r="I2109" s="2">
        <f t="shared" si="293"/>
        <v>83.988624142370725</v>
      </c>
    </row>
    <row r="2110" spans="1:9" ht="13.5" x14ac:dyDescent="0.25">
      <c r="A2110" s="3">
        <f>TITRES_STAT!B2113</f>
        <v>45076</v>
      </c>
      <c r="B2110" s="17">
        <f>TITRES_STAT!D2113</f>
        <v>24.376000000000001</v>
      </c>
      <c r="C2110" s="2">
        <f t="shared" si="288"/>
        <v>0.76740000000000208</v>
      </c>
      <c r="D2110" s="2">
        <f t="shared" si="289"/>
        <v>0.76740000000000208</v>
      </c>
      <c r="E2110" s="2">
        <f t="shared" si="290"/>
        <v>0</v>
      </c>
      <c r="F2110" s="2">
        <f t="shared" si="296"/>
        <v>0.20232487292850568</v>
      </c>
      <c r="G2110" s="2">
        <f t="shared" si="296"/>
        <v>2.8121039950158768E-2</v>
      </c>
      <c r="H2110" s="2">
        <f t="shared" si="292"/>
        <v>7.1947862983411239</v>
      </c>
      <c r="I2110" s="2">
        <f t="shared" si="293"/>
        <v>87.797119246386814</v>
      </c>
    </row>
    <row r="2111" spans="1:9" ht="13.5" x14ac:dyDescent="0.25">
      <c r="A2111" s="3">
        <f>TITRES_STAT!B2114</f>
        <v>45077</v>
      </c>
      <c r="B2111" s="17">
        <f>TITRES_STAT!D2114</f>
        <v>25.2788</v>
      </c>
      <c r="C2111" s="2">
        <f t="shared" si="288"/>
        <v>0.90279999999999916</v>
      </c>
      <c r="D2111" s="2">
        <f t="shared" si="289"/>
        <v>0.90279999999999916</v>
      </c>
      <c r="E2111" s="2">
        <f t="shared" si="290"/>
        <v>0</v>
      </c>
      <c r="F2111" s="2">
        <f t="shared" si="296"/>
        <v>0.25235881057646947</v>
      </c>
      <c r="G2111" s="2">
        <f t="shared" si="296"/>
        <v>2.6112394239433144E-2</v>
      </c>
      <c r="H2111" s="2">
        <f t="shared" si="292"/>
        <v>9.664330595751137</v>
      </c>
      <c r="I2111" s="2">
        <f t="shared" si="293"/>
        <v>90.622946362911719</v>
      </c>
    </row>
    <row r="2112" spans="1:9" ht="13.5" x14ac:dyDescent="0.25">
      <c r="A2112" s="3">
        <f>TITRES_STAT!B2115</f>
        <v>45078</v>
      </c>
      <c r="B2112" s="17">
        <f>TITRES_STAT!D2115</f>
        <v>25.098199999999999</v>
      </c>
      <c r="C2112" s="2">
        <f t="shared" si="288"/>
        <v>-0.18060000000000187</v>
      </c>
      <c r="D2112" s="2">
        <f t="shared" si="289"/>
        <v>0</v>
      </c>
      <c r="E2112" s="2">
        <f t="shared" si="290"/>
        <v>0.18060000000000187</v>
      </c>
      <c r="F2112" s="2">
        <f t="shared" si="296"/>
        <v>0.2343331812495788</v>
      </c>
      <c r="G2112" s="2">
        <f t="shared" si="296"/>
        <v>3.7147223222330918E-2</v>
      </c>
      <c r="H2112" s="2">
        <f t="shared" si="292"/>
        <v>6.308228742887847</v>
      </c>
      <c r="I2112" s="2">
        <f t="shared" si="293"/>
        <v>86.316793915719032</v>
      </c>
    </row>
    <row r="2113" spans="1:9" ht="13.5" x14ac:dyDescent="0.25">
      <c r="A2113" s="3">
        <f>TITRES_STAT!B2116</f>
        <v>45079</v>
      </c>
      <c r="B2113" s="17">
        <f>TITRES_STAT!D2116</f>
        <v>24.9176</v>
      </c>
      <c r="C2113" s="2">
        <f t="shared" si="288"/>
        <v>-0.18059999999999832</v>
      </c>
      <c r="D2113" s="2">
        <f t="shared" si="289"/>
        <v>0</v>
      </c>
      <c r="E2113" s="2">
        <f t="shared" si="290"/>
        <v>0.18059999999999832</v>
      </c>
      <c r="F2113" s="2">
        <f t="shared" si="296"/>
        <v>0.2175950968746089</v>
      </c>
      <c r="G2113" s="2">
        <f t="shared" si="296"/>
        <v>4.7393850135021447E-2</v>
      </c>
      <c r="H2113" s="2">
        <f t="shared" si="292"/>
        <v>4.5912095399444688</v>
      </c>
      <c r="I2113" s="2">
        <f t="shared" si="293"/>
        <v>82.114782269277427</v>
      </c>
    </row>
    <row r="2114" spans="1:9" ht="13.5" x14ac:dyDescent="0.25">
      <c r="A2114" s="3">
        <f>TITRES_STAT!B2117</f>
        <v>45082</v>
      </c>
      <c r="B2114" s="17">
        <f>TITRES_STAT!D2117</f>
        <v>25.275400000000001</v>
      </c>
      <c r="C2114" s="2">
        <f t="shared" si="288"/>
        <v>0.35780000000000101</v>
      </c>
      <c r="D2114" s="2">
        <f t="shared" si="289"/>
        <v>0.35780000000000101</v>
      </c>
      <c r="E2114" s="2">
        <f t="shared" si="290"/>
        <v>0</v>
      </c>
      <c r="F2114" s="2">
        <f t="shared" si="296"/>
        <v>0.22760973281213692</v>
      </c>
      <c r="G2114" s="2">
        <f t="shared" si="296"/>
        <v>4.4008575125377057E-2</v>
      </c>
      <c r="H2114" s="2">
        <f t="shared" si="292"/>
        <v>5.1719405175853623</v>
      </c>
      <c r="I2114" s="2">
        <f t="shared" si="293"/>
        <v>83.797640350700789</v>
      </c>
    </row>
    <row r="2115" spans="1:9" ht="13.5" x14ac:dyDescent="0.25">
      <c r="A2115" s="3">
        <f>TITRES_STAT!B2118</f>
        <v>45083</v>
      </c>
      <c r="B2115" s="17">
        <f>TITRES_STAT!D2118</f>
        <v>25.275400000000001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0.21135189475412713</v>
      </c>
      <c r="G2115" s="2">
        <f t="shared" si="296"/>
        <v>4.0865105473564409E-2</v>
      </c>
      <c r="H2115" s="2">
        <f t="shared" si="292"/>
        <v>5.1719405175853623</v>
      </c>
      <c r="I2115" s="2">
        <f t="shared" si="293"/>
        <v>83.797640350700789</v>
      </c>
    </row>
    <row r="2116" spans="1:9" ht="13.5" x14ac:dyDescent="0.25">
      <c r="A2116" s="3">
        <f>TITRES_STAT!B2119</f>
        <v>45084</v>
      </c>
      <c r="B2116" s="17">
        <f>TITRES_STAT!D2119</f>
        <v>25.275400000000001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0.19625533084311805</v>
      </c>
      <c r="G2116" s="2">
        <f t="shared" si="296"/>
        <v>3.7946169368309808E-2</v>
      </c>
      <c r="H2116" s="2">
        <f t="shared" si="292"/>
        <v>5.1719405175853623</v>
      </c>
      <c r="I2116" s="2">
        <f t="shared" si="293"/>
        <v>83.797640350700789</v>
      </c>
    </row>
    <row r="2117" spans="1:9" ht="13.5" x14ac:dyDescent="0.25">
      <c r="A2117" s="3">
        <f>TITRES_STAT!B2120</f>
        <v>45085</v>
      </c>
      <c r="B2117" s="17">
        <f>TITRES_STAT!D2120</f>
        <v>26.790600000000001</v>
      </c>
      <c r="C2117" s="2">
        <f t="shared" si="297"/>
        <v>1.5152000000000001</v>
      </c>
      <c r="D2117" s="2">
        <f t="shared" si="298"/>
        <v>1.5152000000000001</v>
      </c>
      <c r="E2117" s="2">
        <f t="shared" si="299"/>
        <v>0</v>
      </c>
      <c r="F2117" s="2">
        <f t="shared" si="296"/>
        <v>0.29046566435432386</v>
      </c>
      <c r="G2117" s="2">
        <f t="shared" si="296"/>
        <v>3.5235728699144826E-2</v>
      </c>
      <c r="H2117" s="2">
        <f t="shared" si="292"/>
        <v>8.2434981502560358</v>
      </c>
      <c r="I2117" s="2">
        <f t="shared" si="293"/>
        <v>89.181584896273264</v>
      </c>
    </row>
    <row r="2118" spans="1:9" ht="13.5" x14ac:dyDescent="0.25">
      <c r="A2118" s="3">
        <f>TITRES_STAT!B2121</f>
        <v>45086</v>
      </c>
      <c r="B2118" s="17">
        <f>TITRES_STAT!D2121</f>
        <v>26.400200000000002</v>
      </c>
      <c r="C2118" s="2">
        <f t="shared" si="297"/>
        <v>-0.39039999999999964</v>
      </c>
      <c r="D2118" s="2">
        <f t="shared" si="298"/>
        <v>0</v>
      </c>
      <c r="E2118" s="2">
        <f t="shared" si="299"/>
        <v>0.39039999999999964</v>
      </c>
      <c r="F2118" s="2">
        <f t="shared" si="296"/>
        <v>0.26971811690044356</v>
      </c>
      <c r="G2118" s="2">
        <f t="shared" si="296"/>
        <v>6.0604605220634454E-2</v>
      </c>
      <c r="H2118" s="2">
        <f t="shared" si="292"/>
        <v>4.4504558014777862</v>
      </c>
      <c r="I2118" s="2">
        <f t="shared" si="293"/>
        <v>81.65291057439876</v>
      </c>
    </row>
    <row r="2119" spans="1:9" ht="13.5" x14ac:dyDescent="0.25">
      <c r="A2119" s="3">
        <f>TITRES_STAT!B2122</f>
        <v>45089</v>
      </c>
      <c r="B2119" s="17">
        <f>TITRES_STAT!D2122</f>
        <v>25.916799999999999</v>
      </c>
      <c r="C2119" s="2">
        <f t="shared" si="297"/>
        <v>-0.48340000000000316</v>
      </c>
      <c r="D2119" s="2">
        <f t="shared" si="298"/>
        <v>0</v>
      </c>
      <c r="E2119" s="2">
        <f t="shared" si="299"/>
        <v>0.48340000000000316</v>
      </c>
      <c r="F2119" s="2">
        <f t="shared" si="296"/>
        <v>0.25045253712184046</v>
      </c>
      <c r="G2119" s="2">
        <f t="shared" si="296"/>
        <v>9.080427627630365E-2</v>
      </c>
      <c r="H2119" s="2">
        <f t="shared" si="292"/>
        <v>2.7581579567877546</v>
      </c>
      <c r="I2119" s="2">
        <f t="shared" si="293"/>
        <v>73.391219541641107</v>
      </c>
    </row>
    <row r="2120" spans="1:9" ht="13.5" x14ac:dyDescent="0.25">
      <c r="A2120" s="3">
        <f>TITRES_STAT!B2123</f>
        <v>45090</v>
      </c>
      <c r="B2120" s="17">
        <f>TITRES_STAT!D2123</f>
        <v>25.916799999999999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0.23256307018456615</v>
      </c>
      <c r="G2120" s="2">
        <f t="shared" si="296"/>
        <v>8.4318256542281964E-2</v>
      </c>
      <c r="H2120" s="2">
        <f t="shared" si="292"/>
        <v>2.7581579567877546</v>
      </c>
      <c r="I2120" s="2">
        <f t="shared" si="293"/>
        <v>73.391219541641107</v>
      </c>
    </row>
    <row r="2121" spans="1:9" ht="13.5" x14ac:dyDescent="0.25">
      <c r="A2121" s="3">
        <f>TITRES_STAT!B2124</f>
        <v>45091</v>
      </c>
      <c r="B2121" s="17">
        <f>TITRES_STAT!D2124</f>
        <v>24.9315</v>
      </c>
      <c r="C2121" s="2">
        <f t="shared" si="297"/>
        <v>-0.98529999999999873</v>
      </c>
      <c r="D2121" s="2">
        <f t="shared" si="298"/>
        <v>0</v>
      </c>
      <c r="E2121" s="2">
        <f t="shared" si="299"/>
        <v>0.98529999999999873</v>
      </c>
      <c r="F2121" s="2">
        <f t="shared" si="296"/>
        <v>0.21595142231424</v>
      </c>
      <c r="G2121" s="2">
        <f t="shared" si="296"/>
        <v>0.14867409536069029</v>
      </c>
      <c r="H2121" s="2">
        <f t="shared" si="292"/>
        <v>1.4525154620267355</v>
      </c>
      <c r="I2121" s="2">
        <f t="shared" si="293"/>
        <v>59.225537392795495</v>
      </c>
    </row>
    <row r="2122" spans="1:9" ht="13.5" x14ac:dyDescent="0.25">
      <c r="A2122" s="3">
        <f>TITRES_STAT!B2125</f>
        <v>45092</v>
      </c>
      <c r="B2122" s="17">
        <f>TITRES_STAT!D2125</f>
        <v>24.634</v>
      </c>
      <c r="C2122" s="2">
        <f t="shared" si="297"/>
        <v>-0.29749999999999943</v>
      </c>
      <c r="D2122" s="2">
        <f t="shared" si="298"/>
        <v>0</v>
      </c>
      <c r="E2122" s="2">
        <f t="shared" si="299"/>
        <v>0.29749999999999943</v>
      </c>
      <c r="F2122" s="2">
        <f t="shared" si="296"/>
        <v>0.20052632072036572</v>
      </c>
      <c r="G2122" s="2">
        <f t="shared" si="296"/>
        <v>0.15930451712064095</v>
      </c>
      <c r="H2122" s="2">
        <f t="shared" si="292"/>
        <v>1.2587610467348367</v>
      </c>
      <c r="I2122" s="2">
        <f t="shared" si="293"/>
        <v>55.727942030629798</v>
      </c>
    </row>
    <row r="2123" spans="1:9" ht="13.5" x14ac:dyDescent="0.25">
      <c r="A2123" s="3">
        <f>TITRES_STAT!B2126</f>
        <v>45093</v>
      </c>
      <c r="B2123" s="17">
        <f>TITRES_STAT!D2126</f>
        <v>24.6433</v>
      </c>
      <c r="C2123" s="2">
        <f t="shared" si="297"/>
        <v>9.2999999999996419E-3</v>
      </c>
      <c r="D2123" s="2">
        <f t="shared" si="298"/>
        <v>9.2999999999996419E-3</v>
      </c>
      <c r="E2123" s="2">
        <f t="shared" si="299"/>
        <v>0</v>
      </c>
      <c r="F2123" s="2">
        <f t="shared" si="296"/>
        <v>0.18686729781176817</v>
      </c>
      <c r="G2123" s="2">
        <f t="shared" si="296"/>
        <v>0.14792562304059517</v>
      </c>
      <c r="H2123" s="2">
        <f t="shared" si="292"/>
        <v>1.2632517204979847</v>
      </c>
      <c r="I2123" s="2">
        <f t="shared" si="293"/>
        <v>55.815785272882977</v>
      </c>
    </row>
    <row r="2124" spans="1:9" ht="13.5" x14ac:dyDescent="0.25">
      <c r="A2124" s="3">
        <f>TITRES_STAT!B2127</f>
        <v>45096</v>
      </c>
      <c r="B2124" s="17">
        <f>TITRES_STAT!D2127</f>
        <v>24.866399999999999</v>
      </c>
      <c r="C2124" s="2">
        <f t="shared" si="297"/>
        <v>0.22309999999999874</v>
      </c>
      <c r="D2124" s="2">
        <f t="shared" si="298"/>
        <v>0.22309999999999874</v>
      </c>
      <c r="E2124" s="2">
        <f t="shared" si="299"/>
        <v>0</v>
      </c>
      <c r="F2124" s="2">
        <f t="shared" si="296"/>
        <v>0.18945534796807034</v>
      </c>
      <c r="G2124" s="2">
        <f t="shared" si="296"/>
        <v>0.13735950710912409</v>
      </c>
      <c r="H2124" s="2">
        <f t="shared" si="292"/>
        <v>1.3792663642681766</v>
      </c>
      <c r="I2124" s="2">
        <f t="shared" si="293"/>
        <v>57.970237590124405</v>
      </c>
    </row>
    <row r="2125" spans="1:9" ht="13.5" x14ac:dyDescent="0.25">
      <c r="A2125" s="3">
        <f>TITRES_STAT!B2128</f>
        <v>45097</v>
      </c>
      <c r="B2125" s="17">
        <f>TITRES_STAT!D2128</f>
        <v>25.098800000000001</v>
      </c>
      <c r="C2125" s="2">
        <f t="shared" si="297"/>
        <v>0.23240000000000194</v>
      </c>
      <c r="D2125" s="2">
        <f t="shared" si="298"/>
        <v>0.23240000000000194</v>
      </c>
      <c r="E2125" s="2">
        <f t="shared" si="299"/>
        <v>0</v>
      </c>
      <c r="F2125" s="2">
        <f t="shared" ref="F2125:G2140" si="300">((F2124*13)+D2125)/14</f>
        <v>0.19252282311320831</v>
      </c>
      <c r="G2125" s="2">
        <f t="shared" si="300"/>
        <v>0.12754811374418665</v>
      </c>
      <c r="H2125" s="2">
        <f t="shared" si="292"/>
        <v>1.5094133300891959</v>
      </c>
      <c r="I2125" s="2">
        <f t="shared" si="293"/>
        <v>60.150048299757159</v>
      </c>
    </row>
    <row r="2126" spans="1:9" ht="13.5" x14ac:dyDescent="0.25">
      <c r="A2126" s="3">
        <f>TITRES_STAT!B2129</f>
        <v>45098</v>
      </c>
      <c r="B2126" s="17">
        <f>TITRES_STAT!D2129</f>
        <v>24.9315</v>
      </c>
      <c r="C2126" s="2">
        <f t="shared" si="297"/>
        <v>-0.16730000000000089</v>
      </c>
      <c r="D2126" s="2">
        <f t="shared" si="298"/>
        <v>0</v>
      </c>
      <c r="E2126" s="2">
        <f t="shared" si="299"/>
        <v>0.16730000000000089</v>
      </c>
      <c r="F2126" s="2">
        <f t="shared" si="300"/>
        <v>0.17877119289083629</v>
      </c>
      <c r="G2126" s="2">
        <f t="shared" si="300"/>
        <v>0.13038753419103052</v>
      </c>
      <c r="H2126" s="2">
        <f t="shared" si="292"/>
        <v>1.3710758010725086</v>
      </c>
      <c r="I2126" s="2">
        <f t="shared" si="293"/>
        <v>57.825051415578109</v>
      </c>
    </row>
    <row r="2127" spans="1:9" ht="13.5" x14ac:dyDescent="0.25">
      <c r="A2127" s="3">
        <f>TITRES_STAT!B2130</f>
        <v>45099</v>
      </c>
      <c r="B2127" s="17">
        <f>TITRES_STAT!D2130</f>
        <v>25.005800000000001</v>
      </c>
      <c r="C2127" s="2">
        <f t="shared" si="297"/>
        <v>7.4300000000000921E-2</v>
      </c>
      <c r="D2127" s="2">
        <f t="shared" si="298"/>
        <v>7.4300000000000921E-2</v>
      </c>
      <c r="E2127" s="2">
        <f t="shared" si="299"/>
        <v>0</v>
      </c>
      <c r="F2127" s="2">
        <f t="shared" si="300"/>
        <v>0.1713089648272052</v>
      </c>
      <c r="G2127" s="2">
        <f t="shared" si="300"/>
        <v>0.12107413889167119</v>
      </c>
      <c r="H2127" s="2">
        <f t="shared" si="292"/>
        <v>1.4149096280625268</v>
      </c>
      <c r="I2127" s="2">
        <f t="shared" si="293"/>
        <v>58.590582919564724</v>
      </c>
    </row>
    <row r="2128" spans="1:9" ht="13.5" x14ac:dyDescent="0.25">
      <c r="A2128" s="3">
        <f>TITRES_STAT!B2131</f>
        <v>45100</v>
      </c>
      <c r="B2128" s="17">
        <f>TITRES_STAT!D2131</f>
        <v>24.959399999999999</v>
      </c>
      <c r="C2128" s="2">
        <f t="shared" si="297"/>
        <v>-4.6400000000001995E-2</v>
      </c>
      <c r="D2128" s="2">
        <f t="shared" si="298"/>
        <v>0</v>
      </c>
      <c r="E2128" s="2">
        <f t="shared" si="299"/>
        <v>4.6400000000001995E-2</v>
      </c>
      <c r="F2128" s="2">
        <f t="shared" si="300"/>
        <v>0.15907261019669056</v>
      </c>
      <c r="G2128" s="2">
        <f t="shared" si="300"/>
        <v>0.11574027182798054</v>
      </c>
      <c r="H2128" s="2">
        <f t="shared" si="292"/>
        <v>1.3743929203234713</v>
      </c>
      <c r="I2128" s="2">
        <f t="shared" si="293"/>
        <v>57.883971458954363</v>
      </c>
    </row>
    <row r="2129" spans="1:9" ht="13.5" x14ac:dyDescent="0.25">
      <c r="A2129" s="3">
        <f>TITRES_STAT!B2132</f>
        <v>45103</v>
      </c>
      <c r="B2129" s="17">
        <f>TITRES_STAT!D2132</f>
        <v>25.563600000000001</v>
      </c>
      <c r="C2129" s="2">
        <f t="shared" si="297"/>
        <v>0.60420000000000229</v>
      </c>
      <c r="D2129" s="2">
        <f t="shared" si="298"/>
        <v>0.60420000000000229</v>
      </c>
      <c r="E2129" s="2">
        <f t="shared" si="299"/>
        <v>0</v>
      </c>
      <c r="F2129" s="2">
        <f t="shared" si="300"/>
        <v>0.19086742375406995</v>
      </c>
      <c r="G2129" s="2">
        <f t="shared" si="300"/>
        <v>0.10747310955455336</v>
      </c>
      <c r="H2129" s="2">
        <f t="shared" ref="H2129:H2192" si="301">F2129/G2129</f>
        <v>1.7759551625998653</v>
      </c>
      <c r="I2129" s="2">
        <f t="shared" ref="I2129:I2192" si="302">IF(G2129=0,100,100-(100/(1+H2129)))</f>
        <v>63.976363398339835</v>
      </c>
    </row>
    <row r="2130" spans="1:9" ht="13.5" x14ac:dyDescent="0.25">
      <c r="A2130" s="3">
        <f>TITRES_STAT!B2133</f>
        <v>45104</v>
      </c>
      <c r="B2130" s="17">
        <f>TITRES_STAT!D2133</f>
        <v>25.563600000000001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0.17723403634306495</v>
      </c>
      <c r="G2130" s="2">
        <f t="shared" si="300"/>
        <v>9.9796458872085256E-2</v>
      </c>
      <c r="H2130" s="2">
        <f t="shared" si="301"/>
        <v>1.7759551625998653</v>
      </c>
      <c r="I2130" s="2">
        <f t="shared" si="302"/>
        <v>63.976363398339835</v>
      </c>
    </row>
    <row r="2131" spans="1:9" ht="13.5" x14ac:dyDescent="0.25">
      <c r="A2131" s="3">
        <f>TITRES_STAT!B2134</f>
        <v>45107</v>
      </c>
      <c r="B2131" s="17">
        <f>TITRES_STAT!D2134</f>
        <v>26.400200000000002</v>
      </c>
      <c r="C2131" s="2">
        <f t="shared" si="297"/>
        <v>0.83660000000000068</v>
      </c>
      <c r="D2131" s="2">
        <f t="shared" si="298"/>
        <v>0.83660000000000068</v>
      </c>
      <c r="E2131" s="2">
        <f t="shared" si="299"/>
        <v>0</v>
      </c>
      <c r="F2131" s="2">
        <f t="shared" si="300"/>
        <v>0.22433160517570322</v>
      </c>
      <c r="G2131" s="2">
        <f t="shared" si="300"/>
        <v>9.2668140381222022E-2</v>
      </c>
      <c r="H2131" s="2">
        <f t="shared" si="301"/>
        <v>2.4208061611341134</v>
      </c>
      <c r="I2131" s="2">
        <f t="shared" si="302"/>
        <v>70.767124680678606</v>
      </c>
    </row>
    <row r="2132" spans="1:9" ht="13.5" x14ac:dyDescent="0.25">
      <c r="A2132" s="3">
        <f>TITRES_STAT!B2135</f>
        <v>45110</v>
      </c>
      <c r="B2132" s="17">
        <f>TITRES_STAT!D2135</f>
        <v>26.121300000000002</v>
      </c>
      <c r="C2132" s="2">
        <f t="shared" si="297"/>
        <v>-0.27890000000000015</v>
      </c>
      <c r="D2132" s="2">
        <f t="shared" si="298"/>
        <v>0</v>
      </c>
      <c r="E2132" s="2">
        <f t="shared" si="299"/>
        <v>0.27890000000000015</v>
      </c>
      <c r="F2132" s="2">
        <f t="shared" si="300"/>
        <v>0.20830791909172444</v>
      </c>
      <c r="G2132" s="2">
        <f t="shared" si="300"/>
        <v>0.1059704160682776</v>
      </c>
      <c r="H2132" s="2">
        <f t="shared" si="301"/>
        <v>1.9657176674432415</v>
      </c>
      <c r="I2132" s="2">
        <f t="shared" si="302"/>
        <v>66.281348660470968</v>
      </c>
    </row>
    <row r="2133" spans="1:9" ht="13.5" x14ac:dyDescent="0.25">
      <c r="A2133" s="3">
        <f>TITRES_STAT!B2136</f>
        <v>45111</v>
      </c>
      <c r="B2133" s="17">
        <f>TITRES_STAT!D2136</f>
        <v>25.935400000000001</v>
      </c>
      <c r="C2133" s="2">
        <f t="shared" si="297"/>
        <v>-0.18590000000000018</v>
      </c>
      <c r="D2133" s="2">
        <f t="shared" si="298"/>
        <v>0</v>
      </c>
      <c r="E2133" s="2">
        <f t="shared" si="299"/>
        <v>0.18590000000000018</v>
      </c>
      <c r="F2133" s="2">
        <f t="shared" si="300"/>
        <v>0.19342878201374414</v>
      </c>
      <c r="G2133" s="2">
        <f t="shared" si="300"/>
        <v>0.11167967206340065</v>
      </c>
      <c r="H2133" s="2">
        <f t="shared" si="301"/>
        <v>1.7319963287851923</v>
      </c>
      <c r="I2133" s="2">
        <f t="shared" si="302"/>
        <v>63.396729729696993</v>
      </c>
    </row>
    <row r="2134" spans="1:9" ht="13.5" x14ac:dyDescent="0.25">
      <c r="A2134" s="3">
        <f>TITRES_STAT!B2137</f>
        <v>45112</v>
      </c>
      <c r="B2134" s="17">
        <f>TITRES_STAT!D2137</f>
        <v>25.563600000000001</v>
      </c>
      <c r="C2134" s="2">
        <f t="shared" si="297"/>
        <v>-0.37180000000000035</v>
      </c>
      <c r="D2134" s="2">
        <f t="shared" si="298"/>
        <v>0</v>
      </c>
      <c r="E2134" s="2">
        <f t="shared" si="299"/>
        <v>0.37180000000000035</v>
      </c>
      <c r="F2134" s="2">
        <f t="shared" si="300"/>
        <v>0.17961244044133387</v>
      </c>
      <c r="G2134" s="2">
        <f t="shared" si="300"/>
        <v>0.13025969548744348</v>
      </c>
      <c r="H2134" s="2">
        <f t="shared" si="301"/>
        <v>1.3788796278788154</v>
      </c>
      <c r="I2134" s="2">
        <f t="shared" si="302"/>
        <v>57.963404777581204</v>
      </c>
    </row>
    <row r="2135" spans="1:9" ht="13.5" x14ac:dyDescent="0.25">
      <c r="A2135" s="3">
        <f>TITRES_STAT!B2138</f>
        <v>45113</v>
      </c>
      <c r="B2135" s="17">
        <f>TITRES_STAT!D2138</f>
        <v>26.028400000000001</v>
      </c>
      <c r="C2135" s="2">
        <f t="shared" si="297"/>
        <v>0.46480000000000032</v>
      </c>
      <c r="D2135" s="2">
        <f t="shared" si="298"/>
        <v>0.46480000000000032</v>
      </c>
      <c r="E2135" s="2">
        <f t="shared" si="299"/>
        <v>0</v>
      </c>
      <c r="F2135" s="2">
        <f t="shared" si="300"/>
        <v>0.19998298040981005</v>
      </c>
      <c r="G2135" s="2">
        <f t="shared" si="300"/>
        <v>0.12095543152405466</v>
      </c>
      <c r="H2135" s="2">
        <f t="shared" si="301"/>
        <v>1.6533608940913003</v>
      </c>
      <c r="I2135" s="2">
        <f t="shared" si="302"/>
        <v>62.311949263031885</v>
      </c>
    </row>
    <row r="2136" spans="1:9" ht="13.5" x14ac:dyDescent="0.25">
      <c r="A2136" s="3">
        <f>TITRES_STAT!B2139</f>
        <v>45114</v>
      </c>
      <c r="B2136" s="17">
        <f>TITRES_STAT!D2139</f>
        <v>26.121300000000002</v>
      </c>
      <c r="C2136" s="2">
        <f t="shared" si="297"/>
        <v>9.2900000000000205E-2</v>
      </c>
      <c r="D2136" s="2">
        <f t="shared" si="298"/>
        <v>9.2900000000000205E-2</v>
      </c>
      <c r="E2136" s="2">
        <f t="shared" si="299"/>
        <v>0</v>
      </c>
      <c r="F2136" s="2">
        <f t="shared" si="300"/>
        <v>0.19233419609482363</v>
      </c>
      <c r="G2136" s="2">
        <f t="shared" si="300"/>
        <v>0.11231575784376505</v>
      </c>
      <c r="H2136" s="2">
        <f t="shared" si="301"/>
        <v>1.7124417783154426</v>
      </c>
      <c r="I2136" s="2">
        <f t="shared" si="302"/>
        <v>63.132849228526176</v>
      </c>
    </row>
    <row r="2137" spans="1:9" ht="13.5" x14ac:dyDescent="0.25">
      <c r="A2137" s="3">
        <f>TITRES_STAT!B2140</f>
        <v>45117</v>
      </c>
      <c r="B2137" s="17">
        <f>TITRES_STAT!D2140</f>
        <v>26.307300000000001</v>
      </c>
      <c r="C2137" s="2">
        <f t="shared" si="297"/>
        <v>0.18599999999999994</v>
      </c>
      <c r="D2137" s="2">
        <f t="shared" si="298"/>
        <v>0.18599999999999994</v>
      </c>
      <c r="E2137" s="2">
        <f t="shared" si="299"/>
        <v>0</v>
      </c>
      <c r="F2137" s="2">
        <f t="shared" si="300"/>
        <v>0.19188175351662196</v>
      </c>
      <c r="G2137" s="2">
        <f t="shared" si="300"/>
        <v>0.10429320371206754</v>
      </c>
      <c r="H2137" s="2">
        <f t="shared" si="301"/>
        <v>1.8398298900316525</v>
      </c>
      <c r="I2137" s="2">
        <f t="shared" si="302"/>
        <v>64.786623187882071</v>
      </c>
    </row>
    <row r="2138" spans="1:9" ht="13.5" x14ac:dyDescent="0.25">
      <c r="A2138" s="3">
        <f>TITRES_STAT!B2141</f>
        <v>45118</v>
      </c>
      <c r="B2138" s="17">
        <f>TITRES_STAT!D2141</f>
        <v>26.307300000000001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0.17817591397972038</v>
      </c>
      <c r="G2138" s="2">
        <f t="shared" si="300"/>
        <v>9.6843689161205573E-2</v>
      </c>
      <c r="H2138" s="2">
        <f t="shared" si="301"/>
        <v>1.8398298900316523</v>
      </c>
      <c r="I2138" s="2">
        <f t="shared" si="302"/>
        <v>64.786623187882071</v>
      </c>
    </row>
    <row r="2139" spans="1:9" ht="13.5" x14ac:dyDescent="0.25">
      <c r="A2139" s="3">
        <f>TITRES_STAT!B2142</f>
        <v>45119</v>
      </c>
      <c r="B2139" s="17">
        <f>TITRES_STAT!D2142</f>
        <v>26.028400000000001</v>
      </c>
      <c r="C2139" s="2">
        <f t="shared" si="297"/>
        <v>-0.27890000000000015</v>
      </c>
      <c r="D2139" s="2">
        <f t="shared" si="298"/>
        <v>0</v>
      </c>
      <c r="E2139" s="2">
        <f t="shared" si="299"/>
        <v>0.27890000000000015</v>
      </c>
      <c r="F2139" s="2">
        <f t="shared" si="300"/>
        <v>0.16544906298116893</v>
      </c>
      <c r="G2139" s="2">
        <f t="shared" si="300"/>
        <v>0.10984771136397661</v>
      </c>
      <c r="H2139" s="2">
        <f t="shared" si="301"/>
        <v>1.5061675926315765</v>
      </c>
      <c r="I2139" s="2">
        <f t="shared" si="302"/>
        <v>60.098438630356718</v>
      </c>
    </row>
    <row r="2140" spans="1:9" ht="13.5" x14ac:dyDescent="0.25">
      <c r="A2140" s="3">
        <f>TITRES_STAT!B2143</f>
        <v>45120</v>
      </c>
      <c r="B2140" s="17">
        <f>TITRES_STAT!D2143</f>
        <v>26.028400000000001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0.1536312727682283</v>
      </c>
      <c r="G2140" s="2">
        <f t="shared" si="300"/>
        <v>0.10200144626654971</v>
      </c>
      <c r="H2140" s="2">
        <f t="shared" si="301"/>
        <v>1.5061675926315767</v>
      </c>
      <c r="I2140" s="2">
        <f t="shared" si="302"/>
        <v>60.098438630356725</v>
      </c>
    </row>
    <row r="2141" spans="1:9" ht="13.5" x14ac:dyDescent="0.25">
      <c r="A2141" s="3">
        <f>TITRES_STAT!B2144</f>
        <v>45121</v>
      </c>
      <c r="B2141" s="17">
        <f>TITRES_STAT!D2144</f>
        <v>26.121300000000002</v>
      </c>
      <c r="C2141" s="2">
        <f t="shared" si="297"/>
        <v>9.2900000000000205E-2</v>
      </c>
      <c r="D2141" s="2">
        <f t="shared" si="298"/>
        <v>9.2900000000000205E-2</v>
      </c>
      <c r="E2141" s="2">
        <f t="shared" si="299"/>
        <v>0</v>
      </c>
      <c r="F2141" s="2">
        <f t="shared" ref="F2141:G2156" si="303">((F2140*13)+D2141)/14</f>
        <v>0.14929332471335485</v>
      </c>
      <c r="G2141" s="2">
        <f t="shared" si="303"/>
        <v>9.4715628676081867E-2</v>
      </c>
      <c r="H2141" s="2">
        <f t="shared" si="301"/>
        <v>1.5762269310793822</v>
      </c>
      <c r="I2141" s="2">
        <f t="shared" si="302"/>
        <v>61.183543734595538</v>
      </c>
    </row>
    <row r="2142" spans="1:9" ht="13.5" x14ac:dyDescent="0.25">
      <c r="A2142" s="3">
        <f>TITRES_STAT!B2145</f>
        <v>45124</v>
      </c>
      <c r="B2142" s="17">
        <f>TITRES_STAT!D2145</f>
        <v>26.363</v>
      </c>
      <c r="C2142" s="2">
        <f t="shared" si="297"/>
        <v>0.24169999999999803</v>
      </c>
      <c r="D2142" s="2">
        <f t="shared" si="298"/>
        <v>0.24169999999999803</v>
      </c>
      <c r="E2142" s="2">
        <f t="shared" si="299"/>
        <v>0</v>
      </c>
      <c r="F2142" s="2">
        <f t="shared" si="303"/>
        <v>0.15589380151954366</v>
      </c>
      <c r="G2142" s="2">
        <f t="shared" si="303"/>
        <v>8.7950226627790298E-2</v>
      </c>
      <c r="H2142" s="2">
        <f t="shared" si="301"/>
        <v>1.7725230223600665</v>
      </c>
      <c r="I2142" s="2">
        <f t="shared" si="302"/>
        <v>63.931769296950115</v>
      </c>
    </row>
    <row r="2143" spans="1:9" ht="13.5" x14ac:dyDescent="0.25">
      <c r="A2143" s="3">
        <f>TITRES_STAT!B2146</f>
        <v>45125</v>
      </c>
      <c r="B2143" s="17">
        <f>TITRES_STAT!D2146</f>
        <v>26.4467</v>
      </c>
      <c r="C2143" s="2">
        <f t="shared" si="297"/>
        <v>8.370000000000033E-2</v>
      </c>
      <c r="D2143" s="2">
        <f t="shared" si="298"/>
        <v>8.370000000000033E-2</v>
      </c>
      <c r="E2143" s="2">
        <f t="shared" si="299"/>
        <v>0</v>
      </c>
      <c r="F2143" s="2">
        <f t="shared" si="303"/>
        <v>0.15073710141100485</v>
      </c>
      <c r="G2143" s="2">
        <f t="shared" si="303"/>
        <v>8.1668067582948131E-2</v>
      </c>
      <c r="H2143" s="2">
        <f t="shared" si="301"/>
        <v>1.845728763667698</v>
      </c>
      <c r="I2143" s="2">
        <f t="shared" si="302"/>
        <v>64.859616532421853</v>
      </c>
    </row>
    <row r="2144" spans="1:9" ht="13.5" x14ac:dyDescent="0.25">
      <c r="A2144" s="3">
        <f>TITRES_STAT!B2147</f>
        <v>45127</v>
      </c>
      <c r="B2144" s="17">
        <f>TITRES_STAT!D2147</f>
        <v>26.214300000000001</v>
      </c>
      <c r="C2144" s="2">
        <f t="shared" si="297"/>
        <v>-0.23239999999999839</v>
      </c>
      <c r="D2144" s="2">
        <f t="shared" si="298"/>
        <v>0</v>
      </c>
      <c r="E2144" s="2">
        <f t="shared" si="299"/>
        <v>0.23239999999999839</v>
      </c>
      <c r="F2144" s="2">
        <f t="shared" si="303"/>
        <v>0.13997016559593309</v>
      </c>
      <c r="G2144" s="2">
        <f t="shared" si="303"/>
        <v>9.2434634184166004E-2</v>
      </c>
      <c r="H2144" s="2">
        <f t="shared" si="301"/>
        <v>1.514261043290956</v>
      </c>
      <c r="I2144" s="2">
        <f t="shared" si="302"/>
        <v>60.226882460419297</v>
      </c>
    </row>
    <row r="2145" spans="1:9" ht="13.5" x14ac:dyDescent="0.25">
      <c r="A2145" s="3">
        <f>TITRES_STAT!B2148</f>
        <v>45128</v>
      </c>
      <c r="B2145" s="17">
        <f>TITRES_STAT!D2148</f>
        <v>26.4374</v>
      </c>
      <c r="C2145" s="2">
        <f t="shared" si="297"/>
        <v>0.22309999999999874</v>
      </c>
      <c r="D2145" s="2">
        <f t="shared" si="298"/>
        <v>0.22309999999999874</v>
      </c>
      <c r="E2145" s="2">
        <f t="shared" si="299"/>
        <v>0</v>
      </c>
      <c r="F2145" s="2">
        <f t="shared" si="303"/>
        <v>0.14590801091050917</v>
      </c>
      <c r="G2145" s="2">
        <f t="shared" si="303"/>
        <v>8.5832160313868436E-2</v>
      </c>
      <c r="H2145" s="2">
        <f t="shared" si="301"/>
        <v>1.6999223877968024</v>
      </c>
      <c r="I2145" s="2">
        <f t="shared" si="302"/>
        <v>62.961898293083067</v>
      </c>
    </row>
    <row r="2146" spans="1:9" ht="13.5" x14ac:dyDescent="0.25">
      <c r="A2146" s="3">
        <f>TITRES_STAT!B2149</f>
        <v>45131</v>
      </c>
      <c r="B2146" s="17">
        <f>TITRES_STAT!D2149</f>
        <v>26.214300000000001</v>
      </c>
      <c r="C2146" s="2">
        <f t="shared" si="297"/>
        <v>-0.22309999999999874</v>
      </c>
      <c r="D2146" s="2">
        <f t="shared" si="298"/>
        <v>0</v>
      </c>
      <c r="E2146" s="2">
        <f t="shared" si="299"/>
        <v>0.22309999999999874</v>
      </c>
      <c r="F2146" s="2">
        <f t="shared" si="303"/>
        <v>0.13548601013118708</v>
      </c>
      <c r="G2146" s="2">
        <f t="shared" si="303"/>
        <v>9.5637006005734881E-2</v>
      </c>
      <c r="H2146" s="2">
        <f t="shared" si="301"/>
        <v>1.4166692976886233</v>
      </c>
      <c r="I2146" s="2">
        <f t="shared" si="302"/>
        <v>58.620734704726431</v>
      </c>
    </row>
    <row r="2147" spans="1:9" ht="13.5" x14ac:dyDescent="0.25">
      <c r="A2147" s="3">
        <f>TITRES_STAT!B2150</f>
        <v>45133</v>
      </c>
      <c r="B2147" s="17">
        <f>TITRES_STAT!D2150</f>
        <v>26.214300000000001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0.12580843797895944</v>
      </c>
      <c r="G2147" s="2">
        <f t="shared" si="303"/>
        <v>8.8805791291039535E-2</v>
      </c>
      <c r="H2147" s="2">
        <f t="shared" si="301"/>
        <v>1.4166692976886233</v>
      </c>
      <c r="I2147" s="2">
        <f t="shared" si="302"/>
        <v>58.620734704726431</v>
      </c>
    </row>
    <row r="2148" spans="1:9" ht="13.5" x14ac:dyDescent="0.25">
      <c r="A2148" s="3">
        <f>TITRES_STAT!B2151</f>
        <v>45134</v>
      </c>
      <c r="B2148" s="17">
        <f>TITRES_STAT!D2151</f>
        <v>26.121300000000002</v>
      </c>
      <c r="C2148" s="2">
        <f t="shared" si="297"/>
        <v>-9.2999999999999972E-2</v>
      </c>
      <c r="D2148" s="2">
        <f t="shared" si="298"/>
        <v>0</v>
      </c>
      <c r="E2148" s="2">
        <f t="shared" si="299"/>
        <v>9.2999999999999972E-2</v>
      </c>
      <c r="F2148" s="2">
        <f t="shared" si="303"/>
        <v>0.11682212098046232</v>
      </c>
      <c r="G2148" s="2">
        <f t="shared" si="303"/>
        <v>8.9105377627393859E-2</v>
      </c>
      <c r="H2148" s="2">
        <f t="shared" si="301"/>
        <v>1.3110557868793258</v>
      </c>
      <c r="I2148" s="2">
        <f t="shared" si="302"/>
        <v>56.729733411138291</v>
      </c>
    </row>
    <row r="2149" spans="1:9" ht="13.5" x14ac:dyDescent="0.25">
      <c r="A2149" s="3">
        <f>TITRES_STAT!B2152</f>
        <v>45135</v>
      </c>
      <c r="B2149" s="17">
        <f>TITRES_STAT!D2152</f>
        <v>26.790600000000001</v>
      </c>
      <c r="C2149" s="2">
        <f t="shared" si="297"/>
        <v>0.66929999999999978</v>
      </c>
      <c r="D2149" s="2">
        <f t="shared" si="298"/>
        <v>0.66929999999999978</v>
      </c>
      <c r="E2149" s="2">
        <f t="shared" si="299"/>
        <v>0</v>
      </c>
      <c r="F2149" s="2">
        <f t="shared" si="303"/>
        <v>0.15628482662471502</v>
      </c>
      <c r="G2149" s="2">
        <f t="shared" si="303"/>
        <v>8.2740707796865723E-2</v>
      </c>
      <c r="H2149" s="2">
        <f t="shared" si="301"/>
        <v>1.888850491929623</v>
      </c>
      <c r="I2149" s="2">
        <f t="shared" si="302"/>
        <v>65.384155296591871</v>
      </c>
    </row>
    <row r="2150" spans="1:9" ht="13.5" x14ac:dyDescent="0.25">
      <c r="A2150" s="3">
        <f>TITRES_STAT!B2153</f>
        <v>45138</v>
      </c>
      <c r="B2150" s="17">
        <f>TITRES_STAT!D2153</f>
        <v>26.772099999999998</v>
      </c>
      <c r="C2150" s="2">
        <f t="shared" si="297"/>
        <v>-1.850000000000307E-2</v>
      </c>
      <c r="D2150" s="2">
        <f t="shared" si="298"/>
        <v>0</v>
      </c>
      <c r="E2150" s="2">
        <f t="shared" si="299"/>
        <v>1.850000000000307E-2</v>
      </c>
      <c r="F2150" s="2">
        <f t="shared" si="303"/>
        <v>0.14512162472294965</v>
      </c>
      <c r="G2150" s="2">
        <f t="shared" si="303"/>
        <v>7.8152085811375532E-2</v>
      </c>
      <c r="H2150" s="2">
        <f t="shared" si="301"/>
        <v>1.8569130077117695</v>
      </c>
      <c r="I2150" s="2">
        <f t="shared" si="302"/>
        <v>64.997184117939071</v>
      </c>
    </row>
    <row r="2151" spans="1:9" ht="13.5" x14ac:dyDescent="0.25">
      <c r="A2151" s="3">
        <f>TITRES_STAT!B2154</f>
        <v>45139</v>
      </c>
      <c r="B2151" s="17">
        <f>TITRES_STAT!D2154</f>
        <v>26.707000000000001</v>
      </c>
      <c r="C2151" s="2">
        <f t="shared" si="297"/>
        <v>-6.5099999999997493E-2</v>
      </c>
      <c r="D2151" s="2">
        <f t="shared" si="298"/>
        <v>0</v>
      </c>
      <c r="E2151" s="2">
        <f t="shared" si="299"/>
        <v>6.5099999999997493E-2</v>
      </c>
      <c r="F2151" s="2">
        <f t="shared" si="303"/>
        <v>0.13475579438559609</v>
      </c>
      <c r="G2151" s="2">
        <f t="shared" si="303"/>
        <v>7.7219793967705661E-2</v>
      </c>
      <c r="H2151" s="2">
        <f t="shared" si="301"/>
        <v>1.7450939385043265</v>
      </c>
      <c r="I2151" s="2">
        <f t="shared" si="302"/>
        <v>63.571374153233776</v>
      </c>
    </row>
    <row r="2152" spans="1:9" ht="13.5" x14ac:dyDescent="0.25">
      <c r="A2152" s="3">
        <f>TITRES_STAT!B2155</f>
        <v>45140</v>
      </c>
      <c r="B2152" s="17">
        <f>TITRES_STAT!D2155</f>
        <v>26.707000000000001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0.12513038050091066</v>
      </c>
      <c r="G2152" s="2">
        <f t="shared" si="303"/>
        <v>7.1704094398583829E-2</v>
      </c>
      <c r="H2152" s="2">
        <f t="shared" si="301"/>
        <v>1.7450939385043263</v>
      </c>
      <c r="I2152" s="2">
        <f t="shared" si="302"/>
        <v>63.571374153233776</v>
      </c>
    </row>
    <row r="2153" spans="1:9" ht="13.5" x14ac:dyDescent="0.25">
      <c r="A2153" s="3">
        <f>TITRES_STAT!B2156</f>
        <v>45141</v>
      </c>
      <c r="B2153" s="17">
        <f>TITRES_STAT!D2156</f>
        <v>26.177099999999999</v>
      </c>
      <c r="C2153" s="2">
        <f t="shared" si="297"/>
        <v>-0.52990000000000137</v>
      </c>
      <c r="D2153" s="2">
        <f t="shared" si="298"/>
        <v>0</v>
      </c>
      <c r="E2153" s="2">
        <f t="shared" si="299"/>
        <v>0.52990000000000137</v>
      </c>
      <c r="F2153" s="2">
        <f t="shared" si="303"/>
        <v>0.11619249617941704</v>
      </c>
      <c r="G2153" s="2">
        <f t="shared" si="303"/>
        <v>0.10443237337011366</v>
      </c>
      <c r="H2153" s="2">
        <f t="shared" si="301"/>
        <v>1.1126099353083254</v>
      </c>
      <c r="I2153" s="2">
        <f t="shared" si="302"/>
        <v>52.665185215364673</v>
      </c>
    </row>
    <row r="2154" spans="1:9" ht="13.5" x14ac:dyDescent="0.25">
      <c r="A2154" s="3">
        <f>TITRES_STAT!B2157</f>
        <v>45142</v>
      </c>
      <c r="B2154" s="17">
        <f>TITRES_STAT!D2157</f>
        <v>26.1678</v>
      </c>
      <c r="C2154" s="2">
        <f t="shared" si="297"/>
        <v>-9.2999999999996419E-3</v>
      </c>
      <c r="D2154" s="2">
        <f t="shared" si="298"/>
        <v>0</v>
      </c>
      <c r="E2154" s="2">
        <f t="shared" si="299"/>
        <v>9.2999999999996419E-3</v>
      </c>
      <c r="F2154" s="2">
        <f t="shared" si="303"/>
        <v>0.10789303216660154</v>
      </c>
      <c r="G2154" s="2">
        <f t="shared" si="303"/>
        <v>9.763720384367694E-2</v>
      </c>
      <c r="H2154" s="2">
        <f t="shared" si="301"/>
        <v>1.1050401682881537</v>
      </c>
      <c r="I2154" s="2">
        <f t="shared" si="302"/>
        <v>52.494968264039684</v>
      </c>
    </row>
    <row r="2155" spans="1:9" ht="13.5" x14ac:dyDescent="0.25">
      <c r="A2155" s="3">
        <f>TITRES_STAT!B2158</f>
        <v>45145</v>
      </c>
      <c r="B2155" s="17">
        <f>TITRES_STAT!D2158</f>
        <v>26.028400000000001</v>
      </c>
      <c r="C2155" s="2">
        <f t="shared" si="297"/>
        <v>-0.13939999999999841</v>
      </c>
      <c r="D2155" s="2">
        <f t="shared" si="298"/>
        <v>0</v>
      </c>
      <c r="E2155" s="2">
        <f t="shared" si="299"/>
        <v>0.13939999999999841</v>
      </c>
      <c r="F2155" s="2">
        <f t="shared" si="303"/>
        <v>0.10018638701184428</v>
      </c>
      <c r="G2155" s="2">
        <f t="shared" si="303"/>
        <v>0.10062026071198561</v>
      </c>
      <c r="H2155" s="2">
        <f t="shared" si="301"/>
        <v>0.99568800858722428</v>
      </c>
      <c r="I2155" s="2">
        <f t="shared" si="302"/>
        <v>49.891967296636004</v>
      </c>
    </row>
    <row r="2156" spans="1:9" ht="13.5" x14ac:dyDescent="0.25">
      <c r="A2156" s="3">
        <f>TITRES_STAT!B2159</f>
        <v>45146</v>
      </c>
      <c r="B2156" s="17">
        <f>TITRES_STAT!D2159</f>
        <v>25.656600000000001</v>
      </c>
      <c r="C2156" s="2">
        <f t="shared" si="297"/>
        <v>-0.37180000000000035</v>
      </c>
      <c r="D2156" s="2">
        <f t="shared" si="298"/>
        <v>0</v>
      </c>
      <c r="E2156" s="2">
        <f t="shared" si="299"/>
        <v>0.37180000000000035</v>
      </c>
      <c r="F2156" s="2">
        <f t="shared" si="303"/>
        <v>9.3030216510998257E-2</v>
      </c>
      <c r="G2156" s="2">
        <f t="shared" si="303"/>
        <v>0.11999024208970095</v>
      </c>
      <c r="H2156" s="2">
        <f t="shared" si="301"/>
        <v>0.77531484969795939</v>
      </c>
      <c r="I2156" s="2">
        <f t="shared" si="302"/>
        <v>43.671963304417041</v>
      </c>
    </row>
    <row r="2157" spans="1:9" ht="13.5" x14ac:dyDescent="0.25">
      <c r="A2157" s="3">
        <f>TITRES_STAT!B2160</f>
        <v>45147</v>
      </c>
      <c r="B2157" s="17">
        <f>TITRES_STAT!D2160</f>
        <v>25.916799999999999</v>
      </c>
      <c r="C2157" s="2">
        <f t="shared" si="297"/>
        <v>0.26019999999999754</v>
      </c>
      <c r="D2157" s="2">
        <f t="shared" si="298"/>
        <v>0.26019999999999754</v>
      </c>
      <c r="E2157" s="2">
        <f t="shared" si="299"/>
        <v>0</v>
      </c>
      <c r="F2157" s="2">
        <f t="shared" ref="F2157:G2172" si="304">((F2156*13)+D2157)/14</f>
        <v>0.10497091533164106</v>
      </c>
      <c r="G2157" s="2">
        <f t="shared" si="304"/>
        <v>0.11141951051186517</v>
      </c>
      <c r="H2157" s="2">
        <f t="shared" si="301"/>
        <v>0.9421232856741244</v>
      </c>
      <c r="I2157" s="2">
        <f t="shared" si="302"/>
        <v>48.509962916546101</v>
      </c>
    </row>
    <row r="2158" spans="1:9" ht="13.5" x14ac:dyDescent="0.25">
      <c r="A2158" s="3">
        <f>TITRES_STAT!B2161</f>
        <v>45148</v>
      </c>
      <c r="B2158" s="17">
        <f>TITRES_STAT!D2161</f>
        <v>25.563600000000001</v>
      </c>
      <c r="C2158" s="2">
        <f t="shared" si="297"/>
        <v>-0.35319999999999752</v>
      </c>
      <c r="D2158" s="2">
        <f t="shared" si="298"/>
        <v>0</v>
      </c>
      <c r="E2158" s="2">
        <f t="shared" si="299"/>
        <v>0.35319999999999752</v>
      </c>
      <c r="F2158" s="2">
        <f t="shared" si="304"/>
        <v>9.7472992807952408E-2</v>
      </c>
      <c r="G2158" s="2">
        <f t="shared" si="304"/>
        <v>0.1286895454753032</v>
      </c>
      <c r="H2158" s="2">
        <f t="shared" si="301"/>
        <v>0.75742743863104589</v>
      </c>
      <c r="I2158" s="2">
        <f t="shared" si="302"/>
        <v>43.098646463665474</v>
      </c>
    </row>
    <row r="2159" spans="1:9" ht="13.5" x14ac:dyDescent="0.25">
      <c r="A2159" s="3">
        <f>TITRES_STAT!B2162</f>
        <v>45149</v>
      </c>
      <c r="B2159" s="17">
        <f>TITRES_STAT!D2162</f>
        <v>25.098800000000001</v>
      </c>
      <c r="C2159" s="2">
        <f t="shared" si="297"/>
        <v>-0.46480000000000032</v>
      </c>
      <c r="D2159" s="2">
        <f t="shared" si="298"/>
        <v>0</v>
      </c>
      <c r="E2159" s="2">
        <f t="shared" si="299"/>
        <v>0.46480000000000032</v>
      </c>
      <c r="F2159" s="2">
        <f t="shared" si="304"/>
        <v>9.0510636178812956E-2</v>
      </c>
      <c r="G2159" s="2">
        <f t="shared" si="304"/>
        <v>0.15269743508421013</v>
      </c>
      <c r="H2159" s="2">
        <f t="shared" si="301"/>
        <v>0.59274496738532523</v>
      </c>
      <c r="I2159" s="2">
        <f t="shared" si="302"/>
        <v>37.215309388695452</v>
      </c>
    </row>
    <row r="2160" spans="1:9" ht="13.5" x14ac:dyDescent="0.25">
      <c r="A2160" s="3">
        <f>TITRES_STAT!B2163</f>
        <v>45152</v>
      </c>
      <c r="B2160" s="17">
        <f>TITRES_STAT!D2163</f>
        <v>25.098800000000001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8.4045590737469172E-2</v>
      </c>
      <c r="G2160" s="2">
        <f t="shared" si="304"/>
        <v>0.14179047543533799</v>
      </c>
      <c r="H2160" s="2">
        <f t="shared" si="301"/>
        <v>0.59274496738532523</v>
      </c>
      <c r="I2160" s="2">
        <f t="shared" si="302"/>
        <v>37.215309388695452</v>
      </c>
    </row>
    <row r="2161" spans="1:9" ht="13.5" x14ac:dyDescent="0.25">
      <c r="A2161" s="3">
        <f>TITRES_STAT!B2164</f>
        <v>45153</v>
      </c>
      <c r="B2161" s="17">
        <f>TITRES_STAT!D2164</f>
        <v>25.8889</v>
      </c>
      <c r="C2161" s="2">
        <f t="shared" si="297"/>
        <v>0.79009999999999891</v>
      </c>
      <c r="D2161" s="2">
        <f t="shared" si="298"/>
        <v>0.79009999999999891</v>
      </c>
      <c r="E2161" s="2">
        <f t="shared" si="299"/>
        <v>0</v>
      </c>
      <c r="F2161" s="2">
        <f t="shared" si="304"/>
        <v>0.1344780485419356</v>
      </c>
      <c r="G2161" s="2">
        <f t="shared" si="304"/>
        <v>0.13166258433281383</v>
      </c>
      <c r="H2161" s="2">
        <f t="shared" si="301"/>
        <v>1.0213839354847001</v>
      </c>
      <c r="I2161" s="2">
        <f t="shared" si="302"/>
        <v>50.528942946199194</v>
      </c>
    </row>
    <row r="2162" spans="1:9" ht="13.5" x14ac:dyDescent="0.25">
      <c r="A2162" s="3">
        <f>TITRES_STAT!B2165</f>
        <v>45154</v>
      </c>
      <c r="B2162" s="17">
        <f>TITRES_STAT!D2165</f>
        <v>25.842500000000001</v>
      </c>
      <c r="C2162" s="2">
        <f t="shared" si="297"/>
        <v>-4.6399999999998442E-2</v>
      </c>
      <c r="D2162" s="2">
        <f t="shared" si="298"/>
        <v>0</v>
      </c>
      <c r="E2162" s="2">
        <f t="shared" si="299"/>
        <v>4.6399999999998442E-2</v>
      </c>
      <c r="F2162" s="2">
        <f t="shared" si="304"/>
        <v>0.12487247364608305</v>
      </c>
      <c r="G2162" s="2">
        <f t="shared" si="304"/>
        <v>0.12557239973761272</v>
      </c>
      <c r="H2162" s="2">
        <f t="shared" si="301"/>
        <v>0.99442611518938717</v>
      </c>
      <c r="I2162" s="2">
        <f t="shared" si="302"/>
        <v>49.860263441995606</v>
      </c>
    </row>
    <row r="2163" spans="1:9" ht="13.5" x14ac:dyDescent="0.25">
      <c r="A2163" s="3">
        <f>TITRES_STAT!B2166</f>
        <v>45155</v>
      </c>
      <c r="B2163" s="17">
        <f>TITRES_STAT!D2166</f>
        <v>24.3551</v>
      </c>
      <c r="C2163" s="2">
        <f t="shared" si="297"/>
        <v>-1.4874000000000009</v>
      </c>
      <c r="D2163" s="2">
        <f t="shared" si="298"/>
        <v>0</v>
      </c>
      <c r="E2163" s="2">
        <f t="shared" si="299"/>
        <v>1.4874000000000009</v>
      </c>
      <c r="F2163" s="2">
        <f t="shared" si="304"/>
        <v>0.11595301124279141</v>
      </c>
      <c r="G2163" s="2">
        <f t="shared" si="304"/>
        <v>0.22284579975635474</v>
      </c>
      <c r="H2163" s="2">
        <f t="shared" si="301"/>
        <v>0.52032845747852086</v>
      </c>
      <c r="I2163" s="2">
        <f t="shared" si="302"/>
        <v>34.2247397211449</v>
      </c>
    </row>
    <row r="2164" spans="1:9" ht="13.5" x14ac:dyDescent="0.25">
      <c r="A2164" s="3">
        <f>TITRES_STAT!B2167</f>
        <v>45156</v>
      </c>
      <c r="B2164" s="17">
        <f>TITRES_STAT!D2167</f>
        <v>24.2715</v>
      </c>
      <c r="C2164" s="2">
        <f t="shared" si="297"/>
        <v>-8.3600000000000563E-2</v>
      </c>
      <c r="D2164" s="2">
        <f t="shared" si="298"/>
        <v>0</v>
      </c>
      <c r="E2164" s="2">
        <f t="shared" si="299"/>
        <v>8.3600000000000563E-2</v>
      </c>
      <c r="F2164" s="2">
        <f t="shared" si="304"/>
        <v>0.10767065329687774</v>
      </c>
      <c r="G2164" s="2">
        <f t="shared" si="304"/>
        <v>0.21289967120232944</v>
      </c>
      <c r="H2164" s="2">
        <f t="shared" si="301"/>
        <v>0.50573423946039264</v>
      </c>
      <c r="I2164" s="2">
        <f t="shared" si="302"/>
        <v>33.587217863999143</v>
      </c>
    </row>
    <row r="2165" spans="1:9" ht="13.5" x14ac:dyDescent="0.25">
      <c r="A2165" s="3">
        <f>TITRES_STAT!B2168</f>
        <v>45159</v>
      </c>
      <c r="B2165" s="17">
        <f>TITRES_STAT!D2168</f>
        <v>25.721599999999999</v>
      </c>
      <c r="C2165" s="2">
        <f t="shared" si="297"/>
        <v>1.4500999999999991</v>
      </c>
      <c r="D2165" s="2">
        <f t="shared" si="298"/>
        <v>1.4500999999999991</v>
      </c>
      <c r="E2165" s="2">
        <f t="shared" si="299"/>
        <v>0</v>
      </c>
      <c r="F2165" s="2">
        <f t="shared" si="304"/>
        <v>0.20355846377567213</v>
      </c>
      <c r="G2165" s="2">
        <f t="shared" si="304"/>
        <v>0.19769255183073448</v>
      </c>
      <c r="H2165" s="2">
        <f t="shared" si="301"/>
        <v>1.0296718914830949</v>
      </c>
      <c r="I2165" s="2">
        <f t="shared" si="302"/>
        <v>50.730952909374267</v>
      </c>
    </row>
    <row r="2166" spans="1:9" ht="13.5" x14ac:dyDescent="0.25">
      <c r="A2166" s="3">
        <f>TITRES_STAT!B2169</f>
        <v>45160</v>
      </c>
      <c r="B2166" s="17">
        <f>TITRES_STAT!D2169</f>
        <v>25.098800000000001</v>
      </c>
      <c r="C2166" s="2">
        <f t="shared" si="297"/>
        <v>-0.62279999999999802</v>
      </c>
      <c r="D2166" s="2">
        <f t="shared" si="298"/>
        <v>0</v>
      </c>
      <c r="E2166" s="2">
        <f t="shared" si="299"/>
        <v>0.62279999999999802</v>
      </c>
      <c r="F2166" s="2">
        <f t="shared" si="304"/>
        <v>0.18901857350598128</v>
      </c>
      <c r="G2166" s="2">
        <f t="shared" si="304"/>
        <v>0.22805736955711045</v>
      </c>
      <c r="H2166" s="2">
        <f t="shared" si="301"/>
        <v>0.82882028269052266</v>
      </c>
      <c r="I2166" s="2">
        <f t="shared" si="302"/>
        <v>45.319941523788188</v>
      </c>
    </row>
    <row r="2167" spans="1:9" ht="13.5" x14ac:dyDescent="0.25">
      <c r="A2167" s="3">
        <f>TITRES_STAT!B2170</f>
        <v>45161</v>
      </c>
      <c r="B2167" s="17">
        <f>TITRES_STAT!D2170</f>
        <v>25.098800000000001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0.17551724682698261</v>
      </c>
      <c r="G2167" s="2">
        <f t="shared" si="304"/>
        <v>0.21176755744588829</v>
      </c>
      <c r="H2167" s="2">
        <f t="shared" si="301"/>
        <v>0.82882028269052255</v>
      </c>
      <c r="I2167" s="2">
        <f t="shared" si="302"/>
        <v>45.319941523788181</v>
      </c>
    </row>
    <row r="2168" spans="1:9" ht="13.5" x14ac:dyDescent="0.25">
      <c r="A2168" s="3">
        <f>TITRES_STAT!B2171</f>
        <v>45162</v>
      </c>
      <c r="B2168" s="17">
        <f>TITRES_STAT!D2171</f>
        <v>25.563600000000001</v>
      </c>
      <c r="C2168" s="2">
        <f t="shared" si="297"/>
        <v>0.46480000000000032</v>
      </c>
      <c r="D2168" s="2">
        <f t="shared" si="298"/>
        <v>0.46480000000000032</v>
      </c>
      <c r="E2168" s="2">
        <f t="shared" si="299"/>
        <v>0</v>
      </c>
      <c r="F2168" s="2">
        <f t="shared" si="304"/>
        <v>0.19618030062505531</v>
      </c>
      <c r="G2168" s="2">
        <f t="shared" si="304"/>
        <v>0.19664130334261057</v>
      </c>
      <c r="H2168" s="2">
        <f t="shared" si="301"/>
        <v>0.99765561603936259</v>
      </c>
      <c r="I2168" s="2">
        <f t="shared" si="302"/>
        <v>49.941321618656033</v>
      </c>
    </row>
    <row r="2169" spans="1:9" ht="13.5" x14ac:dyDescent="0.25">
      <c r="A2169" s="3">
        <f>TITRES_STAT!B2172</f>
        <v>45163</v>
      </c>
      <c r="B2169" s="17">
        <f>TITRES_STAT!D2172</f>
        <v>25.098800000000001</v>
      </c>
      <c r="C2169" s="2">
        <f t="shared" si="297"/>
        <v>-0.46480000000000032</v>
      </c>
      <c r="D2169" s="2">
        <f t="shared" si="298"/>
        <v>0</v>
      </c>
      <c r="E2169" s="2">
        <f t="shared" si="299"/>
        <v>0.46480000000000032</v>
      </c>
      <c r="F2169" s="2">
        <f t="shared" si="304"/>
        <v>0.18216742200897995</v>
      </c>
      <c r="G2169" s="2">
        <f t="shared" si="304"/>
        <v>0.21579549596099556</v>
      </c>
      <c r="H2169" s="2">
        <f t="shared" si="301"/>
        <v>0.84416693313147839</v>
      </c>
      <c r="I2169" s="2">
        <f t="shared" si="302"/>
        <v>45.77497394436223</v>
      </c>
    </row>
    <row r="2170" spans="1:9" ht="13.5" x14ac:dyDescent="0.25">
      <c r="A2170" s="3">
        <f>TITRES_STAT!B2173</f>
        <v>45166</v>
      </c>
      <c r="B2170" s="17">
        <f>TITRES_STAT!D2173</f>
        <v>25.563600000000001</v>
      </c>
      <c r="C2170" s="2">
        <f t="shared" si="297"/>
        <v>0.46480000000000032</v>
      </c>
      <c r="D2170" s="2">
        <f t="shared" si="298"/>
        <v>0.46480000000000032</v>
      </c>
      <c r="E2170" s="2">
        <f t="shared" si="299"/>
        <v>0</v>
      </c>
      <c r="F2170" s="2">
        <f t="shared" si="304"/>
        <v>0.20235546329405282</v>
      </c>
      <c r="G2170" s="2">
        <f t="shared" si="304"/>
        <v>0.20038153196378161</v>
      </c>
      <c r="H2170" s="2">
        <f t="shared" si="301"/>
        <v>1.009850864552867</v>
      </c>
      <c r="I2170" s="2">
        <f t="shared" si="302"/>
        <v>50.245064564903885</v>
      </c>
    </row>
    <row r="2171" spans="1:9" ht="13.5" x14ac:dyDescent="0.25">
      <c r="A2171" s="3">
        <f>TITRES_STAT!B2174</f>
        <v>45167</v>
      </c>
      <c r="B2171" s="17">
        <f>TITRES_STAT!D2174</f>
        <v>25.470600000000001</v>
      </c>
      <c r="C2171" s="2">
        <f t="shared" si="297"/>
        <v>-9.2999999999999972E-2</v>
      </c>
      <c r="D2171" s="2">
        <f t="shared" si="298"/>
        <v>0</v>
      </c>
      <c r="E2171" s="2">
        <f t="shared" si="299"/>
        <v>9.2999999999999972E-2</v>
      </c>
      <c r="F2171" s="2">
        <f t="shared" si="304"/>
        <v>0.1879015016301919</v>
      </c>
      <c r="G2171" s="2">
        <f t="shared" si="304"/>
        <v>0.19271142253779722</v>
      </c>
      <c r="H2171" s="2">
        <f t="shared" si="301"/>
        <v>0.97504081053284775</v>
      </c>
      <c r="I2171" s="2">
        <f t="shared" si="302"/>
        <v>49.368134842225906</v>
      </c>
    </row>
    <row r="2172" spans="1:9" ht="13.5" x14ac:dyDescent="0.25">
      <c r="A2172" s="3">
        <f>TITRES_STAT!B2175</f>
        <v>45168</v>
      </c>
      <c r="B2172" s="17">
        <f>TITRES_STAT!D2175</f>
        <v>25.470600000000001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0.17447996579946393</v>
      </c>
      <c r="G2172" s="2">
        <f t="shared" si="304"/>
        <v>0.17894632092795454</v>
      </c>
      <c r="H2172" s="2">
        <f t="shared" si="301"/>
        <v>0.97504081053284797</v>
      </c>
      <c r="I2172" s="2">
        <f t="shared" si="302"/>
        <v>49.368134842225906</v>
      </c>
    </row>
    <row r="2173" spans="1:9" ht="13.5" x14ac:dyDescent="0.25">
      <c r="A2173" s="3">
        <f>TITRES_STAT!B2176</f>
        <v>45169</v>
      </c>
      <c r="B2173" s="17">
        <f>TITRES_STAT!D2176</f>
        <v>25.470600000000001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0.1620171110995022</v>
      </c>
      <c r="G2173" s="2">
        <f t="shared" si="305"/>
        <v>0.16616444086167206</v>
      </c>
      <c r="H2173" s="2">
        <f t="shared" si="301"/>
        <v>0.97504081053284797</v>
      </c>
      <c r="I2173" s="2">
        <f t="shared" si="302"/>
        <v>49.368134842225906</v>
      </c>
    </row>
    <row r="2174" spans="1:9" ht="13.5" x14ac:dyDescent="0.25">
      <c r="A2174" s="3">
        <f>TITRES_STAT!B2177</f>
        <v>45170</v>
      </c>
      <c r="B2174" s="17">
        <f>TITRES_STAT!D2177</f>
        <v>25.284700000000001</v>
      </c>
      <c r="C2174" s="2">
        <f t="shared" si="297"/>
        <v>-0.18590000000000018</v>
      </c>
      <c r="D2174" s="2">
        <f t="shared" si="298"/>
        <v>0</v>
      </c>
      <c r="E2174" s="2">
        <f t="shared" si="299"/>
        <v>0.18590000000000018</v>
      </c>
      <c r="F2174" s="2">
        <f t="shared" si="305"/>
        <v>0.1504444603066806</v>
      </c>
      <c r="G2174" s="2">
        <f t="shared" si="305"/>
        <v>0.16757412365726693</v>
      </c>
      <c r="H2174" s="2">
        <f t="shared" si="301"/>
        <v>0.89777858909994368</v>
      </c>
      <c r="I2174" s="2">
        <f t="shared" si="302"/>
        <v>47.306814096039076</v>
      </c>
    </row>
    <row r="2175" spans="1:9" ht="13.5" x14ac:dyDescent="0.25">
      <c r="A2175" s="3">
        <f>TITRES_STAT!B2178</f>
        <v>45173</v>
      </c>
      <c r="B2175" s="17">
        <f>TITRES_STAT!D2178</f>
        <v>25.238199999999999</v>
      </c>
      <c r="C2175" s="2">
        <f t="shared" si="297"/>
        <v>-4.6500000000001762E-2</v>
      </c>
      <c r="D2175" s="2">
        <f t="shared" si="298"/>
        <v>0</v>
      </c>
      <c r="E2175" s="2">
        <f t="shared" si="299"/>
        <v>4.6500000000001762E-2</v>
      </c>
      <c r="F2175" s="2">
        <f t="shared" si="305"/>
        <v>0.139698427427632</v>
      </c>
      <c r="G2175" s="2">
        <f t="shared" si="305"/>
        <v>0.15892597196746228</v>
      </c>
      <c r="H2175" s="2">
        <f t="shared" si="301"/>
        <v>0.87901571843923143</v>
      </c>
      <c r="I2175" s="2">
        <f t="shared" si="302"/>
        <v>46.780647432229529</v>
      </c>
    </row>
    <row r="2176" spans="1:9" ht="13.5" x14ac:dyDescent="0.25">
      <c r="A2176" s="3">
        <f>TITRES_STAT!B2179</f>
        <v>45174</v>
      </c>
      <c r="B2176" s="17">
        <f>TITRES_STAT!D2179</f>
        <v>25.284700000000001</v>
      </c>
      <c r="C2176" s="2">
        <f t="shared" si="297"/>
        <v>4.6500000000001762E-2</v>
      </c>
      <c r="D2176" s="2">
        <f t="shared" si="298"/>
        <v>4.6500000000001762E-2</v>
      </c>
      <c r="E2176" s="2">
        <f t="shared" si="299"/>
        <v>0</v>
      </c>
      <c r="F2176" s="2">
        <f t="shared" si="305"/>
        <v>0.13304139689708699</v>
      </c>
      <c r="G2176" s="2">
        <f t="shared" si="305"/>
        <v>0.14757411682692925</v>
      </c>
      <c r="H2176" s="2">
        <f t="shared" si="301"/>
        <v>0.90152256884663706</v>
      </c>
      <c r="I2176" s="2">
        <f t="shared" si="302"/>
        <v>47.410563703877202</v>
      </c>
    </row>
    <row r="2177" spans="1:9" ht="13.5" x14ac:dyDescent="0.25">
      <c r="A2177" s="3">
        <f>TITRES_STAT!B2180</f>
        <v>45175</v>
      </c>
      <c r="B2177" s="17">
        <f>TITRES_STAT!D2180</f>
        <v>25.284700000000001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0.12353843997586648</v>
      </c>
      <c r="G2177" s="2">
        <f t="shared" si="305"/>
        <v>0.13703310848214859</v>
      </c>
      <c r="H2177" s="2">
        <f t="shared" si="301"/>
        <v>0.90152256884663706</v>
      </c>
      <c r="I2177" s="2">
        <f t="shared" si="302"/>
        <v>47.410563703877202</v>
      </c>
    </row>
    <row r="2178" spans="1:9" ht="13.5" x14ac:dyDescent="0.25">
      <c r="A2178" s="3">
        <f>TITRES_STAT!B2181</f>
        <v>45176</v>
      </c>
      <c r="B2178" s="17">
        <f>TITRES_STAT!D2181</f>
        <v>24.9129</v>
      </c>
      <c r="C2178" s="2">
        <f t="shared" si="297"/>
        <v>-0.37180000000000035</v>
      </c>
      <c r="D2178" s="2">
        <f t="shared" si="298"/>
        <v>0</v>
      </c>
      <c r="E2178" s="2">
        <f t="shared" si="299"/>
        <v>0.37180000000000035</v>
      </c>
      <c r="F2178" s="2">
        <f t="shared" si="305"/>
        <v>0.11471426569187602</v>
      </c>
      <c r="G2178" s="2">
        <f t="shared" si="305"/>
        <v>0.15380217216199515</v>
      </c>
      <c r="H2178" s="2">
        <f t="shared" si="301"/>
        <v>0.74585595300338781</v>
      </c>
      <c r="I2178" s="2">
        <f t="shared" si="302"/>
        <v>42.721505844757431</v>
      </c>
    </row>
    <row r="2179" spans="1:9" ht="13.5" x14ac:dyDescent="0.25">
      <c r="A2179" s="3">
        <f>TITRES_STAT!B2182</f>
        <v>45177</v>
      </c>
      <c r="B2179" s="17">
        <f>TITRES_STAT!D2182</f>
        <v>25.098800000000001</v>
      </c>
      <c r="C2179" s="2">
        <f t="shared" ref="C2179:C2242" si="306">B2179-B2178</f>
        <v>0.18590000000000018</v>
      </c>
      <c r="D2179" s="2">
        <f t="shared" ref="D2179:D2242" si="307">IF(C2179&gt;0,C2179,0)</f>
        <v>0.18590000000000018</v>
      </c>
      <c r="E2179" s="2">
        <f t="shared" ref="E2179:E2242" si="308">IF(C2179&lt;0,-C2179,0)</f>
        <v>0</v>
      </c>
      <c r="F2179" s="2">
        <f t="shared" si="305"/>
        <v>0.11979896099959918</v>
      </c>
      <c r="G2179" s="2">
        <f t="shared" si="305"/>
        <v>0.14281630272185264</v>
      </c>
      <c r="H2179" s="2">
        <f t="shared" si="301"/>
        <v>0.83883253323619666</v>
      </c>
      <c r="I2179" s="2">
        <f t="shared" si="302"/>
        <v>45.617668715047103</v>
      </c>
    </row>
    <row r="2180" spans="1:9" ht="13.5" x14ac:dyDescent="0.25">
      <c r="A2180" s="3">
        <f>TITRES_STAT!B2183</f>
        <v>45180</v>
      </c>
      <c r="B2180" s="17">
        <f>TITRES_STAT!D2183</f>
        <v>24.987200000000001</v>
      </c>
      <c r="C2180" s="2">
        <f t="shared" si="306"/>
        <v>-0.11159999999999926</v>
      </c>
      <c r="D2180" s="2">
        <f t="shared" si="307"/>
        <v>0</v>
      </c>
      <c r="E2180" s="2">
        <f t="shared" si="308"/>
        <v>0.11159999999999926</v>
      </c>
      <c r="F2180" s="2">
        <f t="shared" si="305"/>
        <v>0.11124189235677066</v>
      </c>
      <c r="G2180" s="2">
        <f t="shared" si="305"/>
        <v>0.14058656681314882</v>
      </c>
      <c r="H2180" s="2">
        <f t="shared" si="301"/>
        <v>0.79126971287818948</v>
      </c>
      <c r="I2180" s="2">
        <f t="shared" si="302"/>
        <v>44.173677877173915</v>
      </c>
    </row>
    <row r="2181" spans="1:9" ht="13.5" x14ac:dyDescent="0.25">
      <c r="A2181" s="3">
        <f>TITRES_STAT!B2184</f>
        <v>45181</v>
      </c>
      <c r="B2181" s="17">
        <f>TITRES_STAT!D2184</f>
        <v>24.9129</v>
      </c>
      <c r="C2181" s="2">
        <f t="shared" si="306"/>
        <v>-7.4300000000000921E-2</v>
      </c>
      <c r="D2181" s="2">
        <f t="shared" si="307"/>
        <v>0</v>
      </c>
      <c r="E2181" s="2">
        <f t="shared" si="308"/>
        <v>7.4300000000000921E-2</v>
      </c>
      <c r="F2181" s="2">
        <f t="shared" si="305"/>
        <v>0.10329604290271562</v>
      </c>
      <c r="G2181" s="2">
        <f t="shared" si="305"/>
        <v>0.13585181204078112</v>
      </c>
      <c r="H2181" s="2">
        <f t="shared" si="301"/>
        <v>0.76035822673979025</v>
      </c>
      <c r="I2181" s="2">
        <f t="shared" si="302"/>
        <v>43.19338048301595</v>
      </c>
    </row>
    <row r="2182" spans="1:9" ht="13.5" x14ac:dyDescent="0.25">
      <c r="A2182" s="3">
        <f>TITRES_STAT!B2185</f>
        <v>45182</v>
      </c>
      <c r="B2182" s="17">
        <f>TITRES_STAT!D2185</f>
        <v>24.3551</v>
      </c>
      <c r="C2182" s="2">
        <f t="shared" si="306"/>
        <v>-0.5578000000000003</v>
      </c>
      <c r="D2182" s="2">
        <f t="shared" si="307"/>
        <v>0</v>
      </c>
      <c r="E2182" s="2">
        <f t="shared" si="308"/>
        <v>0.5578000000000003</v>
      </c>
      <c r="F2182" s="2">
        <f t="shared" si="305"/>
        <v>9.5917754123950219E-2</v>
      </c>
      <c r="G2182" s="2">
        <f t="shared" si="305"/>
        <v>0.16599096832358248</v>
      </c>
      <c r="H2182" s="2">
        <f t="shared" si="301"/>
        <v>0.57784923536904931</v>
      </c>
      <c r="I2182" s="2">
        <f t="shared" si="302"/>
        <v>36.622588674252761</v>
      </c>
    </row>
    <row r="2183" spans="1:9" ht="13.5" x14ac:dyDescent="0.25">
      <c r="A2183" s="3">
        <f>TITRES_STAT!B2186</f>
        <v>45183</v>
      </c>
      <c r="B2183" s="17">
        <f>TITRES_STAT!D2186</f>
        <v>24.3551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8.9066485972239498E-2</v>
      </c>
      <c r="G2183" s="2">
        <f t="shared" si="305"/>
        <v>0.15413447058618374</v>
      </c>
      <c r="H2183" s="2">
        <f t="shared" si="301"/>
        <v>0.57784923536904931</v>
      </c>
      <c r="I2183" s="2">
        <f t="shared" si="302"/>
        <v>36.622588674252761</v>
      </c>
    </row>
    <row r="2184" spans="1:9" ht="13.5" x14ac:dyDescent="0.25">
      <c r="A2184" s="3">
        <f>TITRES_STAT!B2187</f>
        <v>45184</v>
      </c>
      <c r="B2184" s="17">
        <f>TITRES_STAT!D2187</f>
        <v>24.0763</v>
      </c>
      <c r="C2184" s="2">
        <f t="shared" si="306"/>
        <v>-0.27880000000000038</v>
      </c>
      <c r="D2184" s="2">
        <f t="shared" si="307"/>
        <v>0</v>
      </c>
      <c r="E2184" s="2">
        <f t="shared" si="308"/>
        <v>0.27880000000000038</v>
      </c>
      <c r="F2184" s="2">
        <f t="shared" si="305"/>
        <v>8.2704594117079533E-2</v>
      </c>
      <c r="G2184" s="2">
        <f t="shared" si="305"/>
        <v>0.16303915125859919</v>
      </c>
      <c r="H2184" s="2">
        <f t="shared" si="301"/>
        <v>0.50726830628491415</v>
      </c>
      <c r="I2184" s="2">
        <f t="shared" si="302"/>
        <v>33.654811434018626</v>
      </c>
    </row>
    <row r="2185" spans="1:9" ht="13.5" x14ac:dyDescent="0.25">
      <c r="A2185" s="3">
        <f>TITRES_STAT!B2188</f>
        <v>45187</v>
      </c>
      <c r="B2185" s="17">
        <f>TITRES_STAT!D2188</f>
        <v>23.611499999999999</v>
      </c>
      <c r="C2185" s="2">
        <f t="shared" si="306"/>
        <v>-0.46480000000000032</v>
      </c>
      <c r="D2185" s="2">
        <f t="shared" si="307"/>
        <v>0</v>
      </c>
      <c r="E2185" s="2">
        <f t="shared" si="308"/>
        <v>0.46480000000000032</v>
      </c>
      <c r="F2185" s="2">
        <f t="shared" si="305"/>
        <v>7.6797123108716711E-2</v>
      </c>
      <c r="G2185" s="2">
        <f t="shared" si="305"/>
        <v>0.1845934975972707</v>
      </c>
      <c r="H2185" s="2">
        <f t="shared" si="301"/>
        <v>0.41603373958635143</v>
      </c>
      <c r="I2185" s="2">
        <f t="shared" si="302"/>
        <v>29.380213758740112</v>
      </c>
    </row>
    <row r="2186" spans="1:9" ht="13.5" x14ac:dyDescent="0.25">
      <c r="A2186" s="3">
        <f>TITRES_STAT!B2189</f>
        <v>45188</v>
      </c>
      <c r="B2186" s="17">
        <f>TITRES_STAT!D2189</f>
        <v>23.053699999999999</v>
      </c>
      <c r="C2186" s="2">
        <f t="shared" si="306"/>
        <v>-0.5578000000000003</v>
      </c>
      <c r="D2186" s="2">
        <f t="shared" si="307"/>
        <v>0</v>
      </c>
      <c r="E2186" s="2">
        <f t="shared" si="308"/>
        <v>0.5578000000000003</v>
      </c>
      <c r="F2186" s="2">
        <f t="shared" si="305"/>
        <v>7.1311614315236943E-2</v>
      </c>
      <c r="G2186" s="2">
        <f t="shared" si="305"/>
        <v>0.21125110491175139</v>
      </c>
      <c r="H2186" s="2">
        <f t="shared" si="301"/>
        <v>0.33756800630712369</v>
      </c>
      <c r="I2186" s="2">
        <f t="shared" si="302"/>
        <v>25.237446224443673</v>
      </c>
    </row>
    <row r="2187" spans="1:9" ht="13.5" x14ac:dyDescent="0.25">
      <c r="A2187" s="3">
        <f>TITRES_STAT!B2190</f>
        <v>45189</v>
      </c>
      <c r="B2187" s="17">
        <f>TITRES_STAT!D2190</f>
        <v>22.31</v>
      </c>
      <c r="C2187" s="2">
        <f t="shared" si="306"/>
        <v>-0.74370000000000047</v>
      </c>
      <c r="D2187" s="2">
        <f t="shared" si="307"/>
        <v>0</v>
      </c>
      <c r="E2187" s="2">
        <f t="shared" si="308"/>
        <v>0.74370000000000047</v>
      </c>
      <c r="F2187" s="2">
        <f t="shared" si="305"/>
        <v>6.6217927578434296E-2</v>
      </c>
      <c r="G2187" s="2">
        <f t="shared" si="305"/>
        <v>0.24928316884662632</v>
      </c>
      <c r="H2187" s="2">
        <f t="shared" si="301"/>
        <v>0.26563336740626664</v>
      </c>
      <c r="I2187" s="2">
        <f t="shared" si="302"/>
        <v>20.988176690588034</v>
      </c>
    </row>
    <row r="2188" spans="1:9" ht="13.5" x14ac:dyDescent="0.25">
      <c r="A2188" s="3">
        <f>TITRES_STAT!B2191</f>
        <v>45190</v>
      </c>
      <c r="B2188" s="17">
        <f>TITRES_STAT!D2191</f>
        <v>21.287500000000001</v>
      </c>
      <c r="C2188" s="2">
        <f t="shared" si="306"/>
        <v>-1.0224999999999973</v>
      </c>
      <c r="D2188" s="2">
        <f t="shared" si="307"/>
        <v>0</v>
      </c>
      <c r="E2188" s="2">
        <f t="shared" si="308"/>
        <v>1.0224999999999973</v>
      </c>
      <c r="F2188" s="2">
        <f t="shared" si="305"/>
        <v>6.1488075608546133E-2</v>
      </c>
      <c r="G2188" s="2">
        <f t="shared" si="305"/>
        <v>0.30451294250043853</v>
      </c>
      <c r="H2188" s="2">
        <f t="shared" si="301"/>
        <v>0.20192270024272477</v>
      </c>
      <c r="I2188" s="2">
        <f t="shared" si="302"/>
        <v>16.799973925273818</v>
      </c>
    </row>
    <row r="2189" spans="1:9" ht="13.5" x14ac:dyDescent="0.25">
      <c r="A2189" s="3">
        <f>TITRES_STAT!B2192</f>
        <v>45191</v>
      </c>
      <c r="B2189" s="17">
        <f>TITRES_STAT!D2192</f>
        <v>21.194500000000001</v>
      </c>
      <c r="C2189" s="2">
        <f t="shared" si="306"/>
        <v>-9.2999999999999972E-2</v>
      </c>
      <c r="D2189" s="2">
        <f t="shared" si="307"/>
        <v>0</v>
      </c>
      <c r="E2189" s="2">
        <f t="shared" si="308"/>
        <v>9.2999999999999972E-2</v>
      </c>
      <c r="F2189" s="2">
        <f t="shared" ref="F2189:G2204" si="309">((F2188*13)+D2189)/14</f>
        <v>5.7096070207935688E-2</v>
      </c>
      <c r="G2189" s="2">
        <f t="shared" si="309"/>
        <v>0.28940487517897867</v>
      </c>
      <c r="H2189" s="2">
        <f t="shared" si="301"/>
        <v>0.19728786590974104</v>
      </c>
      <c r="I2189" s="2">
        <f t="shared" si="302"/>
        <v>16.477897381832634</v>
      </c>
    </row>
    <row r="2190" spans="1:9" ht="13.5" x14ac:dyDescent="0.25">
      <c r="A2190" s="3">
        <f>TITRES_STAT!B2193</f>
        <v>45194</v>
      </c>
      <c r="B2190" s="17">
        <f>TITRES_STAT!D2193</f>
        <v>21.017900000000001</v>
      </c>
      <c r="C2190" s="2">
        <f t="shared" si="306"/>
        <v>-0.17660000000000053</v>
      </c>
      <c r="D2190" s="2">
        <f t="shared" si="307"/>
        <v>0</v>
      </c>
      <c r="E2190" s="2">
        <f t="shared" si="308"/>
        <v>0.17660000000000053</v>
      </c>
      <c r="F2190" s="2">
        <f t="shared" si="309"/>
        <v>5.3017779478797426E-2</v>
      </c>
      <c r="G2190" s="2">
        <f t="shared" si="309"/>
        <v>0.28134738409476595</v>
      </c>
      <c r="H2190" s="2">
        <f t="shared" si="301"/>
        <v>0.18844241132499565</v>
      </c>
      <c r="I2190" s="2">
        <f t="shared" si="302"/>
        <v>15.856250965909325</v>
      </c>
    </row>
    <row r="2191" spans="1:9" ht="13.5" x14ac:dyDescent="0.25">
      <c r="A2191" s="3">
        <f>TITRES_STAT!B2194</f>
        <v>45195</v>
      </c>
      <c r="B2191" s="17">
        <f>TITRES_STAT!D2194</f>
        <v>20.915700000000001</v>
      </c>
      <c r="C2191" s="2">
        <f t="shared" si="306"/>
        <v>-0.10219999999999985</v>
      </c>
      <c r="D2191" s="2">
        <f t="shared" si="307"/>
        <v>0</v>
      </c>
      <c r="E2191" s="2">
        <f t="shared" si="308"/>
        <v>0.10219999999999985</v>
      </c>
      <c r="F2191" s="2">
        <f t="shared" si="309"/>
        <v>4.9230795230311895E-2</v>
      </c>
      <c r="G2191" s="2">
        <f t="shared" si="309"/>
        <v>0.26855114237371119</v>
      </c>
      <c r="H2191" s="2">
        <f t="shared" si="301"/>
        <v>0.18331999929385204</v>
      </c>
      <c r="I2191" s="2">
        <f t="shared" si="302"/>
        <v>15.492005493294172</v>
      </c>
    </row>
    <row r="2192" spans="1:9" ht="13.5" x14ac:dyDescent="0.25">
      <c r="A2192" s="3">
        <f>TITRES_STAT!B2195</f>
        <v>45197</v>
      </c>
      <c r="B2192" s="17">
        <f>TITRES_STAT!D2195</f>
        <v>21.380500000000001</v>
      </c>
      <c r="C2192" s="2">
        <f t="shared" si="306"/>
        <v>0.46480000000000032</v>
      </c>
      <c r="D2192" s="2">
        <f t="shared" si="307"/>
        <v>0.46480000000000032</v>
      </c>
      <c r="E2192" s="2">
        <f t="shared" si="308"/>
        <v>0</v>
      </c>
      <c r="F2192" s="2">
        <f t="shared" si="309"/>
        <v>7.8914309856718212E-2</v>
      </c>
      <c r="G2192" s="2">
        <f t="shared" si="309"/>
        <v>0.24936891791844612</v>
      </c>
      <c r="H2192" s="2">
        <f t="shared" si="301"/>
        <v>0.31645607846975715</v>
      </c>
      <c r="I2192" s="2">
        <f t="shared" si="302"/>
        <v>24.038483595867802</v>
      </c>
    </row>
    <row r="2193" spans="1:9" ht="13.5" x14ac:dyDescent="0.25">
      <c r="A2193" s="3">
        <f>TITRES_STAT!B2196</f>
        <v>45198</v>
      </c>
      <c r="B2193" s="17">
        <f>TITRES_STAT!D2196</f>
        <v>21.380500000000001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7.3277573438381191E-2</v>
      </c>
      <c r="G2193" s="2">
        <f t="shared" si="309"/>
        <v>0.23155685235284282</v>
      </c>
      <c r="H2193" s="2">
        <f t="shared" ref="H2193:H2256" si="310">F2193/G2193</f>
        <v>0.3164560784697571</v>
      </c>
      <c r="I2193" s="2">
        <f t="shared" ref="I2193:I2256" si="311">IF(G2193=0,100,100-(100/(1+H2193)))</f>
        <v>24.038483595867788</v>
      </c>
    </row>
    <row r="2194" spans="1:9" ht="13.5" x14ac:dyDescent="0.25">
      <c r="A2194" s="3">
        <f>TITRES_STAT!B2197</f>
        <v>45201</v>
      </c>
      <c r="B2194" s="17">
        <f>TITRES_STAT!D2197</f>
        <v>21.380500000000001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6.8043461049925397E-2</v>
      </c>
      <c r="G2194" s="2">
        <f t="shared" si="309"/>
        <v>0.21501707718478261</v>
      </c>
      <c r="H2194" s="2">
        <f t="shared" si="310"/>
        <v>0.31645607846975715</v>
      </c>
      <c r="I2194" s="2">
        <f t="shared" si="311"/>
        <v>24.038483595867802</v>
      </c>
    </row>
    <row r="2195" spans="1:9" ht="13.5" x14ac:dyDescent="0.25">
      <c r="A2195" s="3">
        <f>TITRES_STAT!B2198</f>
        <v>45202</v>
      </c>
      <c r="B2195" s="17">
        <f>TITRES_STAT!D2198</f>
        <v>21.380500000000001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6.3183213832073579E-2</v>
      </c>
      <c r="G2195" s="2">
        <f t="shared" si="309"/>
        <v>0.19965871452872672</v>
      </c>
      <c r="H2195" s="2">
        <f t="shared" si="310"/>
        <v>0.31645607846975715</v>
      </c>
      <c r="I2195" s="2">
        <f t="shared" si="311"/>
        <v>24.038483595867802</v>
      </c>
    </row>
    <row r="2196" spans="1:9" ht="13.5" x14ac:dyDescent="0.25">
      <c r="A2196" s="3">
        <f>TITRES_STAT!B2199</f>
        <v>45203</v>
      </c>
      <c r="B2196" s="17">
        <f>TITRES_STAT!D2199</f>
        <v>21.380500000000001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5.8670127129782604E-2</v>
      </c>
      <c r="G2196" s="2">
        <f t="shared" si="309"/>
        <v>0.18539737777667481</v>
      </c>
      <c r="H2196" s="2">
        <f t="shared" si="310"/>
        <v>0.3164560784697571</v>
      </c>
      <c r="I2196" s="2">
        <f t="shared" si="311"/>
        <v>24.038483595867788</v>
      </c>
    </row>
    <row r="2197" spans="1:9" ht="13.5" x14ac:dyDescent="0.25">
      <c r="A2197" s="3">
        <f>TITRES_STAT!B2200</f>
        <v>45204</v>
      </c>
      <c r="B2197" s="17">
        <f>TITRES_STAT!D2200</f>
        <v>21.334</v>
      </c>
      <c r="C2197" s="2">
        <f t="shared" si="306"/>
        <v>-4.6500000000001762E-2</v>
      </c>
      <c r="D2197" s="2">
        <f t="shared" si="307"/>
        <v>0</v>
      </c>
      <c r="E2197" s="2">
        <f t="shared" si="308"/>
        <v>4.6500000000001762E-2</v>
      </c>
      <c r="F2197" s="2">
        <f t="shared" si="309"/>
        <v>5.4479403763369565E-2</v>
      </c>
      <c r="G2197" s="2">
        <f t="shared" si="309"/>
        <v>0.17547613650691243</v>
      </c>
      <c r="H2197" s="2">
        <f t="shared" si="310"/>
        <v>0.31046616849364866</v>
      </c>
      <c r="I2197" s="2">
        <f t="shared" si="311"/>
        <v>23.69127688740889</v>
      </c>
    </row>
    <row r="2198" spans="1:9" ht="13.5" x14ac:dyDescent="0.25">
      <c r="A2198" s="3">
        <f>TITRES_STAT!B2201</f>
        <v>45205</v>
      </c>
      <c r="B2198" s="17">
        <f>TITRES_STAT!D2201</f>
        <v>21.334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5.0588017780271735E-2</v>
      </c>
      <c r="G2198" s="2">
        <f t="shared" si="309"/>
        <v>0.16294212675641867</v>
      </c>
      <c r="H2198" s="2">
        <f t="shared" si="310"/>
        <v>0.31046616849364866</v>
      </c>
      <c r="I2198" s="2">
        <f t="shared" si="311"/>
        <v>23.69127688740889</v>
      </c>
    </row>
    <row r="2199" spans="1:9" ht="13.5" x14ac:dyDescent="0.25">
      <c r="A2199" s="3">
        <f>TITRES_STAT!B2202</f>
        <v>45208</v>
      </c>
      <c r="B2199" s="17">
        <f>TITRES_STAT!D2202</f>
        <v>20.636800000000001</v>
      </c>
      <c r="C2199" s="2">
        <f t="shared" si="306"/>
        <v>-0.69719999999999871</v>
      </c>
      <c r="D2199" s="2">
        <f t="shared" si="307"/>
        <v>0</v>
      </c>
      <c r="E2199" s="2">
        <f t="shared" si="308"/>
        <v>0.69719999999999871</v>
      </c>
      <c r="F2199" s="2">
        <f t="shared" si="309"/>
        <v>4.6974587938823753E-2</v>
      </c>
      <c r="G2199" s="2">
        <f t="shared" si="309"/>
        <v>0.20110340341667438</v>
      </c>
      <c r="H2199" s="2">
        <f t="shared" si="310"/>
        <v>0.23358425138880012</v>
      </c>
      <c r="I2199" s="2">
        <f t="shared" si="311"/>
        <v>18.935411272138481</v>
      </c>
    </row>
    <row r="2200" spans="1:9" ht="13.5" x14ac:dyDescent="0.25">
      <c r="A2200" s="3">
        <f>TITRES_STAT!B2203</f>
        <v>45209</v>
      </c>
      <c r="B2200" s="17">
        <f>TITRES_STAT!D2203</f>
        <v>21.008600000000001</v>
      </c>
      <c r="C2200" s="2">
        <f t="shared" si="306"/>
        <v>0.37180000000000035</v>
      </c>
      <c r="D2200" s="2">
        <f t="shared" si="307"/>
        <v>0.37180000000000035</v>
      </c>
      <c r="E2200" s="2">
        <f t="shared" si="308"/>
        <v>0</v>
      </c>
      <c r="F2200" s="2">
        <f t="shared" si="309"/>
        <v>7.0176403086050651E-2</v>
      </c>
      <c r="G2200" s="2">
        <f t="shared" si="309"/>
        <v>0.18673887460119762</v>
      </c>
      <c r="H2200" s="2">
        <f t="shared" si="310"/>
        <v>0.37579964662377047</v>
      </c>
      <c r="I2200" s="2">
        <f t="shared" si="311"/>
        <v>27.314998048297767</v>
      </c>
    </row>
    <row r="2201" spans="1:9" ht="13.5" x14ac:dyDescent="0.25">
      <c r="A2201" s="3">
        <f>TITRES_STAT!B2204</f>
        <v>45210</v>
      </c>
      <c r="B2201" s="17">
        <f>TITRES_STAT!D2204</f>
        <v>20.999300000000002</v>
      </c>
      <c r="C2201" s="2">
        <f t="shared" si="306"/>
        <v>-9.2999999999996419E-3</v>
      </c>
      <c r="D2201" s="2">
        <f t="shared" si="307"/>
        <v>0</v>
      </c>
      <c r="E2201" s="2">
        <f t="shared" si="308"/>
        <v>9.2999999999996419E-3</v>
      </c>
      <c r="F2201" s="2">
        <f t="shared" si="309"/>
        <v>6.5163802865618459E-2</v>
      </c>
      <c r="G2201" s="2">
        <f t="shared" si="309"/>
        <v>0.17406466927254063</v>
      </c>
      <c r="H2201" s="2">
        <f t="shared" si="310"/>
        <v>0.37436547656657798</v>
      </c>
      <c r="I2201" s="2">
        <f t="shared" si="311"/>
        <v>27.239150207833575</v>
      </c>
    </row>
    <row r="2202" spans="1:9" ht="13.5" x14ac:dyDescent="0.25">
      <c r="A2202" s="3">
        <f>TITRES_STAT!B2205</f>
        <v>45211</v>
      </c>
      <c r="B2202" s="17">
        <f>TITRES_STAT!D2205</f>
        <v>21.371200000000002</v>
      </c>
      <c r="C2202" s="2">
        <f t="shared" si="306"/>
        <v>0.37190000000000012</v>
      </c>
      <c r="D2202" s="2">
        <f t="shared" si="307"/>
        <v>0.37190000000000012</v>
      </c>
      <c r="E2202" s="2">
        <f t="shared" si="308"/>
        <v>0</v>
      </c>
      <c r="F2202" s="2">
        <f t="shared" si="309"/>
        <v>8.7073531232360016E-2</v>
      </c>
      <c r="G2202" s="2">
        <f t="shared" si="309"/>
        <v>0.16163147861021629</v>
      </c>
      <c r="H2202" s="2">
        <f t="shared" si="310"/>
        <v>0.53871641824389238</v>
      </c>
      <c r="I2202" s="2">
        <f t="shared" si="311"/>
        <v>35.010766887034265</v>
      </c>
    </row>
    <row r="2203" spans="1:9" ht="13.5" x14ac:dyDescent="0.25">
      <c r="A2203" s="3">
        <f>TITRES_STAT!B2206</f>
        <v>45212</v>
      </c>
      <c r="B2203" s="17">
        <f>TITRES_STAT!D2206</f>
        <v>20.915700000000001</v>
      </c>
      <c r="C2203" s="2">
        <f t="shared" si="306"/>
        <v>-0.45550000000000068</v>
      </c>
      <c r="D2203" s="2">
        <f t="shared" si="307"/>
        <v>0</v>
      </c>
      <c r="E2203" s="2">
        <f t="shared" si="308"/>
        <v>0.45550000000000068</v>
      </c>
      <c r="F2203" s="2">
        <f t="shared" si="309"/>
        <v>8.085399328719145E-2</v>
      </c>
      <c r="G2203" s="2">
        <f t="shared" si="309"/>
        <v>0.18262208728091517</v>
      </c>
      <c r="H2203" s="2">
        <f t="shared" si="310"/>
        <v>0.44273939965881148</v>
      </c>
      <c r="I2203" s="2">
        <f t="shared" si="311"/>
        <v>30.687413108944924</v>
      </c>
    </row>
    <row r="2204" spans="1:9" ht="13.5" x14ac:dyDescent="0.25">
      <c r="A2204" s="3">
        <f>TITRES_STAT!B2207</f>
        <v>45215</v>
      </c>
      <c r="B2204" s="17">
        <f>TITRES_STAT!D2207</f>
        <v>21.287500000000001</v>
      </c>
      <c r="C2204" s="2">
        <f t="shared" si="306"/>
        <v>0.37180000000000035</v>
      </c>
      <c r="D2204" s="2">
        <f t="shared" si="307"/>
        <v>0.37180000000000035</v>
      </c>
      <c r="E2204" s="2">
        <f t="shared" si="308"/>
        <v>0</v>
      </c>
      <c r="F2204" s="2">
        <f t="shared" si="309"/>
        <v>0.10163585090953495</v>
      </c>
      <c r="G2204" s="2">
        <f t="shared" si="309"/>
        <v>0.16957765247513551</v>
      </c>
      <c r="H2204" s="2">
        <f t="shared" si="310"/>
        <v>0.59934696244505092</v>
      </c>
      <c r="I2204" s="2">
        <f t="shared" si="311"/>
        <v>37.474480304685159</v>
      </c>
    </row>
    <row r="2205" spans="1:9" ht="13.5" x14ac:dyDescent="0.25">
      <c r="A2205" s="3">
        <f>TITRES_STAT!B2208</f>
        <v>45216</v>
      </c>
      <c r="B2205" s="17">
        <f>TITRES_STAT!D2208</f>
        <v>21.055099999999999</v>
      </c>
      <c r="C2205" s="2">
        <f t="shared" si="306"/>
        <v>-0.23240000000000194</v>
      </c>
      <c r="D2205" s="2">
        <f t="shared" si="307"/>
        <v>0</v>
      </c>
      <c r="E2205" s="2">
        <f t="shared" si="308"/>
        <v>0.23240000000000194</v>
      </c>
      <c r="F2205" s="2">
        <f t="shared" ref="F2205:G2220" si="312">((F2204*13)+D2205)/14</f>
        <v>9.4376147273139588E-2</v>
      </c>
      <c r="G2205" s="2">
        <f t="shared" si="312"/>
        <v>0.17406496301262595</v>
      </c>
      <c r="H2205" s="2">
        <f t="shared" si="310"/>
        <v>0.54218922429721794</v>
      </c>
      <c r="I2205" s="2">
        <f t="shared" si="311"/>
        <v>35.157114039899724</v>
      </c>
    </row>
    <row r="2206" spans="1:9" ht="13.5" x14ac:dyDescent="0.25">
      <c r="A2206" s="3">
        <f>TITRES_STAT!B2209</f>
        <v>45217</v>
      </c>
      <c r="B2206" s="17">
        <f>TITRES_STAT!D2209</f>
        <v>21.055099999999999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8.7634993896486754E-2</v>
      </c>
      <c r="G2206" s="2">
        <f t="shared" si="312"/>
        <v>0.16163175136886695</v>
      </c>
      <c r="H2206" s="2">
        <f t="shared" si="310"/>
        <v>0.54218922429721783</v>
      </c>
      <c r="I2206" s="2">
        <f t="shared" si="311"/>
        <v>35.157114039899724</v>
      </c>
    </row>
    <row r="2207" spans="1:9" ht="13.5" x14ac:dyDescent="0.25">
      <c r="A2207" s="3">
        <f>TITRES_STAT!B2210</f>
        <v>45218</v>
      </c>
      <c r="B2207" s="17">
        <f>TITRES_STAT!D2210</f>
        <v>21.008600000000001</v>
      </c>
      <c r="C2207" s="2">
        <f t="shared" si="306"/>
        <v>-4.6499999999998209E-2</v>
      </c>
      <c r="D2207" s="2">
        <f t="shared" si="307"/>
        <v>0</v>
      </c>
      <c r="E2207" s="2">
        <f t="shared" si="308"/>
        <v>4.6499999999998209E-2</v>
      </c>
      <c r="F2207" s="2">
        <f t="shared" si="312"/>
        <v>8.1375351475309138E-2</v>
      </c>
      <c r="G2207" s="2">
        <f t="shared" si="312"/>
        <v>0.15340805484251918</v>
      </c>
      <c r="H2207" s="2">
        <f t="shared" si="310"/>
        <v>0.53045031800217324</v>
      </c>
      <c r="I2207" s="2">
        <f t="shared" si="311"/>
        <v>34.659754175791548</v>
      </c>
    </row>
    <row r="2208" spans="1:9" ht="13.5" x14ac:dyDescent="0.25">
      <c r="A2208" s="3">
        <f>TITRES_STAT!B2211</f>
        <v>45219</v>
      </c>
      <c r="B2208" s="17">
        <f>TITRES_STAT!D2211</f>
        <v>21.241</v>
      </c>
      <c r="C2208" s="2">
        <f t="shared" si="306"/>
        <v>0.23239999999999839</v>
      </c>
      <c r="D2208" s="2">
        <f t="shared" si="307"/>
        <v>0.23239999999999839</v>
      </c>
      <c r="E2208" s="2">
        <f t="shared" si="308"/>
        <v>0</v>
      </c>
      <c r="F2208" s="2">
        <f t="shared" si="312"/>
        <v>9.2162826369929798E-2</v>
      </c>
      <c r="G2208" s="2">
        <f t="shared" si="312"/>
        <v>0.14245033663948209</v>
      </c>
      <c r="H2208" s="2">
        <f t="shared" si="310"/>
        <v>0.64698215914489876</v>
      </c>
      <c r="I2208" s="2">
        <f t="shared" si="311"/>
        <v>39.282888132850644</v>
      </c>
    </row>
    <row r="2209" spans="1:9" ht="13.5" x14ac:dyDescent="0.25">
      <c r="A2209" s="3">
        <f>TITRES_STAT!B2212</f>
        <v>45222</v>
      </c>
      <c r="B2209" s="17">
        <f>TITRES_STAT!D2212</f>
        <v>21.724399999999999</v>
      </c>
      <c r="C2209" s="2">
        <f t="shared" si="306"/>
        <v>0.48339999999999961</v>
      </c>
      <c r="D2209" s="2">
        <f t="shared" si="307"/>
        <v>0.48339999999999961</v>
      </c>
      <c r="E2209" s="2">
        <f t="shared" si="308"/>
        <v>0</v>
      </c>
      <c r="F2209" s="2">
        <f t="shared" si="312"/>
        <v>0.12010833877207763</v>
      </c>
      <c r="G2209" s="2">
        <f t="shared" si="312"/>
        <v>0.13227531259380479</v>
      </c>
      <c r="H2209" s="2">
        <f t="shared" si="310"/>
        <v>0.90801780329871618</v>
      </c>
      <c r="I2209" s="2">
        <f t="shared" si="311"/>
        <v>47.589587567205648</v>
      </c>
    </row>
    <row r="2210" spans="1:9" ht="13.5" x14ac:dyDescent="0.25">
      <c r="A2210" s="3">
        <f>TITRES_STAT!B2213</f>
        <v>45223</v>
      </c>
      <c r="B2210" s="17">
        <f>TITRES_STAT!D2213</f>
        <v>21.7058</v>
      </c>
      <c r="C2210" s="2">
        <f t="shared" si="306"/>
        <v>-1.8599999999999284E-2</v>
      </c>
      <c r="D2210" s="2">
        <f t="shared" si="307"/>
        <v>0</v>
      </c>
      <c r="E2210" s="2">
        <f t="shared" si="308"/>
        <v>1.8599999999999284E-2</v>
      </c>
      <c r="F2210" s="2">
        <f t="shared" si="312"/>
        <v>0.11152917171692923</v>
      </c>
      <c r="G2210" s="2">
        <f t="shared" si="312"/>
        <v>0.12415564740853298</v>
      </c>
      <c r="H2210" s="2">
        <f t="shared" si="310"/>
        <v>0.89830123755823654</v>
      </c>
      <c r="I2210" s="2">
        <f t="shared" si="311"/>
        <v>47.321321810531572</v>
      </c>
    </row>
    <row r="2211" spans="1:9" ht="13.5" x14ac:dyDescent="0.25">
      <c r="A2211" s="3">
        <f>TITRES_STAT!B2214</f>
        <v>45224</v>
      </c>
      <c r="B2211" s="17">
        <f>TITRES_STAT!D2214</f>
        <v>21.371200000000002</v>
      </c>
      <c r="C2211" s="2">
        <f t="shared" si="306"/>
        <v>-0.33459999999999823</v>
      </c>
      <c r="D2211" s="2">
        <f t="shared" si="307"/>
        <v>0</v>
      </c>
      <c r="E2211" s="2">
        <f t="shared" si="308"/>
        <v>0.33459999999999823</v>
      </c>
      <c r="F2211" s="2">
        <f t="shared" si="312"/>
        <v>0.10356280230857715</v>
      </c>
      <c r="G2211" s="2">
        <f t="shared" si="312"/>
        <v>0.13918738687935192</v>
      </c>
      <c r="H2211" s="2">
        <f t="shared" si="310"/>
        <v>0.74405306853232123</v>
      </c>
      <c r="I2211" s="2">
        <f t="shared" si="311"/>
        <v>42.662295199449787</v>
      </c>
    </row>
    <row r="2212" spans="1:9" ht="13.5" x14ac:dyDescent="0.25">
      <c r="A2212" s="3">
        <f>TITRES_STAT!B2215</f>
        <v>45225</v>
      </c>
      <c r="B2212" s="17">
        <f>TITRES_STAT!D2215</f>
        <v>21.287500000000001</v>
      </c>
      <c r="C2212" s="2">
        <f t="shared" si="306"/>
        <v>-8.370000000000033E-2</v>
      </c>
      <c r="D2212" s="2">
        <f t="shared" si="307"/>
        <v>0</v>
      </c>
      <c r="E2212" s="2">
        <f t="shared" si="308"/>
        <v>8.370000000000033E-2</v>
      </c>
      <c r="F2212" s="2">
        <f t="shared" si="312"/>
        <v>9.6165459286535929E-2</v>
      </c>
      <c r="G2212" s="2">
        <f t="shared" si="312"/>
        <v>0.13522400210225538</v>
      </c>
      <c r="H2212" s="2">
        <f t="shared" si="310"/>
        <v>0.71115673099082166</v>
      </c>
      <c r="I2212" s="2">
        <f t="shared" si="311"/>
        <v>41.559999625460151</v>
      </c>
    </row>
    <row r="2213" spans="1:9" ht="13.5" x14ac:dyDescent="0.25">
      <c r="A2213" s="3">
        <f>TITRES_STAT!B2216</f>
        <v>45226</v>
      </c>
      <c r="B2213" s="17">
        <f>TITRES_STAT!D2216</f>
        <v>21.101600000000001</v>
      </c>
      <c r="C2213" s="2">
        <f t="shared" si="306"/>
        <v>-0.18590000000000018</v>
      </c>
      <c r="D2213" s="2">
        <f t="shared" si="307"/>
        <v>0</v>
      </c>
      <c r="E2213" s="2">
        <f t="shared" si="308"/>
        <v>0.18590000000000018</v>
      </c>
      <c r="F2213" s="2">
        <f t="shared" si="312"/>
        <v>8.9296497908926228E-2</v>
      </c>
      <c r="G2213" s="2">
        <f t="shared" si="312"/>
        <v>0.13884371623780858</v>
      </c>
      <c r="H2213" s="2">
        <f t="shared" si="310"/>
        <v>0.64314396307270449</v>
      </c>
      <c r="I2213" s="2">
        <f t="shared" si="311"/>
        <v>39.141059914799882</v>
      </c>
    </row>
    <row r="2214" spans="1:9" ht="13.5" x14ac:dyDescent="0.25">
      <c r="A2214" s="3">
        <f>TITRES_STAT!B2217</f>
        <v>45229</v>
      </c>
      <c r="B2214" s="17">
        <f>TITRES_STAT!D2217</f>
        <v>20.915700000000001</v>
      </c>
      <c r="C2214" s="2">
        <f t="shared" si="306"/>
        <v>-0.18590000000000018</v>
      </c>
      <c r="D2214" s="2">
        <f t="shared" si="307"/>
        <v>0</v>
      </c>
      <c r="E2214" s="2">
        <f t="shared" si="308"/>
        <v>0.18590000000000018</v>
      </c>
      <c r="F2214" s="2">
        <f t="shared" si="312"/>
        <v>8.2918176629717219E-2</v>
      </c>
      <c r="G2214" s="2">
        <f t="shared" si="312"/>
        <v>0.1422048793636794</v>
      </c>
      <c r="H2214" s="2">
        <f t="shared" si="310"/>
        <v>0.58308953251638829</v>
      </c>
      <c r="I2214" s="2">
        <f t="shared" si="311"/>
        <v>36.832378746737248</v>
      </c>
    </row>
    <row r="2215" spans="1:9" ht="13.5" x14ac:dyDescent="0.25">
      <c r="A2215" s="3">
        <f>TITRES_STAT!B2218</f>
        <v>45230</v>
      </c>
      <c r="B2215" s="17">
        <f>TITRES_STAT!D2218</f>
        <v>21.008600000000001</v>
      </c>
      <c r="C2215" s="2">
        <f t="shared" si="306"/>
        <v>9.2900000000000205E-2</v>
      </c>
      <c r="D2215" s="2">
        <f t="shared" si="307"/>
        <v>9.2900000000000205E-2</v>
      </c>
      <c r="E2215" s="2">
        <f t="shared" si="308"/>
        <v>0</v>
      </c>
      <c r="F2215" s="2">
        <f t="shared" si="312"/>
        <v>8.3631164013308862E-2</v>
      </c>
      <c r="G2215" s="2">
        <f t="shared" si="312"/>
        <v>0.13204738798055943</v>
      </c>
      <c r="H2215" s="2">
        <f t="shared" si="310"/>
        <v>0.63334205463891036</v>
      </c>
      <c r="I2215" s="2">
        <f t="shared" si="311"/>
        <v>38.775837115081565</v>
      </c>
    </row>
    <row r="2216" spans="1:9" ht="13.5" x14ac:dyDescent="0.25">
      <c r="A2216" s="3">
        <f>TITRES_STAT!B2219</f>
        <v>45231</v>
      </c>
      <c r="B2216" s="17">
        <f>TITRES_STAT!D2219</f>
        <v>20.915700000000001</v>
      </c>
      <c r="C2216" s="2">
        <f t="shared" si="306"/>
        <v>-9.2900000000000205E-2</v>
      </c>
      <c r="D2216" s="2">
        <f t="shared" si="307"/>
        <v>0</v>
      </c>
      <c r="E2216" s="2">
        <f t="shared" si="308"/>
        <v>9.2900000000000205E-2</v>
      </c>
      <c r="F2216" s="2">
        <f t="shared" si="312"/>
        <v>7.7657509440929653E-2</v>
      </c>
      <c r="G2216" s="2">
        <f t="shared" si="312"/>
        <v>0.12925114598194806</v>
      </c>
      <c r="H2216" s="2">
        <f t="shared" si="310"/>
        <v>0.60082646734734357</v>
      </c>
      <c r="I2216" s="2">
        <f t="shared" si="311"/>
        <v>37.532267213381701</v>
      </c>
    </row>
    <row r="2217" spans="1:9" ht="13.5" x14ac:dyDescent="0.25">
      <c r="A2217" s="3">
        <f>TITRES_STAT!B2220</f>
        <v>45232</v>
      </c>
      <c r="B2217" s="17">
        <f>TITRES_STAT!D2220</f>
        <v>20.915700000000001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7.2110544480863251E-2</v>
      </c>
      <c r="G2217" s="2">
        <f t="shared" si="312"/>
        <v>0.12001892126895176</v>
      </c>
      <c r="H2217" s="2">
        <f t="shared" si="310"/>
        <v>0.60082646734734357</v>
      </c>
      <c r="I2217" s="2">
        <f t="shared" si="311"/>
        <v>37.532267213381701</v>
      </c>
    </row>
    <row r="2218" spans="1:9" ht="13.5" x14ac:dyDescent="0.25">
      <c r="A2218" s="3">
        <f>TITRES_STAT!B2221</f>
        <v>45233</v>
      </c>
      <c r="B2218" s="17">
        <f>TITRES_STAT!D2221</f>
        <v>20.915700000000001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6.6959791303658728E-2</v>
      </c>
      <c r="G2218" s="2">
        <f t="shared" si="312"/>
        <v>0.11144614117831235</v>
      </c>
      <c r="H2218" s="2">
        <f t="shared" si="310"/>
        <v>0.60082646734734357</v>
      </c>
      <c r="I2218" s="2">
        <f t="shared" si="311"/>
        <v>37.532267213381701</v>
      </c>
    </row>
    <row r="2219" spans="1:9" ht="13.5" x14ac:dyDescent="0.25">
      <c r="A2219" s="3">
        <f>TITRES_STAT!B2222</f>
        <v>45236</v>
      </c>
      <c r="B2219" s="17">
        <f>TITRES_STAT!D2222</f>
        <v>21.101600000000001</v>
      </c>
      <c r="C2219" s="2">
        <f t="shared" si="306"/>
        <v>0.18590000000000018</v>
      </c>
      <c r="D2219" s="2">
        <f t="shared" si="307"/>
        <v>0.18590000000000018</v>
      </c>
      <c r="E2219" s="2">
        <f t="shared" si="308"/>
        <v>0</v>
      </c>
      <c r="F2219" s="2">
        <f t="shared" si="312"/>
        <v>7.5455520496254549E-2</v>
      </c>
      <c r="G2219" s="2">
        <f t="shared" si="312"/>
        <v>0.1034857025227186</v>
      </c>
      <c r="H2219" s="2">
        <f t="shared" si="310"/>
        <v>0.72913956862484952</v>
      </c>
      <c r="I2219" s="2">
        <f t="shared" si="311"/>
        <v>42.167768400830695</v>
      </c>
    </row>
    <row r="2220" spans="1:9" ht="13.5" x14ac:dyDescent="0.25">
      <c r="A2220" s="3">
        <f>TITRES_STAT!B2223</f>
        <v>45237</v>
      </c>
      <c r="B2220" s="17">
        <f>TITRES_STAT!D2223</f>
        <v>21.101600000000001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7.0065840460807799E-2</v>
      </c>
      <c r="G2220" s="2">
        <f t="shared" si="312"/>
        <v>9.6093866628238711E-2</v>
      </c>
      <c r="H2220" s="2">
        <f t="shared" si="310"/>
        <v>0.72913956862484952</v>
      </c>
      <c r="I2220" s="2">
        <f t="shared" si="311"/>
        <v>42.167768400830695</v>
      </c>
    </row>
    <row r="2221" spans="1:9" ht="13.5" x14ac:dyDescent="0.25">
      <c r="A2221" s="3">
        <f>TITRES_STAT!B2224</f>
        <v>45238</v>
      </c>
      <c r="B2221" s="17">
        <f>TITRES_STAT!D2224</f>
        <v>20.692599999999999</v>
      </c>
      <c r="C2221" s="2">
        <f t="shared" si="306"/>
        <v>-0.40900000000000247</v>
      </c>
      <c r="D2221" s="2">
        <f t="shared" si="307"/>
        <v>0</v>
      </c>
      <c r="E2221" s="2">
        <f t="shared" si="308"/>
        <v>0.40900000000000247</v>
      </c>
      <c r="F2221" s="2">
        <f t="shared" ref="F2221:G2236" si="313">((F2220*13)+D2221)/14</f>
        <v>6.5061137570750091E-2</v>
      </c>
      <c r="G2221" s="2">
        <f t="shared" si="313"/>
        <v>0.11844430472622183</v>
      </c>
      <c r="H2221" s="2">
        <f t="shared" si="310"/>
        <v>0.54929730662133314</v>
      </c>
      <c r="I2221" s="2">
        <f t="shared" si="311"/>
        <v>35.454609278268634</v>
      </c>
    </row>
    <row r="2222" spans="1:9" ht="13.5" x14ac:dyDescent="0.25">
      <c r="A2222" s="3">
        <f>TITRES_STAT!B2225</f>
        <v>45239</v>
      </c>
      <c r="B2222" s="17">
        <f>TITRES_STAT!D2225</f>
        <v>20.729700000000001</v>
      </c>
      <c r="C2222" s="2">
        <f t="shared" si="306"/>
        <v>3.7100000000002353E-2</v>
      </c>
      <c r="D2222" s="2">
        <f t="shared" si="307"/>
        <v>3.7100000000002353E-2</v>
      </c>
      <c r="E2222" s="2">
        <f t="shared" si="308"/>
        <v>0</v>
      </c>
      <c r="F2222" s="2">
        <f t="shared" si="313"/>
        <v>6.3063913458553819E-2</v>
      </c>
      <c r="G2222" s="2">
        <f t="shared" si="313"/>
        <v>0.10998399724577743</v>
      </c>
      <c r="H2222" s="2">
        <f t="shared" si="310"/>
        <v>0.57339172095761426</v>
      </c>
      <c r="I2222" s="2">
        <f t="shared" si="311"/>
        <v>36.443036614469442</v>
      </c>
    </row>
    <row r="2223" spans="1:9" ht="13.5" x14ac:dyDescent="0.25">
      <c r="A2223" s="3">
        <f>TITRES_STAT!B2226</f>
        <v>45240</v>
      </c>
      <c r="B2223" s="17">
        <f>TITRES_STAT!D2226</f>
        <v>21.371200000000002</v>
      </c>
      <c r="C2223" s="2">
        <f t="shared" si="306"/>
        <v>0.64150000000000063</v>
      </c>
      <c r="D2223" s="2">
        <f t="shared" si="307"/>
        <v>0.64150000000000063</v>
      </c>
      <c r="E2223" s="2">
        <f t="shared" si="308"/>
        <v>0</v>
      </c>
      <c r="F2223" s="2">
        <f t="shared" si="313"/>
        <v>0.10438077678294287</v>
      </c>
      <c r="G2223" s="2">
        <f t="shared" si="313"/>
        <v>0.1021279974425076</v>
      </c>
      <c r="H2223" s="2">
        <f t="shared" si="310"/>
        <v>1.0220583913995127</v>
      </c>
      <c r="I2223" s="2">
        <f t="shared" si="311"/>
        <v>50.545443976626352</v>
      </c>
    </row>
    <row r="2224" spans="1:9" ht="13.5" x14ac:dyDescent="0.25">
      <c r="A2224" s="3">
        <f>TITRES_STAT!B2227</f>
        <v>45243</v>
      </c>
      <c r="B2224" s="17">
        <f>TITRES_STAT!D2227</f>
        <v>21.371200000000002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9.692500701273267E-2</v>
      </c>
      <c r="G2224" s="2">
        <f t="shared" si="313"/>
        <v>9.4833140482328479E-2</v>
      </c>
      <c r="H2224" s="2">
        <f t="shared" si="310"/>
        <v>1.0220583913995129</v>
      </c>
      <c r="I2224" s="2">
        <f t="shared" si="311"/>
        <v>50.545443976626366</v>
      </c>
    </row>
    <row r="2225" spans="1:9" ht="13.5" x14ac:dyDescent="0.25">
      <c r="A2225" s="3">
        <f>TITRES_STAT!B2228</f>
        <v>45244</v>
      </c>
      <c r="B2225" s="17">
        <f>TITRES_STAT!D2228</f>
        <v>21.752300000000002</v>
      </c>
      <c r="C2225" s="2">
        <f t="shared" si="306"/>
        <v>0.38109999999999999</v>
      </c>
      <c r="D2225" s="2">
        <f t="shared" si="307"/>
        <v>0.38109999999999999</v>
      </c>
      <c r="E2225" s="2">
        <f t="shared" si="308"/>
        <v>0</v>
      </c>
      <c r="F2225" s="2">
        <f t="shared" si="313"/>
        <v>0.11722322079753747</v>
      </c>
      <c r="G2225" s="2">
        <f t="shared" si="313"/>
        <v>8.8059344733590741E-2</v>
      </c>
      <c r="H2225" s="2">
        <f t="shared" si="310"/>
        <v>1.3311843411074351</v>
      </c>
      <c r="I2225" s="2">
        <f t="shared" si="311"/>
        <v>57.103349470640858</v>
      </c>
    </row>
    <row r="2226" spans="1:9" ht="13.5" x14ac:dyDescent="0.25">
      <c r="A2226" s="3">
        <f>TITRES_STAT!B2229</f>
        <v>45245</v>
      </c>
      <c r="B2226" s="17">
        <f>TITRES_STAT!D2229</f>
        <v>22.2822</v>
      </c>
      <c r="C2226" s="2">
        <f t="shared" si="306"/>
        <v>0.52989999999999782</v>
      </c>
      <c r="D2226" s="2">
        <f t="shared" si="307"/>
        <v>0.52989999999999782</v>
      </c>
      <c r="E2226" s="2">
        <f t="shared" si="308"/>
        <v>0</v>
      </c>
      <c r="F2226" s="2">
        <f t="shared" si="313"/>
        <v>0.14670013359771319</v>
      </c>
      <c r="G2226" s="2">
        <f t="shared" si="313"/>
        <v>8.1769391538334263E-2</v>
      </c>
      <c r="H2226" s="2">
        <f t="shared" si="310"/>
        <v>1.7940714836912879</v>
      </c>
      <c r="I2226" s="2">
        <f t="shared" si="311"/>
        <v>64.209935005711245</v>
      </c>
    </row>
    <row r="2227" spans="1:9" ht="13.5" x14ac:dyDescent="0.25">
      <c r="A2227" s="3">
        <f>TITRES_STAT!B2230</f>
        <v>45246</v>
      </c>
      <c r="B2227" s="17">
        <f>TITRES_STAT!D2230</f>
        <v>23.490600000000001</v>
      </c>
      <c r="C2227" s="2">
        <f t="shared" si="306"/>
        <v>1.208400000000001</v>
      </c>
      <c r="D2227" s="2">
        <f t="shared" si="307"/>
        <v>1.208400000000001</v>
      </c>
      <c r="E2227" s="2">
        <f t="shared" si="308"/>
        <v>0</v>
      </c>
      <c r="F2227" s="2">
        <f t="shared" si="313"/>
        <v>0.22253583834073373</v>
      </c>
      <c r="G2227" s="2">
        <f t="shared" si="313"/>
        <v>7.5928720714167536E-2</v>
      </c>
      <c r="H2227" s="2">
        <f t="shared" si="310"/>
        <v>2.9308519391294152</v>
      </c>
      <c r="I2227" s="2">
        <f t="shared" si="311"/>
        <v>74.560222173581167</v>
      </c>
    </row>
    <row r="2228" spans="1:9" ht="13.5" x14ac:dyDescent="0.25">
      <c r="A2228" s="3">
        <f>TITRES_STAT!B2231</f>
        <v>45247</v>
      </c>
      <c r="B2228" s="17">
        <f>TITRES_STAT!D2231</f>
        <v>23.462700000000002</v>
      </c>
      <c r="C2228" s="2">
        <f t="shared" si="306"/>
        <v>-2.7899999999998926E-2</v>
      </c>
      <c r="D2228" s="2">
        <f t="shared" si="307"/>
        <v>0</v>
      </c>
      <c r="E2228" s="2">
        <f t="shared" si="308"/>
        <v>2.7899999999998926E-2</v>
      </c>
      <c r="F2228" s="2">
        <f t="shared" si="313"/>
        <v>0.20664042131639562</v>
      </c>
      <c r="G2228" s="2">
        <f t="shared" si="313"/>
        <v>7.2498097806012643E-2</v>
      </c>
      <c r="H2228" s="2">
        <f t="shared" si="310"/>
        <v>2.850287491256879</v>
      </c>
      <c r="I2228" s="2">
        <f t="shared" si="311"/>
        <v>74.027913440989252</v>
      </c>
    </row>
    <row r="2229" spans="1:9" ht="13.5" x14ac:dyDescent="0.25">
      <c r="A2229" s="3">
        <f>TITRES_STAT!B2232</f>
        <v>45250</v>
      </c>
      <c r="B2229" s="17">
        <f>TITRES_STAT!D2232</f>
        <v>23.462700000000002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0.19188039122236739</v>
      </c>
      <c r="G2229" s="2">
        <f t="shared" si="313"/>
        <v>6.7319662248440312E-2</v>
      </c>
      <c r="H2229" s="2">
        <f t="shared" si="310"/>
        <v>2.8502874912568794</v>
      </c>
      <c r="I2229" s="2">
        <f t="shared" si="311"/>
        <v>74.027913440989252</v>
      </c>
    </row>
    <row r="2230" spans="1:9" ht="13.5" x14ac:dyDescent="0.25">
      <c r="A2230" s="3">
        <f>TITRES_STAT!B2233</f>
        <v>45251</v>
      </c>
      <c r="B2230" s="17">
        <f>TITRES_STAT!D2233</f>
        <v>23.472000000000001</v>
      </c>
      <c r="C2230" s="2">
        <f t="shared" si="306"/>
        <v>9.2999999999996419E-3</v>
      </c>
      <c r="D2230" s="2">
        <f t="shared" si="307"/>
        <v>9.2999999999996419E-3</v>
      </c>
      <c r="E2230" s="2">
        <f t="shared" si="308"/>
        <v>0</v>
      </c>
      <c r="F2230" s="2">
        <f t="shared" si="313"/>
        <v>0.17883893470648399</v>
      </c>
      <c r="G2230" s="2">
        <f t="shared" si="313"/>
        <v>6.2511114944980281E-2</v>
      </c>
      <c r="H2230" s="2">
        <f t="shared" si="310"/>
        <v>2.8609141728457521</v>
      </c>
      <c r="I2230" s="2">
        <f t="shared" si="311"/>
        <v>74.099398348890702</v>
      </c>
    </row>
    <row r="2231" spans="1:9" ht="13.5" x14ac:dyDescent="0.25">
      <c r="A2231" s="3">
        <f>TITRES_STAT!B2234</f>
        <v>45252</v>
      </c>
      <c r="B2231" s="17">
        <f>TITRES_STAT!D2234</f>
        <v>23.2303</v>
      </c>
      <c r="C2231" s="2">
        <f t="shared" si="306"/>
        <v>-0.24170000000000158</v>
      </c>
      <c r="D2231" s="2">
        <f t="shared" si="307"/>
        <v>0</v>
      </c>
      <c r="E2231" s="2">
        <f t="shared" si="308"/>
        <v>0.24170000000000158</v>
      </c>
      <c r="F2231" s="2">
        <f t="shared" si="313"/>
        <v>0.16606472508459227</v>
      </c>
      <c r="G2231" s="2">
        <f t="shared" si="313"/>
        <v>7.5310321020338938E-2</v>
      </c>
      <c r="H2231" s="2">
        <f t="shared" si="310"/>
        <v>2.2050725960887014</v>
      </c>
      <c r="I2231" s="2">
        <f t="shared" si="311"/>
        <v>68.799458669973774</v>
      </c>
    </row>
    <row r="2232" spans="1:9" ht="13.5" x14ac:dyDescent="0.25">
      <c r="A2232" s="3">
        <f>TITRES_STAT!B2235</f>
        <v>45253</v>
      </c>
      <c r="B2232" s="17">
        <f>TITRES_STAT!D2235</f>
        <v>23.053699999999999</v>
      </c>
      <c r="C2232" s="2">
        <f t="shared" si="306"/>
        <v>-0.17660000000000053</v>
      </c>
      <c r="D2232" s="2">
        <f t="shared" si="307"/>
        <v>0</v>
      </c>
      <c r="E2232" s="2">
        <f t="shared" si="308"/>
        <v>0.17660000000000053</v>
      </c>
      <c r="F2232" s="2">
        <f t="shared" si="313"/>
        <v>0.15420295900712142</v>
      </c>
      <c r="G2232" s="2">
        <f t="shared" si="313"/>
        <v>8.2545298090314773E-2</v>
      </c>
      <c r="H2232" s="2">
        <f t="shared" si="310"/>
        <v>1.8681010617758542</v>
      </c>
      <c r="I2232" s="2">
        <f t="shared" si="311"/>
        <v>65.1337251212192</v>
      </c>
    </row>
    <row r="2233" spans="1:9" ht="13.5" x14ac:dyDescent="0.25">
      <c r="A2233" s="3">
        <f>TITRES_STAT!B2236</f>
        <v>45254</v>
      </c>
      <c r="B2233" s="17">
        <f>TITRES_STAT!D2236</f>
        <v>22.774799999999999</v>
      </c>
      <c r="C2233" s="2">
        <f t="shared" si="306"/>
        <v>-0.27890000000000015</v>
      </c>
      <c r="D2233" s="2">
        <f t="shared" si="307"/>
        <v>0</v>
      </c>
      <c r="E2233" s="2">
        <f t="shared" si="308"/>
        <v>0.27890000000000015</v>
      </c>
      <c r="F2233" s="2">
        <f t="shared" si="313"/>
        <v>0.14318846193518417</v>
      </c>
      <c r="G2233" s="2">
        <f t="shared" si="313"/>
        <v>9.6570633941006595E-2</v>
      </c>
      <c r="H2233" s="2">
        <f t="shared" si="310"/>
        <v>1.482732960235672</v>
      </c>
      <c r="I2233" s="2">
        <f t="shared" si="311"/>
        <v>59.721805928533058</v>
      </c>
    </row>
    <row r="2234" spans="1:9" ht="13.5" x14ac:dyDescent="0.25">
      <c r="A2234" s="3">
        <f>TITRES_STAT!B2237</f>
        <v>45257</v>
      </c>
      <c r="B2234" s="17">
        <f>TITRES_STAT!D2237</f>
        <v>23.239599999999999</v>
      </c>
      <c r="C2234" s="2">
        <f t="shared" si="306"/>
        <v>0.46480000000000032</v>
      </c>
      <c r="D2234" s="2">
        <f t="shared" si="307"/>
        <v>0.46480000000000032</v>
      </c>
      <c r="E2234" s="2">
        <f t="shared" si="308"/>
        <v>0</v>
      </c>
      <c r="F2234" s="2">
        <f t="shared" si="313"/>
        <v>0.16616071465409959</v>
      </c>
      <c r="G2234" s="2">
        <f t="shared" si="313"/>
        <v>8.9672731516648979E-2</v>
      </c>
      <c r="H2234" s="2">
        <f t="shared" si="310"/>
        <v>1.852968141415984</v>
      </c>
      <c r="I2234" s="2">
        <f t="shared" si="311"/>
        <v>64.948784899375696</v>
      </c>
    </row>
    <row r="2235" spans="1:9" ht="13.5" x14ac:dyDescent="0.25">
      <c r="A2235" s="3">
        <f>TITRES_STAT!B2238</f>
        <v>45258</v>
      </c>
      <c r="B2235" s="17">
        <f>TITRES_STAT!D2238</f>
        <v>22.774799999999999</v>
      </c>
      <c r="C2235" s="2">
        <f t="shared" si="306"/>
        <v>-0.46480000000000032</v>
      </c>
      <c r="D2235" s="2">
        <f t="shared" si="307"/>
        <v>0</v>
      </c>
      <c r="E2235" s="2">
        <f t="shared" si="308"/>
        <v>0.46480000000000032</v>
      </c>
      <c r="F2235" s="2">
        <f t="shared" si="313"/>
        <v>0.15429209217880677</v>
      </c>
      <c r="G2235" s="2">
        <f t="shared" si="313"/>
        <v>0.11646753640831693</v>
      </c>
      <c r="H2235" s="2">
        <f t="shared" si="310"/>
        <v>1.3247647965857445</v>
      </c>
      <c r="I2235" s="2">
        <f t="shared" si="311"/>
        <v>56.984895785214675</v>
      </c>
    </row>
    <row r="2236" spans="1:9" ht="13.5" x14ac:dyDescent="0.25">
      <c r="A2236" s="3">
        <f>TITRES_STAT!B2239</f>
        <v>45259</v>
      </c>
      <c r="B2236" s="17">
        <f>TITRES_STAT!D2239</f>
        <v>23.053699999999999</v>
      </c>
      <c r="C2236" s="2">
        <f t="shared" si="306"/>
        <v>0.27890000000000015</v>
      </c>
      <c r="D2236" s="2">
        <f t="shared" si="307"/>
        <v>0.27890000000000015</v>
      </c>
      <c r="E2236" s="2">
        <f t="shared" si="308"/>
        <v>0</v>
      </c>
      <c r="F2236" s="2">
        <f t="shared" si="313"/>
        <v>0.1631926570231777</v>
      </c>
      <c r="G2236" s="2">
        <f t="shared" si="313"/>
        <v>0.10814842666486572</v>
      </c>
      <c r="H2236" s="2">
        <f t="shared" si="310"/>
        <v>1.5089693124143639</v>
      </c>
      <c r="I2236" s="2">
        <f t="shared" si="311"/>
        <v>60.142995968423911</v>
      </c>
    </row>
    <row r="2237" spans="1:9" ht="13.5" x14ac:dyDescent="0.25">
      <c r="A2237" s="3">
        <f>TITRES_STAT!B2240</f>
        <v>45260</v>
      </c>
      <c r="B2237" s="17">
        <f>TITRES_STAT!D2240</f>
        <v>23.239599999999999</v>
      </c>
      <c r="C2237" s="2">
        <f t="shared" si="306"/>
        <v>0.18590000000000018</v>
      </c>
      <c r="D2237" s="2">
        <f t="shared" si="307"/>
        <v>0.18590000000000018</v>
      </c>
      <c r="E2237" s="2">
        <f t="shared" si="308"/>
        <v>0</v>
      </c>
      <c r="F2237" s="2">
        <f t="shared" ref="F2237:G2252" si="314">((F2236*13)+D2237)/14</f>
        <v>0.16481461009295076</v>
      </c>
      <c r="G2237" s="2">
        <f t="shared" si="314"/>
        <v>0.10042353904594674</v>
      </c>
      <c r="H2237" s="2">
        <f t="shared" si="310"/>
        <v>1.6411949992874002</v>
      </c>
      <c r="I2237" s="2">
        <f t="shared" si="311"/>
        <v>62.138350244120481</v>
      </c>
    </row>
    <row r="2238" spans="1:9" ht="13.5" x14ac:dyDescent="0.25">
      <c r="A2238" s="3">
        <f>TITRES_STAT!B2241</f>
        <v>45261</v>
      </c>
      <c r="B2238" s="17">
        <f>TITRES_STAT!D2241</f>
        <v>23.332599999999999</v>
      </c>
      <c r="C2238" s="2">
        <f t="shared" si="306"/>
        <v>9.2999999999999972E-2</v>
      </c>
      <c r="D2238" s="2">
        <f t="shared" si="307"/>
        <v>9.2999999999999972E-2</v>
      </c>
      <c r="E2238" s="2">
        <f t="shared" si="308"/>
        <v>0</v>
      </c>
      <c r="F2238" s="2">
        <f t="shared" si="314"/>
        <v>0.15968499508631143</v>
      </c>
      <c r="G2238" s="2">
        <f t="shared" si="314"/>
        <v>9.3250429114093397E-2</v>
      </c>
      <c r="H2238" s="2">
        <f t="shared" si="310"/>
        <v>1.7124317453910509</v>
      </c>
      <c r="I2238" s="2">
        <f t="shared" si="311"/>
        <v>63.132712861837184</v>
      </c>
    </row>
    <row r="2239" spans="1:9" ht="13.5" x14ac:dyDescent="0.25">
      <c r="A2239" s="3">
        <f>TITRES_STAT!B2242</f>
        <v>45264</v>
      </c>
      <c r="B2239" s="17">
        <f>TITRES_STAT!D2242</f>
        <v>23.379100000000001</v>
      </c>
      <c r="C2239" s="2">
        <f t="shared" si="306"/>
        <v>4.6500000000001762E-2</v>
      </c>
      <c r="D2239" s="2">
        <f t="shared" si="307"/>
        <v>4.6500000000001762E-2</v>
      </c>
      <c r="E2239" s="2">
        <f t="shared" si="308"/>
        <v>0</v>
      </c>
      <c r="F2239" s="2">
        <f t="shared" si="314"/>
        <v>0.15160035258014645</v>
      </c>
      <c r="G2239" s="2">
        <f t="shared" si="314"/>
        <v>8.6589684177372436E-2</v>
      </c>
      <c r="H2239" s="2">
        <f t="shared" si="310"/>
        <v>1.7507899932930182</v>
      </c>
      <c r="I2239" s="2">
        <f t="shared" si="311"/>
        <v>63.646806828649147</v>
      </c>
    </row>
    <row r="2240" spans="1:9" ht="13.5" x14ac:dyDescent="0.25">
      <c r="A2240" s="3">
        <f>TITRES_STAT!B2243</f>
        <v>45265</v>
      </c>
      <c r="B2240" s="17">
        <f>TITRES_STAT!D2243</f>
        <v>23.239599999999999</v>
      </c>
      <c r="C2240" s="2">
        <f t="shared" si="306"/>
        <v>-0.13950000000000173</v>
      </c>
      <c r="D2240" s="2">
        <f t="shared" si="307"/>
        <v>0</v>
      </c>
      <c r="E2240" s="2">
        <f t="shared" si="308"/>
        <v>0.13950000000000173</v>
      </c>
      <c r="F2240" s="2">
        <f t="shared" si="314"/>
        <v>0.14077175596727884</v>
      </c>
      <c r="G2240" s="2">
        <f t="shared" si="314"/>
        <v>9.0368992450417393E-2</v>
      </c>
      <c r="H2240" s="2">
        <f t="shared" si="310"/>
        <v>1.5577440021201503</v>
      </c>
      <c r="I2240" s="2">
        <f t="shared" si="311"/>
        <v>60.903045841527309</v>
      </c>
    </row>
    <row r="2241" spans="1:9" ht="13.5" x14ac:dyDescent="0.25">
      <c r="A2241" s="3">
        <f>TITRES_STAT!B2244</f>
        <v>45266</v>
      </c>
      <c r="B2241" s="17">
        <f>TITRES_STAT!D2244</f>
        <v>23.332599999999999</v>
      </c>
      <c r="C2241" s="2">
        <f t="shared" si="306"/>
        <v>9.2999999999999972E-2</v>
      </c>
      <c r="D2241" s="2">
        <f t="shared" si="307"/>
        <v>9.2999999999999972E-2</v>
      </c>
      <c r="E2241" s="2">
        <f t="shared" si="308"/>
        <v>0</v>
      </c>
      <c r="F2241" s="2">
        <f t="shared" si="314"/>
        <v>0.13735948768390177</v>
      </c>
      <c r="G2241" s="2">
        <f t="shared" si="314"/>
        <v>8.3914064418244713E-2</v>
      </c>
      <c r="H2241" s="2">
        <f t="shared" si="310"/>
        <v>1.6369066215083354</v>
      </c>
      <c r="I2241" s="2">
        <f t="shared" si="311"/>
        <v>62.076776179962316</v>
      </c>
    </row>
    <row r="2242" spans="1:9" ht="13.5" x14ac:dyDescent="0.25">
      <c r="A2242" s="3">
        <f>TITRES_STAT!B2245</f>
        <v>45267</v>
      </c>
      <c r="B2242" s="17">
        <f>TITRES_STAT!D2245</f>
        <v>23.3233</v>
      </c>
      <c r="C2242" s="2">
        <f t="shared" si="306"/>
        <v>-9.2999999999996419E-3</v>
      </c>
      <c r="D2242" s="2">
        <f t="shared" si="307"/>
        <v>0</v>
      </c>
      <c r="E2242" s="2">
        <f t="shared" si="308"/>
        <v>9.2999999999996419E-3</v>
      </c>
      <c r="F2242" s="2">
        <f t="shared" si="314"/>
        <v>0.12754809570648021</v>
      </c>
      <c r="G2242" s="2">
        <f t="shared" si="314"/>
        <v>7.8584488388370066E-2</v>
      </c>
      <c r="H2242" s="2">
        <f t="shared" si="310"/>
        <v>1.6230696200009416</v>
      </c>
      <c r="I2242" s="2">
        <f t="shared" si="311"/>
        <v>61.876726703134892</v>
      </c>
    </row>
    <row r="2243" spans="1:9" ht="13.5" x14ac:dyDescent="0.25">
      <c r="A2243" s="3">
        <f>TITRES_STAT!B2246</f>
        <v>45268</v>
      </c>
      <c r="B2243" s="17">
        <f>TITRES_STAT!D2246</f>
        <v>23.3233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0.11843751744173162</v>
      </c>
      <c r="G2243" s="2">
        <f t="shared" si="314"/>
        <v>7.2971310646343629E-2</v>
      </c>
      <c r="H2243" s="2">
        <f t="shared" si="310"/>
        <v>1.6230696200009416</v>
      </c>
      <c r="I2243" s="2">
        <f t="shared" si="311"/>
        <v>61.876726703134892</v>
      </c>
    </row>
    <row r="2244" spans="1:9" ht="13.5" x14ac:dyDescent="0.25">
      <c r="A2244" s="3">
        <f>TITRES_STAT!B2247</f>
        <v>45271</v>
      </c>
      <c r="B2244" s="17">
        <f>TITRES_STAT!D2247</f>
        <v>23.332599999999999</v>
      </c>
      <c r="C2244" s="2">
        <f t="shared" si="315"/>
        <v>9.2999999999996419E-3</v>
      </c>
      <c r="D2244" s="2">
        <f t="shared" si="316"/>
        <v>9.2999999999996419E-3</v>
      </c>
      <c r="E2244" s="2">
        <f t="shared" si="317"/>
        <v>0</v>
      </c>
      <c r="F2244" s="2">
        <f t="shared" si="314"/>
        <v>0.11064198048160791</v>
      </c>
      <c r="G2244" s="2">
        <f t="shared" si="314"/>
        <v>6.7759074171604802E-2</v>
      </c>
      <c r="H2244" s="2">
        <f t="shared" si="310"/>
        <v>1.6328732621316373</v>
      </c>
      <c r="I2244" s="2">
        <f t="shared" si="311"/>
        <v>62.018680717264147</v>
      </c>
    </row>
    <row r="2245" spans="1:9" ht="13.5" x14ac:dyDescent="0.25">
      <c r="A2245" s="3">
        <f>TITRES_STAT!B2248</f>
        <v>45272</v>
      </c>
      <c r="B2245" s="17">
        <f>TITRES_STAT!D2248</f>
        <v>23.379100000000001</v>
      </c>
      <c r="C2245" s="2">
        <f t="shared" si="315"/>
        <v>4.6500000000001762E-2</v>
      </c>
      <c r="D2245" s="2">
        <f t="shared" si="316"/>
        <v>4.6500000000001762E-2</v>
      </c>
      <c r="E2245" s="2">
        <f t="shared" si="317"/>
        <v>0</v>
      </c>
      <c r="F2245" s="2">
        <f t="shared" si="314"/>
        <v>0.10606041044720747</v>
      </c>
      <c r="G2245" s="2">
        <f t="shared" si="314"/>
        <v>6.2919140302204454E-2</v>
      </c>
      <c r="H2245" s="2">
        <f t="shared" si="310"/>
        <v>1.68566210437385</v>
      </c>
      <c r="I2245" s="2">
        <f t="shared" si="311"/>
        <v>62.765234004255142</v>
      </c>
    </row>
    <row r="2246" spans="1:9" ht="13.5" x14ac:dyDescent="0.25">
      <c r="A2246" s="3">
        <f>TITRES_STAT!B2249</f>
        <v>45273</v>
      </c>
      <c r="B2246" s="17">
        <f>TITRES_STAT!D2249</f>
        <v>23.6022</v>
      </c>
      <c r="C2246" s="2">
        <f t="shared" si="315"/>
        <v>0.22309999999999874</v>
      </c>
      <c r="D2246" s="2">
        <f t="shared" si="316"/>
        <v>0.22309999999999874</v>
      </c>
      <c r="E2246" s="2">
        <f t="shared" si="317"/>
        <v>0</v>
      </c>
      <c r="F2246" s="2">
        <f t="shared" si="314"/>
        <v>0.11442038112954971</v>
      </c>
      <c r="G2246" s="2">
        <f t="shared" si="314"/>
        <v>5.8424915994904132E-2</v>
      </c>
      <c r="H2246" s="2">
        <f t="shared" si="310"/>
        <v>1.9584175549269005</v>
      </c>
      <c r="I2246" s="2">
        <f t="shared" si="311"/>
        <v>66.198145412752297</v>
      </c>
    </row>
    <row r="2247" spans="1:9" ht="13.5" x14ac:dyDescent="0.25">
      <c r="A2247" s="3">
        <f>TITRES_STAT!B2250</f>
        <v>45274</v>
      </c>
      <c r="B2247" s="17">
        <f>TITRES_STAT!D2250</f>
        <v>24.150600000000001</v>
      </c>
      <c r="C2247" s="2">
        <f t="shared" si="315"/>
        <v>0.54840000000000089</v>
      </c>
      <c r="D2247" s="2">
        <f t="shared" si="316"/>
        <v>0.54840000000000089</v>
      </c>
      <c r="E2247" s="2">
        <f t="shared" si="317"/>
        <v>0</v>
      </c>
      <c r="F2247" s="2">
        <f t="shared" si="314"/>
        <v>0.14541892533458192</v>
      </c>
      <c r="G2247" s="2">
        <f t="shared" si="314"/>
        <v>5.4251707709553836E-2</v>
      </c>
      <c r="H2247" s="2">
        <f t="shared" si="310"/>
        <v>2.6804488093371734</v>
      </c>
      <c r="I2247" s="2">
        <f t="shared" si="311"/>
        <v>72.829400657250446</v>
      </c>
    </row>
    <row r="2248" spans="1:9" ht="13.5" x14ac:dyDescent="0.25">
      <c r="A2248" s="3">
        <f>TITRES_STAT!B2251</f>
        <v>45275</v>
      </c>
      <c r="B2248" s="17">
        <f>TITRES_STAT!D2251</f>
        <v>24.150600000000001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0.13503185923925465</v>
      </c>
      <c r="G2248" s="2">
        <f t="shared" si="314"/>
        <v>5.0376585730299996E-2</v>
      </c>
      <c r="H2248" s="2">
        <f t="shared" si="310"/>
        <v>2.680448809337173</v>
      </c>
      <c r="I2248" s="2">
        <f t="shared" si="311"/>
        <v>72.829400657250432</v>
      </c>
    </row>
    <row r="2249" spans="1:9" ht="13.5" x14ac:dyDescent="0.25">
      <c r="A2249" s="3">
        <f>TITRES_STAT!B2252</f>
        <v>45278</v>
      </c>
      <c r="B2249" s="17">
        <f>TITRES_STAT!D2252</f>
        <v>24.0763</v>
      </c>
      <c r="C2249" s="2">
        <f t="shared" si="315"/>
        <v>-7.4300000000000921E-2</v>
      </c>
      <c r="D2249" s="2">
        <f t="shared" si="316"/>
        <v>0</v>
      </c>
      <c r="E2249" s="2">
        <f t="shared" si="317"/>
        <v>7.4300000000000921E-2</v>
      </c>
      <c r="F2249" s="2">
        <f t="shared" si="314"/>
        <v>0.12538672643645074</v>
      </c>
      <c r="G2249" s="2">
        <f t="shared" si="314"/>
        <v>5.2085401035278638E-2</v>
      </c>
      <c r="H2249" s="2">
        <f t="shared" si="310"/>
        <v>2.4073295768909109</v>
      </c>
      <c r="I2249" s="2">
        <f t="shared" si="311"/>
        <v>70.65150354746514</v>
      </c>
    </row>
    <row r="2250" spans="1:9" ht="13.5" x14ac:dyDescent="0.25">
      <c r="A2250" s="3">
        <f>TITRES_STAT!B2253</f>
        <v>45279</v>
      </c>
      <c r="B2250" s="17">
        <f>TITRES_STAT!D2253</f>
        <v>24.0763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0.11643053169098996</v>
      </c>
      <c r="G2250" s="2">
        <f t="shared" si="314"/>
        <v>4.8365015247044452E-2</v>
      </c>
      <c r="H2250" s="2">
        <f t="shared" si="310"/>
        <v>2.4073295768909109</v>
      </c>
      <c r="I2250" s="2">
        <f t="shared" si="311"/>
        <v>70.65150354746514</v>
      </c>
    </row>
    <row r="2251" spans="1:9" ht="13.5" x14ac:dyDescent="0.25">
      <c r="A2251" s="3">
        <f>TITRES_STAT!B2254</f>
        <v>45280</v>
      </c>
      <c r="B2251" s="17">
        <f>TITRES_STAT!D2254</f>
        <v>23.7044</v>
      </c>
      <c r="C2251" s="2">
        <f t="shared" si="315"/>
        <v>-0.37190000000000012</v>
      </c>
      <c r="D2251" s="2">
        <f t="shared" si="316"/>
        <v>0</v>
      </c>
      <c r="E2251" s="2">
        <f t="shared" si="317"/>
        <v>0.37190000000000012</v>
      </c>
      <c r="F2251" s="2">
        <f t="shared" si="314"/>
        <v>0.10811406514163355</v>
      </c>
      <c r="G2251" s="2">
        <f t="shared" si="314"/>
        <v>7.1474657015112714E-2</v>
      </c>
      <c r="H2251" s="2">
        <f t="shared" si="310"/>
        <v>1.5126209716371739</v>
      </c>
      <c r="I2251" s="2">
        <f t="shared" si="311"/>
        <v>60.200921217798324</v>
      </c>
    </row>
    <row r="2252" spans="1:9" ht="13.5" x14ac:dyDescent="0.25">
      <c r="A2252" s="3">
        <f>TITRES_STAT!B2255</f>
        <v>45281</v>
      </c>
      <c r="B2252" s="17">
        <f>TITRES_STAT!D2255</f>
        <v>23.9833</v>
      </c>
      <c r="C2252" s="2">
        <f t="shared" si="315"/>
        <v>0.27890000000000015</v>
      </c>
      <c r="D2252" s="2">
        <f t="shared" si="316"/>
        <v>0.27890000000000015</v>
      </c>
      <c r="E2252" s="2">
        <f t="shared" si="317"/>
        <v>0</v>
      </c>
      <c r="F2252" s="2">
        <f t="shared" si="314"/>
        <v>0.12031306048865974</v>
      </c>
      <c r="G2252" s="2">
        <f t="shared" si="314"/>
        <v>6.6369324371176083E-2</v>
      </c>
      <c r="H2252" s="2">
        <f t="shared" si="310"/>
        <v>1.8127811549775426</v>
      </c>
      <c r="I2252" s="2">
        <f t="shared" si="311"/>
        <v>64.447998443448611</v>
      </c>
    </row>
    <row r="2253" spans="1:9" ht="13.5" x14ac:dyDescent="0.25">
      <c r="A2253" s="3">
        <f>TITRES_STAT!B2256</f>
        <v>45282</v>
      </c>
      <c r="B2253" s="17">
        <f>TITRES_STAT!D2256</f>
        <v>24.0763</v>
      </c>
      <c r="C2253" s="2">
        <f t="shared" si="315"/>
        <v>9.2999999999999972E-2</v>
      </c>
      <c r="D2253" s="2">
        <f t="shared" si="316"/>
        <v>9.2999999999999972E-2</v>
      </c>
      <c r="E2253" s="2">
        <f t="shared" si="317"/>
        <v>0</v>
      </c>
      <c r="F2253" s="2">
        <f t="shared" ref="F2253:G2268" si="318">((F2252*13)+D2253)/14</f>
        <v>0.1183621275966126</v>
      </c>
      <c r="G2253" s="2">
        <f t="shared" si="318"/>
        <v>6.1628658344663509E-2</v>
      </c>
      <c r="H2253" s="2">
        <f t="shared" si="310"/>
        <v>1.9205695982324058</v>
      </c>
      <c r="I2253" s="2">
        <f t="shared" si="311"/>
        <v>65.760103761772285</v>
      </c>
    </row>
    <row r="2254" spans="1:9" ht="13.5" x14ac:dyDescent="0.25">
      <c r="A2254" s="3">
        <f>TITRES_STAT!B2257</f>
        <v>45285</v>
      </c>
      <c r="B2254" s="17">
        <f>TITRES_STAT!D2257</f>
        <v>24.0763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0.10990768991114028</v>
      </c>
      <c r="G2254" s="2">
        <f t="shared" si="318"/>
        <v>5.7226611320044689E-2</v>
      </c>
      <c r="H2254" s="2">
        <f t="shared" si="310"/>
        <v>1.9205695982324058</v>
      </c>
      <c r="I2254" s="2">
        <f t="shared" si="311"/>
        <v>65.760103761772285</v>
      </c>
    </row>
    <row r="2255" spans="1:9" ht="13.5" x14ac:dyDescent="0.25">
      <c r="A2255" s="3">
        <f>TITRES_STAT!B2258</f>
        <v>45286</v>
      </c>
      <c r="B2255" s="17">
        <f>TITRES_STAT!D2258</f>
        <v>24.029800000000002</v>
      </c>
      <c r="C2255" s="2">
        <f t="shared" si="315"/>
        <v>-4.6499999999998209E-2</v>
      </c>
      <c r="D2255" s="2">
        <f t="shared" si="316"/>
        <v>0</v>
      </c>
      <c r="E2255" s="2">
        <f t="shared" si="317"/>
        <v>4.6499999999998209E-2</v>
      </c>
      <c r="F2255" s="2">
        <f t="shared" si="318"/>
        <v>0.10205714063177311</v>
      </c>
      <c r="G2255" s="2">
        <f t="shared" si="318"/>
        <v>5.6460424797184224E-2</v>
      </c>
      <c r="H2255" s="2">
        <f t="shared" si="310"/>
        <v>1.8075871904680192</v>
      </c>
      <c r="I2255" s="2">
        <f t="shared" si="311"/>
        <v>64.382228149669601</v>
      </c>
    </row>
    <row r="2256" spans="1:9" ht="13.5" x14ac:dyDescent="0.25">
      <c r="A2256" s="3">
        <f>TITRES_STAT!B2259</f>
        <v>45287</v>
      </c>
      <c r="B2256" s="17">
        <f>TITRES_STAT!D2259</f>
        <v>24.020499999999998</v>
      </c>
      <c r="C2256" s="2">
        <f t="shared" si="315"/>
        <v>-9.3000000000031946E-3</v>
      </c>
      <c r="D2256" s="2">
        <f t="shared" si="316"/>
        <v>0</v>
      </c>
      <c r="E2256" s="2">
        <f t="shared" si="317"/>
        <v>9.3000000000031946E-3</v>
      </c>
      <c r="F2256" s="2">
        <f t="shared" si="318"/>
        <v>9.4767344872360743E-2</v>
      </c>
      <c r="G2256" s="2">
        <f t="shared" si="318"/>
        <v>5.3091823025957004E-2</v>
      </c>
      <c r="H2256" s="2">
        <f t="shared" si="310"/>
        <v>1.7849706314666998</v>
      </c>
      <c r="I2256" s="2">
        <f t="shared" si="311"/>
        <v>64.092978622422606</v>
      </c>
    </row>
    <row r="2257" spans="1:9" ht="13.5" x14ac:dyDescent="0.25">
      <c r="A2257" s="3">
        <f>TITRES_STAT!B2260</f>
        <v>45288</v>
      </c>
      <c r="B2257" s="17">
        <f>TITRES_STAT!D2260</f>
        <v>24.029800000000002</v>
      </c>
      <c r="C2257" s="2">
        <f t="shared" si="315"/>
        <v>9.3000000000031946E-3</v>
      </c>
      <c r="D2257" s="2">
        <f t="shared" si="316"/>
        <v>9.3000000000031946E-3</v>
      </c>
      <c r="E2257" s="2">
        <f t="shared" si="317"/>
        <v>0</v>
      </c>
      <c r="F2257" s="2">
        <f t="shared" si="318"/>
        <v>8.8662534524335215E-2</v>
      </c>
      <c r="G2257" s="2">
        <f t="shared" si="318"/>
        <v>4.9299549952674361E-2</v>
      </c>
      <c r="H2257" s="2">
        <f t="shared" ref="H2257:H2320" si="319">F2257/G2257</f>
        <v>1.7984451097311798</v>
      </c>
      <c r="I2257" s="2">
        <f t="shared" ref="I2257:I2320" si="320">IF(G2257=0,100,100-(100/(1+H2257)))</f>
        <v>64.265870482052776</v>
      </c>
    </row>
    <row r="2258" spans="1:9" ht="13.5" x14ac:dyDescent="0.25">
      <c r="A2258" s="3">
        <f>TITRES_STAT!B2261</f>
        <v>45289</v>
      </c>
      <c r="B2258" s="17">
        <f>TITRES_STAT!D2261</f>
        <v>24.0763</v>
      </c>
      <c r="C2258" s="2">
        <f t="shared" si="315"/>
        <v>4.6499999999998209E-2</v>
      </c>
      <c r="D2258" s="2">
        <f t="shared" si="316"/>
        <v>4.6499999999998209E-2</v>
      </c>
      <c r="E2258" s="2">
        <f t="shared" si="317"/>
        <v>0</v>
      </c>
      <c r="F2258" s="2">
        <f t="shared" si="318"/>
        <v>8.5650924915454008E-2</v>
      </c>
      <c r="G2258" s="2">
        <f t="shared" si="318"/>
        <v>4.5778153527483337E-2</v>
      </c>
      <c r="H2258" s="2">
        <f t="shared" si="319"/>
        <v>1.8709999926937351</v>
      </c>
      <c r="I2258" s="2">
        <f t="shared" si="320"/>
        <v>65.16893059753221</v>
      </c>
    </row>
    <row r="2259" spans="1:9" ht="13.5" x14ac:dyDescent="0.25">
      <c r="A2259" s="3">
        <f>TITRES_STAT!B2262</f>
        <v>45293</v>
      </c>
      <c r="B2259" s="17">
        <f>TITRES_STAT!D2262</f>
        <v>24.122699999999998</v>
      </c>
      <c r="C2259" s="2">
        <f t="shared" si="315"/>
        <v>4.6399999999998442E-2</v>
      </c>
      <c r="D2259" s="2">
        <f t="shared" si="316"/>
        <v>4.6399999999998442E-2</v>
      </c>
      <c r="E2259" s="2">
        <f t="shared" si="317"/>
        <v>0</v>
      </c>
      <c r="F2259" s="2">
        <f t="shared" si="318"/>
        <v>8.2847287421492902E-2</v>
      </c>
      <c r="G2259" s="2">
        <f t="shared" si="318"/>
        <v>4.2508285418377381E-2</v>
      </c>
      <c r="H2259" s="2">
        <f t="shared" si="319"/>
        <v>1.9489679860311651</v>
      </c>
      <c r="I2259" s="2">
        <f t="shared" si="320"/>
        <v>66.089831943349139</v>
      </c>
    </row>
    <row r="2260" spans="1:9" ht="13.5" x14ac:dyDescent="0.25">
      <c r="A2260" s="3">
        <f>TITRES_STAT!B2263</f>
        <v>45294</v>
      </c>
      <c r="B2260" s="17">
        <f>TITRES_STAT!D2263</f>
        <v>23.7044</v>
      </c>
      <c r="C2260" s="2">
        <f t="shared" si="315"/>
        <v>-0.41829999999999856</v>
      </c>
      <c r="D2260" s="2">
        <f t="shared" si="316"/>
        <v>0</v>
      </c>
      <c r="E2260" s="2">
        <f t="shared" si="317"/>
        <v>0.41829999999999856</v>
      </c>
      <c r="F2260" s="2">
        <f t="shared" si="318"/>
        <v>7.6929624034243416E-2</v>
      </c>
      <c r="G2260" s="2">
        <f t="shared" si="318"/>
        <v>6.9350550745636036E-2</v>
      </c>
      <c r="H2260" s="2">
        <f t="shared" si="319"/>
        <v>1.1092864181627902</v>
      </c>
      <c r="I2260" s="2">
        <f t="shared" si="320"/>
        <v>52.590601665609256</v>
      </c>
    </row>
    <row r="2261" spans="1:9" ht="13.5" x14ac:dyDescent="0.25">
      <c r="A2261" s="3">
        <f>TITRES_STAT!B2264</f>
        <v>45295</v>
      </c>
      <c r="B2261" s="17">
        <f>TITRES_STAT!D2264</f>
        <v>23.9833</v>
      </c>
      <c r="C2261" s="2">
        <f t="shared" si="315"/>
        <v>0.27890000000000015</v>
      </c>
      <c r="D2261" s="2">
        <f t="shared" si="316"/>
        <v>0.27890000000000015</v>
      </c>
      <c r="E2261" s="2">
        <f t="shared" si="317"/>
        <v>0</v>
      </c>
      <c r="F2261" s="2">
        <f t="shared" si="318"/>
        <v>9.1356079460368902E-2</v>
      </c>
      <c r="G2261" s="2">
        <f t="shared" si="318"/>
        <v>6.4396939978090609E-2</v>
      </c>
      <c r="H2261" s="2">
        <f t="shared" si="319"/>
        <v>1.418640070342635</v>
      </c>
      <c r="I2261" s="2">
        <f t="shared" si="320"/>
        <v>58.654451637430462</v>
      </c>
    </row>
    <row r="2262" spans="1:9" ht="13.5" x14ac:dyDescent="0.25">
      <c r="A2262" s="3">
        <f>TITRES_STAT!B2265</f>
        <v>45296</v>
      </c>
      <c r="B2262" s="17">
        <f>TITRES_STAT!D2265</f>
        <v>23.9833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8.4830645213199704E-2</v>
      </c>
      <c r="G2262" s="2">
        <f t="shared" si="318"/>
        <v>5.979715855108414E-2</v>
      </c>
      <c r="H2262" s="2">
        <f t="shared" si="319"/>
        <v>1.418640070342635</v>
      </c>
      <c r="I2262" s="2">
        <f t="shared" si="320"/>
        <v>58.654451637430462</v>
      </c>
    </row>
    <row r="2263" spans="1:9" ht="13.5" x14ac:dyDescent="0.25">
      <c r="A2263" s="3">
        <f>TITRES_STAT!B2266</f>
        <v>45299</v>
      </c>
      <c r="B2263" s="17">
        <f>TITRES_STAT!D2266</f>
        <v>23.974</v>
      </c>
      <c r="C2263" s="2">
        <f t="shared" si="315"/>
        <v>-9.2999999999996419E-3</v>
      </c>
      <c r="D2263" s="2">
        <f t="shared" si="316"/>
        <v>0</v>
      </c>
      <c r="E2263" s="2">
        <f t="shared" si="317"/>
        <v>9.2999999999996419E-3</v>
      </c>
      <c r="F2263" s="2">
        <f t="shared" si="318"/>
        <v>7.8771313412256863E-2</v>
      </c>
      <c r="G2263" s="2">
        <f t="shared" si="318"/>
        <v>5.6190218654578107E-2</v>
      </c>
      <c r="H2263" s="2">
        <f t="shared" si="319"/>
        <v>1.4018687824742777</v>
      </c>
      <c r="I2263" s="2">
        <f t="shared" si="320"/>
        <v>58.365752230234115</v>
      </c>
    </row>
    <row r="2264" spans="1:9" ht="13.5" x14ac:dyDescent="0.25">
      <c r="A2264" s="3">
        <f>TITRES_STAT!B2267</f>
        <v>45300</v>
      </c>
      <c r="B2264" s="17">
        <f>TITRES_STAT!D2267</f>
        <v>23.974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7.314479102566708E-2</v>
      </c>
      <c r="G2264" s="2">
        <f t="shared" si="318"/>
        <v>5.217663160782253E-2</v>
      </c>
      <c r="H2264" s="2">
        <f t="shared" si="319"/>
        <v>1.4018687824742777</v>
      </c>
      <c r="I2264" s="2">
        <f t="shared" si="320"/>
        <v>58.365752230234115</v>
      </c>
    </row>
    <row r="2265" spans="1:9" ht="13.5" x14ac:dyDescent="0.25">
      <c r="A2265" s="3">
        <f>TITRES_STAT!B2268</f>
        <v>45301</v>
      </c>
      <c r="B2265" s="17">
        <f>TITRES_STAT!D2268</f>
        <v>23.7974</v>
      </c>
      <c r="C2265" s="2">
        <f t="shared" si="315"/>
        <v>-0.17660000000000053</v>
      </c>
      <c r="D2265" s="2">
        <f t="shared" si="316"/>
        <v>0</v>
      </c>
      <c r="E2265" s="2">
        <f t="shared" si="317"/>
        <v>0.17660000000000053</v>
      </c>
      <c r="F2265" s="2">
        <f t="shared" si="318"/>
        <v>6.792016309526229E-2</v>
      </c>
      <c r="G2265" s="2">
        <f t="shared" si="318"/>
        <v>6.1064015064406674E-2</v>
      </c>
      <c r="H2265" s="2">
        <f t="shared" si="319"/>
        <v>1.112278041717764</v>
      </c>
      <c r="I2265" s="2">
        <f t="shared" si="320"/>
        <v>52.657747689940869</v>
      </c>
    </row>
    <row r="2266" spans="1:9" ht="13.5" x14ac:dyDescent="0.25">
      <c r="A2266" s="3">
        <f>TITRES_STAT!B2269</f>
        <v>45302</v>
      </c>
      <c r="B2266" s="17">
        <f>TITRES_STAT!D2269</f>
        <v>23.7974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6.3068722874172131E-2</v>
      </c>
      <c r="G2266" s="2">
        <f t="shared" si="318"/>
        <v>5.6702299702663335E-2</v>
      </c>
      <c r="H2266" s="2">
        <f t="shared" si="319"/>
        <v>1.112278041717764</v>
      </c>
      <c r="I2266" s="2">
        <f t="shared" si="320"/>
        <v>52.657747689940869</v>
      </c>
    </row>
    <row r="2267" spans="1:9" ht="13.5" x14ac:dyDescent="0.25">
      <c r="A2267" s="3">
        <f>TITRES_STAT!B2270</f>
        <v>45303</v>
      </c>
      <c r="B2267" s="17">
        <f>TITRES_STAT!D2270</f>
        <v>23.7974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5.856381409744555E-2</v>
      </c>
      <c r="G2267" s="2">
        <f t="shared" si="318"/>
        <v>5.2652135438187378E-2</v>
      </c>
      <c r="H2267" s="2">
        <f t="shared" si="319"/>
        <v>1.1122780417177642</v>
      </c>
      <c r="I2267" s="2">
        <f t="shared" si="320"/>
        <v>52.657747689940869</v>
      </c>
    </row>
    <row r="2268" spans="1:9" ht="13.5" x14ac:dyDescent="0.25">
      <c r="A2268" s="3">
        <f>TITRES_STAT!B2271</f>
        <v>45306</v>
      </c>
      <c r="B2268" s="17">
        <f>TITRES_STAT!D2271</f>
        <v>24.3644</v>
      </c>
      <c r="C2268" s="2">
        <f t="shared" si="315"/>
        <v>0.56700000000000017</v>
      </c>
      <c r="D2268" s="2">
        <f t="shared" si="316"/>
        <v>0.56700000000000017</v>
      </c>
      <c r="E2268" s="2">
        <f t="shared" si="317"/>
        <v>0</v>
      </c>
      <c r="F2268" s="2">
        <f t="shared" si="318"/>
        <v>9.4880684519056596E-2</v>
      </c>
      <c r="G2268" s="2">
        <f t="shared" si="318"/>
        <v>4.8891268621173996E-2</v>
      </c>
      <c r="H2268" s="2">
        <f t="shared" si="319"/>
        <v>1.9406468106651942</v>
      </c>
      <c r="I2268" s="2">
        <f t="shared" si="320"/>
        <v>65.993876028458061</v>
      </c>
    </row>
    <row r="2269" spans="1:9" ht="13.5" x14ac:dyDescent="0.25">
      <c r="A2269" s="3">
        <f>TITRES_STAT!B2272</f>
        <v>45307</v>
      </c>
      <c r="B2269" s="17">
        <f>TITRES_STAT!D2272</f>
        <v>25.080200000000001</v>
      </c>
      <c r="C2269" s="2">
        <f t="shared" si="315"/>
        <v>0.71580000000000155</v>
      </c>
      <c r="D2269" s="2">
        <f t="shared" si="316"/>
        <v>0.71580000000000155</v>
      </c>
      <c r="E2269" s="2">
        <f t="shared" si="317"/>
        <v>0</v>
      </c>
      <c r="F2269" s="2">
        <f t="shared" ref="F2269:G2284" si="321">((F2268*13)+D2269)/14</f>
        <v>0.13923206419626694</v>
      </c>
      <c r="G2269" s="2">
        <f t="shared" si="321"/>
        <v>4.5399035148233E-2</v>
      </c>
      <c r="H2269" s="2">
        <f t="shared" si="319"/>
        <v>3.0668507324364591</v>
      </c>
      <c r="I2269" s="2">
        <f t="shared" si="320"/>
        <v>75.410949017032209</v>
      </c>
    </row>
    <row r="2270" spans="1:9" ht="13.5" x14ac:dyDescent="0.25">
      <c r="A2270" s="3">
        <f>TITRES_STAT!B2273</f>
        <v>45308</v>
      </c>
      <c r="B2270" s="17">
        <f>TITRES_STAT!D2273</f>
        <v>25.080200000000001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0.12928691675367646</v>
      </c>
      <c r="G2270" s="2">
        <f t="shared" si="321"/>
        <v>4.2156246923359217E-2</v>
      </c>
      <c r="H2270" s="2">
        <f t="shared" si="319"/>
        <v>3.0668507324364596</v>
      </c>
      <c r="I2270" s="2">
        <f t="shared" si="320"/>
        <v>75.410949017032209</v>
      </c>
    </row>
    <row r="2271" spans="1:9" ht="13.5" x14ac:dyDescent="0.25">
      <c r="A2271" s="3">
        <f>TITRES_STAT!B2274</f>
        <v>45309</v>
      </c>
      <c r="B2271" s="17">
        <f>TITRES_STAT!D2274</f>
        <v>25.052299999999999</v>
      </c>
      <c r="C2271" s="2">
        <f t="shared" si="315"/>
        <v>-2.7900000000002478E-2</v>
      </c>
      <c r="D2271" s="2">
        <f t="shared" si="316"/>
        <v>0</v>
      </c>
      <c r="E2271" s="2">
        <f t="shared" si="317"/>
        <v>2.7900000000002478E-2</v>
      </c>
      <c r="F2271" s="2">
        <f t="shared" si="321"/>
        <v>0.12005213698555671</v>
      </c>
      <c r="G2271" s="2">
        <f t="shared" si="321"/>
        <v>4.1137943571690878E-2</v>
      </c>
      <c r="H2271" s="2">
        <f t="shared" si="319"/>
        <v>2.9182824070032205</v>
      </c>
      <c r="I2271" s="2">
        <f t="shared" si="320"/>
        <v>74.478613429887517</v>
      </c>
    </row>
    <row r="2272" spans="1:9" ht="13.5" x14ac:dyDescent="0.25">
      <c r="A2272" s="3">
        <f>TITRES_STAT!B2275</f>
        <v>45310</v>
      </c>
      <c r="B2272" s="17">
        <f>TITRES_STAT!D2275</f>
        <v>24.866399999999999</v>
      </c>
      <c r="C2272" s="2">
        <f t="shared" si="315"/>
        <v>-0.18590000000000018</v>
      </c>
      <c r="D2272" s="2">
        <f t="shared" si="316"/>
        <v>0</v>
      </c>
      <c r="E2272" s="2">
        <f t="shared" si="317"/>
        <v>0.18590000000000018</v>
      </c>
      <c r="F2272" s="2">
        <f t="shared" si="321"/>
        <v>0.11147698434373123</v>
      </c>
      <c r="G2272" s="2">
        <f t="shared" si="321"/>
        <v>5.1478090459427257E-2</v>
      </c>
      <c r="H2272" s="2">
        <f t="shared" si="319"/>
        <v>2.1655229117636448</v>
      </c>
      <c r="I2272" s="2">
        <f t="shared" si="320"/>
        <v>68.409642644385144</v>
      </c>
    </row>
    <row r="2273" spans="1:9" ht="13.5" x14ac:dyDescent="0.25">
      <c r="A2273" s="3">
        <f>TITRES_STAT!B2276</f>
        <v>45313</v>
      </c>
      <c r="B2273" s="17">
        <f>TITRES_STAT!D2276</f>
        <v>24.866399999999999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0.10351434260489327</v>
      </c>
      <c r="G2273" s="2">
        <f t="shared" si="321"/>
        <v>4.7801083998039597E-2</v>
      </c>
      <c r="H2273" s="2">
        <f t="shared" si="319"/>
        <v>2.1655229117636448</v>
      </c>
      <c r="I2273" s="2">
        <f t="shared" si="320"/>
        <v>68.409642644385144</v>
      </c>
    </row>
    <row r="2274" spans="1:9" ht="13.5" x14ac:dyDescent="0.25">
      <c r="A2274" s="3">
        <f>TITRES_STAT!B2277</f>
        <v>45314</v>
      </c>
      <c r="B2274" s="17">
        <f>TITRES_STAT!D2277</f>
        <v>24.708400000000001</v>
      </c>
      <c r="C2274" s="2">
        <f t="shared" si="315"/>
        <v>-0.1579999999999977</v>
      </c>
      <c r="D2274" s="2">
        <f t="shared" si="316"/>
        <v>0</v>
      </c>
      <c r="E2274" s="2">
        <f t="shared" si="317"/>
        <v>0.1579999999999977</v>
      </c>
      <c r="F2274" s="2">
        <f t="shared" si="321"/>
        <v>9.6120460990258033E-2</v>
      </c>
      <c r="G2274" s="2">
        <f t="shared" si="321"/>
        <v>5.5672435141036605E-2</v>
      </c>
      <c r="H2274" s="2">
        <f t="shared" si="319"/>
        <v>1.7265359553027142</v>
      </c>
      <c r="I2274" s="2">
        <f t="shared" si="320"/>
        <v>63.323425166825842</v>
      </c>
    </row>
    <row r="2275" spans="1:9" ht="13.5" x14ac:dyDescent="0.25">
      <c r="A2275" s="3">
        <f>TITRES_STAT!B2278</f>
        <v>45315</v>
      </c>
      <c r="B2275" s="17">
        <f>TITRES_STAT!D2278</f>
        <v>24.624700000000001</v>
      </c>
      <c r="C2275" s="2">
        <f t="shared" si="315"/>
        <v>-8.370000000000033E-2</v>
      </c>
      <c r="D2275" s="2">
        <f t="shared" si="316"/>
        <v>0</v>
      </c>
      <c r="E2275" s="2">
        <f t="shared" si="317"/>
        <v>8.370000000000033E-2</v>
      </c>
      <c r="F2275" s="2">
        <f t="shared" si="321"/>
        <v>8.9254713776668174E-2</v>
      </c>
      <c r="G2275" s="2">
        <f t="shared" si="321"/>
        <v>5.7674404059534015E-2</v>
      </c>
      <c r="H2275" s="2">
        <f t="shared" si="319"/>
        <v>1.5475619597999763</v>
      </c>
      <c r="I2275" s="2">
        <f t="shared" si="320"/>
        <v>60.746783953450311</v>
      </c>
    </row>
    <row r="2276" spans="1:9" ht="13.5" x14ac:dyDescent="0.25">
      <c r="A2276" s="3">
        <f>TITRES_STAT!B2279</f>
        <v>45316</v>
      </c>
      <c r="B2276" s="17">
        <f>TITRES_STAT!D2279</f>
        <v>24.1692</v>
      </c>
      <c r="C2276" s="2">
        <f t="shared" si="315"/>
        <v>-0.45550000000000068</v>
      </c>
      <c r="D2276" s="2">
        <f t="shared" si="316"/>
        <v>0</v>
      </c>
      <c r="E2276" s="2">
        <f t="shared" si="317"/>
        <v>0.45550000000000068</v>
      </c>
      <c r="F2276" s="2">
        <f t="shared" si="321"/>
        <v>8.2879377078334732E-2</v>
      </c>
      <c r="G2276" s="2">
        <f t="shared" si="321"/>
        <v>8.6090518055281631E-2</v>
      </c>
      <c r="H2276" s="2">
        <f t="shared" si="319"/>
        <v>0.96270041057384603</v>
      </c>
      <c r="I2276" s="2">
        <f t="shared" si="320"/>
        <v>49.049789024723118</v>
      </c>
    </row>
    <row r="2277" spans="1:9" ht="13.5" x14ac:dyDescent="0.25">
      <c r="A2277" s="3">
        <f>TITRES_STAT!B2280</f>
        <v>45317</v>
      </c>
      <c r="B2277" s="17">
        <f>TITRES_STAT!D2280</f>
        <v>23.936800000000002</v>
      </c>
      <c r="C2277" s="2">
        <f t="shared" si="315"/>
        <v>-0.23239999999999839</v>
      </c>
      <c r="D2277" s="2">
        <f t="shared" si="316"/>
        <v>0</v>
      </c>
      <c r="E2277" s="2">
        <f t="shared" si="317"/>
        <v>0.23239999999999839</v>
      </c>
      <c r="F2277" s="2">
        <f t="shared" si="321"/>
        <v>7.6959421572739398E-2</v>
      </c>
      <c r="G2277" s="2">
        <f t="shared" si="321"/>
        <v>9.6541195337047109E-2</v>
      </c>
      <c r="H2277" s="2">
        <f t="shared" si="319"/>
        <v>0.7971666530961905</v>
      </c>
      <c r="I2277" s="2">
        <f t="shared" si="320"/>
        <v>44.356857597085821</v>
      </c>
    </row>
    <row r="2278" spans="1:9" ht="13.5" x14ac:dyDescent="0.25">
      <c r="A2278" s="3">
        <f>TITRES_STAT!B2281</f>
        <v>45320</v>
      </c>
      <c r="B2278" s="17">
        <f>TITRES_STAT!D2281</f>
        <v>24.1692</v>
      </c>
      <c r="C2278" s="2">
        <f t="shared" si="315"/>
        <v>0.23239999999999839</v>
      </c>
      <c r="D2278" s="2">
        <f t="shared" si="316"/>
        <v>0.23239999999999839</v>
      </c>
      <c r="E2278" s="2">
        <f t="shared" si="317"/>
        <v>0</v>
      </c>
      <c r="F2278" s="2">
        <f t="shared" si="321"/>
        <v>8.806232003182933E-2</v>
      </c>
      <c r="G2278" s="2">
        <f t="shared" si="321"/>
        <v>8.9645395670115174E-2</v>
      </c>
      <c r="H2278" s="2">
        <f t="shared" si="319"/>
        <v>0.98234069216324971</v>
      </c>
      <c r="I2278" s="2">
        <f t="shared" si="320"/>
        <v>49.554584438826218</v>
      </c>
    </row>
    <row r="2279" spans="1:9" ht="13.5" x14ac:dyDescent="0.25">
      <c r="A2279" s="3">
        <f>TITRES_STAT!B2282</f>
        <v>45321</v>
      </c>
      <c r="B2279" s="17">
        <f>TITRES_STAT!D2282</f>
        <v>24.141300000000001</v>
      </c>
      <c r="C2279" s="2">
        <f t="shared" si="315"/>
        <v>-2.7899999999998926E-2</v>
      </c>
      <c r="D2279" s="2">
        <f t="shared" si="316"/>
        <v>0</v>
      </c>
      <c r="E2279" s="2">
        <f t="shared" si="317"/>
        <v>2.7899999999998926E-2</v>
      </c>
      <c r="F2279" s="2">
        <f t="shared" si="321"/>
        <v>8.1772154315270087E-2</v>
      </c>
      <c r="G2279" s="2">
        <f t="shared" si="321"/>
        <v>8.5235010265106867E-2</v>
      </c>
      <c r="H2279" s="2">
        <f t="shared" si="319"/>
        <v>0.9593728452772371</v>
      </c>
      <c r="I2279" s="2">
        <f t="shared" si="320"/>
        <v>48.963261259318557</v>
      </c>
    </row>
    <row r="2280" spans="1:9" ht="13.5" x14ac:dyDescent="0.25">
      <c r="A2280" s="3">
        <f>TITRES_STAT!B2283</f>
        <v>45322</v>
      </c>
      <c r="B2280" s="17">
        <f>TITRES_STAT!D2283</f>
        <v>23.722999999999999</v>
      </c>
      <c r="C2280" s="2">
        <f t="shared" si="315"/>
        <v>-0.41830000000000211</v>
      </c>
      <c r="D2280" s="2">
        <f t="shared" si="316"/>
        <v>0</v>
      </c>
      <c r="E2280" s="2">
        <f t="shared" si="317"/>
        <v>0.41830000000000211</v>
      </c>
      <c r="F2280" s="2">
        <f t="shared" si="321"/>
        <v>7.5931286149893654E-2</v>
      </c>
      <c r="G2280" s="2">
        <f t="shared" si="321"/>
        <v>0.10902536667474225</v>
      </c>
      <c r="H2280" s="2">
        <f t="shared" si="319"/>
        <v>0.69645522382347147</v>
      </c>
      <c r="I2280" s="2">
        <f t="shared" si="320"/>
        <v>41.053557679748273</v>
      </c>
    </row>
    <row r="2281" spans="1:9" ht="13.5" x14ac:dyDescent="0.25">
      <c r="A2281" s="3">
        <f>TITRES_STAT!B2284</f>
        <v>45323</v>
      </c>
      <c r="B2281" s="17">
        <f>TITRES_STAT!D2284</f>
        <v>23.722999999999999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7.0507622853472687E-2</v>
      </c>
      <c r="G2281" s="2">
        <f t="shared" si="321"/>
        <v>0.10123784048368922</v>
      </c>
      <c r="H2281" s="2">
        <f t="shared" si="319"/>
        <v>0.69645522382347158</v>
      </c>
      <c r="I2281" s="2">
        <f t="shared" si="320"/>
        <v>41.053557679748273</v>
      </c>
    </row>
    <row r="2282" spans="1:9" ht="13.5" x14ac:dyDescent="0.25">
      <c r="A2282" s="3">
        <f>TITRES_STAT!B2285</f>
        <v>45324</v>
      </c>
      <c r="B2282" s="17">
        <f>TITRES_STAT!D2285</f>
        <v>23.5929</v>
      </c>
      <c r="C2282" s="2">
        <f t="shared" si="315"/>
        <v>-0.13009999999999877</v>
      </c>
      <c r="D2282" s="2">
        <f t="shared" si="316"/>
        <v>0</v>
      </c>
      <c r="E2282" s="2">
        <f t="shared" si="317"/>
        <v>0.13009999999999877</v>
      </c>
      <c r="F2282" s="2">
        <f t="shared" si="321"/>
        <v>6.5471364078224639E-2</v>
      </c>
      <c r="G2282" s="2">
        <f t="shared" si="321"/>
        <v>0.10329942330628275</v>
      </c>
      <c r="H2282" s="2">
        <f t="shared" si="319"/>
        <v>0.63380183531230438</v>
      </c>
      <c r="I2282" s="2">
        <f t="shared" si="320"/>
        <v>38.793066675136394</v>
      </c>
    </row>
    <row r="2283" spans="1:9" ht="13.5" x14ac:dyDescent="0.25">
      <c r="A2283" s="3">
        <f>TITRES_STAT!B2286</f>
        <v>45327</v>
      </c>
      <c r="B2283" s="17">
        <f>TITRES_STAT!D2286</f>
        <v>22.821300000000001</v>
      </c>
      <c r="C2283" s="2">
        <f t="shared" si="315"/>
        <v>-0.7715999999999994</v>
      </c>
      <c r="D2283" s="2">
        <f t="shared" si="316"/>
        <v>0</v>
      </c>
      <c r="E2283" s="2">
        <f t="shared" si="317"/>
        <v>0.7715999999999994</v>
      </c>
      <c r="F2283" s="2">
        <f t="shared" si="321"/>
        <v>6.0794838072637171E-2</v>
      </c>
      <c r="G2283" s="2">
        <f t="shared" si="321"/>
        <v>0.15103517878440537</v>
      </c>
      <c r="H2283" s="2">
        <f t="shared" si="319"/>
        <v>0.40252104550701095</v>
      </c>
      <c r="I2283" s="2">
        <f t="shared" si="320"/>
        <v>28.699822137891672</v>
      </c>
    </row>
    <row r="2284" spans="1:9" ht="13.5" x14ac:dyDescent="0.25">
      <c r="A2284" s="3">
        <f>TITRES_STAT!B2287</f>
        <v>45328</v>
      </c>
      <c r="B2284" s="17">
        <f>TITRES_STAT!D2287</f>
        <v>23.007200000000001</v>
      </c>
      <c r="C2284" s="2">
        <f t="shared" si="315"/>
        <v>0.18590000000000018</v>
      </c>
      <c r="D2284" s="2">
        <f t="shared" si="316"/>
        <v>0.18590000000000018</v>
      </c>
      <c r="E2284" s="2">
        <f t="shared" si="317"/>
        <v>0</v>
      </c>
      <c r="F2284" s="2">
        <f t="shared" si="321"/>
        <v>6.9730921067448812E-2</v>
      </c>
      <c r="G2284" s="2">
        <f t="shared" si="321"/>
        <v>0.1402469517283764</v>
      </c>
      <c r="H2284" s="2">
        <f t="shared" si="319"/>
        <v>0.49720097448178646</v>
      </c>
      <c r="I2284" s="2">
        <f t="shared" si="320"/>
        <v>33.208699630580881</v>
      </c>
    </row>
    <row r="2285" spans="1:9" ht="13.5" x14ac:dyDescent="0.25">
      <c r="A2285" s="3">
        <f>TITRES_STAT!B2288</f>
        <v>45329</v>
      </c>
      <c r="B2285" s="17">
        <f>TITRES_STAT!D2288</f>
        <v>23.5929</v>
      </c>
      <c r="C2285" s="2">
        <f t="shared" si="315"/>
        <v>0.58569999999999922</v>
      </c>
      <c r="D2285" s="2">
        <f t="shared" si="316"/>
        <v>0.58569999999999922</v>
      </c>
      <c r="E2285" s="2">
        <f t="shared" si="317"/>
        <v>0</v>
      </c>
      <c r="F2285" s="2">
        <f t="shared" ref="F2285:G2300" si="322">((F2284*13)+D2285)/14</f>
        <v>0.10658585527691669</v>
      </c>
      <c r="G2285" s="2">
        <f t="shared" si="322"/>
        <v>0.13022931231920665</v>
      </c>
      <c r="H2285" s="2">
        <f t="shared" si="319"/>
        <v>0.81844750140170297</v>
      </c>
      <c r="I2285" s="2">
        <f t="shared" si="320"/>
        <v>45.00803574317235</v>
      </c>
    </row>
    <row r="2286" spans="1:9" ht="13.5" x14ac:dyDescent="0.25">
      <c r="A2286" s="3">
        <f>TITRES_STAT!B2289</f>
        <v>45330</v>
      </c>
      <c r="B2286" s="17">
        <f>TITRES_STAT!D2289</f>
        <v>22.774799999999999</v>
      </c>
      <c r="C2286" s="2">
        <f t="shared" si="315"/>
        <v>-0.81810000000000116</v>
      </c>
      <c r="D2286" s="2">
        <f t="shared" si="316"/>
        <v>0</v>
      </c>
      <c r="E2286" s="2">
        <f t="shared" si="317"/>
        <v>0.81810000000000116</v>
      </c>
      <c r="F2286" s="2">
        <f t="shared" si="322"/>
        <v>9.897257989999407E-2</v>
      </c>
      <c r="G2286" s="2">
        <f t="shared" si="322"/>
        <v>0.17936293286783483</v>
      </c>
      <c r="H2286" s="2">
        <f t="shared" si="319"/>
        <v>0.55180063303783555</v>
      </c>
      <c r="I2286" s="2">
        <f t="shared" si="320"/>
        <v>35.558732306844064</v>
      </c>
    </row>
    <row r="2287" spans="1:9" ht="13.5" x14ac:dyDescent="0.25">
      <c r="A2287" s="3">
        <f>TITRES_STAT!B2290</f>
        <v>45331</v>
      </c>
      <c r="B2287" s="17">
        <f>TITRES_STAT!D2290</f>
        <v>22.681899999999999</v>
      </c>
      <c r="C2287" s="2">
        <f t="shared" si="315"/>
        <v>-9.2900000000000205E-2</v>
      </c>
      <c r="D2287" s="2">
        <f t="shared" si="316"/>
        <v>0</v>
      </c>
      <c r="E2287" s="2">
        <f t="shared" si="317"/>
        <v>9.2900000000000205E-2</v>
      </c>
      <c r="F2287" s="2">
        <f t="shared" si="322"/>
        <v>9.1903109907137348E-2</v>
      </c>
      <c r="G2287" s="2">
        <f t="shared" si="322"/>
        <v>0.17318700909156096</v>
      </c>
      <c r="H2287" s="2">
        <f t="shared" si="319"/>
        <v>0.53065821962748816</v>
      </c>
      <c r="I2287" s="2">
        <f t="shared" si="320"/>
        <v>34.66862901351243</v>
      </c>
    </row>
    <row r="2288" spans="1:9" ht="13.5" x14ac:dyDescent="0.25">
      <c r="A2288" s="3">
        <f>TITRES_STAT!B2291</f>
        <v>45334</v>
      </c>
      <c r="B2288" s="17">
        <f>TITRES_STAT!D2291</f>
        <v>22.598199999999999</v>
      </c>
      <c r="C2288" s="2">
        <f t="shared" si="315"/>
        <v>-8.370000000000033E-2</v>
      </c>
      <c r="D2288" s="2">
        <f t="shared" si="316"/>
        <v>0</v>
      </c>
      <c r="E2288" s="2">
        <f t="shared" si="317"/>
        <v>8.370000000000033E-2</v>
      </c>
      <c r="F2288" s="2">
        <f t="shared" si="322"/>
        <v>8.5338602056627549E-2</v>
      </c>
      <c r="G2288" s="2">
        <f t="shared" si="322"/>
        <v>0.16679507987073519</v>
      </c>
      <c r="H2288" s="2">
        <f t="shared" si="319"/>
        <v>0.5116374063477428</v>
      </c>
      <c r="I2288" s="2">
        <f t="shared" si="320"/>
        <v>33.846569567493475</v>
      </c>
    </row>
    <row r="2289" spans="1:9" ht="13.5" x14ac:dyDescent="0.25">
      <c r="A2289" s="3">
        <f>TITRES_STAT!B2292</f>
        <v>45335</v>
      </c>
      <c r="B2289" s="17">
        <f>TITRES_STAT!D2292</f>
        <v>23.1374</v>
      </c>
      <c r="C2289" s="2">
        <f t="shared" si="315"/>
        <v>0.53920000000000101</v>
      </c>
      <c r="D2289" s="2">
        <f t="shared" si="316"/>
        <v>0.53920000000000101</v>
      </c>
      <c r="E2289" s="2">
        <f t="shared" si="317"/>
        <v>0</v>
      </c>
      <c r="F2289" s="2">
        <f t="shared" si="322"/>
        <v>0.11775727333829708</v>
      </c>
      <c r="G2289" s="2">
        <f t="shared" si="322"/>
        <v>0.15488114559425409</v>
      </c>
      <c r="H2289" s="2">
        <f t="shared" si="319"/>
        <v>0.76030734978412851</v>
      </c>
      <c r="I2289" s="2">
        <f t="shared" si="320"/>
        <v>43.19173864026456</v>
      </c>
    </row>
    <row r="2290" spans="1:9" ht="13.5" x14ac:dyDescent="0.25">
      <c r="A2290" s="3">
        <f>TITRES_STAT!B2293</f>
        <v>45336</v>
      </c>
      <c r="B2290" s="17">
        <f>TITRES_STAT!D2293</f>
        <v>23.583600000000001</v>
      </c>
      <c r="C2290" s="2">
        <f t="shared" si="315"/>
        <v>0.44620000000000104</v>
      </c>
      <c r="D2290" s="2">
        <f t="shared" si="316"/>
        <v>0.44620000000000104</v>
      </c>
      <c r="E2290" s="2">
        <f t="shared" si="317"/>
        <v>0</v>
      </c>
      <c r="F2290" s="2">
        <f t="shared" si="322"/>
        <v>0.14121746809984737</v>
      </c>
      <c r="G2290" s="2">
        <f t="shared" si="322"/>
        <v>0.14381820662323594</v>
      </c>
      <c r="H2290" s="2">
        <f t="shared" si="319"/>
        <v>0.98191648620538152</v>
      </c>
      <c r="I2290" s="2">
        <f t="shared" si="320"/>
        <v>49.543787189811376</v>
      </c>
    </row>
    <row r="2291" spans="1:9" ht="13.5" x14ac:dyDescent="0.25">
      <c r="A2291" s="3">
        <f>TITRES_STAT!B2294</f>
        <v>45337</v>
      </c>
      <c r="B2291" s="17">
        <f>TITRES_STAT!D2294</f>
        <v>23.583600000000001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0.13113050609271543</v>
      </c>
      <c r="G2291" s="2">
        <f t="shared" si="322"/>
        <v>0.1335454775787191</v>
      </c>
      <c r="H2291" s="2">
        <f t="shared" si="319"/>
        <v>0.98191648620538163</v>
      </c>
      <c r="I2291" s="2">
        <f t="shared" si="320"/>
        <v>49.543787189811383</v>
      </c>
    </row>
    <row r="2292" spans="1:9" ht="13.5" x14ac:dyDescent="0.25">
      <c r="A2292" s="3">
        <f>TITRES_STAT!B2295</f>
        <v>45338</v>
      </c>
      <c r="B2292" s="17">
        <f>TITRES_STAT!D2295</f>
        <v>23.583600000000001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0.12176404137180719</v>
      </c>
      <c r="G2292" s="2">
        <f t="shared" si="322"/>
        <v>0.12400651489452487</v>
      </c>
      <c r="H2292" s="2">
        <f t="shared" si="319"/>
        <v>0.98191648620538163</v>
      </c>
      <c r="I2292" s="2">
        <f t="shared" si="320"/>
        <v>49.543787189811383</v>
      </c>
    </row>
    <row r="2293" spans="1:9" ht="13.5" x14ac:dyDescent="0.25">
      <c r="A2293" s="3">
        <f>TITRES_STAT!B2296</f>
        <v>45341</v>
      </c>
      <c r="B2293" s="17">
        <f>TITRES_STAT!D2296</f>
        <v>23.239599999999999</v>
      </c>
      <c r="C2293" s="2">
        <f t="shared" si="315"/>
        <v>-0.34400000000000119</v>
      </c>
      <c r="D2293" s="2">
        <f t="shared" si="316"/>
        <v>0</v>
      </c>
      <c r="E2293" s="2">
        <f t="shared" si="317"/>
        <v>0.34400000000000119</v>
      </c>
      <c r="F2293" s="2">
        <f t="shared" si="322"/>
        <v>0.11306660984524952</v>
      </c>
      <c r="G2293" s="2">
        <f t="shared" si="322"/>
        <v>0.13972033525920174</v>
      </c>
      <c r="H2293" s="2">
        <f t="shared" si="319"/>
        <v>0.80923517421779978</v>
      </c>
      <c r="I2293" s="2">
        <f t="shared" si="320"/>
        <v>44.728025728753728</v>
      </c>
    </row>
    <row r="2294" spans="1:9" ht="13.5" x14ac:dyDescent="0.25">
      <c r="A2294" s="3">
        <f>TITRES_STAT!B2297</f>
        <v>45342</v>
      </c>
      <c r="B2294" s="17">
        <f>TITRES_STAT!D2297</f>
        <v>23.239599999999999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0.1049904234277317</v>
      </c>
      <c r="G2294" s="2">
        <f t="shared" si="322"/>
        <v>0.12974031131211591</v>
      </c>
      <c r="H2294" s="2">
        <f t="shared" si="319"/>
        <v>0.80923517421779978</v>
      </c>
      <c r="I2294" s="2">
        <f t="shared" si="320"/>
        <v>44.728025728753728</v>
      </c>
    </row>
    <row r="2295" spans="1:9" ht="13.5" x14ac:dyDescent="0.25">
      <c r="A2295" s="3">
        <f>TITRES_STAT!B2298</f>
        <v>45343</v>
      </c>
      <c r="B2295" s="17">
        <f>TITRES_STAT!D2298</f>
        <v>23.5185</v>
      </c>
      <c r="C2295" s="2">
        <f t="shared" si="315"/>
        <v>0.27890000000000015</v>
      </c>
      <c r="D2295" s="2">
        <f t="shared" si="316"/>
        <v>0.27890000000000015</v>
      </c>
      <c r="E2295" s="2">
        <f t="shared" si="317"/>
        <v>0</v>
      </c>
      <c r="F2295" s="2">
        <f t="shared" si="322"/>
        <v>0.11741253604003658</v>
      </c>
      <c r="G2295" s="2">
        <f t="shared" si="322"/>
        <v>0.12047314621839335</v>
      </c>
      <c r="H2295" s="2">
        <f t="shared" si="319"/>
        <v>0.97459508384707993</v>
      </c>
      <c r="I2295" s="2">
        <f t="shared" si="320"/>
        <v>49.356705677008371</v>
      </c>
    </row>
    <row r="2296" spans="1:9" ht="13.5" x14ac:dyDescent="0.25">
      <c r="A2296" s="3">
        <f>TITRES_STAT!B2299</f>
        <v>45344</v>
      </c>
      <c r="B2296" s="17">
        <f>TITRES_STAT!D2299</f>
        <v>23.9833</v>
      </c>
      <c r="C2296" s="2">
        <f t="shared" si="315"/>
        <v>0.46480000000000032</v>
      </c>
      <c r="D2296" s="2">
        <f t="shared" si="316"/>
        <v>0.46480000000000032</v>
      </c>
      <c r="E2296" s="2">
        <f t="shared" si="317"/>
        <v>0</v>
      </c>
      <c r="F2296" s="2">
        <f t="shared" si="322"/>
        <v>0.14222592632289113</v>
      </c>
      <c r="G2296" s="2">
        <f t="shared" si="322"/>
        <v>0.1118679214885081</v>
      </c>
      <c r="H2296" s="2">
        <f t="shared" si="319"/>
        <v>1.2713736380406571</v>
      </c>
      <c r="I2296" s="2">
        <f t="shared" si="320"/>
        <v>55.973778014672014</v>
      </c>
    </row>
    <row r="2297" spans="1:9" ht="13.5" x14ac:dyDescent="0.25">
      <c r="A2297" s="3">
        <f>TITRES_STAT!B2300</f>
        <v>45345</v>
      </c>
      <c r="B2297" s="17">
        <f>TITRES_STAT!D2300</f>
        <v>23.9833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0.13206693158554178</v>
      </c>
      <c r="G2297" s="2">
        <f t="shared" si="322"/>
        <v>0.10387735566790038</v>
      </c>
      <c r="H2297" s="2">
        <f t="shared" si="319"/>
        <v>1.2713736380406571</v>
      </c>
      <c r="I2297" s="2">
        <f t="shared" si="320"/>
        <v>55.973778014672014</v>
      </c>
    </row>
    <row r="2298" spans="1:9" ht="13.5" x14ac:dyDescent="0.25">
      <c r="A2298" s="3">
        <f>TITRES_STAT!B2301</f>
        <v>45348</v>
      </c>
      <c r="B2298" s="17">
        <f>TITRES_STAT!D2301</f>
        <v>24.0763</v>
      </c>
      <c r="C2298" s="2">
        <f t="shared" si="315"/>
        <v>9.2999999999999972E-2</v>
      </c>
      <c r="D2298" s="2">
        <f t="shared" si="316"/>
        <v>9.2999999999999972E-2</v>
      </c>
      <c r="E2298" s="2">
        <f t="shared" si="317"/>
        <v>0</v>
      </c>
      <c r="F2298" s="2">
        <f t="shared" si="322"/>
        <v>0.12927643647228879</v>
      </c>
      <c r="G2298" s="2">
        <f t="shared" si="322"/>
        <v>9.6457544548764637E-2</v>
      </c>
      <c r="H2298" s="2">
        <f t="shared" si="319"/>
        <v>1.3402418346543372</v>
      </c>
      <c r="I2298" s="2">
        <f t="shared" si="320"/>
        <v>57.269373395860868</v>
      </c>
    </row>
    <row r="2299" spans="1:9" ht="13.5" x14ac:dyDescent="0.25">
      <c r="A2299" s="3">
        <f>TITRES_STAT!B2302</f>
        <v>45349</v>
      </c>
      <c r="B2299" s="17">
        <f>TITRES_STAT!D2302</f>
        <v>23.379100000000001</v>
      </c>
      <c r="C2299" s="2">
        <f t="shared" si="315"/>
        <v>-0.69719999999999871</v>
      </c>
      <c r="D2299" s="2">
        <f t="shared" si="316"/>
        <v>0</v>
      </c>
      <c r="E2299" s="2">
        <f t="shared" si="317"/>
        <v>0.69719999999999871</v>
      </c>
      <c r="F2299" s="2">
        <f t="shared" si="322"/>
        <v>0.12004240529569674</v>
      </c>
      <c r="G2299" s="2">
        <f t="shared" si="322"/>
        <v>0.13936771993813851</v>
      </c>
      <c r="H2299" s="2">
        <f t="shared" si="319"/>
        <v>0.86133579102090674</v>
      </c>
      <c r="I2299" s="2">
        <f t="shared" si="320"/>
        <v>46.275142571050047</v>
      </c>
    </row>
    <row r="2300" spans="1:9" ht="13.5" x14ac:dyDescent="0.25">
      <c r="A2300" s="3">
        <f>TITRES_STAT!B2303</f>
        <v>45350</v>
      </c>
      <c r="B2300" s="17">
        <f>TITRES_STAT!D2303</f>
        <v>24.150600000000001</v>
      </c>
      <c r="C2300" s="2">
        <f t="shared" si="315"/>
        <v>0.77149999999999963</v>
      </c>
      <c r="D2300" s="2">
        <f t="shared" si="316"/>
        <v>0.77149999999999963</v>
      </c>
      <c r="E2300" s="2">
        <f t="shared" si="317"/>
        <v>0</v>
      </c>
      <c r="F2300" s="2">
        <f t="shared" si="322"/>
        <v>0.16657509063171835</v>
      </c>
      <c r="G2300" s="2">
        <f t="shared" si="322"/>
        <v>0.12941288279970004</v>
      </c>
      <c r="H2300" s="2">
        <f t="shared" si="319"/>
        <v>1.2871600340557783</v>
      </c>
      <c r="I2300" s="2">
        <f t="shared" si="320"/>
        <v>56.277655034627436</v>
      </c>
    </row>
    <row r="2301" spans="1:9" ht="13.5" x14ac:dyDescent="0.25">
      <c r="A2301" s="3">
        <f>TITRES_STAT!B2304</f>
        <v>45351</v>
      </c>
      <c r="B2301" s="17">
        <f>TITRES_STAT!D2304</f>
        <v>24.141300000000001</v>
      </c>
      <c r="C2301" s="2">
        <f t="shared" si="315"/>
        <v>-9.2999999999996419E-3</v>
      </c>
      <c r="D2301" s="2">
        <f t="shared" si="316"/>
        <v>0</v>
      </c>
      <c r="E2301" s="2">
        <f t="shared" si="317"/>
        <v>9.2999999999996419E-3</v>
      </c>
      <c r="F2301" s="2">
        <f t="shared" ref="F2301:G2316" si="323">((F2300*13)+D2301)/14</f>
        <v>0.15467686987230991</v>
      </c>
      <c r="G2301" s="2">
        <f t="shared" si="323"/>
        <v>0.12083339117115001</v>
      </c>
      <c r="H2301" s="2">
        <f t="shared" si="319"/>
        <v>1.2800838276004649</v>
      </c>
      <c r="I2301" s="2">
        <f t="shared" si="320"/>
        <v>56.141963383320473</v>
      </c>
    </row>
    <row r="2302" spans="1:9" ht="13.5" x14ac:dyDescent="0.25">
      <c r="A2302" s="3">
        <f>TITRES_STAT!B2305</f>
        <v>45352</v>
      </c>
      <c r="B2302" s="17">
        <f>TITRES_STAT!D2305</f>
        <v>24.094799999999999</v>
      </c>
      <c r="C2302" s="2">
        <f t="shared" si="315"/>
        <v>-4.6500000000001762E-2</v>
      </c>
      <c r="D2302" s="2">
        <f t="shared" si="316"/>
        <v>0</v>
      </c>
      <c r="E2302" s="2">
        <f t="shared" si="317"/>
        <v>4.6500000000001762E-2</v>
      </c>
      <c r="F2302" s="2">
        <f t="shared" si="323"/>
        <v>0.1436285220242878</v>
      </c>
      <c r="G2302" s="2">
        <f t="shared" si="323"/>
        <v>0.1155238632303537</v>
      </c>
      <c r="H2302" s="2">
        <f t="shared" si="319"/>
        <v>1.243280115536767</v>
      </c>
      <c r="I2302" s="2">
        <f t="shared" si="320"/>
        <v>55.422419470752445</v>
      </c>
    </row>
    <row r="2303" spans="1:9" ht="13.5" x14ac:dyDescent="0.25">
      <c r="A2303" s="3">
        <f>TITRES_STAT!B2306</f>
        <v>45355</v>
      </c>
      <c r="B2303" s="17">
        <f>TITRES_STAT!D2306</f>
        <v>24.094799999999999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0.13336934187969582</v>
      </c>
      <c r="G2303" s="2">
        <f t="shared" si="323"/>
        <v>0.10727215871389986</v>
      </c>
      <c r="H2303" s="2">
        <f t="shared" si="319"/>
        <v>1.243280115536767</v>
      </c>
      <c r="I2303" s="2">
        <f t="shared" si="320"/>
        <v>55.422419470752445</v>
      </c>
    </row>
    <row r="2304" spans="1:9" ht="13.5" x14ac:dyDescent="0.25">
      <c r="A2304" s="3">
        <f>TITRES_STAT!B2307</f>
        <v>45356</v>
      </c>
      <c r="B2304" s="17">
        <f>TITRES_STAT!D2307</f>
        <v>23.360499999999998</v>
      </c>
      <c r="C2304" s="2">
        <f t="shared" si="315"/>
        <v>-0.73430000000000106</v>
      </c>
      <c r="D2304" s="2">
        <f t="shared" si="316"/>
        <v>0</v>
      </c>
      <c r="E2304" s="2">
        <f t="shared" si="317"/>
        <v>0.73430000000000106</v>
      </c>
      <c r="F2304" s="2">
        <f t="shared" si="323"/>
        <v>0.1238429603168604</v>
      </c>
      <c r="G2304" s="2">
        <f t="shared" si="323"/>
        <v>0.15205986166290711</v>
      </c>
      <c r="H2304" s="2">
        <f t="shared" si="319"/>
        <v>0.81443557137649414</v>
      </c>
      <c r="I2304" s="2">
        <f t="shared" si="320"/>
        <v>44.886442055290779</v>
      </c>
    </row>
    <row r="2305" spans="1:9" ht="13.5" x14ac:dyDescent="0.25">
      <c r="A2305" s="3">
        <f>TITRES_STAT!B2308</f>
        <v>45357</v>
      </c>
      <c r="B2305" s="17">
        <f>TITRES_STAT!D2308</f>
        <v>23.657900000000001</v>
      </c>
      <c r="C2305" s="2">
        <f t="shared" si="315"/>
        <v>0.29740000000000322</v>
      </c>
      <c r="D2305" s="2">
        <f t="shared" si="316"/>
        <v>0.29740000000000322</v>
      </c>
      <c r="E2305" s="2">
        <f t="shared" si="317"/>
        <v>0</v>
      </c>
      <c r="F2305" s="2">
        <f t="shared" si="323"/>
        <v>0.13623989172279918</v>
      </c>
      <c r="G2305" s="2">
        <f t="shared" si="323"/>
        <v>0.14119844297269946</v>
      </c>
      <c r="H2305" s="2">
        <f t="shared" si="319"/>
        <v>0.96488239427074274</v>
      </c>
      <c r="I2305" s="2">
        <f t="shared" si="320"/>
        <v>49.10636876202733</v>
      </c>
    </row>
    <row r="2306" spans="1:9" ht="13.5" x14ac:dyDescent="0.25">
      <c r="A2306" s="3">
        <f>TITRES_STAT!B2309</f>
        <v>45358</v>
      </c>
      <c r="B2306" s="17">
        <f>TITRES_STAT!D2309</f>
        <v>23.9833</v>
      </c>
      <c r="C2306" s="2">
        <f t="shared" si="315"/>
        <v>0.32539999999999836</v>
      </c>
      <c r="D2306" s="2">
        <f t="shared" si="316"/>
        <v>0.32539999999999836</v>
      </c>
      <c r="E2306" s="2">
        <f t="shared" si="317"/>
        <v>0</v>
      </c>
      <c r="F2306" s="2">
        <f t="shared" si="323"/>
        <v>0.1497513280283134</v>
      </c>
      <c r="G2306" s="2">
        <f t="shared" si="323"/>
        <v>0.13111283990322092</v>
      </c>
      <c r="H2306" s="2">
        <f t="shared" si="319"/>
        <v>1.1421560858482678</v>
      </c>
      <c r="I2306" s="2">
        <f t="shared" si="320"/>
        <v>53.318060873047351</v>
      </c>
    </row>
    <row r="2307" spans="1:9" ht="13.5" x14ac:dyDescent="0.25">
      <c r="A2307" s="3">
        <f>TITRES_STAT!B2310</f>
        <v>45359</v>
      </c>
      <c r="B2307" s="17">
        <f>TITRES_STAT!D2310</f>
        <v>23.9833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0.1390548045977196</v>
      </c>
      <c r="G2307" s="2">
        <f t="shared" si="323"/>
        <v>0.12174763705299085</v>
      </c>
      <c r="H2307" s="2">
        <f t="shared" si="319"/>
        <v>1.142156085848268</v>
      </c>
      <c r="I2307" s="2">
        <f t="shared" si="320"/>
        <v>53.318060873047351</v>
      </c>
    </row>
    <row r="2308" spans="1:9" ht="13.5" x14ac:dyDescent="0.25">
      <c r="A2308" s="3">
        <f>TITRES_STAT!B2311</f>
        <v>45362</v>
      </c>
      <c r="B2308" s="17">
        <f>TITRES_STAT!D2311</f>
        <v>23.9833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0.12912231855502534</v>
      </c>
      <c r="G2308" s="2">
        <f t="shared" si="323"/>
        <v>0.1130513772634915</v>
      </c>
      <c r="H2308" s="2">
        <f t="shared" si="319"/>
        <v>1.1421560858482682</v>
      </c>
      <c r="I2308" s="2">
        <f t="shared" si="320"/>
        <v>53.318060873047351</v>
      </c>
    </row>
    <row r="2309" spans="1:9" ht="13.5" x14ac:dyDescent="0.25">
      <c r="A2309" s="3">
        <f>TITRES_STAT!B2312</f>
        <v>45363</v>
      </c>
      <c r="B2309" s="17">
        <f>TITRES_STAT!D2312</f>
        <v>24.020499999999998</v>
      </c>
      <c r="C2309" s="2">
        <f t="shared" si="324"/>
        <v>3.7199999999998568E-2</v>
      </c>
      <c r="D2309" s="2">
        <f t="shared" si="325"/>
        <v>3.7199999999998568E-2</v>
      </c>
      <c r="E2309" s="2">
        <f t="shared" si="326"/>
        <v>0</v>
      </c>
      <c r="F2309" s="2">
        <f t="shared" si="323"/>
        <v>0.12255643865823772</v>
      </c>
      <c r="G2309" s="2">
        <f t="shared" si="323"/>
        <v>0.10497627888752782</v>
      </c>
      <c r="H2309" s="2">
        <f t="shared" si="319"/>
        <v>1.1674679266307904</v>
      </c>
      <c r="I2309" s="2">
        <f t="shared" si="320"/>
        <v>53.86321579602587</v>
      </c>
    </row>
    <row r="2310" spans="1:9" ht="13.5" x14ac:dyDescent="0.25">
      <c r="A2310" s="3">
        <f>TITRES_STAT!B2313</f>
        <v>45364</v>
      </c>
      <c r="B2310" s="17">
        <f>TITRES_STAT!D2313</f>
        <v>23.7044</v>
      </c>
      <c r="C2310" s="2">
        <f t="shared" si="324"/>
        <v>-0.31609999999999872</v>
      </c>
      <c r="D2310" s="2">
        <f t="shared" si="325"/>
        <v>0</v>
      </c>
      <c r="E2310" s="2">
        <f t="shared" si="326"/>
        <v>0.31609999999999872</v>
      </c>
      <c r="F2310" s="2">
        <f t="shared" si="323"/>
        <v>0.11380240732550646</v>
      </c>
      <c r="G2310" s="2">
        <f t="shared" si="323"/>
        <v>0.12005654468127573</v>
      </c>
      <c r="H2310" s="2">
        <f t="shared" si="319"/>
        <v>0.94790673534397762</v>
      </c>
      <c r="I2310" s="2">
        <f t="shared" si="320"/>
        <v>48.662839865204752</v>
      </c>
    </row>
    <row r="2311" spans="1:9" ht="13.5" x14ac:dyDescent="0.25">
      <c r="A2311" s="3">
        <f>TITRES_STAT!B2314</f>
        <v>45365</v>
      </c>
      <c r="B2311" s="17">
        <f>TITRES_STAT!D2314</f>
        <v>23.806699999999999</v>
      </c>
      <c r="C2311" s="2">
        <f t="shared" si="324"/>
        <v>0.10229999999999961</v>
      </c>
      <c r="D2311" s="2">
        <f t="shared" si="325"/>
        <v>0.10229999999999961</v>
      </c>
      <c r="E2311" s="2">
        <f t="shared" si="326"/>
        <v>0</v>
      </c>
      <c r="F2311" s="2">
        <f t="shared" si="323"/>
        <v>0.11298080680225597</v>
      </c>
      <c r="G2311" s="2">
        <f t="shared" si="323"/>
        <v>0.11148107720404175</v>
      </c>
      <c r="H2311" s="2">
        <f t="shared" si="319"/>
        <v>1.0134527727559475</v>
      </c>
      <c r="I2311" s="2">
        <f t="shared" si="320"/>
        <v>50.334072220068357</v>
      </c>
    </row>
    <row r="2312" spans="1:9" ht="13.5" x14ac:dyDescent="0.25">
      <c r="A2312" s="3">
        <f>TITRES_STAT!B2315</f>
        <v>45366</v>
      </c>
      <c r="B2312" s="17">
        <f>TITRES_STAT!D2315</f>
        <v>23.843900000000001</v>
      </c>
      <c r="C2312" s="2">
        <f t="shared" si="324"/>
        <v>3.720000000000212E-2</v>
      </c>
      <c r="D2312" s="2">
        <f t="shared" si="325"/>
        <v>3.720000000000212E-2</v>
      </c>
      <c r="E2312" s="2">
        <f t="shared" si="326"/>
        <v>0</v>
      </c>
      <c r="F2312" s="2">
        <f t="shared" si="323"/>
        <v>0.10756789203066641</v>
      </c>
      <c r="G2312" s="2">
        <f t="shared" si="323"/>
        <v>0.10351814311803877</v>
      </c>
      <c r="H2312" s="2">
        <f t="shared" si="319"/>
        <v>1.0391211510431542</v>
      </c>
      <c r="I2312" s="2">
        <f t="shared" si="320"/>
        <v>50.959265000589618</v>
      </c>
    </row>
    <row r="2313" spans="1:9" ht="13.5" x14ac:dyDescent="0.25">
      <c r="A2313" s="3">
        <f>TITRES_STAT!B2316</f>
        <v>45369</v>
      </c>
      <c r="B2313" s="17">
        <f>TITRES_STAT!D2316</f>
        <v>24.308700000000002</v>
      </c>
      <c r="C2313" s="2">
        <f t="shared" si="324"/>
        <v>0.46480000000000032</v>
      </c>
      <c r="D2313" s="2">
        <f t="shared" si="325"/>
        <v>0.46480000000000032</v>
      </c>
      <c r="E2313" s="2">
        <f t="shared" si="326"/>
        <v>0</v>
      </c>
      <c r="F2313" s="2">
        <f t="shared" si="323"/>
        <v>0.13308447117133312</v>
      </c>
      <c r="G2313" s="2">
        <f t="shared" si="323"/>
        <v>9.6123990038178855E-2</v>
      </c>
      <c r="H2313" s="2">
        <f t="shared" si="319"/>
        <v>1.3845083950268209</v>
      </c>
      <c r="I2313" s="2">
        <f t="shared" si="320"/>
        <v>58.062634541961764</v>
      </c>
    </row>
    <row r="2314" spans="1:9" ht="13.5" x14ac:dyDescent="0.25">
      <c r="A2314" s="3">
        <f>TITRES_STAT!B2317</f>
        <v>45370</v>
      </c>
      <c r="B2314" s="17">
        <f>TITRES_STAT!D2317</f>
        <v>24.634</v>
      </c>
      <c r="C2314" s="2">
        <f t="shared" si="324"/>
        <v>0.32529999999999859</v>
      </c>
      <c r="D2314" s="2">
        <f t="shared" si="325"/>
        <v>0.32529999999999859</v>
      </c>
      <c r="E2314" s="2">
        <f t="shared" si="326"/>
        <v>0</v>
      </c>
      <c r="F2314" s="2">
        <f t="shared" si="323"/>
        <v>0.14681415180195209</v>
      </c>
      <c r="G2314" s="2">
        <f t="shared" si="323"/>
        <v>8.9257990749737504E-2</v>
      </c>
      <c r="H2314" s="2">
        <f t="shared" si="319"/>
        <v>1.6448292255826278</v>
      </c>
      <c r="I2314" s="2">
        <f t="shared" si="320"/>
        <v>62.190375456861091</v>
      </c>
    </row>
    <row r="2315" spans="1:9" ht="13.5" x14ac:dyDescent="0.25">
      <c r="A2315" s="3">
        <f>TITRES_STAT!B2318</f>
        <v>45372</v>
      </c>
      <c r="B2315" s="17">
        <f>TITRES_STAT!D2318</f>
        <v>24.857099999999999</v>
      </c>
      <c r="C2315" s="2">
        <f t="shared" si="324"/>
        <v>0.22309999999999874</v>
      </c>
      <c r="D2315" s="2">
        <f t="shared" si="325"/>
        <v>0.22309999999999874</v>
      </c>
      <c r="E2315" s="2">
        <f t="shared" si="326"/>
        <v>0</v>
      </c>
      <c r="F2315" s="2">
        <f t="shared" si="323"/>
        <v>0.15226314095895541</v>
      </c>
      <c r="G2315" s="2">
        <f t="shared" si="323"/>
        <v>8.2882419981899116E-2</v>
      </c>
      <c r="H2315" s="2">
        <f t="shared" si="319"/>
        <v>1.8370981565476552</v>
      </c>
      <c r="I2315" s="2">
        <f t="shared" si="320"/>
        <v>64.752717571927164</v>
      </c>
    </row>
    <row r="2316" spans="1:9" ht="13.5" x14ac:dyDescent="0.25">
      <c r="A2316" s="3">
        <f>TITRES_STAT!B2319</f>
        <v>45373</v>
      </c>
      <c r="B2316" s="17">
        <f>TITRES_STAT!D2319</f>
        <v>25.191800000000001</v>
      </c>
      <c r="C2316" s="2">
        <f t="shared" si="324"/>
        <v>0.33470000000000155</v>
      </c>
      <c r="D2316" s="2">
        <f t="shared" si="325"/>
        <v>0.33470000000000155</v>
      </c>
      <c r="E2316" s="2">
        <f t="shared" si="326"/>
        <v>0</v>
      </c>
      <c r="F2316" s="2">
        <f t="shared" si="323"/>
        <v>0.165294345176173</v>
      </c>
      <c r="G2316" s="2">
        <f t="shared" si="323"/>
        <v>7.6962247126049182E-2</v>
      </c>
      <c r="H2316" s="2">
        <f t="shared" si="319"/>
        <v>2.1477328345864568</v>
      </c>
      <c r="I2316" s="2">
        <f t="shared" si="320"/>
        <v>68.231103065283548</v>
      </c>
    </row>
    <row r="2317" spans="1:9" ht="13.5" x14ac:dyDescent="0.25">
      <c r="A2317" s="3">
        <f>TITRES_STAT!B2320</f>
        <v>45376</v>
      </c>
      <c r="B2317" s="17">
        <f>TITRES_STAT!D2320</f>
        <v>25.098800000000001</v>
      </c>
      <c r="C2317" s="2">
        <f t="shared" si="324"/>
        <v>-9.2999999999999972E-2</v>
      </c>
      <c r="D2317" s="2">
        <f t="shared" si="325"/>
        <v>0</v>
      </c>
      <c r="E2317" s="2">
        <f t="shared" si="326"/>
        <v>9.2999999999999972E-2</v>
      </c>
      <c r="F2317" s="2">
        <f t="shared" ref="F2317:G2332" si="327">((F2316*13)+D2317)/14</f>
        <v>0.15348760623501781</v>
      </c>
      <c r="G2317" s="2">
        <f t="shared" si="327"/>
        <v>7.8107800902759955E-2</v>
      </c>
      <c r="H2317" s="2">
        <f t="shared" si="319"/>
        <v>1.9650739677859026</v>
      </c>
      <c r="I2317" s="2">
        <f t="shared" si="320"/>
        <v>66.274028544835062</v>
      </c>
    </row>
    <row r="2318" spans="1:9" ht="13.5" x14ac:dyDescent="0.25">
      <c r="A2318" s="3">
        <f>TITRES_STAT!B2321</f>
        <v>45377</v>
      </c>
      <c r="B2318" s="17">
        <f>TITRES_STAT!D2321</f>
        <v>25.098800000000001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0.14252420578965938</v>
      </c>
      <c r="G2318" s="2">
        <f t="shared" si="327"/>
        <v>7.2528672266848532E-2</v>
      </c>
      <c r="H2318" s="2">
        <f t="shared" si="319"/>
        <v>1.9650739677859024</v>
      </c>
      <c r="I2318" s="2">
        <f t="shared" si="320"/>
        <v>66.274028544835062</v>
      </c>
    </row>
    <row r="2319" spans="1:9" ht="13.5" x14ac:dyDescent="0.25">
      <c r="A2319" s="3">
        <f>TITRES_STAT!B2322</f>
        <v>45378</v>
      </c>
      <c r="B2319" s="17">
        <f>TITRES_STAT!D2322</f>
        <v>25.098800000000001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0.13234390537611226</v>
      </c>
      <c r="G2319" s="2">
        <f t="shared" si="327"/>
        <v>6.7348052819216492E-2</v>
      </c>
      <c r="H2319" s="2">
        <f t="shared" si="319"/>
        <v>1.9650739677859022</v>
      </c>
      <c r="I2319" s="2">
        <f t="shared" si="320"/>
        <v>66.274028544835062</v>
      </c>
    </row>
    <row r="2320" spans="1:9" ht="13.5" x14ac:dyDescent="0.25">
      <c r="A2320" s="3">
        <f>TITRES_STAT!B2323</f>
        <v>45379</v>
      </c>
      <c r="B2320" s="17">
        <f>TITRES_STAT!D2323</f>
        <v>25.098800000000001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0.12289076927781853</v>
      </c>
      <c r="G2320" s="2">
        <f t="shared" si="327"/>
        <v>6.2537477617843881E-2</v>
      </c>
      <c r="H2320" s="2">
        <f t="shared" si="319"/>
        <v>1.9650739677859022</v>
      </c>
      <c r="I2320" s="2">
        <f t="shared" si="320"/>
        <v>66.274028544835062</v>
      </c>
    </row>
    <row r="2321" spans="1:9" ht="13.5" x14ac:dyDescent="0.25">
      <c r="A2321" s="3">
        <f>TITRES_STAT!B2324</f>
        <v>45380</v>
      </c>
      <c r="B2321" s="17">
        <f>TITRES_STAT!D2324</f>
        <v>25.098800000000001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0.11411285718654578</v>
      </c>
      <c r="G2321" s="2">
        <f t="shared" si="327"/>
        <v>5.8070514930855029E-2</v>
      </c>
      <c r="H2321" s="2">
        <f t="shared" ref="H2321:H2384" si="328">F2321/G2321</f>
        <v>1.9650739677859024</v>
      </c>
      <c r="I2321" s="2">
        <f t="shared" ref="I2321:I2384" si="329">IF(G2321=0,100,100-(100/(1+H2321)))</f>
        <v>66.274028544835062</v>
      </c>
    </row>
    <row r="2322" spans="1:9" ht="13.5" x14ac:dyDescent="0.25">
      <c r="A2322" s="3">
        <f>TITRES_STAT!B2325</f>
        <v>45383</v>
      </c>
      <c r="B2322" s="17">
        <f>TITRES_STAT!D2325</f>
        <v>25.0151</v>
      </c>
      <c r="C2322" s="2">
        <f t="shared" si="324"/>
        <v>-8.370000000000033E-2</v>
      </c>
      <c r="D2322" s="2">
        <f t="shared" si="325"/>
        <v>0</v>
      </c>
      <c r="E2322" s="2">
        <f t="shared" si="326"/>
        <v>8.370000000000033E-2</v>
      </c>
      <c r="F2322" s="2">
        <f t="shared" si="327"/>
        <v>0.10596193881607821</v>
      </c>
      <c r="G2322" s="2">
        <f t="shared" si="327"/>
        <v>5.9901192435793983E-2</v>
      </c>
      <c r="H2322" s="2">
        <f t="shared" si="328"/>
        <v>1.7689454000378231</v>
      </c>
      <c r="I2322" s="2">
        <f t="shared" si="329"/>
        <v>63.88516725586787</v>
      </c>
    </row>
    <row r="2323" spans="1:9" ht="13.5" x14ac:dyDescent="0.25">
      <c r="A2323" s="3">
        <f>TITRES_STAT!B2326</f>
        <v>45384</v>
      </c>
      <c r="B2323" s="17">
        <f>TITRES_STAT!D2326</f>
        <v>25.0151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9.8393228900644059E-2</v>
      </c>
      <c r="G2323" s="2">
        <f t="shared" si="327"/>
        <v>5.5622535833237272E-2</v>
      </c>
      <c r="H2323" s="2">
        <f t="shared" si="328"/>
        <v>1.7689454000378231</v>
      </c>
      <c r="I2323" s="2">
        <f t="shared" si="329"/>
        <v>63.88516725586787</v>
      </c>
    </row>
    <row r="2324" spans="1:9" ht="13.5" x14ac:dyDescent="0.25">
      <c r="A2324" s="3">
        <f>TITRES_STAT!B2327</f>
        <v>45385</v>
      </c>
      <c r="B2324" s="17">
        <f>TITRES_STAT!D2327</f>
        <v>25.052299999999999</v>
      </c>
      <c r="C2324" s="2">
        <f t="shared" si="324"/>
        <v>3.7199999999998568E-2</v>
      </c>
      <c r="D2324" s="2">
        <f t="shared" si="325"/>
        <v>3.7199999999998568E-2</v>
      </c>
      <c r="E2324" s="2">
        <f t="shared" si="326"/>
        <v>0</v>
      </c>
      <c r="F2324" s="2">
        <f t="shared" si="327"/>
        <v>9.4022283979169369E-2</v>
      </c>
      <c r="G2324" s="2">
        <f t="shared" si="327"/>
        <v>5.1649497559434605E-2</v>
      </c>
      <c r="H2324" s="2">
        <f t="shared" si="328"/>
        <v>1.8203910671342958</v>
      </c>
      <c r="I2324" s="2">
        <f t="shared" si="329"/>
        <v>64.543924009230878</v>
      </c>
    </row>
    <row r="2325" spans="1:9" ht="13.5" x14ac:dyDescent="0.25">
      <c r="A2325" s="3">
        <f>TITRES_STAT!B2328</f>
        <v>45386</v>
      </c>
      <c r="B2325" s="17">
        <f>TITRES_STAT!D2328</f>
        <v>25.052299999999999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8.7306406552085852E-2</v>
      </c>
      <c r="G2325" s="2">
        <f t="shared" si="327"/>
        <v>4.7960247733760709E-2</v>
      </c>
      <c r="H2325" s="2">
        <f t="shared" si="328"/>
        <v>1.8203910671342958</v>
      </c>
      <c r="I2325" s="2">
        <f t="shared" si="329"/>
        <v>64.543924009230878</v>
      </c>
    </row>
    <row r="2326" spans="1:9" ht="13.5" x14ac:dyDescent="0.25">
      <c r="A2326" s="3">
        <f>TITRES_STAT!B2329</f>
        <v>45387</v>
      </c>
      <c r="B2326" s="17">
        <f>TITRES_STAT!D2329</f>
        <v>25.005800000000001</v>
      </c>
      <c r="C2326" s="2">
        <f t="shared" si="324"/>
        <v>-4.6499999999998209E-2</v>
      </c>
      <c r="D2326" s="2">
        <f t="shared" si="325"/>
        <v>0</v>
      </c>
      <c r="E2326" s="2">
        <f t="shared" si="326"/>
        <v>4.6499999999998209E-2</v>
      </c>
      <c r="F2326" s="2">
        <f t="shared" si="327"/>
        <v>8.1070234655508291E-2</v>
      </c>
      <c r="G2326" s="2">
        <f t="shared" si="327"/>
        <v>4.785594432420625E-2</v>
      </c>
      <c r="H2326" s="2">
        <f t="shared" si="328"/>
        <v>1.6940473289229769</v>
      </c>
      <c r="I2326" s="2">
        <f t="shared" si="329"/>
        <v>62.881127244346565</v>
      </c>
    </row>
    <row r="2327" spans="1:9" ht="13.5" x14ac:dyDescent="0.25">
      <c r="A2327" s="3">
        <f>TITRES_STAT!B2330</f>
        <v>45390</v>
      </c>
      <c r="B2327" s="17">
        <f>TITRES_STAT!D2330</f>
        <v>24.634</v>
      </c>
      <c r="C2327" s="2">
        <f t="shared" si="324"/>
        <v>-0.37180000000000035</v>
      </c>
      <c r="D2327" s="2">
        <f t="shared" si="325"/>
        <v>0</v>
      </c>
      <c r="E2327" s="2">
        <f t="shared" si="326"/>
        <v>0.37180000000000035</v>
      </c>
      <c r="F2327" s="2">
        <f t="shared" si="327"/>
        <v>7.527950360868628E-2</v>
      </c>
      <c r="G2327" s="2">
        <f t="shared" si="327"/>
        <v>7.0994805443905823E-2</v>
      </c>
      <c r="H2327" s="2">
        <f t="shared" si="328"/>
        <v>1.0603522770150537</v>
      </c>
      <c r="I2327" s="2">
        <f t="shared" si="329"/>
        <v>51.464610632083009</v>
      </c>
    </row>
    <row r="2328" spans="1:9" ht="13.5" x14ac:dyDescent="0.25">
      <c r="A2328" s="3">
        <f>TITRES_STAT!B2331</f>
        <v>45394</v>
      </c>
      <c r="B2328" s="17">
        <f>TITRES_STAT!D2331</f>
        <v>24.634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6.9902396208065834E-2</v>
      </c>
      <c r="G2328" s="2">
        <f t="shared" si="327"/>
        <v>6.5923747912198266E-2</v>
      </c>
      <c r="H2328" s="2">
        <f t="shared" si="328"/>
        <v>1.0603522770150537</v>
      </c>
      <c r="I2328" s="2">
        <f t="shared" si="329"/>
        <v>51.464610632083009</v>
      </c>
    </row>
    <row r="2329" spans="1:9" ht="13.5" x14ac:dyDescent="0.25">
      <c r="A2329" s="3">
        <f>TITRES_STAT!B2332</f>
        <v>45397</v>
      </c>
      <c r="B2329" s="17">
        <f>TITRES_STAT!D2332</f>
        <v>24.5318</v>
      </c>
      <c r="C2329" s="2">
        <f t="shared" si="324"/>
        <v>-0.10219999999999985</v>
      </c>
      <c r="D2329" s="2">
        <f t="shared" si="325"/>
        <v>0</v>
      </c>
      <c r="E2329" s="2">
        <f t="shared" si="326"/>
        <v>0.10219999999999985</v>
      </c>
      <c r="F2329" s="2">
        <f t="shared" si="327"/>
        <v>6.4909367907489704E-2</v>
      </c>
      <c r="G2329" s="2">
        <f t="shared" si="327"/>
        <v>6.8514908775612657E-2</v>
      </c>
      <c r="H2329" s="2">
        <f t="shared" si="328"/>
        <v>0.94737582034982848</v>
      </c>
      <c r="I2329" s="2">
        <f t="shared" si="329"/>
        <v>48.64884376450977</v>
      </c>
    </row>
    <row r="2330" spans="1:9" ht="13.5" x14ac:dyDescent="0.25">
      <c r="A2330" s="3">
        <f>TITRES_STAT!B2333</f>
        <v>45398</v>
      </c>
      <c r="B2330" s="17">
        <f>TITRES_STAT!D2333</f>
        <v>23.9833</v>
      </c>
      <c r="C2330" s="2">
        <f t="shared" si="324"/>
        <v>-0.54850000000000065</v>
      </c>
      <c r="D2330" s="2">
        <f t="shared" si="325"/>
        <v>0</v>
      </c>
      <c r="E2330" s="2">
        <f t="shared" si="326"/>
        <v>0.54850000000000065</v>
      </c>
      <c r="F2330" s="2">
        <f t="shared" si="327"/>
        <v>6.0272984485526156E-2</v>
      </c>
      <c r="G2330" s="2">
        <f t="shared" si="327"/>
        <v>0.10279955814878323</v>
      </c>
      <c r="H2330" s="2">
        <f t="shared" si="328"/>
        <v>0.58631559873333527</v>
      </c>
      <c r="I2330" s="2">
        <f t="shared" si="329"/>
        <v>36.960841789711026</v>
      </c>
    </row>
    <row r="2331" spans="1:9" ht="13.5" x14ac:dyDescent="0.25">
      <c r="A2331" s="3">
        <f>TITRES_STAT!B2334</f>
        <v>45399</v>
      </c>
      <c r="B2331" s="17">
        <f>TITRES_STAT!D2334</f>
        <v>23.8903</v>
      </c>
      <c r="C2331" s="2">
        <f t="shared" si="324"/>
        <v>-9.2999999999999972E-2</v>
      </c>
      <c r="D2331" s="2">
        <f t="shared" si="325"/>
        <v>0</v>
      </c>
      <c r="E2331" s="2">
        <f t="shared" si="326"/>
        <v>9.2999999999999972E-2</v>
      </c>
      <c r="F2331" s="2">
        <f t="shared" si="327"/>
        <v>5.5967771307988572E-2</v>
      </c>
      <c r="G2331" s="2">
        <f t="shared" si="327"/>
        <v>0.10209958970958444</v>
      </c>
      <c r="H2331" s="2">
        <f t="shared" si="328"/>
        <v>0.54816842523251286</v>
      </c>
      <c r="I2331" s="2">
        <f t="shared" si="329"/>
        <v>35.407544573206607</v>
      </c>
    </row>
    <row r="2332" spans="1:9" ht="13.5" x14ac:dyDescent="0.25">
      <c r="A2332" s="3">
        <f>TITRES_STAT!B2335</f>
        <v>45400</v>
      </c>
      <c r="B2332" s="17">
        <f>TITRES_STAT!D2335</f>
        <v>23.7974</v>
      </c>
      <c r="C2332" s="2">
        <f t="shared" si="324"/>
        <v>-9.2900000000000205E-2</v>
      </c>
      <c r="D2332" s="2">
        <f t="shared" si="325"/>
        <v>0</v>
      </c>
      <c r="E2332" s="2">
        <f t="shared" si="326"/>
        <v>9.2900000000000205E-2</v>
      </c>
      <c r="F2332" s="2">
        <f t="shared" si="327"/>
        <v>5.1970073357417955E-2</v>
      </c>
      <c r="G2332" s="2">
        <f t="shared" si="327"/>
        <v>0.10144247615889986</v>
      </c>
      <c r="H2332" s="2">
        <f t="shared" si="328"/>
        <v>0.51231077281682125</v>
      </c>
      <c r="I2332" s="2">
        <f t="shared" si="329"/>
        <v>33.876024824090493</v>
      </c>
    </row>
    <row r="2333" spans="1:9" ht="13.5" x14ac:dyDescent="0.25">
      <c r="A2333" s="3">
        <f>TITRES_STAT!B2336</f>
        <v>45401</v>
      </c>
      <c r="B2333" s="17">
        <f>TITRES_STAT!D2336</f>
        <v>23.239599999999999</v>
      </c>
      <c r="C2333" s="2">
        <f t="shared" si="324"/>
        <v>-0.5578000000000003</v>
      </c>
      <c r="D2333" s="2">
        <f t="shared" si="325"/>
        <v>0</v>
      </c>
      <c r="E2333" s="2">
        <f t="shared" si="326"/>
        <v>0.5578000000000003</v>
      </c>
      <c r="F2333" s="2">
        <f t="shared" ref="F2333:G2348" si="330">((F2332*13)+D2333)/14</f>
        <v>4.8257925260459529E-2</v>
      </c>
      <c r="G2333" s="2">
        <f t="shared" si="330"/>
        <v>0.1340394421475499</v>
      </c>
      <c r="H2333" s="2">
        <f t="shared" si="328"/>
        <v>0.36002779843963739</v>
      </c>
      <c r="I2333" s="2">
        <f t="shared" si="329"/>
        <v>26.472091147894034</v>
      </c>
    </row>
    <row r="2334" spans="1:9" ht="13.5" x14ac:dyDescent="0.25">
      <c r="A2334" s="3">
        <f>TITRES_STAT!B2337</f>
        <v>45404</v>
      </c>
      <c r="B2334" s="17">
        <f>TITRES_STAT!D2337</f>
        <v>23.053699999999999</v>
      </c>
      <c r="C2334" s="2">
        <f t="shared" si="324"/>
        <v>-0.18590000000000018</v>
      </c>
      <c r="D2334" s="2">
        <f t="shared" si="325"/>
        <v>0</v>
      </c>
      <c r="E2334" s="2">
        <f t="shared" si="326"/>
        <v>0.18590000000000018</v>
      </c>
      <c r="F2334" s="2">
        <f t="shared" si="330"/>
        <v>4.4810930598998135E-2</v>
      </c>
      <c r="G2334" s="2">
        <f t="shared" si="330"/>
        <v>0.13774376770843919</v>
      </c>
      <c r="H2334" s="2">
        <f t="shared" si="328"/>
        <v>0.32532092990115508</v>
      </c>
      <c r="I2334" s="2">
        <f t="shared" si="329"/>
        <v>24.546577554269675</v>
      </c>
    </row>
    <row r="2335" spans="1:9" ht="13.5" x14ac:dyDescent="0.25">
      <c r="A2335" s="3">
        <f>TITRES_STAT!B2338</f>
        <v>45405</v>
      </c>
      <c r="B2335" s="17">
        <f>TITRES_STAT!D2338</f>
        <v>22.960799999999999</v>
      </c>
      <c r="C2335" s="2">
        <f t="shared" si="324"/>
        <v>-9.2900000000000205E-2</v>
      </c>
      <c r="D2335" s="2">
        <f t="shared" si="325"/>
        <v>0</v>
      </c>
      <c r="E2335" s="2">
        <f t="shared" si="326"/>
        <v>9.2900000000000205E-2</v>
      </c>
      <c r="F2335" s="2">
        <f t="shared" si="330"/>
        <v>4.161014984192684E-2</v>
      </c>
      <c r="G2335" s="2">
        <f t="shared" si="330"/>
        <v>0.13454064144355068</v>
      </c>
      <c r="H2335" s="2">
        <f t="shared" si="328"/>
        <v>0.30927569093971685</v>
      </c>
      <c r="I2335" s="2">
        <f t="shared" si="329"/>
        <v>23.621892094990173</v>
      </c>
    </row>
    <row r="2336" spans="1:9" ht="13.5" x14ac:dyDescent="0.25">
      <c r="A2336" s="3">
        <f>TITRES_STAT!B2339</f>
        <v>45406</v>
      </c>
      <c r="B2336" s="17">
        <f>TITRES_STAT!D2339</f>
        <v>22.960799999999999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3.8637996281789211E-2</v>
      </c>
      <c r="G2336" s="2">
        <f t="shared" si="330"/>
        <v>0.1249305956261542</v>
      </c>
      <c r="H2336" s="2">
        <f t="shared" si="328"/>
        <v>0.30927569093971685</v>
      </c>
      <c r="I2336" s="2">
        <f t="shared" si="329"/>
        <v>23.621892094990173</v>
      </c>
    </row>
    <row r="2337" spans="1:9" ht="13.5" x14ac:dyDescent="0.25">
      <c r="A2337" s="3">
        <f>TITRES_STAT!B2340</f>
        <v>45407</v>
      </c>
      <c r="B2337" s="17">
        <f>TITRES_STAT!D2340</f>
        <v>23.2303</v>
      </c>
      <c r="C2337" s="2">
        <f t="shared" si="324"/>
        <v>0.26950000000000074</v>
      </c>
      <c r="D2337" s="2">
        <f t="shared" si="325"/>
        <v>0.26950000000000074</v>
      </c>
      <c r="E2337" s="2">
        <f t="shared" si="326"/>
        <v>0</v>
      </c>
      <c r="F2337" s="2">
        <f t="shared" si="330"/>
        <v>5.5128139404518606E-2</v>
      </c>
      <c r="G2337" s="2">
        <f t="shared" si="330"/>
        <v>0.11600698165285747</v>
      </c>
      <c r="H2337" s="2">
        <f t="shared" si="328"/>
        <v>0.47521397953000438</v>
      </c>
      <c r="I2337" s="2">
        <f t="shared" si="329"/>
        <v>32.213223716969182</v>
      </c>
    </row>
    <row r="2338" spans="1:9" ht="13.5" x14ac:dyDescent="0.25">
      <c r="A2338" s="3">
        <f>TITRES_STAT!B2341</f>
        <v>45408</v>
      </c>
      <c r="B2338" s="17">
        <f>TITRES_STAT!D2341</f>
        <v>23.146699999999999</v>
      </c>
      <c r="C2338" s="2">
        <f t="shared" si="324"/>
        <v>-8.3600000000000563E-2</v>
      </c>
      <c r="D2338" s="2">
        <f t="shared" si="325"/>
        <v>0</v>
      </c>
      <c r="E2338" s="2">
        <f t="shared" si="326"/>
        <v>8.3600000000000563E-2</v>
      </c>
      <c r="F2338" s="2">
        <f t="shared" si="330"/>
        <v>5.1190415161338709E-2</v>
      </c>
      <c r="G2338" s="2">
        <f t="shared" si="330"/>
        <v>0.11369219724908197</v>
      </c>
      <c r="H2338" s="2">
        <f t="shared" si="328"/>
        <v>0.45025442730417503</v>
      </c>
      <c r="I2338" s="2">
        <f t="shared" si="329"/>
        <v>31.046581815380947</v>
      </c>
    </row>
    <row r="2339" spans="1:9" ht="13.5" x14ac:dyDescent="0.25">
      <c r="A2339" s="3">
        <f>TITRES_STAT!B2342</f>
        <v>45411</v>
      </c>
      <c r="B2339" s="17">
        <f>TITRES_STAT!D2342</f>
        <v>23.100200000000001</v>
      </c>
      <c r="C2339" s="2">
        <f t="shared" si="324"/>
        <v>-4.6499999999998209E-2</v>
      </c>
      <c r="D2339" s="2">
        <f t="shared" si="325"/>
        <v>0</v>
      </c>
      <c r="E2339" s="2">
        <f t="shared" si="326"/>
        <v>4.6499999999998209E-2</v>
      </c>
      <c r="F2339" s="2">
        <f t="shared" si="330"/>
        <v>4.7533956935528802E-2</v>
      </c>
      <c r="G2339" s="2">
        <f t="shared" si="330"/>
        <v>0.10889275458843313</v>
      </c>
      <c r="H2339" s="2">
        <f t="shared" si="328"/>
        <v>0.43652084213670889</v>
      </c>
      <c r="I2339" s="2">
        <f t="shared" si="329"/>
        <v>30.38736573340762</v>
      </c>
    </row>
    <row r="2340" spans="1:9" ht="13.5" x14ac:dyDescent="0.25">
      <c r="A2340" s="3">
        <f>TITRES_STAT!B2343</f>
        <v>45412</v>
      </c>
      <c r="B2340" s="17">
        <f>TITRES_STAT!D2343</f>
        <v>23.007200000000001</v>
      </c>
      <c r="C2340" s="2">
        <f t="shared" si="324"/>
        <v>-9.2999999999999972E-2</v>
      </c>
      <c r="D2340" s="2">
        <f t="shared" si="325"/>
        <v>0</v>
      </c>
      <c r="E2340" s="2">
        <f t="shared" si="326"/>
        <v>9.2999999999999972E-2</v>
      </c>
      <c r="F2340" s="2">
        <f t="shared" si="330"/>
        <v>4.4138674297276748E-2</v>
      </c>
      <c r="G2340" s="2">
        <f t="shared" si="330"/>
        <v>0.10775755783211648</v>
      </c>
      <c r="H2340" s="2">
        <f t="shared" si="328"/>
        <v>0.4096109376016453</v>
      </c>
      <c r="I2340" s="2">
        <f t="shared" si="329"/>
        <v>29.058439224270614</v>
      </c>
    </row>
    <row r="2341" spans="1:9" ht="13.5" x14ac:dyDescent="0.25">
      <c r="A2341" s="3">
        <f>TITRES_STAT!B2344</f>
        <v>45414</v>
      </c>
      <c r="B2341" s="17">
        <f>TITRES_STAT!D2344</f>
        <v>22.821300000000001</v>
      </c>
      <c r="C2341" s="2">
        <f t="shared" si="324"/>
        <v>-0.18590000000000018</v>
      </c>
      <c r="D2341" s="2">
        <f t="shared" si="325"/>
        <v>0</v>
      </c>
      <c r="E2341" s="2">
        <f t="shared" si="326"/>
        <v>0.18590000000000018</v>
      </c>
      <c r="F2341" s="2">
        <f t="shared" si="330"/>
        <v>4.098591184747126E-2</v>
      </c>
      <c r="G2341" s="2">
        <f t="shared" si="330"/>
        <v>0.11333916084410818</v>
      </c>
      <c r="H2341" s="2">
        <f t="shared" si="328"/>
        <v>0.36162180434567659</v>
      </c>
      <c r="I2341" s="2">
        <f t="shared" si="329"/>
        <v>26.558167854799663</v>
      </c>
    </row>
    <row r="2342" spans="1:9" ht="13.5" x14ac:dyDescent="0.25">
      <c r="A2342" s="3">
        <f>TITRES_STAT!B2345</f>
        <v>45415</v>
      </c>
      <c r="B2342" s="17">
        <f>TITRES_STAT!D2345</f>
        <v>22.812000000000001</v>
      </c>
      <c r="C2342" s="2">
        <f t="shared" si="324"/>
        <v>-9.2999999999996419E-3</v>
      </c>
      <c r="D2342" s="2">
        <f t="shared" si="325"/>
        <v>0</v>
      </c>
      <c r="E2342" s="2">
        <f t="shared" si="326"/>
        <v>9.2999999999996419E-3</v>
      </c>
      <c r="F2342" s="2">
        <f t="shared" si="330"/>
        <v>3.8058346715509027E-2</v>
      </c>
      <c r="G2342" s="2">
        <f t="shared" si="330"/>
        <v>0.10590779221238614</v>
      </c>
      <c r="H2342" s="2">
        <f t="shared" si="328"/>
        <v>0.35935360298312424</v>
      </c>
      <c r="I2342" s="2">
        <f t="shared" si="329"/>
        <v>26.435623681323008</v>
      </c>
    </row>
    <row r="2343" spans="1:9" ht="13.5" x14ac:dyDescent="0.25">
      <c r="A2343" s="3">
        <f>TITRES_STAT!B2346</f>
        <v>45418</v>
      </c>
      <c r="B2343" s="17">
        <f>TITRES_STAT!D2346</f>
        <v>22.681899999999999</v>
      </c>
      <c r="C2343" s="2">
        <f t="shared" si="324"/>
        <v>-0.13010000000000232</v>
      </c>
      <c r="D2343" s="2">
        <f t="shared" si="325"/>
        <v>0</v>
      </c>
      <c r="E2343" s="2">
        <f t="shared" si="326"/>
        <v>0.13010000000000232</v>
      </c>
      <c r="F2343" s="2">
        <f t="shared" si="330"/>
        <v>3.5339893378686954E-2</v>
      </c>
      <c r="G2343" s="2">
        <f t="shared" si="330"/>
        <v>0.10763580705435873</v>
      </c>
      <c r="H2343" s="2">
        <f t="shared" si="328"/>
        <v>0.32832840990210105</v>
      </c>
      <c r="I2343" s="2">
        <f t="shared" si="329"/>
        <v>24.717412309678693</v>
      </c>
    </row>
    <row r="2344" spans="1:9" ht="13.5" x14ac:dyDescent="0.25">
      <c r="A2344" s="3">
        <f>TITRES_STAT!B2347</f>
        <v>45419</v>
      </c>
      <c r="B2344" s="17">
        <f>TITRES_STAT!D2347</f>
        <v>22.681899999999999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3.2815615280209313E-2</v>
      </c>
      <c r="G2344" s="2">
        <f t="shared" si="330"/>
        <v>9.9947535121904532E-2</v>
      </c>
      <c r="H2344" s="2">
        <f t="shared" si="328"/>
        <v>0.32832840990210105</v>
      </c>
      <c r="I2344" s="2">
        <f t="shared" si="329"/>
        <v>24.717412309678693</v>
      </c>
    </row>
    <row r="2345" spans="1:9" ht="13.5" x14ac:dyDescent="0.25">
      <c r="A2345" s="3">
        <f>TITRES_STAT!B2348</f>
        <v>45420</v>
      </c>
      <c r="B2345" s="17">
        <f>TITRES_STAT!D2348</f>
        <v>22.542400000000001</v>
      </c>
      <c r="C2345" s="2">
        <f t="shared" si="324"/>
        <v>-0.13949999999999818</v>
      </c>
      <c r="D2345" s="2">
        <f t="shared" si="325"/>
        <v>0</v>
      </c>
      <c r="E2345" s="2">
        <f t="shared" si="326"/>
        <v>0.13949999999999818</v>
      </c>
      <c r="F2345" s="2">
        <f t="shared" si="330"/>
        <v>3.0471642760194362E-2</v>
      </c>
      <c r="G2345" s="2">
        <f t="shared" si="330"/>
        <v>0.10277271118462551</v>
      </c>
      <c r="H2345" s="2">
        <f t="shared" si="328"/>
        <v>0.29649546469056104</v>
      </c>
      <c r="I2345" s="2">
        <f t="shared" si="329"/>
        <v>22.868993588136206</v>
      </c>
    </row>
    <row r="2346" spans="1:9" ht="13.5" x14ac:dyDescent="0.25">
      <c r="A2346" s="3">
        <f>TITRES_STAT!B2349</f>
        <v>45421</v>
      </c>
      <c r="B2346" s="17">
        <f>TITRES_STAT!D2349</f>
        <v>22.31</v>
      </c>
      <c r="C2346" s="2">
        <f t="shared" si="324"/>
        <v>-0.23240000000000194</v>
      </c>
      <c r="D2346" s="2">
        <f t="shared" si="325"/>
        <v>0</v>
      </c>
      <c r="E2346" s="2">
        <f t="shared" si="326"/>
        <v>0.23240000000000194</v>
      </c>
      <c r="F2346" s="2">
        <f t="shared" si="330"/>
        <v>2.8295096848751911E-2</v>
      </c>
      <c r="G2346" s="2">
        <f t="shared" si="330"/>
        <v>0.11203180324286668</v>
      </c>
      <c r="H2346" s="2">
        <f t="shared" si="328"/>
        <v>0.25256307610627987</v>
      </c>
      <c r="I2346" s="2">
        <f t="shared" si="329"/>
        <v>20.163701207878319</v>
      </c>
    </row>
    <row r="2347" spans="1:9" ht="13.5" x14ac:dyDescent="0.25">
      <c r="A2347" s="3">
        <f>TITRES_STAT!B2350</f>
        <v>45422</v>
      </c>
      <c r="B2347" s="17">
        <f>TITRES_STAT!D2350</f>
        <v>21.752300000000002</v>
      </c>
      <c r="C2347" s="2">
        <f t="shared" si="324"/>
        <v>-0.55769999999999698</v>
      </c>
      <c r="D2347" s="2">
        <f t="shared" si="325"/>
        <v>0</v>
      </c>
      <c r="E2347" s="2">
        <f t="shared" si="326"/>
        <v>0.55769999999999698</v>
      </c>
      <c r="F2347" s="2">
        <f t="shared" si="330"/>
        <v>2.627401850241249E-2</v>
      </c>
      <c r="G2347" s="2">
        <f t="shared" si="330"/>
        <v>0.14386524586837598</v>
      </c>
      <c r="H2347" s="2">
        <f t="shared" si="328"/>
        <v>0.18262936502712337</v>
      </c>
      <c r="I2347" s="2">
        <f t="shared" si="329"/>
        <v>15.442654345297342</v>
      </c>
    </row>
    <row r="2348" spans="1:9" ht="13.5" x14ac:dyDescent="0.25">
      <c r="A2348" s="3">
        <f>TITRES_STAT!B2351</f>
        <v>45425</v>
      </c>
      <c r="B2348" s="17">
        <f>TITRES_STAT!D2351</f>
        <v>22.0776</v>
      </c>
      <c r="C2348" s="2">
        <f t="shared" si="324"/>
        <v>0.32529999999999859</v>
      </c>
      <c r="D2348" s="2">
        <f t="shared" si="325"/>
        <v>0.32529999999999859</v>
      </c>
      <c r="E2348" s="2">
        <f t="shared" si="326"/>
        <v>0</v>
      </c>
      <c r="F2348" s="2">
        <f t="shared" si="330"/>
        <v>4.763301718081149E-2</v>
      </c>
      <c r="G2348" s="2">
        <f t="shared" si="330"/>
        <v>0.1335891568777777</v>
      </c>
      <c r="H2348" s="2">
        <f t="shared" si="328"/>
        <v>0.35656349882042826</v>
      </c>
      <c r="I2348" s="2">
        <f t="shared" si="329"/>
        <v>26.284320574043946</v>
      </c>
    </row>
    <row r="2349" spans="1:9" ht="13.5" x14ac:dyDescent="0.25">
      <c r="A2349" s="3">
        <f>TITRES_STAT!B2352</f>
        <v>45426</v>
      </c>
      <c r="B2349" s="17">
        <f>TITRES_STAT!D2352</f>
        <v>22.0776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4.4230658810753533E-2</v>
      </c>
      <c r="G2349" s="2">
        <f t="shared" si="331"/>
        <v>0.12404707424365072</v>
      </c>
      <c r="H2349" s="2">
        <f t="shared" si="328"/>
        <v>0.35656349882042826</v>
      </c>
      <c r="I2349" s="2">
        <f t="shared" si="329"/>
        <v>26.284320574043946</v>
      </c>
    </row>
    <row r="2350" spans="1:9" ht="13.5" x14ac:dyDescent="0.25">
      <c r="A2350" s="3">
        <f>TITRES_STAT!B2353</f>
        <v>45427</v>
      </c>
      <c r="B2350" s="17">
        <f>TITRES_STAT!D2353</f>
        <v>21.380500000000001</v>
      </c>
      <c r="C2350" s="2">
        <f t="shared" si="324"/>
        <v>-0.69709999999999894</v>
      </c>
      <c r="D2350" s="2">
        <f t="shared" si="325"/>
        <v>0</v>
      </c>
      <c r="E2350" s="2">
        <f t="shared" si="326"/>
        <v>0.69709999999999894</v>
      </c>
      <c r="F2350" s="2">
        <f t="shared" si="331"/>
        <v>4.107132603855685E-2</v>
      </c>
      <c r="G2350" s="2">
        <f t="shared" si="331"/>
        <v>0.16497942608338986</v>
      </c>
      <c r="H2350" s="2">
        <f t="shared" si="328"/>
        <v>0.24894816895409186</v>
      </c>
      <c r="I2350" s="2">
        <f t="shared" si="329"/>
        <v>19.932626120311198</v>
      </c>
    </row>
    <row r="2351" spans="1:9" ht="13.5" x14ac:dyDescent="0.25">
      <c r="A2351" s="3">
        <f>TITRES_STAT!B2354</f>
        <v>45428</v>
      </c>
      <c r="B2351" s="17">
        <f>TITRES_STAT!D2354</f>
        <v>22.0776</v>
      </c>
      <c r="C2351" s="2">
        <f t="shared" si="324"/>
        <v>0.69709999999999894</v>
      </c>
      <c r="D2351" s="2">
        <f t="shared" si="325"/>
        <v>0.69709999999999894</v>
      </c>
      <c r="E2351" s="2">
        <f t="shared" si="326"/>
        <v>0</v>
      </c>
      <c r="F2351" s="2">
        <f t="shared" si="331"/>
        <v>8.7930517035802708E-2</v>
      </c>
      <c r="G2351" s="2">
        <f t="shared" si="331"/>
        <v>0.15319518136314775</v>
      </c>
      <c r="H2351" s="2">
        <f t="shared" si="328"/>
        <v>0.57397704192382026</v>
      </c>
      <c r="I2351" s="2">
        <f t="shared" si="329"/>
        <v>36.466671789714731</v>
      </c>
    </row>
    <row r="2352" spans="1:9" ht="13.5" x14ac:dyDescent="0.25">
      <c r="A2352" s="3">
        <f>TITRES_STAT!B2355</f>
        <v>45429</v>
      </c>
      <c r="B2352" s="17">
        <f>TITRES_STAT!D2355</f>
        <v>21.845300000000002</v>
      </c>
      <c r="C2352" s="2">
        <f t="shared" si="324"/>
        <v>-0.23229999999999862</v>
      </c>
      <c r="D2352" s="2">
        <f t="shared" si="325"/>
        <v>0</v>
      </c>
      <c r="E2352" s="2">
        <f t="shared" si="326"/>
        <v>0.23229999999999862</v>
      </c>
      <c r="F2352" s="2">
        <f t="shared" si="331"/>
        <v>8.1649765818959663E-2</v>
      </c>
      <c r="G2352" s="2">
        <f t="shared" si="331"/>
        <v>0.15884552555149423</v>
      </c>
      <c r="H2352" s="2">
        <f t="shared" si="328"/>
        <v>0.51401992933373875</v>
      </c>
      <c r="I2352" s="2">
        <f t="shared" si="329"/>
        <v>33.950671280789464</v>
      </c>
    </row>
    <row r="2353" spans="1:9" ht="13.5" x14ac:dyDescent="0.25">
      <c r="A2353" s="3">
        <f>TITRES_STAT!B2356</f>
        <v>45432</v>
      </c>
      <c r="B2353" s="17">
        <f>TITRES_STAT!D2356</f>
        <v>21.7988</v>
      </c>
      <c r="C2353" s="2">
        <f t="shared" si="324"/>
        <v>-4.6500000000001762E-2</v>
      </c>
      <c r="D2353" s="2">
        <f t="shared" si="325"/>
        <v>0</v>
      </c>
      <c r="E2353" s="2">
        <f t="shared" si="326"/>
        <v>4.6500000000001762E-2</v>
      </c>
      <c r="F2353" s="2">
        <f t="shared" si="331"/>
        <v>7.5817639689033975E-2</v>
      </c>
      <c r="G2353" s="2">
        <f t="shared" si="331"/>
        <v>0.15082084515495905</v>
      </c>
      <c r="H2353" s="2">
        <f t="shared" si="328"/>
        <v>0.50270000550080496</v>
      </c>
      <c r="I2353" s="2">
        <f t="shared" si="329"/>
        <v>33.453117965037222</v>
      </c>
    </row>
    <row r="2354" spans="1:9" ht="13.5" x14ac:dyDescent="0.25">
      <c r="A2354" s="3">
        <f>TITRES_STAT!B2357</f>
        <v>45433</v>
      </c>
      <c r="B2354" s="17">
        <f>TITRES_STAT!D2357</f>
        <v>22.588899999999999</v>
      </c>
      <c r="C2354" s="2">
        <f t="shared" si="324"/>
        <v>0.79009999999999891</v>
      </c>
      <c r="D2354" s="2">
        <f t="shared" si="325"/>
        <v>0.79009999999999891</v>
      </c>
      <c r="E2354" s="2">
        <f t="shared" si="326"/>
        <v>0</v>
      </c>
      <c r="F2354" s="2">
        <f t="shared" si="331"/>
        <v>0.12683780828267432</v>
      </c>
      <c r="G2354" s="2">
        <f t="shared" si="331"/>
        <v>0.14004792764389054</v>
      </c>
      <c r="H2354" s="2">
        <f t="shared" si="328"/>
        <v>0.90567429605380168</v>
      </c>
      <c r="I2354" s="2">
        <f t="shared" si="329"/>
        <v>47.525135744824695</v>
      </c>
    </row>
    <row r="2355" spans="1:9" ht="13.5" x14ac:dyDescent="0.25">
      <c r="A2355" s="3">
        <f>TITRES_STAT!B2358</f>
        <v>45434</v>
      </c>
      <c r="B2355" s="17">
        <f>TITRES_STAT!D2358</f>
        <v>22.495999999999999</v>
      </c>
      <c r="C2355" s="2">
        <f t="shared" si="324"/>
        <v>-9.2900000000000205E-2</v>
      </c>
      <c r="D2355" s="2">
        <f t="shared" si="325"/>
        <v>0</v>
      </c>
      <c r="E2355" s="2">
        <f t="shared" si="326"/>
        <v>9.2900000000000205E-2</v>
      </c>
      <c r="F2355" s="2">
        <f t="shared" si="331"/>
        <v>0.11777796483391187</v>
      </c>
      <c r="G2355" s="2">
        <f t="shared" si="331"/>
        <v>0.1366802185264698</v>
      </c>
      <c r="H2355" s="2">
        <f t="shared" si="328"/>
        <v>0.86170454001068719</v>
      </c>
      <c r="I2355" s="2">
        <f t="shared" si="329"/>
        <v>46.285783887369185</v>
      </c>
    </row>
    <row r="2356" spans="1:9" ht="13.5" x14ac:dyDescent="0.25">
      <c r="A2356" s="3">
        <f>TITRES_STAT!B2359</f>
        <v>45435</v>
      </c>
      <c r="B2356" s="17">
        <f>TITRES_STAT!D2359</f>
        <v>22.337900000000001</v>
      </c>
      <c r="C2356" s="2">
        <f t="shared" si="324"/>
        <v>-0.15809999999999746</v>
      </c>
      <c r="D2356" s="2">
        <f t="shared" si="325"/>
        <v>0</v>
      </c>
      <c r="E2356" s="2">
        <f t="shared" si="326"/>
        <v>0.15809999999999746</v>
      </c>
      <c r="F2356" s="2">
        <f t="shared" si="331"/>
        <v>0.10936525306006102</v>
      </c>
      <c r="G2356" s="2">
        <f t="shared" si="331"/>
        <v>0.13821020291743608</v>
      </c>
      <c r="H2356" s="2">
        <f t="shared" si="328"/>
        <v>0.7912965233499698</v>
      </c>
      <c r="I2356" s="2">
        <f t="shared" si="329"/>
        <v>44.174513433997902</v>
      </c>
    </row>
    <row r="2357" spans="1:9" ht="13.5" x14ac:dyDescent="0.25">
      <c r="A2357" s="3">
        <f>TITRES_STAT!B2360</f>
        <v>45436</v>
      </c>
      <c r="B2357" s="17">
        <f>TITRES_STAT!D2360</f>
        <v>22.402999999999999</v>
      </c>
      <c r="C2357" s="2">
        <f t="shared" si="324"/>
        <v>6.5099999999997493E-2</v>
      </c>
      <c r="D2357" s="2">
        <f t="shared" si="325"/>
        <v>6.5099999999997493E-2</v>
      </c>
      <c r="E2357" s="2">
        <f t="shared" si="326"/>
        <v>0</v>
      </c>
      <c r="F2357" s="2">
        <f t="shared" si="331"/>
        <v>0.1062034492700565</v>
      </c>
      <c r="G2357" s="2">
        <f t="shared" si="331"/>
        <v>0.12833804556619063</v>
      </c>
      <c r="H2357" s="2">
        <f t="shared" si="328"/>
        <v>0.82752895917588076</v>
      </c>
      <c r="I2357" s="2">
        <f t="shared" si="329"/>
        <v>45.281304847232228</v>
      </c>
    </row>
    <row r="2358" spans="1:9" ht="13.5" x14ac:dyDescent="0.25">
      <c r="A2358" s="3">
        <f>TITRES_STAT!B2361</f>
        <v>45439</v>
      </c>
      <c r="B2358" s="17">
        <f>TITRES_STAT!D2361</f>
        <v>22.402999999999999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9.8617488607909615E-2</v>
      </c>
      <c r="G2358" s="2">
        <f t="shared" si="331"/>
        <v>0.11917104231146272</v>
      </c>
      <c r="H2358" s="2">
        <f t="shared" si="328"/>
        <v>0.82752895917588098</v>
      </c>
      <c r="I2358" s="2">
        <f t="shared" si="329"/>
        <v>45.281304847232235</v>
      </c>
    </row>
    <row r="2359" spans="1:9" ht="13.5" x14ac:dyDescent="0.25">
      <c r="A2359" s="3">
        <f>TITRES_STAT!B2362</f>
        <v>45440</v>
      </c>
      <c r="B2359" s="17">
        <f>TITRES_STAT!D2362</f>
        <v>22.402999999999999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9.1573382278773208E-2</v>
      </c>
      <c r="G2359" s="2">
        <f t="shared" si="331"/>
        <v>0.1106588250035011</v>
      </c>
      <c r="H2359" s="2">
        <f t="shared" si="328"/>
        <v>0.82752895917588087</v>
      </c>
      <c r="I2359" s="2">
        <f t="shared" si="329"/>
        <v>45.281304847232235</v>
      </c>
    </row>
    <row r="2360" spans="1:9" ht="13.5" x14ac:dyDescent="0.25">
      <c r="A2360" s="3">
        <f>TITRES_STAT!B2363</f>
        <v>45441</v>
      </c>
      <c r="B2360" s="17">
        <f>TITRES_STAT!D2363</f>
        <v>22.31</v>
      </c>
      <c r="C2360" s="2">
        <f t="shared" si="324"/>
        <v>-9.2999999999999972E-2</v>
      </c>
      <c r="D2360" s="2">
        <f t="shared" si="325"/>
        <v>0</v>
      </c>
      <c r="E2360" s="2">
        <f t="shared" si="326"/>
        <v>9.2999999999999972E-2</v>
      </c>
      <c r="F2360" s="2">
        <f t="shared" si="331"/>
        <v>8.5032426401717973E-2</v>
      </c>
      <c r="G2360" s="2">
        <f t="shared" si="331"/>
        <v>0.10939748036039387</v>
      </c>
      <c r="H2360" s="2">
        <f t="shared" si="328"/>
        <v>0.77727956916001339</v>
      </c>
      <c r="I2360" s="2">
        <f t="shared" si="329"/>
        <v>43.734231949077945</v>
      </c>
    </row>
    <row r="2361" spans="1:9" ht="13.5" x14ac:dyDescent="0.25">
      <c r="A2361" s="3">
        <f>TITRES_STAT!B2364</f>
        <v>45442</v>
      </c>
      <c r="B2361" s="17">
        <f>TITRES_STAT!D2364</f>
        <v>22.217099999999999</v>
      </c>
      <c r="C2361" s="2">
        <f t="shared" si="324"/>
        <v>-9.2900000000000205E-2</v>
      </c>
      <c r="D2361" s="2">
        <f t="shared" si="325"/>
        <v>0</v>
      </c>
      <c r="E2361" s="2">
        <f t="shared" si="326"/>
        <v>9.2900000000000205E-2</v>
      </c>
      <c r="F2361" s="2">
        <f t="shared" si="331"/>
        <v>7.8958681658738109E-2</v>
      </c>
      <c r="G2361" s="2">
        <f t="shared" si="331"/>
        <v>0.10821908890608004</v>
      </c>
      <c r="H2361" s="2">
        <f t="shared" si="328"/>
        <v>0.72961879883560909</v>
      </c>
      <c r="I2361" s="2">
        <f t="shared" si="329"/>
        <v>42.183792135399621</v>
      </c>
    </row>
    <row r="2362" spans="1:9" ht="13.5" x14ac:dyDescent="0.25">
      <c r="A2362" s="3">
        <f>TITRES_STAT!B2365</f>
        <v>45443</v>
      </c>
      <c r="B2362" s="17">
        <f>TITRES_STAT!D2365</f>
        <v>22.31</v>
      </c>
      <c r="C2362" s="2">
        <f t="shared" si="324"/>
        <v>9.2900000000000205E-2</v>
      </c>
      <c r="D2362" s="2">
        <f t="shared" si="325"/>
        <v>9.2900000000000205E-2</v>
      </c>
      <c r="E2362" s="2">
        <f t="shared" si="326"/>
        <v>0</v>
      </c>
      <c r="F2362" s="2">
        <f t="shared" si="331"/>
        <v>7.99544901116854E-2</v>
      </c>
      <c r="G2362" s="2">
        <f t="shared" si="331"/>
        <v>0.10048915398421718</v>
      </c>
      <c r="H2362" s="2">
        <f t="shared" si="328"/>
        <v>0.79565293309408347</v>
      </c>
      <c r="I2362" s="2">
        <f t="shared" si="329"/>
        <v>44.309950905885614</v>
      </c>
    </row>
    <row r="2363" spans="1:9" ht="13.5" x14ac:dyDescent="0.25">
      <c r="A2363" s="3">
        <f>TITRES_STAT!B2366</f>
        <v>45446</v>
      </c>
      <c r="B2363" s="17">
        <f>TITRES_STAT!D2366</f>
        <v>22.989000000000001</v>
      </c>
      <c r="C2363" s="2">
        <f t="shared" si="324"/>
        <v>0.67900000000000205</v>
      </c>
      <c r="D2363" s="2">
        <f t="shared" si="325"/>
        <v>0.67900000000000205</v>
      </c>
      <c r="E2363" s="2">
        <f t="shared" si="326"/>
        <v>0</v>
      </c>
      <c r="F2363" s="2">
        <f t="shared" si="331"/>
        <v>0.12274345510370802</v>
      </c>
      <c r="G2363" s="2">
        <f t="shared" si="331"/>
        <v>9.3311357271058798E-2</v>
      </c>
      <c r="H2363" s="2">
        <f t="shared" si="328"/>
        <v>1.3154181730220935</v>
      </c>
      <c r="I2363" s="2">
        <f t="shared" si="329"/>
        <v>56.81125717801568</v>
      </c>
    </row>
    <row r="2364" spans="1:9" ht="13.5" x14ac:dyDescent="0.25">
      <c r="A2364" s="3">
        <f>TITRES_STAT!B2367</f>
        <v>45447</v>
      </c>
      <c r="B2364" s="17">
        <f>TITRES_STAT!D2367</f>
        <v>22.266100000000002</v>
      </c>
      <c r="C2364" s="2">
        <f t="shared" si="324"/>
        <v>-0.72289999999999921</v>
      </c>
      <c r="D2364" s="2">
        <f t="shared" si="325"/>
        <v>0</v>
      </c>
      <c r="E2364" s="2">
        <f t="shared" si="326"/>
        <v>0.72289999999999921</v>
      </c>
      <c r="F2364" s="2">
        <f t="shared" si="331"/>
        <v>0.11397606545344316</v>
      </c>
      <c r="G2364" s="2">
        <f t="shared" si="331"/>
        <v>0.13828197460884026</v>
      </c>
      <c r="H2364" s="2">
        <f t="shared" si="328"/>
        <v>0.82422937462274826</v>
      </c>
      <c r="I2364" s="2">
        <f t="shared" si="329"/>
        <v>45.182332117264551</v>
      </c>
    </row>
    <row r="2365" spans="1:9" ht="13.5" x14ac:dyDescent="0.25">
      <c r="A2365" s="3">
        <f>TITRES_STAT!B2368</f>
        <v>45448</v>
      </c>
      <c r="B2365" s="17">
        <f>TITRES_STAT!D2368</f>
        <v>22.275700000000001</v>
      </c>
      <c r="C2365" s="2">
        <f t="shared" si="324"/>
        <v>9.5999999999989427E-3</v>
      </c>
      <c r="D2365" s="2">
        <f t="shared" si="325"/>
        <v>9.5999999999989427E-3</v>
      </c>
      <c r="E2365" s="2">
        <f t="shared" si="326"/>
        <v>0</v>
      </c>
      <c r="F2365" s="2">
        <f t="shared" ref="F2365:G2380" si="332">((F2364*13)+D2365)/14</f>
        <v>0.10652063220676856</v>
      </c>
      <c r="G2365" s="2">
        <f t="shared" si="332"/>
        <v>0.12840469070820881</v>
      </c>
      <c r="H2365" s="2">
        <f t="shared" si="328"/>
        <v>0.82956963347102075</v>
      </c>
      <c r="I2365" s="2">
        <f t="shared" si="329"/>
        <v>45.342337252131742</v>
      </c>
    </row>
    <row r="2366" spans="1:9" ht="13.5" x14ac:dyDescent="0.25">
      <c r="A2366" s="3">
        <f>TITRES_STAT!B2369</f>
        <v>45449</v>
      </c>
      <c r="B2366" s="17">
        <f>TITRES_STAT!D2369</f>
        <v>22.555299999999999</v>
      </c>
      <c r="C2366" s="2">
        <f t="shared" si="324"/>
        <v>0.27959999999999852</v>
      </c>
      <c r="D2366" s="2">
        <f t="shared" si="325"/>
        <v>0.27959999999999852</v>
      </c>
      <c r="E2366" s="2">
        <f t="shared" si="326"/>
        <v>0</v>
      </c>
      <c r="F2366" s="2">
        <f t="shared" si="332"/>
        <v>0.11888344419199927</v>
      </c>
      <c r="G2366" s="2">
        <f t="shared" si="332"/>
        <v>0.1192329270861939</v>
      </c>
      <c r="H2366" s="2">
        <f t="shared" si="328"/>
        <v>0.99706890619281707</v>
      </c>
      <c r="I2366" s="2">
        <f t="shared" si="329"/>
        <v>49.926615105815983</v>
      </c>
    </row>
    <row r="2367" spans="1:9" ht="13.5" x14ac:dyDescent="0.25">
      <c r="A2367" s="3">
        <f>TITRES_STAT!B2370</f>
        <v>45450</v>
      </c>
      <c r="B2367" s="17">
        <f>TITRES_STAT!D2370</f>
        <v>22.391400000000001</v>
      </c>
      <c r="C2367" s="2">
        <f t="shared" si="324"/>
        <v>-0.16389999999999816</v>
      </c>
      <c r="D2367" s="2">
        <f t="shared" si="325"/>
        <v>0</v>
      </c>
      <c r="E2367" s="2">
        <f t="shared" si="326"/>
        <v>0.16389999999999816</v>
      </c>
      <c r="F2367" s="2">
        <f t="shared" si="332"/>
        <v>0.11039176960685647</v>
      </c>
      <c r="G2367" s="2">
        <f t="shared" si="332"/>
        <v>0.12242343229432277</v>
      </c>
      <c r="H2367" s="2">
        <f t="shared" si="328"/>
        <v>0.90172091680503996</v>
      </c>
      <c r="I2367" s="2">
        <f t="shared" si="329"/>
        <v>47.416048739683831</v>
      </c>
    </row>
    <row r="2368" spans="1:9" ht="13.5" x14ac:dyDescent="0.25">
      <c r="A2368" s="3">
        <f>TITRES_STAT!B2371</f>
        <v>45453</v>
      </c>
      <c r="B2368" s="17">
        <f>TITRES_STAT!D2371</f>
        <v>22.651700000000002</v>
      </c>
      <c r="C2368" s="2">
        <f t="shared" si="324"/>
        <v>0.26030000000000086</v>
      </c>
      <c r="D2368" s="2">
        <f t="shared" si="325"/>
        <v>0.26030000000000086</v>
      </c>
      <c r="E2368" s="2">
        <f t="shared" si="326"/>
        <v>0</v>
      </c>
      <c r="F2368" s="2">
        <f t="shared" si="332"/>
        <v>0.12109950034922393</v>
      </c>
      <c r="G2368" s="2">
        <f t="shared" si="332"/>
        <v>0.11367890141615686</v>
      </c>
      <c r="H2368" s="2">
        <f t="shared" si="328"/>
        <v>1.065276835372482</v>
      </c>
      <c r="I2368" s="2">
        <f t="shared" si="329"/>
        <v>51.580341052939502</v>
      </c>
    </row>
    <row r="2369" spans="1:9" ht="13.5" x14ac:dyDescent="0.25">
      <c r="A2369" s="3">
        <f>TITRES_STAT!B2372</f>
        <v>45454</v>
      </c>
      <c r="B2369" s="17">
        <f>TITRES_STAT!D2372</f>
        <v>22.651700000000002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0.11244953603856508</v>
      </c>
      <c r="G2369" s="2">
        <f t="shared" si="332"/>
        <v>0.10555897988643137</v>
      </c>
      <c r="H2369" s="2">
        <f t="shared" si="328"/>
        <v>1.065276835372482</v>
      </c>
      <c r="I2369" s="2">
        <f t="shared" si="329"/>
        <v>51.580341052939502</v>
      </c>
    </row>
    <row r="2370" spans="1:9" ht="13.5" x14ac:dyDescent="0.25">
      <c r="A2370" s="3">
        <f>TITRES_STAT!B2373</f>
        <v>45455</v>
      </c>
      <c r="B2370" s="17">
        <f>TITRES_STAT!D2373</f>
        <v>22.651700000000002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0.10441742632152472</v>
      </c>
      <c r="G2370" s="2">
        <f t="shared" si="332"/>
        <v>9.8019052751686278E-2</v>
      </c>
      <c r="H2370" s="2">
        <f t="shared" si="328"/>
        <v>1.0652768353724817</v>
      </c>
      <c r="I2370" s="2">
        <f t="shared" si="329"/>
        <v>51.580341052939488</v>
      </c>
    </row>
    <row r="2371" spans="1:9" ht="13.5" x14ac:dyDescent="0.25">
      <c r="A2371" s="3">
        <f>TITRES_STAT!B2374</f>
        <v>45456</v>
      </c>
      <c r="B2371" s="17">
        <f>TITRES_STAT!D2374</f>
        <v>22.8444</v>
      </c>
      <c r="C2371" s="2">
        <f t="shared" ref="C2371:C2434" si="333">B2371-B2370</f>
        <v>0.19269999999999854</v>
      </c>
      <c r="D2371" s="2">
        <f t="shared" ref="D2371:D2434" si="334">IF(C2371&gt;0,C2371,0)</f>
        <v>0.19269999999999854</v>
      </c>
      <c r="E2371" s="2">
        <f t="shared" ref="E2371:E2434" si="335">IF(C2371&lt;0,-C2371,0)</f>
        <v>0</v>
      </c>
      <c r="F2371" s="2">
        <f t="shared" si="332"/>
        <v>0.11072332444141571</v>
      </c>
      <c r="G2371" s="2">
        <f t="shared" si="332"/>
        <v>9.1017691840851539E-2</v>
      </c>
      <c r="H2371" s="2">
        <f t="shared" si="328"/>
        <v>1.2165033215192969</v>
      </c>
      <c r="I2371" s="2">
        <f t="shared" si="329"/>
        <v>54.88389345996773</v>
      </c>
    </row>
    <row r="2372" spans="1:9" ht="13.5" x14ac:dyDescent="0.25">
      <c r="A2372" s="3">
        <f>TITRES_STAT!B2375</f>
        <v>45457</v>
      </c>
      <c r="B2372" s="17">
        <f>TITRES_STAT!D2375</f>
        <v>22.748000000000001</v>
      </c>
      <c r="C2372" s="2">
        <f t="shared" si="333"/>
        <v>-9.6399999999999153E-2</v>
      </c>
      <c r="D2372" s="2">
        <f t="shared" si="334"/>
        <v>0</v>
      </c>
      <c r="E2372" s="2">
        <f t="shared" si="335"/>
        <v>9.6399999999999153E-2</v>
      </c>
      <c r="F2372" s="2">
        <f t="shared" si="332"/>
        <v>0.10281451555274315</v>
      </c>
      <c r="G2372" s="2">
        <f t="shared" si="332"/>
        <v>9.1402142423647789E-2</v>
      </c>
      <c r="H2372" s="2">
        <f t="shared" si="328"/>
        <v>1.1248589237241198</v>
      </c>
      <c r="I2372" s="2">
        <f t="shared" si="329"/>
        <v>52.938052082659844</v>
      </c>
    </row>
    <row r="2373" spans="1:9" ht="13.5" x14ac:dyDescent="0.25">
      <c r="A2373" s="3">
        <f>TITRES_STAT!B2376</f>
        <v>45461</v>
      </c>
      <c r="B2373" s="17">
        <f>TITRES_STAT!D2376</f>
        <v>22.748000000000001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9.547062158469008E-2</v>
      </c>
      <c r="G2373" s="2">
        <f t="shared" si="332"/>
        <v>8.4873417964815803E-2</v>
      </c>
      <c r="H2373" s="2">
        <f t="shared" si="328"/>
        <v>1.1248589237241198</v>
      </c>
      <c r="I2373" s="2">
        <f t="shared" si="329"/>
        <v>52.938052082659844</v>
      </c>
    </row>
    <row r="2374" spans="1:9" ht="13.5" x14ac:dyDescent="0.25">
      <c r="A2374" s="3">
        <f>TITRES_STAT!B2377</f>
        <v>45462</v>
      </c>
      <c r="B2374" s="17">
        <f>TITRES_STAT!D2377</f>
        <v>22.748000000000001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8.8651291471497931E-2</v>
      </c>
      <c r="G2374" s="2">
        <f t="shared" si="332"/>
        <v>7.8811030967328971E-2</v>
      </c>
      <c r="H2374" s="2">
        <f t="shared" si="328"/>
        <v>1.1248589237241196</v>
      </c>
      <c r="I2374" s="2">
        <f t="shared" si="329"/>
        <v>52.93805208265983</v>
      </c>
    </row>
    <row r="2375" spans="1:9" ht="13.5" x14ac:dyDescent="0.25">
      <c r="A2375" s="3">
        <f>TITRES_STAT!B2378</f>
        <v>45463</v>
      </c>
      <c r="B2375" s="17">
        <f>TITRES_STAT!D2378</f>
        <v>22.420300000000001</v>
      </c>
      <c r="C2375" s="2">
        <f t="shared" si="333"/>
        <v>-0.3277000000000001</v>
      </c>
      <c r="D2375" s="2">
        <f t="shared" si="334"/>
        <v>0</v>
      </c>
      <c r="E2375" s="2">
        <f t="shared" si="335"/>
        <v>0.3277000000000001</v>
      </c>
      <c r="F2375" s="2">
        <f t="shared" si="332"/>
        <v>8.2319056366390933E-2</v>
      </c>
      <c r="G2375" s="2">
        <f t="shared" si="332"/>
        <v>9.6588814469662623E-2</v>
      </c>
      <c r="H2375" s="2">
        <f t="shared" si="328"/>
        <v>0.85226283000135949</v>
      </c>
      <c r="I2375" s="2">
        <f t="shared" si="329"/>
        <v>46.011981463814934</v>
      </c>
    </row>
    <row r="2376" spans="1:9" ht="13.5" x14ac:dyDescent="0.25">
      <c r="A2376" s="3">
        <f>TITRES_STAT!B2379</f>
        <v>45464</v>
      </c>
      <c r="B2376" s="17">
        <f>TITRES_STAT!D2379</f>
        <v>22.439599999999999</v>
      </c>
      <c r="C2376" s="2">
        <f t="shared" si="333"/>
        <v>1.9299999999997652E-2</v>
      </c>
      <c r="D2376" s="2">
        <f t="shared" si="334"/>
        <v>1.9299999999997652E-2</v>
      </c>
      <c r="E2376" s="2">
        <f t="shared" si="335"/>
        <v>0</v>
      </c>
      <c r="F2376" s="2">
        <f t="shared" si="332"/>
        <v>7.7817695197362841E-2</v>
      </c>
      <c r="G2376" s="2">
        <f t="shared" si="332"/>
        <v>8.9689613436115284E-2</v>
      </c>
      <c r="H2376" s="2">
        <f t="shared" si="328"/>
        <v>0.86763329906412567</v>
      </c>
      <c r="I2376" s="2">
        <f t="shared" si="329"/>
        <v>46.456298433900173</v>
      </c>
    </row>
    <row r="2377" spans="1:9" ht="13.5" x14ac:dyDescent="0.25">
      <c r="A2377" s="3">
        <f>TITRES_STAT!B2380</f>
        <v>45467</v>
      </c>
      <c r="B2377" s="17">
        <f>TITRES_STAT!D2380</f>
        <v>22.439599999999999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7.2259288397551219E-2</v>
      </c>
      <c r="G2377" s="2">
        <f t="shared" si="332"/>
        <v>8.3283212476392768E-2</v>
      </c>
      <c r="H2377" s="2">
        <f t="shared" si="328"/>
        <v>0.86763329906412578</v>
      </c>
      <c r="I2377" s="2">
        <f t="shared" si="329"/>
        <v>46.45629843390018</v>
      </c>
    </row>
    <row r="2378" spans="1:9" ht="13.5" x14ac:dyDescent="0.25">
      <c r="A2378" s="3">
        <f>TITRES_STAT!B2381</f>
        <v>45468</v>
      </c>
      <c r="B2378" s="17">
        <f>TITRES_STAT!D2381</f>
        <v>22.6998</v>
      </c>
      <c r="C2378" s="2">
        <f t="shared" si="333"/>
        <v>0.2602000000000011</v>
      </c>
      <c r="D2378" s="2">
        <f t="shared" si="334"/>
        <v>0.2602000000000011</v>
      </c>
      <c r="E2378" s="2">
        <f t="shared" si="335"/>
        <v>0</v>
      </c>
      <c r="F2378" s="2">
        <f t="shared" si="332"/>
        <v>8.5683624940583361E-2</v>
      </c>
      <c r="G2378" s="2">
        <f t="shared" si="332"/>
        <v>7.7334411585221849E-2</v>
      </c>
      <c r="H2378" s="2">
        <f t="shared" si="328"/>
        <v>1.1079624604909646</v>
      </c>
      <c r="I2378" s="2">
        <f t="shared" si="329"/>
        <v>52.560825026879726</v>
      </c>
    </row>
    <row r="2379" spans="1:9" ht="13.5" x14ac:dyDescent="0.25">
      <c r="A2379" s="3">
        <f>TITRES_STAT!B2382</f>
        <v>45469</v>
      </c>
      <c r="B2379" s="17">
        <f>TITRES_STAT!D2382</f>
        <v>22.6998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7.9563366016255979E-2</v>
      </c>
      <c r="G2379" s="2">
        <f t="shared" si="332"/>
        <v>7.1810525043420295E-2</v>
      </c>
      <c r="H2379" s="2">
        <f t="shared" si="328"/>
        <v>1.1079624604909646</v>
      </c>
      <c r="I2379" s="2">
        <f t="shared" si="329"/>
        <v>52.560825026879726</v>
      </c>
    </row>
    <row r="2380" spans="1:9" ht="13.5" x14ac:dyDescent="0.25">
      <c r="A2380" s="3">
        <f>TITRES_STAT!B2383</f>
        <v>45470</v>
      </c>
      <c r="B2380" s="17">
        <f>TITRES_STAT!D2383</f>
        <v>22.748000000000001</v>
      </c>
      <c r="C2380" s="2">
        <f t="shared" si="333"/>
        <v>4.8200000000001353E-2</v>
      </c>
      <c r="D2380" s="2">
        <f t="shared" si="334"/>
        <v>4.8200000000001353E-2</v>
      </c>
      <c r="E2380" s="2">
        <f t="shared" si="335"/>
        <v>0</v>
      </c>
      <c r="F2380" s="2">
        <f t="shared" si="332"/>
        <v>7.7323125586523517E-2</v>
      </c>
      <c r="G2380" s="2">
        <f t="shared" si="332"/>
        <v>6.6681201826033126E-2</v>
      </c>
      <c r="H2380" s="2">
        <f t="shared" si="328"/>
        <v>1.1595940605307995</v>
      </c>
      <c r="I2380" s="2">
        <f t="shared" si="329"/>
        <v>53.695001376591421</v>
      </c>
    </row>
    <row r="2381" spans="1:9" ht="13.5" x14ac:dyDescent="0.25">
      <c r="A2381" s="3">
        <f>TITRES_STAT!B2384</f>
        <v>45471</v>
      </c>
      <c r="B2381" s="17">
        <f>TITRES_STAT!D2384</f>
        <v>22.7288</v>
      </c>
      <c r="C2381" s="2">
        <f t="shared" si="333"/>
        <v>-1.9200000000001438E-2</v>
      </c>
      <c r="D2381" s="2">
        <f t="shared" si="334"/>
        <v>0</v>
      </c>
      <c r="E2381" s="2">
        <f t="shared" si="335"/>
        <v>1.9200000000001438E-2</v>
      </c>
      <c r="F2381" s="2">
        <f t="shared" ref="F2381:G2396" si="336">((F2380*13)+D2381)/14</f>
        <v>7.1800045187486131E-2</v>
      </c>
      <c r="G2381" s="2">
        <f t="shared" si="336"/>
        <v>6.328968740988801E-2</v>
      </c>
      <c r="H2381" s="2">
        <f t="shared" si="328"/>
        <v>1.1344667374082893</v>
      </c>
      <c r="I2381" s="2">
        <f t="shared" si="329"/>
        <v>53.149890674135342</v>
      </c>
    </row>
    <row r="2382" spans="1:9" ht="13.5" x14ac:dyDescent="0.25">
      <c r="A2382" s="3">
        <f>TITRES_STAT!B2385</f>
        <v>45474</v>
      </c>
      <c r="B2382" s="17">
        <f>TITRES_STAT!D2385</f>
        <v>22.4589</v>
      </c>
      <c r="C2382" s="2">
        <f t="shared" si="333"/>
        <v>-0.26989999999999981</v>
      </c>
      <c r="D2382" s="2">
        <f t="shared" si="334"/>
        <v>0</v>
      </c>
      <c r="E2382" s="2">
        <f t="shared" si="335"/>
        <v>0.26989999999999981</v>
      </c>
      <c r="F2382" s="2">
        <f t="shared" si="336"/>
        <v>6.667147053123712E-2</v>
      </c>
      <c r="G2382" s="2">
        <f t="shared" si="336"/>
        <v>7.8047566880610278E-2</v>
      </c>
      <c r="H2382" s="2">
        <f t="shared" si="328"/>
        <v>0.85424149907484981</v>
      </c>
      <c r="I2382" s="2">
        <f t="shared" si="329"/>
        <v>46.069592310444072</v>
      </c>
    </row>
    <row r="2383" spans="1:9" ht="13.5" x14ac:dyDescent="0.25">
      <c r="A2383" s="3">
        <f>TITRES_STAT!B2386</f>
        <v>45475</v>
      </c>
      <c r="B2383" s="17">
        <f>TITRES_STAT!D2386</f>
        <v>22.6035</v>
      </c>
      <c r="C2383" s="2">
        <f t="shared" si="333"/>
        <v>0.14460000000000051</v>
      </c>
      <c r="D2383" s="2">
        <f t="shared" si="334"/>
        <v>0.14460000000000051</v>
      </c>
      <c r="E2383" s="2">
        <f t="shared" si="335"/>
        <v>0</v>
      </c>
      <c r="F2383" s="2">
        <f t="shared" si="336"/>
        <v>7.2237794064720209E-2</v>
      </c>
      <c r="G2383" s="2">
        <f t="shared" si="336"/>
        <v>7.2472740674852404E-2</v>
      </c>
      <c r="H2383" s="2">
        <f t="shared" si="328"/>
        <v>0.99675813819176129</v>
      </c>
      <c r="I2383" s="2">
        <f t="shared" si="329"/>
        <v>49.918821870655442</v>
      </c>
    </row>
    <row r="2384" spans="1:9" ht="13.5" x14ac:dyDescent="0.25">
      <c r="A2384" s="3">
        <f>TITRES_STAT!B2387</f>
        <v>45476</v>
      </c>
      <c r="B2384" s="17">
        <f>TITRES_STAT!D2387</f>
        <v>22.478100000000001</v>
      </c>
      <c r="C2384" s="2">
        <f t="shared" si="333"/>
        <v>-0.12539999999999907</v>
      </c>
      <c r="D2384" s="2">
        <f t="shared" si="334"/>
        <v>0</v>
      </c>
      <c r="E2384" s="2">
        <f t="shared" si="335"/>
        <v>0.12539999999999907</v>
      </c>
      <c r="F2384" s="2">
        <f t="shared" si="336"/>
        <v>6.7077951631525912E-2</v>
      </c>
      <c r="G2384" s="2">
        <f t="shared" si="336"/>
        <v>7.6253259198077156E-2</v>
      </c>
      <c r="H2384" s="2">
        <f t="shared" si="328"/>
        <v>0.87967324068447672</v>
      </c>
      <c r="I2384" s="2">
        <f t="shared" si="329"/>
        <v>46.799263916963923</v>
      </c>
    </row>
    <row r="2385" spans="1:9" ht="13.5" x14ac:dyDescent="0.25">
      <c r="A2385" s="3">
        <f>TITRES_STAT!B2388</f>
        <v>45477</v>
      </c>
      <c r="B2385" s="17">
        <f>TITRES_STAT!D2388</f>
        <v>22.4589</v>
      </c>
      <c r="C2385" s="2">
        <f t="shared" si="333"/>
        <v>-1.9200000000001438E-2</v>
      </c>
      <c r="D2385" s="2">
        <f t="shared" si="334"/>
        <v>0</v>
      </c>
      <c r="E2385" s="2">
        <f t="shared" si="335"/>
        <v>1.9200000000001438E-2</v>
      </c>
      <c r="F2385" s="2">
        <f t="shared" si="336"/>
        <v>6.2286669372131197E-2</v>
      </c>
      <c r="G2385" s="2">
        <f t="shared" si="336"/>
        <v>7.2178026398214606E-2</v>
      </c>
      <c r="H2385" s="2">
        <f t="shared" ref="H2385:H2448" si="337">F2385/G2385</f>
        <v>0.86295888763275908</v>
      </c>
      <c r="I2385" s="2">
        <f t="shared" ref="I2385:I2448" si="338">IF(G2385=0,100,100-(100/(1+H2385)))</f>
        <v>46.321950170854883</v>
      </c>
    </row>
    <row r="2386" spans="1:9" ht="13.5" x14ac:dyDescent="0.25">
      <c r="A2386" s="3">
        <f>TITRES_STAT!B2389</f>
        <v>45478</v>
      </c>
      <c r="B2386" s="17">
        <f>TITRES_STAT!D2389</f>
        <v>22.555299999999999</v>
      </c>
      <c r="C2386" s="2">
        <f t="shared" si="333"/>
        <v>9.6399999999999153E-2</v>
      </c>
      <c r="D2386" s="2">
        <f t="shared" si="334"/>
        <v>9.6399999999999153E-2</v>
      </c>
      <c r="E2386" s="2">
        <f t="shared" si="335"/>
        <v>0</v>
      </c>
      <c r="F2386" s="2">
        <f t="shared" si="336"/>
        <v>6.4723335845550331E-2</v>
      </c>
      <c r="G2386" s="2">
        <f t="shared" si="336"/>
        <v>6.7022453084056424E-2</v>
      </c>
      <c r="H2386" s="2">
        <f t="shared" si="337"/>
        <v>0.96569631320980376</v>
      </c>
      <c r="I2386" s="2">
        <f t="shared" si="338"/>
        <v>49.12744184949451</v>
      </c>
    </row>
    <row r="2387" spans="1:9" ht="13.5" x14ac:dyDescent="0.25">
      <c r="A2387" s="3">
        <f>TITRES_STAT!B2390</f>
        <v>45481</v>
      </c>
      <c r="B2387" s="17">
        <f>TITRES_STAT!D2390</f>
        <v>22.362500000000001</v>
      </c>
      <c r="C2387" s="2">
        <f t="shared" si="333"/>
        <v>-0.19279999999999831</v>
      </c>
      <c r="D2387" s="2">
        <f t="shared" si="334"/>
        <v>0</v>
      </c>
      <c r="E2387" s="2">
        <f t="shared" si="335"/>
        <v>0.19279999999999831</v>
      </c>
      <c r="F2387" s="2">
        <f t="shared" si="336"/>
        <v>6.0100240428011022E-2</v>
      </c>
      <c r="G2387" s="2">
        <f t="shared" si="336"/>
        <v>7.6006563578052272E-2</v>
      </c>
      <c r="H2387" s="2">
        <f t="shared" si="337"/>
        <v>0.79072434798730495</v>
      </c>
      <c r="I2387" s="2">
        <f t="shared" si="338"/>
        <v>44.156675977296239</v>
      </c>
    </row>
    <row r="2388" spans="1:9" ht="13.5" x14ac:dyDescent="0.25">
      <c r="A2388" s="3">
        <f>TITRES_STAT!B2391</f>
        <v>45482</v>
      </c>
      <c r="B2388" s="17">
        <f>TITRES_STAT!D2391</f>
        <v>22.6998</v>
      </c>
      <c r="C2388" s="2">
        <f t="shared" si="333"/>
        <v>0.33729999999999905</v>
      </c>
      <c r="D2388" s="2">
        <f t="shared" si="334"/>
        <v>0.33729999999999905</v>
      </c>
      <c r="E2388" s="2">
        <f t="shared" si="335"/>
        <v>0</v>
      </c>
      <c r="F2388" s="2">
        <f t="shared" si="336"/>
        <v>7.9900223254581598E-2</v>
      </c>
      <c r="G2388" s="2">
        <f t="shared" si="336"/>
        <v>7.0577523322477104E-2</v>
      </c>
      <c r="H2388" s="2">
        <f t="shared" si="337"/>
        <v>1.1320916276632147</v>
      </c>
      <c r="I2388" s="2">
        <f t="shared" si="338"/>
        <v>53.097700538508001</v>
      </c>
    </row>
    <row r="2389" spans="1:9" ht="13.5" x14ac:dyDescent="0.25">
      <c r="A2389" s="3">
        <f>TITRES_STAT!B2392</f>
        <v>45483</v>
      </c>
      <c r="B2389" s="17">
        <f>TITRES_STAT!D2392</f>
        <v>22.410699999999999</v>
      </c>
      <c r="C2389" s="2">
        <f t="shared" si="333"/>
        <v>-0.28910000000000124</v>
      </c>
      <c r="D2389" s="2">
        <f t="shared" si="334"/>
        <v>0</v>
      </c>
      <c r="E2389" s="2">
        <f t="shared" si="335"/>
        <v>0.28910000000000124</v>
      </c>
      <c r="F2389" s="2">
        <f t="shared" si="336"/>
        <v>7.4193064450682925E-2</v>
      </c>
      <c r="G2389" s="2">
        <f t="shared" si="336"/>
        <v>8.6186271656585975E-2</v>
      </c>
      <c r="H2389" s="2">
        <f t="shared" si="337"/>
        <v>0.86084550386759207</v>
      </c>
      <c r="I2389" s="2">
        <f t="shared" si="338"/>
        <v>46.260987388711513</v>
      </c>
    </row>
    <row r="2390" spans="1:9" ht="13.5" x14ac:dyDescent="0.25">
      <c r="A2390" s="3">
        <f>TITRES_STAT!B2393</f>
        <v>45484</v>
      </c>
      <c r="B2390" s="17">
        <f>TITRES_STAT!D2393</f>
        <v>22.4589</v>
      </c>
      <c r="C2390" s="2">
        <f t="shared" si="333"/>
        <v>4.8200000000001353E-2</v>
      </c>
      <c r="D2390" s="2">
        <f t="shared" si="334"/>
        <v>4.8200000000001353E-2</v>
      </c>
      <c r="E2390" s="2">
        <f t="shared" si="335"/>
        <v>0</v>
      </c>
      <c r="F2390" s="2">
        <f t="shared" si="336"/>
        <v>7.2336416989919952E-2</v>
      </c>
      <c r="G2390" s="2">
        <f t="shared" si="336"/>
        <v>8.0030109395401255E-2</v>
      </c>
      <c r="H2390" s="2">
        <f t="shared" si="337"/>
        <v>0.90386502700540605</v>
      </c>
      <c r="I2390" s="2">
        <f t="shared" si="338"/>
        <v>47.475268161582733</v>
      </c>
    </row>
    <row r="2391" spans="1:9" ht="13.5" x14ac:dyDescent="0.25">
      <c r="A2391" s="3">
        <f>TITRES_STAT!B2394</f>
        <v>45485</v>
      </c>
      <c r="B2391" s="17">
        <f>TITRES_STAT!D2394</f>
        <v>22.651700000000002</v>
      </c>
      <c r="C2391" s="2">
        <f t="shared" si="333"/>
        <v>0.19280000000000186</v>
      </c>
      <c r="D2391" s="2">
        <f t="shared" si="334"/>
        <v>0.19280000000000186</v>
      </c>
      <c r="E2391" s="2">
        <f t="shared" si="335"/>
        <v>0</v>
      </c>
      <c r="F2391" s="2">
        <f t="shared" si="336"/>
        <v>8.0940958633497234E-2</v>
      </c>
      <c r="G2391" s="2">
        <f t="shared" si="336"/>
        <v>7.4313673010015457E-2</v>
      </c>
      <c r="H2391" s="2">
        <f t="shared" si="337"/>
        <v>1.0891798959067547</v>
      </c>
      <c r="I2391" s="2">
        <f t="shared" si="338"/>
        <v>52.134327830778986</v>
      </c>
    </row>
    <row r="2392" spans="1:9" ht="13.5" x14ac:dyDescent="0.25">
      <c r="A2392" s="3">
        <f>TITRES_STAT!B2395</f>
        <v>45488</v>
      </c>
      <c r="B2392" s="17">
        <f>TITRES_STAT!D2395</f>
        <v>23.1143</v>
      </c>
      <c r="C2392" s="2">
        <f t="shared" si="333"/>
        <v>0.46259999999999835</v>
      </c>
      <c r="D2392" s="2">
        <f t="shared" si="334"/>
        <v>0.46259999999999835</v>
      </c>
      <c r="E2392" s="2">
        <f t="shared" si="335"/>
        <v>0</v>
      </c>
      <c r="F2392" s="2">
        <f t="shared" si="336"/>
        <v>0.10820231873110445</v>
      </c>
      <c r="G2392" s="2">
        <f t="shared" si="336"/>
        <v>6.9005553509300072E-2</v>
      </c>
      <c r="H2392" s="2">
        <f t="shared" si="337"/>
        <v>1.5680233434620841</v>
      </c>
      <c r="I2392" s="2">
        <f t="shared" si="338"/>
        <v>61.059544005084909</v>
      </c>
    </row>
    <row r="2393" spans="1:9" ht="13.5" x14ac:dyDescent="0.25">
      <c r="A2393" s="3">
        <f>TITRES_STAT!B2396</f>
        <v>45489</v>
      </c>
      <c r="B2393" s="17">
        <f>TITRES_STAT!D2396</f>
        <v>23.615600000000001</v>
      </c>
      <c r="C2393" s="2">
        <f t="shared" si="333"/>
        <v>0.50130000000000052</v>
      </c>
      <c r="D2393" s="2">
        <f t="shared" si="334"/>
        <v>0.50130000000000052</v>
      </c>
      <c r="E2393" s="2">
        <f t="shared" si="335"/>
        <v>0</v>
      </c>
      <c r="F2393" s="2">
        <f t="shared" si="336"/>
        <v>0.1362807245360256</v>
      </c>
      <c r="G2393" s="2">
        <f t="shared" si="336"/>
        <v>6.4076585401492928E-2</v>
      </c>
      <c r="H2393" s="2">
        <f t="shared" si="337"/>
        <v>2.126841242898851</v>
      </c>
      <c r="I2393" s="2">
        <f t="shared" si="338"/>
        <v>68.018843224898944</v>
      </c>
    </row>
    <row r="2394" spans="1:9" ht="13.5" x14ac:dyDescent="0.25">
      <c r="A2394" s="3">
        <f>TITRES_STAT!B2397</f>
        <v>45490</v>
      </c>
      <c r="B2394" s="17">
        <f>TITRES_STAT!D2397</f>
        <v>23.335999999999999</v>
      </c>
      <c r="C2394" s="2">
        <f t="shared" si="333"/>
        <v>-0.27960000000000207</v>
      </c>
      <c r="D2394" s="2">
        <f t="shared" si="334"/>
        <v>0</v>
      </c>
      <c r="E2394" s="2">
        <f t="shared" si="335"/>
        <v>0.27960000000000207</v>
      </c>
      <c r="F2394" s="2">
        <f t="shared" si="336"/>
        <v>0.12654638706916663</v>
      </c>
      <c r="G2394" s="2">
        <f t="shared" si="336"/>
        <v>7.9471115015672153E-2</v>
      </c>
      <c r="H2394" s="2">
        <f t="shared" si="337"/>
        <v>1.5923570097665165</v>
      </c>
      <c r="I2394" s="2">
        <f t="shared" si="338"/>
        <v>61.425066214546348</v>
      </c>
    </row>
    <row r="2395" spans="1:9" ht="13.5" x14ac:dyDescent="0.25">
      <c r="A2395" s="3">
        <f>TITRES_STAT!B2398</f>
        <v>45491</v>
      </c>
      <c r="B2395" s="17">
        <f>TITRES_STAT!D2398</f>
        <v>23.133600000000001</v>
      </c>
      <c r="C2395" s="2">
        <f t="shared" si="333"/>
        <v>-0.20239999999999725</v>
      </c>
      <c r="D2395" s="2">
        <f t="shared" si="334"/>
        <v>0</v>
      </c>
      <c r="E2395" s="2">
        <f t="shared" si="335"/>
        <v>0.20239999999999725</v>
      </c>
      <c r="F2395" s="2">
        <f t="shared" si="336"/>
        <v>0.11750735942136901</v>
      </c>
      <c r="G2395" s="2">
        <f t="shared" si="336"/>
        <v>8.8251749657409659E-2</v>
      </c>
      <c r="H2395" s="2">
        <f t="shared" si="337"/>
        <v>1.3315017535349571</v>
      </c>
      <c r="I2395" s="2">
        <f t="shared" si="338"/>
        <v>57.109189453371499</v>
      </c>
    </row>
    <row r="2396" spans="1:9" ht="13.5" x14ac:dyDescent="0.25">
      <c r="A2396" s="3">
        <f>TITRES_STAT!B2399</f>
        <v>45492</v>
      </c>
      <c r="B2396" s="17">
        <f>TITRES_STAT!D2399</f>
        <v>23.133600000000001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0.10911397660555695</v>
      </c>
      <c r="G2396" s="2">
        <f t="shared" si="336"/>
        <v>8.1948053253308978E-2</v>
      </c>
      <c r="H2396" s="2">
        <f t="shared" si="337"/>
        <v>1.3315017535349571</v>
      </c>
      <c r="I2396" s="2">
        <f t="shared" si="338"/>
        <v>57.109189453371499</v>
      </c>
    </row>
    <row r="2397" spans="1:9" ht="13.5" x14ac:dyDescent="0.25">
      <c r="A2397" s="3">
        <f>TITRES_STAT!B2400</f>
        <v>45495</v>
      </c>
      <c r="B2397" s="17">
        <f>TITRES_STAT!D2400</f>
        <v>23.307099999999998</v>
      </c>
      <c r="C2397" s="2">
        <f t="shared" si="333"/>
        <v>0.1734999999999971</v>
      </c>
      <c r="D2397" s="2">
        <f t="shared" si="334"/>
        <v>0.1734999999999971</v>
      </c>
      <c r="E2397" s="2">
        <f t="shared" si="335"/>
        <v>0</v>
      </c>
      <c r="F2397" s="2">
        <f t="shared" ref="F2397:G2412" si="339">((F2396*13)+D2397)/14</f>
        <v>0.1137129782765884</v>
      </c>
      <c r="G2397" s="2">
        <f t="shared" si="339"/>
        <v>7.6094620878072616E-2</v>
      </c>
      <c r="H2397" s="2">
        <f t="shared" si="337"/>
        <v>1.4943628993012812</v>
      </c>
      <c r="I2397" s="2">
        <f t="shared" si="338"/>
        <v>59.909602557024918</v>
      </c>
    </row>
    <row r="2398" spans="1:9" ht="13.5" x14ac:dyDescent="0.25">
      <c r="A2398" s="3">
        <f>TITRES_STAT!B2401</f>
        <v>45496</v>
      </c>
      <c r="B2398" s="17">
        <f>TITRES_STAT!D2401</f>
        <v>23.307099999999998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0.10559062268540352</v>
      </c>
      <c r="G2398" s="2">
        <f t="shared" si="339"/>
        <v>7.0659290815353146E-2</v>
      </c>
      <c r="H2398" s="2">
        <f t="shared" si="337"/>
        <v>1.4943628993012812</v>
      </c>
      <c r="I2398" s="2">
        <f t="shared" si="338"/>
        <v>59.909602557024918</v>
      </c>
    </row>
    <row r="2399" spans="1:9" ht="13.5" x14ac:dyDescent="0.25">
      <c r="A2399" s="3">
        <f>TITRES_STAT!B2402</f>
        <v>45497</v>
      </c>
      <c r="B2399" s="17">
        <f>TITRES_STAT!D2402</f>
        <v>23.904699999999998</v>
      </c>
      <c r="C2399" s="2">
        <f t="shared" si="333"/>
        <v>0.59759999999999991</v>
      </c>
      <c r="D2399" s="2">
        <f t="shared" si="334"/>
        <v>0.59759999999999991</v>
      </c>
      <c r="E2399" s="2">
        <f t="shared" si="335"/>
        <v>0</v>
      </c>
      <c r="F2399" s="2">
        <f t="shared" si="339"/>
        <v>0.14073414963644612</v>
      </c>
      <c r="G2399" s="2">
        <f t="shared" si="339"/>
        <v>6.5612198614256489E-2</v>
      </c>
      <c r="H2399" s="2">
        <f t="shared" si="337"/>
        <v>2.1449387859084306</v>
      </c>
      <c r="I2399" s="2">
        <f t="shared" si="338"/>
        <v>68.2028787179988</v>
      </c>
    </row>
    <row r="2400" spans="1:9" ht="13.5" x14ac:dyDescent="0.25">
      <c r="A2400" s="3">
        <f>TITRES_STAT!B2403</f>
        <v>45499</v>
      </c>
      <c r="B2400" s="17">
        <f>TITRES_STAT!D2403</f>
        <v>23.904699999999998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0.13068171037669998</v>
      </c>
      <c r="G2400" s="2">
        <f t="shared" si="339"/>
        <v>6.0925612998952453E-2</v>
      </c>
      <c r="H2400" s="2">
        <f t="shared" si="337"/>
        <v>2.144938785908431</v>
      </c>
      <c r="I2400" s="2">
        <f t="shared" si="338"/>
        <v>68.2028787179988</v>
      </c>
    </row>
    <row r="2401" spans="1:9" ht="13.5" x14ac:dyDescent="0.25">
      <c r="A2401" s="3">
        <f>TITRES_STAT!B2404</f>
        <v>45502</v>
      </c>
      <c r="B2401" s="17">
        <f>TITRES_STAT!D2404</f>
        <v>23.895099999999999</v>
      </c>
      <c r="C2401" s="2">
        <f t="shared" si="333"/>
        <v>-9.5999999999989427E-3</v>
      </c>
      <c r="D2401" s="2">
        <f t="shared" si="334"/>
        <v>0</v>
      </c>
      <c r="E2401" s="2">
        <f t="shared" si="335"/>
        <v>9.5999999999989427E-3</v>
      </c>
      <c r="F2401" s="2">
        <f t="shared" si="339"/>
        <v>0.12134730249264999</v>
      </c>
      <c r="G2401" s="2">
        <f t="shared" si="339"/>
        <v>5.7259497784741487E-2</v>
      </c>
      <c r="H2401" s="2">
        <f t="shared" si="337"/>
        <v>2.119251952729956</v>
      </c>
      <c r="I2401" s="2">
        <f t="shared" si="338"/>
        <v>67.941031530819288</v>
      </c>
    </row>
    <row r="2402" spans="1:9" ht="13.5" x14ac:dyDescent="0.25">
      <c r="A2402" s="3">
        <f>TITRES_STAT!B2405</f>
        <v>45503</v>
      </c>
      <c r="B2402" s="17">
        <f>TITRES_STAT!D2405</f>
        <v>23.8565</v>
      </c>
      <c r="C2402" s="2">
        <f t="shared" si="333"/>
        <v>-3.8599999999998857E-2</v>
      </c>
      <c r="D2402" s="2">
        <f t="shared" si="334"/>
        <v>0</v>
      </c>
      <c r="E2402" s="2">
        <f t="shared" si="335"/>
        <v>3.8599999999998857E-2</v>
      </c>
      <c r="F2402" s="2">
        <f t="shared" si="339"/>
        <v>0.11267963802888928</v>
      </c>
      <c r="G2402" s="2">
        <f t="shared" si="339"/>
        <v>5.592667651440273E-2</v>
      </c>
      <c r="H2402" s="2">
        <f t="shared" si="337"/>
        <v>2.014774434162399</v>
      </c>
      <c r="I2402" s="2">
        <f t="shared" si="338"/>
        <v>66.830022549337684</v>
      </c>
    </row>
    <row r="2403" spans="1:9" ht="13.5" x14ac:dyDescent="0.25">
      <c r="A2403" s="3">
        <f>TITRES_STAT!B2406</f>
        <v>45504</v>
      </c>
      <c r="B2403" s="17">
        <f>TITRES_STAT!D2406</f>
        <v>23.519200000000001</v>
      </c>
      <c r="C2403" s="2">
        <f t="shared" si="333"/>
        <v>-0.33729999999999905</v>
      </c>
      <c r="D2403" s="2">
        <f t="shared" si="334"/>
        <v>0</v>
      </c>
      <c r="E2403" s="2">
        <f t="shared" si="335"/>
        <v>0.33729999999999905</v>
      </c>
      <c r="F2403" s="2">
        <f t="shared" si="339"/>
        <v>0.10463109245539719</v>
      </c>
      <c r="G2403" s="2">
        <f t="shared" si="339"/>
        <v>7.6024771049088197E-2</v>
      </c>
      <c r="H2403" s="2">
        <f t="shared" si="337"/>
        <v>1.3762763243027494</v>
      </c>
      <c r="I2403" s="2">
        <f t="shared" si="338"/>
        <v>57.91735204476182</v>
      </c>
    </row>
    <row r="2404" spans="1:9" ht="13.5" x14ac:dyDescent="0.25">
      <c r="A2404" s="3">
        <f>TITRES_STAT!B2407</f>
        <v>45505</v>
      </c>
      <c r="B2404" s="17">
        <f>TITRES_STAT!D2407</f>
        <v>23.3264</v>
      </c>
      <c r="C2404" s="2">
        <f t="shared" si="333"/>
        <v>-0.19280000000000186</v>
      </c>
      <c r="D2404" s="2">
        <f t="shared" si="334"/>
        <v>0</v>
      </c>
      <c r="E2404" s="2">
        <f t="shared" si="335"/>
        <v>0.19280000000000186</v>
      </c>
      <c r="F2404" s="2">
        <f t="shared" si="339"/>
        <v>9.7157442994297391E-2</v>
      </c>
      <c r="G2404" s="2">
        <f t="shared" si="339"/>
        <v>8.4365858831296325E-2</v>
      </c>
      <c r="H2404" s="2">
        <f t="shared" si="337"/>
        <v>1.1516203869693307</v>
      </c>
      <c r="I2404" s="2">
        <f t="shared" si="338"/>
        <v>53.523400035795717</v>
      </c>
    </row>
    <row r="2405" spans="1:9" ht="13.5" x14ac:dyDescent="0.25">
      <c r="A2405" s="3">
        <f>TITRES_STAT!B2408</f>
        <v>45506</v>
      </c>
      <c r="B2405" s="17">
        <f>TITRES_STAT!D2408</f>
        <v>23.3264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9.021762563756186E-2</v>
      </c>
      <c r="G2405" s="2">
        <f t="shared" si="339"/>
        <v>7.83397260576323E-2</v>
      </c>
      <c r="H2405" s="2">
        <f t="shared" si="337"/>
        <v>1.1516203869693307</v>
      </c>
      <c r="I2405" s="2">
        <f t="shared" si="338"/>
        <v>53.523400035795717</v>
      </c>
    </row>
    <row r="2406" spans="1:9" ht="13.5" x14ac:dyDescent="0.25">
      <c r="A2406" s="3">
        <f>TITRES_STAT!B2409</f>
        <v>45509</v>
      </c>
      <c r="B2406" s="17">
        <f>TITRES_STAT!D2409</f>
        <v>23.133600000000001</v>
      </c>
      <c r="C2406" s="2">
        <f t="shared" si="333"/>
        <v>-0.19279999999999831</v>
      </c>
      <c r="D2406" s="2">
        <f t="shared" si="334"/>
        <v>0</v>
      </c>
      <c r="E2406" s="2">
        <f t="shared" si="335"/>
        <v>0.19279999999999831</v>
      </c>
      <c r="F2406" s="2">
        <f t="shared" si="339"/>
        <v>8.3773509520593148E-2</v>
      </c>
      <c r="G2406" s="2">
        <f t="shared" si="339"/>
        <v>8.651545991065844E-2</v>
      </c>
      <c r="H2406" s="2">
        <f t="shared" si="337"/>
        <v>0.96830681599685409</v>
      </c>
      <c r="I2406" s="2">
        <f t="shared" si="338"/>
        <v>49.194912506892514</v>
      </c>
    </row>
    <row r="2407" spans="1:9" ht="13.5" x14ac:dyDescent="0.25">
      <c r="A2407" s="3">
        <f>TITRES_STAT!B2410</f>
        <v>45510</v>
      </c>
      <c r="B2407" s="17">
        <f>TITRES_STAT!D2410</f>
        <v>22.960100000000001</v>
      </c>
      <c r="C2407" s="2">
        <f t="shared" si="333"/>
        <v>-0.17350000000000065</v>
      </c>
      <c r="D2407" s="2">
        <f t="shared" si="334"/>
        <v>0</v>
      </c>
      <c r="E2407" s="2">
        <f t="shared" si="335"/>
        <v>0.17350000000000065</v>
      </c>
      <c r="F2407" s="2">
        <f t="shared" si="339"/>
        <v>7.778968741197935E-2</v>
      </c>
      <c r="G2407" s="2">
        <f t="shared" si="339"/>
        <v>9.2728641345611457E-2</v>
      </c>
      <c r="H2407" s="2">
        <f t="shared" si="337"/>
        <v>0.83889601188102469</v>
      </c>
      <c r="I2407" s="2">
        <f t="shared" si="338"/>
        <v>45.619545991777414</v>
      </c>
    </row>
    <row r="2408" spans="1:9" ht="13.5" x14ac:dyDescent="0.25">
      <c r="A2408" s="3">
        <f>TITRES_STAT!B2411</f>
        <v>45511</v>
      </c>
      <c r="B2408" s="17">
        <f>TITRES_STAT!D2411</f>
        <v>22.960100000000001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7.2233281168266536E-2</v>
      </c>
      <c r="G2408" s="2">
        <f t="shared" si="339"/>
        <v>8.6105166963782079E-2</v>
      </c>
      <c r="H2408" s="2">
        <f t="shared" si="337"/>
        <v>0.83889601188102458</v>
      </c>
      <c r="I2408" s="2">
        <f t="shared" si="338"/>
        <v>45.619545991777414</v>
      </c>
    </row>
    <row r="2409" spans="1:9" ht="13.5" x14ac:dyDescent="0.25">
      <c r="A2409" s="3">
        <f>TITRES_STAT!B2412</f>
        <v>45512</v>
      </c>
      <c r="B2409" s="17">
        <f>TITRES_STAT!D2412</f>
        <v>22.960100000000001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6.7073761084818925E-2</v>
      </c>
      <c r="G2409" s="2">
        <f t="shared" si="339"/>
        <v>7.9954797894940505E-2</v>
      </c>
      <c r="H2409" s="2">
        <f t="shared" si="337"/>
        <v>0.83889601188102458</v>
      </c>
      <c r="I2409" s="2">
        <f t="shared" si="338"/>
        <v>45.619545991777414</v>
      </c>
    </row>
    <row r="2410" spans="1:9" ht="13.5" x14ac:dyDescent="0.25">
      <c r="A2410" s="3">
        <f>TITRES_STAT!B2413</f>
        <v>45513</v>
      </c>
      <c r="B2410" s="17">
        <f>TITRES_STAT!D2413</f>
        <v>22.7577</v>
      </c>
      <c r="C2410" s="2">
        <f t="shared" si="333"/>
        <v>-0.2024000000000008</v>
      </c>
      <c r="D2410" s="2">
        <f t="shared" si="334"/>
        <v>0</v>
      </c>
      <c r="E2410" s="2">
        <f t="shared" si="335"/>
        <v>0.2024000000000008</v>
      </c>
      <c r="F2410" s="2">
        <f t="shared" si="339"/>
        <v>6.2282778150189004E-2</v>
      </c>
      <c r="G2410" s="2">
        <f t="shared" si="339"/>
        <v>8.8700883759587665E-2</v>
      </c>
      <c r="H2410" s="2">
        <f t="shared" si="337"/>
        <v>0.70216637659438053</v>
      </c>
      <c r="I2410" s="2">
        <f t="shared" si="338"/>
        <v>41.251336311744339</v>
      </c>
    </row>
    <row r="2411" spans="1:9" ht="13.5" x14ac:dyDescent="0.25">
      <c r="A2411" s="3">
        <f>TITRES_STAT!B2414</f>
        <v>45516</v>
      </c>
      <c r="B2411" s="17">
        <f>TITRES_STAT!D2414</f>
        <v>23.316700000000001</v>
      </c>
      <c r="C2411" s="2">
        <f t="shared" si="333"/>
        <v>0.55900000000000105</v>
      </c>
      <c r="D2411" s="2">
        <f t="shared" si="334"/>
        <v>0.55900000000000105</v>
      </c>
      <c r="E2411" s="2">
        <f t="shared" si="335"/>
        <v>0</v>
      </c>
      <c r="F2411" s="2">
        <f t="shared" si="339"/>
        <v>9.7762579710889863E-2</v>
      </c>
      <c r="G2411" s="2">
        <f t="shared" si="339"/>
        <v>8.2365106348188541E-2</v>
      </c>
      <c r="H2411" s="2">
        <f t="shared" si="337"/>
        <v>1.186941704386447</v>
      </c>
      <c r="I2411" s="2">
        <f t="shared" si="338"/>
        <v>54.274044068286997</v>
      </c>
    </row>
    <row r="2412" spans="1:9" ht="13.5" x14ac:dyDescent="0.25">
      <c r="A2412" s="3">
        <f>TITRES_STAT!B2415</f>
        <v>45518</v>
      </c>
      <c r="B2412" s="17">
        <f>TITRES_STAT!D2415</f>
        <v>23.866199999999999</v>
      </c>
      <c r="C2412" s="2">
        <f t="shared" si="333"/>
        <v>0.54949999999999832</v>
      </c>
      <c r="D2412" s="2">
        <f t="shared" si="334"/>
        <v>0.54949999999999832</v>
      </c>
      <c r="E2412" s="2">
        <f t="shared" si="335"/>
        <v>0</v>
      </c>
      <c r="F2412" s="2">
        <f t="shared" si="339"/>
        <v>0.13002953830296904</v>
      </c>
      <c r="G2412" s="2">
        <f t="shared" si="339"/>
        <v>7.6481884466175071E-2</v>
      </c>
      <c r="H2412" s="2">
        <f t="shared" si="337"/>
        <v>1.7001351262530147</v>
      </c>
      <c r="I2412" s="2">
        <f t="shared" si="338"/>
        <v>62.964816453919369</v>
      </c>
    </row>
    <row r="2413" spans="1:9" ht="13.5" x14ac:dyDescent="0.25">
      <c r="A2413" s="3">
        <f>TITRES_STAT!B2416</f>
        <v>45519</v>
      </c>
      <c r="B2413" s="17">
        <f>TITRES_STAT!D2416</f>
        <v>23.519200000000001</v>
      </c>
      <c r="C2413" s="2">
        <f t="shared" si="333"/>
        <v>-0.34699999999999775</v>
      </c>
      <c r="D2413" s="2">
        <f t="shared" si="334"/>
        <v>0</v>
      </c>
      <c r="E2413" s="2">
        <f t="shared" si="335"/>
        <v>0.34699999999999775</v>
      </c>
      <c r="F2413" s="2">
        <f t="shared" ref="F2413:G2428" si="340">((F2412*13)+D2413)/14</f>
        <v>0.12074171413847125</v>
      </c>
      <c r="G2413" s="2">
        <f t="shared" si="340"/>
        <v>9.5804607004305264E-2</v>
      </c>
      <c r="H2413" s="2">
        <f t="shared" si="337"/>
        <v>1.2602913149369253</v>
      </c>
      <c r="I2413" s="2">
        <f t="shared" si="338"/>
        <v>55.757915212451024</v>
      </c>
    </row>
    <row r="2414" spans="1:9" ht="13.5" x14ac:dyDescent="0.25">
      <c r="A2414" s="3">
        <f>TITRES_STAT!B2417</f>
        <v>45520</v>
      </c>
      <c r="B2414" s="17">
        <f>TITRES_STAT!D2417</f>
        <v>23.133600000000001</v>
      </c>
      <c r="C2414" s="2">
        <f t="shared" si="333"/>
        <v>-0.38560000000000016</v>
      </c>
      <c r="D2414" s="2">
        <f t="shared" si="334"/>
        <v>0</v>
      </c>
      <c r="E2414" s="2">
        <f t="shared" si="335"/>
        <v>0.38560000000000016</v>
      </c>
      <c r="F2414" s="2">
        <f t="shared" si="340"/>
        <v>0.11211730598572331</v>
      </c>
      <c r="G2414" s="2">
        <f t="shared" si="340"/>
        <v>0.11650427793256919</v>
      </c>
      <c r="H2414" s="2">
        <f t="shared" si="337"/>
        <v>0.96234497114874196</v>
      </c>
      <c r="I2414" s="2">
        <f t="shared" si="338"/>
        <v>49.040560416112385</v>
      </c>
    </row>
    <row r="2415" spans="1:9" ht="13.5" x14ac:dyDescent="0.25">
      <c r="A2415" s="3">
        <f>TITRES_STAT!B2418</f>
        <v>45523</v>
      </c>
      <c r="B2415" s="17">
        <f>TITRES_STAT!D2418</f>
        <v>23.133600000000001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0.10410892698674308</v>
      </c>
      <c r="G2415" s="2">
        <f t="shared" si="340"/>
        <v>0.10818254379452853</v>
      </c>
      <c r="H2415" s="2">
        <f t="shared" si="337"/>
        <v>0.96234497114874207</v>
      </c>
      <c r="I2415" s="2">
        <f t="shared" si="338"/>
        <v>49.040560416112392</v>
      </c>
    </row>
    <row r="2416" spans="1:9" ht="13.5" x14ac:dyDescent="0.25">
      <c r="A2416" s="3">
        <f>TITRES_STAT!B2419</f>
        <v>45524</v>
      </c>
      <c r="B2416" s="17">
        <f>TITRES_STAT!D2419</f>
        <v>22.651700000000002</v>
      </c>
      <c r="C2416" s="2">
        <f t="shared" si="333"/>
        <v>-0.48189999999999955</v>
      </c>
      <c r="D2416" s="2">
        <f t="shared" si="334"/>
        <v>0</v>
      </c>
      <c r="E2416" s="2">
        <f t="shared" si="335"/>
        <v>0.48189999999999955</v>
      </c>
      <c r="F2416" s="2">
        <f t="shared" si="340"/>
        <v>9.6672575059118568E-2</v>
      </c>
      <c r="G2416" s="2">
        <f t="shared" si="340"/>
        <v>0.13487664780920502</v>
      </c>
      <c r="H2416" s="2">
        <f t="shared" si="337"/>
        <v>0.71674805557052768</v>
      </c>
      <c r="I2416" s="2">
        <f t="shared" si="338"/>
        <v>41.750334491121961</v>
      </c>
    </row>
    <row r="2417" spans="1:9" ht="13.5" x14ac:dyDescent="0.25">
      <c r="A2417" s="3">
        <f>TITRES_STAT!B2420</f>
        <v>45525</v>
      </c>
      <c r="B2417" s="17">
        <f>TITRES_STAT!D2420</f>
        <v>23.133600000000001</v>
      </c>
      <c r="C2417" s="2">
        <f t="shared" si="333"/>
        <v>0.48189999999999955</v>
      </c>
      <c r="D2417" s="2">
        <f t="shared" si="334"/>
        <v>0.48189999999999955</v>
      </c>
      <c r="E2417" s="2">
        <f t="shared" si="335"/>
        <v>0</v>
      </c>
      <c r="F2417" s="2">
        <f t="shared" si="340"/>
        <v>0.12418881969775293</v>
      </c>
      <c r="G2417" s="2">
        <f t="shared" si="340"/>
        <v>0.12524260153711894</v>
      </c>
      <c r="H2417" s="2">
        <f t="shared" si="337"/>
        <v>0.99158607513391761</v>
      </c>
      <c r="I2417" s="2">
        <f t="shared" si="338"/>
        <v>49.788763213121065</v>
      </c>
    </row>
    <row r="2418" spans="1:9" ht="13.5" x14ac:dyDescent="0.25">
      <c r="A2418" s="3">
        <f>TITRES_STAT!B2421</f>
        <v>45526</v>
      </c>
      <c r="B2418" s="17">
        <f>TITRES_STAT!D2421</f>
        <v>23.0854</v>
      </c>
      <c r="C2418" s="2">
        <f t="shared" si="333"/>
        <v>-4.8200000000001353E-2</v>
      </c>
      <c r="D2418" s="2">
        <f t="shared" si="334"/>
        <v>0</v>
      </c>
      <c r="E2418" s="2">
        <f t="shared" si="335"/>
        <v>4.8200000000001353E-2</v>
      </c>
      <c r="F2418" s="2">
        <f t="shared" si="340"/>
        <v>0.11531818971934202</v>
      </c>
      <c r="G2418" s="2">
        <f t="shared" si="340"/>
        <v>0.11973955857018197</v>
      </c>
      <c r="H2418" s="2">
        <f t="shared" si="337"/>
        <v>0.96307511983812355</v>
      </c>
      <c r="I2418" s="2">
        <f t="shared" si="338"/>
        <v>49.05951433572951</v>
      </c>
    </row>
    <row r="2419" spans="1:9" ht="13.5" x14ac:dyDescent="0.25">
      <c r="A2419" s="3">
        <f>TITRES_STAT!B2422</f>
        <v>45527</v>
      </c>
      <c r="B2419" s="17">
        <f>TITRES_STAT!D2422</f>
        <v>22.6709</v>
      </c>
      <c r="C2419" s="2">
        <f t="shared" si="333"/>
        <v>-0.41450000000000031</v>
      </c>
      <c r="D2419" s="2">
        <f t="shared" si="334"/>
        <v>0</v>
      </c>
      <c r="E2419" s="2">
        <f t="shared" si="335"/>
        <v>0.41450000000000031</v>
      </c>
      <c r="F2419" s="2">
        <f t="shared" si="340"/>
        <v>0.10708117616796044</v>
      </c>
      <c r="G2419" s="2">
        <f t="shared" si="340"/>
        <v>0.14079387581516897</v>
      </c>
      <c r="H2419" s="2">
        <f t="shared" si="337"/>
        <v>0.76055279782576757</v>
      </c>
      <c r="I2419" s="2">
        <f t="shared" si="338"/>
        <v>43.199658582521842</v>
      </c>
    </row>
    <row r="2420" spans="1:9" ht="13.5" x14ac:dyDescent="0.25">
      <c r="A2420" s="3">
        <f>TITRES_STAT!B2423</f>
        <v>45530</v>
      </c>
      <c r="B2420" s="17">
        <f>TITRES_STAT!D2423</f>
        <v>22.6709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9.9432520727391838E-2</v>
      </c>
      <c r="G2420" s="2">
        <f t="shared" si="340"/>
        <v>0.13073717039979976</v>
      </c>
      <c r="H2420" s="2">
        <f t="shared" si="337"/>
        <v>0.76055279782576757</v>
      </c>
      <c r="I2420" s="2">
        <f t="shared" si="338"/>
        <v>43.199658582521842</v>
      </c>
    </row>
    <row r="2421" spans="1:9" ht="13.5" x14ac:dyDescent="0.25">
      <c r="A2421" s="3">
        <f>TITRES_STAT!B2424</f>
        <v>45531</v>
      </c>
      <c r="B2421" s="17">
        <f>TITRES_STAT!D2424</f>
        <v>22.6709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9.2330197818292423E-2</v>
      </c>
      <c r="G2421" s="2">
        <f t="shared" si="340"/>
        <v>0.12139880108552835</v>
      </c>
      <c r="H2421" s="2">
        <f t="shared" si="337"/>
        <v>0.76055279782576768</v>
      </c>
      <c r="I2421" s="2">
        <f t="shared" si="338"/>
        <v>43.199658582521849</v>
      </c>
    </row>
    <row r="2422" spans="1:9" ht="13.5" x14ac:dyDescent="0.25">
      <c r="A2422" s="3">
        <f>TITRES_STAT!B2425</f>
        <v>45532</v>
      </c>
      <c r="B2422" s="17">
        <f>TITRES_STAT!D2425</f>
        <v>22.680599999999998</v>
      </c>
      <c r="C2422" s="2">
        <f t="shared" si="333"/>
        <v>9.6999999999987097E-3</v>
      </c>
      <c r="D2422" s="2">
        <f t="shared" si="334"/>
        <v>9.6999999999987097E-3</v>
      </c>
      <c r="E2422" s="2">
        <f t="shared" si="335"/>
        <v>0</v>
      </c>
      <c r="F2422" s="2">
        <f t="shared" si="340"/>
        <v>8.6428040831271438E-2</v>
      </c>
      <c r="G2422" s="2">
        <f t="shared" si="340"/>
        <v>0.11272745815084775</v>
      </c>
      <c r="H2422" s="2">
        <f t="shared" si="337"/>
        <v>0.76669910107985051</v>
      </c>
      <c r="I2422" s="2">
        <f t="shared" si="338"/>
        <v>43.397265590457643</v>
      </c>
    </row>
    <row r="2423" spans="1:9" ht="13.5" x14ac:dyDescent="0.25">
      <c r="A2423" s="3">
        <f>TITRES_STAT!B2426</f>
        <v>45533</v>
      </c>
      <c r="B2423" s="17">
        <f>TITRES_STAT!D2426</f>
        <v>22.651700000000002</v>
      </c>
      <c r="C2423" s="2">
        <f t="shared" si="333"/>
        <v>-2.8899999999996595E-2</v>
      </c>
      <c r="D2423" s="2">
        <f t="shared" si="334"/>
        <v>0</v>
      </c>
      <c r="E2423" s="2">
        <f t="shared" si="335"/>
        <v>2.8899999999996595E-2</v>
      </c>
      <c r="F2423" s="2">
        <f t="shared" si="340"/>
        <v>8.0254609343323485E-2</v>
      </c>
      <c r="G2423" s="2">
        <f t="shared" si="340"/>
        <v>0.10673978256864411</v>
      </c>
      <c r="H2423" s="2">
        <f t="shared" si="337"/>
        <v>0.75187158350928751</v>
      </c>
      <c r="I2423" s="2">
        <f t="shared" si="338"/>
        <v>42.91819049905272</v>
      </c>
    </row>
    <row r="2424" spans="1:9" ht="13.5" x14ac:dyDescent="0.25">
      <c r="A2424" s="3">
        <f>TITRES_STAT!B2427</f>
        <v>45534</v>
      </c>
      <c r="B2424" s="17">
        <f>TITRES_STAT!D2427</f>
        <v>22.651700000000002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7.4522137247371806E-2</v>
      </c>
      <c r="G2424" s="2">
        <f t="shared" si="340"/>
        <v>9.9115512385169538E-2</v>
      </c>
      <c r="H2424" s="2">
        <f t="shared" si="337"/>
        <v>0.7518715835092874</v>
      </c>
      <c r="I2424" s="2">
        <f t="shared" si="338"/>
        <v>42.91819049905272</v>
      </c>
    </row>
    <row r="2425" spans="1:9" ht="13.5" x14ac:dyDescent="0.25">
      <c r="A2425" s="3">
        <f>TITRES_STAT!B2428</f>
        <v>45537</v>
      </c>
      <c r="B2425" s="17">
        <f>TITRES_STAT!D2428</f>
        <v>21.5914</v>
      </c>
      <c r="C2425" s="2">
        <f t="shared" si="333"/>
        <v>-1.0603000000000016</v>
      </c>
      <c r="D2425" s="2">
        <f t="shared" si="334"/>
        <v>0</v>
      </c>
      <c r="E2425" s="2">
        <f t="shared" si="335"/>
        <v>1.0603000000000016</v>
      </c>
      <c r="F2425" s="2">
        <f t="shared" si="340"/>
        <v>6.9199127443988109E-2</v>
      </c>
      <c r="G2425" s="2">
        <f t="shared" si="340"/>
        <v>0.16777154721480039</v>
      </c>
      <c r="H2425" s="2">
        <f t="shared" si="337"/>
        <v>0.41246044751194577</v>
      </c>
      <c r="I2425" s="2">
        <f t="shared" si="338"/>
        <v>29.201557341906195</v>
      </c>
    </row>
    <row r="2426" spans="1:9" ht="13.5" x14ac:dyDescent="0.25">
      <c r="A2426" s="3">
        <f>TITRES_STAT!B2429</f>
        <v>45538</v>
      </c>
      <c r="B2426" s="17">
        <f>TITRES_STAT!D2429</f>
        <v>22.169699999999999</v>
      </c>
      <c r="C2426" s="2">
        <f t="shared" si="333"/>
        <v>0.5782999999999987</v>
      </c>
      <c r="D2426" s="2">
        <f t="shared" si="334"/>
        <v>0.5782999999999987</v>
      </c>
      <c r="E2426" s="2">
        <f t="shared" si="335"/>
        <v>0</v>
      </c>
      <c r="F2426" s="2">
        <f t="shared" si="340"/>
        <v>0.10556347548370315</v>
      </c>
      <c r="G2426" s="2">
        <f t="shared" si="340"/>
        <v>0.15578786527088609</v>
      </c>
      <c r="H2426" s="2">
        <f t="shared" si="337"/>
        <v>0.67761038576494981</v>
      </c>
      <c r="I2426" s="2">
        <f t="shared" si="338"/>
        <v>40.39140383933519</v>
      </c>
    </row>
    <row r="2427" spans="1:9" ht="13.5" x14ac:dyDescent="0.25">
      <c r="A2427" s="3">
        <f>TITRES_STAT!B2430</f>
        <v>45539</v>
      </c>
      <c r="B2427" s="17">
        <f>TITRES_STAT!D2430</f>
        <v>22.1601</v>
      </c>
      <c r="C2427" s="2">
        <f t="shared" si="333"/>
        <v>-9.5999999999989427E-3</v>
      </c>
      <c r="D2427" s="2">
        <f t="shared" si="334"/>
        <v>0</v>
      </c>
      <c r="E2427" s="2">
        <f t="shared" si="335"/>
        <v>9.5999999999989427E-3</v>
      </c>
      <c r="F2427" s="2">
        <f t="shared" si="340"/>
        <v>9.8023227234867213E-2</v>
      </c>
      <c r="G2427" s="2">
        <f t="shared" si="340"/>
        <v>0.14534587489439416</v>
      </c>
      <c r="H2427" s="2">
        <f t="shared" si="337"/>
        <v>0.67441354841401058</v>
      </c>
      <c r="I2427" s="2">
        <f t="shared" si="338"/>
        <v>40.277597434206683</v>
      </c>
    </row>
    <row r="2428" spans="1:9" ht="13.5" x14ac:dyDescent="0.25">
      <c r="A2428" s="3">
        <f>TITRES_STAT!B2431</f>
        <v>45540</v>
      </c>
      <c r="B2428" s="17">
        <f>TITRES_STAT!D2431</f>
        <v>22.0733</v>
      </c>
      <c r="C2428" s="2">
        <f t="shared" si="333"/>
        <v>-8.680000000000021E-2</v>
      </c>
      <c r="D2428" s="2">
        <f t="shared" si="334"/>
        <v>0</v>
      </c>
      <c r="E2428" s="2">
        <f t="shared" si="335"/>
        <v>8.680000000000021E-2</v>
      </c>
      <c r="F2428" s="2">
        <f t="shared" si="340"/>
        <v>9.1021568146662415E-2</v>
      </c>
      <c r="G2428" s="2">
        <f t="shared" si="340"/>
        <v>0.14116402668765174</v>
      </c>
      <c r="H2428" s="2">
        <f t="shared" si="337"/>
        <v>0.64479294252538122</v>
      </c>
      <c r="I2428" s="2">
        <f t="shared" si="338"/>
        <v>39.20207375983626</v>
      </c>
    </row>
    <row r="2429" spans="1:9" ht="13.5" x14ac:dyDescent="0.25">
      <c r="A2429" s="3">
        <f>TITRES_STAT!B2432</f>
        <v>45541</v>
      </c>
      <c r="B2429" s="17">
        <f>TITRES_STAT!D2432</f>
        <v>22.0733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8.452002756475796E-2</v>
      </c>
      <c r="G2429" s="2">
        <f t="shared" si="341"/>
        <v>0.13108088192424805</v>
      </c>
      <c r="H2429" s="2">
        <f t="shared" si="337"/>
        <v>0.64479294252538122</v>
      </c>
      <c r="I2429" s="2">
        <f t="shared" si="338"/>
        <v>39.20207375983626</v>
      </c>
    </row>
    <row r="2430" spans="1:9" ht="13.5" x14ac:dyDescent="0.25">
      <c r="A2430" s="3">
        <f>TITRES_STAT!B2433</f>
        <v>45544</v>
      </c>
      <c r="B2430" s="17">
        <f>TITRES_STAT!D2433</f>
        <v>21.735900000000001</v>
      </c>
      <c r="C2430" s="2">
        <f t="shared" si="333"/>
        <v>-0.33739999999999881</v>
      </c>
      <c r="D2430" s="2">
        <f t="shared" si="334"/>
        <v>0</v>
      </c>
      <c r="E2430" s="2">
        <f t="shared" si="335"/>
        <v>0.33739999999999881</v>
      </c>
      <c r="F2430" s="2">
        <f t="shared" si="341"/>
        <v>7.8482882738703824E-2</v>
      </c>
      <c r="G2430" s="2">
        <f t="shared" si="341"/>
        <v>0.14581796178680168</v>
      </c>
      <c r="H2430" s="2">
        <f t="shared" si="337"/>
        <v>0.53822507033428779</v>
      </c>
      <c r="I2430" s="2">
        <f t="shared" si="338"/>
        <v>34.990007685762166</v>
      </c>
    </row>
    <row r="2431" spans="1:9" ht="13.5" x14ac:dyDescent="0.25">
      <c r="A2431" s="3">
        <f>TITRES_STAT!B2434</f>
        <v>45545</v>
      </c>
      <c r="B2431" s="17">
        <f>TITRES_STAT!D2434</f>
        <v>21.735900000000001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7.2876962543082111E-2</v>
      </c>
      <c r="G2431" s="2">
        <f t="shared" si="341"/>
        <v>0.1354023930877444</v>
      </c>
      <c r="H2431" s="2">
        <f t="shared" si="337"/>
        <v>0.53822507033428779</v>
      </c>
      <c r="I2431" s="2">
        <f t="shared" si="338"/>
        <v>34.990007685762166</v>
      </c>
    </row>
    <row r="2432" spans="1:9" ht="13.5" x14ac:dyDescent="0.25">
      <c r="A2432" s="3">
        <f>TITRES_STAT!B2435</f>
        <v>45546</v>
      </c>
      <c r="B2432" s="17">
        <f>TITRES_STAT!D2435</f>
        <v>21.9191</v>
      </c>
      <c r="C2432" s="2">
        <f t="shared" si="333"/>
        <v>0.18319999999999936</v>
      </c>
      <c r="D2432" s="2">
        <f t="shared" si="334"/>
        <v>0.18319999999999936</v>
      </c>
      <c r="E2432" s="2">
        <f t="shared" si="335"/>
        <v>0</v>
      </c>
      <c r="F2432" s="2">
        <f t="shared" si="341"/>
        <v>8.0757179504290483E-2</v>
      </c>
      <c r="G2432" s="2">
        <f t="shared" si="341"/>
        <v>0.12573079358147696</v>
      </c>
      <c r="H2432" s="2">
        <f t="shared" si="337"/>
        <v>0.64230231277397964</v>
      </c>
      <c r="I2432" s="2">
        <f t="shared" si="338"/>
        <v>39.109870806251237</v>
      </c>
    </row>
    <row r="2433" spans="1:9" ht="13.5" x14ac:dyDescent="0.25">
      <c r="A2433" s="3">
        <f>TITRES_STAT!B2436</f>
        <v>45547</v>
      </c>
      <c r="B2433" s="17">
        <f>TITRES_STAT!D2436</f>
        <v>21.735900000000001</v>
      </c>
      <c r="C2433" s="2">
        <f t="shared" si="333"/>
        <v>-0.18319999999999936</v>
      </c>
      <c r="D2433" s="2">
        <f t="shared" si="334"/>
        <v>0</v>
      </c>
      <c r="E2433" s="2">
        <f t="shared" si="335"/>
        <v>0.18319999999999936</v>
      </c>
      <c r="F2433" s="2">
        <f t="shared" si="341"/>
        <v>7.4988809539698303E-2</v>
      </c>
      <c r="G2433" s="2">
        <f t="shared" si="341"/>
        <v>0.12983573689708569</v>
      </c>
      <c r="H2433" s="2">
        <f t="shared" si="337"/>
        <v>0.57756678809577822</v>
      </c>
      <c r="I2433" s="2">
        <f t="shared" si="338"/>
        <v>36.611241593957331</v>
      </c>
    </row>
    <row r="2434" spans="1:9" ht="13.5" x14ac:dyDescent="0.25">
      <c r="A2434" s="3">
        <f>TITRES_STAT!B2437</f>
        <v>45548</v>
      </c>
      <c r="B2434" s="17">
        <f>TITRES_STAT!D2437</f>
        <v>21.928699999999999</v>
      </c>
      <c r="C2434" s="2">
        <f t="shared" si="333"/>
        <v>0.19279999999999831</v>
      </c>
      <c r="D2434" s="2">
        <f t="shared" si="334"/>
        <v>0.19279999999999831</v>
      </c>
      <c r="E2434" s="2">
        <f t="shared" si="335"/>
        <v>0</v>
      </c>
      <c r="F2434" s="2">
        <f t="shared" si="341"/>
        <v>8.3403894572576881E-2</v>
      </c>
      <c r="G2434" s="2">
        <f t="shared" si="341"/>
        <v>0.120561755690151</v>
      </c>
      <c r="H2434" s="2">
        <f t="shared" si="337"/>
        <v>0.69179396148583427</v>
      </c>
      <c r="I2434" s="2">
        <f t="shared" si="338"/>
        <v>40.891147340321488</v>
      </c>
    </row>
    <row r="2435" spans="1:9" ht="13.5" x14ac:dyDescent="0.25">
      <c r="A2435" s="3">
        <f>TITRES_STAT!B2438</f>
        <v>45551</v>
      </c>
      <c r="B2435" s="17">
        <f>TITRES_STAT!D2438</f>
        <v>21.9191</v>
      </c>
      <c r="C2435" s="2">
        <f t="shared" ref="C2435:C2498" si="342">B2435-B2434</f>
        <v>-9.5999999999989427E-3</v>
      </c>
      <c r="D2435" s="2">
        <f t="shared" ref="D2435:D2498" si="343">IF(C2435&gt;0,C2435,0)</f>
        <v>0</v>
      </c>
      <c r="E2435" s="2">
        <f t="shared" ref="E2435:E2498" si="344">IF(C2435&lt;0,-C2435,0)</f>
        <v>9.5999999999989427E-3</v>
      </c>
      <c r="F2435" s="2">
        <f t="shared" si="341"/>
        <v>7.7446473531678536E-2</v>
      </c>
      <c r="G2435" s="2">
        <f t="shared" si="341"/>
        <v>0.11263591599799729</v>
      </c>
      <c r="H2435" s="2">
        <f t="shared" si="337"/>
        <v>0.68758240074201171</v>
      </c>
      <c r="I2435" s="2">
        <f t="shared" si="338"/>
        <v>40.743634233189987</v>
      </c>
    </row>
    <row r="2436" spans="1:9" ht="13.5" x14ac:dyDescent="0.25">
      <c r="A2436" s="3">
        <f>TITRES_STAT!B2439</f>
        <v>45552</v>
      </c>
      <c r="B2436" s="17">
        <f>TITRES_STAT!D2439</f>
        <v>21.687799999999999</v>
      </c>
      <c r="C2436" s="2">
        <f t="shared" si="342"/>
        <v>-0.23130000000000095</v>
      </c>
      <c r="D2436" s="2">
        <f t="shared" si="343"/>
        <v>0</v>
      </c>
      <c r="E2436" s="2">
        <f t="shared" si="344"/>
        <v>0.23130000000000095</v>
      </c>
      <c r="F2436" s="2">
        <f t="shared" si="341"/>
        <v>7.1914582565130072E-2</v>
      </c>
      <c r="G2436" s="2">
        <f t="shared" si="341"/>
        <v>0.1211119219981404</v>
      </c>
      <c r="H2436" s="2">
        <f t="shared" si="337"/>
        <v>0.59378615563738046</v>
      </c>
      <c r="I2436" s="2">
        <f t="shared" si="338"/>
        <v>37.256325356893058</v>
      </c>
    </row>
    <row r="2437" spans="1:9" ht="13.5" x14ac:dyDescent="0.25">
      <c r="A2437" s="3">
        <f>TITRES_STAT!B2440</f>
        <v>45553</v>
      </c>
      <c r="B2437" s="17">
        <f>TITRES_STAT!D2440</f>
        <v>21.735900000000001</v>
      </c>
      <c r="C2437" s="2">
        <f t="shared" si="342"/>
        <v>4.8100000000001586E-2</v>
      </c>
      <c r="D2437" s="2">
        <f t="shared" si="343"/>
        <v>4.8100000000001586E-2</v>
      </c>
      <c r="E2437" s="2">
        <f t="shared" si="344"/>
        <v>0</v>
      </c>
      <c r="F2437" s="2">
        <f t="shared" si="341"/>
        <v>7.021354095333518E-2</v>
      </c>
      <c r="G2437" s="2">
        <f t="shared" si="341"/>
        <v>0.11246107042684465</v>
      </c>
      <c r="H2437" s="2">
        <f t="shared" si="337"/>
        <v>0.62433640980688265</v>
      </c>
      <c r="I2437" s="2">
        <f t="shared" si="338"/>
        <v>38.436398152345177</v>
      </c>
    </row>
    <row r="2438" spans="1:9" ht="13.5" x14ac:dyDescent="0.25">
      <c r="A2438" s="3">
        <f>TITRES_STAT!B2441</f>
        <v>45554</v>
      </c>
      <c r="B2438" s="17">
        <f>TITRES_STAT!D2441</f>
        <v>21.7456</v>
      </c>
      <c r="C2438" s="2">
        <f t="shared" si="342"/>
        <v>9.6999999999987097E-3</v>
      </c>
      <c r="D2438" s="2">
        <f t="shared" si="343"/>
        <v>9.6999999999987097E-3</v>
      </c>
      <c r="E2438" s="2">
        <f t="shared" si="344"/>
        <v>0</v>
      </c>
      <c r="F2438" s="2">
        <f t="shared" si="341"/>
        <v>6.5891145170953999E-2</v>
      </c>
      <c r="G2438" s="2">
        <f t="shared" si="341"/>
        <v>0.10442813682492717</v>
      </c>
      <c r="H2438" s="2">
        <f t="shared" si="337"/>
        <v>0.63097118434105459</v>
      </c>
      <c r="I2438" s="2">
        <f t="shared" si="338"/>
        <v>38.686838271516102</v>
      </c>
    </row>
    <row r="2439" spans="1:9" ht="13.5" x14ac:dyDescent="0.25">
      <c r="A2439" s="3">
        <f>TITRES_STAT!B2442</f>
        <v>45555</v>
      </c>
      <c r="B2439" s="17">
        <f>TITRES_STAT!D2442</f>
        <v>22.169699999999999</v>
      </c>
      <c r="C2439" s="2">
        <f t="shared" si="342"/>
        <v>0.42409999999999926</v>
      </c>
      <c r="D2439" s="2">
        <f t="shared" si="343"/>
        <v>0.42409999999999926</v>
      </c>
      <c r="E2439" s="2">
        <f t="shared" si="344"/>
        <v>0</v>
      </c>
      <c r="F2439" s="2">
        <f t="shared" si="341"/>
        <v>9.1477491944457229E-2</v>
      </c>
      <c r="G2439" s="2">
        <f t="shared" si="341"/>
        <v>9.6968984194575225E-2</v>
      </c>
      <c r="H2439" s="2">
        <f t="shared" si="337"/>
        <v>0.94336856990170259</v>
      </c>
      <c r="I2439" s="2">
        <f t="shared" si="338"/>
        <v>48.542957034105946</v>
      </c>
    </row>
    <row r="2440" spans="1:9" ht="13.5" x14ac:dyDescent="0.25">
      <c r="A2440" s="3">
        <f>TITRES_STAT!B2443</f>
        <v>45558</v>
      </c>
      <c r="B2440" s="17">
        <f>TITRES_STAT!D2443</f>
        <v>22.169699999999999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8.4943385376996E-2</v>
      </c>
      <c r="G2440" s="2">
        <f t="shared" si="341"/>
        <v>9.0042628180676987E-2</v>
      </c>
      <c r="H2440" s="2">
        <f t="shared" si="337"/>
        <v>0.9433685699017027</v>
      </c>
      <c r="I2440" s="2">
        <f t="shared" si="338"/>
        <v>48.542957034105946</v>
      </c>
    </row>
    <row r="2441" spans="1:9" ht="13.5" x14ac:dyDescent="0.25">
      <c r="A2441" s="3">
        <f>TITRES_STAT!B2444</f>
        <v>45559</v>
      </c>
      <c r="B2441" s="17">
        <f>TITRES_STAT!D2444</f>
        <v>22.179300000000001</v>
      </c>
      <c r="C2441" s="2">
        <f t="shared" si="342"/>
        <v>9.6000000000024954E-3</v>
      </c>
      <c r="D2441" s="2">
        <f t="shared" si="343"/>
        <v>9.6000000000024954E-3</v>
      </c>
      <c r="E2441" s="2">
        <f t="shared" si="344"/>
        <v>0</v>
      </c>
      <c r="F2441" s="2">
        <f t="shared" si="341"/>
        <v>7.9561714992925039E-2</v>
      </c>
      <c r="G2441" s="2">
        <f t="shared" si="341"/>
        <v>8.3611011882057204E-2</v>
      </c>
      <c r="H2441" s="2">
        <f t="shared" si="337"/>
        <v>0.95156981361684567</v>
      </c>
      <c r="I2441" s="2">
        <f t="shared" si="338"/>
        <v>48.759199234246232</v>
      </c>
    </row>
    <row r="2442" spans="1:9" ht="13.5" x14ac:dyDescent="0.25">
      <c r="A2442" s="3">
        <f>TITRES_STAT!B2445</f>
        <v>45560</v>
      </c>
      <c r="B2442" s="17">
        <f>TITRES_STAT!D2445</f>
        <v>22.179300000000001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7.3878735350573252E-2</v>
      </c>
      <c r="G2442" s="2">
        <f t="shared" si="341"/>
        <v>7.7638796747624542E-2</v>
      </c>
      <c r="H2442" s="2">
        <f t="shared" si="337"/>
        <v>0.95156981361684567</v>
      </c>
      <c r="I2442" s="2">
        <f t="shared" si="338"/>
        <v>48.759199234246232</v>
      </c>
    </row>
    <row r="2443" spans="1:9" ht="13.5" x14ac:dyDescent="0.25">
      <c r="A2443" s="3">
        <f>TITRES_STAT!B2446</f>
        <v>45561</v>
      </c>
      <c r="B2443" s="17">
        <f>TITRES_STAT!D2446</f>
        <v>22.179300000000001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6.8601682825532306E-2</v>
      </c>
      <c r="G2443" s="2">
        <f t="shared" si="341"/>
        <v>7.2093168408508504E-2</v>
      </c>
      <c r="H2443" s="2">
        <f t="shared" si="337"/>
        <v>0.95156981361684567</v>
      </c>
      <c r="I2443" s="2">
        <f t="shared" si="338"/>
        <v>48.759199234246232</v>
      </c>
    </row>
    <row r="2444" spans="1:9" ht="13.5" x14ac:dyDescent="0.25">
      <c r="A2444" s="3">
        <f>TITRES_STAT!B2447</f>
        <v>45562</v>
      </c>
      <c r="B2444" s="17">
        <f>TITRES_STAT!D2447</f>
        <v>22.169699999999999</v>
      </c>
      <c r="C2444" s="2">
        <f t="shared" si="342"/>
        <v>-9.6000000000024954E-3</v>
      </c>
      <c r="D2444" s="2">
        <f t="shared" si="343"/>
        <v>0</v>
      </c>
      <c r="E2444" s="2">
        <f t="shared" si="344"/>
        <v>9.6000000000024954E-3</v>
      </c>
      <c r="F2444" s="2">
        <f t="shared" si="341"/>
        <v>6.370156262370856E-2</v>
      </c>
      <c r="G2444" s="2">
        <f t="shared" si="341"/>
        <v>6.7629370665043792E-2</v>
      </c>
      <c r="H2444" s="2">
        <f t="shared" si="337"/>
        <v>0.94192156451094355</v>
      </c>
      <c r="I2444" s="2">
        <f t="shared" si="338"/>
        <v>48.504614281275487</v>
      </c>
    </row>
    <row r="2445" spans="1:9" ht="13.5" x14ac:dyDescent="0.25">
      <c r="A2445" s="3">
        <f>TITRES_STAT!B2448</f>
        <v>45565</v>
      </c>
      <c r="B2445" s="17">
        <f>TITRES_STAT!D2448</f>
        <v>21.793800000000001</v>
      </c>
      <c r="C2445" s="2">
        <f t="shared" si="342"/>
        <v>-0.3758999999999979</v>
      </c>
      <c r="D2445" s="2">
        <f t="shared" si="343"/>
        <v>0</v>
      </c>
      <c r="E2445" s="2">
        <f t="shared" si="344"/>
        <v>0.3758999999999979</v>
      </c>
      <c r="F2445" s="2">
        <f t="shared" ref="F2445:G2460" si="345">((F2444*13)+D2445)/14</f>
        <v>5.915145100772938E-2</v>
      </c>
      <c r="G2445" s="2">
        <f t="shared" si="345"/>
        <v>8.964870133182623E-2</v>
      </c>
      <c r="H2445" s="2">
        <f t="shared" si="337"/>
        <v>0.65981380799690392</v>
      </c>
      <c r="I2445" s="2">
        <f t="shared" si="338"/>
        <v>39.75227852774524</v>
      </c>
    </row>
    <row r="2446" spans="1:9" ht="13.5" x14ac:dyDescent="0.25">
      <c r="A2446" s="3">
        <f>TITRES_STAT!B2449</f>
        <v>45566</v>
      </c>
      <c r="B2446" s="17">
        <f>TITRES_STAT!D2449</f>
        <v>21.8323</v>
      </c>
      <c r="C2446" s="2">
        <f t="shared" si="342"/>
        <v>3.8499999999999091E-2</v>
      </c>
      <c r="D2446" s="2">
        <f t="shared" si="343"/>
        <v>3.8499999999999091E-2</v>
      </c>
      <c r="E2446" s="2">
        <f t="shared" si="344"/>
        <v>0</v>
      </c>
      <c r="F2446" s="2">
        <f t="shared" si="345"/>
        <v>5.7676347364320077E-2</v>
      </c>
      <c r="G2446" s="2">
        <f t="shared" si="345"/>
        <v>8.3245222665267224E-2</v>
      </c>
      <c r="H2446" s="2">
        <f t="shared" si="337"/>
        <v>0.69284873675260927</v>
      </c>
      <c r="I2446" s="2">
        <f t="shared" si="338"/>
        <v>40.927976712302161</v>
      </c>
    </row>
    <row r="2447" spans="1:9" ht="13.5" x14ac:dyDescent="0.25">
      <c r="A2447" s="3">
        <f>TITRES_STAT!B2450</f>
        <v>45567</v>
      </c>
      <c r="B2447" s="17">
        <f>TITRES_STAT!D2450</f>
        <v>21.8323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5.3556608266868644E-2</v>
      </c>
      <c r="G2447" s="2">
        <f t="shared" si="345"/>
        <v>7.729913533203385E-2</v>
      </c>
      <c r="H2447" s="2">
        <f t="shared" si="337"/>
        <v>0.69284873675260938</v>
      </c>
      <c r="I2447" s="2">
        <f t="shared" si="338"/>
        <v>40.927976712302161</v>
      </c>
    </row>
    <row r="2448" spans="1:9" ht="13.5" x14ac:dyDescent="0.25">
      <c r="A2448" s="3">
        <f>TITRES_STAT!B2451</f>
        <v>45568</v>
      </c>
      <c r="B2448" s="17">
        <f>TITRES_STAT!D2451</f>
        <v>21.851600000000001</v>
      </c>
      <c r="C2448" s="2">
        <f t="shared" si="342"/>
        <v>1.9300000000001205E-2</v>
      </c>
      <c r="D2448" s="2">
        <f t="shared" si="343"/>
        <v>1.9300000000001205E-2</v>
      </c>
      <c r="E2448" s="2">
        <f t="shared" si="344"/>
        <v>0</v>
      </c>
      <c r="F2448" s="2">
        <f t="shared" si="345"/>
        <v>5.1109707676378111E-2</v>
      </c>
      <c r="G2448" s="2">
        <f t="shared" si="345"/>
        <v>7.1777768522602856E-2</v>
      </c>
      <c r="H2448" s="2">
        <f t="shared" si="337"/>
        <v>0.7120548427231147</v>
      </c>
      <c r="I2448" s="2">
        <f t="shared" si="338"/>
        <v>41.590656149224365</v>
      </c>
    </row>
    <row r="2449" spans="1:9" ht="13.5" x14ac:dyDescent="0.25">
      <c r="A2449" s="3">
        <f>TITRES_STAT!B2452</f>
        <v>45569</v>
      </c>
      <c r="B2449" s="17">
        <f>TITRES_STAT!D2452</f>
        <v>21.851600000000001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4.7459014270922528E-2</v>
      </c>
      <c r="G2449" s="2">
        <f t="shared" si="345"/>
        <v>6.6650785056702647E-2</v>
      </c>
      <c r="H2449" s="2">
        <f t="shared" ref="H2449:H2512" si="346">F2449/G2449</f>
        <v>0.7120548427231147</v>
      </c>
      <c r="I2449" s="2">
        <f t="shared" ref="I2449:I2512" si="347">IF(G2449=0,100,100-(100/(1+H2449)))</f>
        <v>41.590656149224365</v>
      </c>
    </row>
    <row r="2450" spans="1:9" ht="13.5" x14ac:dyDescent="0.25">
      <c r="A2450" s="3">
        <f>TITRES_STAT!B2453</f>
        <v>45572</v>
      </c>
      <c r="B2450" s="17">
        <f>TITRES_STAT!D2453</f>
        <v>21.851600000000001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4.4069084680142354E-2</v>
      </c>
      <c r="G2450" s="2">
        <f t="shared" si="345"/>
        <v>6.1890014695509601E-2</v>
      </c>
      <c r="H2450" s="2">
        <f t="shared" si="346"/>
        <v>0.71205484272311481</v>
      </c>
      <c r="I2450" s="2">
        <f t="shared" si="347"/>
        <v>41.590656149224372</v>
      </c>
    </row>
    <row r="2451" spans="1:9" ht="13.5" x14ac:dyDescent="0.25">
      <c r="A2451" s="3">
        <f>TITRES_STAT!B2454</f>
        <v>45573</v>
      </c>
      <c r="B2451" s="17">
        <f>TITRES_STAT!D2454</f>
        <v>22.169699999999999</v>
      </c>
      <c r="C2451" s="2">
        <f t="shared" si="342"/>
        <v>0.31809999999999761</v>
      </c>
      <c r="D2451" s="2">
        <f t="shared" si="343"/>
        <v>0.31809999999999761</v>
      </c>
      <c r="E2451" s="2">
        <f t="shared" si="344"/>
        <v>0</v>
      </c>
      <c r="F2451" s="2">
        <f t="shared" si="345"/>
        <v>6.3642721488703438E-2</v>
      </c>
      <c r="G2451" s="2">
        <f t="shared" si="345"/>
        <v>5.7469299360116063E-2</v>
      </c>
      <c r="H2451" s="2">
        <f t="shared" si="346"/>
        <v>1.1074212178906735</v>
      </c>
      <c r="I2451" s="2">
        <f t="shared" si="347"/>
        <v>52.548641367438442</v>
      </c>
    </row>
    <row r="2452" spans="1:9" ht="13.5" x14ac:dyDescent="0.25">
      <c r="A2452" s="3">
        <f>TITRES_STAT!B2455</f>
        <v>45574</v>
      </c>
      <c r="B2452" s="17">
        <f>TITRES_STAT!D2455</f>
        <v>21.880500000000001</v>
      </c>
      <c r="C2452" s="2">
        <f t="shared" si="342"/>
        <v>-0.28919999999999746</v>
      </c>
      <c r="D2452" s="2">
        <f t="shared" si="343"/>
        <v>0</v>
      </c>
      <c r="E2452" s="2">
        <f t="shared" si="344"/>
        <v>0.28919999999999746</v>
      </c>
      <c r="F2452" s="2">
        <f t="shared" si="345"/>
        <v>5.9096812810938912E-2</v>
      </c>
      <c r="G2452" s="2">
        <f t="shared" si="345"/>
        <v>7.4021492262964728E-2</v>
      </c>
      <c r="H2452" s="2">
        <f t="shared" si="346"/>
        <v>0.79837370207283564</v>
      </c>
      <c r="I2452" s="2">
        <f t="shared" si="347"/>
        <v>44.394204672400221</v>
      </c>
    </row>
    <row r="2453" spans="1:9" ht="13.5" x14ac:dyDescent="0.25">
      <c r="A2453" s="3">
        <f>TITRES_STAT!B2456</f>
        <v>45575</v>
      </c>
      <c r="B2453" s="17">
        <f>TITRES_STAT!D2456</f>
        <v>22.169699999999999</v>
      </c>
      <c r="C2453" s="2">
        <f t="shared" si="342"/>
        <v>0.28919999999999746</v>
      </c>
      <c r="D2453" s="2">
        <f t="shared" si="343"/>
        <v>0.28919999999999746</v>
      </c>
      <c r="E2453" s="2">
        <f t="shared" si="344"/>
        <v>0</v>
      </c>
      <c r="F2453" s="2">
        <f t="shared" si="345"/>
        <v>7.5532754753014533E-2</v>
      </c>
      <c r="G2453" s="2">
        <f t="shared" si="345"/>
        <v>6.8734242815610108E-2</v>
      </c>
      <c r="H2453" s="2">
        <f t="shared" si="346"/>
        <v>1.098910116106792</v>
      </c>
      <c r="I2453" s="2">
        <f t="shared" si="347"/>
        <v>52.356225627476064</v>
      </c>
    </row>
    <row r="2454" spans="1:9" ht="13.5" x14ac:dyDescent="0.25">
      <c r="A2454" s="3">
        <f>TITRES_STAT!B2457</f>
        <v>45576</v>
      </c>
      <c r="B2454" s="17">
        <f>TITRES_STAT!D2457</f>
        <v>21.8902</v>
      </c>
      <c r="C2454" s="2">
        <f t="shared" si="342"/>
        <v>-0.27949999999999875</v>
      </c>
      <c r="D2454" s="2">
        <f t="shared" si="343"/>
        <v>0</v>
      </c>
      <c r="E2454" s="2">
        <f t="shared" si="344"/>
        <v>0.27949999999999875</v>
      </c>
      <c r="F2454" s="2">
        <f t="shared" si="345"/>
        <v>7.0137557984942062E-2</v>
      </c>
      <c r="G2454" s="2">
        <f t="shared" si="345"/>
        <v>8.378893975735216E-2</v>
      </c>
      <c r="H2454" s="2">
        <f t="shared" si="346"/>
        <v>0.83707417933746753</v>
      </c>
      <c r="I2454" s="2">
        <f t="shared" si="347"/>
        <v>45.565616715562051</v>
      </c>
    </row>
    <row r="2455" spans="1:9" ht="13.5" x14ac:dyDescent="0.25">
      <c r="A2455" s="3">
        <f>TITRES_STAT!B2458</f>
        <v>45579</v>
      </c>
      <c r="B2455" s="17">
        <f>TITRES_STAT!D2458</f>
        <v>22.169699999999999</v>
      </c>
      <c r="C2455" s="2">
        <f t="shared" si="342"/>
        <v>0.27949999999999875</v>
      </c>
      <c r="D2455" s="2">
        <f t="shared" si="343"/>
        <v>0.27949999999999875</v>
      </c>
      <c r="E2455" s="2">
        <f t="shared" si="344"/>
        <v>0</v>
      </c>
      <c r="F2455" s="2">
        <f t="shared" si="345"/>
        <v>8.509201812887468E-2</v>
      </c>
      <c r="G2455" s="2">
        <f t="shared" si="345"/>
        <v>7.7804015488969869E-2</v>
      </c>
      <c r="H2455" s="2">
        <f t="shared" si="346"/>
        <v>1.0936712918234666</v>
      </c>
      <c r="I2455" s="2">
        <f t="shared" si="347"/>
        <v>52.237010465522602</v>
      </c>
    </row>
    <row r="2456" spans="1:9" ht="13.5" x14ac:dyDescent="0.25">
      <c r="A2456" s="3">
        <f>TITRES_STAT!B2459</f>
        <v>45581</v>
      </c>
      <c r="B2456" s="17">
        <f>TITRES_STAT!D2459</f>
        <v>21.755199999999999</v>
      </c>
      <c r="C2456" s="2">
        <f t="shared" si="342"/>
        <v>-0.41450000000000031</v>
      </c>
      <c r="D2456" s="2">
        <f t="shared" si="343"/>
        <v>0</v>
      </c>
      <c r="E2456" s="2">
        <f t="shared" si="344"/>
        <v>0.41450000000000031</v>
      </c>
      <c r="F2456" s="2">
        <f t="shared" si="345"/>
        <v>7.9014016833955064E-2</v>
      </c>
      <c r="G2456" s="2">
        <f t="shared" si="345"/>
        <v>0.10185372866832919</v>
      </c>
      <c r="H2456" s="2">
        <f t="shared" si="346"/>
        <v>0.77575968859472888</v>
      </c>
      <c r="I2456" s="2">
        <f t="shared" si="347"/>
        <v>43.686073829541463</v>
      </c>
    </row>
    <row r="2457" spans="1:9" ht="13.5" x14ac:dyDescent="0.25">
      <c r="A2457" s="3">
        <f>TITRES_STAT!B2460</f>
        <v>45582</v>
      </c>
      <c r="B2457" s="17">
        <f>TITRES_STAT!D2460</f>
        <v>21.8323</v>
      </c>
      <c r="C2457" s="2">
        <f t="shared" si="342"/>
        <v>7.7100000000001501E-2</v>
      </c>
      <c r="D2457" s="2">
        <f t="shared" si="343"/>
        <v>7.7100000000001501E-2</v>
      </c>
      <c r="E2457" s="2">
        <f t="shared" si="344"/>
        <v>0</v>
      </c>
      <c r="F2457" s="2">
        <f t="shared" si="345"/>
        <v>7.8877301345815526E-2</v>
      </c>
      <c r="G2457" s="2">
        <f t="shared" si="345"/>
        <v>9.45784623348771E-2</v>
      </c>
      <c r="H2457" s="2">
        <f t="shared" si="346"/>
        <v>0.83398798625560278</v>
      </c>
      <c r="I2457" s="2">
        <f t="shared" si="347"/>
        <v>45.474015779041743</v>
      </c>
    </row>
    <row r="2458" spans="1:9" ht="13.5" x14ac:dyDescent="0.25">
      <c r="A2458" s="3">
        <f>TITRES_STAT!B2461</f>
        <v>45583</v>
      </c>
      <c r="B2458" s="17">
        <f>TITRES_STAT!D2461</f>
        <v>21.793800000000001</v>
      </c>
      <c r="C2458" s="2">
        <f t="shared" si="342"/>
        <v>-3.8499999999999091E-2</v>
      </c>
      <c r="D2458" s="2">
        <f t="shared" si="343"/>
        <v>0</v>
      </c>
      <c r="E2458" s="2">
        <f t="shared" si="344"/>
        <v>3.8499999999999091E-2</v>
      </c>
      <c r="F2458" s="2">
        <f t="shared" si="345"/>
        <v>7.3243208392542988E-2</v>
      </c>
      <c r="G2458" s="2">
        <f t="shared" si="345"/>
        <v>9.057285788238581E-2</v>
      </c>
      <c r="H2458" s="2">
        <f t="shared" si="346"/>
        <v>0.80866619542527418</v>
      </c>
      <c r="I2458" s="2">
        <f t="shared" si="347"/>
        <v>44.710638008863292</v>
      </c>
    </row>
    <row r="2459" spans="1:9" ht="13.5" x14ac:dyDescent="0.25">
      <c r="A2459" s="3">
        <f>TITRES_STAT!B2462</f>
        <v>45586</v>
      </c>
      <c r="B2459" s="17">
        <f>TITRES_STAT!D2462</f>
        <v>21.8034</v>
      </c>
      <c r="C2459" s="2">
        <f t="shared" si="342"/>
        <v>9.5999999999989427E-3</v>
      </c>
      <c r="D2459" s="2">
        <f t="shared" si="343"/>
        <v>9.5999999999989427E-3</v>
      </c>
      <c r="E2459" s="2">
        <f t="shared" si="344"/>
        <v>0</v>
      </c>
      <c r="F2459" s="2">
        <f t="shared" si="345"/>
        <v>6.86972649359327E-2</v>
      </c>
      <c r="G2459" s="2">
        <f t="shared" si="345"/>
        <v>8.410336803364396E-2</v>
      </c>
      <c r="H2459" s="2">
        <f t="shared" si="346"/>
        <v>0.8168194275935734</v>
      </c>
      <c r="I2459" s="2">
        <f t="shared" si="347"/>
        <v>44.958756780549891</v>
      </c>
    </row>
    <row r="2460" spans="1:9" ht="13.5" x14ac:dyDescent="0.25">
      <c r="A2460" s="3">
        <f>TITRES_STAT!B2463</f>
        <v>45587</v>
      </c>
      <c r="B2460" s="17">
        <f>TITRES_STAT!D2463</f>
        <v>22.748000000000001</v>
      </c>
      <c r="C2460" s="2">
        <f t="shared" si="342"/>
        <v>0.94460000000000122</v>
      </c>
      <c r="D2460" s="2">
        <f t="shared" si="343"/>
        <v>0.94460000000000122</v>
      </c>
      <c r="E2460" s="2">
        <f t="shared" si="344"/>
        <v>0</v>
      </c>
      <c r="F2460" s="2">
        <f t="shared" si="345"/>
        <v>0.1312617460119376</v>
      </c>
      <c r="G2460" s="2">
        <f t="shared" si="345"/>
        <v>7.8095984602669394E-2</v>
      </c>
      <c r="H2460" s="2">
        <f t="shared" si="346"/>
        <v>1.6807745837351407</v>
      </c>
      <c r="I2460" s="2">
        <f t="shared" si="347"/>
        <v>62.697348517580558</v>
      </c>
    </row>
    <row r="2461" spans="1:9" ht="13.5" x14ac:dyDescent="0.25">
      <c r="A2461" s="3">
        <f>TITRES_STAT!B2464</f>
        <v>45588</v>
      </c>
      <c r="B2461" s="17">
        <f>TITRES_STAT!D2464</f>
        <v>21.948</v>
      </c>
      <c r="C2461" s="2">
        <f t="shared" si="342"/>
        <v>-0.80000000000000071</v>
      </c>
      <c r="D2461" s="2">
        <f t="shared" si="343"/>
        <v>0</v>
      </c>
      <c r="E2461" s="2">
        <f t="shared" si="344"/>
        <v>0.80000000000000071</v>
      </c>
      <c r="F2461" s="2">
        <f t="shared" ref="F2461:G2476" si="348">((F2460*13)+D2461)/14</f>
        <v>0.12188590701108491</v>
      </c>
      <c r="G2461" s="2">
        <f t="shared" si="348"/>
        <v>0.12966055713105021</v>
      </c>
      <c r="H2461" s="2">
        <f t="shared" si="346"/>
        <v>0.94003843349132521</v>
      </c>
      <c r="I2461" s="2">
        <f t="shared" si="347"/>
        <v>48.45462941677998</v>
      </c>
    </row>
    <row r="2462" spans="1:9" ht="13.5" x14ac:dyDescent="0.25">
      <c r="A2462" s="3">
        <f>TITRES_STAT!B2465</f>
        <v>45589</v>
      </c>
      <c r="B2462" s="17">
        <f>TITRES_STAT!D2465</f>
        <v>22.169699999999999</v>
      </c>
      <c r="C2462" s="2">
        <f t="shared" si="342"/>
        <v>0.22169999999999845</v>
      </c>
      <c r="D2462" s="2">
        <f t="shared" si="343"/>
        <v>0.22169999999999845</v>
      </c>
      <c r="E2462" s="2">
        <f t="shared" si="344"/>
        <v>0</v>
      </c>
      <c r="F2462" s="2">
        <f t="shared" si="348"/>
        <v>0.12901548508172159</v>
      </c>
      <c r="G2462" s="2">
        <f t="shared" si="348"/>
        <v>0.12039908876454662</v>
      </c>
      <c r="H2462" s="2">
        <f t="shared" si="346"/>
        <v>1.0715652950997432</v>
      </c>
      <c r="I2462" s="2">
        <f t="shared" si="347"/>
        <v>51.727324146360004</v>
      </c>
    </row>
    <row r="2463" spans="1:9" ht="13.5" x14ac:dyDescent="0.25">
      <c r="A2463" s="3">
        <f>TITRES_STAT!B2466</f>
        <v>45590</v>
      </c>
      <c r="B2463" s="17">
        <f>TITRES_STAT!D2466</f>
        <v>21.8323</v>
      </c>
      <c r="C2463" s="2">
        <f t="shared" si="342"/>
        <v>-0.33739999999999881</v>
      </c>
      <c r="D2463" s="2">
        <f t="shared" si="343"/>
        <v>0</v>
      </c>
      <c r="E2463" s="2">
        <f t="shared" si="344"/>
        <v>0.33739999999999881</v>
      </c>
      <c r="F2463" s="2">
        <f t="shared" si="348"/>
        <v>0.11980009329017005</v>
      </c>
      <c r="G2463" s="2">
        <f t="shared" si="348"/>
        <v>0.13589915385279322</v>
      </c>
      <c r="H2463" s="2">
        <f t="shared" si="346"/>
        <v>0.88153671228842401</v>
      </c>
      <c r="I2463" s="2">
        <f t="shared" si="347"/>
        <v>46.851953859367036</v>
      </c>
    </row>
    <row r="2464" spans="1:9" ht="13.5" x14ac:dyDescent="0.25">
      <c r="A2464" s="3">
        <f>TITRES_STAT!B2467</f>
        <v>45593</v>
      </c>
      <c r="B2464" s="17">
        <f>TITRES_STAT!D2467</f>
        <v>21.928699999999999</v>
      </c>
      <c r="C2464" s="2">
        <f t="shared" si="342"/>
        <v>9.6399999999999153E-2</v>
      </c>
      <c r="D2464" s="2">
        <f t="shared" si="343"/>
        <v>9.6399999999999153E-2</v>
      </c>
      <c r="E2464" s="2">
        <f t="shared" si="344"/>
        <v>0</v>
      </c>
      <c r="F2464" s="2">
        <f t="shared" si="348"/>
        <v>0.11812865805515783</v>
      </c>
      <c r="G2464" s="2">
        <f t="shared" si="348"/>
        <v>0.12619207143473657</v>
      </c>
      <c r="H2464" s="2">
        <f t="shared" si="346"/>
        <v>0.93610206023324583</v>
      </c>
      <c r="I2464" s="2">
        <f t="shared" si="347"/>
        <v>48.349830283248181</v>
      </c>
    </row>
    <row r="2465" spans="1:9" ht="13.5" x14ac:dyDescent="0.25">
      <c r="A2465" s="3">
        <f>TITRES_STAT!B2468</f>
        <v>45594</v>
      </c>
      <c r="B2465" s="17">
        <f>TITRES_STAT!D2468</f>
        <v>21.928699999999999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0.1096908967655037</v>
      </c>
      <c r="G2465" s="2">
        <f t="shared" si="348"/>
        <v>0.1171783520465411</v>
      </c>
      <c r="H2465" s="2">
        <f t="shared" si="346"/>
        <v>0.93610206023324583</v>
      </c>
      <c r="I2465" s="2">
        <f t="shared" si="347"/>
        <v>48.349830283248181</v>
      </c>
    </row>
    <row r="2466" spans="1:9" ht="13.5" x14ac:dyDescent="0.25">
      <c r="A2466" s="3">
        <f>TITRES_STAT!B2469</f>
        <v>45595</v>
      </c>
      <c r="B2466" s="17">
        <f>TITRES_STAT!D2469</f>
        <v>21.928699999999999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0.10185583271082486</v>
      </c>
      <c r="G2466" s="2">
        <f t="shared" si="348"/>
        <v>0.10880846975750245</v>
      </c>
      <c r="H2466" s="2">
        <f t="shared" si="346"/>
        <v>0.93610206023324583</v>
      </c>
      <c r="I2466" s="2">
        <f t="shared" si="347"/>
        <v>48.349830283248181</v>
      </c>
    </row>
    <row r="2467" spans="1:9" ht="13.5" x14ac:dyDescent="0.25">
      <c r="A2467" s="3">
        <f>TITRES_STAT!B2470</f>
        <v>45596</v>
      </c>
      <c r="B2467" s="17">
        <f>TITRES_STAT!D2470</f>
        <v>21.948</v>
      </c>
      <c r="C2467" s="2">
        <f t="shared" si="342"/>
        <v>1.9300000000001205E-2</v>
      </c>
      <c r="D2467" s="2">
        <f t="shared" si="343"/>
        <v>1.9300000000001205E-2</v>
      </c>
      <c r="E2467" s="2">
        <f t="shared" si="344"/>
        <v>0</v>
      </c>
      <c r="F2467" s="2">
        <f t="shared" si="348"/>
        <v>9.5958987517194602E-2</v>
      </c>
      <c r="G2467" s="2">
        <f t="shared" si="348"/>
        <v>0.10103643620339513</v>
      </c>
      <c r="H2467" s="2">
        <f t="shared" si="346"/>
        <v>0.9497463600558993</v>
      </c>
      <c r="I2467" s="2">
        <f t="shared" si="347"/>
        <v>48.711277503227137</v>
      </c>
    </row>
    <row r="2468" spans="1:9" ht="13.5" x14ac:dyDescent="0.25">
      <c r="A2468" s="3">
        <f>TITRES_STAT!B2471</f>
        <v>45597</v>
      </c>
      <c r="B2468" s="17">
        <f>TITRES_STAT!D2471</f>
        <v>22.025099999999998</v>
      </c>
      <c r="C2468" s="2">
        <f t="shared" si="342"/>
        <v>7.7099999999997948E-2</v>
      </c>
      <c r="D2468" s="2">
        <f t="shared" si="343"/>
        <v>7.7099999999997948E-2</v>
      </c>
      <c r="E2468" s="2">
        <f t="shared" si="344"/>
        <v>0</v>
      </c>
      <c r="F2468" s="2">
        <f t="shared" si="348"/>
        <v>9.4611916980251981E-2</v>
      </c>
      <c r="G2468" s="2">
        <f t="shared" si="348"/>
        <v>9.3819547903152611E-2</v>
      </c>
      <c r="H2468" s="2">
        <f t="shared" si="346"/>
        <v>1.0084456714491665</v>
      </c>
      <c r="I2468" s="2">
        <f t="shared" si="347"/>
        <v>50.210253918471011</v>
      </c>
    </row>
    <row r="2469" spans="1:9" ht="13.5" x14ac:dyDescent="0.25">
      <c r="A2469" s="3">
        <f>TITRES_STAT!B2472</f>
        <v>45600</v>
      </c>
      <c r="B2469" s="17">
        <f>TITRES_STAT!D2472</f>
        <v>22.025099999999998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8.7853922910233986E-2</v>
      </c>
      <c r="G2469" s="2">
        <f t="shared" si="348"/>
        <v>8.7118151624355988E-2</v>
      </c>
      <c r="H2469" s="2">
        <f t="shared" si="346"/>
        <v>1.0084456714491667</v>
      </c>
      <c r="I2469" s="2">
        <f t="shared" si="347"/>
        <v>50.210253918471011</v>
      </c>
    </row>
    <row r="2470" spans="1:9" ht="13.5" x14ac:dyDescent="0.25">
      <c r="A2470" s="3">
        <f>TITRES_STAT!B2473</f>
        <v>45601</v>
      </c>
      <c r="B2470" s="17">
        <f>TITRES_STAT!D2473</f>
        <v>22.169699999999999</v>
      </c>
      <c r="C2470" s="2">
        <f t="shared" si="342"/>
        <v>0.14460000000000051</v>
      </c>
      <c r="D2470" s="2">
        <f t="shared" si="343"/>
        <v>0.14460000000000051</v>
      </c>
      <c r="E2470" s="2">
        <f t="shared" si="344"/>
        <v>0</v>
      </c>
      <c r="F2470" s="2">
        <f t="shared" si="348"/>
        <v>9.19072141309316E-2</v>
      </c>
      <c r="G2470" s="2">
        <f t="shared" si="348"/>
        <v>8.0895426508330565E-2</v>
      </c>
      <c r="H2470" s="2">
        <f t="shared" si="346"/>
        <v>1.1361237352703375</v>
      </c>
      <c r="I2470" s="2">
        <f t="shared" si="347"/>
        <v>53.186232450460331</v>
      </c>
    </row>
    <row r="2471" spans="1:9" ht="13.5" x14ac:dyDescent="0.25">
      <c r="A2471" s="3">
        <f>TITRES_STAT!B2474</f>
        <v>45602</v>
      </c>
      <c r="B2471" s="17">
        <f>TITRES_STAT!D2474</f>
        <v>22.025099999999998</v>
      </c>
      <c r="C2471" s="2">
        <f t="shared" si="342"/>
        <v>-0.14460000000000051</v>
      </c>
      <c r="D2471" s="2">
        <f t="shared" si="343"/>
        <v>0</v>
      </c>
      <c r="E2471" s="2">
        <f t="shared" si="344"/>
        <v>0.14460000000000051</v>
      </c>
      <c r="F2471" s="2">
        <f t="shared" si="348"/>
        <v>8.5342413121579336E-2</v>
      </c>
      <c r="G2471" s="2">
        <f t="shared" si="348"/>
        <v>8.5445753186306983E-2</v>
      </c>
      <c r="H2471" s="2">
        <f t="shared" si="346"/>
        <v>0.99879057693479134</v>
      </c>
      <c r="I2471" s="2">
        <f t="shared" si="347"/>
        <v>49.969746128504788</v>
      </c>
    </row>
    <row r="2472" spans="1:9" ht="13.5" x14ac:dyDescent="0.25">
      <c r="A2472" s="3">
        <f>TITRES_STAT!B2475</f>
        <v>45603</v>
      </c>
      <c r="B2472" s="17">
        <f>TITRES_STAT!D2475</f>
        <v>22.025099999999998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7.9246526470037951E-2</v>
      </c>
      <c r="G2472" s="2">
        <f t="shared" si="348"/>
        <v>7.9342485101570784E-2</v>
      </c>
      <c r="H2472" s="2">
        <f t="shared" si="346"/>
        <v>0.99879057693479112</v>
      </c>
      <c r="I2472" s="2">
        <f t="shared" si="347"/>
        <v>49.969746128504781</v>
      </c>
    </row>
    <row r="2473" spans="1:9" ht="13.5" x14ac:dyDescent="0.25">
      <c r="A2473" s="3">
        <f>TITRES_STAT!B2476</f>
        <v>45604</v>
      </c>
      <c r="B2473" s="17">
        <f>TITRES_STAT!D2476</f>
        <v>22.025099999999998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7.3586060293606675E-2</v>
      </c>
      <c r="G2473" s="2">
        <f t="shared" si="348"/>
        <v>7.3675164737172866E-2</v>
      </c>
      <c r="H2473" s="2">
        <f t="shared" si="346"/>
        <v>0.99879057693479123</v>
      </c>
      <c r="I2473" s="2">
        <f t="shared" si="347"/>
        <v>49.969746128504781</v>
      </c>
    </row>
    <row r="2474" spans="1:9" ht="13.5" x14ac:dyDescent="0.25">
      <c r="A2474" s="3">
        <f>TITRES_STAT!B2477</f>
        <v>45607</v>
      </c>
      <c r="B2474" s="17">
        <f>TITRES_STAT!D2477</f>
        <v>22.034800000000001</v>
      </c>
      <c r="C2474" s="2">
        <f t="shared" si="342"/>
        <v>9.7000000000022624E-3</v>
      </c>
      <c r="D2474" s="2">
        <f t="shared" si="343"/>
        <v>9.7000000000022624E-3</v>
      </c>
      <c r="E2474" s="2">
        <f t="shared" si="344"/>
        <v>0</v>
      </c>
      <c r="F2474" s="2">
        <f t="shared" si="348"/>
        <v>6.902277027263494E-2</v>
      </c>
      <c r="G2474" s="2">
        <f t="shared" si="348"/>
        <v>6.8412652970231941E-2</v>
      </c>
      <c r="H2474" s="2">
        <f t="shared" si="346"/>
        <v>1.0089181938707812</v>
      </c>
      <c r="I2474" s="2">
        <f t="shared" si="347"/>
        <v>50.221965082948394</v>
      </c>
    </row>
    <row r="2475" spans="1:9" ht="13.5" x14ac:dyDescent="0.25">
      <c r="A2475" s="3">
        <f>TITRES_STAT!B2478</f>
        <v>45608</v>
      </c>
      <c r="B2475" s="17">
        <f>TITRES_STAT!D2478</f>
        <v>22.025099999999998</v>
      </c>
      <c r="C2475" s="2">
        <f t="shared" si="342"/>
        <v>-9.7000000000022624E-3</v>
      </c>
      <c r="D2475" s="2">
        <f t="shared" si="343"/>
        <v>0</v>
      </c>
      <c r="E2475" s="2">
        <f t="shared" si="344"/>
        <v>9.7000000000022624E-3</v>
      </c>
      <c r="F2475" s="2">
        <f t="shared" si="348"/>
        <v>6.4092572396018163E-2</v>
      </c>
      <c r="G2475" s="2">
        <f t="shared" si="348"/>
        <v>6.421889204378696E-2</v>
      </c>
      <c r="H2475" s="2">
        <f t="shared" si="346"/>
        <v>0.99803298307166888</v>
      </c>
      <c r="I2475" s="2">
        <f t="shared" si="347"/>
        <v>49.950776164733092</v>
      </c>
    </row>
    <row r="2476" spans="1:9" ht="13.5" x14ac:dyDescent="0.25">
      <c r="A2476" s="3">
        <f>TITRES_STAT!B2479</f>
        <v>45609</v>
      </c>
      <c r="B2476" s="17">
        <f>TITRES_STAT!D2479</f>
        <v>21.986599999999999</v>
      </c>
      <c r="C2476" s="2">
        <f t="shared" si="342"/>
        <v>-3.8499999999999091E-2</v>
      </c>
      <c r="D2476" s="2">
        <f t="shared" si="343"/>
        <v>0</v>
      </c>
      <c r="E2476" s="2">
        <f t="shared" si="344"/>
        <v>3.8499999999999091E-2</v>
      </c>
      <c r="F2476" s="2">
        <f t="shared" si="348"/>
        <v>5.9514531510588289E-2</v>
      </c>
      <c r="G2476" s="2">
        <f t="shared" si="348"/>
        <v>6.2381828326373547E-2</v>
      </c>
      <c r="H2476" s="2">
        <f t="shared" si="346"/>
        <v>0.95403634531543491</v>
      </c>
      <c r="I2476" s="2">
        <f t="shared" si="347"/>
        <v>48.8238792283788</v>
      </c>
    </row>
    <row r="2477" spans="1:9" ht="13.5" x14ac:dyDescent="0.25">
      <c r="A2477" s="3">
        <f>TITRES_STAT!B2480</f>
        <v>45610</v>
      </c>
      <c r="B2477" s="17">
        <f>TITRES_STAT!D2480</f>
        <v>21.697399999999998</v>
      </c>
      <c r="C2477" s="2">
        <f t="shared" si="342"/>
        <v>-0.28920000000000101</v>
      </c>
      <c r="D2477" s="2">
        <f t="shared" si="343"/>
        <v>0</v>
      </c>
      <c r="E2477" s="2">
        <f t="shared" si="344"/>
        <v>0.28920000000000101</v>
      </c>
      <c r="F2477" s="2">
        <f t="shared" ref="F2477:G2492" si="349">((F2476*13)+D2477)/14</f>
        <v>5.5263493545546272E-2</v>
      </c>
      <c r="G2477" s="2">
        <f t="shared" si="349"/>
        <v>7.8583126303061218E-2</v>
      </c>
      <c r="H2477" s="2">
        <f t="shared" si="346"/>
        <v>0.70324885437134199</v>
      </c>
      <c r="I2477" s="2">
        <f t="shared" si="347"/>
        <v>41.28867326500604</v>
      </c>
    </row>
    <row r="2478" spans="1:9" ht="13.5" x14ac:dyDescent="0.25">
      <c r="A2478" s="3">
        <f>TITRES_STAT!B2481</f>
        <v>45611</v>
      </c>
      <c r="B2478" s="17">
        <f>TITRES_STAT!D2481</f>
        <v>21.784099999999999</v>
      </c>
      <c r="C2478" s="2">
        <f t="shared" si="342"/>
        <v>8.6700000000000443E-2</v>
      </c>
      <c r="D2478" s="2">
        <f t="shared" si="343"/>
        <v>8.6700000000000443E-2</v>
      </c>
      <c r="E2478" s="2">
        <f t="shared" si="344"/>
        <v>0</v>
      </c>
      <c r="F2478" s="2">
        <f t="shared" si="349"/>
        <v>5.7508958292293001E-2</v>
      </c>
      <c r="G2478" s="2">
        <f t="shared" si="349"/>
        <v>7.2970045852842572E-2</v>
      </c>
      <c r="H2478" s="2">
        <f t="shared" si="346"/>
        <v>0.78811733801387929</v>
      </c>
      <c r="I2478" s="2">
        <f t="shared" si="347"/>
        <v>44.075258444128011</v>
      </c>
    </row>
    <row r="2479" spans="1:9" ht="13.5" x14ac:dyDescent="0.25">
      <c r="A2479" s="3">
        <f>TITRES_STAT!B2482</f>
        <v>45614</v>
      </c>
      <c r="B2479" s="17">
        <f>TITRES_STAT!D2482</f>
        <v>21.784099999999999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5.3401175557129213E-2</v>
      </c>
      <c r="G2479" s="2">
        <f t="shared" si="349"/>
        <v>6.7757899720496673E-2</v>
      </c>
      <c r="H2479" s="2">
        <f t="shared" si="346"/>
        <v>0.78811733801387929</v>
      </c>
      <c r="I2479" s="2">
        <f t="shared" si="347"/>
        <v>44.075258444128011</v>
      </c>
    </row>
    <row r="2480" spans="1:9" ht="13.5" x14ac:dyDescent="0.25">
      <c r="A2480" s="3">
        <f>TITRES_STAT!B2483</f>
        <v>45615</v>
      </c>
      <c r="B2480" s="17">
        <f>TITRES_STAT!D2483</f>
        <v>21.784099999999999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4.9586805874477127E-2</v>
      </c>
      <c r="G2480" s="2">
        <f t="shared" si="349"/>
        <v>6.2918049740461196E-2</v>
      </c>
      <c r="H2480" s="2">
        <f t="shared" si="346"/>
        <v>0.78811733801387929</v>
      </c>
      <c r="I2480" s="2">
        <f t="shared" si="347"/>
        <v>44.075258444128011</v>
      </c>
    </row>
    <row r="2481" spans="1:9" ht="13.5" x14ac:dyDescent="0.25">
      <c r="A2481" s="3">
        <f>TITRES_STAT!B2484</f>
        <v>45616</v>
      </c>
      <c r="B2481" s="17">
        <f>TITRES_STAT!D2484</f>
        <v>21.784099999999999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4.6044891169157331E-2</v>
      </c>
      <c r="G2481" s="2">
        <f t="shared" si="349"/>
        <v>5.8423903330428253E-2</v>
      </c>
      <c r="H2481" s="2">
        <f t="shared" si="346"/>
        <v>0.78811733801387929</v>
      </c>
      <c r="I2481" s="2">
        <f t="shared" si="347"/>
        <v>44.075258444128011</v>
      </c>
    </row>
    <row r="2482" spans="1:9" ht="13.5" x14ac:dyDescent="0.25">
      <c r="A2482" s="3">
        <f>TITRES_STAT!B2485</f>
        <v>45617</v>
      </c>
      <c r="B2482" s="17">
        <f>TITRES_STAT!D2485</f>
        <v>21.707000000000001</v>
      </c>
      <c r="C2482" s="2">
        <f t="shared" si="342"/>
        <v>-7.7099999999997948E-2</v>
      </c>
      <c r="D2482" s="2">
        <f t="shared" si="343"/>
        <v>0</v>
      </c>
      <c r="E2482" s="2">
        <f t="shared" si="344"/>
        <v>7.7099999999997948E-2</v>
      </c>
      <c r="F2482" s="2">
        <f t="shared" si="349"/>
        <v>4.2755970371360377E-2</v>
      </c>
      <c r="G2482" s="2">
        <f t="shared" si="349"/>
        <v>5.9757910235397518E-2</v>
      </c>
      <c r="H2482" s="2">
        <f t="shared" si="346"/>
        <v>0.7154863716441332</v>
      </c>
      <c r="I2482" s="2">
        <f t="shared" si="347"/>
        <v>41.707493773815663</v>
      </c>
    </row>
    <row r="2483" spans="1:9" ht="13.5" x14ac:dyDescent="0.25">
      <c r="A2483" s="3">
        <f>TITRES_STAT!B2486</f>
        <v>45618</v>
      </c>
      <c r="B2483" s="17">
        <f>TITRES_STAT!D2486</f>
        <v>21.707000000000001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3.9701972487691785E-2</v>
      </c>
      <c r="G2483" s="2">
        <f t="shared" si="349"/>
        <v>5.5489488075726269E-2</v>
      </c>
      <c r="H2483" s="2">
        <f t="shared" si="346"/>
        <v>0.7154863716441332</v>
      </c>
      <c r="I2483" s="2">
        <f t="shared" si="347"/>
        <v>41.707493773815663</v>
      </c>
    </row>
    <row r="2484" spans="1:9" ht="13.5" x14ac:dyDescent="0.25">
      <c r="A2484" s="3">
        <f>TITRES_STAT!B2487</f>
        <v>45621</v>
      </c>
      <c r="B2484" s="17">
        <f>TITRES_STAT!D2487</f>
        <v>22.5456</v>
      </c>
      <c r="C2484" s="2">
        <f t="shared" si="342"/>
        <v>0.83859999999999957</v>
      </c>
      <c r="D2484" s="2">
        <f t="shared" si="343"/>
        <v>0.83859999999999957</v>
      </c>
      <c r="E2484" s="2">
        <f t="shared" si="344"/>
        <v>0</v>
      </c>
      <c r="F2484" s="2">
        <f t="shared" si="349"/>
        <v>9.6766117309999497E-2</v>
      </c>
      <c r="G2484" s="2">
        <f t="shared" si="349"/>
        <v>5.1525953213174394E-2</v>
      </c>
      <c r="H2484" s="2">
        <f t="shared" si="346"/>
        <v>1.8780073201102447</v>
      </c>
      <c r="I2484" s="2">
        <f t="shared" si="347"/>
        <v>65.253736743042964</v>
      </c>
    </row>
    <row r="2485" spans="1:9" ht="13.5" x14ac:dyDescent="0.25">
      <c r="A2485" s="3">
        <f>TITRES_STAT!B2488</f>
        <v>45622</v>
      </c>
      <c r="B2485" s="17">
        <f>TITRES_STAT!D2488</f>
        <v>22.5456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8.9854251787856679E-2</v>
      </c>
      <c r="G2485" s="2">
        <f t="shared" si="349"/>
        <v>4.7845527983661935E-2</v>
      </c>
      <c r="H2485" s="2">
        <f t="shared" si="346"/>
        <v>1.878007320110245</v>
      </c>
      <c r="I2485" s="2">
        <f t="shared" si="347"/>
        <v>65.253736743042964</v>
      </c>
    </row>
    <row r="2486" spans="1:9" ht="13.5" x14ac:dyDescent="0.25">
      <c r="A2486" s="3">
        <f>TITRES_STAT!B2489</f>
        <v>45623</v>
      </c>
      <c r="B2486" s="17">
        <f>TITRES_STAT!D2489</f>
        <v>22.5456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8.3436090945866917E-2</v>
      </c>
      <c r="G2486" s="2">
        <f t="shared" si="349"/>
        <v>4.4427990270543227E-2</v>
      </c>
      <c r="H2486" s="2">
        <f t="shared" si="346"/>
        <v>1.8780073201102447</v>
      </c>
      <c r="I2486" s="2">
        <f t="shared" si="347"/>
        <v>65.253736743042964</v>
      </c>
    </row>
    <row r="2487" spans="1:9" ht="13.5" x14ac:dyDescent="0.25">
      <c r="A2487" s="3">
        <f>TITRES_STAT!B2490</f>
        <v>45624</v>
      </c>
      <c r="B2487" s="17">
        <f>TITRES_STAT!D2490</f>
        <v>22.526299999999999</v>
      </c>
      <c r="C2487" s="2">
        <f t="shared" si="342"/>
        <v>-1.9300000000001205E-2</v>
      </c>
      <c r="D2487" s="2">
        <f t="shared" si="343"/>
        <v>0</v>
      </c>
      <c r="E2487" s="2">
        <f t="shared" si="344"/>
        <v>1.9300000000001205E-2</v>
      </c>
      <c r="F2487" s="2">
        <f t="shared" si="349"/>
        <v>7.7476370164019287E-2</v>
      </c>
      <c r="G2487" s="2">
        <f t="shared" si="349"/>
        <v>4.2633133822647371E-2</v>
      </c>
      <c r="H2487" s="2">
        <f t="shared" si="346"/>
        <v>1.8172806739077356</v>
      </c>
      <c r="I2487" s="2">
        <f t="shared" si="347"/>
        <v>64.504779049474664</v>
      </c>
    </row>
    <row r="2488" spans="1:9" ht="13.5" x14ac:dyDescent="0.25">
      <c r="A2488" s="3">
        <f>TITRES_STAT!B2491</f>
        <v>45625</v>
      </c>
      <c r="B2488" s="17">
        <f>TITRES_STAT!D2491</f>
        <v>22.526299999999999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7.1942343723732191E-2</v>
      </c>
      <c r="G2488" s="2">
        <f t="shared" si="349"/>
        <v>3.9587909978172561E-2</v>
      </c>
      <c r="H2488" s="2">
        <f t="shared" si="346"/>
        <v>1.8172806739077354</v>
      </c>
      <c r="I2488" s="2">
        <f t="shared" si="347"/>
        <v>64.504779049474649</v>
      </c>
    </row>
    <row r="2489" spans="1:9" ht="13.5" x14ac:dyDescent="0.25">
      <c r="A2489" s="3">
        <f>TITRES_STAT!B2492</f>
        <v>45628</v>
      </c>
      <c r="B2489" s="17">
        <f>TITRES_STAT!D2492</f>
        <v>22.526299999999999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6.680360488632274E-2</v>
      </c>
      <c r="G2489" s="2">
        <f t="shared" si="349"/>
        <v>3.6760202122588806E-2</v>
      </c>
      <c r="H2489" s="2">
        <f t="shared" si="346"/>
        <v>1.8172806739077352</v>
      </c>
      <c r="I2489" s="2">
        <f t="shared" si="347"/>
        <v>64.504779049474649</v>
      </c>
    </row>
    <row r="2490" spans="1:9" ht="13.5" x14ac:dyDescent="0.25">
      <c r="A2490" s="3">
        <f>TITRES_STAT!B2493</f>
        <v>45629</v>
      </c>
      <c r="B2490" s="17">
        <f>TITRES_STAT!D2493</f>
        <v>22.526299999999999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6.2031918823013968E-2</v>
      </c>
      <c r="G2490" s="2">
        <f t="shared" si="349"/>
        <v>3.4134473399546748E-2</v>
      </c>
      <c r="H2490" s="2">
        <f t="shared" si="346"/>
        <v>1.817280673907735</v>
      </c>
      <c r="I2490" s="2">
        <f t="shared" si="347"/>
        <v>64.504779049474649</v>
      </c>
    </row>
    <row r="2491" spans="1:9" ht="13.5" x14ac:dyDescent="0.25">
      <c r="A2491" s="3">
        <f>TITRES_STAT!B2494</f>
        <v>45630</v>
      </c>
      <c r="B2491" s="17">
        <f>TITRES_STAT!D2494</f>
        <v>22.526299999999999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5.7601067478512971E-2</v>
      </c>
      <c r="G2491" s="2">
        <f t="shared" si="349"/>
        <v>3.1696296728150553E-2</v>
      </c>
      <c r="H2491" s="2">
        <f t="shared" si="346"/>
        <v>1.817280673907735</v>
      </c>
      <c r="I2491" s="2">
        <f t="shared" si="347"/>
        <v>64.504779049474649</v>
      </c>
    </row>
    <row r="2492" spans="1:9" ht="13.5" x14ac:dyDescent="0.25">
      <c r="A2492" s="3">
        <f>TITRES_STAT!B2495</f>
        <v>45631</v>
      </c>
      <c r="B2492" s="17">
        <f>TITRES_STAT!D2495</f>
        <v>22.449200000000001</v>
      </c>
      <c r="C2492" s="2">
        <f t="shared" si="342"/>
        <v>-7.7099999999997948E-2</v>
      </c>
      <c r="D2492" s="2">
        <f t="shared" si="343"/>
        <v>0</v>
      </c>
      <c r="E2492" s="2">
        <f t="shared" si="344"/>
        <v>7.7099999999997948E-2</v>
      </c>
      <c r="F2492" s="2">
        <f t="shared" si="349"/>
        <v>5.3486705515762047E-2</v>
      </c>
      <c r="G2492" s="2">
        <f t="shared" si="349"/>
        <v>3.4939418390425366E-2</v>
      </c>
      <c r="H2492" s="2">
        <f t="shared" si="346"/>
        <v>1.5308413242053076</v>
      </c>
      <c r="I2492" s="2">
        <f t="shared" si="347"/>
        <v>60.48744777336038</v>
      </c>
    </row>
    <row r="2493" spans="1:9" ht="13.5" x14ac:dyDescent="0.25">
      <c r="A2493" s="3">
        <f>TITRES_STAT!B2496</f>
        <v>45632</v>
      </c>
      <c r="B2493" s="17">
        <f>TITRES_STAT!D2496</f>
        <v>22.449200000000001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4.9666226550350474E-2</v>
      </c>
      <c r="G2493" s="2">
        <f t="shared" si="350"/>
        <v>3.2443745648252129E-2</v>
      </c>
      <c r="H2493" s="2">
        <f t="shared" si="346"/>
        <v>1.5308413242053076</v>
      </c>
      <c r="I2493" s="2">
        <f t="shared" si="347"/>
        <v>60.48744777336038</v>
      </c>
    </row>
    <row r="2494" spans="1:9" ht="13.5" x14ac:dyDescent="0.25">
      <c r="A2494" s="3">
        <f>TITRES_STAT!B2497</f>
        <v>45635</v>
      </c>
      <c r="B2494" s="17">
        <f>TITRES_STAT!D2497</f>
        <v>22.2179</v>
      </c>
      <c r="C2494" s="2">
        <f t="shared" si="342"/>
        <v>-0.23130000000000095</v>
      </c>
      <c r="D2494" s="2">
        <f t="shared" si="343"/>
        <v>0</v>
      </c>
      <c r="E2494" s="2">
        <f t="shared" si="344"/>
        <v>0.23130000000000095</v>
      </c>
      <c r="F2494" s="2">
        <f t="shared" si="350"/>
        <v>4.6118638939611156E-2</v>
      </c>
      <c r="G2494" s="2">
        <f t="shared" si="350"/>
        <v>4.6647763816234193E-2</v>
      </c>
      <c r="H2494" s="2">
        <f t="shared" si="346"/>
        <v>0.98865701518496174</v>
      </c>
      <c r="I2494" s="2">
        <f t="shared" si="347"/>
        <v>49.714807914878591</v>
      </c>
    </row>
    <row r="2495" spans="1:9" ht="13.5" x14ac:dyDescent="0.25">
      <c r="A2495" s="3">
        <f>TITRES_STAT!B2498</f>
        <v>45636</v>
      </c>
      <c r="B2495" s="17">
        <f>TITRES_STAT!D2498</f>
        <v>22.2179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4.282445044392464E-2</v>
      </c>
      <c r="G2495" s="2">
        <f t="shared" si="350"/>
        <v>4.3315780686503179E-2</v>
      </c>
      <c r="H2495" s="2">
        <f t="shared" si="346"/>
        <v>0.98865701518496163</v>
      </c>
      <c r="I2495" s="2">
        <f t="shared" si="347"/>
        <v>49.714807914878591</v>
      </c>
    </row>
    <row r="2496" spans="1:9" ht="13.5" x14ac:dyDescent="0.25">
      <c r="A2496" s="3">
        <f>TITRES_STAT!B2499</f>
        <v>45637</v>
      </c>
      <c r="B2496" s="17">
        <f>TITRES_STAT!D2499</f>
        <v>21.687799999999999</v>
      </c>
      <c r="C2496" s="2">
        <f t="shared" si="342"/>
        <v>-0.5301000000000009</v>
      </c>
      <c r="D2496" s="2">
        <f t="shared" si="343"/>
        <v>0</v>
      </c>
      <c r="E2496" s="2">
        <f t="shared" si="344"/>
        <v>0.5301000000000009</v>
      </c>
      <c r="F2496" s="2">
        <f t="shared" si="350"/>
        <v>3.9765561126501446E-2</v>
      </c>
      <c r="G2496" s="2">
        <f t="shared" si="350"/>
        <v>7.8086082066038731E-2</v>
      </c>
      <c r="H2496" s="2">
        <f t="shared" si="346"/>
        <v>0.50925286650790125</v>
      </c>
      <c r="I2496" s="2">
        <f t="shared" si="347"/>
        <v>33.742050640341461</v>
      </c>
    </row>
    <row r="2497" spans="1:9" ht="13.5" x14ac:dyDescent="0.25">
      <c r="A2497" s="3">
        <f>TITRES_STAT!B2500</f>
        <v>45638</v>
      </c>
      <c r="B2497" s="17">
        <f>TITRES_STAT!D2500</f>
        <v>21.687799999999999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3.692516390317991E-2</v>
      </c>
      <c r="G2497" s="2">
        <f t="shared" si="350"/>
        <v>7.2508504775607399E-2</v>
      </c>
      <c r="H2497" s="2">
        <f t="shared" si="346"/>
        <v>0.50925286650790114</v>
      </c>
      <c r="I2497" s="2">
        <f t="shared" si="347"/>
        <v>33.742050640341461</v>
      </c>
    </row>
    <row r="2498" spans="1:9" ht="13.5" x14ac:dyDescent="0.25">
      <c r="A2498" s="3">
        <f>TITRES_STAT!B2501</f>
        <v>45639</v>
      </c>
      <c r="B2498" s="17">
        <f>TITRES_STAT!D2501</f>
        <v>22.0733</v>
      </c>
      <c r="C2498" s="2">
        <f t="shared" si="342"/>
        <v>0.3855000000000004</v>
      </c>
      <c r="D2498" s="2">
        <f t="shared" si="343"/>
        <v>0.3855000000000004</v>
      </c>
      <c r="E2498" s="2">
        <f t="shared" si="344"/>
        <v>0</v>
      </c>
      <c r="F2498" s="2">
        <f t="shared" si="350"/>
        <v>6.1823366481524235E-2</v>
      </c>
      <c r="G2498" s="2">
        <f t="shared" si="350"/>
        <v>6.7329325863064018E-2</v>
      </c>
      <c r="H2498" s="2">
        <f t="shared" si="346"/>
        <v>0.91822345893173007</v>
      </c>
      <c r="I2498" s="2">
        <f t="shared" si="347"/>
        <v>47.868430273660309</v>
      </c>
    </row>
    <row r="2499" spans="1:9" ht="13.5" x14ac:dyDescent="0.25">
      <c r="A2499" s="3">
        <f>TITRES_STAT!B2502</f>
        <v>45642</v>
      </c>
      <c r="B2499" s="17">
        <f>TITRES_STAT!D2502</f>
        <v>21.600999999999999</v>
      </c>
      <c r="C2499" s="2">
        <f t="shared" ref="C2499:C2562" si="351">B2499-B2498</f>
        <v>-0.47230000000000061</v>
      </c>
      <c r="D2499" s="2">
        <f t="shared" ref="D2499:D2562" si="352">IF(C2499&gt;0,C2499,0)</f>
        <v>0</v>
      </c>
      <c r="E2499" s="2">
        <f t="shared" ref="E2499:E2562" si="353">IF(C2499&lt;0,-C2499,0)</f>
        <v>0.47230000000000061</v>
      </c>
      <c r="F2499" s="2">
        <f t="shared" si="350"/>
        <v>5.740741173284393E-2</v>
      </c>
      <c r="G2499" s="2">
        <f t="shared" si="350"/>
        <v>9.6255802587130929E-2</v>
      </c>
      <c r="H2499" s="2">
        <f t="shared" si="346"/>
        <v>0.59640468615778919</v>
      </c>
      <c r="I2499" s="2">
        <f t="shared" si="347"/>
        <v>37.359241759256548</v>
      </c>
    </row>
    <row r="2500" spans="1:9" ht="13.5" x14ac:dyDescent="0.25">
      <c r="A2500" s="3">
        <f>TITRES_STAT!B2503</f>
        <v>45644</v>
      </c>
      <c r="B2500" s="17">
        <f>TITRES_STAT!D2503</f>
        <v>21.610600000000002</v>
      </c>
      <c r="C2500" s="2">
        <f t="shared" si="351"/>
        <v>9.6000000000024954E-3</v>
      </c>
      <c r="D2500" s="2">
        <f t="shared" si="352"/>
        <v>9.6000000000024954E-3</v>
      </c>
      <c r="E2500" s="2">
        <f t="shared" si="353"/>
        <v>0</v>
      </c>
      <c r="F2500" s="2">
        <f t="shared" si="350"/>
        <v>5.3992596609069542E-2</v>
      </c>
      <c r="G2500" s="2">
        <f t="shared" si="350"/>
        <v>8.9380388116621565E-2</v>
      </c>
      <c r="H2500" s="2">
        <f t="shared" si="346"/>
        <v>0.60407655131930271</v>
      </c>
      <c r="I2500" s="2">
        <f t="shared" si="347"/>
        <v>37.658835597494935</v>
      </c>
    </row>
    <row r="2501" spans="1:9" ht="13.5" x14ac:dyDescent="0.25">
      <c r="A2501" s="3">
        <f>TITRES_STAT!B2504</f>
        <v>45645</v>
      </c>
      <c r="B2501" s="17">
        <f>TITRES_STAT!D2504</f>
        <v>21.610600000000002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5.013598256556457E-2</v>
      </c>
      <c r="G2501" s="2">
        <f t="shared" si="350"/>
        <v>8.2996074679720019E-2</v>
      </c>
      <c r="H2501" s="2">
        <f t="shared" si="346"/>
        <v>0.60407655131930271</v>
      </c>
      <c r="I2501" s="2">
        <f t="shared" si="347"/>
        <v>37.658835597494935</v>
      </c>
    </row>
    <row r="2502" spans="1:9" ht="13.5" x14ac:dyDescent="0.25">
      <c r="A2502" s="3">
        <f>TITRES_STAT!B2505</f>
        <v>45646</v>
      </c>
      <c r="B2502" s="17">
        <f>TITRES_STAT!D2505</f>
        <v>21.697399999999998</v>
      </c>
      <c r="C2502" s="2">
        <f t="shared" si="351"/>
        <v>8.6799999999996658E-2</v>
      </c>
      <c r="D2502" s="2">
        <f t="shared" si="352"/>
        <v>8.6799999999996658E-2</v>
      </c>
      <c r="E2502" s="2">
        <f t="shared" si="353"/>
        <v>0</v>
      </c>
      <c r="F2502" s="2">
        <f t="shared" si="350"/>
        <v>5.2754840953738287E-2</v>
      </c>
      <c r="G2502" s="2">
        <f t="shared" si="350"/>
        <v>7.706778363116859E-2</v>
      </c>
      <c r="H2502" s="2">
        <f t="shared" si="346"/>
        <v>0.68452521232753605</v>
      </c>
      <c r="I2502" s="2">
        <f t="shared" si="347"/>
        <v>40.636091838703699</v>
      </c>
    </row>
    <row r="2503" spans="1:9" ht="13.5" x14ac:dyDescent="0.25">
      <c r="A2503" s="3">
        <f>TITRES_STAT!B2506</f>
        <v>45649</v>
      </c>
      <c r="B2503" s="17">
        <f>TITRES_STAT!D2506</f>
        <v>21.6203</v>
      </c>
      <c r="C2503" s="2">
        <f t="shared" si="351"/>
        <v>-7.7099999999997948E-2</v>
      </c>
      <c r="D2503" s="2">
        <f t="shared" si="352"/>
        <v>0</v>
      </c>
      <c r="E2503" s="2">
        <f t="shared" si="353"/>
        <v>7.7099999999997948E-2</v>
      </c>
      <c r="F2503" s="2">
        <f t="shared" si="350"/>
        <v>4.8986638028471266E-2</v>
      </c>
      <c r="G2503" s="2">
        <f t="shared" si="350"/>
        <v>7.7070084800370683E-2</v>
      </c>
      <c r="H2503" s="2">
        <f t="shared" si="346"/>
        <v>0.63561157555954384</v>
      </c>
      <c r="I2503" s="2">
        <f t="shared" si="347"/>
        <v>38.860789753343532</v>
      </c>
    </row>
    <row r="2504" spans="1:9" ht="13.5" x14ac:dyDescent="0.25">
      <c r="A2504" s="3">
        <f>TITRES_STAT!B2507</f>
        <v>45650</v>
      </c>
      <c r="B2504" s="17">
        <f>TITRES_STAT!D2507</f>
        <v>21.5914</v>
      </c>
      <c r="C2504" s="2">
        <f t="shared" si="351"/>
        <v>-2.8900000000000148E-2</v>
      </c>
      <c r="D2504" s="2">
        <f t="shared" si="352"/>
        <v>0</v>
      </c>
      <c r="E2504" s="2">
        <f t="shared" si="353"/>
        <v>2.8900000000000148E-2</v>
      </c>
      <c r="F2504" s="2">
        <f t="shared" si="350"/>
        <v>4.5487592455009038E-2</v>
      </c>
      <c r="G2504" s="2">
        <f t="shared" si="350"/>
        <v>7.3629364457487065E-2</v>
      </c>
      <c r="H2504" s="2">
        <f t="shared" si="346"/>
        <v>0.61779145847813433</v>
      </c>
      <c r="I2504" s="2">
        <f t="shared" si="347"/>
        <v>38.18733590417731</v>
      </c>
    </row>
    <row r="2505" spans="1:9" ht="13.5" x14ac:dyDescent="0.25">
      <c r="A2505" s="3">
        <f>TITRES_STAT!B2508</f>
        <v>45651</v>
      </c>
      <c r="B2505" s="17">
        <f>TITRES_STAT!D2508</f>
        <v>21.5914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4.2238478708222678E-2</v>
      </c>
      <c r="G2505" s="2">
        <f t="shared" si="350"/>
        <v>6.8370124139095129E-2</v>
      </c>
      <c r="H2505" s="2">
        <f t="shared" si="346"/>
        <v>0.61779145847813433</v>
      </c>
      <c r="I2505" s="2">
        <f t="shared" si="347"/>
        <v>38.18733590417731</v>
      </c>
    </row>
    <row r="2506" spans="1:9" ht="13.5" x14ac:dyDescent="0.25">
      <c r="A2506" s="3">
        <f>TITRES_STAT!B2509</f>
        <v>45652</v>
      </c>
      <c r="B2506" s="17">
        <f>TITRES_STAT!D2509</f>
        <v>21.5914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3.92214445147782E-2</v>
      </c>
      <c r="G2506" s="2">
        <f t="shared" si="350"/>
        <v>6.3486543843445473E-2</v>
      </c>
      <c r="H2506" s="2">
        <f t="shared" si="346"/>
        <v>0.61779145847813433</v>
      </c>
      <c r="I2506" s="2">
        <f t="shared" si="347"/>
        <v>38.18733590417731</v>
      </c>
    </row>
    <row r="2507" spans="1:9" ht="13.5" x14ac:dyDescent="0.25">
      <c r="A2507" s="3">
        <f>TITRES_STAT!B2510</f>
        <v>45653</v>
      </c>
      <c r="B2507" s="17">
        <f>TITRES_STAT!D2510</f>
        <v>21.678100000000001</v>
      </c>
      <c r="C2507" s="2">
        <f t="shared" si="351"/>
        <v>8.6700000000000443E-2</v>
      </c>
      <c r="D2507" s="2">
        <f t="shared" si="352"/>
        <v>8.6700000000000443E-2</v>
      </c>
      <c r="E2507" s="2">
        <f t="shared" si="353"/>
        <v>0</v>
      </c>
      <c r="F2507" s="2">
        <f t="shared" si="350"/>
        <v>4.2612769906579792E-2</v>
      </c>
      <c r="G2507" s="2">
        <f t="shared" si="350"/>
        <v>5.8951790711770799E-2</v>
      </c>
      <c r="H2507" s="2">
        <f t="shared" si="346"/>
        <v>0.72284097551715887</v>
      </c>
      <c r="I2507" s="2">
        <f t="shared" si="347"/>
        <v>41.956337572025639</v>
      </c>
    </row>
    <row r="2508" spans="1:9" ht="13.5" x14ac:dyDescent="0.25">
      <c r="A2508" s="3">
        <f>TITRES_STAT!B2511</f>
        <v>45656</v>
      </c>
      <c r="B2508" s="17">
        <f>TITRES_STAT!D2511</f>
        <v>21.495000000000001</v>
      </c>
      <c r="C2508" s="2">
        <f t="shared" si="351"/>
        <v>-0.1830999999999996</v>
      </c>
      <c r="D2508" s="2">
        <f t="shared" si="352"/>
        <v>0</v>
      </c>
      <c r="E2508" s="2">
        <f t="shared" si="353"/>
        <v>0.1830999999999996</v>
      </c>
      <c r="F2508" s="2">
        <f t="shared" si="350"/>
        <v>3.9569000627538375E-2</v>
      </c>
      <c r="G2508" s="2">
        <f t="shared" si="350"/>
        <v>6.7819519946644286E-2</v>
      </c>
      <c r="H2508" s="2">
        <f t="shared" si="346"/>
        <v>0.58344560177760818</v>
      </c>
      <c r="I2508" s="2">
        <f t="shared" si="347"/>
        <v>36.846583243694653</v>
      </c>
    </row>
    <row r="2509" spans="1:9" ht="13.5" x14ac:dyDescent="0.25">
      <c r="A2509" s="3">
        <f>TITRES_STAT!B2512</f>
        <v>45657</v>
      </c>
      <c r="B2509" s="17">
        <f>TITRES_STAT!D2512</f>
        <v>21.495000000000001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3.6742643439857066E-2</v>
      </c>
      <c r="G2509" s="2">
        <f t="shared" si="354"/>
        <v>6.2975268521883981E-2</v>
      </c>
      <c r="H2509" s="2">
        <f t="shared" si="346"/>
        <v>0.58344560177760818</v>
      </c>
      <c r="I2509" s="2">
        <f t="shared" si="347"/>
        <v>36.846583243694653</v>
      </c>
    </row>
    <row r="2510" spans="1:9" ht="13.5" x14ac:dyDescent="0.25">
      <c r="A2510" s="3">
        <f>TITRES_STAT!B2513</f>
        <v>45659</v>
      </c>
      <c r="B2510" s="17">
        <f>TITRES_STAT!D2513</f>
        <v>21.514199999999999</v>
      </c>
      <c r="C2510" s="2">
        <f t="shared" si="351"/>
        <v>1.9199999999997885E-2</v>
      </c>
      <c r="D2510" s="2">
        <f t="shared" si="352"/>
        <v>1.9199999999997885E-2</v>
      </c>
      <c r="E2510" s="2">
        <f t="shared" si="353"/>
        <v>0</v>
      </c>
      <c r="F2510" s="2">
        <f t="shared" si="354"/>
        <v>3.5489597479867123E-2</v>
      </c>
      <c r="G2510" s="2">
        <f t="shared" si="354"/>
        <v>5.8477035056035125E-2</v>
      </c>
      <c r="H2510" s="2">
        <f t="shared" si="346"/>
        <v>0.60689803178050183</v>
      </c>
      <c r="I2510" s="2">
        <f t="shared" si="347"/>
        <v>37.76829766279797</v>
      </c>
    </row>
    <row r="2511" spans="1:9" ht="13.5" x14ac:dyDescent="0.25">
      <c r="A2511" s="3">
        <f>TITRES_STAT!B2514</f>
        <v>45660</v>
      </c>
      <c r="B2511" s="17">
        <f>TITRES_STAT!D2514</f>
        <v>21.928699999999999</v>
      </c>
      <c r="C2511" s="2">
        <f t="shared" si="351"/>
        <v>0.41450000000000031</v>
      </c>
      <c r="D2511" s="2">
        <f t="shared" si="352"/>
        <v>0.41450000000000031</v>
      </c>
      <c r="E2511" s="2">
        <f t="shared" si="353"/>
        <v>0</v>
      </c>
      <c r="F2511" s="2">
        <f t="shared" si="354"/>
        <v>6.2561769088448058E-2</v>
      </c>
      <c r="G2511" s="2">
        <f t="shared" si="354"/>
        <v>5.4300103980604045E-2</v>
      </c>
      <c r="H2511" s="2">
        <f t="shared" si="346"/>
        <v>1.1521482373366185</v>
      </c>
      <c r="I2511" s="2">
        <f t="shared" si="347"/>
        <v>53.534799199633866</v>
      </c>
    </row>
    <row r="2512" spans="1:9" ht="13.5" x14ac:dyDescent="0.25">
      <c r="A2512" s="3">
        <f>TITRES_STAT!B2515</f>
        <v>45663</v>
      </c>
      <c r="B2512" s="17">
        <f>TITRES_STAT!D2515</f>
        <v>21.928699999999999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5.8093071296416054E-2</v>
      </c>
      <c r="G2512" s="2">
        <f t="shared" si="354"/>
        <v>5.0421525124846614E-2</v>
      </c>
      <c r="H2512" s="2">
        <f t="shared" si="346"/>
        <v>1.1521482373366185</v>
      </c>
      <c r="I2512" s="2">
        <f t="shared" si="347"/>
        <v>53.534799199633866</v>
      </c>
    </row>
    <row r="2513" spans="1:9" ht="13.5" x14ac:dyDescent="0.25">
      <c r="A2513" s="3">
        <f>TITRES_STAT!B2516</f>
        <v>45664</v>
      </c>
      <c r="B2513" s="17">
        <f>TITRES_STAT!D2516</f>
        <v>21.928699999999999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5.3943566203814908E-2</v>
      </c>
      <c r="G2513" s="2">
        <f t="shared" si="354"/>
        <v>4.6819987615928996E-2</v>
      </c>
      <c r="H2513" s="2">
        <f t="shared" ref="H2513:H2576" si="355">F2513/G2513</f>
        <v>1.1521482373366188</v>
      </c>
      <c r="I2513" s="2">
        <f t="shared" ref="I2513:I2576" si="356">IF(G2513=0,100,100-(100/(1+H2513)))</f>
        <v>53.534799199633873</v>
      </c>
    </row>
    <row r="2514" spans="1:9" ht="13.5" x14ac:dyDescent="0.25">
      <c r="A2514" s="3">
        <f>TITRES_STAT!B2517</f>
        <v>45665</v>
      </c>
      <c r="B2514" s="17">
        <f>TITRES_STAT!D2517</f>
        <v>21.928699999999999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5.0090454332113843E-2</v>
      </c>
      <c r="G2514" s="2">
        <f t="shared" si="354"/>
        <v>4.3475702786219782E-2</v>
      </c>
      <c r="H2514" s="2">
        <f t="shared" si="355"/>
        <v>1.1521482373366188</v>
      </c>
      <c r="I2514" s="2">
        <f t="shared" si="356"/>
        <v>53.534799199633873</v>
      </c>
    </row>
    <row r="2515" spans="1:9" ht="13.5" x14ac:dyDescent="0.25">
      <c r="A2515" s="3">
        <f>TITRES_STAT!B2518</f>
        <v>45666</v>
      </c>
      <c r="B2515" s="17">
        <f>TITRES_STAT!D2518</f>
        <v>21.514199999999999</v>
      </c>
      <c r="C2515" s="2">
        <f t="shared" si="351"/>
        <v>-0.41450000000000031</v>
      </c>
      <c r="D2515" s="2">
        <f t="shared" si="352"/>
        <v>0</v>
      </c>
      <c r="E2515" s="2">
        <f t="shared" si="353"/>
        <v>0.41450000000000031</v>
      </c>
      <c r="F2515" s="2">
        <f t="shared" si="354"/>
        <v>4.6512564736962858E-2</v>
      </c>
      <c r="G2515" s="2">
        <f t="shared" si="354"/>
        <v>6.9977438301489822E-2</v>
      </c>
      <c r="H2515" s="2">
        <f t="shared" si="355"/>
        <v>0.66467944334527895</v>
      </c>
      <c r="I2515" s="2">
        <f t="shared" si="356"/>
        <v>39.928374558981965</v>
      </c>
    </row>
    <row r="2516" spans="1:9" ht="13.5" x14ac:dyDescent="0.25">
      <c r="A2516" s="3">
        <f>TITRES_STAT!B2519</f>
        <v>45667</v>
      </c>
      <c r="B2516" s="17">
        <f>TITRES_STAT!D2519</f>
        <v>21.5914</v>
      </c>
      <c r="C2516" s="2">
        <f t="shared" si="351"/>
        <v>7.7200000000001268E-2</v>
      </c>
      <c r="D2516" s="2">
        <f t="shared" si="352"/>
        <v>7.7200000000001268E-2</v>
      </c>
      <c r="E2516" s="2">
        <f t="shared" si="353"/>
        <v>0</v>
      </c>
      <c r="F2516" s="2">
        <f t="shared" si="354"/>
        <v>4.8704524398608458E-2</v>
      </c>
      <c r="G2516" s="2">
        <f t="shared" si="354"/>
        <v>6.4979049851383405E-2</v>
      </c>
      <c r="H2516" s="2">
        <f t="shared" si="355"/>
        <v>0.74954196021645181</v>
      </c>
      <c r="I2516" s="2">
        <f t="shared" si="356"/>
        <v>42.842182540378694</v>
      </c>
    </row>
    <row r="2517" spans="1:9" ht="13.5" x14ac:dyDescent="0.25">
      <c r="A2517" s="3">
        <f>TITRES_STAT!B2520</f>
        <v>45670</v>
      </c>
      <c r="B2517" s="17">
        <f>TITRES_STAT!D2520</f>
        <v>21.5914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4.5225629798707853E-2</v>
      </c>
      <c r="G2517" s="2">
        <f t="shared" si="354"/>
        <v>6.0337689147713161E-2</v>
      </c>
      <c r="H2517" s="2">
        <f t="shared" si="355"/>
        <v>0.74954196021645181</v>
      </c>
      <c r="I2517" s="2">
        <f t="shared" si="356"/>
        <v>42.842182540378694</v>
      </c>
    </row>
    <row r="2518" spans="1:9" ht="13.5" x14ac:dyDescent="0.25">
      <c r="A2518" s="3">
        <f>TITRES_STAT!B2521</f>
        <v>45671</v>
      </c>
      <c r="B2518" s="17">
        <f>TITRES_STAT!D2521</f>
        <v>21.6203</v>
      </c>
      <c r="C2518" s="2">
        <f t="shared" si="351"/>
        <v>2.8900000000000148E-2</v>
      </c>
      <c r="D2518" s="2">
        <f t="shared" si="352"/>
        <v>2.8900000000000148E-2</v>
      </c>
      <c r="E2518" s="2">
        <f t="shared" si="353"/>
        <v>0</v>
      </c>
      <c r="F2518" s="2">
        <f t="shared" si="354"/>
        <v>4.405951338451445E-2</v>
      </c>
      <c r="G2518" s="2">
        <f t="shared" si="354"/>
        <v>5.6027854208590792E-2</v>
      </c>
      <c r="H2518" s="2">
        <f t="shared" si="355"/>
        <v>0.78638587907510427</v>
      </c>
      <c r="I2518" s="2">
        <f t="shared" si="356"/>
        <v>44.021053249830501</v>
      </c>
    </row>
    <row r="2519" spans="1:9" ht="13.5" x14ac:dyDescent="0.25">
      <c r="A2519" s="3">
        <f>TITRES_STAT!B2522</f>
        <v>45672</v>
      </c>
      <c r="B2519" s="17">
        <f>TITRES_STAT!D2522</f>
        <v>21.880500000000001</v>
      </c>
      <c r="C2519" s="2">
        <f t="shared" si="351"/>
        <v>0.2602000000000011</v>
      </c>
      <c r="D2519" s="2">
        <f t="shared" si="352"/>
        <v>0.2602000000000011</v>
      </c>
      <c r="E2519" s="2">
        <f t="shared" si="353"/>
        <v>0</v>
      </c>
      <c r="F2519" s="2">
        <f t="shared" si="354"/>
        <v>5.9498119571334926E-2</v>
      </c>
      <c r="G2519" s="2">
        <f t="shared" si="354"/>
        <v>5.2025864622262878E-2</v>
      </c>
      <c r="H2519" s="2">
        <f t="shared" si="355"/>
        <v>1.1436257715912044</v>
      </c>
      <c r="I2519" s="2">
        <f t="shared" si="356"/>
        <v>53.350066357072009</v>
      </c>
    </row>
    <row r="2520" spans="1:9" ht="13.5" x14ac:dyDescent="0.25">
      <c r="A2520" s="3">
        <f>TITRES_STAT!B2523</f>
        <v>45673</v>
      </c>
      <c r="B2520" s="17">
        <f>TITRES_STAT!D2523</f>
        <v>21.687799999999999</v>
      </c>
      <c r="C2520" s="2">
        <f t="shared" si="351"/>
        <v>-0.19270000000000209</v>
      </c>
      <c r="D2520" s="2">
        <f t="shared" si="352"/>
        <v>0</v>
      </c>
      <c r="E2520" s="2">
        <f t="shared" si="353"/>
        <v>0.19270000000000209</v>
      </c>
      <c r="F2520" s="2">
        <f t="shared" si="354"/>
        <v>5.5248253887668144E-2</v>
      </c>
      <c r="G2520" s="2">
        <f t="shared" si="354"/>
        <v>6.2074017149244251E-2</v>
      </c>
      <c r="H2520" s="2">
        <f t="shared" si="355"/>
        <v>0.89003831917040332</v>
      </c>
      <c r="I2520" s="2">
        <f t="shared" si="356"/>
        <v>47.091019803295254</v>
      </c>
    </row>
    <row r="2521" spans="1:9" ht="13.5" x14ac:dyDescent="0.25">
      <c r="A2521" s="3">
        <f>TITRES_STAT!B2524</f>
        <v>45674</v>
      </c>
      <c r="B2521" s="17">
        <f>TITRES_STAT!D2524</f>
        <v>21.687799999999999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5.1301950038548989E-2</v>
      </c>
      <c r="G2521" s="2">
        <f t="shared" si="354"/>
        <v>5.7640158781441089E-2</v>
      </c>
      <c r="H2521" s="2">
        <f t="shared" si="355"/>
        <v>0.89003831917040332</v>
      </c>
      <c r="I2521" s="2">
        <f t="shared" si="356"/>
        <v>47.091019803295254</v>
      </c>
    </row>
    <row r="2522" spans="1:9" ht="13.5" x14ac:dyDescent="0.25">
      <c r="A2522" s="3">
        <f>TITRES_STAT!B2525</f>
        <v>45677</v>
      </c>
      <c r="B2522" s="17">
        <f>TITRES_STAT!D2525</f>
        <v>21.687799999999999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4.7637525035795492E-2</v>
      </c>
      <c r="G2522" s="2">
        <f t="shared" si="354"/>
        <v>5.3523004582766723E-2</v>
      </c>
      <c r="H2522" s="2">
        <f t="shared" si="355"/>
        <v>0.89003831917040344</v>
      </c>
      <c r="I2522" s="2">
        <f t="shared" si="356"/>
        <v>47.091019803295254</v>
      </c>
    </row>
    <row r="2523" spans="1:9" ht="13.5" x14ac:dyDescent="0.25">
      <c r="A2523" s="3">
        <f>TITRES_STAT!B2526</f>
        <v>45678</v>
      </c>
      <c r="B2523" s="17">
        <f>TITRES_STAT!D2526</f>
        <v>21.697399999999998</v>
      </c>
      <c r="C2523" s="2">
        <f t="shared" si="351"/>
        <v>9.5999999999989427E-3</v>
      </c>
      <c r="D2523" s="2">
        <f t="shared" si="352"/>
        <v>9.5999999999989427E-3</v>
      </c>
      <c r="E2523" s="2">
        <f t="shared" si="353"/>
        <v>0</v>
      </c>
      <c r="F2523" s="2">
        <f t="shared" si="354"/>
        <v>4.492055896181002E-2</v>
      </c>
      <c r="G2523" s="2">
        <f t="shared" si="354"/>
        <v>4.9699932826854816E-2</v>
      </c>
      <c r="H2523" s="2">
        <f t="shared" si="355"/>
        <v>0.90383540594118639</v>
      </c>
      <c r="I2523" s="2">
        <f t="shared" si="356"/>
        <v>47.474450948891949</v>
      </c>
    </row>
    <row r="2524" spans="1:9" ht="13.5" x14ac:dyDescent="0.25">
      <c r="A2524" s="3">
        <f>TITRES_STAT!B2527</f>
        <v>45679</v>
      </c>
      <c r="B2524" s="17">
        <f>TITRES_STAT!D2527</f>
        <v>21.707000000000001</v>
      </c>
      <c r="C2524" s="2">
        <f t="shared" si="351"/>
        <v>9.6000000000024954E-3</v>
      </c>
      <c r="D2524" s="2">
        <f t="shared" si="352"/>
        <v>9.6000000000024954E-3</v>
      </c>
      <c r="E2524" s="2">
        <f t="shared" si="353"/>
        <v>0</v>
      </c>
      <c r="F2524" s="2">
        <f t="shared" si="354"/>
        <v>4.2397661893109485E-2</v>
      </c>
      <c r="G2524" s="2">
        <f t="shared" si="354"/>
        <v>4.6149937624936618E-2</v>
      </c>
      <c r="H2524" s="2">
        <f t="shared" si="355"/>
        <v>0.91869380707895842</v>
      </c>
      <c r="I2524" s="2">
        <f t="shared" si="356"/>
        <v>47.881209794364665</v>
      </c>
    </row>
    <row r="2525" spans="1:9" ht="13.5" x14ac:dyDescent="0.25">
      <c r="A2525" s="3">
        <f>TITRES_STAT!B2528</f>
        <v>45680</v>
      </c>
      <c r="B2525" s="17">
        <f>TITRES_STAT!D2528</f>
        <v>21.707000000000001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3.936925747217309E-2</v>
      </c>
      <c r="G2525" s="2">
        <f t="shared" si="357"/>
        <v>4.285351350886972E-2</v>
      </c>
      <c r="H2525" s="2">
        <f t="shared" si="355"/>
        <v>0.9186938070789582</v>
      </c>
      <c r="I2525" s="2">
        <f t="shared" si="356"/>
        <v>47.881209794364651</v>
      </c>
    </row>
    <row r="2526" spans="1:9" ht="13.5" x14ac:dyDescent="0.25">
      <c r="A2526" s="3">
        <f>TITRES_STAT!B2529</f>
        <v>45681</v>
      </c>
      <c r="B2526" s="17">
        <f>TITRES_STAT!D2529</f>
        <v>21.707000000000001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3.6557167652732155E-2</v>
      </c>
      <c r="G2526" s="2">
        <f t="shared" si="357"/>
        <v>3.9792548258236173E-2</v>
      </c>
      <c r="H2526" s="2">
        <f t="shared" si="355"/>
        <v>0.9186938070789582</v>
      </c>
      <c r="I2526" s="2">
        <f t="shared" si="356"/>
        <v>47.881209794364651</v>
      </c>
    </row>
    <row r="2527" spans="1:9" ht="13.5" x14ac:dyDescent="0.25">
      <c r="A2527" s="3">
        <f>TITRES_STAT!B2530</f>
        <v>45684</v>
      </c>
      <c r="B2527" s="17">
        <f>TITRES_STAT!D2530</f>
        <v>21.716699999999999</v>
      </c>
      <c r="C2527" s="2">
        <f t="shared" si="351"/>
        <v>9.6999999999987097E-3</v>
      </c>
      <c r="D2527" s="2">
        <f t="shared" si="352"/>
        <v>9.6999999999987097E-3</v>
      </c>
      <c r="E2527" s="2">
        <f t="shared" si="353"/>
        <v>0</v>
      </c>
      <c r="F2527" s="2">
        <f t="shared" si="357"/>
        <v>3.4638798534679764E-2</v>
      </c>
      <c r="G2527" s="2">
        <f t="shared" si="357"/>
        <v>3.6950223382647876E-2</v>
      </c>
      <c r="H2527" s="2">
        <f t="shared" si="355"/>
        <v>0.93744490191489405</v>
      </c>
      <c r="I2527" s="2">
        <f t="shared" si="356"/>
        <v>48.385628979093056</v>
      </c>
    </row>
    <row r="2528" spans="1:9" ht="13.5" x14ac:dyDescent="0.25">
      <c r="A2528" s="3">
        <f>TITRES_STAT!B2531</f>
        <v>45685</v>
      </c>
      <c r="B2528" s="17">
        <f>TITRES_STAT!D2531</f>
        <v>21.735900000000001</v>
      </c>
      <c r="C2528" s="2">
        <f t="shared" si="351"/>
        <v>1.9200000000001438E-2</v>
      </c>
      <c r="D2528" s="2">
        <f t="shared" si="352"/>
        <v>1.9200000000001438E-2</v>
      </c>
      <c r="E2528" s="2">
        <f t="shared" si="353"/>
        <v>0</v>
      </c>
      <c r="F2528" s="2">
        <f t="shared" si="357"/>
        <v>3.3536027210774165E-2</v>
      </c>
      <c r="G2528" s="2">
        <f t="shared" si="357"/>
        <v>3.4310921712458739E-2</v>
      </c>
      <c r="H2528" s="2">
        <f t="shared" si="355"/>
        <v>0.97741551485621558</v>
      </c>
      <c r="I2528" s="2">
        <f t="shared" si="356"/>
        <v>49.42893931563426</v>
      </c>
    </row>
    <row r="2529" spans="1:9" ht="13.5" x14ac:dyDescent="0.25">
      <c r="A2529" s="3">
        <f>TITRES_STAT!B2532</f>
        <v>45686</v>
      </c>
      <c r="B2529" s="17">
        <f>TITRES_STAT!D2532</f>
        <v>21.735900000000001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3.1140596695718867E-2</v>
      </c>
      <c r="G2529" s="2">
        <f t="shared" si="357"/>
        <v>3.1860141590140258E-2</v>
      </c>
      <c r="H2529" s="2">
        <f t="shared" si="355"/>
        <v>0.97741551485621558</v>
      </c>
      <c r="I2529" s="2">
        <f t="shared" si="356"/>
        <v>49.42893931563426</v>
      </c>
    </row>
    <row r="2530" spans="1:9" ht="13.5" x14ac:dyDescent="0.25">
      <c r="A2530" s="3">
        <f>TITRES_STAT!B2533</f>
        <v>45687</v>
      </c>
      <c r="B2530" s="17">
        <f>TITRES_STAT!D2533</f>
        <v>21.716699999999999</v>
      </c>
      <c r="C2530" s="2">
        <f t="shared" si="351"/>
        <v>-1.9200000000001438E-2</v>
      </c>
      <c r="D2530" s="2">
        <f t="shared" si="352"/>
        <v>0</v>
      </c>
      <c r="E2530" s="2">
        <f t="shared" si="353"/>
        <v>1.9200000000001438E-2</v>
      </c>
      <c r="F2530" s="2">
        <f t="shared" si="357"/>
        <v>2.8916268360310377E-2</v>
      </c>
      <c r="G2530" s="2">
        <f t="shared" si="357"/>
        <v>3.0955845762273199E-2</v>
      </c>
      <c r="H2530" s="2">
        <f t="shared" si="355"/>
        <v>0.93411333621359116</v>
      </c>
      <c r="I2530" s="2">
        <f t="shared" si="356"/>
        <v>48.296721744461081</v>
      </c>
    </row>
    <row r="2531" spans="1:9" ht="13.5" x14ac:dyDescent="0.25">
      <c r="A2531" s="3">
        <f>TITRES_STAT!B2534</f>
        <v>45688</v>
      </c>
      <c r="B2531" s="17">
        <f>TITRES_STAT!D2534</f>
        <v>21.707000000000001</v>
      </c>
      <c r="C2531" s="2">
        <f t="shared" si="351"/>
        <v>-9.6999999999987097E-3</v>
      </c>
      <c r="D2531" s="2">
        <f t="shared" si="352"/>
        <v>0</v>
      </c>
      <c r="E2531" s="2">
        <f t="shared" si="353"/>
        <v>9.6999999999987097E-3</v>
      </c>
      <c r="F2531" s="2">
        <f t="shared" si="357"/>
        <v>2.6850820620288207E-2</v>
      </c>
      <c r="G2531" s="2">
        <f t="shared" si="357"/>
        <v>2.9437571064967877E-2</v>
      </c>
      <c r="H2531" s="2">
        <f t="shared" si="355"/>
        <v>0.91212758556163531</v>
      </c>
      <c r="I2531" s="2">
        <f t="shared" si="356"/>
        <v>47.702234539633125</v>
      </c>
    </row>
    <row r="2532" spans="1:9" ht="13.5" x14ac:dyDescent="0.25">
      <c r="A2532" s="3">
        <f>TITRES_STAT!B2535</f>
        <v>45691</v>
      </c>
      <c r="B2532" s="17">
        <f>TITRES_STAT!D2535</f>
        <v>21.8323</v>
      </c>
      <c r="C2532" s="2">
        <f t="shared" si="351"/>
        <v>0.1252999999999993</v>
      </c>
      <c r="D2532" s="2">
        <f t="shared" si="352"/>
        <v>0.1252999999999993</v>
      </c>
      <c r="E2532" s="2">
        <f t="shared" si="353"/>
        <v>0</v>
      </c>
      <c r="F2532" s="2">
        <f t="shared" si="357"/>
        <v>3.3882904861696143E-2</v>
      </c>
      <c r="G2532" s="2">
        <f t="shared" si="357"/>
        <v>2.7334887417470172E-2</v>
      </c>
      <c r="H2532" s="2">
        <f t="shared" si="355"/>
        <v>1.2395479938959262</v>
      </c>
      <c r="I2532" s="2">
        <f t="shared" si="356"/>
        <v>55.3481326265129</v>
      </c>
    </row>
    <row r="2533" spans="1:9" ht="13.5" x14ac:dyDescent="0.25">
      <c r="A2533" s="3">
        <f>TITRES_STAT!B2536</f>
        <v>45692</v>
      </c>
      <c r="B2533" s="17">
        <f>TITRES_STAT!D2536</f>
        <v>21.8323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3.1462697371574991E-2</v>
      </c>
      <c r="G2533" s="2">
        <f t="shared" si="357"/>
        <v>2.5382395459079443E-2</v>
      </c>
      <c r="H2533" s="2">
        <f t="shared" si="355"/>
        <v>1.2395479938959262</v>
      </c>
      <c r="I2533" s="2">
        <f t="shared" si="356"/>
        <v>55.3481326265129</v>
      </c>
    </row>
    <row r="2534" spans="1:9" ht="13.5" x14ac:dyDescent="0.25">
      <c r="A2534" s="3">
        <f>TITRES_STAT!B2537</f>
        <v>45693</v>
      </c>
      <c r="B2534" s="17">
        <f>TITRES_STAT!D2537</f>
        <v>21.8323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2.921536184503392E-2</v>
      </c>
      <c r="G2534" s="2">
        <f t="shared" si="357"/>
        <v>2.356936721200234E-2</v>
      </c>
      <c r="H2534" s="2">
        <f t="shared" si="355"/>
        <v>1.2395479938959262</v>
      </c>
      <c r="I2534" s="2">
        <f t="shared" si="356"/>
        <v>55.3481326265129</v>
      </c>
    </row>
    <row r="2535" spans="1:9" ht="13.5" x14ac:dyDescent="0.25">
      <c r="A2535" s="3">
        <f>TITRES_STAT!B2538</f>
        <v>45694</v>
      </c>
      <c r="B2535" s="17">
        <f>TITRES_STAT!D2538</f>
        <v>21.880500000000001</v>
      </c>
      <c r="C2535" s="2">
        <f t="shared" si="351"/>
        <v>4.8200000000001353E-2</v>
      </c>
      <c r="D2535" s="2">
        <f t="shared" si="352"/>
        <v>4.8200000000001353E-2</v>
      </c>
      <c r="E2535" s="2">
        <f t="shared" si="353"/>
        <v>0</v>
      </c>
      <c r="F2535" s="2">
        <f t="shared" si="357"/>
        <v>3.0571407427531592E-2</v>
      </c>
      <c r="G2535" s="2">
        <f t="shared" si="357"/>
        <v>2.1885840982573599E-2</v>
      </c>
      <c r="H2535" s="2">
        <f t="shared" si="355"/>
        <v>1.3968577881870656</v>
      </c>
      <c r="I2535" s="2">
        <f t="shared" si="356"/>
        <v>58.278709528428898</v>
      </c>
    </row>
    <row r="2536" spans="1:9" ht="13.5" x14ac:dyDescent="0.25">
      <c r="A2536" s="3">
        <f>TITRES_STAT!B2539</f>
        <v>45695</v>
      </c>
      <c r="B2536" s="17">
        <f>TITRES_STAT!D2539</f>
        <v>21.880500000000001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2.8387735468422191E-2</v>
      </c>
      <c r="G2536" s="2">
        <f t="shared" si="357"/>
        <v>2.0322566626675483E-2</v>
      </c>
      <c r="H2536" s="2">
        <f t="shared" si="355"/>
        <v>1.3968577881870656</v>
      </c>
      <c r="I2536" s="2">
        <f t="shared" si="356"/>
        <v>58.278709528428898</v>
      </c>
    </row>
    <row r="2537" spans="1:9" ht="13.5" x14ac:dyDescent="0.25">
      <c r="A2537" s="3">
        <f>TITRES_STAT!B2540</f>
        <v>45698</v>
      </c>
      <c r="B2537" s="17">
        <f>TITRES_STAT!D2540</f>
        <v>21.687799999999999</v>
      </c>
      <c r="C2537" s="2">
        <f t="shared" si="351"/>
        <v>-0.19270000000000209</v>
      </c>
      <c r="D2537" s="2">
        <f t="shared" si="352"/>
        <v>0</v>
      </c>
      <c r="E2537" s="2">
        <f t="shared" si="353"/>
        <v>0.19270000000000209</v>
      </c>
      <c r="F2537" s="2">
        <f t="shared" si="357"/>
        <v>2.6360040077820605E-2</v>
      </c>
      <c r="G2537" s="2">
        <f t="shared" si="357"/>
        <v>3.2635240439055954E-2</v>
      </c>
      <c r="H2537" s="2">
        <f t="shared" si="355"/>
        <v>0.80771704829465407</v>
      </c>
      <c r="I2537" s="2">
        <f t="shared" si="356"/>
        <v>44.681608167419235</v>
      </c>
    </row>
    <row r="2538" spans="1:9" ht="13.5" x14ac:dyDescent="0.25">
      <c r="A2538" s="3">
        <f>TITRES_STAT!B2541</f>
        <v>45699</v>
      </c>
      <c r="B2538" s="17">
        <f>TITRES_STAT!D2541</f>
        <v>21.687799999999999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2.4477180072261989E-2</v>
      </c>
      <c r="G2538" s="2">
        <f t="shared" si="357"/>
        <v>3.0304151836266245E-2</v>
      </c>
      <c r="H2538" s="2">
        <f t="shared" si="355"/>
        <v>0.80771704829465396</v>
      </c>
      <c r="I2538" s="2">
        <f t="shared" si="356"/>
        <v>44.681608167419228</v>
      </c>
    </row>
    <row r="2539" spans="1:9" ht="13.5" x14ac:dyDescent="0.25">
      <c r="A2539" s="3">
        <f>TITRES_STAT!B2542</f>
        <v>45700</v>
      </c>
      <c r="B2539" s="17">
        <f>TITRES_STAT!D2542</f>
        <v>21.2058</v>
      </c>
      <c r="C2539" s="2">
        <f t="shared" si="351"/>
        <v>-0.48199999999999932</v>
      </c>
      <c r="D2539" s="2">
        <f t="shared" si="352"/>
        <v>0</v>
      </c>
      <c r="E2539" s="2">
        <f t="shared" si="353"/>
        <v>0.48199999999999932</v>
      </c>
      <c r="F2539" s="2">
        <f t="shared" si="357"/>
        <v>2.2728810067100418E-2</v>
      </c>
      <c r="G2539" s="2">
        <f t="shared" si="357"/>
        <v>6.2568140990818616E-2</v>
      </c>
      <c r="H2539" s="2">
        <f t="shared" si="355"/>
        <v>0.36326490937993017</v>
      </c>
      <c r="I2539" s="2">
        <f t="shared" si="356"/>
        <v>26.646685239272983</v>
      </c>
    </row>
    <row r="2540" spans="1:9" ht="13.5" x14ac:dyDescent="0.25">
      <c r="A2540" s="3">
        <f>TITRES_STAT!B2543</f>
        <v>45701</v>
      </c>
      <c r="B2540" s="17">
        <f>TITRES_STAT!D2543</f>
        <v>21.398599999999998</v>
      </c>
      <c r="C2540" s="2">
        <f t="shared" si="351"/>
        <v>0.19279999999999831</v>
      </c>
      <c r="D2540" s="2">
        <f t="shared" si="352"/>
        <v>0.19279999999999831</v>
      </c>
      <c r="E2540" s="2">
        <f t="shared" si="353"/>
        <v>0</v>
      </c>
      <c r="F2540" s="2">
        <f t="shared" si="357"/>
        <v>3.4876752205164549E-2</v>
      </c>
      <c r="G2540" s="2">
        <f t="shared" si="357"/>
        <v>5.8098988062902999E-2</v>
      </c>
      <c r="H2540" s="2">
        <f t="shared" si="355"/>
        <v>0.60029878949705551</v>
      </c>
      <c r="I2540" s="2">
        <f t="shared" si="356"/>
        <v>37.511669285566249</v>
      </c>
    </row>
    <row r="2541" spans="1:9" ht="13.5" x14ac:dyDescent="0.25">
      <c r="A2541" s="3">
        <f>TITRES_STAT!B2544</f>
        <v>45702</v>
      </c>
      <c r="B2541" s="17">
        <f>TITRES_STAT!D2544</f>
        <v>21.302199999999999</v>
      </c>
      <c r="C2541" s="2">
        <f t="shared" si="351"/>
        <v>-9.6399999999999153E-2</v>
      </c>
      <c r="D2541" s="2">
        <f t="shared" si="352"/>
        <v>0</v>
      </c>
      <c r="E2541" s="2">
        <f t="shared" si="353"/>
        <v>9.6399999999999153E-2</v>
      </c>
      <c r="F2541" s="2">
        <f t="shared" ref="F2541:G2556" si="358">((F2540*13)+D2541)/14</f>
        <v>3.2385555619081366E-2</v>
      </c>
      <c r="G2541" s="2">
        <f t="shared" si="358"/>
        <v>6.083477462983844E-2</v>
      </c>
      <c r="H2541" s="2">
        <f t="shared" si="355"/>
        <v>0.53235268505781219</v>
      </c>
      <c r="I2541" s="2">
        <f t="shared" si="356"/>
        <v>34.740872010005177</v>
      </c>
    </row>
    <row r="2542" spans="1:9" ht="13.5" x14ac:dyDescent="0.25">
      <c r="A2542" s="3">
        <f>TITRES_STAT!B2545</f>
        <v>45705</v>
      </c>
      <c r="B2542" s="17">
        <f>TITRES_STAT!D2545</f>
        <v>21.3504</v>
      </c>
      <c r="C2542" s="2">
        <f t="shared" si="351"/>
        <v>4.8200000000001353E-2</v>
      </c>
      <c r="D2542" s="2">
        <f t="shared" si="352"/>
        <v>4.8200000000001353E-2</v>
      </c>
      <c r="E2542" s="2">
        <f t="shared" si="353"/>
        <v>0</v>
      </c>
      <c r="F2542" s="2">
        <f t="shared" si="358"/>
        <v>3.3515158789147077E-2</v>
      </c>
      <c r="G2542" s="2">
        <f t="shared" si="358"/>
        <v>5.648943358484998E-2</v>
      </c>
      <c r="H2542" s="2">
        <f t="shared" si="355"/>
        <v>0.59329960777187862</v>
      </c>
      <c r="I2542" s="2">
        <f t="shared" si="356"/>
        <v>37.237165243614655</v>
      </c>
    </row>
    <row r="2543" spans="1:9" ht="13.5" x14ac:dyDescent="0.25">
      <c r="A2543" s="3">
        <f>TITRES_STAT!B2546</f>
        <v>45706</v>
      </c>
      <c r="B2543" s="17">
        <f>TITRES_STAT!D2546</f>
        <v>21.495000000000001</v>
      </c>
      <c r="C2543" s="2">
        <f t="shared" si="351"/>
        <v>0.14460000000000051</v>
      </c>
      <c r="D2543" s="2">
        <f t="shared" si="352"/>
        <v>0.14460000000000051</v>
      </c>
      <c r="E2543" s="2">
        <f t="shared" si="353"/>
        <v>0</v>
      </c>
      <c r="F2543" s="2">
        <f t="shared" si="358"/>
        <v>4.1449790304208034E-2</v>
      </c>
      <c r="G2543" s="2">
        <f t="shared" si="358"/>
        <v>5.2454474043074982E-2</v>
      </c>
      <c r="H2543" s="2">
        <f t="shared" si="355"/>
        <v>0.79020505038654976</v>
      </c>
      <c r="I2543" s="2">
        <f t="shared" si="356"/>
        <v>44.140477104336448</v>
      </c>
    </row>
    <row r="2544" spans="1:9" ht="13.5" x14ac:dyDescent="0.25">
      <c r="A2544" s="3">
        <f>TITRES_STAT!B2547</f>
        <v>45707</v>
      </c>
      <c r="B2544" s="17">
        <f>TITRES_STAT!D2547</f>
        <v>21.495000000000001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3.8489090996764605E-2</v>
      </c>
      <c r="G2544" s="2">
        <f t="shared" si="358"/>
        <v>4.8707725897141056E-2</v>
      </c>
      <c r="H2544" s="2">
        <f t="shared" si="355"/>
        <v>0.79020505038654976</v>
      </c>
      <c r="I2544" s="2">
        <f t="shared" si="356"/>
        <v>44.140477104336448</v>
      </c>
    </row>
    <row r="2545" spans="1:9" ht="13.5" x14ac:dyDescent="0.25">
      <c r="A2545" s="3">
        <f>TITRES_STAT!B2548</f>
        <v>45708</v>
      </c>
      <c r="B2545" s="17">
        <f>TITRES_STAT!D2548</f>
        <v>21.495000000000001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3.5739870211281423E-2</v>
      </c>
      <c r="G2545" s="2">
        <f t="shared" si="358"/>
        <v>4.5228602618773837E-2</v>
      </c>
      <c r="H2545" s="2">
        <f t="shared" si="355"/>
        <v>0.79020505038654987</v>
      </c>
      <c r="I2545" s="2">
        <f t="shared" si="356"/>
        <v>44.140477104336448</v>
      </c>
    </row>
    <row r="2546" spans="1:9" ht="13.5" x14ac:dyDescent="0.25">
      <c r="A2546" s="3">
        <f>TITRES_STAT!B2549</f>
        <v>45709</v>
      </c>
      <c r="B2546" s="17">
        <f>TITRES_STAT!D2549</f>
        <v>21.678100000000001</v>
      </c>
      <c r="C2546" s="2">
        <f t="shared" si="351"/>
        <v>0.1830999999999996</v>
      </c>
      <c r="D2546" s="2">
        <f t="shared" si="352"/>
        <v>0.1830999999999996</v>
      </c>
      <c r="E2546" s="2">
        <f t="shared" si="353"/>
        <v>0</v>
      </c>
      <c r="F2546" s="2">
        <f t="shared" si="358"/>
        <v>4.6265593767618442E-2</v>
      </c>
      <c r="G2546" s="2">
        <f t="shared" si="358"/>
        <v>4.1997988146004271E-2</v>
      </c>
      <c r="H2546" s="2">
        <f t="shared" si="355"/>
        <v>1.1016145251238707</v>
      </c>
      <c r="I2546" s="2">
        <f t="shared" si="356"/>
        <v>52.417534802627074</v>
      </c>
    </row>
    <row r="2547" spans="1:9" ht="13.5" x14ac:dyDescent="0.25">
      <c r="A2547" s="3">
        <f>TITRES_STAT!B2550</f>
        <v>45712</v>
      </c>
      <c r="B2547" s="17">
        <f>TITRES_STAT!D2550</f>
        <v>21.697399999999998</v>
      </c>
      <c r="C2547" s="2">
        <f t="shared" si="351"/>
        <v>1.9299999999997652E-2</v>
      </c>
      <c r="D2547" s="2">
        <f t="shared" si="352"/>
        <v>1.9299999999997652E-2</v>
      </c>
      <c r="E2547" s="2">
        <f t="shared" si="353"/>
        <v>0</v>
      </c>
      <c r="F2547" s="2">
        <f t="shared" si="358"/>
        <v>4.4339479927074099E-2</v>
      </c>
      <c r="G2547" s="2">
        <f t="shared" si="358"/>
        <v>3.899813184986111E-2</v>
      </c>
      <c r="H2547" s="2">
        <f t="shared" si="355"/>
        <v>1.1369642037669045</v>
      </c>
      <c r="I2547" s="2">
        <f t="shared" si="356"/>
        <v>53.204644315648167</v>
      </c>
    </row>
    <row r="2548" spans="1:9" ht="13.5" x14ac:dyDescent="0.25">
      <c r="A2548" s="3">
        <f>TITRES_STAT!B2551</f>
        <v>45713</v>
      </c>
      <c r="B2548" s="17">
        <f>TITRES_STAT!D2551</f>
        <v>21.784099999999999</v>
      </c>
      <c r="C2548" s="2">
        <f t="shared" si="351"/>
        <v>8.6700000000000443E-2</v>
      </c>
      <c r="D2548" s="2">
        <f t="shared" si="352"/>
        <v>8.6700000000000443E-2</v>
      </c>
      <c r="E2548" s="2">
        <f t="shared" si="353"/>
        <v>0</v>
      </c>
      <c r="F2548" s="2">
        <f t="shared" si="358"/>
        <v>4.7365231360854555E-2</v>
      </c>
      <c r="G2548" s="2">
        <f t="shared" si="358"/>
        <v>3.6212551003442457E-2</v>
      </c>
      <c r="H2548" s="2">
        <f t="shared" si="355"/>
        <v>1.3079783127223459</v>
      </c>
      <c r="I2548" s="2">
        <f t="shared" si="356"/>
        <v>56.672036540046044</v>
      </c>
    </row>
    <row r="2549" spans="1:9" ht="13.5" x14ac:dyDescent="0.25">
      <c r="A2549" s="3">
        <f>TITRES_STAT!B2552</f>
        <v>45714</v>
      </c>
      <c r="B2549" s="17">
        <f>TITRES_STAT!D2552</f>
        <v>21.697399999999998</v>
      </c>
      <c r="C2549" s="2">
        <f t="shared" si="351"/>
        <v>-8.6700000000000443E-2</v>
      </c>
      <c r="D2549" s="2">
        <f t="shared" si="352"/>
        <v>0</v>
      </c>
      <c r="E2549" s="2">
        <f t="shared" si="353"/>
        <v>8.6700000000000443E-2</v>
      </c>
      <c r="F2549" s="2">
        <f t="shared" si="358"/>
        <v>4.398200054936495E-2</v>
      </c>
      <c r="G2549" s="2">
        <f t="shared" si="358"/>
        <v>3.9818797360339456E-2</v>
      </c>
      <c r="H2549" s="2">
        <f t="shared" si="355"/>
        <v>1.104553714954037</v>
      </c>
      <c r="I2549" s="2">
        <f t="shared" si="356"/>
        <v>52.483987797772137</v>
      </c>
    </row>
    <row r="2550" spans="1:9" ht="13.5" x14ac:dyDescent="0.25">
      <c r="A2550" s="3">
        <f>TITRES_STAT!B2553</f>
        <v>45715</v>
      </c>
      <c r="B2550" s="17">
        <f>TITRES_STAT!D2553</f>
        <v>21.880500000000001</v>
      </c>
      <c r="C2550" s="2">
        <f t="shared" si="351"/>
        <v>0.18310000000000315</v>
      </c>
      <c r="D2550" s="2">
        <f t="shared" si="352"/>
        <v>0.18310000000000315</v>
      </c>
      <c r="E2550" s="2">
        <f t="shared" si="353"/>
        <v>0</v>
      </c>
      <c r="F2550" s="2">
        <f t="shared" si="358"/>
        <v>5.3919000510124819E-2</v>
      </c>
      <c r="G2550" s="2">
        <f t="shared" si="358"/>
        <v>3.6974597548886642E-2</v>
      </c>
      <c r="H2550" s="2">
        <f t="shared" si="355"/>
        <v>1.4582714643164087</v>
      </c>
      <c r="I2550" s="2">
        <f t="shared" si="356"/>
        <v>59.321010127818489</v>
      </c>
    </row>
    <row r="2551" spans="1:9" ht="13.5" x14ac:dyDescent="0.25">
      <c r="A2551" s="3">
        <f>TITRES_STAT!B2554</f>
        <v>45716</v>
      </c>
      <c r="B2551" s="17">
        <f>TITRES_STAT!D2554</f>
        <v>21.697399999999998</v>
      </c>
      <c r="C2551" s="2">
        <f t="shared" si="351"/>
        <v>-0.18310000000000315</v>
      </c>
      <c r="D2551" s="2">
        <f t="shared" si="352"/>
        <v>0</v>
      </c>
      <c r="E2551" s="2">
        <f t="shared" si="353"/>
        <v>0.18310000000000315</v>
      </c>
      <c r="F2551" s="2">
        <f t="shared" si="358"/>
        <v>5.0067643330830192E-2</v>
      </c>
      <c r="G2551" s="2">
        <f t="shared" si="358"/>
        <v>4.7412126295394964E-2</v>
      </c>
      <c r="H2551" s="2">
        <f t="shared" si="355"/>
        <v>1.0560092373602985</v>
      </c>
      <c r="I2551" s="2">
        <f t="shared" si="356"/>
        <v>51.362086228566959</v>
      </c>
    </row>
    <row r="2552" spans="1:9" ht="13.5" x14ac:dyDescent="0.25">
      <c r="A2552" s="3">
        <f>TITRES_STAT!B2555</f>
        <v>45719</v>
      </c>
      <c r="B2552" s="17">
        <f>TITRES_STAT!D2555</f>
        <v>21.870899999999999</v>
      </c>
      <c r="C2552" s="2">
        <f t="shared" si="351"/>
        <v>0.17350000000000065</v>
      </c>
      <c r="D2552" s="2">
        <f t="shared" si="352"/>
        <v>0.17350000000000065</v>
      </c>
      <c r="E2552" s="2">
        <f t="shared" si="353"/>
        <v>0</v>
      </c>
      <c r="F2552" s="2">
        <f t="shared" si="358"/>
        <v>5.8884240235770942E-2</v>
      </c>
      <c r="G2552" s="2">
        <f t="shared" si="358"/>
        <v>4.4025545845723893E-2</v>
      </c>
      <c r="H2552" s="2">
        <f t="shared" si="355"/>
        <v>1.3375016505670478</v>
      </c>
      <c r="I2552" s="2">
        <f t="shared" si="356"/>
        <v>57.219281545430661</v>
      </c>
    </row>
    <row r="2553" spans="1:9" ht="13.5" x14ac:dyDescent="0.25">
      <c r="A2553" s="3">
        <f>TITRES_STAT!B2556</f>
        <v>45720</v>
      </c>
      <c r="B2553" s="17">
        <f>TITRES_STAT!D2556</f>
        <v>21.870899999999999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5.4678223076073014E-2</v>
      </c>
      <c r="G2553" s="2">
        <f t="shared" si="358"/>
        <v>4.088086399960076E-2</v>
      </c>
      <c r="H2553" s="2">
        <f t="shared" si="355"/>
        <v>1.3375016505670476</v>
      </c>
      <c r="I2553" s="2">
        <f t="shared" si="356"/>
        <v>57.219281545430661</v>
      </c>
    </row>
    <row r="2554" spans="1:9" ht="13.5" x14ac:dyDescent="0.25">
      <c r="A2554" s="3">
        <f>TITRES_STAT!B2557</f>
        <v>45721</v>
      </c>
      <c r="B2554" s="17">
        <f>TITRES_STAT!D2557</f>
        <v>21.707000000000001</v>
      </c>
      <c r="C2554" s="2">
        <f t="shared" si="351"/>
        <v>-0.16389999999999816</v>
      </c>
      <c r="D2554" s="2">
        <f t="shared" si="352"/>
        <v>0</v>
      </c>
      <c r="E2554" s="2">
        <f t="shared" si="353"/>
        <v>0.16389999999999816</v>
      </c>
      <c r="F2554" s="2">
        <f t="shared" si="358"/>
        <v>5.077263571349637E-2</v>
      </c>
      <c r="G2554" s="2">
        <f t="shared" si="358"/>
        <v>4.9667945142486292E-2</v>
      </c>
      <c r="H2554" s="2">
        <f t="shared" si="355"/>
        <v>1.0222415195120509</v>
      </c>
      <c r="I2554" s="2">
        <f t="shared" si="356"/>
        <v>50.549922432544498</v>
      </c>
    </row>
    <row r="2555" spans="1:9" ht="13.5" x14ac:dyDescent="0.25">
      <c r="A2555" s="3">
        <f>TITRES_STAT!B2558</f>
        <v>45722</v>
      </c>
      <c r="B2555" s="17">
        <f>TITRES_STAT!D2558</f>
        <v>21.880500000000001</v>
      </c>
      <c r="C2555" s="2">
        <f t="shared" si="351"/>
        <v>0.17350000000000065</v>
      </c>
      <c r="D2555" s="2">
        <f t="shared" si="352"/>
        <v>0.17350000000000065</v>
      </c>
      <c r="E2555" s="2">
        <f t="shared" si="353"/>
        <v>0</v>
      </c>
      <c r="F2555" s="2">
        <f t="shared" si="358"/>
        <v>5.9538876019675245E-2</v>
      </c>
      <c r="G2555" s="2">
        <f t="shared" si="358"/>
        <v>4.6120234775165844E-2</v>
      </c>
      <c r="H2555" s="2">
        <f t="shared" si="355"/>
        <v>1.2909491096462258</v>
      </c>
      <c r="I2555" s="2">
        <f t="shared" si="356"/>
        <v>56.349968849616978</v>
      </c>
    </row>
    <row r="2556" spans="1:9" ht="13.5" x14ac:dyDescent="0.25">
      <c r="A2556" s="3">
        <f>TITRES_STAT!B2559</f>
        <v>45723</v>
      </c>
      <c r="B2556" s="17">
        <f>TITRES_STAT!D2559</f>
        <v>21.880500000000001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5.5286099161127013E-2</v>
      </c>
      <c r="G2556" s="2">
        <f t="shared" si="358"/>
        <v>4.282593229122543E-2</v>
      </c>
      <c r="H2556" s="2">
        <f t="shared" si="355"/>
        <v>1.2909491096462256</v>
      </c>
      <c r="I2556" s="2">
        <f t="shared" si="356"/>
        <v>56.349968849616978</v>
      </c>
    </row>
    <row r="2557" spans="1:9" ht="13.5" x14ac:dyDescent="0.25">
      <c r="A2557" s="3">
        <f>TITRES_STAT!B2560</f>
        <v>45726</v>
      </c>
      <c r="B2557" s="17">
        <f>TITRES_STAT!D2560</f>
        <v>21.880500000000001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5.1337092078189372E-2</v>
      </c>
      <c r="G2557" s="2">
        <f t="shared" si="359"/>
        <v>3.9766937127566467E-2</v>
      </c>
      <c r="H2557" s="2">
        <f t="shared" si="355"/>
        <v>1.2909491096462258</v>
      </c>
      <c r="I2557" s="2">
        <f t="shared" si="356"/>
        <v>56.349968849616978</v>
      </c>
    </row>
    <row r="2558" spans="1:9" ht="13.5" x14ac:dyDescent="0.25">
      <c r="A2558" s="3">
        <f>TITRES_STAT!B2561</f>
        <v>45727</v>
      </c>
      <c r="B2558" s="17">
        <f>TITRES_STAT!D2561</f>
        <v>21.784099999999999</v>
      </c>
      <c r="C2558" s="2">
        <f t="shared" si="351"/>
        <v>-9.6400000000002706E-2</v>
      </c>
      <c r="D2558" s="2">
        <f t="shared" si="352"/>
        <v>0</v>
      </c>
      <c r="E2558" s="2">
        <f t="shared" si="353"/>
        <v>9.6400000000002706E-2</v>
      </c>
      <c r="F2558" s="2">
        <f t="shared" si="359"/>
        <v>4.7670156929747277E-2</v>
      </c>
      <c r="G2558" s="2">
        <f t="shared" si="359"/>
        <v>4.3812155904169051E-2</v>
      </c>
      <c r="H2558" s="2">
        <f t="shared" si="355"/>
        <v>1.0880577763399017</v>
      </c>
      <c r="I2558" s="2">
        <f t="shared" si="356"/>
        <v>52.108604880039664</v>
      </c>
    </row>
    <row r="2559" spans="1:9" ht="13.5" x14ac:dyDescent="0.25">
      <c r="A2559" s="3">
        <f>TITRES_STAT!B2562</f>
        <v>45728</v>
      </c>
      <c r="B2559" s="17">
        <f>TITRES_STAT!D2562</f>
        <v>21.8323</v>
      </c>
      <c r="C2559" s="2">
        <f t="shared" si="351"/>
        <v>4.8200000000001353E-2</v>
      </c>
      <c r="D2559" s="2">
        <f t="shared" si="352"/>
        <v>4.8200000000001353E-2</v>
      </c>
      <c r="E2559" s="2">
        <f t="shared" si="353"/>
        <v>0</v>
      </c>
      <c r="F2559" s="2">
        <f t="shared" si="359"/>
        <v>4.770800286333686E-2</v>
      </c>
      <c r="G2559" s="2">
        <f t="shared" si="359"/>
        <v>4.0682716196728405E-2</v>
      </c>
      <c r="H2559" s="2">
        <f t="shared" si="355"/>
        <v>1.1726847989361489</v>
      </c>
      <c r="I2559" s="2">
        <f t="shared" si="356"/>
        <v>53.973995653228286</v>
      </c>
    </row>
    <row r="2560" spans="1:9" ht="13.5" x14ac:dyDescent="0.25">
      <c r="A2560" s="3">
        <f>TITRES_STAT!B2563</f>
        <v>45729</v>
      </c>
      <c r="B2560" s="17">
        <f>TITRES_STAT!D2563</f>
        <v>21.8034</v>
      </c>
      <c r="C2560" s="2">
        <f t="shared" si="351"/>
        <v>-2.8900000000000148E-2</v>
      </c>
      <c r="D2560" s="2">
        <f t="shared" si="352"/>
        <v>0</v>
      </c>
      <c r="E2560" s="2">
        <f t="shared" si="353"/>
        <v>2.8900000000000148E-2</v>
      </c>
      <c r="F2560" s="2">
        <f t="shared" si="359"/>
        <v>4.4300288373098511E-2</v>
      </c>
      <c r="G2560" s="2">
        <f t="shared" si="359"/>
        <v>3.9841093611247817E-2</v>
      </c>
      <c r="H2560" s="2">
        <f t="shared" si="355"/>
        <v>1.1119245070268802</v>
      </c>
      <c r="I2560" s="2">
        <f t="shared" si="356"/>
        <v>52.64982262989232</v>
      </c>
    </row>
    <row r="2561" spans="1:9" ht="13.5" x14ac:dyDescent="0.25">
      <c r="A2561" s="3">
        <f>TITRES_STAT!B2564</f>
        <v>45730</v>
      </c>
      <c r="B2561" s="17">
        <f>TITRES_STAT!D2564</f>
        <v>21.8323</v>
      </c>
      <c r="C2561" s="2">
        <f t="shared" si="351"/>
        <v>2.8900000000000148E-2</v>
      </c>
      <c r="D2561" s="2">
        <f t="shared" si="352"/>
        <v>2.8900000000000148E-2</v>
      </c>
      <c r="E2561" s="2">
        <f t="shared" si="353"/>
        <v>0</v>
      </c>
      <c r="F2561" s="2">
        <f t="shared" si="359"/>
        <v>4.3200267775020056E-2</v>
      </c>
      <c r="G2561" s="2">
        <f t="shared" si="359"/>
        <v>3.6995301210444406E-2</v>
      </c>
      <c r="H2561" s="2">
        <f t="shared" si="355"/>
        <v>1.1677230989221918</v>
      </c>
      <c r="I2561" s="2">
        <f t="shared" si="356"/>
        <v>53.868646761331853</v>
      </c>
    </row>
    <row r="2562" spans="1:9" ht="13.5" x14ac:dyDescent="0.25">
      <c r="A2562" s="3">
        <f>TITRES_STAT!B2565</f>
        <v>45733</v>
      </c>
      <c r="B2562" s="17">
        <f>TITRES_STAT!D2565</f>
        <v>22.140799999999999</v>
      </c>
      <c r="C2562" s="2">
        <f t="shared" si="351"/>
        <v>0.30849999999999866</v>
      </c>
      <c r="D2562" s="2">
        <f t="shared" si="352"/>
        <v>0.30849999999999866</v>
      </c>
      <c r="E2562" s="2">
        <f t="shared" si="353"/>
        <v>0</v>
      </c>
      <c r="F2562" s="2">
        <f t="shared" si="359"/>
        <v>6.2150248648232813E-2</v>
      </c>
      <c r="G2562" s="2">
        <f t="shared" si="359"/>
        <v>3.4352779695412665E-2</v>
      </c>
      <c r="H2562" s="2">
        <f t="shared" si="355"/>
        <v>1.8091767012534392</v>
      </c>
      <c r="I2562" s="2">
        <f t="shared" si="356"/>
        <v>64.40238168165763</v>
      </c>
    </row>
    <row r="2563" spans="1:9" ht="13.5" x14ac:dyDescent="0.25">
      <c r="A2563" s="3">
        <f>TITRES_STAT!B2566</f>
        <v>45734</v>
      </c>
      <c r="B2563" s="17">
        <f>TITRES_STAT!D2566</f>
        <v>21.8034</v>
      </c>
      <c r="C2563" s="2">
        <f t="shared" ref="C2563:C2626" si="360">B2563-B2562</f>
        <v>-0.33739999999999881</v>
      </c>
      <c r="D2563" s="2">
        <f t="shared" ref="D2563:D2626" si="361">IF(C2563&gt;0,C2563,0)</f>
        <v>0</v>
      </c>
      <c r="E2563" s="2">
        <f t="shared" ref="E2563:E2626" si="362">IF(C2563&lt;0,-C2563,0)</f>
        <v>0.33739999999999881</v>
      </c>
      <c r="F2563" s="2">
        <f t="shared" si="359"/>
        <v>5.7710945173359042E-2</v>
      </c>
      <c r="G2563" s="2">
        <f t="shared" si="359"/>
        <v>5.599900971716882E-2</v>
      </c>
      <c r="H2563" s="2">
        <f t="shared" si="355"/>
        <v>1.0305708166061616</v>
      </c>
      <c r="I2563" s="2">
        <f t="shared" si="356"/>
        <v>50.752764108401216</v>
      </c>
    </row>
    <row r="2564" spans="1:9" ht="13.5" x14ac:dyDescent="0.25">
      <c r="A2564" s="3">
        <f>TITRES_STAT!B2567</f>
        <v>45735</v>
      </c>
      <c r="B2564" s="17">
        <f>TITRES_STAT!D2567</f>
        <v>21.8034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5.3588734803833402E-2</v>
      </c>
      <c r="G2564" s="2">
        <f t="shared" si="359"/>
        <v>5.1999080451656757E-2</v>
      </c>
      <c r="H2564" s="2">
        <f t="shared" si="355"/>
        <v>1.0305708166061616</v>
      </c>
      <c r="I2564" s="2">
        <f t="shared" si="356"/>
        <v>50.752764108401216</v>
      </c>
    </row>
    <row r="2565" spans="1:9" ht="13.5" x14ac:dyDescent="0.25">
      <c r="A2565" s="3">
        <f>TITRES_STAT!B2568</f>
        <v>45737</v>
      </c>
      <c r="B2565" s="17">
        <f>TITRES_STAT!D2568</f>
        <v>22.0733</v>
      </c>
      <c r="C2565" s="2">
        <f t="shared" si="360"/>
        <v>0.26989999999999981</v>
      </c>
      <c r="D2565" s="2">
        <f t="shared" si="361"/>
        <v>0.26989999999999981</v>
      </c>
      <c r="E2565" s="2">
        <f t="shared" si="362"/>
        <v>0</v>
      </c>
      <c r="F2565" s="2">
        <f t="shared" si="359"/>
        <v>6.9039539460702432E-2</v>
      </c>
      <c r="G2565" s="2">
        <f t="shared" si="359"/>
        <v>4.8284860419395559E-2</v>
      </c>
      <c r="H2565" s="2">
        <f t="shared" si="355"/>
        <v>1.4298382321297944</v>
      </c>
      <c r="I2565" s="2">
        <f t="shared" si="356"/>
        <v>58.844996890040576</v>
      </c>
    </row>
    <row r="2566" spans="1:9" ht="13.5" x14ac:dyDescent="0.25">
      <c r="A2566" s="3">
        <f>TITRES_STAT!B2569</f>
        <v>45740</v>
      </c>
      <c r="B2566" s="17">
        <f>TITRES_STAT!D2569</f>
        <v>21.793800000000001</v>
      </c>
      <c r="C2566" s="2">
        <f t="shared" si="360"/>
        <v>-0.27949999999999875</v>
      </c>
      <c r="D2566" s="2">
        <f t="shared" si="361"/>
        <v>0</v>
      </c>
      <c r="E2566" s="2">
        <f t="shared" si="362"/>
        <v>0.27949999999999875</v>
      </c>
      <c r="F2566" s="2">
        <f t="shared" si="359"/>
        <v>6.4108143784937968E-2</v>
      </c>
      <c r="G2566" s="2">
        <f t="shared" si="359"/>
        <v>6.4800227532295779E-2</v>
      </c>
      <c r="H2566" s="2">
        <f t="shared" si="355"/>
        <v>0.98931973275845542</v>
      </c>
      <c r="I2566" s="2">
        <f t="shared" si="356"/>
        <v>49.7315598124909</v>
      </c>
    </row>
    <row r="2567" spans="1:9" ht="13.5" x14ac:dyDescent="0.25">
      <c r="A2567" s="3">
        <f>TITRES_STAT!B2570</f>
        <v>45741</v>
      </c>
      <c r="B2567" s="17">
        <f>TITRES_STAT!D2570</f>
        <v>21.793800000000001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5.9528990657442396E-2</v>
      </c>
      <c r="G2567" s="2">
        <f t="shared" si="359"/>
        <v>6.0171639851417505E-2</v>
      </c>
      <c r="H2567" s="2">
        <f t="shared" si="355"/>
        <v>0.98931973275845553</v>
      </c>
      <c r="I2567" s="2">
        <f t="shared" si="356"/>
        <v>49.731559812490907</v>
      </c>
    </row>
    <row r="2568" spans="1:9" ht="13.5" x14ac:dyDescent="0.25">
      <c r="A2568" s="3">
        <f>TITRES_STAT!B2571</f>
        <v>45742</v>
      </c>
      <c r="B2568" s="17">
        <f>TITRES_STAT!D2571</f>
        <v>21.793800000000001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5.5276919896196507E-2</v>
      </c>
      <c r="G2568" s="2">
        <f t="shared" si="359"/>
        <v>5.5873665576316255E-2</v>
      </c>
      <c r="H2568" s="2">
        <f t="shared" si="355"/>
        <v>0.98931973275845542</v>
      </c>
      <c r="I2568" s="2">
        <f t="shared" si="356"/>
        <v>49.7315598124909</v>
      </c>
    </row>
    <row r="2569" spans="1:9" ht="13.5" x14ac:dyDescent="0.25">
      <c r="A2569" s="3">
        <f>TITRES_STAT!B2572</f>
        <v>45743</v>
      </c>
      <c r="B2569" s="17">
        <f>TITRES_STAT!D2572</f>
        <v>21.8034</v>
      </c>
      <c r="C2569" s="2">
        <f t="shared" si="360"/>
        <v>9.5999999999989427E-3</v>
      </c>
      <c r="D2569" s="2">
        <f t="shared" si="361"/>
        <v>9.5999999999989427E-3</v>
      </c>
      <c r="E2569" s="2">
        <f t="shared" si="362"/>
        <v>0</v>
      </c>
      <c r="F2569" s="2">
        <f t="shared" si="359"/>
        <v>5.2014282760753823E-2</v>
      </c>
      <c r="G2569" s="2">
        <f t="shared" si="359"/>
        <v>5.188268946372223E-2</v>
      </c>
      <c r="H2569" s="2">
        <f t="shared" si="355"/>
        <v>1.0025363622894607</v>
      </c>
      <c r="I2569" s="2">
        <f t="shared" si="356"/>
        <v>50.063328744916298</v>
      </c>
    </row>
    <row r="2570" spans="1:9" ht="13.5" x14ac:dyDescent="0.25">
      <c r="A2570" s="3">
        <f>TITRES_STAT!B2573</f>
        <v>45744</v>
      </c>
      <c r="B2570" s="17">
        <f>TITRES_STAT!D2573</f>
        <v>21.495000000000001</v>
      </c>
      <c r="C2570" s="2">
        <f t="shared" si="360"/>
        <v>-0.3083999999999989</v>
      </c>
      <c r="D2570" s="2">
        <f t="shared" si="361"/>
        <v>0</v>
      </c>
      <c r="E2570" s="2">
        <f t="shared" si="362"/>
        <v>0.3083999999999989</v>
      </c>
      <c r="F2570" s="2">
        <f t="shared" si="359"/>
        <v>4.8298976849271411E-2</v>
      </c>
      <c r="G2570" s="2">
        <f t="shared" si="359"/>
        <v>7.0205354502027709E-2</v>
      </c>
      <c r="H2570" s="2">
        <f t="shared" si="355"/>
        <v>0.68796713857311853</v>
      </c>
      <c r="I2570" s="2">
        <f t="shared" si="356"/>
        <v>40.757140518427072</v>
      </c>
    </row>
    <row r="2571" spans="1:9" ht="13.5" x14ac:dyDescent="0.25">
      <c r="A2571" s="3">
        <f>TITRES_STAT!B2574</f>
        <v>45749</v>
      </c>
      <c r="B2571" s="17">
        <f>TITRES_STAT!D2574</f>
        <v>21.495000000000001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4.4849049931466309E-2</v>
      </c>
      <c r="G2571" s="2">
        <f t="shared" si="359"/>
        <v>6.5190686323311445E-2</v>
      </c>
      <c r="H2571" s="2">
        <f t="shared" si="355"/>
        <v>0.68796713857311853</v>
      </c>
      <c r="I2571" s="2">
        <f t="shared" si="356"/>
        <v>40.757140518427072</v>
      </c>
    </row>
    <row r="2572" spans="1:9" ht="13.5" x14ac:dyDescent="0.25">
      <c r="A2572" s="3">
        <f>TITRES_STAT!B2575</f>
        <v>45750</v>
      </c>
      <c r="B2572" s="17">
        <f>TITRES_STAT!D2575</f>
        <v>21.495000000000001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4.1645546364932999E-2</v>
      </c>
      <c r="G2572" s="2">
        <f t="shared" si="359"/>
        <v>6.0534208728789195E-2</v>
      </c>
      <c r="H2572" s="2">
        <f t="shared" si="355"/>
        <v>0.68796713857311853</v>
      </c>
      <c r="I2572" s="2">
        <f t="shared" si="356"/>
        <v>40.757140518427072</v>
      </c>
    </row>
    <row r="2573" spans="1:9" ht="13.5" x14ac:dyDescent="0.25">
      <c r="A2573" s="3">
        <f>TITRES_STAT!B2576</f>
        <v>45751</v>
      </c>
      <c r="B2573" s="17">
        <f>TITRES_STAT!D2576</f>
        <v>21.495000000000001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3.8670864481723501E-2</v>
      </c>
      <c r="G2573" s="2">
        <f t="shared" si="363"/>
        <v>5.6210336676732822E-2</v>
      </c>
      <c r="H2573" s="2">
        <f t="shared" si="355"/>
        <v>0.68796713857311864</v>
      </c>
      <c r="I2573" s="2">
        <f t="shared" si="356"/>
        <v>40.757140518427079</v>
      </c>
    </row>
    <row r="2574" spans="1:9" ht="13.5" x14ac:dyDescent="0.25">
      <c r="A2574" s="3">
        <f>TITRES_STAT!B2577</f>
        <v>45754</v>
      </c>
      <c r="B2574" s="17">
        <f>TITRES_STAT!D2577</f>
        <v>21.495000000000001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3.5908659875886109E-2</v>
      </c>
      <c r="G2574" s="2">
        <f t="shared" si="363"/>
        <v>5.2195312628394767E-2</v>
      </c>
      <c r="H2574" s="2">
        <f t="shared" si="355"/>
        <v>0.68796713857311853</v>
      </c>
      <c r="I2574" s="2">
        <f t="shared" si="356"/>
        <v>40.757140518427072</v>
      </c>
    </row>
    <row r="2575" spans="1:9" ht="13.5" x14ac:dyDescent="0.25">
      <c r="A2575" s="3">
        <f>TITRES_STAT!B2578</f>
        <v>45755</v>
      </c>
      <c r="B2575" s="17">
        <f>TITRES_STAT!D2578</f>
        <v>21.398599999999998</v>
      </c>
      <c r="C2575" s="2">
        <f t="shared" si="360"/>
        <v>-9.6400000000002706E-2</v>
      </c>
      <c r="D2575" s="2">
        <f t="shared" si="361"/>
        <v>0</v>
      </c>
      <c r="E2575" s="2">
        <f t="shared" si="362"/>
        <v>9.6400000000002706E-2</v>
      </c>
      <c r="F2575" s="2">
        <f t="shared" si="363"/>
        <v>3.33437555990371E-2</v>
      </c>
      <c r="G2575" s="2">
        <f t="shared" si="363"/>
        <v>5.5352790297795336E-2</v>
      </c>
      <c r="H2575" s="2">
        <f t="shared" si="355"/>
        <v>0.60238617456589461</v>
      </c>
      <c r="I2575" s="2">
        <f t="shared" si="356"/>
        <v>37.593071141486114</v>
      </c>
    </row>
    <row r="2576" spans="1:9" ht="13.5" x14ac:dyDescent="0.25">
      <c r="A2576" s="3">
        <f>TITRES_STAT!B2579</f>
        <v>45757</v>
      </c>
      <c r="B2576" s="17">
        <f>TITRES_STAT!D2579</f>
        <v>21.2636</v>
      </c>
      <c r="C2576" s="2">
        <f t="shared" si="360"/>
        <v>-0.13499999999999801</v>
      </c>
      <c r="D2576" s="2">
        <f t="shared" si="361"/>
        <v>0</v>
      </c>
      <c r="E2576" s="2">
        <f t="shared" si="362"/>
        <v>0.13499999999999801</v>
      </c>
      <c r="F2576" s="2">
        <f t="shared" si="363"/>
        <v>3.0962058770534453E-2</v>
      </c>
      <c r="G2576" s="2">
        <f t="shared" si="363"/>
        <v>6.1041876705095525E-2</v>
      </c>
      <c r="H2576" s="2">
        <f t="shared" si="355"/>
        <v>0.50722652123095469</v>
      </c>
      <c r="I2576" s="2">
        <f t="shared" si="356"/>
        <v>33.652972136975251</v>
      </c>
    </row>
    <row r="2577" spans="1:9" ht="13.5" x14ac:dyDescent="0.25">
      <c r="A2577" s="3">
        <f>TITRES_STAT!B2580</f>
        <v>45758</v>
      </c>
      <c r="B2577" s="17">
        <f>TITRES_STAT!D2580</f>
        <v>21.302199999999999</v>
      </c>
      <c r="C2577" s="2">
        <f t="shared" si="360"/>
        <v>3.8599999999998857E-2</v>
      </c>
      <c r="D2577" s="2">
        <f t="shared" si="361"/>
        <v>3.8599999999998857E-2</v>
      </c>
      <c r="E2577" s="2">
        <f t="shared" si="362"/>
        <v>0</v>
      </c>
      <c r="F2577" s="2">
        <f t="shared" si="363"/>
        <v>3.150762600121048E-2</v>
      </c>
      <c r="G2577" s="2">
        <f t="shared" si="363"/>
        <v>5.6681742654731561E-2</v>
      </c>
      <c r="H2577" s="2">
        <f t="shared" ref="H2577:H2640" si="364">F2577/G2577</f>
        <v>0.55586904222642763</v>
      </c>
      <c r="I2577" s="2">
        <f t="shared" ref="I2577:I2640" si="365">IF(G2577=0,100,100-(100/(1+H2577)))</f>
        <v>35.727238420464133</v>
      </c>
    </row>
    <row r="2578" spans="1:9" ht="13.5" x14ac:dyDescent="0.25">
      <c r="A2578" s="3">
        <f>TITRES_STAT!B2581</f>
        <v>45761</v>
      </c>
      <c r="B2578" s="17">
        <f>TITRES_STAT!D2581</f>
        <v>21.302199999999999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2.92570812868383E-2</v>
      </c>
      <c r="G2578" s="2">
        <f t="shared" si="363"/>
        <v>5.2633046750822164E-2</v>
      </c>
      <c r="H2578" s="2">
        <f t="shared" si="364"/>
        <v>0.55586904222642752</v>
      </c>
      <c r="I2578" s="2">
        <f t="shared" si="365"/>
        <v>35.727238420464133</v>
      </c>
    </row>
    <row r="2579" spans="1:9" ht="13.5" x14ac:dyDescent="0.25">
      <c r="A2579" s="3">
        <f>TITRES_STAT!B2582</f>
        <v>45762</v>
      </c>
      <c r="B2579" s="17">
        <f>TITRES_STAT!D2582</f>
        <v>21.3215</v>
      </c>
      <c r="C2579" s="2">
        <f t="shared" si="360"/>
        <v>1.9300000000001205E-2</v>
      </c>
      <c r="D2579" s="2">
        <f t="shared" si="361"/>
        <v>1.9300000000001205E-2</v>
      </c>
      <c r="E2579" s="2">
        <f t="shared" si="362"/>
        <v>0</v>
      </c>
      <c r="F2579" s="2">
        <f t="shared" si="363"/>
        <v>2.8545861194921366E-2</v>
      </c>
      <c r="G2579" s="2">
        <f t="shared" si="363"/>
        <v>4.8873543411477718E-2</v>
      </c>
      <c r="H2579" s="2">
        <f t="shared" si="364"/>
        <v>0.5840759478924441</v>
      </c>
      <c r="I2579" s="2">
        <f t="shared" si="365"/>
        <v>36.871713674431838</v>
      </c>
    </row>
    <row r="2580" spans="1:9" ht="13.5" x14ac:dyDescent="0.25">
      <c r="A2580" s="3">
        <f>TITRES_STAT!B2583</f>
        <v>45763</v>
      </c>
      <c r="B2580" s="17">
        <f>TITRES_STAT!D2583</f>
        <v>21.398599999999998</v>
      </c>
      <c r="C2580" s="2">
        <f t="shared" si="360"/>
        <v>7.7099999999997948E-2</v>
      </c>
      <c r="D2580" s="2">
        <f t="shared" si="361"/>
        <v>7.7099999999997948E-2</v>
      </c>
      <c r="E2580" s="2">
        <f t="shared" si="362"/>
        <v>0</v>
      </c>
      <c r="F2580" s="2">
        <f t="shared" si="363"/>
        <v>3.2014013966712551E-2</v>
      </c>
      <c r="G2580" s="2">
        <f t="shared" si="363"/>
        <v>4.5382576024943597E-2</v>
      </c>
      <c r="H2580" s="2">
        <f t="shared" si="364"/>
        <v>0.70542522639342264</v>
      </c>
      <c r="I2580" s="2">
        <f t="shared" si="365"/>
        <v>41.363597504959671</v>
      </c>
    </row>
    <row r="2581" spans="1:9" ht="13.5" x14ac:dyDescent="0.25">
      <c r="A2581" s="3">
        <f>TITRES_STAT!B2584</f>
        <v>45764</v>
      </c>
      <c r="B2581" s="17">
        <f>TITRES_STAT!D2584</f>
        <v>21.398599999999998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2.9727298683375942E-2</v>
      </c>
      <c r="G2581" s="2">
        <f t="shared" si="363"/>
        <v>4.2140963451733342E-2</v>
      </c>
      <c r="H2581" s="2">
        <f t="shared" si="364"/>
        <v>0.70542522639342264</v>
      </c>
      <c r="I2581" s="2">
        <f t="shared" si="365"/>
        <v>41.363597504959671</v>
      </c>
    </row>
    <row r="2582" spans="1:9" ht="13.5" x14ac:dyDescent="0.25">
      <c r="A2582" s="3">
        <f>TITRES_STAT!B2585</f>
        <v>45765</v>
      </c>
      <c r="B2582" s="17">
        <f>TITRES_STAT!D2585</f>
        <v>21.668500000000002</v>
      </c>
      <c r="C2582" s="2">
        <f t="shared" si="360"/>
        <v>0.26990000000000336</v>
      </c>
      <c r="D2582" s="2">
        <f t="shared" si="361"/>
        <v>0.26990000000000336</v>
      </c>
      <c r="E2582" s="2">
        <f t="shared" si="362"/>
        <v>0</v>
      </c>
      <c r="F2582" s="2">
        <f t="shared" si="363"/>
        <v>4.6882491634563608E-2</v>
      </c>
      <c r="G2582" s="2">
        <f t="shared" si="363"/>
        <v>3.913089463375239E-2</v>
      </c>
      <c r="H2582" s="2">
        <f t="shared" si="364"/>
        <v>1.1980940398465889</v>
      </c>
      <c r="I2582" s="2">
        <f t="shared" si="365"/>
        <v>54.506041057743246</v>
      </c>
    </row>
    <row r="2583" spans="1:9" ht="13.5" x14ac:dyDescent="0.25">
      <c r="A2583" s="3">
        <f>TITRES_STAT!B2586</f>
        <v>45768</v>
      </c>
      <c r="B2583" s="17">
        <f>TITRES_STAT!D2586</f>
        <v>21.687799999999999</v>
      </c>
      <c r="C2583" s="2">
        <f t="shared" si="360"/>
        <v>1.9299999999997652E-2</v>
      </c>
      <c r="D2583" s="2">
        <f t="shared" si="361"/>
        <v>1.9299999999997652E-2</v>
      </c>
      <c r="E2583" s="2">
        <f t="shared" si="362"/>
        <v>0</v>
      </c>
      <c r="F2583" s="2">
        <f t="shared" si="363"/>
        <v>4.4912313660666045E-2</v>
      </c>
      <c r="G2583" s="2">
        <f t="shared" si="363"/>
        <v>3.6335830731341508E-2</v>
      </c>
      <c r="H2583" s="2">
        <f t="shared" si="364"/>
        <v>1.236033764928536</v>
      </c>
      <c r="I2583" s="2">
        <f t="shared" si="365"/>
        <v>55.277956188109698</v>
      </c>
    </row>
    <row r="2584" spans="1:9" ht="13.5" x14ac:dyDescent="0.25">
      <c r="A2584" s="3">
        <f>TITRES_STAT!B2587</f>
        <v>45769</v>
      </c>
      <c r="B2584" s="17">
        <f>TITRES_STAT!D2587</f>
        <v>21.687799999999999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4.1704291256332751E-2</v>
      </c>
      <c r="G2584" s="2">
        <f t="shared" si="363"/>
        <v>3.3740414250531404E-2</v>
      </c>
      <c r="H2584" s="2">
        <f t="shared" si="364"/>
        <v>1.2360337649285358</v>
      </c>
      <c r="I2584" s="2">
        <f t="shared" si="365"/>
        <v>55.277956188109691</v>
      </c>
    </row>
    <row r="2585" spans="1:9" ht="13.5" x14ac:dyDescent="0.25">
      <c r="A2585" s="3">
        <f>TITRES_STAT!B2588</f>
        <v>45770</v>
      </c>
      <c r="B2585" s="17">
        <f>TITRES_STAT!D2588</f>
        <v>21.687799999999999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3.8725413309451839E-2</v>
      </c>
      <c r="G2585" s="2">
        <f t="shared" si="363"/>
        <v>3.133038466120773E-2</v>
      </c>
      <c r="H2585" s="2">
        <f t="shared" si="364"/>
        <v>1.2360337649285358</v>
      </c>
      <c r="I2585" s="2">
        <f t="shared" si="365"/>
        <v>55.277956188109691</v>
      </c>
    </row>
    <row r="2586" spans="1:9" ht="13.5" x14ac:dyDescent="0.25">
      <c r="A2586" s="3">
        <f>TITRES_STAT!B2589</f>
        <v>45771</v>
      </c>
      <c r="B2586" s="17">
        <f>TITRES_STAT!D2589</f>
        <v>21.687799999999999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3.595931235877671E-2</v>
      </c>
      <c r="G2586" s="2">
        <f t="shared" si="363"/>
        <v>2.9092500042550037E-2</v>
      </c>
      <c r="H2586" s="2">
        <f t="shared" si="364"/>
        <v>1.2360337649285358</v>
      </c>
      <c r="I2586" s="2">
        <f t="shared" si="365"/>
        <v>55.277956188109691</v>
      </c>
    </row>
    <row r="2587" spans="1:9" ht="13.5" x14ac:dyDescent="0.25">
      <c r="A2587" s="3">
        <f>TITRES_STAT!B2590</f>
        <v>45772</v>
      </c>
      <c r="B2587" s="17">
        <f>TITRES_STAT!D2590</f>
        <v>21.687799999999999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3.3390790047435517E-2</v>
      </c>
      <c r="G2587" s="2">
        <f t="shared" si="363"/>
        <v>2.7014464325225033E-2</v>
      </c>
      <c r="H2587" s="2">
        <f t="shared" si="364"/>
        <v>1.236033764928536</v>
      </c>
      <c r="I2587" s="2">
        <f t="shared" si="365"/>
        <v>55.277956188109698</v>
      </c>
    </row>
    <row r="2588" spans="1:9" ht="13.5" x14ac:dyDescent="0.25">
      <c r="A2588" s="3">
        <f>TITRES_STAT!B2591</f>
        <v>45775</v>
      </c>
      <c r="B2588" s="17">
        <f>TITRES_STAT!D2591</f>
        <v>21.784099999999999</v>
      </c>
      <c r="C2588" s="2">
        <f t="shared" si="360"/>
        <v>9.6299999999999386E-2</v>
      </c>
      <c r="D2588" s="2">
        <f t="shared" si="361"/>
        <v>9.6299999999999386E-2</v>
      </c>
      <c r="E2588" s="2">
        <f t="shared" si="362"/>
        <v>0</v>
      </c>
      <c r="F2588" s="2">
        <f t="shared" si="363"/>
        <v>3.7884305044047224E-2</v>
      </c>
      <c r="G2588" s="2">
        <f t="shared" si="363"/>
        <v>2.5084859730566102E-2</v>
      </c>
      <c r="H2588" s="2">
        <f t="shared" si="364"/>
        <v>1.5102458395605416</v>
      </c>
      <c r="I2588" s="2">
        <f t="shared" si="365"/>
        <v>60.163264320953282</v>
      </c>
    </row>
    <row r="2589" spans="1:9" ht="13.5" x14ac:dyDescent="0.25">
      <c r="A2589" s="3">
        <f>TITRES_STAT!B2592</f>
        <v>45776</v>
      </c>
      <c r="B2589" s="17">
        <f>TITRES_STAT!D2592</f>
        <v>21.697399999999998</v>
      </c>
      <c r="C2589" s="2">
        <f t="shared" si="360"/>
        <v>-8.6700000000000443E-2</v>
      </c>
      <c r="D2589" s="2">
        <f t="shared" si="361"/>
        <v>0</v>
      </c>
      <c r="E2589" s="2">
        <f t="shared" si="362"/>
        <v>8.6700000000000443E-2</v>
      </c>
      <c r="F2589" s="2">
        <f t="shared" ref="F2589:G2604" si="366">((F2588*13)+D2589)/14</f>
        <v>3.517828325518671E-2</v>
      </c>
      <c r="G2589" s="2">
        <f t="shared" si="366"/>
        <v>2.9485941178382841E-2</v>
      </c>
      <c r="H2589" s="2">
        <f t="shared" si="364"/>
        <v>1.1930527515593472</v>
      </c>
      <c r="I2589" s="2">
        <f t="shared" si="365"/>
        <v>54.401461647971736</v>
      </c>
    </row>
    <row r="2590" spans="1:9" ht="13.5" x14ac:dyDescent="0.25">
      <c r="A2590" s="3">
        <f>TITRES_STAT!B2593</f>
        <v>45777</v>
      </c>
      <c r="B2590" s="17">
        <f>TITRES_STAT!D2593</f>
        <v>21.735900000000001</v>
      </c>
      <c r="C2590" s="2">
        <f t="shared" si="360"/>
        <v>3.8500000000002643E-2</v>
      </c>
      <c r="D2590" s="2">
        <f t="shared" si="361"/>
        <v>3.8500000000002643E-2</v>
      </c>
      <c r="E2590" s="2">
        <f t="shared" si="362"/>
        <v>0</v>
      </c>
      <c r="F2590" s="2">
        <f t="shared" si="366"/>
        <v>3.5415548736959276E-2</v>
      </c>
      <c r="G2590" s="2">
        <f t="shared" si="366"/>
        <v>2.7379802522784068E-2</v>
      </c>
      <c r="H2590" s="2">
        <f t="shared" si="364"/>
        <v>1.2934917520858038</v>
      </c>
      <c r="I2590" s="2">
        <f t="shared" si="365"/>
        <v>56.398360748820863</v>
      </c>
    </row>
    <row r="2591" spans="1:9" ht="13.5" x14ac:dyDescent="0.25">
      <c r="A2591" s="3">
        <f>TITRES_STAT!B2594</f>
        <v>45779</v>
      </c>
      <c r="B2591" s="17">
        <f>TITRES_STAT!D2594</f>
        <v>21.3215</v>
      </c>
      <c r="C2591" s="2">
        <f t="shared" si="360"/>
        <v>-0.41440000000000055</v>
      </c>
      <c r="D2591" s="2">
        <f t="shared" si="361"/>
        <v>0</v>
      </c>
      <c r="E2591" s="2">
        <f t="shared" si="362"/>
        <v>0.41440000000000055</v>
      </c>
      <c r="F2591" s="2">
        <f t="shared" si="366"/>
        <v>3.288586668431933E-2</v>
      </c>
      <c r="G2591" s="2">
        <f t="shared" si="366"/>
        <v>5.5024102342585243E-2</v>
      </c>
      <c r="H2591" s="2">
        <f t="shared" si="364"/>
        <v>0.59766293831690021</v>
      </c>
      <c r="I2591" s="2">
        <f t="shared" si="365"/>
        <v>37.408574986819431</v>
      </c>
    </row>
    <row r="2592" spans="1:9" ht="13.5" x14ac:dyDescent="0.25">
      <c r="A2592" s="3">
        <f>TITRES_STAT!B2595</f>
        <v>45782</v>
      </c>
      <c r="B2592" s="17">
        <f>TITRES_STAT!D2595</f>
        <v>21.2636</v>
      </c>
      <c r="C2592" s="2">
        <f t="shared" si="360"/>
        <v>-5.7900000000000063E-2</v>
      </c>
      <c r="D2592" s="2">
        <f t="shared" si="361"/>
        <v>0</v>
      </c>
      <c r="E2592" s="2">
        <f t="shared" si="362"/>
        <v>5.7900000000000063E-2</v>
      </c>
      <c r="F2592" s="2">
        <f t="shared" si="366"/>
        <v>3.0536876206867951E-2</v>
      </c>
      <c r="G2592" s="2">
        <f t="shared" si="366"/>
        <v>5.5229523603829156E-2</v>
      </c>
      <c r="H2592" s="2">
        <f t="shared" si="364"/>
        <v>0.55290855713176523</v>
      </c>
      <c r="I2592" s="2">
        <f t="shared" si="365"/>
        <v>35.604707990855033</v>
      </c>
    </row>
    <row r="2593" spans="1:9" ht="13.5" x14ac:dyDescent="0.25">
      <c r="A2593" s="3">
        <f>TITRES_STAT!B2596</f>
        <v>45783</v>
      </c>
      <c r="B2593" s="17">
        <f>TITRES_STAT!D2596</f>
        <v>21.311800000000002</v>
      </c>
      <c r="C2593" s="2">
        <f t="shared" si="360"/>
        <v>4.8200000000001353E-2</v>
      </c>
      <c r="D2593" s="2">
        <f t="shared" si="361"/>
        <v>4.8200000000001353E-2</v>
      </c>
      <c r="E2593" s="2">
        <f t="shared" si="362"/>
        <v>0</v>
      </c>
      <c r="F2593" s="2">
        <f t="shared" si="366"/>
        <v>3.179852790637748E-2</v>
      </c>
      <c r="G2593" s="2">
        <f t="shared" si="366"/>
        <v>5.1284557632127074E-2</v>
      </c>
      <c r="H2593" s="2">
        <f t="shared" si="364"/>
        <v>0.62004099039858696</v>
      </c>
      <c r="I2593" s="2">
        <f t="shared" si="365"/>
        <v>38.273166794750985</v>
      </c>
    </row>
    <row r="2594" spans="1:9" ht="13.5" x14ac:dyDescent="0.25">
      <c r="A2594" s="3">
        <f>TITRES_STAT!B2597</f>
        <v>45784</v>
      </c>
      <c r="B2594" s="17">
        <f>TITRES_STAT!D2597</f>
        <v>21.331099999999999</v>
      </c>
      <c r="C2594" s="2">
        <f t="shared" si="360"/>
        <v>1.9299999999997652E-2</v>
      </c>
      <c r="D2594" s="2">
        <f t="shared" si="361"/>
        <v>1.9299999999997652E-2</v>
      </c>
      <c r="E2594" s="2">
        <f t="shared" si="362"/>
        <v>0</v>
      </c>
      <c r="F2594" s="2">
        <f t="shared" si="366"/>
        <v>3.0905775913064638E-2</v>
      </c>
      <c r="G2594" s="2">
        <f t="shared" si="366"/>
        <v>4.7621374944118E-2</v>
      </c>
      <c r="H2594" s="2">
        <f t="shared" si="364"/>
        <v>0.64898957557045489</v>
      </c>
      <c r="I2594" s="2">
        <f t="shared" si="365"/>
        <v>39.356802807315631</v>
      </c>
    </row>
    <row r="2595" spans="1:9" ht="13.5" x14ac:dyDescent="0.25">
      <c r="A2595" s="3">
        <f>TITRES_STAT!B2598</f>
        <v>45785</v>
      </c>
      <c r="B2595" s="17">
        <f>TITRES_STAT!D2598</f>
        <v>22.391400000000001</v>
      </c>
      <c r="C2595" s="2">
        <f t="shared" si="360"/>
        <v>1.0603000000000016</v>
      </c>
      <c r="D2595" s="2">
        <f t="shared" si="361"/>
        <v>1.0603000000000016</v>
      </c>
      <c r="E2595" s="2">
        <f t="shared" si="362"/>
        <v>0</v>
      </c>
      <c r="F2595" s="2">
        <f t="shared" si="366"/>
        <v>0.10443393477641728</v>
      </c>
      <c r="G2595" s="2">
        <f t="shared" si="366"/>
        <v>4.4219848162395284E-2</v>
      </c>
      <c r="H2595" s="2">
        <f t="shared" si="364"/>
        <v>2.3616981766397895</v>
      </c>
      <c r="I2595" s="2">
        <f t="shared" si="365"/>
        <v>70.253129595365479</v>
      </c>
    </row>
    <row r="2596" spans="1:9" ht="13.5" x14ac:dyDescent="0.25">
      <c r="A2596" s="3">
        <f>TITRES_STAT!B2599</f>
        <v>45786</v>
      </c>
      <c r="B2596" s="17">
        <f>TITRES_STAT!D2599</f>
        <v>22.410699999999999</v>
      </c>
      <c r="C2596" s="2">
        <f t="shared" si="360"/>
        <v>1.9299999999997652E-2</v>
      </c>
      <c r="D2596" s="2">
        <f t="shared" si="361"/>
        <v>1.9299999999997652E-2</v>
      </c>
      <c r="E2596" s="2">
        <f t="shared" si="362"/>
        <v>0</v>
      </c>
      <c r="F2596" s="2">
        <f t="shared" si="366"/>
        <v>9.8352939435244452E-2</v>
      </c>
      <c r="G2596" s="2">
        <f t="shared" si="366"/>
        <v>4.1061287579367049E-2</v>
      </c>
      <c r="H2596" s="2">
        <f t="shared" si="364"/>
        <v>2.395271683703021</v>
      </c>
      <c r="I2596" s="2">
        <f t="shared" si="365"/>
        <v>70.547275942602639</v>
      </c>
    </row>
    <row r="2597" spans="1:9" ht="13.5" x14ac:dyDescent="0.25">
      <c r="A2597" s="3">
        <f>TITRES_STAT!B2600</f>
        <v>45789</v>
      </c>
      <c r="B2597" s="17">
        <f>TITRES_STAT!D2600</f>
        <v>22.439599999999999</v>
      </c>
      <c r="C2597" s="2">
        <f t="shared" si="360"/>
        <v>2.8900000000000148E-2</v>
      </c>
      <c r="D2597" s="2">
        <f t="shared" si="361"/>
        <v>2.8900000000000148E-2</v>
      </c>
      <c r="E2597" s="2">
        <f t="shared" si="362"/>
        <v>0</v>
      </c>
      <c r="F2597" s="2">
        <f t="shared" si="366"/>
        <v>9.3392015189869851E-2</v>
      </c>
      <c r="G2597" s="2">
        <f t="shared" si="366"/>
        <v>3.8128338466555119E-2</v>
      </c>
      <c r="H2597" s="2">
        <f t="shared" si="364"/>
        <v>2.4494121418847072</v>
      </c>
      <c r="I2597" s="2">
        <f t="shared" si="365"/>
        <v>71.009552965346302</v>
      </c>
    </row>
    <row r="2598" spans="1:9" ht="13.5" x14ac:dyDescent="0.25">
      <c r="A2598" s="3">
        <f>TITRES_STAT!B2601</f>
        <v>45790</v>
      </c>
      <c r="B2598" s="17">
        <f>TITRES_STAT!D2601</f>
        <v>22.449200000000001</v>
      </c>
      <c r="C2598" s="2">
        <f t="shared" si="360"/>
        <v>9.6000000000024954E-3</v>
      </c>
      <c r="D2598" s="2">
        <f t="shared" si="361"/>
        <v>9.6000000000024954E-3</v>
      </c>
      <c r="E2598" s="2">
        <f t="shared" si="362"/>
        <v>0</v>
      </c>
      <c r="F2598" s="2">
        <f t="shared" si="366"/>
        <v>8.7406871247736467E-2</v>
      </c>
      <c r="G2598" s="2">
        <f t="shared" si="366"/>
        <v>3.540488571894404E-2</v>
      </c>
      <c r="H2598" s="2">
        <f t="shared" si="364"/>
        <v>2.4687799288946102</v>
      </c>
      <c r="I2598" s="2">
        <f t="shared" si="365"/>
        <v>71.171419908478654</v>
      </c>
    </row>
    <row r="2599" spans="1:9" ht="13.5" x14ac:dyDescent="0.25">
      <c r="A2599" s="3">
        <f>TITRES_STAT!B2602</f>
        <v>45791</v>
      </c>
      <c r="B2599" s="17">
        <f>TITRES_STAT!D2602</f>
        <v>22.439599999999999</v>
      </c>
      <c r="C2599" s="2">
        <f t="shared" si="360"/>
        <v>-9.6000000000024954E-3</v>
      </c>
      <c r="D2599" s="2">
        <f t="shared" si="361"/>
        <v>0</v>
      </c>
      <c r="E2599" s="2">
        <f t="shared" si="362"/>
        <v>9.6000000000024954E-3</v>
      </c>
      <c r="F2599" s="2">
        <f t="shared" si="366"/>
        <v>8.1163523301469573E-2</v>
      </c>
      <c r="G2599" s="2">
        <f t="shared" si="366"/>
        <v>3.3561679596162505E-2</v>
      </c>
      <c r="H2599" s="2">
        <f t="shared" si="364"/>
        <v>2.4183391379122141</v>
      </c>
      <c r="I2599" s="2">
        <f t="shared" si="365"/>
        <v>70.746027247291778</v>
      </c>
    </row>
    <row r="2600" spans="1:9" ht="13.5" x14ac:dyDescent="0.25">
      <c r="A2600" s="3">
        <f>TITRES_STAT!B2603</f>
        <v>45792</v>
      </c>
      <c r="B2600" s="17">
        <f>TITRES_STAT!D2603</f>
        <v>22.449200000000001</v>
      </c>
      <c r="C2600" s="2">
        <f t="shared" si="360"/>
        <v>9.6000000000024954E-3</v>
      </c>
      <c r="D2600" s="2">
        <f t="shared" si="361"/>
        <v>9.6000000000024954E-3</v>
      </c>
      <c r="E2600" s="2">
        <f t="shared" si="362"/>
        <v>0</v>
      </c>
      <c r="F2600" s="2">
        <f t="shared" si="366"/>
        <v>7.6051843065650493E-2</v>
      </c>
      <c r="G2600" s="2">
        <f t="shared" si="366"/>
        <v>3.1164416767865185E-2</v>
      </c>
      <c r="H2600" s="2">
        <f t="shared" si="364"/>
        <v>2.4403422541849213</v>
      </c>
      <c r="I2600" s="2">
        <f t="shared" si="365"/>
        <v>70.93312449412339</v>
      </c>
    </row>
    <row r="2601" spans="1:9" ht="13.5" x14ac:dyDescent="0.25">
      <c r="A2601" s="3">
        <f>TITRES_STAT!B2604</f>
        <v>45793</v>
      </c>
      <c r="B2601" s="17">
        <f>TITRES_STAT!D2604</f>
        <v>22.497399999999999</v>
      </c>
      <c r="C2601" s="2">
        <f t="shared" si="360"/>
        <v>4.81999999999978E-2</v>
      </c>
      <c r="D2601" s="2">
        <f t="shared" si="361"/>
        <v>4.81999999999978E-2</v>
      </c>
      <c r="E2601" s="2">
        <f t="shared" si="362"/>
        <v>0</v>
      </c>
      <c r="F2601" s="2">
        <f t="shared" si="366"/>
        <v>7.4062425703818158E-2</v>
      </c>
      <c r="G2601" s="2">
        <f t="shared" si="366"/>
        <v>2.8938386998731958E-2</v>
      </c>
      <c r="H2601" s="2">
        <f t="shared" si="364"/>
        <v>2.5593142322363538</v>
      </c>
      <c r="I2601" s="2">
        <f t="shared" si="365"/>
        <v>71.904700322800949</v>
      </c>
    </row>
    <row r="2602" spans="1:9" ht="13.5" x14ac:dyDescent="0.25">
      <c r="A2602" s="3">
        <f>TITRES_STAT!B2605</f>
        <v>45796</v>
      </c>
      <c r="B2602" s="17">
        <f>TITRES_STAT!D2605</f>
        <v>22.497399999999999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6.8772252439259718E-2</v>
      </c>
      <c r="G2602" s="2">
        <f t="shared" si="366"/>
        <v>2.687135935596539E-2</v>
      </c>
      <c r="H2602" s="2">
        <f t="shared" si="364"/>
        <v>2.5593142322363533</v>
      </c>
      <c r="I2602" s="2">
        <f t="shared" si="365"/>
        <v>71.904700322800949</v>
      </c>
    </row>
    <row r="2603" spans="1:9" ht="13.5" x14ac:dyDescent="0.25">
      <c r="A2603" s="3">
        <f>TITRES_STAT!B2606</f>
        <v>45797</v>
      </c>
      <c r="B2603" s="17">
        <f>TITRES_STAT!D2606</f>
        <v>22.651700000000002</v>
      </c>
      <c r="C2603" s="2">
        <f t="shared" si="360"/>
        <v>0.15430000000000277</v>
      </c>
      <c r="D2603" s="2">
        <f t="shared" si="361"/>
        <v>0.15430000000000277</v>
      </c>
      <c r="E2603" s="2">
        <f t="shared" si="362"/>
        <v>0</v>
      </c>
      <c r="F2603" s="2">
        <f t="shared" si="366"/>
        <v>7.4881377265027083E-2</v>
      </c>
      <c r="G2603" s="2">
        <f t="shared" si="366"/>
        <v>2.4951976544825005E-2</v>
      </c>
      <c r="H2603" s="2">
        <f t="shared" si="364"/>
        <v>3.0010198643184181</v>
      </c>
      <c r="I2603" s="2">
        <f t="shared" si="365"/>
        <v>75.006372527211838</v>
      </c>
    </row>
    <row r="2604" spans="1:9" ht="13.5" x14ac:dyDescent="0.25">
      <c r="A2604" s="3">
        <f>TITRES_STAT!B2607</f>
        <v>45798</v>
      </c>
      <c r="B2604" s="17">
        <f>TITRES_STAT!D2607</f>
        <v>22.189</v>
      </c>
      <c r="C2604" s="2">
        <f t="shared" si="360"/>
        <v>-0.46270000000000167</v>
      </c>
      <c r="D2604" s="2">
        <f t="shared" si="361"/>
        <v>0</v>
      </c>
      <c r="E2604" s="2">
        <f t="shared" si="362"/>
        <v>0.46270000000000167</v>
      </c>
      <c r="F2604" s="2">
        <f t="shared" si="366"/>
        <v>6.9532707460382287E-2</v>
      </c>
      <c r="G2604" s="2">
        <f t="shared" si="366"/>
        <v>5.6219692505909045E-2</v>
      </c>
      <c r="H2604" s="2">
        <f t="shared" si="364"/>
        <v>1.2368034110658639</v>
      </c>
      <c r="I2604" s="2">
        <f t="shared" si="365"/>
        <v>55.293344285294708</v>
      </c>
    </row>
    <row r="2605" spans="1:9" ht="13.5" x14ac:dyDescent="0.25">
      <c r="A2605" s="3">
        <f>TITRES_STAT!B2608</f>
        <v>45799</v>
      </c>
      <c r="B2605" s="17">
        <f>TITRES_STAT!D2608</f>
        <v>22.7288</v>
      </c>
      <c r="C2605" s="2">
        <f t="shared" si="360"/>
        <v>0.53979999999999961</v>
      </c>
      <c r="D2605" s="2">
        <f t="shared" si="361"/>
        <v>0.53979999999999961</v>
      </c>
      <c r="E2605" s="2">
        <f t="shared" si="362"/>
        <v>0</v>
      </c>
      <c r="F2605" s="2">
        <f t="shared" ref="F2605:G2620" si="367">((F2604*13)+D2605)/14</f>
        <v>0.10312322835606924</v>
      </c>
      <c r="G2605" s="2">
        <f t="shared" si="367"/>
        <v>5.2204000184058401E-2</v>
      </c>
      <c r="H2605" s="2">
        <f t="shared" si="364"/>
        <v>1.9753893953046171</v>
      </c>
      <c r="I2605" s="2">
        <f t="shared" si="365"/>
        <v>66.39095368229539</v>
      </c>
    </row>
    <row r="2606" spans="1:9" ht="13.5" x14ac:dyDescent="0.25">
      <c r="A2606" s="3">
        <f>TITRES_STAT!B2609</f>
        <v>45800</v>
      </c>
      <c r="B2606" s="17">
        <f>TITRES_STAT!D2609</f>
        <v>22.796199999999999</v>
      </c>
      <c r="C2606" s="2">
        <f t="shared" si="360"/>
        <v>6.7399999999999238E-2</v>
      </c>
      <c r="D2606" s="2">
        <f t="shared" si="361"/>
        <v>6.7399999999999238E-2</v>
      </c>
      <c r="E2606" s="2">
        <f t="shared" si="362"/>
        <v>0</v>
      </c>
      <c r="F2606" s="2">
        <f t="shared" si="367"/>
        <v>0.10057156918777853</v>
      </c>
      <c r="G2606" s="2">
        <f t="shared" si="367"/>
        <v>4.8475143028054231E-2</v>
      </c>
      <c r="H2606" s="2">
        <f t="shared" si="364"/>
        <v>2.0747039184510361</v>
      </c>
      <c r="I2606" s="2">
        <f t="shared" si="365"/>
        <v>67.476543220988361</v>
      </c>
    </row>
    <row r="2607" spans="1:9" ht="13.5" x14ac:dyDescent="0.25">
      <c r="A2607" s="3">
        <f>TITRES_STAT!B2610</f>
        <v>45803</v>
      </c>
      <c r="B2607" s="17">
        <f>TITRES_STAT!D2610</f>
        <v>22.796199999999999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9.3387885674365775E-2</v>
      </c>
      <c r="G2607" s="2">
        <f t="shared" si="367"/>
        <v>4.5012632811764645E-2</v>
      </c>
      <c r="H2607" s="2">
        <f t="shared" si="364"/>
        <v>2.0747039184510356</v>
      </c>
      <c r="I2607" s="2">
        <f t="shared" si="365"/>
        <v>67.476543220988361</v>
      </c>
    </row>
    <row r="2608" spans="1:9" ht="13.5" x14ac:dyDescent="0.25">
      <c r="A2608" s="3">
        <f>TITRES_STAT!B2611</f>
        <v>45804</v>
      </c>
      <c r="B2608" s="17">
        <f>TITRES_STAT!D2611</f>
        <v>22.651700000000002</v>
      </c>
      <c r="C2608" s="2">
        <f t="shared" si="360"/>
        <v>-0.14449999999999719</v>
      </c>
      <c r="D2608" s="2">
        <f t="shared" si="361"/>
        <v>0</v>
      </c>
      <c r="E2608" s="2">
        <f t="shared" si="362"/>
        <v>0.14449999999999719</v>
      </c>
      <c r="F2608" s="2">
        <f t="shared" si="367"/>
        <v>8.6717322411911074E-2</v>
      </c>
      <c r="G2608" s="2">
        <f t="shared" si="367"/>
        <v>5.2118873325209827E-2</v>
      </c>
      <c r="H2608" s="2">
        <f t="shared" si="364"/>
        <v>1.6638372412775475</v>
      </c>
      <c r="I2608" s="2">
        <f t="shared" si="365"/>
        <v>62.46016894333939</v>
      </c>
    </row>
    <row r="2609" spans="1:9" ht="13.5" x14ac:dyDescent="0.25">
      <c r="A2609" s="3">
        <f>TITRES_STAT!B2612</f>
        <v>45805</v>
      </c>
      <c r="B2609" s="17">
        <f>TITRES_STAT!D2612</f>
        <v>22.6998</v>
      </c>
      <c r="C2609" s="2">
        <f t="shared" si="360"/>
        <v>4.8099999999998033E-2</v>
      </c>
      <c r="D2609" s="2">
        <f t="shared" si="361"/>
        <v>4.8099999999998033E-2</v>
      </c>
      <c r="E2609" s="2">
        <f t="shared" si="362"/>
        <v>0</v>
      </c>
      <c r="F2609" s="2">
        <f t="shared" si="367"/>
        <v>8.3958942239631559E-2</v>
      </c>
      <c r="G2609" s="2">
        <f t="shared" si="367"/>
        <v>4.8396096659123415E-2</v>
      </c>
      <c r="H2609" s="2">
        <f t="shared" si="364"/>
        <v>1.7348287989214104</v>
      </c>
      <c r="I2609" s="2">
        <f t="shared" si="365"/>
        <v>63.434639843108634</v>
      </c>
    </row>
    <row r="2610" spans="1:9" ht="13.5" x14ac:dyDescent="0.25">
      <c r="A2610" s="3">
        <f>TITRES_STAT!B2613</f>
        <v>45806</v>
      </c>
      <c r="B2610" s="17">
        <f>TITRES_STAT!D2613</f>
        <v>22.748000000000001</v>
      </c>
      <c r="C2610" s="2">
        <f t="shared" si="360"/>
        <v>4.8200000000001353E-2</v>
      </c>
      <c r="D2610" s="2">
        <f t="shared" si="361"/>
        <v>4.8200000000001353E-2</v>
      </c>
      <c r="E2610" s="2">
        <f t="shared" si="362"/>
        <v>0</v>
      </c>
      <c r="F2610" s="2">
        <f t="shared" si="367"/>
        <v>8.1404732079657968E-2</v>
      </c>
      <c r="G2610" s="2">
        <f t="shared" si="367"/>
        <v>4.4939232612043176E-2</v>
      </c>
      <c r="H2610" s="2">
        <f t="shared" si="364"/>
        <v>1.8114401904104271</v>
      </c>
      <c r="I2610" s="2">
        <f t="shared" si="365"/>
        <v>64.431041307195102</v>
      </c>
    </row>
    <row r="2611" spans="1:9" ht="13.5" x14ac:dyDescent="0.25">
      <c r="A2611" s="3">
        <f>TITRES_STAT!B2614</f>
        <v>45807</v>
      </c>
      <c r="B2611" s="17">
        <f>TITRES_STAT!D2614</f>
        <v>22.748000000000001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7.5590108359682398E-2</v>
      </c>
      <c r="G2611" s="2">
        <f t="shared" si="367"/>
        <v>4.1729287425468664E-2</v>
      </c>
      <c r="H2611" s="2">
        <f t="shared" si="364"/>
        <v>1.8114401904104271</v>
      </c>
      <c r="I2611" s="2">
        <f t="shared" si="365"/>
        <v>64.431041307195102</v>
      </c>
    </row>
    <row r="2612" spans="1:9" ht="13.5" x14ac:dyDescent="0.25">
      <c r="A2612" s="3">
        <f>TITRES_STAT!B2615</f>
        <v>45810</v>
      </c>
      <c r="B2612" s="17">
        <f>TITRES_STAT!D2615</f>
        <v>22.75</v>
      </c>
      <c r="C2612" s="2">
        <f t="shared" si="360"/>
        <v>1.9999999999988916E-3</v>
      </c>
      <c r="D2612" s="2">
        <f t="shared" si="361"/>
        <v>1.9999999999988916E-3</v>
      </c>
      <c r="E2612" s="2">
        <f t="shared" si="362"/>
        <v>0</v>
      </c>
      <c r="F2612" s="2">
        <f t="shared" si="367"/>
        <v>7.0333672048276438E-2</v>
      </c>
      <c r="G2612" s="2">
        <f t="shared" si="367"/>
        <v>3.8748624037935185E-2</v>
      </c>
      <c r="H2612" s="2">
        <f t="shared" si="364"/>
        <v>1.8151269572674185</v>
      </c>
      <c r="I2612" s="2">
        <f t="shared" si="365"/>
        <v>64.477623383256656</v>
      </c>
    </row>
    <row r="2613" spans="1:9" ht="13.5" x14ac:dyDescent="0.25">
      <c r="A2613" s="3">
        <f>TITRES_STAT!B2616</f>
        <v>45811</v>
      </c>
      <c r="B2613" s="17">
        <f>TITRES_STAT!D2616</f>
        <v>22.75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6.5309838330542408E-2</v>
      </c>
      <c r="G2613" s="2">
        <f t="shared" si="367"/>
        <v>3.5980865178082674E-2</v>
      </c>
      <c r="H2613" s="2">
        <f t="shared" si="364"/>
        <v>1.8151269572674182</v>
      </c>
      <c r="I2613" s="2">
        <f t="shared" si="365"/>
        <v>64.477623383256656</v>
      </c>
    </row>
    <row r="2614" spans="1:9" ht="13.5" x14ac:dyDescent="0.25">
      <c r="A2614" s="3">
        <f>TITRES_STAT!B2617</f>
        <v>45812</v>
      </c>
      <c r="B2614" s="17">
        <f>TITRES_STAT!D2617</f>
        <v>22.45</v>
      </c>
      <c r="C2614" s="2">
        <f t="shared" si="360"/>
        <v>-0.30000000000000071</v>
      </c>
      <c r="D2614" s="2">
        <f t="shared" si="361"/>
        <v>0</v>
      </c>
      <c r="E2614" s="2">
        <f t="shared" si="362"/>
        <v>0.30000000000000071</v>
      </c>
      <c r="F2614" s="2">
        <f t="shared" si="367"/>
        <v>6.0644849878360808E-2</v>
      </c>
      <c r="G2614" s="2">
        <f t="shared" si="367"/>
        <v>5.4839374808219675E-2</v>
      </c>
      <c r="H2614" s="2">
        <f t="shared" si="364"/>
        <v>1.1058632613964623</v>
      </c>
      <c r="I2614" s="2">
        <f t="shared" si="365"/>
        <v>52.513535976838803</v>
      </c>
    </row>
    <row r="2615" spans="1:9" ht="13.5" x14ac:dyDescent="0.25">
      <c r="A2615" s="3">
        <f>TITRES_STAT!B2618</f>
        <v>45813</v>
      </c>
      <c r="B2615" s="17">
        <f>TITRES_STAT!D2618</f>
        <v>22.5</v>
      </c>
      <c r="C2615" s="2">
        <f t="shared" si="360"/>
        <v>5.0000000000000711E-2</v>
      </c>
      <c r="D2615" s="2">
        <f t="shared" si="361"/>
        <v>5.0000000000000711E-2</v>
      </c>
      <c r="E2615" s="2">
        <f t="shared" si="362"/>
        <v>0</v>
      </c>
      <c r="F2615" s="2">
        <f t="shared" si="367"/>
        <v>5.9884503458477949E-2</v>
      </c>
      <c r="G2615" s="2">
        <f t="shared" si="367"/>
        <v>5.0922276607632551E-2</v>
      </c>
      <c r="H2615" s="2">
        <f t="shared" si="364"/>
        <v>1.1759981573467611</v>
      </c>
      <c r="I2615" s="2">
        <f t="shared" si="365"/>
        <v>54.044078731237519</v>
      </c>
    </row>
    <row r="2616" spans="1:9" ht="13.5" x14ac:dyDescent="0.25">
      <c r="A2616" s="3">
        <f>TITRES_STAT!B2619</f>
        <v>45817</v>
      </c>
      <c r="B2616" s="17">
        <f>TITRES_STAT!D2619</f>
        <v>22.5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5.5607038925729525E-2</v>
      </c>
      <c r="G2616" s="2">
        <f t="shared" si="367"/>
        <v>4.7284971135658792E-2</v>
      </c>
      <c r="H2616" s="2">
        <f t="shared" si="364"/>
        <v>1.1759981573467611</v>
      </c>
      <c r="I2616" s="2">
        <f t="shared" si="365"/>
        <v>54.044078731237519</v>
      </c>
    </row>
    <row r="2617" spans="1:9" ht="13.5" x14ac:dyDescent="0.25">
      <c r="A2617" s="3">
        <f>TITRES_STAT!B2620</f>
        <v>45818</v>
      </c>
      <c r="B2617" s="17">
        <f>TITRES_STAT!D2620</f>
        <v>22.5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5.1635107573891705E-2</v>
      </c>
      <c r="G2617" s="2">
        <f t="shared" si="367"/>
        <v>4.3907473197397448E-2</v>
      </c>
      <c r="H2617" s="2">
        <f t="shared" si="364"/>
        <v>1.1759981573467613</v>
      </c>
      <c r="I2617" s="2">
        <f t="shared" si="365"/>
        <v>54.044078731237519</v>
      </c>
    </row>
    <row r="2618" spans="1:9" ht="13.5" x14ac:dyDescent="0.25">
      <c r="A2618" s="3">
        <f>TITRES_STAT!B2621</f>
        <v>45819</v>
      </c>
      <c r="B2618" s="17">
        <f>TITRES_STAT!D2621</f>
        <v>22.2</v>
      </c>
      <c r="C2618" s="2">
        <f t="shared" si="360"/>
        <v>-0.30000000000000071</v>
      </c>
      <c r="D2618" s="2">
        <f t="shared" si="361"/>
        <v>0</v>
      </c>
      <c r="E2618" s="2">
        <f t="shared" si="362"/>
        <v>0.30000000000000071</v>
      </c>
      <c r="F2618" s="2">
        <f t="shared" si="367"/>
        <v>4.7946885604328013E-2</v>
      </c>
      <c r="G2618" s="2">
        <f t="shared" si="367"/>
        <v>6.2199796540440541E-2</v>
      </c>
      <c r="H2618" s="2">
        <f t="shared" si="364"/>
        <v>0.77085277237449334</v>
      </c>
      <c r="I2618" s="2">
        <f t="shared" si="365"/>
        <v>43.530031654798478</v>
      </c>
    </row>
    <row r="2619" spans="1:9" ht="13.5" x14ac:dyDescent="0.25">
      <c r="A2619" s="3">
        <f>TITRES_STAT!B2622</f>
        <v>45820</v>
      </c>
      <c r="B2619" s="17">
        <f>TITRES_STAT!D2622</f>
        <v>22.2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4.4522108061161726E-2</v>
      </c>
      <c r="G2619" s="2">
        <f t="shared" si="367"/>
        <v>5.7756953930409076E-2</v>
      </c>
      <c r="H2619" s="2">
        <f t="shared" si="364"/>
        <v>0.77085277237449334</v>
      </c>
      <c r="I2619" s="2">
        <f t="shared" si="365"/>
        <v>43.530031654798478</v>
      </c>
    </row>
    <row r="2620" spans="1:9" ht="13.5" x14ac:dyDescent="0.25">
      <c r="A2620" s="3">
        <f>TITRES_STAT!B2623</f>
        <v>45821</v>
      </c>
      <c r="B2620" s="17">
        <f>TITRES_STAT!D2623</f>
        <v>22.2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4.1341957485364463E-2</v>
      </c>
      <c r="G2620" s="2">
        <f t="shared" si="367"/>
        <v>5.3631457221094143E-2</v>
      </c>
      <c r="H2620" s="2">
        <f t="shared" si="364"/>
        <v>0.77085277237449334</v>
      </c>
      <c r="I2620" s="2">
        <f t="shared" si="365"/>
        <v>43.530031654798478</v>
      </c>
    </row>
    <row r="2621" spans="1:9" ht="13.5" x14ac:dyDescent="0.25">
      <c r="A2621" s="3">
        <f>TITRES_STAT!B2624</f>
        <v>45824</v>
      </c>
      <c r="B2621" s="17">
        <f>TITRES_STAT!D2624</f>
        <v>22.1</v>
      </c>
      <c r="C2621" s="2">
        <f t="shared" si="360"/>
        <v>-9.9999999999997868E-2</v>
      </c>
      <c r="D2621" s="2">
        <f t="shared" si="361"/>
        <v>0</v>
      </c>
      <c r="E2621" s="2">
        <f t="shared" si="362"/>
        <v>9.9999999999997868E-2</v>
      </c>
      <c r="F2621" s="2">
        <f t="shared" ref="F2621:G2636" si="368">((F2620*13)+D2621)/14</f>
        <v>3.8388960522124142E-2</v>
      </c>
      <c r="G2621" s="2">
        <f t="shared" si="368"/>
        <v>5.6943495991015836E-2</v>
      </c>
      <c r="H2621" s="2">
        <f t="shared" si="364"/>
        <v>0.67415882804562788</v>
      </c>
      <c r="I2621" s="2">
        <f t="shared" si="365"/>
        <v>40.268510774012071</v>
      </c>
    </row>
    <row r="2622" spans="1:9" ht="13.5" x14ac:dyDescent="0.25">
      <c r="A2622" s="3">
        <f>TITRES_STAT!B2625</f>
        <v>45825</v>
      </c>
      <c r="B2622" s="17">
        <f>TITRES_STAT!D2625</f>
        <v>22</v>
      </c>
      <c r="C2622" s="2">
        <f t="shared" si="360"/>
        <v>-0.10000000000000142</v>
      </c>
      <c r="D2622" s="2">
        <f t="shared" si="361"/>
        <v>0</v>
      </c>
      <c r="E2622" s="2">
        <f t="shared" si="362"/>
        <v>0.10000000000000142</v>
      </c>
      <c r="F2622" s="2">
        <f t="shared" si="368"/>
        <v>3.5646891913400987E-2</v>
      </c>
      <c r="G2622" s="2">
        <f t="shared" si="368"/>
        <v>6.0018960563086234E-2</v>
      </c>
      <c r="H2622" s="2">
        <f t="shared" si="364"/>
        <v>0.59392717866102263</v>
      </c>
      <c r="I2622" s="2">
        <f t="shared" si="365"/>
        <v>37.26187661596628</v>
      </c>
    </row>
    <row r="2623" spans="1:9" ht="13.5" x14ac:dyDescent="0.25">
      <c r="A2623" s="3">
        <f>TITRES_STAT!B2626</f>
        <v>45826</v>
      </c>
      <c r="B2623" s="17">
        <f>TITRES_STAT!D2626</f>
        <v>22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3.3100685348158063E-2</v>
      </c>
      <c r="G2623" s="2">
        <f t="shared" si="368"/>
        <v>5.5731891951437219E-2</v>
      </c>
      <c r="H2623" s="2">
        <f t="shared" si="364"/>
        <v>0.59392717866102263</v>
      </c>
      <c r="I2623" s="2">
        <f t="shared" si="365"/>
        <v>37.26187661596628</v>
      </c>
    </row>
    <row r="2624" spans="1:9" ht="13.5" x14ac:dyDescent="0.25">
      <c r="A2624" s="3">
        <f>TITRES_STAT!B2627</f>
        <v>45827</v>
      </c>
      <c r="B2624" s="17">
        <f>TITRES_STAT!D2627</f>
        <v>21.8</v>
      </c>
      <c r="C2624" s="2">
        <f t="shared" si="360"/>
        <v>-0.19999999999999929</v>
      </c>
      <c r="D2624" s="2">
        <f t="shared" si="361"/>
        <v>0</v>
      </c>
      <c r="E2624" s="2">
        <f t="shared" si="362"/>
        <v>0.19999999999999929</v>
      </c>
      <c r="F2624" s="2">
        <f t="shared" si="368"/>
        <v>3.0736350680432487E-2</v>
      </c>
      <c r="G2624" s="2">
        <f t="shared" si="368"/>
        <v>6.6036756812048805E-2</v>
      </c>
      <c r="H2624" s="2">
        <f t="shared" si="364"/>
        <v>0.46544306783437395</v>
      </c>
      <c r="I2624" s="2">
        <f t="shared" si="365"/>
        <v>31.761252146233417</v>
      </c>
    </row>
    <row r="2625" spans="1:9" ht="13.5" x14ac:dyDescent="0.25">
      <c r="A2625" s="3">
        <f>TITRES_STAT!B2628</f>
        <v>45828</v>
      </c>
      <c r="B2625" s="17">
        <f>TITRES_STAT!D2628</f>
        <v>22.2</v>
      </c>
      <c r="C2625" s="2">
        <f t="shared" si="360"/>
        <v>0.39999999999999858</v>
      </c>
      <c r="D2625" s="2">
        <f t="shared" si="361"/>
        <v>0.39999999999999858</v>
      </c>
      <c r="E2625" s="2">
        <f t="shared" si="362"/>
        <v>0</v>
      </c>
      <c r="F2625" s="2">
        <f t="shared" si="368"/>
        <v>5.7112325631830059E-2</v>
      </c>
      <c r="G2625" s="2">
        <f t="shared" si="368"/>
        <v>6.1319845611188181E-2</v>
      </c>
      <c r="H2625" s="2">
        <f t="shared" si="364"/>
        <v>0.93138404153792531</v>
      </c>
      <c r="I2625" s="2">
        <f t="shared" si="365"/>
        <v>48.223658345871051</v>
      </c>
    </row>
    <row r="2626" spans="1:9" ht="13.5" x14ac:dyDescent="0.25">
      <c r="A2626" s="3">
        <f>TITRES_STAT!B2629</f>
        <v>45831</v>
      </c>
      <c r="B2626" s="17">
        <f>TITRES_STAT!D2629</f>
        <v>22</v>
      </c>
      <c r="C2626" s="2">
        <f t="shared" si="360"/>
        <v>-0.19999999999999929</v>
      </c>
      <c r="D2626" s="2">
        <f t="shared" si="361"/>
        <v>0</v>
      </c>
      <c r="E2626" s="2">
        <f t="shared" si="362"/>
        <v>0.19999999999999929</v>
      </c>
      <c r="F2626" s="2">
        <f t="shared" si="368"/>
        <v>5.303287380098505E-2</v>
      </c>
      <c r="G2626" s="2">
        <f t="shared" si="368"/>
        <v>7.1225570924674686E-2</v>
      </c>
      <c r="H2626" s="2">
        <f t="shared" si="364"/>
        <v>0.74457632438033383</v>
      </c>
      <c r="I2626" s="2">
        <f t="shared" si="365"/>
        <v>42.679492663916797</v>
      </c>
    </row>
    <row r="2627" spans="1:9" ht="13.5" x14ac:dyDescent="0.25">
      <c r="A2627" s="3">
        <f>TITRES_STAT!B2630</f>
        <v>45832</v>
      </c>
      <c r="B2627" s="17">
        <f>TITRES_STAT!D2630</f>
        <v>22.2</v>
      </c>
      <c r="C2627" s="2">
        <f t="shared" ref="C2627:C2690" si="369">B2627-B2626</f>
        <v>0.19999999999999929</v>
      </c>
      <c r="D2627" s="2">
        <f t="shared" ref="D2627:D2690" si="370">IF(C2627&gt;0,C2627,0)</f>
        <v>0.19999999999999929</v>
      </c>
      <c r="E2627" s="2">
        <f t="shared" ref="E2627:E2690" si="371">IF(C2627&lt;0,-C2627,0)</f>
        <v>0</v>
      </c>
      <c r="F2627" s="2">
        <f t="shared" si="368"/>
        <v>6.3530525672343213E-2</v>
      </c>
      <c r="G2627" s="2">
        <f t="shared" si="368"/>
        <v>6.613803014434079E-2</v>
      </c>
      <c r="H2627" s="2">
        <f t="shared" si="364"/>
        <v>0.96057480898195924</v>
      </c>
      <c r="I2627" s="2">
        <f t="shared" si="365"/>
        <v>48.994550199323619</v>
      </c>
    </row>
    <row r="2628" spans="1:9" ht="13.5" x14ac:dyDescent="0.25">
      <c r="A2628" s="3">
        <f>TITRES_STAT!B2631</f>
        <v>45833</v>
      </c>
      <c r="B2628" s="17">
        <f>TITRES_STAT!D2631</f>
        <v>22.2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5.8992630981461555E-2</v>
      </c>
      <c r="G2628" s="2">
        <f t="shared" si="368"/>
        <v>6.1413885134030732E-2</v>
      </c>
      <c r="H2628" s="2">
        <f t="shared" si="364"/>
        <v>0.96057480898195924</v>
      </c>
      <c r="I2628" s="2">
        <f t="shared" si="365"/>
        <v>48.994550199323619</v>
      </c>
    </row>
    <row r="2629" spans="1:9" ht="13.5" x14ac:dyDescent="0.25">
      <c r="A2629" s="3">
        <f>TITRES_STAT!B2632</f>
        <v>45835</v>
      </c>
      <c r="B2629" s="17">
        <f>TITRES_STAT!D2632</f>
        <v>22.2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5.4778871625642871E-2</v>
      </c>
      <c r="G2629" s="2">
        <f t="shared" si="368"/>
        <v>5.702717905302853E-2</v>
      </c>
      <c r="H2629" s="2">
        <f t="shared" si="364"/>
        <v>0.96057480898195924</v>
      </c>
      <c r="I2629" s="2">
        <f t="shared" si="365"/>
        <v>48.994550199323619</v>
      </c>
    </row>
    <row r="2630" spans="1:9" ht="13.5" x14ac:dyDescent="0.25">
      <c r="A2630" s="3">
        <f>TITRES_STAT!B2633</f>
        <v>45838</v>
      </c>
      <c r="B2630" s="17">
        <f>TITRES_STAT!D2633</f>
        <v>21.9</v>
      </c>
      <c r="C2630" s="2">
        <f t="shared" si="369"/>
        <v>-0.30000000000000071</v>
      </c>
      <c r="D2630" s="2">
        <f t="shared" si="370"/>
        <v>0</v>
      </c>
      <c r="E2630" s="2">
        <f t="shared" si="371"/>
        <v>0.30000000000000071</v>
      </c>
      <c r="F2630" s="2">
        <f t="shared" si="368"/>
        <v>5.0866095080954091E-2</v>
      </c>
      <c r="G2630" s="2">
        <f t="shared" si="368"/>
        <v>7.4382380549240831E-2</v>
      </c>
      <c r="H2630" s="2">
        <f t="shared" si="364"/>
        <v>0.68384602247680071</v>
      </c>
      <c r="I2630" s="2">
        <f t="shared" si="365"/>
        <v>40.612147034140264</v>
      </c>
    </row>
    <row r="2631" spans="1:9" ht="13.5" x14ac:dyDescent="0.25">
      <c r="A2631" s="3">
        <f>TITRES_STAT!B2634</f>
        <v>45839</v>
      </c>
      <c r="B2631" s="17">
        <f>TITRES_STAT!D2634</f>
        <v>21.9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4.7232802575171658E-2</v>
      </c>
      <c r="G2631" s="2">
        <f t="shared" si="368"/>
        <v>6.9069353367152198E-2</v>
      </c>
      <c r="H2631" s="2">
        <f t="shared" si="364"/>
        <v>0.68384602247680082</v>
      </c>
      <c r="I2631" s="2">
        <f t="shared" si="365"/>
        <v>40.612147034140264</v>
      </c>
    </row>
    <row r="2632" spans="1:9" ht="13.5" x14ac:dyDescent="0.25">
      <c r="A2632" s="3">
        <f>TITRES_STAT!B2635</f>
        <v>45840</v>
      </c>
      <c r="B2632" s="17">
        <f>TITRES_STAT!D2635</f>
        <v>21.61</v>
      </c>
      <c r="C2632" s="2">
        <f t="shared" si="369"/>
        <v>-0.28999999999999915</v>
      </c>
      <c r="D2632" s="2">
        <f t="shared" si="370"/>
        <v>0</v>
      </c>
      <c r="E2632" s="2">
        <f t="shared" si="371"/>
        <v>0.28999999999999915</v>
      </c>
      <c r="F2632" s="2">
        <f t="shared" si="368"/>
        <v>4.3859030962659397E-2</v>
      </c>
      <c r="G2632" s="2">
        <f t="shared" si="368"/>
        <v>8.4850113840926986E-2</v>
      </c>
      <c r="H2632" s="2">
        <f t="shared" si="364"/>
        <v>0.51690008389245357</v>
      </c>
      <c r="I2632" s="2">
        <f t="shared" si="365"/>
        <v>34.076079853991303</v>
      </c>
    </row>
    <row r="2633" spans="1:9" ht="13.5" x14ac:dyDescent="0.25">
      <c r="A2633" s="3">
        <f>TITRES_STAT!B2636</f>
        <v>45841</v>
      </c>
      <c r="B2633" s="17">
        <f>TITRES_STAT!D2636</f>
        <v>21.61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4.0726243036755157E-2</v>
      </c>
      <c r="G2633" s="2">
        <f t="shared" si="368"/>
        <v>7.8789391423717908E-2</v>
      </c>
      <c r="H2633" s="2">
        <f t="shared" si="364"/>
        <v>0.51690008389245368</v>
      </c>
      <c r="I2633" s="2">
        <f t="shared" si="365"/>
        <v>34.076079853991303</v>
      </c>
    </row>
    <row r="2634" spans="1:9" ht="13.5" x14ac:dyDescent="0.25">
      <c r="A2634" s="3">
        <f>TITRES_STAT!B2637</f>
        <v>45842</v>
      </c>
      <c r="B2634" s="17">
        <f>TITRES_STAT!D2637</f>
        <v>21.61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3.7817225676986928E-2</v>
      </c>
      <c r="G2634" s="2">
        <f t="shared" si="368"/>
        <v>7.3161577750595203E-2</v>
      </c>
      <c r="H2634" s="2">
        <f t="shared" si="364"/>
        <v>0.51690008389245357</v>
      </c>
      <c r="I2634" s="2">
        <f t="shared" si="365"/>
        <v>34.076079853991303</v>
      </c>
    </row>
    <row r="2635" spans="1:9" ht="13.5" x14ac:dyDescent="0.25">
      <c r="A2635" s="3">
        <f>TITRES_STAT!B2638</f>
        <v>45845</v>
      </c>
      <c r="B2635" s="17">
        <f>TITRES_STAT!D2638</f>
        <v>21.61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3.5115995271487864E-2</v>
      </c>
      <c r="G2635" s="2">
        <f t="shared" si="368"/>
        <v>6.7935750768409825E-2</v>
      </c>
      <c r="H2635" s="2">
        <f t="shared" si="364"/>
        <v>0.51690008389245368</v>
      </c>
      <c r="I2635" s="2">
        <f t="shared" si="365"/>
        <v>34.076079853991303</v>
      </c>
    </row>
    <row r="2636" spans="1:9" ht="13.5" x14ac:dyDescent="0.25">
      <c r="A2636" s="3">
        <f>TITRES_STAT!B2639</f>
        <v>45846</v>
      </c>
      <c r="B2636" s="17">
        <f>TITRES_STAT!D2639</f>
        <v>21.5</v>
      </c>
      <c r="C2636" s="2">
        <f t="shared" si="369"/>
        <v>-0.10999999999999943</v>
      </c>
      <c r="D2636" s="2">
        <f t="shared" si="370"/>
        <v>0</v>
      </c>
      <c r="E2636" s="2">
        <f t="shared" si="371"/>
        <v>0.10999999999999943</v>
      </c>
      <c r="F2636" s="2">
        <f t="shared" si="368"/>
        <v>3.260770989495302E-2</v>
      </c>
      <c r="G2636" s="2">
        <f t="shared" si="368"/>
        <v>7.0940339999237656E-2</v>
      </c>
      <c r="H2636" s="2">
        <f t="shared" si="364"/>
        <v>0.45964975492510229</v>
      </c>
      <c r="I2636" s="2">
        <f t="shared" si="365"/>
        <v>31.490414284260112</v>
      </c>
    </row>
    <row r="2637" spans="1:9" ht="13.5" x14ac:dyDescent="0.25">
      <c r="A2637" s="3">
        <f>TITRES_STAT!B2640</f>
        <v>45847</v>
      </c>
      <c r="B2637" s="17">
        <f>TITRES_STAT!D2640</f>
        <v>21.5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3.0278587759599233E-2</v>
      </c>
      <c r="G2637" s="2">
        <f t="shared" si="372"/>
        <v>6.5873172856434972E-2</v>
      </c>
      <c r="H2637" s="2">
        <f t="shared" si="364"/>
        <v>0.45964975492510224</v>
      </c>
      <c r="I2637" s="2">
        <f t="shared" si="365"/>
        <v>31.490414284260112</v>
      </c>
    </row>
    <row r="2638" spans="1:9" ht="13.5" x14ac:dyDescent="0.25">
      <c r="A2638" s="3">
        <f>TITRES_STAT!B2641</f>
        <v>45848</v>
      </c>
      <c r="B2638" s="17">
        <f>TITRES_STAT!D2641</f>
        <v>21.51</v>
      </c>
      <c r="C2638" s="2">
        <f t="shared" si="369"/>
        <v>1.0000000000001563E-2</v>
      </c>
      <c r="D2638" s="2">
        <f t="shared" si="370"/>
        <v>1.0000000000001563E-2</v>
      </c>
      <c r="E2638" s="2">
        <f t="shared" si="371"/>
        <v>0</v>
      </c>
      <c r="F2638" s="2">
        <f t="shared" si="372"/>
        <v>2.8830117205342256E-2</v>
      </c>
      <c r="G2638" s="2">
        <f t="shared" si="372"/>
        <v>6.1167946223832474E-2</v>
      </c>
      <c r="H2638" s="2">
        <f t="shared" si="364"/>
        <v>0.47132720624367413</v>
      </c>
      <c r="I2638" s="2">
        <f t="shared" si="365"/>
        <v>32.034152854889527</v>
      </c>
    </row>
    <row r="2639" spans="1:9" ht="13.5" x14ac:dyDescent="0.25">
      <c r="A2639" s="3">
        <f>TITRES_STAT!B2642</f>
        <v>45849</v>
      </c>
      <c r="B2639" s="17">
        <f>TITRES_STAT!D2642</f>
        <v>21.51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2.6770823119246383E-2</v>
      </c>
      <c r="G2639" s="2">
        <f t="shared" si="372"/>
        <v>5.6798807207844436E-2</v>
      </c>
      <c r="H2639" s="2">
        <f t="shared" si="364"/>
        <v>0.47132720624367419</v>
      </c>
      <c r="I2639" s="2">
        <f t="shared" si="365"/>
        <v>32.034152854889527</v>
      </c>
    </row>
    <row r="2640" spans="1:9" ht="13.5" x14ac:dyDescent="0.25">
      <c r="A2640" s="3">
        <f>TITRES_STAT!B2643</f>
        <v>45852</v>
      </c>
      <c r="B2640" s="17">
        <f>TITRES_STAT!D2643</f>
        <v>21.99</v>
      </c>
      <c r="C2640" s="2">
        <f t="shared" si="369"/>
        <v>0.47999999999999687</v>
      </c>
      <c r="D2640" s="2">
        <f t="shared" si="370"/>
        <v>0.47999999999999687</v>
      </c>
      <c r="E2640" s="2">
        <f t="shared" si="371"/>
        <v>0</v>
      </c>
      <c r="F2640" s="2">
        <f t="shared" si="372"/>
        <v>5.91443357535857E-2</v>
      </c>
      <c r="G2640" s="2">
        <f t="shared" si="372"/>
        <v>5.2741749550141263E-2</v>
      </c>
      <c r="H2640" s="2">
        <f t="shared" si="364"/>
        <v>1.1213950287590959</v>
      </c>
      <c r="I2640" s="2">
        <f t="shared" si="365"/>
        <v>52.861207533565917</v>
      </c>
    </row>
    <row r="2641" spans="1:9" ht="13.5" x14ac:dyDescent="0.25">
      <c r="A2641" s="3">
        <f>TITRES_STAT!B2644</f>
        <v>45853</v>
      </c>
      <c r="B2641" s="17">
        <f>TITRES_STAT!D2644</f>
        <v>21.9</v>
      </c>
      <c r="C2641" s="2">
        <f t="shared" si="369"/>
        <v>-8.9999999999999858E-2</v>
      </c>
      <c r="D2641" s="2">
        <f t="shared" si="370"/>
        <v>0</v>
      </c>
      <c r="E2641" s="2">
        <f t="shared" si="371"/>
        <v>8.9999999999999858E-2</v>
      </c>
      <c r="F2641" s="2">
        <f t="shared" si="372"/>
        <v>5.4919740342615299E-2</v>
      </c>
      <c r="G2641" s="2">
        <f t="shared" si="372"/>
        <v>5.5403053153702593E-2</v>
      </c>
      <c r="H2641" s="2">
        <f t="shared" ref="H2641:H2693" si="373">F2641/G2641</f>
        <v>0.99127642280387585</v>
      </c>
      <c r="I2641" s="2">
        <f t="shared" ref="I2641:I2693" si="374">IF(G2641=0,100,100-(100/(1+H2641)))</f>
        <v>49.780955142736019</v>
      </c>
    </row>
    <row r="2642" spans="1:9" ht="13.5" x14ac:dyDescent="0.25">
      <c r="A2642" s="3">
        <f>TITRES_STAT!B2645</f>
        <v>45854</v>
      </c>
      <c r="B2642" s="17">
        <f>TITRES_STAT!D2645</f>
        <v>21.9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5.0996901746714209E-2</v>
      </c>
      <c r="G2642" s="2">
        <f t="shared" si="372"/>
        <v>5.1445692214152405E-2</v>
      </c>
      <c r="H2642" s="2">
        <f t="shared" si="373"/>
        <v>0.99127642280387596</v>
      </c>
      <c r="I2642" s="2">
        <f t="shared" si="374"/>
        <v>49.780955142736019</v>
      </c>
    </row>
    <row r="2643" spans="1:9" ht="13.5" x14ac:dyDescent="0.25">
      <c r="A2643" s="3">
        <f>TITRES_STAT!B2646</f>
        <v>45855</v>
      </c>
      <c r="B2643" s="17">
        <f>TITRES_STAT!D2646</f>
        <v>22</v>
      </c>
      <c r="C2643" s="2">
        <f t="shared" si="369"/>
        <v>0.10000000000000142</v>
      </c>
      <c r="D2643" s="2">
        <f t="shared" si="370"/>
        <v>0.10000000000000142</v>
      </c>
      <c r="E2643" s="2">
        <f t="shared" si="371"/>
        <v>0</v>
      </c>
      <c r="F2643" s="2">
        <f t="shared" si="372"/>
        <v>5.4497123050520443E-2</v>
      </c>
      <c r="G2643" s="2">
        <f t="shared" si="372"/>
        <v>4.7770999913141522E-2</v>
      </c>
      <c r="H2643" s="2">
        <f t="shared" si="373"/>
        <v>1.140799295589553</v>
      </c>
      <c r="I2643" s="2">
        <f t="shared" si="374"/>
        <v>53.288474914010528</v>
      </c>
    </row>
    <row r="2644" spans="1:9" ht="13.5" x14ac:dyDescent="0.25">
      <c r="A2644" s="3">
        <f>TITRES_STAT!B2647</f>
        <v>45856</v>
      </c>
      <c r="B2644" s="17">
        <f>TITRES_STAT!D2647</f>
        <v>21.42</v>
      </c>
      <c r="C2644" s="2">
        <f t="shared" si="369"/>
        <v>-0.57999999999999829</v>
      </c>
      <c r="D2644" s="2">
        <f t="shared" si="370"/>
        <v>0</v>
      </c>
      <c r="E2644" s="2">
        <f t="shared" si="371"/>
        <v>0.57999999999999829</v>
      </c>
      <c r="F2644" s="2">
        <f t="shared" si="372"/>
        <v>5.0604471404054698E-2</v>
      </c>
      <c r="G2644" s="2">
        <f t="shared" si="372"/>
        <v>8.5787357062202724E-2</v>
      </c>
      <c r="H2644" s="2">
        <f t="shared" si="373"/>
        <v>0.5898826253309376</v>
      </c>
      <c r="I2644" s="2">
        <f t="shared" si="374"/>
        <v>37.102275094562543</v>
      </c>
    </row>
    <row r="2645" spans="1:9" ht="13.5" x14ac:dyDescent="0.25">
      <c r="A2645" s="3">
        <f>TITRES_STAT!B2648</f>
        <v>45859</v>
      </c>
      <c r="B2645" s="17">
        <f>TITRES_STAT!D2648</f>
        <v>21</v>
      </c>
      <c r="C2645" s="2">
        <f t="shared" si="369"/>
        <v>-0.42000000000000171</v>
      </c>
      <c r="D2645" s="2">
        <f t="shared" si="370"/>
        <v>0</v>
      </c>
      <c r="E2645" s="2">
        <f t="shared" si="371"/>
        <v>0.42000000000000171</v>
      </c>
      <c r="F2645" s="2">
        <f t="shared" si="372"/>
        <v>4.6989866303765074E-2</v>
      </c>
      <c r="G2645" s="2">
        <f t="shared" si="372"/>
        <v>0.10965968870061693</v>
      </c>
      <c r="H2645" s="2">
        <f t="shared" si="373"/>
        <v>0.42850628941736835</v>
      </c>
      <c r="I2645" s="2">
        <f t="shared" si="374"/>
        <v>29.996808035905758</v>
      </c>
    </row>
    <row r="2646" spans="1:9" ht="13.5" x14ac:dyDescent="0.25">
      <c r="A2646" s="3">
        <f>TITRES_STAT!B2649</f>
        <v>45860</v>
      </c>
      <c r="B2646" s="17">
        <f>TITRES_STAT!D2649</f>
        <v>21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4.363344728206757E-2</v>
      </c>
      <c r="G2646" s="2">
        <f t="shared" si="372"/>
        <v>0.10182685379343001</v>
      </c>
      <c r="H2646" s="2">
        <f t="shared" si="373"/>
        <v>0.42850628941736835</v>
      </c>
      <c r="I2646" s="2">
        <f t="shared" si="374"/>
        <v>29.996808035905758</v>
      </c>
    </row>
    <row r="2647" spans="1:9" ht="13.5" x14ac:dyDescent="0.25">
      <c r="A2647" s="3">
        <f>TITRES_STAT!B2650</f>
        <v>45861</v>
      </c>
      <c r="B2647" s="17">
        <f>TITRES_STAT!D2650</f>
        <v>21.01</v>
      </c>
      <c r="C2647" s="2">
        <f t="shared" si="369"/>
        <v>1.0000000000001563E-2</v>
      </c>
      <c r="D2647" s="2">
        <f t="shared" si="370"/>
        <v>1.0000000000001563E-2</v>
      </c>
      <c r="E2647" s="2">
        <f t="shared" si="371"/>
        <v>0</v>
      </c>
      <c r="F2647" s="2">
        <f t="shared" si="372"/>
        <v>4.1231058190491429E-2</v>
      </c>
      <c r="G2647" s="2">
        <f t="shared" si="372"/>
        <v>9.45535070938993E-2</v>
      </c>
      <c r="H2647" s="2">
        <f t="shared" si="373"/>
        <v>0.43606059106348793</v>
      </c>
      <c r="I2647" s="2">
        <f t="shared" si="374"/>
        <v>30.365055191756156</v>
      </c>
    </row>
    <row r="2648" spans="1:9" ht="13.5" x14ac:dyDescent="0.25">
      <c r="A2648" s="3">
        <f>TITRES_STAT!B2651</f>
        <v>45862</v>
      </c>
      <c r="B2648" s="17">
        <f>TITRES_STAT!D2651</f>
        <v>21.5</v>
      </c>
      <c r="C2648" s="2">
        <f t="shared" si="369"/>
        <v>0.48999999999999844</v>
      </c>
      <c r="D2648" s="2">
        <f t="shared" si="370"/>
        <v>0.48999999999999844</v>
      </c>
      <c r="E2648" s="2">
        <f t="shared" si="371"/>
        <v>0</v>
      </c>
      <c r="F2648" s="2">
        <f t="shared" si="372"/>
        <v>7.3285982605456226E-2</v>
      </c>
      <c r="G2648" s="2">
        <f t="shared" si="372"/>
        <v>8.7799685158620785E-2</v>
      </c>
      <c r="H2648" s="2">
        <f t="shared" si="373"/>
        <v>0.83469527792789011</v>
      </c>
      <c r="I2648" s="2">
        <f t="shared" si="374"/>
        <v>45.495036040567847</v>
      </c>
    </row>
    <row r="2649" spans="1:9" ht="13.5" x14ac:dyDescent="0.25">
      <c r="A2649" s="3">
        <f>TITRES_STAT!B2652</f>
        <v>45866</v>
      </c>
      <c r="B2649" s="17">
        <f>TITRES_STAT!D2652</f>
        <v>21.5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6.8051269562209346E-2</v>
      </c>
      <c r="G2649" s="2">
        <f t="shared" si="372"/>
        <v>8.1528279075862159E-2</v>
      </c>
      <c r="H2649" s="2">
        <f t="shared" si="373"/>
        <v>0.83469527792789</v>
      </c>
      <c r="I2649" s="2">
        <f t="shared" si="374"/>
        <v>45.495036040567847</v>
      </c>
    </row>
    <row r="2650" spans="1:9" ht="13.5" x14ac:dyDescent="0.25">
      <c r="A2650" s="3">
        <f>TITRES_STAT!B2653</f>
        <v>45867</v>
      </c>
      <c r="B2650" s="17">
        <f>TITRES_STAT!D2653</f>
        <v>21.5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6.3190464593480114E-2</v>
      </c>
      <c r="G2650" s="2">
        <f t="shared" si="372"/>
        <v>7.5704830570443429E-2</v>
      </c>
      <c r="H2650" s="2">
        <f t="shared" si="373"/>
        <v>0.83469527792789011</v>
      </c>
      <c r="I2650" s="2">
        <f t="shared" si="374"/>
        <v>45.495036040567847</v>
      </c>
    </row>
    <row r="2651" spans="1:9" ht="13.5" x14ac:dyDescent="0.25">
      <c r="A2651" s="3">
        <f>TITRES_STAT!B2654</f>
        <v>45868</v>
      </c>
      <c r="B2651" s="17">
        <f>TITRES_STAT!D2654</f>
        <v>21.7</v>
      </c>
      <c r="C2651" s="2">
        <f t="shared" si="369"/>
        <v>0.19999999999999929</v>
      </c>
      <c r="D2651" s="2">
        <f t="shared" si="370"/>
        <v>0.19999999999999929</v>
      </c>
      <c r="E2651" s="2">
        <f t="shared" si="371"/>
        <v>0</v>
      </c>
      <c r="F2651" s="2">
        <f t="shared" si="372"/>
        <v>7.2962574265374336E-2</v>
      </c>
      <c r="G2651" s="2">
        <f t="shared" si="372"/>
        <v>7.0297342672554622E-2</v>
      </c>
      <c r="H2651" s="2">
        <f t="shared" si="373"/>
        <v>1.0379136890740575</v>
      </c>
      <c r="I2651" s="2">
        <f t="shared" si="374"/>
        <v>50.930208410624196</v>
      </c>
    </row>
    <row r="2652" spans="1:9" ht="13.5" x14ac:dyDescent="0.25">
      <c r="A2652" s="3">
        <f>TITRES_STAT!B2655</f>
        <v>45869</v>
      </c>
      <c r="B2652" s="17">
        <f>TITRES_STAT!D2655</f>
        <v>21.7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6.7750961817847594E-2</v>
      </c>
      <c r="G2652" s="2">
        <f t="shared" si="372"/>
        <v>6.5276103910229297E-2</v>
      </c>
      <c r="H2652" s="2">
        <f t="shared" si="373"/>
        <v>1.0379136890740575</v>
      </c>
      <c r="I2652" s="2">
        <f t="shared" si="374"/>
        <v>50.930208410624196</v>
      </c>
    </row>
    <row r="2653" spans="1:9" ht="13.5" x14ac:dyDescent="0.25">
      <c r="A2653" s="3">
        <f>TITRES_STAT!B2656</f>
        <v>45870</v>
      </c>
      <c r="B2653" s="17">
        <f>TITRES_STAT!D2656</f>
        <v>21.7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6.2911607402287045E-2</v>
      </c>
      <c r="G2653" s="2">
        <f t="shared" si="375"/>
        <v>6.061352505949863E-2</v>
      </c>
      <c r="H2653" s="2">
        <f t="shared" si="373"/>
        <v>1.0379136890740575</v>
      </c>
      <c r="I2653" s="2">
        <f t="shared" si="374"/>
        <v>50.930208410624196</v>
      </c>
    </row>
    <row r="2654" spans="1:9" ht="13.5" x14ac:dyDescent="0.25">
      <c r="A2654" s="3">
        <f>TITRES_STAT!B2657</f>
        <v>45873</v>
      </c>
      <c r="B2654" s="17">
        <f>TITRES_STAT!D2657</f>
        <v>21.47</v>
      </c>
      <c r="C2654" s="2">
        <f t="shared" si="369"/>
        <v>-0.23000000000000043</v>
      </c>
      <c r="D2654" s="2">
        <f t="shared" si="370"/>
        <v>0</v>
      </c>
      <c r="E2654" s="2">
        <f t="shared" si="371"/>
        <v>0.23000000000000043</v>
      </c>
      <c r="F2654" s="2">
        <f t="shared" si="375"/>
        <v>5.8417921159266542E-2</v>
      </c>
      <c r="G2654" s="2">
        <f t="shared" si="375"/>
        <v>7.2712558983820189E-2</v>
      </c>
      <c r="H2654" s="2">
        <f t="shared" si="373"/>
        <v>0.80340895679748459</v>
      </c>
      <c r="I2654" s="2">
        <f t="shared" si="374"/>
        <v>44.549460274622781</v>
      </c>
    </row>
    <row r="2655" spans="1:9" ht="13.5" x14ac:dyDescent="0.25">
      <c r="A2655" s="3">
        <f>TITRES_STAT!B2658</f>
        <v>45874</v>
      </c>
      <c r="B2655" s="17">
        <f>TITRES_STAT!D2658</f>
        <v>21.46</v>
      </c>
      <c r="C2655" s="2">
        <f t="shared" si="369"/>
        <v>-9.9999999999980105E-3</v>
      </c>
      <c r="D2655" s="2">
        <f t="shared" si="370"/>
        <v>0</v>
      </c>
      <c r="E2655" s="2">
        <f t="shared" si="371"/>
        <v>9.9999999999980105E-3</v>
      </c>
      <c r="F2655" s="2">
        <f t="shared" si="375"/>
        <v>5.4245212505033218E-2</v>
      </c>
      <c r="G2655" s="2">
        <f t="shared" si="375"/>
        <v>6.823309048497575E-2</v>
      </c>
      <c r="H2655" s="2">
        <f t="shared" si="373"/>
        <v>0.79499861605971778</v>
      </c>
      <c r="I2655" s="2">
        <f t="shared" si="374"/>
        <v>44.289650640781829</v>
      </c>
    </row>
    <row r="2656" spans="1:9" ht="13.5" x14ac:dyDescent="0.25">
      <c r="A2656" s="3">
        <f>TITRES_STAT!B2659</f>
        <v>45875</v>
      </c>
      <c r="B2656" s="17">
        <f>TITRES_STAT!D2659</f>
        <v>21.46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5.0370554468959418E-2</v>
      </c>
      <c r="G2656" s="2">
        <f t="shared" si="375"/>
        <v>6.3359298307477482E-2</v>
      </c>
      <c r="H2656" s="2">
        <f t="shared" si="373"/>
        <v>0.79499861605971778</v>
      </c>
      <c r="I2656" s="2">
        <f t="shared" si="374"/>
        <v>44.289650640781829</v>
      </c>
    </row>
    <row r="2657" spans="1:9" ht="13.5" x14ac:dyDescent="0.25">
      <c r="A2657" s="3">
        <f>TITRES_STAT!B2660</f>
        <v>45876</v>
      </c>
      <c r="B2657" s="17">
        <f>TITRES_STAT!D2660</f>
        <v>21.46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4.6772657721176607E-2</v>
      </c>
      <c r="G2657" s="2">
        <f t="shared" si="375"/>
        <v>5.8833634142657666E-2</v>
      </c>
      <c r="H2657" s="2">
        <f t="shared" si="373"/>
        <v>0.79499861605971778</v>
      </c>
      <c r="I2657" s="2">
        <f t="shared" si="374"/>
        <v>44.289650640781829</v>
      </c>
    </row>
    <row r="2658" spans="1:9" ht="13.5" x14ac:dyDescent="0.25">
      <c r="A2658" s="3">
        <f>TITRES_STAT!B2661</f>
        <v>45877</v>
      </c>
      <c r="B2658" s="17">
        <f>TITRES_STAT!D2661</f>
        <v>21.6</v>
      </c>
      <c r="C2658" s="2">
        <f t="shared" si="369"/>
        <v>0.14000000000000057</v>
      </c>
      <c r="D2658" s="2">
        <f t="shared" si="370"/>
        <v>0.14000000000000057</v>
      </c>
      <c r="E2658" s="2">
        <f t="shared" si="371"/>
        <v>0</v>
      </c>
      <c r="F2658" s="2">
        <f t="shared" si="375"/>
        <v>5.3431753598235467E-2</v>
      </c>
      <c r="G2658" s="2">
        <f t="shared" si="375"/>
        <v>5.4631231703896402E-2</v>
      </c>
      <c r="H2658" s="2">
        <f t="shared" si="373"/>
        <v>0.97804409550635507</v>
      </c>
      <c r="I2658" s="2">
        <f t="shared" si="374"/>
        <v>49.445009730988211</v>
      </c>
    </row>
    <row r="2659" spans="1:9" ht="13.5" x14ac:dyDescent="0.25">
      <c r="A2659" s="3">
        <f>TITRES_STAT!B2662</f>
        <v>45880</v>
      </c>
      <c r="B2659" s="17">
        <f>TITRES_STAT!D2662</f>
        <v>21.6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4.9615199769790078E-2</v>
      </c>
      <c r="G2659" s="2">
        <f t="shared" si="375"/>
        <v>5.0729000867903808E-2</v>
      </c>
      <c r="H2659" s="2">
        <f t="shared" si="373"/>
        <v>0.97804409550635496</v>
      </c>
      <c r="I2659" s="2">
        <f t="shared" si="374"/>
        <v>49.445009730988211</v>
      </c>
    </row>
    <row r="2660" spans="1:9" ht="13.5" x14ac:dyDescent="0.25">
      <c r="A2660" s="3">
        <f>TITRES_STAT!B2663</f>
        <v>45881</v>
      </c>
      <c r="B2660" s="17">
        <f>TITRES_STAT!D2663</f>
        <v>22</v>
      </c>
      <c r="C2660" s="2">
        <f t="shared" si="369"/>
        <v>0.39999999999999858</v>
      </c>
      <c r="D2660" s="2">
        <f t="shared" si="370"/>
        <v>0.39999999999999858</v>
      </c>
      <c r="E2660" s="2">
        <f t="shared" si="371"/>
        <v>0</v>
      </c>
      <c r="F2660" s="2">
        <f t="shared" si="375"/>
        <v>7.4642685500519251E-2</v>
      </c>
      <c r="G2660" s="2">
        <f t="shared" si="375"/>
        <v>4.710550080591068E-2</v>
      </c>
      <c r="H2660" s="2">
        <f t="shared" si="373"/>
        <v>1.5845853291756804</v>
      </c>
      <c r="I2660" s="2">
        <f t="shared" si="374"/>
        <v>61.309073888501217</v>
      </c>
    </row>
    <row r="2661" spans="1:9" ht="13.5" x14ac:dyDescent="0.25">
      <c r="A2661" s="3">
        <f>TITRES_STAT!B2664</f>
        <v>45883</v>
      </c>
      <c r="B2661" s="17">
        <f>TITRES_STAT!D2664</f>
        <v>22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6.9311065107625011E-2</v>
      </c>
      <c r="G2661" s="2">
        <f t="shared" si="375"/>
        <v>4.3740822176917056E-2</v>
      </c>
      <c r="H2661" s="2">
        <f t="shared" si="373"/>
        <v>1.5845853291756804</v>
      </c>
      <c r="I2661" s="2">
        <f t="shared" si="374"/>
        <v>61.309073888501217</v>
      </c>
    </row>
    <row r="2662" spans="1:9" ht="13.5" x14ac:dyDescent="0.25">
      <c r="A2662" s="3">
        <f>TITRES_STAT!B2665</f>
        <v>45884</v>
      </c>
      <c r="B2662" s="17">
        <f>TITRES_STAT!D2665</f>
        <v>22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6.4360274742794654E-2</v>
      </c>
      <c r="G2662" s="2">
        <f t="shared" si="375"/>
        <v>4.0616477735708693E-2</v>
      </c>
      <c r="H2662" s="2">
        <f t="shared" si="373"/>
        <v>1.5845853291756804</v>
      </c>
      <c r="I2662" s="2">
        <f t="shared" si="374"/>
        <v>61.309073888501217</v>
      </c>
    </row>
    <row r="2663" spans="1:9" ht="13.5" x14ac:dyDescent="0.25">
      <c r="A2663" s="3">
        <f>TITRES_STAT!B2666</f>
        <v>45887</v>
      </c>
      <c r="B2663" s="17">
        <f>TITRES_STAT!D2666</f>
        <v>22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5.9763112261166471E-2</v>
      </c>
      <c r="G2663" s="2">
        <f t="shared" si="375"/>
        <v>3.7715300754586643E-2</v>
      </c>
      <c r="H2663" s="2">
        <f t="shared" si="373"/>
        <v>1.5845853291756806</v>
      </c>
      <c r="I2663" s="2">
        <f t="shared" si="374"/>
        <v>61.309073888501224</v>
      </c>
    </row>
    <row r="2664" spans="1:9" ht="13.5" x14ac:dyDescent="0.25">
      <c r="A2664" s="3">
        <f>TITRES_STAT!B2667</f>
        <v>45888</v>
      </c>
      <c r="B2664" s="17">
        <f>TITRES_STAT!D2667</f>
        <v>21.7</v>
      </c>
      <c r="C2664" s="2">
        <f t="shared" si="369"/>
        <v>-0.30000000000000071</v>
      </c>
      <c r="D2664" s="2">
        <f t="shared" si="370"/>
        <v>0</v>
      </c>
      <c r="E2664" s="2">
        <f t="shared" si="371"/>
        <v>0.30000000000000071</v>
      </c>
      <c r="F2664" s="2">
        <f t="shared" si="375"/>
        <v>5.5494318528226005E-2</v>
      </c>
      <c r="G2664" s="2">
        <f t="shared" si="375"/>
        <v>5.6449922129259082E-2</v>
      </c>
      <c r="H2664" s="2">
        <f t="shared" si="373"/>
        <v>0.98307165776340777</v>
      </c>
      <c r="I2664" s="2">
        <f t="shared" si="374"/>
        <v>49.57317875603939</v>
      </c>
    </row>
    <row r="2665" spans="1:9" ht="13.5" x14ac:dyDescent="0.25">
      <c r="A2665" s="3">
        <f>TITRES_STAT!B2668</f>
        <v>45889</v>
      </c>
      <c r="B2665" s="17">
        <f>TITRES_STAT!D2668</f>
        <v>21.8</v>
      </c>
      <c r="C2665" s="2">
        <f t="shared" si="369"/>
        <v>0.10000000000000142</v>
      </c>
      <c r="D2665" s="2">
        <f t="shared" si="370"/>
        <v>0.10000000000000142</v>
      </c>
      <c r="E2665" s="2">
        <f t="shared" si="371"/>
        <v>0</v>
      </c>
      <c r="F2665" s="2">
        <f t="shared" si="375"/>
        <v>5.8673295776209958E-2</v>
      </c>
      <c r="G2665" s="2">
        <f t="shared" si="375"/>
        <v>5.241778483431201E-2</v>
      </c>
      <c r="H2665" s="2">
        <f t="shared" si="373"/>
        <v>1.1193394753645365</v>
      </c>
      <c r="I2665" s="2">
        <f t="shared" si="374"/>
        <v>52.815487484467518</v>
      </c>
    </row>
    <row r="2666" spans="1:9" ht="13.5" x14ac:dyDescent="0.25">
      <c r="A2666" s="3">
        <f>TITRES_STAT!B2669</f>
        <v>45890</v>
      </c>
      <c r="B2666" s="17">
        <f>TITRES_STAT!D2669</f>
        <v>21.8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5.4482346077909249E-2</v>
      </c>
      <c r="G2666" s="2">
        <f t="shared" si="375"/>
        <v>4.867365734614687E-2</v>
      </c>
      <c r="H2666" s="2">
        <f t="shared" si="373"/>
        <v>1.1193394753645363</v>
      </c>
      <c r="I2666" s="2">
        <f t="shared" si="374"/>
        <v>52.815487484467518</v>
      </c>
    </row>
    <row r="2667" spans="1:9" ht="13.5" x14ac:dyDescent="0.25">
      <c r="A2667" s="3">
        <f>TITRES_STAT!B2670</f>
        <v>45891</v>
      </c>
      <c r="B2667" s="17">
        <f>TITRES_STAT!D2670</f>
        <v>21.8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5.0590749929487158E-2</v>
      </c>
      <c r="G2667" s="2">
        <f t="shared" si="375"/>
        <v>4.5196967535707802E-2</v>
      </c>
      <c r="H2667" s="2">
        <f t="shared" si="373"/>
        <v>1.1193394753645365</v>
      </c>
      <c r="I2667" s="2">
        <f t="shared" si="374"/>
        <v>52.815487484467518</v>
      </c>
    </row>
    <row r="2668" spans="1:9" ht="13.5" x14ac:dyDescent="0.25">
      <c r="A2668" s="3">
        <f>TITRES_STAT!B2671</f>
        <v>45894</v>
      </c>
      <c r="B2668" s="17">
        <f>TITRES_STAT!D2671</f>
        <v>21.8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4.6977124934523787E-2</v>
      </c>
      <c r="G2668" s="2">
        <f t="shared" si="375"/>
        <v>4.1968612711728678E-2</v>
      </c>
      <c r="H2668" s="2">
        <f t="shared" si="373"/>
        <v>1.1193394753645363</v>
      </c>
      <c r="I2668" s="2">
        <f t="shared" si="374"/>
        <v>52.815487484467518</v>
      </c>
    </row>
    <row r="2669" spans="1:9" ht="13.5" x14ac:dyDescent="0.25">
      <c r="A2669" s="3">
        <f>TITRES_STAT!B2672</f>
        <v>45895</v>
      </c>
      <c r="B2669" s="17">
        <f>TITRES_STAT!D2672</f>
        <v>21.8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4.3621616010629236E-2</v>
      </c>
      <c r="G2669" s="2">
        <f t="shared" si="376"/>
        <v>3.8970854660890911E-2</v>
      </c>
      <c r="H2669" s="2">
        <f t="shared" si="373"/>
        <v>1.1193394753645365</v>
      </c>
      <c r="I2669" s="2">
        <f t="shared" si="374"/>
        <v>52.815487484467518</v>
      </c>
    </row>
    <row r="2670" spans="1:9" ht="13.5" x14ac:dyDescent="0.25">
      <c r="A2670" s="3">
        <f>TITRES_STAT!B2673</f>
        <v>45896</v>
      </c>
      <c r="B2670" s="17">
        <f>TITRES_STAT!D2673</f>
        <v>21.6</v>
      </c>
      <c r="C2670" s="2">
        <f t="shared" si="369"/>
        <v>-0.19999999999999929</v>
      </c>
      <c r="D2670" s="2">
        <f t="shared" si="370"/>
        <v>0</v>
      </c>
      <c r="E2670" s="2">
        <f t="shared" si="371"/>
        <v>0.19999999999999929</v>
      </c>
      <c r="F2670" s="2">
        <f t="shared" si="376"/>
        <v>4.0505786295584288E-2</v>
      </c>
      <c r="G2670" s="2">
        <f t="shared" si="376"/>
        <v>5.0472936470827227E-2</v>
      </c>
      <c r="H2670" s="2">
        <f t="shared" si="373"/>
        <v>0.80252486040704529</v>
      </c>
      <c r="I2670" s="2">
        <f t="shared" si="374"/>
        <v>44.522263078569658</v>
      </c>
    </row>
    <row r="2671" spans="1:9" ht="13.5" x14ac:dyDescent="0.25">
      <c r="A2671" s="3">
        <f>TITRES_STAT!B2674</f>
        <v>45897</v>
      </c>
      <c r="B2671" s="17">
        <f>TITRES_STAT!D2674</f>
        <v>21.2</v>
      </c>
      <c r="C2671" s="2">
        <f t="shared" si="369"/>
        <v>-0.40000000000000213</v>
      </c>
      <c r="D2671" s="2">
        <f t="shared" si="370"/>
        <v>0</v>
      </c>
      <c r="E2671" s="2">
        <f t="shared" si="371"/>
        <v>0.40000000000000213</v>
      </c>
      <c r="F2671" s="2">
        <f t="shared" si="376"/>
        <v>3.7612515845899697E-2</v>
      </c>
      <c r="G2671" s="2">
        <f t="shared" si="376"/>
        <v>7.5439155294339727E-2</v>
      </c>
      <c r="H2671" s="2">
        <f t="shared" si="373"/>
        <v>0.49858081919326314</v>
      </c>
      <c r="I2671" s="2">
        <f t="shared" si="374"/>
        <v>33.270198898025797</v>
      </c>
    </row>
    <row r="2672" spans="1:9" ht="13.5" x14ac:dyDescent="0.25">
      <c r="A2672" s="3">
        <f>TITRES_STAT!B2675</f>
        <v>45898</v>
      </c>
      <c r="B2672" s="17">
        <f>TITRES_STAT!D2675</f>
        <v>21.2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3.4925907571192578E-2</v>
      </c>
      <c r="G2672" s="2">
        <f t="shared" si="376"/>
        <v>7.0050644201886891E-2</v>
      </c>
      <c r="H2672" s="2">
        <f t="shared" si="373"/>
        <v>0.49858081919326319</v>
      </c>
      <c r="I2672" s="2">
        <f t="shared" si="374"/>
        <v>33.270198898025811</v>
      </c>
    </row>
    <row r="2673" spans="1:9" ht="13.5" x14ac:dyDescent="0.25">
      <c r="A2673" s="3">
        <f>TITRES_STAT!B2676</f>
        <v>45901</v>
      </c>
      <c r="B2673" s="17">
        <f>TITRES_STAT!D2676</f>
        <v>21.79</v>
      </c>
      <c r="C2673" s="2">
        <f t="shared" si="369"/>
        <v>0.58999999999999986</v>
      </c>
      <c r="D2673" s="2">
        <f t="shared" si="370"/>
        <v>0.58999999999999986</v>
      </c>
      <c r="E2673" s="2">
        <f t="shared" si="371"/>
        <v>0</v>
      </c>
      <c r="F2673" s="2">
        <f t="shared" si="376"/>
        <v>7.4574057030393104E-2</v>
      </c>
      <c r="G2673" s="2">
        <f t="shared" si="376"/>
        <v>6.5047026758894969E-2</v>
      </c>
      <c r="H2673" s="2">
        <f t="shared" si="373"/>
        <v>1.1464637316446651</v>
      </c>
      <c r="I2673" s="2">
        <f t="shared" si="374"/>
        <v>53.411744850038566</v>
      </c>
    </row>
    <row r="2674" spans="1:9" ht="13.5" x14ac:dyDescent="0.25">
      <c r="A2674" s="3">
        <f>TITRES_STAT!B2677</f>
        <v>45902</v>
      </c>
      <c r="B2674" s="17">
        <f>TITRES_STAT!D2677</f>
        <v>21.75</v>
      </c>
      <c r="C2674" s="2">
        <f t="shared" si="369"/>
        <v>-3.9999999999999147E-2</v>
      </c>
      <c r="D2674" s="2">
        <f t="shared" si="370"/>
        <v>0</v>
      </c>
      <c r="E2674" s="2">
        <f t="shared" si="371"/>
        <v>3.9999999999999147E-2</v>
      </c>
      <c r="F2674" s="2">
        <f t="shared" si="376"/>
        <v>6.9247338671079309E-2</v>
      </c>
      <c r="G2674" s="2">
        <f t="shared" si="376"/>
        <v>6.3257953418973847E-2</v>
      </c>
      <c r="H2674" s="2">
        <f t="shared" si="373"/>
        <v>1.0946819321269565</v>
      </c>
      <c r="I2674" s="2">
        <f t="shared" si="374"/>
        <v>52.260055110868691</v>
      </c>
    </row>
    <row r="2675" spans="1:9" ht="13.5" x14ac:dyDescent="0.25">
      <c r="A2675" s="3">
        <f>TITRES_STAT!B2678</f>
        <v>45903</v>
      </c>
      <c r="B2675" s="17">
        <f>TITRES_STAT!D2678</f>
        <v>21.1</v>
      </c>
      <c r="C2675" s="2">
        <f t="shared" si="369"/>
        <v>-0.64999999999999858</v>
      </c>
      <c r="D2675" s="2">
        <f t="shared" si="370"/>
        <v>0</v>
      </c>
      <c r="E2675" s="2">
        <f t="shared" si="371"/>
        <v>0.64999999999999858</v>
      </c>
      <c r="F2675" s="2">
        <f t="shared" si="376"/>
        <v>6.4301100194573649E-2</v>
      </c>
      <c r="G2675" s="2">
        <f t="shared" si="376"/>
        <v>0.10516809960333275</v>
      </c>
      <c r="H2675" s="2">
        <f t="shared" si="373"/>
        <v>0.6114125902921228</v>
      </c>
      <c r="I2675" s="2">
        <f t="shared" si="374"/>
        <v>37.942646965497751</v>
      </c>
    </row>
    <row r="2676" spans="1:9" ht="13.5" x14ac:dyDescent="0.25">
      <c r="A2676" s="3">
        <f>TITRES_STAT!B2679</f>
        <v>45905</v>
      </c>
      <c r="B2676" s="17">
        <f>TITRES_STAT!D2679</f>
        <v>20.82</v>
      </c>
      <c r="C2676" s="2">
        <f t="shared" si="369"/>
        <v>-0.28000000000000114</v>
      </c>
      <c r="D2676" s="2">
        <f t="shared" si="370"/>
        <v>0</v>
      </c>
      <c r="E2676" s="2">
        <f t="shared" si="371"/>
        <v>0.28000000000000114</v>
      </c>
      <c r="F2676" s="2">
        <f t="shared" si="376"/>
        <v>5.9708164466389817E-2</v>
      </c>
      <c r="G2676" s="2">
        <f t="shared" si="376"/>
        <v>0.11765609248880905</v>
      </c>
      <c r="H2676" s="2">
        <f t="shared" si="373"/>
        <v>0.50748043049338054</v>
      </c>
      <c r="I2676" s="2">
        <f t="shared" si="374"/>
        <v>33.664147157604447</v>
      </c>
    </row>
    <row r="2677" spans="1:9" ht="13.5" x14ac:dyDescent="0.25">
      <c r="A2677" s="3">
        <f>TITRES_STAT!B2680</f>
        <v>45908</v>
      </c>
      <c r="B2677" s="17">
        <f>TITRES_STAT!D2680</f>
        <v>20.8</v>
      </c>
      <c r="C2677" s="2">
        <f t="shared" si="369"/>
        <v>-1.9999999999999574E-2</v>
      </c>
      <c r="D2677" s="2">
        <f t="shared" si="370"/>
        <v>0</v>
      </c>
      <c r="E2677" s="2">
        <f t="shared" si="371"/>
        <v>1.9999999999999574E-2</v>
      </c>
      <c r="F2677" s="2">
        <f t="shared" si="376"/>
        <v>5.5443295575933402E-2</v>
      </c>
      <c r="G2677" s="2">
        <f t="shared" si="376"/>
        <v>0.11068065731103695</v>
      </c>
      <c r="H2677" s="2">
        <f t="shared" si="373"/>
        <v>0.50093030636894009</v>
      </c>
      <c r="I2677" s="2">
        <f t="shared" si="374"/>
        <v>33.374654655404612</v>
      </c>
    </row>
    <row r="2678" spans="1:9" ht="13.5" x14ac:dyDescent="0.25">
      <c r="A2678" s="3">
        <f>TITRES_STAT!B2681</f>
        <v>45909</v>
      </c>
      <c r="B2678" s="17">
        <f>TITRES_STAT!D2681</f>
        <v>20.8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5.1483060177652439E-2</v>
      </c>
      <c r="G2678" s="2">
        <f t="shared" si="376"/>
        <v>0.1027748960745343</v>
      </c>
      <c r="H2678" s="2">
        <f t="shared" si="373"/>
        <v>0.50093030636893998</v>
      </c>
      <c r="I2678" s="2">
        <f t="shared" si="374"/>
        <v>33.374654655404598</v>
      </c>
    </row>
    <row r="2679" spans="1:9" ht="13.5" x14ac:dyDescent="0.25">
      <c r="A2679" s="3">
        <f>TITRES_STAT!B2682</f>
        <v>45910</v>
      </c>
      <c r="B2679" s="17">
        <f>TITRES_STAT!D2682</f>
        <v>20.8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4.7805698736391553E-2</v>
      </c>
      <c r="G2679" s="2">
        <f t="shared" si="376"/>
        <v>9.5433832069210425E-2</v>
      </c>
      <c r="H2679" s="2">
        <f t="shared" si="373"/>
        <v>0.50093030636893998</v>
      </c>
      <c r="I2679" s="2">
        <f t="shared" si="374"/>
        <v>33.374654655404598</v>
      </c>
    </row>
    <row r="2680" spans="1:9" ht="13.5" x14ac:dyDescent="0.25">
      <c r="A2680" s="3">
        <f>TITRES_STAT!B2683</f>
        <v>45911</v>
      </c>
      <c r="B2680" s="17">
        <f>TITRES_STAT!D2683</f>
        <v>20.8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4.4391005969506445E-2</v>
      </c>
      <c r="G2680" s="2">
        <f t="shared" si="376"/>
        <v>8.8617129778552531E-2</v>
      </c>
      <c r="H2680" s="2">
        <f t="shared" si="373"/>
        <v>0.50093030636894009</v>
      </c>
      <c r="I2680" s="2">
        <f t="shared" si="374"/>
        <v>33.374654655404612</v>
      </c>
    </row>
    <row r="2681" spans="1:9" ht="13.5" x14ac:dyDescent="0.25">
      <c r="A2681" s="3">
        <f>TITRES_STAT!B2684</f>
        <v>45912</v>
      </c>
      <c r="B2681" s="17">
        <f>TITRES_STAT!D2684</f>
        <v>20.8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4.1220219828827412E-2</v>
      </c>
      <c r="G2681" s="2">
        <f t="shared" si="376"/>
        <v>8.2287334794370212E-2</v>
      </c>
      <c r="H2681" s="2">
        <f t="shared" si="373"/>
        <v>0.50093030636894009</v>
      </c>
      <c r="I2681" s="2">
        <f t="shared" si="374"/>
        <v>33.374654655404612</v>
      </c>
    </row>
    <row r="2682" spans="1:9" ht="13.5" x14ac:dyDescent="0.25">
      <c r="A2682" s="3">
        <f>TITRES_STAT!B2685</f>
        <v>45915</v>
      </c>
      <c r="B2682" s="17">
        <f>TITRES_STAT!D2685</f>
        <v>20.8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3.8275918412482603E-2</v>
      </c>
      <c r="G2682" s="2">
        <f t="shared" si="376"/>
        <v>7.6409668023343771E-2</v>
      </c>
      <c r="H2682" s="2">
        <f t="shared" si="373"/>
        <v>0.50093030636894009</v>
      </c>
      <c r="I2682" s="2">
        <f t="shared" si="374"/>
        <v>33.374654655404612</v>
      </c>
    </row>
    <row r="2683" spans="1:9" ht="13.5" x14ac:dyDescent="0.25">
      <c r="A2683" s="3">
        <f>TITRES_STAT!B2686</f>
        <v>45916</v>
      </c>
      <c r="B2683" s="17">
        <f>TITRES_STAT!D2686</f>
        <v>21.2</v>
      </c>
      <c r="C2683" s="2">
        <f t="shared" si="369"/>
        <v>0.39999999999999858</v>
      </c>
      <c r="D2683" s="2">
        <f t="shared" si="370"/>
        <v>0.39999999999999858</v>
      </c>
      <c r="E2683" s="2">
        <f t="shared" si="371"/>
        <v>0</v>
      </c>
      <c r="F2683" s="2">
        <f t="shared" si="376"/>
        <v>6.411335281159089E-2</v>
      </c>
      <c r="G2683" s="2">
        <f t="shared" si="376"/>
        <v>7.0951834593104932E-2</v>
      </c>
      <c r="H2683" s="2">
        <f t="shared" si="373"/>
        <v>0.90361797096958218</v>
      </c>
      <c r="I2683" s="2">
        <f t="shared" si="374"/>
        <v>47.468451377843245</v>
      </c>
    </row>
    <row r="2684" spans="1:9" ht="13.5" x14ac:dyDescent="0.25">
      <c r="A2684" s="3">
        <f>TITRES_STAT!B2687</f>
        <v>45917</v>
      </c>
      <c r="B2684" s="17">
        <f>TITRES_STAT!D2687</f>
        <v>21.1</v>
      </c>
      <c r="C2684" s="2">
        <f t="shared" si="369"/>
        <v>-9.9999999999997868E-2</v>
      </c>
      <c r="D2684" s="2">
        <f t="shared" si="370"/>
        <v>0</v>
      </c>
      <c r="E2684" s="2">
        <f t="shared" si="371"/>
        <v>9.9999999999997868E-2</v>
      </c>
      <c r="F2684" s="2">
        <f t="shared" si="376"/>
        <v>5.9533827610762972E-2</v>
      </c>
      <c r="G2684" s="2">
        <f t="shared" si="376"/>
        <v>7.3026703550740146E-2</v>
      </c>
      <c r="H2684" s="2">
        <f t="shared" si="373"/>
        <v>0.81523367091871946</v>
      </c>
      <c r="I2684" s="2">
        <f t="shared" si="374"/>
        <v>44.910673704400615</v>
      </c>
    </row>
    <row r="2685" spans="1:9" ht="13.5" x14ac:dyDescent="0.25">
      <c r="A2685" s="3">
        <f>TITRES_STAT!B2688</f>
        <v>45918</v>
      </c>
      <c r="B2685" s="17">
        <f>TITRES_STAT!D2688</f>
        <v>21.1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5.5281411352851327E-2</v>
      </c>
      <c r="G2685" s="2">
        <f t="shared" si="377"/>
        <v>6.7810510439972993E-2</v>
      </c>
      <c r="H2685" s="2">
        <f t="shared" si="373"/>
        <v>0.81523367091871934</v>
      </c>
      <c r="I2685" s="2">
        <f t="shared" si="374"/>
        <v>44.910673704400615</v>
      </c>
    </row>
    <row r="2686" spans="1:9" ht="13.5" x14ac:dyDescent="0.25">
      <c r="A2686" s="3">
        <f>TITRES_STAT!B2689</f>
        <v>45919</v>
      </c>
      <c r="B2686" s="17">
        <f>TITRES_STAT!D2689</f>
        <v>21.37</v>
      </c>
      <c r="C2686" s="2">
        <f t="shared" si="369"/>
        <v>0.26999999999999957</v>
      </c>
      <c r="D2686" s="2">
        <f t="shared" si="370"/>
        <v>0.26999999999999957</v>
      </c>
      <c r="E2686" s="2">
        <f t="shared" si="371"/>
        <v>0</v>
      </c>
      <c r="F2686" s="2">
        <f t="shared" si="377"/>
        <v>7.06184533990762E-2</v>
      </c>
      <c r="G2686" s="2">
        <f t="shared" si="377"/>
        <v>6.2966902551403497E-2</v>
      </c>
      <c r="H2686" s="2">
        <f t="shared" si="373"/>
        <v>1.12151702779768</v>
      </c>
      <c r="I2686" s="2">
        <f t="shared" si="374"/>
        <v>52.863918276532182</v>
      </c>
    </row>
    <row r="2687" spans="1:9" ht="13.5" x14ac:dyDescent="0.25">
      <c r="A2687" s="3">
        <f>TITRES_STAT!B2690</f>
        <v>45922</v>
      </c>
      <c r="B2687" s="17">
        <f>TITRES_STAT!D2690</f>
        <v>21.37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6.557427815628504E-2</v>
      </c>
      <c r="G2687" s="2">
        <f t="shared" si="377"/>
        <v>5.8469266654874674E-2</v>
      </c>
      <c r="H2687" s="2">
        <f t="shared" si="373"/>
        <v>1.12151702779768</v>
      </c>
      <c r="I2687" s="2">
        <f t="shared" si="374"/>
        <v>52.863918276532182</v>
      </c>
    </row>
    <row r="2688" spans="1:9" ht="13.5" x14ac:dyDescent="0.25">
      <c r="A2688" s="3">
        <f>TITRES_STAT!B2691</f>
        <v>45923</v>
      </c>
      <c r="B2688" s="17">
        <f>TITRES_STAT!D2691</f>
        <v>22.49</v>
      </c>
      <c r="C2688" s="2">
        <f t="shared" si="369"/>
        <v>1.1199999999999974</v>
      </c>
      <c r="D2688" s="2">
        <f t="shared" si="370"/>
        <v>1.1199999999999974</v>
      </c>
      <c r="E2688" s="2">
        <f t="shared" si="371"/>
        <v>0</v>
      </c>
      <c r="F2688" s="2">
        <f t="shared" si="377"/>
        <v>0.14089040114512166</v>
      </c>
      <c r="G2688" s="2">
        <f t="shared" si="377"/>
        <v>5.4292890465240773E-2</v>
      </c>
      <c r="H2688" s="2">
        <f t="shared" si="373"/>
        <v>2.5950064536593809</v>
      </c>
      <c r="I2688" s="2">
        <f t="shared" si="374"/>
        <v>72.183638252384952</v>
      </c>
    </row>
    <row r="2689" spans="1:9" ht="13.5" x14ac:dyDescent="0.25">
      <c r="A2689" s="3">
        <f>TITRES_STAT!B2692</f>
        <v>45924</v>
      </c>
      <c r="B2689" s="17">
        <f>TITRES_STAT!D2692</f>
        <v>21.6</v>
      </c>
      <c r="C2689" s="2">
        <f t="shared" si="369"/>
        <v>-0.88999999999999702</v>
      </c>
      <c r="D2689" s="2">
        <f t="shared" si="370"/>
        <v>0</v>
      </c>
      <c r="E2689" s="2">
        <f t="shared" si="371"/>
        <v>0.88999999999999702</v>
      </c>
      <c r="F2689" s="2">
        <f t="shared" si="377"/>
        <v>0.13082680106332725</v>
      </c>
      <c r="G2689" s="2">
        <f t="shared" si="377"/>
        <v>0.11398625543200909</v>
      </c>
      <c r="H2689" s="2">
        <f t="shared" si="373"/>
        <v>1.1477418971918354</v>
      </c>
      <c r="I2689" s="2">
        <f t="shared" si="374"/>
        <v>53.439470482580042</v>
      </c>
    </row>
    <row r="2690" spans="1:9" ht="13.5" x14ac:dyDescent="0.25">
      <c r="A2690" s="3">
        <f>TITRES_STAT!B2693</f>
        <v>45926</v>
      </c>
      <c r="B2690" s="17">
        <f>TITRES_STAT!D2693</f>
        <v>21.55</v>
      </c>
      <c r="C2690" s="2">
        <f t="shared" si="369"/>
        <v>-5.0000000000000711E-2</v>
      </c>
      <c r="D2690" s="2">
        <f t="shared" si="370"/>
        <v>0</v>
      </c>
      <c r="E2690" s="2">
        <f t="shared" si="371"/>
        <v>5.0000000000000711E-2</v>
      </c>
      <c r="F2690" s="2">
        <f t="shared" si="377"/>
        <v>0.12148202955880387</v>
      </c>
      <c r="G2690" s="2">
        <f t="shared" si="377"/>
        <v>0.10941580861543707</v>
      </c>
      <c r="H2690" s="2">
        <f t="shared" si="373"/>
        <v>1.1102785885883808</v>
      </c>
      <c r="I2690" s="2">
        <f t="shared" si="374"/>
        <v>52.61289170976589</v>
      </c>
    </row>
    <row r="2691" spans="1:9" ht="13.5" x14ac:dyDescent="0.25">
      <c r="A2691" s="3">
        <f>TITRES_STAT!B2694</f>
        <v>45929</v>
      </c>
      <c r="B2691" s="17">
        <f>TITRES_STAT!D2694</f>
        <v>22.5</v>
      </c>
      <c r="C2691" s="2">
        <f>B2691-B2690</f>
        <v>0.94999999999999929</v>
      </c>
      <c r="D2691" s="2">
        <f>IF(C2691&gt;0,C2691,0)</f>
        <v>0.94999999999999929</v>
      </c>
      <c r="E2691" s="2">
        <f>IF(C2691&lt;0,-C2691,0)</f>
        <v>0</v>
      </c>
      <c r="F2691" s="2">
        <f t="shared" si="377"/>
        <v>0.18066188459031782</v>
      </c>
      <c r="G2691" s="2">
        <f t="shared" si="377"/>
        <v>0.10160039371433441</v>
      </c>
      <c r="H2691" s="2">
        <f t="shared" si="373"/>
        <v>1.7781612647907379</v>
      </c>
      <c r="I2691" s="2">
        <f t="shared" si="374"/>
        <v>64.004969305648856</v>
      </c>
    </row>
    <row r="2692" spans="1:9" ht="13.5" x14ac:dyDescent="0.25">
      <c r="A2692" s="3">
        <f>TITRES_STAT!B2695</f>
        <v>45930</v>
      </c>
      <c r="B2692" s="17">
        <f>TITRES_STAT!D2695</f>
        <v>21.51</v>
      </c>
      <c r="C2692" s="2">
        <f>B2692-B2691</f>
        <v>-0.98999999999999844</v>
      </c>
      <c r="D2692" s="2">
        <f>IF(C2692&gt;0,C2692,0)</f>
        <v>0</v>
      </c>
      <c r="E2692" s="2">
        <f>IF(C2692&lt;0,-C2692,0)</f>
        <v>0.98999999999999844</v>
      </c>
      <c r="F2692" s="2">
        <f t="shared" si="377"/>
        <v>0.16775746426243798</v>
      </c>
      <c r="G2692" s="2">
        <f t="shared" si="377"/>
        <v>0.1650575084490247</v>
      </c>
      <c r="H2692" s="2">
        <f t="shared" si="373"/>
        <v>1.0163576673293062</v>
      </c>
      <c r="I2692" s="2">
        <f t="shared" si="374"/>
        <v>50.405624150773114</v>
      </c>
    </row>
    <row r="2693" spans="1:9" ht="13.5" x14ac:dyDescent="0.25">
      <c r="A2693" s="3">
        <f>TITRES_STAT!B2696</f>
        <v>0</v>
      </c>
      <c r="B2693" s="17">
        <f>TITRES_STAT!D2696</f>
        <v>0</v>
      </c>
      <c r="C2693" s="2">
        <f>B2693-B2692</f>
        <v>-21.51</v>
      </c>
      <c r="D2693" s="2">
        <f>IF(C2693&gt;0,C2693,0)</f>
        <v>0</v>
      </c>
      <c r="E2693" s="2">
        <f>IF(C2693&lt;0,-C2693,0)</f>
        <v>21.51</v>
      </c>
      <c r="F2693" s="2">
        <f t="shared" si="377"/>
        <v>0.15577478824369242</v>
      </c>
      <c r="G2693" s="2">
        <f t="shared" si="377"/>
        <v>1.689696257845523</v>
      </c>
      <c r="H2693" s="2">
        <f t="shared" si="373"/>
        <v>9.2191000317604896E-2</v>
      </c>
      <c r="I2693" s="2">
        <f t="shared" si="374"/>
        <v>8.4409229054987804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17" workbookViewId="0">
      <selection activeCell="K27" sqref="K27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17">
        <f>TITRES_STAT!D5</f>
        <v>10.198499999999999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17">
        <f>TITRES_STAT!D6</f>
        <v>10.281700000000001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17">
        <f>TITRES_STAT!D7</f>
        <v>10.1846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17">
        <f>TITRES_STAT!D8</f>
        <v>9.9833999999999996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17">
        <f>TITRES_STAT!D9</f>
        <v>9.9209999999999994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17">
        <f>TITRES_STAT!D10</f>
        <v>9.9070999999999998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17">
        <f>TITRES_STAT!D11</f>
        <v>9.9139999999999997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17">
        <f>TITRES_STAT!D12</f>
        <v>9.8515999999999995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17">
        <f>TITRES_STAT!D13</f>
        <v>9.8445999999999998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17">
        <f>TITRES_STAT!D14</f>
        <v>9.7821999999999996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17">
        <f>TITRES_STAT!D15</f>
        <v>9.7127999999999997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17">
        <f>TITRES_STAT!D16</f>
        <v>9.6989000000000001</v>
      </c>
      <c r="C13" s="2">
        <f>AVERAGE(B2:B13)</f>
        <v>9.9400333333333339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17">
        <f>TITRES_STAT!D17</f>
        <v>9.6920000000000002</v>
      </c>
      <c r="C14" s="2">
        <f>$C$4*B4+C13*(1-$C$4)</f>
        <v>9.9776589743589739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17">
        <f>TITRES_STAT!D18</f>
        <v>9.6433999999999997</v>
      </c>
      <c r="C15" s="2">
        <f t="shared" ref="C15:C78" si="0">$C$4*B5+C14*(1-$C$4)</f>
        <v>9.9785422090729767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17">
        <f>TITRES_STAT!D19</f>
        <v>9.6433999999999997</v>
      </c>
      <c r="C16" s="2">
        <f t="shared" si="0"/>
        <v>9.969689561523289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17">
        <f>TITRES_STAT!D20</f>
        <v>9.7127999999999997</v>
      </c>
      <c r="C17" s="2">
        <f t="shared" si="0"/>
        <v>9.9600603982120131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17">
        <f>TITRES_STAT!D21</f>
        <v>9.7127999999999997</v>
      </c>
      <c r="C18" s="2">
        <f t="shared" si="0"/>
        <v>9.9529741831024712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17">
        <f>TITRES_STAT!D22</f>
        <v>9.6851000000000003</v>
      </c>
      <c r="C19" s="2">
        <f t="shared" si="0"/>
        <v>9.9373781549328601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17">
        <f>TITRES_STAT!D23</f>
        <v>9.6712000000000007</v>
      </c>
      <c r="C20" s="2">
        <f t="shared" si="0"/>
        <v>9.9231045926354984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17">
        <f>TITRES_STAT!D24</f>
        <v>9.7058999999999997</v>
      </c>
      <c r="C21" s="2">
        <f t="shared" si="0"/>
        <v>9.9014269629992668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17">
        <f>TITRES_STAT!D25</f>
        <v>9.6989000000000001</v>
      </c>
      <c r="C22" s="2">
        <f t="shared" si="0"/>
        <v>9.8724074302301474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17">
        <f>TITRES_STAT!D26</f>
        <v>9.7058999999999997</v>
      </c>
      <c r="C23" s="2">
        <f t="shared" si="0"/>
        <v>9.8457139794255095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17">
        <f>TITRES_STAT!D27</f>
        <v>9.9902999999999995</v>
      </c>
      <c r="C24" s="2">
        <f t="shared" si="0"/>
        <v>9.8220656748985071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17">
        <f>TITRES_STAT!D28</f>
        <v>10.406599999999999</v>
      </c>
      <c r="C25" s="2">
        <f t="shared" si="0"/>
        <v>9.7945786479910453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17">
        <f>TITRES_STAT!D29</f>
        <v>10.531499999999999</v>
      </c>
      <c r="C26" s="2">
        <f t="shared" si="0"/>
        <v>9.7713203944539622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17">
        <f>TITRES_STAT!D30</f>
        <v>10.545299999999999</v>
      </c>
      <c r="C27" s="2">
        <f t="shared" si="0"/>
        <v>9.7623172568456589</v>
      </c>
      <c r="D27" s="2">
        <f>AVERAGE(B2:B27)</f>
        <v>9.9086730769230762</v>
      </c>
      <c r="E27" s="2">
        <f>C27-D27</f>
        <v>-0.14635582007741732</v>
      </c>
      <c r="F27" s="2"/>
      <c r="G27" s="2"/>
      <c r="H27" s="2"/>
    </row>
    <row r="28" spans="1:8" ht="13.5" x14ac:dyDescent="0.25">
      <c r="A28" s="3">
        <f>TITRES_STAT!B31</f>
        <v>42045</v>
      </c>
      <c r="B28" s="17">
        <f>TITRES_STAT!D31</f>
        <v>10.545299999999999</v>
      </c>
      <c r="C28" s="2">
        <f t="shared" si="0"/>
        <v>9.7546992173309413</v>
      </c>
      <c r="D28" s="2">
        <f>$D$4*B28+(1-$D$4)*D27</f>
        <v>9.9558306267806262</v>
      </c>
      <c r="E28" s="2">
        <f t="shared" ref="E28:E91" si="1">C28-D28</f>
        <v>-0.20113140944968499</v>
      </c>
      <c r="F28" s="2"/>
      <c r="G28" s="2"/>
      <c r="H28" s="2"/>
    </row>
    <row r="29" spans="1:8" ht="13.5" x14ac:dyDescent="0.25">
      <c r="A29" s="3">
        <f>TITRES_STAT!B32</f>
        <v>42046</v>
      </c>
      <c r="B29" s="17">
        <f>TITRES_STAT!D32</f>
        <v>10.6425</v>
      </c>
      <c r="C29" s="2">
        <f t="shared" si="0"/>
        <v>9.7439916454338729</v>
      </c>
      <c r="D29" s="2">
        <f t="shared" ref="D29:D92" si="2">$D$4*B29+(1-$D$4)*D28</f>
        <v>10.006695024796876</v>
      </c>
      <c r="E29" s="2">
        <f t="shared" si="1"/>
        <v>-0.26270337936300336</v>
      </c>
      <c r="F29" s="2"/>
      <c r="G29" s="2"/>
      <c r="H29" s="2"/>
    </row>
    <row r="30" spans="1:8" ht="13.5" x14ac:dyDescent="0.25">
      <c r="A30" s="3">
        <f>TITRES_STAT!B33</f>
        <v>42047</v>
      </c>
      <c r="B30" s="17">
        <f>TITRES_STAT!D33</f>
        <v>10.753500000000001</v>
      </c>
      <c r="C30" s="2">
        <f t="shared" si="0"/>
        <v>9.7327929307517387</v>
      </c>
      <c r="D30" s="2">
        <f t="shared" si="2"/>
        <v>10.062013911848959</v>
      </c>
      <c r="E30" s="2">
        <f t="shared" si="1"/>
        <v>-0.32922098109722064</v>
      </c>
      <c r="F30" s="2"/>
      <c r="G30" s="2"/>
      <c r="H30" s="2"/>
    </row>
    <row r="31" spans="1:8" ht="13.5" x14ac:dyDescent="0.25">
      <c r="A31" s="3">
        <f>TITRES_STAT!B34</f>
        <v>42048</v>
      </c>
      <c r="B31" s="17">
        <f>TITRES_STAT!D34</f>
        <v>11.0726</v>
      </c>
      <c r="C31" s="2">
        <f t="shared" si="0"/>
        <v>9.7286555567899313</v>
      </c>
      <c r="D31" s="2">
        <f t="shared" si="2"/>
        <v>10.136872140600888</v>
      </c>
      <c r="E31" s="2">
        <f t="shared" si="1"/>
        <v>-0.40821658381095638</v>
      </c>
      <c r="F31" s="2"/>
      <c r="G31" s="2"/>
      <c r="H31" s="2"/>
    </row>
    <row r="32" spans="1:8" ht="13.5" x14ac:dyDescent="0.25">
      <c r="A32" s="3">
        <f>TITRES_STAT!B35</f>
        <v>42051</v>
      </c>
      <c r="B32" s="17">
        <f>TITRES_STAT!D35</f>
        <v>11.3779</v>
      </c>
      <c r="C32" s="2">
        <f t="shared" si="0"/>
        <v>9.7240777788222488</v>
      </c>
      <c r="D32" s="2">
        <f t="shared" si="2"/>
        <v>10.228800130186007</v>
      </c>
      <c r="E32" s="2">
        <f t="shared" si="1"/>
        <v>-0.50472235136375865</v>
      </c>
      <c r="F32" s="2"/>
      <c r="G32" s="2"/>
      <c r="H32" s="2"/>
    </row>
    <row r="33" spans="1:8" ht="13.5" x14ac:dyDescent="0.25">
      <c r="A33" s="3">
        <f>TITRES_STAT!B36</f>
        <v>42052</v>
      </c>
      <c r="B33" s="17">
        <f>TITRES_STAT!D36</f>
        <v>11.3779</v>
      </c>
      <c r="C33" s="2">
        <f t="shared" si="0"/>
        <v>9.7212811974649789</v>
      </c>
      <c r="D33" s="2">
        <f t="shared" si="2"/>
        <v>10.313918639061118</v>
      </c>
      <c r="E33" s="2">
        <f t="shared" si="1"/>
        <v>-0.59263744159613907</v>
      </c>
      <c r="F33" s="2"/>
      <c r="G33" s="2"/>
      <c r="H33" s="2"/>
    </row>
    <row r="34" spans="1:8" ht="13.5" x14ac:dyDescent="0.25">
      <c r="A34" s="3">
        <f>TITRES_STAT!B37</f>
        <v>42053</v>
      </c>
      <c r="B34" s="17">
        <f>TITRES_STAT!D37</f>
        <v>11.225199999999999</v>
      </c>
      <c r="C34" s="2">
        <f t="shared" si="0"/>
        <v>9.7626687055472896</v>
      </c>
      <c r="D34" s="2">
        <f t="shared" si="2"/>
        <v>10.381420962093626</v>
      </c>
      <c r="E34" s="2">
        <f t="shared" si="1"/>
        <v>-0.61875225654633681</v>
      </c>
      <c r="F34" s="2"/>
      <c r="G34" s="2"/>
      <c r="H34" s="2"/>
    </row>
    <row r="35" spans="1:8" ht="13.5" x14ac:dyDescent="0.25">
      <c r="A35" s="3">
        <f>TITRES_STAT!B38</f>
        <v>42054</v>
      </c>
      <c r="B35" s="17">
        <f>TITRES_STAT!D38</f>
        <v>11.1906</v>
      </c>
      <c r="C35" s="2">
        <f t="shared" si="0"/>
        <v>9.861735058540015</v>
      </c>
      <c r="D35" s="2">
        <f t="shared" si="2"/>
        <v>10.441360150086691</v>
      </c>
      <c r="E35" s="2">
        <f t="shared" si="1"/>
        <v>-0.57962509154667607</v>
      </c>
      <c r="F35" s="2">
        <f>AVERAGE(E27:E35)</f>
        <v>-0.40481836831679924</v>
      </c>
      <c r="G35" s="2">
        <f>E35-F35</f>
        <v>-0.17480672322987684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17">
        <f>TITRES_STAT!D39</f>
        <v>11.169700000000001</v>
      </c>
      <c r="C36" s="2">
        <f t="shared" si="0"/>
        <v>9.9647758187646271</v>
      </c>
      <c r="D36" s="2">
        <f t="shared" si="2"/>
        <v>10.49531125008027</v>
      </c>
      <c r="E36" s="2">
        <f t="shared" si="1"/>
        <v>-0.53053543131564318</v>
      </c>
      <c r="F36" s="2">
        <f>(E36*(2/(10)))+((1-(2/10))*F35)</f>
        <v>-0.42996178091656806</v>
      </c>
      <c r="G36" s="2">
        <f t="shared" ref="G36:G99" si="3">E36-F36</f>
        <v>-0.10057365039907512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17">
        <f>TITRES_STAT!D40</f>
        <v>11.1004</v>
      </c>
      <c r="C37" s="2">
        <f t="shared" si="0"/>
        <v>10.054087231262377</v>
      </c>
      <c r="D37" s="2">
        <f t="shared" si="2"/>
        <v>10.540132638963215</v>
      </c>
      <c r="E37" s="2">
        <f t="shared" si="1"/>
        <v>-0.48604540770083737</v>
      </c>
      <c r="F37" s="2">
        <f t="shared" ref="F37:F100" si="5">(E37*(2/(10)))+((1-(2/10))*F36)</f>
        <v>-0.44117850627342198</v>
      </c>
      <c r="G37" s="2">
        <f t="shared" si="3"/>
        <v>-4.4866901427415395E-2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17">
        <f>TITRES_STAT!D41</f>
        <v>10.961600000000001</v>
      </c>
      <c r="C38" s="2">
        <f t="shared" si="0"/>
        <v>10.12965842645278</v>
      </c>
      <c r="D38" s="2">
        <f t="shared" si="2"/>
        <v>10.571352443484457</v>
      </c>
      <c r="E38" s="2">
        <f t="shared" si="1"/>
        <v>-0.44169401703167743</v>
      </c>
      <c r="F38" s="2">
        <f t="shared" si="5"/>
        <v>-0.44128160842507308</v>
      </c>
      <c r="G38" s="2">
        <f t="shared" si="3"/>
        <v>-4.1240860660435308E-4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17">
        <f>TITRES_STAT!D42</f>
        <v>10.885300000000001</v>
      </c>
      <c r="C39" s="2">
        <f t="shared" si="0"/>
        <v>10.208557130075429</v>
      </c>
      <c r="D39" s="2">
        <f t="shared" si="2"/>
        <v>10.594607818041164</v>
      </c>
      <c r="E39" s="2">
        <f t="shared" si="1"/>
        <v>-0.38605068796573505</v>
      </c>
      <c r="F39" s="2">
        <f t="shared" si="5"/>
        <v>-0.4302354243332055</v>
      </c>
      <c r="G39" s="2">
        <f t="shared" si="3"/>
        <v>4.4184736367470445E-2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17">
        <f>TITRES_STAT!D43</f>
        <v>10.892200000000001</v>
      </c>
      <c r="C40" s="2">
        <f t="shared" si="0"/>
        <v>10.292394494679208</v>
      </c>
      <c r="D40" s="2">
        <f t="shared" si="2"/>
        <v>10.616651683371447</v>
      </c>
      <c r="E40" s="2">
        <f t="shared" si="1"/>
        <v>-0.32425718869223985</v>
      </c>
      <c r="F40" s="2">
        <f t="shared" si="5"/>
        <v>-0.40903977720501239</v>
      </c>
      <c r="G40" s="2">
        <f t="shared" si="3"/>
        <v>8.4782588512772539E-2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17">
        <f>TITRES_STAT!D44</f>
        <v>11.031000000000001</v>
      </c>
      <c r="C41" s="2">
        <f t="shared" si="0"/>
        <v>10.412426110882407</v>
      </c>
      <c r="D41" s="2">
        <f t="shared" si="2"/>
        <v>10.647344151269859</v>
      </c>
      <c r="E41" s="2">
        <f t="shared" si="1"/>
        <v>-0.23491804038745201</v>
      </c>
      <c r="F41" s="2">
        <f t="shared" si="5"/>
        <v>-0.37421542984150036</v>
      </c>
      <c r="G41" s="2">
        <f t="shared" si="3"/>
        <v>0.13929738945404835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17">
        <f>TITRES_STAT!D45</f>
        <v>10.954700000000001</v>
      </c>
      <c r="C42" s="2">
        <f t="shared" si="0"/>
        <v>10.560960555362037</v>
      </c>
      <c r="D42" s="2">
        <f t="shared" si="2"/>
        <v>10.670111251175795</v>
      </c>
      <c r="E42" s="2">
        <f t="shared" si="1"/>
        <v>-0.10915069581375825</v>
      </c>
      <c r="F42" s="2">
        <f t="shared" si="5"/>
        <v>-0.32120248303595195</v>
      </c>
      <c r="G42" s="2">
        <f t="shared" si="3"/>
        <v>0.2120517872221937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17">
        <f>TITRES_STAT!D46</f>
        <v>10.954700000000001</v>
      </c>
      <c r="C43" s="2">
        <f t="shared" si="0"/>
        <v>10.686643546844801</v>
      </c>
      <c r="D43" s="2">
        <f t="shared" si="2"/>
        <v>10.691191899236847</v>
      </c>
      <c r="E43" s="2">
        <f t="shared" si="1"/>
        <v>-4.5483523920459845E-3</v>
      </c>
      <c r="F43" s="2">
        <f t="shared" si="5"/>
        <v>-0.25787165690717073</v>
      </c>
      <c r="G43" s="2">
        <f t="shared" si="3"/>
        <v>0.25332330451512475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17">
        <f>TITRES_STAT!D47</f>
        <v>10.947699999999999</v>
      </c>
      <c r="C44" s="2">
        <f t="shared" si="0"/>
        <v>10.769498385791755</v>
      </c>
      <c r="D44" s="2">
        <f t="shared" si="2"/>
        <v>10.710192499293376</v>
      </c>
      <c r="E44" s="2">
        <f t="shared" si="1"/>
        <v>5.9305886498378868E-2</v>
      </c>
      <c r="F44" s="2">
        <f t="shared" si="5"/>
        <v>-0.19443614822606081</v>
      </c>
      <c r="G44" s="2">
        <f t="shared" si="3"/>
        <v>0.25374203472443968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17">
        <f>TITRES_STAT!D48</f>
        <v>10.947699999999999</v>
      </c>
      <c r="C45" s="2">
        <f t="shared" si="0"/>
        <v>10.834283249516099</v>
      </c>
      <c r="D45" s="2">
        <f t="shared" si="2"/>
        <v>10.727785647493866</v>
      </c>
      <c r="E45" s="2">
        <f t="shared" si="1"/>
        <v>0.10649760202223391</v>
      </c>
      <c r="F45" s="2">
        <f t="shared" si="5"/>
        <v>-0.13424939817640186</v>
      </c>
      <c r="G45" s="2">
        <f t="shared" si="3"/>
        <v>0.24074700019863576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17">
        <f>TITRES_STAT!D49</f>
        <v>11.010199999999999</v>
      </c>
      <c r="C46" s="2">
        <f t="shared" si="0"/>
        <v>10.885885826513624</v>
      </c>
      <c r="D46" s="2">
        <f t="shared" si="2"/>
        <v>10.748705229160986</v>
      </c>
      <c r="E46" s="2">
        <f t="shared" si="1"/>
        <v>0.13718059735263743</v>
      </c>
      <c r="F46" s="2">
        <f t="shared" si="5"/>
        <v>-7.9963399070594007E-2</v>
      </c>
      <c r="G46" s="2">
        <f t="shared" si="3"/>
        <v>0.21714399642323146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17">
        <f>TITRES_STAT!D50</f>
        <v>11.0726</v>
      </c>
      <c r="C47" s="2">
        <f t="shared" si="0"/>
        <v>10.91888800704999</v>
      </c>
      <c r="D47" s="2">
        <f t="shared" si="2"/>
        <v>10.77269743440832</v>
      </c>
      <c r="E47" s="2">
        <f t="shared" si="1"/>
        <v>0.1461905726416699</v>
      </c>
      <c r="F47" s="2">
        <f t="shared" si="5"/>
        <v>-3.4732604728141228E-2</v>
      </c>
      <c r="G47" s="2">
        <f t="shared" si="3"/>
        <v>0.18092317736981112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17">
        <f>TITRES_STAT!D51</f>
        <v>11.093400000000001</v>
      </c>
      <c r="C48" s="2">
        <f t="shared" si="0"/>
        <v>10.925459082888453</v>
      </c>
      <c r="D48" s="2">
        <f t="shared" si="2"/>
        <v>10.796453180007703</v>
      </c>
      <c r="E48" s="2">
        <f t="shared" si="1"/>
        <v>0.12900590288075087</v>
      </c>
      <c r="F48" s="2">
        <f t="shared" si="5"/>
        <v>-1.9849032063628085E-3</v>
      </c>
      <c r="G48" s="2">
        <f t="shared" si="3"/>
        <v>0.13099080608711366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17">
        <f>TITRES_STAT!D52</f>
        <v>11.031000000000001</v>
      </c>
      <c r="C49" s="2">
        <f t="shared" si="0"/>
        <v>10.919280762444076</v>
      </c>
      <c r="D49" s="2">
        <f t="shared" si="2"/>
        <v>10.81382701852565</v>
      </c>
      <c r="E49" s="2">
        <f t="shared" si="1"/>
        <v>0.10545374391842621</v>
      </c>
      <c r="F49" s="2">
        <f t="shared" si="5"/>
        <v>1.9502826218594997E-2</v>
      </c>
      <c r="G49" s="2">
        <f t="shared" si="3"/>
        <v>8.5950917699831209E-2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17">
        <f>TITRES_STAT!D53</f>
        <v>11.0657</v>
      </c>
      <c r="C50" s="2">
        <f t="shared" si="0"/>
        <v>10.915114491298834</v>
      </c>
      <c r="D50" s="2">
        <f t="shared" si="2"/>
        <v>10.832484276412639</v>
      </c>
      <c r="E50" s="2">
        <f t="shared" si="1"/>
        <v>8.2630214886194153E-2</v>
      </c>
      <c r="F50" s="2">
        <f t="shared" si="5"/>
        <v>3.2128303952114828E-2</v>
      </c>
      <c r="G50" s="2">
        <f t="shared" si="3"/>
        <v>5.0501910934079325E-2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17">
        <f>TITRES_STAT!D54</f>
        <v>11.2044</v>
      </c>
      <c r="C51" s="2">
        <f t="shared" si="0"/>
        <v>10.932943031099015</v>
      </c>
      <c r="D51" s="2">
        <f t="shared" si="2"/>
        <v>10.860033589270962</v>
      </c>
      <c r="E51" s="2">
        <f t="shared" si="1"/>
        <v>7.2909441828052479E-2</v>
      </c>
      <c r="F51" s="2">
        <f t="shared" si="5"/>
        <v>4.028453152730236E-2</v>
      </c>
      <c r="G51" s="2">
        <f t="shared" si="3"/>
        <v>3.2624910300750119E-2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17">
        <f>TITRES_STAT!D55</f>
        <v>11.162800000000001</v>
      </c>
      <c r="C52" s="2">
        <f t="shared" si="0"/>
        <v>10.936290257083783</v>
      </c>
      <c r="D52" s="2">
        <f t="shared" si="2"/>
        <v>10.882460730806446</v>
      </c>
      <c r="E52" s="2">
        <f t="shared" si="1"/>
        <v>5.3829526277336726E-2</v>
      </c>
      <c r="F52" s="2">
        <f t="shared" si="5"/>
        <v>4.2993530477309236E-2</v>
      </c>
      <c r="G52" s="2">
        <f t="shared" si="3"/>
        <v>1.083599580002749E-2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17">
        <f>TITRES_STAT!D56</f>
        <v>11.093400000000001</v>
      </c>
      <c r="C53" s="2">
        <f t="shared" si="0"/>
        <v>10.939122525224739</v>
      </c>
      <c r="D53" s="2">
        <f t="shared" si="2"/>
        <v>10.898085861857821</v>
      </c>
      <c r="E53" s="2">
        <f t="shared" si="1"/>
        <v>4.1036663366918802E-2</v>
      </c>
      <c r="F53" s="2">
        <f t="shared" si="5"/>
        <v>4.2602157055231155E-2</v>
      </c>
      <c r="G53" s="2">
        <f t="shared" si="3"/>
        <v>-1.5654936883123527E-3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17">
        <f>TITRES_STAT!D57</f>
        <v>10.7674</v>
      </c>
      <c r="C54" s="2">
        <f t="shared" si="0"/>
        <v>10.940442136728626</v>
      </c>
      <c r="D54" s="2">
        <f t="shared" si="2"/>
        <v>10.888405427646131</v>
      </c>
      <c r="E54" s="2">
        <f t="shared" si="1"/>
        <v>5.2036709082495136E-2</v>
      </c>
      <c r="F54" s="2">
        <f t="shared" si="5"/>
        <v>4.4489067460683956E-2</v>
      </c>
      <c r="G54" s="2">
        <f t="shared" si="3"/>
        <v>7.5476416218111797E-3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17">
        <f>TITRES_STAT!D58</f>
        <v>11.031000000000001</v>
      </c>
      <c r="C55" s="2">
        <f t="shared" si="0"/>
        <v>10.941558731078068</v>
      </c>
      <c r="D55" s="2">
        <f t="shared" si="2"/>
        <v>10.898967988561232</v>
      </c>
      <c r="E55" s="2">
        <f t="shared" si="1"/>
        <v>4.2590742516836144E-2</v>
      </c>
      <c r="F55" s="2">
        <f t="shared" si="5"/>
        <v>4.4109402471914402E-2</v>
      </c>
      <c r="G55" s="2">
        <f t="shared" si="3"/>
        <v>-1.5186599550782581E-3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17">
        <f>TITRES_STAT!D59</f>
        <v>11.0726</v>
      </c>
      <c r="C56" s="2">
        <f t="shared" si="0"/>
        <v>10.952118926296826</v>
      </c>
      <c r="D56" s="2">
        <f t="shared" si="2"/>
        <v>10.911829619038178</v>
      </c>
      <c r="E56" s="2">
        <f t="shared" si="1"/>
        <v>4.0289307258648321E-2</v>
      </c>
      <c r="F56" s="2">
        <f t="shared" si="5"/>
        <v>4.334538342926119E-2</v>
      </c>
      <c r="G56" s="2">
        <f t="shared" si="3"/>
        <v>-3.0560761706128689E-3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17">
        <f>TITRES_STAT!D60</f>
        <v>11.023999999999999</v>
      </c>
      <c r="C57" s="2">
        <f t="shared" si="0"/>
        <v>10.970654476097314</v>
      </c>
      <c r="D57" s="2">
        <f t="shared" si="2"/>
        <v>10.92013853614646</v>
      </c>
      <c r="E57" s="2">
        <f t="shared" si="1"/>
        <v>5.0515939950853905E-2</v>
      </c>
      <c r="F57" s="2">
        <f t="shared" si="5"/>
        <v>4.4779494733579742E-2</v>
      </c>
      <c r="G57" s="2">
        <f t="shared" si="3"/>
        <v>5.7364452172741637E-3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17">
        <f>TITRES_STAT!D61</f>
        <v>11.023999999999999</v>
      </c>
      <c r="C58" s="2">
        <f t="shared" si="0"/>
        <v>10.989538402851574</v>
      </c>
      <c r="D58" s="2">
        <f t="shared" si="2"/>
        <v>10.927831977913389</v>
      </c>
      <c r="E58" s="2">
        <f t="shared" si="1"/>
        <v>6.1706424938185123E-2</v>
      </c>
      <c r="F58" s="2">
        <f t="shared" si="5"/>
        <v>4.8164880774500818E-2</v>
      </c>
      <c r="G58" s="2">
        <f t="shared" si="3"/>
        <v>1.3541544163684305E-2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17">
        <f>TITRES_STAT!D62</f>
        <v>10.961600000000001</v>
      </c>
      <c r="C59" s="2">
        <f t="shared" si="0"/>
        <v>10.995917110105179</v>
      </c>
      <c r="D59" s="2">
        <f t="shared" si="2"/>
        <v>10.930333312882766</v>
      </c>
      <c r="E59" s="2">
        <f t="shared" si="1"/>
        <v>6.5583797222412699E-2</v>
      </c>
      <c r="F59" s="2">
        <f t="shared" si="5"/>
        <v>5.1648664064083194E-2</v>
      </c>
      <c r="G59" s="2">
        <f t="shared" si="3"/>
        <v>1.3935133158329505E-2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17">
        <f>TITRES_STAT!D63</f>
        <v>10.8575</v>
      </c>
      <c r="C60" s="2">
        <f t="shared" si="0"/>
        <v>11.006652939319768</v>
      </c>
      <c r="D60" s="2">
        <f t="shared" si="2"/>
        <v>10.924938252669229</v>
      </c>
      <c r="E60" s="2">
        <f t="shared" si="1"/>
        <v>8.1714686650538937E-2</v>
      </c>
      <c r="F60" s="2">
        <f t="shared" si="5"/>
        <v>5.7661868581374343E-2</v>
      </c>
      <c r="G60" s="2">
        <f t="shared" si="3"/>
        <v>2.4052818069164594E-2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17">
        <f>TITRES_STAT!D64</f>
        <v>10.961600000000001</v>
      </c>
      <c r="C61" s="2">
        <f t="shared" si="0"/>
        <v>11.037075564039803</v>
      </c>
      <c r="D61" s="2">
        <f t="shared" si="2"/>
        <v>10.927653937656693</v>
      </c>
      <c r="E61" s="2">
        <f t="shared" si="1"/>
        <v>0.10942162638311004</v>
      </c>
      <c r="F61" s="2">
        <f t="shared" si="5"/>
        <v>6.8013820141721484E-2</v>
      </c>
      <c r="G61" s="2">
        <f t="shared" si="3"/>
        <v>4.1407806241388553E-2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17">
        <f>TITRES_STAT!D65</f>
        <v>10.954700000000001</v>
      </c>
      <c r="C62" s="2">
        <f t="shared" si="0"/>
        <v>11.056417784956757</v>
      </c>
      <c r="D62" s="2">
        <f t="shared" si="2"/>
        <v>10.929657349682122</v>
      </c>
      <c r="E62" s="2">
        <f t="shared" si="1"/>
        <v>0.12676043527463499</v>
      </c>
      <c r="F62" s="2">
        <f t="shared" si="5"/>
        <v>7.9763143168304185E-2</v>
      </c>
      <c r="G62" s="2">
        <f t="shared" si="3"/>
        <v>4.6997292106330801E-2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17">
        <f>TITRES_STAT!D66</f>
        <v>10.892200000000001</v>
      </c>
      <c r="C63" s="2">
        <f t="shared" si="0"/>
        <v>11.062107356501871</v>
      </c>
      <c r="D63" s="2">
        <f t="shared" si="2"/>
        <v>10.926882731187149</v>
      </c>
      <c r="E63" s="2">
        <f t="shared" si="1"/>
        <v>0.13522462531472179</v>
      </c>
      <c r="F63" s="2">
        <f t="shared" si="5"/>
        <v>9.0855439597587712E-2</v>
      </c>
      <c r="G63" s="2">
        <f t="shared" si="3"/>
        <v>4.436918571713408E-2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17">
        <f>TITRES_STAT!D67</f>
        <v>10.947699999999999</v>
      </c>
      <c r="C64" s="2">
        <f t="shared" si="0"/>
        <v>11.016767763193892</v>
      </c>
      <c r="D64" s="2">
        <f t="shared" si="2"/>
        <v>10.928424751099211</v>
      </c>
      <c r="E64" s="2">
        <f t="shared" si="1"/>
        <v>8.8343012094680873E-2</v>
      </c>
      <c r="F64" s="2">
        <f t="shared" si="5"/>
        <v>9.035295409700636E-2</v>
      </c>
      <c r="G64" s="2">
        <f t="shared" si="3"/>
        <v>-2.0099420023254877E-3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17">
        <f>TITRES_STAT!D68</f>
        <v>10.9963</v>
      </c>
      <c r="C65" s="2">
        <f t="shared" si="0"/>
        <v>11.018957338087141</v>
      </c>
      <c r="D65" s="2">
        <f t="shared" si="2"/>
        <v>10.933452547314085</v>
      </c>
      <c r="E65" s="2">
        <f t="shared" si="1"/>
        <v>8.5504790773056172E-2</v>
      </c>
      <c r="F65" s="2">
        <f t="shared" si="5"/>
        <v>8.9383321432216334E-2</v>
      </c>
      <c r="G65" s="2">
        <f t="shared" si="3"/>
        <v>-3.878530659160162E-3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17">
        <f>TITRES_STAT!D69</f>
        <v>11.031000000000001</v>
      </c>
      <c r="C66" s="2">
        <f t="shared" si="0"/>
        <v>11.027210055304504</v>
      </c>
      <c r="D66" s="2">
        <f t="shared" si="2"/>
        <v>10.940678284550078</v>
      </c>
      <c r="E66" s="2">
        <f t="shared" si="1"/>
        <v>8.6531770754426418E-2</v>
      </c>
      <c r="F66" s="2">
        <f t="shared" si="5"/>
        <v>8.8813011296658362E-2</v>
      </c>
      <c r="G66" s="2">
        <f t="shared" si="3"/>
        <v>-2.2812405422319437E-3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17">
        <f>TITRES_STAT!D70</f>
        <v>11.031000000000001</v>
      </c>
      <c r="C67" s="2">
        <f t="shared" si="0"/>
        <v>11.026716200642273</v>
      </c>
      <c r="D67" s="2">
        <f t="shared" si="2"/>
        <v>10.947368781990814</v>
      </c>
      <c r="E67" s="2">
        <f t="shared" si="1"/>
        <v>7.9347418651458668E-2</v>
      </c>
      <c r="F67" s="2">
        <f t="shared" si="5"/>
        <v>8.6919892767618426E-2</v>
      </c>
      <c r="G67" s="2">
        <f t="shared" si="3"/>
        <v>-7.5724741161597581E-3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17">
        <f>TITRES_STAT!D71</f>
        <v>11.031000000000001</v>
      </c>
      <c r="C68" s="2">
        <f t="shared" si="0"/>
        <v>11.026298323620384</v>
      </c>
      <c r="D68" s="2">
        <f t="shared" si="2"/>
        <v>10.953563687028531</v>
      </c>
      <c r="E68" s="2">
        <f t="shared" si="1"/>
        <v>7.273463659185353E-2</v>
      </c>
      <c r="F68" s="2">
        <f t="shared" si="5"/>
        <v>8.4082841532465452E-2</v>
      </c>
      <c r="G68" s="2">
        <f t="shared" si="3"/>
        <v>-1.1348204940611922E-2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17">
        <f>TITRES_STAT!D72</f>
        <v>11.017099999999999</v>
      </c>
      <c r="C69" s="2">
        <f t="shared" si="0"/>
        <v>11.016344735371096</v>
      </c>
      <c r="D69" s="2">
        <f t="shared" si="2"/>
        <v>10.958270080581972</v>
      </c>
      <c r="E69" s="2">
        <f t="shared" si="1"/>
        <v>5.807465478912377E-2</v>
      </c>
      <c r="F69" s="2">
        <f t="shared" si="5"/>
        <v>7.8881204183797127E-2</v>
      </c>
      <c r="G69" s="2">
        <f t="shared" si="3"/>
        <v>-2.0806549394673357E-2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17">
        <f>TITRES_STAT!D73</f>
        <v>10.954700000000001</v>
      </c>
      <c r="C70" s="2">
        <f t="shared" si="0"/>
        <v>10.991907083775542</v>
      </c>
      <c r="D70" s="2">
        <f t="shared" si="2"/>
        <v>10.958005630168492</v>
      </c>
      <c r="E70" s="2">
        <f t="shared" si="1"/>
        <v>3.3901453607050769E-2</v>
      </c>
      <c r="F70" s="2">
        <f t="shared" si="5"/>
        <v>6.9885254068447852E-2</v>
      </c>
      <c r="G70" s="2">
        <f t="shared" si="3"/>
        <v>-3.5983800461397084E-2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17">
        <f>TITRES_STAT!D74</f>
        <v>10.961600000000001</v>
      </c>
      <c r="C71" s="2">
        <f t="shared" si="0"/>
        <v>10.987244455502383</v>
      </c>
      <c r="D71" s="2">
        <f t="shared" si="2"/>
        <v>10.95827187978564</v>
      </c>
      <c r="E71" s="2">
        <f t="shared" si="1"/>
        <v>2.8972575716743165E-2</v>
      </c>
      <c r="F71" s="2">
        <f t="shared" si="5"/>
        <v>6.1702718398106919E-2</v>
      </c>
      <c r="G71" s="2">
        <f t="shared" si="3"/>
        <v>-3.2730142681363754E-2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17">
        <f>TITRES_STAT!D75</f>
        <v>11.023999999999999</v>
      </c>
      <c r="C72" s="2">
        <f t="shared" si="0"/>
        <v>10.982237616194325</v>
      </c>
      <c r="D72" s="2">
        <f t="shared" si="2"/>
        <v>10.963140629431146</v>
      </c>
      <c r="E72" s="2">
        <f t="shared" si="1"/>
        <v>1.9096986763178947E-2</v>
      </c>
      <c r="F72" s="2">
        <f t="shared" si="5"/>
        <v>5.3181572071121327E-2</v>
      </c>
      <c r="G72" s="2">
        <f t="shared" si="3"/>
        <v>-3.4084585307942381E-2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17">
        <f>TITRES_STAT!D76</f>
        <v>11.023999999999999</v>
      </c>
      <c r="C73" s="2">
        <f t="shared" si="0"/>
        <v>10.968385675241352</v>
      </c>
      <c r="D73" s="2">
        <f t="shared" si="2"/>
        <v>10.967648730954764</v>
      </c>
      <c r="E73" s="2">
        <f t="shared" si="1"/>
        <v>7.3694428658832578E-4</v>
      </c>
      <c r="F73" s="2">
        <f t="shared" si="5"/>
        <v>4.2692646514214734E-2</v>
      </c>
      <c r="G73" s="2">
        <f t="shared" si="3"/>
        <v>-4.1955702227626408E-2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17">
        <f>TITRES_STAT!D77</f>
        <v>11.0657</v>
      </c>
      <c r="C74" s="2">
        <f t="shared" si="0"/>
        <v>10.965203263665758</v>
      </c>
      <c r="D74" s="2">
        <f t="shared" si="2"/>
        <v>10.974911787921078</v>
      </c>
      <c r="E74" s="2">
        <f t="shared" si="1"/>
        <v>-9.7085242553198725E-3</v>
      </c>
      <c r="F74" s="2">
        <f t="shared" si="5"/>
        <v>3.2212412360307814E-2</v>
      </c>
      <c r="G74" s="2">
        <f t="shared" si="3"/>
        <v>-4.1920936615627687E-2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17">
        <f>TITRES_STAT!D78</f>
        <v>11.0657</v>
      </c>
      <c r="C75" s="2">
        <f t="shared" si="0"/>
        <v>10.96998737694795</v>
      </c>
      <c r="D75" s="2">
        <f t="shared" si="2"/>
        <v>10.981636840667665</v>
      </c>
      <c r="E75" s="2">
        <f t="shared" si="1"/>
        <v>-1.1649463719715314E-2</v>
      </c>
      <c r="F75" s="2">
        <f t="shared" si="5"/>
        <v>2.3440037144303188E-2</v>
      </c>
      <c r="G75" s="2">
        <f t="shared" si="3"/>
        <v>-3.5089500864018505E-2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17">
        <f>TITRES_STAT!D79</f>
        <v>11.0657</v>
      </c>
      <c r="C76" s="2">
        <f t="shared" si="0"/>
        <v>10.979373934340572</v>
      </c>
      <c r="D76" s="2">
        <f t="shared" si="2"/>
        <v>10.98786374135895</v>
      </c>
      <c r="E76" s="2">
        <f t="shared" si="1"/>
        <v>-8.4898070183783148E-3</v>
      </c>
      <c r="F76" s="2">
        <f t="shared" si="5"/>
        <v>1.7054068311766889E-2</v>
      </c>
      <c r="G76" s="2">
        <f t="shared" si="3"/>
        <v>-2.5543875330145203E-2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17">
        <f>TITRES_STAT!D80</f>
        <v>11.1004</v>
      </c>
      <c r="C77" s="2">
        <f t="shared" si="0"/>
        <v>10.987316405980483</v>
      </c>
      <c r="D77" s="2">
        <f t="shared" si="2"/>
        <v>10.996199760517545</v>
      </c>
      <c r="E77" s="2">
        <f t="shared" si="1"/>
        <v>-8.8833545370619049E-3</v>
      </c>
      <c r="F77" s="2">
        <f t="shared" si="5"/>
        <v>1.1866583742001131E-2</v>
      </c>
      <c r="G77" s="2">
        <f t="shared" si="3"/>
        <v>-2.0749938279063036E-2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17">
        <f>TITRES_STAT!D81</f>
        <v>11.162800000000001</v>
      </c>
      <c r="C78" s="2">
        <f t="shared" si="0"/>
        <v>10.994036958906563</v>
      </c>
      <c r="D78" s="2">
        <f t="shared" si="2"/>
        <v>11.008540518997727</v>
      </c>
      <c r="E78" s="2">
        <f t="shared" si="1"/>
        <v>-1.4503560091164047E-2</v>
      </c>
      <c r="F78" s="2">
        <f t="shared" si="5"/>
        <v>6.5925549753680958E-3</v>
      </c>
      <c r="G78" s="2">
        <f t="shared" si="3"/>
        <v>-2.1096115066532143E-2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17">
        <f>TITRES_STAT!D82</f>
        <v>11.162800000000001</v>
      </c>
      <c r="C79" s="2">
        <f t="shared" ref="C79:C142" si="6">$C$4*B69+C78*(1-$C$4)</f>
        <v>10.997585119074783</v>
      </c>
      <c r="D79" s="2">
        <f t="shared" si="2"/>
        <v>11.019967147220118</v>
      </c>
      <c r="E79" s="2">
        <f t="shared" si="1"/>
        <v>-2.2382028145335298E-2</v>
      </c>
      <c r="F79" s="2">
        <f t="shared" si="5"/>
        <v>7.9763835122741676E-4</v>
      </c>
      <c r="G79" s="2">
        <f t="shared" si="3"/>
        <v>-2.3179666496562716E-2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17">
        <f>TITRES_STAT!D83</f>
        <v>11.086499999999999</v>
      </c>
      <c r="C80" s="2">
        <f t="shared" si="6"/>
        <v>10.990987408447895</v>
      </c>
      <c r="D80" s="2">
        <f t="shared" si="2"/>
        <v>11.024895506685294</v>
      </c>
      <c r="E80" s="2">
        <f t="shared" si="1"/>
        <v>-3.3908098237398931E-2</v>
      </c>
      <c r="F80" s="2">
        <f t="shared" si="5"/>
        <v>-6.1435089664978529E-3</v>
      </c>
      <c r="G80" s="2">
        <f t="shared" si="3"/>
        <v>-2.7764589270901079E-2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17">
        <f>TITRES_STAT!D84</f>
        <v>11.155900000000001</v>
      </c>
      <c r="C81" s="2">
        <f t="shared" si="6"/>
        <v>10.98646626868668</v>
      </c>
      <c r="D81" s="2">
        <f t="shared" si="2"/>
        <v>11.034599543227124</v>
      </c>
      <c r="E81" s="2">
        <f t="shared" si="1"/>
        <v>-4.8133274540443693E-2</v>
      </c>
      <c r="F81" s="2">
        <f t="shared" si="5"/>
        <v>-1.4541462081287022E-2</v>
      </c>
      <c r="G81" s="2">
        <f t="shared" si="3"/>
        <v>-3.359181245915667E-2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17">
        <f>TITRES_STAT!D85</f>
        <v>11.162800000000001</v>
      </c>
      <c r="C82" s="2">
        <f t="shared" si="6"/>
        <v>10.992240688888728</v>
      </c>
      <c r="D82" s="2">
        <f t="shared" si="2"/>
        <v>11.044095873358447</v>
      </c>
      <c r="E82" s="2">
        <f t="shared" si="1"/>
        <v>-5.1855184469719262E-2</v>
      </c>
      <c r="F82" s="2">
        <f t="shared" si="5"/>
        <v>-2.200420655897347E-2</v>
      </c>
      <c r="G82" s="2">
        <f t="shared" si="3"/>
        <v>-2.9850977910745792E-2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17">
        <f>TITRES_STAT!D86</f>
        <v>11.162800000000001</v>
      </c>
      <c r="C83" s="2">
        <f t="shared" si="6"/>
        <v>10.997126736752</v>
      </c>
      <c r="D83" s="2">
        <f t="shared" si="2"/>
        <v>11.052888771628194</v>
      </c>
      <c r="E83" s="2">
        <f t="shared" si="1"/>
        <v>-5.5762034876194022E-2</v>
      </c>
      <c r="F83" s="2">
        <f t="shared" si="5"/>
        <v>-2.8755772222417583E-2</v>
      </c>
      <c r="G83" s="2">
        <f t="shared" si="3"/>
        <v>-2.7006262653776439E-2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17">
        <f>TITRES_STAT!D87</f>
        <v>11.7941</v>
      </c>
      <c r="C84" s="2">
        <f t="shared" si="6"/>
        <v>11.007676469559385</v>
      </c>
      <c r="D84" s="2">
        <f t="shared" si="2"/>
        <v>11.107793307063142</v>
      </c>
      <c r="E84" s="2">
        <f t="shared" si="1"/>
        <v>-0.10011683750375688</v>
      </c>
      <c r="F84" s="2">
        <f t="shared" si="5"/>
        <v>-4.3027985278685447E-2</v>
      </c>
      <c r="G84" s="2">
        <f t="shared" si="3"/>
        <v>-5.7088852225071436E-2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17">
        <f>TITRES_STAT!D88</f>
        <v>12.2798</v>
      </c>
      <c r="C85" s="2">
        <f t="shared" si="6"/>
        <v>11.016603166550249</v>
      </c>
      <c r="D85" s="2">
        <f t="shared" si="2"/>
        <v>11.194608617651056</v>
      </c>
      <c r="E85" s="2">
        <f t="shared" si="1"/>
        <v>-0.17800545110080712</v>
      </c>
      <c r="F85" s="2">
        <f t="shared" si="5"/>
        <v>-7.0023478443109785E-2</v>
      </c>
      <c r="G85" s="2">
        <f t="shared" si="3"/>
        <v>-0.10798197265769734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17">
        <f>TITRES_STAT!D89</f>
        <v>12.245100000000001</v>
      </c>
      <c r="C86" s="2">
        <f t="shared" si="6"/>
        <v>11.024156525542519</v>
      </c>
      <c r="D86" s="2">
        <f t="shared" si="2"/>
        <v>11.272422794121349</v>
      </c>
      <c r="E86" s="2">
        <f t="shared" si="1"/>
        <v>-0.2482662685788295</v>
      </c>
      <c r="F86" s="2">
        <f t="shared" si="5"/>
        <v>-0.10567203647025372</v>
      </c>
      <c r="G86" s="2">
        <f t="shared" si="3"/>
        <v>-0.14259423210857577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17">
        <f>TITRES_STAT!D90</f>
        <v>11.8774</v>
      </c>
      <c r="C87" s="2">
        <f t="shared" si="6"/>
        <v>11.035886290843671</v>
      </c>
      <c r="D87" s="2">
        <f t="shared" si="2"/>
        <v>11.31723592048273</v>
      </c>
      <c r="E87" s="2">
        <f t="shared" si="1"/>
        <v>-0.28134962963905963</v>
      </c>
      <c r="F87" s="2">
        <f t="shared" si="5"/>
        <v>-0.14080755510401491</v>
      </c>
      <c r="G87" s="2">
        <f t="shared" si="3"/>
        <v>-0.14054207453504472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17">
        <f>TITRES_STAT!D91</f>
        <v>11.7872</v>
      </c>
      <c r="C88" s="2">
        <f t="shared" si="6"/>
        <v>11.055411476867722</v>
      </c>
      <c r="D88" s="2">
        <f t="shared" si="2"/>
        <v>11.352048074521047</v>
      </c>
      <c r="E88" s="2">
        <f t="shared" si="1"/>
        <v>-0.2966365976533254</v>
      </c>
      <c r="F88" s="2">
        <f t="shared" si="5"/>
        <v>-0.17197336361387702</v>
      </c>
      <c r="G88" s="2">
        <f t="shared" si="3"/>
        <v>-0.12466323403944837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17">
        <f>TITRES_STAT!D92</f>
        <v>11.766400000000001</v>
      </c>
      <c r="C89" s="2">
        <f t="shared" si="6"/>
        <v>11.071932788118842</v>
      </c>
      <c r="D89" s="2">
        <f t="shared" si="2"/>
        <v>11.38274080974171</v>
      </c>
      <c r="E89" s="2">
        <f t="shared" si="1"/>
        <v>-0.31080802162286858</v>
      </c>
      <c r="F89" s="2">
        <f t="shared" si="5"/>
        <v>-0.19974029521567532</v>
      </c>
      <c r="G89" s="2">
        <f t="shared" si="3"/>
        <v>-0.11106772640719326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17">
        <f>TITRES_STAT!D93</f>
        <v>11.7872</v>
      </c>
      <c r="C90" s="2">
        <f t="shared" si="6"/>
        <v>11.074173897639019</v>
      </c>
      <c r="D90" s="2">
        <f t="shared" si="2"/>
        <v>11.412700749760843</v>
      </c>
      <c r="E90" s="2">
        <f t="shared" si="1"/>
        <v>-0.33852685212182365</v>
      </c>
      <c r="F90" s="2">
        <f t="shared" si="5"/>
        <v>-0.22749760659690499</v>
      </c>
      <c r="G90" s="2">
        <f t="shared" si="3"/>
        <v>-0.11102924552491866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17">
        <f>TITRES_STAT!D94</f>
        <v>11.6554</v>
      </c>
      <c r="C91" s="2">
        <f t="shared" si="6"/>
        <v>11.086747144156094</v>
      </c>
      <c r="D91" s="2">
        <f t="shared" si="2"/>
        <v>11.43067847200078</v>
      </c>
      <c r="E91" s="2">
        <f t="shared" si="1"/>
        <v>-0.34393132784468605</v>
      </c>
      <c r="F91" s="2">
        <f t="shared" si="5"/>
        <v>-0.25078435084646122</v>
      </c>
      <c r="G91" s="2">
        <f t="shared" si="3"/>
        <v>-9.3146976998224829E-2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17">
        <f>TITRES_STAT!D95</f>
        <v>11.690099999999999</v>
      </c>
      <c r="C92" s="2">
        <f t="shared" si="6"/>
        <v>11.098447583516695</v>
      </c>
      <c r="D92" s="2">
        <f t="shared" si="2"/>
        <v>11.449894881482203</v>
      </c>
      <c r="E92" s="2">
        <f t="shared" ref="E92:E155" si="7">C92-D92</f>
        <v>-0.35144729796550855</v>
      </c>
      <c r="F92" s="2">
        <f t="shared" si="5"/>
        <v>-0.27091694027027069</v>
      </c>
      <c r="G92" s="2">
        <f t="shared" si="3"/>
        <v>-8.0530357695237864E-2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17">
        <f>TITRES_STAT!D96</f>
        <v>11.7248</v>
      </c>
      <c r="C93" s="2">
        <f t="shared" si="6"/>
        <v>11.108347955283357</v>
      </c>
      <c r="D93" s="2">
        <f t="shared" ref="D93:D156" si="8">$D$4*B93+(1-$D$4)*D92</f>
        <v>11.470258223594632</v>
      </c>
      <c r="E93" s="2">
        <f t="shared" si="7"/>
        <v>-0.36191026831127537</v>
      </c>
      <c r="F93" s="2">
        <f t="shared" si="5"/>
        <v>-0.28911560587847163</v>
      </c>
      <c r="G93" s="2">
        <f t="shared" si="3"/>
        <v>-7.2794662432803747E-2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17">
        <f>TITRES_STAT!D97</f>
        <v>11.7248</v>
      </c>
      <c r="C94" s="2">
        <f t="shared" si="6"/>
        <v>11.213848269855148</v>
      </c>
      <c r="D94" s="2">
        <f t="shared" si="8"/>
        <v>11.489113169995029</v>
      </c>
      <c r="E94" s="2">
        <f t="shared" si="7"/>
        <v>-0.27526490013988081</v>
      </c>
      <c r="F94" s="2">
        <f t="shared" si="5"/>
        <v>-0.28634546473075345</v>
      </c>
      <c r="G94" s="2">
        <f t="shared" si="3"/>
        <v>1.1080564590872644E-2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17">
        <f>TITRES_STAT!D98</f>
        <v>11.6554</v>
      </c>
      <c r="C95" s="2">
        <f t="shared" si="6"/>
        <v>11.377840843723588</v>
      </c>
      <c r="D95" s="2">
        <f t="shared" si="8"/>
        <v>11.50143071295836</v>
      </c>
      <c r="E95" s="2">
        <f t="shared" si="7"/>
        <v>-0.12358986923477211</v>
      </c>
      <c r="F95" s="2">
        <f t="shared" si="5"/>
        <v>-0.25379434563155717</v>
      </c>
      <c r="G95" s="2">
        <f t="shared" si="3"/>
        <v>0.13020447639678506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17">
        <f>TITRES_STAT!D99</f>
        <v>11.620699999999999</v>
      </c>
      <c r="C96" s="2">
        <f t="shared" si="6"/>
        <v>11.511265329304575</v>
      </c>
      <c r="D96" s="2">
        <f t="shared" si="8"/>
        <v>11.510265474961443</v>
      </c>
      <c r="E96" s="2">
        <f t="shared" si="7"/>
        <v>9.9985434313154542E-4</v>
      </c>
      <c r="F96" s="2">
        <f t="shared" si="5"/>
        <v>-0.20283550563661945</v>
      </c>
      <c r="G96" s="2">
        <f t="shared" si="3"/>
        <v>0.203835359979751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17">
        <f>TITRES_STAT!D100</f>
        <v>11.586</v>
      </c>
      <c r="C97" s="2">
        <f t="shared" si="6"/>
        <v>11.567593740180794</v>
      </c>
      <c r="D97" s="2">
        <f t="shared" si="8"/>
        <v>11.515875439779114</v>
      </c>
      <c r="E97" s="2">
        <f t="shared" si="7"/>
        <v>5.1718300401679684E-2</v>
      </c>
      <c r="F97" s="2">
        <f t="shared" si="5"/>
        <v>-0.15192474442895965</v>
      </c>
      <c r="G97" s="2">
        <f t="shared" si="3"/>
        <v>0.20364304483063933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17">
        <f>TITRES_STAT!D101</f>
        <v>11.565200000000001</v>
      </c>
      <c r="C98" s="2">
        <f t="shared" si="6"/>
        <v>11.601379318614519</v>
      </c>
      <c r="D98" s="2">
        <f t="shared" si="8"/>
        <v>11.519529110906587</v>
      </c>
      <c r="E98" s="2">
        <f t="shared" si="7"/>
        <v>8.1850207707931943E-2</v>
      </c>
      <c r="F98" s="2">
        <f t="shared" si="5"/>
        <v>-0.10516975400158134</v>
      </c>
      <c r="G98" s="2">
        <f t="shared" si="3"/>
        <v>0.18701996170951329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17">
        <f>TITRES_STAT!D102</f>
        <v>11.558299999999999</v>
      </c>
      <c r="C99" s="2">
        <f t="shared" si="6"/>
        <v>11.626767115750747</v>
      </c>
      <c r="D99" s="2">
        <f t="shared" si="8"/>
        <v>11.52240102861721</v>
      </c>
      <c r="E99" s="2">
        <f t="shared" si="7"/>
        <v>0.10436608713353657</v>
      </c>
      <c r="F99" s="2">
        <f t="shared" si="5"/>
        <v>-6.3262585774557761E-2</v>
      </c>
      <c r="G99" s="2">
        <f t="shared" si="3"/>
        <v>0.16762867290809433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17">
        <f>TITRES_STAT!D103</f>
        <v>11.5444</v>
      </c>
      <c r="C100" s="2">
        <f t="shared" si="6"/>
        <v>11.65144909794294</v>
      </c>
      <c r="D100" s="2">
        <f t="shared" si="8"/>
        <v>11.524030582052973</v>
      </c>
      <c r="E100" s="2">
        <f t="shared" si="7"/>
        <v>0.12741851588996767</v>
      </c>
      <c r="F100" s="2">
        <f t="shared" si="5"/>
        <v>-2.5126365441652677E-2</v>
      </c>
      <c r="G100" s="2">
        <f t="shared" ref="G100:G163" si="9">E100-F100</f>
        <v>0.15254488133162034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17">
        <f>TITRES_STAT!D104</f>
        <v>11.502800000000001</v>
      </c>
      <c r="C101" s="2">
        <f t="shared" si="6"/>
        <v>11.652056929028642</v>
      </c>
      <c r="D101" s="2">
        <f t="shared" si="8"/>
        <v>11.522457946345346</v>
      </c>
      <c r="E101" s="2">
        <f t="shared" si="7"/>
        <v>0.12959898268329617</v>
      </c>
      <c r="F101" s="2">
        <f t="shared" ref="F101:F164" si="11">(E101*(2/(10)))+((1-(2/10))*F100)</f>
        <v>5.818704183337093E-3</v>
      </c>
      <c r="G101" s="2">
        <f t="shared" si="9"/>
        <v>0.12378027849995908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17">
        <f>TITRES_STAT!D105</f>
        <v>11.502800000000001</v>
      </c>
      <c r="C102" s="2">
        <f t="shared" si="6"/>
        <v>11.657909709178082</v>
      </c>
      <c r="D102" s="2">
        <f t="shared" si="8"/>
        <v>11.521001802171618</v>
      </c>
      <c r="E102" s="2">
        <f t="shared" si="7"/>
        <v>0.1369079070064636</v>
      </c>
      <c r="F102" s="2">
        <f t="shared" si="11"/>
        <v>3.20365447479624E-2</v>
      </c>
      <c r="G102" s="2">
        <f t="shared" si="9"/>
        <v>0.1048713622585012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17">
        <f>TITRES_STAT!D106</f>
        <v>11.502800000000001</v>
      </c>
      <c r="C103" s="2">
        <f t="shared" si="6"/>
        <v>11.668200523150684</v>
      </c>
      <c r="D103" s="2">
        <f t="shared" si="8"/>
        <v>11.519653520529276</v>
      </c>
      <c r="E103" s="2">
        <f t="shared" si="7"/>
        <v>0.14854700262140774</v>
      </c>
      <c r="F103" s="2">
        <f t="shared" si="11"/>
        <v>5.5338636322651472E-2</v>
      </c>
      <c r="G103" s="2">
        <f t="shared" si="9"/>
        <v>9.3208366298756271E-2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17">
        <f>TITRES_STAT!D107</f>
        <v>11.4473</v>
      </c>
      <c r="C104" s="2">
        <f t="shared" si="6"/>
        <v>11.676908134973656</v>
      </c>
      <c r="D104" s="2">
        <f t="shared" si="8"/>
        <v>11.514294000490072</v>
      </c>
      <c r="E104" s="2">
        <f t="shared" si="7"/>
        <v>0.16261413448358475</v>
      </c>
      <c r="F104" s="2">
        <f t="shared" si="11"/>
        <v>7.6793735954838127E-2</v>
      </c>
      <c r="G104" s="2">
        <f t="shared" si="9"/>
        <v>8.5820398528746622E-2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17">
        <f>TITRES_STAT!D108</f>
        <v>11.7248</v>
      </c>
      <c r="C105" s="2">
        <f t="shared" si="6"/>
        <v>11.673599191131554</v>
      </c>
      <c r="D105" s="2">
        <f t="shared" si="8"/>
        <v>11.529887037490807</v>
      </c>
      <c r="E105" s="2">
        <f t="shared" si="7"/>
        <v>0.14371215364074708</v>
      </c>
      <c r="F105" s="2">
        <f t="shared" si="11"/>
        <v>9.017741949201992E-2</v>
      </c>
      <c r="G105" s="2">
        <f t="shared" si="9"/>
        <v>5.3534734148727156E-2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17">
        <f>TITRES_STAT!D109</f>
        <v>11.7178</v>
      </c>
      <c r="C106" s="2">
        <f t="shared" si="6"/>
        <v>11.665460854034393</v>
      </c>
      <c r="D106" s="2">
        <f t="shared" si="8"/>
        <v>11.543806516195191</v>
      </c>
      <c r="E106" s="2">
        <f t="shared" si="7"/>
        <v>0.12165433783920143</v>
      </c>
      <c r="F106" s="2">
        <f t="shared" si="11"/>
        <v>9.6472803161456233E-2</v>
      </c>
      <c r="G106" s="2">
        <f t="shared" si="9"/>
        <v>2.5181534677745199E-2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17">
        <f>TITRES_STAT!D110</f>
        <v>11.690099999999999</v>
      </c>
      <c r="C107" s="2">
        <f t="shared" si="6"/>
        <v>11.65323610725987</v>
      </c>
      <c r="D107" s="2">
        <f t="shared" si="8"/>
        <v>11.554643070551103</v>
      </c>
      <c r="E107" s="2">
        <f t="shared" si="7"/>
        <v>9.8593036708766846E-2</v>
      </c>
      <c r="F107" s="2">
        <f t="shared" si="11"/>
        <v>9.6896849870918372E-2</v>
      </c>
      <c r="G107" s="2">
        <f t="shared" si="9"/>
        <v>1.6961868378484735E-3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17">
        <f>TITRES_STAT!D111</f>
        <v>11.620699999999999</v>
      </c>
      <c r="C108" s="2">
        <f t="shared" si="6"/>
        <v>11.639692090758352</v>
      </c>
      <c r="D108" s="2">
        <f t="shared" si="8"/>
        <v>11.559536176436206</v>
      </c>
      <c r="E108" s="2">
        <f t="shared" si="7"/>
        <v>8.0155914322146415E-2</v>
      </c>
      <c r="F108" s="2">
        <f t="shared" si="11"/>
        <v>9.3548662761163984E-2</v>
      </c>
      <c r="G108" s="2">
        <f t="shared" si="9"/>
        <v>-1.3392748439017568E-2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17">
        <f>TITRES_STAT!D112</f>
        <v>11.6554</v>
      </c>
      <c r="C109" s="2">
        <f t="shared" si="6"/>
        <v>11.627170230641683</v>
      </c>
      <c r="D109" s="2">
        <f t="shared" si="8"/>
        <v>11.566637200403894</v>
      </c>
      <c r="E109" s="2">
        <f t="shared" si="7"/>
        <v>6.0533030237788665E-2</v>
      </c>
      <c r="F109" s="2">
        <f t="shared" si="11"/>
        <v>8.6945536256488931E-2</v>
      </c>
      <c r="G109" s="2">
        <f t="shared" si="9"/>
        <v>-2.6412506018700266E-2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17">
        <f>TITRES_STAT!D113</f>
        <v>11.6554</v>
      </c>
      <c r="C110" s="2">
        <f t="shared" si="6"/>
        <v>11.614436349004501</v>
      </c>
      <c r="D110" s="2">
        <f t="shared" si="8"/>
        <v>11.573212222596199</v>
      </c>
      <c r="E110" s="2">
        <f t="shared" si="7"/>
        <v>4.1224126408302197E-2</v>
      </c>
      <c r="F110" s="2">
        <f t="shared" si="11"/>
        <v>7.7801254286851584E-2</v>
      </c>
      <c r="G110" s="2">
        <f t="shared" si="9"/>
        <v>-3.6577127878549387E-2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17">
        <f>TITRES_STAT!D114</f>
        <v>11.551299999999999</v>
      </c>
      <c r="C111" s="2">
        <f t="shared" si="6"/>
        <v>11.597261526080732</v>
      </c>
      <c r="D111" s="2">
        <f t="shared" si="8"/>
        <v>11.571589094996479</v>
      </c>
      <c r="E111" s="2">
        <f t="shared" si="7"/>
        <v>2.5672431084252878E-2</v>
      </c>
      <c r="F111" s="2">
        <f t="shared" si="11"/>
        <v>6.7375489646331846E-2</v>
      </c>
      <c r="G111" s="2">
        <f t="shared" si="9"/>
        <v>-4.1703058562078968E-2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17">
        <f>TITRES_STAT!D115</f>
        <v>11.5444</v>
      </c>
      <c r="C112" s="2">
        <f t="shared" si="6"/>
        <v>11.582728983606774</v>
      </c>
      <c r="D112" s="2">
        <f t="shared" si="8"/>
        <v>11.569575087959702</v>
      </c>
      <c r="E112" s="2">
        <f t="shared" si="7"/>
        <v>1.3153895647072034E-2</v>
      </c>
      <c r="F112" s="2">
        <f t="shared" si="11"/>
        <v>5.6531170846479892E-2</v>
      </c>
      <c r="G112" s="2">
        <f t="shared" si="9"/>
        <v>-4.3377275199407858E-2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17">
        <f>TITRES_STAT!D116</f>
        <v>11.5166</v>
      </c>
      <c r="C113" s="2">
        <f t="shared" si="6"/>
        <v>11.570432216898041</v>
      </c>
      <c r="D113" s="2">
        <f t="shared" si="8"/>
        <v>11.565651007370095</v>
      </c>
      <c r="E113" s="2">
        <f t="shared" si="7"/>
        <v>4.7812095279464728E-3</v>
      </c>
      <c r="F113" s="2">
        <f t="shared" si="11"/>
        <v>4.6181178582773208E-2</v>
      </c>
      <c r="G113" s="2">
        <f t="shared" si="9"/>
        <v>-4.1399969054826735E-2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17">
        <f>TITRES_STAT!D117</f>
        <v>11.8025</v>
      </c>
      <c r="C114" s="2">
        <f t="shared" si="6"/>
        <v>11.551488798913727</v>
      </c>
      <c r="D114" s="2">
        <f t="shared" si="8"/>
        <v>11.583195377194533</v>
      </c>
      <c r="E114" s="2">
        <f t="shared" si="7"/>
        <v>-3.1706578280806141E-2</v>
      </c>
      <c r="F114" s="2">
        <f t="shared" si="11"/>
        <v>3.0603627210057341E-2</v>
      </c>
      <c r="G114" s="2">
        <f t="shared" si="9"/>
        <v>-6.2310205490863482E-2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17">
        <f>TITRES_STAT!D118</f>
        <v>11.7882</v>
      </c>
      <c r="C115" s="2">
        <f t="shared" si="6"/>
        <v>11.578152060619308</v>
      </c>
      <c r="D115" s="2">
        <f t="shared" si="8"/>
        <v>11.598380904809753</v>
      </c>
      <c r="E115" s="2">
        <f t="shared" si="7"/>
        <v>-2.0228844190445017E-2</v>
      </c>
      <c r="F115" s="2">
        <f t="shared" si="11"/>
        <v>2.0437132929956872E-2</v>
      </c>
      <c r="G115" s="2">
        <f t="shared" si="9"/>
        <v>-4.0665977120401889E-2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17">
        <f>TITRES_STAT!D119</f>
        <v>11.874000000000001</v>
      </c>
      <c r="C116" s="2">
        <f t="shared" si="6"/>
        <v>11.599636358985569</v>
      </c>
      <c r="D116" s="2">
        <f t="shared" si="8"/>
        <v>11.618797134083104</v>
      </c>
      <c r="E116" s="2">
        <f t="shared" si="7"/>
        <v>-1.9160775097535776E-2</v>
      </c>
      <c r="F116" s="2">
        <f t="shared" si="11"/>
        <v>1.2517551324458342E-2</v>
      </c>
      <c r="G116" s="2">
        <f t="shared" si="9"/>
        <v>-3.167832642199412E-2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17">
        <f>TITRES_STAT!D120</f>
        <v>11.945600000000001</v>
      </c>
      <c r="C117" s="2">
        <f t="shared" si="6"/>
        <v>11.613553842218558</v>
      </c>
      <c r="D117" s="2">
        <f t="shared" si="8"/>
        <v>11.643004753780653</v>
      </c>
      <c r="E117" s="2">
        <f t="shared" si="7"/>
        <v>-2.9450911562095783E-2</v>
      </c>
      <c r="F117" s="2">
        <f t="shared" si="11"/>
        <v>4.1238587471475168E-3</v>
      </c>
      <c r="G117" s="2">
        <f t="shared" si="9"/>
        <v>-3.3574770309243301E-2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17">
        <f>TITRES_STAT!D121</f>
        <v>12.1602</v>
      </c>
      <c r="C118" s="2">
        <f t="shared" si="6"/>
        <v>11.614653251108011</v>
      </c>
      <c r="D118" s="2">
        <f t="shared" si="8"/>
        <v>11.681315512759864</v>
      </c>
      <c r="E118" s="2">
        <f t="shared" si="7"/>
        <v>-6.6662261651853072E-2</v>
      </c>
      <c r="F118" s="2">
        <f t="shared" si="11"/>
        <v>-1.0033365332652601E-2</v>
      </c>
      <c r="G118" s="2">
        <f t="shared" si="9"/>
        <v>-5.662889631920047E-2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17">
        <f>TITRES_STAT!D122</f>
        <v>12.1602</v>
      </c>
      <c r="C119" s="2">
        <f t="shared" si="6"/>
        <v>11.620921981706779</v>
      </c>
      <c r="D119" s="2">
        <f t="shared" si="8"/>
        <v>11.716788437740615</v>
      </c>
      <c r="E119" s="2">
        <f t="shared" si="7"/>
        <v>-9.586645603383559E-2</v>
      </c>
      <c r="F119" s="2">
        <f t="shared" si="11"/>
        <v>-2.7199983472889201E-2</v>
      </c>
      <c r="G119" s="2">
        <f t="shared" si="9"/>
        <v>-6.8666472560946393E-2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17">
        <f>TITRES_STAT!D123</f>
        <v>12.374700000000001</v>
      </c>
      <c r="C120" s="2">
        <f t="shared" si="6"/>
        <v>11.626226292213428</v>
      </c>
      <c r="D120" s="2">
        <f t="shared" si="8"/>
        <v>11.765522627537605</v>
      </c>
      <c r="E120" s="2">
        <f t="shared" si="7"/>
        <v>-0.13929633532417718</v>
      </c>
      <c r="F120" s="2">
        <f t="shared" si="11"/>
        <v>-4.9619253843146797E-2</v>
      </c>
      <c r="G120" s="2">
        <f t="shared" si="9"/>
        <v>-8.9677081481030374E-2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17">
        <f>TITRES_STAT!D124</f>
        <v>12.374700000000001</v>
      </c>
      <c r="C121" s="2">
        <f t="shared" si="6"/>
        <v>11.61469917033444</v>
      </c>
      <c r="D121" s="2">
        <f t="shared" si="8"/>
        <v>11.810646877349633</v>
      </c>
      <c r="E121" s="2">
        <f t="shared" si="7"/>
        <v>-0.19594770701519337</v>
      </c>
      <c r="F121" s="2">
        <f t="shared" si="11"/>
        <v>-7.8884944477556118E-2</v>
      </c>
      <c r="G121" s="2">
        <f t="shared" si="9"/>
        <v>-0.11706276253763725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17">
        <f>TITRES_STAT!D125</f>
        <v>12.2746</v>
      </c>
      <c r="C122" s="2">
        <f t="shared" si="6"/>
        <v>11.60388391335991</v>
      </c>
      <c r="D122" s="2">
        <f t="shared" si="8"/>
        <v>11.845013775323736</v>
      </c>
      <c r="E122" s="2">
        <f t="shared" si="7"/>
        <v>-0.24112986196382558</v>
      </c>
      <c r="F122" s="2">
        <f t="shared" si="11"/>
        <v>-0.11133392797481001</v>
      </c>
      <c r="G122" s="2">
        <f t="shared" si="9"/>
        <v>-0.12979593398901557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17">
        <f>TITRES_STAT!D126</f>
        <v>12.2317</v>
      </c>
      <c r="C123" s="2">
        <f t="shared" si="6"/>
        <v>11.590455618996845</v>
      </c>
      <c r="D123" s="2">
        <f t="shared" si="8"/>
        <v>11.873657199373829</v>
      </c>
      <c r="E123" s="2">
        <f t="shared" si="7"/>
        <v>-0.28320158037698384</v>
      </c>
      <c r="F123" s="2">
        <f t="shared" si="11"/>
        <v>-0.1457074584552448</v>
      </c>
      <c r="G123" s="2">
        <f t="shared" si="9"/>
        <v>-0.13749412192173904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17">
        <f>TITRES_STAT!D127</f>
        <v>12.0886</v>
      </c>
      <c r="C124" s="2">
        <f t="shared" si="6"/>
        <v>11.623077831458868</v>
      </c>
      <c r="D124" s="2">
        <f t="shared" si="8"/>
        <v>11.889578888309099</v>
      </c>
      <c r="E124" s="2">
        <f t="shared" si="7"/>
        <v>-0.26650105685023107</v>
      </c>
      <c r="F124" s="2">
        <f t="shared" si="11"/>
        <v>-0.16986617813424204</v>
      </c>
      <c r="G124" s="2">
        <f t="shared" si="9"/>
        <v>-9.6634878715989025E-2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17">
        <f>TITRES_STAT!D128</f>
        <v>12.1602</v>
      </c>
      <c r="C125" s="2">
        <f t="shared" si="6"/>
        <v>11.648481242003658</v>
      </c>
      <c r="D125" s="2">
        <f t="shared" si="8"/>
        <v>11.9096248965825</v>
      </c>
      <c r="E125" s="2">
        <f t="shared" si="7"/>
        <v>-0.26114365457884148</v>
      </c>
      <c r="F125" s="2">
        <f t="shared" si="11"/>
        <v>-0.18812167342316194</v>
      </c>
      <c r="G125" s="2">
        <f t="shared" si="9"/>
        <v>-7.3021981155679538E-2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17">
        <f>TITRES_STAT!D129</f>
        <v>12.153</v>
      </c>
      <c r="C126" s="2">
        <f t="shared" si="6"/>
        <v>11.683176435541558</v>
      </c>
      <c r="D126" s="2">
        <f t="shared" si="8"/>
        <v>11.927652682020833</v>
      </c>
      <c r="E126" s="2">
        <f t="shared" si="7"/>
        <v>-0.24447624647927491</v>
      </c>
      <c r="F126" s="2">
        <f t="shared" si="11"/>
        <v>-0.19939258803438453</v>
      </c>
      <c r="G126" s="2">
        <f t="shared" si="9"/>
        <v>-4.5083658444890373E-2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17">
        <f>TITRES_STAT!D130</f>
        <v>12.1387</v>
      </c>
      <c r="C127" s="2">
        <f t="shared" si="6"/>
        <v>11.723549291612088</v>
      </c>
      <c r="D127" s="2">
        <f t="shared" si="8"/>
        <v>11.943285816685957</v>
      </c>
      <c r="E127" s="2">
        <f t="shared" si="7"/>
        <v>-0.21973652507386987</v>
      </c>
      <c r="F127" s="2">
        <f t="shared" si="11"/>
        <v>-0.20346137544228163</v>
      </c>
      <c r="G127" s="2">
        <f t="shared" si="9"/>
        <v>-1.6275149631588243E-2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17">
        <f>TITRES_STAT!D131</f>
        <v>12.1244</v>
      </c>
      <c r="C128" s="2">
        <f t="shared" si="6"/>
        <v>11.790726323671766</v>
      </c>
      <c r="D128" s="2">
        <f t="shared" si="8"/>
        <v>11.956701682116627</v>
      </c>
      <c r="E128" s="2">
        <f t="shared" si="7"/>
        <v>-0.16597535844486089</v>
      </c>
      <c r="F128" s="2">
        <f t="shared" si="11"/>
        <v>-0.19596417204279748</v>
      </c>
      <c r="G128" s="2">
        <f t="shared" si="9"/>
        <v>2.9988813597936592E-2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17">
        <f>TITRES_STAT!D132</f>
        <v>12.052899999999999</v>
      </c>
      <c r="C129" s="2">
        <f t="shared" si="6"/>
        <v>11.847568427722262</v>
      </c>
      <c r="D129" s="2">
        <f t="shared" si="8"/>
        <v>11.963827483441321</v>
      </c>
      <c r="E129" s="2">
        <f t="shared" si="7"/>
        <v>-0.11625905571905903</v>
      </c>
      <c r="F129" s="2">
        <f t="shared" si="11"/>
        <v>-0.18002314877804981</v>
      </c>
      <c r="G129" s="2">
        <f t="shared" si="9"/>
        <v>6.3764093058990778E-2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17">
        <f>TITRES_STAT!D133</f>
        <v>12.0314</v>
      </c>
      <c r="C130" s="2">
        <f t="shared" si="6"/>
        <v>11.928665592688068</v>
      </c>
      <c r="D130" s="2">
        <f t="shared" si="8"/>
        <v>11.96883285503826</v>
      </c>
      <c r="E130" s="2">
        <f t="shared" si="7"/>
        <v>-4.0167262350191635E-2</v>
      </c>
      <c r="F130" s="2">
        <f t="shared" si="11"/>
        <v>-0.15205197149247821</v>
      </c>
      <c r="G130" s="2">
        <f t="shared" si="9"/>
        <v>0.11188470914228657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17">
        <f>TITRES_STAT!D134</f>
        <v>12.017099999999999</v>
      </c>
      <c r="C131" s="2">
        <f t="shared" si="6"/>
        <v>11.997286270736058</v>
      </c>
      <c r="D131" s="2">
        <f t="shared" si="8"/>
        <v>11.9724081991095</v>
      </c>
      <c r="E131" s="2">
        <f t="shared" si="7"/>
        <v>2.4878071626558196E-2</v>
      </c>
      <c r="F131" s="2">
        <f t="shared" si="11"/>
        <v>-0.11666596286867092</v>
      </c>
      <c r="G131" s="2">
        <f t="shared" si="9"/>
        <v>0.14154403449522912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17">
        <f>TITRES_STAT!D135</f>
        <v>12.017099999999999</v>
      </c>
      <c r="C132" s="2">
        <f t="shared" si="6"/>
        <v>12.039949921392051</v>
      </c>
      <c r="D132" s="2">
        <f t="shared" si="8"/>
        <v>11.975718702879167</v>
      </c>
      <c r="E132" s="2">
        <f t="shared" si="7"/>
        <v>6.4231218512883714E-2</v>
      </c>
      <c r="F132" s="2">
        <f t="shared" si="11"/>
        <v>-8.0486526592360011E-2</v>
      </c>
      <c r="G132" s="2">
        <f t="shared" si="9"/>
        <v>0.14471774510524371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17">
        <f>TITRES_STAT!D136</f>
        <v>12.0099</v>
      </c>
      <c r="C133" s="2">
        <f t="shared" si="6"/>
        <v>12.069449933485581</v>
      </c>
      <c r="D133" s="2">
        <f t="shared" si="8"/>
        <v>11.978250650814044</v>
      </c>
      <c r="E133" s="2">
        <f t="shared" si="7"/>
        <v>9.1199282671537318E-2</v>
      </c>
      <c r="F133" s="2">
        <f t="shared" si="11"/>
        <v>-4.6149364739580541E-2</v>
      </c>
      <c r="G133" s="2">
        <f t="shared" si="9"/>
        <v>0.13734864741111785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17">
        <f>TITRES_STAT!D137</f>
        <v>12.0099</v>
      </c>
      <c r="C134" s="2">
        <f t="shared" si="6"/>
        <v>12.072396097564722</v>
      </c>
      <c r="D134" s="2">
        <f t="shared" si="8"/>
        <v>11.98059504705004</v>
      </c>
      <c r="E134" s="2">
        <f t="shared" si="7"/>
        <v>9.1801050514682458E-2</v>
      </c>
      <c r="F134" s="2">
        <f t="shared" si="11"/>
        <v>-1.8559281688727943E-2</v>
      </c>
      <c r="G134" s="2">
        <f t="shared" si="9"/>
        <v>0.11036033220341041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17">
        <f>TITRES_STAT!D138</f>
        <v>11.945600000000001</v>
      </c>
      <c r="C135" s="2">
        <f t="shared" si="6"/>
        <v>12.085904390247073</v>
      </c>
      <c r="D135" s="2">
        <f t="shared" si="8"/>
        <v>11.97800282134263</v>
      </c>
      <c r="E135" s="2">
        <f t="shared" si="7"/>
        <v>0.10790156890444358</v>
      </c>
      <c r="F135" s="2">
        <f t="shared" si="11"/>
        <v>6.7328884299063634E-3</v>
      </c>
      <c r="G135" s="2">
        <f t="shared" si="9"/>
        <v>0.10116868047453721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17">
        <f>TITRES_STAT!D139</f>
        <v>11.874000000000001</v>
      </c>
      <c r="C136" s="2">
        <f t="shared" si="6"/>
        <v>12.096226791747524</v>
      </c>
      <c r="D136" s="2">
        <f t="shared" si="8"/>
        <v>11.970298908650582</v>
      </c>
      <c r="E136" s="2">
        <f t="shared" si="7"/>
        <v>0.12592788309694214</v>
      </c>
      <c r="F136" s="2">
        <f t="shared" si="11"/>
        <v>3.0571887363313521E-2</v>
      </c>
      <c r="G136" s="2">
        <f t="shared" si="9"/>
        <v>9.5355995733628615E-2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17">
        <f>TITRES_STAT!D140</f>
        <v>11.8025</v>
      </c>
      <c r="C137" s="2">
        <f t="shared" si="6"/>
        <v>12.102761131478674</v>
      </c>
      <c r="D137" s="2">
        <f t="shared" si="8"/>
        <v>11.95786935986165</v>
      </c>
      <c r="E137" s="2">
        <f t="shared" si="7"/>
        <v>0.14489177161702393</v>
      </c>
      <c r="F137" s="2">
        <f t="shared" si="11"/>
        <v>5.3435864214055606E-2</v>
      </c>
      <c r="G137" s="2">
        <f t="shared" si="9"/>
        <v>9.1455907402968328E-2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17">
        <f>TITRES_STAT!D141</f>
        <v>11.8025</v>
      </c>
      <c r="C138" s="2">
        <f t="shared" si="6"/>
        <v>12.106090188174262</v>
      </c>
      <c r="D138" s="2">
        <f t="shared" si="8"/>
        <v>11.946360518390417</v>
      </c>
      <c r="E138" s="2">
        <f t="shared" si="7"/>
        <v>0.15972966978384484</v>
      </c>
      <c r="F138" s="2">
        <f t="shared" si="11"/>
        <v>7.4694625328013464E-2</v>
      </c>
      <c r="G138" s="2">
        <f t="shared" si="9"/>
        <v>8.5035044455831377E-2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17">
        <f>TITRES_STAT!D142</f>
        <v>11.866899999999999</v>
      </c>
      <c r="C139" s="2">
        <f t="shared" si="6"/>
        <v>12.097907082301299</v>
      </c>
      <c r="D139" s="2">
        <f t="shared" si="8"/>
        <v>11.940474554065201</v>
      </c>
      <c r="E139" s="2">
        <f t="shared" si="7"/>
        <v>0.15743252823609843</v>
      </c>
      <c r="F139" s="2">
        <f t="shared" si="11"/>
        <v>9.1242205909630461E-2</v>
      </c>
      <c r="G139" s="2">
        <f t="shared" si="9"/>
        <v>6.6190322326467974E-2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17">
        <f>TITRES_STAT!D143</f>
        <v>11.874000000000001</v>
      </c>
      <c r="C140" s="2">
        <f t="shared" si="6"/>
        <v>12.087675223485714</v>
      </c>
      <c r="D140" s="2">
        <f t="shared" si="8"/>
        <v>11.935550513023333</v>
      </c>
      <c r="E140" s="2">
        <f t="shared" si="7"/>
        <v>0.15212471046238107</v>
      </c>
      <c r="F140" s="2">
        <f t="shared" si="11"/>
        <v>0.10341870682018059</v>
      </c>
      <c r="G140" s="2">
        <f t="shared" si="9"/>
        <v>4.8706003642200485E-2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17">
        <f>TITRES_STAT!D144</f>
        <v>11.8025</v>
      </c>
      <c r="C141" s="2">
        <f t="shared" si="6"/>
        <v>12.076817496795606</v>
      </c>
      <c r="D141" s="2">
        <f t="shared" si="8"/>
        <v>11.92569491946605</v>
      </c>
      <c r="E141" s="2">
        <f t="shared" si="7"/>
        <v>0.1511225773295557</v>
      </c>
      <c r="F141" s="2">
        <f t="shared" si="11"/>
        <v>0.11295948092205561</v>
      </c>
      <c r="G141" s="2">
        <f t="shared" si="9"/>
        <v>3.8163096407500083E-2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17">
        <f>TITRES_STAT!D145</f>
        <v>11.874000000000001</v>
      </c>
      <c r="C142" s="2">
        <f t="shared" si="6"/>
        <v>12.067630189596283</v>
      </c>
      <c r="D142" s="2">
        <f t="shared" si="8"/>
        <v>11.921865666172268</v>
      </c>
      <c r="E142" s="2">
        <f t="shared" si="7"/>
        <v>0.14576452342401502</v>
      </c>
      <c r="F142" s="2">
        <f t="shared" si="11"/>
        <v>0.1195204894224475</v>
      </c>
      <c r="G142" s="2">
        <f t="shared" si="9"/>
        <v>2.6244034001567523E-2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17">
        <f>TITRES_STAT!D146</f>
        <v>11.731</v>
      </c>
      <c r="C143" s="2">
        <f t="shared" ref="C143:C206" si="12">$C$4*B133+C142*(1-$C$4)</f>
        <v>12.058748621966085</v>
      </c>
      <c r="D143" s="2">
        <f t="shared" si="8"/>
        <v>11.907727468678026</v>
      </c>
      <c r="E143" s="2">
        <f t="shared" si="7"/>
        <v>0.15102115328805965</v>
      </c>
      <c r="F143" s="2">
        <f t="shared" si="11"/>
        <v>0.12582062219556994</v>
      </c>
      <c r="G143" s="2">
        <f t="shared" si="9"/>
        <v>2.5200531092489709E-2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17">
        <f>TITRES_STAT!D147</f>
        <v>11.874000000000001</v>
      </c>
      <c r="C144" s="2">
        <f t="shared" si="12"/>
        <v>12.051233449355918</v>
      </c>
      <c r="D144" s="2">
        <f t="shared" si="8"/>
        <v>11.905229137664838</v>
      </c>
      <c r="E144" s="2">
        <f t="shared" si="7"/>
        <v>0.14600431169107964</v>
      </c>
      <c r="F144" s="2">
        <f t="shared" si="11"/>
        <v>0.12985736009467189</v>
      </c>
      <c r="G144" s="2">
        <f t="shared" si="9"/>
        <v>1.6146951596407749E-2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17">
        <f>TITRES_STAT!D148</f>
        <v>11.8025</v>
      </c>
      <c r="C145" s="2">
        <f t="shared" si="12"/>
        <v>12.034982149455008</v>
      </c>
      <c r="D145" s="2">
        <f t="shared" si="8"/>
        <v>11.897619571911887</v>
      </c>
      <c r="E145" s="2">
        <f t="shared" si="7"/>
        <v>0.13736257754312042</v>
      </c>
      <c r="F145" s="2">
        <f t="shared" si="11"/>
        <v>0.1313584035843616</v>
      </c>
      <c r="G145" s="2">
        <f t="shared" si="9"/>
        <v>6.0041739587588239E-3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17">
        <f>TITRES_STAT!D149</f>
        <v>11.8025</v>
      </c>
      <c r="C146" s="2">
        <f t="shared" si="12"/>
        <v>12.010215664923468</v>
      </c>
      <c r="D146" s="2">
        <f t="shared" si="8"/>
        <v>11.890573677696192</v>
      </c>
      <c r="E146" s="2">
        <f t="shared" si="7"/>
        <v>0.11964198722727559</v>
      </c>
      <c r="F146" s="2">
        <f t="shared" si="11"/>
        <v>0.1290151203129444</v>
      </c>
      <c r="G146" s="2">
        <f t="shared" si="9"/>
        <v>-9.3731330856688111E-3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17">
        <f>TITRES_STAT!D150</f>
        <v>11.874000000000001</v>
      </c>
      <c r="C147" s="2">
        <f t="shared" si="12"/>
        <v>11.978259408781396</v>
      </c>
      <c r="D147" s="2">
        <f t="shared" si="8"/>
        <v>11.889345997866844</v>
      </c>
      <c r="E147" s="2">
        <f t="shared" si="7"/>
        <v>8.891341091455196E-2</v>
      </c>
      <c r="F147" s="2">
        <f t="shared" si="11"/>
        <v>0.12099477843326592</v>
      </c>
      <c r="G147" s="2">
        <f t="shared" si="9"/>
        <v>-3.208136751871396E-2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17">
        <f>TITRES_STAT!D151</f>
        <v>11.874000000000001</v>
      </c>
      <c r="C148" s="2">
        <f t="shared" si="12"/>
        <v>11.951219499738103</v>
      </c>
      <c r="D148" s="2">
        <f t="shared" si="8"/>
        <v>11.888209257284114</v>
      </c>
      <c r="E148" s="2">
        <f t="shared" si="7"/>
        <v>6.3010242453989562E-2</v>
      </c>
      <c r="F148" s="2">
        <f t="shared" si="11"/>
        <v>0.10939787123741065</v>
      </c>
      <c r="G148" s="2">
        <f t="shared" si="9"/>
        <v>-4.6387628783421092E-2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17">
        <f>TITRES_STAT!D152</f>
        <v>11.909800000000001</v>
      </c>
      <c r="C149" s="2">
        <f t="shared" si="12"/>
        <v>11.938247269009164</v>
      </c>
      <c r="D149" s="2">
        <f t="shared" si="8"/>
        <v>11.889808571559364</v>
      </c>
      <c r="E149" s="2">
        <f t="shared" si="7"/>
        <v>4.8438697449800117E-2</v>
      </c>
      <c r="F149" s="2">
        <f t="shared" si="11"/>
        <v>9.7206036479888541E-2</v>
      </c>
      <c r="G149" s="2">
        <f t="shared" si="9"/>
        <v>-4.8767339030088425E-2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17">
        <f>TITRES_STAT!D153</f>
        <v>11.874000000000001</v>
      </c>
      <c r="C150" s="2">
        <f t="shared" si="12"/>
        <v>11.928363073776985</v>
      </c>
      <c r="D150" s="2">
        <f t="shared" si="8"/>
        <v>11.888637566258669</v>
      </c>
      <c r="E150" s="2">
        <f t="shared" si="7"/>
        <v>3.972550751831605E-2</v>
      </c>
      <c r="F150" s="2">
        <f t="shared" si="11"/>
        <v>8.5709930687574043E-2</v>
      </c>
      <c r="G150" s="2">
        <f t="shared" si="9"/>
        <v>-4.5984423169257993E-2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17">
        <f>TITRES_STAT!D154</f>
        <v>11.8454</v>
      </c>
      <c r="C151" s="2">
        <f t="shared" si="12"/>
        <v>11.908999523965141</v>
      </c>
      <c r="D151" s="2">
        <f t="shared" si="8"/>
        <v>11.885434783572842</v>
      </c>
      <c r="E151" s="2">
        <f t="shared" si="7"/>
        <v>2.3564740392298944E-2</v>
      </c>
      <c r="F151" s="2">
        <f t="shared" si="11"/>
        <v>7.3280892628519029E-2</v>
      </c>
      <c r="G151" s="2">
        <f t="shared" si="9"/>
        <v>-4.9716152236220085E-2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17">
        <f>TITRES_STAT!D155</f>
        <v>11.8025</v>
      </c>
      <c r="C152" s="2">
        <f t="shared" si="12"/>
        <v>11.903614981816659</v>
      </c>
      <c r="D152" s="2">
        <f t="shared" si="8"/>
        <v>11.87929146627115</v>
      </c>
      <c r="E152" s="2">
        <f t="shared" si="7"/>
        <v>2.4323515545509267E-2</v>
      </c>
      <c r="F152" s="2">
        <f t="shared" si="11"/>
        <v>6.3489417211917074E-2</v>
      </c>
      <c r="G152" s="2">
        <f t="shared" si="9"/>
        <v>-3.9165901666407807E-2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17">
        <f>TITRES_STAT!D156</f>
        <v>11.8025</v>
      </c>
      <c r="C153" s="2">
        <f t="shared" si="12"/>
        <v>11.877058830767943</v>
      </c>
      <c r="D153" s="2">
        <f t="shared" si="8"/>
        <v>11.873603209510325</v>
      </c>
      <c r="E153" s="2">
        <f t="shared" si="7"/>
        <v>3.4556212576184464E-3</v>
      </c>
      <c r="F153" s="2">
        <f t="shared" si="11"/>
        <v>5.1482658021057351E-2</v>
      </c>
      <c r="G153" s="2">
        <f t="shared" si="9"/>
        <v>-4.8027036763438904E-2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17">
        <f>TITRES_STAT!D157</f>
        <v>11.759600000000001</v>
      </c>
      <c r="C154" s="2">
        <f t="shared" si="12"/>
        <v>11.876588241419029</v>
      </c>
      <c r="D154" s="2">
        <f t="shared" si="8"/>
        <v>11.865158527324374</v>
      </c>
      <c r="E154" s="2">
        <f t="shared" si="7"/>
        <v>1.1429714094655097E-2</v>
      </c>
      <c r="F154" s="2">
        <f t="shared" si="11"/>
        <v>4.34720692357769E-2</v>
      </c>
      <c r="G154" s="2">
        <f t="shared" si="9"/>
        <v>-3.2042355141121803E-2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17">
        <f>TITRES_STAT!D158</f>
        <v>11.5951</v>
      </c>
      <c r="C155" s="2">
        <f t="shared" si="12"/>
        <v>11.865190050431485</v>
      </c>
      <c r="D155" s="2">
        <f t="shared" si="8"/>
        <v>11.845154191967012</v>
      </c>
      <c r="E155" s="2">
        <f t="shared" si="7"/>
        <v>2.0035858464472867E-2</v>
      </c>
      <c r="F155" s="2">
        <f t="shared" si="11"/>
        <v>3.8784827081516093E-2</v>
      </c>
      <c r="G155" s="2">
        <f t="shared" si="9"/>
        <v>-1.8748968617043227E-2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17">
        <f>TITRES_STAT!D159</f>
        <v>11.587899999999999</v>
      </c>
      <c r="C156" s="2">
        <f t="shared" si="12"/>
        <v>11.855545427288179</v>
      </c>
      <c r="D156" s="2">
        <f t="shared" si="8"/>
        <v>11.826098325895382</v>
      </c>
      <c r="E156" s="2">
        <f t="shared" ref="E156:E219" si="13">C156-D156</f>
        <v>2.9447101392797492E-2</v>
      </c>
      <c r="F156" s="2">
        <f t="shared" si="11"/>
        <v>3.6917281943772376E-2</v>
      </c>
      <c r="G156" s="2">
        <f t="shared" si="9"/>
        <v>-7.4701805509748836E-3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17">
        <f>TITRES_STAT!D160</f>
        <v>11.5235</v>
      </c>
      <c r="C157" s="2">
        <f t="shared" si="12"/>
        <v>11.858384592320768</v>
      </c>
      <c r="D157" s="2">
        <f t="shared" ref="D157:D220" si="14">$D$4*B157+(1-$D$4)*D156</f>
        <v>11.803683635088317</v>
      </c>
      <c r="E157" s="2">
        <f t="shared" si="13"/>
        <v>5.4700957232450165E-2</v>
      </c>
      <c r="F157" s="2">
        <f t="shared" si="11"/>
        <v>4.0474017001507934E-2</v>
      </c>
      <c r="G157" s="2">
        <f t="shared" si="9"/>
        <v>1.4226940230942231E-2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17">
        <f>TITRES_STAT!D161</f>
        <v>11.516400000000001</v>
      </c>
      <c r="C158" s="2">
        <f t="shared" si="12"/>
        <v>11.860786962732956</v>
      </c>
      <c r="D158" s="2">
        <f t="shared" si="14"/>
        <v>11.782403365822516</v>
      </c>
      <c r="E158" s="2">
        <f t="shared" si="13"/>
        <v>7.8383596910439834E-2</v>
      </c>
      <c r="F158" s="2">
        <f t="shared" si="11"/>
        <v>4.8055932983294317E-2</v>
      </c>
      <c r="G158" s="2">
        <f t="shared" si="9"/>
        <v>3.0327663927145518E-2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17">
        <f>TITRES_STAT!D162</f>
        <v>11.4878</v>
      </c>
      <c r="C159" s="2">
        <f t="shared" si="12"/>
        <v>11.868327430004809</v>
      </c>
      <c r="D159" s="2">
        <f t="shared" si="14"/>
        <v>11.760580894280109</v>
      </c>
      <c r="E159" s="2">
        <f t="shared" si="13"/>
        <v>0.10774653572470072</v>
      </c>
      <c r="F159" s="2">
        <f t="shared" si="11"/>
        <v>5.9994053531575602E-2</v>
      </c>
      <c r="G159" s="2">
        <f t="shared" si="9"/>
        <v>4.7752482193125119E-2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17">
        <f>TITRES_STAT!D163</f>
        <v>11.444900000000001</v>
      </c>
      <c r="C160" s="2">
        <f t="shared" si="12"/>
        <v>11.869200133080991</v>
      </c>
      <c r="D160" s="2">
        <f t="shared" si="14"/>
        <v>11.737197124333433</v>
      </c>
      <c r="E160" s="2">
        <f t="shared" si="13"/>
        <v>0.13200300874755833</v>
      </c>
      <c r="F160" s="2">
        <f t="shared" si="11"/>
        <v>7.4395844574772149E-2</v>
      </c>
      <c r="G160" s="2">
        <f t="shared" si="9"/>
        <v>5.7607164172786177E-2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17">
        <f>TITRES_STAT!D164</f>
        <v>11.452</v>
      </c>
      <c r="C161" s="2">
        <f t="shared" si="12"/>
        <v>11.865538574145454</v>
      </c>
      <c r="D161" s="2">
        <f t="shared" si="14"/>
        <v>11.716071411419843</v>
      </c>
      <c r="E161" s="2">
        <f t="shared" si="13"/>
        <v>0.14946716272561034</v>
      </c>
      <c r="F161" s="2">
        <f t="shared" si="11"/>
        <v>8.9410108204939789E-2</v>
      </c>
      <c r="G161" s="2">
        <f t="shared" si="9"/>
        <v>6.0057054520670547E-2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17">
        <f>TITRES_STAT!D165</f>
        <v>11.4735</v>
      </c>
      <c r="C162" s="2">
        <f t="shared" si="12"/>
        <v>11.85584033196923</v>
      </c>
      <c r="D162" s="2">
        <f t="shared" si="14"/>
        <v>11.698103158722079</v>
      </c>
      <c r="E162" s="2">
        <f t="shared" si="13"/>
        <v>0.15773717324715086</v>
      </c>
      <c r="F162" s="2">
        <f t="shared" si="11"/>
        <v>0.10307552121338201</v>
      </c>
      <c r="G162" s="2">
        <f t="shared" si="9"/>
        <v>5.4661652033768854E-2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17">
        <f>TITRES_STAT!D166</f>
        <v>11.5092</v>
      </c>
      <c r="C163" s="2">
        <f t="shared" si="12"/>
        <v>11.847634127050886</v>
      </c>
      <c r="D163" s="2">
        <f t="shared" si="14"/>
        <v>11.684110332150073</v>
      </c>
      <c r="E163" s="2">
        <f t="shared" si="13"/>
        <v>0.16352379490081326</v>
      </c>
      <c r="F163" s="2">
        <f t="shared" si="11"/>
        <v>0.11516517595086825</v>
      </c>
      <c r="G163" s="2">
        <f t="shared" si="9"/>
        <v>4.8358618949945004E-2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17">
        <f>TITRES_STAT!D167</f>
        <v>11.444900000000001</v>
      </c>
      <c r="C164" s="2">
        <f t="shared" si="12"/>
        <v>11.834090415196904</v>
      </c>
      <c r="D164" s="2">
        <f t="shared" si="14"/>
        <v>11.666391048287105</v>
      </c>
      <c r="E164" s="2">
        <f t="shared" si="13"/>
        <v>0.16769936690979925</v>
      </c>
      <c r="F164" s="2">
        <f t="shared" si="11"/>
        <v>0.12567201414265444</v>
      </c>
      <c r="G164" s="2">
        <f t="shared" ref="G164:G227" si="15">E164-F164</f>
        <v>4.202735276714481E-2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17">
        <f>TITRES_STAT!D168</f>
        <v>11.494899999999999</v>
      </c>
      <c r="C165" s="2">
        <f t="shared" si="12"/>
        <v>11.797322659012766</v>
      </c>
      <c r="D165" s="2">
        <f t="shared" si="14"/>
        <v>11.653688007673246</v>
      </c>
      <c r="E165" s="2">
        <f t="shared" si="13"/>
        <v>0.14363465133951969</v>
      </c>
      <c r="F165" s="2">
        <f t="shared" ref="F165:F228" si="17">(E165*(2/(10)))+((1-(2/10))*F164)</f>
        <v>0.12926454158202749</v>
      </c>
      <c r="G165" s="2">
        <f t="shared" si="15"/>
        <v>1.43701097574922E-2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17">
        <f>TITRES_STAT!D169</f>
        <v>11.444900000000001</v>
      </c>
      <c r="C166" s="2">
        <f t="shared" si="12"/>
        <v>11.765103788395418</v>
      </c>
      <c r="D166" s="2">
        <f t="shared" si="14"/>
        <v>11.638222229327079</v>
      </c>
      <c r="E166" s="2">
        <f t="shared" si="13"/>
        <v>0.1268815590683392</v>
      </c>
      <c r="F166" s="2">
        <f t="shared" si="17"/>
        <v>0.12878794507928984</v>
      </c>
      <c r="G166" s="2">
        <f t="shared" si="15"/>
        <v>-1.9063860109506392E-3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17">
        <f>TITRES_STAT!D170</f>
        <v>11.5808</v>
      </c>
      <c r="C167" s="2">
        <f t="shared" si="12"/>
        <v>11.727933974796123</v>
      </c>
      <c r="D167" s="2">
        <f t="shared" si="14"/>
        <v>11.633968730858406</v>
      </c>
      <c r="E167" s="2">
        <f t="shared" si="13"/>
        <v>9.3965243937716991E-2</v>
      </c>
      <c r="F167" s="2">
        <f t="shared" si="17"/>
        <v>0.12182340485097527</v>
      </c>
      <c r="G167" s="2">
        <f t="shared" si="15"/>
        <v>-2.7858160913258281E-2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17">
        <f>TITRES_STAT!D171</f>
        <v>11.516400000000001</v>
      </c>
      <c r="C168" s="2">
        <f t="shared" si="12"/>
        <v>11.695390286365949</v>
      </c>
      <c r="D168" s="2">
        <f t="shared" si="14"/>
        <v>11.625259935980006</v>
      </c>
      <c r="E168" s="2">
        <f t="shared" si="13"/>
        <v>7.0130350385943174E-2</v>
      </c>
      <c r="F168" s="2">
        <f t="shared" si="17"/>
        <v>0.11148479395796886</v>
      </c>
      <c r="G168" s="2">
        <f t="shared" si="15"/>
        <v>-4.1354443572025681E-2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17">
        <f>TITRES_STAT!D172</f>
        <v>11.444900000000001</v>
      </c>
      <c r="C169" s="2">
        <f t="shared" si="12"/>
        <v>11.663453319232726</v>
      </c>
      <c r="D169" s="2">
        <f t="shared" si="14"/>
        <v>11.611899940722227</v>
      </c>
      <c r="E169" s="2">
        <f t="shared" si="13"/>
        <v>5.155337851049957E-2</v>
      </c>
      <c r="F169" s="2">
        <f t="shared" si="17"/>
        <v>9.9498510868474999E-2</v>
      </c>
      <c r="G169" s="2">
        <f t="shared" si="15"/>
        <v>-4.7945132357975428E-2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17">
        <f>TITRES_STAT!D173</f>
        <v>11.4305</v>
      </c>
      <c r="C170" s="2">
        <f t="shared" si="12"/>
        <v>11.629829731658461</v>
      </c>
      <c r="D170" s="2">
        <f t="shared" si="14"/>
        <v>11.598462908076135</v>
      </c>
      <c r="E170" s="2">
        <f t="shared" si="13"/>
        <v>3.136682358232612E-2</v>
      </c>
      <c r="F170" s="2">
        <f t="shared" si="17"/>
        <v>8.5872173411245228E-2</v>
      </c>
      <c r="G170" s="2">
        <f t="shared" si="15"/>
        <v>-5.4505349828919109E-2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17">
        <f>TITRES_STAT!D174</f>
        <v>11.4305</v>
      </c>
      <c r="C171" s="2">
        <f t="shared" si="12"/>
        <v>11.602471311403313</v>
      </c>
      <c r="D171" s="2">
        <f t="shared" si="14"/>
        <v>11.586021211181606</v>
      </c>
      <c r="E171" s="2">
        <f t="shared" si="13"/>
        <v>1.6450100221707231E-2</v>
      </c>
      <c r="F171" s="2">
        <f t="shared" si="17"/>
        <v>7.1987758773337643E-2</v>
      </c>
      <c r="G171" s="2">
        <f t="shared" si="15"/>
        <v>-5.5537658551630412E-2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17">
        <f>TITRES_STAT!D175</f>
        <v>11.3733</v>
      </c>
      <c r="C172" s="2">
        <f t="shared" si="12"/>
        <v>11.582629571187418</v>
      </c>
      <c r="D172" s="2">
        <f t="shared" si="14"/>
        <v>11.570264084427412</v>
      </c>
      <c r="E172" s="2">
        <f t="shared" si="13"/>
        <v>1.2365486760005595E-2</v>
      </c>
      <c r="F172" s="2">
        <f t="shared" si="17"/>
        <v>6.0063304370671235E-2</v>
      </c>
      <c r="G172" s="2">
        <f t="shared" si="15"/>
        <v>-4.769781761066564E-2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17">
        <f>TITRES_STAT!D176</f>
        <v>11.4377</v>
      </c>
      <c r="C173" s="2">
        <f t="shared" si="12"/>
        <v>11.571332714081661</v>
      </c>
      <c r="D173" s="2">
        <f t="shared" si="14"/>
        <v>11.560444522617974</v>
      </c>
      <c r="E173" s="2">
        <f t="shared" si="13"/>
        <v>1.0888191463687136E-2</v>
      </c>
      <c r="F173" s="2">
        <f t="shared" si="17"/>
        <v>5.0228281789274416E-2</v>
      </c>
      <c r="G173" s="2">
        <f t="shared" si="15"/>
        <v>-3.9340090325587281E-2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17">
        <f>TITRES_STAT!D177</f>
        <v>11.444900000000001</v>
      </c>
      <c r="C174" s="2">
        <f t="shared" si="12"/>
        <v>11.551881527299868</v>
      </c>
      <c r="D174" s="2">
        <f t="shared" si="14"/>
        <v>11.551885669090716</v>
      </c>
      <c r="E174" s="2">
        <f t="shared" si="13"/>
        <v>-4.141790848066762E-6</v>
      </c>
      <c r="F174" s="2">
        <f t="shared" si="17"/>
        <v>4.0181797073249925E-2</v>
      </c>
      <c r="G174" s="2">
        <f t="shared" si="15"/>
        <v>-4.0185938864097992E-2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17">
        <f>TITRES_STAT!D178</f>
        <v>11.444900000000001</v>
      </c>
      <c r="C175" s="2">
        <f t="shared" si="12"/>
        <v>11.543115138484504</v>
      </c>
      <c r="D175" s="2">
        <f t="shared" si="14"/>
        <v>11.543960804713626</v>
      </c>
      <c r="E175" s="2">
        <f t="shared" si="13"/>
        <v>-8.4566622912163325E-4</v>
      </c>
      <c r="F175" s="2">
        <f t="shared" si="17"/>
        <v>3.1976304412775616E-2</v>
      </c>
      <c r="G175" s="2">
        <f t="shared" si="15"/>
        <v>-3.282197064189725E-2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17">
        <f>TITRES_STAT!D179</f>
        <v>11.4377</v>
      </c>
      <c r="C176" s="2">
        <f t="shared" si="12"/>
        <v>11.528005117179196</v>
      </c>
      <c r="D176" s="2">
        <f t="shared" si="14"/>
        <v>11.536089633994097</v>
      </c>
      <c r="E176" s="2">
        <f t="shared" si="13"/>
        <v>-8.084516814900411E-3</v>
      </c>
      <c r="F176" s="2">
        <f t="shared" si="17"/>
        <v>2.3964140167240411E-2</v>
      </c>
      <c r="G176" s="2">
        <f t="shared" si="15"/>
        <v>-3.2048656982140822E-2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17">
        <f>TITRES_STAT!D180</f>
        <v>11.4305</v>
      </c>
      <c r="C177" s="2">
        <f t="shared" si="12"/>
        <v>11.536127406843935</v>
      </c>
      <c r="D177" s="2">
        <f t="shared" si="14"/>
        <v>11.528268179624163</v>
      </c>
      <c r="E177" s="2">
        <f t="shared" si="13"/>
        <v>7.859227219771725E-3</v>
      </c>
      <c r="F177" s="2">
        <f t="shared" si="17"/>
        <v>2.0743157577746675E-2</v>
      </c>
      <c r="G177" s="2">
        <f t="shared" si="15"/>
        <v>-1.288393035797495E-2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17">
        <f>TITRES_STAT!D181</f>
        <v>11.4091</v>
      </c>
      <c r="C178" s="2">
        <f t="shared" si="12"/>
        <v>11.533092421175636</v>
      </c>
      <c r="D178" s="2">
        <f t="shared" si="14"/>
        <v>11.51944090705941</v>
      </c>
      <c r="E178" s="2">
        <f t="shared" si="13"/>
        <v>1.3651514116226338E-2</v>
      </c>
      <c r="F178" s="2">
        <f t="shared" si="17"/>
        <v>1.9324828885442607E-2</v>
      </c>
      <c r="G178" s="2">
        <f t="shared" si="15"/>
        <v>-5.6733147692162693E-3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17">
        <f>TITRES_STAT!D182</f>
        <v>11.3376</v>
      </c>
      <c r="C179" s="2">
        <f t="shared" si="12"/>
        <v>11.519524356379385</v>
      </c>
      <c r="D179" s="2">
        <f t="shared" si="14"/>
        <v>11.505971210240196</v>
      </c>
      <c r="E179" s="2">
        <f t="shared" si="13"/>
        <v>1.3553146139189565E-2</v>
      </c>
      <c r="F179" s="2">
        <f t="shared" si="17"/>
        <v>1.8170492336192001E-2</v>
      </c>
      <c r="G179" s="2">
        <f t="shared" si="15"/>
        <v>-4.6173461970024365E-3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17">
        <f>TITRES_STAT!D183</f>
        <v>11.366199999999999</v>
      </c>
      <c r="C180" s="2">
        <f t="shared" si="12"/>
        <v>11.505828301551787</v>
      </c>
      <c r="D180" s="2">
        <f t="shared" si="14"/>
        <v>11.495617787259441</v>
      </c>
      <c r="E180" s="2">
        <f t="shared" si="13"/>
        <v>1.0210514292346318E-2</v>
      </c>
      <c r="F180" s="2">
        <f t="shared" si="17"/>
        <v>1.6578496727422867E-2</v>
      </c>
      <c r="G180" s="2">
        <f t="shared" si="15"/>
        <v>-6.3679824350765489E-3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17">
        <f>TITRES_STAT!D184</f>
        <v>11.3733</v>
      </c>
      <c r="C181" s="2">
        <f t="shared" si="12"/>
        <v>11.494239332082282</v>
      </c>
      <c r="D181" s="2">
        <f t="shared" si="14"/>
        <v>11.486557210425408</v>
      </c>
      <c r="E181" s="2">
        <f t="shared" si="13"/>
        <v>7.6821216568738748E-3</v>
      </c>
      <c r="F181" s="2">
        <f t="shared" si="17"/>
        <v>1.4799221713313068E-2</v>
      </c>
      <c r="G181" s="2">
        <f t="shared" si="15"/>
        <v>-7.1171000564391931E-3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17">
        <f>TITRES_STAT!D185</f>
        <v>11.330399999999999</v>
      </c>
      <c r="C182" s="2">
        <f t="shared" si="12"/>
        <v>11.4756332809927</v>
      </c>
      <c r="D182" s="2">
        <f t="shared" si="14"/>
        <v>11.474990009653157</v>
      </c>
      <c r="E182" s="2">
        <f t="shared" si="13"/>
        <v>6.4327133954300564E-4</v>
      </c>
      <c r="F182" s="2">
        <f t="shared" si="17"/>
        <v>1.1968031638559055E-2</v>
      </c>
      <c r="G182" s="2">
        <f t="shared" si="15"/>
        <v>-1.1324760299016049E-2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17">
        <f>TITRES_STAT!D186</f>
        <v>11.2303</v>
      </c>
      <c r="C183" s="2">
        <f t="shared" si="12"/>
        <v>11.469797391609207</v>
      </c>
      <c r="D183" s="2">
        <f t="shared" si="14"/>
        <v>11.456864823752923</v>
      </c>
      <c r="E183" s="2">
        <f t="shared" si="13"/>
        <v>1.2932567856283939E-2</v>
      </c>
      <c r="F183" s="2">
        <f t="shared" si="17"/>
        <v>1.2160938882104032E-2</v>
      </c>
      <c r="G183" s="2">
        <f t="shared" si="15"/>
        <v>7.7162897417990678E-4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17">
        <f>TITRES_STAT!D187</f>
        <v>11.1587</v>
      </c>
      <c r="C184" s="2">
        <f t="shared" si="12"/>
        <v>11.465967023669329</v>
      </c>
      <c r="D184" s="2">
        <f t="shared" si="14"/>
        <v>11.434778540511967</v>
      </c>
      <c r="E184" s="2">
        <f t="shared" si="13"/>
        <v>3.1188483157361446E-2</v>
      </c>
      <c r="F184" s="2">
        <f t="shared" si="17"/>
        <v>1.5966447737155515E-2</v>
      </c>
      <c r="G184" s="2">
        <f t="shared" si="15"/>
        <v>1.5222035420205931E-2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17">
        <f>TITRES_STAT!D188</f>
        <v>11.1587</v>
      </c>
      <c r="C185" s="2">
        <f t="shared" si="12"/>
        <v>11.462725943104816</v>
      </c>
      <c r="D185" s="2">
        <f t="shared" si="14"/>
        <v>11.414328278251823</v>
      </c>
      <c r="E185" s="2">
        <f t="shared" si="13"/>
        <v>4.8397664852993572E-2</v>
      </c>
      <c r="F185" s="2">
        <f t="shared" si="17"/>
        <v>2.2452691160323127E-2</v>
      </c>
      <c r="G185" s="2">
        <f t="shared" si="15"/>
        <v>2.5944973692670445E-2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17">
        <f>TITRES_STAT!D189</f>
        <v>11.1516</v>
      </c>
      <c r="C186" s="2">
        <f t="shared" si="12"/>
        <v>11.458875798011768</v>
      </c>
      <c r="D186" s="2">
        <f t="shared" si="14"/>
        <v>11.394866924307244</v>
      </c>
      <c r="E186" s="2">
        <f t="shared" si="13"/>
        <v>6.4008873704523239E-2</v>
      </c>
      <c r="F186" s="2">
        <f t="shared" si="17"/>
        <v>3.0763927669163152E-2</v>
      </c>
      <c r="G186" s="2">
        <f t="shared" si="15"/>
        <v>3.3244946035360087E-2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17">
        <f>TITRES_STAT!D190</f>
        <v>11.1516</v>
      </c>
      <c r="C187" s="2">
        <f t="shared" si="12"/>
        <v>11.454510290625343</v>
      </c>
      <c r="D187" s="2">
        <f t="shared" si="14"/>
        <v>11.376847152136339</v>
      </c>
      <c r="E187" s="2">
        <f t="shared" si="13"/>
        <v>7.7663138489004524E-2</v>
      </c>
      <c r="F187" s="2">
        <f t="shared" si="17"/>
        <v>4.0143769833131428E-2</v>
      </c>
      <c r="G187" s="2">
        <f t="shared" si="15"/>
        <v>3.7519368655873096E-2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17">
        <f>TITRES_STAT!D191</f>
        <v>11.1516</v>
      </c>
      <c r="C188" s="2">
        <f t="shared" si="12"/>
        <v>11.447524092067599</v>
      </c>
      <c r="D188" s="2">
        <f t="shared" si="14"/>
        <v>11.360162177904016</v>
      </c>
      <c r="E188" s="2">
        <f t="shared" si="13"/>
        <v>8.7361914163583521E-2</v>
      </c>
      <c r="F188" s="2">
        <f t="shared" si="17"/>
        <v>4.9587398699221852E-2</v>
      </c>
      <c r="G188" s="2">
        <f t="shared" si="15"/>
        <v>3.7774515464361669E-2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17">
        <f>TITRES_STAT!D192</f>
        <v>11.1516</v>
      </c>
      <c r="C189" s="2">
        <f t="shared" si="12"/>
        <v>11.430612693287969</v>
      </c>
      <c r="D189" s="2">
        <f t="shared" si="14"/>
        <v>11.344713127688905</v>
      </c>
      <c r="E189" s="2">
        <f t="shared" si="13"/>
        <v>8.5899565599063976E-2</v>
      </c>
      <c r="F189" s="2">
        <f t="shared" si="17"/>
        <v>5.6849832079190282E-2</v>
      </c>
      <c r="G189" s="2">
        <f t="shared" si="15"/>
        <v>2.9049733519873694E-2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17">
        <f>TITRES_STAT!D193</f>
        <v>11.122999999999999</v>
      </c>
      <c r="C190" s="2">
        <f t="shared" si="12"/>
        <v>11.420703048166743</v>
      </c>
      <c r="D190" s="2">
        <f t="shared" si="14"/>
        <v>11.328289933045282</v>
      </c>
      <c r="E190" s="2">
        <f t="shared" si="13"/>
        <v>9.2413115121461331E-2</v>
      </c>
      <c r="F190" s="2">
        <f t="shared" si="17"/>
        <v>6.3962488687644495E-2</v>
      </c>
      <c r="G190" s="2">
        <f t="shared" si="15"/>
        <v>2.8450626433816836E-2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17">
        <f>TITRES_STAT!D194</f>
        <v>11.072900000000001</v>
      </c>
      <c r="C191" s="2">
        <f t="shared" si="12"/>
        <v>11.413410271525706</v>
      </c>
      <c r="D191" s="2">
        <f t="shared" si="14"/>
        <v>11.309372160227113</v>
      </c>
      <c r="E191" s="2">
        <f t="shared" si="13"/>
        <v>0.10403811129859264</v>
      </c>
      <c r="F191" s="2">
        <f t="shared" si="17"/>
        <v>7.1977613209834118E-2</v>
      </c>
      <c r="G191" s="2">
        <f t="shared" si="15"/>
        <v>3.2060498088758521E-2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17">
        <f>TITRES_STAT!D195</f>
        <v>11.0657</v>
      </c>
      <c r="C192" s="2">
        <f t="shared" si="12"/>
        <v>11.40063946052175</v>
      </c>
      <c r="D192" s="2">
        <f t="shared" si="14"/>
        <v>11.29132237058066</v>
      </c>
      <c r="E192" s="2">
        <f t="shared" si="13"/>
        <v>0.10931708994109002</v>
      </c>
      <c r="F192" s="2">
        <f t="shared" si="17"/>
        <v>7.9445508556085301E-2</v>
      </c>
      <c r="G192" s="2">
        <f t="shared" si="15"/>
        <v>2.9871581385004717E-2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17">
        <f>TITRES_STAT!D196</f>
        <v>11.0657</v>
      </c>
      <c r="C193" s="2">
        <f t="shared" si="12"/>
        <v>11.37443338967225</v>
      </c>
      <c r="D193" s="2">
        <f t="shared" si="14"/>
        <v>11.2746096023895</v>
      </c>
      <c r="E193" s="2">
        <f t="shared" si="13"/>
        <v>9.9823787282749876E-2</v>
      </c>
      <c r="F193" s="2">
        <f t="shared" si="17"/>
        <v>8.3521164301418219E-2</v>
      </c>
      <c r="G193" s="2">
        <f t="shared" si="15"/>
        <v>1.6302622981331658E-2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17">
        <f>TITRES_STAT!D197</f>
        <v>10.944100000000001</v>
      </c>
      <c r="C194" s="2">
        <f t="shared" si="12"/>
        <v>11.341243637414982</v>
      </c>
      <c r="D194" s="2">
        <f t="shared" si="14"/>
        <v>11.250127409619907</v>
      </c>
      <c r="E194" s="2">
        <f t="shared" si="13"/>
        <v>9.1116227795074778E-2</v>
      </c>
      <c r="F194" s="2">
        <f t="shared" si="17"/>
        <v>8.5040177000149542E-2</v>
      </c>
      <c r="G194" s="2">
        <f t="shared" si="15"/>
        <v>6.0760507949252363E-3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17">
        <f>TITRES_STAT!D198</f>
        <v>10.8011</v>
      </c>
      <c r="C195" s="2">
        <f t="shared" si="12"/>
        <v>11.313160000889601</v>
      </c>
      <c r="D195" s="2">
        <f t="shared" si="14"/>
        <v>11.216866120018432</v>
      </c>
      <c r="E195" s="2">
        <f t="shared" si="13"/>
        <v>9.629388087116908E-2</v>
      </c>
      <c r="F195" s="2">
        <f t="shared" si="17"/>
        <v>8.7290917774353452E-2</v>
      </c>
      <c r="G195" s="2">
        <f t="shared" si="15"/>
        <v>9.0029630968156277E-3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17">
        <f>TITRES_STAT!D199</f>
        <v>10.8011</v>
      </c>
      <c r="C196" s="2">
        <f t="shared" si="12"/>
        <v>11.288304616137355</v>
      </c>
      <c r="D196" s="2">
        <f t="shared" si="14"/>
        <v>11.186068629646696</v>
      </c>
      <c r="E196" s="2">
        <f t="shared" si="13"/>
        <v>0.10223598649065835</v>
      </c>
      <c r="F196" s="2">
        <f t="shared" si="17"/>
        <v>9.0279931517614431E-2</v>
      </c>
      <c r="G196" s="2">
        <f t="shared" si="15"/>
        <v>1.1956054973043917E-2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17">
        <f>TITRES_STAT!D200</f>
        <v>10.6723</v>
      </c>
      <c r="C197" s="2">
        <f t="shared" si="12"/>
        <v>11.267273136731607</v>
      </c>
      <c r="D197" s="2">
        <f t="shared" si="14"/>
        <v>11.14801169411731</v>
      </c>
      <c r="E197" s="2">
        <f t="shared" si="13"/>
        <v>0.11926144261429705</v>
      </c>
      <c r="F197" s="2">
        <f t="shared" si="17"/>
        <v>9.6076233736950956E-2</v>
      </c>
      <c r="G197" s="2">
        <f t="shared" si="15"/>
        <v>2.3185208877346097E-2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17">
        <f>TITRES_STAT!D201</f>
        <v>10.793900000000001</v>
      </c>
      <c r="C198" s="2">
        <f t="shared" si="12"/>
        <v>11.249477269542128</v>
      </c>
      <c r="D198" s="2">
        <f t="shared" si="14"/>
        <v>11.121781198256768</v>
      </c>
      <c r="E198" s="2">
        <f t="shared" si="13"/>
        <v>0.12769607128536009</v>
      </c>
      <c r="F198" s="2">
        <f t="shared" si="17"/>
        <v>0.10240020124663279</v>
      </c>
      <c r="G198" s="2">
        <f t="shared" si="15"/>
        <v>2.5295870038727297E-2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17">
        <f>TITRES_STAT!D202</f>
        <v>10.793900000000001</v>
      </c>
      <c r="C199" s="2">
        <f t="shared" si="12"/>
        <v>11.234419228074108</v>
      </c>
      <c r="D199" s="2">
        <f t="shared" si="14"/>
        <v>11.097493702089599</v>
      </c>
      <c r="E199" s="2">
        <f t="shared" si="13"/>
        <v>0.13692552598450902</v>
      </c>
      <c r="F199" s="2">
        <f t="shared" si="17"/>
        <v>0.10930526619420805</v>
      </c>
      <c r="G199" s="2">
        <f t="shared" si="15"/>
        <v>2.7620259790300972E-2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17">
        <f>TITRES_STAT!D203</f>
        <v>10.657999999999999</v>
      </c>
      <c r="C200" s="2">
        <f t="shared" si="12"/>
        <v>11.217277808370397</v>
      </c>
      <c r="D200" s="2">
        <f t="shared" si="14"/>
        <v>11.064938613045925</v>
      </c>
      <c r="E200" s="2">
        <f t="shared" si="13"/>
        <v>0.1523391953244726</v>
      </c>
      <c r="F200" s="2">
        <f t="shared" si="17"/>
        <v>0.11791205202026096</v>
      </c>
      <c r="G200" s="2">
        <f t="shared" si="15"/>
        <v>3.4427143304211635E-2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17">
        <f>TITRES_STAT!D204</f>
        <v>10.6366</v>
      </c>
      <c r="C201" s="2">
        <f t="shared" si="12"/>
        <v>11.195065837851875</v>
      </c>
      <c r="D201" s="2">
        <f t="shared" si="14"/>
        <v>11.033209826894375</v>
      </c>
      <c r="E201" s="2">
        <f t="shared" si="13"/>
        <v>0.16185601095750002</v>
      </c>
      <c r="F201" s="2">
        <f t="shared" si="17"/>
        <v>0.12670084380770877</v>
      </c>
      <c r="G201" s="2">
        <f t="shared" si="15"/>
        <v>3.515516714979125E-2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17">
        <f>TITRES_STAT!D205</f>
        <v>10.6366</v>
      </c>
      <c r="C202" s="2">
        <f t="shared" si="12"/>
        <v>11.17516340125928</v>
      </c>
      <c r="D202" s="2">
        <f t="shared" si="14"/>
        <v>11.003831321198495</v>
      </c>
      <c r="E202" s="2">
        <f t="shared" si="13"/>
        <v>0.17133208006078426</v>
      </c>
      <c r="F202" s="2">
        <f t="shared" si="17"/>
        <v>0.13562709105832388</v>
      </c>
      <c r="G202" s="2">
        <f t="shared" si="15"/>
        <v>3.5704989002460386E-2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17">
        <f>TITRES_STAT!D206</f>
        <v>10.6366</v>
      </c>
      <c r="C203" s="2">
        <f t="shared" si="12"/>
        <v>11.158322877988622</v>
      </c>
      <c r="D203" s="2">
        <f t="shared" si="14"/>
        <v>10.976629001109718</v>
      </c>
      <c r="E203" s="2">
        <f t="shared" si="13"/>
        <v>0.1816938768789047</v>
      </c>
      <c r="F203" s="2">
        <f t="shared" si="17"/>
        <v>0.14484044822244005</v>
      </c>
      <c r="G203" s="2">
        <f t="shared" si="15"/>
        <v>3.6853428656464654E-2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17">
        <f>TITRES_STAT!D207</f>
        <v>10.7224</v>
      </c>
      <c r="C204" s="2">
        <f t="shared" si="12"/>
        <v>11.125365512144219</v>
      </c>
      <c r="D204" s="2">
        <f t="shared" si="14"/>
        <v>10.95779722324974</v>
      </c>
      <c r="E204" s="2">
        <f t="shared" si="13"/>
        <v>0.16756828889447917</v>
      </c>
      <c r="F204" s="2">
        <f t="shared" si="17"/>
        <v>0.14938601635684787</v>
      </c>
      <c r="G204" s="2">
        <f t="shared" si="15"/>
        <v>1.81822725376313E-2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17">
        <f>TITRES_STAT!D208</f>
        <v>10.586499999999999</v>
      </c>
      <c r="C205" s="2">
        <f t="shared" si="12"/>
        <v>11.075478510275877</v>
      </c>
      <c r="D205" s="2">
        <f t="shared" si="14"/>
        <v>10.930293725231241</v>
      </c>
      <c r="E205" s="2">
        <f t="shared" si="13"/>
        <v>0.14518478504463594</v>
      </c>
      <c r="F205" s="2">
        <f t="shared" si="17"/>
        <v>0.14854577009440548</v>
      </c>
      <c r="G205" s="2">
        <f t="shared" si="15"/>
        <v>-3.3609850497695326E-3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17">
        <f>TITRES_STAT!D209</f>
        <v>10.586499999999999</v>
      </c>
      <c r="C206" s="2">
        <f t="shared" si="12"/>
        <v>11.033266431771896</v>
      </c>
      <c r="D206" s="2">
        <f t="shared" si="14"/>
        <v>10.904827523362261</v>
      </c>
      <c r="E206" s="2">
        <f t="shared" si="13"/>
        <v>0.12843890840963468</v>
      </c>
      <c r="F206" s="2">
        <f t="shared" si="17"/>
        <v>0.14452439775745132</v>
      </c>
      <c r="G206" s="2">
        <f t="shared" si="15"/>
        <v>-1.6085489347816645E-2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17">
        <f>TITRES_STAT!D210</f>
        <v>10.5722</v>
      </c>
      <c r="C207" s="2">
        <f t="shared" ref="C207:C270" si="18">$C$4*B197+C206*(1-$C$4)</f>
        <v>10.977733134576219</v>
      </c>
      <c r="D207" s="2">
        <f t="shared" si="14"/>
        <v>10.88018844755765</v>
      </c>
      <c r="E207" s="2">
        <f t="shared" si="13"/>
        <v>9.7544687018569221E-2</v>
      </c>
      <c r="F207" s="2">
        <f t="shared" si="17"/>
        <v>0.1351284556096749</v>
      </c>
      <c r="G207" s="2">
        <f t="shared" si="15"/>
        <v>-3.7583768591105682E-2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17">
        <f>TITRES_STAT!D211</f>
        <v>10.7296</v>
      </c>
      <c r="C208" s="2">
        <f t="shared" si="18"/>
        <v>10.949451113872186</v>
      </c>
      <c r="D208" s="2">
        <f t="shared" si="14"/>
        <v>10.869033747738564</v>
      </c>
      <c r="E208" s="2">
        <f t="shared" si="13"/>
        <v>8.0417366133621826E-2</v>
      </c>
      <c r="F208" s="2">
        <f t="shared" si="17"/>
        <v>0.12418623771446428</v>
      </c>
      <c r="G208" s="2">
        <f t="shared" si="15"/>
        <v>-4.3768871580842458E-2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17">
        <f>TITRES_STAT!D212</f>
        <v>10.715199999999999</v>
      </c>
      <c r="C209" s="2">
        <f t="shared" si="18"/>
        <v>10.925520173276466</v>
      </c>
      <c r="D209" s="2">
        <f t="shared" si="14"/>
        <v>10.857638655313487</v>
      </c>
      <c r="E209" s="2">
        <f t="shared" si="13"/>
        <v>6.7881517962979032E-2</v>
      </c>
      <c r="F209" s="2">
        <f t="shared" si="17"/>
        <v>0.11292529376416724</v>
      </c>
      <c r="G209" s="2">
        <f t="shared" si="15"/>
        <v>-4.5043775801188207E-2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17">
        <f>TITRES_STAT!D213</f>
        <v>10.586499999999999</v>
      </c>
      <c r="C210" s="2">
        <f t="shared" si="18"/>
        <v>10.884363223541625</v>
      </c>
      <c r="D210" s="2">
        <f t="shared" si="14"/>
        <v>10.837554310475451</v>
      </c>
      <c r="E210" s="2">
        <f t="shared" si="13"/>
        <v>4.6808913066174185E-2</v>
      </c>
      <c r="F210" s="2">
        <f t="shared" si="17"/>
        <v>9.9702017624568637E-2</v>
      </c>
      <c r="G210" s="2">
        <f t="shared" si="15"/>
        <v>-5.2893104558394452E-2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17">
        <f>TITRES_STAT!D214</f>
        <v>10.586499999999999</v>
      </c>
      <c r="C211" s="2">
        <f t="shared" si="18"/>
        <v>10.84624580453522</v>
      </c>
      <c r="D211" s="2">
        <f t="shared" si="14"/>
        <v>10.818957694884677</v>
      </c>
      <c r="E211" s="2">
        <f t="shared" si="13"/>
        <v>2.7288109650543291E-2</v>
      </c>
      <c r="F211" s="2">
        <f t="shared" si="17"/>
        <v>8.521923602976357E-2</v>
      </c>
      <c r="G211" s="2">
        <f t="shared" si="15"/>
        <v>-5.793112637922028E-2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17">
        <f>TITRES_STAT!D215</f>
        <v>10.657999999999999</v>
      </c>
      <c r="C212" s="2">
        <f t="shared" si="18"/>
        <v>10.813992603837494</v>
      </c>
      <c r="D212" s="2">
        <f t="shared" si="14"/>
        <v>10.807034902670997</v>
      </c>
      <c r="E212" s="2">
        <f t="shared" si="13"/>
        <v>6.9577011664971877E-3</v>
      </c>
      <c r="F212" s="2">
        <f t="shared" si="17"/>
        <v>6.9566929057110288E-2</v>
      </c>
      <c r="G212" s="2">
        <f t="shared" si="15"/>
        <v>-6.2609227890613101E-2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17">
        <f>TITRES_STAT!D216</f>
        <v>10.5078</v>
      </c>
      <c r="C213" s="2">
        <f t="shared" si="18"/>
        <v>10.786701434016342</v>
      </c>
      <c r="D213" s="2">
        <f t="shared" si="14"/>
        <v>10.784869354324996</v>
      </c>
      <c r="E213" s="2">
        <f t="shared" si="13"/>
        <v>1.8320796913453563E-3</v>
      </c>
      <c r="F213" s="2">
        <f t="shared" si="17"/>
        <v>5.6019959183957302E-2</v>
      </c>
      <c r="G213" s="2">
        <f t="shared" si="15"/>
        <v>-5.4187879492611946E-2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17">
        <f>TITRES_STAT!D217</f>
        <v>10.5078</v>
      </c>
      <c r="C214" s="2">
        <f t="shared" si="18"/>
        <v>10.776808905706135</v>
      </c>
      <c r="D214" s="2">
        <f t="shared" si="14"/>
        <v>10.76434569844907</v>
      </c>
      <c r="E214" s="2">
        <f t="shared" si="13"/>
        <v>1.2463207257065179E-2</v>
      </c>
      <c r="F214" s="2">
        <f t="shared" si="17"/>
        <v>4.7308608798578879E-2</v>
      </c>
      <c r="G214" s="2">
        <f t="shared" si="15"/>
        <v>-3.48454015415137E-2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17">
        <f>TITRES_STAT!D218</f>
        <v>10.5078</v>
      </c>
      <c r="C215" s="2">
        <f t="shared" si="18"/>
        <v>10.747530612520576</v>
      </c>
      <c r="D215" s="2">
        <f t="shared" si="14"/>
        <v>10.745342313378767</v>
      </c>
      <c r="E215" s="2">
        <f t="shared" si="13"/>
        <v>2.188299141808514E-3</v>
      </c>
      <c r="F215" s="2">
        <f t="shared" si="17"/>
        <v>3.8284546867224808E-2</v>
      </c>
      <c r="G215" s="2">
        <f t="shared" si="15"/>
        <v>-3.6096247725416294E-2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17">
        <f>TITRES_STAT!D219</f>
        <v>10.3361</v>
      </c>
      <c r="C216" s="2">
        <f t="shared" si="18"/>
        <v>10.722756672132796</v>
      </c>
      <c r="D216" s="2">
        <f t="shared" si="14"/>
        <v>10.715028067943303</v>
      </c>
      <c r="E216" s="2">
        <f t="shared" si="13"/>
        <v>7.7286041894932822E-3</v>
      </c>
      <c r="F216" s="2">
        <f t="shared" si="17"/>
        <v>3.2173358331678503E-2</v>
      </c>
      <c r="G216" s="2">
        <f t="shared" si="15"/>
        <v>-2.4444754142185221E-2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17">
        <f>TITRES_STAT!D220</f>
        <v>10.2288</v>
      </c>
      <c r="C217" s="2">
        <f t="shared" si="18"/>
        <v>10.69959410718929</v>
      </c>
      <c r="D217" s="2">
        <f t="shared" si="14"/>
        <v>10.679011174021577</v>
      </c>
      <c r="E217" s="2">
        <f t="shared" si="13"/>
        <v>2.058293316771298E-2</v>
      </c>
      <c r="F217" s="2">
        <f t="shared" si="17"/>
        <v>2.9855273298885401E-2</v>
      </c>
      <c r="G217" s="2">
        <f t="shared" si="15"/>
        <v>-9.2723401311724206E-3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17">
        <f>TITRES_STAT!D221</f>
        <v>10.2288</v>
      </c>
      <c r="C218" s="2">
        <f t="shared" si="18"/>
        <v>10.704210398390938</v>
      </c>
      <c r="D218" s="2">
        <f t="shared" si="14"/>
        <v>10.645662198168127</v>
      </c>
      <c r="E218" s="2">
        <f t="shared" si="13"/>
        <v>5.854820022281082E-2</v>
      </c>
      <c r="F218" s="2">
        <f t="shared" si="17"/>
        <v>3.5593858683670487E-2</v>
      </c>
      <c r="G218" s="2">
        <f t="shared" si="15"/>
        <v>2.2954341539140333E-2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17">
        <f>TITRES_STAT!D222</f>
        <v>10.657999999999999</v>
      </c>
      <c r="C219" s="2">
        <f t="shared" si="18"/>
        <v>10.705901106330794</v>
      </c>
      <c r="D219" s="2">
        <f t="shared" si="14"/>
        <v>10.646576109414932</v>
      </c>
      <c r="E219" s="2">
        <f t="shared" si="13"/>
        <v>5.9324996915862016E-2</v>
      </c>
      <c r="F219" s="2">
        <f t="shared" si="17"/>
        <v>4.0340086330108799E-2</v>
      </c>
      <c r="G219" s="2">
        <f t="shared" si="15"/>
        <v>1.8984910585753217E-2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17">
        <f>TITRES_STAT!D223</f>
        <v>10.657999999999999</v>
      </c>
      <c r="C220" s="2">
        <f t="shared" si="18"/>
        <v>10.687531705356825</v>
      </c>
      <c r="D220" s="2">
        <f t="shared" si="14"/>
        <v>10.647422323532343</v>
      </c>
      <c r="E220" s="2">
        <f t="shared" ref="E220:E283" si="19">C220-D220</f>
        <v>4.0109381824482426E-2</v>
      </c>
      <c r="F220" s="2">
        <f t="shared" si="17"/>
        <v>4.0293945428983527E-2</v>
      </c>
      <c r="G220" s="2">
        <f t="shared" si="15"/>
        <v>-1.8456360450110065E-4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17">
        <f>TITRES_STAT!D224</f>
        <v>10.6509</v>
      </c>
      <c r="C221" s="2">
        <f t="shared" si="18"/>
        <v>10.67198836607116</v>
      </c>
      <c r="D221" s="2">
        <f t="shared" ref="D221:D284" si="20">$D$4*B221+(1-$D$4)*D220</f>
        <v>10.647679929196613</v>
      </c>
      <c r="E221" s="2">
        <f t="shared" si="19"/>
        <v>2.4308436874546757E-2</v>
      </c>
      <c r="F221" s="2">
        <f t="shared" si="17"/>
        <v>3.709684371809617E-2</v>
      </c>
      <c r="G221" s="2">
        <f t="shared" si="15"/>
        <v>-1.2788406843549413E-2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17">
        <f>TITRES_STAT!D225</f>
        <v>10.657999999999999</v>
      </c>
      <c r="C222" s="2">
        <f t="shared" si="18"/>
        <v>10.669836309752519</v>
      </c>
      <c r="D222" s="2">
        <f t="shared" si="20"/>
        <v>10.648444378885753</v>
      </c>
      <c r="E222" s="2">
        <f t="shared" si="19"/>
        <v>2.1391930866766273E-2</v>
      </c>
      <c r="F222" s="2">
        <f t="shared" si="17"/>
        <v>3.3955861147830196E-2</v>
      </c>
      <c r="G222" s="2">
        <f t="shared" si="15"/>
        <v>-1.2563930281063923E-2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17">
        <f>TITRES_STAT!D226</f>
        <v>10.586499999999999</v>
      </c>
      <c r="C223" s="2">
        <f t="shared" si="18"/>
        <v>10.644907646713669</v>
      </c>
      <c r="D223" s="2">
        <f t="shared" si="20"/>
        <v>10.643855906375697</v>
      </c>
      <c r="E223" s="2">
        <f t="shared" si="19"/>
        <v>1.0517403379726176E-3</v>
      </c>
      <c r="F223" s="2">
        <f t="shared" si="17"/>
        <v>2.7375036985858681E-2</v>
      </c>
      <c r="G223" s="2">
        <f t="shared" si="15"/>
        <v>-2.6323296647886064E-2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17">
        <f>TITRES_STAT!D227</f>
        <v>10.607900000000001</v>
      </c>
      <c r="C224" s="2">
        <f t="shared" si="18"/>
        <v>10.623814162603875</v>
      </c>
      <c r="D224" s="2">
        <f t="shared" si="20"/>
        <v>10.641192505903422</v>
      </c>
      <c r="E224" s="2">
        <f t="shared" si="19"/>
        <v>-1.7378343299547794E-2</v>
      </c>
      <c r="F224" s="2">
        <f t="shared" si="17"/>
        <v>1.8424360928777389E-2</v>
      </c>
      <c r="G224" s="2">
        <f t="shared" si="15"/>
        <v>-3.5802704228325183E-2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17">
        <f>TITRES_STAT!D228</f>
        <v>10.607900000000001</v>
      </c>
      <c r="C225" s="2">
        <f t="shared" si="18"/>
        <v>10.605965829895586</v>
      </c>
      <c r="D225" s="2">
        <f t="shared" si="20"/>
        <v>10.63872639435502</v>
      </c>
      <c r="E225" s="2">
        <f t="shared" si="19"/>
        <v>-3.2760564459433539E-2</v>
      </c>
      <c r="F225" s="2">
        <f t="shared" si="17"/>
        <v>8.1873758511352042E-3</v>
      </c>
      <c r="G225" s="2">
        <f t="shared" si="15"/>
        <v>-4.094794031056874E-2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17">
        <f>TITRES_STAT!D229</f>
        <v>10.515000000000001</v>
      </c>
      <c r="C226" s="2">
        <f t="shared" si="18"/>
        <v>10.564448009911651</v>
      </c>
      <c r="D226" s="2">
        <f t="shared" si="20"/>
        <v>10.629561476254647</v>
      </c>
      <c r="E226" s="2">
        <f t="shared" si="19"/>
        <v>-6.5113466342996418E-2</v>
      </c>
      <c r="F226" s="2">
        <f t="shared" si="17"/>
        <v>-6.4727925876911195E-3</v>
      </c>
      <c r="G226" s="2">
        <f t="shared" si="15"/>
        <v>-5.8640673755305295E-2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17">
        <f>TITRES_STAT!D230</f>
        <v>10.515000000000001</v>
      </c>
      <c r="C227" s="2">
        <f t="shared" si="18"/>
        <v>10.512809854540627</v>
      </c>
      <c r="D227" s="2">
        <f t="shared" si="20"/>
        <v>10.621075440976524</v>
      </c>
      <c r="E227" s="2">
        <f t="shared" si="19"/>
        <v>-0.10826558643589657</v>
      </c>
      <c r="F227" s="2">
        <f t="shared" si="17"/>
        <v>-2.6831351357332209E-2</v>
      </c>
      <c r="G227" s="2">
        <f t="shared" si="15"/>
        <v>-8.1434235078564357E-2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17">
        <f>TITRES_STAT!D231</f>
        <v>10.479200000000001</v>
      </c>
      <c r="C228" s="2">
        <f t="shared" si="18"/>
        <v>10.469116030765147</v>
      </c>
      <c r="D228" s="2">
        <f t="shared" si="20"/>
        <v>10.610566149052337</v>
      </c>
      <c r="E228" s="2">
        <f t="shared" si="19"/>
        <v>-0.14145011828719056</v>
      </c>
      <c r="F228" s="2">
        <f t="shared" si="17"/>
        <v>-4.9755104743303885E-2</v>
      </c>
      <c r="G228" s="2">
        <f t="shared" ref="G228:G291" si="21">E228-F228</f>
        <v>-9.1695013543886678E-2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17">
        <f>TITRES_STAT!D232</f>
        <v>10.472</v>
      </c>
      <c r="C229" s="2">
        <f t="shared" si="18"/>
        <v>10.498175102955123</v>
      </c>
      <c r="D229" s="2">
        <f t="shared" si="20"/>
        <v>10.600301989863274</v>
      </c>
      <c r="E229" s="2">
        <f t="shared" si="19"/>
        <v>-0.10212688690815064</v>
      </c>
      <c r="F229" s="2">
        <f t="shared" ref="F229:F292" si="23">(E229*(2/(10)))+((1-(2/10))*F228)</f>
        <v>-6.0229461176273244E-2</v>
      </c>
      <c r="G229" s="2">
        <f t="shared" si="21"/>
        <v>-4.1897425731877394E-2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17">
        <f>TITRES_STAT!D233</f>
        <v>10.3719</v>
      </c>
      <c r="C230" s="2">
        <f t="shared" si="18"/>
        <v>10.522763548654334</v>
      </c>
      <c r="D230" s="2">
        <f t="shared" si="20"/>
        <v>10.583383323947476</v>
      </c>
      <c r="E230" s="2">
        <f t="shared" si="19"/>
        <v>-6.0619775293142553E-2</v>
      </c>
      <c r="F230" s="2">
        <f t="shared" si="23"/>
        <v>-6.030752399964711E-2</v>
      </c>
      <c r="G230" s="2">
        <f t="shared" si="21"/>
        <v>-3.1225129349544273E-4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17">
        <f>TITRES_STAT!D234</f>
        <v>10.3576</v>
      </c>
      <c r="C231" s="2">
        <f t="shared" si="18"/>
        <v>10.542476848861359</v>
      </c>
      <c r="D231" s="2">
        <f t="shared" si="20"/>
        <v>10.5666586332847</v>
      </c>
      <c r="E231" s="2">
        <f t="shared" si="19"/>
        <v>-2.4181784423340957E-2</v>
      </c>
      <c r="F231" s="2">
        <f t="shared" si="23"/>
        <v>-5.3082376084385881E-2</v>
      </c>
      <c r="G231" s="2">
        <f t="shared" si="21"/>
        <v>2.8900591661044923E-2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17">
        <f>TITRES_STAT!D235</f>
        <v>10.2217</v>
      </c>
      <c r="C232" s="2">
        <f t="shared" si="18"/>
        <v>10.560249641344226</v>
      </c>
      <c r="D232" s="2">
        <f t="shared" si="20"/>
        <v>10.541106141930278</v>
      </c>
      <c r="E232" s="2">
        <f t="shared" si="19"/>
        <v>1.9143499413948106E-2</v>
      </c>
      <c r="F232" s="2">
        <f t="shared" si="23"/>
        <v>-3.8637200984719081E-2</v>
      </c>
      <c r="G232" s="2">
        <f t="shared" si="21"/>
        <v>5.7780700398667187E-2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17">
        <f>TITRES_STAT!D236</f>
        <v>10.5007</v>
      </c>
      <c r="C233" s="2">
        <f t="shared" si="18"/>
        <v>10.564288158060499</v>
      </c>
      <c r="D233" s="2">
        <f t="shared" si="20"/>
        <v>10.538113094379886</v>
      </c>
      <c r="E233" s="2">
        <f t="shared" si="19"/>
        <v>2.6175063680613064E-2</v>
      </c>
      <c r="F233" s="2">
        <f t="shared" si="23"/>
        <v>-2.5674748051652652E-2</v>
      </c>
      <c r="G233" s="2">
        <f t="shared" si="21"/>
        <v>5.1849811732265716E-2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17">
        <f>TITRES_STAT!D237</f>
        <v>10.4434</v>
      </c>
      <c r="C234" s="2">
        <f t="shared" si="18"/>
        <v>10.570997672205038</v>
      </c>
      <c r="D234" s="2">
        <f t="shared" si="20"/>
        <v>10.531097309611006</v>
      </c>
      <c r="E234" s="2">
        <f t="shared" si="19"/>
        <v>3.9900362594032401E-2</v>
      </c>
      <c r="F234" s="2">
        <f t="shared" si="23"/>
        <v>-1.2559725922515643E-2</v>
      </c>
      <c r="G234" s="2">
        <f t="shared" si="21"/>
        <v>5.2460088516548042E-2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17">
        <f>TITRES_STAT!D238</f>
        <v>10.4291</v>
      </c>
      <c r="C235" s="2">
        <f t="shared" si="18"/>
        <v>10.576674953404263</v>
      </c>
      <c r="D235" s="2">
        <f t="shared" si="20"/>
        <v>10.523541953343525</v>
      </c>
      <c r="E235" s="2">
        <f t="shared" si="19"/>
        <v>5.3133000060737956E-2</v>
      </c>
      <c r="F235" s="2">
        <f t="shared" si="23"/>
        <v>5.78819274135077E-4</v>
      </c>
      <c r="G235" s="2">
        <f t="shared" si="21"/>
        <v>5.2554180786602879E-2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17">
        <f>TITRES_STAT!D239</f>
        <v>10.3719</v>
      </c>
      <c r="C236" s="2">
        <f t="shared" si="18"/>
        <v>10.567186499034376</v>
      </c>
      <c r="D236" s="2">
        <f t="shared" si="20"/>
        <v>10.512309216058821</v>
      </c>
      <c r="E236" s="2">
        <f t="shared" si="19"/>
        <v>5.4877282975555275E-2</v>
      </c>
      <c r="F236" s="2">
        <f t="shared" si="23"/>
        <v>1.1438512014419117E-2</v>
      </c>
      <c r="G236" s="2">
        <f t="shared" si="21"/>
        <v>4.3438770961136158E-2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17">
        <f>TITRES_STAT!D240</f>
        <v>10.4077</v>
      </c>
      <c r="C237" s="2">
        <f t="shared" si="18"/>
        <v>10.559157806875241</v>
      </c>
      <c r="D237" s="2">
        <f t="shared" si="20"/>
        <v>10.50456038523965</v>
      </c>
      <c r="E237" s="2">
        <f t="shared" si="19"/>
        <v>5.4597421635591559E-2</v>
      </c>
      <c r="F237" s="2">
        <f t="shared" si="23"/>
        <v>2.0070293938653606E-2</v>
      </c>
      <c r="G237" s="2">
        <f t="shared" si="21"/>
        <v>3.4527127696937956E-2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17">
        <f>TITRES_STAT!D241</f>
        <v>10.515000000000001</v>
      </c>
      <c r="C238" s="2">
        <f t="shared" si="18"/>
        <v>10.546856605817512</v>
      </c>
      <c r="D238" s="2">
        <f t="shared" si="20"/>
        <v>10.505333690036712</v>
      </c>
      <c r="E238" s="2">
        <f t="shared" si="19"/>
        <v>4.1522915780799252E-2</v>
      </c>
      <c r="F238" s="2">
        <f t="shared" si="23"/>
        <v>2.4360818307082734E-2</v>
      </c>
      <c r="G238" s="2">
        <f t="shared" si="21"/>
        <v>1.7162097473716519E-2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17">
        <f>TITRES_STAT!D242</f>
        <v>10.4434</v>
      </c>
      <c r="C239" s="2">
        <f t="shared" si="18"/>
        <v>10.535340204922509</v>
      </c>
      <c r="D239" s="2">
        <f t="shared" si="20"/>
        <v>10.500746009293252</v>
      </c>
      <c r="E239" s="2">
        <f t="shared" si="19"/>
        <v>3.459419562925703E-2</v>
      </c>
      <c r="F239" s="2">
        <f t="shared" si="23"/>
        <v>2.6407493771517594E-2</v>
      </c>
      <c r="G239" s="2">
        <f t="shared" si="21"/>
        <v>8.1867018577394361E-3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17">
        <f>TITRES_STAT!D243</f>
        <v>10.3719</v>
      </c>
      <c r="C240" s="2">
        <f t="shared" si="18"/>
        <v>10.510195558011352</v>
      </c>
      <c r="D240" s="2">
        <f t="shared" si="20"/>
        <v>10.491201860456716</v>
      </c>
      <c r="E240" s="2">
        <f t="shared" si="19"/>
        <v>1.8993697554636313E-2</v>
      </c>
      <c r="F240" s="2">
        <f t="shared" si="23"/>
        <v>2.492473452814134E-2</v>
      </c>
      <c r="G240" s="2">
        <f t="shared" si="21"/>
        <v>-5.9310369735050272E-3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17">
        <f>TITRES_STAT!D244</f>
        <v>10.3576</v>
      </c>
      <c r="C241" s="2">
        <f t="shared" si="18"/>
        <v>10.486719318317297</v>
      </c>
      <c r="D241" s="2">
        <f t="shared" si="20"/>
        <v>10.481305426348809</v>
      </c>
      <c r="E241" s="2">
        <f t="shared" si="19"/>
        <v>5.4138919684874054E-3</v>
      </c>
      <c r="F241" s="2">
        <f t="shared" si="23"/>
        <v>2.1022566016210553E-2</v>
      </c>
      <c r="G241" s="2">
        <f t="shared" si="21"/>
        <v>-1.5608674047723148E-2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17">
        <f>TITRES_STAT!D245</f>
        <v>10.3361</v>
      </c>
      <c r="C242" s="2">
        <f t="shared" si="18"/>
        <v>10.445947115499251</v>
      </c>
      <c r="D242" s="2">
        <f t="shared" si="20"/>
        <v>10.47054946884149</v>
      </c>
      <c r="E242" s="2">
        <f t="shared" si="19"/>
        <v>-2.4602353342238814E-2</v>
      </c>
      <c r="F242" s="2">
        <f t="shared" si="23"/>
        <v>1.189758214452068E-2</v>
      </c>
      <c r="G242" s="2">
        <f t="shared" si="21"/>
        <v>-3.6499935486759491E-2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17">
        <f>TITRES_STAT!D246</f>
        <v>10.2288</v>
      </c>
      <c r="C243" s="2">
        <f t="shared" si="18"/>
        <v>10.454370636191673</v>
      </c>
      <c r="D243" s="2">
        <f t="shared" si="20"/>
        <v>10.452642100779158</v>
      </c>
      <c r="E243" s="2">
        <f t="shared" si="19"/>
        <v>1.728535412514276E-3</v>
      </c>
      <c r="F243" s="2">
        <f t="shared" si="23"/>
        <v>9.8637727981194002E-3</v>
      </c>
      <c r="G243" s="2">
        <f t="shared" si="21"/>
        <v>-8.1352373856051242E-3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17">
        <f>TITRES_STAT!D247</f>
        <v>10.479200000000001</v>
      </c>
      <c r="C244" s="2">
        <f t="shared" si="18"/>
        <v>10.452682846008338</v>
      </c>
      <c r="D244" s="2">
        <f t="shared" si="20"/>
        <v>10.454609352573295</v>
      </c>
      <c r="E244" s="2">
        <f t="shared" si="19"/>
        <v>-1.9265065649562985E-3</v>
      </c>
      <c r="F244" s="2">
        <f t="shared" si="23"/>
        <v>7.50571692550426E-3</v>
      </c>
      <c r="G244" s="2">
        <f t="shared" si="21"/>
        <v>-9.4322234904605576E-3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17">
        <f>TITRES_STAT!D248</f>
        <v>10.829700000000001</v>
      </c>
      <c r="C245" s="2">
        <f t="shared" si="18"/>
        <v>10.44905471585321</v>
      </c>
      <c r="D245" s="2">
        <f t="shared" si="20"/>
        <v>10.482393844975274</v>
      </c>
      <c r="E245" s="2">
        <f t="shared" si="19"/>
        <v>-3.3339129122063937E-2</v>
      </c>
      <c r="F245" s="2">
        <f t="shared" si="23"/>
        <v>-6.6325228400937897E-4</v>
      </c>
      <c r="G245" s="2">
        <f t="shared" si="21"/>
        <v>-3.2675876838054556E-2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17">
        <f>TITRES_STAT!D249</f>
        <v>10.8225</v>
      </c>
      <c r="C246" s="2">
        <f t="shared" si="18"/>
        <v>10.437184759568099</v>
      </c>
      <c r="D246" s="2">
        <f t="shared" si="20"/>
        <v>10.507586893495624</v>
      </c>
      <c r="E246" s="2">
        <f t="shared" si="19"/>
        <v>-7.0402133927524702E-2</v>
      </c>
      <c r="F246" s="2">
        <f t="shared" si="23"/>
        <v>-1.4611028612712443E-2</v>
      </c>
      <c r="G246" s="2">
        <f t="shared" si="21"/>
        <v>-5.579110531481226E-2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17">
        <f>TITRES_STAT!D250</f>
        <v>10.8726</v>
      </c>
      <c r="C247" s="2">
        <f t="shared" si="18"/>
        <v>10.432648642711468</v>
      </c>
      <c r="D247" s="2">
        <f t="shared" si="20"/>
        <v>10.534624901384838</v>
      </c>
      <c r="E247" s="2">
        <f t="shared" si="19"/>
        <v>-0.10197625867336946</v>
      </c>
      <c r="F247" s="2">
        <f t="shared" si="23"/>
        <v>-3.2084074624843847E-2</v>
      </c>
      <c r="G247" s="2">
        <f t="shared" si="21"/>
        <v>-6.989218404852561E-2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17">
        <f>TITRES_STAT!D251</f>
        <v>11.08</v>
      </c>
      <c r="C248" s="2">
        <f t="shared" si="18"/>
        <v>10.445318082294319</v>
      </c>
      <c r="D248" s="2">
        <f t="shared" si="20"/>
        <v>10.575023056837813</v>
      </c>
      <c r="E248" s="2">
        <f t="shared" si="19"/>
        <v>-0.12970497454349328</v>
      </c>
      <c r="F248" s="2">
        <f t="shared" si="23"/>
        <v>-5.1608254608573739E-2</v>
      </c>
      <c r="G248" s="2">
        <f t="shared" si="21"/>
        <v>-7.809671993491954E-2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17">
        <f>TITRES_STAT!D252</f>
        <v>11.294600000000001</v>
      </c>
      <c r="C249" s="2">
        <f t="shared" si="18"/>
        <v>10.445022992710578</v>
      </c>
      <c r="D249" s="2">
        <f t="shared" si="20"/>
        <v>10.628325052627606</v>
      </c>
      <c r="E249" s="2">
        <f t="shared" si="19"/>
        <v>-0.18330205991702719</v>
      </c>
      <c r="F249" s="2">
        <f t="shared" si="23"/>
        <v>-7.7947015670264436E-2</v>
      </c>
      <c r="G249" s="2">
        <f t="shared" si="21"/>
        <v>-0.10535504424676276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17">
        <f>TITRES_STAT!D253</f>
        <v>11.1516</v>
      </c>
      <c r="C250" s="2">
        <f t="shared" si="18"/>
        <v>10.433773301524335</v>
      </c>
      <c r="D250" s="2">
        <f t="shared" si="20"/>
        <v>10.667086159840377</v>
      </c>
      <c r="E250" s="2">
        <f t="shared" si="19"/>
        <v>-0.23331285831604198</v>
      </c>
      <c r="F250" s="2">
        <f t="shared" si="23"/>
        <v>-0.10902018419941994</v>
      </c>
      <c r="G250" s="2">
        <f t="shared" si="21"/>
        <v>-0.12429267411662204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17">
        <f>TITRES_STAT!D254</f>
        <v>11.3733</v>
      </c>
      <c r="C251" s="2">
        <f t="shared" si="18"/>
        <v>10.422054332059052</v>
      </c>
      <c r="D251" s="2">
        <f t="shared" si="20"/>
        <v>10.719398296148498</v>
      </c>
      <c r="E251" s="2">
        <f t="shared" si="19"/>
        <v>-0.29734396408944619</v>
      </c>
      <c r="F251" s="2">
        <f t="shared" si="23"/>
        <v>-0.1466849401774252</v>
      </c>
      <c r="G251" s="2">
        <f t="shared" si="21"/>
        <v>-0.15065902391202099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17">
        <f>TITRES_STAT!D255</f>
        <v>11.2303</v>
      </c>
      <c r="C252" s="2">
        <f t="shared" si="18"/>
        <v>10.408830588665351</v>
      </c>
      <c r="D252" s="2">
        <f t="shared" si="20"/>
        <v>10.757242866804164</v>
      </c>
      <c r="E252" s="2">
        <f t="shared" si="19"/>
        <v>-0.34841227813881304</v>
      </c>
      <c r="F252" s="2">
        <f t="shared" si="23"/>
        <v>-0.18703040776970276</v>
      </c>
      <c r="G252" s="2">
        <f t="shared" si="21"/>
        <v>-0.16138187036911028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17">
        <f>TITRES_STAT!D256</f>
        <v>11.4091</v>
      </c>
      <c r="C253" s="2">
        <f t="shared" si="18"/>
        <v>10.381133575024528</v>
      </c>
      <c r="D253" s="2">
        <f t="shared" si="20"/>
        <v>10.805528580374226</v>
      </c>
      <c r="E253" s="2">
        <f t="shared" si="19"/>
        <v>-0.4243950053496981</v>
      </c>
      <c r="F253" s="2">
        <f t="shared" si="23"/>
        <v>-0.23450332728570183</v>
      </c>
      <c r="G253" s="2">
        <f t="shared" si="21"/>
        <v>-0.18989167806399626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17">
        <f>TITRES_STAT!D257</f>
        <v>11.266</v>
      </c>
      <c r="C254" s="2">
        <f t="shared" si="18"/>
        <v>10.396220717328447</v>
      </c>
      <c r="D254" s="2">
        <f t="shared" si="20"/>
        <v>10.839637574420578</v>
      </c>
      <c r="E254" s="2">
        <f t="shared" si="19"/>
        <v>-0.44341685709213152</v>
      </c>
      <c r="F254" s="2">
        <f t="shared" si="23"/>
        <v>-0.27628603324698775</v>
      </c>
      <c r="G254" s="2">
        <f t="shared" si="21"/>
        <v>-0.16713082384514377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17">
        <f>TITRES_STAT!D258</f>
        <v>11.4091</v>
      </c>
      <c r="C255" s="2">
        <f t="shared" si="18"/>
        <v>10.462909837739454</v>
      </c>
      <c r="D255" s="2">
        <f t="shared" si="20"/>
        <v>10.88181997631535</v>
      </c>
      <c r="E255" s="2">
        <f t="shared" si="19"/>
        <v>-0.41891013857589599</v>
      </c>
      <c r="F255" s="2">
        <f t="shared" si="23"/>
        <v>-0.30481085431276944</v>
      </c>
      <c r="G255" s="2">
        <f t="shared" si="21"/>
        <v>-0.11409928426312654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17">
        <f>TITRES_STAT!D259</f>
        <v>11.366199999999999</v>
      </c>
      <c r="C256" s="2">
        <f t="shared" si="18"/>
        <v>10.518231401164154</v>
      </c>
      <c r="D256" s="2">
        <f t="shared" si="20"/>
        <v>10.91769997806977</v>
      </c>
      <c r="E256" s="2">
        <f t="shared" si="19"/>
        <v>-0.39946857690561544</v>
      </c>
      <c r="F256" s="2">
        <f t="shared" si="23"/>
        <v>-0.32374239883133865</v>
      </c>
      <c r="G256" s="2">
        <f t="shared" si="21"/>
        <v>-7.5726178074276784E-2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17">
        <f>TITRES_STAT!D260</f>
        <v>11.2875</v>
      </c>
      <c r="C257" s="2">
        <f t="shared" si="18"/>
        <v>10.572749647138901</v>
      </c>
      <c r="D257" s="2">
        <f t="shared" si="20"/>
        <v>10.945092572286823</v>
      </c>
      <c r="E257" s="2">
        <f t="shared" si="19"/>
        <v>-0.37234292514792244</v>
      </c>
      <c r="F257" s="2">
        <f t="shared" si="23"/>
        <v>-0.33346250409465539</v>
      </c>
      <c r="G257" s="2">
        <f t="shared" si="21"/>
        <v>-3.8880421053267056E-2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17">
        <f>TITRES_STAT!D261</f>
        <v>11.3733</v>
      </c>
      <c r="C258" s="2">
        <f t="shared" si="18"/>
        <v>10.650788162963686</v>
      </c>
      <c r="D258" s="2">
        <f t="shared" si="20"/>
        <v>10.976811641006318</v>
      </c>
      <c r="E258" s="2">
        <f t="shared" si="19"/>
        <v>-0.32602347804263232</v>
      </c>
      <c r="F258" s="2">
        <f t="shared" si="23"/>
        <v>-0.3319746988842508</v>
      </c>
      <c r="G258" s="2">
        <f t="shared" si="21"/>
        <v>5.9512208416184764E-3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17">
        <f>TITRES_STAT!D262</f>
        <v>11.3733</v>
      </c>
      <c r="C259" s="2">
        <f t="shared" si="18"/>
        <v>10.749836137892348</v>
      </c>
      <c r="D259" s="2">
        <f t="shared" si="20"/>
        <v>11.006181149079923</v>
      </c>
      <c r="E259" s="2">
        <f t="shared" si="19"/>
        <v>-0.25634501118757491</v>
      </c>
      <c r="F259" s="2">
        <f t="shared" si="23"/>
        <v>-0.31684876134491569</v>
      </c>
      <c r="G259" s="2">
        <f t="shared" si="21"/>
        <v>6.0503750157340774E-2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17">
        <f>TITRES_STAT!D263</f>
        <v>11.3733</v>
      </c>
      <c r="C260" s="2">
        <f t="shared" si="18"/>
        <v>10.811645962831987</v>
      </c>
      <c r="D260" s="2">
        <f t="shared" si="20"/>
        <v>11.033375138036966</v>
      </c>
      <c r="E260" s="2">
        <f t="shared" si="19"/>
        <v>-0.22172917520497926</v>
      </c>
      <c r="F260" s="2">
        <f t="shared" si="23"/>
        <v>-0.29782484411692844</v>
      </c>
      <c r="G260" s="2">
        <f t="shared" si="21"/>
        <v>7.6095668911949188E-2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17">
        <f>TITRES_STAT!D264</f>
        <v>11.702400000000001</v>
      </c>
      <c r="C261" s="2">
        <f t="shared" si="18"/>
        <v>10.898054276242449</v>
      </c>
      <c r="D261" s="2">
        <f t="shared" si="20"/>
        <v>11.082932535219413</v>
      </c>
      <c r="E261" s="2">
        <f t="shared" si="19"/>
        <v>-0.18487825897696375</v>
      </c>
      <c r="F261" s="2">
        <f t="shared" si="23"/>
        <v>-0.27523552708893551</v>
      </c>
      <c r="G261" s="2">
        <f t="shared" si="21"/>
        <v>9.0357268111971756E-2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17">
        <f>TITRES_STAT!D265</f>
        <v>11.7882</v>
      </c>
      <c r="C262" s="2">
        <f t="shared" si="18"/>
        <v>10.949169002974379</v>
      </c>
      <c r="D262" s="2">
        <f t="shared" si="20"/>
        <v>11.135174569647605</v>
      </c>
      <c r="E262" s="2">
        <f t="shared" si="19"/>
        <v>-0.18600556667322543</v>
      </c>
      <c r="F262" s="2">
        <f t="shared" si="23"/>
        <v>-0.25738953500579348</v>
      </c>
      <c r="G262" s="2">
        <f t="shared" si="21"/>
        <v>7.1383968332568049E-2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17">
        <f>TITRES_STAT!D266</f>
        <v>12.0314</v>
      </c>
      <c r="C263" s="2">
        <f t="shared" si="18"/>
        <v>11.019927617901399</v>
      </c>
      <c r="D263" s="2">
        <f t="shared" si="20"/>
        <v>11.201561638562596</v>
      </c>
      <c r="E263" s="2">
        <f t="shared" si="19"/>
        <v>-0.18163402066119794</v>
      </c>
      <c r="F263" s="2">
        <f t="shared" si="23"/>
        <v>-0.2422384321368744</v>
      </c>
      <c r="G263" s="2">
        <f t="shared" si="21"/>
        <v>6.0604411475676467E-2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17">
        <f>TITRES_STAT!D267</f>
        <v>11.874000000000001</v>
      </c>
      <c r="C264" s="2">
        <f t="shared" si="18"/>
        <v>11.057784907455028</v>
      </c>
      <c r="D264" s="2">
        <f t="shared" si="20"/>
        <v>11.25137188755796</v>
      </c>
      <c r="E264" s="2">
        <f t="shared" si="19"/>
        <v>-0.19358698010293196</v>
      </c>
      <c r="F264" s="2">
        <f t="shared" si="23"/>
        <v>-0.23250814173008594</v>
      </c>
      <c r="G264" s="2">
        <f t="shared" si="21"/>
        <v>3.8921161627153977E-2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17">
        <f>TITRES_STAT!D268</f>
        <v>11.795400000000001</v>
      </c>
      <c r="C265" s="2">
        <f t="shared" si="18"/>
        <v>11.111833383231179</v>
      </c>
      <c r="D265" s="2">
        <f t="shared" si="20"/>
        <v>11.291670266257372</v>
      </c>
      <c r="E265" s="2">
        <f t="shared" si="19"/>
        <v>-0.1798368830261925</v>
      </c>
      <c r="F265" s="2">
        <f t="shared" si="23"/>
        <v>-0.22197388998930725</v>
      </c>
      <c r="G265" s="2">
        <f t="shared" si="21"/>
        <v>4.2137006963114759E-2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17">
        <f>TITRES_STAT!D269</f>
        <v>11.981299999999999</v>
      </c>
      <c r="C266" s="2">
        <f t="shared" si="18"/>
        <v>11.150966708887921</v>
      </c>
      <c r="D266" s="2">
        <f t="shared" si="20"/>
        <v>11.342753950238308</v>
      </c>
      <c r="E266" s="2">
        <f t="shared" si="19"/>
        <v>-0.19178724135038649</v>
      </c>
      <c r="F266" s="2">
        <f t="shared" si="23"/>
        <v>-0.21593656026152314</v>
      </c>
      <c r="G266" s="2">
        <f t="shared" si="21"/>
        <v>2.4149318911136641E-2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17">
        <f>TITRES_STAT!D270</f>
        <v>12.1387</v>
      </c>
      <c r="C267" s="2">
        <f t="shared" si="18"/>
        <v>11.171971830597473</v>
      </c>
      <c r="D267" s="2">
        <f t="shared" si="20"/>
        <v>11.401712916887321</v>
      </c>
      <c r="E267" s="2">
        <f t="shared" si="19"/>
        <v>-0.22974108628984879</v>
      </c>
      <c r="F267" s="2">
        <f t="shared" si="23"/>
        <v>-0.2186974654671883</v>
      </c>
      <c r="G267" s="2">
        <f t="shared" si="21"/>
        <v>-1.1043620822660499E-2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17">
        <f>TITRES_STAT!D271</f>
        <v>12.374700000000001</v>
      </c>
      <c r="C268" s="2">
        <f t="shared" si="18"/>
        <v>11.202945395120938</v>
      </c>
      <c r="D268" s="2">
        <f t="shared" si="20"/>
        <v>11.473786034154926</v>
      </c>
      <c r="E268" s="2">
        <f t="shared" si="19"/>
        <v>-0.27084063903398814</v>
      </c>
      <c r="F268" s="2">
        <f t="shared" si="23"/>
        <v>-0.2291261001805483</v>
      </c>
      <c r="G268" s="2">
        <f t="shared" si="21"/>
        <v>-4.1714538853439842E-2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17">
        <f>TITRES_STAT!D272</f>
        <v>12.7181</v>
      </c>
      <c r="C269" s="2">
        <f t="shared" si="18"/>
        <v>11.229153795871563</v>
      </c>
      <c r="D269" s="2">
        <f t="shared" si="20"/>
        <v>11.56595743903234</v>
      </c>
      <c r="E269" s="2">
        <f t="shared" si="19"/>
        <v>-0.33680364316077771</v>
      </c>
      <c r="F269" s="2">
        <f t="shared" si="23"/>
        <v>-0.25066160877659421</v>
      </c>
      <c r="G269" s="2">
        <f t="shared" si="21"/>
        <v>-8.6142034384183497E-2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17">
        <f>TITRES_STAT!D273</f>
        <v>12.7682</v>
      </c>
      <c r="C270" s="2">
        <f t="shared" si="18"/>
        <v>11.251330134968246</v>
      </c>
      <c r="D270" s="2">
        <f t="shared" si="20"/>
        <v>11.655012443548463</v>
      </c>
      <c r="E270" s="2">
        <f t="shared" si="19"/>
        <v>-0.40368230858021725</v>
      </c>
      <c r="F270" s="2">
        <f t="shared" si="23"/>
        <v>-0.2812657487373188</v>
      </c>
      <c r="G270" s="2">
        <f t="shared" si="21"/>
        <v>-0.12241655984289845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17">
        <f>TITRES_STAT!D274</f>
        <v>12.7896</v>
      </c>
      <c r="C271" s="2">
        <f t="shared" ref="C271:C334" si="24">$C$4*B261+C270*(1-$C$4)</f>
        <v>11.320725498819286</v>
      </c>
      <c r="D271" s="2">
        <f t="shared" si="20"/>
        <v>11.739055966248577</v>
      </c>
      <c r="E271" s="2">
        <f t="shared" si="19"/>
        <v>-0.41833046742929092</v>
      </c>
      <c r="F271" s="2">
        <f t="shared" si="23"/>
        <v>-0.30867869247571322</v>
      </c>
      <c r="G271" s="2">
        <f t="shared" si="21"/>
        <v>-0.1096517749535777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17">
        <f>TITRES_STAT!D275</f>
        <v>12.7753</v>
      </c>
      <c r="C272" s="2">
        <f t="shared" si="24"/>
        <v>11.392644652847087</v>
      </c>
      <c r="D272" s="2">
        <f t="shared" si="20"/>
        <v>11.815814783563496</v>
      </c>
      <c r="E272" s="2">
        <f t="shared" si="19"/>
        <v>-0.42317013071640908</v>
      </c>
      <c r="F272" s="2">
        <f t="shared" si="23"/>
        <v>-0.33157698012385239</v>
      </c>
      <c r="G272" s="2">
        <f t="shared" si="21"/>
        <v>-9.1593150592556682E-2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17">
        <f>TITRES_STAT!D276</f>
        <v>12.6823</v>
      </c>
      <c r="C273" s="2">
        <f t="shared" si="24"/>
        <v>11.490914706255227</v>
      </c>
      <c r="D273" s="2">
        <f t="shared" si="20"/>
        <v>11.879998873669903</v>
      </c>
      <c r="E273" s="2">
        <f t="shared" si="19"/>
        <v>-0.38908416741467633</v>
      </c>
      <c r="F273" s="2">
        <f t="shared" si="23"/>
        <v>-0.34307841758201718</v>
      </c>
      <c r="G273" s="2">
        <f t="shared" si="21"/>
        <v>-4.6005749832659149E-2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17">
        <f>TITRES_STAT!D277</f>
        <v>12.653700000000001</v>
      </c>
      <c r="C274" s="2">
        <f t="shared" si="24"/>
        <v>11.549850905292885</v>
      </c>
      <c r="D274" s="2">
        <f t="shared" si="20"/>
        <v>11.937310068212874</v>
      </c>
      <c r="E274" s="2">
        <f t="shared" si="19"/>
        <v>-0.38745916291998839</v>
      </c>
      <c r="F274" s="2">
        <f t="shared" si="23"/>
        <v>-0.35195456664961144</v>
      </c>
      <c r="G274" s="2">
        <f t="shared" si="21"/>
        <v>-3.5504596270376942E-2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17">
        <f>TITRES_STAT!D278</f>
        <v>12.517799999999999</v>
      </c>
      <c r="C275" s="2">
        <f t="shared" si="24"/>
        <v>11.58762768909398</v>
      </c>
      <c r="D275" s="2">
        <f t="shared" si="20"/>
        <v>11.980309322419327</v>
      </c>
      <c r="E275" s="2">
        <f t="shared" si="19"/>
        <v>-0.39268163332534733</v>
      </c>
      <c r="F275" s="2">
        <f t="shared" si="23"/>
        <v>-0.36009997998475868</v>
      </c>
      <c r="G275" s="2">
        <f t="shared" si="21"/>
        <v>-3.2581653340588657E-2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17">
        <f>TITRES_STAT!D279</f>
        <v>12.246</v>
      </c>
      <c r="C276" s="2">
        <f t="shared" si="24"/>
        <v>11.648192660002598</v>
      </c>
      <c r="D276" s="2">
        <f t="shared" si="20"/>
        <v>11.999990113351229</v>
      </c>
      <c r="E276" s="2">
        <f t="shared" si="19"/>
        <v>-0.351797453348631</v>
      </c>
      <c r="F276" s="2">
        <f t="shared" si="23"/>
        <v>-0.35843947465753312</v>
      </c>
      <c r="G276" s="2">
        <f t="shared" si="21"/>
        <v>6.6420213089021241E-3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17">
        <f>TITRES_STAT!D280</f>
        <v>12.410500000000001</v>
      </c>
      <c r="C277" s="2">
        <f t="shared" si="24"/>
        <v>11.723655327694505</v>
      </c>
      <c r="D277" s="2">
        <f t="shared" si="20"/>
        <v>12.030398253102991</v>
      </c>
      <c r="E277" s="2">
        <f t="shared" si="19"/>
        <v>-0.30674292540848569</v>
      </c>
      <c r="F277" s="2">
        <f t="shared" si="23"/>
        <v>-0.34810016480772366</v>
      </c>
      <c r="G277" s="2">
        <f t="shared" si="21"/>
        <v>4.1357239399237966E-2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17">
        <f>TITRES_STAT!D281</f>
        <v>12.3247</v>
      </c>
      <c r="C278" s="2">
        <f t="shared" si="24"/>
        <v>11.823816046510736</v>
      </c>
      <c r="D278" s="2">
        <f t="shared" si="20"/>
        <v>12.05219838250277</v>
      </c>
      <c r="E278" s="2">
        <f t="shared" si="19"/>
        <v>-0.22838233599203406</v>
      </c>
      <c r="F278" s="2">
        <f t="shared" si="23"/>
        <v>-0.32415659904458571</v>
      </c>
      <c r="G278" s="2">
        <f t="shared" si="21"/>
        <v>9.5774263052551656E-2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17">
        <f>TITRES_STAT!D282</f>
        <v>12.2317</v>
      </c>
      <c r="C279" s="2">
        <f t="shared" si="24"/>
        <v>11.96139819320139</v>
      </c>
      <c r="D279" s="2">
        <f t="shared" si="20"/>
        <v>12.065494798613674</v>
      </c>
      <c r="E279" s="2">
        <f t="shared" si="19"/>
        <v>-0.10409660541228405</v>
      </c>
      <c r="F279" s="2">
        <f t="shared" si="23"/>
        <v>-0.28014460031812538</v>
      </c>
      <c r="G279" s="2">
        <f t="shared" si="21"/>
        <v>0.17604799490584133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17">
        <f>TITRES_STAT!D283</f>
        <v>12.3461</v>
      </c>
      <c r="C280" s="2">
        <f t="shared" si="24"/>
        <v>12.085521548093485</v>
      </c>
      <c r="D280" s="2">
        <f t="shared" si="20"/>
        <v>12.086280369086735</v>
      </c>
      <c r="E280" s="2">
        <f t="shared" si="19"/>
        <v>-7.5882099324964258E-4</v>
      </c>
      <c r="F280" s="2">
        <f t="shared" si="23"/>
        <v>-0.22426744445315025</v>
      </c>
      <c r="G280" s="2">
        <f t="shared" si="21"/>
        <v>0.22350862345990061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17">
        <f>TITRES_STAT!D284</f>
        <v>12.367599999999999</v>
      </c>
      <c r="C281" s="2">
        <f t="shared" si="24"/>
        <v>12.193841309925256</v>
      </c>
      <c r="D281" s="2">
        <f t="shared" si="20"/>
        <v>12.107118860265494</v>
      </c>
      <c r="E281" s="2">
        <f t="shared" si="19"/>
        <v>8.6722449659761836E-2</v>
      </c>
      <c r="F281" s="2">
        <f t="shared" si="23"/>
        <v>-0.16206946563056784</v>
      </c>
      <c r="G281" s="2">
        <f t="shared" si="21"/>
        <v>0.24879191529032968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17">
        <f>TITRES_STAT!D285</f>
        <v>12.446300000000001</v>
      </c>
      <c r="C282" s="2">
        <f t="shared" si="24"/>
        <v>12.283296493013678</v>
      </c>
      <c r="D282" s="2">
        <f t="shared" si="20"/>
        <v>12.132243389134716</v>
      </c>
      <c r="E282" s="2">
        <f t="shared" si="19"/>
        <v>0.15105310387896154</v>
      </c>
      <c r="F282" s="2">
        <f t="shared" si="23"/>
        <v>-9.9444951728661968E-2</v>
      </c>
      <c r="G282" s="2">
        <f t="shared" si="21"/>
        <v>0.2504980556076235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17">
        <f>TITRES_STAT!D286</f>
        <v>12.618</v>
      </c>
      <c r="C283" s="2">
        <f t="shared" si="24"/>
        <v>12.34468164793465</v>
      </c>
      <c r="D283" s="2">
        <f t="shared" si="20"/>
        <v>12.168225360309922</v>
      </c>
      <c r="E283" s="2">
        <f t="shared" si="19"/>
        <v>0.17645628762472754</v>
      </c>
      <c r="F283" s="2">
        <f t="shared" si="23"/>
        <v>-4.4264703857984075E-2</v>
      </c>
      <c r="G283" s="2">
        <f t="shared" si="21"/>
        <v>0.22072099148271163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17">
        <f>TITRES_STAT!D287</f>
        <v>12.6609</v>
      </c>
      <c r="C284" s="2">
        <f t="shared" si="24"/>
        <v>12.392222932867782</v>
      </c>
      <c r="D284" s="2">
        <f t="shared" si="20"/>
        <v>12.204719778064742</v>
      </c>
      <c r="E284" s="2">
        <f t="shared" ref="E284:E347" si="25">C284-D284</f>
        <v>0.18750315480303925</v>
      </c>
      <c r="F284" s="2">
        <f t="shared" si="23"/>
        <v>2.088867874220586E-3</v>
      </c>
      <c r="G284" s="2">
        <f t="shared" si="21"/>
        <v>0.18541428692881867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17">
        <f>TITRES_STAT!D288</f>
        <v>12.653700000000001</v>
      </c>
      <c r="C285" s="2">
        <f t="shared" si="24"/>
        <v>12.411542481657353</v>
      </c>
      <c r="D285" s="2">
        <f t="shared" ref="D285:D348" si="26">$D$4*B285+(1-$D$4)*D284</f>
        <v>12.237977572282169</v>
      </c>
      <c r="E285" s="2">
        <f t="shared" si="25"/>
        <v>0.17356490937518387</v>
      </c>
      <c r="F285" s="2">
        <f t="shared" si="23"/>
        <v>3.6384076174413242E-2</v>
      </c>
      <c r="G285" s="2">
        <f t="shared" si="21"/>
        <v>0.13718083320077062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17">
        <f>TITRES_STAT!D289</f>
        <v>12.6609</v>
      </c>
      <c r="C286" s="2">
        <f t="shared" si="24"/>
        <v>12.386074407556222</v>
      </c>
      <c r="D286" s="2">
        <f t="shared" si="26"/>
        <v>12.269305159520526</v>
      </c>
      <c r="E286" s="2">
        <f t="shared" si="25"/>
        <v>0.11676924803569655</v>
      </c>
      <c r="F286" s="2">
        <f t="shared" si="23"/>
        <v>5.2461110546669909E-2</v>
      </c>
      <c r="G286" s="2">
        <f t="shared" si="21"/>
        <v>6.430813748902664E-2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17">
        <f>TITRES_STAT!D290</f>
        <v>12.646599999999999</v>
      </c>
      <c r="C287" s="2">
        <f t="shared" si="24"/>
        <v>12.389832191009111</v>
      </c>
      <c r="D287" s="2">
        <f t="shared" si="26"/>
        <v>12.297252925481969</v>
      </c>
      <c r="E287" s="2">
        <f t="shared" si="25"/>
        <v>9.257926552714224E-2</v>
      </c>
      <c r="F287" s="2">
        <f t="shared" si="23"/>
        <v>6.0484741542764377E-2</v>
      </c>
      <c r="G287" s="2">
        <f t="shared" si="21"/>
        <v>3.2094523984377864E-2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17">
        <f>TITRES_STAT!D291</f>
        <v>12.5822</v>
      </c>
      <c r="C288" s="2">
        <f t="shared" si="24"/>
        <v>12.379811853930786</v>
      </c>
      <c r="D288" s="2">
        <f t="shared" si="26"/>
        <v>12.318360116187009</v>
      </c>
      <c r="E288" s="2">
        <f t="shared" si="25"/>
        <v>6.1451737743777102E-2</v>
      </c>
      <c r="F288" s="2">
        <f t="shared" si="23"/>
        <v>6.0678140782966926E-2</v>
      </c>
      <c r="G288" s="2">
        <f t="shared" si="21"/>
        <v>7.7359696081017587E-4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17">
        <f>TITRES_STAT!D292</f>
        <v>12.5679</v>
      </c>
      <c r="C289" s="2">
        <f t="shared" si="24"/>
        <v>12.357025414864511</v>
      </c>
      <c r="D289" s="2">
        <f t="shared" si="26"/>
        <v>12.336844552025008</v>
      </c>
      <c r="E289" s="2">
        <f t="shared" si="25"/>
        <v>2.0180862839502822E-2</v>
      </c>
      <c r="F289" s="2">
        <f t="shared" si="23"/>
        <v>5.2578685194274111E-2</v>
      </c>
      <c r="G289" s="2">
        <f t="shared" si="21"/>
        <v>-3.2397822354771288E-2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17">
        <f>TITRES_STAT!D293</f>
        <v>12.574999999999999</v>
      </c>
      <c r="C290" s="2">
        <f t="shared" si="24"/>
        <v>12.355344581808431</v>
      </c>
      <c r="D290" s="2">
        <f t="shared" si="26"/>
        <v>12.354485696319452</v>
      </c>
      <c r="E290" s="2">
        <f t="shared" si="25"/>
        <v>8.5888548897905537E-4</v>
      </c>
      <c r="F290" s="2">
        <f t="shared" si="23"/>
        <v>4.2234725253215102E-2</v>
      </c>
      <c r="G290" s="2">
        <f t="shared" si="21"/>
        <v>-4.1375839764236047E-2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17">
        <f>TITRES_STAT!D294</f>
        <v>12.553599999999999</v>
      </c>
      <c r="C291" s="2">
        <f t="shared" si="24"/>
        <v>12.357230030760981</v>
      </c>
      <c r="D291" s="2">
        <f t="shared" si="26"/>
        <v>12.369234903999494</v>
      </c>
      <c r="E291" s="2">
        <f t="shared" si="25"/>
        <v>-1.2004873238513625E-2</v>
      </c>
      <c r="F291" s="2">
        <f t="shared" si="23"/>
        <v>3.1386805554869356E-2</v>
      </c>
      <c r="G291" s="2">
        <f t="shared" si="21"/>
        <v>-4.339167879338298E-2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17">
        <f>TITRES_STAT!D295</f>
        <v>12.553599999999999</v>
      </c>
      <c r="C292" s="2">
        <f t="shared" si="24"/>
        <v>12.3709331029516</v>
      </c>
      <c r="D292" s="2">
        <f t="shared" si="26"/>
        <v>12.382891577777311</v>
      </c>
      <c r="E292" s="2">
        <f t="shared" si="25"/>
        <v>-1.1958474825711107E-2</v>
      </c>
      <c r="F292" s="2">
        <f t="shared" si="23"/>
        <v>2.2717749478753262E-2</v>
      </c>
      <c r="G292" s="2">
        <f t="shared" ref="G292:G355" si="27">E292-F292</f>
        <v>-3.4676224304464369E-2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17">
        <f>TITRES_STAT!D296</f>
        <v>12.6251</v>
      </c>
      <c r="C293" s="2">
        <f t="shared" si="24"/>
        <v>12.408943394805199</v>
      </c>
      <c r="D293" s="2">
        <f t="shared" si="26"/>
        <v>12.400832942386399</v>
      </c>
      <c r="E293" s="2">
        <f t="shared" si="25"/>
        <v>8.1104524187995963E-3</v>
      </c>
      <c r="F293" s="2">
        <f t="shared" ref="F293:F356" si="29">(E293*(2/(10)))+((1-(2/10))*F292)</f>
        <v>1.9796290066762531E-2</v>
      </c>
      <c r="G293" s="2">
        <f t="shared" si="27"/>
        <v>-1.1685837647962934E-2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17">
        <f>TITRES_STAT!D297</f>
        <v>12.6251</v>
      </c>
      <c r="C294" s="2">
        <f t="shared" si="24"/>
        <v>12.447705949450553</v>
      </c>
      <c r="D294" s="2">
        <f t="shared" si="26"/>
        <v>12.417445317024445</v>
      </c>
      <c r="E294" s="2">
        <f t="shared" si="25"/>
        <v>3.0260632426108103E-2</v>
      </c>
      <c r="F294" s="2">
        <f t="shared" si="29"/>
        <v>2.1889158538631645E-2</v>
      </c>
      <c r="G294" s="2">
        <f t="shared" si="27"/>
        <v>8.3714738874764577E-3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17">
        <f>TITRES_STAT!D298</f>
        <v>12.517799999999999</v>
      </c>
      <c r="C295" s="2">
        <f t="shared" si="24"/>
        <v>12.479397341842777</v>
      </c>
      <c r="D295" s="2">
        <f t="shared" si="26"/>
        <v>12.424878997244855</v>
      </c>
      <c r="E295" s="2">
        <f t="shared" si="25"/>
        <v>5.4518344597921597E-2</v>
      </c>
      <c r="F295" s="2">
        <f t="shared" si="29"/>
        <v>2.8414995750489638E-2</v>
      </c>
      <c r="G295" s="2">
        <f t="shared" si="27"/>
        <v>2.610334884743196E-2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17">
        <f>TITRES_STAT!D299</f>
        <v>12.517799999999999</v>
      </c>
      <c r="C296" s="2">
        <f t="shared" si="24"/>
        <v>12.507320827713119</v>
      </c>
      <c r="D296" s="2">
        <f t="shared" si="26"/>
        <v>12.431762034485976</v>
      </c>
      <c r="E296" s="2">
        <f t="shared" si="25"/>
        <v>7.5558793227143539E-2</v>
      </c>
      <c r="F296" s="2">
        <f t="shared" si="29"/>
        <v>3.7843755245820419E-2</v>
      </c>
      <c r="G296" s="2">
        <f t="shared" si="27"/>
        <v>3.771503798132312E-2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17">
        <f>TITRES_STAT!D300</f>
        <v>12.517799999999999</v>
      </c>
      <c r="C297" s="2">
        <f t="shared" si="24"/>
        <v>12.528748392680331</v>
      </c>
      <c r="D297" s="2">
        <f t="shared" si="26"/>
        <v>12.438135217116644</v>
      </c>
      <c r="E297" s="2">
        <f t="shared" si="25"/>
        <v>9.061317556368742E-2</v>
      </c>
      <c r="F297" s="2">
        <f t="shared" si="29"/>
        <v>4.8397639309393822E-2</v>
      </c>
      <c r="G297" s="2">
        <f t="shared" si="27"/>
        <v>4.2215536254293598E-2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17">
        <f>TITRES_STAT!D301</f>
        <v>12.6966</v>
      </c>
      <c r="C298" s="2">
        <f t="shared" si="24"/>
        <v>12.536971716883357</v>
      </c>
      <c r="D298" s="2">
        <f t="shared" si="26"/>
        <v>12.457280756589483</v>
      </c>
      <c r="E298" s="2">
        <f t="shared" si="25"/>
        <v>7.9690960293874014E-2</v>
      </c>
      <c r="F298" s="2">
        <f t="shared" si="29"/>
        <v>5.4656303506289861E-2</v>
      </c>
      <c r="G298" s="2">
        <f t="shared" si="27"/>
        <v>2.5034656787584153E-2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17">
        <f>TITRES_STAT!D302</f>
        <v>12.6966</v>
      </c>
      <c r="C299" s="2">
        <f t="shared" si="24"/>
        <v>12.541729914285918</v>
      </c>
      <c r="D299" s="2">
        <f t="shared" si="26"/>
        <v>12.475008107953224</v>
      </c>
      <c r="E299" s="2">
        <f t="shared" si="25"/>
        <v>6.67218063326942E-2</v>
      </c>
      <c r="F299" s="2">
        <f t="shared" si="29"/>
        <v>5.7069404071570733E-2</v>
      </c>
      <c r="G299" s="2">
        <f t="shared" si="27"/>
        <v>9.6524022611234675E-3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17">
        <f>TITRES_STAT!D303</f>
        <v>12.6609</v>
      </c>
      <c r="C300" s="2">
        <f t="shared" si="24"/>
        <v>12.54684838901116</v>
      </c>
      <c r="D300" s="2">
        <f t="shared" si="26"/>
        <v>12.488777877734467</v>
      </c>
      <c r="E300" s="2">
        <f t="shared" si="25"/>
        <v>5.8070511276692827E-2</v>
      </c>
      <c r="F300" s="2">
        <f t="shared" si="29"/>
        <v>5.7269625512595151E-2</v>
      </c>
      <c r="G300" s="2">
        <f t="shared" si="27"/>
        <v>8.008857640976752E-4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17">
        <f>TITRES_STAT!D304</f>
        <v>12.7324</v>
      </c>
      <c r="C301" s="2">
        <f t="shared" si="24"/>
        <v>12.547887098394058</v>
      </c>
      <c r="D301" s="2">
        <f t="shared" si="26"/>
        <v>12.506823960865248</v>
      </c>
      <c r="E301" s="2">
        <f t="shared" si="25"/>
        <v>4.1063137528810856E-2</v>
      </c>
      <c r="F301" s="2">
        <f t="shared" si="29"/>
        <v>5.4028327915838295E-2</v>
      </c>
      <c r="G301" s="2">
        <f t="shared" si="27"/>
        <v>-1.2965190387027439E-2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17">
        <f>TITRES_STAT!D305</f>
        <v>12.7324</v>
      </c>
      <c r="C302" s="2">
        <f t="shared" si="24"/>
        <v>12.548766006333434</v>
      </c>
      <c r="D302" s="2">
        <f t="shared" si="26"/>
        <v>12.523533297097453</v>
      </c>
      <c r="E302" s="2">
        <f t="shared" si="25"/>
        <v>2.5232709235980977E-2</v>
      </c>
      <c r="F302" s="2">
        <f t="shared" si="29"/>
        <v>4.8269204179866833E-2</v>
      </c>
      <c r="G302" s="2">
        <f t="shared" si="27"/>
        <v>-2.3036494943885856E-2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17">
        <f>TITRES_STAT!D306</f>
        <v>12.517799999999999</v>
      </c>
      <c r="C303" s="2">
        <f t="shared" si="24"/>
        <v>12.560509697666753</v>
      </c>
      <c r="D303" s="2">
        <f t="shared" si="26"/>
        <v>12.523108608423566</v>
      </c>
      <c r="E303" s="2">
        <f t="shared" si="25"/>
        <v>3.7401089243186192E-2</v>
      </c>
      <c r="F303" s="2">
        <f t="shared" si="29"/>
        <v>4.609558119253071E-2</v>
      </c>
      <c r="G303" s="2">
        <f t="shared" si="27"/>
        <v>-8.6944919493445183E-3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17">
        <f>TITRES_STAT!D307</f>
        <v>12.6609</v>
      </c>
      <c r="C304" s="2">
        <f t="shared" si="24"/>
        <v>12.570446667256483</v>
      </c>
      <c r="D304" s="2">
        <f t="shared" si="26"/>
        <v>12.533315378169968</v>
      </c>
      <c r="E304" s="2">
        <f t="shared" si="25"/>
        <v>3.7131289086515196E-2</v>
      </c>
      <c r="F304" s="2">
        <f t="shared" si="29"/>
        <v>4.4302722771327616E-2</v>
      </c>
      <c r="G304" s="2">
        <f t="shared" si="27"/>
        <v>-7.1714336848124199E-3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17">
        <f>TITRES_STAT!D308</f>
        <v>12.946999999999999</v>
      </c>
      <c r="C305" s="2">
        <f t="shared" si="24"/>
        <v>12.562347179986256</v>
      </c>
      <c r="D305" s="2">
        <f t="shared" si="26"/>
        <v>12.563958683490711</v>
      </c>
      <c r="E305" s="2">
        <f t="shared" si="25"/>
        <v>-1.6115035044546033E-3</v>
      </c>
      <c r="F305" s="2">
        <f t="shared" si="29"/>
        <v>3.5119877516171176E-2</v>
      </c>
      <c r="G305" s="2">
        <f t="shared" si="27"/>
        <v>-3.6731381020625779E-2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17">
        <f>TITRES_STAT!D309</f>
        <v>13.1401</v>
      </c>
      <c r="C306" s="2">
        <f t="shared" si="24"/>
        <v>12.555493767680678</v>
      </c>
      <c r="D306" s="2">
        <f t="shared" si="26"/>
        <v>12.606635818046954</v>
      </c>
      <c r="E306" s="2">
        <f t="shared" si="25"/>
        <v>-5.1142050366275171E-2</v>
      </c>
      <c r="F306" s="2">
        <f t="shared" si="29"/>
        <v>1.7867491939681908E-2</v>
      </c>
      <c r="G306" s="2">
        <f t="shared" si="27"/>
        <v>-6.9009542305957072E-2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17">
        <f>TITRES_STAT!D310</f>
        <v>13.0185</v>
      </c>
      <c r="C307" s="2">
        <f t="shared" si="24"/>
        <v>12.549694726499036</v>
      </c>
      <c r="D307" s="2">
        <f t="shared" si="26"/>
        <v>12.637144275969401</v>
      </c>
      <c r="E307" s="2">
        <f t="shared" si="25"/>
        <v>-8.744954947036554E-2</v>
      </c>
      <c r="F307" s="2">
        <f t="shared" si="29"/>
        <v>-3.1959163423275812E-3</v>
      </c>
      <c r="G307" s="2">
        <f t="shared" si="27"/>
        <v>-8.4253633128037964E-2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17">
        <f>TITRES_STAT!D311</f>
        <v>12.875500000000001</v>
      </c>
      <c r="C308" s="2">
        <f t="shared" si="24"/>
        <v>12.572295537806877</v>
      </c>
      <c r="D308" s="2">
        <f t="shared" si="26"/>
        <v>12.654800255527224</v>
      </c>
      <c r="E308" s="2">
        <f t="shared" si="25"/>
        <v>-8.2504717720347287E-2</v>
      </c>
      <c r="F308" s="2">
        <f t="shared" si="29"/>
        <v>-1.9057676617931521E-2</v>
      </c>
      <c r="G308" s="2">
        <f t="shared" si="27"/>
        <v>-6.3447041102415766E-2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17">
        <f>TITRES_STAT!D312</f>
        <v>12.796799999999999</v>
      </c>
      <c r="C309" s="2">
        <f t="shared" si="24"/>
        <v>12.591419301221203</v>
      </c>
      <c r="D309" s="2">
        <f t="shared" si="26"/>
        <v>12.6653187551178</v>
      </c>
      <c r="E309" s="2">
        <f t="shared" si="25"/>
        <v>-7.3899453896597578E-2</v>
      </c>
      <c r="F309" s="2">
        <f t="shared" si="29"/>
        <v>-3.0026032073664735E-2</v>
      </c>
      <c r="G309" s="2">
        <f t="shared" si="27"/>
        <v>-4.3873421822932843E-2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17">
        <f>TITRES_STAT!D313</f>
        <v>12.875500000000001</v>
      </c>
      <c r="C310" s="2">
        <f t="shared" si="24"/>
        <v>12.602108639494864</v>
      </c>
      <c r="D310" s="2">
        <f t="shared" si="26"/>
        <v>12.680887736220186</v>
      </c>
      <c r="E310" s="2">
        <f t="shared" si="25"/>
        <v>-7.8779096725321907E-2</v>
      </c>
      <c r="F310" s="2">
        <f t="shared" si="29"/>
        <v>-3.9776645003996171E-2</v>
      </c>
      <c r="G310" s="2">
        <f t="shared" si="27"/>
        <v>-3.9002451721325736E-2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17">
        <f>TITRES_STAT!D314</f>
        <v>12.839700000000001</v>
      </c>
      <c r="C311" s="2">
        <f t="shared" si="24"/>
        <v>12.62215346418796</v>
      </c>
      <c r="D311" s="2">
        <f t="shared" si="26"/>
        <v>12.692651607611282</v>
      </c>
      <c r="E311" s="2">
        <f t="shared" si="25"/>
        <v>-7.0498143423321835E-2</v>
      </c>
      <c r="F311" s="2">
        <f t="shared" si="29"/>
        <v>-4.5920944687861308E-2</v>
      </c>
      <c r="G311" s="2">
        <f t="shared" si="27"/>
        <v>-2.4577198735460527E-2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17">
        <f>TITRES_STAT!D315</f>
        <v>12.8254</v>
      </c>
      <c r="C312" s="2">
        <f t="shared" si="24"/>
        <v>12.639114469697503</v>
      </c>
      <c r="D312" s="2">
        <f t="shared" si="26"/>
        <v>12.702484821862297</v>
      </c>
      <c r="E312" s="2">
        <f t="shared" si="25"/>
        <v>-6.3370352164794141E-2</v>
      </c>
      <c r="F312" s="2">
        <f t="shared" si="29"/>
        <v>-4.941082618324788E-2</v>
      </c>
      <c r="G312" s="2">
        <f t="shared" si="27"/>
        <v>-1.3959525981546261E-2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17">
        <f>TITRES_STAT!D316</f>
        <v>12.839700000000001</v>
      </c>
      <c r="C313" s="2">
        <f t="shared" si="24"/>
        <v>12.620450705128658</v>
      </c>
      <c r="D313" s="2">
        <f t="shared" si="26"/>
        <v>12.712648909131756</v>
      </c>
      <c r="E313" s="2">
        <f t="shared" si="25"/>
        <v>-9.2198204003098638E-2</v>
      </c>
      <c r="F313" s="2">
        <f t="shared" si="29"/>
        <v>-5.7968301747218037E-2</v>
      </c>
      <c r="G313" s="2">
        <f t="shared" si="27"/>
        <v>-3.4229902255880601E-2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17">
        <f>TITRES_STAT!D317</f>
        <v>12.6609</v>
      </c>
      <c r="C314" s="2">
        <f t="shared" si="24"/>
        <v>12.626673673570403</v>
      </c>
      <c r="D314" s="2">
        <f t="shared" si="26"/>
        <v>12.708815656603477</v>
      </c>
      <c r="E314" s="2">
        <f t="shared" si="25"/>
        <v>-8.2141983033073629E-2</v>
      </c>
      <c r="F314" s="2">
        <f t="shared" si="29"/>
        <v>-6.2803038004389161E-2</v>
      </c>
      <c r="G314" s="2">
        <f t="shared" si="27"/>
        <v>-1.9338945028684468E-2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17">
        <f>TITRES_STAT!D318</f>
        <v>12.875500000000001</v>
      </c>
      <c r="C315" s="2">
        <f t="shared" si="24"/>
        <v>12.675954646867265</v>
      </c>
      <c r="D315" s="2">
        <f t="shared" si="26"/>
        <v>12.72116264500322</v>
      </c>
      <c r="E315" s="2">
        <f t="shared" si="25"/>
        <v>-4.5207998135955663E-2</v>
      </c>
      <c r="F315" s="2">
        <f t="shared" si="29"/>
        <v>-5.928403003070247E-2</v>
      </c>
      <c r="G315" s="2">
        <f t="shared" si="27"/>
        <v>1.4076031894746807E-2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17">
        <f>TITRES_STAT!D319</f>
        <v>12.803900000000001</v>
      </c>
      <c r="C316" s="2">
        <f t="shared" si="24"/>
        <v>12.747361624272301</v>
      </c>
      <c r="D316" s="2">
        <f t="shared" si="26"/>
        <v>12.727291337965944</v>
      </c>
      <c r="E316" s="2">
        <f t="shared" si="25"/>
        <v>2.0070286306356877E-2</v>
      </c>
      <c r="F316" s="2">
        <f t="shared" si="29"/>
        <v>-4.3413166763290607E-2</v>
      </c>
      <c r="G316" s="2">
        <f t="shared" si="27"/>
        <v>6.3483453069647477E-2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17">
        <f>TITRES_STAT!D320</f>
        <v>12.875500000000001</v>
      </c>
      <c r="C317" s="2">
        <f t="shared" si="24"/>
        <v>12.7890752205381</v>
      </c>
      <c r="D317" s="2">
        <f t="shared" si="26"/>
        <v>12.738269757375875</v>
      </c>
      <c r="E317" s="2">
        <f t="shared" si="25"/>
        <v>5.080546316222545E-2</v>
      </c>
      <c r="F317" s="2">
        <f t="shared" si="29"/>
        <v>-2.4569440778187394E-2</v>
      </c>
      <c r="G317" s="2">
        <f t="shared" si="27"/>
        <v>7.5374903940412852E-2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17">
        <f>TITRES_STAT!D321</f>
        <v>12.875500000000001</v>
      </c>
      <c r="C318" s="2">
        <f t="shared" si="24"/>
        <v>12.802371340455316</v>
      </c>
      <c r="D318" s="2">
        <f t="shared" si="26"/>
        <v>12.748434960533219</v>
      </c>
      <c r="E318" s="2">
        <f t="shared" si="25"/>
        <v>5.3936379922097544E-2</v>
      </c>
      <c r="F318" s="2">
        <f t="shared" si="29"/>
        <v>-8.8682766381304075E-3</v>
      </c>
      <c r="G318" s="2">
        <f t="shared" si="27"/>
        <v>6.2804656560227948E-2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17">
        <f>TITRES_STAT!D322</f>
        <v>12.7324</v>
      </c>
      <c r="C319" s="2">
        <f t="shared" si="24"/>
        <v>12.801514211154498</v>
      </c>
      <c r="D319" s="2">
        <f t="shared" si="26"/>
        <v>12.747247185678907</v>
      </c>
      <c r="E319" s="2">
        <f t="shared" si="25"/>
        <v>5.4267025475590813E-2</v>
      </c>
      <c r="F319" s="2">
        <f t="shared" si="29"/>
        <v>3.7587837846138374E-3</v>
      </c>
      <c r="G319" s="2">
        <f t="shared" si="27"/>
        <v>5.0508241690976979E-2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17">
        <f>TITRES_STAT!D323</f>
        <v>12.7324</v>
      </c>
      <c r="C320" s="2">
        <f t="shared" si="24"/>
        <v>12.812896640207651</v>
      </c>
      <c r="D320" s="2">
        <f t="shared" si="26"/>
        <v>12.746147394147137</v>
      </c>
      <c r="E320" s="2">
        <f t="shared" si="25"/>
        <v>6.6749246060513912E-2</v>
      </c>
      <c r="F320" s="2">
        <f t="shared" si="29"/>
        <v>1.6356876239793854E-2</v>
      </c>
      <c r="G320" s="2">
        <f t="shared" si="27"/>
        <v>5.0392369820720054E-2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17">
        <f>TITRES_STAT!D324</f>
        <v>12.803900000000001</v>
      </c>
      <c r="C321" s="2">
        <f t="shared" si="24"/>
        <v>12.817020234021857</v>
      </c>
      <c r="D321" s="2">
        <f t="shared" si="26"/>
        <v>12.750425364951052</v>
      </c>
      <c r="E321" s="2">
        <f t="shared" si="25"/>
        <v>6.6594869070804918E-2</v>
      </c>
      <c r="F321" s="2">
        <f t="shared" si="29"/>
        <v>2.6404474805996069E-2</v>
      </c>
      <c r="G321" s="2">
        <f t="shared" si="27"/>
        <v>4.0190394264808846E-2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17">
        <f>TITRES_STAT!D325</f>
        <v>13.0185</v>
      </c>
      <c r="C322" s="2">
        <f t="shared" si="24"/>
        <v>12.818309428787725</v>
      </c>
      <c r="D322" s="2">
        <f t="shared" si="26"/>
        <v>12.770282745325048</v>
      </c>
      <c r="E322" s="2">
        <f t="shared" si="25"/>
        <v>4.80266834626768E-2</v>
      </c>
      <c r="F322" s="2">
        <f t="shared" si="29"/>
        <v>3.0728916537332219E-2</v>
      </c>
      <c r="G322" s="2">
        <f t="shared" si="27"/>
        <v>1.7297766925344581E-2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17">
        <f>TITRES_STAT!D326</f>
        <v>13.004200000000001</v>
      </c>
      <c r="C323" s="2">
        <f t="shared" si="24"/>
        <v>12.821600285897306</v>
      </c>
      <c r="D323" s="2">
        <f t="shared" si="26"/>
        <v>12.787609949375044</v>
      </c>
      <c r="E323" s="2">
        <f t="shared" si="25"/>
        <v>3.3990336522261799E-2</v>
      </c>
      <c r="F323" s="2">
        <f t="shared" si="29"/>
        <v>3.1381200534318136E-2</v>
      </c>
      <c r="G323" s="2">
        <f t="shared" si="27"/>
        <v>2.6091359879436629E-3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17">
        <f>TITRES_STAT!D327</f>
        <v>13.004200000000001</v>
      </c>
      <c r="C324" s="2">
        <f t="shared" si="24"/>
        <v>12.796877164990029</v>
      </c>
      <c r="D324" s="2">
        <f t="shared" si="26"/>
        <v>12.803653656828743</v>
      </c>
      <c r="E324" s="2">
        <f t="shared" si="25"/>
        <v>-6.7764918387140938E-3</v>
      </c>
      <c r="F324" s="2">
        <f t="shared" si="29"/>
        <v>2.3749662059711692E-2</v>
      </c>
      <c r="G324" s="2">
        <f t="shared" si="27"/>
        <v>-3.0526153898425785E-2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17">
        <f>TITRES_STAT!D328</f>
        <v>12.875500000000001</v>
      </c>
      <c r="C325" s="2">
        <f t="shared" si="24"/>
        <v>12.808972985760793</v>
      </c>
      <c r="D325" s="2">
        <f t="shared" si="26"/>
        <v>12.808975608174762</v>
      </c>
      <c r="E325" s="2">
        <f t="shared" si="25"/>
        <v>-2.6224139695329995E-6</v>
      </c>
      <c r="F325" s="2">
        <f t="shared" si="29"/>
        <v>1.8999205164975448E-2</v>
      </c>
      <c r="G325" s="2">
        <f t="shared" si="27"/>
        <v>-1.9001827578944981E-2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17">
        <f>TITRES_STAT!D329</f>
        <v>12.982799999999999</v>
      </c>
      <c r="C326" s="2">
        <f t="shared" si="24"/>
        <v>12.808192526412979</v>
      </c>
      <c r="D326" s="2">
        <f t="shared" si="26"/>
        <v>12.821851489050706</v>
      </c>
      <c r="E326" s="2">
        <f t="shared" si="25"/>
        <v>-1.3658962637727257E-2</v>
      </c>
      <c r="F326" s="2">
        <f t="shared" si="29"/>
        <v>1.2467571604434907E-2</v>
      </c>
      <c r="G326" s="2">
        <f t="shared" si="27"/>
        <v>-2.6126534242162165E-2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17">
        <f>TITRES_STAT!D330</f>
        <v>12.946999999999999</v>
      </c>
      <c r="C327" s="2">
        <f t="shared" si="24"/>
        <v>12.818547522349444</v>
      </c>
      <c r="D327" s="2">
        <f t="shared" si="26"/>
        <v>12.831121749121024</v>
      </c>
      <c r="E327" s="2">
        <f t="shared" si="25"/>
        <v>-1.2574226771580044E-2</v>
      </c>
      <c r="F327" s="2">
        <f t="shared" si="29"/>
        <v>7.4592119292319174E-3</v>
      </c>
      <c r="G327" s="2">
        <f t="shared" si="27"/>
        <v>-2.0033438700811961E-2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17">
        <f>TITRES_STAT!D331</f>
        <v>12.982799999999999</v>
      </c>
      <c r="C328" s="2">
        <f t="shared" si="24"/>
        <v>12.827309441987992</v>
      </c>
      <c r="D328" s="2">
        <f t="shared" si="26"/>
        <v>12.84235717511206</v>
      </c>
      <c r="E328" s="2">
        <f t="shared" si="25"/>
        <v>-1.5047733124067264E-2</v>
      </c>
      <c r="F328" s="2">
        <f t="shared" si="29"/>
        <v>2.9578229185720818E-3</v>
      </c>
      <c r="G328" s="2">
        <f t="shared" si="27"/>
        <v>-1.8005556042639346E-2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17">
        <f>TITRES_STAT!D332</f>
        <v>13.0185</v>
      </c>
      <c r="C329" s="2">
        <f t="shared" si="24"/>
        <v>12.812707989374454</v>
      </c>
      <c r="D329" s="2">
        <f t="shared" si="26"/>
        <v>12.855404791770425</v>
      </c>
      <c r="E329" s="2">
        <f t="shared" si="25"/>
        <v>-4.2696802395971289E-2</v>
      </c>
      <c r="F329" s="2">
        <f t="shared" si="29"/>
        <v>-6.1731021443365928E-3</v>
      </c>
      <c r="G329" s="2">
        <f t="shared" si="27"/>
        <v>-3.6523700251634698E-2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17">
        <f>TITRES_STAT!D333</f>
        <v>13.1616</v>
      </c>
      <c r="C330" s="2">
        <f t="shared" si="24"/>
        <v>12.800352914086076</v>
      </c>
      <c r="D330" s="2">
        <f t="shared" si="26"/>
        <v>12.878085918305949</v>
      </c>
      <c r="E330" s="2">
        <f t="shared" si="25"/>
        <v>-7.7733004219872726E-2</v>
      </c>
      <c r="F330" s="2">
        <f t="shared" si="29"/>
        <v>-2.0485082559443819E-2</v>
      </c>
      <c r="G330" s="2">
        <f t="shared" si="27"/>
        <v>-5.7247921660428906E-2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17">
        <f>TITRES_STAT!D334</f>
        <v>13.369</v>
      </c>
      <c r="C331" s="2">
        <f t="shared" si="24"/>
        <v>12.800898619611296</v>
      </c>
      <c r="D331" s="2">
        <f t="shared" si="26"/>
        <v>12.91444992435736</v>
      </c>
      <c r="E331" s="2">
        <f t="shared" si="25"/>
        <v>-0.11355130474606412</v>
      </c>
      <c r="F331" s="2">
        <f t="shared" si="29"/>
        <v>-3.9098326996767879E-2</v>
      </c>
      <c r="G331" s="2">
        <f t="shared" si="27"/>
        <v>-7.445297774929624E-2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17">
        <f>TITRES_STAT!D335</f>
        <v>13.3619</v>
      </c>
      <c r="C332" s="2">
        <f t="shared" si="24"/>
        <v>12.834375755055712</v>
      </c>
      <c r="D332" s="2">
        <f t="shared" si="26"/>
        <v>12.947594374404963</v>
      </c>
      <c r="E332" s="2">
        <f t="shared" si="25"/>
        <v>-0.11321861934925082</v>
      </c>
      <c r="F332" s="2">
        <f t="shared" si="29"/>
        <v>-5.3922385467264466E-2</v>
      </c>
      <c r="G332" s="2">
        <f t="shared" si="27"/>
        <v>-5.9296233881986349E-2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17">
        <f>TITRES_STAT!D336</f>
        <v>13.304600000000001</v>
      </c>
      <c r="C333" s="2">
        <f t="shared" si="24"/>
        <v>12.860502561970218</v>
      </c>
      <c r="D333" s="2">
        <f t="shared" si="26"/>
        <v>12.97403923556015</v>
      </c>
      <c r="E333" s="2">
        <f t="shared" si="25"/>
        <v>-0.11353667358993214</v>
      </c>
      <c r="F333" s="2">
        <f t="shared" si="29"/>
        <v>-6.5845243091798011E-2</v>
      </c>
      <c r="G333" s="2">
        <f t="shared" si="27"/>
        <v>-4.7691430498134124E-2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17">
        <f>TITRES_STAT!D337</f>
        <v>13.1616</v>
      </c>
      <c r="C334" s="2">
        <f t="shared" si="24"/>
        <v>12.882609860128646</v>
      </c>
      <c r="D334" s="2">
        <f t="shared" si="26"/>
        <v>12.987932625518656</v>
      </c>
      <c r="E334" s="2">
        <f t="shared" si="25"/>
        <v>-0.10532276539001018</v>
      </c>
      <c r="F334" s="2">
        <f t="shared" si="29"/>
        <v>-7.3740747551440444E-2</v>
      </c>
      <c r="G334" s="2">
        <f t="shared" si="27"/>
        <v>-3.1582017838569731E-2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17">
        <f>TITRES_STAT!D338</f>
        <v>13.1401</v>
      </c>
      <c r="C335" s="2">
        <f t="shared" ref="C335:C398" si="30">$C$4*B325+C334*(1-$C$4)</f>
        <v>12.881516035493469</v>
      </c>
      <c r="D335" s="2">
        <f t="shared" si="26"/>
        <v>12.999204282887645</v>
      </c>
      <c r="E335" s="2">
        <f t="shared" si="25"/>
        <v>-0.1176882473941756</v>
      </c>
      <c r="F335" s="2">
        <f t="shared" si="29"/>
        <v>-8.2530247519987485E-2</v>
      </c>
      <c r="G335" s="2">
        <f t="shared" si="27"/>
        <v>-3.515799987418812E-2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17">
        <f>TITRES_STAT!D339</f>
        <v>13.0901</v>
      </c>
      <c r="C336" s="2">
        <f t="shared" si="30"/>
        <v>12.897098183879089</v>
      </c>
      <c r="D336" s="2">
        <f t="shared" si="26"/>
        <v>13.005937298970041</v>
      </c>
      <c r="E336" s="2">
        <f t="shared" si="25"/>
        <v>-0.10883911509095157</v>
      </c>
      <c r="F336" s="2">
        <f t="shared" si="29"/>
        <v>-8.7792021034180309E-2</v>
      </c>
      <c r="G336" s="2">
        <f t="shared" si="27"/>
        <v>-2.1047094056771257E-2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17">
        <f>TITRES_STAT!D340</f>
        <v>13.0901</v>
      </c>
      <c r="C337" s="2">
        <f t="shared" si="30"/>
        <v>12.90477538635923</v>
      </c>
      <c r="D337" s="2">
        <f t="shared" si="26"/>
        <v>13.012171573120408</v>
      </c>
      <c r="E337" s="2">
        <f t="shared" si="25"/>
        <v>-0.10739618676117857</v>
      </c>
      <c r="F337" s="2">
        <f t="shared" si="29"/>
        <v>-9.1712854179579958E-2</v>
      </c>
      <c r="G337" s="2">
        <f t="shared" si="27"/>
        <v>-1.5683332581598611E-2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17">
        <f>TITRES_STAT!D341</f>
        <v>13.0829</v>
      </c>
      <c r="C338" s="2">
        <f t="shared" si="30"/>
        <v>12.916779173073195</v>
      </c>
      <c r="D338" s="2">
        <f t="shared" si="26"/>
        <v>13.017410715852231</v>
      </c>
      <c r="E338" s="2">
        <f t="shared" si="25"/>
        <v>-0.10063154277903585</v>
      </c>
      <c r="F338" s="2">
        <f t="shared" si="29"/>
        <v>-9.349659189947114E-2</v>
      </c>
      <c r="G338" s="2">
        <f t="shared" si="27"/>
        <v>-7.1349508795647137E-3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17">
        <f>TITRES_STAT!D342</f>
        <v>13.0686</v>
      </c>
      <c r="C339" s="2">
        <f t="shared" si="30"/>
        <v>12.932428531061934</v>
      </c>
      <c r="D339" s="2">
        <f t="shared" si="26"/>
        <v>13.021202514677992</v>
      </c>
      <c r="E339" s="2">
        <f t="shared" si="25"/>
        <v>-8.8773983616057706E-2</v>
      </c>
      <c r="F339" s="2">
        <f t="shared" si="29"/>
        <v>-9.255207024278847E-2</v>
      </c>
      <c r="G339" s="2">
        <f t="shared" si="27"/>
        <v>3.7780866267307645E-3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17">
        <f>TITRES_STAT!D343</f>
        <v>13.0901</v>
      </c>
      <c r="C340" s="2">
        <f t="shared" si="30"/>
        <v>12.967685680129328</v>
      </c>
      <c r="D340" s="2">
        <f t="shared" si="26"/>
        <v>13.026306032109252</v>
      </c>
      <c r="E340" s="2">
        <f t="shared" si="25"/>
        <v>-5.8620351979923768E-2</v>
      </c>
      <c r="F340" s="2">
        <f t="shared" si="29"/>
        <v>-8.576572659021553E-2</v>
      </c>
      <c r="G340" s="2">
        <f t="shared" si="27"/>
        <v>2.7145374610291761E-2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17">
        <f>TITRES_STAT!D344</f>
        <v>13.376200000000001</v>
      </c>
      <c r="C341" s="2">
        <f t="shared" si="30"/>
        <v>13.029426344724817</v>
      </c>
      <c r="D341" s="2">
        <f t="shared" si="26"/>
        <v>13.052224103804864</v>
      </c>
      <c r="E341" s="2">
        <f t="shared" si="25"/>
        <v>-2.2797759080047442E-2</v>
      </c>
      <c r="F341" s="2">
        <f t="shared" si="29"/>
        <v>-7.317213308818192E-2</v>
      </c>
      <c r="G341" s="2">
        <f t="shared" si="27"/>
        <v>5.0374374008134479E-2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17">
        <f>TITRES_STAT!D345</f>
        <v>13.340400000000001</v>
      </c>
      <c r="C342" s="2">
        <f t="shared" si="30"/>
        <v>13.080576137844076</v>
      </c>
      <c r="D342" s="2">
        <f t="shared" si="26"/>
        <v>13.073570466485986</v>
      </c>
      <c r="E342" s="2">
        <f t="shared" si="25"/>
        <v>7.0056713580903818E-3</v>
      </c>
      <c r="F342" s="2">
        <f t="shared" si="29"/>
        <v>-5.7136572198927468E-2</v>
      </c>
      <c r="G342" s="2">
        <f t="shared" si="27"/>
        <v>6.414224355701785E-2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17">
        <f>TITRES_STAT!D346</f>
        <v>13.2903</v>
      </c>
      <c r="C343" s="2">
        <f t="shared" si="30"/>
        <v>13.115041347406526</v>
      </c>
      <c r="D343" s="2">
        <f t="shared" si="26"/>
        <v>13.089624506005542</v>
      </c>
      <c r="E343" s="2">
        <f t="shared" si="25"/>
        <v>2.5416841400984325E-2</v>
      </c>
      <c r="F343" s="2">
        <f t="shared" si="29"/>
        <v>-4.0625889478945111E-2</v>
      </c>
      <c r="G343" s="2">
        <f t="shared" si="27"/>
        <v>6.6042730879929429E-2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17">
        <f>TITRES_STAT!D347</f>
        <v>13.2331</v>
      </c>
      <c r="C344" s="2">
        <f t="shared" si="30"/>
        <v>13.122204217036291</v>
      </c>
      <c r="D344" s="2">
        <f t="shared" si="26"/>
        <v>13.100252320375501</v>
      </c>
      <c r="E344" s="2">
        <f t="shared" si="25"/>
        <v>2.1951896660789672E-2</v>
      </c>
      <c r="F344" s="2">
        <f t="shared" si="29"/>
        <v>-2.8110332250998155E-2</v>
      </c>
      <c r="G344" s="2">
        <f t="shared" si="27"/>
        <v>5.0062228911787826E-2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17">
        <f>TITRES_STAT!D348</f>
        <v>13.226000000000001</v>
      </c>
      <c r="C345" s="2">
        <f t="shared" si="30"/>
        <v>13.124957414415324</v>
      </c>
      <c r="D345" s="2">
        <f t="shared" si="26"/>
        <v>13.10956696331065</v>
      </c>
      <c r="E345" s="2">
        <f t="shared" si="25"/>
        <v>1.539045110467363E-2</v>
      </c>
      <c r="F345" s="2">
        <f t="shared" si="29"/>
        <v>-1.9410175579863798E-2</v>
      </c>
      <c r="G345" s="2">
        <f t="shared" si="27"/>
        <v>3.4800626684537428E-2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17">
        <f>TITRES_STAT!D349</f>
        <v>13.0185</v>
      </c>
      <c r="C346" s="2">
        <f t="shared" si="30"/>
        <v>13.119594735274505</v>
      </c>
      <c r="D346" s="2">
        <f t="shared" si="26"/>
        <v>13.102821262324674</v>
      </c>
      <c r="E346" s="2">
        <f t="shared" si="25"/>
        <v>1.6773472949831003E-2</v>
      </c>
      <c r="F346" s="2">
        <f t="shared" si="29"/>
        <v>-1.2173445873924838E-2</v>
      </c>
      <c r="G346" s="2">
        <f t="shared" si="27"/>
        <v>2.8946918823755843E-2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17">
        <f>TITRES_STAT!D350</f>
        <v>13.1258</v>
      </c>
      <c r="C347" s="2">
        <f t="shared" si="30"/>
        <v>13.115057083693813</v>
      </c>
      <c r="D347" s="2">
        <f t="shared" si="26"/>
        <v>13.104523391041365</v>
      </c>
      <c r="E347" s="2">
        <f t="shared" si="25"/>
        <v>1.0533692652447968E-2</v>
      </c>
      <c r="F347" s="2">
        <f t="shared" si="29"/>
        <v>-7.6320181686502786E-3</v>
      </c>
      <c r="G347" s="2">
        <f t="shared" si="27"/>
        <v>1.8165710821098247E-2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17">
        <f>TITRES_STAT!D351</f>
        <v>13.0185</v>
      </c>
      <c r="C348" s="2">
        <f t="shared" si="30"/>
        <v>13.11010984004861</v>
      </c>
      <c r="D348" s="2">
        <f t="shared" si="26"/>
        <v>13.098151288001265</v>
      </c>
      <c r="E348" s="2">
        <f t="shared" ref="E348:E411" si="31">C348-D348</f>
        <v>1.1958552047344639E-2</v>
      </c>
      <c r="F348" s="2">
        <f t="shared" si="29"/>
        <v>-3.7139041254512953E-3</v>
      </c>
      <c r="G348" s="2">
        <f t="shared" si="27"/>
        <v>1.5672456172795935E-2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17">
        <f>TITRES_STAT!D352</f>
        <v>13.0901</v>
      </c>
      <c r="C349" s="2">
        <f t="shared" si="30"/>
        <v>13.103723710810364</v>
      </c>
      <c r="D349" s="2">
        <f t="shared" ref="D349:D412" si="32">$D$4*B349+(1-$D$4)*D348</f>
        <v>13.097554896297467</v>
      </c>
      <c r="E349" s="2">
        <f t="shared" si="31"/>
        <v>6.1688145128968586E-3</v>
      </c>
      <c r="F349" s="2">
        <f t="shared" si="29"/>
        <v>-1.7373603977816647E-3</v>
      </c>
      <c r="G349" s="2">
        <f t="shared" si="27"/>
        <v>7.9061749106785241E-3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17">
        <f>TITRES_STAT!D353</f>
        <v>13.1473</v>
      </c>
      <c r="C350" s="2">
        <f t="shared" si="30"/>
        <v>13.101627755301077</v>
      </c>
      <c r="D350" s="2">
        <f t="shared" si="32"/>
        <v>13.10123971879395</v>
      </c>
      <c r="E350" s="2">
        <f t="shared" si="31"/>
        <v>3.880365071271541E-4</v>
      </c>
      <c r="F350" s="2">
        <f t="shared" si="29"/>
        <v>-1.3122810167999011E-3</v>
      </c>
      <c r="G350" s="2">
        <f t="shared" si="27"/>
        <v>1.7003175239270552E-3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17">
        <f>TITRES_STAT!D354</f>
        <v>13.1473</v>
      </c>
      <c r="C351" s="2">
        <f t="shared" si="30"/>
        <v>13.143869639100911</v>
      </c>
      <c r="D351" s="2">
        <f t="shared" si="32"/>
        <v>13.104651591475879</v>
      </c>
      <c r="E351" s="2">
        <f t="shared" si="31"/>
        <v>3.9218047625032781E-2</v>
      </c>
      <c r="F351" s="2">
        <f t="shared" si="29"/>
        <v>6.7937847115666361E-3</v>
      </c>
      <c r="G351" s="2">
        <f t="shared" si="27"/>
        <v>3.2424262913466145E-2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17">
        <f>TITRES_STAT!D355</f>
        <v>13.1616</v>
      </c>
      <c r="C352" s="2">
        <f t="shared" si="30"/>
        <v>13.174105079239233</v>
      </c>
      <c r="D352" s="2">
        <f t="shared" si="32"/>
        <v>13.108869992107294</v>
      </c>
      <c r="E352" s="2">
        <f t="shared" si="31"/>
        <v>6.5235087131938485E-2</v>
      </c>
      <c r="F352" s="2">
        <f t="shared" si="29"/>
        <v>1.8482045195641006E-2</v>
      </c>
      <c r="G352" s="2">
        <f t="shared" si="27"/>
        <v>4.6753041936297479E-2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17">
        <f>TITRES_STAT!D356</f>
        <v>13.304600000000001</v>
      </c>
      <c r="C353" s="2">
        <f t="shared" si="30"/>
        <v>13.191981220894736</v>
      </c>
      <c r="D353" s="2">
        <f t="shared" si="32"/>
        <v>13.123368511210456</v>
      </c>
      <c r="E353" s="2">
        <f t="shared" si="31"/>
        <v>6.8612709684279238E-2</v>
      </c>
      <c r="F353" s="2">
        <f t="shared" si="29"/>
        <v>2.8508178093368655E-2</v>
      </c>
      <c r="G353" s="2">
        <f t="shared" si="27"/>
        <v>4.0104531590910583E-2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17">
        <f>TITRES_STAT!D357</f>
        <v>13.2331</v>
      </c>
      <c r="C354" s="2">
        <f t="shared" si="30"/>
        <v>13.198307186910931</v>
      </c>
      <c r="D354" s="2">
        <f t="shared" si="32"/>
        <v>13.131496769639311</v>
      </c>
      <c r="E354" s="2">
        <f t="shared" si="31"/>
        <v>6.6810417271620182E-2</v>
      </c>
      <c r="F354" s="2">
        <f t="shared" si="29"/>
        <v>3.6168625929018962E-2</v>
      </c>
      <c r="G354" s="2">
        <f t="shared" si="27"/>
        <v>3.064179134260122E-2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17">
        <f>TITRES_STAT!D358</f>
        <v>13.2331</v>
      </c>
      <c r="C355" s="2">
        <f t="shared" si="30"/>
        <v>13.202567619693866</v>
      </c>
      <c r="D355" s="2">
        <f t="shared" si="32"/>
        <v>13.139022934851214</v>
      </c>
      <c r="E355" s="2">
        <f t="shared" si="31"/>
        <v>6.3544684842652188E-2</v>
      </c>
      <c r="F355" s="2">
        <f t="shared" si="29"/>
        <v>4.164383771174561E-2</v>
      </c>
      <c r="G355" s="2">
        <f t="shared" si="27"/>
        <v>2.1900847130906578E-2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17">
        <f>TITRES_STAT!D359</f>
        <v>13.2188</v>
      </c>
      <c r="C356" s="2">
        <f t="shared" si="30"/>
        <v>13.174249524356348</v>
      </c>
      <c r="D356" s="2">
        <f t="shared" si="32"/>
        <v>13.144932347084458</v>
      </c>
      <c r="E356" s="2">
        <f t="shared" si="31"/>
        <v>2.9317177271890316E-2</v>
      </c>
      <c r="F356" s="2">
        <f t="shared" si="29"/>
        <v>3.9178505623774555E-2</v>
      </c>
      <c r="G356" s="2">
        <f t="shared" ref="G356:G419" si="33">E356-F356</f>
        <v>-9.8613283518842396E-3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17">
        <f>TITRES_STAT!D360</f>
        <v>13.1616</v>
      </c>
      <c r="C357" s="2">
        <f t="shared" si="30"/>
        <v>13.166795751378448</v>
      </c>
      <c r="D357" s="2">
        <f t="shared" si="32"/>
        <v>13.146166988041164</v>
      </c>
      <c r="E357" s="2">
        <f t="shared" si="31"/>
        <v>2.0628763337283473E-2</v>
      </c>
      <c r="F357" s="2">
        <f t="shared" ref="F357:F420" si="35">(E357*(2/(10)))+((1-(2/10))*F356)</f>
        <v>3.5468557166476344E-2</v>
      </c>
      <c r="G357" s="2">
        <f t="shared" si="33"/>
        <v>-1.4839793829192871E-2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17">
        <f>TITRES_STAT!D361</f>
        <v>13.1616</v>
      </c>
      <c r="C358" s="2">
        <f t="shared" si="30"/>
        <v>13.143981020397147</v>
      </c>
      <c r="D358" s="2">
        <f t="shared" si="32"/>
        <v>13.147310174112189</v>
      </c>
      <c r="E358" s="2">
        <f t="shared" si="31"/>
        <v>-3.3291537150414996E-3</v>
      </c>
      <c r="F358" s="2">
        <f t="shared" si="35"/>
        <v>2.7709014990172778E-2</v>
      </c>
      <c r="G358" s="2">
        <f t="shared" si="33"/>
        <v>-3.1038168705214277E-2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17">
        <f>TITRES_STAT!D362</f>
        <v>13.2689</v>
      </c>
      <c r="C359" s="2">
        <f t="shared" si="30"/>
        <v>13.13569163264374</v>
      </c>
      <c r="D359" s="2">
        <f t="shared" si="32"/>
        <v>13.156316827881657</v>
      </c>
      <c r="E359" s="2">
        <f t="shared" si="31"/>
        <v>-2.0625195237917282E-2</v>
      </c>
      <c r="F359" s="2">
        <f t="shared" si="35"/>
        <v>1.804217294455477E-2</v>
      </c>
      <c r="G359" s="2">
        <f t="shared" si="33"/>
        <v>-3.8667368182472052E-2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17">
        <f>TITRES_STAT!D363</f>
        <v>13.2331</v>
      </c>
      <c r="C360" s="2">
        <f t="shared" si="30"/>
        <v>13.137477535313932</v>
      </c>
      <c r="D360" s="2">
        <f t="shared" si="32"/>
        <v>13.162004470260793</v>
      </c>
      <c r="E360" s="2">
        <f t="shared" si="31"/>
        <v>-2.452693494686109E-2</v>
      </c>
      <c r="F360" s="2">
        <f t="shared" si="35"/>
        <v>9.5283513662715973E-3</v>
      </c>
      <c r="G360" s="2">
        <f t="shared" si="33"/>
        <v>-3.4055286313132691E-2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17">
        <f>TITRES_STAT!D364</f>
        <v>13.1616</v>
      </c>
      <c r="C361" s="2">
        <f t="shared" si="30"/>
        <v>13.138988683727172</v>
      </c>
      <c r="D361" s="2">
        <f t="shared" si="32"/>
        <v>13.161974509500734</v>
      </c>
      <c r="E361" s="2">
        <f t="shared" si="31"/>
        <v>-2.2985825773561785E-2</v>
      </c>
      <c r="F361" s="2">
        <f t="shared" si="35"/>
        <v>3.0255159383049211E-3</v>
      </c>
      <c r="G361" s="2">
        <f t="shared" si="33"/>
        <v>-2.6011341711866705E-2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17">
        <f>TITRES_STAT!D365</f>
        <v>13.1473</v>
      </c>
      <c r="C362" s="2">
        <f t="shared" si="30"/>
        <v>13.142467347769145</v>
      </c>
      <c r="D362" s="2">
        <f t="shared" si="32"/>
        <v>13.160887508796975</v>
      </c>
      <c r="E362" s="2">
        <f t="shared" si="31"/>
        <v>-1.8420161027830062E-2</v>
      </c>
      <c r="F362" s="2">
        <f t="shared" si="35"/>
        <v>-1.2636194549220754E-3</v>
      </c>
      <c r="G362" s="2">
        <f t="shared" si="33"/>
        <v>-1.7156541572907986E-2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17">
        <f>TITRES_STAT!D366</f>
        <v>13.1973</v>
      </c>
      <c r="C363" s="2">
        <f t="shared" si="30"/>
        <v>13.167410832727738</v>
      </c>
      <c r="D363" s="2">
        <f t="shared" si="32"/>
        <v>13.163584730367569</v>
      </c>
      <c r="E363" s="2">
        <f t="shared" si="31"/>
        <v>3.8261023601684485E-3</v>
      </c>
      <c r="F363" s="2">
        <f t="shared" si="35"/>
        <v>-2.4567509190397065E-4</v>
      </c>
      <c r="G363" s="2">
        <f t="shared" si="33"/>
        <v>4.0717774520724189E-3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17">
        <f>TITRES_STAT!D367</f>
        <v>13.1616</v>
      </c>
      <c r="C364" s="2">
        <f t="shared" si="30"/>
        <v>13.177516858461932</v>
      </c>
      <c r="D364" s="2">
        <f t="shared" si="32"/>
        <v>13.163437713303304</v>
      </c>
      <c r="E364" s="2">
        <f t="shared" si="31"/>
        <v>1.4079145158627071E-2</v>
      </c>
      <c r="F364" s="2">
        <f t="shared" si="35"/>
        <v>2.619288958202238E-3</v>
      </c>
      <c r="G364" s="2">
        <f t="shared" si="33"/>
        <v>1.1459856200424834E-2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17">
        <f>TITRES_STAT!D368</f>
        <v>13.004200000000001</v>
      </c>
      <c r="C365" s="2">
        <f t="shared" si="30"/>
        <v>13.18606811100625</v>
      </c>
      <c r="D365" s="2">
        <f t="shared" si="32"/>
        <v>13.151642327132688</v>
      </c>
      <c r="E365" s="2">
        <f t="shared" si="31"/>
        <v>3.442578387356221E-2</v>
      </c>
      <c r="F365" s="2">
        <f t="shared" si="35"/>
        <v>8.9805879412742338E-3</v>
      </c>
      <c r="G365" s="2">
        <f t="shared" si="33"/>
        <v>2.5445195932287976E-2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17">
        <f>TITRES_STAT!D369</f>
        <v>12.982799999999999</v>
      </c>
      <c r="C366" s="2">
        <f t="shared" si="30"/>
        <v>13.191103786236058</v>
      </c>
      <c r="D366" s="2">
        <f t="shared" si="32"/>
        <v>13.139135488085822</v>
      </c>
      <c r="E366" s="2">
        <f t="shared" si="31"/>
        <v>5.1968298150235626E-2</v>
      </c>
      <c r="F366" s="2">
        <f t="shared" si="35"/>
        <v>1.7578129983066512E-2</v>
      </c>
      <c r="G366" s="2">
        <f t="shared" si="33"/>
        <v>3.4390168167169111E-2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17">
        <f>TITRES_STAT!D370</f>
        <v>13.0114</v>
      </c>
      <c r="C367" s="2">
        <f t="shared" si="30"/>
        <v>13.186564742199741</v>
      </c>
      <c r="D367" s="2">
        <f t="shared" si="32"/>
        <v>13.129673600079464</v>
      </c>
      <c r="E367" s="2">
        <f t="shared" si="31"/>
        <v>5.6891142120276683E-2</v>
      </c>
      <c r="F367" s="2">
        <f t="shared" si="35"/>
        <v>2.5440732410508544E-2</v>
      </c>
      <c r="G367" s="2">
        <f t="shared" si="33"/>
        <v>3.1450409709768139E-2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17">
        <f>TITRES_STAT!D371</f>
        <v>12.875500000000001</v>
      </c>
      <c r="C368" s="2">
        <f t="shared" si="30"/>
        <v>13.182724012630549</v>
      </c>
      <c r="D368" s="2">
        <f t="shared" si="32"/>
        <v>13.110845925999504</v>
      </c>
      <c r="E368" s="2">
        <f t="shared" si="31"/>
        <v>7.1878086631045335E-2</v>
      </c>
      <c r="F368" s="2">
        <f t="shared" si="35"/>
        <v>3.4728203254615904E-2</v>
      </c>
      <c r="G368" s="2">
        <f t="shared" si="33"/>
        <v>3.7149883376429431E-2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17">
        <f>TITRES_STAT!D372</f>
        <v>12.8111</v>
      </c>
      <c r="C369" s="2">
        <f t="shared" si="30"/>
        <v>13.195981856841234</v>
      </c>
      <c r="D369" s="2">
        <f t="shared" si="32"/>
        <v>13.088642524073615</v>
      </c>
      <c r="E369" s="2">
        <f t="shared" si="31"/>
        <v>0.10733933276761931</v>
      </c>
      <c r="F369" s="2">
        <f t="shared" si="35"/>
        <v>4.9250429157216585E-2</v>
      </c>
      <c r="G369" s="2">
        <f t="shared" si="33"/>
        <v>5.8088903610402726E-2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17">
        <f>TITRES_STAT!D373</f>
        <v>12.8683</v>
      </c>
      <c r="C370" s="2">
        <f t="shared" si="30"/>
        <v>13.201692340404122</v>
      </c>
      <c r="D370" s="2">
        <f t="shared" si="32"/>
        <v>13.072320855623719</v>
      </c>
      <c r="E370" s="2">
        <f t="shared" si="31"/>
        <v>0.12937148478040328</v>
      </c>
      <c r="F370" s="2">
        <f t="shared" si="35"/>
        <v>6.5274640281853924E-2</v>
      </c>
      <c r="G370" s="2">
        <f t="shared" si="33"/>
        <v>6.4096844498549355E-2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17">
        <f>TITRES_STAT!D374</f>
        <v>12.875500000000001</v>
      </c>
      <c r="C371" s="2">
        <f t="shared" si="30"/>
        <v>13.195524288034257</v>
      </c>
      <c r="D371" s="2">
        <f t="shared" si="32"/>
        <v>13.057741532984926</v>
      </c>
      <c r="E371" s="2">
        <f t="shared" si="31"/>
        <v>0.13778275504933113</v>
      </c>
      <c r="F371" s="2">
        <f t="shared" si="35"/>
        <v>7.9776263235349365E-2</v>
      </c>
      <c r="G371" s="2">
        <f t="shared" si="33"/>
        <v>5.8006491813981764E-2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17">
        <f>TITRES_STAT!D375</f>
        <v>12.818199999999999</v>
      </c>
      <c r="C372" s="2">
        <f t="shared" si="30"/>
        <v>13.188105166798216</v>
      </c>
      <c r="D372" s="2">
        <f t="shared" si="32"/>
        <v>13.039997715726782</v>
      </c>
      <c r="E372" s="2">
        <f t="shared" si="31"/>
        <v>0.14810745107143397</v>
      </c>
      <c r="F372" s="2">
        <f t="shared" si="35"/>
        <v>9.3442500802566289E-2</v>
      </c>
      <c r="G372" s="2">
        <f t="shared" si="33"/>
        <v>5.4664950268867682E-2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17">
        <f>TITRES_STAT!D376</f>
        <v>12.7324</v>
      </c>
      <c r="C373" s="2">
        <f t="shared" si="30"/>
        <v>13.189519756521566</v>
      </c>
      <c r="D373" s="2">
        <f t="shared" si="32"/>
        <v>13.017212699747022</v>
      </c>
      <c r="E373" s="2">
        <f t="shared" si="31"/>
        <v>0.17230705677454417</v>
      </c>
      <c r="F373" s="2">
        <f t="shared" si="35"/>
        <v>0.10921541199696187</v>
      </c>
      <c r="G373" s="2">
        <f t="shared" si="33"/>
        <v>6.3091644777582293E-2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17">
        <f>TITRES_STAT!D377</f>
        <v>12.517799999999999</v>
      </c>
      <c r="C374" s="2">
        <f t="shared" si="30"/>
        <v>13.185224409364402</v>
      </c>
      <c r="D374" s="2">
        <f t="shared" si="32"/>
        <v>12.980219166432427</v>
      </c>
      <c r="E374" s="2">
        <f t="shared" si="31"/>
        <v>0.20500524293197486</v>
      </c>
      <c r="F374" s="2">
        <f t="shared" si="35"/>
        <v>0.12837337818396449</v>
      </c>
      <c r="G374" s="2">
        <f t="shared" si="33"/>
        <v>7.663186474801037E-2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17">
        <f>TITRES_STAT!D378</f>
        <v>12.517799999999999</v>
      </c>
      <c r="C375" s="2">
        <f t="shared" si="30"/>
        <v>13.157374500231416</v>
      </c>
      <c r="D375" s="2">
        <f t="shared" si="32"/>
        <v>12.945965894844839</v>
      </c>
      <c r="E375" s="2">
        <f t="shared" si="31"/>
        <v>0.21140860538657691</v>
      </c>
      <c r="F375" s="2">
        <f t="shared" si="35"/>
        <v>0.14498042362448699</v>
      </c>
      <c r="G375" s="2">
        <f t="shared" si="33"/>
        <v>6.6428181762089922E-2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17">
        <f>TITRES_STAT!D379</f>
        <v>12.6251</v>
      </c>
      <c r="C376" s="2">
        <f t="shared" si="30"/>
        <v>13.130516884811199</v>
      </c>
      <c r="D376" s="2">
        <f t="shared" si="32"/>
        <v>12.922198050782258</v>
      </c>
      <c r="E376" s="2">
        <f t="shared" si="31"/>
        <v>0.20831883402894036</v>
      </c>
      <c r="F376" s="2">
        <f t="shared" si="35"/>
        <v>0.15764810570537766</v>
      </c>
      <c r="G376" s="2">
        <f t="shared" si="33"/>
        <v>5.0670728323562703E-2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17">
        <f>TITRES_STAT!D380</f>
        <v>12.6251</v>
      </c>
      <c r="C377" s="2">
        <f t="shared" si="30"/>
        <v>13.112191210224861</v>
      </c>
      <c r="D377" s="2">
        <f t="shared" si="32"/>
        <v>12.90019078776135</v>
      </c>
      <c r="E377" s="2">
        <f t="shared" si="31"/>
        <v>0.21200042246351103</v>
      </c>
      <c r="F377" s="2">
        <f t="shared" si="35"/>
        <v>0.16851856905700435</v>
      </c>
      <c r="G377" s="2">
        <f t="shared" si="33"/>
        <v>4.3481853406506676E-2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17">
        <f>TITRES_STAT!D381</f>
        <v>12.911199999999999</v>
      </c>
      <c r="C378" s="2">
        <f t="shared" si="30"/>
        <v>13.075777177882575</v>
      </c>
      <c r="D378" s="2">
        <f t="shared" si="32"/>
        <v>12.901006284964213</v>
      </c>
      <c r="E378" s="2">
        <f t="shared" si="31"/>
        <v>0.17477089291836201</v>
      </c>
      <c r="F378" s="2">
        <f t="shared" si="35"/>
        <v>0.16976903382927588</v>
      </c>
      <c r="G378" s="2">
        <f t="shared" si="33"/>
        <v>5.0018590890861248E-3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17">
        <f>TITRES_STAT!D382</f>
        <v>13.290100000000001</v>
      </c>
      <c r="C379" s="2">
        <f t="shared" si="30"/>
        <v>13.035057612054485</v>
      </c>
      <c r="D379" s="2">
        <f t="shared" si="32"/>
        <v>12.929828041633529</v>
      </c>
      <c r="E379" s="2">
        <f t="shared" si="31"/>
        <v>0.10522957042095626</v>
      </c>
      <c r="F379" s="2">
        <f t="shared" si="35"/>
        <v>0.15686114114761199</v>
      </c>
      <c r="G379" s="2">
        <f t="shared" si="33"/>
        <v>-5.1631570726655723E-2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17">
        <f>TITRES_STAT!D383</f>
        <v>13.290100000000001</v>
      </c>
      <c r="C380" s="2">
        <f t="shared" si="30"/>
        <v>13.009402594815334</v>
      </c>
      <c r="D380" s="2">
        <f t="shared" si="32"/>
        <v>12.956514853364379</v>
      </c>
      <c r="E380" s="2">
        <f t="shared" si="31"/>
        <v>5.2887741450955872E-2</v>
      </c>
      <c r="F380" s="2">
        <f t="shared" si="35"/>
        <v>0.13606646120828075</v>
      </c>
      <c r="G380" s="2">
        <f t="shared" si="33"/>
        <v>-8.3178719757324882E-2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17">
        <f>TITRES_STAT!D384</f>
        <v>13.290100000000001</v>
      </c>
      <c r="C381" s="2">
        <f t="shared" si="30"/>
        <v>12.988802195612976</v>
      </c>
      <c r="D381" s="2">
        <f t="shared" si="32"/>
        <v>12.981224864226276</v>
      </c>
      <c r="E381" s="2">
        <f t="shared" si="31"/>
        <v>7.577331386700692E-3</v>
      </c>
      <c r="F381" s="2">
        <f t="shared" si="35"/>
        <v>0.11036863524396476</v>
      </c>
      <c r="G381" s="2">
        <f t="shared" si="33"/>
        <v>-0.10279130385726407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17">
        <f>TITRES_STAT!D385</f>
        <v>13.290100000000001</v>
      </c>
      <c r="C382" s="2">
        <f t="shared" si="30"/>
        <v>12.962555703980211</v>
      </c>
      <c r="D382" s="2">
        <f t="shared" si="32"/>
        <v>13.004104503913217</v>
      </c>
      <c r="E382" s="2">
        <f t="shared" si="31"/>
        <v>-4.1548799933005753E-2</v>
      </c>
      <c r="F382" s="2">
        <f t="shared" si="35"/>
        <v>7.9985148208570667E-2</v>
      </c>
      <c r="G382" s="2">
        <f t="shared" si="33"/>
        <v>-0.12153394814157642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17">
        <f>TITRES_STAT!D386</f>
        <v>13.2163</v>
      </c>
      <c r="C383" s="2">
        <f t="shared" si="30"/>
        <v>12.927147134137101</v>
      </c>
      <c r="D383" s="2">
        <f t="shared" si="32"/>
        <v>13.019822688808535</v>
      </c>
      <c r="E383" s="2">
        <f t="shared" si="31"/>
        <v>-9.2675554671433957E-2</v>
      </c>
      <c r="F383" s="2">
        <f t="shared" si="35"/>
        <v>4.5453007632569736E-2</v>
      </c>
      <c r="G383" s="2">
        <f t="shared" si="33"/>
        <v>-0.13812856230400369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17">
        <f>TITRES_STAT!D387</f>
        <v>13.2532</v>
      </c>
      <c r="C384" s="2">
        <f t="shared" si="30"/>
        <v>12.864170651962162</v>
      </c>
      <c r="D384" s="2">
        <f t="shared" si="32"/>
        <v>13.037109897044939</v>
      </c>
      <c r="E384" s="2">
        <f t="shared" si="31"/>
        <v>-0.17293924508277669</v>
      </c>
      <c r="F384" s="2">
        <f t="shared" si="35"/>
        <v>1.7745570895004517E-3</v>
      </c>
      <c r="G384" s="2">
        <f t="shared" si="33"/>
        <v>-0.17471380217227714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17">
        <f>TITRES_STAT!D388</f>
        <v>13.290100000000001</v>
      </c>
      <c r="C385" s="2">
        <f t="shared" si="30"/>
        <v>12.810882859352599</v>
      </c>
      <c r="D385" s="2">
        <f t="shared" si="32"/>
        <v>13.05584990467124</v>
      </c>
      <c r="E385" s="2">
        <f t="shared" si="31"/>
        <v>-0.24496704531864033</v>
      </c>
      <c r="F385" s="2">
        <f t="shared" si="35"/>
        <v>-4.7573763392127703E-2</v>
      </c>
      <c r="G385" s="2">
        <f t="shared" si="33"/>
        <v>-0.19739328192651262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17">
        <f>TITRES_STAT!D389</f>
        <v>13.2827</v>
      </c>
      <c r="C386" s="2">
        <f t="shared" si="30"/>
        <v>12.782300880990661</v>
      </c>
      <c r="D386" s="2">
        <f t="shared" si="32"/>
        <v>13.072653615436332</v>
      </c>
      <c r="E386" s="2">
        <f t="shared" si="31"/>
        <v>-0.29035273444567089</v>
      </c>
      <c r="F386" s="2">
        <f t="shared" si="35"/>
        <v>-9.6129557602836341E-2</v>
      </c>
      <c r="G386" s="2">
        <f t="shared" si="33"/>
        <v>-0.19422317684283455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17">
        <f>TITRES_STAT!D390</f>
        <v>13.2827</v>
      </c>
      <c r="C387" s="2">
        <f t="shared" si="30"/>
        <v>12.758116130069022</v>
      </c>
      <c r="D387" s="2">
        <f t="shared" si="32"/>
        <v>13.088212606885492</v>
      </c>
      <c r="E387" s="2">
        <f t="shared" si="31"/>
        <v>-0.33009647681647003</v>
      </c>
      <c r="F387" s="2">
        <f t="shared" si="35"/>
        <v>-0.14292294144556308</v>
      </c>
      <c r="G387" s="2">
        <f t="shared" si="33"/>
        <v>-0.18717353537090695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17">
        <f>TITRES_STAT!D391</f>
        <v>13.290100000000001</v>
      </c>
      <c r="C388" s="2">
        <f t="shared" si="30"/>
        <v>12.781667494673787</v>
      </c>
      <c r="D388" s="2">
        <f t="shared" si="32"/>
        <v>13.103167228597677</v>
      </c>
      <c r="E388" s="2">
        <f t="shared" si="31"/>
        <v>-0.32149973392388986</v>
      </c>
      <c r="F388" s="2">
        <f t="shared" si="35"/>
        <v>-0.17863829994122843</v>
      </c>
      <c r="G388" s="2">
        <f t="shared" si="33"/>
        <v>-0.14286143398266143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17">
        <f>TITRES_STAT!D392</f>
        <v>13.2827</v>
      </c>
      <c r="C389" s="2">
        <f t="shared" si="30"/>
        <v>12.859887880108589</v>
      </c>
      <c r="D389" s="2">
        <f t="shared" si="32"/>
        <v>13.116465952405255</v>
      </c>
      <c r="E389" s="2">
        <f t="shared" si="31"/>
        <v>-0.25657807229666574</v>
      </c>
      <c r="F389" s="2">
        <f t="shared" si="35"/>
        <v>-0.19422625441231589</v>
      </c>
      <c r="G389" s="2">
        <f t="shared" si="33"/>
        <v>-6.2351817884349847E-2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17">
        <f>TITRES_STAT!D393</f>
        <v>13.290100000000001</v>
      </c>
      <c r="C390" s="2">
        <f t="shared" si="30"/>
        <v>12.926074360091883</v>
      </c>
      <c r="D390" s="2">
        <f t="shared" si="32"/>
        <v>13.129327733708569</v>
      </c>
      <c r="E390" s="2">
        <f t="shared" si="31"/>
        <v>-0.20325337361668616</v>
      </c>
      <c r="F390" s="2">
        <f t="shared" si="35"/>
        <v>-0.19603167825318996</v>
      </c>
      <c r="G390" s="2">
        <f t="shared" si="33"/>
        <v>-7.2216953634962056E-3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17">
        <f>TITRES_STAT!D394</f>
        <v>13.290100000000001</v>
      </c>
      <c r="C391" s="2">
        <f t="shared" si="30"/>
        <v>12.982078304693133</v>
      </c>
      <c r="D391" s="2">
        <f t="shared" si="32"/>
        <v>13.141236790470897</v>
      </c>
      <c r="E391" s="2">
        <f t="shared" si="31"/>
        <v>-0.15915848577776437</v>
      </c>
      <c r="F391" s="2">
        <f t="shared" si="35"/>
        <v>-0.18865703975810486</v>
      </c>
      <c r="G391" s="2">
        <f t="shared" si="33"/>
        <v>2.9498553980340486E-2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17">
        <f>TITRES_STAT!D395</f>
        <v>13.290100000000001</v>
      </c>
      <c r="C392" s="2">
        <f t="shared" si="30"/>
        <v>13.029466257817266</v>
      </c>
      <c r="D392" s="2">
        <f t="shared" si="32"/>
        <v>13.15226369488046</v>
      </c>
      <c r="E392" s="2">
        <f t="shared" si="31"/>
        <v>-0.12279743706319479</v>
      </c>
      <c r="F392" s="2">
        <f t="shared" si="35"/>
        <v>-0.17548511921912285</v>
      </c>
      <c r="G392" s="2">
        <f t="shared" si="33"/>
        <v>5.2687682155928062E-2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17">
        <f>TITRES_STAT!D396</f>
        <v>13.290100000000001</v>
      </c>
      <c r="C393" s="2">
        <f t="shared" si="30"/>
        <v>13.058209910460764</v>
      </c>
      <c r="D393" s="2">
        <f t="shared" si="32"/>
        <v>13.162473791555982</v>
      </c>
      <c r="E393" s="2">
        <f t="shared" si="31"/>
        <v>-0.10426388109521767</v>
      </c>
      <c r="F393" s="2">
        <f t="shared" si="35"/>
        <v>-0.16124087159434181</v>
      </c>
      <c r="G393" s="2">
        <f t="shared" si="33"/>
        <v>5.6976990499124136E-2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17">
        <f>TITRES_STAT!D397</f>
        <v>13.2089</v>
      </c>
      <c r="C394" s="2">
        <f t="shared" si="30"/>
        <v>13.088208385774493</v>
      </c>
      <c r="D394" s="2">
        <f t="shared" si="32"/>
        <v>13.165912769959242</v>
      </c>
      <c r="E394" s="2">
        <f t="shared" si="31"/>
        <v>-7.7704384184748676E-2</v>
      </c>
      <c r="F394" s="2">
        <f t="shared" si="35"/>
        <v>-0.14453357411242318</v>
      </c>
      <c r="G394" s="2">
        <f t="shared" si="33"/>
        <v>6.6829189927674504E-2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17">
        <f>TITRES_STAT!D398</f>
        <v>13.290100000000001</v>
      </c>
      <c r="C395" s="2">
        <f t="shared" si="30"/>
        <v>13.119268634116878</v>
      </c>
      <c r="D395" s="2">
        <f t="shared" si="32"/>
        <v>13.175111824036334</v>
      </c>
      <c r="E395" s="2">
        <f t="shared" si="31"/>
        <v>-5.5843189919455583E-2</v>
      </c>
      <c r="F395" s="2">
        <f t="shared" si="35"/>
        <v>-0.12679549727382966</v>
      </c>
      <c r="G395" s="2">
        <f t="shared" si="33"/>
        <v>7.0952307354374078E-2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17">
        <f>TITRES_STAT!D399</f>
        <v>13.290100000000001</v>
      </c>
      <c r="C396" s="2">
        <f t="shared" si="30"/>
        <v>13.14441192117582</v>
      </c>
      <c r="D396" s="2">
        <f t="shared" si="32"/>
        <v>13.183629466700308</v>
      </c>
      <c r="E396" s="2">
        <f t="shared" si="31"/>
        <v>-3.9217545524488528E-2</v>
      </c>
      <c r="F396" s="2">
        <f t="shared" si="35"/>
        <v>-0.10927990692396143</v>
      </c>
      <c r="G396" s="2">
        <f t="shared" si="33"/>
        <v>7.0062361399472903E-2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17">
        <f>TITRES_STAT!D400</f>
        <v>13.290100000000001</v>
      </c>
      <c r="C397" s="2">
        <f t="shared" si="30"/>
        <v>13.165687010225694</v>
      </c>
      <c r="D397" s="2">
        <f t="shared" si="32"/>
        <v>13.191516172870655</v>
      </c>
      <c r="E397" s="2">
        <f t="shared" si="31"/>
        <v>-2.5829162644960491E-2</v>
      </c>
      <c r="F397" s="2">
        <f t="shared" si="35"/>
        <v>-9.2589758068161249E-2</v>
      </c>
      <c r="G397" s="2">
        <f t="shared" si="33"/>
        <v>6.6760595423200758E-2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17">
        <f>TITRES_STAT!D401</f>
        <v>13.290100000000001</v>
      </c>
      <c r="C398" s="2">
        <f t="shared" si="30"/>
        <v>13.184827470190973</v>
      </c>
      <c r="D398" s="2">
        <f t="shared" si="32"/>
        <v>13.198818678583939</v>
      </c>
      <c r="E398" s="2">
        <f t="shared" si="31"/>
        <v>-1.3991208392965859E-2</v>
      </c>
      <c r="F398" s="2">
        <f t="shared" si="35"/>
        <v>-7.6870048133122176E-2</v>
      </c>
      <c r="G398" s="2">
        <f t="shared" si="33"/>
        <v>6.2878839740156317E-2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17">
        <f>TITRES_STAT!D402</f>
        <v>13.290100000000001</v>
      </c>
      <c r="C399" s="2">
        <f t="shared" ref="C399:C462" si="36">$C$4*B389+C398*(1-$C$4)</f>
        <v>13.199884782469285</v>
      </c>
      <c r="D399" s="2">
        <f t="shared" si="32"/>
        <v>13.205580257948091</v>
      </c>
      <c r="E399" s="2">
        <f t="shared" si="31"/>
        <v>-5.6954754788058892E-3</v>
      </c>
      <c r="F399" s="2">
        <f t="shared" si="35"/>
        <v>-6.2635133602258919E-2</v>
      </c>
      <c r="G399" s="2">
        <f t="shared" si="33"/>
        <v>5.693965812345303E-2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17">
        <f>TITRES_STAT!D403</f>
        <v>13.290100000000001</v>
      </c>
      <c r="C400" s="2">
        <f t="shared" si="36"/>
        <v>13.21376404670478</v>
      </c>
      <c r="D400" s="2">
        <f t="shared" si="32"/>
        <v>13.211840979581565</v>
      </c>
      <c r="E400" s="2">
        <f t="shared" si="31"/>
        <v>1.9230671232151053E-3</v>
      </c>
      <c r="F400" s="2">
        <f t="shared" si="35"/>
        <v>-4.972349345716412E-2</v>
      </c>
      <c r="G400" s="2">
        <f t="shared" si="33"/>
        <v>5.1646560580379225E-2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17">
        <f>TITRES_STAT!D404</f>
        <v>13.290100000000001</v>
      </c>
      <c r="C401" s="2">
        <f t="shared" si="36"/>
        <v>13.225508039519429</v>
      </c>
      <c r="D401" s="2">
        <f t="shared" si="32"/>
        <v>13.217637944057003</v>
      </c>
      <c r="E401" s="2">
        <f t="shared" si="31"/>
        <v>7.8700954624260078E-3</v>
      </c>
      <c r="F401" s="2">
        <f t="shared" si="35"/>
        <v>-3.8204775673246094E-2</v>
      </c>
      <c r="G401" s="2">
        <f t="shared" si="33"/>
        <v>4.6074871135672102E-2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17">
        <f>TITRES_STAT!D405</f>
        <v>13.290100000000001</v>
      </c>
      <c r="C402" s="2">
        <f t="shared" si="36"/>
        <v>13.235445264208748</v>
      </c>
      <c r="D402" s="2">
        <f t="shared" si="32"/>
        <v>13.223005503756484</v>
      </c>
      <c r="E402" s="2">
        <f t="shared" si="31"/>
        <v>1.2439760452263471E-2</v>
      </c>
      <c r="F402" s="2">
        <f t="shared" si="35"/>
        <v>-2.8075868448144182E-2</v>
      </c>
      <c r="G402" s="2">
        <f t="shared" si="33"/>
        <v>4.0515628900407649E-2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17">
        <f>TITRES_STAT!D406</f>
        <v>13.179399999999999</v>
      </c>
      <c r="C403" s="2">
        <f t="shared" si="36"/>
        <v>13.24385368509971</v>
      </c>
      <c r="D403" s="2">
        <f t="shared" si="32"/>
        <v>13.219775466441188</v>
      </c>
      <c r="E403" s="2">
        <f t="shared" si="31"/>
        <v>2.4078218658521777E-2</v>
      </c>
      <c r="F403" s="2">
        <f t="shared" si="35"/>
        <v>-1.7645051026810993E-2</v>
      </c>
      <c r="G403" s="2">
        <f t="shared" si="33"/>
        <v>4.172326968533277E-2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17">
        <f>TITRES_STAT!D407</f>
        <v>13.179399999999999</v>
      </c>
      <c r="C404" s="2">
        <f t="shared" si="36"/>
        <v>13.23847619508437</v>
      </c>
      <c r="D404" s="2">
        <f t="shared" si="32"/>
        <v>13.216784691149247</v>
      </c>
      <c r="E404" s="2">
        <f t="shared" si="31"/>
        <v>2.1691503935123535E-2</v>
      </c>
      <c r="F404" s="2">
        <f t="shared" si="35"/>
        <v>-9.7777400344240869E-3</v>
      </c>
      <c r="G404" s="2">
        <f t="shared" si="33"/>
        <v>3.1469243969547624E-2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17">
        <f>TITRES_STAT!D408</f>
        <v>13.1424</v>
      </c>
      <c r="C405" s="2">
        <f t="shared" si="36"/>
        <v>13.246418318917545</v>
      </c>
      <c r="D405" s="2">
        <f t="shared" si="32"/>
        <v>13.211274714027081</v>
      </c>
      <c r="E405" s="2">
        <f t="shared" si="31"/>
        <v>3.514360489046453E-2</v>
      </c>
      <c r="F405" s="2">
        <f t="shared" si="35"/>
        <v>-7.9347104944636326E-4</v>
      </c>
      <c r="G405" s="2">
        <f t="shared" si="33"/>
        <v>3.5937075939910891E-2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17">
        <f>TITRES_STAT!D409</f>
        <v>13.1424</v>
      </c>
      <c r="C406" s="2">
        <f t="shared" si="36"/>
        <v>13.253138577545615</v>
      </c>
      <c r="D406" s="2">
        <f t="shared" si="32"/>
        <v>13.206172883358409</v>
      </c>
      <c r="E406" s="2">
        <f t="shared" si="31"/>
        <v>4.6965694187205642E-2</v>
      </c>
      <c r="F406" s="2">
        <f t="shared" si="35"/>
        <v>8.7583619978840385E-3</v>
      </c>
      <c r="G406" s="2">
        <f t="shared" si="33"/>
        <v>3.8207332189321604E-2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17">
        <f>TITRES_STAT!D410</f>
        <v>13.1424</v>
      </c>
      <c r="C407" s="2">
        <f t="shared" si="36"/>
        <v>13.258824950230904</v>
      </c>
      <c r="D407" s="2">
        <f t="shared" si="32"/>
        <v>13.201448966072602</v>
      </c>
      <c r="E407" s="2">
        <f t="shared" si="31"/>
        <v>5.7375984158301918E-2</v>
      </c>
      <c r="F407" s="2">
        <f t="shared" si="35"/>
        <v>1.8481886429967617E-2</v>
      </c>
      <c r="G407" s="2">
        <f t="shared" si="33"/>
        <v>3.8894097728334298E-2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17">
        <f>TITRES_STAT!D411</f>
        <v>13.1203</v>
      </c>
      <c r="C408" s="2">
        <f t="shared" si="36"/>
        <v>13.263636496349227</v>
      </c>
      <c r="D408" s="2">
        <f t="shared" si="32"/>
        <v>13.195437931548707</v>
      </c>
      <c r="E408" s="2">
        <f t="shared" si="31"/>
        <v>6.819856480051989E-2</v>
      </c>
      <c r="F408" s="2">
        <f t="shared" si="35"/>
        <v>2.8425222104078073E-2</v>
      </c>
      <c r="G408" s="2">
        <f t="shared" si="33"/>
        <v>3.9773342696441817E-2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17">
        <f>TITRES_STAT!D412</f>
        <v>13.1203</v>
      </c>
      <c r="C409" s="2">
        <f t="shared" si="36"/>
        <v>13.267707804603193</v>
      </c>
      <c r="D409" s="2">
        <f t="shared" si="32"/>
        <v>13.189872158841396</v>
      </c>
      <c r="E409" s="2">
        <f t="shared" si="31"/>
        <v>7.7835645761796357E-2</v>
      </c>
      <c r="F409" s="2">
        <f t="shared" si="35"/>
        <v>3.8307306835621731E-2</v>
      </c>
      <c r="G409" s="2">
        <f t="shared" si="33"/>
        <v>3.9528338926174626E-2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17">
        <f>TITRES_STAT!D413</f>
        <v>13.1424</v>
      </c>
      <c r="C410" s="2">
        <f t="shared" si="36"/>
        <v>13.271152757741163</v>
      </c>
      <c r="D410" s="2">
        <f t="shared" si="32"/>
        <v>13.186355702630923</v>
      </c>
      <c r="E410" s="2">
        <f t="shared" si="31"/>
        <v>8.4797055110239938E-2</v>
      </c>
      <c r="F410" s="2">
        <f t="shared" si="35"/>
        <v>4.7605256490545374E-2</v>
      </c>
      <c r="G410" s="2">
        <f t="shared" si="33"/>
        <v>3.7191798619694565E-2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17">
        <f>TITRES_STAT!D414</f>
        <v>13.1351</v>
      </c>
      <c r="C411" s="2">
        <f t="shared" si="36"/>
        <v>13.274067718088677</v>
      </c>
      <c r="D411" s="2">
        <f t="shared" si="32"/>
        <v>13.182558983917522</v>
      </c>
      <c r="E411" s="2">
        <f t="shared" si="31"/>
        <v>9.1508734171155126E-2</v>
      </c>
      <c r="F411" s="2">
        <f t="shared" si="35"/>
        <v>5.6385952026667324E-2</v>
      </c>
      <c r="G411" s="2">
        <f t="shared" si="33"/>
        <v>3.5122782144487802E-2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17">
        <f>TITRES_STAT!D415</f>
        <v>13.127700000000001</v>
      </c>
      <c r="C412" s="2">
        <f t="shared" si="36"/>
        <v>13.276534222998112</v>
      </c>
      <c r="D412" s="2">
        <f t="shared" si="32"/>
        <v>13.178495355479187</v>
      </c>
      <c r="E412" s="2">
        <f t="shared" ref="E412:E475" si="37">C412-D412</f>
        <v>9.8038867518924988E-2</v>
      </c>
      <c r="F412" s="2">
        <f t="shared" si="35"/>
        <v>6.4716535125118865E-2</v>
      </c>
      <c r="G412" s="2">
        <f t="shared" si="33"/>
        <v>3.3322332393806123E-2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17">
        <f>TITRES_STAT!D416</f>
        <v>13.1203</v>
      </c>
      <c r="C413" s="2">
        <f t="shared" si="36"/>
        <v>13.261590496383018</v>
      </c>
      <c r="D413" s="2">
        <f t="shared" ref="D413:D476" si="38">$D$4*B413+(1-$D$4)*D412</f>
        <v>13.174184588406655</v>
      </c>
      <c r="E413" s="2">
        <f t="shared" si="37"/>
        <v>8.740590797636294E-2</v>
      </c>
      <c r="F413" s="2">
        <f t="shared" si="35"/>
        <v>6.9254409695367683E-2</v>
      </c>
      <c r="G413" s="2">
        <f t="shared" si="33"/>
        <v>1.8151498280995257E-2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17">
        <f>TITRES_STAT!D417</f>
        <v>13.1203</v>
      </c>
      <c r="C414" s="2">
        <f t="shared" si="36"/>
        <v>13.248945804631784</v>
      </c>
      <c r="D414" s="2">
        <f t="shared" si="38"/>
        <v>13.17019313741357</v>
      </c>
      <c r="E414" s="2">
        <f t="shared" si="37"/>
        <v>7.8752667218214611E-2</v>
      </c>
      <c r="F414" s="2">
        <f t="shared" si="35"/>
        <v>7.1154061199937071E-2</v>
      </c>
      <c r="G414" s="2">
        <f t="shared" si="33"/>
        <v>7.59860601827754E-3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17">
        <f>TITRES_STAT!D418</f>
        <v>13.1203</v>
      </c>
      <c r="C415" s="2">
        <f t="shared" si="36"/>
        <v>13.23255414238074</v>
      </c>
      <c r="D415" s="2">
        <f t="shared" si="38"/>
        <v>13.166497349457009</v>
      </c>
      <c r="E415" s="2">
        <f t="shared" si="37"/>
        <v>6.6056792923731678E-2</v>
      </c>
      <c r="F415" s="2">
        <f t="shared" si="35"/>
        <v>7.0134607544695998E-2</v>
      </c>
      <c r="G415" s="2">
        <f t="shared" si="33"/>
        <v>-4.0778146209643207E-3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17">
        <f>TITRES_STAT!D419</f>
        <v>13.105499999999999</v>
      </c>
      <c r="C416" s="2">
        <f t="shared" si="36"/>
        <v>13.218684274322165</v>
      </c>
      <c r="D416" s="2">
        <f t="shared" si="38"/>
        <v>13.161979027275009</v>
      </c>
      <c r="E416" s="2">
        <f t="shared" si="37"/>
        <v>5.6705247047155183E-2</v>
      </c>
      <c r="F416" s="2">
        <f t="shared" si="35"/>
        <v>6.7448735445187841E-2</v>
      </c>
      <c r="G416" s="2">
        <f t="shared" si="33"/>
        <v>-1.0743488398032658E-2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17">
        <f>TITRES_STAT!D420</f>
        <v>13.105499999999999</v>
      </c>
      <c r="C417" s="2">
        <f t="shared" si="36"/>
        <v>13.206948232118755</v>
      </c>
      <c r="D417" s="2">
        <f t="shared" si="38"/>
        <v>13.157795395625008</v>
      </c>
      <c r="E417" s="2">
        <f t="shared" si="37"/>
        <v>4.9152836493746577E-2</v>
      </c>
      <c r="F417" s="2">
        <f t="shared" si="35"/>
        <v>6.3789555654899591E-2</v>
      </c>
      <c r="G417" s="2">
        <f t="shared" si="33"/>
        <v>-1.4636719161153014E-2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17">
        <f>TITRES_STAT!D421</f>
        <v>13.290100000000001</v>
      </c>
      <c r="C418" s="2">
        <f t="shared" si="36"/>
        <v>13.193617734869715</v>
      </c>
      <c r="D418" s="2">
        <f t="shared" si="38"/>
        <v>13.167595736689822</v>
      </c>
      <c r="E418" s="2">
        <f t="shared" si="37"/>
        <v>2.6021998179892591E-2</v>
      </c>
      <c r="F418" s="2">
        <f t="shared" si="35"/>
        <v>5.6236044159898191E-2</v>
      </c>
      <c r="G418" s="2">
        <f t="shared" si="33"/>
        <v>-3.0214045980005599E-2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17">
        <f>TITRES_STAT!D422</f>
        <v>13.201499999999999</v>
      </c>
      <c r="C419" s="2">
        <f t="shared" si="36"/>
        <v>13.182338083351297</v>
      </c>
      <c r="D419" s="2">
        <f t="shared" si="38"/>
        <v>13.170107163601688</v>
      </c>
      <c r="E419" s="2">
        <f t="shared" si="37"/>
        <v>1.223091974960866E-2</v>
      </c>
      <c r="F419" s="2">
        <f t="shared" si="35"/>
        <v>4.7435019277840287E-2</v>
      </c>
      <c r="G419" s="2">
        <f t="shared" si="33"/>
        <v>-3.5204099528231628E-2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17">
        <f>TITRES_STAT!D423</f>
        <v>13.290100000000001</v>
      </c>
      <c r="C420" s="2">
        <f t="shared" si="36"/>
        <v>13.176193762835712</v>
      </c>
      <c r="D420" s="2">
        <f t="shared" si="38"/>
        <v>13.178995521853414</v>
      </c>
      <c r="E420" s="2">
        <f t="shared" si="37"/>
        <v>-2.8017590177018548E-3</v>
      </c>
      <c r="F420" s="2">
        <f t="shared" si="35"/>
        <v>3.7387663618731859E-2</v>
      </c>
      <c r="G420" s="2">
        <f t="shared" ref="G420:G483" si="39">E420-F420</f>
        <v>-4.0189422636433714E-2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17">
        <f>TITRES_STAT!D424</f>
        <v>13.2827</v>
      </c>
      <c r="C421" s="2">
        <f t="shared" si="36"/>
        <v>13.169871645476372</v>
      </c>
      <c r="D421" s="2">
        <f t="shared" si="38"/>
        <v>13.186677335049458</v>
      </c>
      <c r="E421" s="2">
        <f t="shared" si="37"/>
        <v>-1.6805689573086369E-2</v>
      </c>
      <c r="F421" s="2">
        <f t="shared" ref="F421:F484" si="41">(E421*(2/(10)))+((1-(2/10))*F420)</f>
        <v>2.6548992980368214E-2</v>
      </c>
      <c r="G421" s="2">
        <f t="shared" si="39"/>
        <v>-4.3354682553454579E-2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17">
        <f>TITRES_STAT!D425</f>
        <v>13.245799999999999</v>
      </c>
      <c r="C422" s="2">
        <f t="shared" si="36"/>
        <v>13.163383700018468</v>
      </c>
      <c r="D422" s="2">
        <f t="shared" si="38"/>
        <v>13.191056791712461</v>
      </c>
      <c r="E422" s="2">
        <f t="shared" si="37"/>
        <v>-2.7673091693992902E-2</v>
      </c>
      <c r="F422" s="2">
        <f t="shared" si="41"/>
        <v>1.570457604549599E-2</v>
      </c>
      <c r="G422" s="2">
        <f t="shared" si="39"/>
        <v>-4.3377667739488895E-2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17">
        <f>TITRES_STAT!D426</f>
        <v>13.245799999999999</v>
      </c>
      <c r="C423" s="2">
        <f t="shared" si="36"/>
        <v>13.156755438477166</v>
      </c>
      <c r="D423" s="2">
        <f t="shared" si="38"/>
        <v>13.195111844178204</v>
      </c>
      <c r="E423" s="2">
        <f t="shared" si="37"/>
        <v>-3.8356405701037488E-2</v>
      </c>
      <c r="F423" s="2">
        <f t="shared" si="41"/>
        <v>4.8923796961892951E-3</v>
      </c>
      <c r="G423" s="2">
        <f t="shared" si="39"/>
        <v>-4.3248785397226784E-2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17">
        <f>TITRES_STAT!D427</f>
        <v>13.2532</v>
      </c>
      <c r="C424" s="2">
        <f t="shared" si="36"/>
        <v>13.15114690948068</v>
      </c>
      <c r="D424" s="2">
        <f t="shared" si="38"/>
        <v>13.199414670535374</v>
      </c>
      <c r="E424" s="2">
        <f t="shared" si="37"/>
        <v>-4.8267761054693992E-2</v>
      </c>
      <c r="F424" s="2">
        <f t="shared" si="41"/>
        <v>-5.7396484539873624E-3</v>
      </c>
      <c r="G424" s="2">
        <f t="shared" si="39"/>
        <v>-4.252811260070663E-2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17">
        <f>TITRES_STAT!D428</f>
        <v>13.2163</v>
      </c>
      <c r="C425" s="2">
        <f t="shared" si="36"/>
        <v>13.146401231099038</v>
      </c>
      <c r="D425" s="2">
        <f t="shared" si="38"/>
        <v>13.2006654356809</v>
      </c>
      <c r="E425" s="2">
        <f t="shared" si="37"/>
        <v>-5.426420458186243E-2</v>
      </c>
      <c r="F425" s="2">
        <f t="shared" si="41"/>
        <v>-1.5444559679562379E-2</v>
      </c>
      <c r="G425" s="2">
        <f t="shared" si="39"/>
        <v>-3.8819644902300054E-2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17">
        <f>TITRES_STAT!D429</f>
        <v>13.2163</v>
      </c>
      <c r="C426" s="2">
        <f t="shared" si="36"/>
        <v>13.140108734006876</v>
      </c>
      <c r="D426" s="2">
        <f t="shared" si="38"/>
        <v>13.201823551556387</v>
      </c>
      <c r="E426" s="2">
        <f t="shared" si="37"/>
        <v>-6.1714817549511025E-2</v>
      </c>
      <c r="F426" s="2">
        <f t="shared" si="41"/>
        <v>-2.4698611253552109E-2</v>
      </c>
      <c r="G426" s="2">
        <f t="shared" si="39"/>
        <v>-3.701620629595892E-2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17">
        <f>TITRES_STAT!D430</f>
        <v>13.245799999999999</v>
      </c>
      <c r="C427" s="2">
        <f t="shared" si="36"/>
        <v>13.134784313390433</v>
      </c>
      <c r="D427" s="2">
        <f t="shared" si="38"/>
        <v>13.205081066255913</v>
      </c>
      <c r="E427" s="2">
        <f t="shared" si="37"/>
        <v>-7.0296752865479206E-2</v>
      </c>
      <c r="F427" s="2">
        <f t="shared" si="41"/>
        <v>-3.3818239575937527E-2</v>
      </c>
      <c r="G427" s="2">
        <f t="shared" si="39"/>
        <v>-3.6478513289541679E-2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17">
        <f>TITRES_STAT!D431</f>
        <v>13.2384</v>
      </c>
      <c r="C428" s="2">
        <f t="shared" si="36"/>
        <v>13.158679034407291</v>
      </c>
      <c r="D428" s="2">
        <f t="shared" si="38"/>
        <v>13.207549135422141</v>
      </c>
      <c r="E428" s="2">
        <f t="shared" si="37"/>
        <v>-4.8870101014850675E-2</v>
      </c>
      <c r="F428" s="2">
        <f t="shared" si="41"/>
        <v>-3.6828611863720162E-2</v>
      </c>
      <c r="G428" s="2">
        <f t="shared" si="39"/>
        <v>-1.2041489151130513E-2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17">
        <f>TITRES_STAT!D432</f>
        <v>13.2163</v>
      </c>
      <c r="C429" s="2">
        <f t="shared" si="36"/>
        <v>13.165266875267708</v>
      </c>
      <c r="D429" s="2">
        <f t="shared" si="38"/>
        <v>13.208197347613094</v>
      </c>
      <c r="E429" s="2">
        <f t="shared" si="37"/>
        <v>-4.293047234538605E-2</v>
      </c>
      <c r="F429" s="2">
        <f t="shared" si="41"/>
        <v>-3.8048983960053337E-2</v>
      </c>
      <c r="G429" s="2">
        <f t="shared" si="39"/>
        <v>-4.8814883853327135E-3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17">
        <f>TITRES_STAT!D433</f>
        <v>13.201499999999999</v>
      </c>
      <c r="C430" s="2">
        <f t="shared" si="36"/>
        <v>13.184471971380368</v>
      </c>
      <c r="D430" s="2">
        <f t="shared" si="38"/>
        <v>13.207701247789903</v>
      </c>
      <c r="E430" s="2">
        <f t="shared" si="37"/>
        <v>-2.3229276409534094E-2</v>
      </c>
      <c r="F430" s="2">
        <f t="shared" si="41"/>
        <v>-3.5085042449949491E-2</v>
      </c>
      <c r="G430" s="2">
        <f t="shared" si="39"/>
        <v>1.1855766040415397E-2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17">
        <f>TITRES_STAT!D434</f>
        <v>13.1424</v>
      </c>
      <c r="C431" s="2">
        <f t="shared" si="36"/>
        <v>13.199583975783389</v>
      </c>
      <c r="D431" s="2">
        <f t="shared" si="38"/>
        <v>13.202864118323985</v>
      </c>
      <c r="E431" s="2">
        <f t="shared" si="37"/>
        <v>-3.2801425405963869E-3</v>
      </c>
      <c r="F431" s="2">
        <f t="shared" si="41"/>
        <v>-2.8724062468078872E-2</v>
      </c>
      <c r="G431" s="2">
        <f t="shared" si="39"/>
        <v>2.5443919927482486E-2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17">
        <f>TITRES_STAT!D435</f>
        <v>13.127700000000001</v>
      </c>
      <c r="C432" s="2">
        <f t="shared" si="36"/>
        <v>13.206694133355175</v>
      </c>
      <c r="D432" s="2">
        <f t="shared" si="38"/>
        <v>13.197296405855543</v>
      </c>
      <c r="E432" s="2">
        <f t="shared" si="37"/>
        <v>9.3977274996319693E-3</v>
      </c>
      <c r="F432" s="2">
        <f t="shared" si="41"/>
        <v>-2.1099704474536705E-2</v>
      </c>
      <c r="G432" s="2">
        <f t="shared" si="39"/>
        <v>3.0497431974168675E-2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17">
        <f>TITRES_STAT!D436</f>
        <v>13.127700000000001</v>
      </c>
      <c r="C433" s="2">
        <f t="shared" si="36"/>
        <v>13.212710420531302</v>
      </c>
      <c r="D433" s="2">
        <f t="shared" si="38"/>
        <v>13.192141116532911</v>
      </c>
      <c r="E433" s="2">
        <f t="shared" si="37"/>
        <v>2.0569303998390964E-2</v>
      </c>
      <c r="F433" s="2">
        <f t="shared" si="41"/>
        <v>-1.2765902779951172E-2</v>
      </c>
      <c r="G433" s="2">
        <f t="shared" si="39"/>
        <v>3.3335206778342133E-2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17">
        <f>TITRES_STAT!D437</f>
        <v>13.127700000000001</v>
      </c>
      <c r="C434" s="2">
        <f t="shared" si="36"/>
        <v>13.21893958660341</v>
      </c>
      <c r="D434" s="2">
        <f t="shared" si="38"/>
        <v>13.187367700493436</v>
      </c>
      <c r="E434" s="2">
        <f t="shared" si="37"/>
        <v>3.1571886109974301E-2</v>
      </c>
      <c r="F434" s="2">
        <f t="shared" si="41"/>
        <v>-3.8983450019660785E-3</v>
      </c>
      <c r="G434" s="2">
        <f t="shared" si="39"/>
        <v>3.5470231111940378E-2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17">
        <f>TITRES_STAT!D438</f>
        <v>13.031700000000001</v>
      </c>
      <c r="C435" s="2">
        <f t="shared" si="36"/>
        <v>13.218533496356731</v>
      </c>
      <c r="D435" s="2">
        <f t="shared" si="38"/>
        <v>13.175836759716145</v>
      </c>
      <c r="E435" s="2">
        <f t="shared" si="37"/>
        <v>4.2696736640586153E-2</v>
      </c>
      <c r="F435" s="2">
        <f t="shared" si="41"/>
        <v>5.4206713265443681E-3</v>
      </c>
      <c r="G435" s="2">
        <f t="shared" si="39"/>
        <v>3.7276065314041783E-2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17">
        <f>TITRES_STAT!D439</f>
        <v>13.0686</v>
      </c>
      <c r="C436" s="2">
        <f t="shared" si="36"/>
        <v>13.21818988153262</v>
      </c>
      <c r="D436" s="2">
        <f t="shared" si="38"/>
        <v>13.167893296033467</v>
      </c>
      <c r="E436" s="2">
        <f t="shared" si="37"/>
        <v>5.0296585499152613E-2</v>
      </c>
      <c r="F436" s="2">
        <f t="shared" si="41"/>
        <v>1.4395854161066018E-2</v>
      </c>
      <c r="G436" s="2">
        <f t="shared" si="39"/>
        <v>3.5900731338086592E-2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17">
        <f>TITRES_STAT!D440</f>
        <v>12.9948</v>
      </c>
      <c r="C437" s="2">
        <f t="shared" si="36"/>
        <v>13.222437592066063</v>
      </c>
      <c r="D437" s="2">
        <f t="shared" si="38"/>
        <v>13.155071570401359</v>
      </c>
      <c r="E437" s="2">
        <f t="shared" si="37"/>
        <v>6.7366021664703624E-2</v>
      </c>
      <c r="F437" s="2">
        <f t="shared" si="41"/>
        <v>2.4989887661793539E-2</v>
      </c>
      <c r="G437" s="2">
        <f t="shared" si="39"/>
        <v>4.2376134002910085E-2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17">
        <f>TITRES_STAT!D441</f>
        <v>12.9948</v>
      </c>
      <c r="C438" s="2">
        <f t="shared" si="36"/>
        <v>13.224893347132822</v>
      </c>
      <c r="D438" s="2">
        <f t="shared" si="38"/>
        <v>13.143199602223481</v>
      </c>
      <c r="E438" s="2">
        <f t="shared" si="37"/>
        <v>8.1693744909340893E-2</v>
      </c>
      <c r="F438" s="2">
        <f t="shared" si="41"/>
        <v>3.633065911130301E-2</v>
      </c>
      <c r="G438" s="2">
        <f t="shared" si="39"/>
        <v>4.5363085798037883E-2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17">
        <f>TITRES_STAT!D442</f>
        <v>12.987399999999999</v>
      </c>
      <c r="C439" s="2">
        <f t="shared" si="36"/>
        <v>13.223571293727773</v>
      </c>
      <c r="D439" s="2">
        <f t="shared" si="38"/>
        <v>13.131658890947667</v>
      </c>
      <c r="E439" s="2">
        <f t="shared" si="37"/>
        <v>9.191240278010504E-2</v>
      </c>
      <c r="F439" s="2">
        <f t="shared" si="41"/>
        <v>4.7447007845063421E-2</v>
      </c>
      <c r="G439" s="2">
        <f t="shared" si="39"/>
        <v>4.4465394935041619E-2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17">
        <f>TITRES_STAT!D443</f>
        <v>12.9209</v>
      </c>
      <c r="C440" s="2">
        <f t="shared" si="36"/>
        <v>13.220175710077346</v>
      </c>
      <c r="D440" s="2">
        <f t="shared" si="38"/>
        <v>13.11604712124784</v>
      </c>
      <c r="E440" s="2">
        <f t="shared" si="37"/>
        <v>0.10412858882950538</v>
      </c>
      <c r="F440" s="2">
        <f t="shared" si="41"/>
        <v>5.8783324041951815E-2</v>
      </c>
      <c r="G440" s="2">
        <f t="shared" si="39"/>
        <v>4.534526478755356E-2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17">
        <f>TITRES_STAT!D444</f>
        <v>12.9062</v>
      </c>
      <c r="C441" s="2">
        <f t="shared" si="36"/>
        <v>13.208210216219292</v>
      </c>
      <c r="D441" s="2">
        <f t="shared" si="38"/>
        <v>13.100502890044297</v>
      </c>
      <c r="E441" s="2">
        <f t="shared" si="37"/>
        <v>0.1077073261749959</v>
      </c>
      <c r="F441" s="2">
        <f t="shared" si="41"/>
        <v>6.8568124468560643E-2</v>
      </c>
      <c r="G441" s="2">
        <f t="shared" si="39"/>
        <v>3.9139201706435256E-2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17">
        <f>TITRES_STAT!D445</f>
        <v>12.795400000000001</v>
      </c>
      <c r="C442" s="2">
        <f t="shared" si="36"/>
        <v>13.195824029108632</v>
      </c>
      <c r="D442" s="2">
        <f t="shared" si="38"/>
        <v>13.077902675966943</v>
      </c>
      <c r="E442" s="2">
        <f t="shared" si="37"/>
        <v>0.11792135314168917</v>
      </c>
      <c r="F442" s="2">
        <f t="shared" si="41"/>
        <v>7.8438770203186348E-2</v>
      </c>
      <c r="G442" s="2">
        <f t="shared" si="39"/>
        <v>3.9482582938502819E-2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17">
        <f>TITRES_STAT!D446</f>
        <v>12.884</v>
      </c>
      <c r="C443" s="2">
        <f t="shared" si="36"/>
        <v>13.185343409245766</v>
      </c>
      <c r="D443" s="2">
        <f t="shared" si="38"/>
        <v>13.063539514784205</v>
      </c>
      <c r="E443" s="2">
        <f t="shared" si="37"/>
        <v>0.1218038944615607</v>
      </c>
      <c r="F443" s="2">
        <f t="shared" si="41"/>
        <v>8.7111795054861219E-2</v>
      </c>
      <c r="G443" s="2">
        <f t="shared" si="39"/>
        <v>3.4692099406699484E-2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17">
        <f>TITRES_STAT!D447</f>
        <v>12.8102</v>
      </c>
      <c r="C444" s="2">
        <f t="shared" si="36"/>
        <v>13.176475192438724</v>
      </c>
      <c r="D444" s="2">
        <f t="shared" si="38"/>
        <v>13.04477362480019</v>
      </c>
      <c r="E444" s="2">
        <f t="shared" si="37"/>
        <v>0.13170156763853491</v>
      </c>
      <c r="F444" s="2">
        <f t="shared" si="41"/>
        <v>9.6029749571595963E-2</v>
      </c>
      <c r="G444" s="2">
        <f t="shared" si="39"/>
        <v>3.5671818066938948E-2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17">
        <f>TITRES_STAT!D448</f>
        <v>12.884</v>
      </c>
      <c r="C445" s="2">
        <f t="shared" si="36"/>
        <v>13.15420208590969</v>
      </c>
      <c r="D445" s="2">
        <f t="shared" si="38"/>
        <v>13.032864467407583</v>
      </c>
      <c r="E445" s="2">
        <f t="shared" si="37"/>
        <v>0.12133761850210689</v>
      </c>
      <c r="F445" s="2">
        <f t="shared" si="41"/>
        <v>0.10109132335769816</v>
      </c>
      <c r="G445" s="2">
        <f t="shared" si="39"/>
        <v>2.0246295144408732E-2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17">
        <f>TITRES_STAT!D449</f>
        <v>12.9209</v>
      </c>
      <c r="C446" s="2">
        <f t="shared" si="36"/>
        <v>13.141032534231275</v>
      </c>
      <c r="D446" s="2">
        <f t="shared" si="38"/>
        <v>13.02457080315517</v>
      </c>
      <c r="E446" s="2">
        <f t="shared" si="37"/>
        <v>0.11646173107610558</v>
      </c>
      <c r="F446" s="2">
        <f t="shared" si="41"/>
        <v>0.10416540490137965</v>
      </c>
      <c r="G446" s="2">
        <f t="shared" si="39"/>
        <v>1.2296326174725924E-2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17">
        <f>TITRES_STAT!D450</f>
        <v>12.891400000000001</v>
      </c>
      <c r="C447" s="2">
        <f t="shared" si="36"/>
        <v>13.118535221272618</v>
      </c>
      <c r="D447" s="2">
        <f t="shared" si="38"/>
        <v>13.01470629921775</v>
      </c>
      <c r="E447" s="2">
        <f t="shared" si="37"/>
        <v>0.10382892205486804</v>
      </c>
      <c r="F447" s="2">
        <f t="shared" si="41"/>
        <v>0.10409810833207735</v>
      </c>
      <c r="G447" s="2">
        <f t="shared" si="39"/>
        <v>-2.6918627720930177E-4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17">
        <f>TITRES_STAT!D451</f>
        <v>12.847099999999999</v>
      </c>
      <c r="C448" s="2">
        <f t="shared" si="36"/>
        <v>13.099499033384523</v>
      </c>
      <c r="D448" s="2">
        <f t="shared" si="38"/>
        <v>13.002291017794212</v>
      </c>
      <c r="E448" s="2">
        <f t="shared" si="37"/>
        <v>9.7208015590311447E-2</v>
      </c>
      <c r="F448" s="2">
        <f t="shared" si="41"/>
        <v>0.10272008978372418</v>
      </c>
      <c r="G448" s="2">
        <f t="shared" si="39"/>
        <v>-5.512074193412736E-3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17">
        <f>TITRES_STAT!D452</f>
        <v>12.847099999999999</v>
      </c>
      <c r="C449" s="2">
        <f t="shared" si="36"/>
        <v>13.082253028248443</v>
      </c>
      <c r="D449" s="2">
        <f t="shared" si="38"/>
        <v>12.990795386846491</v>
      </c>
      <c r="E449" s="2">
        <f t="shared" si="37"/>
        <v>9.1457641401952117E-2</v>
      </c>
      <c r="F449" s="2">
        <f t="shared" si="41"/>
        <v>0.10046760010736977</v>
      </c>
      <c r="G449" s="2">
        <f t="shared" si="39"/>
        <v>-9.0099587054176533E-3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17">
        <f>TITRES_STAT!D453</f>
        <v>12.847099999999999</v>
      </c>
      <c r="C450" s="2">
        <f t="shared" si="36"/>
        <v>13.05742948544099</v>
      </c>
      <c r="D450" s="2">
        <f t="shared" si="38"/>
        <v>12.98015128411712</v>
      </c>
      <c r="E450" s="2">
        <f t="shared" si="37"/>
        <v>7.7278201323869311E-2</v>
      </c>
      <c r="F450" s="2">
        <f t="shared" si="41"/>
        <v>9.5829720350669681E-2</v>
      </c>
      <c r="G450" s="2">
        <f t="shared" si="39"/>
        <v>-1.855151902680037E-2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17">
        <f>TITRES_STAT!D454</f>
        <v>12.9062</v>
      </c>
      <c r="C451" s="2">
        <f t="shared" si="36"/>
        <v>13.034163410757762</v>
      </c>
      <c r="D451" s="2">
        <f t="shared" si="38"/>
        <v>12.974673411219555</v>
      </c>
      <c r="E451" s="2">
        <f t="shared" si="37"/>
        <v>5.9489999538206106E-2</v>
      </c>
      <c r="F451" s="2">
        <f t="shared" si="41"/>
        <v>8.8561776188176969E-2</v>
      </c>
      <c r="G451" s="2">
        <f t="shared" si="39"/>
        <v>-2.9071776649970862E-2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17">
        <f>TITRES_STAT!D455</f>
        <v>12.9062</v>
      </c>
      <c r="C452" s="2">
        <f t="shared" si="36"/>
        <v>12.997430578333491</v>
      </c>
      <c r="D452" s="2">
        <f t="shared" si="38"/>
        <v>12.969601306684773</v>
      </c>
      <c r="E452" s="2">
        <f t="shared" si="37"/>
        <v>2.782927164871829E-2</v>
      </c>
      <c r="F452" s="2">
        <f t="shared" si="41"/>
        <v>7.641527528028523E-2</v>
      </c>
      <c r="G452" s="2">
        <f t="shared" si="39"/>
        <v>-4.858600363156694E-2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17">
        <f>TITRES_STAT!D456</f>
        <v>12.847099999999999</v>
      </c>
      <c r="C453" s="2">
        <f t="shared" si="36"/>
        <v>12.979979720128338</v>
      </c>
      <c r="D453" s="2">
        <f t="shared" si="38"/>
        <v>12.960527135819234</v>
      </c>
      <c r="E453" s="2">
        <f t="shared" si="37"/>
        <v>1.9452584309103571E-2</v>
      </c>
      <c r="F453" s="2">
        <f t="shared" si="41"/>
        <v>6.5022737086048901E-2</v>
      </c>
      <c r="G453" s="2">
        <f t="shared" si="39"/>
        <v>-4.557015277694533E-2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17">
        <f>TITRES_STAT!D457</f>
        <v>12.847099999999999</v>
      </c>
      <c r="C454" s="2">
        <f t="shared" si="36"/>
        <v>12.953859763185516</v>
      </c>
      <c r="D454" s="2">
        <f t="shared" si="38"/>
        <v>12.952125125758549</v>
      </c>
      <c r="E454" s="2">
        <f t="shared" si="37"/>
        <v>1.7346374269671117E-3</v>
      </c>
      <c r="F454" s="2">
        <f t="shared" si="41"/>
        <v>5.2365117154232546E-2</v>
      </c>
      <c r="G454" s="2">
        <f t="shared" si="39"/>
        <v>-5.0630479727265434E-2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17">
        <f>TITRES_STAT!D458</f>
        <v>12.847099999999999</v>
      </c>
      <c r="C455" s="2">
        <f t="shared" si="36"/>
        <v>12.943112107310821</v>
      </c>
      <c r="D455" s="2">
        <f t="shared" si="38"/>
        <v>12.944345486813472</v>
      </c>
      <c r="E455" s="2">
        <f t="shared" si="37"/>
        <v>-1.2333795026506778E-3</v>
      </c>
      <c r="F455" s="2">
        <f t="shared" si="41"/>
        <v>4.1645417822855899E-2</v>
      </c>
      <c r="G455" s="2">
        <f t="shared" si="39"/>
        <v>-4.2878797325506576E-2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17">
        <f>TITRES_STAT!D459</f>
        <v>12.869300000000001</v>
      </c>
      <c r="C456" s="2">
        <f t="shared" si="36"/>
        <v>12.939694860032231</v>
      </c>
      <c r="D456" s="2">
        <f t="shared" si="38"/>
        <v>12.938786561864324</v>
      </c>
      <c r="E456" s="2">
        <f t="shared" si="37"/>
        <v>9.0829816790716222E-4</v>
      </c>
      <c r="F456" s="2">
        <f t="shared" si="41"/>
        <v>3.3497993891866154E-2</v>
      </c>
      <c r="G456" s="2">
        <f t="shared" si="39"/>
        <v>-3.2589695723958992E-2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17">
        <f>TITRES_STAT!D460</f>
        <v>12.869300000000001</v>
      </c>
      <c r="C457" s="2">
        <f t="shared" si="36"/>
        <v>12.932264881565734</v>
      </c>
      <c r="D457" s="2">
        <f t="shared" si="38"/>
        <v>12.933639409133633</v>
      </c>
      <c r="E457" s="2">
        <f t="shared" si="37"/>
        <v>-1.3745275678989088E-3</v>
      </c>
      <c r="F457" s="2">
        <f t="shared" si="41"/>
        <v>2.6523489599913144E-2</v>
      </c>
      <c r="G457" s="2">
        <f t="shared" si="39"/>
        <v>-2.7898017167812053E-2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17">
        <f>TITRES_STAT!D461</f>
        <v>12.8619</v>
      </c>
      <c r="C458" s="2">
        <f t="shared" si="36"/>
        <v>12.919162592094082</v>
      </c>
      <c r="D458" s="2">
        <f t="shared" si="38"/>
        <v>12.928325378827438</v>
      </c>
      <c r="E458" s="2">
        <f t="shared" si="37"/>
        <v>-9.1627867333556878E-3</v>
      </c>
      <c r="F458" s="2">
        <f t="shared" si="41"/>
        <v>1.9386234333259377E-2</v>
      </c>
      <c r="G458" s="2">
        <f t="shared" si="39"/>
        <v>-2.8549021066615065E-2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17">
        <f>TITRES_STAT!D462</f>
        <v>12.788</v>
      </c>
      <c r="C459" s="2">
        <f t="shared" si="36"/>
        <v>12.908076039464223</v>
      </c>
      <c r="D459" s="2">
        <f t="shared" si="38"/>
        <v>12.9179309063217</v>
      </c>
      <c r="E459" s="2">
        <f t="shared" si="37"/>
        <v>-9.8548668574771625E-3</v>
      </c>
      <c r="F459" s="2">
        <f t="shared" si="41"/>
        <v>1.353801409511207E-2</v>
      </c>
      <c r="G459" s="2">
        <f t="shared" si="39"/>
        <v>-2.3392880952589235E-2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17">
        <f>TITRES_STAT!D463</f>
        <v>12.788</v>
      </c>
      <c r="C460" s="2">
        <f t="shared" si="36"/>
        <v>12.898695110315881</v>
      </c>
      <c r="D460" s="2">
        <f t="shared" si="38"/>
        <v>12.908306394742315</v>
      </c>
      <c r="E460" s="2">
        <f t="shared" si="37"/>
        <v>-9.6112844264339969E-3</v>
      </c>
      <c r="F460" s="2">
        <f t="shared" si="41"/>
        <v>8.9081543908028568E-3</v>
      </c>
      <c r="G460" s="2">
        <f t="shared" si="39"/>
        <v>-1.8519438817236854E-2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17">
        <f>TITRES_STAT!D464</f>
        <v>12.795400000000001</v>
      </c>
      <c r="C461" s="2">
        <f t="shared" si="36"/>
        <v>12.899849708728823</v>
      </c>
      <c r="D461" s="2">
        <f t="shared" si="38"/>
        <v>12.899942958094737</v>
      </c>
      <c r="E461" s="2">
        <f t="shared" si="37"/>
        <v>-9.3249365914260807E-5</v>
      </c>
      <c r="F461" s="2">
        <f t="shared" si="41"/>
        <v>7.1078736394594331E-3</v>
      </c>
      <c r="G461" s="2">
        <f t="shared" si="39"/>
        <v>-7.2011230053736939E-3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17">
        <f>TITRES_STAT!D465</f>
        <v>12.847099999999999</v>
      </c>
      <c r="C462" s="2">
        <f t="shared" si="36"/>
        <v>12.900826676616697</v>
      </c>
      <c r="D462" s="2">
        <f t="shared" si="38"/>
        <v>12.896028664902534</v>
      </c>
      <c r="E462" s="2">
        <f t="shared" si="37"/>
        <v>4.7980117141630529E-3</v>
      </c>
      <c r="F462" s="2">
        <f t="shared" si="41"/>
        <v>6.6459012544001573E-3</v>
      </c>
      <c r="G462" s="2">
        <f t="shared" si="39"/>
        <v>-1.8478895402371043E-3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17">
        <f>TITRES_STAT!D466</f>
        <v>12.847099999999999</v>
      </c>
      <c r="C463" s="2">
        <f t="shared" ref="C463:C526" si="42">$C$4*B453+C462*(1-$C$4)</f>
        <v>12.892561034060282</v>
      </c>
      <c r="D463" s="2">
        <f t="shared" si="38"/>
        <v>12.892404319354197</v>
      </c>
      <c r="E463" s="2">
        <f t="shared" si="37"/>
        <v>1.5671470608502602E-4</v>
      </c>
      <c r="F463" s="2">
        <f t="shared" si="41"/>
        <v>5.3480639447371315E-3</v>
      </c>
      <c r="G463" s="2">
        <f t="shared" si="39"/>
        <v>-5.1913492386521055E-3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17">
        <f>TITRES_STAT!D467</f>
        <v>12.847099999999999</v>
      </c>
      <c r="C464" s="2">
        <f t="shared" si="42"/>
        <v>12.885567028820239</v>
      </c>
      <c r="D464" s="2">
        <f t="shared" si="38"/>
        <v>12.889048443846479</v>
      </c>
      <c r="E464" s="2">
        <f t="shared" si="37"/>
        <v>-3.4814150262398869E-3</v>
      </c>
      <c r="F464" s="2">
        <f t="shared" si="41"/>
        <v>3.5821681505417285E-3</v>
      </c>
      <c r="G464" s="2">
        <f t="shared" si="39"/>
        <v>-7.0635831767816154E-3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17">
        <f>TITRES_STAT!D468</f>
        <v>12.847099999999999</v>
      </c>
      <c r="C465" s="2">
        <f t="shared" si="42"/>
        <v>12.879649024386357</v>
      </c>
      <c r="D465" s="2">
        <f t="shared" si="38"/>
        <v>12.885941151709702</v>
      </c>
      <c r="E465" s="2">
        <f t="shared" si="37"/>
        <v>-6.2921273233449426E-3</v>
      </c>
      <c r="F465" s="2">
        <f t="shared" si="41"/>
        <v>1.6073090557643943E-3</v>
      </c>
      <c r="G465" s="2">
        <f t="shared" si="39"/>
        <v>-7.8994363791093369E-3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17">
        <f>TITRES_STAT!D469</f>
        <v>12.8619</v>
      </c>
      <c r="C466" s="2">
        <f t="shared" si="42"/>
        <v>12.878056866788457</v>
      </c>
      <c r="D466" s="2">
        <f t="shared" si="38"/>
        <v>12.884160325657131</v>
      </c>
      <c r="E466" s="2">
        <f t="shared" si="37"/>
        <v>-6.1034588686741387E-3</v>
      </c>
      <c r="F466" s="2">
        <f t="shared" si="41"/>
        <v>6.5155470876687802E-5</v>
      </c>
      <c r="G466" s="2">
        <f t="shared" si="39"/>
        <v>-6.168614339550826E-3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17">
        <f>TITRES_STAT!D470</f>
        <v>12.8619</v>
      </c>
      <c r="C467" s="2">
        <f t="shared" si="42"/>
        <v>12.876709656513311</v>
      </c>
      <c r="D467" s="2">
        <f t="shared" si="38"/>
        <v>12.882511412645492</v>
      </c>
      <c r="E467" s="2">
        <f t="shared" si="37"/>
        <v>-5.8017561321808131E-3</v>
      </c>
      <c r="F467" s="2">
        <f t="shared" si="41"/>
        <v>-1.1082268497348124E-3</v>
      </c>
      <c r="G467" s="2">
        <f t="shared" si="39"/>
        <v>-4.6935292824460007E-3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17">
        <f>TITRES_STAT!D471</f>
        <v>12.8619</v>
      </c>
      <c r="C468" s="2">
        <f t="shared" si="42"/>
        <v>12.874431247818956</v>
      </c>
      <c r="D468" s="2">
        <f t="shared" si="38"/>
        <v>12.880984641338419</v>
      </c>
      <c r="E468" s="2">
        <f t="shared" si="37"/>
        <v>-6.5533935194626025E-3</v>
      </c>
      <c r="F468" s="2">
        <f t="shared" si="41"/>
        <v>-2.1972601836803708E-3</v>
      </c>
      <c r="G468" s="2">
        <f t="shared" si="39"/>
        <v>-4.3561333357822318E-3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17">
        <f>TITRES_STAT!D472</f>
        <v>12.8545</v>
      </c>
      <c r="C469" s="2">
        <f t="shared" si="42"/>
        <v>12.861134132769886</v>
      </c>
      <c r="D469" s="2">
        <f t="shared" si="38"/>
        <v>12.879022816054091</v>
      </c>
      <c r="E469" s="2">
        <f t="shared" si="37"/>
        <v>-1.7888683284205342E-2</v>
      </c>
      <c r="F469" s="2">
        <f t="shared" si="41"/>
        <v>-5.3355448037853657E-3</v>
      </c>
      <c r="G469" s="2">
        <f t="shared" si="39"/>
        <v>-1.2553138480419977E-2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17">
        <f>TITRES_STAT!D473</f>
        <v>12.847099999999999</v>
      </c>
      <c r="C470" s="2">
        <f t="shared" si="42"/>
        <v>12.849882727728364</v>
      </c>
      <c r="D470" s="2">
        <f t="shared" si="38"/>
        <v>12.876658163013047</v>
      </c>
      <c r="E470" s="2">
        <f t="shared" si="37"/>
        <v>-2.6775435284683624E-2</v>
      </c>
      <c r="F470" s="2">
        <f t="shared" si="41"/>
        <v>-9.6235228999650181E-3</v>
      </c>
      <c r="G470" s="2">
        <f t="shared" si="39"/>
        <v>-1.7151912384718606E-2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17">
        <f>TITRES_STAT!D474</f>
        <v>12.8545</v>
      </c>
      <c r="C471" s="2">
        <f t="shared" si="42"/>
        <v>12.841500769616308</v>
      </c>
      <c r="D471" s="2">
        <f t="shared" si="38"/>
        <v>12.875016817604672</v>
      </c>
      <c r="E471" s="2">
        <f t="shared" si="37"/>
        <v>-3.3516047988364051E-2</v>
      </c>
      <c r="F471" s="2">
        <f t="shared" si="41"/>
        <v>-1.4402027917644826E-2</v>
      </c>
      <c r="G471" s="2">
        <f t="shared" si="39"/>
        <v>-1.9114020070719225E-2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17">
        <f>TITRES_STAT!D475</f>
        <v>12.8323</v>
      </c>
      <c r="C472" s="2">
        <f t="shared" si="42"/>
        <v>12.842362189675338</v>
      </c>
      <c r="D472" s="2">
        <f t="shared" si="38"/>
        <v>12.871852608893214</v>
      </c>
      <c r="E472" s="2">
        <f t="shared" si="37"/>
        <v>-2.9490419217875541E-2</v>
      </c>
      <c r="F472" s="2">
        <f t="shared" si="41"/>
        <v>-1.741970617769097E-2</v>
      </c>
      <c r="G472" s="2">
        <f t="shared" si="39"/>
        <v>-1.2070713040184571E-2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17">
        <f>TITRES_STAT!D476</f>
        <v>12.8619</v>
      </c>
      <c r="C473" s="2">
        <f t="shared" si="42"/>
        <v>12.843091083571441</v>
      </c>
      <c r="D473" s="2">
        <f t="shared" si="38"/>
        <v>12.871115378604827</v>
      </c>
      <c r="E473" s="2">
        <f t="shared" si="37"/>
        <v>-2.8024295033386437E-2</v>
      </c>
      <c r="F473" s="2">
        <f t="shared" si="41"/>
        <v>-1.9540623948830063E-2</v>
      </c>
      <c r="G473" s="2">
        <f t="shared" si="39"/>
        <v>-8.483671084556374E-3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17">
        <f>TITRES_STAT!D477</f>
        <v>12.8619</v>
      </c>
      <c r="C474" s="2">
        <f t="shared" si="42"/>
        <v>12.843707839945065</v>
      </c>
      <c r="D474" s="2">
        <f t="shared" si="38"/>
        <v>12.870432757967432</v>
      </c>
      <c r="E474" s="2">
        <f t="shared" si="37"/>
        <v>-2.6724918022367206E-2</v>
      </c>
      <c r="F474" s="2">
        <f t="shared" si="41"/>
        <v>-2.0977482763537492E-2</v>
      </c>
      <c r="G474" s="2">
        <f t="shared" si="39"/>
        <v>-5.7474352588297133E-3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17">
        <f>TITRES_STAT!D478</f>
        <v>12.8619</v>
      </c>
      <c r="C475" s="2">
        <f t="shared" si="42"/>
        <v>12.844229710722747</v>
      </c>
      <c r="D475" s="2">
        <f t="shared" si="38"/>
        <v>12.869800701821696</v>
      </c>
      <c r="E475" s="2">
        <f t="shared" si="37"/>
        <v>-2.5570991098948781E-2</v>
      </c>
      <c r="F475" s="2">
        <f t="shared" si="41"/>
        <v>-2.1896184430619751E-2</v>
      </c>
      <c r="G475" s="2">
        <f t="shared" si="39"/>
        <v>-3.6748066683290302E-3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17">
        <f>TITRES_STAT!D479</f>
        <v>12.839700000000001</v>
      </c>
      <c r="C476" s="2">
        <f t="shared" si="42"/>
        <v>12.846948216765401</v>
      </c>
      <c r="D476" s="2">
        <f t="shared" si="38"/>
        <v>12.867571020205274</v>
      </c>
      <c r="E476" s="2">
        <f t="shared" ref="E476:E539" si="43">C476-D476</f>
        <v>-2.0622803439872328E-2</v>
      </c>
      <c r="F476" s="2">
        <f t="shared" si="41"/>
        <v>-2.1641508232470266E-2</v>
      </c>
      <c r="G476" s="2">
        <f t="shared" si="39"/>
        <v>1.0187047925979374E-3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17">
        <f>TITRES_STAT!D480</f>
        <v>12.847099999999999</v>
      </c>
      <c r="C477" s="2">
        <f t="shared" si="42"/>
        <v>12.849248491109186</v>
      </c>
      <c r="D477" s="2">
        <f t="shared" ref="D477:D540" si="44">$D$4*B477+(1-$D$4)*D476</f>
        <v>12.866054648338215</v>
      </c>
      <c r="E477" s="2">
        <f t="shared" si="43"/>
        <v>-1.6806157229028784E-2</v>
      </c>
      <c r="F477" s="2">
        <f t="shared" si="41"/>
        <v>-2.0674438031781969E-2</v>
      </c>
      <c r="G477" s="2">
        <f t="shared" si="39"/>
        <v>3.8682808027531851E-3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17">
        <f>TITRES_STAT!D481</f>
        <v>12.847099999999999</v>
      </c>
      <c r="C478" s="2">
        <f t="shared" si="42"/>
        <v>12.851194877092389</v>
      </c>
      <c r="D478" s="2">
        <f t="shared" si="44"/>
        <v>12.864650600313162</v>
      </c>
      <c r="E478" s="2">
        <f t="shared" si="43"/>
        <v>-1.3455723220772597E-2</v>
      </c>
      <c r="F478" s="2">
        <f t="shared" si="41"/>
        <v>-1.9230695069580098E-2</v>
      </c>
      <c r="G478" s="2">
        <f t="shared" si="39"/>
        <v>5.7749718488075003E-3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17">
        <f>TITRES_STAT!D482</f>
        <v>12.847099999999999</v>
      </c>
      <c r="C479" s="2">
        <f t="shared" si="42"/>
        <v>12.851703357539714</v>
      </c>
      <c r="D479" s="2">
        <f t="shared" si="44"/>
        <v>12.863350555845519</v>
      </c>
      <c r="E479" s="2">
        <f t="shared" si="43"/>
        <v>-1.1647198305805517E-2</v>
      </c>
      <c r="F479" s="2">
        <f t="shared" si="41"/>
        <v>-1.7713995716825182E-2</v>
      </c>
      <c r="G479" s="2">
        <f t="shared" si="39"/>
        <v>6.066797411019665E-3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17">
        <f>TITRES_STAT!D483</f>
        <v>12.773300000000001</v>
      </c>
      <c r="C480" s="2">
        <f t="shared" si="42"/>
        <v>12.850995148687451</v>
      </c>
      <c r="D480" s="2">
        <f t="shared" si="44"/>
        <v>12.856680144301407</v>
      </c>
      <c r="E480" s="2">
        <f t="shared" si="43"/>
        <v>-5.6849956139561897E-3</v>
      </c>
      <c r="F480" s="2">
        <f t="shared" si="41"/>
        <v>-1.5308195696251385E-2</v>
      </c>
      <c r="G480" s="2">
        <f t="shared" si="39"/>
        <v>9.6232000822951951E-3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17">
        <f>TITRES_STAT!D484</f>
        <v>12.847099999999999</v>
      </c>
      <c r="C481" s="2">
        <f t="shared" si="42"/>
        <v>12.85153435658169</v>
      </c>
      <c r="D481" s="2">
        <f t="shared" si="44"/>
        <v>12.855970503982784</v>
      </c>
      <c r="E481" s="2">
        <f t="shared" si="43"/>
        <v>-4.4361474010941038E-3</v>
      </c>
      <c r="F481" s="2">
        <f t="shared" si="41"/>
        <v>-1.313378603721993E-2</v>
      </c>
      <c r="G481" s="2">
        <f t="shared" si="39"/>
        <v>8.6976386361258262E-3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17">
        <f>TITRES_STAT!D485</f>
        <v>12.847099999999999</v>
      </c>
      <c r="C482" s="2">
        <f t="shared" si="42"/>
        <v>12.848575224799891</v>
      </c>
      <c r="D482" s="2">
        <f t="shared" si="44"/>
        <v>12.855313429613688</v>
      </c>
      <c r="E482" s="2">
        <f t="shared" si="43"/>
        <v>-6.7382048137965E-3</v>
      </c>
      <c r="F482" s="2">
        <f t="shared" si="41"/>
        <v>-1.1854669792535244E-2</v>
      </c>
      <c r="G482" s="2">
        <f t="shared" si="39"/>
        <v>5.116464978738744E-3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17">
        <f>TITRES_STAT!D486</f>
        <v>12.773300000000001</v>
      </c>
      <c r="C483" s="2">
        <f t="shared" si="42"/>
        <v>12.850625190215293</v>
      </c>
      <c r="D483" s="2">
        <f t="shared" si="44"/>
        <v>12.849238360753414</v>
      </c>
      <c r="E483" s="2">
        <f t="shared" si="43"/>
        <v>1.3868294618788468E-3</v>
      </c>
      <c r="F483" s="2">
        <f t="shared" si="41"/>
        <v>-9.2063699416524269E-3</v>
      </c>
      <c r="G483" s="2">
        <f t="shared" si="39"/>
        <v>1.0593199403531274E-2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17">
        <f>TITRES_STAT!D487</f>
        <v>12.847099999999999</v>
      </c>
      <c r="C484" s="2">
        <f t="shared" si="42"/>
        <v>12.852359776336018</v>
      </c>
      <c r="D484" s="2">
        <f t="shared" si="44"/>
        <v>12.849079963660568</v>
      </c>
      <c r="E484" s="2">
        <f t="shared" si="43"/>
        <v>3.2798126754496337E-3</v>
      </c>
      <c r="F484" s="2">
        <f t="shared" si="41"/>
        <v>-6.7091334182320149E-3</v>
      </c>
      <c r="G484" s="2">
        <f t="shared" ref="G484:G547" si="45">E484-F484</f>
        <v>9.9889460936816478E-3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17">
        <f>TITRES_STAT!D488</f>
        <v>12.8102</v>
      </c>
      <c r="C485" s="2">
        <f t="shared" si="42"/>
        <v>12.853827503053553</v>
      </c>
      <c r="D485" s="2">
        <f t="shared" si="44"/>
        <v>12.846199966352376</v>
      </c>
      <c r="E485" s="2">
        <f t="shared" si="43"/>
        <v>7.6275367011771067E-3</v>
      </c>
      <c r="F485" s="2">
        <f t="shared" ref="F485:F548" si="47">(E485*(2/(10)))+((1-(2/10))*F484)</f>
        <v>-3.8417993943501913E-3</v>
      </c>
      <c r="G485" s="2">
        <f t="shared" si="45"/>
        <v>1.1469336095527298E-2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17">
        <f>TITRES_STAT!D489</f>
        <v>12.839700000000001</v>
      </c>
      <c r="C486" s="2">
        <f t="shared" si="42"/>
        <v>12.851654041045315</v>
      </c>
      <c r="D486" s="2">
        <f t="shared" si="44"/>
        <v>12.84571848736331</v>
      </c>
      <c r="E486" s="2">
        <f t="shared" si="43"/>
        <v>5.9355536820042687E-3</v>
      </c>
      <c r="F486" s="2">
        <f t="shared" si="47"/>
        <v>-1.8863287790792994E-3</v>
      </c>
      <c r="G486" s="2">
        <f t="shared" si="45"/>
        <v>7.8218824610835676E-3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17">
        <f>TITRES_STAT!D490</f>
        <v>12.8028</v>
      </c>
      <c r="C487" s="2">
        <f t="shared" si="42"/>
        <v>12.850953419346036</v>
      </c>
      <c r="D487" s="2">
        <f t="shared" si="44"/>
        <v>12.842539340151212</v>
      </c>
      <c r="E487" s="2">
        <f t="shared" si="43"/>
        <v>8.4140791948232874E-3</v>
      </c>
      <c r="F487" s="2">
        <f t="shared" si="47"/>
        <v>1.7375281570121805E-4</v>
      </c>
      <c r="G487" s="2">
        <f t="shared" si="45"/>
        <v>8.2403263791220697E-3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17">
        <f>TITRES_STAT!D491</f>
        <v>12.8028</v>
      </c>
      <c r="C488" s="2">
        <f t="shared" si="42"/>
        <v>12.850360585600491</v>
      </c>
      <c r="D488" s="2">
        <f t="shared" si="44"/>
        <v>12.839595685325197</v>
      </c>
      <c r="E488" s="2">
        <f t="shared" si="43"/>
        <v>1.0764900275294309E-2</v>
      </c>
      <c r="F488" s="2">
        <f t="shared" si="47"/>
        <v>2.2919823076198364E-3</v>
      </c>
      <c r="G488" s="2">
        <f t="shared" si="45"/>
        <v>8.4729179676744718E-3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17">
        <f>TITRES_STAT!D492</f>
        <v>12.7364</v>
      </c>
      <c r="C489" s="2">
        <f t="shared" si="42"/>
        <v>12.849858957046569</v>
      </c>
      <c r="D489" s="2">
        <f t="shared" si="44"/>
        <v>12.831951560486294</v>
      </c>
      <c r="E489" s="2">
        <f t="shared" si="43"/>
        <v>1.7907396560275401E-2</v>
      </c>
      <c r="F489" s="2">
        <f t="shared" si="47"/>
        <v>5.4150651581509491E-3</v>
      </c>
      <c r="G489" s="2">
        <f t="shared" si="45"/>
        <v>1.2492331402124452E-2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17">
        <f>TITRES_STAT!D493</f>
        <v>12.7364</v>
      </c>
      <c r="C490" s="2">
        <f t="shared" si="42"/>
        <v>12.838080655962482</v>
      </c>
      <c r="D490" s="2">
        <f t="shared" si="44"/>
        <v>12.82487366711694</v>
      </c>
      <c r="E490" s="2">
        <f t="shared" si="43"/>
        <v>1.3206988845542611E-2</v>
      </c>
      <c r="F490" s="2">
        <f t="shared" si="47"/>
        <v>6.9734498956292822E-3</v>
      </c>
      <c r="G490" s="2">
        <f t="shared" si="45"/>
        <v>6.2335389499133288E-3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17">
        <f>TITRES_STAT!D494</f>
        <v>12.728999999999999</v>
      </c>
      <c r="C491" s="2">
        <f t="shared" si="42"/>
        <v>12.839468247352869</v>
      </c>
      <c r="D491" s="2">
        <f t="shared" si="44"/>
        <v>12.817771913997166</v>
      </c>
      <c r="E491" s="2">
        <f t="shared" si="43"/>
        <v>2.1696333355702535E-2</v>
      </c>
      <c r="F491" s="2">
        <f t="shared" si="47"/>
        <v>9.9180265876439334E-3</v>
      </c>
      <c r="G491" s="2">
        <f t="shared" si="45"/>
        <v>1.1778306768058602E-2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17">
        <f>TITRES_STAT!D495</f>
        <v>12.8028</v>
      </c>
      <c r="C492" s="2">
        <f t="shared" si="42"/>
        <v>12.840642363144735</v>
      </c>
      <c r="D492" s="2">
        <f t="shared" si="44"/>
        <v>12.816662883330709</v>
      </c>
      <c r="E492" s="2">
        <f t="shared" si="43"/>
        <v>2.3979479814025595E-2</v>
      </c>
      <c r="F492" s="2">
        <f t="shared" si="47"/>
        <v>1.2730317232920268E-2</v>
      </c>
      <c r="G492" s="2">
        <f t="shared" si="45"/>
        <v>1.1249162581105327E-2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17">
        <f>TITRES_STAT!D496</f>
        <v>12.847099999999999</v>
      </c>
      <c r="C493" s="2">
        <f t="shared" si="42"/>
        <v>12.830281999584008</v>
      </c>
      <c r="D493" s="2">
        <f t="shared" si="44"/>
        <v>12.818917484565471</v>
      </c>
      <c r="E493" s="2">
        <f t="shared" si="43"/>
        <v>1.1364515018536636E-2</v>
      </c>
      <c r="F493" s="2">
        <f t="shared" si="47"/>
        <v>1.2457156790043543E-2</v>
      </c>
      <c r="G493" s="2">
        <f t="shared" si="45"/>
        <v>-1.0926417715069071E-3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17">
        <f>TITRES_STAT!D497</f>
        <v>12.847099999999999</v>
      </c>
      <c r="C494" s="2">
        <f t="shared" si="42"/>
        <v>12.832869384263391</v>
      </c>
      <c r="D494" s="2">
        <f t="shared" si="44"/>
        <v>12.821005078301361</v>
      </c>
      <c r="E494" s="2">
        <f t="shared" si="43"/>
        <v>1.1864305962030031E-2</v>
      </c>
      <c r="F494" s="2">
        <f t="shared" si="47"/>
        <v>1.2338586624440841E-2</v>
      </c>
      <c r="G494" s="2">
        <f t="shared" si="45"/>
        <v>-4.7428066241081077E-4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17">
        <f>TITRES_STAT!D498</f>
        <v>13.1351</v>
      </c>
      <c r="C495" s="2">
        <f t="shared" si="42"/>
        <v>12.829381786684408</v>
      </c>
      <c r="D495" s="2">
        <f t="shared" si="44"/>
        <v>12.844271368797557</v>
      </c>
      <c r="E495" s="2">
        <f t="shared" si="43"/>
        <v>-1.4889582113148947E-2</v>
      </c>
      <c r="F495" s="2">
        <f t="shared" si="47"/>
        <v>6.8929528769228841E-3</v>
      </c>
      <c r="G495" s="2">
        <f t="shared" si="45"/>
        <v>-2.1782534990071829E-2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17">
        <f>TITRES_STAT!D499</f>
        <v>13.5116</v>
      </c>
      <c r="C496" s="2">
        <f t="shared" si="42"/>
        <v>12.830969204117576</v>
      </c>
      <c r="D496" s="2">
        <f t="shared" si="44"/>
        <v>12.893703119256998</v>
      </c>
      <c r="E496" s="2">
        <f t="shared" si="43"/>
        <v>-6.2733915139421725E-2</v>
      </c>
      <c r="F496" s="2">
        <f t="shared" si="47"/>
        <v>-7.032420726346039E-3</v>
      </c>
      <c r="G496" s="2">
        <f t="shared" si="45"/>
        <v>-5.5701494413075689E-2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17">
        <f>TITRES_STAT!D500</f>
        <v>13.3935</v>
      </c>
      <c r="C497" s="2">
        <f t="shared" si="42"/>
        <v>12.82663548040718</v>
      </c>
      <c r="D497" s="2">
        <f t="shared" si="44"/>
        <v>12.930725110423145</v>
      </c>
      <c r="E497" s="2">
        <f t="shared" si="43"/>
        <v>-0.10408963001596483</v>
      </c>
      <c r="F497" s="2">
        <f t="shared" si="47"/>
        <v>-2.6443862584269798E-2</v>
      </c>
      <c r="G497" s="2">
        <f t="shared" si="45"/>
        <v>-7.7645767431695031E-2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17">
        <f>TITRES_STAT!D501</f>
        <v>13.363899999999999</v>
      </c>
      <c r="C498" s="2">
        <f t="shared" si="42"/>
        <v>12.822968483421461</v>
      </c>
      <c r="D498" s="2">
        <f t="shared" si="44"/>
        <v>12.96281213928069</v>
      </c>
      <c r="E498" s="2">
        <f t="shared" si="43"/>
        <v>-0.13984365585922909</v>
      </c>
      <c r="F498" s="2">
        <f t="shared" si="47"/>
        <v>-4.9123821239261657E-2</v>
      </c>
      <c r="G498" s="2">
        <f t="shared" si="45"/>
        <v>-9.0719834619967438E-2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17">
        <f>TITRES_STAT!D502</f>
        <v>13.437799999999999</v>
      </c>
      <c r="C499" s="2">
        <f t="shared" si="42"/>
        <v>12.809650255202774</v>
      </c>
      <c r="D499" s="2">
        <f t="shared" si="44"/>
        <v>12.997996425259897</v>
      </c>
      <c r="E499" s="2">
        <f t="shared" si="43"/>
        <v>-0.18834617005712317</v>
      </c>
      <c r="F499" s="2">
        <f t="shared" si="47"/>
        <v>-7.6968291002833963E-2</v>
      </c>
      <c r="G499" s="2">
        <f t="shared" si="45"/>
        <v>-0.11137787905428921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17">
        <f>TITRES_STAT!D503</f>
        <v>13.548500000000001</v>
      </c>
      <c r="C500" s="2">
        <f t="shared" si="42"/>
        <v>12.798380985171578</v>
      </c>
      <c r="D500" s="2">
        <f t="shared" si="44"/>
        <v>13.038774467833239</v>
      </c>
      <c r="E500" s="2">
        <f t="shared" si="43"/>
        <v>-0.24039348266166094</v>
      </c>
      <c r="F500" s="2">
        <f t="shared" si="47"/>
        <v>-0.10965332933459937</v>
      </c>
      <c r="G500" s="2">
        <f t="shared" si="45"/>
        <v>-0.13074015332706157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17">
        <f>TITRES_STAT!D504</f>
        <v>13.5854</v>
      </c>
      <c r="C501" s="2">
        <f t="shared" si="42"/>
        <v>12.787706987452873</v>
      </c>
      <c r="D501" s="2">
        <f t="shared" si="44"/>
        <v>13.079265247993741</v>
      </c>
      <c r="E501" s="2">
        <f t="shared" si="43"/>
        <v>-0.29155826054086731</v>
      </c>
      <c r="F501" s="2">
        <f t="shared" si="47"/>
        <v>-0.14603431557585295</v>
      </c>
      <c r="G501" s="2">
        <f t="shared" si="45"/>
        <v>-0.14552394496501436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17">
        <f>TITRES_STAT!D505</f>
        <v>13.5633</v>
      </c>
      <c r="C502" s="2">
        <f t="shared" si="42"/>
        <v>12.790028989383201</v>
      </c>
      <c r="D502" s="2">
        <f t="shared" si="44"/>
        <v>13.115119674068278</v>
      </c>
      <c r="E502" s="2">
        <f t="shared" si="43"/>
        <v>-0.32509068468507785</v>
      </c>
      <c r="F502" s="2">
        <f t="shared" si="47"/>
        <v>-0.18184558939769793</v>
      </c>
      <c r="G502" s="2">
        <f t="shared" si="45"/>
        <v>-0.14324509528737991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17">
        <f>TITRES_STAT!D506</f>
        <v>13.548500000000001</v>
      </c>
      <c r="C503" s="2">
        <f t="shared" si="42"/>
        <v>12.798809144862709</v>
      </c>
      <c r="D503" s="2">
        <f t="shared" si="44"/>
        <v>13.147221920433593</v>
      </c>
      <c r="E503" s="2">
        <f t="shared" si="43"/>
        <v>-0.34841277557088368</v>
      </c>
      <c r="F503" s="2">
        <f t="shared" si="47"/>
        <v>-0.2151590266323351</v>
      </c>
      <c r="G503" s="2">
        <f t="shared" si="45"/>
        <v>-0.13325374893854858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17">
        <f>TITRES_STAT!D507</f>
        <v>13.504200000000001</v>
      </c>
      <c r="C504" s="2">
        <f t="shared" si="42"/>
        <v>12.806238507191523</v>
      </c>
      <c r="D504" s="2">
        <f t="shared" si="44"/>
        <v>13.173664741142215</v>
      </c>
      <c r="E504" s="2">
        <f t="shared" si="43"/>
        <v>-0.36742623395069174</v>
      </c>
      <c r="F504" s="2">
        <f t="shared" si="47"/>
        <v>-0.24561246809600645</v>
      </c>
      <c r="G504" s="2">
        <f t="shared" si="45"/>
        <v>-0.12181376585468529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17">
        <f>TITRES_STAT!D508</f>
        <v>13.430400000000001</v>
      </c>
      <c r="C505" s="2">
        <f t="shared" si="42"/>
        <v>12.856832583008211</v>
      </c>
      <c r="D505" s="2">
        <f t="shared" si="44"/>
        <v>13.192682167724273</v>
      </c>
      <c r="E505" s="2">
        <f t="shared" si="43"/>
        <v>-0.33584958471606186</v>
      </c>
      <c r="F505" s="2">
        <f t="shared" si="47"/>
        <v>-0.26365989142001756</v>
      </c>
      <c r="G505" s="2">
        <f t="shared" si="45"/>
        <v>-7.2189693296044299E-2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17">
        <f>TITRES_STAT!D509</f>
        <v>13.4009</v>
      </c>
      <c r="C506" s="2">
        <f t="shared" si="42"/>
        <v>12.957566031776178</v>
      </c>
      <c r="D506" s="2">
        <f t="shared" si="44"/>
        <v>13.208105710855808</v>
      </c>
      <c r="E506" s="2">
        <f t="shared" si="43"/>
        <v>-0.25053967907962971</v>
      </c>
      <c r="F506" s="2">
        <f t="shared" si="47"/>
        <v>-0.26103584895193999</v>
      </c>
      <c r="G506" s="2">
        <f t="shared" si="45"/>
        <v>1.0496169872310279E-2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17">
        <f>TITRES_STAT!D510</f>
        <v>13.290100000000001</v>
      </c>
      <c r="C507" s="2">
        <f t="shared" si="42"/>
        <v>13.024632796118304</v>
      </c>
      <c r="D507" s="2">
        <f t="shared" si="44"/>
        <v>13.214179361903525</v>
      </c>
      <c r="E507" s="2">
        <f t="shared" si="43"/>
        <v>-0.18954656578522133</v>
      </c>
      <c r="F507" s="2">
        <f t="shared" si="47"/>
        <v>-0.24673799231859628</v>
      </c>
      <c r="G507" s="2">
        <f t="shared" si="45"/>
        <v>5.7191426533374945E-2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17">
        <f>TITRES_STAT!D511</f>
        <v>13.290100000000001</v>
      </c>
      <c r="C508" s="2">
        <f t="shared" si="42"/>
        <v>13.076827750561641</v>
      </c>
      <c r="D508" s="2">
        <f t="shared" si="44"/>
        <v>13.219803112873635</v>
      </c>
      <c r="E508" s="2">
        <f t="shared" si="43"/>
        <v>-0.14297536231199359</v>
      </c>
      <c r="F508" s="2">
        <f t="shared" si="47"/>
        <v>-0.22598546631727576</v>
      </c>
      <c r="G508" s="2">
        <f t="shared" si="45"/>
        <v>8.3010104005282165E-2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17">
        <f>TITRES_STAT!D512</f>
        <v>13.2753</v>
      </c>
      <c r="C509" s="2">
        <f t="shared" si="42"/>
        <v>13.132361942782927</v>
      </c>
      <c r="D509" s="2">
        <f t="shared" si="44"/>
        <v>13.223913993401514</v>
      </c>
      <c r="E509" s="2">
        <f t="shared" si="43"/>
        <v>-9.1552050618586733E-2</v>
      </c>
      <c r="F509" s="2">
        <f t="shared" si="47"/>
        <v>-0.19909878317753796</v>
      </c>
      <c r="G509" s="2">
        <f t="shared" si="45"/>
        <v>0.10754673255895122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17">
        <f>TITRES_STAT!D513</f>
        <v>13.2089</v>
      </c>
      <c r="C510" s="2">
        <f t="shared" si="42"/>
        <v>13.196383182354785</v>
      </c>
      <c r="D510" s="2">
        <f t="shared" si="44"/>
        <v>13.222801845742143</v>
      </c>
      <c r="E510" s="2">
        <f t="shared" si="43"/>
        <v>-2.6418663387358876E-2</v>
      </c>
      <c r="F510" s="2">
        <f t="shared" si="47"/>
        <v>-0.16456275921950217</v>
      </c>
      <c r="G510" s="2">
        <f t="shared" si="45"/>
        <v>0.13814409583214329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17">
        <f>TITRES_STAT!D514</f>
        <v>13.2753</v>
      </c>
      <c r="C511" s="2">
        <f t="shared" si="42"/>
        <v>13.256231923530972</v>
      </c>
      <c r="D511" s="2">
        <f t="shared" si="44"/>
        <v>13.226690597909391</v>
      </c>
      <c r="E511" s="2">
        <f t="shared" si="43"/>
        <v>2.9541325621581294E-2</v>
      </c>
      <c r="F511" s="2">
        <f t="shared" si="47"/>
        <v>-0.12574194225128549</v>
      </c>
      <c r="G511" s="2">
        <f t="shared" si="45"/>
        <v>0.15528326787286678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17">
        <f>TITRES_STAT!D515</f>
        <v>13.2163</v>
      </c>
      <c r="C512" s="2">
        <f t="shared" si="42"/>
        <v>13.303473166064668</v>
      </c>
      <c r="D512" s="2">
        <f t="shared" si="44"/>
        <v>13.225920923990177</v>
      </c>
      <c r="E512" s="2">
        <f t="shared" si="43"/>
        <v>7.7552242074490962E-2</v>
      </c>
      <c r="F512" s="2">
        <f t="shared" si="47"/>
        <v>-8.5083105386130203E-2</v>
      </c>
      <c r="G512" s="2">
        <f t="shared" si="45"/>
        <v>0.16263534746062117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17">
        <f>TITRES_STAT!D516</f>
        <v>13.1424</v>
      </c>
      <c r="C513" s="2">
        <f t="shared" si="42"/>
        <v>13.34116960205472</v>
      </c>
      <c r="D513" s="2">
        <f t="shared" si="44"/>
        <v>13.219734188879794</v>
      </c>
      <c r="E513" s="2">
        <f t="shared" si="43"/>
        <v>0.12143541317492534</v>
      </c>
      <c r="F513" s="2">
        <f t="shared" si="47"/>
        <v>-4.3779401673919097E-2</v>
      </c>
      <c r="G513" s="2">
        <f t="shared" si="45"/>
        <v>0.16521481484884443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17">
        <f>TITRES_STAT!D517</f>
        <v>13.1424</v>
      </c>
      <c r="C514" s="2">
        <f t="shared" si="42"/>
        <v>13.36625120173861</v>
      </c>
      <c r="D514" s="2">
        <f t="shared" si="44"/>
        <v>13.214005730444255</v>
      </c>
      <c r="E514" s="2">
        <f t="shared" si="43"/>
        <v>0.15224547129435528</v>
      </c>
      <c r="F514" s="2">
        <f t="shared" si="47"/>
        <v>-4.5744270802642178E-3</v>
      </c>
      <c r="G514" s="2">
        <f t="shared" si="45"/>
        <v>0.15681989837461952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17">
        <f>TITRES_STAT!D518</f>
        <v>13.363899999999999</v>
      </c>
      <c r="C515" s="2">
        <f t="shared" si="42"/>
        <v>13.376120247624977</v>
      </c>
      <c r="D515" s="2">
        <f t="shared" si="44"/>
        <v>13.225109009670605</v>
      </c>
      <c r="E515" s="2">
        <f t="shared" si="43"/>
        <v>0.15101123795437132</v>
      </c>
      <c r="F515" s="2">
        <f t="shared" si="47"/>
        <v>2.6542705926662892E-2</v>
      </c>
      <c r="G515" s="2">
        <f t="shared" si="45"/>
        <v>0.12446853202770844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17">
        <f>TITRES_STAT!D519</f>
        <v>13.363899999999999</v>
      </c>
      <c r="C516" s="2">
        <f t="shared" si="42"/>
        <v>13.379932517221135</v>
      </c>
      <c r="D516" s="2">
        <f t="shared" si="44"/>
        <v>13.235389823769079</v>
      </c>
      <c r="E516" s="2">
        <f t="shared" si="43"/>
        <v>0.14454269345205617</v>
      </c>
      <c r="F516" s="2">
        <f t="shared" si="47"/>
        <v>5.0142703431741556E-2</v>
      </c>
      <c r="G516" s="2">
        <f t="shared" si="45"/>
        <v>9.4399990020314614E-2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17">
        <f>TITRES_STAT!D520</f>
        <v>13.363899999999999</v>
      </c>
      <c r="C517" s="2">
        <f t="shared" si="42"/>
        <v>13.366112129956345</v>
      </c>
      <c r="D517" s="2">
        <f t="shared" si="44"/>
        <v>13.24490909608248</v>
      </c>
      <c r="E517" s="2">
        <f t="shared" si="43"/>
        <v>0.121203033873865</v>
      </c>
      <c r="F517" s="2">
        <f t="shared" si="47"/>
        <v>6.435476952016625E-2</v>
      </c>
      <c r="G517" s="2">
        <f t="shared" si="45"/>
        <v>5.6848264353698746E-2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17">
        <f>TITRES_STAT!D521</f>
        <v>13.4009</v>
      </c>
      <c r="C518" s="2">
        <f t="shared" si="42"/>
        <v>13.354417956116908</v>
      </c>
      <c r="D518" s="2">
        <f t="shared" si="44"/>
        <v>13.256463977854148</v>
      </c>
      <c r="E518" s="2">
        <f t="shared" si="43"/>
        <v>9.7953978262760089E-2</v>
      </c>
      <c r="F518" s="2">
        <f t="shared" si="47"/>
        <v>7.1074611268685028E-2</v>
      </c>
      <c r="G518" s="2">
        <f t="shared" si="45"/>
        <v>2.687936699407506E-2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17">
        <f>TITRES_STAT!D522</f>
        <v>13.3935</v>
      </c>
      <c r="C519" s="2">
        <f t="shared" si="42"/>
        <v>13.342245962868153</v>
      </c>
      <c r="D519" s="2">
        <f t="shared" si="44"/>
        <v>13.266614794309396</v>
      </c>
      <c r="E519" s="2">
        <f t="shared" si="43"/>
        <v>7.5631168558757622E-2</v>
      </c>
      <c r="F519" s="2">
        <f t="shared" si="47"/>
        <v>7.1985922726699555E-2</v>
      </c>
      <c r="G519" s="2">
        <f t="shared" si="45"/>
        <v>3.6452458320580666E-3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17">
        <f>TITRES_STAT!D523</f>
        <v>13.408200000000001</v>
      </c>
      <c r="C520" s="2">
        <f t="shared" si="42"/>
        <v>13.321731199349976</v>
      </c>
      <c r="D520" s="2">
        <f t="shared" si="44"/>
        <v>13.277102587323515</v>
      </c>
      <c r="E520" s="2">
        <f t="shared" si="43"/>
        <v>4.4628612026460956E-2</v>
      </c>
      <c r="F520" s="2">
        <f t="shared" si="47"/>
        <v>6.6514460586651836E-2</v>
      </c>
      <c r="G520" s="2">
        <f t="shared" si="45"/>
        <v>-2.1885848560190879E-2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17">
        <f>TITRES_STAT!D524</f>
        <v>13.504200000000001</v>
      </c>
      <c r="C521" s="2">
        <f t="shared" si="42"/>
        <v>13.314587937911519</v>
      </c>
      <c r="D521" s="2">
        <f t="shared" si="44"/>
        <v>13.293924617892143</v>
      </c>
      <c r="E521" s="2">
        <f t="shared" si="43"/>
        <v>2.066332001937532E-2</v>
      </c>
      <c r="F521" s="2">
        <f t="shared" si="47"/>
        <v>5.7344232473196532E-2</v>
      </c>
      <c r="G521" s="2">
        <f t="shared" si="45"/>
        <v>-3.6680912453821213E-2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17">
        <f>TITRES_STAT!D525</f>
        <v>13.615</v>
      </c>
      <c r="C522" s="2">
        <f t="shared" si="42"/>
        <v>13.299466716694361</v>
      </c>
      <c r="D522" s="2">
        <f t="shared" si="44"/>
        <v>13.317707979529761</v>
      </c>
      <c r="E522" s="2">
        <f t="shared" si="43"/>
        <v>-1.8241262835399397E-2</v>
      </c>
      <c r="F522" s="2">
        <f t="shared" si="47"/>
        <v>4.2227133411477345E-2</v>
      </c>
      <c r="G522" s="2">
        <f t="shared" si="45"/>
        <v>-6.0468396246876742E-2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17">
        <f>TITRES_STAT!D526</f>
        <v>13.4009</v>
      </c>
      <c r="C523" s="2">
        <f t="shared" si="42"/>
        <v>13.275302606433691</v>
      </c>
      <c r="D523" s="2">
        <f t="shared" si="44"/>
        <v>13.323870351416446</v>
      </c>
      <c r="E523" s="2">
        <f t="shared" si="43"/>
        <v>-4.8567744982754846E-2</v>
      </c>
      <c r="F523" s="2">
        <f t="shared" si="47"/>
        <v>2.4068157732630907E-2</v>
      </c>
      <c r="G523" s="2">
        <f t="shared" si="45"/>
        <v>-7.2635902715385753E-2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17">
        <f>TITRES_STAT!D527</f>
        <v>13.290100000000001</v>
      </c>
      <c r="C524" s="2">
        <f t="shared" si="42"/>
        <v>13.254856051597738</v>
      </c>
      <c r="D524" s="2">
        <f t="shared" si="44"/>
        <v>13.321368843904116</v>
      </c>
      <c r="E524" s="2">
        <f t="shared" si="43"/>
        <v>-6.6512792306378188E-2</v>
      </c>
      <c r="F524" s="2">
        <f t="shared" si="47"/>
        <v>5.9519677248290881E-3</v>
      </c>
      <c r="G524" s="2">
        <f t="shared" si="45"/>
        <v>-7.2464760031207276E-2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17">
        <f>TITRES_STAT!D528</f>
        <v>13.437799999999999</v>
      </c>
      <c r="C525" s="2">
        <f t="shared" si="42"/>
        <v>13.271632043659624</v>
      </c>
      <c r="D525" s="2">
        <f t="shared" si="44"/>
        <v>13.329993373985292</v>
      </c>
      <c r="E525" s="2">
        <f t="shared" si="43"/>
        <v>-5.8361330325668703E-2</v>
      </c>
      <c r="F525" s="2">
        <f t="shared" si="47"/>
        <v>-6.9106918852704698E-3</v>
      </c>
      <c r="G525" s="2">
        <f t="shared" si="45"/>
        <v>-5.1450638440398232E-2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17">
        <f>TITRES_STAT!D529</f>
        <v>13.5854</v>
      </c>
      <c r="C526" s="2">
        <f t="shared" si="42"/>
        <v>13.285827113865835</v>
      </c>
      <c r="D526" s="2">
        <f t="shared" si="44"/>
        <v>13.348912383319716</v>
      </c>
      <c r="E526" s="2">
        <f t="shared" si="43"/>
        <v>-6.3085269453880599E-2</v>
      </c>
      <c r="F526" s="2">
        <f t="shared" si="47"/>
        <v>-1.8145607398992496E-2</v>
      </c>
      <c r="G526" s="2">
        <f t="shared" si="45"/>
        <v>-4.4939662054888099E-2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17">
        <f>TITRES_STAT!D530</f>
        <v>13.7331</v>
      </c>
      <c r="C527" s="2">
        <f t="shared" ref="C527:C590" si="48">$C$4*B517+C526*(1-$C$4)</f>
        <v>13.297838327117244</v>
      </c>
      <c r="D527" s="2">
        <f t="shared" si="44"/>
        <v>13.377370725296032</v>
      </c>
      <c r="E527" s="2">
        <f t="shared" si="43"/>
        <v>-7.95323981787881E-2</v>
      </c>
      <c r="F527" s="2">
        <f t="shared" si="47"/>
        <v>-3.0422965554951619E-2</v>
      </c>
      <c r="G527" s="2">
        <f t="shared" si="45"/>
        <v>-4.9109432623836477E-2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17">
        <f>TITRES_STAT!D531</f>
        <v>13.7331</v>
      </c>
      <c r="C528" s="2">
        <f t="shared" si="48"/>
        <v>13.313693969099207</v>
      </c>
      <c r="D528" s="2">
        <f t="shared" si="44"/>
        <v>13.40372104194077</v>
      </c>
      <c r="E528" s="2">
        <f t="shared" si="43"/>
        <v>-9.0027072841563083E-2</v>
      </c>
      <c r="F528" s="2">
        <f t="shared" si="47"/>
        <v>-4.2343787012273912E-2</v>
      </c>
      <c r="G528" s="2">
        <f t="shared" si="45"/>
        <v>-4.7683285829289171E-2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17">
        <f>TITRES_STAT!D532</f>
        <v>13.7331</v>
      </c>
      <c r="C529" s="2">
        <f t="shared" si="48"/>
        <v>13.325971820007021</v>
      </c>
      <c r="D529" s="2">
        <f t="shared" si="44"/>
        <v>13.42811948327849</v>
      </c>
      <c r="E529" s="2">
        <f t="shared" si="43"/>
        <v>-0.1021476632714684</v>
      </c>
      <c r="F529" s="2">
        <f t="shared" si="47"/>
        <v>-5.4304562264112816E-2</v>
      </c>
      <c r="G529" s="2">
        <f t="shared" si="45"/>
        <v>-4.7843101007355587E-2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17">
        <f>TITRES_STAT!D533</f>
        <v>13.880800000000001</v>
      </c>
      <c r="C530" s="2">
        <f t="shared" si="48"/>
        <v>13.338622309236712</v>
      </c>
      <c r="D530" s="2">
        <f t="shared" si="44"/>
        <v>13.46165137340601</v>
      </c>
      <c r="E530" s="2">
        <f t="shared" si="43"/>
        <v>-0.12302906416929815</v>
      </c>
      <c r="F530" s="2">
        <f t="shared" si="47"/>
        <v>-6.8049462645149883E-2</v>
      </c>
      <c r="G530" s="2">
        <f t="shared" si="45"/>
        <v>-5.4979601524148269E-2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17">
        <f>TITRES_STAT!D534</f>
        <v>13.954599999999999</v>
      </c>
      <c r="C531" s="2">
        <f t="shared" si="48"/>
        <v>13.364095800123373</v>
      </c>
      <c r="D531" s="2">
        <f t="shared" si="44"/>
        <v>13.498166086487046</v>
      </c>
      <c r="E531" s="2">
        <f t="shared" si="43"/>
        <v>-0.13407028636367357</v>
      </c>
      <c r="F531" s="2">
        <f t="shared" si="47"/>
        <v>-8.1253627388854624E-2</v>
      </c>
      <c r="G531" s="2">
        <f t="shared" si="45"/>
        <v>-5.281665897481895E-2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17">
        <f>TITRES_STAT!D535</f>
        <v>14.0358</v>
      </c>
      <c r="C532" s="2">
        <f t="shared" si="48"/>
        <v>13.402696446258238</v>
      </c>
      <c r="D532" s="2">
        <f t="shared" si="44"/>
        <v>13.53799082082134</v>
      </c>
      <c r="E532" s="2">
        <f t="shared" si="43"/>
        <v>-0.13529437456310234</v>
      </c>
      <c r="F532" s="2">
        <f t="shared" si="47"/>
        <v>-9.2061776823704172E-2</v>
      </c>
      <c r="G532" s="2">
        <f t="shared" si="45"/>
        <v>-4.3232597739398165E-2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17">
        <f>TITRES_STAT!D536</f>
        <v>14.1761</v>
      </c>
      <c r="C533" s="2">
        <f t="shared" si="48"/>
        <v>13.402420069910818</v>
      </c>
      <c r="D533" s="2">
        <f t="shared" si="44"/>
        <v>13.585258167427167</v>
      </c>
      <c r="E533" s="2">
        <f t="shared" si="43"/>
        <v>-0.18283809751634905</v>
      </c>
      <c r="F533" s="2">
        <f t="shared" si="47"/>
        <v>-0.11021704096223316</v>
      </c>
      <c r="G533" s="2">
        <f t="shared" si="45"/>
        <v>-7.2621056554115895E-2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17">
        <f>TITRES_STAT!D537</f>
        <v>14.117100000000001</v>
      </c>
      <c r="C534" s="2">
        <f t="shared" si="48"/>
        <v>13.385140059155308</v>
      </c>
      <c r="D534" s="2">
        <f t="shared" si="44"/>
        <v>13.624653858728857</v>
      </c>
      <c r="E534" s="2">
        <f t="shared" si="43"/>
        <v>-0.23951379957354924</v>
      </c>
      <c r="F534" s="2">
        <f t="shared" si="47"/>
        <v>-0.13607639268449639</v>
      </c>
      <c r="G534" s="2">
        <f t="shared" si="45"/>
        <v>-0.10343740688905284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17">
        <f>TITRES_STAT!D538</f>
        <v>14.1023</v>
      </c>
      <c r="C535" s="2">
        <f t="shared" si="48"/>
        <v>13.39324158851603</v>
      </c>
      <c r="D535" s="2">
        <f t="shared" si="44"/>
        <v>13.660035054378572</v>
      </c>
      <c r="E535" s="2">
        <f t="shared" si="43"/>
        <v>-0.26679346586254127</v>
      </c>
      <c r="F535" s="2">
        <f t="shared" si="47"/>
        <v>-0.16221980732010538</v>
      </c>
      <c r="G535" s="2">
        <f t="shared" si="45"/>
        <v>-0.10457365854243589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17">
        <f>TITRES_STAT!D539</f>
        <v>13.954599999999999</v>
      </c>
      <c r="C536" s="2">
        <f t="shared" si="48"/>
        <v>13.422804421052026</v>
      </c>
      <c r="D536" s="2">
        <f t="shared" si="44"/>
        <v>13.681854679980159</v>
      </c>
      <c r="E536" s="2">
        <f t="shared" si="43"/>
        <v>-0.25905025892813249</v>
      </c>
      <c r="F536" s="2">
        <f t="shared" si="47"/>
        <v>-0.18158589764171082</v>
      </c>
      <c r="G536" s="2">
        <f t="shared" si="45"/>
        <v>-7.7464361286421674E-2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17">
        <f>TITRES_STAT!D540</f>
        <v>13.9915</v>
      </c>
      <c r="C537" s="2">
        <f t="shared" si="48"/>
        <v>13.470542202428637</v>
      </c>
      <c r="D537" s="2">
        <f t="shared" si="44"/>
        <v>13.704791370352</v>
      </c>
      <c r="E537" s="2">
        <f t="shared" si="43"/>
        <v>-0.23424916792336248</v>
      </c>
      <c r="F537" s="2">
        <f t="shared" si="47"/>
        <v>-0.19211855169804115</v>
      </c>
      <c r="G537" s="2">
        <f t="shared" si="45"/>
        <v>-4.2130616225321327E-2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17">
        <f>TITRES_STAT!D541</f>
        <v>13.954599999999999</v>
      </c>
      <c r="C538" s="2">
        <f t="shared" si="48"/>
        <v>13.510935709747308</v>
      </c>
      <c r="D538" s="2">
        <f t="shared" si="44"/>
        <v>13.72329571328889</v>
      </c>
      <c r="E538" s="2">
        <f t="shared" si="43"/>
        <v>-0.21236000354158158</v>
      </c>
      <c r="F538" s="2">
        <f t="shared" si="47"/>
        <v>-0.19616684206674923</v>
      </c>
      <c r="G538" s="2">
        <f t="shared" si="45"/>
        <v>-1.6193161474832352E-2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17">
        <f>TITRES_STAT!D542</f>
        <v>13.954599999999999</v>
      </c>
      <c r="C539" s="2">
        <f t="shared" si="48"/>
        <v>13.545114831324645</v>
      </c>
      <c r="D539" s="2">
        <f t="shared" si="44"/>
        <v>13.74042936415638</v>
      </c>
      <c r="E539" s="2">
        <f t="shared" si="43"/>
        <v>-0.19531453283173583</v>
      </c>
      <c r="F539" s="2">
        <f t="shared" si="47"/>
        <v>-0.19599638021974655</v>
      </c>
      <c r="G539" s="2">
        <f t="shared" si="45"/>
        <v>6.8184738801072009E-4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17">
        <f>TITRES_STAT!D543</f>
        <v>13.9472</v>
      </c>
      <c r="C540" s="2">
        <f t="shared" si="48"/>
        <v>13.596758703428545</v>
      </c>
      <c r="D540" s="2">
        <f t="shared" si="44"/>
        <v>13.755745707552204</v>
      </c>
      <c r="E540" s="2">
        <f t="shared" ref="E540:E603" si="49">C540-D540</f>
        <v>-0.1589870041236594</v>
      </c>
      <c r="F540" s="2">
        <f t="shared" si="47"/>
        <v>-0.18859450500052916</v>
      </c>
      <c r="G540" s="2">
        <f t="shared" si="45"/>
        <v>2.9607500876869752E-2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17">
        <f>TITRES_STAT!D544</f>
        <v>13.9472</v>
      </c>
      <c r="C541" s="2">
        <f t="shared" si="48"/>
        <v>13.651811210593383</v>
      </c>
      <c r="D541" s="2">
        <f t="shared" ref="D541:D604" si="50">$D$4*B541+(1-$D$4)*D540</f>
        <v>13.769927506992783</v>
      </c>
      <c r="E541" s="2">
        <f t="shared" si="49"/>
        <v>-0.1181162963993998</v>
      </c>
      <c r="F541" s="2">
        <f t="shared" si="47"/>
        <v>-0.17449886328030328</v>
      </c>
      <c r="G541" s="2">
        <f t="shared" si="45"/>
        <v>5.6382566880903484E-2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17">
        <f>TITRES_STAT!D545</f>
        <v>14.1023</v>
      </c>
      <c r="C542" s="2">
        <f t="shared" si="48"/>
        <v>13.710886408963633</v>
      </c>
      <c r="D542" s="2">
        <f t="shared" si="50"/>
        <v>13.794547691659984</v>
      </c>
      <c r="E542" s="2">
        <f t="shared" si="49"/>
        <v>-8.366128269635098E-2</v>
      </c>
      <c r="F542" s="2">
        <f t="shared" si="47"/>
        <v>-0.15633134716351282</v>
      </c>
      <c r="G542" s="2">
        <f t="shared" si="45"/>
        <v>7.2670064467161843E-2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17">
        <f>TITRES_STAT!D546</f>
        <v>14.242599999999999</v>
      </c>
      <c r="C543" s="2">
        <f t="shared" si="48"/>
        <v>13.782457730661536</v>
      </c>
      <c r="D543" s="2">
        <f t="shared" si="50"/>
        <v>13.827736751537023</v>
      </c>
      <c r="E543" s="2">
        <f t="shared" si="49"/>
        <v>-4.5279020875486964E-2</v>
      </c>
      <c r="F543" s="2">
        <f t="shared" si="47"/>
        <v>-0.13412088190590765</v>
      </c>
      <c r="G543" s="2">
        <f t="shared" si="45"/>
        <v>8.8841861030420688E-2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17">
        <f>TITRES_STAT!D547</f>
        <v>14.1023</v>
      </c>
      <c r="C544" s="2">
        <f t="shared" si="48"/>
        <v>13.833941156713607</v>
      </c>
      <c r="D544" s="2">
        <f t="shared" si="50"/>
        <v>13.848074769941688</v>
      </c>
      <c r="E544" s="2">
        <f t="shared" si="49"/>
        <v>-1.4133613228080932E-2</v>
      </c>
      <c r="F544" s="2">
        <f t="shared" si="47"/>
        <v>-0.11012342817034232</v>
      </c>
      <c r="G544" s="2">
        <f t="shared" si="45"/>
        <v>9.5989814942261387E-2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17">
        <f>TITRES_STAT!D548</f>
        <v>14.1761</v>
      </c>
      <c r="C545" s="2">
        <f t="shared" si="48"/>
        <v>13.875227132603822</v>
      </c>
      <c r="D545" s="2">
        <f t="shared" si="50"/>
        <v>13.872372935131192</v>
      </c>
      <c r="E545" s="2">
        <f t="shared" si="49"/>
        <v>2.8541974726294939E-3</v>
      </c>
      <c r="F545" s="2">
        <f t="shared" si="47"/>
        <v>-8.752790304174797E-2</v>
      </c>
      <c r="G545" s="2">
        <f t="shared" si="45"/>
        <v>9.0382100514377464E-2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17">
        <f>TITRES_STAT!D549</f>
        <v>14.028499999999999</v>
      </c>
      <c r="C546" s="2">
        <f t="shared" si="48"/>
        <v>13.887438342972464</v>
      </c>
      <c r="D546" s="2">
        <f t="shared" si="50"/>
        <v>13.883937902899252</v>
      </c>
      <c r="E546" s="2">
        <f t="shared" si="49"/>
        <v>3.5004400732123742E-3</v>
      </c>
      <c r="F546" s="2">
        <f t="shared" si="47"/>
        <v>-6.9322234418755915E-2</v>
      </c>
      <c r="G546" s="2">
        <f t="shared" si="45"/>
        <v>7.2822674491968289E-2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17">
        <f>TITRES_STAT!D550</f>
        <v>14.028499999999999</v>
      </c>
      <c r="C547" s="2">
        <f t="shared" si="48"/>
        <v>13.903447828669009</v>
      </c>
      <c r="D547" s="2">
        <f t="shared" si="50"/>
        <v>13.894646206388195</v>
      </c>
      <c r="E547" s="2">
        <f t="shared" si="49"/>
        <v>8.8016222808136035E-3</v>
      </c>
      <c r="F547" s="2">
        <f t="shared" si="47"/>
        <v>-5.3697463078842017E-2</v>
      </c>
      <c r="G547" s="2">
        <f t="shared" si="45"/>
        <v>6.2499085359655621E-2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17">
        <f>TITRES_STAT!D551</f>
        <v>13.8734</v>
      </c>
      <c r="C548" s="2">
        <f t="shared" si="48"/>
        <v>13.91131739348916</v>
      </c>
      <c r="D548" s="2">
        <f t="shared" si="50"/>
        <v>13.893072413322404</v>
      </c>
      <c r="E548" s="2">
        <f t="shared" si="49"/>
        <v>1.8244980166755909E-2</v>
      </c>
      <c r="F548" s="2">
        <f t="shared" si="47"/>
        <v>-3.9308974429722435E-2</v>
      </c>
      <c r="G548" s="2">
        <f t="shared" ref="G548:G611" si="51">E548-F548</f>
        <v>5.7553954596478343E-2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17">
        <f>TITRES_STAT!D552</f>
        <v>13.8734</v>
      </c>
      <c r="C549" s="2">
        <f t="shared" si="48"/>
        <v>13.917976256029288</v>
      </c>
      <c r="D549" s="2">
        <f t="shared" si="50"/>
        <v>13.891615197520744</v>
      </c>
      <c r="E549" s="2">
        <f t="shared" si="49"/>
        <v>2.6361058508543422E-2</v>
      </c>
      <c r="F549" s="2">
        <f t="shared" ref="F549:F612" si="53">(E549*(2/(10)))+((1-(2/10))*F548)</f>
        <v>-2.6174967842069269E-2</v>
      </c>
      <c r="G549" s="2">
        <f t="shared" si="51"/>
        <v>5.2536026350612691E-2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17">
        <f>TITRES_STAT!D553</f>
        <v>14.139200000000001</v>
      </c>
      <c r="C550" s="2">
        <f t="shared" si="48"/>
        <v>13.922472216640166</v>
      </c>
      <c r="D550" s="2">
        <f t="shared" si="50"/>
        <v>13.909954812519207</v>
      </c>
      <c r="E550" s="2">
        <f t="shared" si="49"/>
        <v>1.2517404120959696E-2</v>
      </c>
      <c r="F550" s="2">
        <f t="shared" si="53"/>
        <v>-1.8436493449463479E-2</v>
      </c>
      <c r="G550" s="2">
        <f t="shared" si="51"/>
        <v>3.0953897570423175E-2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17">
        <f>TITRES_STAT!D554</f>
        <v>14.1761</v>
      </c>
      <c r="C551" s="2">
        <f t="shared" si="48"/>
        <v>13.926276491003218</v>
      </c>
      <c r="D551" s="2">
        <f t="shared" si="50"/>
        <v>13.929669270851116</v>
      </c>
      <c r="E551" s="2">
        <f t="shared" si="49"/>
        <v>-3.3927798478980975E-3</v>
      </c>
      <c r="F551" s="2">
        <f t="shared" si="53"/>
        <v>-1.5427750729150402E-2</v>
      </c>
      <c r="G551" s="2">
        <f t="shared" si="51"/>
        <v>1.2034970881252305E-2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17">
        <f>TITRES_STAT!D555</f>
        <v>14.028499999999999</v>
      </c>
      <c r="C552" s="2">
        <f t="shared" si="48"/>
        <v>13.953357030848878</v>
      </c>
      <c r="D552" s="2">
        <f t="shared" si="50"/>
        <v>13.936990065602885</v>
      </c>
      <c r="E552" s="2">
        <f t="shared" si="49"/>
        <v>1.6366965245993015E-2</v>
      </c>
      <c r="F552" s="2">
        <f t="shared" si="53"/>
        <v>-9.068807534121719E-3</v>
      </c>
      <c r="G552" s="2">
        <f t="shared" si="51"/>
        <v>2.5435772780114732E-2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17">
        <f>TITRES_STAT!D556</f>
        <v>14.043200000000001</v>
      </c>
      <c r="C553" s="2">
        <f t="shared" si="48"/>
        <v>13.997855949179819</v>
      </c>
      <c r="D553" s="2">
        <f t="shared" si="50"/>
        <v>13.94485746815082</v>
      </c>
      <c r="E553" s="2">
        <f t="shared" si="49"/>
        <v>5.2998481028998512E-2</v>
      </c>
      <c r="F553" s="2">
        <f t="shared" si="53"/>
        <v>3.3446501785023269E-3</v>
      </c>
      <c r="G553" s="2">
        <f t="shared" si="51"/>
        <v>4.9653830850496183E-2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17">
        <f>TITRES_STAT!D557</f>
        <v>13.9694</v>
      </c>
      <c r="C554" s="2">
        <f t="shared" si="48"/>
        <v>14.013924264690615</v>
      </c>
      <c r="D554" s="2">
        <f t="shared" si="50"/>
        <v>13.946675433472983</v>
      </c>
      <c r="E554" s="2">
        <f t="shared" si="49"/>
        <v>6.7248831217632699E-2</v>
      </c>
      <c r="F554" s="2">
        <f t="shared" si="53"/>
        <v>1.6125486386328401E-2</v>
      </c>
      <c r="G554" s="2">
        <f t="shared" si="51"/>
        <v>5.1123344831304297E-2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17">
        <f>TITRES_STAT!D558</f>
        <v>13.9694</v>
      </c>
      <c r="C555" s="2">
        <f t="shared" si="48"/>
        <v>14.038874377815137</v>
      </c>
      <c r="D555" s="2">
        <f t="shared" si="50"/>
        <v>13.948358734697207</v>
      </c>
      <c r="E555" s="2">
        <f t="shared" si="49"/>
        <v>9.0515643117930367E-2</v>
      </c>
      <c r="F555" s="2">
        <f t="shared" si="53"/>
        <v>3.1003517732648797E-2</v>
      </c>
      <c r="G555" s="2">
        <f t="shared" si="51"/>
        <v>5.951212538528157E-2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17">
        <f>TITRES_STAT!D559</f>
        <v>13.954599999999999</v>
      </c>
      <c r="C556" s="2">
        <f t="shared" si="48"/>
        <v>14.037278319689731</v>
      </c>
      <c r="D556" s="2">
        <f t="shared" si="50"/>
        <v>13.948821050645563</v>
      </c>
      <c r="E556" s="2">
        <f t="shared" si="49"/>
        <v>8.8457269044168285E-2</v>
      </c>
      <c r="F556" s="2">
        <f t="shared" si="53"/>
        <v>4.2494267994952699E-2</v>
      </c>
      <c r="G556" s="2">
        <f t="shared" si="51"/>
        <v>4.5963001049215586E-2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17">
        <f>TITRES_STAT!D560</f>
        <v>13.954599999999999</v>
      </c>
      <c r="C557" s="2">
        <f t="shared" si="48"/>
        <v>14.035927808968234</v>
      </c>
      <c r="D557" s="2">
        <f t="shared" si="50"/>
        <v>13.949249120968114</v>
      </c>
      <c r="E557" s="2">
        <f t="shared" si="49"/>
        <v>8.6678688000120019E-2</v>
      </c>
      <c r="F557" s="2">
        <f t="shared" si="53"/>
        <v>5.133115199598616E-2</v>
      </c>
      <c r="G557" s="2">
        <f t="shared" si="51"/>
        <v>3.5347536004133859E-2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17">
        <f>TITRES_STAT!D561</f>
        <v>13.9399</v>
      </c>
      <c r="C558" s="2">
        <f t="shared" si="48"/>
        <v>14.010923530665428</v>
      </c>
      <c r="D558" s="2">
        <f t="shared" si="50"/>
        <v>13.948556593488995</v>
      </c>
      <c r="E558" s="2">
        <f t="shared" si="49"/>
        <v>6.2366937176433268E-2</v>
      </c>
      <c r="F558" s="2">
        <f t="shared" si="53"/>
        <v>5.3538309032075584E-2</v>
      </c>
      <c r="G558" s="2">
        <f t="shared" si="51"/>
        <v>8.8286281443576836E-3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17">
        <f>TITRES_STAT!D562</f>
        <v>13.6593</v>
      </c>
      <c r="C559" s="2">
        <f t="shared" si="48"/>
        <v>13.989766064409208</v>
      </c>
      <c r="D559" s="2">
        <f t="shared" si="50"/>
        <v>13.927130179156478</v>
      </c>
      <c r="E559" s="2">
        <f t="shared" si="49"/>
        <v>6.2635885252730006E-2</v>
      </c>
      <c r="F559" s="2">
        <f t="shared" si="53"/>
        <v>5.5357824276206474E-2</v>
      </c>
      <c r="G559" s="2">
        <f t="shared" si="51"/>
        <v>7.2780609765235316E-3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17">
        <f>TITRES_STAT!D563</f>
        <v>13.8734</v>
      </c>
      <c r="C560" s="2">
        <f t="shared" si="48"/>
        <v>14.012755900653946</v>
      </c>
      <c r="D560" s="2">
        <f t="shared" si="50"/>
        <v>13.923150165885628</v>
      </c>
      <c r="E560" s="2">
        <f t="shared" si="49"/>
        <v>8.9605734768317902E-2</v>
      </c>
      <c r="F560" s="2">
        <f t="shared" si="53"/>
        <v>6.2207406374628765E-2</v>
      </c>
      <c r="G560" s="2">
        <f t="shared" si="51"/>
        <v>2.7398328393689136E-2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17">
        <f>TITRES_STAT!D564</f>
        <v>13.880800000000001</v>
      </c>
      <c r="C561" s="2">
        <f t="shared" si="48"/>
        <v>14.037885762091801</v>
      </c>
      <c r="D561" s="2">
        <f t="shared" si="50"/>
        <v>13.920013116560767</v>
      </c>
      <c r="E561" s="2">
        <f t="shared" si="49"/>
        <v>0.11787264553103327</v>
      </c>
      <c r="F561" s="2">
        <f t="shared" si="53"/>
        <v>7.3340454205909664E-2</v>
      </c>
      <c r="G561" s="2">
        <f t="shared" si="51"/>
        <v>4.4532191325123607E-2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17">
        <f>TITRES_STAT!D565</f>
        <v>13.880800000000001</v>
      </c>
      <c r="C562" s="2">
        <f t="shared" si="48"/>
        <v>14.036441798693062</v>
      </c>
      <c r="D562" s="2">
        <f t="shared" si="50"/>
        <v>13.91710844125997</v>
      </c>
      <c r="E562" s="2">
        <f t="shared" si="49"/>
        <v>0.11933335743309215</v>
      </c>
      <c r="F562" s="2">
        <f t="shared" si="53"/>
        <v>8.2539034851346171E-2</v>
      </c>
      <c r="G562" s="2">
        <f t="shared" si="51"/>
        <v>3.6794322581745975E-2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17">
        <f>TITRES_STAT!D566</f>
        <v>13.8734</v>
      </c>
      <c r="C563" s="2">
        <f t="shared" si="48"/>
        <v>14.037481521971053</v>
      </c>
      <c r="D563" s="2">
        <f t="shared" si="50"/>
        <v>13.913870778944416</v>
      </c>
      <c r="E563" s="2">
        <f t="shared" si="49"/>
        <v>0.12361074302663688</v>
      </c>
      <c r="F563" s="2">
        <f t="shared" si="53"/>
        <v>9.075337648640433E-2</v>
      </c>
      <c r="G563" s="2">
        <f t="shared" si="51"/>
        <v>3.2857366540232552E-2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17">
        <f>TITRES_STAT!D567</f>
        <v>13.77</v>
      </c>
      <c r="C564" s="2">
        <f t="shared" si="48"/>
        <v>14.027007441667813</v>
      </c>
      <c r="D564" s="2">
        <f t="shared" si="50"/>
        <v>13.903213684207792</v>
      </c>
      <c r="E564" s="2">
        <f t="shared" si="49"/>
        <v>0.12379375746002097</v>
      </c>
      <c r="F564" s="2">
        <f t="shared" si="53"/>
        <v>9.7361452681127669E-2</v>
      </c>
      <c r="G564" s="2">
        <f t="shared" si="51"/>
        <v>2.6432304778893301E-2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17">
        <f>TITRES_STAT!D568</f>
        <v>13.8217</v>
      </c>
      <c r="C565" s="2">
        <f t="shared" si="48"/>
        <v>14.018144758334303</v>
      </c>
      <c r="D565" s="2">
        <f t="shared" si="50"/>
        <v>13.897175633525732</v>
      </c>
      <c r="E565" s="2">
        <f t="shared" si="49"/>
        <v>0.12096912480857114</v>
      </c>
      <c r="F565" s="2">
        <f t="shared" si="53"/>
        <v>0.10208298710661637</v>
      </c>
      <c r="G565" s="2">
        <f t="shared" si="51"/>
        <v>1.8886137701954769E-2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17">
        <f>TITRES_STAT!D569</f>
        <v>13.7996</v>
      </c>
      <c r="C566" s="2">
        <f t="shared" si="48"/>
        <v>14.008368641667486</v>
      </c>
      <c r="D566" s="2">
        <f t="shared" si="50"/>
        <v>13.889947808820121</v>
      </c>
      <c r="E566" s="2">
        <f t="shared" si="49"/>
        <v>0.11842083284736482</v>
      </c>
      <c r="F566" s="2">
        <f t="shared" si="53"/>
        <v>0.10535055625476607</v>
      </c>
      <c r="G566" s="2">
        <f t="shared" si="51"/>
        <v>1.3070276592598754E-2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17">
        <f>TITRES_STAT!D570</f>
        <v>13.807</v>
      </c>
      <c r="C567" s="2">
        <f t="shared" si="48"/>
        <v>14.000096542949411</v>
      </c>
      <c r="D567" s="2">
        <f t="shared" si="50"/>
        <v>13.883803526685297</v>
      </c>
      <c r="E567" s="2">
        <f t="shared" si="49"/>
        <v>0.11629301626411426</v>
      </c>
      <c r="F567" s="2">
        <f t="shared" si="53"/>
        <v>0.10753904825663571</v>
      </c>
      <c r="G567" s="2">
        <f t="shared" si="51"/>
        <v>8.7539680074785464E-3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17">
        <f>TITRES_STAT!D571</f>
        <v>13.792199999999999</v>
      </c>
      <c r="C568" s="2">
        <f t="shared" si="48"/>
        <v>13.990835536341809</v>
      </c>
      <c r="D568" s="2">
        <f t="shared" si="50"/>
        <v>13.877018080264163</v>
      </c>
      <c r="E568" s="2">
        <f t="shared" si="49"/>
        <v>0.11381745607764593</v>
      </c>
      <c r="F568" s="2">
        <f t="shared" si="53"/>
        <v>0.10879472982083777</v>
      </c>
      <c r="G568" s="2">
        <f t="shared" si="51"/>
        <v>5.0227262568081632E-3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17">
        <f>TITRES_STAT!D572</f>
        <v>13.784800000000001</v>
      </c>
      <c r="C569" s="2">
        <f t="shared" si="48"/>
        <v>13.939830069212299</v>
      </c>
      <c r="D569" s="2">
        <f t="shared" si="50"/>
        <v>13.870187111355706</v>
      </c>
      <c r="E569" s="2">
        <f t="shared" si="49"/>
        <v>6.9642957856592247E-2</v>
      </c>
      <c r="F569" s="2">
        <f t="shared" si="53"/>
        <v>0.10096437542798867</v>
      </c>
      <c r="G569" s="2">
        <f t="shared" si="51"/>
        <v>-3.132141757139642E-2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17">
        <f>TITRES_STAT!D573</f>
        <v>13.7996</v>
      </c>
      <c r="C570" s="2">
        <f t="shared" si="48"/>
        <v>13.929610058564252</v>
      </c>
      <c r="D570" s="2">
        <f t="shared" si="50"/>
        <v>13.864958436440469</v>
      </c>
      <c r="E570" s="2">
        <f t="shared" si="49"/>
        <v>6.465162212378317E-2</v>
      </c>
      <c r="F570" s="2">
        <f t="shared" si="53"/>
        <v>9.3701824767147585E-2</v>
      </c>
      <c r="G570" s="2">
        <f t="shared" si="51"/>
        <v>-2.9050202643364414E-2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17">
        <f>TITRES_STAT!D574</f>
        <v>13.7996</v>
      </c>
      <c r="C571" s="2">
        <f t="shared" si="48"/>
        <v>13.922100818785136</v>
      </c>
      <c r="D571" s="2">
        <f t="shared" si="50"/>
        <v>13.860117070778212</v>
      </c>
      <c r="E571" s="2">
        <f t="shared" si="49"/>
        <v>6.1983748006923634E-2</v>
      </c>
      <c r="F571" s="2">
        <f t="shared" si="53"/>
        <v>8.7358209415102805E-2</v>
      </c>
      <c r="G571" s="2">
        <f t="shared" si="51"/>
        <v>-2.5374461408179172E-2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17">
        <f>TITRES_STAT!D575</f>
        <v>13.7996</v>
      </c>
      <c r="C572" s="2">
        <f t="shared" si="48"/>
        <v>13.915746846664346</v>
      </c>
      <c r="D572" s="2">
        <f t="shared" si="50"/>
        <v>13.855634324794641</v>
      </c>
      <c r="E572" s="2">
        <f t="shared" si="49"/>
        <v>6.0112521869704949E-2</v>
      </c>
      <c r="F572" s="2">
        <f t="shared" si="53"/>
        <v>8.1909071906023243E-2</v>
      </c>
      <c r="G572" s="2">
        <f t="shared" si="51"/>
        <v>-2.1796550036318293E-2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17">
        <f>TITRES_STAT!D576</f>
        <v>13.7996</v>
      </c>
      <c r="C573" s="2">
        <f t="shared" si="48"/>
        <v>13.909231947177524</v>
      </c>
      <c r="D573" s="2">
        <f t="shared" si="50"/>
        <v>13.851483634069112</v>
      </c>
      <c r="E573" s="2">
        <f t="shared" si="49"/>
        <v>5.7748313108412219E-2</v>
      </c>
      <c r="F573" s="2">
        <f t="shared" si="53"/>
        <v>7.7076920146501041E-2</v>
      </c>
      <c r="G573" s="2">
        <f t="shared" si="51"/>
        <v>-1.9328607038088821E-2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17">
        <f>TITRES_STAT!D577</f>
        <v>13.7331</v>
      </c>
      <c r="C574" s="2">
        <f t="shared" si="48"/>
        <v>13.88781164761175</v>
      </c>
      <c r="D574" s="2">
        <f t="shared" si="50"/>
        <v>13.842714475989919</v>
      </c>
      <c r="E574" s="2">
        <f t="shared" si="49"/>
        <v>4.5097171621831578E-2</v>
      </c>
      <c r="F574" s="2">
        <f t="shared" si="53"/>
        <v>7.0680970441567154E-2</v>
      </c>
      <c r="G574" s="2">
        <f t="shared" si="51"/>
        <v>-2.5583798819735576E-2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17">
        <f>TITRES_STAT!D578</f>
        <v>13.807</v>
      </c>
      <c r="C575" s="2">
        <f t="shared" si="48"/>
        <v>13.87764062490225</v>
      </c>
      <c r="D575" s="2">
        <f t="shared" si="50"/>
        <v>13.840068959249924</v>
      </c>
      <c r="E575" s="2">
        <f t="shared" si="49"/>
        <v>3.7571665652325947E-2</v>
      </c>
      <c r="F575" s="2">
        <f t="shared" si="53"/>
        <v>6.4059109483718915E-2</v>
      </c>
      <c r="G575" s="2">
        <f t="shared" si="51"/>
        <v>-2.6487443831392968E-2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17">
        <f>TITRES_STAT!D579</f>
        <v>13.807</v>
      </c>
      <c r="C576" s="2">
        <f t="shared" si="48"/>
        <v>13.865634374917288</v>
      </c>
      <c r="D576" s="2">
        <f t="shared" si="50"/>
        <v>13.837619406712893</v>
      </c>
      <c r="E576" s="2">
        <f t="shared" si="49"/>
        <v>2.8014968204395529E-2</v>
      </c>
      <c r="F576" s="2">
        <f t="shared" si="53"/>
        <v>5.6850281227854245E-2</v>
      </c>
      <c r="G576" s="2">
        <f t="shared" si="51"/>
        <v>-2.8835313023458715E-2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17">
        <f>TITRES_STAT!D580</f>
        <v>13.807</v>
      </c>
      <c r="C577" s="2">
        <f t="shared" si="48"/>
        <v>13.856613701853089</v>
      </c>
      <c r="D577" s="2">
        <f t="shared" si="50"/>
        <v>13.835351302511938</v>
      </c>
      <c r="E577" s="2">
        <f t="shared" si="49"/>
        <v>2.1262399341150484E-2</v>
      </c>
      <c r="F577" s="2">
        <f t="shared" si="53"/>
        <v>4.9732704850513496E-2</v>
      </c>
      <c r="G577" s="2">
        <f t="shared" si="51"/>
        <v>-2.8470305509363011E-2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17">
        <f>TITRES_STAT!D581</f>
        <v>13.880800000000001</v>
      </c>
      <c r="C578" s="2">
        <f t="shared" si="48"/>
        <v>13.846703901567999</v>
      </c>
      <c r="D578" s="2">
        <f t="shared" si="50"/>
        <v>13.83871787269624</v>
      </c>
      <c r="E578" s="2">
        <f t="shared" si="49"/>
        <v>7.9860288717590322E-3</v>
      </c>
      <c r="F578" s="2">
        <f t="shared" si="53"/>
        <v>4.1383369654762608E-2</v>
      </c>
      <c r="G578" s="2">
        <f t="shared" si="51"/>
        <v>-3.3397340783003576E-2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17">
        <f>TITRES_STAT!D582</f>
        <v>13.9472</v>
      </c>
      <c r="C579" s="2">
        <f t="shared" si="48"/>
        <v>13.837180224403692</v>
      </c>
      <c r="D579" s="2">
        <f t="shared" si="50"/>
        <v>13.846753585829852</v>
      </c>
      <c r="E579" s="2">
        <f t="shared" si="49"/>
        <v>-9.5733614261597211E-3</v>
      </c>
      <c r="F579" s="2">
        <f t="shared" si="53"/>
        <v>3.1192023438578142E-2</v>
      </c>
      <c r="G579" s="2">
        <f t="shared" si="51"/>
        <v>-4.0765384864737866E-2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17">
        <f>TITRES_STAT!D583</f>
        <v>13.9472</v>
      </c>
      <c r="C580" s="2">
        <f t="shared" si="48"/>
        <v>13.831398651418507</v>
      </c>
      <c r="D580" s="2">
        <f t="shared" si="50"/>
        <v>13.854194060953567</v>
      </c>
      <c r="E580" s="2">
        <f t="shared" si="49"/>
        <v>-2.2795409535060429E-2</v>
      </c>
      <c r="F580" s="2">
        <f t="shared" si="53"/>
        <v>2.0394536843850428E-2</v>
      </c>
      <c r="G580" s="2">
        <f t="shared" si="51"/>
        <v>-4.3189946378910854E-2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17">
        <f>TITRES_STAT!D584</f>
        <v>13.9177</v>
      </c>
      <c r="C581" s="2">
        <f t="shared" si="48"/>
        <v>13.826506551200275</v>
      </c>
      <c r="D581" s="2">
        <f t="shared" si="50"/>
        <v>13.858898204586637</v>
      </c>
      <c r="E581" s="2">
        <f t="shared" si="49"/>
        <v>-3.2391653386362407E-2</v>
      </c>
      <c r="F581" s="2">
        <f t="shared" si="53"/>
        <v>9.8372987978078627E-3</v>
      </c>
      <c r="G581" s="2">
        <f t="shared" si="51"/>
        <v>-4.2228952184170269E-2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17">
        <f>TITRES_STAT!D585</f>
        <v>13.8734</v>
      </c>
      <c r="C582" s="2">
        <f t="shared" si="48"/>
        <v>13.822367081784847</v>
      </c>
      <c r="D582" s="2">
        <f t="shared" si="50"/>
        <v>13.859972411654294</v>
      </c>
      <c r="E582" s="2">
        <f t="shared" si="49"/>
        <v>-3.7605329869446535E-2</v>
      </c>
      <c r="F582" s="2">
        <f t="shared" si="53"/>
        <v>3.4877306435698256E-4</v>
      </c>
      <c r="G582" s="2">
        <f t="shared" si="51"/>
        <v>-3.7954102933803517E-2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17">
        <f>TITRES_STAT!D586</f>
        <v>13.836499999999999</v>
      </c>
      <c r="C583" s="2">
        <f t="shared" si="48"/>
        <v>13.818864453817948</v>
      </c>
      <c r="D583" s="2">
        <f t="shared" si="50"/>
        <v>13.858233714494716</v>
      </c>
      <c r="E583" s="2">
        <f t="shared" si="49"/>
        <v>-3.9369260676767937E-2</v>
      </c>
      <c r="F583" s="2">
        <f t="shared" si="53"/>
        <v>-7.5948336838680026E-3</v>
      </c>
      <c r="G583" s="2">
        <f t="shared" si="51"/>
        <v>-3.1774426992899937E-2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17">
        <f>TITRES_STAT!D587</f>
        <v>13.954599999999999</v>
      </c>
      <c r="C584" s="2">
        <f t="shared" si="48"/>
        <v>13.805669922461341</v>
      </c>
      <c r="D584" s="2">
        <f t="shared" si="50"/>
        <v>13.865371957865479</v>
      </c>
      <c r="E584" s="2">
        <f t="shared" si="49"/>
        <v>-5.9702035404137987E-2</v>
      </c>
      <c r="F584" s="2">
        <f t="shared" si="53"/>
        <v>-1.8016274027922E-2</v>
      </c>
      <c r="G584" s="2">
        <f t="shared" si="51"/>
        <v>-4.1685761376215991E-2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17">
        <f>TITRES_STAT!D588</f>
        <v>13.880800000000001</v>
      </c>
      <c r="C585" s="2">
        <f t="shared" si="48"/>
        <v>13.80587454977498</v>
      </c>
      <c r="D585" s="2">
        <f t="shared" si="50"/>
        <v>13.86651477580137</v>
      </c>
      <c r="E585" s="2">
        <f t="shared" si="49"/>
        <v>-6.0640226026389854E-2</v>
      </c>
      <c r="F585" s="2">
        <f t="shared" si="53"/>
        <v>-2.6541064427615571E-2</v>
      </c>
      <c r="G585" s="2">
        <f t="shared" si="51"/>
        <v>-3.4099161598774283E-2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17">
        <f>TITRES_STAT!D589</f>
        <v>13.8734</v>
      </c>
      <c r="C586" s="2">
        <f t="shared" si="48"/>
        <v>13.806047695963446</v>
      </c>
      <c r="D586" s="2">
        <f t="shared" si="50"/>
        <v>13.867024792408676</v>
      </c>
      <c r="E586" s="2">
        <f t="shared" si="49"/>
        <v>-6.0977096445229861E-2</v>
      </c>
      <c r="F586" s="2">
        <f t="shared" si="53"/>
        <v>-3.3428270831138432E-2</v>
      </c>
      <c r="G586" s="2">
        <f t="shared" si="51"/>
        <v>-2.7548825614091429E-2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17">
        <f>TITRES_STAT!D590</f>
        <v>13.8734</v>
      </c>
      <c r="C587" s="2">
        <f t="shared" si="48"/>
        <v>13.806194204276764</v>
      </c>
      <c r="D587" s="2">
        <f t="shared" si="50"/>
        <v>13.867497030008034</v>
      </c>
      <c r="E587" s="2">
        <f t="shared" si="49"/>
        <v>-6.130282573126955E-2</v>
      </c>
      <c r="F587" s="2">
        <f t="shared" si="53"/>
        <v>-3.9003181811164661E-2</v>
      </c>
      <c r="G587" s="2">
        <f t="shared" si="51"/>
        <v>-2.2299643920104889E-2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17">
        <f>TITRES_STAT!D591</f>
        <v>13.880800000000001</v>
      </c>
      <c r="C588" s="2">
        <f t="shared" si="48"/>
        <v>13.817672019003416</v>
      </c>
      <c r="D588" s="2">
        <f t="shared" si="50"/>
        <v>13.868482435192623</v>
      </c>
      <c r="E588" s="2">
        <f t="shared" si="49"/>
        <v>-5.0810416189207785E-2</v>
      </c>
      <c r="F588" s="2">
        <f t="shared" si="53"/>
        <v>-4.1364628686773292E-2</v>
      </c>
      <c r="G588" s="2">
        <f t="shared" si="51"/>
        <v>-9.4457875024344939E-3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17">
        <f>TITRES_STAT!D592</f>
        <v>14.028499999999999</v>
      </c>
      <c r="C589" s="2">
        <f t="shared" si="48"/>
        <v>13.837599400695197</v>
      </c>
      <c r="D589" s="2">
        <f t="shared" si="50"/>
        <v>13.880335588141318</v>
      </c>
      <c r="E589" s="2">
        <f t="shared" si="49"/>
        <v>-4.273618744612051E-2</v>
      </c>
      <c r="F589" s="2">
        <f t="shared" si="53"/>
        <v>-4.1638940438642739E-2</v>
      </c>
      <c r="G589" s="2">
        <f t="shared" si="51"/>
        <v>-1.097247007477771E-3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17">
        <f>TITRES_STAT!D593</f>
        <v>14.043200000000001</v>
      </c>
      <c r="C590" s="2">
        <f t="shared" si="48"/>
        <v>13.854461031357474</v>
      </c>
      <c r="D590" s="2">
        <f t="shared" si="50"/>
        <v>13.892399618649369</v>
      </c>
      <c r="E590" s="2">
        <f t="shared" si="49"/>
        <v>-3.7938587291895587E-2</v>
      </c>
      <c r="F590" s="2">
        <f t="shared" si="53"/>
        <v>-4.089886980929331E-2</v>
      </c>
      <c r="G590" s="2">
        <f t="shared" si="51"/>
        <v>2.9602825173977235E-3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17">
        <f>TITRES_STAT!D594</f>
        <v>14.021100000000001</v>
      </c>
      <c r="C591" s="2">
        <f t="shared" ref="C591:C654" si="54">$C$4*B581+C590*(1-$C$4)</f>
        <v>13.864190103456323</v>
      </c>
      <c r="D591" s="2">
        <f t="shared" si="50"/>
        <v>13.901932980230898</v>
      </c>
      <c r="E591" s="2">
        <f t="shared" si="49"/>
        <v>-3.7742876774574441E-2</v>
      </c>
      <c r="F591" s="2">
        <f t="shared" si="53"/>
        <v>-4.0267671202349538E-2</v>
      </c>
      <c r="G591" s="2">
        <f t="shared" si="51"/>
        <v>2.5247944277750969E-3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17">
        <f>TITRES_STAT!D595</f>
        <v>13.9915</v>
      </c>
      <c r="C592" s="2">
        <f t="shared" si="54"/>
        <v>13.865607010616889</v>
      </c>
      <c r="D592" s="2">
        <f t="shared" si="50"/>
        <v>13.908567574287868</v>
      </c>
      <c r="E592" s="2">
        <f t="shared" si="49"/>
        <v>-4.2960563670979113E-2</v>
      </c>
      <c r="F592" s="2">
        <f t="shared" si="53"/>
        <v>-4.080624969607545E-2</v>
      </c>
      <c r="G592" s="2">
        <f t="shared" si="51"/>
        <v>-2.1543139749036627E-3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17">
        <f>TITRES_STAT!D596</f>
        <v>13.9915</v>
      </c>
      <c r="C593" s="2">
        <f t="shared" si="54"/>
        <v>13.861129008983522</v>
      </c>
      <c r="D593" s="2">
        <f t="shared" si="50"/>
        <v>13.914710716933213</v>
      </c>
      <c r="E593" s="2">
        <f t="shared" si="49"/>
        <v>-5.3581707949691193E-2</v>
      </c>
      <c r="F593" s="2">
        <f t="shared" si="53"/>
        <v>-4.3361341346798601E-2</v>
      </c>
      <c r="G593" s="2">
        <f t="shared" si="51"/>
        <v>-1.0220366602892592E-2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17">
        <f>TITRES_STAT!D597</f>
        <v>14.028499999999999</v>
      </c>
      <c r="C594" s="2">
        <f t="shared" si="54"/>
        <v>13.875509161447594</v>
      </c>
      <c r="D594" s="2">
        <f t="shared" si="50"/>
        <v>13.923139552715938</v>
      </c>
      <c r="E594" s="2">
        <f t="shared" si="49"/>
        <v>-4.7630391268343786E-2</v>
      </c>
      <c r="F594" s="2">
        <f t="shared" si="53"/>
        <v>-4.4215151331107642E-2</v>
      </c>
      <c r="G594" s="2">
        <f t="shared" si="51"/>
        <v>-3.4152399372361433E-3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17">
        <f>TITRES_STAT!D598</f>
        <v>13.9177</v>
      </c>
      <c r="C595" s="2">
        <f t="shared" si="54"/>
        <v>13.876323136609503</v>
      </c>
      <c r="D595" s="2">
        <f t="shared" si="50"/>
        <v>13.922736622885127</v>
      </c>
      <c r="E595" s="2">
        <f t="shared" si="49"/>
        <v>-4.6413486275623583E-2</v>
      </c>
      <c r="F595" s="2">
        <f t="shared" si="53"/>
        <v>-4.4654818320010836E-2</v>
      </c>
      <c r="G595" s="2">
        <f t="shared" si="51"/>
        <v>-1.7586679556127471E-3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17">
        <f>TITRES_STAT!D599</f>
        <v>13.880800000000001</v>
      </c>
      <c r="C596" s="2">
        <f t="shared" si="54"/>
        <v>13.875873423284965</v>
      </c>
      <c r="D596" s="2">
        <f t="shared" si="50"/>
        <v>13.919630206375118</v>
      </c>
      <c r="E596" s="2">
        <f t="shared" si="49"/>
        <v>-4.3756783090152851E-2</v>
      </c>
      <c r="F596" s="2">
        <f t="shared" si="53"/>
        <v>-4.4475211274039243E-2</v>
      </c>
      <c r="G596" s="2">
        <f t="shared" si="51"/>
        <v>7.1842818388639235E-4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17">
        <f>TITRES_STAT!D600</f>
        <v>13.880800000000001</v>
      </c>
      <c r="C597" s="2">
        <f t="shared" si="54"/>
        <v>13.875492896625738</v>
      </c>
      <c r="D597" s="2">
        <f t="shared" si="50"/>
        <v>13.916753894791775</v>
      </c>
      <c r="E597" s="2">
        <f t="shared" si="49"/>
        <v>-4.1260998166036345E-2</v>
      </c>
      <c r="F597" s="2">
        <f t="shared" si="53"/>
        <v>-4.3832368652438669E-2</v>
      </c>
      <c r="G597" s="2">
        <f t="shared" si="51"/>
        <v>2.5713704864023246E-3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17">
        <f>TITRES_STAT!D601</f>
        <v>13.8217</v>
      </c>
      <c r="C598" s="2">
        <f t="shared" si="54"/>
        <v>13.876309374067933</v>
      </c>
      <c r="D598" s="2">
        <f t="shared" si="50"/>
        <v>13.90971286554794</v>
      </c>
      <c r="E598" s="2">
        <f t="shared" si="49"/>
        <v>-3.3403491480006764E-2</v>
      </c>
      <c r="F598" s="2">
        <f t="shared" si="53"/>
        <v>-4.1746593217952294E-2</v>
      </c>
      <c r="G598" s="2">
        <f t="shared" si="51"/>
        <v>8.3431017379455297E-3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17">
        <f>TITRES_STAT!D602</f>
        <v>14.028499999999999</v>
      </c>
      <c r="C599" s="2">
        <f t="shared" si="54"/>
        <v>13.899723316519021</v>
      </c>
      <c r="D599" s="2">
        <f t="shared" si="50"/>
        <v>13.918511912544389</v>
      </c>
      <c r="E599" s="2">
        <f t="shared" si="49"/>
        <v>-1.878859602536842E-2</v>
      </c>
      <c r="F599" s="2">
        <f t="shared" si="53"/>
        <v>-3.715499377943552E-2</v>
      </c>
      <c r="G599" s="2">
        <f t="shared" si="51"/>
        <v>1.83663977540671E-2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17">
        <f>TITRES_STAT!D603</f>
        <v>14.028499999999999</v>
      </c>
      <c r="C600" s="2">
        <f t="shared" si="54"/>
        <v>13.92179665243917</v>
      </c>
      <c r="D600" s="2">
        <f t="shared" si="50"/>
        <v>13.926659178281842</v>
      </c>
      <c r="E600" s="2">
        <f t="shared" si="49"/>
        <v>-4.8625258426717721E-3</v>
      </c>
      <c r="F600" s="2">
        <f t="shared" si="53"/>
        <v>-3.0696500192082771E-2</v>
      </c>
      <c r="G600" s="2">
        <f t="shared" si="51"/>
        <v>2.5833974349410999E-2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17">
        <f>TITRES_STAT!D604</f>
        <v>13.910299999999999</v>
      </c>
      <c r="C601" s="2">
        <f t="shared" si="54"/>
        <v>13.937074090525451</v>
      </c>
      <c r="D601" s="2">
        <f t="shared" si="50"/>
        <v>13.925447387298002</v>
      </c>
      <c r="E601" s="2">
        <f t="shared" si="49"/>
        <v>1.1626703227449298E-2</v>
      </c>
      <c r="F601" s="2">
        <f t="shared" si="53"/>
        <v>-2.2231859508176362E-2</v>
      </c>
      <c r="G601" s="2">
        <f t="shared" si="51"/>
        <v>3.3858562735625659E-2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17">
        <f>TITRES_STAT!D605</f>
        <v>14.028499999999999</v>
      </c>
      <c r="C602" s="2">
        <f t="shared" si="54"/>
        <v>13.94544730736769</v>
      </c>
      <c r="D602" s="2">
        <f t="shared" si="50"/>
        <v>13.933080914164815</v>
      </c>
      <c r="E602" s="2">
        <f t="shared" si="49"/>
        <v>1.2366393202874804E-2</v>
      </c>
      <c r="F602" s="2">
        <f t="shared" si="53"/>
        <v>-1.5312208965966131E-2</v>
      </c>
      <c r="G602" s="2">
        <f t="shared" si="51"/>
        <v>2.7678602168840934E-2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17">
        <f>TITRES_STAT!D606</f>
        <v>14.1244</v>
      </c>
      <c r="C603" s="2">
        <f t="shared" si="54"/>
        <v>13.952532337003429</v>
      </c>
      <c r="D603" s="2">
        <f t="shared" si="50"/>
        <v>13.947252698300755</v>
      </c>
      <c r="E603" s="2">
        <f t="shared" si="49"/>
        <v>5.2796387026745606E-3</v>
      </c>
      <c r="F603" s="2">
        <f t="shared" si="53"/>
        <v>-1.1193839432237992E-2</v>
      </c>
      <c r="G603" s="2">
        <f t="shared" si="51"/>
        <v>1.6473478134912553E-2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17">
        <f>TITRES_STAT!D607</f>
        <v>14.168699999999999</v>
      </c>
      <c r="C604" s="2">
        <f t="shared" si="54"/>
        <v>13.964219669772133</v>
      </c>
      <c r="D604" s="2">
        <f t="shared" si="50"/>
        <v>13.963656202130329</v>
      </c>
      <c r="E604" s="2">
        <f t="shared" ref="E604:E667" si="55">C604-D604</f>
        <v>5.6346764180403852E-4</v>
      </c>
      <c r="F604" s="2">
        <f t="shared" si="53"/>
        <v>-8.842378017429587E-3</v>
      </c>
      <c r="G604" s="2">
        <f t="shared" si="51"/>
        <v>9.4058456592336255E-3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17">
        <f>TITRES_STAT!D608</f>
        <v>14.1023</v>
      </c>
      <c r="C605" s="2">
        <f t="shared" si="54"/>
        <v>13.957062797499496</v>
      </c>
      <c r="D605" s="2">
        <f t="shared" ref="D605:D668" si="56">$D$4*B605+(1-$D$4)*D604</f>
        <v>13.973926113083637</v>
      </c>
      <c r="E605" s="2">
        <f t="shared" si="55"/>
        <v>-1.6863315584140892E-2</v>
      </c>
      <c r="F605" s="2">
        <f t="shared" si="53"/>
        <v>-1.0446565530771848E-2</v>
      </c>
      <c r="G605" s="2">
        <f t="shared" si="51"/>
        <v>-6.4167500533690441E-3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17">
        <f>TITRES_STAT!D609</f>
        <v>14.1023</v>
      </c>
      <c r="C606" s="2">
        <f t="shared" si="54"/>
        <v>13.94533005942265</v>
      </c>
      <c r="D606" s="2">
        <f t="shared" si="56"/>
        <v>13.983435289892256</v>
      </c>
      <c r="E606" s="2">
        <f t="shared" si="55"/>
        <v>-3.81052304696059E-2</v>
      </c>
      <c r="F606" s="2">
        <f t="shared" si="53"/>
        <v>-1.5978298518538658E-2</v>
      </c>
      <c r="G606" s="2">
        <f t="shared" si="51"/>
        <v>-2.2126931951067241E-2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17">
        <f>TITRES_STAT!D610</f>
        <v>14.1023</v>
      </c>
      <c r="C607" s="2">
        <f t="shared" si="54"/>
        <v>13.935402357973011</v>
      </c>
      <c r="D607" s="2">
        <f t="shared" si="56"/>
        <v>13.99224008323357</v>
      </c>
      <c r="E607" s="2">
        <f t="shared" si="55"/>
        <v>-5.6837725260558969E-2</v>
      </c>
      <c r="F607" s="2">
        <f t="shared" si="53"/>
        <v>-2.4150183866942721E-2</v>
      </c>
      <c r="G607" s="2">
        <f t="shared" si="51"/>
        <v>-3.2687541393616251E-2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17">
        <f>TITRES_STAT!D611</f>
        <v>14.1023</v>
      </c>
      <c r="C608" s="2">
        <f t="shared" si="54"/>
        <v>13.917909687515625</v>
      </c>
      <c r="D608" s="2">
        <f t="shared" si="56"/>
        <v>14.000392669660712</v>
      </c>
      <c r="E608" s="2">
        <f t="shared" si="55"/>
        <v>-8.2482982145087647E-2</v>
      </c>
      <c r="F608" s="2">
        <f t="shared" si="53"/>
        <v>-3.5816743522571706E-2</v>
      </c>
      <c r="G608" s="2">
        <f t="shared" si="51"/>
        <v>-4.666623862251594E-2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17">
        <f>TITRES_STAT!D612</f>
        <v>14.1023</v>
      </c>
      <c r="C609" s="2">
        <f t="shared" si="54"/>
        <v>13.934923581743989</v>
      </c>
      <c r="D609" s="2">
        <f t="shared" si="56"/>
        <v>14.007941360796956</v>
      </c>
      <c r="E609" s="2">
        <f t="shared" si="55"/>
        <v>-7.3017779052966247E-2</v>
      </c>
      <c r="F609" s="2">
        <f t="shared" si="53"/>
        <v>-4.325695062865062E-2</v>
      </c>
      <c r="G609" s="2">
        <f t="shared" si="51"/>
        <v>-2.9760828424315627E-2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17">
        <f>TITRES_STAT!D613</f>
        <v>14.1761</v>
      </c>
      <c r="C610" s="2">
        <f t="shared" si="54"/>
        <v>13.949319953783375</v>
      </c>
      <c r="D610" s="2">
        <f t="shared" si="56"/>
        <v>14.020397556293476</v>
      </c>
      <c r="E610" s="2">
        <f t="shared" si="55"/>
        <v>-7.1077602510101201E-2</v>
      </c>
      <c r="F610" s="2">
        <f t="shared" si="53"/>
        <v>-4.8821081004940738E-2</v>
      </c>
      <c r="G610" s="2">
        <f t="shared" si="51"/>
        <v>-2.2256521505160463E-2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17">
        <f>TITRES_STAT!D614</f>
        <v>14.190899999999999</v>
      </c>
      <c r="C611" s="2">
        <f t="shared" si="54"/>
        <v>13.943316883970548</v>
      </c>
      <c r="D611" s="2">
        <f t="shared" si="56"/>
        <v>14.033027366938404</v>
      </c>
      <c r="E611" s="2">
        <f t="shared" si="55"/>
        <v>-8.9710482967856109E-2</v>
      </c>
      <c r="F611" s="2">
        <f t="shared" si="53"/>
        <v>-5.699896139752382E-2</v>
      </c>
      <c r="G611" s="2">
        <f t="shared" si="51"/>
        <v>-3.2711521570332289E-2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17">
        <f>TITRES_STAT!D615</f>
        <v>14.25</v>
      </c>
      <c r="C612" s="2">
        <f t="shared" si="54"/>
        <v>13.956421978744309</v>
      </c>
      <c r="D612" s="2">
        <f t="shared" si="56"/>
        <v>14.049099413831856</v>
      </c>
      <c r="E612" s="2">
        <f t="shared" si="55"/>
        <v>-9.2677435087546556E-2</v>
      </c>
      <c r="F612" s="2">
        <f t="shared" si="53"/>
        <v>-6.4134656135528378E-2</v>
      </c>
      <c r="G612" s="2">
        <f t="shared" ref="G612:G675" si="57">E612-F612</f>
        <v>-2.8542778952018177E-2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17">
        <f>TITRES_STAT!D616</f>
        <v>14.3607</v>
      </c>
      <c r="C613" s="2">
        <f t="shared" si="54"/>
        <v>13.982264751245186</v>
      </c>
      <c r="D613" s="2">
        <f t="shared" si="56"/>
        <v>14.072180938733201</v>
      </c>
      <c r="E613" s="2">
        <f t="shared" si="55"/>
        <v>-8.9916187488014998E-2</v>
      </c>
      <c r="F613" s="2">
        <f t="shared" ref="F613:F676" si="59">(E613*(2/(10)))+((1-(2/10))*F612)</f>
        <v>-6.9290962406025697E-2</v>
      </c>
      <c r="G613" s="2">
        <f t="shared" si="57"/>
        <v>-2.0625225081989301E-2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17">
        <f>TITRES_STAT!D617</f>
        <v>14.3238</v>
      </c>
      <c r="C614" s="2">
        <f t="shared" si="54"/>
        <v>14.010947097207465</v>
      </c>
      <c r="D614" s="2">
        <f t="shared" si="56"/>
        <v>14.090819387715927</v>
      </c>
      <c r="E614" s="2">
        <f t="shared" si="55"/>
        <v>-7.9872290508461674E-2</v>
      </c>
      <c r="F614" s="2">
        <f t="shared" si="59"/>
        <v>-7.1407228026512892E-2</v>
      </c>
      <c r="G614" s="2">
        <f t="shared" si="57"/>
        <v>-8.4650624819487819E-3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17">
        <f>TITRES_STAT!D618</f>
        <v>14.611700000000001</v>
      </c>
      <c r="C615" s="2">
        <f t="shared" si="54"/>
        <v>14.025001389944777</v>
      </c>
      <c r="D615" s="2">
        <f t="shared" si="56"/>
        <v>14.129403136774005</v>
      </c>
      <c r="E615" s="2">
        <f t="shared" si="55"/>
        <v>-0.10440174682922887</v>
      </c>
      <c r="F615" s="2">
        <f t="shared" si="59"/>
        <v>-7.8006131787056093E-2</v>
      </c>
      <c r="G615" s="2">
        <f t="shared" si="57"/>
        <v>-2.6395615042172776E-2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17">
        <f>TITRES_STAT!D619</f>
        <v>14.656000000000001</v>
      </c>
      <c r="C616" s="2">
        <f t="shared" si="54"/>
        <v>14.036893483799428</v>
      </c>
      <c r="D616" s="2">
        <f t="shared" si="56"/>
        <v>14.168410311827783</v>
      </c>
      <c r="E616" s="2">
        <f t="shared" si="55"/>
        <v>-0.13151682802835474</v>
      </c>
      <c r="F616" s="2">
        <f t="shared" si="59"/>
        <v>-8.8708271035315825E-2</v>
      </c>
      <c r="G616" s="2">
        <f t="shared" si="57"/>
        <v>-4.2808556993038913E-2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17">
        <f>TITRES_STAT!D620</f>
        <v>14.611700000000001</v>
      </c>
      <c r="C617" s="2">
        <f t="shared" si="54"/>
        <v>14.046956024753364</v>
      </c>
      <c r="D617" s="2">
        <f t="shared" si="56"/>
        <v>14.201246585025725</v>
      </c>
      <c r="E617" s="2">
        <f t="shared" si="55"/>
        <v>-0.15429056027236143</v>
      </c>
      <c r="F617" s="2">
        <f t="shared" si="59"/>
        <v>-0.10182472888272495</v>
      </c>
      <c r="G617" s="2">
        <f t="shared" si="57"/>
        <v>-5.246583138963648E-2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17">
        <f>TITRES_STAT!D621</f>
        <v>14.9145</v>
      </c>
      <c r="C618" s="2">
        <f t="shared" si="54"/>
        <v>14.055470482483617</v>
      </c>
      <c r="D618" s="2">
        <f t="shared" si="56"/>
        <v>14.254080171320116</v>
      </c>
      <c r="E618" s="2">
        <f t="shared" si="55"/>
        <v>-0.19860968883649832</v>
      </c>
      <c r="F618" s="2">
        <f t="shared" si="59"/>
        <v>-0.12118172087347963</v>
      </c>
      <c r="G618" s="2">
        <f t="shared" si="57"/>
        <v>-7.7427967963018693E-2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17">
        <f>TITRES_STAT!D622</f>
        <v>14.729900000000001</v>
      </c>
      <c r="C619" s="2">
        <f t="shared" si="54"/>
        <v>14.062675023639983</v>
      </c>
      <c r="D619" s="2">
        <f t="shared" si="56"/>
        <v>14.289326084555663</v>
      </c>
      <c r="E619" s="2">
        <f t="shared" si="55"/>
        <v>-0.22665106091567999</v>
      </c>
      <c r="F619" s="2">
        <f t="shared" si="59"/>
        <v>-0.14227558888191971</v>
      </c>
      <c r="G619" s="2">
        <f t="shared" si="57"/>
        <v>-8.4375472033760279E-2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17">
        <f>TITRES_STAT!D623</f>
        <v>15.579000000000001</v>
      </c>
      <c r="C620" s="2">
        <f t="shared" si="54"/>
        <v>14.080125020003063</v>
      </c>
      <c r="D620" s="2">
        <f t="shared" si="56"/>
        <v>14.384857485699689</v>
      </c>
      <c r="E620" s="2">
        <f t="shared" si="55"/>
        <v>-0.30473246569662571</v>
      </c>
      <c r="F620" s="2">
        <f t="shared" si="59"/>
        <v>-0.17476696424486093</v>
      </c>
      <c r="G620" s="2">
        <f t="shared" si="57"/>
        <v>-0.12996550145176478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17">
        <f>TITRES_STAT!D624</f>
        <v>15.726599999999999</v>
      </c>
      <c r="C621" s="2">
        <f t="shared" si="54"/>
        <v>14.097167324617978</v>
      </c>
      <c r="D621" s="2">
        <f t="shared" si="56"/>
        <v>14.484245820092305</v>
      </c>
      <c r="E621" s="2">
        <f t="shared" si="55"/>
        <v>-0.38707849547432716</v>
      </c>
      <c r="F621" s="2">
        <f t="shared" si="59"/>
        <v>-0.21722927049075419</v>
      </c>
      <c r="G621" s="2">
        <f t="shared" si="57"/>
        <v>-0.16984922498357297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17">
        <f>TITRES_STAT!D625</f>
        <v>15.652799999999999</v>
      </c>
      <c r="C622" s="2">
        <f t="shared" si="54"/>
        <v>14.12068004390752</v>
      </c>
      <c r="D622" s="2">
        <f t="shared" si="56"/>
        <v>14.570805388974357</v>
      </c>
      <c r="E622" s="2">
        <f t="shared" si="55"/>
        <v>-0.45012534506683721</v>
      </c>
      <c r="F622" s="2">
        <f t="shared" si="59"/>
        <v>-0.26380848540597079</v>
      </c>
      <c r="G622" s="2">
        <f t="shared" si="57"/>
        <v>-0.18631685966086642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17">
        <f>TITRES_STAT!D626</f>
        <v>15.652799999999999</v>
      </c>
      <c r="C623" s="2">
        <f t="shared" si="54"/>
        <v>14.157606190998671</v>
      </c>
      <c r="D623" s="2">
        <f t="shared" si="56"/>
        <v>14.650953137939219</v>
      </c>
      <c r="E623" s="2">
        <f t="shared" si="55"/>
        <v>-0.49334694694054804</v>
      </c>
      <c r="F623" s="2">
        <f t="shared" si="59"/>
        <v>-0.30971617771288623</v>
      </c>
      <c r="G623" s="2">
        <f t="shared" si="57"/>
        <v>-0.18363076922766181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17">
        <f>TITRES_STAT!D627</f>
        <v>15.505100000000001</v>
      </c>
      <c r="C624" s="2">
        <f t="shared" si="54"/>
        <v>14.183174469306568</v>
      </c>
      <c r="D624" s="2">
        <f t="shared" si="56"/>
        <v>14.714223275869646</v>
      </c>
      <c r="E624" s="2">
        <f t="shared" si="55"/>
        <v>-0.53104880656307785</v>
      </c>
      <c r="F624" s="2">
        <f t="shared" si="59"/>
        <v>-0.35398270348292454</v>
      </c>
      <c r="G624" s="2">
        <f t="shared" si="57"/>
        <v>-0.1770661030801533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17">
        <f>TITRES_STAT!D628</f>
        <v>15.726599999999999</v>
      </c>
      <c r="C625" s="2">
        <f t="shared" si="54"/>
        <v>14.249101474028635</v>
      </c>
      <c r="D625" s="2">
        <f t="shared" si="56"/>
        <v>14.789214144323747</v>
      </c>
      <c r="E625" s="2">
        <f t="shared" si="55"/>
        <v>-0.54011267029511245</v>
      </c>
      <c r="F625" s="2">
        <f t="shared" si="59"/>
        <v>-0.39120869684536214</v>
      </c>
      <c r="G625" s="2">
        <f t="shared" si="57"/>
        <v>-0.14890397344975032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17">
        <f>TITRES_STAT!D629</f>
        <v>15.9481</v>
      </c>
      <c r="C626" s="2">
        <f t="shared" si="54"/>
        <v>14.311701247254998</v>
      </c>
      <c r="D626" s="2">
        <f t="shared" si="56"/>
        <v>14.875057541040507</v>
      </c>
      <c r="E626" s="2">
        <f t="shared" si="55"/>
        <v>-0.56335629378550856</v>
      </c>
      <c r="F626" s="2">
        <f t="shared" si="59"/>
        <v>-0.42563821623339143</v>
      </c>
      <c r="G626" s="2">
        <f t="shared" si="57"/>
        <v>-0.13771807755211712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17">
        <f>TITRES_STAT!D630</f>
        <v>16.243500000000001</v>
      </c>
      <c r="C627" s="2">
        <f t="shared" si="54"/>
        <v>14.35785490152346</v>
      </c>
      <c r="D627" s="2">
        <f t="shared" si="56"/>
        <v>14.976423649111581</v>
      </c>
      <c r="E627" s="2">
        <f t="shared" si="55"/>
        <v>-0.61856874758812097</v>
      </c>
      <c r="F627" s="2">
        <f t="shared" si="59"/>
        <v>-0.46422432250433737</v>
      </c>
      <c r="G627" s="2">
        <f t="shared" si="57"/>
        <v>-0.1543444250837836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17">
        <f>TITRES_STAT!D631</f>
        <v>16.8598</v>
      </c>
      <c r="C628" s="2">
        <f t="shared" si="54"/>
        <v>14.443492608981389</v>
      </c>
      <c r="D628" s="2">
        <f t="shared" si="56"/>
        <v>15.115933008436649</v>
      </c>
      <c r="E628" s="2">
        <f t="shared" si="55"/>
        <v>-0.67244039945525991</v>
      </c>
      <c r="F628" s="2">
        <f t="shared" si="59"/>
        <v>-0.50586753789452188</v>
      </c>
      <c r="G628" s="2">
        <f t="shared" si="57"/>
        <v>-0.16657286156073803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17">
        <f>TITRES_STAT!D632</f>
        <v>17.3155</v>
      </c>
      <c r="C629" s="2">
        <f t="shared" si="54"/>
        <v>14.487555284522715</v>
      </c>
      <c r="D629" s="2">
        <f t="shared" si="56"/>
        <v>15.278863896700601</v>
      </c>
      <c r="E629" s="2">
        <f t="shared" si="55"/>
        <v>-0.79130861217788606</v>
      </c>
      <c r="F629" s="2">
        <f t="shared" si="59"/>
        <v>-0.5629557527511948</v>
      </c>
      <c r="G629" s="2">
        <f t="shared" si="57"/>
        <v>-0.22835285942669126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17">
        <f>TITRES_STAT!D633</f>
        <v>17.619299999999999</v>
      </c>
      <c r="C630" s="2">
        <f t="shared" si="54"/>
        <v>14.655469856134605</v>
      </c>
      <c r="D630" s="2">
        <f t="shared" si="56"/>
        <v>15.452229533982038</v>
      </c>
      <c r="E630" s="2">
        <f t="shared" si="55"/>
        <v>-0.79675967784743307</v>
      </c>
      <c r="F630" s="2">
        <f t="shared" si="59"/>
        <v>-0.60971653777044255</v>
      </c>
      <c r="G630" s="2">
        <f t="shared" si="57"/>
        <v>-0.18704314007699052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17">
        <f>TITRES_STAT!D634</f>
        <v>17.634499999999999</v>
      </c>
      <c r="C631" s="2">
        <f t="shared" si="54"/>
        <v>14.820259109036973</v>
      </c>
      <c r="D631" s="2">
        <f t="shared" si="56"/>
        <v>15.613879198131517</v>
      </c>
      <c r="E631" s="2">
        <f t="shared" si="55"/>
        <v>-0.79362008909454396</v>
      </c>
      <c r="F631" s="2">
        <f t="shared" si="59"/>
        <v>-0.64649724803526287</v>
      </c>
      <c r="G631" s="2">
        <f t="shared" si="57"/>
        <v>-0.14712284105928108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17">
        <f>TITRES_STAT!D635</f>
        <v>17.239599999999999</v>
      </c>
      <c r="C632" s="2">
        <f t="shared" si="54"/>
        <v>14.948342323031286</v>
      </c>
      <c r="D632" s="2">
        <f t="shared" si="56"/>
        <v>15.734302961232885</v>
      </c>
      <c r="E632" s="2">
        <f t="shared" si="55"/>
        <v>-0.78596063820159934</v>
      </c>
      <c r="F632" s="2">
        <f t="shared" si="59"/>
        <v>-0.67438992606853021</v>
      </c>
      <c r="G632" s="2">
        <f t="shared" si="57"/>
        <v>-0.11157071213306913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17">
        <f>TITRES_STAT!D636</f>
        <v>17.429400000000001</v>
      </c>
      <c r="C633" s="2">
        <f t="shared" si="54"/>
        <v>15.056720427180318</v>
      </c>
      <c r="D633" s="2">
        <f t="shared" si="56"/>
        <v>15.859865704845262</v>
      </c>
      <c r="E633" s="2">
        <f t="shared" si="55"/>
        <v>-0.80314527766494415</v>
      </c>
      <c r="F633" s="2">
        <f t="shared" si="59"/>
        <v>-0.70014099638781313</v>
      </c>
      <c r="G633" s="2">
        <f t="shared" si="57"/>
        <v>-0.10300428127713102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17">
        <f>TITRES_STAT!D637</f>
        <v>17.543299999999999</v>
      </c>
      <c r="C634" s="2">
        <f t="shared" si="54"/>
        <v>15.125701899921808</v>
      </c>
      <c r="D634" s="2">
        <f t="shared" si="56"/>
        <v>15.98456454152339</v>
      </c>
      <c r="E634" s="2">
        <f t="shared" si="55"/>
        <v>-0.85886264160158277</v>
      </c>
      <c r="F634" s="2">
        <f t="shared" si="59"/>
        <v>-0.73188532543056706</v>
      </c>
      <c r="G634" s="2">
        <f t="shared" si="57"/>
        <v>-0.12697731617101571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17">
        <f>TITRES_STAT!D638</f>
        <v>17.467400000000001</v>
      </c>
      <c r="C635" s="2">
        <f t="shared" si="54"/>
        <v>15.218147761472299</v>
      </c>
      <c r="D635" s="2">
        <f t="shared" si="56"/>
        <v>16.094404205114252</v>
      </c>
      <c r="E635" s="2">
        <f t="shared" si="55"/>
        <v>-0.8762564436419531</v>
      </c>
      <c r="F635" s="2">
        <f t="shared" si="59"/>
        <v>-0.76075954907284427</v>
      </c>
      <c r="G635" s="2">
        <f t="shared" si="57"/>
        <v>-0.11549689456910883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17">
        <f>TITRES_STAT!D639</f>
        <v>17.520600000000002</v>
      </c>
      <c r="C636" s="2">
        <f t="shared" si="54"/>
        <v>15.330448105861176</v>
      </c>
      <c r="D636" s="2">
        <f t="shared" si="56"/>
        <v>16.200048338068751</v>
      </c>
      <c r="E636" s="2">
        <f t="shared" si="55"/>
        <v>-0.86960023220757421</v>
      </c>
      <c r="F636" s="2">
        <f t="shared" si="59"/>
        <v>-0.78252768569979025</v>
      </c>
      <c r="G636" s="2">
        <f t="shared" si="57"/>
        <v>-8.7072546507783954E-2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17">
        <f>TITRES_STAT!D640</f>
        <v>17.657299999999999</v>
      </c>
      <c r="C637" s="2">
        <f t="shared" si="54"/>
        <v>15.47091762803638</v>
      </c>
      <c r="D637" s="2">
        <f t="shared" si="56"/>
        <v>16.307992905619216</v>
      </c>
      <c r="E637" s="2">
        <f t="shared" si="55"/>
        <v>-0.8370752775828354</v>
      </c>
      <c r="F637" s="2">
        <f t="shared" si="59"/>
        <v>-0.79343720407639939</v>
      </c>
      <c r="G637" s="2">
        <f t="shared" si="57"/>
        <v>-4.3638073506436004E-2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17">
        <f>TITRES_STAT!D641</f>
        <v>17.657299999999999</v>
      </c>
      <c r="C638" s="2">
        <f t="shared" si="54"/>
        <v>15.684591839107705</v>
      </c>
      <c r="D638" s="2">
        <f t="shared" si="56"/>
        <v>16.40794157927705</v>
      </c>
      <c r="E638" s="2">
        <f t="shared" si="55"/>
        <v>-0.72334974016934517</v>
      </c>
      <c r="F638" s="2">
        <f t="shared" si="59"/>
        <v>-0.77941971129498855</v>
      </c>
      <c r="G638" s="2">
        <f t="shared" si="57"/>
        <v>5.6069971125643381E-2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17">
        <f>TITRES_STAT!D642</f>
        <v>17.513000000000002</v>
      </c>
      <c r="C639" s="2">
        <f t="shared" si="54"/>
        <v>15.93550078693729</v>
      </c>
      <c r="D639" s="2">
        <f t="shared" si="56"/>
        <v>16.489797758589862</v>
      </c>
      <c r="E639" s="2">
        <f t="shared" si="55"/>
        <v>-0.55429697165257252</v>
      </c>
      <c r="F639" s="2">
        <f t="shared" si="59"/>
        <v>-0.73439516336650534</v>
      </c>
      <c r="G639" s="2">
        <f t="shared" si="57"/>
        <v>0.18009819171393282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17">
        <f>TITRES_STAT!D643</f>
        <v>17.429400000000001</v>
      </c>
      <c r="C640" s="2">
        <f t="shared" si="54"/>
        <v>16.194546819716166</v>
      </c>
      <c r="D640" s="2">
        <f t="shared" si="56"/>
        <v>16.559397924620242</v>
      </c>
      <c r="E640" s="2">
        <f t="shared" si="55"/>
        <v>-0.36485110490407635</v>
      </c>
      <c r="F640" s="2">
        <f t="shared" si="59"/>
        <v>-0.66048635167401959</v>
      </c>
      <c r="G640" s="2">
        <f t="shared" si="57"/>
        <v>0.29563524676994324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17">
        <f>TITRES_STAT!D644</f>
        <v>17.543299999999999</v>
      </c>
      <c r="C641" s="2">
        <f t="shared" si="54"/>
        <v>16.416078078221371</v>
      </c>
      <c r="D641" s="2">
        <f t="shared" si="56"/>
        <v>16.63227955983356</v>
      </c>
      <c r="E641" s="2">
        <f t="shared" si="55"/>
        <v>-0.21620148161218822</v>
      </c>
      <c r="F641" s="2">
        <f t="shared" si="59"/>
        <v>-0.57162937766165334</v>
      </c>
      <c r="G641" s="2">
        <f t="shared" si="57"/>
        <v>0.35542789604946512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17">
        <f>TITRES_STAT!D645</f>
        <v>17.657299999999999</v>
      </c>
      <c r="C642" s="2">
        <f t="shared" si="54"/>
        <v>16.542773758495006</v>
      </c>
      <c r="D642" s="2">
        <f t="shared" si="56"/>
        <v>16.708206999845888</v>
      </c>
      <c r="E642" s="2">
        <f t="shared" si="55"/>
        <v>-0.16543324135088255</v>
      </c>
      <c r="F642" s="2">
        <f t="shared" si="59"/>
        <v>-0.49039015039949918</v>
      </c>
      <c r="G642" s="2">
        <f t="shared" si="57"/>
        <v>0.32495690904861663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17">
        <f>TITRES_STAT!D646</f>
        <v>17.619299999999999</v>
      </c>
      <c r="C643" s="2">
        <f t="shared" si="54"/>
        <v>16.679177795649622</v>
      </c>
      <c r="D643" s="2">
        <f t="shared" si="56"/>
        <v>16.775695370227673</v>
      </c>
      <c r="E643" s="2">
        <f t="shared" si="55"/>
        <v>-9.6517574578051324E-2</v>
      </c>
      <c r="F643" s="2">
        <f t="shared" si="59"/>
        <v>-0.41161563523520966</v>
      </c>
      <c r="G643" s="2">
        <f t="shared" si="57"/>
        <v>0.31509806065715834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17">
        <f>TITRES_STAT!D647</f>
        <v>17.649699999999999</v>
      </c>
      <c r="C644" s="2">
        <f t="shared" si="54"/>
        <v>16.812119673241988</v>
      </c>
      <c r="D644" s="2">
        <f t="shared" si="56"/>
        <v>16.840436453914513</v>
      </c>
      <c r="E644" s="2">
        <f t="shared" si="55"/>
        <v>-2.8316780672525965E-2</v>
      </c>
      <c r="F644" s="2">
        <f t="shared" si="59"/>
        <v>-0.33495586432267294</v>
      </c>
      <c r="G644" s="2">
        <f t="shared" si="57"/>
        <v>0.30663908365014697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17">
        <f>TITRES_STAT!D648</f>
        <v>17.619299999999999</v>
      </c>
      <c r="C645" s="2">
        <f t="shared" si="54"/>
        <v>16.912932031204758</v>
      </c>
      <c r="D645" s="2">
        <f t="shared" si="56"/>
        <v>16.898130049920844</v>
      </c>
      <c r="E645" s="2">
        <f t="shared" si="55"/>
        <v>1.4801981283913079E-2</v>
      </c>
      <c r="F645" s="2">
        <f t="shared" si="59"/>
        <v>-0.26500429520135571</v>
      </c>
      <c r="G645" s="2">
        <f t="shared" si="57"/>
        <v>0.27980627648526879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17">
        <f>TITRES_STAT!D649</f>
        <v>17.505400000000002</v>
      </c>
      <c r="C646" s="2">
        <f t="shared" si="54"/>
        <v>17.006419411019412</v>
      </c>
      <c r="D646" s="2">
        <f t="shared" si="56"/>
        <v>16.943113009185968</v>
      </c>
      <c r="E646" s="2">
        <f t="shared" si="55"/>
        <v>6.3306401833443715E-2</v>
      </c>
      <c r="F646" s="2">
        <f t="shared" si="59"/>
        <v>-0.19934215579439585</v>
      </c>
      <c r="G646" s="2">
        <f t="shared" si="57"/>
        <v>0.26264855762783956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17">
        <f>TITRES_STAT!D650</f>
        <v>17.391500000000001</v>
      </c>
      <c r="C647" s="2">
        <f t="shared" si="54"/>
        <v>17.106554886247196</v>
      </c>
      <c r="D647" s="2">
        <f t="shared" si="56"/>
        <v>16.976326860357378</v>
      </c>
      <c r="E647" s="2">
        <f t="shared" si="55"/>
        <v>0.13022802588981719</v>
      </c>
      <c r="F647" s="2">
        <f t="shared" si="59"/>
        <v>-0.13342811945755323</v>
      </c>
      <c r="G647" s="2">
        <f t="shared" si="57"/>
        <v>0.26365614534737042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17">
        <f>TITRES_STAT!D651</f>
        <v>17.452200000000001</v>
      </c>
      <c r="C648" s="2">
        <f t="shared" si="54"/>
        <v>17.191284903747629</v>
      </c>
      <c r="D648" s="2">
        <f t="shared" si="56"/>
        <v>17.01157672255313</v>
      </c>
      <c r="E648" s="2">
        <f t="shared" si="55"/>
        <v>0.17970818119449916</v>
      </c>
      <c r="F648" s="2">
        <f t="shared" si="59"/>
        <v>-7.0800859327142751E-2</v>
      </c>
      <c r="G648" s="2">
        <f t="shared" si="57"/>
        <v>0.25050904052164191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17">
        <f>TITRES_STAT!D652</f>
        <v>17.3307</v>
      </c>
      <c r="C649" s="2">
        <f t="shared" si="54"/>
        <v>17.240779533940302</v>
      </c>
      <c r="D649" s="2">
        <f t="shared" si="56"/>
        <v>17.035215483845491</v>
      </c>
      <c r="E649" s="2">
        <f t="shared" si="55"/>
        <v>0.20556405009481082</v>
      </c>
      <c r="F649" s="2">
        <f t="shared" si="59"/>
        <v>-1.5527877442752039E-2</v>
      </c>
      <c r="G649" s="2">
        <f t="shared" si="57"/>
        <v>0.22109192753756285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17">
        <f>TITRES_STAT!D653</f>
        <v>17.391500000000001</v>
      </c>
      <c r="C650" s="2">
        <f t="shared" si="54"/>
        <v>17.269798067180254</v>
      </c>
      <c r="D650" s="2">
        <f t="shared" si="56"/>
        <v>17.061606929486565</v>
      </c>
      <c r="E650" s="2">
        <f t="shared" si="55"/>
        <v>0.20819113769368869</v>
      </c>
      <c r="F650" s="2">
        <f t="shared" si="59"/>
        <v>2.9215925584536111E-2</v>
      </c>
      <c r="G650" s="2">
        <f t="shared" si="57"/>
        <v>0.17897521210915257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17">
        <f>TITRES_STAT!D654</f>
        <v>17.239599999999999</v>
      </c>
      <c r="C651" s="2">
        <f t="shared" si="54"/>
        <v>17.311875287614061</v>
      </c>
      <c r="D651" s="2">
        <f t="shared" si="56"/>
        <v>17.07479160137645</v>
      </c>
      <c r="E651" s="2">
        <f t="shared" si="55"/>
        <v>0.23708368623761089</v>
      </c>
      <c r="F651" s="2">
        <f t="shared" si="59"/>
        <v>7.0789477715151067E-2</v>
      </c>
      <c r="G651" s="2">
        <f t="shared" si="57"/>
        <v>0.16629420852245982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17">
        <f>TITRES_STAT!D655</f>
        <v>17.3535</v>
      </c>
      <c r="C652" s="2">
        <f t="shared" si="54"/>
        <v>17.365017551058052</v>
      </c>
      <c r="D652" s="2">
        <f t="shared" si="56"/>
        <v>17.095436667941158</v>
      </c>
      <c r="E652" s="2">
        <f t="shared" si="55"/>
        <v>0.26958088311689465</v>
      </c>
      <c r="F652" s="2">
        <f t="shared" si="59"/>
        <v>0.1105477587954998</v>
      </c>
      <c r="G652" s="2">
        <f t="shared" si="57"/>
        <v>0.15903312432139485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17">
        <f>TITRES_STAT!D656</f>
        <v>17.383900000000001</v>
      </c>
      <c r="C653" s="2">
        <f t="shared" si="54"/>
        <v>17.404137927818354</v>
      </c>
      <c r="D653" s="2">
        <f t="shared" si="56"/>
        <v>17.116804322167738</v>
      </c>
      <c r="E653" s="2">
        <f t="shared" si="55"/>
        <v>0.28733360565061616</v>
      </c>
      <c r="F653" s="2">
        <f t="shared" si="59"/>
        <v>0.14590492816652309</v>
      </c>
      <c r="G653" s="2">
        <f t="shared" si="57"/>
        <v>0.14142867748409307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17">
        <f>TITRES_STAT!D657</f>
        <v>17.376300000000001</v>
      </c>
      <c r="C654" s="2">
        <f t="shared" si="54"/>
        <v>17.44191670815399</v>
      </c>
      <c r="D654" s="2">
        <f t="shared" si="56"/>
        <v>17.136026224229386</v>
      </c>
      <c r="E654" s="2">
        <f t="shared" si="55"/>
        <v>0.30589048392460327</v>
      </c>
      <c r="F654" s="2">
        <f t="shared" si="59"/>
        <v>0.17790203931813914</v>
      </c>
      <c r="G654" s="2">
        <f t="shared" si="57"/>
        <v>0.12798844460646414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17">
        <f>TITRES_STAT!D658</f>
        <v>17.429400000000001</v>
      </c>
      <c r="C655" s="2">
        <f t="shared" ref="C655:C718" si="60">$C$4*B645+C654*(1-$C$4)</f>
        <v>17.469206445361067</v>
      </c>
      <c r="D655" s="2">
        <f t="shared" si="56"/>
        <v>17.157757615027208</v>
      </c>
      <c r="E655" s="2">
        <f t="shared" si="55"/>
        <v>0.31144883033385895</v>
      </c>
      <c r="F655" s="2">
        <f t="shared" si="59"/>
        <v>0.2046113975212831</v>
      </c>
      <c r="G655" s="2">
        <f t="shared" si="57"/>
        <v>0.10683743281257585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17">
        <f>TITRES_STAT!D659</f>
        <v>17.429400000000001</v>
      </c>
      <c r="C656" s="2">
        <f t="shared" si="60"/>
        <v>17.474774684536285</v>
      </c>
      <c r="D656" s="2">
        <f t="shared" si="56"/>
        <v>17.177879273173339</v>
      </c>
      <c r="E656" s="2">
        <f t="shared" si="55"/>
        <v>0.2968954113629465</v>
      </c>
      <c r="F656" s="2">
        <f t="shared" si="59"/>
        <v>0.2230682002896158</v>
      </c>
      <c r="G656" s="2">
        <f t="shared" si="57"/>
        <v>7.3827211073330706E-2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17">
        <f>TITRES_STAT!D660</f>
        <v>17.467400000000001</v>
      </c>
      <c r="C657" s="2">
        <f t="shared" si="60"/>
        <v>17.461963194607627</v>
      </c>
      <c r="D657" s="2">
        <f t="shared" si="56"/>
        <v>17.199325252938277</v>
      </c>
      <c r="E657" s="2">
        <f t="shared" si="55"/>
        <v>0.26263794166935028</v>
      </c>
      <c r="F657" s="2">
        <f t="shared" si="59"/>
        <v>0.23098214856556271</v>
      </c>
      <c r="G657" s="2">
        <f t="shared" si="57"/>
        <v>3.1655793103787577E-2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17">
        <f>TITRES_STAT!D661</f>
        <v>17.467400000000001</v>
      </c>
      <c r="C658" s="2">
        <f t="shared" si="60"/>
        <v>17.460461164667993</v>
      </c>
      <c r="D658" s="2">
        <f t="shared" si="56"/>
        <v>17.219182641609518</v>
      </c>
      <c r="E658" s="2">
        <f t="shared" si="55"/>
        <v>0.24127852305847597</v>
      </c>
      <c r="F658" s="2">
        <f t="shared" si="59"/>
        <v>0.23304142346414539</v>
      </c>
      <c r="G658" s="2">
        <f t="shared" si="57"/>
        <v>8.2370995943305825E-3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17">
        <f>TITRES_STAT!D662</f>
        <v>17.467400000000001</v>
      </c>
      <c r="C659" s="2">
        <f t="shared" si="60"/>
        <v>17.440497908565224</v>
      </c>
      <c r="D659" s="2">
        <f t="shared" si="56"/>
        <v>17.237569112601406</v>
      </c>
      <c r="E659" s="2">
        <f t="shared" si="55"/>
        <v>0.20292879596381752</v>
      </c>
      <c r="F659" s="2">
        <f t="shared" si="59"/>
        <v>0.22701889796407981</v>
      </c>
      <c r="G659" s="2">
        <f t="shared" si="57"/>
        <v>-2.4090102000262292E-2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17">
        <f>TITRES_STAT!D663</f>
        <v>17.6952</v>
      </c>
      <c r="C660" s="2">
        <f t="shared" si="60"/>
        <v>17.43295976878596</v>
      </c>
      <c r="D660" s="2">
        <f t="shared" si="56"/>
        <v>17.271467696853154</v>
      </c>
      <c r="E660" s="2">
        <f t="shared" si="55"/>
        <v>0.16149207193280546</v>
      </c>
      <c r="F660" s="2">
        <f t="shared" si="59"/>
        <v>0.21391353275782496</v>
      </c>
      <c r="G660" s="2">
        <f t="shared" si="57"/>
        <v>-5.24214608250195E-2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17">
        <f>TITRES_STAT!D664</f>
        <v>17.847100000000001</v>
      </c>
      <c r="C661" s="2">
        <f t="shared" si="60"/>
        <v>17.403212112049658</v>
      </c>
      <c r="D661" s="2">
        <f t="shared" si="56"/>
        <v>17.314107126715882</v>
      </c>
      <c r="E661" s="2">
        <f t="shared" si="55"/>
        <v>8.9104985333776199E-2</v>
      </c>
      <c r="F661" s="2">
        <f t="shared" si="59"/>
        <v>0.18895182327301521</v>
      </c>
      <c r="G661" s="2">
        <f t="shared" si="57"/>
        <v>-9.9846837939239014E-2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17">
        <f>TITRES_STAT!D665</f>
        <v>17.7712</v>
      </c>
      <c r="C662" s="2">
        <f t="shared" si="60"/>
        <v>17.395564094811249</v>
      </c>
      <c r="D662" s="2">
        <f t="shared" si="56"/>
        <v>17.347965858070264</v>
      </c>
      <c r="E662" s="2">
        <f t="shared" si="55"/>
        <v>4.7598236740984845E-2</v>
      </c>
      <c r="F662" s="2">
        <f t="shared" si="59"/>
        <v>0.16068110596660914</v>
      </c>
      <c r="G662" s="2">
        <f t="shared" si="57"/>
        <v>-0.1130828692256243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17">
        <f>TITRES_STAT!D666</f>
        <v>18.2193</v>
      </c>
      <c r="C663" s="2">
        <f t="shared" si="60"/>
        <v>17.393769618686441</v>
      </c>
      <c r="D663" s="2">
        <f t="shared" si="56"/>
        <v>17.412509127842839</v>
      </c>
      <c r="E663" s="2">
        <f t="shared" si="55"/>
        <v>-1.8739509156397105E-2</v>
      </c>
      <c r="F663" s="2">
        <f t="shared" si="59"/>
        <v>0.1247969829420079</v>
      </c>
      <c r="G663" s="2">
        <f t="shared" si="57"/>
        <v>-0.14353649209840502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17">
        <f>TITRES_STAT!D667</f>
        <v>18.1889</v>
      </c>
      <c r="C664" s="2">
        <f t="shared" si="60"/>
        <v>17.391081985042373</v>
      </c>
      <c r="D664" s="2">
        <f t="shared" si="56"/>
        <v>17.470019562817445</v>
      </c>
      <c r="E664" s="2">
        <f t="shared" si="55"/>
        <v>-7.8937577775072043E-2</v>
      </c>
      <c r="F664" s="2">
        <f t="shared" si="59"/>
        <v>8.4050070798591919E-2</v>
      </c>
      <c r="G664" s="2">
        <f t="shared" si="57"/>
        <v>-0.16298764857366396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17">
        <f>TITRES_STAT!D668</f>
        <v>18.074999999999999</v>
      </c>
      <c r="C665" s="2">
        <f t="shared" si="60"/>
        <v>17.396977064266622</v>
      </c>
      <c r="D665" s="2">
        <f t="shared" si="56"/>
        <v>17.51483292853467</v>
      </c>
      <c r="E665" s="2">
        <f t="shared" si="55"/>
        <v>-0.11785586426804784</v>
      </c>
      <c r="F665" s="2">
        <f t="shared" si="59"/>
        <v>4.3668883785263971E-2</v>
      </c>
      <c r="G665" s="2">
        <f t="shared" si="57"/>
        <v>-0.1615247480533118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17">
        <f>TITRES_STAT!D669</f>
        <v>18.074999999999999</v>
      </c>
      <c r="C666" s="2">
        <f t="shared" si="60"/>
        <v>17.401965208225604</v>
      </c>
      <c r="D666" s="2">
        <f t="shared" si="56"/>
        <v>17.556326785680248</v>
      </c>
      <c r="E666" s="2">
        <f t="shared" si="55"/>
        <v>-0.15436157745464385</v>
      </c>
      <c r="F666" s="2">
        <f t="shared" si="59"/>
        <v>4.0627915372824057E-3</v>
      </c>
      <c r="G666" s="2">
        <f t="shared" si="57"/>
        <v>-0.15842436899192625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17">
        <f>TITRES_STAT!D670</f>
        <v>17.923100000000002</v>
      </c>
      <c r="C667" s="2">
        <f t="shared" si="60"/>
        <v>17.412032099267819</v>
      </c>
      <c r="D667" s="2">
        <f t="shared" si="56"/>
        <v>17.583495171926156</v>
      </c>
      <c r="E667" s="2">
        <f t="shared" si="55"/>
        <v>-0.17146307265833727</v>
      </c>
      <c r="F667" s="2">
        <f t="shared" si="59"/>
        <v>-3.1042381301841528E-2</v>
      </c>
      <c r="G667" s="2">
        <f t="shared" si="57"/>
        <v>-0.14042069135649574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17">
        <f>TITRES_STAT!D671</f>
        <v>18.371200000000002</v>
      </c>
      <c r="C668" s="2">
        <f t="shared" si="60"/>
        <v>17.420550237842001</v>
      </c>
      <c r="D668" s="2">
        <f t="shared" si="56"/>
        <v>17.641843677709407</v>
      </c>
      <c r="E668" s="2">
        <f t="shared" ref="E668:E731" si="61">C668-D668</f>
        <v>-0.22129343986740579</v>
      </c>
      <c r="F668" s="2">
        <f t="shared" si="59"/>
        <v>-6.9092593014954379E-2</v>
      </c>
      <c r="G668" s="2">
        <f t="shared" si="57"/>
        <v>-0.15220084685245142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17">
        <f>TITRES_STAT!D672</f>
        <v>18.302800000000001</v>
      </c>
      <c r="C669" s="2">
        <f t="shared" si="60"/>
        <v>17.427757893558617</v>
      </c>
      <c r="D669" s="2">
        <f t="shared" ref="D669:D732" si="62">$D$4*B669+(1-$D$4)*D668</f>
        <v>17.690803405286488</v>
      </c>
      <c r="E669" s="2">
        <f t="shared" si="61"/>
        <v>-0.26304551172787072</v>
      </c>
      <c r="F669" s="2">
        <f t="shared" si="59"/>
        <v>-0.10788317675753764</v>
      </c>
      <c r="G669" s="2">
        <f t="shared" si="57"/>
        <v>-0.15516233497033308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17">
        <f>TITRES_STAT!D673</f>
        <v>18.226900000000001</v>
      </c>
      <c r="C670" s="2">
        <f t="shared" si="60"/>
        <v>17.468902833011139</v>
      </c>
      <c r="D670" s="2">
        <f t="shared" si="62"/>
        <v>17.730514264154156</v>
      </c>
      <c r="E670" s="2">
        <f t="shared" si="61"/>
        <v>-0.26161143114301666</v>
      </c>
      <c r="F670" s="2">
        <f t="shared" si="59"/>
        <v>-0.13862882763463344</v>
      </c>
      <c r="G670" s="2">
        <f t="shared" si="57"/>
        <v>-0.12298260350838322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17">
        <f>TITRES_STAT!D674</f>
        <v>18.6066</v>
      </c>
      <c r="C671" s="2">
        <f t="shared" si="60"/>
        <v>17.527087012547888</v>
      </c>
      <c r="D671" s="2">
        <f t="shared" si="62"/>
        <v>17.795409503846439</v>
      </c>
      <c r="E671" s="2">
        <f t="shared" si="61"/>
        <v>-0.26832249129855157</v>
      </c>
      <c r="F671" s="2">
        <f t="shared" si="59"/>
        <v>-0.16456756036741707</v>
      </c>
      <c r="G671" s="2">
        <f t="shared" si="57"/>
        <v>-0.1037549309311345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17">
        <f>TITRES_STAT!D675</f>
        <v>18.5306</v>
      </c>
      <c r="C672" s="2">
        <f t="shared" si="60"/>
        <v>17.56464285677129</v>
      </c>
      <c r="D672" s="2">
        <f t="shared" si="62"/>
        <v>17.849868059117075</v>
      </c>
      <c r="E672" s="2">
        <f t="shared" si="61"/>
        <v>-0.28522520234578508</v>
      </c>
      <c r="F672" s="2">
        <f t="shared" si="59"/>
        <v>-0.18869908876309066</v>
      </c>
      <c r="G672" s="2">
        <f t="shared" si="57"/>
        <v>-9.6526113582694417E-2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17">
        <f>TITRES_STAT!D676</f>
        <v>18.226900000000001</v>
      </c>
      <c r="C673" s="2">
        <f t="shared" si="60"/>
        <v>17.665359340344938</v>
      </c>
      <c r="D673" s="2">
        <f t="shared" si="62"/>
        <v>17.877796351034331</v>
      </c>
      <c r="E673" s="2">
        <f t="shared" si="61"/>
        <v>-0.21243701068939203</v>
      </c>
      <c r="F673" s="2">
        <f t="shared" si="59"/>
        <v>-0.19344667314835096</v>
      </c>
      <c r="G673" s="2">
        <f t="shared" si="57"/>
        <v>-1.8990337541041069E-2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17">
        <f>TITRES_STAT!D677</f>
        <v>18.226900000000001</v>
      </c>
      <c r="C674" s="2">
        <f t="shared" si="60"/>
        <v>17.745904057214947</v>
      </c>
      <c r="D674" s="2">
        <f t="shared" si="62"/>
        <v>17.903655880587344</v>
      </c>
      <c r="E674" s="2">
        <f t="shared" si="61"/>
        <v>-0.15775182337239713</v>
      </c>
      <c r="F674" s="2">
        <f t="shared" si="59"/>
        <v>-0.1863077031931602</v>
      </c>
      <c r="G674" s="2">
        <f t="shared" si="57"/>
        <v>2.8555879820763075E-2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17">
        <f>TITRES_STAT!D678</f>
        <v>18.226900000000001</v>
      </c>
      <c r="C675" s="2">
        <f t="shared" si="60"/>
        <v>17.796534202258801</v>
      </c>
      <c r="D675" s="2">
        <f t="shared" si="62"/>
        <v>17.927599889432727</v>
      </c>
      <c r="E675" s="2">
        <f t="shared" si="61"/>
        <v>-0.13106568717392619</v>
      </c>
      <c r="F675" s="2">
        <f t="shared" si="59"/>
        <v>-0.17525929998931339</v>
      </c>
      <c r="G675" s="2">
        <f t="shared" si="57"/>
        <v>4.4193612815387195E-2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17">
        <f>TITRES_STAT!D679</f>
        <v>18.074999999999999</v>
      </c>
      <c r="C676" s="2">
        <f t="shared" si="60"/>
        <v>17.839375094218987</v>
      </c>
      <c r="D676" s="2">
        <f t="shared" si="62"/>
        <v>17.938518416141413</v>
      </c>
      <c r="E676" s="2">
        <f t="shared" si="61"/>
        <v>-9.9143321922426253E-2</v>
      </c>
      <c r="F676" s="2">
        <f t="shared" si="59"/>
        <v>-0.16003610437593596</v>
      </c>
      <c r="G676" s="2">
        <f t="shared" ref="G676:G739" si="63">E676-F676</f>
        <v>6.0892782453509708E-2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17">
        <f>TITRES_STAT!D680</f>
        <v>18.074999999999999</v>
      </c>
      <c r="C677" s="2">
        <f t="shared" si="60"/>
        <v>17.852255848954528</v>
      </c>
      <c r="D677" s="2">
        <f t="shared" si="62"/>
        <v>17.9486281630939</v>
      </c>
      <c r="E677" s="2">
        <f t="shared" si="61"/>
        <v>-9.6372314139372861E-2</v>
      </c>
      <c r="F677" s="2">
        <f t="shared" ref="F677:F740" si="65">(E677*(2/(10)))+((1-(2/10))*F676)</f>
        <v>-0.14730334632862335</v>
      </c>
      <c r="G677" s="2">
        <f t="shared" si="63"/>
        <v>5.0931032189250491E-2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17">
        <f>TITRES_STAT!D681</f>
        <v>18.074999999999999</v>
      </c>
      <c r="C678" s="2">
        <f t="shared" si="60"/>
        <v>17.932093410653831</v>
      </c>
      <c r="D678" s="2">
        <f t="shared" si="62"/>
        <v>17.957989039901758</v>
      </c>
      <c r="E678" s="2">
        <f t="shared" si="61"/>
        <v>-2.5895629247926877E-2</v>
      </c>
      <c r="F678" s="2">
        <f t="shared" si="65"/>
        <v>-0.12302180291248407</v>
      </c>
      <c r="G678" s="2">
        <f t="shared" si="63"/>
        <v>9.7126173664557197E-2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17">
        <f>TITRES_STAT!D682</f>
        <v>18.074999999999999</v>
      </c>
      <c r="C679" s="2">
        <f t="shared" si="60"/>
        <v>17.989125193630166</v>
      </c>
      <c r="D679" s="2">
        <f t="shared" si="62"/>
        <v>17.966656518427552</v>
      </c>
      <c r="E679" s="2">
        <f t="shared" si="61"/>
        <v>2.2468675202613753E-2</v>
      </c>
      <c r="F679" s="2">
        <f t="shared" si="65"/>
        <v>-9.3923707289464517E-2</v>
      </c>
      <c r="G679" s="2">
        <f t="shared" si="63"/>
        <v>0.11639238249207827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17">
        <f>TITRES_STAT!D683</f>
        <v>18.059799999999999</v>
      </c>
      <c r="C680" s="2">
        <f t="shared" si="60"/>
        <v>18.025705933071677</v>
      </c>
      <c r="D680" s="2">
        <f t="shared" si="62"/>
        <v>17.973556035581066</v>
      </c>
      <c r="E680" s="2">
        <f t="shared" si="61"/>
        <v>5.2149897490611608E-2</v>
      </c>
      <c r="F680" s="2">
        <f t="shared" si="65"/>
        <v>-6.4708986333449292E-2</v>
      </c>
      <c r="G680" s="2">
        <f t="shared" si="63"/>
        <v>0.1168588838240609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17">
        <f>TITRES_STAT!D684</f>
        <v>17.847100000000001</v>
      </c>
      <c r="C681" s="2">
        <f t="shared" si="60"/>
        <v>18.115074251060651</v>
      </c>
      <c r="D681" s="2">
        <f t="shared" si="62"/>
        <v>17.964188921834321</v>
      </c>
      <c r="E681" s="2">
        <f t="shared" si="61"/>
        <v>0.15088532922633036</v>
      </c>
      <c r="F681" s="2">
        <f t="shared" si="65"/>
        <v>-2.1590123221493365E-2</v>
      </c>
      <c r="G681" s="2">
        <f t="shared" si="63"/>
        <v>0.17247545244782372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17">
        <f>TITRES_STAT!D685</f>
        <v>17.847100000000001</v>
      </c>
      <c r="C682" s="2">
        <f t="shared" si="60"/>
        <v>18.179001289359014</v>
      </c>
      <c r="D682" s="2">
        <f t="shared" si="62"/>
        <v>17.955515668365113</v>
      </c>
      <c r="E682" s="2">
        <f t="shared" si="61"/>
        <v>0.22348562099390179</v>
      </c>
      <c r="F682" s="2">
        <f t="shared" si="65"/>
        <v>2.7425025621585667E-2</v>
      </c>
      <c r="G682" s="2">
        <f t="shared" si="63"/>
        <v>0.19606059537231613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17">
        <f>TITRES_STAT!D686</f>
        <v>17.907900000000001</v>
      </c>
      <c r="C683" s="2">
        <f t="shared" si="60"/>
        <v>18.18637032176532</v>
      </c>
      <c r="D683" s="2">
        <f t="shared" si="62"/>
        <v>17.951988581819549</v>
      </c>
      <c r="E683" s="2">
        <f t="shared" si="61"/>
        <v>0.23438173994577127</v>
      </c>
      <c r="F683" s="2">
        <f t="shared" si="65"/>
        <v>6.8816368486422794E-2</v>
      </c>
      <c r="G683" s="2">
        <f t="shared" si="63"/>
        <v>0.16556537145934846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17">
        <f>TITRES_STAT!D687</f>
        <v>17.7712</v>
      </c>
      <c r="C684" s="2">
        <f t="shared" si="60"/>
        <v>18.192605656878349</v>
      </c>
      <c r="D684" s="2">
        <f t="shared" si="62"/>
        <v>17.938596835018103</v>
      </c>
      <c r="E684" s="2">
        <f t="shared" si="61"/>
        <v>0.25400882186024631</v>
      </c>
      <c r="F684" s="2">
        <f t="shared" si="65"/>
        <v>0.1058548591611875</v>
      </c>
      <c r="G684" s="2">
        <f t="shared" si="63"/>
        <v>0.14815396269905881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17">
        <f>TITRES_STAT!D688</f>
        <v>17.7712</v>
      </c>
      <c r="C685" s="2">
        <f t="shared" si="60"/>
        <v>18.197881709666294</v>
      </c>
      <c r="D685" s="2">
        <f t="shared" si="62"/>
        <v>17.926197069461207</v>
      </c>
      <c r="E685" s="2">
        <f t="shared" si="61"/>
        <v>0.27168464020508765</v>
      </c>
      <c r="F685" s="2">
        <f t="shared" si="65"/>
        <v>0.13902081536996752</v>
      </c>
      <c r="G685" s="2">
        <f t="shared" si="63"/>
        <v>0.13266382483512013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17">
        <f>TITRES_STAT!D689</f>
        <v>17.6952</v>
      </c>
      <c r="C686" s="2">
        <f t="shared" si="60"/>
        <v>18.178976831256094</v>
      </c>
      <c r="D686" s="2">
        <f t="shared" si="62"/>
        <v>17.909086175427042</v>
      </c>
      <c r="E686" s="2">
        <f t="shared" si="61"/>
        <v>0.2698906558290517</v>
      </c>
      <c r="F686" s="2">
        <f t="shared" si="65"/>
        <v>0.16519478346178437</v>
      </c>
      <c r="G686" s="2">
        <f t="shared" si="63"/>
        <v>0.10469587236726732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17">
        <f>TITRES_STAT!D690</f>
        <v>17.7256</v>
      </c>
      <c r="C687" s="2">
        <f t="shared" si="60"/>
        <v>18.162980395678233</v>
      </c>
      <c r="D687" s="2">
        <f t="shared" si="62"/>
        <v>17.895494606876891</v>
      </c>
      <c r="E687" s="2">
        <f t="shared" si="61"/>
        <v>0.26748578880134133</v>
      </c>
      <c r="F687" s="2">
        <f t="shared" si="65"/>
        <v>0.18565298452969575</v>
      </c>
      <c r="G687" s="2">
        <f t="shared" si="63"/>
        <v>8.1832804271645576E-2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17">
        <f>TITRES_STAT!D691</f>
        <v>17.657299999999999</v>
      </c>
      <c r="C688" s="2">
        <f t="shared" si="60"/>
        <v>18.149444950189274</v>
      </c>
      <c r="D688" s="2">
        <f t="shared" si="62"/>
        <v>17.877850561923047</v>
      </c>
      <c r="E688" s="2">
        <f t="shared" si="61"/>
        <v>0.27159438826622662</v>
      </c>
      <c r="F688" s="2">
        <f t="shared" si="65"/>
        <v>0.20284126527700194</v>
      </c>
      <c r="G688" s="2">
        <f t="shared" si="63"/>
        <v>6.8753122989224674E-2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17">
        <f>TITRES_STAT!D692</f>
        <v>17.6876</v>
      </c>
      <c r="C689" s="2">
        <f t="shared" si="60"/>
        <v>18.137991880929384</v>
      </c>
      <c r="D689" s="2">
        <f t="shared" si="62"/>
        <v>17.863757927706526</v>
      </c>
      <c r="E689" s="2">
        <f t="shared" si="61"/>
        <v>0.27423395322285771</v>
      </c>
      <c r="F689" s="2">
        <f t="shared" si="65"/>
        <v>0.21711980286617311</v>
      </c>
      <c r="G689" s="2">
        <f t="shared" si="63"/>
        <v>5.7114150356684601E-2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17">
        <f>TITRES_STAT!D693</f>
        <v>17.467400000000001</v>
      </c>
      <c r="C690" s="2">
        <f t="shared" si="60"/>
        <v>18.125962360786403</v>
      </c>
      <c r="D690" s="2">
        <f t="shared" si="62"/>
        <v>17.834398081209745</v>
      </c>
      <c r="E690" s="2">
        <f t="shared" si="61"/>
        <v>0.29156427957665798</v>
      </c>
      <c r="F690" s="2">
        <f t="shared" si="65"/>
        <v>0.23200869820827008</v>
      </c>
      <c r="G690" s="2">
        <f t="shared" si="63"/>
        <v>5.95555813683879E-2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17">
        <f>TITRES_STAT!D694</f>
        <v>17.467400000000001</v>
      </c>
      <c r="C691" s="2">
        <f t="shared" si="60"/>
        <v>18.083060459126955</v>
      </c>
      <c r="D691" s="2">
        <f t="shared" si="62"/>
        <v>17.807213038157172</v>
      </c>
      <c r="E691" s="2">
        <f t="shared" si="61"/>
        <v>0.27584742096978232</v>
      </c>
      <c r="F691" s="2">
        <f t="shared" si="65"/>
        <v>0.24077644276057253</v>
      </c>
      <c r="G691" s="2">
        <f t="shared" si="63"/>
        <v>3.5070978209209791E-2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17">
        <f>TITRES_STAT!D695</f>
        <v>17.467400000000001</v>
      </c>
      <c r="C692" s="2">
        <f t="shared" si="60"/>
        <v>18.0467588500305</v>
      </c>
      <c r="D692" s="2">
        <f t="shared" si="62"/>
        <v>17.782041701997382</v>
      </c>
      <c r="E692" s="2">
        <f t="shared" si="61"/>
        <v>0.26471714803311741</v>
      </c>
      <c r="F692" s="2">
        <f t="shared" si="65"/>
        <v>0.24556458381508153</v>
      </c>
      <c r="G692" s="2">
        <f t="shared" si="63"/>
        <v>1.9152564218035878E-2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17">
        <f>TITRES_STAT!D696</f>
        <v>17.467400000000001</v>
      </c>
      <c r="C693" s="2">
        <f t="shared" si="60"/>
        <v>18.025395950025807</v>
      </c>
      <c r="D693" s="2">
        <f t="shared" si="62"/>
        <v>17.758734909256834</v>
      </c>
      <c r="E693" s="2">
        <f t="shared" si="61"/>
        <v>0.26666104076897312</v>
      </c>
      <c r="F693" s="2">
        <f t="shared" si="65"/>
        <v>0.24978387520585987</v>
      </c>
      <c r="G693" s="2">
        <f t="shared" si="63"/>
        <v>1.687716556311325E-2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17">
        <f>TITRES_STAT!D697</f>
        <v>17.459800000000001</v>
      </c>
      <c r="C694" s="2">
        <f t="shared" si="60"/>
        <v>17.986288880791069</v>
      </c>
      <c r="D694" s="2">
        <f t="shared" si="62"/>
        <v>17.736591582645215</v>
      </c>
      <c r="E694" s="2">
        <f t="shared" si="61"/>
        <v>0.24969729814585406</v>
      </c>
      <c r="F694" s="2">
        <f t="shared" si="65"/>
        <v>0.24976655979385873</v>
      </c>
      <c r="G694" s="2">
        <f t="shared" si="63"/>
        <v>-6.9261648004664833E-5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17">
        <f>TITRES_STAT!D698</f>
        <v>17.391500000000001</v>
      </c>
      <c r="C695" s="2">
        <f t="shared" si="60"/>
        <v>17.953198283746289</v>
      </c>
      <c r="D695" s="2">
        <f t="shared" si="62"/>
        <v>17.711029243190012</v>
      </c>
      <c r="E695" s="2">
        <f t="shared" si="61"/>
        <v>0.24216904055627708</v>
      </c>
      <c r="F695" s="2">
        <f t="shared" si="65"/>
        <v>0.24824705594634242</v>
      </c>
      <c r="G695" s="2">
        <f t="shared" si="63"/>
        <v>-6.0780153900653333E-3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17">
        <f>TITRES_STAT!D699</f>
        <v>17.391500000000001</v>
      </c>
      <c r="C696" s="2">
        <f t="shared" si="60"/>
        <v>17.913506240093014</v>
      </c>
      <c r="D696" s="2">
        <f t="shared" si="62"/>
        <v>17.687360410361123</v>
      </c>
      <c r="E696" s="2">
        <f t="shared" si="61"/>
        <v>0.22614582973189101</v>
      </c>
      <c r="F696" s="2">
        <f t="shared" si="65"/>
        <v>0.24382681070345216</v>
      </c>
      <c r="G696" s="2">
        <f t="shared" si="63"/>
        <v>-1.768098097156115E-2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17">
        <f>TITRES_STAT!D700</f>
        <v>17.254799999999999</v>
      </c>
      <c r="C697" s="2">
        <f t="shared" si="60"/>
        <v>17.884597587771012</v>
      </c>
      <c r="D697" s="2">
        <f t="shared" si="62"/>
        <v>17.65531889848252</v>
      </c>
      <c r="E697" s="2">
        <f t="shared" si="61"/>
        <v>0.22927868928849193</v>
      </c>
      <c r="F697" s="2">
        <f t="shared" si="65"/>
        <v>0.24091718642046014</v>
      </c>
      <c r="G697" s="2">
        <f t="shared" si="63"/>
        <v>-1.1638497131968212E-2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17">
        <f>TITRES_STAT!D701</f>
        <v>17.3079</v>
      </c>
      <c r="C698" s="2">
        <f t="shared" si="60"/>
        <v>17.849628728113935</v>
      </c>
      <c r="D698" s="2">
        <f t="shared" si="62"/>
        <v>17.629584165261591</v>
      </c>
      <c r="E698" s="2">
        <f t="shared" si="61"/>
        <v>0.22004456285234397</v>
      </c>
      <c r="F698" s="2">
        <f t="shared" si="65"/>
        <v>0.23674266170683692</v>
      </c>
      <c r="G698" s="2">
        <f t="shared" si="63"/>
        <v>-1.6698098854492943E-2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17">
        <f>TITRES_STAT!D702</f>
        <v>17.3155</v>
      </c>
      <c r="C699" s="2">
        <f t="shared" si="60"/>
        <v>17.824701231481022</v>
      </c>
      <c r="D699" s="2">
        <f t="shared" si="62"/>
        <v>17.60631867153851</v>
      </c>
      <c r="E699" s="2">
        <f t="shared" si="61"/>
        <v>0.21838255994251199</v>
      </c>
      <c r="F699" s="2">
        <f t="shared" si="65"/>
        <v>0.23307064135397193</v>
      </c>
      <c r="G699" s="2">
        <f t="shared" si="63"/>
        <v>-1.4688081411459941E-2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17">
        <f>TITRES_STAT!D703</f>
        <v>17.3079</v>
      </c>
      <c r="C700" s="2">
        <f t="shared" si="60"/>
        <v>17.769731811253173</v>
      </c>
      <c r="D700" s="2">
        <f t="shared" si="62"/>
        <v>17.58421358475788</v>
      </c>
      <c r="E700" s="2">
        <f t="shared" si="61"/>
        <v>0.1855182264952937</v>
      </c>
      <c r="F700" s="2">
        <f t="shared" si="65"/>
        <v>0.22356015838223631</v>
      </c>
      <c r="G700" s="2">
        <f t="shared" si="63"/>
        <v>-3.8041931886942604E-2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17">
        <f>TITRES_STAT!D704</f>
        <v>17.3155</v>
      </c>
      <c r="C701" s="2">
        <f t="shared" si="60"/>
        <v>17.723219224906529</v>
      </c>
      <c r="D701" s="2">
        <f t="shared" si="62"/>
        <v>17.564308874775815</v>
      </c>
      <c r="E701" s="2">
        <f t="shared" si="61"/>
        <v>0.15891035013071431</v>
      </c>
      <c r="F701" s="2">
        <f t="shared" si="65"/>
        <v>0.21063019673193192</v>
      </c>
      <c r="G701" s="2">
        <f t="shared" si="63"/>
        <v>-5.1719846601217617E-2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17">
        <f>TITRES_STAT!D705</f>
        <v>17.239599999999999</v>
      </c>
      <c r="C702" s="2">
        <f t="shared" si="60"/>
        <v>17.683862421074757</v>
      </c>
      <c r="D702" s="2">
        <f t="shared" si="62"/>
        <v>17.54025636553316</v>
      </c>
      <c r="E702" s="2">
        <f t="shared" si="61"/>
        <v>0.14360605554159633</v>
      </c>
      <c r="F702" s="2">
        <f t="shared" si="65"/>
        <v>0.19722536849386482</v>
      </c>
      <c r="G702" s="2">
        <f t="shared" si="63"/>
        <v>-5.3619312952268489E-2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17">
        <f>TITRES_STAT!D706</f>
        <v>17.163599999999999</v>
      </c>
      <c r="C703" s="2">
        <f t="shared" si="60"/>
        <v>17.650560510140178</v>
      </c>
      <c r="D703" s="2">
        <f t="shared" si="62"/>
        <v>17.512355894012188</v>
      </c>
      <c r="E703" s="2">
        <f t="shared" si="61"/>
        <v>0.13820461612798951</v>
      </c>
      <c r="F703" s="2">
        <f t="shared" si="65"/>
        <v>0.18542121802068978</v>
      </c>
      <c r="G703" s="2">
        <f t="shared" si="63"/>
        <v>-4.7216601892700272E-2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17">
        <f>TITRES_STAT!D707</f>
        <v>17.102900000000002</v>
      </c>
      <c r="C704" s="2">
        <f t="shared" si="60"/>
        <v>17.621212739349382</v>
      </c>
      <c r="D704" s="2">
        <f t="shared" si="62"/>
        <v>17.482025827789062</v>
      </c>
      <c r="E704" s="2">
        <f t="shared" si="61"/>
        <v>0.13918691156031926</v>
      </c>
      <c r="F704" s="2">
        <f t="shared" si="65"/>
        <v>0.1761743567286157</v>
      </c>
      <c r="G704" s="2">
        <f t="shared" si="63"/>
        <v>-3.698744516829644E-2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17">
        <f>TITRES_STAT!D708</f>
        <v>17.133199999999999</v>
      </c>
      <c r="C705" s="2">
        <f t="shared" si="60"/>
        <v>17.585872317911015</v>
      </c>
      <c r="D705" s="2">
        <f t="shared" si="62"/>
        <v>17.456186877582468</v>
      </c>
      <c r="E705" s="2">
        <f t="shared" si="61"/>
        <v>0.12968544032854723</v>
      </c>
      <c r="F705" s="2">
        <f t="shared" si="65"/>
        <v>0.16687657344860202</v>
      </c>
      <c r="G705" s="2">
        <f t="shared" si="63"/>
        <v>-3.7191133120054787E-2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17">
        <f>TITRES_STAT!D709</f>
        <v>17.087700000000002</v>
      </c>
      <c r="C706" s="2">
        <f t="shared" si="60"/>
        <v>17.555968884386242</v>
      </c>
      <c r="D706" s="2">
        <f t="shared" si="62"/>
        <v>17.428891553317097</v>
      </c>
      <c r="E706" s="2">
        <f t="shared" si="61"/>
        <v>0.12707733106914532</v>
      </c>
      <c r="F706" s="2">
        <f t="shared" si="65"/>
        <v>0.15891672497271067</v>
      </c>
      <c r="G706" s="2">
        <f t="shared" si="63"/>
        <v>-3.1839393903565355E-2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17">
        <f>TITRES_STAT!D710</f>
        <v>17.087700000000002</v>
      </c>
      <c r="C707" s="2">
        <f t="shared" si="60"/>
        <v>17.50963520986528</v>
      </c>
      <c r="D707" s="2">
        <f t="shared" si="62"/>
        <v>17.403618104923236</v>
      </c>
      <c r="E707" s="2">
        <f t="shared" si="61"/>
        <v>0.10601710494204397</v>
      </c>
      <c r="F707" s="2">
        <f t="shared" si="65"/>
        <v>0.14833680096657734</v>
      </c>
      <c r="G707" s="2">
        <f t="shared" si="63"/>
        <v>-4.2319696024533365E-2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17">
        <f>TITRES_STAT!D711</f>
        <v>17.019300000000001</v>
      </c>
      <c r="C708" s="2">
        <f t="shared" si="60"/>
        <v>17.478599023732162</v>
      </c>
      <c r="D708" s="2">
        <f t="shared" si="62"/>
        <v>17.375150097151145</v>
      </c>
      <c r="E708" s="2">
        <f t="shared" si="61"/>
        <v>0.10344892658101656</v>
      </c>
      <c r="F708" s="2">
        <f t="shared" si="65"/>
        <v>0.13935922608946519</v>
      </c>
      <c r="G708" s="2">
        <f t="shared" si="63"/>
        <v>-3.5910299508448623E-2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17">
        <f>TITRES_STAT!D712</f>
        <v>16.996500000000001</v>
      </c>
      <c r="C709" s="2">
        <f t="shared" si="60"/>
        <v>17.453506866234907</v>
      </c>
      <c r="D709" s="2">
        <f t="shared" si="62"/>
        <v>17.347101941806617</v>
      </c>
      <c r="E709" s="2">
        <f t="shared" si="61"/>
        <v>0.10640492442828986</v>
      </c>
      <c r="F709" s="2">
        <f t="shared" si="65"/>
        <v>0.13276836575723014</v>
      </c>
      <c r="G709" s="2">
        <f t="shared" si="63"/>
        <v>-2.6363441328940279E-2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17">
        <f>TITRES_STAT!D713</f>
        <v>17.201599999999999</v>
      </c>
      <c r="C710" s="2">
        <f t="shared" si="60"/>
        <v>17.431105809891076</v>
      </c>
      <c r="D710" s="2">
        <f t="shared" si="62"/>
        <v>17.336324020191309</v>
      </c>
      <c r="E710" s="2">
        <f t="shared" si="61"/>
        <v>9.478178969976625E-2</v>
      </c>
      <c r="F710" s="2">
        <f t="shared" si="65"/>
        <v>0.12517105054573738</v>
      </c>
      <c r="G710" s="2">
        <f t="shared" si="63"/>
        <v>-3.0389260845971128E-2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17">
        <f>TITRES_STAT!D714</f>
        <v>17.3611</v>
      </c>
      <c r="C711" s="2">
        <f t="shared" si="60"/>
        <v>17.413320300677064</v>
      </c>
      <c r="D711" s="2">
        <f t="shared" si="62"/>
        <v>17.338159277954915</v>
      </c>
      <c r="E711" s="2">
        <f t="shared" si="61"/>
        <v>7.5161022722149085E-2</v>
      </c>
      <c r="F711" s="2">
        <f t="shared" si="65"/>
        <v>0.11516904498101972</v>
      </c>
      <c r="G711" s="2">
        <f t="shared" si="63"/>
        <v>-4.0008022258870637E-2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17">
        <f>TITRES_STAT!D715</f>
        <v>17.095300000000002</v>
      </c>
      <c r="C712" s="2">
        <f t="shared" si="60"/>
        <v>17.3865941005729</v>
      </c>
      <c r="D712" s="2">
        <f t="shared" si="62"/>
        <v>17.320169701810105</v>
      </c>
      <c r="E712" s="2">
        <f t="shared" si="61"/>
        <v>6.6424398762794823E-2</v>
      </c>
      <c r="F712" s="2">
        <f t="shared" si="65"/>
        <v>0.10542011573737475</v>
      </c>
      <c r="G712" s="2">
        <f t="shared" si="63"/>
        <v>-3.899571697457993E-2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17">
        <f>TITRES_STAT!D716</f>
        <v>17.155999999999999</v>
      </c>
      <c r="C713" s="2">
        <f t="shared" si="60"/>
        <v>17.352287315869376</v>
      </c>
      <c r="D713" s="2">
        <f t="shared" si="62"/>
        <v>17.308008983157507</v>
      </c>
      <c r="E713" s="2">
        <f t="shared" si="61"/>
        <v>4.4278332711868984E-2</v>
      </c>
      <c r="F713" s="2">
        <f t="shared" si="65"/>
        <v>9.3191759132273608E-2</v>
      </c>
      <c r="G713" s="2">
        <f t="shared" si="63"/>
        <v>-4.8913426420404624E-2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17">
        <f>TITRES_STAT!D717</f>
        <v>17.011700000000001</v>
      </c>
      <c r="C714" s="2">
        <f t="shared" si="60"/>
        <v>17.313920036504857</v>
      </c>
      <c r="D714" s="2">
        <f t="shared" si="62"/>
        <v>17.286060169590286</v>
      </c>
      <c r="E714" s="2">
        <f t="shared" si="61"/>
        <v>2.7859866914571541E-2</v>
      </c>
      <c r="F714" s="2">
        <f t="shared" si="65"/>
        <v>8.0125380688733192E-2</v>
      </c>
      <c r="G714" s="2">
        <f t="shared" si="63"/>
        <v>-5.2265513774161651E-2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17">
        <f>TITRES_STAT!D718</f>
        <v>17.087700000000002</v>
      </c>
      <c r="C715" s="2">
        <f t="shared" si="60"/>
        <v>17.286116953965646</v>
      </c>
      <c r="D715" s="2">
        <f t="shared" si="62"/>
        <v>17.271366823694709</v>
      </c>
      <c r="E715" s="2">
        <f t="shared" si="61"/>
        <v>1.4750130270936523E-2</v>
      </c>
      <c r="F715" s="2">
        <f t="shared" si="65"/>
        <v>6.7050330605173861E-2</v>
      </c>
      <c r="G715" s="2">
        <f t="shared" si="63"/>
        <v>-5.2300200334237337E-2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17">
        <f>TITRES_STAT!D719</f>
        <v>17.087700000000002</v>
      </c>
      <c r="C716" s="2">
        <f t="shared" si="60"/>
        <v>17.255591268740162</v>
      </c>
      <c r="D716" s="2">
        <f t="shared" si="62"/>
        <v>17.257761873791395</v>
      </c>
      <c r="E716" s="2">
        <f t="shared" si="61"/>
        <v>-2.1706050512335651E-3</v>
      </c>
      <c r="F716" s="2">
        <f t="shared" si="65"/>
        <v>5.3206143473892374E-2</v>
      </c>
      <c r="G716" s="2">
        <f t="shared" si="63"/>
        <v>-5.5376748525125939E-2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17">
        <f>TITRES_STAT!D720</f>
        <v>17.087700000000002</v>
      </c>
      <c r="C717" s="2">
        <f t="shared" si="60"/>
        <v>17.229761842780135</v>
      </c>
      <c r="D717" s="2">
        <f t="shared" si="62"/>
        <v>17.245164697954994</v>
      </c>
      <c r="E717" s="2">
        <f t="shared" si="61"/>
        <v>-1.5402855174858843E-2</v>
      </c>
      <c r="F717" s="2">
        <f t="shared" si="65"/>
        <v>3.9484343744142135E-2</v>
      </c>
      <c r="G717" s="2">
        <f t="shared" si="63"/>
        <v>-5.4887198919000978E-2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17">
        <f>TITRES_STAT!D721</f>
        <v>17.095300000000002</v>
      </c>
      <c r="C718" s="2">
        <f t="shared" si="60"/>
        <v>17.197383097737038</v>
      </c>
      <c r="D718" s="2">
        <f t="shared" si="62"/>
        <v>17.234063609217586</v>
      </c>
      <c r="E718" s="2">
        <f t="shared" si="61"/>
        <v>-3.6680511480547295E-2</v>
      </c>
      <c r="F718" s="2">
        <f t="shared" si="65"/>
        <v>2.425137269920425E-2</v>
      </c>
      <c r="G718" s="2">
        <f t="shared" si="63"/>
        <v>-6.0931884179751546E-2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17">
        <f>TITRES_STAT!D722</f>
        <v>17.163599999999999</v>
      </c>
      <c r="C719" s="2">
        <f t="shared" ref="C719:C782" si="66">$C$4*B709+C718*(1-$C$4)</f>
        <v>17.166478005777495</v>
      </c>
      <c r="D719" s="2">
        <f t="shared" si="62"/>
        <v>17.228844082608877</v>
      </c>
      <c r="E719" s="2">
        <f t="shared" si="61"/>
        <v>-6.2366076831381179E-2</v>
      </c>
      <c r="F719" s="2">
        <f t="shared" si="65"/>
        <v>6.9278827930871669E-3</v>
      </c>
      <c r="G719" s="2">
        <f t="shared" si="63"/>
        <v>-6.929395962446834E-2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17">
        <f>TITRES_STAT!D723</f>
        <v>17.011700000000001</v>
      </c>
      <c r="C720" s="2">
        <f t="shared" si="66"/>
        <v>17.171881389504037</v>
      </c>
      <c r="D720" s="2">
        <f t="shared" si="62"/>
        <v>17.212759335748959</v>
      </c>
      <c r="E720" s="2">
        <f t="shared" si="61"/>
        <v>-4.087794624492247E-2</v>
      </c>
      <c r="F720" s="2">
        <f t="shared" si="65"/>
        <v>-2.6332830145147611E-3</v>
      </c>
      <c r="G720" s="2">
        <f t="shared" si="63"/>
        <v>-3.8244663230407705E-2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17">
        <f>TITRES_STAT!D724</f>
        <v>17.087700000000002</v>
      </c>
      <c r="C721" s="2">
        <f t="shared" si="66"/>
        <v>17.200991944964954</v>
      </c>
      <c r="D721" s="2">
        <f t="shared" si="62"/>
        <v>17.203495681249034</v>
      </c>
      <c r="E721" s="2">
        <f t="shared" si="61"/>
        <v>-2.5037362840798494E-3</v>
      </c>
      <c r="F721" s="2">
        <f t="shared" si="65"/>
        <v>-2.6073736684277789E-3</v>
      </c>
      <c r="G721" s="2">
        <f t="shared" si="63"/>
        <v>1.0363738434792952E-4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17">
        <f>TITRES_STAT!D725</f>
        <v>17.087700000000002</v>
      </c>
      <c r="C722" s="2">
        <f t="shared" si="66"/>
        <v>17.184731645739578</v>
      </c>
      <c r="D722" s="2">
        <f t="shared" si="62"/>
        <v>17.194918223378735</v>
      </c>
      <c r="E722" s="2">
        <f t="shared" si="61"/>
        <v>-1.018657763915698E-2</v>
      </c>
      <c r="F722" s="2">
        <f t="shared" si="65"/>
        <v>-4.1232144625736192E-3</v>
      </c>
      <c r="G722" s="2">
        <f t="shared" si="63"/>
        <v>-6.0633631765833603E-3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17">
        <f>TITRES_STAT!D726</f>
        <v>17.011700000000001</v>
      </c>
      <c r="C723" s="2">
        <f t="shared" si="66"/>
        <v>17.180311392548873</v>
      </c>
      <c r="D723" s="2">
        <f t="shared" si="62"/>
        <v>17.181346503128459</v>
      </c>
      <c r="E723" s="2">
        <f t="shared" si="61"/>
        <v>-1.0351105795862736E-3</v>
      </c>
      <c r="F723" s="2">
        <f t="shared" si="65"/>
        <v>-3.5055936859761504E-3</v>
      </c>
      <c r="G723" s="2">
        <f t="shared" si="63"/>
        <v>2.4704831063898768E-3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17">
        <f>TITRES_STAT!D727</f>
        <v>16.8978</v>
      </c>
      <c r="C724" s="2">
        <f t="shared" si="66"/>
        <v>17.154371178310583</v>
      </c>
      <c r="D724" s="2">
        <f t="shared" si="62"/>
        <v>17.160343058452277</v>
      </c>
      <c r="E724" s="2">
        <f t="shared" si="61"/>
        <v>-5.9718801416934753E-3</v>
      </c>
      <c r="F724" s="2">
        <f t="shared" si="65"/>
        <v>-3.9988509771196161E-3</v>
      </c>
      <c r="G724" s="2">
        <f t="shared" si="63"/>
        <v>-1.9730291645738592E-3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17">
        <f>TITRES_STAT!D728</f>
        <v>17.072500000000002</v>
      </c>
      <c r="C725" s="2">
        <f t="shared" si="66"/>
        <v>17.144114073955109</v>
      </c>
      <c r="D725" s="2">
        <f t="shared" si="62"/>
        <v>17.153836165233592</v>
      </c>
      <c r="E725" s="2">
        <f t="shared" si="61"/>
        <v>-9.7220912784834468E-3</v>
      </c>
      <c r="F725" s="2">
        <f t="shared" si="65"/>
        <v>-5.1434990373923819E-3</v>
      </c>
      <c r="G725" s="2">
        <f t="shared" si="63"/>
        <v>-4.5785922410910649E-3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17">
        <f>TITRES_STAT!D729</f>
        <v>16.9358</v>
      </c>
      <c r="C726" s="2">
        <f t="shared" si="66"/>
        <v>17.135434985654321</v>
      </c>
      <c r="D726" s="2">
        <f t="shared" si="62"/>
        <v>17.137685338179253</v>
      </c>
      <c r="E726" s="2">
        <f t="shared" si="61"/>
        <v>-2.2503525249319978E-3</v>
      </c>
      <c r="F726" s="2">
        <f t="shared" si="65"/>
        <v>-4.5648697349003047E-3</v>
      </c>
      <c r="G726" s="2">
        <f t="shared" si="63"/>
        <v>2.3145172099683069E-3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17">
        <f>TITRES_STAT!D730</f>
        <v>17.011700000000001</v>
      </c>
      <c r="C727" s="2">
        <f t="shared" si="66"/>
        <v>17.1280911417075</v>
      </c>
      <c r="D727" s="2">
        <f t="shared" si="62"/>
        <v>17.128353090906714</v>
      </c>
      <c r="E727" s="2">
        <f t="shared" si="61"/>
        <v>-2.6194919921351811E-4</v>
      </c>
      <c r="F727" s="2">
        <f t="shared" si="65"/>
        <v>-3.7042856277629474E-3</v>
      </c>
      <c r="G727" s="2">
        <f t="shared" si="63"/>
        <v>3.4423364285494293E-3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17">
        <f>TITRES_STAT!D731</f>
        <v>17.011700000000001</v>
      </c>
      <c r="C728" s="2">
        <f t="shared" si="66"/>
        <v>17.123046350675576</v>
      </c>
      <c r="D728" s="2">
        <f t="shared" si="62"/>
        <v>17.119712121209918</v>
      </c>
      <c r="E728" s="2">
        <f t="shared" si="61"/>
        <v>3.3342294656577565E-3</v>
      </c>
      <c r="F728" s="2">
        <f t="shared" si="65"/>
        <v>-2.2965826090788066E-3</v>
      </c>
      <c r="G728" s="2">
        <f t="shared" si="63"/>
        <v>5.6308120747365631E-3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17">
        <f>TITRES_STAT!D732</f>
        <v>17.004100000000001</v>
      </c>
      <c r="C729" s="2">
        <f t="shared" si="66"/>
        <v>17.129285373648564</v>
      </c>
      <c r="D729" s="2">
        <f t="shared" si="62"/>
        <v>17.111148260379554</v>
      </c>
      <c r="E729" s="2">
        <f t="shared" si="61"/>
        <v>1.8137113269009575E-2</v>
      </c>
      <c r="F729" s="2">
        <f t="shared" si="65"/>
        <v>1.7901565665388698E-3</v>
      </c>
      <c r="G729" s="2">
        <f t="shared" si="63"/>
        <v>1.6346956702470706E-2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17">
        <f>TITRES_STAT!D733</f>
        <v>16.988900000000001</v>
      </c>
      <c r="C730" s="2">
        <f t="shared" si="66"/>
        <v>17.111195316164171</v>
      </c>
      <c r="D730" s="2">
        <f t="shared" si="62"/>
        <v>17.102092833684772</v>
      </c>
      <c r="E730" s="2">
        <f t="shared" si="61"/>
        <v>9.1024824793990433E-3</v>
      </c>
      <c r="F730" s="2">
        <f t="shared" si="65"/>
        <v>3.2526217491109051E-3</v>
      </c>
      <c r="G730" s="2">
        <f t="shared" si="63"/>
        <v>5.8498607302881383E-3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17">
        <f>TITRES_STAT!D734</f>
        <v>17.080100000000002</v>
      </c>
      <c r="C731" s="2">
        <f t="shared" si="66"/>
        <v>17.107580652138914</v>
      </c>
      <c r="D731" s="2">
        <f t="shared" si="62"/>
        <v>17.100463734893307</v>
      </c>
      <c r="E731" s="2">
        <f t="shared" si="61"/>
        <v>7.1169172456073682E-3</v>
      </c>
      <c r="F731" s="2">
        <f t="shared" si="65"/>
        <v>4.0254808484101977E-3</v>
      </c>
      <c r="G731" s="2">
        <f t="shared" si="63"/>
        <v>3.0914363971971705E-3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17">
        <f>TITRES_STAT!D735</f>
        <v>17.080100000000002</v>
      </c>
      <c r="C732" s="2">
        <f t="shared" si="66"/>
        <v>17.104522090271388</v>
      </c>
      <c r="D732" s="2">
        <f t="shared" si="62"/>
        <v>17.098955310086396</v>
      </c>
      <c r="E732" s="2">
        <f t="shared" ref="E732:E795" si="67">C732-D732</f>
        <v>5.5667801849921261E-3</v>
      </c>
      <c r="F732" s="2">
        <f t="shared" si="65"/>
        <v>4.3337407157265839E-3</v>
      </c>
      <c r="G732" s="2">
        <f t="shared" si="63"/>
        <v>1.2330394692655422E-3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17">
        <f>TITRES_STAT!D736</f>
        <v>17.011700000000001</v>
      </c>
      <c r="C733" s="2">
        <f t="shared" si="66"/>
        <v>17.090241768691175</v>
      </c>
      <c r="D733" s="2">
        <f t="shared" ref="D733:D796" si="68">$D$4*B733+(1-$D$4)*D732</f>
        <v>17.0924919537837</v>
      </c>
      <c r="E733" s="2">
        <f t="shared" si="67"/>
        <v>-2.2501850925245037E-3</v>
      </c>
      <c r="F733" s="2">
        <f t="shared" si="65"/>
        <v>3.0169555540763668E-3</v>
      </c>
      <c r="G733" s="2">
        <f t="shared" si="63"/>
        <v>-5.2671406466008701E-3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17">
        <f>TITRES_STAT!D737</f>
        <v>17.072500000000002</v>
      </c>
      <c r="C734" s="2">
        <f t="shared" si="66"/>
        <v>17.060635342738689</v>
      </c>
      <c r="D734" s="2">
        <f t="shared" si="68"/>
        <v>17.091011068318242</v>
      </c>
      <c r="E734" s="2">
        <f t="shared" si="67"/>
        <v>-3.0375725579553148E-2</v>
      </c>
      <c r="F734" s="2">
        <f t="shared" si="65"/>
        <v>-3.6615806726495361E-3</v>
      </c>
      <c r="G734" s="2">
        <f t="shared" si="63"/>
        <v>-2.671414490690361E-2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17">
        <f>TITRES_STAT!D738</f>
        <v>17.087700000000002</v>
      </c>
      <c r="C735" s="2">
        <f t="shared" si="66"/>
        <v>17.062460674625044</v>
      </c>
      <c r="D735" s="2">
        <f t="shared" si="68"/>
        <v>17.090765803998373</v>
      </c>
      <c r="E735" s="2">
        <f t="shared" si="67"/>
        <v>-2.8305129373329407E-2</v>
      </c>
      <c r="F735" s="2">
        <f t="shared" si="65"/>
        <v>-8.5902904127855111E-3</v>
      </c>
      <c r="G735" s="2">
        <f t="shared" si="63"/>
        <v>-1.9714838960543896E-2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17">
        <f>TITRES_STAT!D739</f>
        <v>17.2775</v>
      </c>
      <c r="C736" s="2">
        <f t="shared" si="66"/>
        <v>17.042974416990422</v>
      </c>
      <c r="D736" s="2">
        <f t="shared" si="68"/>
        <v>17.10459796666516</v>
      </c>
      <c r="E736" s="2">
        <f t="shared" si="67"/>
        <v>-6.1623549674738598E-2</v>
      </c>
      <c r="F736" s="2">
        <f t="shared" si="65"/>
        <v>-1.9196942265176129E-2</v>
      </c>
      <c r="G736" s="2">
        <f t="shared" si="63"/>
        <v>-4.2426607409562472E-2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17">
        <f>TITRES_STAT!D740</f>
        <v>17.231999999999999</v>
      </c>
      <c r="C737" s="2">
        <f t="shared" si="66"/>
        <v>17.038162968222665</v>
      </c>
      <c r="D737" s="2">
        <f t="shared" si="68"/>
        <v>17.114035154319595</v>
      </c>
      <c r="E737" s="2">
        <f t="shared" si="67"/>
        <v>-7.587218609693025E-2</v>
      </c>
      <c r="F737" s="2">
        <f t="shared" si="65"/>
        <v>-3.0531991031526956E-2</v>
      </c>
      <c r="G737" s="2">
        <f t="shared" si="63"/>
        <v>-4.5340195065403294E-2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17">
        <f>TITRES_STAT!D741</f>
        <v>17.163599999999999</v>
      </c>
      <c r="C738" s="2">
        <f t="shared" si="66"/>
        <v>17.034091742342255</v>
      </c>
      <c r="D738" s="2">
        <f t="shared" si="68"/>
        <v>17.117706624369998</v>
      </c>
      <c r="E738" s="2">
        <f t="shared" si="67"/>
        <v>-8.3614882027742254E-2</v>
      </c>
      <c r="F738" s="2">
        <f t="shared" si="65"/>
        <v>-4.1148569230770024E-2</v>
      </c>
      <c r="G738" s="2">
        <f t="shared" si="63"/>
        <v>-4.246631279697223E-2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17">
        <f>TITRES_STAT!D742</f>
        <v>17.011700000000001</v>
      </c>
      <c r="C739" s="2">
        <f t="shared" si="66"/>
        <v>17.029477628135755</v>
      </c>
      <c r="D739" s="2">
        <f t="shared" si="68"/>
        <v>17.10985428182407</v>
      </c>
      <c r="E739" s="2">
        <f t="shared" si="67"/>
        <v>-8.0376653688315258E-2</v>
      </c>
      <c r="F739" s="2">
        <f t="shared" si="65"/>
        <v>-4.8994186122279071E-2</v>
      </c>
      <c r="G739" s="2">
        <f t="shared" si="63"/>
        <v>-3.1382467566036187E-2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17">
        <f>TITRES_STAT!D743</f>
        <v>17.011700000000001</v>
      </c>
      <c r="C740" s="2">
        <f t="shared" si="66"/>
        <v>17.02323491611487</v>
      </c>
      <c r="D740" s="2">
        <f t="shared" si="68"/>
        <v>17.102583594281548</v>
      </c>
      <c r="E740" s="2">
        <f t="shared" si="67"/>
        <v>-7.93486781666779E-2</v>
      </c>
      <c r="F740" s="2">
        <f t="shared" si="65"/>
        <v>-5.5065084531158839E-2</v>
      </c>
      <c r="G740" s="2">
        <f t="shared" ref="G740:G803" si="69">E740-F740</f>
        <v>-2.428359363551906E-2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17">
        <f>TITRES_STAT!D744</f>
        <v>16.8978</v>
      </c>
      <c r="C741" s="2">
        <f t="shared" si="66"/>
        <v>17.031983390558736</v>
      </c>
      <c r="D741" s="2">
        <f t="shared" si="68"/>
        <v>17.08741443914958</v>
      </c>
      <c r="E741" s="2">
        <f t="shared" si="67"/>
        <v>-5.5431048590843801E-2</v>
      </c>
      <c r="F741" s="2">
        <f t="shared" ref="F741:F804" si="71">(E741*(2/(10)))+((1-(2/10))*F740)</f>
        <v>-5.5138277343095836E-2</v>
      </c>
      <c r="G741" s="2">
        <f t="shared" si="69"/>
        <v>-2.927712477479652E-4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17">
        <f>TITRES_STAT!D745</f>
        <v>16.9358</v>
      </c>
      <c r="C742" s="2">
        <f t="shared" si="66"/>
        <v>17.03938594585739</v>
      </c>
      <c r="D742" s="2">
        <f t="shared" si="68"/>
        <v>17.076183739953315</v>
      </c>
      <c r="E742" s="2">
        <f t="shared" si="67"/>
        <v>-3.6797794095924985E-2</v>
      </c>
      <c r="F742" s="2">
        <f t="shared" si="71"/>
        <v>-5.1470180693661674E-2</v>
      </c>
      <c r="G742" s="2">
        <f t="shared" si="69"/>
        <v>1.4672386597736689E-2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17">
        <f>TITRES_STAT!D746</f>
        <v>16.783899999999999</v>
      </c>
      <c r="C743" s="2">
        <f t="shared" si="66"/>
        <v>17.035126569571638</v>
      </c>
      <c r="D743" s="2">
        <f t="shared" si="68"/>
        <v>17.054533092549367</v>
      </c>
      <c r="E743" s="2">
        <f t="shared" si="67"/>
        <v>-1.9406522977728713E-2</v>
      </c>
      <c r="F743" s="2">
        <f t="shared" si="71"/>
        <v>-4.5057449150475083E-2</v>
      </c>
      <c r="G743" s="2">
        <f t="shared" si="69"/>
        <v>2.565092617274637E-2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17">
        <f>TITRES_STAT!D747</f>
        <v>16.700399999999998</v>
      </c>
      <c r="C744" s="2">
        <f t="shared" si="66"/>
        <v>17.040876328099078</v>
      </c>
      <c r="D744" s="2">
        <f t="shared" si="68"/>
        <v>17.028301011619785</v>
      </c>
      <c r="E744" s="2">
        <f t="shared" si="67"/>
        <v>1.2575316479292553E-2</v>
      </c>
      <c r="F744" s="2">
        <f t="shared" si="71"/>
        <v>-3.3530896024521556E-2</v>
      </c>
      <c r="G744" s="2">
        <f t="shared" si="69"/>
        <v>4.6106212503814109E-2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17">
        <f>TITRES_STAT!D748</f>
        <v>16.670000000000002</v>
      </c>
      <c r="C745" s="2">
        <f t="shared" si="66"/>
        <v>17.048079969929987</v>
      </c>
      <c r="D745" s="2">
        <f t="shared" si="68"/>
        <v>17.001760195944243</v>
      </c>
      <c r="E745" s="2">
        <f t="shared" si="67"/>
        <v>4.6319773985743495E-2</v>
      </c>
      <c r="F745" s="2">
        <f t="shared" si="71"/>
        <v>-1.7560762022468548E-2</v>
      </c>
      <c r="G745" s="2">
        <f t="shared" si="69"/>
        <v>6.3880536008212044E-2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17">
        <f>TITRES_STAT!D749</f>
        <v>16.662400000000002</v>
      </c>
      <c r="C746" s="2">
        <f t="shared" si="66"/>
        <v>17.083375359171526</v>
      </c>
      <c r="D746" s="2">
        <f t="shared" si="68"/>
        <v>16.976622403652076</v>
      </c>
      <c r="E746" s="2">
        <f t="shared" si="67"/>
        <v>0.10675295551945041</v>
      </c>
      <c r="F746" s="2">
        <f t="shared" si="71"/>
        <v>7.3019814859152429E-3</v>
      </c>
      <c r="G746" s="2">
        <f t="shared" si="69"/>
        <v>9.9450974033535172E-2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17">
        <f>TITRES_STAT!D750</f>
        <v>16.662400000000002</v>
      </c>
      <c r="C747" s="2">
        <f t="shared" si="66"/>
        <v>17.106240688529752</v>
      </c>
      <c r="D747" s="2">
        <f t="shared" si="68"/>
        <v>16.953346670048219</v>
      </c>
      <c r="E747" s="2">
        <f t="shared" si="67"/>
        <v>0.15289401848153261</v>
      </c>
      <c r="F747" s="2">
        <f t="shared" si="71"/>
        <v>3.6420388885038721E-2</v>
      </c>
      <c r="G747" s="2">
        <f t="shared" si="69"/>
        <v>0.11647362959649389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17">
        <f>TITRES_STAT!D751</f>
        <v>16.973800000000001</v>
      </c>
      <c r="C748" s="2">
        <f t="shared" si="66"/>
        <v>17.115065197986713</v>
      </c>
      <c r="D748" s="2">
        <f t="shared" si="68"/>
        <v>16.95486173152613</v>
      </c>
      <c r="E748" s="2">
        <f t="shared" si="67"/>
        <v>0.16020346646058314</v>
      </c>
      <c r="F748" s="2">
        <f t="shared" si="71"/>
        <v>6.117700440014761E-2</v>
      </c>
      <c r="G748" s="2">
        <f t="shared" si="69"/>
        <v>9.9026462060435527E-2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17">
        <f>TITRES_STAT!D752</f>
        <v>16.973800000000001</v>
      </c>
      <c r="C749" s="2">
        <f t="shared" si="66"/>
        <v>17.099162859834909</v>
      </c>
      <c r="D749" s="2">
        <f t="shared" si="68"/>
        <v>16.956264566227897</v>
      </c>
      <c r="E749" s="2">
        <f t="shared" si="67"/>
        <v>0.14289829360701134</v>
      </c>
      <c r="F749" s="2">
        <f t="shared" si="71"/>
        <v>7.7521262241520353E-2</v>
      </c>
      <c r="G749" s="2">
        <f t="shared" si="69"/>
        <v>6.5377031365490987E-2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17">
        <f>TITRES_STAT!D753</f>
        <v>16.973800000000001</v>
      </c>
      <c r="C750" s="2">
        <f t="shared" si="66"/>
        <v>17.085707035244923</v>
      </c>
      <c r="D750" s="2">
        <f t="shared" si="68"/>
        <v>16.957563487248052</v>
      </c>
      <c r="E750" s="2">
        <f t="shared" si="67"/>
        <v>0.12814354799687067</v>
      </c>
      <c r="F750" s="2">
        <f t="shared" si="71"/>
        <v>8.7645719392590415E-2</v>
      </c>
      <c r="G750" s="2">
        <f t="shared" si="69"/>
        <v>4.049782860428025E-2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17">
        <f>TITRES_STAT!D754</f>
        <v>16.8978</v>
      </c>
      <c r="C751" s="2">
        <f t="shared" si="66"/>
        <v>17.056798260591858</v>
      </c>
      <c r="D751" s="2">
        <f t="shared" si="68"/>
        <v>16.953136562266714</v>
      </c>
      <c r="E751" s="2">
        <f t="shared" si="67"/>
        <v>0.10366169832514416</v>
      </c>
      <c r="F751" s="2">
        <f t="shared" si="71"/>
        <v>9.0848915179101181E-2</v>
      </c>
      <c r="G751" s="2">
        <f t="shared" si="69"/>
        <v>1.2812783146042978E-2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17">
        <f>TITRES_STAT!D755</f>
        <v>17.011700000000001</v>
      </c>
      <c r="C752" s="2">
        <f t="shared" si="66"/>
        <v>17.038183143577726</v>
      </c>
      <c r="D752" s="2">
        <f t="shared" si="68"/>
        <v>16.957474594691401</v>
      </c>
      <c r="E752" s="2">
        <f t="shared" si="67"/>
        <v>8.0708548886324394E-2</v>
      </c>
      <c r="F752" s="2">
        <f t="shared" si="71"/>
        <v>8.8820841920545832E-2</v>
      </c>
      <c r="G752" s="2">
        <f t="shared" si="69"/>
        <v>-8.1122930342214378E-3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17">
        <f>TITRES_STAT!D756</f>
        <v>17.155999999999999</v>
      </c>
      <c r="C753" s="2">
        <f t="shared" si="66"/>
        <v>16.999062659950383</v>
      </c>
      <c r="D753" s="2">
        <f t="shared" si="68"/>
        <v>16.972180180269817</v>
      </c>
      <c r="E753" s="2">
        <f t="shared" si="67"/>
        <v>2.6882479680566007E-2</v>
      </c>
      <c r="F753" s="2">
        <f t="shared" si="71"/>
        <v>7.6433169472549869E-2</v>
      </c>
      <c r="G753" s="2">
        <f t="shared" si="69"/>
        <v>-4.9550689791983862E-2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17">
        <f>TITRES_STAT!D757</f>
        <v>16.715499999999999</v>
      </c>
      <c r="C754" s="2">
        <f t="shared" si="66"/>
        <v>16.953114558419554</v>
      </c>
      <c r="D754" s="2">
        <f t="shared" si="68"/>
        <v>16.953166833583165</v>
      </c>
      <c r="E754" s="2">
        <f t="shared" si="67"/>
        <v>-5.2275163611170683E-5</v>
      </c>
      <c r="F754" s="2">
        <f t="shared" si="71"/>
        <v>6.1136080545317661E-2</v>
      </c>
      <c r="G754" s="2">
        <f t="shared" si="69"/>
        <v>-6.1188355708928832E-2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17">
        <f>TITRES_STAT!D758</f>
        <v>16.783899999999999</v>
      </c>
      <c r="C755" s="2">
        <f t="shared" si="66"/>
        <v>16.909558472508852</v>
      </c>
      <c r="D755" s="2">
        <f t="shared" si="68"/>
        <v>16.94062854961404</v>
      </c>
      <c r="E755" s="2">
        <f t="shared" si="67"/>
        <v>-3.1070077105187721E-2</v>
      </c>
      <c r="F755" s="2">
        <f t="shared" si="71"/>
        <v>4.2694849015216585E-2</v>
      </c>
      <c r="G755" s="2">
        <f t="shared" si="69"/>
        <v>-7.3764926120404306E-2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17">
        <f>TITRES_STAT!D759</f>
        <v>16.707999999999998</v>
      </c>
      <c r="C756" s="2">
        <f t="shared" si="66"/>
        <v>16.871534092122875</v>
      </c>
      <c r="D756" s="2">
        <f t="shared" si="68"/>
        <v>16.923396805198184</v>
      </c>
      <c r="E756" s="2">
        <f t="shared" si="67"/>
        <v>-5.1862713075308875E-2</v>
      </c>
      <c r="F756" s="2">
        <f t="shared" si="71"/>
        <v>2.3783336597111494E-2</v>
      </c>
      <c r="G756" s="2">
        <f t="shared" si="69"/>
        <v>-7.5646049672420362E-2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17">
        <f>TITRES_STAT!D760</f>
        <v>16.707999999999998</v>
      </c>
      <c r="C757" s="2">
        <f t="shared" si="66"/>
        <v>16.839359616411663</v>
      </c>
      <c r="D757" s="2">
        <f t="shared" si="68"/>
        <v>16.907441486294616</v>
      </c>
      <c r="E757" s="2">
        <f t="shared" si="67"/>
        <v>-6.8081869882952617E-2</v>
      </c>
      <c r="F757" s="2">
        <f t="shared" si="71"/>
        <v>5.4102953010986728E-3</v>
      </c>
      <c r="G757" s="2">
        <f t="shared" si="69"/>
        <v>-7.3492165184051286E-2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17">
        <f>TITRES_STAT!D761</f>
        <v>17.042100000000001</v>
      </c>
      <c r="C758" s="2">
        <f t="shared" si="66"/>
        <v>16.860042752348331</v>
      </c>
      <c r="D758" s="2">
        <f t="shared" si="68"/>
        <v>16.917416191013533</v>
      </c>
      <c r="E758" s="2">
        <f t="shared" si="67"/>
        <v>-5.7373438665202059E-2</v>
      </c>
      <c r="F758" s="2">
        <f t="shared" si="71"/>
        <v>-7.1464514921614737E-3</v>
      </c>
      <c r="G758" s="2">
        <f t="shared" si="69"/>
        <v>-5.0226987173040583E-2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17">
        <f>TITRES_STAT!D762</f>
        <v>17.011700000000001</v>
      </c>
      <c r="C759" s="2">
        <f t="shared" si="66"/>
        <v>16.877543867371664</v>
      </c>
      <c r="D759" s="2">
        <f t="shared" si="68"/>
        <v>16.924400176864381</v>
      </c>
      <c r="E759" s="2">
        <f t="shared" si="67"/>
        <v>-4.6856309492717685E-2</v>
      </c>
      <c r="F759" s="2">
        <f t="shared" si="71"/>
        <v>-1.5088423092272717E-2</v>
      </c>
      <c r="G759" s="2">
        <f t="shared" si="69"/>
        <v>-3.1767886400444964E-2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17">
        <f>TITRES_STAT!D763</f>
        <v>17.011700000000001</v>
      </c>
      <c r="C760" s="2">
        <f t="shared" si="66"/>
        <v>16.892352503160637</v>
      </c>
      <c r="D760" s="2">
        <f t="shared" si="68"/>
        <v>16.930866830429981</v>
      </c>
      <c r="E760" s="2">
        <f t="shared" si="67"/>
        <v>-3.851432726934334E-2</v>
      </c>
      <c r="F760" s="2">
        <f t="shared" si="71"/>
        <v>-1.9773603927686845E-2</v>
      </c>
      <c r="G760" s="2">
        <f t="shared" si="69"/>
        <v>-1.8740723341656496E-2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17">
        <f>TITRES_STAT!D764</f>
        <v>17.239599999999999</v>
      </c>
      <c r="C761" s="2">
        <f t="shared" si="66"/>
        <v>16.893190579597462</v>
      </c>
      <c r="D761" s="2">
        <f t="shared" si="68"/>
        <v>16.953735954101834</v>
      </c>
      <c r="E761" s="2">
        <f t="shared" si="67"/>
        <v>-6.0545374504371807E-2</v>
      </c>
      <c r="F761" s="2">
        <f t="shared" si="71"/>
        <v>-2.7927958043023837E-2</v>
      </c>
      <c r="G761" s="2">
        <f t="shared" si="69"/>
        <v>-3.261741646134797E-2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17">
        <f>TITRES_STAT!D765</f>
        <v>17.467400000000001</v>
      </c>
      <c r="C762" s="2">
        <f t="shared" si="66"/>
        <v>16.911422798120928</v>
      </c>
      <c r="D762" s="2">
        <f t="shared" si="68"/>
        <v>16.991785142686883</v>
      </c>
      <c r="E762" s="2">
        <f t="shared" si="67"/>
        <v>-8.0362344565955368E-2</v>
      </c>
      <c r="F762" s="2">
        <f t="shared" si="71"/>
        <v>-3.8414835347610143E-2</v>
      </c>
      <c r="G762" s="2">
        <f t="shared" si="69"/>
        <v>-4.1947509218345225E-2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17">
        <f>TITRES_STAT!D766</f>
        <v>17.391500000000001</v>
      </c>
      <c r="C763" s="2">
        <f t="shared" si="66"/>
        <v>16.949050059948476</v>
      </c>
      <c r="D763" s="2">
        <f t="shared" si="68"/>
        <v>17.021393650636004</v>
      </c>
      <c r="E763" s="2">
        <f t="shared" si="67"/>
        <v>-7.2343590687527382E-2</v>
      </c>
      <c r="F763" s="2">
        <f t="shared" si="71"/>
        <v>-4.5200586415593595E-2</v>
      </c>
      <c r="G763" s="2">
        <f t="shared" si="69"/>
        <v>-2.7143004271933786E-2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17">
        <f>TITRES_STAT!D767</f>
        <v>17.467400000000001</v>
      </c>
      <c r="C764" s="2">
        <f t="shared" si="66"/>
        <v>16.913119281494865</v>
      </c>
      <c r="D764" s="2">
        <f t="shared" si="68"/>
        <v>17.054431157996301</v>
      </c>
      <c r="E764" s="2">
        <f t="shared" si="67"/>
        <v>-0.14131187650143673</v>
      </c>
      <c r="F764" s="2">
        <f t="shared" si="71"/>
        <v>-6.4422844432762222E-2</v>
      </c>
      <c r="G764" s="2">
        <f t="shared" si="69"/>
        <v>-7.6889032068674507E-2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17">
        <f>TITRES_STAT!D768</f>
        <v>17.991399999999999</v>
      </c>
      <c r="C765" s="2">
        <f t="shared" si="66"/>
        <v>16.893239392034118</v>
      </c>
      <c r="D765" s="2">
        <f t="shared" si="68"/>
        <v>17.123836257403983</v>
      </c>
      <c r="E765" s="2">
        <f t="shared" si="67"/>
        <v>-0.2305968653698649</v>
      </c>
      <c r="F765" s="2">
        <f t="shared" si="71"/>
        <v>-9.7657648620182766E-2</v>
      </c>
      <c r="G765" s="2">
        <f t="shared" si="69"/>
        <v>-0.13293921674968212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17">
        <f>TITRES_STAT!D769</f>
        <v>18.226900000000001</v>
      </c>
      <c r="C766" s="2">
        <f t="shared" si="66"/>
        <v>16.86474102402887</v>
      </c>
      <c r="D766" s="2">
        <f t="shared" si="68"/>
        <v>17.205544682781465</v>
      </c>
      <c r="E766" s="2">
        <f t="shared" si="67"/>
        <v>-0.34080365875259488</v>
      </c>
      <c r="F766" s="2">
        <f t="shared" si="71"/>
        <v>-0.14628685064666519</v>
      </c>
      <c r="G766" s="2">
        <f t="shared" si="69"/>
        <v>-0.19451680810592969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17">
        <f>TITRES_STAT!D770</f>
        <v>18.036999999999999</v>
      </c>
      <c r="C767" s="2">
        <f t="shared" si="66"/>
        <v>16.840627020332121</v>
      </c>
      <c r="D767" s="2">
        <f t="shared" si="68"/>
        <v>17.267133965538392</v>
      </c>
      <c r="E767" s="2">
        <f t="shared" si="67"/>
        <v>-0.42650694520627042</v>
      </c>
      <c r="F767" s="2">
        <f t="shared" si="71"/>
        <v>-0.20233086955858626</v>
      </c>
      <c r="G767" s="2">
        <f t="shared" si="69"/>
        <v>-0.22417607564768416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17">
        <f>TITRES_STAT!D771</f>
        <v>17.7788</v>
      </c>
      <c r="C768" s="2">
        <f t="shared" si="66"/>
        <v>16.871622863357949</v>
      </c>
      <c r="D768" s="2">
        <f t="shared" si="68"/>
        <v>17.30503515327629</v>
      </c>
      <c r="E768" s="2">
        <f t="shared" si="67"/>
        <v>-0.43341228991834058</v>
      </c>
      <c r="F768" s="2">
        <f t="shared" si="71"/>
        <v>-0.24854715363053714</v>
      </c>
      <c r="G768" s="2">
        <f t="shared" si="69"/>
        <v>-0.18486513628780343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17">
        <f>TITRES_STAT!D772</f>
        <v>17.7788</v>
      </c>
      <c r="C769" s="2">
        <f t="shared" si="66"/>
        <v>16.893173192072112</v>
      </c>
      <c r="D769" s="2">
        <f t="shared" si="68"/>
        <v>17.340128845626197</v>
      </c>
      <c r="E769" s="2">
        <f t="shared" si="67"/>
        <v>-0.44695565355408462</v>
      </c>
      <c r="F769" s="2">
        <f t="shared" si="71"/>
        <v>-0.28822885361524664</v>
      </c>
      <c r="G769" s="2">
        <f t="shared" si="69"/>
        <v>-0.15872679993883798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17">
        <f>TITRES_STAT!D773</f>
        <v>17.7332</v>
      </c>
      <c r="C770" s="2">
        <f t="shared" si="66"/>
        <v>16.911408085599479</v>
      </c>
      <c r="D770" s="2">
        <f t="shared" si="68"/>
        <v>17.369245227431666</v>
      </c>
      <c r="E770" s="2">
        <f t="shared" si="67"/>
        <v>-0.45783714183218649</v>
      </c>
      <c r="F770" s="2">
        <f t="shared" si="71"/>
        <v>-0.32215051125863459</v>
      </c>
      <c r="G770" s="2">
        <f t="shared" si="69"/>
        <v>-0.1356866305735519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17">
        <f>TITRES_STAT!D774</f>
        <v>17.7712</v>
      </c>
      <c r="C771" s="2">
        <f t="shared" si="66"/>
        <v>16.961899149353407</v>
      </c>
      <c r="D771" s="2">
        <f t="shared" si="68"/>
        <v>17.399019655029321</v>
      </c>
      <c r="E771" s="2">
        <f t="shared" si="67"/>
        <v>-0.43712050567591376</v>
      </c>
      <c r="F771" s="2">
        <f t="shared" si="71"/>
        <v>-0.34514451014209047</v>
      </c>
      <c r="G771" s="2">
        <f t="shared" si="69"/>
        <v>-9.1975995533823296E-2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17">
        <f>TITRES_STAT!D775</f>
        <v>17.7712</v>
      </c>
      <c r="C772" s="2">
        <f t="shared" si="66"/>
        <v>17.039668510991344</v>
      </c>
      <c r="D772" s="2">
        <f t="shared" si="68"/>
        <v>17.426588569471594</v>
      </c>
      <c r="E772" s="2">
        <f t="shared" si="67"/>
        <v>-0.38692005848024991</v>
      </c>
      <c r="F772" s="2">
        <f t="shared" si="71"/>
        <v>-0.35349961980972233</v>
      </c>
      <c r="G772" s="2">
        <f t="shared" si="69"/>
        <v>-3.3420438670527575E-2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17">
        <f>TITRES_STAT!D776</f>
        <v>18.074999999999999</v>
      </c>
      <c r="C773" s="2">
        <f t="shared" si="66"/>
        <v>17.093796432377292</v>
      </c>
      <c r="D773" s="2">
        <f t="shared" si="68"/>
        <v>17.474619045807032</v>
      </c>
      <c r="E773" s="2">
        <f t="shared" si="67"/>
        <v>-0.38082261342973922</v>
      </c>
      <c r="F773" s="2">
        <f t="shared" si="71"/>
        <v>-0.35896421853372573</v>
      </c>
      <c r="G773" s="2">
        <f t="shared" si="69"/>
        <v>-2.1858394896013489E-2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17">
        <f>TITRES_STAT!D777</f>
        <v>18.067399999999999</v>
      </c>
      <c r="C774" s="2">
        <f t="shared" si="66"/>
        <v>17.151273904319247</v>
      </c>
      <c r="D774" s="2">
        <f t="shared" si="68"/>
        <v>17.518528746117621</v>
      </c>
      <c r="E774" s="2">
        <f t="shared" si="67"/>
        <v>-0.36725484179837409</v>
      </c>
      <c r="F774" s="2">
        <f t="shared" si="71"/>
        <v>-0.36062234318665543</v>
      </c>
      <c r="G774" s="2">
        <f t="shared" si="69"/>
        <v>-6.6324986117186624E-3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17">
        <f>TITRES_STAT!D778</f>
        <v>18.1129</v>
      </c>
      <c r="C775" s="2">
        <f t="shared" si="66"/>
        <v>17.280524072885516</v>
      </c>
      <c r="D775" s="2">
        <f t="shared" si="68"/>
        <v>17.562556246405205</v>
      </c>
      <c r="E775" s="2">
        <f t="shared" si="67"/>
        <v>-0.28203217351968846</v>
      </c>
      <c r="F775" s="2">
        <f t="shared" si="71"/>
        <v>-0.34490430925326204</v>
      </c>
      <c r="G775" s="2">
        <f t="shared" si="69"/>
        <v>6.2872135733573586E-2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17">
        <f>TITRES_STAT!D779</f>
        <v>18.074999999999999</v>
      </c>
      <c r="C776" s="2">
        <f t="shared" si="66"/>
        <v>17.426120369364668</v>
      </c>
      <c r="D776" s="2">
        <f t="shared" si="68"/>
        <v>17.600515042967782</v>
      </c>
      <c r="E776" s="2">
        <f t="shared" si="67"/>
        <v>-0.17439467360311411</v>
      </c>
      <c r="F776" s="2">
        <f t="shared" si="71"/>
        <v>-0.31080238212323247</v>
      </c>
      <c r="G776" s="2">
        <f t="shared" si="69"/>
        <v>0.13640770852011835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17">
        <f>TITRES_STAT!D780</f>
        <v>18.1509</v>
      </c>
      <c r="C777" s="2">
        <f t="shared" si="66"/>
        <v>17.520101851000874</v>
      </c>
      <c r="D777" s="2">
        <f t="shared" si="68"/>
        <v>17.641284299044241</v>
      </c>
      <c r="E777" s="2">
        <f t="shared" si="67"/>
        <v>-0.12118244804336697</v>
      </c>
      <c r="F777" s="2">
        <f t="shared" si="71"/>
        <v>-0.27287839530725938</v>
      </c>
      <c r="G777" s="2">
        <f t="shared" si="69"/>
        <v>0.15169594726389241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17">
        <f>TITRES_STAT!D781</f>
        <v>18.758500000000002</v>
      </c>
      <c r="C778" s="2">
        <f t="shared" si="66"/>
        <v>17.55990156623151</v>
      </c>
      <c r="D778" s="2">
        <f t="shared" si="68"/>
        <v>17.724041017633557</v>
      </c>
      <c r="E778" s="2">
        <f t="shared" si="67"/>
        <v>-0.16413945140204689</v>
      </c>
      <c r="F778" s="2">
        <f t="shared" si="71"/>
        <v>-0.25113060652621688</v>
      </c>
      <c r="G778" s="2">
        <f t="shared" si="69"/>
        <v>8.6991155124169994E-2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17">
        <f>TITRES_STAT!D782</f>
        <v>19.290099999999999</v>
      </c>
      <c r="C779" s="2">
        <f t="shared" si="66"/>
        <v>17.59357824834974</v>
      </c>
      <c r="D779" s="2">
        <f t="shared" si="68"/>
        <v>17.840045386697739</v>
      </c>
      <c r="E779" s="2">
        <f t="shared" si="67"/>
        <v>-0.24646713834799883</v>
      </c>
      <c r="F779" s="2">
        <f t="shared" si="71"/>
        <v>-0.25019791289057325</v>
      </c>
      <c r="G779" s="2">
        <f t="shared" si="69"/>
        <v>3.7307745425744221E-3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17">
        <f>TITRES_STAT!D783</f>
        <v>19.138200000000001</v>
      </c>
      <c r="C780" s="2">
        <f t="shared" si="66"/>
        <v>17.615058517834395</v>
      </c>
      <c r="D780" s="2">
        <f t="shared" si="68"/>
        <v>17.936204987683091</v>
      </c>
      <c r="E780" s="2">
        <f t="shared" si="67"/>
        <v>-0.32114646984869566</v>
      </c>
      <c r="F780" s="2">
        <f t="shared" si="71"/>
        <v>-0.26438762428219775</v>
      </c>
      <c r="G780" s="2">
        <f t="shared" si="69"/>
        <v>-5.6758845566497906E-2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17">
        <f>TITRES_STAT!D784</f>
        <v>18.9863</v>
      </c>
      <c r="C781" s="2">
        <f t="shared" si="66"/>
        <v>17.639080284321413</v>
      </c>
      <c r="D781" s="2">
        <f t="shared" si="68"/>
        <v>18.013989803410269</v>
      </c>
      <c r="E781" s="2">
        <f t="shared" si="67"/>
        <v>-0.37490951908885606</v>
      </c>
      <c r="F781" s="2">
        <f t="shared" si="71"/>
        <v>-0.28649200324352941</v>
      </c>
      <c r="G781" s="2">
        <f t="shared" si="69"/>
        <v>-8.8417515845326644E-2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17">
        <f>TITRES_STAT!D785</f>
        <v>18.5686</v>
      </c>
      <c r="C782" s="2">
        <f t="shared" si="66"/>
        <v>17.659406394425812</v>
      </c>
      <c r="D782" s="2">
        <f t="shared" si="68"/>
        <v>18.055072040194695</v>
      </c>
      <c r="E782" s="2">
        <f t="shared" si="67"/>
        <v>-0.39566564576888297</v>
      </c>
      <c r="F782" s="2">
        <f t="shared" si="71"/>
        <v>-0.30832673174860015</v>
      </c>
      <c r="G782" s="2">
        <f t="shared" si="69"/>
        <v>-8.7338914020282821E-2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17">
        <f>TITRES_STAT!D786</f>
        <v>18.9863</v>
      </c>
      <c r="C783" s="2">
        <f t="shared" ref="C783:C846" si="72">$C$4*B773+C782*(1-$C$4)</f>
        <v>17.723343872206456</v>
      </c>
      <c r="D783" s="2">
        <f t="shared" si="68"/>
        <v>18.124051889069161</v>
      </c>
      <c r="E783" s="2">
        <f t="shared" si="67"/>
        <v>-0.40070801686270485</v>
      </c>
      <c r="F783" s="2">
        <f t="shared" si="71"/>
        <v>-0.32680298877142111</v>
      </c>
      <c r="G783" s="2">
        <f t="shared" si="69"/>
        <v>-7.3905028091283742E-2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17">
        <f>TITRES_STAT!D787</f>
        <v>18.9863</v>
      </c>
      <c r="C784" s="2">
        <f t="shared" si="72"/>
        <v>17.776275584174694</v>
      </c>
      <c r="D784" s="2">
        <f t="shared" si="68"/>
        <v>18.187922119508482</v>
      </c>
      <c r="E784" s="2">
        <f t="shared" si="67"/>
        <v>-0.41164653533378726</v>
      </c>
      <c r="F784" s="2">
        <f t="shared" si="71"/>
        <v>-0.34377169808389435</v>
      </c>
      <c r="G784" s="2">
        <f t="shared" si="69"/>
        <v>-6.7874837249892905E-2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17">
        <f>TITRES_STAT!D788</f>
        <v>19.138200000000001</v>
      </c>
      <c r="C785" s="2">
        <f t="shared" si="72"/>
        <v>17.828063955840125</v>
      </c>
      <c r="D785" s="2">
        <f t="shared" si="68"/>
        <v>18.258313073618964</v>
      </c>
      <c r="E785" s="2">
        <f t="shared" si="67"/>
        <v>-0.43024911777883901</v>
      </c>
      <c r="F785" s="2">
        <f t="shared" si="71"/>
        <v>-0.36106718202288329</v>
      </c>
      <c r="G785" s="2">
        <f t="shared" si="69"/>
        <v>-6.9181935755955715E-2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17">
        <f>TITRES_STAT!D789</f>
        <v>18.9863</v>
      </c>
      <c r="C786" s="2">
        <f t="shared" si="72"/>
        <v>17.866054116480107</v>
      </c>
      <c r="D786" s="2">
        <f t="shared" si="68"/>
        <v>18.312238031128672</v>
      </c>
      <c r="E786" s="2">
        <f t="shared" si="67"/>
        <v>-0.44618391464856444</v>
      </c>
      <c r="F786" s="2">
        <f t="shared" si="71"/>
        <v>-0.3780905285480195</v>
      </c>
      <c r="G786" s="2">
        <f t="shared" si="69"/>
        <v>-6.8093386100544939E-2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17">
        <f>TITRES_STAT!D790</f>
        <v>18.9863</v>
      </c>
      <c r="C787" s="2">
        <f t="shared" si="72"/>
        <v>17.909876560098553</v>
      </c>
      <c r="D787" s="2">
        <f t="shared" si="68"/>
        <v>18.362168547341362</v>
      </c>
      <c r="E787" s="2">
        <f t="shared" si="67"/>
        <v>-0.45229198724280906</v>
      </c>
      <c r="F787" s="2">
        <f t="shared" si="71"/>
        <v>-0.39293082028697746</v>
      </c>
      <c r="G787" s="2">
        <f t="shared" si="69"/>
        <v>-5.9361166955831601E-2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17">
        <f>TITRES_STAT!D791</f>
        <v>18.910399999999999</v>
      </c>
      <c r="C788" s="2">
        <f t="shared" si="72"/>
        <v>18.040434012391081</v>
      </c>
      <c r="D788" s="2">
        <f t="shared" si="68"/>
        <v>18.402778284575337</v>
      </c>
      <c r="E788" s="2">
        <f t="shared" si="67"/>
        <v>-0.3623442721842558</v>
      </c>
      <c r="F788" s="2">
        <f t="shared" si="71"/>
        <v>-0.3868135106664331</v>
      </c>
      <c r="G788" s="2">
        <f t="shared" si="69"/>
        <v>2.4469238482177302E-2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17">
        <f>TITRES_STAT!D792</f>
        <v>18.910399999999999</v>
      </c>
      <c r="C789" s="2">
        <f t="shared" si="72"/>
        <v>18.232690318177067</v>
      </c>
      <c r="D789" s="2">
        <f t="shared" si="68"/>
        <v>18.440379893125311</v>
      </c>
      <c r="E789" s="2">
        <f t="shared" si="67"/>
        <v>-0.20768957494824392</v>
      </c>
      <c r="F789" s="2">
        <f t="shared" si="71"/>
        <v>-0.35098872352279531</v>
      </c>
      <c r="G789" s="2">
        <f t="shared" si="69"/>
        <v>0.14329914857455139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17">
        <f>TITRES_STAT!D793</f>
        <v>18.9635</v>
      </c>
      <c r="C790" s="2">
        <f t="shared" si="72"/>
        <v>18.371999499995979</v>
      </c>
      <c r="D790" s="2">
        <f t="shared" si="68"/>
        <v>18.479129530671582</v>
      </c>
      <c r="E790" s="2">
        <f t="shared" si="67"/>
        <v>-0.10713003067560223</v>
      </c>
      <c r="F790" s="2">
        <f t="shared" si="71"/>
        <v>-0.30221698495335675</v>
      </c>
      <c r="G790" s="2">
        <f t="shared" si="69"/>
        <v>0.19508695427775452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17">
        <f>TITRES_STAT!D794</f>
        <v>19.138200000000001</v>
      </c>
      <c r="C791" s="2">
        <f t="shared" si="72"/>
        <v>18.466507269227368</v>
      </c>
      <c r="D791" s="2">
        <f t="shared" si="68"/>
        <v>18.52794956543665</v>
      </c>
      <c r="E791" s="2">
        <f t="shared" si="67"/>
        <v>-6.1442296209282432E-2</v>
      </c>
      <c r="F791" s="2">
        <f t="shared" si="71"/>
        <v>-0.2540620472045419</v>
      </c>
      <c r="G791" s="2">
        <f t="shared" si="69"/>
        <v>0.19261975099525946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17">
        <f>TITRES_STAT!D795</f>
        <v>19.7685</v>
      </c>
      <c r="C792" s="2">
        <f t="shared" si="72"/>
        <v>18.482213843192387</v>
      </c>
      <c r="D792" s="2">
        <f t="shared" si="68"/>
        <v>18.619842190219121</v>
      </c>
      <c r="E792" s="2">
        <f t="shared" si="67"/>
        <v>-0.13762834702673388</v>
      </c>
      <c r="F792" s="2">
        <f t="shared" si="71"/>
        <v>-0.23077530716898031</v>
      </c>
      <c r="G792" s="2">
        <f t="shared" si="69"/>
        <v>9.3146960142246438E-2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17">
        <f>TITRES_STAT!D796</f>
        <v>20.2774</v>
      </c>
      <c r="C793" s="2">
        <f t="shared" si="72"/>
        <v>18.559765559624328</v>
      </c>
      <c r="D793" s="2">
        <f t="shared" si="68"/>
        <v>18.742624250202887</v>
      </c>
      <c r="E793" s="2">
        <f t="shared" si="67"/>
        <v>-0.18285869057855919</v>
      </c>
      <c r="F793" s="2">
        <f t="shared" si="71"/>
        <v>-0.22119198385089611</v>
      </c>
      <c r="G793" s="2">
        <f t="shared" si="69"/>
        <v>3.8333293272336921E-2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17">
        <f>TITRES_STAT!D797</f>
        <v>20.049499999999998</v>
      </c>
      <c r="C794" s="2">
        <f t="shared" si="72"/>
        <v>18.625386242759049</v>
      </c>
      <c r="D794" s="2">
        <f t="shared" si="68"/>
        <v>18.839429861298971</v>
      </c>
      <c r="E794" s="2">
        <f t="shared" si="67"/>
        <v>-0.21404361853992171</v>
      </c>
      <c r="F794" s="2">
        <f t="shared" si="71"/>
        <v>-0.21976231078870123</v>
      </c>
      <c r="G794" s="2">
        <f t="shared" si="69"/>
        <v>5.7186922487795222E-3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17">
        <f>TITRES_STAT!D798</f>
        <v>20.049499999999998</v>
      </c>
      <c r="C795" s="2">
        <f t="shared" si="72"/>
        <v>18.704280666949966</v>
      </c>
      <c r="D795" s="2">
        <f t="shared" si="68"/>
        <v>18.929064686387935</v>
      </c>
      <c r="E795" s="2">
        <f t="shared" si="67"/>
        <v>-0.22478401943796911</v>
      </c>
      <c r="F795" s="2">
        <f t="shared" si="71"/>
        <v>-0.22076665251855482</v>
      </c>
      <c r="G795" s="2">
        <f t="shared" si="69"/>
        <v>-4.0173669194142891E-3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17">
        <f>TITRES_STAT!D799</f>
        <v>19.753399999999999</v>
      </c>
      <c r="C796" s="2">
        <f t="shared" si="72"/>
        <v>18.747668256649973</v>
      </c>
      <c r="D796" s="2">
        <f t="shared" si="68"/>
        <v>18.990126561470312</v>
      </c>
      <c r="E796" s="2">
        <f t="shared" ref="E796:E859" si="73">C796-D796</f>
        <v>-0.24245830482033881</v>
      </c>
      <c r="F796" s="2">
        <f t="shared" si="71"/>
        <v>-0.22510498297891163</v>
      </c>
      <c r="G796" s="2">
        <f t="shared" si="69"/>
        <v>-1.7353321841427183E-2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17">
        <f>TITRES_STAT!D800</f>
        <v>19.745799999999999</v>
      </c>
      <c r="C797" s="2">
        <f t="shared" si="72"/>
        <v>18.784380832549978</v>
      </c>
      <c r="D797" s="2">
        <f t="shared" ref="D797:D860" si="74">$D$4*B797+(1-$D$4)*D796</f>
        <v>19.04610237173177</v>
      </c>
      <c r="E797" s="2">
        <f t="shared" si="73"/>
        <v>-0.2617215391817922</v>
      </c>
      <c r="F797" s="2">
        <f t="shared" si="71"/>
        <v>-0.23242829421948774</v>
      </c>
      <c r="G797" s="2">
        <f t="shared" si="69"/>
        <v>-2.9293244962304454E-2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17">
        <f>TITRES_STAT!D801</f>
        <v>19.745799999999999</v>
      </c>
      <c r="C798" s="2">
        <f t="shared" si="72"/>
        <v>18.803768396773059</v>
      </c>
      <c r="D798" s="2">
        <f t="shared" si="74"/>
        <v>19.097931825677566</v>
      </c>
      <c r="E798" s="2">
        <f t="shared" si="73"/>
        <v>-0.29416342890450764</v>
      </c>
      <c r="F798" s="2">
        <f t="shared" si="71"/>
        <v>-0.24477532115649173</v>
      </c>
      <c r="G798" s="2">
        <f t="shared" si="69"/>
        <v>-4.9388107748015914E-2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17">
        <f>TITRES_STAT!D802</f>
        <v>20.034400000000002</v>
      </c>
      <c r="C799" s="2">
        <f t="shared" si="72"/>
        <v>18.820173258807973</v>
      </c>
      <c r="D799" s="2">
        <f t="shared" si="74"/>
        <v>19.167299838590338</v>
      </c>
      <c r="E799" s="2">
        <f t="shared" si="73"/>
        <v>-0.3471265797823655</v>
      </c>
      <c r="F799" s="2">
        <f t="shared" si="71"/>
        <v>-0.2652455728816665</v>
      </c>
      <c r="G799" s="2">
        <f t="shared" si="69"/>
        <v>-8.1881006900698994E-2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17">
        <f>TITRES_STAT!D803</f>
        <v>20.057099999999998</v>
      </c>
      <c r="C800" s="2">
        <f t="shared" si="72"/>
        <v>18.842223526683668</v>
      </c>
      <c r="D800" s="2">
        <f t="shared" si="74"/>
        <v>19.233210961657722</v>
      </c>
      <c r="E800" s="2">
        <f t="shared" si="73"/>
        <v>-0.39098743497405408</v>
      </c>
      <c r="F800" s="2">
        <f t="shared" si="71"/>
        <v>-0.29039394530014406</v>
      </c>
      <c r="G800" s="2">
        <f t="shared" si="69"/>
        <v>-0.10059348967391002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17">
        <f>TITRES_STAT!D804</f>
        <v>19.973600000000001</v>
      </c>
      <c r="C801" s="2">
        <f t="shared" si="72"/>
        <v>18.887758368732335</v>
      </c>
      <c r="D801" s="2">
        <f t="shared" si="74"/>
        <v>19.288054594127523</v>
      </c>
      <c r="E801" s="2">
        <f t="shared" si="73"/>
        <v>-0.40029622539518783</v>
      </c>
      <c r="F801" s="2">
        <f t="shared" si="71"/>
        <v>-0.31237440131915284</v>
      </c>
      <c r="G801" s="2">
        <f t="shared" si="69"/>
        <v>-8.7921824076034993E-2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17">
        <f>TITRES_STAT!D805</f>
        <v>19.973600000000001</v>
      </c>
      <c r="C802" s="2">
        <f t="shared" si="72"/>
        <v>19.023257081235052</v>
      </c>
      <c r="D802" s="2">
        <f t="shared" si="74"/>
        <v>19.338835735303263</v>
      </c>
      <c r="E802" s="2">
        <f t="shared" si="73"/>
        <v>-0.31557865406821151</v>
      </c>
      <c r="F802" s="2">
        <f t="shared" si="71"/>
        <v>-0.31301525186896462</v>
      </c>
      <c r="G802" s="2">
        <f t="shared" si="69"/>
        <v>-2.5634021992468892E-3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17">
        <f>TITRES_STAT!D806</f>
        <v>19.973600000000001</v>
      </c>
      <c r="C803" s="2">
        <f t="shared" si="72"/>
        <v>19.216202145660425</v>
      </c>
      <c r="D803" s="2">
        <f t="shared" si="74"/>
        <v>19.385855310465985</v>
      </c>
      <c r="E803" s="2">
        <f t="shared" si="73"/>
        <v>-0.1696531648055597</v>
      </c>
      <c r="F803" s="2">
        <f t="shared" si="71"/>
        <v>-0.28434283445628361</v>
      </c>
      <c r="G803" s="2">
        <f t="shared" si="69"/>
        <v>0.11468966965072391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17">
        <f>TITRES_STAT!D807</f>
        <v>19.935600000000001</v>
      </c>
      <c r="C804" s="2">
        <f t="shared" si="72"/>
        <v>19.344401815558822</v>
      </c>
      <c r="D804" s="2">
        <f t="shared" si="74"/>
        <v>19.426577139320358</v>
      </c>
      <c r="E804" s="2">
        <f t="shared" si="73"/>
        <v>-8.2175323761536134E-2</v>
      </c>
      <c r="F804" s="2">
        <f t="shared" si="71"/>
        <v>-0.24390933231733411</v>
      </c>
      <c r="G804" s="2">
        <f t="shared" ref="G804:G867" si="75">E804-F804</f>
        <v>0.16173400855579798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17">
        <f>TITRES_STAT!D808</f>
        <v>19.905200000000001</v>
      </c>
      <c r="C805" s="2">
        <f t="shared" si="72"/>
        <v>19.452878459319003</v>
      </c>
      <c r="D805" s="2">
        <f t="shared" si="74"/>
        <v>19.462030684555888</v>
      </c>
      <c r="E805" s="2">
        <f t="shared" si="73"/>
        <v>-9.152225236885414E-3</v>
      </c>
      <c r="F805" s="2">
        <f t="shared" ref="F805:F868" si="77">(E805*(2/(10)))+((1-(2/10))*F804)</f>
        <v>-0.1969579109012444</v>
      </c>
      <c r="G805" s="2">
        <f t="shared" si="75"/>
        <v>0.18780568566435898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17">
        <f>TITRES_STAT!D809</f>
        <v>19.943200000000001</v>
      </c>
      <c r="C806" s="2">
        <f t="shared" si="72"/>
        <v>19.499112542500697</v>
      </c>
      <c r="D806" s="2">
        <f t="shared" si="74"/>
        <v>19.497672856070267</v>
      </c>
      <c r="E806" s="2">
        <f t="shared" si="73"/>
        <v>1.4396864304302426E-3</v>
      </c>
      <c r="F806" s="2">
        <f t="shared" si="77"/>
        <v>-0.15727839143490946</v>
      </c>
      <c r="G806" s="2">
        <f t="shared" si="75"/>
        <v>0.1587180778653397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17">
        <f>TITRES_STAT!D810</f>
        <v>20.072299999999998</v>
      </c>
      <c r="C807" s="2">
        <f t="shared" si="72"/>
        <v>19.537064459039051</v>
      </c>
      <c r="D807" s="2">
        <f t="shared" si="74"/>
        <v>19.540237829694693</v>
      </c>
      <c r="E807" s="2">
        <f t="shared" si="73"/>
        <v>-3.1733706556416053E-3</v>
      </c>
      <c r="F807" s="2">
        <f t="shared" si="77"/>
        <v>-0.12645738727905589</v>
      </c>
      <c r="G807" s="2">
        <f t="shared" si="75"/>
        <v>0.12328401662341429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17">
        <f>TITRES_STAT!D811</f>
        <v>20.049499999999998</v>
      </c>
      <c r="C808" s="2">
        <f t="shared" si="72"/>
        <v>19.569177619186888</v>
      </c>
      <c r="D808" s="2">
        <f t="shared" si="74"/>
        <v>19.577960953421012</v>
      </c>
      <c r="E808" s="2">
        <f t="shared" si="73"/>
        <v>-8.7833342341241405E-3</v>
      </c>
      <c r="F808" s="2">
        <f t="shared" si="77"/>
        <v>-0.10292257667006954</v>
      </c>
      <c r="G808" s="2">
        <f t="shared" si="75"/>
        <v>9.4139242435945403E-2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17">
        <f>TITRES_STAT!D812</f>
        <v>20.041899999999998</v>
      </c>
      <c r="C809" s="2">
        <f t="shared" si="72"/>
        <v>19.640750293158135</v>
      </c>
      <c r="D809" s="2">
        <f t="shared" si="74"/>
        <v>19.612326808723161</v>
      </c>
      <c r="E809" s="2">
        <f t="shared" si="73"/>
        <v>2.8423484434974E-2</v>
      </c>
      <c r="F809" s="2">
        <f t="shared" si="77"/>
        <v>-7.6653364449060846E-2</v>
      </c>
      <c r="G809" s="2">
        <f t="shared" si="75"/>
        <v>0.10507684888403485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17">
        <f>TITRES_STAT!D813</f>
        <v>20.049499999999998</v>
      </c>
      <c r="C810" s="2">
        <f t="shared" si="72"/>
        <v>19.704804094210729</v>
      </c>
      <c r="D810" s="2">
        <f t="shared" si="74"/>
        <v>19.644710008077002</v>
      </c>
      <c r="E810" s="2">
        <f t="shared" si="73"/>
        <v>6.0094086133727131E-2</v>
      </c>
      <c r="F810" s="2">
        <f t="shared" si="77"/>
        <v>-4.9303874332503252E-2</v>
      </c>
      <c r="G810" s="2">
        <f t="shared" si="75"/>
        <v>0.10939796046623038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17">
        <f>TITRES_STAT!D814</f>
        <v>19.973600000000001</v>
      </c>
      <c r="C811" s="2">
        <f t="shared" si="72"/>
        <v>19.746157310486002</v>
      </c>
      <c r="D811" s="2">
        <f t="shared" si="74"/>
        <v>19.66907222970093</v>
      </c>
      <c r="E811" s="2">
        <f t="shared" si="73"/>
        <v>7.7085080785071369E-2</v>
      </c>
      <c r="F811" s="2">
        <f t="shared" si="77"/>
        <v>-2.4026083308988332E-2</v>
      </c>
      <c r="G811" s="2">
        <f t="shared" si="75"/>
        <v>0.10111116409405971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17">
        <f>TITRES_STAT!D815</f>
        <v>19.966000000000001</v>
      </c>
      <c r="C812" s="2">
        <f t="shared" si="72"/>
        <v>19.781148493488153</v>
      </c>
      <c r="D812" s="2">
        <f t="shared" si="74"/>
        <v>19.691066879352714</v>
      </c>
      <c r="E812" s="2">
        <f t="shared" si="73"/>
        <v>9.0081614135439025E-2</v>
      </c>
      <c r="F812" s="2">
        <f t="shared" si="77"/>
        <v>-1.2045438201028595E-3</v>
      </c>
      <c r="G812" s="2">
        <f t="shared" si="75"/>
        <v>9.1286157955541888E-2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17">
        <f>TITRES_STAT!D816</f>
        <v>19.973600000000001</v>
      </c>
      <c r="C813" s="2">
        <f t="shared" si="72"/>
        <v>19.8107564175669</v>
      </c>
      <c r="D813" s="2">
        <f t="shared" si="74"/>
        <v>19.711995258659922</v>
      </c>
      <c r="E813" s="2">
        <f t="shared" si="73"/>
        <v>9.8761158906977897E-2</v>
      </c>
      <c r="F813" s="2">
        <f t="shared" si="77"/>
        <v>1.8788596725313293E-2</v>
      </c>
      <c r="G813" s="2">
        <f t="shared" si="75"/>
        <v>7.9972562181664597E-2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17">
        <f>TITRES_STAT!D817</f>
        <v>19.935600000000001</v>
      </c>
      <c r="C814" s="2">
        <f t="shared" si="72"/>
        <v>19.829963122556606</v>
      </c>
      <c r="D814" s="2">
        <f t="shared" si="74"/>
        <v>19.728558572833261</v>
      </c>
      <c r="E814" s="2">
        <f t="shared" si="73"/>
        <v>0.10140454972334467</v>
      </c>
      <c r="F814" s="2">
        <f t="shared" si="77"/>
        <v>3.5311787324919575E-2</v>
      </c>
      <c r="G814" s="2">
        <f t="shared" si="75"/>
        <v>6.6092762398425098E-2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17">
        <f>TITRES_STAT!D818</f>
        <v>19.707799999999999</v>
      </c>
      <c r="C815" s="2">
        <f t="shared" si="72"/>
        <v>19.841538026778668</v>
      </c>
      <c r="D815" s="2">
        <f t="shared" si="74"/>
        <v>19.727020900771539</v>
      </c>
      <c r="E815" s="2">
        <f t="shared" si="73"/>
        <v>0.11451712600712938</v>
      </c>
      <c r="F815" s="2">
        <f t="shared" si="77"/>
        <v>5.1152855061361538E-2</v>
      </c>
      <c r="G815" s="2">
        <f t="shared" si="75"/>
        <v>6.3364270945767839E-2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17">
        <f>TITRES_STAT!D819</f>
        <v>19.912800000000001</v>
      </c>
      <c r="C816" s="2">
        <f t="shared" si="72"/>
        <v>19.857178330351182</v>
      </c>
      <c r="D816" s="2">
        <f t="shared" si="74"/>
        <v>19.740782315529202</v>
      </c>
      <c r="E816" s="2">
        <f t="shared" si="73"/>
        <v>0.11639601482198003</v>
      </c>
      <c r="F816" s="2">
        <f t="shared" si="77"/>
        <v>6.4201487013485242E-2</v>
      </c>
      <c r="G816" s="2">
        <f t="shared" si="75"/>
        <v>5.2194527808494789E-2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17">
        <f>TITRES_STAT!D820</f>
        <v>19.8977</v>
      </c>
      <c r="C817" s="2">
        <f t="shared" si="72"/>
        <v>19.890273971835615</v>
      </c>
      <c r="D817" s="2">
        <f t="shared" si="74"/>
        <v>19.752405847712225</v>
      </c>
      <c r="E817" s="2">
        <f t="shared" si="73"/>
        <v>0.13786812412338989</v>
      </c>
      <c r="F817" s="2">
        <f t="shared" si="77"/>
        <v>7.8934814435466183E-2</v>
      </c>
      <c r="G817" s="2">
        <f t="shared" si="75"/>
        <v>5.8933309687923707E-2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17">
        <f>TITRES_STAT!D821</f>
        <v>20.125499999999999</v>
      </c>
      <c r="C818" s="2">
        <f t="shared" si="72"/>
        <v>19.914770283860904</v>
      </c>
      <c r="D818" s="2">
        <f t="shared" si="74"/>
        <v>19.780042451585391</v>
      </c>
      <c r="E818" s="2">
        <f t="shared" si="73"/>
        <v>0.13472783227551233</v>
      </c>
      <c r="F818" s="2">
        <f t="shared" si="77"/>
        <v>9.0093418003475423E-2</v>
      </c>
      <c r="G818" s="2">
        <f t="shared" si="75"/>
        <v>4.4634414272036904E-2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17">
        <f>TITRES_STAT!D822</f>
        <v>20.125499999999999</v>
      </c>
      <c r="C819" s="2">
        <f t="shared" si="72"/>
        <v>19.934328701728454</v>
      </c>
      <c r="D819" s="2">
        <f t="shared" si="74"/>
        <v>19.805631899616102</v>
      </c>
      <c r="E819" s="2">
        <f t="shared" si="73"/>
        <v>0.12869680211235135</v>
      </c>
      <c r="F819" s="2">
        <f t="shared" si="77"/>
        <v>9.7814094825250608E-2</v>
      </c>
      <c r="G819" s="2">
        <f t="shared" si="75"/>
        <v>3.0882707287100741E-2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17">
        <f>TITRES_STAT!D823</f>
        <v>20.247</v>
      </c>
      <c r="C820" s="2">
        <f t="shared" si="72"/>
        <v>19.952047363001</v>
      </c>
      <c r="D820" s="2">
        <f t="shared" si="74"/>
        <v>19.838325832977873</v>
      </c>
      <c r="E820" s="2">
        <f t="shared" si="73"/>
        <v>0.11372153002312757</v>
      </c>
      <c r="F820" s="2">
        <f t="shared" si="77"/>
        <v>0.100995581864826</v>
      </c>
      <c r="G820" s="2">
        <f t="shared" si="75"/>
        <v>1.2725948158301567E-2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17">
        <f>TITRES_STAT!D824</f>
        <v>19.981200000000001</v>
      </c>
      <c r="C821" s="2">
        <f t="shared" si="72"/>
        <v>19.955363153308539</v>
      </c>
      <c r="D821" s="2">
        <f t="shared" si="74"/>
        <v>19.848909104609142</v>
      </c>
      <c r="E821" s="2">
        <f t="shared" si="73"/>
        <v>0.10645404869939767</v>
      </c>
      <c r="F821" s="2">
        <f t="shared" si="77"/>
        <v>0.10208727523174035</v>
      </c>
      <c r="G821" s="2">
        <f t="shared" si="75"/>
        <v>4.36677346765732E-3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17">
        <f>TITRES_STAT!D825</f>
        <v>19.616700000000002</v>
      </c>
      <c r="C822" s="2">
        <f t="shared" si="72"/>
        <v>19.956999591261074</v>
      </c>
      <c r="D822" s="2">
        <f t="shared" si="74"/>
        <v>19.83170843019365</v>
      </c>
      <c r="E822" s="2">
        <f t="shared" si="73"/>
        <v>0.12529116106742322</v>
      </c>
      <c r="F822" s="2">
        <f t="shared" si="77"/>
        <v>0.10672805239887694</v>
      </c>
      <c r="G822" s="2">
        <f t="shared" si="75"/>
        <v>1.8563108668546283E-2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17">
        <f>TITRES_STAT!D826</f>
        <v>19.669799999999999</v>
      </c>
      <c r="C823" s="2">
        <f t="shared" si="72"/>
        <v>19.959553500297829</v>
      </c>
      <c r="D823" s="2">
        <f t="shared" si="74"/>
        <v>19.819715213142267</v>
      </c>
      <c r="E823" s="2">
        <f t="shared" si="73"/>
        <v>0.13983828715556257</v>
      </c>
      <c r="F823" s="2">
        <f t="shared" si="77"/>
        <v>0.11335009935021406</v>
      </c>
      <c r="G823" s="2">
        <f t="shared" si="75"/>
        <v>2.6488187805348506E-2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17">
        <f>TITRES_STAT!D827</f>
        <v>19.745799999999999</v>
      </c>
      <c r="C824" s="2">
        <f t="shared" si="72"/>
        <v>19.955868346405854</v>
      </c>
      <c r="D824" s="2">
        <f t="shared" si="74"/>
        <v>19.814240012168767</v>
      </c>
      <c r="E824" s="2">
        <f t="shared" si="73"/>
        <v>0.14162833423708676</v>
      </c>
      <c r="F824" s="2">
        <f t="shared" si="77"/>
        <v>0.11900574632758862</v>
      </c>
      <c r="G824" s="2">
        <f t="shared" si="75"/>
        <v>2.2622587909498143E-2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17">
        <f>TITRES_STAT!D828</f>
        <v>20.3154</v>
      </c>
      <c r="C825" s="2">
        <f t="shared" si="72"/>
        <v>19.917703985420339</v>
      </c>
      <c r="D825" s="2">
        <f t="shared" si="74"/>
        <v>19.851362974230341</v>
      </c>
      <c r="E825" s="2">
        <f t="shared" si="73"/>
        <v>6.6341011189997801E-2</v>
      </c>
      <c r="F825" s="2">
        <f t="shared" si="77"/>
        <v>0.10847279930007046</v>
      </c>
      <c r="G825" s="2">
        <f t="shared" si="75"/>
        <v>-4.2131788110072663E-2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17">
        <f>TITRES_STAT!D829</f>
        <v>20.467199999999998</v>
      </c>
      <c r="C826" s="2">
        <f t="shared" si="72"/>
        <v>19.916949526124903</v>
      </c>
      <c r="D826" s="2">
        <f t="shared" si="74"/>
        <v>19.896980531694759</v>
      </c>
      <c r="E826" s="2">
        <f t="shared" si="73"/>
        <v>1.9968994430143994E-2</v>
      </c>
      <c r="F826" s="2">
        <f t="shared" si="77"/>
        <v>9.0772038326085172E-2</v>
      </c>
      <c r="G826" s="2">
        <f t="shared" si="75"/>
        <v>-7.0803043895941178E-2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17">
        <f>TITRES_STAT!D830</f>
        <v>20.2774</v>
      </c>
      <c r="C827" s="2">
        <f t="shared" si="72"/>
        <v>19.913988060567224</v>
      </c>
      <c r="D827" s="2">
        <f t="shared" si="74"/>
        <v>19.925159751569222</v>
      </c>
      <c r="E827" s="2">
        <f t="shared" si="73"/>
        <v>-1.1171691001997885E-2</v>
      </c>
      <c r="F827" s="2">
        <f t="shared" si="77"/>
        <v>7.0383292460468566E-2</v>
      </c>
      <c r="G827" s="2">
        <f t="shared" si="75"/>
        <v>-8.1554983462466452E-2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17">
        <f>TITRES_STAT!D831</f>
        <v>20.2014</v>
      </c>
      <c r="C828" s="2">
        <f t="shared" si="72"/>
        <v>19.946528358941496</v>
      </c>
      <c r="D828" s="2">
        <f t="shared" si="74"/>
        <v>19.945621992193725</v>
      </c>
      <c r="E828" s="2">
        <f t="shared" si="73"/>
        <v>9.0636674777044846E-4</v>
      </c>
      <c r="F828" s="2">
        <f t="shared" si="77"/>
        <v>5.6487907317928944E-2</v>
      </c>
      <c r="G828" s="2">
        <f t="shared" si="75"/>
        <v>-5.5581540570158496E-2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17">
        <f>TITRES_STAT!D832</f>
        <v>20.186199999999999</v>
      </c>
      <c r="C829" s="2">
        <f t="shared" si="72"/>
        <v>19.974062457565879</v>
      </c>
      <c r="D829" s="2">
        <f t="shared" si="74"/>
        <v>19.963442585364561</v>
      </c>
      <c r="E829" s="2">
        <f t="shared" si="73"/>
        <v>1.0619872201317548E-2</v>
      </c>
      <c r="F829" s="2">
        <f t="shared" si="77"/>
        <v>4.7314300294606662E-2</v>
      </c>
      <c r="G829" s="2">
        <f t="shared" si="75"/>
        <v>-3.6694428093289114E-2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17">
        <f>TITRES_STAT!D833</f>
        <v>20.1938</v>
      </c>
      <c r="C830" s="2">
        <f t="shared" si="72"/>
        <v>20.016052848709588</v>
      </c>
      <c r="D830" s="2">
        <f t="shared" si="74"/>
        <v>19.980506097559779</v>
      </c>
      <c r="E830" s="2">
        <f t="shared" si="73"/>
        <v>3.5546751149809097E-2</v>
      </c>
      <c r="F830" s="2">
        <f t="shared" si="77"/>
        <v>4.4960790465647153E-2</v>
      </c>
      <c r="G830" s="2">
        <f t="shared" si="75"/>
        <v>-9.4140393158380561E-3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17">
        <f>TITRES_STAT!D834</f>
        <v>20.125499999999999</v>
      </c>
      <c r="C831" s="2">
        <f t="shared" si="72"/>
        <v>20.010690871985037</v>
      </c>
      <c r="D831" s="2">
        <f t="shared" si="74"/>
        <v>19.991246386629424</v>
      </c>
      <c r="E831" s="2">
        <f t="shared" si="73"/>
        <v>1.9444485355613494E-2</v>
      </c>
      <c r="F831" s="2">
        <f t="shared" si="77"/>
        <v>3.9857529443640426E-2</v>
      </c>
      <c r="G831" s="2">
        <f t="shared" si="75"/>
        <v>-2.0413044088026931E-2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17">
        <f>TITRES_STAT!D835</f>
        <v>19.912800000000001</v>
      </c>
      <c r="C832" s="2">
        <f t="shared" si="72"/>
        <v>19.950076891679647</v>
      </c>
      <c r="D832" s="2">
        <f t="shared" si="74"/>
        <v>19.985435543175392</v>
      </c>
      <c r="E832" s="2">
        <f t="shared" si="73"/>
        <v>-3.5358651495744908E-2</v>
      </c>
      <c r="F832" s="2">
        <f t="shared" si="77"/>
        <v>2.4814293255763363E-2</v>
      </c>
      <c r="G832" s="2">
        <f t="shared" si="75"/>
        <v>-6.0172944751508271E-2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17">
        <f>TITRES_STAT!D836</f>
        <v>20.117899999999999</v>
      </c>
      <c r="C833" s="2">
        <f t="shared" si="72"/>
        <v>19.906957369882779</v>
      </c>
      <c r="D833" s="2">
        <f t="shared" si="74"/>
        <v>19.9952477251624</v>
      </c>
      <c r="E833" s="2">
        <f t="shared" si="73"/>
        <v>-8.829035527962148E-2</v>
      </c>
      <c r="F833" s="2">
        <f t="shared" si="77"/>
        <v>2.1933635486863952E-3</v>
      </c>
      <c r="G833" s="2">
        <f t="shared" si="75"/>
        <v>-9.0483718828307871E-2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17">
        <f>TITRES_STAT!D837</f>
        <v>19.745799999999999</v>
      </c>
      <c r="C834" s="2">
        <f t="shared" si="72"/>
        <v>19.882163928362353</v>
      </c>
      <c r="D834" s="2">
        <f t="shared" si="74"/>
        <v>19.976770115891114</v>
      </c>
      <c r="E834" s="2">
        <f t="shared" si="73"/>
        <v>-9.4606187528761154E-2</v>
      </c>
      <c r="F834" s="2">
        <f t="shared" si="77"/>
        <v>-1.7166546666803117E-2</v>
      </c>
      <c r="G834" s="2">
        <f t="shared" si="75"/>
        <v>-7.7439640861958037E-2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17">
        <f>TITRES_STAT!D838</f>
        <v>19.950800000000001</v>
      </c>
      <c r="C835" s="2">
        <f t="shared" si="72"/>
        <v>19.948815631691222</v>
      </c>
      <c r="D835" s="2">
        <f t="shared" si="74"/>
        <v>19.974846403602882</v>
      </c>
      <c r="E835" s="2">
        <f t="shared" si="73"/>
        <v>-2.6030771911660366E-2</v>
      </c>
      <c r="F835" s="2">
        <f t="shared" si="77"/>
        <v>-1.8939391715774568E-2</v>
      </c>
      <c r="G835" s="2">
        <f t="shared" si="75"/>
        <v>-7.0913801958857985E-3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17">
        <f>TITRES_STAT!D839</f>
        <v>19.745799999999999</v>
      </c>
      <c r="C836" s="2">
        <f t="shared" si="72"/>
        <v>20.028567072969498</v>
      </c>
      <c r="D836" s="2">
        <f t="shared" si="74"/>
        <v>19.957880003336001</v>
      </c>
      <c r="E836" s="2">
        <f t="shared" si="73"/>
        <v>7.0687069633496691E-2</v>
      </c>
      <c r="F836" s="2">
        <f t="shared" si="77"/>
        <v>-1.0140994459203172E-3</v>
      </c>
      <c r="G836" s="2">
        <f t="shared" si="75"/>
        <v>7.170116907941701E-2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17">
        <f>TITRES_STAT!D840</f>
        <v>19.745799999999999</v>
      </c>
      <c r="C837" s="2">
        <f t="shared" si="72"/>
        <v>20.066849061743419</v>
      </c>
      <c r="D837" s="2">
        <f t="shared" si="74"/>
        <v>19.942170373459263</v>
      </c>
      <c r="E837" s="2">
        <f t="shared" si="73"/>
        <v>0.12467868828415618</v>
      </c>
      <c r="F837" s="2">
        <f t="shared" si="77"/>
        <v>2.4124458100094986E-2</v>
      </c>
      <c r="G837" s="2">
        <f t="shared" si="75"/>
        <v>0.10055423018406119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17">
        <f>TITRES_STAT!D841</f>
        <v>19.745799999999999</v>
      </c>
      <c r="C838" s="2">
        <f t="shared" si="72"/>
        <v>20.087549206090582</v>
      </c>
      <c r="D838" s="2">
        <f t="shared" si="74"/>
        <v>19.927624419869687</v>
      </c>
      <c r="E838" s="2">
        <f t="shared" si="73"/>
        <v>0.15992478622089479</v>
      </c>
      <c r="F838" s="2">
        <f t="shared" si="77"/>
        <v>5.1284523724254946E-2</v>
      </c>
      <c r="G838" s="2">
        <f t="shared" si="75"/>
        <v>0.10864026249663984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17">
        <f>TITRES_STAT!D842</f>
        <v>19.745799999999999</v>
      </c>
      <c r="C839" s="2">
        <f t="shared" si="72"/>
        <v>20.102726251307416</v>
      </c>
      <c r="D839" s="2">
        <f t="shared" si="74"/>
        <v>19.914155944323785</v>
      </c>
      <c r="E839" s="2">
        <f t="shared" si="73"/>
        <v>0.18857030698363175</v>
      </c>
      <c r="F839" s="2">
        <f t="shared" si="77"/>
        <v>7.8741680376130316E-2</v>
      </c>
      <c r="G839" s="2">
        <f t="shared" si="75"/>
        <v>0.10982862660750144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17">
        <f>TITRES_STAT!D843</f>
        <v>19.517900000000001</v>
      </c>
      <c r="C840" s="2">
        <f t="shared" si="72"/>
        <v>20.116737597260123</v>
      </c>
      <c r="D840" s="2">
        <f t="shared" si="74"/>
        <v>19.884803652151653</v>
      </c>
      <c r="E840" s="2">
        <f t="shared" si="73"/>
        <v>0.23193394510846943</v>
      </c>
      <c r="F840" s="2">
        <f t="shared" si="77"/>
        <v>0.10938013332259813</v>
      </c>
      <c r="G840" s="2">
        <f t="shared" si="75"/>
        <v>0.1225538117858713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17">
        <f>TITRES_STAT!D844</f>
        <v>19.631799999999998</v>
      </c>
      <c r="C841" s="2">
        <f t="shared" si="72"/>
        <v>20.118085659220103</v>
      </c>
      <c r="D841" s="2">
        <f t="shared" si="74"/>
        <v>19.866062640881157</v>
      </c>
      <c r="E841" s="2">
        <f t="shared" si="73"/>
        <v>0.2520230183389458</v>
      </c>
      <c r="F841" s="2">
        <f t="shared" si="77"/>
        <v>0.13790871032586766</v>
      </c>
      <c r="G841" s="2">
        <f t="shared" si="75"/>
        <v>0.11411430801307815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17">
        <f>TITRES_STAT!D845</f>
        <v>20.011600000000001</v>
      </c>
      <c r="C842" s="2">
        <f t="shared" si="72"/>
        <v>20.086503250109317</v>
      </c>
      <c r="D842" s="2">
        <f t="shared" si="74"/>
        <v>19.876843186001075</v>
      </c>
      <c r="E842" s="2">
        <f t="shared" si="73"/>
        <v>0.20966006410824178</v>
      </c>
      <c r="F842" s="2">
        <f t="shared" si="77"/>
        <v>0.15225898108234248</v>
      </c>
      <c r="G842" s="2">
        <f t="shared" si="75"/>
        <v>5.7401083025899302E-2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17">
        <f>TITRES_STAT!D846</f>
        <v>20.125499999999999</v>
      </c>
      <c r="C843" s="2">
        <f t="shared" si="72"/>
        <v>20.091333519323268</v>
      </c>
      <c r="D843" s="2">
        <f t="shared" si="74"/>
        <v>19.895262209260252</v>
      </c>
      <c r="E843" s="2">
        <f t="shared" si="73"/>
        <v>0.19607131006301515</v>
      </c>
      <c r="F843" s="2">
        <f t="shared" si="77"/>
        <v>0.16102144687847703</v>
      </c>
      <c r="G843" s="2">
        <f t="shared" si="75"/>
        <v>3.5049863184538121E-2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17">
        <f>TITRES_STAT!D847</f>
        <v>20.087499999999999</v>
      </c>
      <c r="C844" s="2">
        <f t="shared" si="72"/>
        <v>20.038174516350459</v>
      </c>
      <c r="D844" s="2">
        <f t="shared" si="74"/>
        <v>19.909502045611347</v>
      </c>
      <c r="E844" s="2">
        <f t="shared" si="73"/>
        <v>0.12867247073911159</v>
      </c>
      <c r="F844" s="2">
        <f t="shared" si="77"/>
        <v>0.15455165165060397</v>
      </c>
      <c r="G844" s="2">
        <f t="shared" si="75"/>
        <v>-2.5879180911492383E-2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17">
        <f>TITRES_STAT!D848</f>
        <v>20.505199999999999</v>
      </c>
      <c r="C845" s="2">
        <f t="shared" si="72"/>
        <v>20.02473228306577</v>
      </c>
      <c r="D845" s="2">
        <f t="shared" si="74"/>
        <v>19.953627820010507</v>
      </c>
      <c r="E845" s="2">
        <f t="shared" si="73"/>
        <v>7.1104463055263523E-2</v>
      </c>
      <c r="F845" s="2">
        <f t="shared" si="77"/>
        <v>0.13786221393153589</v>
      </c>
      <c r="G845" s="2">
        <f t="shared" si="75"/>
        <v>-6.6757750876272365E-2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17">
        <f>TITRES_STAT!D849</f>
        <v>20.133099999999999</v>
      </c>
      <c r="C846" s="2">
        <f t="shared" si="72"/>
        <v>19.981819624132577</v>
      </c>
      <c r="D846" s="2">
        <f t="shared" si="74"/>
        <v>19.966922055565281</v>
      </c>
      <c r="E846" s="2">
        <f t="shared" si="73"/>
        <v>1.4897568567295849E-2</v>
      </c>
      <c r="F846" s="2">
        <f t="shared" si="77"/>
        <v>0.11326928485868788</v>
      </c>
      <c r="G846" s="2">
        <f t="shared" si="75"/>
        <v>-9.8371716291392033E-2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17">
        <f>TITRES_STAT!D850</f>
        <v>20.125499999999999</v>
      </c>
      <c r="C847" s="2">
        <f t="shared" ref="C847:C910" si="78">$C$4*B837+C846*(1-$C$4)</f>
        <v>19.945508912727565</v>
      </c>
      <c r="D847" s="2">
        <f t="shared" si="74"/>
        <v>19.978668569967851</v>
      </c>
      <c r="E847" s="2">
        <f t="shared" si="73"/>
        <v>-3.3159657240286577E-2</v>
      </c>
      <c r="F847" s="2">
        <f t="shared" si="77"/>
        <v>8.3983496438892996E-2</v>
      </c>
      <c r="G847" s="2">
        <f t="shared" si="75"/>
        <v>-0.11714315367917957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17">
        <f>TITRES_STAT!D851</f>
        <v>20.125499999999999</v>
      </c>
      <c r="C848" s="2">
        <f t="shared" si="78"/>
        <v>19.914784464615632</v>
      </c>
      <c r="D848" s="2">
        <f t="shared" si="74"/>
        <v>19.989544972192455</v>
      </c>
      <c r="E848" s="2">
        <f t="shared" si="73"/>
        <v>-7.4760507576822732E-2</v>
      </c>
      <c r="F848" s="2">
        <f t="shared" si="77"/>
        <v>5.223469563574986E-2</v>
      </c>
      <c r="G848" s="2">
        <f t="shared" si="75"/>
        <v>-0.1269952032125726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17">
        <f>TITRES_STAT!D852</f>
        <v>19.973600000000001</v>
      </c>
      <c r="C849" s="2">
        <f t="shared" si="78"/>
        <v>19.888786854674766</v>
      </c>
      <c r="D849" s="2">
        <f t="shared" si="74"/>
        <v>19.988363863141164</v>
      </c>
      <c r="E849" s="2">
        <f t="shared" si="73"/>
        <v>-9.9577008466397388E-2</v>
      </c>
      <c r="F849" s="2">
        <f t="shared" si="77"/>
        <v>2.1872354815320415E-2</v>
      </c>
      <c r="G849" s="2">
        <f t="shared" si="75"/>
        <v>-0.12144936328171781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17">
        <f>TITRES_STAT!D853</f>
        <v>19.935600000000001</v>
      </c>
      <c r="C850" s="2">
        <f t="shared" si="78"/>
        <v>19.831727338570957</v>
      </c>
      <c r="D850" s="2">
        <f t="shared" si="74"/>
        <v>19.984455428834412</v>
      </c>
      <c r="E850" s="2">
        <f t="shared" si="73"/>
        <v>-0.15272809026345513</v>
      </c>
      <c r="F850" s="2">
        <f t="shared" si="77"/>
        <v>-1.3047734200434695E-2</v>
      </c>
      <c r="G850" s="2">
        <f t="shared" si="75"/>
        <v>-0.13968035606302043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17">
        <f>TITRES_STAT!D854</f>
        <v>19.8977</v>
      </c>
      <c r="C851" s="2">
        <f t="shared" si="78"/>
        <v>19.800969286483117</v>
      </c>
      <c r="D851" s="2">
        <f t="shared" si="74"/>
        <v>19.978029100772606</v>
      </c>
      <c r="E851" s="2">
        <f t="shared" si="73"/>
        <v>-0.17705981428948903</v>
      </c>
      <c r="F851" s="2">
        <f t="shared" si="77"/>
        <v>-4.5850150218245567E-2</v>
      </c>
      <c r="G851" s="2">
        <f t="shared" si="75"/>
        <v>-0.13120966407124346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17">
        <f>TITRES_STAT!D855</f>
        <v>20.429300000000001</v>
      </c>
      <c r="C852" s="2">
        <f t="shared" si="78"/>
        <v>19.83337401163956</v>
      </c>
      <c r="D852" s="2">
        <f t="shared" si="74"/>
        <v>20.011456574789449</v>
      </c>
      <c r="E852" s="2">
        <f t="shared" si="73"/>
        <v>-0.17808256314988924</v>
      </c>
      <c r="F852" s="2">
        <f t="shared" si="77"/>
        <v>-7.2296632804574296E-2</v>
      </c>
      <c r="G852" s="2">
        <f t="shared" si="75"/>
        <v>-0.10578593034531494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17">
        <f>TITRES_STAT!D856</f>
        <v>20.847000000000001</v>
      </c>
      <c r="C853" s="2">
        <f t="shared" si="78"/>
        <v>19.878316471387318</v>
      </c>
      <c r="D853" s="2">
        <f t="shared" si="74"/>
        <v>20.073348680360599</v>
      </c>
      <c r="E853" s="2">
        <f t="shared" si="73"/>
        <v>-0.19503220897328077</v>
      </c>
      <c r="F853" s="2">
        <f t="shared" si="77"/>
        <v>-9.6843748038315594E-2</v>
      </c>
      <c r="G853" s="2">
        <f t="shared" si="75"/>
        <v>-9.818846093496518E-2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17">
        <f>TITRES_STAT!D857</f>
        <v>20.960899999999999</v>
      </c>
      <c r="C854" s="2">
        <f t="shared" si="78"/>
        <v>19.910498552712344</v>
      </c>
      <c r="D854" s="2">
        <f t="shared" si="74"/>
        <v>20.139093222556109</v>
      </c>
      <c r="E854" s="2">
        <f t="shared" si="73"/>
        <v>-0.22859466984376553</v>
      </c>
      <c r="F854" s="2">
        <f t="shared" si="77"/>
        <v>-0.12319393239940558</v>
      </c>
      <c r="G854" s="2">
        <f t="shared" si="75"/>
        <v>-0.10540073744435995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17">
        <f>TITRES_STAT!D858</f>
        <v>21.188700000000001</v>
      </c>
      <c r="C855" s="2">
        <f t="shared" si="78"/>
        <v>20.001991083064294</v>
      </c>
      <c r="D855" s="2">
        <f t="shared" si="74"/>
        <v>20.216841872737138</v>
      </c>
      <c r="E855" s="2">
        <f t="shared" si="73"/>
        <v>-0.21485078967284466</v>
      </c>
      <c r="F855" s="2">
        <f t="shared" si="77"/>
        <v>-0.1415253038540934</v>
      </c>
      <c r="G855" s="2">
        <f t="shared" si="75"/>
        <v>-7.3325485818751257E-2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17">
        <f>TITRES_STAT!D859</f>
        <v>21.036799999999999</v>
      </c>
      <c r="C856" s="2">
        <f t="shared" si="78"/>
        <v>20.022161685669786</v>
      </c>
      <c r="D856" s="2">
        <f t="shared" si="74"/>
        <v>20.277579511793647</v>
      </c>
      <c r="E856" s="2">
        <f t="shared" si="73"/>
        <v>-0.25541782612386044</v>
      </c>
      <c r="F856" s="2">
        <f t="shared" si="77"/>
        <v>-0.16430380830804681</v>
      </c>
      <c r="G856" s="2">
        <f t="shared" si="75"/>
        <v>-9.111401781581363E-2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17">
        <f>TITRES_STAT!D860</f>
        <v>20.960899999999999</v>
      </c>
      <c r="C857" s="2">
        <f t="shared" si="78"/>
        <v>20.038059887874432</v>
      </c>
      <c r="D857" s="2">
        <f t="shared" si="74"/>
        <v>20.328195844253376</v>
      </c>
      <c r="E857" s="2">
        <f t="shared" si="73"/>
        <v>-0.2901359563789434</v>
      </c>
      <c r="F857" s="2">
        <f t="shared" si="77"/>
        <v>-0.18947023792222611</v>
      </c>
      <c r="G857" s="2">
        <f t="shared" si="75"/>
        <v>-0.10066571845671729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17">
        <f>TITRES_STAT!D861</f>
        <v>21.188700000000001</v>
      </c>
      <c r="C858" s="2">
        <f t="shared" si="78"/>
        <v>20.051512212816824</v>
      </c>
      <c r="D858" s="2">
        <f t="shared" si="74"/>
        <v>20.3919368928272</v>
      </c>
      <c r="E858" s="2">
        <f t="shared" si="73"/>
        <v>-0.34042468001037562</v>
      </c>
      <c r="F858" s="2">
        <f t="shared" si="77"/>
        <v>-0.21966112633985604</v>
      </c>
      <c r="G858" s="2">
        <f t="shared" si="75"/>
        <v>-0.12076355367051958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17">
        <f>TITRES_STAT!D862</f>
        <v>21.467500000000001</v>
      </c>
      <c r="C859" s="2">
        <f t="shared" si="78"/>
        <v>20.039525718537313</v>
      </c>
      <c r="D859" s="2">
        <f t="shared" si="74"/>
        <v>20.471608234099257</v>
      </c>
      <c r="E859" s="2">
        <f t="shared" si="73"/>
        <v>-0.43208251556194455</v>
      </c>
      <c r="F859" s="2">
        <f t="shared" si="77"/>
        <v>-0.26214540418427379</v>
      </c>
      <c r="G859" s="2">
        <f t="shared" si="75"/>
        <v>-0.16993711137767076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17">
        <f>TITRES_STAT!D863</f>
        <v>21.389700000000001</v>
      </c>
      <c r="C860" s="2">
        <f t="shared" si="78"/>
        <v>20.02353714645465</v>
      </c>
      <c r="D860" s="2">
        <f t="shared" si="74"/>
        <v>20.539615031573387</v>
      </c>
      <c r="E860" s="2">
        <f t="shared" ref="E860:E923" si="79">C860-D860</f>
        <v>-0.51607788511873665</v>
      </c>
      <c r="F860" s="2">
        <f t="shared" si="77"/>
        <v>-0.31293190037116636</v>
      </c>
      <c r="G860" s="2">
        <f t="shared" si="75"/>
        <v>-0.20314598474757029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17">
        <f>TITRES_STAT!D864</f>
        <v>21.934200000000001</v>
      </c>
      <c r="C861" s="2">
        <f t="shared" si="78"/>
        <v>20.004177585461626</v>
      </c>
      <c r="D861" s="2">
        <f t="shared" ref="D861:D924" si="80">$D$4*B861+(1-$D$4)*D860</f>
        <v>20.642917621827209</v>
      </c>
      <c r="E861" s="2">
        <f t="shared" si="79"/>
        <v>-0.63874003636558285</v>
      </c>
      <c r="F861" s="2">
        <f t="shared" si="77"/>
        <v>-0.37809352757004966</v>
      </c>
      <c r="G861" s="2">
        <f t="shared" si="75"/>
        <v>-0.26064650879553319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17">
        <f>TITRES_STAT!D865</f>
        <v>22.4787</v>
      </c>
      <c r="C862" s="2">
        <f t="shared" si="78"/>
        <v>20.069581033852145</v>
      </c>
      <c r="D862" s="2">
        <f t="shared" si="80"/>
        <v>20.778901501691859</v>
      </c>
      <c r="E862" s="2">
        <f t="shared" si="79"/>
        <v>-0.70932046783971359</v>
      </c>
      <c r="F862" s="2">
        <f t="shared" si="77"/>
        <v>-0.44433891562398248</v>
      </c>
      <c r="G862" s="2">
        <f t="shared" si="75"/>
        <v>-0.26498155221573111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17">
        <f>TITRES_STAT!D866</f>
        <v>22.712</v>
      </c>
      <c r="C863" s="2">
        <f t="shared" si="78"/>
        <v>20.189183951721045</v>
      </c>
      <c r="D863" s="2">
        <f t="shared" si="80"/>
        <v>20.922093983048018</v>
      </c>
      <c r="E863" s="2">
        <f t="shared" si="79"/>
        <v>-0.73291003132697341</v>
      </c>
      <c r="F863" s="2">
        <f t="shared" si="77"/>
        <v>-0.50205313876458069</v>
      </c>
      <c r="G863" s="2">
        <f t="shared" si="75"/>
        <v>-0.23085689256239272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17">
        <f>TITRES_STAT!D867</f>
        <v>22.7898</v>
      </c>
      <c r="C864" s="2">
        <f t="shared" si="78"/>
        <v>20.307909497610115</v>
      </c>
      <c r="D864" s="2">
        <f t="shared" si="80"/>
        <v>21.060442576896314</v>
      </c>
      <c r="E864" s="2">
        <f t="shared" si="79"/>
        <v>-0.75253307928619861</v>
      </c>
      <c r="F864" s="2">
        <f t="shared" si="77"/>
        <v>-0.55214912686890427</v>
      </c>
      <c r="G864" s="2">
        <f t="shared" si="75"/>
        <v>-0.20038395241729434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17">
        <f>TITRES_STAT!D868</f>
        <v>22.7898</v>
      </c>
      <c r="C865" s="2">
        <f t="shared" si="78"/>
        <v>20.44341572874702</v>
      </c>
      <c r="D865" s="2">
        <f t="shared" si="80"/>
        <v>21.188543126755846</v>
      </c>
      <c r="E865" s="2">
        <f t="shared" si="79"/>
        <v>-0.74512739800882599</v>
      </c>
      <c r="F865" s="2">
        <f t="shared" si="77"/>
        <v>-0.59074478109688866</v>
      </c>
      <c r="G865" s="2">
        <f t="shared" si="75"/>
        <v>-0.15438261691193733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17">
        <f>TITRES_STAT!D869</f>
        <v>22.6965</v>
      </c>
      <c r="C866" s="2">
        <f t="shared" si="78"/>
        <v>20.534705616632092</v>
      </c>
      <c r="D866" s="2">
        <f t="shared" si="80"/>
        <v>21.300243635885042</v>
      </c>
      <c r="E866" s="2">
        <f t="shared" si="79"/>
        <v>-0.76553801925295062</v>
      </c>
      <c r="F866" s="2">
        <f t="shared" si="77"/>
        <v>-0.62570342872810114</v>
      </c>
      <c r="G866" s="2">
        <f t="shared" si="75"/>
        <v>-0.13983459052484948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17">
        <f>TITRES_STAT!D870</f>
        <v>22.719799999999999</v>
      </c>
      <c r="C867" s="2">
        <f t="shared" si="78"/>
        <v>20.600273983304078</v>
      </c>
      <c r="D867" s="2">
        <f t="shared" si="80"/>
        <v>21.40539595915282</v>
      </c>
      <c r="E867" s="2">
        <f t="shared" si="79"/>
        <v>-0.80512197584874201</v>
      </c>
      <c r="F867" s="2">
        <f t="shared" si="77"/>
        <v>-0.66158713815222936</v>
      </c>
      <c r="G867" s="2">
        <f t="shared" si="75"/>
        <v>-0.14353483769651265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17">
        <f>TITRES_STAT!D871</f>
        <v>23.436900000000001</v>
      </c>
      <c r="C868" s="2">
        <f t="shared" si="78"/>
        <v>20.690801062795757</v>
      </c>
      <c r="D868" s="2">
        <f t="shared" si="80"/>
        <v>21.555877739956316</v>
      </c>
      <c r="E868" s="2">
        <f t="shared" si="79"/>
        <v>-0.86507667716055892</v>
      </c>
      <c r="F868" s="2">
        <f t="shared" si="77"/>
        <v>-0.70228504595389529</v>
      </c>
      <c r="G868" s="2">
        <f t="shared" ref="G868:G931" si="81">E868-F868</f>
        <v>-0.16279163120666362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17">
        <f>TITRES_STAT!D872</f>
        <v>24.1051</v>
      </c>
      <c r="C869" s="2">
        <f t="shared" si="78"/>
        <v>20.810293206981026</v>
      </c>
      <c r="D869" s="2">
        <f t="shared" si="80"/>
        <v>21.744709018478069</v>
      </c>
      <c r="E869" s="2">
        <f t="shared" si="79"/>
        <v>-0.93441581149704334</v>
      </c>
      <c r="F869" s="2">
        <f t="shared" ref="F869:F932" si="83">(E869*(2/(10)))+((1-(2/10))*F868)</f>
        <v>-0.74871119906252492</v>
      </c>
      <c r="G869" s="2">
        <f t="shared" si="81"/>
        <v>-0.18570461243451841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17">
        <f>TITRES_STAT!D873</f>
        <v>24.280200000000001</v>
      </c>
      <c r="C870" s="2">
        <f t="shared" si="78"/>
        <v>20.899432713599328</v>
      </c>
      <c r="D870" s="2">
        <f t="shared" si="80"/>
        <v>21.932523165257471</v>
      </c>
      <c r="E870" s="2">
        <f t="shared" si="79"/>
        <v>-1.0330904516581434</v>
      </c>
      <c r="F870" s="2">
        <f t="shared" si="83"/>
        <v>-0.80558704958164862</v>
      </c>
      <c r="G870" s="2">
        <f t="shared" si="81"/>
        <v>-0.22750340207649478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17">
        <f>TITRES_STAT!D874</f>
        <v>24.5029</v>
      </c>
      <c r="C871" s="2">
        <f t="shared" si="78"/>
        <v>21.058627680737892</v>
      </c>
      <c r="D871" s="2">
        <f t="shared" si="80"/>
        <v>22.122921449312475</v>
      </c>
      <c r="E871" s="2">
        <f t="shared" si="79"/>
        <v>-1.0642937685745828</v>
      </c>
      <c r="F871" s="2">
        <f t="shared" si="83"/>
        <v>-0.85732839338023548</v>
      </c>
      <c r="G871" s="2">
        <f t="shared" si="81"/>
        <v>-0.20696537519434732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17">
        <f>TITRES_STAT!D875</f>
        <v>24.025600000000001</v>
      </c>
      <c r="C872" s="2">
        <f t="shared" si="78"/>
        <v>21.277100345239756</v>
      </c>
      <c r="D872" s="2">
        <f t="shared" si="80"/>
        <v>22.263860601215253</v>
      </c>
      <c r="E872" s="2">
        <f t="shared" si="79"/>
        <v>-0.9867602559754971</v>
      </c>
      <c r="F872" s="2">
        <f t="shared" si="83"/>
        <v>-0.88321476589928793</v>
      </c>
      <c r="G872" s="2">
        <f t="shared" si="81"/>
        <v>-0.10354549007620917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17">
        <f>TITRES_STAT!D876</f>
        <v>24.025600000000001</v>
      </c>
      <c r="C873" s="2">
        <f t="shared" si="78"/>
        <v>21.497854138279795</v>
      </c>
      <c r="D873" s="2">
        <f t="shared" si="80"/>
        <v>22.394359815940049</v>
      </c>
      <c r="E873" s="2">
        <f t="shared" si="79"/>
        <v>-0.89650567766025446</v>
      </c>
      <c r="F873" s="2">
        <f t="shared" si="83"/>
        <v>-0.88587294825148133</v>
      </c>
      <c r="G873" s="2">
        <f t="shared" si="81"/>
        <v>-1.0632729408773134E-2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17">
        <f>TITRES_STAT!D877</f>
        <v>24.264299999999999</v>
      </c>
      <c r="C874" s="2">
        <f t="shared" si="78"/>
        <v>21.696615040082904</v>
      </c>
      <c r="D874" s="2">
        <f t="shared" si="80"/>
        <v>22.532873903648195</v>
      </c>
      <c r="E874" s="2">
        <f t="shared" si="79"/>
        <v>-0.83625886356529122</v>
      </c>
      <c r="F874" s="2">
        <f t="shared" si="83"/>
        <v>-0.87595013131424337</v>
      </c>
      <c r="G874" s="2">
        <f t="shared" si="81"/>
        <v>3.9691267748952153E-2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17">
        <f>TITRES_STAT!D878</f>
        <v>24.343800000000002</v>
      </c>
      <c r="C875" s="2">
        <f t="shared" si="78"/>
        <v>21.864797341608611</v>
      </c>
      <c r="D875" s="2">
        <f t="shared" si="80"/>
        <v>22.667016577452031</v>
      </c>
      <c r="E875" s="2">
        <f t="shared" si="79"/>
        <v>-0.80221923584342036</v>
      </c>
      <c r="F875" s="2">
        <f t="shared" si="83"/>
        <v>-0.86120395222007884</v>
      </c>
      <c r="G875" s="2">
        <f t="shared" si="81"/>
        <v>5.8984716376658475E-2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17">
        <f>TITRES_STAT!D879</f>
        <v>24.264299999999999</v>
      </c>
      <c r="C876" s="2">
        <f t="shared" si="78"/>
        <v>21.992751596745748</v>
      </c>
      <c r="D876" s="2">
        <f t="shared" si="80"/>
        <v>22.78533386801114</v>
      </c>
      <c r="E876" s="2">
        <f t="shared" si="79"/>
        <v>-0.79258227126539182</v>
      </c>
      <c r="F876" s="2">
        <f t="shared" si="83"/>
        <v>-0.84747961602914146</v>
      </c>
      <c r="G876" s="2">
        <f t="shared" si="81"/>
        <v>5.4897344763749634E-2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17">
        <f>TITRES_STAT!D880</f>
        <v>24.1051</v>
      </c>
      <c r="C877" s="2">
        <f t="shared" si="78"/>
        <v>22.104605197246403</v>
      </c>
      <c r="D877" s="2">
        <f t="shared" si="80"/>
        <v>22.883094322232537</v>
      </c>
      <c r="E877" s="2">
        <f t="shared" si="79"/>
        <v>-0.77848912498613387</v>
      </c>
      <c r="F877" s="2">
        <f t="shared" si="83"/>
        <v>-0.8336815178205399</v>
      </c>
      <c r="G877" s="2">
        <f t="shared" si="81"/>
        <v>5.5192392834406023E-2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17">
        <f>TITRES_STAT!D881</f>
        <v>24.343800000000002</v>
      </c>
      <c r="C878" s="2">
        <f t="shared" si="78"/>
        <v>22.309573628439264</v>
      </c>
      <c r="D878" s="2">
        <f t="shared" si="80"/>
        <v>22.991294742807906</v>
      </c>
      <c r="E878" s="2">
        <f t="shared" si="79"/>
        <v>-0.68172111436864213</v>
      </c>
      <c r="F878" s="2">
        <f t="shared" si="83"/>
        <v>-0.80328943713016043</v>
      </c>
      <c r="G878" s="2">
        <f t="shared" si="81"/>
        <v>0.1215683227615183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17">
        <f>TITRES_STAT!D882</f>
        <v>24.343800000000002</v>
      </c>
      <c r="C879" s="2">
        <f t="shared" si="78"/>
        <v>22.585808454833224</v>
      </c>
      <c r="D879" s="2">
        <f t="shared" si="80"/>
        <v>23.091480317414728</v>
      </c>
      <c r="E879" s="2">
        <f t="shared" si="79"/>
        <v>-0.50567186258150443</v>
      </c>
      <c r="F879" s="2">
        <f t="shared" si="83"/>
        <v>-0.74376592222042925</v>
      </c>
      <c r="G879" s="2">
        <f t="shared" si="81"/>
        <v>0.23809405963892483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17">
        <f>TITRES_STAT!D883</f>
        <v>24.089200000000002</v>
      </c>
      <c r="C880" s="2">
        <f t="shared" si="78"/>
        <v>22.846484077166576</v>
      </c>
      <c r="D880" s="2">
        <f t="shared" si="80"/>
        <v>23.165385479087714</v>
      </c>
      <c r="E880" s="2">
        <f t="shared" si="79"/>
        <v>-0.31890140192113847</v>
      </c>
      <c r="F880" s="2">
        <f t="shared" si="83"/>
        <v>-0.65879301816057112</v>
      </c>
      <c r="G880" s="2">
        <f t="shared" si="81"/>
        <v>0.33989161623943265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17">
        <f>TITRES_STAT!D884</f>
        <v>24.0654</v>
      </c>
      <c r="C881" s="2">
        <f t="shared" si="78"/>
        <v>23.101317296064025</v>
      </c>
      <c r="D881" s="2">
        <f t="shared" si="80"/>
        <v>23.232053221377512</v>
      </c>
      <c r="E881" s="2">
        <f t="shared" si="79"/>
        <v>-0.13073592531348766</v>
      </c>
      <c r="F881" s="2">
        <f t="shared" si="83"/>
        <v>-0.55318159959115443</v>
      </c>
      <c r="G881" s="2">
        <f t="shared" si="81"/>
        <v>0.42244567427766677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17">
        <f>TITRES_STAT!D885</f>
        <v>24.1051</v>
      </c>
      <c r="C882" s="2">
        <f t="shared" si="78"/>
        <v>23.243514635131099</v>
      </c>
      <c r="D882" s="2">
        <f t="shared" si="80"/>
        <v>23.296723353127327</v>
      </c>
      <c r="E882" s="2">
        <f t="shared" si="79"/>
        <v>-5.3208717996227506E-2</v>
      </c>
      <c r="F882" s="2">
        <f t="shared" si="83"/>
        <v>-0.45318702327216909</v>
      </c>
      <c r="G882" s="2">
        <f t="shared" si="81"/>
        <v>0.39997830527594158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17">
        <f>TITRES_STAT!D886</f>
        <v>24.1051</v>
      </c>
      <c r="C883" s="2">
        <f t="shared" si="78"/>
        <v>23.363835460495544</v>
      </c>
      <c r="D883" s="2">
        <f t="shared" si="80"/>
        <v>23.356603104747524</v>
      </c>
      <c r="E883" s="2">
        <f t="shared" si="79"/>
        <v>7.2323557480196143E-3</v>
      </c>
      <c r="F883" s="2">
        <f t="shared" si="83"/>
        <v>-0.36110314746813132</v>
      </c>
      <c r="G883" s="2">
        <f t="shared" si="81"/>
        <v>0.36833550321615094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17">
        <f>TITRES_STAT!D887</f>
        <v>23.898299999999999</v>
      </c>
      <c r="C884" s="2">
        <f t="shared" si="78"/>
        <v>23.502368466573152</v>
      </c>
      <c r="D884" s="2">
        <f t="shared" si="80"/>
        <v>23.396728800692152</v>
      </c>
      <c r="E884" s="2">
        <f t="shared" si="79"/>
        <v>0.10563966588100016</v>
      </c>
      <c r="F884" s="2">
        <f t="shared" si="83"/>
        <v>-0.26775458479830505</v>
      </c>
      <c r="G884" s="2">
        <f t="shared" si="81"/>
        <v>0.37339425067930521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17">
        <f>TITRES_STAT!D888</f>
        <v>23.946000000000002</v>
      </c>
      <c r="C885" s="2">
        <f t="shared" si="78"/>
        <v>23.631819471715744</v>
      </c>
      <c r="D885" s="2">
        <f t="shared" si="80"/>
        <v>23.437415556196438</v>
      </c>
      <c r="E885" s="2">
        <f t="shared" si="79"/>
        <v>0.19440391551930603</v>
      </c>
      <c r="F885" s="2">
        <f t="shared" si="83"/>
        <v>-0.17532288473478286</v>
      </c>
      <c r="G885" s="2">
        <f t="shared" si="81"/>
        <v>0.36972680025408888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17">
        <f>TITRES_STAT!D889</f>
        <v>24.0654</v>
      </c>
      <c r="C886" s="2">
        <f t="shared" si="78"/>
        <v>23.729124168374859</v>
      </c>
      <c r="D886" s="2">
        <f t="shared" si="80"/>
        <v>23.483932922404112</v>
      </c>
      <c r="E886" s="2">
        <f t="shared" si="79"/>
        <v>0.24519124597074793</v>
      </c>
      <c r="F886" s="2">
        <f t="shared" si="83"/>
        <v>-9.1220058593676712E-2</v>
      </c>
      <c r="G886" s="2">
        <f t="shared" si="81"/>
        <v>0.33641130456442464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17">
        <f>TITRES_STAT!D890</f>
        <v>24.0654</v>
      </c>
      <c r="C887" s="2">
        <f t="shared" si="78"/>
        <v>23.786966604009496</v>
      </c>
      <c r="D887" s="2">
        <f t="shared" si="80"/>
        <v>23.527004557781584</v>
      </c>
      <c r="E887" s="2">
        <f t="shared" si="79"/>
        <v>0.25996204622791197</v>
      </c>
      <c r="F887" s="2">
        <f t="shared" si="83"/>
        <v>-2.0983637629358974E-2</v>
      </c>
      <c r="G887" s="2">
        <f t="shared" si="81"/>
        <v>0.28094568385727092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17">
        <f>TITRES_STAT!D891</f>
        <v>24.025600000000001</v>
      </c>
      <c r="C888" s="2">
        <f t="shared" si="78"/>
        <v>23.872633280315728</v>
      </c>
      <c r="D888" s="2">
        <f t="shared" si="80"/>
        <v>23.563937553501464</v>
      </c>
      <c r="E888" s="2">
        <f t="shared" si="79"/>
        <v>0.30869572681426405</v>
      </c>
      <c r="F888" s="2">
        <f t="shared" si="83"/>
        <v>4.4952235259365633E-2</v>
      </c>
      <c r="G888" s="2">
        <f t="shared" si="81"/>
        <v>0.2637434915548984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17">
        <f>TITRES_STAT!D892</f>
        <v>24.025600000000001</v>
      </c>
      <c r="C889" s="2">
        <f t="shared" si="78"/>
        <v>23.945120467959462</v>
      </c>
      <c r="D889" s="2">
        <f t="shared" si="80"/>
        <v>23.598134771760613</v>
      </c>
      <c r="E889" s="2">
        <f t="shared" si="79"/>
        <v>0.34698569619884978</v>
      </c>
      <c r="F889" s="2">
        <f t="shared" si="83"/>
        <v>0.10535892744726247</v>
      </c>
      <c r="G889" s="2">
        <f t="shared" si="81"/>
        <v>0.24162676875158731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17">
        <f>TITRES_STAT!D893</f>
        <v>24.097200000000001</v>
      </c>
      <c r="C890" s="2">
        <f t="shared" si="78"/>
        <v>23.967286549811853</v>
      </c>
      <c r="D890" s="2">
        <f t="shared" si="80"/>
        <v>23.635102566445013</v>
      </c>
      <c r="E890" s="2">
        <f t="shared" si="79"/>
        <v>0.33218398336683919</v>
      </c>
      <c r="F890" s="2">
        <f t="shared" si="83"/>
        <v>0.15072393863117783</v>
      </c>
      <c r="G890" s="2">
        <f t="shared" si="81"/>
        <v>0.18146004473566135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17">
        <f>TITRES_STAT!D894</f>
        <v>24.192699999999999</v>
      </c>
      <c r="C891" s="2">
        <f t="shared" si="78"/>
        <v>23.982380926763877</v>
      </c>
      <c r="D891" s="2">
        <f t="shared" si="80"/>
        <v>23.67640608004168</v>
      </c>
      <c r="E891" s="2">
        <f t="shared" si="79"/>
        <v>0.30597484672219721</v>
      </c>
      <c r="F891" s="2">
        <f t="shared" si="83"/>
        <v>0.18177412024938172</v>
      </c>
      <c r="G891" s="2">
        <f t="shared" si="81"/>
        <v>0.12420072647281549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17">
        <f>TITRES_STAT!D895</f>
        <v>24.264299999999999</v>
      </c>
      <c r="C892" s="2">
        <f t="shared" si="78"/>
        <v>24.001260784184819</v>
      </c>
      <c r="D892" s="2">
        <f t="shared" si="80"/>
        <v>23.719953777816372</v>
      </c>
      <c r="E892" s="2">
        <f t="shared" si="79"/>
        <v>0.28130700636844708</v>
      </c>
      <c r="F892" s="2">
        <f t="shared" si="83"/>
        <v>0.20168069747319481</v>
      </c>
      <c r="G892" s="2">
        <f t="shared" si="81"/>
        <v>7.9626308895252268E-2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17">
        <f>TITRES_STAT!D896</f>
        <v>24.5825</v>
      </c>
      <c r="C893" s="2">
        <f t="shared" si="78"/>
        <v>24.017236048156384</v>
      </c>
      <c r="D893" s="2">
        <f t="shared" si="80"/>
        <v>23.783846090570716</v>
      </c>
      <c r="E893" s="2">
        <f t="shared" si="79"/>
        <v>0.23338995758566838</v>
      </c>
      <c r="F893" s="2">
        <f t="shared" si="83"/>
        <v>0.20802254949568952</v>
      </c>
      <c r="G893" s="2">
        <f t="shared" si="81"/>
        <v>2.5367408089978866E-2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17">
        <f>TITRES_STAT!D897</f>
        <v>24.5825</v>
      </c>
      <c r="C894" s="2">
        <f t="shared" si="78"/>
        <v>23.998938194593862</v>
      </c>
      <c r="D894" s="2">
        <f t="shared" si="80"/>
        <v>23.843005639417331</v>
      </c>
      <c r="E894" s="2">
        <f t="shared" si="79"/>
        <v>0.15593255517653049</v>
      </c>
      <c r="F894" s="2">
        <f t="shared" si="83"/>
        <v>0.19760455063185772</v>
      </c>
      <c r="G894" s="2">
        <f t="shared" si="81"/>
        <v>-4.1671995455327238E-2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17">
        <f>TITRES_STAT!D898</f>
        <v>24.5825</v>
      </c>
      <c r="C895" s="2">
        <f t="shared" si="78"/>
        <v>23.990793856964039</v>
      </c>
      <c r="D895" s="2">
        <f t="shared" si="80"/>
        <v>23.897782999460492</v>
      </c>
      <c r="E895" s="2">
        <f t="shared" si="79"/>
        <v>9.3010857503546873E-2</v>
      </c>
      <c r="F895" s="2">
        <f t="shared" si="83"/>
        <v>0.17668581200619554</v>
      </c>
      <c r="G895" s="2">
        <f t="shared" si="81"/>
        <v>-8.3674954502648669E-2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17">
        <f>TITRES_STAT!D899</f>
        <v>24.813199999999998</v>
      </c>
      <c r="C896" s="2">
        <f t="shared" si="78"/>
        <v>24.002271725123418</v>
      </c>
      <c r="D896" s="2">
        <f t="shared" si="80"/>
        <v>23.965591666167125</v>
      </c>
      <c r="E896" s="2">
        <f t="shared" si="79"/>
        <v>3.6680058956292783E-2</v>
      </c>
      <c r="F896" s="2">
        <f t="shared" si="83"/>
        <v>0.148684661396215</v>
      </c>
      <c r="G896" s="2">
        <f t="shared" si="81"/>
        <v>-0.11200460243992222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17">
        <f>TITRES_STAT!D900</f>
        <v>24.813199999999998</v>
      </c>
      <c r="C897" s="2">
        <f t="shared" si="78"/>
        <v>24.011983767412122</v>
      </c>
      <c r="D897" s="2">
        <f t="shared" si="80"/>
        <v>24.028377468673266</v>
      </c>
      <c r="E897" s="2">
        <f t="shared" si="79"/>
        <v>-1.6393701261144145E-2</v>
      </c>
      <c r="F897" s="2">
        <f t="shared" si="83"/>
        <v>0.11566898886474318</v>
      </c>
      <c r="G897" s="2">
        <f t="shared" si="81"/>
        <v>-0.13206269012588734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17">
        <f>TITRES_STAT!D901</f>
        <v>25.473500000000001</v>
      </c>
      <c r="C898" s="2">
        <f t="shared" si="78"/>
        <v>24.014078572425642</v>
      </c>
      <c r="D898" s="2">
        <f t="shared" si="80"/>
        <v>24.135423582104877</v>
      </c>
      <c r="E898" s="2">
        <f t="shared" si="79"/>
        <v>-0.12134500967923501</v>
      </c>
      <c r="F898" s="2">
        <f t="shared" si="83"/>
        <v>6.8266189155947538E-2</v>
      </c>
      <c r="G898" s="2">
        <f t="shared" si="81"/>
        <v>-0.18961119883518254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17">
        <f>TITRES_STAT!D902</f>
        <v>26.81</v>
      </c>
      <c r="C899" s="2">
        <f t="shared" si="78"/>
        <v>24.015851099744776</v>
      </c>
      <c r="D899" s="2">
        <f t="shared" si="80"/>
        <v>24.333540353800814</v>
      </c>
      <c r="E899" s="2">
        <f t="shared" si="79"/>
        <v>-0.3176892540560381</v>
      </c>
      <c r="F899" s="2">
        <f t="shared" si="83"/>
        <v>-8.924899486449589E-3</v>
      </c>
      <c r="G899" s="2">
        <f t="shared" si="81"/>
        <v>-0.30876435456958851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17">
        <f>TITRES_STAT!D903</f>
        <v>26.6509</v>
      </c>
      <c r="C900" s="2">
        <f t="shared" si="78"/>
        <v>24.028366315168654</v>
      </c>
      <c r="D900" s="2">
        <f t="shared" si="80"/>
        <v>24.505196623889642</v>
      </c>
      <c r="E900" s="2">
        <f t="shared" si="79"/>
        <v>-0.47683030872098797</v>
      </c>
      <c r="F900" s="2">
        <f t="shared" si="83"/>
        <v>-0.10250598133335727</v>
      </c>
      <c r="G900" s="2">
        <f t="shared" si="81"/>
        <v>-0.37432432738763072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17">
        <f>TITRES_STAT!D904</f>
        <v>26.730499999999999</v>
      </c>
      <c r="C901" s="2">
        <f t="shared" si="78"/>
        <v>24.05364842052732</v>
      </c>
      <c r="D901" s="2">
        <f t="shared" si="80"/>
        <v>24.670033911008925</v>
      </c>
      <c r="E901" s="2">
        <f t="shared" si="79"/>
        <v>-0.61638549048160485</v>
      </c>
      <c r="F901" s="2">
        <f t="shared" si="83"/>
        <v>-0.2052818831630068</v>
      </c>
      <c r="G901" s="2">
        <f t="shared" si="81"/>
        <v>-0.41110360731859807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17">
        <f>TITRES_STAT!D905</f>
        <v>26.770199999999999</v>
      </c>
      <c r="C902" s="2">
        <f t="shared" si="78"/>
        <v>24.086056355830809</v>
      </c>
      <c r="D902" s="2">
        <f t="shared" si="80"/>
        <v>24.825601769452707</v>
      </c>
      <c r="E902" s="2">
        <f t="shared" si="79"/>
        <v>-0.7395454136218973</v>
      </c>
      <c r="F902" s="2">
        <f t="shared" si="83"/>
        <v>-0.31213458925478493</v>
      </c>
      <c r="G902" s="2">
        <f t="shared" si="81"/>
        <v>-0.42741082436711236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17">
        <f>TITRES_STAT!D906</f>
        <v>27.0487</v>
      </c>
      <c r="C903" s="2">
        <f t="shared" si="78"/>
        <v>24.162432301087609</v>
      </c>
      <c r="D903" s="2">
        <f t="shared" si="80"/>
        <v>24.99027571245621</v>
      </c>
      <c r="E903" s="2">
        <f t="shared" si="79"/>
        <v>-0.82784341136860107</v>
      </c>
      <c r="F903" s="2">
        <f t="shared" si="83"/>
        <v>-0.41527635367754823</v>
      </c>
      <c r="G903" s="2">
        <f t="shared" si="81"/>
        <v>-0.41256705769105284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17">
        <f>TITRES_STAT!D907</f>
        <v>27.4465</v>
      </c>
      <c r="C904" s="2">
        <f t="shared" si="78"/>
        <v>24.227058100920285</v>
      </c>
      <c r="D904" s="2">
        <f t="shared" si="80"/>
        <v>25.17221825227427</v>
      </c>
      <c r="E904" s="2">
        <f t="shared" si="79"/>
        <v>-0.9451601513539849</v>
      </c>
      <c r="F904" s="2">
        <f t="shared" si="83"/>
        <v>-0.52125311321283563</v>
      </c>
      <c r="G904" s="2">
        <f t="shared" si="81"/>
        <v>-0.42390703814114927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17">
        <f>TITRES_STAT!D908</f>
        <v>27.430499999999999</v>
      </c>
      <c r="C905" s="2">
        <f t="shared" si="78"/>
        <v>24.281741470009472</v>
      </c>
      <c r="D905" s="2">
        <f t="shared" si="80"/>
        <v>25.339498381735435</v>
      </c>
      <c r="E905" s="2">
        <f t="shared" si="79"/>
        <v>-1.0577569117259635</v>
      </c>
      <c r="F905" s="2">
        <f t="shared" si="83"/>
        <v>-0.62855387291546116</v>
      </c>
      <c r="G905" s="2">
        <f t="shared" si="81"/>
        <v>-0.42920303881050237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17">
        <f>TITRES_STAT!D909</f>
        <v>27.764700000000001</v>
      </c>
      <c r="C906" s="2">
        <f t="shared" si="78"/>
        <v>24.363504320777245</v>
      </c>
      <c r="D906" s="2">
        <f t="shared" si="80"/>
        <v>25.519142946051328</v>
      </c>
      <c r="E906" s="2">
        <f t="shared" si="79"/>
        <v>-1.1556386252740829</v>
      </c>
      <c r="F906" s="2">
        <f t="shared" si="83"/>
        <v>-0.73397082338718556</v>
      </c>
      <c r="G906" s="2">
        <f t="shared" si="81"/>
        <v>-0.42166780188689734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17">
        <f>TITRES_STAT!D910</f>
        <v>27.3749</v>
      </c>
      <c r="C907" s="2">
        <f t="shared" si="78"/>
        <v>24.432688271426898</v>
      </c>
      <c r="D907" s="2">
        <f t="shared" si="80"/>
        <v>25.656606431529006</v>
      </c>
      <c r="E907" s="2">
        <f t="shared" si="79"/>
        <v>-1.2239181601021087</v>
      </c>
      <c r="F907" s="2">
        <f t="shared" si="83"/>
        <v>-0.83196029073017019</v>
      </c>
      <c r="G907" s="2">
        <f t="shared" si="81"/>
        <v>-0.39195786937193855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17">
        <f>TITRES_STAT!D911</f>
        <v>27.533999999999999</v>
      </c>
      <c r="C908" s="2">
        <f t="shared" si="78"/>
        <v>24.592813152745837</v>
      </c>
      <c r="D908" s="2">
        <f t="shared" si="80"/>
        <v>25.795672621786117</v>
      </c>
      <c r="E908" s="2">
        <f t="shared" si="79"/>
        <v>-1.2028594690402805</v>
      </c>
      <c r="F908" s="2">
        <f t="shared" si="83"/>
        <v>-0.90614012639219232</v>
      </c>
      <c r="G908" s="2">
        <f t="shared" si="81"/>
        <v>-0.29671934264808819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17">
        <f>TITRES_STAT!D912</f>
        <v>27.4465</v>
      </c>
      <c r="C909" s="2">
        <f t="shared" si="78"/>
        <v>24.933918821554169</v>
      </c>
      <c r="D909" s="2">
        <f t="shared" si="80"/>
        <v>25.917956131283439</v>
      </c>
      <c r="E909" s="2">
        <f t="shared" si="79"/>
        <v>-0.9840373097292705</v>
      </c>
      <c r="F909" s="2">
        <f t="shared" si="83"/>
        <v>-0.921719563059608</v>
      </c>
      <c r="G909" s="2">
        <f t="shared" si="81"/>
        <v>-6.2317746669662499E-2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17">
        <f>TITRES_STAT!D913</f>
        <v>27.4465</v>
      </c>
      <c r="C910" s="2">
        <f t="shared" si="78"/>
        <v>25.198069772084295</v>
      </c>
      <c r="D910" s="2">
        <f t="shared" si="80"/>
        <v>26.031181603040224</v>
      </c>
      <c r="E910" s="2">
        <f t="shared" si="79"/>
        <v>-0.83311183095592867</v>
      </c>
      <c r="F910" s="2">
        <f t="shared" si="83"/>
        <v>-0.90399801663887225</v>
      </c>
      <c r="G910" s="2">
        <f t="shared" si="81"/>
        <v>7.0886185682943581E-2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17">
        <f>TITRES_STAT!D914</f>
        <v>27.327100000000002</v>
      </c>
      <c r="C911" s="2">
        <f t="shared" ref="C911:C974" si="84">$C$4*B901+C910*(1-$C$4)</f>
        <v>25.433828268686714</v>
      </c>
      <c r="D911" s="2">
        <f t="shared" si="80"/>
        <v>26.127175558370578</v>
      </c>
      <c r="E911" s="2">
        <f t="shared" si="79"/>
        <v>-0.69334728968386372</v>
      </c>
      <c r="F911" s="2">
        <f t="shared" si="83"/>
        <v>-0.86186787124787057</v>
      </c>
      <c r="G911" s="2">
        <f t="shared" si="81"/>
        <v>0.16852058156400684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17">
        <f>TITRES_STAT!D915</f>
        <v>27.319199999999999</v>
      </c>
      <c r="C912" s="2">
        <f t="shared" si="84"/>
        <v>25.639423919657986</v>
      </c>
      <c r="D912" s="2">
        <f t="shared" si="80"/>
        <v>26.215473665157941</v>
      </c>
      <c r="E912" s="2">
        <f t="shared" si="79"/>
        <v>-0.57604974549995447</v>
      </c>
      <c r="F912" s="2">
        <f t="shared" si="83"/>
        <v>-0.80470424609828739</v>
      </c>
      <c r="G912" s="2">
        <f t="shared" si="81"/>
        <v>0.22865450059833292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17">
        <f>TITRES_STAT!D916</f>
        <v>27.207799999999999</v>
      </c>
      <c r="C913" s="2">
        <f t="shared" si="84"/>
        <v>25.85623562432599</v>
      </c>
      <c r="D913" s="2">
        <f t="shared" si="80"/>
        <v>26.288979319590688</v>
      </c>
      <c r="E913" s="2">
        <f t="shared" si="79"/>
        <v>-0.43274369526469769</v>
      </c>
      <c r="F913" s="2">
        <f t="shared" si="83"/>
        <v>-0.73031213593156952</v>
      </c>
      <c r="G913" s="2">
        <f t="shared" si="81"/>
        <v>0.29756844066687183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17">
        <f>TITRES_STAT!D917</f>
        <v>27.207799999999999</v>
      </c>
      <c r="C914" s="2">
        <f t="shared" si="84"/>
        <v>26.100891682121993</v>
      </c>
      <c r="D914" s="2">
        <f t="shared" si="80"/>
        <v>26.357040110732115</v>
      </c>
      <c r="E914" s="2">
        <f t="shared" si="79"/>
        <v>-0.25614842861012121</v>
      </c>
      <c r="F914" s="2">
        <f t="shared" si="83"/>
        <v>-0.63547939446727986</v>
      </c>
      <c r="G914" s="2">
        <f t="shared" si="81"/>
        <v>0.37933096585715864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17">
        <f>TITRES_STAT!D918</f>
        <v>27.4465</v>
      </c>
      <c r="C915" s="2">
        <f t="shared" si="84"/>
        <v>26.30544680794938</v>
      </c>
      <c r="D915" s="2">
        <f t="shared" si="80"/>
        <v>26.437740843270475</v>
      </c>
      <c r="E915" s="2">
        <f t="shared" si="79"/>
        <v>-0.13229403532109529</v>
      </c>
      <c r="F915" s="2">
        <f t="shared" si="83"/>
        <v>-0.53484232263804299</v>
      </c>
      <c r="G915" s="2">
        <f t="shared" si="81"/>
        <v>0.40254828731694769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17">
        <f>TITRES_STAT!D919</f>
        <v>27.4465</v>
      </c>
      <c r="C916" s="2">
        <f t="shared" si="84"/>
        <v>26.529947299034092</v>
      </c>
      <c r="D916" s="2">
        <f t="shared" si="80"/>
        <v>26.512463743768961</v>
      </c>
      <c r="E916" s="2">
        <f t="shared" si="79"/>
        <v>1.7483555265130235E-2</v>
      </c>
      <c r="F916" s="2">
        <f t="shared" si="83"/>
        <v>-0.42437714705740837</v>
      </c>
      <c r="G916" s="2">
        <f t="shared" si="81"/>
        <v>0.4418607023225386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17">
        <f>TITRES_STAT!D920</f>
        <v>27.764700000000001</v>
      </c>
      <c r="C917" s="2">
        <f t="shared" si="84"/>
        <v>26.659940022259619</v>
      </c>
      <c r="D917" s="2">
        <f t="shared" si="80"/>
        <v>26.605221984971262</v>
      </c>
      <c r="E917" s="2">
        <f t="shared" si="79"/>
        <v>5.4718037288356669E-2</v>
      </c>
      <c r="F917" s="2">
        <f t="shared" si="83"/>
        <v>-0.32855811018825543</v>
      </c>
      <c r="G917" s="2">
        <f t="shared" si="81"/>
        <v>0.38327614747661209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17">
        <f>TITRES_STAT!D921</f>
        <v>28.003299999999999</v>
      </c>
      <c r="C918" s="2">
        <f t="shared" si="84"/>
        <v>26.794410788065832</v>
      </c>
      <c r="D918" s="2">
        <f t="shared" si="80"/>
        <v>26.708783319417833</v>
      </c>
      <c r="E918" s="2">
        <f t="shared" si="79"/>
        <v>8.5627468647999194E-2</v>
      </c>
      <c r="F918" s="2">
        <f t="shared" si="83"/>
        <v>-0.24572099442100451</v>
      </c>
      <c r="G918" s="2">
        <f t="shared" si="81"/>
        <v>0.33134846306900367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17">
        <f>TITRES_STAT!D922</f>
        <v>28.162400000000002</v>
      </c>
      <c r="C919" s="2">
        <f t="shared" si="84"/>
        <v>26.894732205286473</v>
      </c>
      <c r="D919" s="2">
        <f t="shared" si="80"/>
        <v>26.816458629090587</v>
      </c>
      <c r="E919" s="2">
        <f t="shared" si="79"/>
        <v>7.8273576195886818E-2</v>
      </c>
      <c r="F919" s="2">
        <f t="shared" si="83"/>
        <v>-0.18092208029762627</v>
      </c>
      <c r="G919" s="2">
        <f t="shared" si="81"/>
        <v>0.25919565649351306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17">
        <f>TITRES_STAT!D923</f>
        <v>27.844200000000001</v>
      </c>
      <c r="C920" s="2">
        <f t="shared" si="84"/>
        <v>26.979619558319325</v>
      </c>
      <c r="D920" s="2">
        <f t="shared" si="80"/>
        <v>26.892587619528321</v>
      </c>
      <c r="E920" s="2">
        <f t="shared" si="79"/>
        <v>8.7031938791003682E-2</v>
      </c>
      <c r="F920" s="2">
        <f t="shared" si="83"/>
        <v>-0.12733127647990028</v>
      </c>
      <c r="G920" s="2">
        <f t="shared" si="81"/>
        <v>0.21436321527090396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17">
        <f>TITRES_STAT!D924</f>
        <v>27.366900000000001</v>
      </c>
      <c r="C921" s="2">
        <f t="shared" si="84"/>
        <v>27.033078087808661</v>
      </c>
      <c r="D921" s="2">
        <f t="shared" si="80"/>
        <v>26.927721869933631</v>
      </c>
      <c r="E921" s="2">
        <f t="shared" si="79"/>
        <v>0.10535621787503047</v>
      </c>
      <c r="F921" s="2">
        <f t="shared" si="83"/>
        <v>-8.0793777608914125E-2</v>
      </c>
      <c r="G921" s="2">
        <f t="shared" si="81"/>
        <v>0.18614999548394459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17">
        <f>TITRES_STAT!D925</f>
        <v>26.2531</v>
      </c>
      <c r="C922" s="2">
        <f t="shared" si="84"/>
        <v>27.077096843530406</v>
      </c>
      <c r="D922" s="2">
        <f t="shared" si="80"/>
        <v>26.877749879568178</v>
      </c>
      <c r="E922" s="2">
        <f t="shared" si="79"/>
        <v>0.19934696396222762</v>
      </c>
      <c r="F922" s="2">
        <f t="shared" si="83"/>
        <v>-2.4765629294685773E-2</v>
      </c>
      <c r="G922" s="2">
        <f t="shared" si="81"/>
        <v>0.22411259325691341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17">
        <f>TITRES_STAT!D926</f>
        <v>24.661999999999999</v>
      </c>
      <c r="C923" s="2">
        <f t="shared" si="84"/>
        <v>27.097205021448804</v>
      </c>
      <c r="D923" s="2">
        <f t="shared" si="80"/>
        <v>26.713620258859422</v>
      </c>
      <c r="E923" s="2">
        <f t="shared" si="79"/>
        <v>0.38358476258938268</v>
      </c>
      <c r="F923" s="2">
        <f t="shared" si="83"/>
        <v>5.6904449082127918E-2</v>
      </c>
      <c r="G923" s="2">
        <f t="shared" si="81"/>
        <v>0.32668031350725474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17">
        <f>TITRES_STAT!D927</f>
        <v>25.457599999999999</v>
      </c>
      <c r="C924" s="2">
        <f t="shared" si="84"/>
        <v>27.114219633533605</v>
      </c>
      <c r="D924" s="2">
        <f t="shared" si="80"/>
        <v>26.620581721166133</v>
      </c>
      <c r="E924" s="2">
        <f t="shared" ref="E924:E987" si="85">C924-D924</f>
        <v>0.4936379123674719</v>
      </c>
      <c r="F924" s="2">
        <f t="shared" si="83"/>
        <v>0.14425114173919673</v>
      </c>
      <c r="G924" s="2">
        <f t="shared" si="81"/>
        <v>0.34938677062827517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17">
        <f>TITRES_STAT!D928</f>
        <v>25.298500000000001</v>
      </c>
      <c r="C925" s="2">
        <f t="shared" si="84"/>
        <v>27.165339689913051</v>
      </c>
      <c r="D925" s="2">
        <f t="shared" ref="D925:D988" si="86">$D$4*B925+(1-$D$4)*D924</f>
        <v>26.522649741820494</v>
      </c>
      <c r="E925" s="2">
        <f t="shared" si="85"/>
        <v>0.64268994809255631</v>
      </c>
      <c r="F925" s="2">
        <f t="shared" si="83"/>
        <v>0.24393890300986865</v>
      </c>
      <c r="G925" s="2">
        <f t="shared" si="81"/>
        <v>0.39875104508268766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17">
        <f>TITRES_STAT!D929</f>
        <v>24.5427</v>
      </c>
      <c r="C926" s="2">
        <f t="shared" si="84"/>
        <v>27.208595122234122</v>
      </c>
      <c r="D926" s="2">
        <f t="shared" si="86"/>
        <v>26.375986797981938</v>
      </c>
      <c r="E926" s="2">
        <f t="shared" si="85"/>
        <v>0.83260832425218467</v>
      </c>
      <c r="F926" s="2">
        <f t="shared" si="83"/>
        <v>0.36167278725833185</v>
      </c>
      <c r="G926" s="2">
        <f t="shared" si="81"/>
        <v>0.47093553699385282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17">
        <f>TITRES_STAT!D930</f>
        <v>23.866499999999998</v>
      </c>
      <c r="C927" s="2">
        <f t="shared" si="84"/>
        <v>27.29414971881349</v>
      </c>
      <c r="D927" s="2">
        <f t="shared" si="86"/>
        <v>26.190098887020312</v>
      </c>
      <c r="E927" s="2">
        <f t="shared" si="85"/>
        <v>1.1040508317931774</v>
      </c>
      <c r="F927" s="2">
        <f t="shared" si="83"/>
        <v>0.51014839616530105</v>
      </c>
      <c r="G927" s="2">
        <f t="shared" si="81"/>
        <v>0.59390243562787637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17">
        <f>TITRES_STAT!D931</f>
        <v>24.264299999999999</v>
      </c>
      <c r="C928" s="2">
        <f t="shared" si="84"/>
        <v>27.403249762072953</v>
      </c>
      <c r="D928" s="2">
        <f t="shared" si="86"/>
        <v>26.047447117611398</v>
      </c>
      <c r="E928" s="2">
        <f t="shared" si="85"/>
        <v>1.355802644461555</v>
      </c>
      <c r="F928" s="2">
        <f t="shared" si="83"/>
        <v>0.6792792458245519</v>
      </c>
      <c r="G928" s="2">
        <f t="shared" si="81"/>
        <v>0.67652339863700306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17">
        <f>TITRES_STAT!D932</f>
        <v>23.866499999999998</v>
      </c>
      <c r="C929" s="2">
        <f t="shared" si="84"/>
        <v>27.520042106369424</v>
      </c>
      <c r="D929" s="2">
        <f t="shared" si="86"/>
        <v>25.885895479269813</v>
      </c>
      <c r="E929" s="2">
        <f t="shared" si="85"/>
        <v>1.6341466270996108</v>
      </c>
      <c r="F929" s="2">
        <f t="shared" si="83"/>
        <v>0.87025272207956372</v>
      </c>
      <c r="G929" s="2">
        <f t="shared" si="81"/>
        <v>0.76389390502004706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17">
        <f>TITRES_STAT!D933</f>
        <v>24.415400000000002</v>
      </c>
      <c r="C930" s="2">
        <f t="shared" si="84"/>
        <v>27.569912551543361</v>
      </c>
      <c r="D930" s="2">
        <f t="shared" si="86"/>
        <v>25.77696988821279</v>
      </c>
      <c r="E930" s="2">
        <f t="shared" si="85"/>
        <v>1.792942663330571</v>
      </c>
      <c r="F930" s="2">
        <f t="shared" si="83"/>
        <v>1.0547907103297653</v>
      </c>
      <c r="G930" s="2">
        <f t="shared" si="81"/>
        <v>0.73815195300080561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17">
        <f>TITRES_STAT!D934</f>
        <v>23.866499999999998</v>
      </c>
      <c r="C931" s="2">
        <f t="shared" si="84"/>
        <v>27.538679851305922</v>
      </c>
      <c r="D931" s="2">
        <f t="shared" si="86"/>
        <v>25.635453600197025</v>
      </c>
      <c r="E931" s="2">
        <f t="shared" si="85"/>
        <v>1.9032262511088973</v>
      </c>
      <c r="F931" s="2">
        <f t="shared" si="83"/>
        <v>1.2244778184855918</v>
      </c>
      <c r="G931" s="2">
        <f t="shared" si="81"/>
        <v>0.67874843262330553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17">
        <f>TITRES_STAT!D935</f>
        <v>23.866499999999998</v>
      </c>
      <c r="C932" s="2">
        <f t="shared" si="84"/>
        <v>27.340898335720393</v>
      </c>
      <c r="D932" s="2">
        <f t="shared" si="86"/>
        <v>25.504420000182428</v>
      </c>
      <c r="E932" s="2">
        <f t="shared" si="85"/>
        <v>1.836478335537965</v>
      </c>
      <c r="F932" s="2">
        <f t="shared" si="83"/>
        <v>1.3468779218960665</v>
      </c>
      <c r="G932" s="2">
        <f t="shared" ref="G932:G995" si="87">E932-F932</f>
        <v>0.48960041364189855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17">
        <f>TITRES_STAT!D936</f>
        <v>23.715299999999999</v>
      </c>
      <c r="C933" s="2">
        <f t="shared" si="84"/>
        <v>26.928760130224948</v>
      </c>
      <c r="D933" s="2">
        <f t="shared" si="86"/>
        <v>25.371892592761508</v>
      </c>
      <c r="E933" s="2">
        <f t="shared" si="85"/>
        <v>1.5568675374634395</v>
      </c>
      <c r="F933" s="2">
        <f t="shared" ref="F933:F996" si="89">(E933*(2/(10)))+((1-(2/10))*F932)</f>
        <v>1.3888758450095413</v>
      </c>
      <c r="G933" s="2">
        <f t="shared" si="87"/>
        <v>0.16799169245389822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17">
        <f>TITRES_STAT!D937</f>
        <v>23.866499999999998</v>
      </c>
      <c r="C934" s="2">
        <f t="shared" si="84"/>
        <v>26.702427802498033</v>
      </c>
      <c r="D934" s="2">
        <f t="shared" si="86"/>
        <v>25.260382030334728</v>
      </c>
      <c r="E934" s="2">
        <f t="shared" si="85"/>
        <v>1.4420457721633042</v>
      </c>
      <c r="F934" s="2">
        <f t="shared" si="89"/>
        <v>1.399509830440294</v>
      </c>
      <c r="G934" s="2">
        <f t="shared" si="87"/>
        <v>4.2535941723010229E-2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17">
        <f>TITRES_STAT!D938</f>
        <v>23.866499999999998</v>
      </c>
      <c r="C935" s="2">
        <f t="shared" si="84"/>
        <v>26.486438909806029</v>
      </c>
      <c r="D935" s="2">
        <f t="shared" si="86"/>
        <v>25.15713150956919</v>
      </c>
      <c r="E935" s="2">
        <f t="shared" si="85"/>
        <v>1.3293074002368392</v>
      </c>
      <c r="F935" s="2">
        <f t="shared" si="89"/>
        <v>1.3854693443996031</v>
      </c>
      <c r="G935" s="2">
        <f t="shared" si="87"/>
        <v>-5.6161944162763877E-2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17">
        <f>TITRES_STAT!D939</f>
        <v>23.7074</v>
      </c>
      <c r="C936" s="2">
        <f t="shared" si="84"/>
        <v>26.187402154451256</v>
      </c>
      <c r="D936" s="2">
        <f t="shared" si="86"/>
        <v>25.049743990341845</v>
      </c>
      <c r="E936" s="2">
        <f t="shared" si="85"/>
        <v>1.1376581641094106</v>
      </c>
      <c r="F936" s="2">
        <f t="shared" si="89"/>
        <v>1.3359071083415648</v>
      </c>
      <c r="G936" s="2">
        <f t="shared" si="87"/>
        <v>-0.19824894423215422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17">
        <f>TITRES_STAT!D940</f>
        <v>23.540299999999998</v>
      </c>
      <c r="C937" s="2">
        <f t="shared" si="84"/>
        <v>25.83034028453568</v>
      </c>
      <c r="D937" s="2">
        <f t="shared" si="86"/>
        <v>24.937933324390599</v>
      </c>
      <c r="E937" s="2">
        <f t="shared" si="85"/>
        <v>0.89240696014508103</v>
      </c>
      <c r="F937" s="2">
        <f t="shared" si="89"/>
        <v>1.2472070787022682</v>
      </c>
      <c r="G937" s="2">
        <f t="shared" si="87"/>
        <v>-0.35480011855718718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17">
        <f>TITRES_STAT!D941</f>
        <v>23.858499999999999</v>
      </c>
      <c r="C938" s="2">
        <f t="shared" si="84"/>
        <v>25.589411009991728</v>
      </c>
      <c r="D938" s="2">
        <f t="shared" si="86"/>
        <v>24.857975300361666</v>
      </c>
      <c r="E938" s="2">
        <f t="shared" si="85"/>
        <v>0.73143570963006255</v>
      </c>
      <c r="F938" s="2">
        <f t="shared" si="89"/>
        <v>1.1440528048878271</v>
      </c>
      <c r="G938" s="2">
        <f t="shared" si="87"/>
        <v>-0.41261709525776458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17">
        <f>TITRES_STAT!D942</f>
        <v>23.858499999999999</v>
      </c>
      <c r="C939" s="2">
        <f t="shared" si="84"/>
        <v>25.324347777685311</v>
      </c>
      <c r="D939" s="2">
        <f t="shared" si="86"/>
        <v>24.78394009292747</v>
      </c>
      <c r="E939" s="2">
        <f t="shared" si="85"/>
        <v>0.54040768475784162</v>
      </c>
      <c r="F939" s="2">
        <f t="shared" si="89"/>
        <v>1.0233237808618301</v>
      </c>
      <c r="G939" s="2">
        <f t="shared" si="87"/>
        <v>-0.48291609610398845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17">
        <f>TITRES_STAT!D943</f>
        <v>23.062999999999999</v>
      </c>
      <c r="C940" s="2">
        <f t="shared" si="84"/>
        <v>25.184509658041417</v>
      </c>
      <c r="D940" s="2">
        <f t="shared" si="86"/>
        <v>24.656463049006916</v>
      </c>
      <c r="E940" s="2">
        <f t="shared" si="85"/>
        <v>0.52804660903450085</v>
      </c>
      <c r="F940" s="2">
        <f t="shared" si="89"/>
        <v>0.92426834649636425</v>
      </c>
      <c r="G940" s="2">
        <f t="shared" si="87"/>
        <v>-0.3962217374618634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17">
        <f>TITRES_STAT!D944</f>
        <v>22.4345</v>
      </c>
      <c r="C941" s="2">
        <f t="shared" si="84"/>
        <v>24.981738941419657</v>
      </c>
      <c r="D941" s="2">
        <f t="shared" si="86"/>
        <v>24.491873193524921</v>
      </c>
      <c r="E941" s="2">
        <f t="shared" si="85"/>
        <v>0.48986574789473636</v>
      </c>
      <c r="F941" s="2">
        <f t="shared" si="89"/>
        <v>0.83738782677603874</v>
      </c>
      <c r="G941" s="2">
        <f t="shared" si="87"/>
        <v>-0.34752207888130238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17">
        <f>TITRES_STAT!D945</f>
        <v>21.766200000000001</v>
      </c>
      <c r="C942" s="2">
        <f t="shared" si="84"/>
        <v>24.810163719662789</v>
      </c>
      <c r="D942" s="2">
        <f t="shared" si="86"/>
        <v>24.289971475486038</v>
      </c>
      <c r="E942" s="2">
        <f t="shared" si="85"/>
        <v>0.52019224417675147</v>
      </c>
      <c r="F942" s="2">
        <f t="shared" si="89"/>
        <v>0.77394871025618128</v>
      </c>
      <c r="G942" s="2">
        <f t="shared" si="87"/>
        <v>-0.25375646607942981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17">
        <f>TITRES_STAT!D946</f>
        <v>22.0367</v>
      </c>
      <c r="C943" s="2">
        <f t="shared" si="84"/>
        <v>24.641723147406974</v>
      </c>
      <c r="D943" s="2">
        <f t="shared" si="86"/>
        <v>24.123062477301886</v>
      </c>
      <c r="E943" s="2">
        <f t="shared" si="85"/>
        <v>0.51866067010508843</v>
      </c>
      <c r="F943" s="2">
        <f t="shared" si="89"/>
        <v>0.72289110222596276</v>
      </c>
      <c r="G943" s="2">
        <f t="shared" si="87"/>
        <v>-0.20423043212087433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17">
        <f>TITRES_STAT!D947</f>
        <v>21.9572</v>
      </c>
      <c r="C944" s="2">
        <f t="shared" si="84"/>
        <v>24.522458047805898</v>
      </c>
      <c r="D944" s="2">
        <f t="shared" si="86"/>
        <v>23.962628219723971</v>
      </c>
      <c r="E944" s="2">
        <f t="shared" si="85"/>
        <v>0.55982982808192716</v>
      </c>
      <c r="F944" s="2">
        <f t="shared" si="89"/>
        <v>0.69027884739715573</v>
      </c>
      <c r="G944" s="2">
        <f t="shared" si="87"/>
        <v>-0.13044901931522856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17">
        <f>TITRES_STAT!D948</f>
        <v>21.718499999999999</v>
      </c>
      <c r="C945" s="2">
        <f t="shared" si="84"/>
        <v>24.421541425066529</v>
      </c>
      <c r="D945" s="2">
        <f t="shared" si="86"/>
        <v>23.796396499744418</v>
      </c>
      <c r="E945" s="2">
        <f t="shared" si="85"/>
        <v>0.62514492532211108</v>
      </c>
      <c r="F945" s="2">
        <f t="shared" si="89"/>
        <v>0.6772520629821468</v>
      </c>
      <c r="G945" s="2">
        <f t="shared" si="87"/>
        <v>-5.2107137660035718E-2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17">
        <f>TITRES_STAT!D949</f>
        <v>21.798100000000002</v>
      </c>
      <c r="C946" s="2">
        <f t="shared" si="84"/>
        <v>24.311673513517832</v>
      </c>
      <c r="D946" s="2">
        <f t="shared" si="86"/>
        <v>23.648374536800386</v>
      </c>
      <c r="E946" s="2">
        <f t="shared" si="85"/>
        <v>0.66329897671744575</v>
      </c>
      <c r="F946" s="2">
        <f t="shared" si="89"/>
        <v>0.67446144572920663</v>
      </c>
      <c r="G946" s="2">
        <f t="shared" si="87"/>
        <v>-1.1162469011760878E-2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17">
        <f>TITRES_STAT!D950</f>
        <v>21.479800000000001</v>
      </c>
      <c r="C947" s="2">
        <f t="shared" si="84"/>
        <v>24.19300066528432</v>
      </c>
      <c r="D947" s="2">
        <f t="shared" si="86"/>
        <v>23.487739385926282</v>
      </c>
      <c r="E947" s="2">
        <f t="shared" si="85"/>
        <v>0.70526127935803729</v>
      </c>
      <c r="F947" s="2">
        <f t="shared" si="89"/>
        <v>0.68062141245497276</v>
      </c>
      <c r="G947" s="2">
        <f t="shared" si="87"/>
        <v>2.4639866903064522E-2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17">
        <f>TITRES_STAT!D951</f>
        <v>21.869700000000002</v>
      </c>
      <c r="C948" s="2">
        <f t="shared" si="84"/>
        <v>24.141539024471349</v>
      </c>
      <c r="D948" s="2">
        <f t="shared" si="86"/>
        <v>23.36788461659841</v>
      </c>
      <c r="E948" s="2">
        <f t="shared" si="85"/>
        <v>0.77365440787293949</v>
      </c>
      <c r="F948" s="2">
        <f t="shared" si="89"/>
        <v>0.69922801153856617</v>
      </c>
      <c r="G948" s="2">
        <f t="shared" si="87"/>
        <v>7.4426396334373313E-2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17">
        <f>TITRES_STAT!D952</f>
        <v>21.837800000000001</v>
      </c>
      <c r="C949" s="2">
        <f t="shared" si="84"/>
        <v>24.097994559168065</v>
      </c>
      <c r="D949" s="2">
        <f t="shared" si="86"/>
        <v>23.254545015368898</v>
      </c>
      <c r="E949" s="2">
        <f t="shared" si="85"/>
        <v>0.84344954379916715</v>
      </c>
      <c r="F949" s="2">
        <f t="shared" si="89"/>
        <v>0.72807231799068639</v>
      </c>
      <c r="G949" s="2">
        <f t="shared" si="87"/>
        <v>0.11537722580848075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17">
        <f>TITRES_STAT!D953</f>
        <v>21.718499999999999</v>
      </c>
      <c r="C950" s="2">
        <f t="shared" si="84"/>
        <v>23.938764626988362</v>
      </c>
      <c r="D950" s="2">
        <f t="shared" si="86"/>
        <v>23.14076390311935</v>
      </c>
      <c r="E950" s="2">
        <f t="shared" si="85"/>
        <v>0.79800072386901277</v>
      </c>
      <c r="F950" s="2">
        <f t="shared" si="89"/>
        <v>0.74205799916635173</v>
      </c>
      <c r="G950" s="2">
        <f t="shared" si="87"/>
        <v>5.594272470266104E-2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17">
        <f>TITRES_STAT!D954</f>
        <v>21.7105</v>
      </c>
      <c r="C951" s="2">
        <f t="shared" si="84"/>
        <v>23.707339299759383</v>
      </c>
      <c r="D951" s="2">
        <f t="shared" si="86"/>
        <v>23.034818428814212</v>
      </c>
      <c r="E951" s="2">
        <f t="shared" si="85"/>
        <v>0.67252087094517066</v>
      </c>
      <c r="F951" s="2">
        <f t="shared" si="89"/>
        <v>0.72815057352211554</v>
      </c>
      <c r="G951" s="2">
        <f t="shared" si="87"/>
        <v>-5.5629702576944884E-2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17">
        <f>TITRES_STAT!D955</f>
        <v>21.6389</v>
      </c>
      <c r="C952" s="2">
        <f t="shared" si="84"/>
        <v>23.408702484411787</v>
      </c>
      <c r="D952" s="2">
        <f t="shared" si="86"/>
        <v>22.931417063716864</v>
      </c>
      <c r="E952" s="2">
        <f t="shared" si="85"/>
        <v>0.47728542069492264</v>
      </c>
      <c r="F952" s="2">
        <f t="shared" si="89"/>
        <v>0.677977542956677</v>
      </c>
      <c r="G952" s="2">
        <f t="shared" si="87"/>
        <v>-0.20069212226175437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17">
        <f>TITRES_STAT!D956</f>
        <v>21.471900000000002</v>
      </c>
      <c r="C953" s="2">
        <f t="shared" si="84"/>
        <v>23.197625179117665</v>
      </c>
      <c r="D953" s="2">
        <f t="shared" si="86"/>
        <v>22.823304688626727</v>
      </c>
      <c r="E953" s="2">
        <f t="shared" si="85"/>
        <v>0.37432049049093763</v>
      </c>
      <c r="F953" s="2">
        <f t="shared" si="89"/>
        <v>0.61724613246352911</v>
      </c>
      <c r="G953" s="2">
        <f t="shared" si="87"/>
        <v>-0.24292564197259148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17">
        <f>TITRES_STAT!D957</f>
        <v>21.105899999999998</v>
      </c>
      <c r="C954" s="2">
        <f t="shared" si="84"/>
        <v>23.006790536176485</v>
      </c>
      <c r="D954" s="2">
        <f t="shared" si="86"/>
        <v>22.696089526506228</v>
      </c>
      <c r="E954" s="2">
        <f t="shared" si="85"/>
        <v>0.31070100967025738</v>
      </c>
      <c r="F954" s="2">
        <f t="shared" si="89"/>
        <v>0.55593710790487483</v>
      </c>
      <c r="G954" s="2">
        <f t="shared" si="87"/>
        <v>-0.24523609823461745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17">
        <f>TITRES_STAT!D958</f>
        <v>21.066099999999999</v>
      </c>
      <c r="C955" s="2">
        <f t="shared" si="84"/>
        <v>22.808591992149331</v>
      </c>
      <c r="D955" s="2">
        <f t="shared" si="86"/>
        <v>22.575349561579841</v>
      </c>
      <c r="E955" s="2">
        <f t="shared" si="85"/>
        <v>0.23324243056949001</v>
      </c>
      <c r="F955" s="2">
        <f t="shared" si="89"/>
        <v>0.49139817243779788</v>
      </c>
      <c r="G955" s="2">
        <f t="shared" si="87"/>
        <v>-0.25815574186830786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17">
        <f>TITRES_STAT!D959</f>
        <v>20.4297</v>
      </c>
      <c r="C956" s="2">
        <f t="shared" si="84"/>
        <v>22.653131685664821</v>
      </c>
      <c r="D956" s="2">
        <f t="shared" si="86"/>
        <v>22.416412557018372</v>
      </c>
      <c r="E956" s="2">
        <f t="shared" si="85"/>
        <v>0.23671912864644895</v>
      </c>
      <c r="F956" s="2">
        <f t="shared" si="89"/>
        <v>0.44046236367952812</v>
      </c>
      <c r="G956" s="2">
        <f t="shared" si="87"/>
        <v>-0.20374323503307917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17">
        <f>TITRES_STAT!D960</f>
        <v>21.002500000000001</v>
      </c>
      <c r="C957" s="2">
        <f t="shared" si="84"/>
        <v>22.472619118639464</v>
      </c>
      <c r="D957" s="2">
        <f t="shared" si="86"/>
        <v>22.311678293535532</v>
      </c>
      <c r="E957" s="2">
        <f t="shared" si="85"/>
        <v>0.16094082510393193</v>
      </c>
      <c r="F957" s="2">
        <f t="shared" si="89"/>
        <v>0.3845580559644089</v>
      </c>
      <c r="G957" s="2">
        <f t="shared" si="87"/>
        <v>-0.22361723086047697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17">
        <f>TITRES_STAT!D961</f>
        <v>20.604700000000001</v>
      </c>
      <c r="C958" s="2">
        <f t="shared" si="84"/>
        <v>22.37986233115647</v>
      </c>
      <c r="D958" s="2">
        <f t="shared" si="86"/>
        <v>22.185235456977345</v>
      </c>
      <c r="E958" s="2">
        <f t="shared" si="85"/>
        <v>0.19462687417912505</v>
      </c>
      <c r="F958" s="2">
        <f t="shared" si="89"/>
        <v>0.34657181960735217</v>
      </c>
      <c r="G958" s="2">
        <f t="shared" si="87"/>
        <v>-0.15194494542822712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17">
        <f>TITRES_STAT!D962</f>
        <v>20.922899999999998</v>
      </c>
      <c r="C959" s="2">
        <f t="shared" si="84"/>
        <v>22.296468126363166</v>
      </c>
      <c r="D959" s="2">
        <f t="shared" si="86"/>
        <v>22.091729126830877</v>
      </c>
      <c r="E959" s="2">
        <f t="shared" si="85"/>
        <v>0.2047389995322888</v>
      </c>
      <c r="F959" s="2">
        <f t="shared" si="89"/>
        <v>0.31820525559233948</v>
      </c>
      <c r="G959" s="2">
        <f t="shared" si="87"/>
        <v>-0.11346625606005067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17">
        <f>TITRES_STAT!D963</f>
        <v>21.479800000000001</v>
      </c>
      <c r="C960" s="2">
        <f t="shared" si="84"/>
        <v>22.207549953076523</v>
      </c>
      <c r="D960" s="2">
        <f t="shared" si="86"/>
        <v>22.046401043361925</v>
      </c>
      <c r="E960" s="2">
        <f t="shared" si="85"/>
        <v>0.16114890971459772</v>
      </c>
      <c r="F960" s="2">
        <f t="shared" si="89"/>
        <v>0.2867939864167911</v>
      </c>
      <c r="G960" s="2">
        <f t="shared" si="87"/>
        <v>-0.12564507670219338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17">
        <f>TITRES_STAT!D964</f>
        <v>21.6389</v>
      </c>
      <c r="C961" s="2">
        <f t="shared" si="84"/>
        <v>22.131080729526289</v>
      </c>
      <c r="D961" s="2">
        <f t="shared" si="86"/>
        <v>22.016215780890672</v>
      </c>
      <c r="E961" s="2">
        <f t="shared" si="85"/>
        <v>0.11486494863561703</v>
      </c>
      <c r="F961" s="2">
        <f t="shared" si="89"/>
        <v>0.25240817886055628</v>
      </c>
      <c r="G961" s="2">
        <f t="shared" si="87"/>
        <v>-0.13754323022493925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17">
        <f>TITRES_STAT!D965</f>
        <v>21.479800000000001</v>
      </c>
      <c r="C962" s="2">
        <f t="shared" si="84"/>
        <v>22.055360617291473</v>
      </c>
      <c r="D962" s="2">
        <f t="shared" si="86"/>
        <v>21.976481278602474</v>
      </c>
      <c r="E962" s="2">
        <f t="shared" si="85"/>
        <v>7.8879338688999212E-2</v>
      </c>
      <c r="F962" s="2">
        <f t="shared" si="89"/>
        <v>0.21770241082624489</v>
      </c>
      <c r="G962" s="2">
        <f t="shared" si="87"/>
        <v>-0.13882307213724568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17">
        <f>TITRES_STAT!D966</f>
        <v>21.082100000000001</v>
      </c>
      <c r="C963" s="2">
        <f t="shared" si="84"/>
        <v>21.965597445400476</v>
      </c>
      <c r="D963" s="2">
        <f t="shared" si="86"/>
        <v>21.910230813520808</v>
      </c>
      <c r="E963" s="2">
        <f t="shared" si="85"/>
        <v>5.5366631879667949E-2</v>
      </c>
      <c r="F963" s="2">
        <f t="shared" si="89"/>
        <v>0.1852352550369295</v>
      </c>
      <c r="G963" s="2">
        <f t="shared" si="87"/>
        <v>-0.12986862315726155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17">
        <f>TITRES_STAT!D967</f>
        <v>20.922899999999998</v>
      </c>
      <c r="C964" s="2">
        <f t="shared" si="84"/>
        <v>21.833336299954247</v>
      </c>
      <c r="D964" s="2">
        <f t="shared" si="86"/>
        <v>21.837095197704453</v>
      </c>
      <c r="E964" s="2">
        <f t="shared" si="85"/>
        <v>-3.7588977502061027E-3</v>
      </c>
      <c r="F964" s="2">
        <f t="shared" si="89"/>
        <v>0.14743642447950239</v>
      </c>
      <c r="G964" s="2">
        <f t="shared" si="87"/>
        <v>-0.1511953222297085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17">
        <f>TITRES_STAT!D968</f>
        <v>20.883199999999999</v>
      </c>
      <c r="C965" s="2">
        <f t="shared" si="84"/>
        <v>21.715299946115135</v>
      </c>
      <c r="D965" s="2">
        <f t="shared" si="86"/>
        <v>21.766436294170788</v>
      </c>
      <c r="E965" s="2">
        <f t="shared" si="85"/>
        <v>-5.1136348055653258E-2</v>
      </c>
      <c r="F965" s="2">
        <f t="shared" si="89"/>
        <v>0.10772186997247127</v>
      </c>
      <c r="G965" s="2">
        <f t="shared" si="87"/>
        <v>-0.15885821802812453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17">
        <f>TITRES_STAT!D969</f>
        <v>20.525200000000002</v>
      </c>
      <c r="C966" s="2">
        <f t="shared" si="84"/>
        <v>21.517515339020498</v>
      </c>
      <c r="D966" s="2">
        <f t="shared" si="86"/>
        <v>21.674492864972951</v>
      </c>
      <c r="E966" s="2">
        <f t="shared" si="85"/>
        <v>-0.15697752595245262</v>
      </c>
      <c r="F966" s="2">
        <f t="shared" si="89"/>
        <v>5.4781990787486502E-2</v>
      </c>
      <c r="G966" s="2">
        <f t="shared" si="87"/>
        <v>-0.21175951673993912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17">
        <f>TITRES_STAT!D970</f>
        <v>20.6843</v>
      </c>
      <c r="C967" s="2">
        <f t="shared" si="84"/>
        <v>21.438282209940425</v>
      </c>
      <c r="D967" s="2">
        <f t="shared" si="86"/>
        <v>21.601145245345325</v>
      </c>
      <c r="E967" s="2">
        <f t="shared" si="85"/>
        <v>-0.1628630354049001</v>
      </c>
      <c r="F967" s="2">
        <f t="shared" si="89"/>
        <v>1.1252985549009178E-2</v>
      </c>
      <c r="G967" s="2">
        <f t="shared" si="87"/>
        <v>-0.17411602095390927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17">
        <f>TITRES_STAT!D971</f>
        <v>20.676300000000001</v>
      </c>
      <c r="C968" s="2">
        <f t="shared" si="84"/>
        <v>21.310038793026511</v>
      </c>
      <c r="D968" s="2">
        <f t="shared" si="86"/>
        <v>21.532638190134559</v>
      </c>
      <c r="E968" s="2">
        <f t="shared" si="85"/>
        <v>-0.22259939710804844</v>
      </c>
      <c r="F968" s="2">
        <f t="shared" si="89"/>
        <v>-3.5517490982402346E-2</v>
      </c>
      <c r="G968" s="2">
        <f t="shared" si="87"/>
        <v>-0.1870819061256461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17">
        <f>TITRES_STAT!D972</f>
        <v>20.207000000000001</v>
      </c>
      <c r="C969" s="2">
        <f t="shared" si="84"/>
        <v>21.250478978714739</v>
      </c>
      <c r="D969" s="2">
        <f t="shared" si="86"/>
        <v>21.434442768643112</v>
      </c>
      <c r="E969" s="2">
        <f t="shared" si="85"/>
        <v>-0.1839637899283737</v>
      </c>
      <c r="F969" s="2">
        <f t="shared" si="89"/>
        <v>-6.5206750771596614E-2</v>
      </c>
      <c r="G969" s="2">
        <f t="shared" si="87"/>
        <v>-0.11875703915677709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17">
        <f>TITRES_STAT!D973</f>
        <v>20.063800000000001</v>
      </c>
      <c r="C970" s="2">
        <f t="shared" si="84"/>
        <v>21.285759135835548</v>
      </c>
      <c r="D970" s="2">
        <f t="shared" si="86"/>
        <v>21.332913674669548</v>
      </c>
      <c r="E970" s="2">
        <f t="shared" si="85"/>
        <v>-4.7154538834000448E-2</v>
      </c>
      <c r="F970" s="2">
        <f t="shared" si="89"/>
        <v>-6.1596308384077383E-2</v>
      </c>
      <c r="G970" s="2">
        <f t="shared" si="87"/>
        <v>1.4441769550076936E-2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17">
        <f>TITRES_STAT!D974</f>
        <v>19.8887</v>
      </c>
      <c r="C971" s="2">
        <f t="shared" si="84"/>
        <v>21.340088499553154</v>
      </c>
      <c r="D971" s="2">
        <f t="shared" si="86"/>
        <v>21.225934883953286</v>
      </c>
      <c r="E971" s="2">
        <f t="shared" si="85"/>
        <v>0.11415361559986792</v>
      </c>
      <c r="F971" s="2">
        <f t="shared" si="89"/>
        <v>-2.6446323587288323E-2</v>
      </c>
      <c r="G971" s="2">
        <f t="shared" si="87"/>
        <v>0.14059993918715624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17">
        <f>TITRES_STAT!D975</f>
        <v>19.8887</v>
      </c>
      <c r="C972" s="2">
        <f t="shared" si="84"/>
        <v>21.361582576544976</v>
      </c>
      <c r="D972" s="2">
        <f t="shared" si="86"/>
        <v>21.126880448104895</v>
      </c>
      <c r="E972" s="2">
        <f t="shared" si="85"/>
        <v>0.23470212844008032</v>
      </c>
      <c r="F972" s="2">
        <f t="shared" si="89"/>
        <v>2.578336681818541E-2</v>
      </c>
      <c r="G972" s="2">
        <f t="shared" si="87"/>
        <v>0.20891876162189491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17">
        <f>TITRES_STAT!D976</f>
        <v>19.8887</v>
      </c>
      <c r="C973" s="2">
        <f t="shared" si="84"/>
        <v>21.318585257076517</v>
      </c>
      <c r="D973" s="2">
        <f t="shared" si="86"/>
        <v>21.035163377874905</v>
      </c>
      <c r="E973" s="2">
        <f t="shared" si="85"/>
        <v>0.28342187920161166</v>
      </c>
      <c r="F973" s="2">
        <f t="shared" si="89"/>
        <v>7.7311069294870666E-2</v>
      </c>
      <c r="G973" s="2">
        <f t="shared" si="87"/>
        <v>0.20611080990674099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17">
        <f>TITRES_STAT!D977</f>
        <v>19.880800000000001</v>
      </c>
      <c r="C974" s="2">
        <f t="shared" si="84"/>
        <v>21.257710602141668</v>
      </c>
      <c r="D974" s="2">
        <f t="shared" si="86"/>
        <v>20.949654979513799</v>
      </c>
      <c r="E974" s="2">
        <f t="shared" si="85"/>
        <v>0.30805562262786879</v>
      </c>
      <c r="F974" s="2">
        <f t="shared" si="89"/>
        <v>0.12345997996147029</v>
      </c>
      <c r="G974" s="2">
        <f t="shared" si="87"/>
        <v>0.1845956426663985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17">
        <f>TITRES_STAT!D978</f>
        <v>19.650099999999998</v>
      </c>
      <c r="C975" s="2">
        <f t="shared" ref="C975:C1038" si="90">$C$4*B965+C974*(1-$C$4)</f>
        <v>21.200093586427567</v>
      </c>
      <c r="D975" s="2">
        <f t="shared" si="86"/>
        <v>20.853391647697961</v>
      </c>
      <c r="E975" s="2">
        <f t="shared" si="85"/>
        <v>0.34670193872960553</v>
      </c>
      <c r="F975" s="2">
        <f t="shared" si="89"/>
        <v>0.16810837171509735</v>
      </c>
      <c r="G975" s="2">
        <f t="shared" si="87"/>
        <v>0.17859356701450818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17">
        <f>TITRES_STAT!D979</f>
        <v>19.331900000000001</v>
      </c>
      <c r="C976" s="2">
        <f t="shared" si="90"/>
        <v>21.09626380390025</v>
      </c>
      <c r="D976" s="2">
        <f t="shared" si="86"/>
        <v>20.7406885626833</v>
      </c>
      <c r="E976" s="2">
        <f t="shared" si="85"/>
        <v>0.35557524121695039</v>
      </c>
      <c r="F976" s="2">
        <f t="shared" si="89"/>
        <v>0.20560174561546796</v>
      </c>
      <c r="G976" s="2">
        <f t="shared" si="87"/>
        <v>0.14997349560148243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17">
        <f>TITRES_STAT!D980</f>
        <v>19.101099999999999</v>
      </c>
      <c r="C977" s="2">
        <f t="shared" si="90"/>
        <v>21.032884757146366</v>
      </c>
      <c r="D977" s="2">
        <f t="shared" si="86"/>
        <v>20.619237558040091</v>
      </c>
      <c r="E977" s="2">
        <f t="shared" si="85"/>
        <v>0.41364719910627556</v>
      </c>
      <c r="F977" s="2">
        <f t="shared" si="89"/>
        <v>0.2472108363136295</v>
      </c>
      <c r="G977" s="2">
        <f t="shared" si="87"/>
        <v>0.16643636279264606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17">
        <f>TITRES_STAT!D981</f>
        <v>18.886299999999999</v>
      </c>
      <c r="C978" s="2">
        <f t="shared" si="90"/>
        <v>20.978025563739234</v>
      </c>
      <c r="D978" s="2">
        <f t="shared" si="86"/>
        <v>20.490871813000084</v>
      </c>
      <c r="E978" s="2">
        <f t="shared" si="85"/>
        <v>0.48715375073915013</v>
      </c>
      <c r="F978" s="2">
        <f t="shared" si="89"/>
        <v>0.29519941919873366</v>
      </c>
      <c r="G978" s="2">
        <f t="shared" si="87"/>
        <v>0.19195433154041647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17">
        <f>TITRES_STAT!D982</f>
        <v>19.077300000000001</v>
      </c>
      <c r="C979" s="2">
        <f t="shared" si="90"/>
        <v>20.859406246240891</v>
      </c>
      <c r="D979" s="2">
        <f t="shared" si="86"/>
        <v>20.386162789814893</v>
      </c>
      <c r="E979" s="2">
        <f t="shared" si="85"/>
        <v>0.47324345642599752</v>
      </c>
      <c r="F979" s="2">
        <f t="shared" si="89"/>
        <v>0.33080822664418641</v>
      </c>
      <c r="G979" s="2">
        <f t="shared" si="87"/>
        <v>0.14243522978181111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17">
        <f>TITRES_STAT!D983</f>
        <v>19.491</v>
      </c>
      <c r="C980" s="2">
        <f t="shared" si="90"/>
        <v>20.737005285280755</v>
      </c>
      <c r="D980" s="2">
        <f t="shared" si="86"/>
        <v>20.319854435013792</v>
      </c>
      <c r="E980" s="2">
        <f t="shared" si="85"/>
        <v>0.41715085026696386</v>
      </c>
      <c r="F980" s="2">
        <f t="shared" si="89"/>
        <v>0.34807675136874189</v>
      </c>
      <c r="G980" s="2">
        <f t="shared" si="87"/>
        <v>6.9074098898221969E-2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17">
        <f>TITRES_STAT!D984</f>
        <v>19.8887</v>
      </c>
      <c r="C981" s="2">
        <f t="shared" si="90"/>
        <v>20.606496779852947</v>
      </c>
      <c r="D981" s="2">
        <f t="shared" si="86"/>
        <v>20.287917069457215</v>
      </c>
      <c r="E981" s="2">
        <f t="shared" si="85"/>
        <v>0.3185797103957313</v>
      </c>
      <c r="F981" s="2">
        <f t="shared" si="89"/>
        <v>0.34217734317413978</v>
      </c>
      <c r="G981" s="2">
        <f t="shared" si="87"/>
        <v>-2.3597632778408484E-2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17">
        <f>TITRES_STAT!D985</f>
        <v>20.167200000000001</v>
      </c>
      <c r="C982" s="2">
        <f t="shared" si="90"/>
        <v>20.496066506029415</v>
      </c>
      <c r="D982" s="2">
        <f t="shared" si="86"/>
        <v>20.278975064312235</v>
      </c>
      <c r="E982" s="2">
        <f t="shared" si="85"/>
        <v>0.21709144171718009</v>
      </c>
      <c r="F982" s="2">
        <f t="shared" si="89"/>
        <v>0.31716016288274784</v>
      </c>
      <c r="G982" s="2">
        <f t="shared" si="87"/>
        <v>-0.10006872116556775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17">
        <f>TITRES_STAT!D986</f>
        <v>20.207000000000001</v>
      </c>
      <c r="C983" s="2">
        <f t="shared" si="90"/>
        <v>20.40262550510181</v>
      </c>
      <c r="D983" s="2">
        <f t="shared" si="86"/>
        <v>20.273643578066885</v>
      </c>
      <c r="E983" s="2">
        <f t="shared" si="85"/>
        <v>0.12898192703492484</v>
      </c>
      <c r="F983" s="2">
        <f t="shared" si="89"/>
        <v>0.27952451571318326</v>
      </c>
      <c r="G983" s="2">
        <f t="shared" si="87"/>
        <v>-0.15054258867825843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17">
        <f>TITRES_STAT!D987</f>
        <v>20.2865</v>
      </c>
      <c r="C984" s="2">
        <f t="shared" si="90"/>
        <v>20.322344658163068</v>
      </c>
      <c r="D984" s="2">
        <f t="shared" si="86"/>
        <v>20.274595905617488</v>
      </c>
      <c r="E984" s="2">
        <f t="shared" si="85"/>
        <v>4.7748752545579976E-2</v>
      </c>
      <c r="F984" s="2">
        <f t="shared" si="89"/>
        <v>0.23316936307966263</v>
      </c>
      <c r="G984" s="2">
        <f t="shared" si="87"/>
        <v>-0.18542061053408265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17">
        <f>TITRES_STAT!D988</f>
        <v>19.8887</v>
      </c>
      <c r="C985" s="2">
        <f t="shared" si="90"/>
        <v>20.218922403061057</v>
      </c>
      <c r="D985" s="2">
        <f t="shared" si="86"/>
        <v>20.246011023719898</v>
      </c>
      <c r="E985" s="2">
        <f t="shared" si="85"/>
        <v>-2.7088620658840767E-2</v>
      </c>
      <c r="F985" s="2">
        <f t="shared" si="89"/>
        <v>0.18111776633196194</v>
      </c>
      <c r="G985" s="2">
        <f t="shared" si="87"/>
        <v>-0.20820638699080271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17">
        <f>TITRES_STAT!D989</f>
        <v>20.087599999999998</v>
      </c>
      <c r="C986" s="2">
        <f t="shared" si="90"/>
        <v>20.082457417974741</v>
      </c>
      <c r="D986" s="2">
        <f t="shared" si="86"/>
        <v>20.234276873814721</v>
      </c>
      <c r="E986" s="2">
        <f t="shared" si="85"/>
        <v>-0.15181945583998058</v>
      </c>
      <c r="F986" s="2">
        <f t="shared" si="89"/>
        <v>0.11453032189757345</v>
      </c>
      <c r="G986" s="2">
        <f t="shared" si="87"/>
        <v>-0.26634977773755403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17">
        <f>TITRES_STAT!D990</f>
        <v>18.679500000000001</v>
      </c>
      <c r="C987" s="2">
        <f t="shared" si="90"/>
        <v>19.931479353670934</v>
      </c>
      <c r="D987" s="2">
        <f t="shared" si="86"/>
        <v>20.119108216495114</v>
      </c>
      <c r="E987" s="2">
        <f t="shared" si="85"/>
        <v>-0.18762886282418023</v>
      </c>
      <c r="F987" s="2">
        <f t="shared" si="89"/>
        <v>5.4098484953222711E-2</v>
      </c>
      <c r="G987" s="2">
        <f t="shared" si="87"/>
        <v>-0.24172734777740296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17">
        <f>TITRES_STAT!D991</f>
        <v>19.491</v>
      </c>
      <c r="C988" s="2">
        <f t="shared" si="90"/>
        <v>19.770682530029251</v>
      </c>
      <c r="D988" s="2">
        <f t="shared" si="86"/>
        <v>20.072581681939923</v>
      </c>
      <c r="E988" s="2">
        <f t="shared" ref="E988:E1051" si="91">C988-D988</f>
        <v>-0.30189915191067129</v>
      </c>
      <c r="F988" s="2">
        <f t="shared" si="89"/>
        <v>-1.7101042419556095E-2</v>
      </c>
      <c r="G988" s="2">
        <f t="shared" si="87"/>
        <v>-0.28479810949111517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17">
        <f>TITRES_STAT!D992</f>
        <v>19.252300000000002</v>
      </c>
      <c r="C989" s="2">
        <f t="shared" si="90"/>
        <v>19.664008294640134</v>
      </c>
      <c r="D989" s="2">
        <f t="shared" ref="D989:D1052" si="92">$D$4*B989+(1-$D$4)*D988</f>
        <v>20.0118200758703</v>
      </c>
      <c r="E989" s="2">
        <f t="shared" si="91"/>
        <v>-0.34781178123016687</v>
      </c>
      <c r="F989" s="2">
        <f t="shared" si="89"/>
        <v>-8.324319018167825E-2</v>
      </c>
      <c r="G989" s="2">
        <f t="shared" si="87"/>
        <v>-0.26456859104848862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17">
        <f>TITRES_STAT!D993</f>
        <v>19.029499999999999</v>
      </c>
      <c r="C990" s="2">
        <f t="shared" si="90"/>
        <v>19.637391633926267</v>
      </c>
      <c r="D990" s="2">
        <f t="shared" si="92"/>
        <v>19.939055625805832</v>
      </c>
      <c r="E990" s="2">
        <f t="shared" si="91"/>
        <v>-0.30166399187956472</v>
      </c>
      <c r="F990" s="2">
        <f t="shared" si="89"/>
        <v>-0.12692735052125553</v>
      </c>
      <c r="G990" s="2">
        <f t="shared" si="87"/>
        <v>-0.17473664135830919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17">
        <f>TITRES_STAT!D994</f>
        <v>19.331900000000001</v>
      </c>
      <c r="C991" s="2">
        <f t="shared" si="90"/>
        <v>19.67605445947607</v>
      </c>
      <c r="D991" s="2">
        <f t="shared" si="92"/>
        <v>19.894081135005401</v>
      </c>
      <c r="E991" s="2">
        <f t="shared" si="91"/>
        <v>-0.2180266755293303</v>
      </c>
      <c r="F991" s="2">
        <f t="shared" si="89"/>
        <v>-0.14514721552287049</v>
      </c>
      <c r="G991" s="2">
        <f t="shared" si="87"/>
        <v>-7.2879460006459812E-2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17">
        <f>TITRES_STAT!D995</f>
        <v>19.0932</v>
      </c>
      <c r="C992" s="2">
        <f t="shared" si="90"/>
        <v>19.75161531186437</v>
      </c>
      <c r="D992" s="2">
        <f t="shared" si="92"/>
        <v>19.834756606486483</v>
      </c>
      <c r="E992" s="2">
        <f t="shared" si="91"/>
        <v>-8.3141294622112838E-2</v>
      </c>
      <c r="F992" s="2">
        <f t="shared" si="89"/>
        <v>-0.13274603134271898</v>
      </c>
      <c r="G992" s="2">
        <f t="shared" si="87"/>
        <v>4.9604736720606141E-2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17">
        <f>TITRES_STAT!D996</f>
        <v>19.0852</v>
      </c>
      <c r="C993" s="2">
        <f t="shared" si="90"/>
        <v>19.821674494654467</v>
      </c>
      <c r="D993" s="2">
        <f t="shared" si="92"/>
        <v>19.77923389489489</v>
      </c>
      <c r="E993" s="2">
        <f t="shared" si="91"/>
        <v>4.2440599759576259E-2</v>
      </c>
      <c r="F993" s="2">
        <f t="shared" si="89"/>
        <v>-9.7708705122259931E-2</v>
      </c>
      <c r="G993" s="2">
        <f t="shared" si="87"/>
        <v>0.14014930488183619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17">
        <f>TITRES_STAT!D997</f>
        <v>19.0534</v>
      </c>
      <c r="C994" s="2">
        <f t="shared" si="90"/>
        <v>19.893186110861471</v>
      </c>
      <c r="D994" s="2">
        <f t="shared" si="92"/>
        <v>19.725468421198972</v>
      </c>
      <c r="E994" s="2">
        <f t="shared" si="91"/>
        <v>0.16771768966249923</v>
      </c>
      <c r="F994" s="2">
        <f t="shared" si="89"/>
        <v>-4.4623426165308101E-2</v>
      </c>
      <c r="G994" s="2">
        <f t="shared" si="87"/>
        <v>0.21234111582780732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17">
        <f>TITRES_STAT!D998</f>
        <v>18.695399999999999</v>
      </c>
      <c r="C995" s="2">
        <f t="shared" si="90"/>
        <v>19.892495939959705</v>
      </c>
      <c r="D995" s="2">
        <f t="shared" si="92"/>
        <v>19.649167056665714</v>
      </c>
      <c r="E995" s="2">
        <f t="shared" si="91"/>
        <v>0.24332888329399083</v>
      </c>
      <c r="F995" s="2">
        <f t="shared" si="89"/>
        <v>1.2967035726551689E-2</v>
      </c>
      <c r="G995" s="2">
        <f t="shared" si="87"/>
        <v>0.23036184756743913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17">
        <f>TITRES_STAT!D999</f>
        <v>18.297599999999999</v>
      </c>
      <c r="C996" s="2">
        <f t="shared" si="90"/>
        <v>19.922511949196672</v>
      </c>
      <c r="D996" s="2">
        <f t="shared" si="92"/>
        <v>19.549050978394181</v>
      </c>
      <c r="E996" s="2">
        <f t="shared" si="91"/>
        <v>0.37346097080249052</v>
      </c>
      <c r="F996" s="2">
        <f t="shared" si="89"/>
        <v>8.5065822741739461E-2</v>
      </c>
      <c r="G996" s="2">
        <f t="shared" ref="G996:G1059" si="93">E996-F996</f>
        <v>0.28839514806075106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17">
        <f>TITRES_STAT!D1000</f>
        <v>18.162400000000002</v>
      </c>
      <c r="C997" s="2">
        <f t="shared" si="90"/>
        <v>19.731279341627953</v>
      </c>
      <c r="D997" s="2">
        <f t="shared" si="92"/>
        <v>19.446336091105724</v>
      </c>
      <c r="E997" s="2">
        <f t="shared" si="91"/>
        <v>0.28494325052222891</v>
      </c>
      <c r="F997" s="2">
        <f t="shared" ref="F997:F1060" si="95">(E997*(2/(10)))+((1-(2/10))*F996)</f>
        <v>0.12504130829783736</v>
      </c>
      <c r="G997" s="2">
        <f t="shared" si="93"/>
        <v>0.15990194222439155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17">
        <f>TITRES_STAT!D1001</f>
        <v>18.297599999999999</v>
      </c>
      <c r="C998" s="2">
        <f t="shared" si="90"/>
        <v>19.694313289069807</v>
      </c>
      <c r="D998" s="2">
        <f t="shared" si="92"/>
        <v>19.361244528801599</v>
      </c>
      <c r="E998" s="2">
        <f t="shared" si="91"/>
        <v>0.33306876026820831</v>
      </c>
      <c r="F998" s="2">
        <f t="shared" si="95"/>
        <v>0.16664679869191157</v>
      </c>
      <c r="G998" s="2">
        <f t="shared" si="93"/>
        <v>0.16642196157629674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17">
        <f>TITRES_STAT!D1002</f>
        <v>18.0669</v>
      </c>
      <c r="C999" s="2">
        <f t="shared" si="90"/>
        <v>19.626311244597531</v>
      </c>
      <c r="D999" s="2">
        <f t="shared" si="92"/>
        <v>19.265367156297778</v>
      </c>
      <c r="E999" s="2">
        <f t="shared" si="91"/>
        <v>0.36094408829975322</v>
      </c>
      <c r="F999" s="2">
        <f t="shared" si="95"/>
        <v>0.20550625661347993</v>
      </c>
      <c r="G999" s="2">
        <f t="shared" si="93"/>
        <v>0.15543783168627329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17">
        <f>TITRES_STAT!D1003</f>
        <v>18.273800000000001</v>
      </c>
      <c r="C1000" s="2">
        <f t="shared" si="90"/>
        <v>19.534494130044067</v>
      </c>
      <c r="D1000" s="2">
        <f t="shared" si="92"/>
        <v>19.191917737312757</v>
      </c>
      <c r="E1000" s="2">
        <f t="shared" si="91"/>
        <v>0.34257639273130991</v>
      </c>
      <c r="F1000" s="2">
        <f t="shared" si="95"/>
        <v>0.23292028383704594</v>
      </c>
      <c r="G1000" s="2">
        <f t="shared" si="93"/>
        <v>0.10965610889426397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17">
        <f>TITRES_STAT!D1004</f>
        <v>18.6556</v>
      </c>
      <c r="C1001" s="2">
        <f t="shared" si="90"/>
        <v>19.503325802344982</v>
      </c>
      <c r="D1001" s="2">
        <f t="shared" si="92"/>
        <v>19.152190497511814</v>
      </c>
      <c r="E1001" s="2">
        <f t="shared" si="91"/>
        <v>0.35113530483316779</v>
      </c>
      <c r="F1001" s="2">
        <f t="shared" si="95"/>
        <v>0.25656328803627032</v>
      </c>
      <c r="G1001" s="2">
        <f t="shared" si="93"/>
        <v>9.4572016796897473E-2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17">
        <f>TITRES_STAT!D1005</f>
        <v>18.774999999999999</v>
      </c>
      <c r="C1002" s="2">
        <f t="shared" si="90"/>
        <v>19.440229525061138</v>
      </c>
      <c r="D1002" s="2">
        <f t="shared" si="92"/>
        <v>19.124250460659084</v>
      </c>
      <c r="E1002" s="2">
        <f t="shared" si="91"/>
        <v>0.31597906440205392</v>
      </c>
      <c r="F1002" s="2">
        <f t="shared" si="95"/>
        <v>0.26844644330942702</v>
      </c>
      <c r="G1002" s="2">
        <f t="shared" si="93"/>
        <v>4.7532621092626903E-2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17">
        <f>TITRES_STAT!D1006</f>
        <v>18.297599999999999</v>
      </c>
      <c r="C1003" s="2">
        <f t="shared" si="90"/>
        <v>19.385609598128656</v>
      </c>
      <c r="D1003" s="2">
        <f t="shared" si="92"/>
        <v>19.063017093202856</v>
      </c>
      <c r="E1003" s="2">
        <f t="shared" si="91"/>
        <v>0.32259250492580094</v>
      </c>
      <c r="F1003" s="2">
        <f t="shared" si="95"/>
        <v>0.27927565563270185</v>
      </c>
      <c r="G1003" s="2">
        <f t="shared" si="93"/>
        <v>4.3316849293099091E-2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17">
        <f>TITRES_STAT!D1007</f>
        <v>18.2181</v>
      </c>
      <c r="C1004" s="2">
        <f t="shared" si="90"/>
        <v>19.334500429185784</v>
      </c>
      <c r="D1004" s="2">
        <f t="shared" si="92"/>
        <v>19.000430641854496</v>
      </c>
      <c r="E1004" s="2">
        <f t="shared" si="91"/>
        <v>0.33406978733128767</v>
      </c>
      <c r="F1004" s="2">
        <f t="shared" si="95"/>
        <v>0.29023448197241902</v>
      </c>
      <c r="G1004" s="2">
        <f t="shared" si="93"/>
        <v>4.3835305358868648E-2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17">
        <f>TITRES_STAT!D1008</f>
        <v>17.899899999999999</v>
      </c>
      <c r="C1005" s="2">
        <f t="shared" si="90"/>
        <v>19.236177286234124</v>
      </c>
      <c r="D1005" s="2">
        <f t="shared" si="92"/>
        <v>18.918909853568977</v>
      </c>
      <c r="E1005" s="2">
        <f t="shared" si="91"/>
        <v>0.31726743266514745</v>
      </c>
      <c r="F1005" s="2">
        <f t="shared" si="95"/>
        <v>0.29564107211096474</v>
      </c>
      <c r="G1005" s="2">
        <f t="shared" si="93"/>
        <v>2.1626360554182711E-2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17">
        <f>TITRES_STAT!D1009</f>
        <v>17.7805</v>
      </c>
      <c r="C1006" s="2">
        <f t="shared" si="90"/>
        <v>19.091780780659644</v>
      </c>
      <c r="D1006" s="2">
        <f t="shared" si="92"/>
        <v>18.834583197749055</v>
      </c>
      <c r="E1006" s="2">
        <f t="shared" si="91"/>
        <v>0.25719758291058881</v>
      </c>
      <c r="F1006" s="2">
        <f t="shared" si="95"/>
        <v>0.2879523742708896</v>
      </c>
      <c r="G1006" s="2">
        <f t="shared" si="93"/>
        <v>-3.0754791360300793E-2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17">
        <f>TITRES_STAT!D1010</f>
        <v>18.082799999999999</v>
      </c>
      <c r="C1007" s="2">
        <f t="shared" si="90"/>
        <v>18.94879912209662</v>
      </c>
      <c r="D1007" s="2">
        <f t="shared" si="92"/>
        <v>18.778895553471347</v>
      </c>
      <c r="E1007" s="2">
        <f t="shared" si="91"/>
        <v>0.16990356862527278</v>
      </c>
      <c r="F1007" s="2">
        <f t="shared" si="95"/>
        <v>0.26434261314176627</v>
      </c>
      <c r="G1007" s="2">
        <f t="shared" si="93"/>
        <v>-9.4439044516493487E-2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17">
        <f>TITRES_STAT!D1011</f>
        <v>17.661200000000001</v>
      </c>
      <c r="C1008" s="2">
        <f t="shared" si="90"/>
        <v>18.848614641774063</v>
      </c>
      <c r="D1008" s="2">
        <f t="shared" si="92"/>
        <v>18.696103290251248</v>
      </c>
      <c r="E1008" s="2">
        <f t="shared" si="91"/>
        <v>0.15251135152281492</v>
      </c>
      <c r="F1008" s="2">
        <f t="shared" si="95"/>
        <v>0.24197636081797602</v>
      </c>
      <c r="G1008" s="2">
        <f t="shared" si="93"/>
        <v>-8.9465009295161102E-2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17">
        <f>TITRES_STAT!D1012</f>
        <v>17.6692</v>
      </c>
      <c r="C1009" s="2">
        <f t="shared" si="90"/>
        <v>18.7283508507319</v>
      </c>
      <c r="D1009" s="2">
        <f t="shared" si="92"/>
        <v>18.620036379862263</v>
      </c>
      <c r="E1009" s="2">
        <f t="shared" si="91"/>
        <v>0.10831447086963664</v>
      </c>
      <c r="F1009" s="2">
        <f t="shared" si="95"/>
        <v>0.21524398282830817</v>
      </c>
      <c r="G1009" s="2">
        <f t="shared" si="93"/>
        <v>-0.10692951195867154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17">
        <f>TITRES_STAT!D1013</f>
        <v>18.743099999999998</v>
      </c>
      <c r="C1010" s="2">
        <f t="shared" si="90"/>
        <v>18.658419950619301</v>
      </c>
      <c r="D1010" s="2">
        <f t="shared" si="92"/>
        <v>18.629152203576169</v>
      </c>
      <c r="E1010" s="2">
        <f t="shared" si="91"/>
        <v>2.9267747043132175E-2</v>
      </c>
      <c r="F1010" s="2">
        <f t="shared" si="95"/>
        <v>0.17804873567127297</v>
      </c>
      <c r="G1010" s="2">
        <f t="shared" si="93"/>
        <v>-0.14878098862814079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17">
        <f>TITRES_STAT!D1014</f>
        <v>18.456700000000001</v>
      </c>
      <c r="C1011" s="2">
        <f t="shared" si="90"/>
        <v>18.657986112062485</v>
      </c>
      <c r="D1011" s="2">
        <f t="shared" si="92"/>
        <v>18.616377966274229</v>
      </c>
      <c r="E1011" s="2">
        <f t="shared" si="91"/>
        <v>4.1608145788256223E-2</v>
      </c>
      <c r="F1011" s="2">
        <f t="shared" si="95"/>
        <v>0.15076061769466964</v>
      </c>
      <c r="G1011" s="2">
        <f t="shared" si="93"/>
        <v>-0.10915247190641342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17">
        <f>TITRES_STAT!D1015</f>
        <v>18.7591</v>
      </c>
      <c r="C1012" s="2">
        <f t="shared" si="90"/>
        <v>18.675988248668258</v>
      </c>
      <c r="D1012" s="2">
        <f t="shared" si="92"/>
        <v>18.626949968772433</v>
      </c>
      <c r="E1012" s="2">
        <f t="shared" si="91"/>
        <v>4.9038279895825099E-2</v>
      </c>
      <c r="F1012" s="2">
        <f t="shared" si="95"/>
        <v>0.13041615013490074</v>
      </c>
      <c r="G1012" s="2">
        <f t="shared" si="93"/>
        <v>-8.1377870239075639E-2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17">
        <f>TITRES_STAT!D1016</f>
        <v>18.751100000000001</v>
      </c>
      <c r="C1013" s="2">
        <f t="shared" si="90"/>
        <v>18.617774671950063</v>
      </c>
      <c r="D1013" s="2">
        <f t="shared" si="92"/>
        <v>18.636146267381882</v>
      </c>
      <c r="E1013" s="2">
        <f t="shared" si="91"/>
        <v>-1.8371595431819543E-2</v>
      </c>
      <c r="F1013" s="2">
        <f t="shared" si="95"/>
        <v>0.10065860102155669</v>
      </c>
      <c r="G1013" s="2">
        <f t="shared" si="93"/>
        <v>-0.11903019645337623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17">
        <f>TITRES_STAT!D1017</f>
        <v>18.934100000000001</v>
      </c>
      <c r="C1014" s="2">
        <f t="shared" si="90"/>
        <v>18.556286260880821</v>
      </c>
      <c r="D1014" s="2">
        <f t="shared" si="92"/>
        <v>18.658216914242484</v>
      </c>
      <c r="E1014" s="2">
        <f t="shared" si="91"/>
        <v>-0.10193065336166285</v>
      </c>
      <c r="F1014" s="2">
        <f t="shared" si="95"/>
        <v>6.0140750144912783E-2</v>
      </c>
      <c r="G1014" s="2">
        <f t="shared" si="93"/>
        <v>-0.16207140350657562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17">
        <f>TITRES_STAT!D1018</f>
        <v>18.878399999999999</v>
      </c>
      <c r="C1015" s="2">
        <f t="shared" si="90"/>
        <v>18.455303759206849</v>
      </c>
      <c r="D1015" s="2">
        <f t="shared" si="92"/>
        <v>18.674526772446743</v>
      </c>
      <c r="E1015" s="2">
        <f t="shared" si="91"/>
        <v>-0.21922301323989402</v>
      </c>
      <c r="F1015" s="2">
        <f t="shared" si="95"/>
        <v>4.2679974679514232E-3</v>
      </c>
      <c r="G1015" s="2">
        <f t="shared" si="93"/>
        <v>-0.22349101070784544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17">
        <f>TITRES_STAT!D1019</f>
        <v>18.846599999999999</v>
      </c>
      <c r="C1016" s="2">
        <f t="shared" si="90"/>
        <v>18.351487796251948</v>
      </c>
      <c r="D1016" s="2">
        <f t="shared" si="92"/>
        <v>18.68727293745069</v>
      </c>
      <c r="E1016" s="2">
        <f t="shared" si="91"/>
        <v>-0.33578514119874114</v>
      </c>
      <c r="F1016" s="2">
        <f t="shared" si="95"/>
        <v>-6.3742630265387096E-2</v>
      </c>
      <c r="G1016" s="2">
        <f t="shared" si="93"/>
        <v>-0.27204251093335408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17">
        <f>TITRES_STAT!D1020</f>
        <v>18.448799999999999</v>
      </c>
      <c r="C1017" s="2">
        <f t="shared" si="90"/>
        <v>18.310151212213185</v>
      </c>
      <c r="D1017" s="2">
        <f t="shared" si="92"/>
        <v>18.669608275417307</v>
      </c>
      <c r="E1017" s="2">
        <f t="shared" si="91"/>
        <v>-0.35945706320412185</v>
      </c>
      <c r="F1017" s="2">
        <f t="shared" si="95"/>
        <v>-0.12288551685313405</v>
      </c>
      <c r="G1017" s="2">
        <f t="shared" si="93"/>
        <v>-0.23657154635098782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17">
        <f>TITRES_STAT!D1021</f>
        <v>18.377199999999998</v>
      </c>
      <c r="C1018" s="2">
        <f t="shared" si="90"/>
        <v>18.210312564180388</v>
      </c>
      <c r="D1018" s="2">
        <f t="shared" si="92"/>
        <v>18.647948403164175</v>
      </c>
      <c r="E1018" s="2">
        <f t="shared" si="91"/>
        <v>-0.43763583898378755</v>
      </c>
      <c r="F1018" s="2">
        <f t="shared" si="95"/>
        <v>-0.18583558127926475</v>
      </c>
      <c r="G1018" s="2">
        <f t="shared" si="93"/>
        <v>-0.2518002577045228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17">
        <f>TITRES_STAT!D1022</f>
        <v>17.899899999999999</v>
      </c>
      <c r="C1019" s="2">
        <f t="shared" si="90"/>
        <v>18.127064477383406</v>
      </c>
      <c r="D1019" s="2">
        <f t="shared" si="92"/>
        <v>18.592537410337197</v>
      </c>
      <c r="E1019" s="2">
        <f t="shared" si="91"/>
        <v>-0.46547293295379077</v>
      </c>
      <c r="F1019" s="2">
        <f t="shared" si="95"/>
        <v>-0.24176305161416994</v>
      </c>
      <c r="G1019" s="2">
        <f t="shared" si="93"/>
        <v>-0.22370988133962083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17">
        <f>TITRES_STAT!D1023</f>
        <v>17.899899999999999</v>
      </c>
      <c r="C1020" s="2">
        <f t="shared" si="90"/>
        <v>18.221839173170576</v>
      </c>
      <c r="D1020" s="2">
        <f t="shared" si="92"/>
        <v>18.541230935497403</v>
      </c>
      <c r="E1020" s="2">
        <f t="shared" si="91"/>
        <v>-0.31939176232682698</v>
      </c>
      <c r="F1020" s="2">
        <f t="shared" si="95"/>
        <v>-0.25728879375670138</v>
      </c>
      <c r="G1020" s="2">
        <f t="shared" si="93"/>
        <v>-6.2102968570125594E-2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17">
        <f>TITRES_STAT!D1024</f>
        <v>17.860099999999999</v>
      </c>
      <c r="C1021" s="2">
        <f t="shared" si="90"/>
        <v>18.257971608067411</v>
      </c>
      <c r="D1021" s="2">
        <f t="shared" si="92"/>
        <v>18.490776792127225</v>
      </c>
      <c r="E1021" s="2">
        <f t="shared" si="91"/>
        <v>-0.23280518405981354</v>
      </c>
      <c r="F1021" s="2">
        <f t="shared" si="95"/>
        <v>-0.25239207181732382</v>
      </c>
      <c r="G1021" s="2">
        <f t="shared" si="93"/>
        <v>1.9586887757510274E-2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17">
        <f>TITRES_STAT!D1025</f>
        <v>18.059000000000001</v>
      </c>
      <c r="C1022" s="2">
        <f t="shared" si="90"/>
        <v>18.335068283749347</v>
      </c>
      <c r="D1022" s="2">
        <f t="shared" si="92"/>
        <v>18.458793326043725</v>
      </c>
      <c r="E1022" s="2">
        <f t="shared" si="91"/>
        <v>-0.12372504229437808</v>
      </c>
      <c r="F1022" s="2">
        <f t="shared" si="95"/>
        <v>-0.22665866591273467</v>
      </c>
      <c r="G1022" s="2">
        <f t="shared" si="93"/>
        <v>0.10293362361835659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17">
        <f>TITRES_STAT!D1026</f>
        <v>17.899899999999999</v>
      </c>
      <c r="C1023" s="2">
        <f t="shared" si="90"/>
        <v>18.399073163172524</v>
      </c>
      <c r="D1023" s="2">
        <f t="shared" si="92"/>
        <v>18.417393820410854</v>
      </c>
      <c r="E1023" s="2">
        <f t="shared" si="91"/>
        <v>-1.832065723833054E-2</v>
      </c>
      <c r="F1023" s="2">
        <f t="shared" si="95"/>
        <v>-0.18499106417785385</v>
      </c>
      <c r="G1023" s="2">
        <f t="shared" si="93"/>
        <v>0.16667040693952331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17">
        <f>TITRES_STAT!D1027</f>
        <v>17.8919</v>
      </c>
      <c r="C1024" s="2">
        <f t="shared" si="90"/>
        <v>18.481384984222906</v>
      </c>
      <c r="D1024" s="2">
        <f t="shared" si="92"/>
        <v>18.378468352232275</v>
      </c>
      <c r="E1024" s="2">
        <f t="shared" si="91"/>
        <v>0.10291663199063095</v>
      </c>
      <c r="F1024" s="2">
        <f t="shared" si="95"/>
        <v>-0.12740952494415692</v>
      </c>
      <c r="G1024" s="2">
        <f t="shared" si="93"/>
        <v>0.23032615693478786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17">
        <f>TITRES_STAT!D1028</f>
        <v>17.899899999999999</v>
      </c>
      <c r="C1025" s="2">
        <f t="shared" si="90"/>
        <v>18.542464217419383</v>
      </c>
      <c r="D1025" s="2">
        <f t="shared" si="92"/>
        <v>18.343018844659511</v>
      </c>
      <c r="E1025" s="2">
        <f t="shared" si="91"/>
        <v>0.19944537275987173</v>
      </c>
      <c r="F1025" s="2">
        <f t="shared" si="95"/>
        <v>-6.2038545403351186E-2</v>
      </c>
      <c r="G1025" s="2">
        <f t="shared" si="93"/>
        <v>0.26148391816322292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17">
        <f>TITRES_STAT!D1029</f>
        <v>17.907800000000002</v>
      </c>
      <c r="C1026" s="2">
        <f t="shared" si="90"/>
        <v>18.589254337816399</v>
      </c>
      <c r="D1026" s="2">
        <f t="shared" si="92"/>
        <v>18.310780411721769</v>
      </c>
      <c r="E1026" s="2">
        <f t="shared" si="91"/>
        <v>0.27847392609463029</v>
      </c>
      <c r="F1026" s="2">
        <f t="shared" si="95"/>
        <v>6.0639488962451124E-3</v>
      </c>
      <c r="G1026" s="2">
        <f t="shared" si="93"/>
        <v>0.27240997719838517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17">
        <f>TITRES_STAT!D1030</f>
        <v>18.297599999999999</v>
      </c>
      <c r="C1027" s="2">
        <f t="shared" si="90"/>
        <v>18.567645978152338</v>
      </c>
      <c r="D1027" s="2">
        <f t="shared" si="92"/>
        <v>18.309804084927563</v>
      </c>
      <c r="E1027" s="2">
        <f t="shared" si="91"/>
        <v>0.25784189322477502</v>
      </c>
      <c r="F1027" s="2">
        <f t="shared" si="95"/>
        <v>5.6419537761951091E-2</v>
      </c>
      <c r="G1027" s="2">
        <f t="shared" si="93"/>
        <v>0.20142235546282394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17">
        <f>TITRES_STAT!D1031</f>
        <v>18.281700000000001</v>
      </c>
      <c r="C1028" s="2">
        <f t="shared" si="90"/>
        <v>18.53834659689813</v>
      </c>
      <c r="D1028" s="2">
        <f t="shared" si="92"/>
        <v>18.307722300858853</v>
      </c>
      <c r="E1028" s="2">
        <f t="shared" si="91"/>
        <v>0.23062429603927725</v>
      </c>
      <c r="F1028" s="2">
        <f t="shared" si="95"/>
        <v>9.1260489417416324E-2</v>
      </c>
      <c r="G1028" s="2">
        <f t="shared" si="93"/>
        <v>0.13936380662186093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17">
        <f>TITRES_STAT!D1032</f>
        <v>18.138500000000001</v>
      </c>
      <c r="C1029" s="2">
        <f t="shared" si="90"/>
        <v>18.440124043529188</v>
      </c>
      <c r="D1029" s="2">
        <f t="shared" si="92"/>
        <v>18.29518731561005</v>
      </c>
      <c r="E1029" s="2">
        <f t="shared" si="91"/>
        <v>0.14493672791913781</v>
      </c>
      <c r="F1029" s="2">
        <f t="shared" si="95"/>
        <v>0.10199573711776062</v>
      </c>
      <c r="G1029" s="2">
        <f t="shared" si="93"/>
        <v>4.2940990801377185E-2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17">
        <f>TITRES_STAT!D1033</f>
        <v>17.979399999999998</v>
      </c>
      <c r="C1030" s="2">
        <f t="shared" si="90"/>
        <v>18.357012652217005</v>
      </c>
      <c r="D1030" s="2">
        <f t="shared" si="92"/>
        <v>18.2717956626019</v>
      </c>
      <c r="E1030" s="2">
        <f t="shared" si="91"/>
        <v>8.5216989615105376E-2</v>
      </c>
      <c r="F1030" s="2">
        <f t="shared" si="95"/>
        <v>9.8639987617229585E-2</v>
      </c>
      <c r="G1030" s="2">
        <f t="shared" si="93"/>
        <v>-1.3422998002124209E-2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17">
        <f>TITRES_STAT!D1034</f>
        <v>17.899899999999999</v>
      </c>
      <c r="C1031" s="2">
        <f t="shared" si="90"/>
        <v>18.280564551875926</v>
      </c>
      <c r="D1031" s="2">
        <f t="shared" si="92"/>
        <v>18.244247835742499</v>
      </c>
      <c r="E1031" s="2">
        <f t="shared" si="91"/>
        <v>3.6316716133427462E-2</v>
      </c>
      <c r="F1031" s="2">
        <f t="shared" si="95"/>
        <v>8.6175333320469172E-2</v>
      </c>
      <c r="G1031" s="2">
        <f t="shared" si="93"/>
        <v>-4.9858617187041709E-2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17">
        <f>TITRES_STAT!D1035</f>
        <v>17.621400000000001</v>
      </c>
      <c r="C1032" s="2">
        <f t="shared" si="90"/>
        <v>18.24647769774117</v>
      </c>
      <c r="D1032" s="2">
        <f t="shared" si="92"/>
        <v>18.198110959020831</v>
      </c>
      <c r="E1032" s="2">
        <f t="shared" si="91"/>
        <v>4.8366738720339697E-2</v>
      </c>
      <c r="F1032" s="2">
        <f t="shared" si="95"/>
        <v>7.8613614400443288E-2</v>
      </c>
      <c r="G1032" s="2">
        <f t="shared" si="93"/>
        <v>-3.0246875680103591E-2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17">
        <f>TITRES_STAT!D1036</f>
        <v>17.899899999999999</v>
      </c>
      <c r="C1033" s="2">
        <f t="shared" si="90"/>
        <v>18.193158051934837</v>
      </c>
      <c r="D1033" s="2">
        <f t="shared" si="92"/>
        <v>18.17602125835262</v>
      </c>
      <c r="E1033" s="2">
        <f t="shared" si="91"/>
        <v>1.7136793582217535E-2</v>
      </c>
      <c r="F1033" s="2">
        <f t="shared" si="95"/>
        <v>6.6318250236798146E-2</v>
      </c>
      <c r="G1033" s="2">
        <f t="shared" si="93"/>
        <v>-4.918145665458061E-2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17">
        <f>TITRES_STAT!D1037</f>
        <v>17.8919</v>
      </c>
      <c r="C1034" s="2">
        <f t="shared" si="90"/>
        <v>18.146810659329478</v>
      </c>
      <c r="D1034" s="2">
        <f t="shared" si="92"/>
        <v>18.154975239215389</v>
      </c>
      <c r="E1034" s="2">
        <f t="shared" si="91"/>
        <v>-8.1645798859106833E-3</v>
      </c>
      <c r="F1034" s="2">
        <f t="shared" si="95"/>
        <v>5.1421684212256381E-2</v>
      </c>
      <c r="G1034" s="2">
        <f t="shared" si="93"/>
        <v>-5.9586264098167065E-2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17">
        <f>TITRES_STAT!D1038</f>
        <v>17.7805</v>
      </c>
      <c r="C1035" s="2">
        <f t="shared" si="90"/>
        <v>18.108824404048022</v>
      </c>
      <c r="D1035" s="2">
        <f t="shared" si="92"/>
        <v>18.127236332606842</v>
      </c>
      <c r="E1035" s="2">
        <f t="shared" si="91"/>
        <v>-1.8411928558819568E-2</v>
      </c>
      <c r="F1035" s="2">
        <f t="shared" si="95"/>
        <v>3.7454961658041193E-2</v>
      </c>
      <c r="G1035" s="2">
        <f t="shared" si="93"/>
        <v>-5.5866890216860761E-2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17">
        <f>TITRES_STAT!D1039</f>
        <v>17.7408</v>
      </c>
      <c r="C1036" s="2">
        <f t="shared" si="90"/>
        <v>18.07789757265602</v>
      </c>
      <c r="D1036" s="2">
        <f t="shared" si="92"/>
        <v>18.098611419080409</v>
      </c>
      <c r="E1036" s="2">
        <f t="shared" si="91"/>
        <v>-2.0713846424389004E-2</v>
      </c>
      <c r="F1036" s="2">
        <f t="shared" si="95"/>
        <v>2.5821200041555158E-2</v>
      </c>
      <c r="G1036" s="2">
        <f t="shared" si="93"/>
        <v>-4.6535046465944162E-2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17">
        <f>TITRES_STAT!D1040</f>
        <v>17.701000000000001</v>
      </c>
      <c r="C1037" s="2">
        <f t="shared" si="90"/>
        <v>18.111697946093557</v>
      </c>
      <c r="D1037" s="2">
        <f t="shared" si="92"/>
        <v>18.069158721370748</v>
      </c>
      <c r="E1037" s="2">
        <f t="shared" si="91"/>
        <v>4.253922472280891E-2</v>
      </c>
      <c r="F1037" s="2">
        <f t="shared" si="95"/>
        <v>2.9164804977805908E-2</v>
      </c>
      <c r="G1037" s="2">
        <f t="shared" si="93"/>
        <v>1.3374419745003002E-2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17">
        <f>TITRES_STAT!D1041</f>
        <v>18.1783</v>
      </c>
      <c r="C1038" s="2">
        <f t="shared" si="90"/>
        <v>18.137852108233012</v>
      </c>
      <c r="D1038" s="2">
        <f t="shared" si="92"/>
        <v>18.077243260528469</v>
      </c>
      <c r="E1038" s="2">
        <f t="shared" si="91"/>
        <v>6.0608847704543223E-2</v>
      </c>
      <c r="F1038" s="2">
        <f t="shared" si="95"/>
        <v>3.5453613523153377E-2</v>
      </c>
      <c r="G1038" s="2">
        <f t="shared" si="93"/>
        <v>2.5155234181389846E-2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17">
        <f>TITRES_STAT!D1042</f>
        <v>18.1783</v>
      </c>
      <c r="C1039" s="2">
        <f t="shared" ref="C1039:C1102" si="96">$C$4*B1029+C1038*(1-$C$4)</f>
        <v>18.137951783889473</v>
      </c>
      <c r="D1039" s="2">
        <f t="shared" si="92"/>
        <v>18.084728944933765</v>
      </c>
      <c r="E1039" s="2">
        <f t="shared" si="91"/>
        <v>5.322283895570834E-2</v>
      </c>
      <c r="F1039" s="2">
        <f t="shared" si="95"/>
        <v>3.9007458609664369E-2</v>
      </c>
      <c r="G1039" s="2">
        <f t="shared" si="93"/>
        <v>1.4215380346043971E-2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17">
        <f>TITRES_STAT!D1043</f>
        <v>17.6373</v>
      </c>
      <c r="C1040" s="2">
        <f t="shared" si="96"/>
        <v>18.113559201752629</v>
      </c>
      <c r="D1040" s="2">
        <f t="shared" si="92"/>
        <v>18.051586060123856</v>
      </c>
      <c r="E1040" s="2">
        <f t="shared" si="91"/>
        <v>6.1973141628772765E-2</v>
      </c>
      <c r="F1040" s="2">
        <f t="shared" si="95"/>
        <v>4.3600595213486054E-2</v>
      </c>
      <c r="G1040" s="2">
        <f t="shared" si="93"/>
        <v>1.8372546415286711E-2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17">
        <f>TITRES_STAT!D1044</f>
        <v>18.122599999999998</v>
      </c>
      <c r="C1041" s="2">
        <f t="shared" si="96"/>
        <v>18.080688555329147</v>
      </c>
      <c r="D1041" s="2">
        <f t="shared" si="92"/>
        <v>18.056846351966534</v>
      </c>
      <c r="E1041" s="2">
        <f t="shared" si="91"/>
        <v>2.3842203362612224E-2</v>
      </c>
      <c r="F1041" s="2">
        <f t="shared" si="95"/>
        <v>3.9648916843311288E-2</v>
      </c>
      <c r="G1041" s="2">
        <f t="shared" si="93"/>
        <v>-1.5806713480699064E-2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17">
        <f>TITRES_STAT!D1045</f>
        <v>18.122599999999998</v>
      </c>
      <c r="C1042" s="2">
        <f t="shared" si="96"/>
        <v>18.0100287775862</v>
      </c>
      <c r="D1042" s="2">
        <f t="shared" si="92"/>
        <v>18.061716992561607</v>
      </c>
      <c r="E1042" s="2">
        <f t="shared" si="91"/>
        <v>-5.1688214975406765E-2</v>
      </c>
      <c r="F1042" s="2">
        <f t="shared" si="95"/>
        <v>2.138149047956768E-2</v>
      </c>
      <c r="G1042" s="2">
        <f t="shared" si="93"/>
        <v>-7.3069705454974446E-2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17">
        <f>TITRES_STAT!D1046</f>
        <v>17.661200000000001</v>
      </c>
      <c r="C1043" s="2">
        <f t="shared" si="96"/>
        <v>17.993085888726785</v>
      </c>
      <c r="D1043" s="2">
        <f t="shared" si="92"/>
        <v>18.032049067186673</v>
      </c>
      <c r="E1043" s="2">
        <f t="shared" si="91"/>
        <v>-3.8963178459887615E-2</v>
      </c>
      <c r="F1043" s="2">
        <f t="shared" si="95"/>
        <v>9.3125566916766218E-3</v>
      </c>
      <c r="G1043" s="2">
        <f t="shared" si="93"/>
        <v>-4.8275735151564234E-2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17">
        <f>TITRES_STAT!D1047</f>
        <v>17.661200000000001</v>
      </c>
      <c r="C1044" s="2">
        <f t="shared" si="96"/>
        <v>17.977518828922666</v>
      </c>
      <c r="D1044" s="2">
        <f t="shared" si="92"/>
        <v>18.004578765913589</v>
      </c>
      <c r="E1044" s="2">
        <f t="shared" si="91"/>
        <v>-2.7059936990923461E-2</v>
      </c>
      <c r="F1044" s="2">
        <f t="shared" si="95"/>
        <v>2.0380579551566051E-3</v>
      </c>
      <c r="G1044" s="2">
        <f t="shared" si="93"/>
        <v>-2.9097994946080067E-2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17">
        <f>TITRES_STAT!D1048</f>
        <v>17.8203</v>
      </c>
      <c r="C1045" s="2">
        <f t="shared" si="96"/>
        <v>17.947208239857641</v>
      </c>
      <c r="D1045" s="2">
        <f t="shared" si="92"/>
        <v>17.990928486957024</v>
      </c>
      <c r="E1045" s="2">
        <f t="shared" si="91"/>
        <v>-4.3720247099383158E-2</v>
      </c>
      <c r="F1045" s="2">
        <f t="shared" si="95"/>
        <v>-7.1136030557513476E-3</v>
      </c>
      <c r="G1045" s="2">
        <f t="shared" si="93"/>
        <v>-3.6606644043631814E-2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17">
        <f>TITRES_STAT!D1049</f>
        <v>17.7805</v>
      </c>
      <c r="C1046" s="2">
        <f t="shared" si="96"/>
        <v>17.915453126033388</v>
      </c>
      <c r="D1046" s="2">
        <f t="shared" si="92"/>
        <v>17.975341191626875</v>
      </c>
      <c r="E1046" s="2">
        <f t="shared" si="91"/>
        <v>-5.9888065593487028E-2</v>
      </c>
      <c r="F1046" s="2">
        <f t="shared" si="95"/>
        <v>-1.7668495563298484E-2</v>
      </c>
      <c r="G1046" s="2">
        <f t="shared" si="93"/>
        <v>-4.2219570030188544E-2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17">
        <f>TITRES_STAT!D1050</f>
        <v>17.8203</v>
      </c>
      <c r="C1047" s="2">
        <f t="shared" si="96"/>
        <v>17.882460337412866</v>
      </c>
      <c r="D1047" s="2">
        <f t="shared" si="92"/>
        <v>17.963856658913773</v>
      </c>
      <c r="E1047" s="2">
        <f t="shared" si="91"/>
        <v>-8.1396321500907476E-2</v>
      </c>
      <c r="F1047" s="2">
        <f t="shared" si="95"/>
        <v>-3.0414060750820284E-2</v>
      </c>
      <c r="G1047" s="2">
        <f t="shared" si="93"/>
        <v>-5.0982260750087188E-2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17">
        <f>TITRES_STAT!D1051</f>
        <v>17.581600000000002</v>
      </c>
      <c r="C1048" s="2">
        <f t="shared" si="96"/>
        <v>17.927974131657038</v>
      </c>
      <c r="D1048" s="2">
        <f t="shared" si="92"/>
        <v>17.935541350846087</v>
      </c>
      <c r="E1048" s="2">
        <f t="shared" si="91"/>
        <v>-7.5672191890490126E-3</v>
      </c>
      <c r="F1048" s="2">
        <f t="shared" si="95"/>
        <v>-2.5844692438466033E-2</v>
      </c>
      <c r="G1048" s="2">
        <f t="shared" si="93"/>
        <v>1.8277473249417021E-2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17">
        <f>TITRES_STAT!D1052</f>
        <v>17.581600000000002</v>
      </c>
      <c r="C1049" s="2">
        <f t="shared" si="96"/>
        <v>17.966485803709801</v>
      </c>
      <c r="D1049" s="2">
        <f t="shared" si="92"/>
        <v>17.909323473005635</v>
      </c>
      <c r="E1049" s="2">
        <f t="shared" si="91"/>
        <v>5.7162330704166209E-2</v>
      </c>
      <c r="F1049" s="2">
        <f t="shared" si="95"/>
        <v>-9.2432878099395835E-3</v>
      </c>
      <c r="G1049" s="2">
        <f t="shared" si="93"/>
        <v>6.6405618514105785E-2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17">
        <f>TITRES_STAT!D1053</f>
        <v>17.502099999999999</v>
      </c>
      <c r="C1050" s="2">
        <f t="shared" si="96"/>
        <v>17.915841833908292</v>
      </c>
      <c r="D1050" s="2">
        <f t="shared" si="92"/>
        <v>17.879158771301515</v>
      </c>
      <c r="E1050" s="2">
        <f t="shared" si="91"/>
        <v>3.6683062606776673E-2</v>
      </c>
      <c r="F1050" s="2">
        <f t="shared" si="95"/>
        <v>-5.8017726596332198E-5</v>
      </c>
      <c r="G1050" s="2">
        <f t="shared" si="93"/>
        <v>3.6741080333373005E-2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17">
        <f>TITRES_STAT!D1054</f>
        <v>16.977</v>
      </c>
      <c r="C1051" s="2">
        <f t="shared" si="96"/>
        <v>17.947650782537785</v>
      </c>
      <c r="D1051" s="2">
        <f t="shared" si="92"/>
        <v>17.81233219564955</v>
      </c>
      <c r="E1051" s="2">
        <f t="shared" si="91"/>
        <v>0.13531858688823561</v>
      </c>
      <c r="F1051" s="2">
        <f t="shared" si="95"/>
        <v>2.7017303196370059E-2</v>
      </c>
      <c r="G1051" s="2">
        <f t="shared" si="93"/>
        <v>0.10830128369186556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17">
        <f>TITRES_STAT!D1055</f>
        <v>16.4679</v>
      </c>
      <c r="C1052" s="2">
        <f t="shared" si="96"/>
        <v>17.974566046762739</v>
      </c>
      <c r="D1052" s="2">
        <f t="shared" si="92"/>
        <v>17.712744625601434</v>
      </c>
      <c r="E1052" s="2">
        <f t="shared" ref="E1052:E1115" si="97">C1052-D1052</f>
        <v>0.26182142116130436</v>
      </c>
      <c r="F1052" s="2">
        <f t="shared" si="95"/>
        <v>7.3978126789356918E-2</v>
      </c>
      <c r="G1052" s="2">
        <f t="shared" si="93"/>
        <v>0.18784329437194744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17">
        <f>TITRES_STAT!D1056</f>
        <v>16.0701</v>
      </c>
      <c r="C1053" s="2">
        <f t="shared" si="96"/>
        <v>17.926355885722316</v>
      </c>
      <c r="D1053" s="2">
        <f t="shared" ref="D1053:D1116" si="98">$D$4*B1053+(1-$D$4)*D1052</f>
        <v>17.591067245927253</v>
      </c>
      <c r="E1053" s="2">
        <f t="shared" si="97"/>
        <v>0.3352886397950634</v>
      </c>
      <c r="F1053" s="2">
        <f t="shared" si="95"/>
        <v>0.12624022939049823</v>
      </c>
      <c r="G1053" s="2">
        <f t="shared" si="93"/>
        <v>0.20904841040456518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17">
        <f>TITRES_STAT!D1057</f>
        <v>16.149699999999999</v>
      </c>
      <c r="C1054" s="2">
        <f t="shared" si="96"/>
        <v>17.885562672534267</v>
      </c>
      <c r="D1054" s="2">
        <f t="shared" si="98"/>
        <v>17.484299301784496</v>
      </c>
      <c r="E1054" s="2">
        <f t="shared" si="97"/>
        <v>0.40126337074977059</v>
      </c>
      <c r="F1054" s="2">
        <f t="shared" si="95"/>
        <v>0.18124485766235271</v>
      </c>
      <c r="G1054" s="2">
        <f t="shared" si="93"/>
        <v>0.22001851308741788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17">
        <f>TITRES_STAT!D1058</f>
        <v>16.6111</v>
      </c>
      <c r="C1055" s="2">
        <f t="shared" si="96"/>
        <v>17.875522261375149</v>
      </c>
      <c r="D1055" s="2">
        <f t="shared" si="98"/>
        <v>17.419617872022684</v>
      </c>
      <c r="E1055" s="2">
        <f t="shared" si="97"/>
        <v>0.45590438935246524</v>
      </c>
      <c r="F1055" s="2">
        <f t="shared" si="95"/>
        <v>0.23617676400037524</v>
      </c>
      <c r="G1055" s="2">
        <f t="shared" si="93"/>
        <v>0.21972762535209001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17">
        <f>TITRES_STAT!D1059</f>
        <v>16.1417</v>
      </c>
      <c r="C1056" s="2">
        <f t="shared" si="96"/>
        <v>17.860903451932817</v>
      </c>
      <c r="D1056" s="2">
        <f t="shared" si="98"/>
        <v>17.324957288909893</v>
      </c>
      <c r="E1056" s="2">
        <f t="shared" si="97"/>
        <v>0.53594616302292408</v>
      </c>
      <c r="F1056" s="2">
        <f t="shared" si="95"/>
        <v>0.29613064380488502</v>
      </c>
      <c r="G1056" s="2">
        <f t="shared" si="93"/>
        <v>0.23981551921803906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17">
        <f>TITRES_STAT!D1060</f>
        <v>16.308800000000002</v>
      </c>
      <c r="C1057" s="2">
        <f t="shared" si="96"/>
        <v>17.854656767020074</v>
      </c>
      <c r="D1057" s="2">
        <f t="shared" si="98"/>
        <v>17.249686378620272</v>
      </c>
      <c r="E1057" s="2">
        <f t="shared" si="97"/>
        <v>0.60497038839980277</v>
      </c>
      <c r="F1057" s="2">
        <f t="shared" si="95"/>
        <v>0.35789859272386859</v>
      </c>
      <c r="G1057" s="2">
        <f t="shared" si="93"/>
        <v>0.24707179567593418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17">
        <f>TITRES_STAT!D1061</f>
        <v>16.786100000000001</v>
      </c>
      <c r="C1058" s="2">
        <f t="shared" si="96"/>
        <v>17.812648033632371</v>
      </c>
      <c r="D1058" s="2">
        <f t="shared" si="98"/>
        <v>17.215346646870621</v>
      </c>
      <c r="E1058" s="2">
        <f t="shared" si="97"/>
        <v>0.5973013867617496</v>
      </c>
      <c r="F1058" s="2">
        <f t="shared" si="95"/>
        <v>0.40577915153144484</v>
      </c>
      <c r="G1058" s="2">
        <f t="shared" si="93"/>
        <v>0.19152223523030476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17">
        <f>TITRES_STAT!D1062</f>
        <v>17.533899999999999</v>
      </c>
      <c r="C1059" s="2">
        <f t="shared" si="96"/>
        <v>17.777102182304315</v>
      </c>
      <c r="D1059" s="2">
        <f t="shared" si="98"/>
        <v>17.23894319154687</v>
      </c>
      <c r="E1059" s="2">
        <f t="shared" si="97"/>
        <v>0.53815899075744511</v>
      </c>
      <c r="F1059" s="2">
        <f t="shared" si="95"/>
        <v>0.43225511937664496</v>
      </c>
      <c r="G1059" s="2">
        <f t="shared" si="93"/>
        <v>0.10590387138080015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17">
        <f>TITRES_STAT!D1063</f>
        <v>18.019200000000001</v>
      </c>
      <c r="C1060" s="2">
        <f t="shared" si="96"/>
        <v>17.734794154257497</v>
      </c>
      <c r="D1060" s="2">
        <f t="shared" si="98"/>
        <v>17.296739992173027</v>
      </c>
      <c r="E1060" s="2">
        <f t="shared" si="97"/>
        <v>0.43805416208446957</v>
      </c>
      <c r="F1060" s="2">
        <f t="shared" si="95"/>
        <v>0.4334149279182099</v>
      </c>
      <c r="G1060" s="2">
        <f t="shared" ref="G1060:G1123" si="99">E1060-F1060</f>
        <v>4.6392341662596648E-3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17">
        <f>TITRES_STAT!D1064</f>
        <v>18.138500000000001</v>
      </c>
      <c r="C1061" s="2">
        <f t="shared" si="96"/>
        <v>17.618210438217883</v>
      </c>
      <c r="D1061" s="2">
        <f t="shared" si="98"/>
        <v>17.359092585345397</v>
      </c>
      <c r="E1061" s="2">
        <f t="shared" si="97"/>
        <v>0.25911785287248534</v>
      </c>
      <c r="F1061" s="2">
        <f t="shared" ref="F1061:F1124" si="101">(E1061*(2/(10)))+((1-(2/10))*F1060)</f>
        <v>0.39855551290906499</v>
      </c>
      <c r="G1061" s="2">
        <f t="shared" si="99"/>
        <v>-0.13943766003657965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17">
        <f>TITRES_STAT!D1065</f>
        <v>17.860099999999999</v>
      </c>
      <c r="C1062" s="2">
        <f t="shared" si="96"/>
        <v>17.441239601568977</v>
      </c>
      <c r="D1062" s="2">
        <f t="shared" si="98"/>
        <v>17.396204245690182</v>
      </c>
      <c r="E1062" s="2">
        <f t="shared" si="97"/>
        <v>4.5035355878795258E-2</v>
      </c>
      <c r="F1062" s="2">
        <f t="shared" si="101"/>
        <v>0.32785148150301108</v>
      </c>
      <c r="G1062" s="2">
        <f t="shared" si="99"/>
        <v>-0.28281612562421582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17">
        <f>TITRES_STAT!D1066</f>
        <v>17.8203</v>
      </c>
      <c r="C1063" s="2">
        <f t="shared" si="96"/>
        <v>17.230295047481441</v>
      </c>
      <c r="D1063" s="2">
        <f t="shared" si="98"/>
        <v>17.427618746009426</v>
      </c>
      <c r="E1063" s="2">
        <f t="shared" si="97"/>
        <v>-0.1973236985279847</v>
      </c>
      <c r="F1063" s="2">
        <f t="shared" si="101"/>
        <v>0.22281644549681195</v>
      </c>
      <c r="G1063" s="2">
        <f t="shared" si="99"/>
        <v>-0.42014014402479666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17">
        <f>TITRES_STAT!D1067</f>
        <v>17.502099999999999</v>
      </c>
      <c r="C1064" s="2">
        <f t="shared" si="96"/>
        <v>17.06404965556122</v>
      </c>
      <c r="D1064" s="2">
        <f t="shared" si="98"/>
        <v>17.433135875934653</v>
      </c>
      <c r="E1064" s="2">
        <f t="shared" si="97"/>
        <v>-0.36908622037343264</v>
      </c>
      <c r="F1064" s="2">
        <f t="shared" si="101"/>
        <v>0.10443591232276304</v>
      </c>
      <c r="G1064" s="2">
        <f t="shared" si="99"/>
        <v>-0.4735221326961957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17">
        <f>TITRES_STAT!D1068</f>
        <v>17.502099999999999</v>
      </c>
      <c r="C1065" s="2">
        <f t="shared" si="96"/>
        <v>16.994365093167186</v>
      </c>
      <c r="D1065" s="2">
        <f t="shared" si="98"/>
        <v>17.438244329569123</v>
      </c>
      <c r="E1065" s="2">
        <f t="shared" si="97"/>
        <v>-0.44387923640193705</v>
      </c>
      <c r="F1065" s="2">
        <f t="shared" si="101"/>
        <v>-5.2271174221769773E-3</v>
      </c>
      <c r="G1065" s="2">
        <f t="shared" si="99"/>
        <v>-0.43865211897976009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17">
        <f>TITRES_STAT!D1069</f>
        <v>17.398700000000002</v>
      </c>
      <c r="C1066" s="2">
        <f t="shared" si="96"/>
        <v>16.863185848064543</v>
      </c>
      <c r="D1066" s="2">
        <f t="shared" si="98"/>
        <v>17.43531511997141</v>
      </c>
      <c r="E1066" s="2">
        <f t="shared" si="97"/>
        <v>-0.57212927190686713</v>
      </c>
      <c r="F1066" s="2">
        <f t="shared" si="101"/>
        <v>-0.11860754831911501</v>
      </c>
      <c r="G1066" s="2">
        <f t="shared" si="99"/>
        <v>-0.45352172358775211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17">
        <f>TITRES_STAT!D1070</f>
        <v>17.343</v>
      </c>
      <c r="C1067" s="2">
        <f t="shared" si="96"/>
        <v>16.777895717593076</v>
      </c>
      <c r="D1067" s="2">
        <f t="shared" si="98"/>
        <v>17.42847696293649</v>
      </c>
      <c r="E1067" s="2">
        <f t="shared" si="97"/>
        <v>-0.65058124534341388</v>
      </c>
      <c r="F1067" s="2">
        <f t="shared" si="101"/>
        <v>-0.22500228772397479</v>
      </c>
      <c r="G1067" s="2">
        <f t="shared" si="99"/>
        <v>-0.42557895761943909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17">
        <f>TITRES_STAT!D1071</f>
        <v>17.327100000000002</v>
      </c>
      <c r="C1068" s="2">
        <f t="shared" si="96"/>
        <v>16.779157914886451</v>
      </c>
      <c r="D1068" s="2">
        <f t="shared" si="98"/>
        <v>17.42096755827453</v>
      </c>
      <c r="E1068" s="2">
        <f t="shared" si="97"/>
        <v>-0.64180964338807911</v>
      </c>
      <c r="F1068" s="2">
        <f t="shared" si="101"/>
        <v>-0.30836375885679568</v>
      </c>
      <c r="G1068" s="2">
        <f t="shared" si="99"/>
        <v>-0.33344588453128343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17">
        <f>TITRES_STAT!D1072</f>
        <v>17.327100000000002</v>
      </c>
      <c r="C1069" s="2">
        <f t="shared" si="96"/>
        <v>16.895272081826995</v>
      </c>
      <c r="D1069" s="2">
        <f t="shared" si="98"/>
        <v>17.414014405809752</v>
      </c>
      <c r="E1069" s="2">
        <f t="shared" si="97"/>
        <v>-0.51874232398275666</v>
      </c>
      <c r="F1069" s="2">
        <f t="shared" si="101"/>
        <v>-0.35043947188198787</v>
      </c>
      <c r="G1069" s="2">
        <f t="shared" si="99"/>
        <v>-0.16830285210076878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17">
        <f>TITRES_STAT!D1073</f>
        <v>17.239599999999999</v>
      </c>
      <c r="C1070" s="2">
        <f t="shared" si="96"/>
        <v>17.068184069238228</v>
      </c>
      <c r="D1070" s="2">
        <f t="shared" si="98"/>
        <v>17.401094820194213</v>
      </c>
      <c r="E1070" s="2">
        <f t="shared" si="97"/>
        <v>-0.33291075095598543</v>
      </c>
      <c r="F1070" s="2">
        <f t="shared" si="101"/>
        <v>-0.34693372769678743</v>
      </c>
      <c r="G1070" s="2">
        <f t="shared" si="99"/>
        <v>1.4022976740801996E-2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17">
        <f>TITRES_STAT!D1074</f>
        <v>16.865600000000001</v>
      </c>
      <c r="C1071" s="2">
        <f t="shared" si="96"/>
        <v>17.232848058586193</v>
      </c>
      <c r="D1071" s="2">
        <f t="shared" si="98"/>
        <v>17.361428537216863</v>
      </c>
      <c r="E1071" s="2">
        <f t="shared" si="97"/>
        <v>-0.12858047863067057</v>
      </c>
      <c r="F1071" s="2">
        <f t="shared" si="101"/>
        <v>-0.30326307788356405</v>
      </c>
      <c r="G1071" s="2">
        <f t="shared" si="99"/>
        <v>0.17468259925289348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17">
        <f>TITRES_STAT!D1075</f>
        <v>16.865600000000001</v>
      </c>
      <c r="C1072" s="2">
        <f t="shared" si="96"/>
        <v>17.329348357265239</v>
      </c>
      <c r="D1072" s="2">
        <f t="shared" si="98"/>
        <v>17.32470049742302</v>
      </c>
      <c r="E1072" s="2">
        <f t="shared" si="97"/>
        <v>4.6478598422190487E-3</v>
      </c>
      <c r="F1072" s="2">
        <f t="shared" si="101"/>
        <v>-0.24168089033840742</v>
      </c>
      <c r="G1072" s="2">
        <f t="shared" si="99"/>
        <v>0.24632875018062647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17">
        <f>TITRES_STAT!D1076</f>
        <v>17.263400000000001</v>
      </c>
      <c r="C1073" s="2">
        <f t="shared" si="96"/>
        <v>17.404879379224433</v>
      </c>
      <c r="D1073" s="2">
        <f t="shared" si="98"/>
        <v>17.320159719836131</v>
      </c>
      <c r="E1073" s="2">
        <f t="shared" si="97"/>
        <v>8.4719659388301949E-2</v>
      </c>
      <c r="F1073" s="2">
        <f t="shared" si="101"/>
        <v>-0.17640078039306556</v>
      </c>
      <c r="G1073" s="2">
        <f t="shared" si="99"/>
        <v>0.26112043978136751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17">
        <f>TITRES_STAT!D1077</f>
        <v>17.183900000000001</v>
      </c>
      <c r="C1074" s="2">
        <f t="shared" si="96"/>
        <v>17.419836397805291</v>
      </c>
      <c r="D1074" s="2">
        <f t="shared" si="98"/>
        <v>17.310066407255675</v>
      </c>
      <c r="E1074" s="2">
        <f t="shared" si="97"/>
        <v>0.10976999054961567</v>
      </c>
      <c r="F1074" s="2">
        <f t="shared" si="101"/>
        <v>-0.11916662620452934</v>
      </c>
      <c r="G1074" s="2">
        <f t="shared" si="99"/>
        <v>0.22893661675414501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17">
        <f>TITRES_STAT!D1078</f>
        <v>17.104299999999999</v>
      </c>
      <c r="C1075" s="2">
        <f t="shared" si="96"/>
        <v>17.432492336604476</v>
      </c>
      <c r="D1075" s="2">
        <f t="shared" si="98"/>
        <v>17.294824451162661</v>
      </c>
      <c r="E1075" s="2">
        <f t="shared" si="97"/>
        <v>0.13766788544181452</v>
      </c>
      <c r="F1075" s="2">
        <f t="shared" si="101"/>
        <v>-6.7799723875260565E-2</v>
      </c>
      <c r="G1075" s="2">
        <f t="shared" si="99"/>
        <v>0.20546760931707508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17">
        <f>TITRES_STAT!D1079</f>
        <v>16.786100000000001</v>
      </c>
      <c r="C1076" s="2">
        <f t="shared" si="96"/>
        <v>17.427293515588403</v>
      </c>
      <c r="D1076" s="2">
        <f t="shared" si="98"/>
        <v>17.257141158483947</v>
      </c>
      <c r="E1076" s="2">
        <f t="shared" si="97"/>
        <v>0.17015235710445609</v>
      </c>
      <c r="F1076" s="2">
        <f t="shared" si="101"/>
        <v>-2.0209307679317237E-2</v>
      </c>
      <c r="G1076" s="2">
        <f t="shared" si="99"/>
        <v>0.19036166478377331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17">
        <f>TITRES_STAT!D1080</f>
        <v>16.9452</v>
      </c>
      <c r="C1077" s="2">
        <f t="shared" si="96"/>
        <v>17.414325282420958</v>
      </c>
      <c r="D1077" s="2">
        <f t="shared" si="98"/>
        <v>17.234034406003655</v>
      </c>
      <c r="E1077" s="2">
        <f t="shared" si="97"/>
        <v>0.18029087641730257</v>
      </c>
      <c r="F1077" s="2">
        <f t="shared" si="101"/>
        <v>1.9890729140006728E-2</v>
      </c>
      <c r="G1077" s="2">
        <f t="shared" si="99"/>
        <v>0.16040014727729585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17">
        <f>TITRES_STAT!D1081</f>
        <v>17.183900000000001</v>
      </c>
      <c r="C1078" s="2">
        <f t="shared" si="96"/>
        <v>17.400906008202348</v>
      </c>
      <c r="D1078" s="2">
        <f t="shared" si="98"/>
        <v>17.230320746299679</v>
      </c>
      <c r="E1078" s="2">
        <f t="shared" si="97"/>
        <v>0.17058526190266932</v>
      </c>
      <c r="F1078" s="2">
        <f t="shared" si="101"/>
        <v>5.0029635692539251E-2</v>
      </c>
      <c r="G1078" s="2">
        <f t="shared" si="99"/>
        <v>0.12055562621013007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17">
        <f>TITRES_STAT!D1082</f>
        <v>17.167999999999999</v>
      </c>
      <c r="C1079" s="2">
        <f t="shared" si="96"/>
        <v>17.389551237709679</v>
      </c>
      <c r="D1079" s="2">
        <f t="shared" si="98"/>
        <v>17.225704394721923</v>
      </c>
      <c r="E1079" s="2">
        <f t="shared" si="97"/>
        <v>0.16384684298775554</v>
      </c>
      <c r="F1079" s="2">
        <f t="shared" si="101"/>
        <v>7.2793077151582508E-2</v>
      </c>
      <c r="G1079" s="2">
        <f t="shared" si="99"/>
        <v>9.1053765836173028E-2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17">
        <f>TITRES_STAT!D1083</f>
        <v>17.104299999999999</v>
      </c>
      <c r="C1080" s="2">
        <f t="shared" si="96"/>
        <v>17.366481816523574</v>
      </c>
      <c r="D1080" s="2">
        <f t="shared" si="98"/>
        <v>17.216711476594373</v>
      </c>
      <c r="E1080" s="2">
        <f t="shared" si="97"/>
        <v>0.14977033992920141</v>
      </c>
      <c r="F1080" s="2">
        <f t="shared" si="101"/>
        <v>8.8188529707106292E-2</v>
      </c>
      <c r="G1080" s="2">
        <f t="shared" si="99"/>
        <v>6.1581810222095121E-2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17">
        <f>TITRES_STAT!D1084</f>
        <v>17.080400000000001</v>
      </c>
      <c r="C1081" s="2">
        <f t="shared" si="96"/>
        <v>17.289423075519949</v>
      </c>
      <c r="D1081" s="2">
        <f t="shared" si="98"/>
        <v>17.206614330179974</v>
      </c>
      <c r="E1081" s="2">
        <f t="shared" si="97"/>
        <v>8.2808745339974621E-2</v>
      </c>
      <c r="F1081" s="2">
        <f t="shared" si="101"/>
        <v>8.7112572833679972E-2</v>
      </c>
      <c r="G1081" s="2">
        <f t="shared" si="99"/>
        <v>-4.3038274937053506E-3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17">
        <f>TITRES_STAT!D1085</f>
        <v>17.0566</v>
      </c>
      <c r="C1082" s="2">
        <f t="shared" si="96"/>
        <v>17.224219525439956</v>
      </c>
      <c r="D1082" s="2">
        <f t="shared" si="98"/>
        <v>17.195502157574051</v>
      </c>
      <c r="E1082" s="2">
        <f t="shared" si="97"/>
        <v>2.8717367865905175E-2</v>
      </c>
      <c r="F1082" s="2">
        <f t="shared" si="101"/>
        <v>7.5433531840125009E-2</v>
      </c>
      <c r="G1082" s="2">
        <f t="shared" si="99"/>
        <v>-4.6716163974219835E-2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17">
        <f>TITRES_STAT!D1086</f>
        <v>17.0486</v>
      </c>
      <c r="C1083" s="2">
        <f t="shared" si="96"/>
        <v>17.230247290756886</v>
      </c>
      <c r="D1083" s="2">
        <f t="shared" si="98"/>
        <v>17.184620516272268</v>
      </c>
      <c r="E1083" s="2">
        <f t="shared" si="97"/>
        <v>4.5626774484617272E-2</v>
      </c>
      <c r="F1083" s="2">
        <f t="shared" si="101"/>
        <v>6.9472180369023473E-2</v>
      </c>
      <c r="G1083" s="2">
        <f t="shared" si="99"/>
        <v>-2.3845405884406201E-2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17">
        <f>TITRES_STAT!D1087</f>
        <v>17.024799999999999</v>
      </c>
      <c r="C1084" s="2">
        <f t="shared" si="96"/>
        <v>17.223116938332751</v>
      </c>
      <c r="D1084" s="2">
        <f t="shared" si="98"/>
        <v>17.172781959511362</v>
      </c>
      <c r="E1084" s="2">
        <f t="shared" si="97"/>
        <v>5.0334978821389598E-2</v>
      </c>
      <c r="F1084" s="2">
        <f t="shared" si="101"/>
        <v>6.5644740059496692E-2</v>
      </c>
      <c r="G1084" s="2">
        <f t="shared" si="99"/>
        <v>-1.5309761238107095E-2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17">
        <f>TITRES_STAT!D1088</f>
        <v>17.0168</v>
      </c>
      <c r="C1085" s="2">
        <f t="shared" si="96"/>
        <v>17.204837409358483</v>
      </c>
      <c r="D1085" s="2">
        <f t="shared" si="98"/>
        <v>17.161227740288297</v>
      </c>
      <c r="E1085" s="2">
        <f t="shared" si="97"/>
        <v>4.360966907018593E-2</v>
      </c>
      <c r="F1085" s="2">
        <f t="shared" si="101"/>
        <v>6.1237725861634541E-2</v>
      </c>
      <c r="G1085" s="2">
        <f t="shared" si="99"/>
        <v>-1.7628056791448611E-2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17">
        <f>TITRES_STAT!D1089</f>
        <v>16.984999999999999</v>
      </c>
      <c r="C1086" s="2">
        <f t="shared" si="96"/>
        <v>17.140416269457177</v>
      </c>
      <c r="D1086" s="2">
        <f t="shared" si="98"/>
        <v>17.148173833600275</v>
      </c>
      <c r="E1086" s="2">
        <f t="shared" si="97"/>
        <v>-7.75756414309825E-3</v>
      </c>
      <c r="F1086" s="2">
        <f t="shared" si="101"/>
        <v>4.7438667860687983E-2</v>
      </c>
      <c r="G1086" s="2">
        <f t="shared" si="99"/>
        <v>-5.5196232003786233E-2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17">
        <f>TITRES_STAT!D1090</f>
        <v>16.9452</v>
      </c>
      <c r="C1087" s="2">
        <f t="shared" si="96"/>
        <v>17.110382997232996</v>
      </c>
      <c r="D1087" s="2">
        <f t="shared" si="98"/>
        <v>17.13313873481507</v>
      </c>
      <c r="E1087" s="2">
        <f t="shared" si="97"/>
        <v>-2.2755737582073721E-2</v>
      </c>
      <c r="F1087" s="2">
        <f t="shared" si="101"/>
        <v>3.3399786772135648E-2</v>
      </c>
      <c r="G1087" s="2">
        <f t="shared" si="99"/>
        <v>-5.6155524354209368E-2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17">
        <f>TITRES_STAT!D1091</f>
        <v>16.9452</v>
      </c>
      <c r="C1088" s="2">
        <f t="shared" si="96"/>
        <v>17.121693305350998</v>
      </c>
      <c r="D1088" s="2">
        <f t="shared" si="98"/>
        <v>17.119217347050991</v>
      </c>
      <c r="E1088" s="2">
        <f t="shared" si="97"/>
        <v>2.4759583000069085E-3</v>
      </c>
      <c r="F1088" s="2">
        <f t="shared" si="101"/>
        <v>2.7215021077709903E-2</v>
      </c>
      <c r="G1088" s="2">
        <f t="shared" si="99"/>
        <v>-2.4739062777702995E-2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17">
        <f>TITRES_STAT!D1092</f>
        <v>16.7224</v>
      </c>
      <c r="C1089" s="2">
        <f t="shared" si="96"/>
        <v>17.128817412220076</v>
      </c>
      <c r="D1089" s="2">
        <f t="shared" si="98"/>
        <v>17.089823469491659</v>
      </c>
      <c r="E1089" s="2">
        <f t="shared" si="97"/>
        <v>3.8993942728417608E-2</v>
      </c>
      <c r="F1089" s="2">
        <f t="shared" si="101"/>
        <v>2.9570805407851446E-2</v>
      </c>
      <c r="G1089" s="2">
        <f t="shared" si="99"/>
        <v>9.423137320566162E-3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17">
        <f>TITRES_STAT!D1093</f>
        <v>16.9452</v>
      </c>
      <c r="C1090" s="2">
        <f t="shared" si="96"/>
        <v>17.125045502647758</v>
      </c>
      <c r="D1090" s="2">
        <f t="shared" si="98"/>
        <v>17.079110619899684</v>
      </c>
      <c r="E1090" s="2">
        <f t="shared" si="97"/>
        <v>4.5934882748074557E-2</v>
      </c>
      <c r="F1090" s="2">
        <f t="shared" si="101"/>
        <v>3.2843620875896068E-2</v>
      </c>
      <c r="G1090" s="2">
        <f t="shared" si="99"/>
        <v>1.3091261872178489E-2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17">
        <f>TITRES_STAT!D1094</f>
        <v>17.104299999999999</v>
      </c>
      <c r="C1091" s="2">
        <f t="shared" si="96"/>
        <v>17.118176963778872</v>
      </c>
      <c r="D1091" s="2">
        <f t="shared" si="98"/>
        <v>17.080976499907116</v>
      </c>
      <c r="E1091" s="2">
        <f t="shared" si="97"/>
        <v>3.7200463871755574E-2</v>
      </c>
      <c r="F1091" s="2">
        <f t="shared" si="101"/>
        <v>3.3714989475067972E-2</v>
      </c>
      <c r="G1091" s="2">
        <f t="shared" si="99"/>
        <v>3.4854743966876017E-3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17">
        <f>TITRES_STAT!D1095</f>
        <v>17.064499999999999</v>
      </c>
      <c r="C1092" s="2">
        <f t="shared" si="96"/>
        <v>17.108703584735967</v>
      </c>
      <c r="D1092" s="2">
        <f t="shared" si="98"/>
        <v>17.079756018432516</v>
      </c>
      <c r="E1092" s="2">
        <f t="shared" si="97"/>
        <v>2.8947566303450856E-2</v>
      </c>
      <c r="F1092" s="2">
        <f t="shared" si="101"/>
        <v>3.2761504840744554E-2</v>
      </c>
      <c r="G1092" s="2">
        <f t="shared" si="99"/>
        <v>-3.8139385372936985E-3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17">
        <f>TITRES_STAT!D1096</f>
        <v>17.573699999999999</v>
      </c>
      <c r="C1093" s="2">
        <f t="shared" si="96"/>
        <v>17.099456879391973</v>
      </c>
      <c r="D1093" s="2">
        <f t="shared" si="98"/>
        <v>17.116344461511588</v>
      </c>
      <c r="E1093" s="2">
        <f t="shared" si="97"/>
        <v>-1.6887582119615274E-2</v>
      </c>
      <c r="F1093" s="2">
        <f t="shared" si="101"/>
        <v>2.2831687448672588E-2</v>
      </c>
      <c r="G1093" s="2">
        <f t="shared" si="99"/>
        <v>-3.9719269568287863E-2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17">
        <f>TITRES_STAT!D1097</f>
        <v>17.0486</v>
      </c>
      <c r="C1094" s="2">
        <f t="shared" si="96"/>
        <v>17.087971205639363</v>
      </c>
      <c r="D1094" s="2">
        <f t="shared" si="98"/>
        <v>17.111326353251471</v>
      </c>
      <c r="E1094" s="2">
        <f t="shared" si="97"/>
        <v>-2.3355147612107885E-2</v>
      </c>
      <c r="F1094" s="2">
        <f t="shared" si="101"/>
        <v>1.3594320436516493E-2</v>
      </c>
      <c r="G1094" s="2">
        <f t="shared" si="99"/>
        <v>-3.6949468048624381E-2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17">
        <f>TITRES_STAT!D1098</f>
        <v>16.9452</v>
      </c>
      <c r="C1095" s="2">
        <f t="shared" si="96"/>
        <v>17.077021789387153</v>
      </c>
      <c r="D1095" s="2">
        <f t="shared" si="98"/>
        <v>17.099020697455064</v>
      </c>
      <c r="E1095" s="2">
        <f t="shared" si="97"/>
        <v>-2.1998908067910605E-2</v>
      </c>
      <c r="F1095" s="2">
        <f t="shared" si="101"/>
        <v>6.4756747356310741E-3</v>
      </c>
      <c r="G1095" s="2">
        <f t="shared" si="99"/>
        <v>-2.8474582803541679E-2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17">
        <f>TITRES_STAT!D1099</f>
        <v>16.9452</v>
      </c>
      <c r="C1096" s="2">
        <f t="shared" si="96"/>
        <v>17.062864591019899</v>
      </c>
      <c r="D1096" s="2">
        <f t="shared" si="98"/>
        <v>17.087626571717649</v>
      </c>
      <c r="E1096" s="2">
        <f t="shared" si="97"/>
        <v>-2.4761980697750374E-2</v>
      </c>
      <c r="F1096" s="2">
        <f t="shared" si="101"/>
        <v>2.2814364895478497E-4</v>
      </c>
      <c r="G1096" s="2">
        <f t="shared" si="99"/>
        <v>-2.499012434670516E-2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17">
        <f>TITRES_STAT!D1100</f>
        <v>17.104299999999999</v>
      </c>
      <c r="C1097" s="2">
        <f t="shared" si="96"/>
        <v>17.044762346247609</v>
      </c>
      <c r="D1097" s="2">
        <f t="shared" si="98"/>
        <v>17.088861640479305</v>
      </c>
      <c r="E1097" s="2">
        <f t="shared" si="97"/>
        <v>-4.4099294231696007E-2</v>
      </c>
      <c r="F1097" s="2">
        <f t="shared" si="101"/>
        <v>-8.6373439271753734E-3</v>
      </c>
      <c r="G1097" s="2">
        <f t="shared" si="99"/>
        <v>-3.5461950304520637E-2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17">
        <f>TITRES_STAT!D1101</f>
        <v>16.865600000000001</v>
      </c>
      <c r="C1098" s="2">
        <f t="shared" si="96"/>
        <v>17.029445062209515</v>
      </c>
      <c r="D1098" s="2">
        <f t="shared" si="98"/>
        <v>17.07232374118454</v>
      </c>
      <c r="E1098" s="2">
        <f t="shared" si="97"/>
        <v>-4.2878678975025508E-2</v>
      </c>
      <c r="F1098" s="2">
        <f t="shared" si="101"/>
        <v>-1.5485610936745402E-2</v>
      </c>
      <c r="G1098" s="2">
        <f t="shared" si="99"/>
        <v>-2.7393068038280108E-2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17">
        <f>TITRES_STAT!D1102</f>
        <v>16.706499999999998</v>
      </c>
      <c r="C1099" s="2">
        <f t="shared" si="96"/>
        <v>16.982207360331127</v>
      </c>
      <c r="D1099" s="2">
        <f t="shared" si="98"/>
        <v>17.045225686281981</v>
      </c>
      <c r="E1099" s="2">
        <f t="shared" si="97"/>
        <v>-6.3018325950853438E-2</v>
      </c>
      <c r="F1099" s="2">
        <f t="shared" si="101"/>
        <v>-2.4992153939567011E-2</v>
      </c>
      <c r="G1099" s="2">
        <f t="shared" si="99"/>
        <v>-3.8026172011286427E-2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17">
        <f>TITRES_STAT!D1103</f>
        <v>16.706499999999998</v>
      </c>
      <c r="C1100" s="2">
        <f t="shared" si="96"/>
        <v>16.976513920280183</v>
      </c>
      <c r="D1100" s="2">
        <f t="shared" si="98"/>
        <v>17.020134894705539</v>
      </c>
      <c r="E1100" s="2">
        <f t="shared" si="97"/>
        <v>-4.3620974425355286E-2</v>
      </c>
      <c r="F1100" s="2">
        <f t="shared" si="101"/>
        <v>-2.8717918036724667E-2</v>
      </c>
      <c r="G1100" s="2">
        <f t="shared" si="99"/>
        <v>-1.4903056388630619E-2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17">
        <f>TITRES_STAT!D1104</f>
        <v>16.706499999999998</v>
      </c>
      <c r="C1101" s="2">
        <f t="shared" si="96"/>
        <v>16.996173317160153</v>
      </c>
      <c r="D1101" s="2">
        <f t="shared" si="98"/>
        <v>16.996902680282904</v>
      </c>
      <c r="E1101" s="2">
        <f t="shared" si="97"/>
        <v>-7.2936312275118098E-4</v>
      </c>
      <c r="F1101" s="2">
        <f t="shared" si="101"/>
        <v>-2.3120207053929972E-2</v>
      </c>
      <c r="G1101" s="2">
        <f t="shared" si="99"/>
        <v>2.2390843931178791E-2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17">
        <f>TITRES_STAT!D1105</f>
        <v>16.9452</v>
      </c>
      <c r="C1102" s="2">
        <f t="shared" si="96"/>
        <v>17.006685114520128</v>
      </c>
      <c r="D1102" s="2">
        <f t="shared" si="98"/>
        <v>16.993072852113798</v>
      </c>
      <c r="E1102" s="2">
        <f t="shared" si="97"/>
        <v>1.3612262406329734E-2</v>
      </c>
      <c r="F1102" s="2">
        <f t="shared" si="101"/>
        <v>-1.577371316187803E-2</v>
      </c>
      <c r="G1102" s="2">
        <f t="shared" si="99"/>
        <v>2.9385975568207764E-2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17">
        <f>TITRES_STAT!D1106</f>
        <v>16.706499999999998</v>
      </c>
      <c r="C1103" s="2">
        <f t="shared" ref="C1103:C1166" si="102">$C$4*B1093+C1102*(1-$C$4)</f>
        <v>17.093918173824722</v>
      </c>
      <c r="D1103" s="2">
        <f t="shared" si="98"/>
        <v>16.9718452334387</v>
      </c>
      <c r="E1103" s="2">
        <f t="shared" si="97"/>
        <v>0.12207294038602257</v>
      </c>
      <c r="F1103" s="2">
        <f t="shared" si="101"/>
        <v>1.179561754770209E-2</v>
      </c>
      <c r="G1103" s="2">
        <f t="shared" si="99"/>
        <v>0.11027732283832048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17">
        <f>TITRES_STAT!D1107</f>
        <v>16.666799999999999</v>
      </c>
      <c r="C1104" s="2">
        <f t="shared" si="102"/>
        <v>17.086946147082458</v>
      </c>
      <c r="D1104" s="2">
        <f t="shared" si="98"/>
        <v>16.949249290221019</v>
      </c>
      <c r="E1104" s="2">
        <f t="shared" si="97"/>
        <v>0.13769685686143873</v>
      </c>
      <c r="F1104" s="2">
        <f t="shared" si="101"/>
        <v>3.6975865410449421E-2</v>
      </c>
      <c r="G1104" s="2">
        <f t="shared" si="99"/>
        <v>0.10072099145098931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17">
        <f>TITRES_STAT!D1108</f>
        <v>16.706499999999998</v>
      </c>
      <c r="C1105" s="2">
        <f t="shared" si="102"/>
        <v>17.065139047531311</v>
      </c>
      <c r="D1105" s="2">
        <f t="shared" si="98"/>
        <v>16.931267861315757</v>
      </c>
      <c r="E1105" s="2">
        <f t="shared" si="97"/>
        <v>0.13387118621555416</v>
      </c>
      <c r="F1105" s="2">
        <f t="shared" si="101"/>
        <v>5.6354929571470369E-2</v>
      </c>
      <c r="G1105" s="2">
        <f t="shared" si="99"/>
        <v>7.7516256644083792E-2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17">
        <f>TITRES_STAT!D1109</f>
        <v>17.343</v>
      </c>
      <c r="C1106" s="2">
        <f t="shared" si="102"/>
        <v>17.046686886372648</v>
      </c>
      <c r="D1106" s="2">
        <f t="shared" si="98"/>
        <v>16.961766538255329</v>
      </c>
      <c r="E1106" s="2">
        <f t="shared" si="97"/>
        <v>8.4920348117318412E-2</v>
      </c>
      <c r="F1106" s="2">
        <f t="shared" si="101"/>
        <v>6.2068013280639989E-2</v>
      </c>
      <c r="G1106" s="2">
        <f t="shared" si="99"/>
        <v>2.2852334836678423E-2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17">
        <f>TITRES_STAT!D1110</f>
        <v>17.7776</v>
      </c>
      <c r="C1107" s="2">
        <f t="shared" si="102"/>
        <v>17.055550442315315</v>
      </c>
      <c r="D1107" s="2">
        <f t="shared" si="98"/>
        <v>17.022198646532711</v>
      </c>
      <c r="E1107" s="2">
        <f t="shared" si="97"/>
        <v>3.3351795782603944E-2</v>
      </c>
      <c r="F1107" s="2">
        <f t="shared" si="101"/>
        <v>5.6324769781032784E-2</v>
      </c>
      <c r="G1107" s="2">
        <f t="shared" si="99"/>
        <v>-2.297297399842884E-2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17">
        <f>TITRES_STAT!D1111</f>
        <v>17.736499999999999</v>
      </c>
      <c r="C1108" s="2">
        <f t="shared" si="102"/>
        <v>17.026327297343727</v>
      </c>
      <c r="D1108" s="2">
        <f t="shared" si="98"/>
        <v>17.07510985790066</v>
      </c>
      <c r="E1108" s="2">
        <f t="shared" si="97"/>
        <v>-4.8782560556933419E-2</v>
      </c>
      <c r="F1108" s="2">
        <f t="shared" si="101"/>
        <v>3.5303303713439545E-2</v>
      </c>
      <c r="G1108" s="2">
        <f t="shared" si="99"/>
        <v>-8.4085864270372956E-2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17">
        <f>TITRES_STAT!D1112</f>
        <v>17.736499999999999</v>
      </c>
      <c r="C1109" s="2">
        <f t="shared" si="102"/>
        <v>16.977123097752383</v>
      </c>
      <c r="D1109" s="2">
        <f t="shared" si="98"/>
        <v>17.124101720278389</v>
      </c>
      <c r="E1109" s="2">
        <f t="shared" si="97"/>
        <v>-0.14697862252600657</v>
      </c>
      <c r="F1109" s="2">
        <f t="shared" si="101"/>
        <v>-1.1530815344496792E-3</v>
      </c>
      <c r="G1109" s="2">
        <f t="shared" si="99"/>
        <v>-0.1458255409915569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17">
        <f>TITRES_STAT!D1113</f>
        <v>17.687100000000001</v>
      </c>
      <c r="C1110" s="2">
        <f t="shared" si="102"/>
        <v>16.935488775021248</v>
      </c>
      <c r="D1110" s="2">
        <f t="shared" si="98"/>
        <v>17.165805296554066</v>
      </c>
      <c r="E1110" s="2">
        <f t="shared" si="97"/>
        <v>-0.23031652153281712</v>
      </c>
      <c r="F1110" s="2">
        <f t="shared" si="101"/>
        <v>-4.6985769534123173E-2</v>
      </c>
      <c r="G1110" s="2">
        <f t="shared" si="99"/>
        <v>-0.18333075199869395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17">
        <f>TITRES_STAT!D1114</f>
        <v>17.892900000000001</v>
      </c>
      <c r="C1111" s="2">
        <f t="shared" si="102"/>
        <v>16.900259732710285</v>
      </c>
      <c r="D1111" s="2">
        <f t="shared" si="98"/>
        <v>17.219664163475986</v>
      </c>
      <c r="E1111" s="2">
        <f t="shared" si="97"/>
        <v>-0.31940443076570091</v>
      </c>
      <c r="F1111" s="2">
        <f t="shared" si="101"/>
        <v>-0.10146950178043872</v>
      </c>
      <c r="G1111" s="2">
        <f t="shared" si="99"/>
        <v>-0.21793492898526218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17">
        <f>TITRES_STAT!D1115</f>
        <v>17.810600000000001</v>
      </c>
      <c r="C1112" s="2">
        <f t="shared" si="102"/>
        <v>16.907173619985628</v>
      </c>
      <c r="D1112" s="2">
        <f t="shared" si="98"/>
        <v>17.263437188403692</v>
      </c>
      <c r="E1112" s="2">
        <f t="shared" si="97"/>
        <v>-0.35626356841806484</v>
      </c>
      <c r="F1112" s="2">
        <f t="shared" si="101"/>
        <v>-0.15242831510796395</v>
      </c>
      <c r="G1112" s="2">
        <f t="shared" si="99"/>
        <v>-0.20383525331010088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17">
        <f>TITRES_STAT!D1116</f>
        <v>17.7941</v>
      </c>
      <c r="C1113" s="2">
        <f t="shared" si="102"/>
        <v>16.876300755372455</v>
      </c>
      <c r="D1113" s="2">
        <f t="shared" si="98"/>
        <v>17.302745544818233</v>
      </c>
      <c r="E1113" s="2">
        <f t="shared" si="97"/>
        <v>-0.42644478944577813</v>
      </c>
      <c r="F1113" s="2">
        <f t="shared" si="101"/>
        <v>-0.20723160997552681</v>
      </c>
      <c r="G1113" s="2">
        <f t="shared" si="99"/>
        <v>-0.21921317947025132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17">
        <f>TITRES_STAT!D1117</f>
        <v>17.6953</v>
      </c>
      <c r="C1114" s="2">
        <f t="shared" si="102"/>
        <v>16.844069869930539</v>
      </c>
      <c r="D1114" s="2">
        <f t="shared" si="98"/>
        <v>17.331823652609472</v>
      </c>
      <c r="E1114" s="2">
        <f t="shared" si="97"/>
        <v>-0.48775378267893288</v>
      </c>
      <c r="F1114" s="2">
        <f t="shared" si="101"/>
        <v>-0.26333604451620807</v>
      </c>
      <c r="G1114" s="2">
        <f t="shared" si="99"/>
        <v>-0.22441773816272481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17">
        <f>TITRES_STAT!D1118</f>
        <v>17.283799999999999</v>
      </c>
      <c r="C1115" s="2">
        <f t="shared" si="102"/>
        <v>16.822905274556611</v>
      </c>
      <c r="D1115" s="2">
        <f t="shared" si="98"/>
        <v>17.328266345008771</v>
      </c>
      <c r="E1115" s="2">
        <f t="shared" si="97"/>
        <v>-0.50536107045216028</v>
      </c>
      <c r="F1115" s="2">
        <f t="shared" si="101"/>
        <v>-0.3117410497033985</v>
      </c>
      <c r="G1115" s="2">
        <f t="shared" si="99"/>
        <v>-0.19362002074876178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17">
        <f>TITRES_STAT!D1119</f>
        <v>17.6953</v>
      </c>
      <c r="C1116" s="2">
        <f t="shared" si="102"/>
        <v>16.902919847701749</v>
      </c>
      <c r="D1116" s="2">
        <f t="shared" si="98"/>
        <v>17.35545402315627</v>
      </c>
      <c r="E1116" s="2">
        <f t="shared" ref="E1116:E1179" si="103">C1116-D1116</f>
        <v>-0.45253417545452024</v>
      </c>
      <c r="F1116" s="2">
        <f t="shared" si="101"/>
        <v>-0.33989967485362288</v>
      </c>
      <c r="G1116" s="2">
        <f t="shared" si="99"/>
        <v>-0.11263450060089736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17">
        <f>TITRES_STAT!D1120</f>
        <v>17.6953</v>
      </c>
      <c r="C1117" s="2">
        <f t="shared" si="102"/>
        <v>17.037486024978403</v>
      </c>
      <c r="D1117" s="2">
        <f t="shared" ref="D1117:D1180" si="104">$D$4*B1117+(1-$D$4)*D1116</f>
        <v>17.380627799218768</v>
      </c>
      <c r="E1117" s="2">
        <f t="shared" si="103"/>
        <v>-0.34314177424036529</v>
      </c>
      <c r="F1117" s="2">
        <f t="shared" si="101"/>
        <v>-0.34054809473097136</v>
      </c>
      <c r="G1117" s="2">
        <f t="shared" si="99"/>
        <v>-2.5936795093939313E-3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17">
        <f>TITRES_STAT!D1121</f>
        <v>17.6953</v>
      </c>
      <c r="C1118" s="2">
        <f t="shared" si="102"/>
        <v>17.145026636520186</v>
      </c>
      <c r="D1118" s="2">
        <f t="shared" si="104"/>
        <v>17.403936851128488</v>
      </c>
      <c r="E1118" s="2">
        <f t="shared" si="103"/>
        <v>-0.25891021460830288</v>
      </c>
      <c r="F1118" s="2">
        <f t="shared" si="101"/>
        <v>-0.32422051870643764</v>
      </c>
      <c r="G1118" s="2">
        <f t="shared" si="99"/>
        <v>6.5310304098134764E-2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17">
        <f>TITRES_STAT!D1122</f>
        <v>18.222100000000001</v>
      </c>
      <c r="C1119" s="2">
        <f t="shared" si="102"/>
        <v>17.236022538594003</v>
      </c>
      <c r="D1119" s="2">
        <f t="shared" si="104"/>
        <v>17.464541528822672</v>
      </c>
      <c r="E1119" s="2">
        <f t="shared" si="103"/>
        <v>-0.22851899022866817</v>
      </c>
      <c r="F1119" s="2">
        <f t="shared" si="101"/>
        <v>-0.30508021301088378</v>
      </c>
      <c r="G1119" s="2">
        <f t="shared" si="99"/>
        <v>7.656122278221561E-2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17">
        <f>TITRES_STAT!D1123</f>
        <v>18.2715</v>
      </c>
      <c r="C1120" s="2">
        <f t="shared" si="102"/>
        <v>17.305419071118003</v>
      </c>
      <c r="D1120" s="2">
        <f t="shared" si="104"/>
        <v>17.524316230391364</v>
      </c>
      <c r="E1120" s="2">
        <f t="shared" si="103"/>
        <v>-0.21889715927336084</v>
      </c>
      <c r="F1120" s="2">
        <f t="shared" si="101"/>
        <v>-0.28784360226337924</v>
      </c>
      <c r="G1120" s="2">
        <f t="shared" si="99"/>
        <v>6.8946442990018397E-2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17">
        <f>TITRES_STAT!D1124</f>
        <v>18.1069</v>
      </c>
      <c r="C1121" s="2">
        <f t="shared" si="102"/>
        <v>17.395800752484465</v>
      </c>
      <c r="D1121" s="2">
        <f t="shared" si="104"/>
        <v>17.567470583695705</v>
      </c>
      <c r="E1121" s="2">
        <f t="shared" si="103"/>
        <v>-0.17166983121123991</v>
      </c>
      <c r="F1121" s="2">
        <f t="shared" si="101"/>
        <v>-0.26460884805295137</v>
      </c>
      <c r="G1121" s="2">
        <f t="shared" si="99"/>
        <v>9.2939016841711464E-2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17">
        <f>TITRES_STAT!D1125</f>
        <v>17.9834</v>
      </c>
      <c r="C1122" s="2">
        <f t="shared" si="102"/>
        <v>17.459616021333009</v>
      </c>
      <c r="D1122" s="2">
        <f t="shared" si="104"/>
        <v>17.598280170088618</v>
      </c>
      <c r="E1122" s="2">
        <f t="shared" si="103"/>
        <v>-0.13866414875560906</v>
      </c>
      <c r="F1122" s="2">
        <f t="shared" si="101"/>
        <v>-0.23941990819348294</v>
      </c>
      <c r="G1122" s="2">
        <f t="shared" si="99"/>
        <v>0.10075575943787388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17">
        <f>TITRES_STAT!D1126</f>
        <v>17.9834</v>
      </c>
      <c r="C1123" s="2">
        <f t="shared" si="102"/>
        <v>17.511075094974085</v>
      </c>
      <c r="D1123" s="2">
        <f t="shared" si="104"/>
        <v>17.626807564896868</v>
      </c>
      <c r="E1123" s="2">
        <f t="shared" si="103"/>
        <v>-0.11573246992278285</v>
      </c>
      <c r="F1123" s="2">
        <f t="shared" si="101"/>
        <v>-0.21468242053934292</v>
      </c>
      <c r="G1123" s="2">
        <f t="shared" si="99"/>
        <v>9.8949950616560062E-2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17">
        <f>TITRES_STAT!D1127</f>
        <v>17.934000000000001</v>
      </c>
      <c r="C1124" s="2">
        <f t="shared" si="102"/>
        <v>17.539417388054996</v>
      </c>
      <c r="D1124" s="2">
        <f t="shared" si="104"/>
        <v>17.649562560089691</v>
      </c>
      <c r="E1124" s="2">
        <f t="shared" si="103"/>
        <v>-0.11014517203469509</v>
      </c>
      <c r="F1124" s="2">
        <f t="shared" si="101"/>
        <v>-0.19377497083841336</v>
      </c>
      <c r="G1124" s="2">
        <f t="shared" ref="G1124:G1187" si="105">E1124-F1124</f>
        <v>8.3629798803718264E-2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17">
        <f>TITRES_STAT!D1128</f>
        <v>17.8599</v>
      </c>
      <c r="C1125" s="2">
        <f t="shared" si="102"/>
        <v>17.500091636046538</v>
      </c>
      <c r="D1125" s="2">
        <f t="shared" si="104"/>
        <v>17.665143111194158</v>
      </c>
      <c r="E1125" s="2">
        <f t="shared" si="103"/>
        <v>-0.16505147514762086</v>
      </c>
      <c r="F1125" s="2">
        <f t="shared" ref="F1125:F1188" si="107">(E1125*(2/(10)))+((1-(2/10))*F1124)</f>
        <v>-0.18803027170025488</v>
      </c>
      <c r="G1125" s="2">
        <f t="shared" si="105"/>
        <v>2.2978796552634018E-2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17">
        <f>TITRES_STAT!D1129</f>
        <v>18.345500000000001</v>
      </c>
      <c r="C1126" s="2">
        <f t="shared" si="102"/>
        <v>17.530123692039378</v>
      </c>
      <c r="D1126" s="2">
        <f t="shared" si="104"/>
        <v>17.715539917772372</v>
      </c>
      <c r="E1126" s="2">
        <f t="shared" si="103"/>
        <v>-0.18541622573299321</v>
      </c>
      <c r="F1126" s="2">
        <f t="shared" si="107"/>
        <v>-0.18750746250680256</v>
      </c>
      <c r="G1126" s="2">
        <f t="shared" si="105"/>
        <v>2.0912367738093462E-3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17">
        <f>TITRES_STAT!D1130</f>
        <v>18.180900000000001</v>
      </c>
      <c r="C1127" s="2">
        <f t="shared" si="102"/>
        <v>17.555535431725627</v>
      </c>
      <c r="D1127" s="2">
        <f t="shared" si="104"/>
        <v>17.750011034974417</v>
      </c>
      <c r="E1127" s="2">
        <f t="shared" si="103"/>
        <v>-0.19447560324879021</v>
      </c>
      <c r="F1127" s="2">
        <f t="shared" si="107"/>
        <v>-0.18890109065520011</v>
      </c>
      <c r="G1127" s="2">
        <f t="shared" si="105"/>
        <v>-5.5745125935900974E-3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17">
        <f>TITRES_STAT!D1131</f>
        <v>18.650099999999998</v>
      </c>
      <c r="C1128" s="2">
        <f t="shared" si="102"/>
        <v>17.577037672998607</v>
      </c>
      <c r="D1128" s="2">
        <f t="shared" si="104"/>
        <v>17.816684291642979</v>
      </c>
      <c r="E1128" s="2">
        <f t="shared" si="103"/>
        <v>-0.23964661864437176</v>
      </c>
      <c r="F1128" s="2">
        <f t="shared" si="107"/>
        <v>-0.19905019625303444</v>
      </c>
      <c r="G1128" s="2">
        <f t="shared" si="105"/>
        <v>-4.0596422391337317E-2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17">
        <f>TITRES_STAT!D1132</f>
        <v>18.658300000000001</v>
      </c>
      <c r="C1129" s="2">
        <f t="shared" si="102"/>
        <v>17.676278030998823</v>
      </c>
      <c r="D1129" s="2">
        <f t="shared" si="104"/>
        <v>17.879026195965722</v>
      </c>
      <c r="E1129" s="2">
        <f t="shared" si="103"/>
        <v>-0.20274816496689851</v>
      </c>
      <c r="F1129" s="2">
        <f t="shared" si="107"/>
        <v>-0.19978978999580727</v>
      </c>
      <c r="G1129" s="2">
        <f t="shared" si="105"/>
        <v>-2.9583749710912488E-3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17">
        <f>TITRES_STAT!D1133</f>
        <v>18.4361</v>
      </c>
      <c r="C1130" s="2">
        <f t="shared" si="102"/>
        <v>17.767850641614388</v>
      </c>
      <c r="D1130" s="2">
        <f t="shared" si="104"/>
        <v>17.920290922190482</v>
      </c>
      <c r="E1130" s="2">
        <f t="shared" si="103"/>
        <v>-0.15244028057609427</v>
      </c>
      <c r="F1130" s="2">
        <f t="shared" si="107"/>
        <v>-0.19031988811186468</v>
      </c>
      <c r="G1130" s="2">
        <f t="shared" si="105"/>
        <v>3.787960753577041E-2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17">
        <f>TITRES_STAT!D1134</f>
        <v>18.633600000000001</v>
      </c>
      <c r="C1131" s="2">
        <f t="shared" si="102"/>
        <v>17.82001208136602</v>
      </c>
      <c r="D1131" s="2">
        <f t="shared" si="104"/>
        <v>17.973128631657854</v>
      </c>
      <c r="E1131" s="2">
        <f t="shared" si="103"/>
        <v>-0.15311655029183413</v>
      </c>
      <c r="F1131" s="2">
        <f t="shared" si="107"/>
        <v>-0.18287922054785857</v>
      </c>
      <c r="G1131" s="2">
        <f t="shared" si="105"/>
        <v>2.9762670256024443E-2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17">
        <f>TITRES_STAT!D1135</f>
        <v>18.625399999999999</v>
      </c>
      <c r="C1132" s="2">
        <f t="shared" si="102"/>
        <v>17.845148684232786</v>
      </c>
      <c r="D1132" s="2">
        <f t="shared" si="104"/>
        <v>18.021445029312829</v>
      </c>
      <c r="E1132" s="2">
        <f t="shared" si="103"/>
        <v>-0.17629634508004344</v>
      </c>
      <c r="F1132" s="2">
        <f t="shared" si="107"/>
        <v>-0.18156264545429557</v>
      </c>
      <c r="G1132" s="2">
        <f t="shared" si="105"/>
        <v>5.2663003742521308E-3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17">
        <f>TITRES_STAT!D1136</f>
        <v>18.625399999999999</v>
      </c>
      <c r="C1133" s="2">
        <f t="shared" si="102"/>
        <v>17.866418117427742</v>
      </c>
      <c r="D1133" s="2">
        <f t="shared" si="104"/>
        <v>18.066182434548917</v>
      </c>
      <c r="E1133" s="2">
        <f t="shared" si="103"/>
        <v>-0.19976431712117559</v>
      </c>
      <c r="F1133" s="2">
        <f t="shared" si="107"/>
        <v>-0.18520297978767158</v>
      </c>
      <c r="G1133" s="2">
        <f t="shared" si="105"/>
        <v>-1.456133733350401E-2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17">
        <f>TITRES_STAT!D1137</f>
        <v>18.666499999999999</v>
      </c>
      <c r="C1134" s="2">
        <f t="shared" si="102"/>
        <v>17.876815330131166</v>
      </c>
      <c r="D1134" s="2">
        <f t="shared" si="104"/>
        <v>18.110650402360111</v>
      </c>
      <c r="E1134" s="2">
        <f t="shared" si="103"/>
        <v>-0.23383507222894551</v>
      </c>
      <c r="F1134" s="2">
        <f t="shared" si="107"/>
        <v>-0.19492939827592637</v>
      </c>
      <c r="G1134" s="2">
        <f t="shared" si="105"/>
        <v>-3.8905673953019138E-2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17">
        <f>TITRES_STAT!D1138</f>
        <v>18.592400000000001</v>
      </c>
      <c r="C1135" s="2">
        <f t="shared" si="102"/>
        <v>17.874212971649449</v>
      </c>
      <c r="D1135" s="2">
        <f t="shared" si="104"/>
        <v>18.146335557740841</v>
      </c>
      <c r="E1135" s="2">
        <f t="shared" si="103"/>
        <v>-0.27212258609139184</v>
      </c>
      <c r="F1135" s="2">
        <f t="shared" si="107"/>
        <v>-0.21036803583901947</v>
      </c>
      <c r="G1135" s="2">
        <f t="shared" si="105"/>
        <v>-6.1754550252372364E-2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17">
        <f>TITRES_STAT!D1139</f>
        <v>18.683</v>
      </c>
      <c r="C1136" s="2">
        <f t="shared" si="102"/>
        <v>17.946718668318766</v>
      </c>
      <c r="D1136" s="2">
        <f t="shared" si="104"/>
        <v>18.186088479389667</v>
      </c>
      <c r="E1136" s="2">
        <f t="shared" si="103"/>
        <v>-0.23936981107090105</v>
      </c>
      <c r="F1136" s="2">
        <f t="shared" si="107"/>
        <v>-0.2161683908853958</v>
      </c>
      <c r="G1136" s="2">
        <f t="shared" si="105"/>
        <v>-2.320142018550525E-2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17">
        <f>TITRES_STAT!D1140</f>
        <v>18.592400000000001</v>
      </c>
      <c r="C1137" s="2">
        <f t="shared" si="102"/>
        <v>17.982746565500495</v>
      </c>
      <c r="D1137" s="2">
        <f t="shared" si="104"/>
        <v>18.216185629064505</v>
      </c>
      <c r="E1137" s="2">
        <f t="shared" si="103"/>
        <v>-0.23343906356400979</v>
      </c>
      <c r="F1137" s="2">
        <f t="shared" si="107"/>
        <v>-0.2196225254211186</v>
      </c>
      <c r="G1137" s="2">
        <f t="shared" si="105"/>
        <v>-1.3816538142891188E-2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17">
        <f>TITRES_STAT!D1141</f>
        <v>18.526599999999998</v>
      </c>
      <c r="C1138" s="2">
        <f t="shared" si="102"/>
        <v>18.085416324654265</v>
      </c>
      <c r="D1138" s="2">
        <f t="shared" si="104"/>
        <v>18.239179286170838</v>
      </c>
      <c r="E1138" s="2">
        <f t="shared" si="103"/>
        <v>-0.15376296151657343</v>
      </c>
      <c r="F1138" s="2">
        <f t="shared" si="107"/>
        <v>-0.20645061264020959</v>
      </c>
      <c r="G1138" s="2">
        <f t="shared" si="105"/>
        <v>5.2687651123636159E-2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17">
        <f>TITRES_STAT!D1142</f>
        <v>18.6007</v>
      </c>
      <c r="C1139" s="2">
        <f t="shared" si="102"/>
        <v>18.173552274707454</v>
      </c>
      <c r="D1139" s="2">
        <f t="shared" si="104"/>
        <v>18.265958598306334</v>
      </c>
      <c r="E1139" s="2">
        <f t="shared" si="103"/>
        <v>-9.2406323598879681E-2</v>
      </c>
      <c r="F1139" s="2">
        <f t="shared" si="107"/>
        <v>-0.18364175483194362</v>
      </c>
      <c r="G1139" s="2">
        <f t="shared" si="105"/>
        <v>9.1235431233063935E-2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17">
        <f>TITRES_STAT!D1143</f>
        <v>18.534800000000001</v>
      </c>
      <c r="C1140" s="2">
        <f t="shared" si="102"/>
        <v>18.213944232444767</v>
      </c>
      <c r="D1140" s="2">
        <f t="shared" si="104"/>
        <v>18.285872776209569</v>
      </c>
      <c r="E1140" s="2">
        <f t="shared" si="103"/>
        <v>-7.1928543764801844E-2</v>
      </c>
      <c r="F1140" s="2">
        <f t="shared" si="107"/>
        <v>-0.16129911261851526</v>
      </c>
      <c r="G1140" s="2">
        <f t="shared" si="105"/>
        <v>8.9370568853713417E-2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17">
        <f>TITRES_STAT!D1144</f>
        <v>18.6007</v>
      </c>
      <c r="C1141" s="2">
        <f t="shared" si="102"/>
        <v>18.278506658222497</v>
      </c>
      <c r="D1141" s="2">
        <f t="shared" si="104"/>
        <v>18.309193311305158</v>
      </c>
      <c r="E1141" s="2">
        <f t="shared" si="103"/>
        <v>-3.0686653082661053E-2</v>
      </c>
      <c r="F1141" s="2">
        <f t="shared" si="107"/>
        <v>-0.13517662071134443</v>
      </c>
      <c r="G1141" s="2">
        <f t="shared" si="105"/>
        <v>0.10448996762868337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17">
        <f>TITRES_STAT!D1145</f>
        <v>18.6007</v>
      </c>
      <c r="C1142" s="2">
        <f t="shared" si="102"/>
        <v>18.331874864649805</v>
      </c>
      <c r="D1142" s="2">
        <f t="shared" si="104"/>
        <v>18.330786399356629</v>
      </c>
      <c r="E1142" s="2">
        <f t="shared" si="103"/>
        <v>1.0884652931757444E-3</v>
      </c>
      <c r="F1142" s="2">
        <f t="shared" si="107"/>
        <v>-0.10792360351044041</v>
      </c>
      <c r="G1142" s="2">
        <f t="shared" si="105"/>
        <v>0.10901206880361615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17">
        <f>TITRES_STAT!D1146</f>
        <v>18.6007</v>
      </c>
      <c r="C1143" s="2">
        <f t="shared" si="102"/>
        <v>18.377032577780604</v>
      </c>
      <c r="D1143" s="2">
        <f t="shared" si="104"/>
        <v>18.350779999404288</v>
      </c>
      <c r="E1143" s="2">
        <f t="shared" si="103"/>
        <v>2.6252578376315228E-2</v>
      </c>
      <c r="F1143" s="2">
        <f t="shared" si="107"/>
        <v>-8.1088367133089284E-2</v>
      </c>
      <c r="G1143" s="2">
        <f t="shared" si="105"/>
        <v>0.10734094550940451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17">
        <f>TITRES_STAT!D1147</f>
        <v>18.6007</v>
      </c>
      <c r="C1144" s="2">
        <f t="shared" si="102"/>
        <v>18.421566027352817</v>
      </c>
      <c r="D1144" s="2">
        <f t="shared" si="104"/>
        <v>18.36929259204101</v>
      </c>
      <c r="E1144" s="2">
        <f t="shared" si="103"/>
        <v>5.2273435311807503E-2</v>
      </c>
      <c r="F1144" s="2">
        <f t="shared" si="107"/>
        <v>-5.4416006644109928E-2</v>
      </c>
      <c r="G1144" s="2">
        <f t="shared" si="105"/>
        <v>0.10668944195591742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17">
        <f>TITRES_STAT!D1148</f>
        <v>18.6007</v>
      </c>
      <c r="C1145" s="2">
        <f t="shared" si="102"/>
        <v>18.447848176990846</v>
      </c>
      <c r="D1145" s="2">
        <f t="shared" si="104"/>
        <v>18.386433881519455</v>
      </c>
      <c r="E1145" s="2">
        <f t="shared" si="103"/>
        <v>6.1414295471390545E-2</v>
      </c>
      <c r="F1145" s="2">
        <f t="shared" si="107"/>
        <v>-3.1249946221009833E-2</v>
      </c>
      <c r="G1145" s="2">
        <f t="shared" si="105"/>
        <v>9.2664241692400381E-2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17">
        <f>TITRES_STAT!D1149</f>
        <v>18.9299</v>
      </c>
      <c r="C1146" s="2">
        <f t="shared" si="102"/>
        <v>18.484025380530717</v>
      </c>
      <c r="D1146" s="2">
        <f t="shared" si="104"/>
        <v>18.426690631036532</v>
      </c>
      <c r="E1146" s="2">
        <f t="shared" si="103"/>
        <v>5.7334749494184933E-2</v>
      </c>
      <c r="F1146" s="2">
        <f t="shared" si="107"/>
        <v>-1.3533007077970879E-2</v>
      </c>
      <c r="G1146" s="2">
        <f t="shared" si="105"/>
        <v>7.0867756572155813E-2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17">
        <f>TITRES_STAT!D1150</f>
        <v>18.9299</v>
      </c>
      <c r="C1147" s="2">
        <f t="shared" si="102"/>
        <v>18.500698398910608</v>
      </c>
      <c r="D1147" s="2">
        <f t="shared" si="104"/>
        <v>18.463965399107902</v>
      </c>
      <c r="E1147" s="2">
        <f t="shared" si="103"/>
        <v>3.673299980270528E-2</v>
      </c>
      <c r="F1147" s="2">
        <f t="shared" si="107"/>
        <v>-3.4798057018356485E-3</v>
      </c>
      <c r="G1147" s="2">
        <f t="shared" si="105"/>
        <v>4.0212805504540927E-2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17">
        <f>TITRES_STAT!D1151</f>
        <v>18.9299</v>
      </c>
      <c r="C1148" s="2">
        <f t="shared" si="102"/>
        <v>18.504683260616666</v>
      </c>
      <c r="D1148" s="2">
        <f t="shared" si="104"/>
        <v>18.49847907324806</v>
      </c>
      <c r="E1148" s="2">
        <f t="shared" si="103"/>
        <v>6.2041873686062843E-3</v>
      </c>
      <c r="F1148" s="2">
        <f t="shared" si="107"/>
        <v>-1.543007087747262E-3</v>
      </c>
      <c r="G1148" s="2">
        <f t="shared" si="105"/>
        <v>7.7471944563535459E-3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17">
        <f>TITRES_STAT!D1152</f>
        <v>18.9299</v>
      </c>
      <c r="C1149" s="2">
        <f t="shared" si="102"/>
        <v>18.51945506667564</v>
      </c>
      <c r="D1149" s="2">
        <f t="shared" si="104"/>
        <v>18.530436178933389</v>
      </c>
      <c r="E1149" s="2">
        <f t="shared" si="103"/>
        <v>-1.0981112257749004E-2</v>
      </c>
      <c r="F1149" s="2">
        <f t="shared" si="107"/>
        <v>-3.4306281217476105E-3</v>
      </c>
      <c r="G1149" s="2">
        <f t="shared" si="105"/>
        <v>-7.5504841360013938E-3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17">
        <f>TITRES_STAT!D1153</f>
        <v>18.9299</v>
      </c>
      <c r="C1150" s="2">
        <f t="shared" si="102"/>
        <v>18.52181582564862</v>
      </c>
      <c r="D1150" s="2">
        <f t="shared" si="104"/>
        <v>18.560026091604989</v>
      </c>
      <c r="E1150" s="2">
        <f t="shared" si="103"/>
        <v>-3.8210265956369227E-2</v>
      </c>
      <c r="F1150" s="2">
        <f t="shared" si="107"/>
        <v>-1.0386555688671934E-2</v>
      </c>
      <c r="G1150" s="2">
        <f t="shared" si="105"/>
        <v>-2.7823710267697293E-2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17">
        <f>TITRES_STAT!D1154</f>
        <v>18.9299</v>
      </c>
      <c r="C1151" s="2">
        <f t="shared" si="102"/>
        <v>18.533951852471908</v>
      </c>
      <c r="D1151" s="2">
        <f t="shared" si="104"/>
        <v>18.587424158893509</v>
      </c>
      <c r="E1151" s="2">
        <f t="shared" si="103"/>
        <v>-5.347230642160028E-2</v>
      </c>
      <c r="F1151" s="2">
        <f t="shared" si="107"/>
        <v>-1.9003705835257602E-2</v>
      </c>
      <c r="G1151" s="2">
        <f t="shared" si="105"/>
        <v>-3.4468600586342678E-2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17">
        <f>TITRES_STAT!D1155</f>
        <v>18.9299</v>
      </c>
      <c r="C1152" s="2">
        <f t="shared" si="102"/>
        <v>18.544220798245462</v>
      </c>
      <c r="D1152" s="2">
        <f t="shared" si="104"/>
        <v>18.612792739716213</v>
      </c>
      <c r="E1152" s="2">
        <f t="shared" si="103"/>
        <v>-6.857194147075063E-2</v>
      </c>
      <c r="F1152" s="2">
        <f t="shared" si="107"/>
        <v>-2.8917352962356209E-2</v>
      </c>
      <c r="G1152" s="2">
        <f t="shared" si="105"/>
        <v>-3.9654588508394421E-2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17">
        <f>TITRES_STAT!D1156</f>
        <v>18.9299</v>
      </c>
      <c r="C1153" s="2">
        <f t="shared" si="102"/>
        <v>18.552909906207699</v>
      </c>
      <c r="D1153" s="2">
        <f t="shared" si="104"/>
        <v>18.636282166403902</v>
      </c>
      <c r="E1153" s="2">
        <f t="shared" si="103"/>
        <v>-8.337226019620303E-2</v>
      </c>
      <c r="F1153" s="2">
        <f t="shared" si="107"/>
        <v>-3.9808334409125574E-2</v>
      </c>
      <c r="G1153" s="2">
        <f t="shared" si="105"/>
        <v>-4.3563925787077455E-2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17">
        <f>TITRES_STAT!D1157</f>
        <v>18.9299</v>
      </c>
      <c r="C1154" s="2">
        <f t="shared" si="102"/>
        <v>18.560262228329591</v>
      </c>
      <c r="D1154" s="2">
        <f t="shared" si="104"/>
        <v>18.658031635559169</v>
      </c>
      <c r="E1154" s="2">
        <f t="shared" si="103"/>
        <v>-9.776940722957761E-2</v>
      </c>
      <c r="F1154" s="2">
        <f t="shared" si="107"/>
        <v>-5.1400548973215984E-2</v>
      </c>
      <c r="G1154" s="2">
        <f t="shared" si="105"/>
        <v>-4.6368858256361625E-2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17">
        <f>TITRES_STAT!D1158</f>
        <v>18.9299</v>
      </c>
      <c r="C1155" s="2">
        <f t="shared" si="102"/>
        <v>18.566483423971192</v>
      </c>
      <c r="D1155" s="2">
        <f t="shared" si="104"/>
        <v>18.678170032925156</v>
      </c>
      <c r="E1155" s="2">
        <f t="shared" si="103"/>
        <v>-0.11168660895396343</v>
      </c>
      <c r="F1155" s="2">
        <f t="shared" si="107"/>
        <v>-6.3457760969365479E-2</v>
      </c>
      <c r="G1155" s="2">
        <f t="shared" si="105"/>
        <v>-4.822884798459795E-2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17">
        <f>TITRES_STAT!D1159</f>
        <v>18.9299</v>
      </c>
      <c r="C1156" s="2">
        <f t="shared" si="102"/>
        <v>18.622393666437162</v>
      </c>
      <c r="D1156" s="2">
        <f t="shared" si="104"/>
        <v>18.696816697152922</v>
      </c>
      <c r="E1156" s="2">
        <f t="shared" si="103"/>
        <v>-7.4423030715760063E-2</v>
      </c>
      <c r="F1156" s="2">
        <f t="shared" si="107"/>
        <v>-6.5650814918644398E-2</v>
      </c>
      <c r="G1156" s="2">
        <f t="shared" si="105"/>
        <v>-8.772215797115665E-3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17">
        <f>TITRES_STAT!D1160</f>
        <v>18.8476</v>
      </c>
      <c r="C1157" s="2">
        <f t="shared" si="102"/>
        <v>18.669702333139135</v>
      </c>
      <c r="D1157" s="2">
        <f t="shared" si="104"/>
        <v>18.707985830697151</v>
      </c>
      <c r="E1157" s="2">
        <f t="shared" si="103"/>
        <v>-3.8283497558015966E-2</v>
      </c>
      <c r="F1157" s="2">
        <f t="shared" si="107"/>
        <v>-6.0177351446518715E-2</v>
      </c>
      <c r="G1157" s="2">
        <f t="shared" si="105"/>
        <v>2.1893853888502748E-2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17">
        <f>TITRES_STAT!D1161</f>
        <v>18.798200000000001</v>
      </c>
      <c r="C1158" s="2">
        <f t="shared" si="102"/>
        <v>18.70973274342542</v>
      </c>
      <c r="D1158" s="2">
        <f t="shared" si="104"/>
        <v>18.714668361756619</v>
      </c>
      <c r="E1158" s="2">
        <f t="shared" si="103"/>
        <v>-4.9356183311992652E-3</v>
      </c>
      <c r="F1158" s="2">
        <f t="shared" si="107"/>
        <v>-4.9129004823454829E-2</v>
      </c>
      <c r="G1158" s="2">
        <f t="shared" si="105"/>
        <v>4.4193386492255564E-2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17">
        <f>TITRES_STAT!D1162</f>
        <v>18.798200000000001</v>
      </c>
      <c r="C1159" s="2">
        <f t="shared" si="102"/>
        <v>18.743604629052278</v>
      </c>
      <c r="D1159" s="2">
        <f t="shared" si="104"/>
        <v>18.720855890515388</v>
      </c>
      <c r="E1159" s="2">
        <f t="shared" si="103"/>
        <v>2.2748738536890301E-2</v>
      </c>
      <c r="F1159" s="2">
        <f t="shared" si="107"/>
        <v>-3.4753456151385809E-2</v>
      </c>
      <c r="G1159" s="2">
        <f t="shared" si="105"/>
        <v>5.7502194688276109E-2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17">
        <f>TITRES_STAT!D1163</f>
        <v>19.0534</v>
      </c>
      <c r="C1160" s="2">
        <f t="shared" si="102"/>
        <v>18.772265455351928</v>
      </c>
      <c r="D1160" s="2">
        <f t="shared" si="104"/>
        <v>18.745488787514248</v>
      </c>
      <c r="E1160" s="2">
        <f t="shared" si="103"/>
        <v>2.6776667837680179E-2</v>
      </c>
      <c r="F1160" s="2">
        <f t="shared" si="107"/>
        <v>-2.2447431353572612E-2</v>
      </c>
      <c r="G1160" s="2">
        <f t="shared" si="105"/>
        <v>4.9224099191252792E-2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17">
        <f>TITRES_STAT!D1164</f>
        <v>18.773499999999999</v>
      </c>
      <c r="C1161" s="2">
        <f t="shared" si="102"/>
        <v>18.796516923759324</v>
      </c>
      <c r="D1161" s="2">
        <f t="shared" si="104"/>
        <v>18.747563692142823</v>
      </c>
      <c r="E1161" s="2">
        <f t="shared" si="103"/>
        <v>4.8953231616501114E-2</v>
      </c>
      <c r="F1161" s="2">
        <f t="shared" si="107"/>
        <v>-8.1672987595578679E-3</v>
      </c>
      <c r="G1161" s="2">
        <f t="shared" si="105"/>
        <v>5.7120530376058978E-2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17">
        <f>TITRES_STAT!D1165</f>
        <v>18.9299</v>
      </c>
      <c r="C1162" s="2">
        <f t="shared" si="102"/>
        <v>18.817037397027121</v>
      </c>
      <c r="D1162" s="2">
        <f t="shared" si="104"/>
        <v>18.761070085317428</v>
      </c>
      <c r="E1162" s="2">
        <f t="shared" si="103"/>
        <v>5.596731170969349E-2</v>
      </c>
      <c r="F1162" s="2">
        <f t="shared" si="107"/>
        <v>4.6596233342924044E-3</v>
      </c>
      <c r="G1162" s="2">
        <f t="shared" si="105"/>
        <v>5.1307688375401089E-2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17">
        <f>TITRES_STAT!D1166</f>
        <v>18.921700000000001</v>
      </c>
      <c r="C1163" s="2">
        <f t="shared" si="102"/>
        <v>18.834400874407564</v>
      </c>
      <c r="D1163" s="2">
        <f t="shared" si="104"/>
        <v>18.772968597516137</v>
      </c>
      <c r="E1163" s="2">
        <f t="shared" si="103"/>
        <v>6.1432276891427051E-2</v>
      </c>
      <c r="F1163" s="2">
        <f t="shared" si="107"/>
        <v>1.6014154045719334E-2</v>
      </c>
      <c r="G1163" s="2">
        <f t="shared" si="105"/>
        <v>4.5418122845707717E-2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17">
        <f>TITRES_STAT!D1167</f>
        <v>19.0945</v>
      </c>
      <c r="C1164" s="2">
        <f t="shared" si="102"/>
        <v>18.849093047575629</v>
      </c>
      <c r="D1164" s="2">
        <f t="shared" si="104"/>
        <v>18.796785738440867</v>
      </c>
      <c r="E1164" s="2">
        <f t="shared" si="103"/>
        <v>5.2307309134761226E-2</v>
      </c>
      <c r="F1164" s="2">
        <f t="shared" si="107"/>
        <v>2.3272785063527715E-2</v>
      </c>
      <c r="G1164" s="2">
        <f t="shared" si="105"/>
        <v>2.9034524071233511E-2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17">
        <f>TITRES_STAT!D1168</f>
        <v>18.9299</v>
      </c>
      <c r="C1165" s="2">
        <f t="shared" si="102"/>
        <v>18.861524886410148</v>
      </c>
      <c r="D1165" s="2">
        <f t="shared" si="104"/>
        <v>18.806646054111916</v>
      </c>
      <c r="E1165" s="2">
        <f t="shared" si="103"/>
        <v>5.4878832298232538E-2</v>
      </c>
      <c r="F1165" s="2">
        <f t="shared" si="107"/>
        <v>2.959399451046868E-2</v>
      </c>
      <c r="G1165" s="2">
        <f t="shared" si="105"/>
        <v>2.5284837787763859E-2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17">
        <f>TITRES_STAT!D1169</f>
        <v>18.9299</v>
      </c>
      <c r="C1166" s="2">
        <f t="shared" si="102"/>
        <v>18.872044134654743</v>
      </c>
      <c r="D1166" s="2">
        <f t="shared" si="104"/>
        <v>18.815775976029553</v>
      </c>
      <c r="E1166" s="2">
        <f t="shared" si="103"/>
        <v>5.6268158625190523E-2</v>
      </c>
      <c r="F1166" s="2">
        <f t="shared" si="107"/>
        <v>3.492882733341305E-2</v>
      </c>
      <c r="G1166" s="2">
        <f t="shared" si="105"/>
        <v>2.1339331291777473E-2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17">
        <f>TITRES_STAT!D1170</f>
        <v>19.218</v>
      </c>
      <c r="C1167" s="2">
        <f t="shared" ref="C1167:C1230" si="108">$C$4*B1157+C1166*(1-$C$4)</f>
        <v>18.868283498554014</v>
      </c>
      <c r="D1167" s="2">
        <f t="shared" si="104"/>
        <v>18.845570348175514</v>
      </c>
      <c r="E1167" s="2">
        <f t="shared" si="103"/>
        <v>2.2713150378500302E-2</v>
      </c>
      <c r="F1167" s="2">
        <f t="shared" si="107"/>
        <v>3.2485691942430506E-2</v>
      </c>
      <c r="G1167" s="2">
        <f t="shared" si="105"/>
        <v>-9.7725415639302038E-3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17">
        <f>TITRES_STAT!D1171</f>
        <v>19.160299999999999</v>
      </c>
      <c r="C1168" s="2">
        <f t="shared" si="108"/>
        <v>18.857501421853396</v>
      </c>
      <c r="D1168" s="2">
        <f t="shared" si="104"/>
        <v>18.868883655718069</v>
      </c>
      <c r="E1168" s="2">
        <f t="shared" si="103"/>
        <v>-1.1382233864672742E-2</v>
      </c>
      <c r="F1168" s="2">
        <f t="shared" si="107"/>
        <v>2.3712106781009858E-2</v>
      </c>
      <c r="G1168" s="2">
        <f t="shared" si="105"/>
        <v>-3.5094340645682599E-2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17">
        <f>TITRES_STAT!D1172</f>
        <v>19.077999999999999</v>
      </c>
      <c r="C1169" s="2">
        <f t="shared" si="108"/>
        <v>18.848378126183643</v>
      </c>
      <c r="D1169" s="2">
        <f t="shared" si="104"/>
        <v>18.884373755294508</v>
      </c>
      <c r="E1169" s="2">
        <f t="shared" si="103"/>
        <v>-3.5995629110864513E-2</v>
      </c>
      <c r="F1169" s="2">
        <f t="shared" si="107"/>
        <v>1.1770559602634983E-2</v>
      </c>
      <c r="G1169" s="2">
        <f t="shared" si="105"/>
        <v>-4.7766188713499497E-2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17">
        <f>TITRES_STAT!D1173</f>
        <v>18.9299</v>
      </c>
      <c r="C1170" s="2">
        <f t="shared" si="108"/>
        <v>18.87991995292462</v>
      </c>
      <c r="D1170" s="2">
        <f t="shared" si="104"/>
        <v>18.887746069717139</v>
      </c>
      <c r="E1170" s="2">
        <f t="shared" si="103"/>
        <v>-7.8261167925184338E-3</v>
      </c>
      <c r="F1170" s="2">
        <f t="shared" si="107"/>
        <v>7.8512243236043E-3</v>
      </c>
      <c r="G1170" s="2">
        <f t="shared" si="105"/>
        <v>-1.5677341116122734E-2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17">
        <f>TITRES_STAT!D1174</f>
        <v>18.9299</v>
      </c>
      <c r="C1171" s="2">
        <f t="shared" si="108"/>
        <v>18.863547652474679</v>
      </c>
      <c r="D1171" s="2">
        <f t="shared" si="104"/>
        <v>18.890868583071427</v>
      </c>
      <c r="E1171" s="2">
        <f t="shared" si="103"/>
        <v>-2.7320930596747672E-2</v>
      </c>
      <c r="F1171" s="2">
        <f t="shared" si="107"/>
        <v>8.1679333953390588E-4</v>
      </c>
      <c r="G1171" s="2">
        <f t="shared" si="105"/>
        <v>-2.8137723936281576E-2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17">
        <f>TITRES_STAT!D1175</f>
        <v>18.9299</v>
      </c>
      <c r="C1172" s="2">
        <f t="shared" si="108"/>
        <v>18.873755705940113</v>
      </c>
      <c r="D1172" s="2">
        <f t="shared" si="104"/>
        <v>18.893759799140209</v>
      </c>
      <c r="E1172" s="2">
        <f t="shared" si="103"/>
        <v>-2.0004093200096662E-2</v>
      </c>
      <c r="F1172" s="2">
        <f t="shared" si="107"/>
        <v>-3.3473839683922078E-3</v>
      </c>
      <c r="G1172" s="2">
        <f t="shared" si="105"/>
        <v>-1.6656709231704453E-2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17">
        <f>TITRES_STAT!D1176</f>
        <v>18.7653</v>
      </c>
      <c r="C1173" s="2">
        <f t="shared" si="108"/>
        <v>18.881131751180096</v>
      </c>
      <c r="D1173" s="2">
        <f t="shared" si="104"/>
        <v>18.884244258463156</v>
      </c>
      <c r="E1173" s="2">
        <f t="shared" si="103"/>
        <v>-3.1125072830597844E-3</v>
      </c>
      <c r="F1173" s="2">
        <f t="shared" si="107"/>
        <v>-3.3004086313257229E-3</v>
      </c>
      <c r="G1173" s="2">
        <f t="shared" si="105"/>
        <v>1.8790134826593852E-4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17">
        <f>TITRES_STAT!D1177</f>
        <v>18.921700000000001</v>
      </c>
      <c r="C1174" s="2">
        <f t="shared" si="108"/>
        <v>18.913957635613926</v>
      </c>
      <c r="D1174" s="2">
        <f t="shared" si="104"/>
        <v>18.887018757836255</v>
      </c>
      <c r="E1174" s="2">
        <f t="shared" si="103"/>
        <v>2.6938877777670456E-2</v>
      </c>
      <c r="F1174" s="2">
        <f t="shared" si="107"/>
        <v>2.7474486504735132E-3</v>
      </c>
      <c r="G1174" s="2">
        <f t="shared" si="105"/>
        <v>2.4191429127196941E-2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17">
        <f>TITRES_STAT!D1178</f>
        <v>18.9299</v>
      </c>
      <c r="C1175" s="2">
        <f t="shared" si="108"/>
        <v>18.916410307057937</v>
      </c>
      <c r="D1175" s="2">
        <f t="shared" si="104"/>
        <v>18.890195146144681</v>
      </c>
      <c r="E1175" s="2">
        <f t="shared" si="103"/>
        <v>2.6215160913256597E-2</v>
      </c>
      <c r="F1175" s="2">
        <f t="shared" si="107"/>
        <v>7.4409911030301305E-3</v>
      </c>
      <c r="G1175" s="2">
        <f t="shared" si="105"/>
        <v>1.8774169810226466E-2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17">
        <f>TITRES_STAT!D1179</f>
        <v>18.7653</v>
      </c>
      <c r="C1176" s="2">
        <f t="shared" si="108"/>
        <v>18.918485644433638</v>
      </c>
      <c r="D1176" s="2">
        <f t="shared" si="104"/>
        <v>18.880943653837665</v>
      </c>
      <c r="E1176" s="2">
        <f t="shared" si="103"/>
        <v>3.7541990595972408E-2</v>
      </c>
      <c r="F1176" s="2">
        <f t="shared" si="107"/>
        <v>1.3461191001618586E-2</v>
      </c>
      <c r="G1176" s="2">
        <f t="shared" si="105"/>
        <v>2.4080799594353823E-2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17">
        <f>TITRES_STAT!D1180</f>
        <v>18.9299</v>
      </c>
      <c r="C1177" s="2">
        <f t="shared" si="108"/>
        <v>18.964564776059234</v>
      </c>
      <c r="D1177" s="2">
        <f t="shared" si="104"/>
        <v>18.884570049849692</v>
      </c>
      <c r="E1177" s="2">
        <f t="shared" si="103"/>
        <v>7.9994726209541511E-2</v>
      </c>
      <c r="F1177" s="2">
        <f t="shared" si="107"/>
        <v>2.6767898043203172E-2</v>
      </c>
      <c r="G1177" s="2">
        <f t="shared" si="105"/>
        <v>5.3226828166338336E-2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17">
        <f>TITRES_STAT!D1181</f>
        <v>18.9299</v>
      </c>
      <c r="C1178" s="2">
        <f t="shared" si="108"/>
        <v>18.994677887434733</v>
      </c>
      <c r="D1178" s="2">
        <f t="shared" si="104"/>
        <v>18.887927823934902</v>
      </c>
      <c r="E1178" s="2">
        <f t="shared" si="103"/>
        <v>0.10675006349983107</v>
      </c>
      <c r="F1178" s="2">
        <f t="shared" si="107"/>
        <v>4.2764331134528752E-2</v>
      </c>
      <c r="G1178" s="2">
        <f t="shared" si="105"/>
        <v>6.398573236530232E-2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17">
        <f>TITRES_STAT!D1182</f>
        <v>18.9299</v>
      </c>
      <c r="C1179" s="2">
        <f t="shared" si="108"/>
        <v>19.007496673983237</v>
      </c>
      <c r="D1179" s="2">
        <f t="shared" si="104"/>
        <v>18.8910368740138</v>
      </c>
      <c r="E1179" s="2">
        <f t="shared" si="103"/>
        <v>0.11645979996943723</v>
      </c>
      <c r="F1179" s="2">
        <f t="shared" si="107"/>
        <v>5.7503424901510447E-2</v>
      </c>
      <c r="G1179" s="2">
        <f t="shared" si="105"/>
        <v>5.8956375067926781E-2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17">
        <f>TITRES_STAT!D1183</f>
        <v>19.0122</v>
      </c>
      <c r="C1180" s="2">
        <f t="shared" si="108"/>
        <v>18.995558724139663</v>
      </c>
      <c r="D1180" s="2">
        <f t="shared" si="104"/>
        <v>18.900011920383147</v>
      </c>
      <c r="E1180" s="2">
        <f t="shared" ref="E1180:E1243" si="109">C1180-D1180</f>
        <v>9.5546803756516141E-2</v>
      </c>
      <c r="F1180" s="2">
        <f t="shared" si="107"/>
        <v>6.5112100672511594E-2</v>
      </c>
      <c r="G1180" s="2">
        <f t="shared" si="105"/>
        <v>3.0434703084004547E-2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17">
        <f>TITRES_STAT!D1184</f>
        <v>18.9299</v>
      </c>
      <c r="C1181" s="2">
        <f t="shared" si="108"/>
        <v>18.985457381964331</v>
      </c>
      <c r="D1181" s="2">
        <f t="shared" ref="D1181:D1244" si="110">$D$4*B1181+(1-$D$4)*D1180</f>
        <v>18.90222585220662</v>
      </c>
      <c r="E1181" s="2">
        <f t="shared" si="109"/>
        <v>8.3231529757711087E-2</v>
      </c>
      <c r="F1181" s="2">
        <f t="shared" si="107"/>
        <v>6.8735986489551495E-2</v>
      </c>
      <c r="G1181" s="2">
        <f t="shared" si="105"/>
        <v>1.4495543268159591E-2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17">
        <f>TITRES_STAT!D1185</f>
        <v>18.8476</v>
      </c>
      <c r="C1182" s="2">
        <f t="shared" si="108"/>
        <v>18.976910092431357</v>
      </c>
      <c r="D1182" s="2">
        <f t="shared" si="110"/>
        <v>18.89817949278391</v>
      </c>
      <c r="E1182" s="2">
        <f t="shared" si="109"/>
        <v>7.8730599647446553E-2</v>
      </c>
      <c r="F1182" s="2">
        <f t="shared" si="107"/>
        <v>7.0734909121130507E-2</v>
      </c>
      <c r="G1182" s="2">
        <f t="shared" si="105"/>
        <v>7.995690526316046E-3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17">
        <f>TITRES_STAT!D1186</f>
        <v>18.8476</v>
      </c>
      <c r="C1183" s="2">
        <f t="shared" si="108"/>
        <v>18.944354693595763</v>
      </c>
      <c r="D1183" s="2">
        <f t="shared" si="110"/>
        <v>18.894432863688806</v>
      </c>
      <c r="E1183" s="2">
        <f t="shared" si="109"/>
        <v>4.9921829906956816E-2</v>
      </c>
      <c r="F1183" s="2">
        <f t="shared" si="107"/>
        <v>6.6572293278295766E-2</v>
      </c>
      <c r="G1183" s="2">
        <f t="shared" si="105"/>
        <v>-1.665046337133895E-2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17">
        <f>TITRES_STAT!D1187</f>
        <v>18.8476</v>
      </c>
      <c r="C1184" s="2">
        <f t="shared" si="108"/>
        <v>18.940869356119492</v>
      </c>
      <c r="D1184" s="2">
        <f t="shared" si="110"/>
        <v>18.890963762674822</v>
      </c>
      <c r="E1184" s="2">
        <f t="shared" si="109"/>
        <v>4.990559344467016E-2</v>
      </c>
      <c r="F1184" s="2">
        <f t="shared" si="107"/>
        <v>6.3238953311570645E-2</v>
      </c>
      <c r="G1184" s="2">
        <f t="shared" si="105"/>
        <v>-1.3333359866900485E-2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17">
        <f>TITRES_STAT!D1188</f>
        <v>18.7653</v>
      </c>
      <c r="C1185" s="2">
        <f t="shared" si="108"/>
        <v>18.939181762870341</v>
      </c>
      <c r="D1185" s="2">
        <f t="shared" si="110"/>
        <v>18.88165533581002</v>
      </c>
      <c r="E1185" s="2">
        <f t="shared" si="109"/>
        <v>5.7526427060320628E-2</v>
      </c>
      <c r="F1185" s="2">
        <f t="shared" si="107"/>
        <v>6.2096448061320642E-2</v>
      </c>
      <c r="G1185" s="2">
        <f t="shared" si="105"/>
        <v>-4.5700210010000131E-3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17">
        <f>TITRES_STAT!D1189</f>
        <v>18.699400000000001</v>
      </c>
      <c r="C1186" s="2">
        <f t="shared" si="108"/>
        <v>18.912430722428752</v>
      </c>
      <c r="D1186" s="2">
        <f t="shared" si="110"/>
        <v>18.868154940564835</v>
      </c>
      <c r="E1186" s="2">
        <f t="shared" si="109"/>
        <v>4.4275781863916563E-2</v>
      </c>
      <c r="F1186" s="2">
        <f t="shared" si="107"/>
        <v>5.8532314821839827E-2</v>
      </c>
      <c r="G1186" s="2">
        <f t="shared" si="105"/>
        <v>-1.4256532957923264E-2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17">
        <f>TITRES_STAT!D1190</f>
        <v>18.9299</v>
      </c>
      <c r="C1187" s="2">
        <f t="shared" si="108"/>
        <v>18.915118303593559</v>
      </c>
      <c r="D1187" s="2">
        <f t="shared" si="110"/>
        <v>18.872728648671146</v>
      </c>
      <c r="E1187" s="2">
        <f t="shared" si="109"/>
        <v>4.23896549224132E-2</v>
      </c>
      <c r="F1187" s="2">
        <f t="shared" si="107"/>
        <v>5.5303782841954509E-2</v>
      </c>
      <c r="G1187" s="2">
        <f t="shared" si="105"/>
        <v>-1.2914127919541309E-2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17">
        <f>TITRES_STAT!D1191</f>
        <v>18.921700000000001</v>
      </c>
      <c r="C1188" s="2">
        <f t="shared" si="108"/>
        <v>18.917392410733012</v>
      </c>
      <c r="D1188" s="2">
        <f t="shared" si="110"/>
        <v>18.876356156176985</v>
      </c>
      <c r="E1188" s="2">
        <f t="shared" si="109"/>
        <v>4.1036254556026108E-2</v>
      </c>
      <c r="F1188" s="2">
        <f t="shared" si="107"/>
        <v>5.2450277184768829E-2</v>
      </c>
      <c r="G1188" s="2">
        <f t="shared" ref="G1188:G1251" si="111">E1188-F1188</f>
        <v>-1.141402262874272E-2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17">
        <f>TITRES_STAT!D1192</f>
        <v>18.8476</v>
      </c>
      <c r="C1189" s="2">
        <f t="shared" si="108"/>
        <v>18.919316655235626</v>
      </c>
      <c r="D1189" s="2">
        <f t="shared" si="110"/>
        <v>18.874226070534249</v>
      </c>
      <c r="E1189" s="2">
        <f t="shared" si="109"/>
        <v>4.5090584701377168E-2</v>
      </c>
      <c r="F1189" s="2">
        <f t="shared" ref="F1189:F1252" si="113">(E1189*(2/(10)))+((1-(2/10))*F1188)</f>
        <v>5.0978338688090499E-2</v>
      </c>
      <c r="G1189" s="2">
        <f t="shared" si="111"/>
        <v>-5.8877539867133316E-3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17">
        <f>TITRES_STAT!D1193</f>
        <v>18.683</v>
      </c>
      <c r="C1190" s="2">
        <f t="shared" si="108"/>
        <v>18.933606400583994</v>
      </c>
      <c r="D1190" s="2">
        <f t="shared" si="110"/>
        <v>18.860061176420601</v>
      </c>
      <c r="E1190" s="2">
        <f t="shared" si="109"/>
        <v>7.354522416339293E-2</v>
      </c>
      <c r="F1190" s="2">
        <f t="shared" si="113"/>
        <v>5.5491715783150986E-2</v>
      </c>
      <c r="G1190" s="2">
        <f t="shared" si="111"/>
        <v>1.8053508380241945E-2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17">
        <f>TITRES_STAT!D1194</f>
        <v>18.683</v>
      </c>
      <c r="C1191" s="2">
        <f t="shared" si="108"/>
        <v>18.933036185109533</v>
      </c>
      <c r="D1191" s="2">
        <f t="shared" si="110"/>
        <v>18.846945533722778</v>
      </c>
      <c r="E1191" s="2">
        <f t="shared" si="109"/>
        <v>8.6090651386754757E-2</v>
      </c>
      <c r="F1191" s="2">
        <f t="shared" si="113"/>
        <v>6.1611502903871747E-2</v>
      </c>
      <c r="G1191" s="2">
        <f t="shared" si="111"/>
        <v>2.4479148482883011E-2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17">
        <f>TITRES_STAT!D1195</f>
        <v>18.683</v>
      </c>
      <c r="C1192" s="2">
        <f t="shared" si="108"/>
        <v>18.919892156631143</v>
      </c>
      <c r="D1192" s="2">
        <f t="shared" si="110"/>
        <v>18.834801420113685</v>
      </c>
      <c r="E1192" s="2">
        <f t="shared" si="109"/>
        <v>8.5090736517457799E-2</v>
      </c>
      <c r="F1192" s="2">
        <f t="shared" si="113"/>
        <v>6.6307349626588963E-2</v>
      </c>
      <c r="G1192" s="2">
        <f t="shared" si="111"/>
        <v>1.8783386890868836E-2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17">
        <f>TITRES_STAT!D1196</f>
        <v>18.683</v>
      </c>
      <c r="C1193" s="2">
        <f t="shared" si="108"/>
        <v>18.908770286380197</v>
      </c>
      <c r="D1193" s="2">
        <f t="shared" si="110"/>
        <v>18.823556870475635</v>
      </c>
      <c r="E1193" s="2">
        <f t="shared" si="109"/>
        <v>8.5213415904561884E-2</v>
      </c>
      <c r="F1193" s="2">
        <f t="shared" si="113"/>
        <v>7.0088562882183542E-2</v>
      </c>
      <c r="G1193" s="2">
        <f t="shared" si="111"/>
        <v>1.5124853022378343E-2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17">
        <f>TITRES_STAT!D1197</f>
        <v>18.8887</v>
      </c>
      <c r="C1194" s="2">
        <f t="shared" si="108"/>
        <v>18.899359473090936</v>
      </c>
      <c r="D1194" s="2">
        <f t="shared" si="110"/>
        <v>18.828382287477439</v>
      </c>
      <c r="E1194" s="2">
        <f t="shared" si="109"/>
        <v>7.0977185613497085E-2</v>
      </c>
      <c r="F1194" s="2">
        <f t="shared" si="113"/>
        <v>7.0266287428446261E-2</v>
      </c>
      <c r="G1194" s="2">
        <f t="shared" si="111"/>
        <v>7.1089818505082336E-4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17">
        <f>TITRES_STAT!D1198</f>
        <v>18.7653</v>
      </c>
      <c r="C1195" s="2">
        <f t="shared" si="108"/>
        <v>18.878734938769252</v>
      </c>
      <c r="D1195" s="2">
        <f t="shared" si="110"/>
        <v>18.823709525442073</v>
      </c>
      <c r="E1195" s="2">
        <f t="shared" si="109"/>
        <v>5.5025413327179251E-2</v>
      </c>
      <c r="F1195" s="2">
        <f t="shared" si="113"/>
        <v>6.7218112608192854E-2</v>
      </c>
      <c r="G1195" s="2">
        <f t="shared" si="111"/>
        <v>-1.2192699281013603E-2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17">
        <f>TITRES_STAT!D1199</f>
        <v>18.7653</v>
      </c>
      <c r="C1196" s="2">
        <f t="shared" si="108"/>
        <v>18.851144948189368</v>
      </c>
      <c r="D1196" s="2">
        <f t="shared" si="110"/>
        <v>18.819382893927845</v>
      </c>
      <c r="E1196" s="2">
        <f t="shared" si="109"/>
        <v>3.1762054261523787E-2</v>
      </c>
      <c r="F1196" s="2">
        <f t="shared" si="113"/>
        <v>6.0126900938859043E-2</v>
      </c>
      <c r="G1196" s="2">
        <f t="shared" si="111"/>
        <v>-2.8364846677335256E-2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17">
        <f>TITRES_STAT!D1200</f>
        <v>18.8476</v>
      </c>
      <c r="C1197" s="2">
        <f t="shared" si="108"/>
        <v>18.863261110006391</v>
      </c>
      <c r="D1197" s="2">
        <f t="shared" si="110"/>
        <v>18.821473049933193</v>
      </c>
      <c r="E1197" s="2">
        <f t="shared" si="109"/>
        <v>4.1788060073198352E-2</v>
      </c>
      <c r="F1197" s="2">
        <f t="shared" si="113"/>
        <v>5.6459132765726908E-2</v>
      </c>
      <c r="G1197" s="2">
        <f t="shared" si="111"/>
        <v>-1.4671072692528556E-2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17">
        <f>TITRES_STAT!D1201</f>
        <v>18.9299</v>
      </c>
      <c r="C1198" s="2">
        <f t="shared" si="108"/>
        <v>18.872251708466948</v>
      </c>
      <c r="D1198" s="2">
        <f t="shared" si="110"/>
        <v>18.829504675864069</v>
      </c>
      <c r="E1198" s="2">
        <f t="shared" si="109"/>
        <v>4.2747032602878932E-2</v>
      </c>
      <c r="F1198" s="2">
        <f t="shared" si="113"/>
        <v>5.3716712733157312E-2</v>
      </c>
      <c r="G1198" s="2">
        <f t="shared" si="111"/>
        <v>-1.0969680130278381E-2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17">
        <f>TITRES_STAT!D1202</f>
        <v>19.0945</v>
      </c>
      <c r="C1199" s="2">
        <f t="shared" si="108"/>
        <v>18.86845913793357</v>
      </c>
      <c r="D1199" s="2">
        <f t="shared" si="110"/>
        <v>18.849133959133397</v>
      </c>
      <c r="E1199" s="2">
        <f t="shared" si="109"/>
        <v>1.9325178800173148E-2</v>
      </c>
      <c r="F1199" s="2">
        <f t="shared" si="113"/>
        <v>4.6838405946560482E-2</v>
      </c>
      <c r="G1199" s="2">
        <f t="shared" si="111"/>
        <v>-2.7513227146387334E-2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17">
        <f>TITRES_STAT!D1203</f>
        <v>19.1768</v>
      </c>
      <c r="C1200" s="2">
        <f t="shared" si="108"/>
        <v>18.839926962866869</v>
      </c>
      <c r="D1200" s="2">
        <f t="shared" si="110"/>
        <v>18.873405517716108</v>
      </c>
      <c r="E1200" s="2">
        <f t="shared" si="109"/>
        <v>-3.3478554849239117E-2</v>
      </c>
      <c r="F1200" s="2">
        <f t="shared" si="113"/>
        <v>3.0775013787400562E-2</v>
      </c>
      <c r="G1200" s="2">
        <f t="shared" si="111"/>
        <v>-6.4253568636639682E-2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17">
        <f>TITRES_STAT!D1204</f>
        <v>19.0122</v>
      </c>
      <c r="C1201" s="2">
        <f t="shared" si="108"/>
        <v>18.815784353195042</v>
      </c>
      <c r="D1201" s="2">
        <f t="shared" si="110"/>
        <v>18.883686590477879</v>
      </c>
      <c r="E1201" s="2">
        <f t="shared" si="109"/>
        <v>-6.7902237282837064E-2</v>
      </c>
      <c r="F1201" s="2">
        <f t="shared" si="113"/>
        <v>1.1039563573353039E-2</v>
      </c>
      <c r="G1201" s="2">
        <f t="shared" si="111"/>
        <v>-7.8941800856190097E-2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17">
        <f>TITRES_STAT!D1205</f>
        <v>18.9299</v>
      </c>
      <c r="C1202" s="2">
        <f t="shared" si="108"/>
        <v>18.795355991165035</v>
      </c>
      <c r="D1202" s="2">
        <f t="shared" si="110"/>
        <v>18.887109805998037</v>
      </c>
      <c r="E1202" s="2">
        <f t="shared" si="109"/>
        <v>-9.1753814833001712E-2</v>
      </c>
      <c r="F1202" s="2">
        <f t="shared" si="113"/>
        <v>-9.5191121079179122E-3</v>
      </c>
      <c r="G1202" s="2">
        <f t="shared" si="111"/>
        <v>-8.2234702725083805E-2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17">
        <f>TITRES_STAT!D1206</f>
        <v>18.913399999999999</v>
      </c>
      <c r="C1203" s="2">
        <f t="shared" si="108"/>
        <v>18.778070454062721</v>
      </c>
      <c r="D1203" s="2">
        <f t="shared" si="110"/>
        <v>18.889057227775961</v>
      </c>
      <c r="E1203" s="2">
        <f t="shared" si="109"/>
        <v>-0.11098677371323973</v>
      </c>
      <c r="F1203" s="2">
        <f t="shared" si="113"/>
        <v>-2.9812644428982276E-2</v>
      </c>
      <c r="G1203" s="2">
        <f t="shared" si="111"/>
        <v>-8.1174129284257449E-2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17">
        <f>TITRES_STAT!D1207</f>
        <v>18.691199999999998</v>
      </c>
      <c r="C1204" s="2">
        <f t="shared" si="108"/>
        <v>18.795090384206919</v>
      </c>
      <c r="D1204" s="2">
        <f t="shared" si="110"/>
        <v>18.874401136829594</v>
      </c>
      <c r="E1204" s="2">
        <f t="shared" si="109"/>
        <v>-7.931075262267484E-2</v>
      </c>
      <c r="F1204" s="2">
        <f t="shared" si="113"/>
        <v>-3.971226606772079E-2</v>
      </c>
      <c r="G1204" s="2">
        <f t="shared" si="111"/>
        <v>-3.959848655495405E-2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17">
        <f>TITRES_STAT!D1208</f>
        <v>18.9299</v>
      </c>
      <c r="C1205" s="2">
        <f t="shared" si="108"/>
        <v>18.790507248175086</v>
      </c>
      <c r="D1205" s="2">
        <f t="shared" si="110"/>
        <v>18.878512163731106</v>
      </c>
      <c r="E1205" s="2">
        <f t="shared" si="109"/>
        <v>-8.800491555602008E-2</v>
      </c>
      <c r="F1205" s="2">
        <f t="shared" si="113"/>
        <v>-4.9370795965380646E-2</v>
      </c>
      <c r="G1205" s="2">
        <f t="shared" si="111"/>
        <v>-3.8634119590639435E-2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17">
        <f>TITRES_STAT!D1209</f>
        <v>18.9299</v>
      </c>
      <c r="C1206" s="2">
        <f t="shared" si="108"/>
        <v>18.786629209994302</v>
      </c>
      <c r="D1206" s="2">
        <f t="shared" si="110"/>
        <v>18.882318670121396</v>
      </c>
      <c r="E1206" s="2">
        <f t="shared" si="109"/>
        <v>-9.5689460127093895E-2</v>
      </c>
      <c r="F1206" s="2">
        <f t="shared" si="113"/>
        <v>-5.8634528797723302E-2</v>
      </c>
      <c r="G1206" s="2">
        <f t="shared" si="111"/>
        <v>-3.7054931329370593E-2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17">
        <f>TITRES_STAT!D1210</f>
        <v>18.683</v>
      </c>
      <c r="C1207" s="2">
        <f t="shared" si="108"/>
        <v>18.796009331533639</v>
      </c>
      <c r="D1207" s="2">
        <f t="shared" si="110"/>
        <v>18.867554324186479</v>
      </c>
      <c r="E1207" s="2">
        <f t="shared" si="109"/>
        <v>-7.1544992652839312E-2</v>
      </c>
      <c r="F1207" s="2">
        <f t="shared" si="113"/>
        <v>-6.1216621568746507E-2</v>
      </c>
      <c r="G1207" s="2">
        <f t="shared" si="111"/>
        <v>-1.0328371084092805E-2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17">
        <f>TITRES_STAT!D1211</f>
        <v>18.7653</v>
      </c>
      <c r="C1208" s="2">
        <f t="shared" si="108"/>
        <v>18.81660789591308</v>
      </c>
      <c r="D1208" s="2">
        <f t="shared" si="110"/>
        <v>18.859979929802293</v>
      </c>
      <c r="E1208" s="2">
        <f t="shared" si="109"/>
        <v>-4.3372033889212958E-2</v>
      </c>
      <c r="F1208" s="2">
        <f t="shared" si="113"/>
        <v>-5.7647704032839801E-2</v>
      </c>
      <c r="G1208" s="2">
        <f t="shared" si="111"/>
        <v>1.4275670143626844E-2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17">
        <f>TITRES_STAT!D1212</f>
        <v>18.7653</v>
      </c>
      <c r="C1209" s="2">
        <f t="shared" si="108"/>
        <v>18.859360527311068</v>
      </c>
      <c r="D1209" s="2">
        <f t="shared" si="110"/>
        <v>18.85296660166879</v>
      </c>
      <c r="E1209" s="2">
        <f t="shared" si="109"/>
        <v>6.3939256422784752E-3</v>
      </c>
      <c r="F1209" s="2">
        <f t="shared" si="113"/>
        <v>-4.483937809781615E-2</v>
      </c>
      <c r="G1209" s="2">
        <f t="shared" si="111"/>
        <v>5.1233303740094625E-2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17">
        <f>TITRES_STAT!D1213</f>
        <v>18.7653</v>
      </c>
      <c r="C1210" s="2">
        <f t="shared" si="108"/>
        <v>18.90819736926321</v>
      </c>
      <c r="D1210" s="2">
        <f t="shared" si="110"/>
        <v>18.846472779322951</v>
      </c>
      <c r="E1210" s="2">
        <f t="shared" si="109"/>
        <v>6.1724589940258312E-2</v>
      </c>
      <c r="F1210" s="2">
        <f t="shared" si="113"/>
        <v>-2.3526584490201258E-2</v>
      </c>
      <c r="G1210" s="2">
        <f t="shared" si="111"/>
        <v>8.525117443045957E-2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17">
        <f>TITRES_STAT!D1214</f>
        <v>18.683</v>
      </c>
      <c r="C1211" s="2">
        <f t="shared" si="108"/>
        <v>18.924197773991946</v>
      </c>
      <c r="D1211" s="2">
        <f t="shared" si="110"/>
        <v>18.834363684558287</v>
      </c>
      <c r="E1211" s="2">
        <f t="shared" si="109"/>
        <v>8.9834089433658448E-2</v>
      </c>
      <c r="F1211" s="2">
        <f t="shared" si="113"/>
        <v>-8.5444970542931584E-4</v>
      </c>
      <c r="G1211" s="2">
        <f t="shared" si="111"/>
        <v>9.0688539139087768E-2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17">
        <f>TITRES_STAT!D1215</f>
        <v>18.683</v>
      </c>
      <c r="C1212" s="2">
        <f t="shared" si="108"/>
        <v>18.925075039531645</v>
      </c>
      <c r="D1212" s="2">
        <f t="shared" si="110"/>
        <v>18.823151559776193</v>
      </c>
      <c r="E1212" s="2">
        <f t="shared" si="109"/>
        <v>0.10192347975545246</v>
      </c>
      <c r="F1212" s="2">
        <f t="shared" si="113"/>
        <v>1.9701136186747039E-2</v>
      </c>
      <c r="G1212" s="2">
        <f t="shared" si="111"/>
        <v>8.2222343568705419E-2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17">
        <f>TITRES_STAT!D1216</f>
        <v>18.8476</v>
      </c>
      <c r="C1213" s="2">
        <f t="shared" si="108"/>
        <v>18.9232788796037</v>
      </c>
      <c r="D1213" s="2">
        <f t="shared" si="110"/>
        <v>18.824962555348328</v>
      </c>
      <c r="E1213" s="2">
        <f t="shared" si="109"/>
        <v>9.8316324255371512E-2</v>
      </c>
      <c r="F1213" s="2">
        <f t="shared" si="113"/>
        <v>3.5424173800471935E-2</v>
      </c>
      <c r="G1213" s="2">
        <f t="shared" si="111"/>
        <v>6.289215045489957E-2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17">
        <f>TITRES_STAT!D1217</f>
        <v>18.699400000000001</v>
      </c>
      <c r="C1214" s="2">
        <f t="shared" si="108"/>
        <v>18.887574436587744</v>
      </c>
      <c r="D1214" s="2">
        <f t="shared" si="110"/>
        <v>18.815661625322527</v>
      </c>
      <c r="E1214" s="2">
        <f t="shared" si="109"/>
        <v>7.1912811265217869E-2</v>
      </c>
      <c r="F1214" s="2">
        <f t="shared" si="113"/>
        <v>4.2721901293421127E-2</v>
      </c>
      <c r="G1214" s="2">
        <f t="shared" si="111"/>
        <v>2.9190909971796741E-2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17">
        <f>TITRES_STAT!D1218</f>
        <v>18.699400000000001</v>
      </c>
      <c r="C1215" s="2">
        <f t="shared" si="108"/>
        <v>18.894086061728089</v>
      </c>
      <c r="D1215" s="2">
        <f t="shared" si="110"/>
        <v>18.807049653076415</v>
      </c>
      <c r="E1215" s="2">
        <f t="shared" si="109"/>
        <v>8.7036408651673725E-2</v>
      </c>
      <c r="F1215" s="2">
        <f t="shared" si="113"/>
        <v>5.1584802765071644E-2</v>
      </c>
      <c r="G1215" s="2">
        <f t="shared" si="111"/>
        <v>3.5451605886602081E-2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17">
        <f>TITRES_STAT!D1219</f>
        <v>18.683</v>
      </c>
      <c r="C1216" s="2">
        <f t="shared" si="108"/>
        <v>18.899595898385307</v>
      </c>
      <c r="D1216" s="2">
        <f t="shared" si="110"/>
        <v>18.797860789885569</v>
      </c>
      <c r="E1216" s="2">
        <f t="shared" si="109"/>
        <v>0.10173510849973866</v>
      </c>
      <c r="F1216" s="2">
        <f t="shared" si="113"/>
        <v>6.1614863912005047E-2</v>
      </c>
      <c r="G1216" s="2">
        <f t="shared" si="111"/>
        <v>4.0120244587733611E-2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17">
        <f>TITRES_STAT!D1220</f>
        <v>18.683</v>
      </c>
      <c r="C1217" s="2">
        <f t="shared" si="108"/>
        <v>18.866273452479877</v>
      </c>
      <c r="D1217" s="2">
        <f t="shared" si="110"/>
        <v>18.789352583227377</v>
      </c>
      <c r="E1217" s="2">
        <f t="shared" si="109"/>
        <v>7.6920869252500523E-2</v>
      </c>
      <c r="F1217" s="2">
        <f t="shared" si="113"/>
        <v>6.4676064980104142E-2</v>
      </c>
      <c r="G1217" s="2">
        <f t="shared" si="111"/>
        <v>1.2244804272396381E-2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17">
        <f>TITRES_STAT!D1221</f>
        <v>18.683</v>
      </c>
      <c r="C1218" s="2">
        <f t="shared" si="108"/>
        <v>18.85073907517528</v>
      </c>
      <c r="D1218" s="2">
        <f t="shared" si="110"/>
        <v>18.781474614099423</v>
      </c>
      <c r="E1218" s="2">
        <f t="shared" si="109"/>
        <v>6.9264461075857042E-2</v>
      </c>
      <c r="F1218" s="2">
        <f t="shared" si="113"/>
        <v>6.5593744199254733E-2</v>
      </c>
      <c r="G1218" s="2">
        <f t="shared" si="111"/>
        <v>3.6707168766023091E-3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17">
        <f>TITRES_STAT!D1222</f>
        <v>18.913399999999999</v>
      </c>
      <c r="C1219" s="2">
        <f t="shared" si="108"/>
        <v>18.837594602071391</v>
      </c>
      <c r="D1219" s="2">
        <f t="shared" si="110"/>
        <v>18.791246864906874</v>
      </c>
      <c r="E1219" s="2">
        <f t="shared" si="109"/>
        <v>4.63477371645169E-2</v>
      </c>
      <c r="F1219" s="2">
        <f t="shared" si="113"/>
        <v>6.1744542792307171E-2</v>
      </c>
      <c r="G1219" s="2">
        <f t="shared" si="111"/>
        <v>-1.5396805627790271E-2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17">
        <f>TITRES_STAT!D1223</f>
        <v>18.683</v>
      </c>
      <c r="C1220" s="2">
        <f t="shared" si="108"/>
        <v>18.82647235559887</v>
      </c>
      <c r="D1220" s="2">
        <f t="shared" si="110"/>
        <v>18.783228578617475</v>
      </c>
      <c r="E1220" s="2">
        <f t="shared" si="109"/>
        <v>4.3243776981395143E-2</v>
      </c>
      <c r="F1220" s="2">
        <f t="shared" si="113"/>
        <v>5.8044389630124774E-2</v>
      </c>
      <c r="G1220" s="2">
        <f t="shared" si="111"/>
        <v>-1.480061264872963E-2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17">
        <f>TITRES_STAT!D1224</f>
        <v>18.6007</v>
      </c>
      <c r="C1221" s="2">
        <f t="shared" si="108"/>
        <v>18.804399685506738</v>
      </c>
      <c r="D1221" s="2">
        <f t="shared" si="110"/>
        <v>18.769707943164331</v>
      </c>
      <c r="E1221" s="2">
        <f t="shared" si="109"/>
        <v>3.4691742342406684E-2</v>
      </c>
      <c r="F1221" s="2">
        <f t="shared" si="113"/>
        <v>5.3373860172581153E-2</v>
      </c>
      <c r="G1221" s="2">
        <f t="shared" si="111"/>
        <v>-1.8682117830174469E-2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17">
        <f>TITRES_STAT!D1225</f>
        <v>18.6007</v>
      </c>
      <c r="C1222" s="2">
        <f t="shared" si="108"/>
        <v>18.785722810813393</v>
      </c>
      <c r="D1222" s="2">
        <f t="shared" si="110"/>
        <v>18.757188836263271</v>
      </c>
      <c r="E1222" s="2">
        <f t="shared" si="109"/>
        <v>2.8533974550121854E-2</v>
      </c>
      <c r="F1222" s="2">
        <f t="shared" si="113"/>
        <v>4.8405883048089293E-2</v>
      </c>
      <c r="G1222" s="2">
        <f t="shared" si="111"/>
        <v>-1.9871908497967439E-2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17">
        <f>TITRES_STAT!D1226</f>
        <v>18.6007</v>
      </c>
      <c r="C1223" s="2">
        <f t="shared" si="108"/>
        <v>18.795242378380564</v>
      </c>
      <c r="D1223" s="2">
        <f t="shared" si="110"/>
        <v>18.745597070614142</v>
      </c>
      <c r="E1223" s="2">
        <f t="shared" si="109"/>
        <v>4.9645307766422064E-2</v>
      </c>
      <c r="F1223" s="2">
        <f t="shared" si="113"/>
        <v>4.8653767991755852E-2</v>
      </c>
      <c r="G1223" s="2">
        <f t="shared" si="111"/>
        <v>9.9153977466621274E-4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17">
        <f>TITRES_STAT!D1227</f>
        <v>18.526599999999998</v>
      </c>
      <c r="C1224" s="2">
        <f t="shared" si="108"/>
        <v>18.780497397091246</v>
      </c>
      <c r="D1224" s="2">
        <f t="shared" si="110"/>
        <v>18.729375065383465</v>
      </c>
      <c r="E1224" s="2">
        <f t="shared" si="109"/>
        <v>5.1122331707780688E-2</v>
      </c>
      <c r="F1224" s="2">
        <f t="shared" si="113"/>
        <v>4.9147480734960822E-2</v>
      </c>
      <c r="G1224" s="2">
        <f t="shared" si="111"/>
        <v>1.9748509728198665E-3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17">
        <f>TITRES_STAT!D1228</f>
        <v>18.822900000000001</v>
      </c>
      <c r="C1225" s="2">
        <f t="shared" si="108"/>
        <v>18.768020874461822</v>
      </c>
      <c r="D1225" s="2">
        <f t="shared" si="110"/>
        <v>18.736302838318021</v>
      </c>
      <c r="E1225" s="2">
        <f t="shared" si="109"/>
        <v>3.1718036143800532E-2</v>
      </c>
      <c r="F1225" s="2">
        <f t="shared" si="113"/>
        <v>4.5661591816728769E-2</v>
      </c>
      <c r="G1225" s="2">
        <f t="shared" si="111"/>
        <v>-1.3943555672928237E-2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17">
        <f>TITRES_STAT!D1229</f>
        <v>18.5595</v>
      </c>
      <c r="C1226" s="2">
        <f t="shared" si="108"/>
        <v>18.754940739929236</v>
      </c>
      <c r="D1226" s="2">
        <f t="shared" si="110"/>
        <v>18.723206331775945</v>
      </c>
      <c r="E1226" s="2">
        <f t="shared" si="109"/>
        <v>3.1734408153290872E-2</v>
      </c>
      <c r="F1226" s="2">
        <f t="shared" si="113"/>
        <v>4.2876155084041197E-2</v>
      </c>
      <c r="G1226" s="2">
        <f t="shared" si="111"/>
        <v>-1.1141746930750325E-2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17">
        <f>TITRES_STAT!D1230</f>
        <v>18.650099999999998</v>
      </c>
      <c r="C1227" s="2">
        <f t="shared" si="108"/>
        <v>18.743872933786278</v>
      </c>
      <c r="D1227" s="2">
        <f t="shared" si="110"/>
        <v>18.71779104794069</v>
      </c>
      <c r="E1227" s="2">
        <f t="shared" si="109"/>
        <v>2.6081885845588459E-2</v>
      </c>
      <c r="F1227" s="2">
        <f t="shared" si="113"/>
        <v>3.9517301236350652E-2</v>
      </c>
      <c r="G1227" s="2">
        <f t="shared" si="111"/>
        <v>-1.3435415390762193E-2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17">
        <f>TITRES_STAT!D1231</f>
        <v>18.650099999999998</v>
      </c>
      <c r="C1228" s="2">
        <f t="shared" si="108"/>
        <v>18.734507867049928</v>
      </c>
      <c r="D1228" s="2">
        <f t="shared" si="110"/>
        <v>18.71277689624138</v>
      </c>
      <c r="E1228" s="2">
        <f t="shared" si="109"/>
        <v>2.1730970808548022E-2</v>
      </c>
      <c r="F1228" s="2">
        <f t="shared" si="113"/>
        <v>3.5960035150790125E-2</v>
      </c>
      <c r="G1228" s="2">
        <f t="shared" si="111"/>
        <v>-1.4229064342242102E-2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17">
        <f>TITRES_STAT!D1232</f>
        <v>18.7653</v>
      </c>
      <c r="C1229" s="2">
        <f t="shared" si="108"/>
        <v>18.762029733657631</v>
      </c>
      <c r="D1229" s="2">
        <f t="shared" si="110"/>
        <v>18.716667496519793</v>
      </c>
      <c r="E1229" s="2">
        <f t="shared" si="109"/>
        <v>4.5362237137837269E-2</v>
      </c>
      <c r="F1229" s="2">
        <f t="shared" si="113"/>
        <v>3.7840475548199554E-2</v>
      </c>
      <c r="G1229" s="2">
        <f t="shared" si="111"/>
        <v>7.5217615896377155E-3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17">
        <f>TITRES_STAT!D1233</f>
        <v>18.6007</v>
      </c>
      <c r="C1230" s="2">
        <f t="shared" si="108"/>
        <v>18.749871313094918</v>
      </c>
      <c r="D1230" s="2">
        <f t="shared" si="110"/>
        <v>18.708077311592401</v>
      </c>
      <c r="E1230" s="2">
        <f t="shared" si="109"/>
        <v>4.1794001502516664E-2</v>
      </c>
      <c r="F1230" s="2">
        <f t="shared" si="113"/>
        <v>3.8631180739062979E-2</v>
      </c>
      <c r="G1230" s="2">
        <f t="shared" si="111"/>
        <v>3.1628207634536859E-3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17">
        <f>TITRES_STAT!D1234</f>
        <v>18.5184</v>
      </c>
      <c r="C1231" s="2">
        <f t="shared" ref="C1231:C1294" si="114">$C$4*B1221+C1230*(1-$C$4)</f>
        <v>18.726921880311082</v>
      </c>
      <c r="D1231" s="2">
        <f t="shared" si="110"/>
        <v>18.694027140363332</v>
      </c>
      <c r="E1231" s="2">
        <f t="shared" si="109"/>
        <v>3.289473994774994E-2</v>
      </c>
      <c r="F1231" s="2">
        <f t="shared" si="113"/>
        <v>3.7483892580800371E-2</v>
      </c>
      <c r="G1231" s="2">
        <f t="shared" si="111"/>
        <v>-4.5891526330504306E-3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17">
        <f>TITRES_STAT!D1235</f>
        <v>18.510100000000001</v>
      </c>
      <c r="C1232" s="2">
        <f t="shared" si="114"/>
        <v>18.707503129493993</v>
      </c>
      <c r="D1232" s="2">
        <f t="shared" si="110"/>
        <v>18.680402907743826</v>
      </c>
      <c r="E1232" s="2">
        <f t="shared" si="109"/>
        <v>2.7100221750167464E-2</v>
      </c>
      <c r="F1232" s="2">
        <f t="shared" si="113"/>
        <v>3.5407158414673789E-2</v>
      </c>
      <c r="G1232" s="2">
        <f t="shared" si="111"/>
        <v>-8.3069366645063258E-3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17">
        <f>TITRES_STAT!D1236</f>
        <v>18.5184</v>
      </c>
      <c r="C1233" s="2">
        <f t="shared" si="114"/>
        <v>18.69107187880261</v>
      </c>
      <c r="D1233" s="2">
        <f t="shared" si="110"/>
        <v>18.668402692355393</v>
      </c>
      <c r="E1233" s="2">
        <f t="shared" si="109"/>
        <v>2.2669186447217271E-2</v>
      </c>
      <c r="F1233" s="2">
        <f t="shared" si="113"/>
        <v>3.2859564021182487E-2</v>
      </c>
      <c r="G1233" s="2">
        <f t="shared" si="111"/>
        <v>-1.0190377573965216E-2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17">
        <f>TITRES_STAT!D1237</f>
        <v>18.5595</v>
      </c>
      <c r="C1234" s="2">
        <f t="shared" si="114"/>
        <v>18.665768512832976</v>
      </c>
      <c r="D1234" s="2">
        <f t="shared" si="110"/>
        <v>18.660335826254993</v>
      </c>
      <c r="E1234" s="2">
        <f t="shared" si="109"/>
        <v>5.4326865779827926E-3</v>
      </c>
      <c r="F1234" s="2">
        <f t="shared" si="113"/>
        <v>2.7374188532542549E-2</v>
      </c>
      <c r="G1234" s="2">
        <f t="shared" si="111"/>
        <v>-2.1941501954559756E-2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17">
        <f>TITRES_STAT!D1238</f>
        <v>18.6007</v>
      </c>
      <c r="C1235" s="2">
        <f t="shared" si="114"/>
        <v>18.689942587781747</v>
      </c>
      <c r="D1235" s="2">
        <f t="shared" si="110"/>
        <v>18.655918357643515</v>
      </c>
      <c r="E1235" s="2">
        <f t="shared" si="109"/>
        <v>3.4024230138232525E-2</v>
      </c>
      <c r="F1235" s="2">
        <f t="shared" si="113"/>
        <v>2.8704196853680548E-2</v>
      </c>
      <c r="G1235" s="2">
        <f t="shared" si="111"/>
        <v>5.3200332845519775E-3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17">
        <f>TITRES_STAT!D1239</f>
        <v>18.6007</v>
      </c>
      <c r="C1236" s="2">
        <f t="shared" si="114"/>
        <v>18.669874497353785</v>
      </c>
      <c r="D1236" s="2">
        <f t="shared" si="110"/>
        <v>18.65182810892918</v>
      </c>
      <c r="E1236" s="2">
        <f t="shared" si="109"/>
        <v>1.8046388424604487E-2</v>
      </c>
      <c r="F1236" s="2">
        <f t="shared" si="113"/>
        <v>2.6572635167865337E-2</v>
      </c>
      <c r="G1236" s="2">
        <f t="shared" si="111"/>
        <v>-8.5262467432608499E-3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17">
        <f>TITRES_STAT!D1240</f>
        <v>18.6007</v>
      </c>
      <c r="C1237" s="2">
        <f t="shared" si="114"/>
        <v>18.666832266991662</v>
      </c>
      <c r="D1237" s="2">
        <f t="shared" si="110"/>
        <v>18.648040841601095</v>
      </c>
      <c r="E1237" s="2">
        <f t="shared" si="109"/>
        <v>1.879142539056744E-2</v>
      </c>
      <c r="F1237" s="2">
        <f t="shared" si="113"/>
        <v>2.5016393212405758E-2</v>
      </c>
      <c r="G1237" s="2">
        <f t="shared" si="111"/>
        <v>-6.2249678218383175E-3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17">
        <f>TITRES_STAT!D1241</f>
        <v>18.5184</v>
      </c>
      <c r="C1238" s="2">
        <f t="shared" si="114"/>
        <v>18.664258072069867</v>
      </c>
      <c r="D1238" s="2">
        <f t="shared" si="110"/>
        <v>18.638437816297312</v>
      </c>
      <c r="E1238" s="2">
        <f t="shared" si="109"/>
        <v>2.5820255772554646E-2</v>
      </c>
      <c r="F1238" s="2">
        <f t="shared" si="113"/>
        <v>2.5177165724435534E-2</v>
      </c>
      <c r="G1238" s="2">
        <f t="shared" si="111"/>
        <v>6.430900481191118E-4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17">
        <f>TITRES_STAT!D1242</f>
        <v>18.5184</v>
      </c>
      <c r="C1239" s="2">
        <f t="shared" si="114"/>
        <v>18.679802984059119</v>
      </c>
      <c r="D1239" s="2">
        <f t="shared" si="110"/>
        <v>18.629546126201213</v>
      </c>
      <c r="E1239" s="2">
        <f t="shared" si="109"/>
        <v>5.0256857857906567E-2</v>
      </c>
      <c r="F1239" s="2">
        <f t="shared" si="113"/>
        <v>3.0193104151129743E-2</v>
      </c>
      <c r="G1239" s="2">
        <f t="shared" si="111"/>
        <v>2.0063753706776825E-2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17">
        <f>TITRES_STAT!D1243</f>
        <v>18.5184</v>
      </c>
      <c r="C1240" s="2">
        <f t="shared" si="114"/>
        <v>18.667633294203871</v>
      </c>
      <c r="D1240" s="2">
        <f t="shared" si="110"/>
        <v>18.621313079815934</v>
      </c>
      <c r="E1240" s="2">
        <f t="shared" si="109"/>
        <v>4.6320214387936431E-2</v>
      </c>
      <c r="F1240" s="2">
        <f t="shared" si="113"/>
        <v>3.3418526198491082E-2</v>
      </c>
      <c r="G1240" s="2">
        <f t="shared" si="111"/>
        <v>1.290168818944535E-2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17">
        <f>TITRES_STAT!D1244</f>
        <v>18.526599999999998</v>
      </c>
      <c r="C1241" s="2">
        <f t="shared" si="114"/>
        <v>18.644674325864813</v>
      </c>
      <c r="D1241" s="2">
        <f t="shared" si="110"/>
        <v>18.614297296125862</v>
      </c>
      <c r="E1241" s="2">
        <f t="shared" si="109"/>
        <v>3.0377029738950512E-2</v>
      </c>
      <c r="F1241" s="2">
        <f t="shared" si="113"/>
        <v>3.2810226906582973E-2</v>
      </c>
      <c r="G1241" s="2">
        <f t="shared" si="111"/>
        <v>-2.4331971676324615E-3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17">
        <f>TITRES_STAT!D1245</f>
        <v>18.5595</v>
      </c>
      <c r="C1242" s="2">
        <f t="shared" si="114"/>
        <v>18.623970583424072</v>
      </c>
      <c r="D1242" s="2">
        <f t="shared" si="110"/>
        <v>18.610238237153574</v>
      </c>
      <c r="E1242" s="2">
        <f t="shared" si="109"/>
        <v>1.3732346270497686E-2</v>
      </c>
      <c r="F1242" s="2">
        <f t="shared" si="113"/>
        <v>2.8994650779365919E-2</v>
      </c>
      <c r="G1242" s="2">
        <f t="shared" si="111"/>
        <v>-1.5262304508868233E-2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17">
        <f>TITRES_STAT!D1246</f>
        <v>18.5184</v>
      </c>
      <c r="C1243" s="2">
        <f t="shared" si="114"/>
        <v>18.607728955204983</v>
      </c>
      <c r="D1243" s="2">
        <f t="shared" si="110"/>
        <v>18.60343540477183</v>
      </c>
      <c r="E1243" s="2">
        <f t="shared" si="109"/>
        <v>4.2935504331538255E-3</v>
      </c>
      <c r="F1243" s="2">
        <f t="shared" si="113"/>
        <v>2.40544307101235E-2</v>
      </c>
      <c r="G1243" s="2">
        <f t="shared" si="111"/>
        <v>-1.9760880276969674E-2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17">
        <f>TITRES_STAT!D1247</f>
        <v>18.6007</v>
      </c>
      <c r="C1244" s="2">
        <f t="shared" si="114"/>
        <v>18.600309115942679</v>
      </c>
      <c r="D1244" s="2">
        <f t="shared" si="110"/>
        <v>18.603232782196141</v>
      </c>
      <c r="E1244" s="2">
        <f t="shared" ref="E1244:E1307" si="115">C1244-D1244</f>
        <v>-2.9236662534621871E-3</v>
      </c>
      <c r="F1244" s="2">
        <f t="shared" si="113"/>
        <v>1.8658811317406366E-2</v>
      </c>
      <c r="G1244" s="2">
        <f t="shared" si="111"/>
        <v>-2.1582477570868553E-2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17">
        <f>TITRES_STAT!D1248</f>
        <v>18.526599999999998</v>
      </c>
      <c r="C1245" s="2">
        <f t="shared" si="114"/>
        <v>18.600369251951498</v>
      </c>
      <c r="D1245" s="2">
        <f t="shared" ref="D1245:D1308" si="116">$D$4*B1245+(1-$D$4)*D1244</f>
        <v>18.59755627981124</v>
      </c>
      <c r="E1245" s="2">
        <f t="shared" si="115"/>
        <v>2.8129721402585517E-3</v>
      </c>
      <c r="F1245" s="2">
        <f t="shared" si="113"/>
        <v>1.5489643481976803E-2</v>
      </c>
      <c r="G1245" s="2">
        <f t="shared" si="111"/>
        <v>-1.2676671341718251E-2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17">
        <f>TITRES_STAT!D1249</f>
        <v>18.510100000000001</v>
      </c>
      <c r="C1246" s="2">
        <f t="shared" si="114"/>
        <v>18.600420136266653</v>
      </c>
      <c r="D1246" s="2">
        <f t="shared" si="116"/>
        <v>18.59107803686226</v>
      </c>
      <c r="E1246" s="2">
        <f t="shared" si="115"/>
        <v>9.3420994043924566E-3</v>
      </c>
      <c r="F1246" s="2">
        <f t="shared" si="113"/>
        <v>1.4260134666459935E-2</v>
      </c>
      <c r="G1246" s="2">
        <f t="shared" si="111"/>
        <v>-4.9180352620674782E-3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17">
        <f>TITRES_STAT!D1250</f>
        <v>18.6007</v>
      </c>
      <c r="C1247" s="2">
        <f t="shared" si="114"/>
        <v>18.600463192225629</v>
      </c>
      <c r="D1247" s="2">
        <f t="shared" si="116"/>
        <v>18.591790774872464</v>
      </c>
      <c r="E1247" s="2">
        <f t="shared" si="115"/>
        <v>8.6724173531642634E-3</v>
      </c>
      <c r="F1247" s="2">
        <f t="shared" si="113"/>
        <v>1.3142591203800801E-2</v>
      </c>
      <c r="G1247" s="2">
        <f t="shared" si="111"/>
        <v>-4.4701738506365378E-3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17">
        <f>TITRES_STAT!D1251</f>
        <v>18.551300000000001</v>
      </c>
      <c r="C1248" s="2">
        <f t="shared" si="114"/>
        <v>18.587838085729377</v>
      </c>
      <c r="D1248" s="2">
        <f t="shared" si="116"/>
        <v>18.588791458215248</v>
      </c>
      <c r="E1248" s="2">
        <f t="shared" si="115"/>
        <v>-9.5337248587057388E-4</v>
      </c>
      <c r="F1248" s="2">
        <f t="shared" si="113"/>
        <v>1.0323398465866527E-2</v>
      </c>
      <c r="G1248" s="2">
        <f t="shared" si="111"/>
        <v>-1.1276770951737101E-2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17">
        <f>TITRES_STAT!D1252</f>
        <v>18.526599999999998</v>
      </c>
      <c r="C1249" s="2">
        <f t="shared" si="114"/>
        <v>18.577155303309471</v>
      </c>
      <c r="D1249" s="2">
        <f t="shared" si="116"/>
        <v>18.584184683532634</v>
      </c>
      <c r="E1249" s="2">
        <f t="shared" si="115"/>
        <v>-7.0293802231624625E-3</v>
      </c>
      <c r="F1249" s="2">
        <f t="shared" si="113"/>
        <v>6.8528427280607294E-3</v>
      </c>
      <c r="G1249" s="2">
        <f t="shared" si="111"/>
        <v>-1.3882222951223192E-2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17">
        <f>TITRES_STAT!D1253</f>
        <v>18.7653</v>
      </c>
      <c r="C1250" s="2">
        <f t="shared" si="114"/>
        <v>18.568116025877245</v>
      </c>
      <c r="D1250" s="2">
        <f t="shared" si="116"/>
        <v>18.597600632900587</v>
      </c>
      <c r="E1250" s="2">
        <f t="shared" si="115"/>
        <v>-2.948460702334188E-2</v>
      </c>
      <c r="F1250" s="2">
        <f t="shared" si="113"/>
        <v>-4.1464722221979267E-4</v>
      </c>
      <c r="G1250" s="2">
        <f t="shared" si="111"/>
        <v>-2.9069959801122088E-2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17">
        <f>TITRES_STAT!D1254</f>
        <v>18.839400000000001</v>
      </c>
      <c r="C1251" s="2">
        <f t="shared" si="114"/>
        <v>18.561728944973055</v>
      </c>
      <c r="D1251" s="2">
        <f t="shared" si="116"/>
        <v>18.615511697130174</v>
      </c>
      <c r="E1251" s="2">
        <f t="shared" si="115"/>
        <v>-5.3782752157118807E-2</v>
      </c>
      <c r="F1251" s="2">
        <f t="shared" si="113"/>
        <v>-1.1088268209199595E-2</v>
      </c>
      <c r="G1251" s="2">
        <f t="shared" si="111"/>
        <v>-4.2694483947919214E-2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17">
        <f>TITRES_STAT!D1255</f>
        <v>18.757100000000001</v>
      </c>
      <c r="C1252" s="2">
        <f t="shared" si="114"/>
        <v>18.561386030361817</v>
      </c>
      <c r="D1252" s="2">
        <f t="shared" si="116"/>
        <v>18.625999719564973</v>
      </c>
      <c r="E1252" s="2">
        <f t="shared" si="115"/>
        <v>-6.4613689203156355E-2</v>
      </c>
      <c r="F1252" s="2">
        <f t="shared" si="113"/>
        <v>-2.1793352407990949E-2</v>
      </c>
      <c r="G1252" s="2">
        <f t="shared" ref="G1252:G1315" si="117">E1252-F1252</f>
        <v>-4.2820336795165406E-2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17">
        <f>TITRES_STAT!D1256</f>
        <v>18.683</v>
      </c>
      <c r="C1253" s="2">
        <f t="shared" si="114"/>
        <v>18.554772794921536</v>
      </c>
      <c r="D1253" s="2">
        <f t="shared" si="116"/>
        <v>18.63022196256016</v>
      </c>
      <c r="E1253" s="2">
        <f t="shared" si="115"/>
        <v>-7.5449167638623749E-2</v>
      </c>
      <c r="F1253" s="2">
        <f t="shared" ref="F1253:F1316" si="119">(E1253*(2/(10)))+((1-(2/10))*F1252)</f>
        <v>-3.2524515454117511E-2</v>
      </c>
      <c r="G1253" s="2">
        <f t="shared" si="117"/>
        <v>-4.2924652184506237E-2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17">
        <f>TITRES_STAT!D1257</f>
        <v>18.263200000000001</v>
      </c>
      <c r="C1254" s="2">
        <f t="shared" si="114"/>
        <v>18.561838518779762</v>
      </c>
      <c r="D1254" s="2">
        <f t="shared" si="116"/>
        <v>18.603035150518664</v>
      </c>
      <c r="E1254" s="2">
        <f t="shared" si="115"/>
        <v>-4.1196631738902312E-2</v>
      </c>
      <c r="F1254" s="2">
        <f t="shared" si="119"/>
        <v>-3.4258938711074473E-2</v>
      </c>
      <c r="G1254" s="2">
        <f t="shared" si="117"/>
        <v>-6.937693027827839E-3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17">
        <f>TITRES_STAT!D1258</f>
        <v>18.1069</v>
      </c>
      <c r="C1255" s="2">
        <f t="shared" si="114"/>
        <v>18.556417208198262</v>
      </c>
      <c r="D1255" s="2">
        <f t="shared" si="116"/>
        <v>18.566284398628394</v>
      </c>
      <c r="E1255" s="2">
        <f t="shared" si="115"/>
        <v>-9.8671904301319557E-3</v>
      </c>
      <c r="F1255" s="2">
        <f t="shared" si="119"/>
        <v>-2.9380589054885973E-2</v>
      </c>
      <c r="G1255" s="2">
        <f t="shared" si="117"/>
        <v>1.9513398624754017E-2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17">
        <f>TITRES_STAT!D1259</f>
        <v>17.9422</v>
      </c>
      <c r="C1256" s="2">
        <f t="shared" si="114"/>
        <v>18.549291483860067</v>
      </c>
      <c r="D1256" s="2">
        <f t="shared" si="116"/>
        <v>18.520055924655921</v>
      </c>
      <c r="E1256" s="2">
        <f t="shared" si="115"/>
        <v>2.9235559204146E-2</v>
      </c>
      <c r="F1256" s="2">
        <f t="shared" si="119"/>
        <v>-1.7657359403079581E-2</v>
      </c>
      <c r="G1256" s="2">
        <f t="shared" si="117"/>
        <v>4.6892918607225581E-2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17">
        <f>TITRES_STAT!D1260</f>
        <v>17.925799999999999</v>
      </c>
      <c r="C1257" s="2">
        <f t="shared" si="114"/>
        <v>18.557200486343135</v>
      </c>
      <c r="D1257" s="2">
        <f t="shared" si="116"/>
        <v>18.476036967273998</v>
      </c>
      <c r="E1257" s="2">
        <f t="shared" si="115"/>
        <v>8.1163519069136214E-2</v>
      </c>
      <c r="F1257" s="2">
        <f t="shared" si="119"/>
        <v>2.1068162913635766E-3</v>
      </c>
      <c r="G1257" s="2">
        <f t="shared" si="117"/>
        <v>7.9056702777772631E-2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17">
        <f>TITRES_STAT!D1261</f>
        <v>17.6953</v>
      </c>
      <c r="C1258" s="2">
        <f t="shared" si="114"/>
        <v>18.556292719213424</v>
      </c>
      <c r="D1258" s="2">
        <f t="shared" si="116"/>
        <v>18.418204599327776</v>
      </c>
      <c r="E1258" s="2">
        <f t="shared" si="115"/>
        <v>0.13808811988564784</v>
      </c>
      <c r="F1258" s="2">
        <f t="shared" si="119"/>
        <v>2.9303077010220429E-2</v>
      </c>
      <c r="G1258" s="2">
        <f t="shared" si="117"/>
        <v>0.10878504287542741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17">
        <f>TITRES_STAT!D1262</f>
        <v>17.8599</v>
      </c>
      <c r="C1259" s="2">
        <f t="shared" si="114"/>
        <v>18.551724608565205</v>
      </c>
      <c r="D1259" s="2">
        <f t="shared" si="116"/>
        <v>18.376848703081276</v>
      </c>
      <c r="E1259" s="2">
        <f t="shared" si="115"/>
        <v>0.17487590548392973</v>
      </c>
      <c r="F1259" s="2">
        <f t="shared" si="119"/>
        <v>5.8417642704962289E-2</v>
      </c>
      <c r="G1259" s="2">
        <f t="shared" si="117"/>
        <v>0.11645826277896744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17">
        <f>TITRES_STAT!D1263</f>
        <v>17.8599</v>
      </c>
      <c r="C1260" s="2">
        <f t="shared" si="114"/>
        <v>18.584582361093634</v>
      </c>
      <c r="D1260" s="2">
        <f t="shared" si="116"/>
        <v>18.338556206556738</v>
      </c>
      <c r="E1260" s="2">
        <f t="shared" si="115"/>
        <v>0.2460261545368958</v>
      </c>
      <c r="F1260" s="2">
        <f t="shared" si="119"/>
        <v>9.5939345071348991E-2</v>
      </c>
      <c r="G1260" s="2">
        <f t="shared" si="117"/>
        <v>0.15008680946554681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17">
        <f>TITRES_STAT!D1264</f>
        <v>18.1069</v>
      </c>
      <c r="C1261" s="2">
        <f t="shared" si="114"/>
        <v>18.623785074771536</v>
      </c>
      <c r="D1261" s="2">
        <f t="shared" si="116"/>
        <v>18.321396487552533</v>
      </c>
      <c r="E1261" s="2">
        <f t="shared" si="115"/>
        <v>0.30238858721900286</v>
      </c>
      <c r="F1261" s="2">
        <f t="shared" si="119"/>
        <v>0.13722919350087978</v>
      </c>
      <c r="G1261" s="2">
        <f t="shared" si="117"/>
        <v>0.16515939371812308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17">
        <f>TITRES_STAT!D1265</f>
        <v>17.8353</v>
      </c>
      <c r="C1262" s="2">
        <f t="shared" si="114"/>
        <v>18.644295063268224</v>
      </c>
      <c r="D1262" s="2">
        <f t="shared" si="116"/>
        <v>18.285389340326418</v>
      </c>
      <c r="E1262" s="2">
        <f t="shared" si="115"/>
        <v>0.358905722941806</v>
      </c>
      <c r="F1262" s="2">
        <f t="shared" si="119"/>
        <v>0.18156449938906505</v>
      </c>
      <c r="G1262" s="2">
        <f t="shared" si="117"/>
        <v>0.17734122355274096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17">
        <f>TITRES_STAT!D1266</f>
        <v>18.3538</v>
      </c>
      <c r="C1263" s="2">
        <f t="shared" si="114"/>
        <v>18.650249668919265</v>
      </c>
      <c r="D1263" s="2">
        <f t="shared" si="116"/>
        <v>18.290456796598534</v>
      </c>
      <c r="E1263" s="2">
        <f t="shared" si="115"/>
        <v>0.35979287232073176</v>
      </c>
      <c r="F1263" s="2">
        <f t="shared" si="119"/>
        <v>0.21721017397539841</v>
      </c>
      <c r="G1263" s="2">
        <f t="shared" si="117"/>
        <v>0.14258269834533335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17">
        <f>TITRES_STAT!D1267</f>
        <v>18.1069</v>
      </c>
      <c r="C1264" s="2">
        <f t="shared" si="114"/>
        <v>18.59070356600861</v>
      </c>
      <c r="D1264" s="2">
        <f t="shared" si="116"/>
        <v>18.276859996850494</v>
      </c>
      <c r="E1264" s="2">
        <f t="shared" si="115"/>
        <v>0.31384356915811651</v>
      </c>
      <c r="F1264" s="2">
        <f t="shared" si="119"/>
        <v>0.23653685301194205</v>
      </c>
      <c r="G1264" s="2">
        <f t="shared" si="117"/>
        <v>7.7306716146174459E-2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17">
        <f>TITRES_STAT!D1268</f>
        <v>18.0657</v>
      </c>
      <c r="C1265" s="2">
        <f t="shared" si="114"/>
        <v>18.51627224816113</v>
      </c>
      <c r="D1265" s="2">
        <f t="shared" si="116"/>
        <v>18.261218515602309</v>
      </c>
      <c r="E1265" s="2">
        <f t="shared" si="115"/>
        <v>0.25505373255882091</v>
      </c>
      <c r="F1265" s="2">
        <f t="shared" si="119"/>
        <v>0.24024022892131783</v>
      </c>
      <c r="G1265" s="2">
        <f t="shared" si="117"/>
        <v>1.4813503637503084E-2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17">
        <f>TITRES_STAT!D1269</f>
        <v>17.8599</v>
      </c>
      <c r="C1266" s="2">
        <f t="shared" si="114"/>
        <v>18.427953440751725</v>
      </c>
      <c r="D1266" s="2">
        <f t="shared" si="116"/>
        <v>18.231491218150286</v>
      </c>
      <c r="E1266" s="2">
        <f t="shared" si="115"/>
        <v>0.19646222260143986</v>
      </c>
      <c r="F1266" s="2">
        <f t="shared" si="119"/>
        <v>0.23148462765734223</v>
      </c>
      <c r="G1266" s="2">
        <f t="shared" si="117"/>
        <v>-3.5022405055902373E-2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17">
        <f>TITRES_STAT!D1270</f>
        <v>18.263200000000001</v>
      </c>
      <c r="C1267" s="2">
        <f t="shared" si="114"/>
        <v>18.350699065251462</v>
      </c>
      <c r="D1267" s="2">
        <f t="shared" si="116"/>
        <v>18.233840016805818</v>
      </c>
      <c r="E1267" s="2">
        <f t="shared" si="115"/>
        <v>0.11685904844564377</v>
      </c>
      <c r="F1267" s="2">
        <f t="shared" si="119"/>
        <v>0.20855951181500254</v>
      </c>
      <c r="G1267" s="2">
        <f t="shared" si="117"/>
        <v>-9.1700463369358776E-2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17">
        <f>TITRES_STAT!D1271</f>
        <v>18.1069</v>
      </c>
      <c r="C1268" s="2">
        <f t="shared" si="114"/>
        <v>18.249868439828159</v>
      </c>
      <c r="D1268" s="2">
        <f t="shared" si="116"/>
        <v>18.224437052597978</v>
      </c>
      <c r="E1268" s="2">
        <f t="shared" si="115"/>
        <v>2.5431387230181457E-2</v>
      </c>
      <c r="F1268" s="2">
        <f t="shared" si="119"/>
        <v>0.17193388689803835</v>
      </c>
      <c r="G1268" s="2">
        <f t="shared" si="117"/>
        <v>-0.14650249966785689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17">
        <f>TITRES_STAT!D1272</f>
        <v>17.9422</v>
      </c>
      <c r="C1269" s="2">
        <f t="shared" si="114"/>
        <v>18.189873295239209</v>
      </c>
      <c r="D1269" s="2">
        <f t="shared" si="116"/>
        <v>18.203530604257384</v>
      </c>
      <c r="E1269" s="2">
        <f t="shared" si="115"/>
        <v>-1.3657309018174857E-2</v>
      </c>
      <c r="F1269" s="2">
        <f t="shared" si="119"/>
        <v>0.13481564771479571</v>
      </c>
      <c r="G1269" s="2">
        <f t="shared" si="117"/>
        <v>-0.14847295673297056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17">
        <f>TITRES_STAT!D1273</f>
        <v>17.9422</v>
      </c>
      <c r="C1270" s="2">
        <f t="shared" si="114"/>
        <v>18.139108172894716</v>
      </c>
      <c r="D1270" s="2">
        <f t="shared" si="116"/>
        <v>18.184172781719798</v>
      </c>
      <c r="E1270" s="2">
        <f t="shared" si="115"/>
        <v>-4.5064608825082786E-2</v>
      </c>
      <c r="F1270" s="2">
        <f t="shared" si="119"/>
        <v>9.883959640682001E-2</v>
      </c>
      <c r="G1270" s="2">
        <f t="shared" si="117"/>
        <v>-0.14390420523190278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17">
        <f>TITRES_STAT!D1274</f>
        <v>17.8599</v>
      </c>
      <c r="C1271" s="2">
        <f t="shared" si="114"/>
        <v>18.134153069372452</v>
      </c>
      <c r="D1271" s="2">
        <f t="shared" si="116"/>
        <v>18.16015257566648</v>
      </c>
      <c r="E1271" s="2">
        <f t="shared" si="115"/>
        <v>-2.5999506294027697E-2</v>
      </c>
      <c r="F1271" s="2">
        <f t="shared" si="119"/>
        <v>7.3871775866650474E-2</v>
      </c>
      <c r="G1271" s="2">
        <f t="shared" si="117"/>
        <v>-9.9871282160678171E-2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17">
        <f>TITRES_STAT!D1275</f>
        <v>18.0246</v>
      </c>
      <c r="C1272" s="2">
        <f t="shared" si="114"/>
        <v>18.088175674084383</v>
      </c>
      <c r="D1272" s="2">
        <f t="shared" si="116"/>
        <v>18.150111644135631</v>
      </c>
      <c r="E1272" s="2">
        <f t="shared" si="115"/>
        <v>-6.193597005124829E-2</v>
      </c>
      <c r="F1272" s="2">
        <f t="shared" si="119"/>
        <v>4.6710226683070726E-2</v>
      </c>
      <c r="G1272" s="2">
        <f t="shared" si="117"/>
        <v>-0.10864619673431902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17">
        <f>TITRES_STAT!D1276</f>
        <v>17.9422</v>
      </c>
      <c r="C1273" s="2">
        <f t="shared" si="114"/>
        <v>18.129040954994476</v>
      </c>
      <c r="D1273" s="2">
        <f t="shared" si="116"/>
        <v>18.134710781607065</v>
      </c>
      <c r="E1273" s="2">
        <f t="shared" si="115"/>
        <v>-5.6698266125891905E-3</v>
      </c>
      <c r="F1273" s="2">
        <f t="shared" si="119"/>
        <v>3.623421602393874E-2</v>
      </c>
      <c r="G1273" s="2">
        <f t="shared" si="117"/>
        <v>-4.190404263652793E-2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17">
        <f>TITRES_STAT!D1277</f>
        <v>17.785900000000002</v>
      </c>
      <c r="C1274" s="2">
        <f t="shared" si="114"/>
        <v>18.125634654226094</v>
      </c>
      <c r="D1274" s="2">
        <f t="shared" si="116"/>
        <v>18.108872945932468</v>
      </c>
      <c r="E1274" s="2">
        <f t="shared" si="115"/>
        <v>1.6761708293625333E-2</v>
      </c>
      <c r="F1274" s="2">
        <f t="shared" si="119"/>
        <v>3.2339714477876064E-2</v>
      </c>
      <c r="G1274" s="2">
        <f t="shared" si="117"/>
        <v>-1.5578006184250731E-2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17">
        <f>TITRES_STAT!D1278</f>
        <v>17.7941</v>
      </c>
      <c r="C1275" s="2">
        <f t="shared" si="114"/>
        <v>18.116413938191307</v>
      </c>
      <c r="D1275" s="2">
        <f t="shared" si="116"/>
        <v>18.085556431418951</v>
      </c>
      <c r="E1275" s="2">
        <f t="shared" si="115"/>
        <v>3.0857506772356658E-2</v>
      </c>
      <c r="F1275" s="2">
        <f t="shared" si="119"/>
        <v>3.2043272936772185E-2</v>
      </c>
      <c r="G1275" s="2">
        <f t="shared" si="117"/>
        <v>-1.1857661644155276E-3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17">
        <f>TITRES_STAT!D1279</f>
        <v>17.934000000000001</v>
      </c>
      <c r="C1276" s="2">
        <f t="shared" si="114"/>
        <v>18.076950255392646</v>
      </c>
      <c r="D1276" s="2">
        <f t="shared" si="116"/>
        <v>18.07433002909162</v>
      </c>
      <c r="E1276" s="2">
        <f t="shared" si="115"/>
        <v>2.6202263010262072E-3</v>
      </c>
      <c r="F1276" s="2">
        <f t="shared" si="119"/>
        <v>2.615866360962299E-2</v>
      </c>
      <c r="G1276" s="2">
        <f t="shared" si="117"/>
        <v>-2.3538437308596782E-2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17">
        <f>TITRES_STAT!D1280</f>
        <v>17.925799999999999</v>
      </c>
      <c r="C1277" s="2">
        <f t="shared" si="114"/>
        <v>18.105604062255317</v>
      </c>
      <c r="D1277" s="2">
        <f t="shared" si="116"/>
        <v>18.063327804714461</v>
      </c>
      <c r="E1277" s="2">
        <f t="shared" si="115"/>
        <v>4.2276257540855511E-2</v>
      </c>
      <c r="F1277" s="2">
        <f t="shared" si="119"/>
        <v>2.9382182395869497E-2</v>
      </c>
      <c r="G1277" s="2">
        <f t="shared" si="117"/>
        <v>1.2894075144986014E-2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17">
        <f>TITRES_STAT!D1281</f>
        <v>17.975200000000001</v>
      </c>
      <c r="C1278" s="2">
        <f t="shared" si="114"/>
        <v>18.105803437292959</v>
      </c>
      <c r="D1278" s="2">
        <f t="shared" si="116"/>
        <v>18.056799819180057</v>
      </c>
      <c r="E1278" s="2">
        <f t="shared" si="115"/>
        <v>4.9003618112902103E-2</v>
      </c>
      <c r="F1278" s="2">
        <f t="shared" si="119"/>
        <v>3.3306469539276018E-2</v>
      </c>
      <c r="G1278" s="2">
        <f t="shared" si="117"/>
        <v>1.5697148573626085E-2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17">
        <f>TITRES_STAT!D1282</f>
        <v>17.8188</v>
      </c>
      <c r="C1279" s="2">
        <f t="shared" si="114"/>
        <v>18.080633677709429</v>
      </c>
      <c r="D1279" s="2">
        <f t="shared" si="116"/>
        <v>18.039170202944497</v>
      </c>
      <c r="E1279" s="2">
        <f t="shared" si="115"/>
        <v>4.1463474764931618E-2</v>
      </c>
      <c r="F1279" s="2">
        <f t="shared" si="119"/>
        <v>3.4937870584407137E-2</v>
      </c>
      <c r="G1279" s="2">
        <f t="shared" si="117"/>
        <v>6.5256041805244816E-3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17">
        <f>TITRES_STAT!D1283</f>
        <v>17.9011</v>
      </c>
      <c r="C1280" s="2">
        <f t="shared" si="114"/>
        <v>18.059336188831054</v>
      </c>
      <c r="D1280" s="2">
        <f t="shared" si="116"/>
        <v>18.028942780504163</v>
      </c>
      <c r="E1280" s="2">
        <f t="shared" si="115"/>
        <v>3.0393408326890636E-2</v>
      </c>
      <c r="F1280" s="2">
        <f t="shared" si="119"/>
        <v>3.4028978132903842E-2</v>
      </c>
      <c r="G1280" s="2">
        <f t="shared" si="117"/>
        <v>-3.6355698060132058E-3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17">
        <f>TITRES_STAT!D1284</f>
        <v>17.9422</v>
      </c>
      <c r="C1281" s="2">
        <f t="shared" si="114"/>
        <v>18.028653698241662</v>
      </c>
      <c r="D1281" s="2">
        <f t="shared" si="116"/>
        <v>18.022517389355706</v>
      </c>
      <c r="E1281" s="2">
        <f t="shared" si="115"/>
        <v>6.1363088859565096E-3</v>
      </c>
      <c r="F1281" s="2">
        <f t="shared" si="119"/>
        <v>2.8450444283514377E-2</v>
      </c>
      <c r="G1281" s="2">
        <f t="shared" si="117"/>
        <v>-2.2314135397557867E-2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17">
        <f>TITRES_STAT!D1285</f>
        <v>18.4772</v>
      </c>
      <c r="C1282" s="2">
        <f t="shared" si="114"/>
        <v>18.028030052358329</v>
      </c>
      <c r="D1282" s="2">
        <f t="shared" si="116"/>
        <v>18.056197582736765</v>
      </c>
      <c r="E1282" s="2">
        <f t="shared" si="115"/>
        <v>-2.8167530378436112E-2</v>
      </c>
      <c r="F1282" s="2">
        <f t="shared" si="119"/>
        <v>1.7126849351124279E-2</v>
      </c>
      <c r="G1282" s="2">
        <f t="shared" si="117"/>
        <v>-4.5294379729560394E-2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17">
        <f>TITRES_STAT!D1286</f>
        <v>18.6007</v>
      </c>
      <c r="C1283" s="2">
        <f t="shared" si="114"/>
        <v>18.014825428918584</v>
      </c>
      <c r="D1283" s="2">
        <f t="shared" si="116"/>
        <v>18.096531095126636</v>
      </c>
      <c r="E1283" s="2">
        <f t="shared" si="115"/>
        <v>-8.1705666208051753E-2</v>
      </c>
      <c r="F1283" s="2">
        <f t="shared" si="119"/>
        <v>-2.639653760710927E-3</v>
      </c>
      <c r="G1283" s="2">
        <f t="shared" si="117"/>
        <v>-7.9066012447340822E-2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17">
        <f>TITRES_STAT!D1287</f>
        <v>18.6007</v>
      </c>
      <c r="C1284" s="2">
        <f t="shared" si="114"/>
        <v>17.97960613216188</v>
      </c>
      <c r="D1284" s="2">
        <f t="shared" si="116"/>
        <v>18.133876939932073</v>
      </c>
      <c r="E1284" s="2">
        <f t="shared" si="115"/>
        <v>-0.15427080777019242</v>
      </c>
      <c r="F1284" s="2">
        <f t="shared" si="119"/>
        <v>-3.2965884562607226E-2</v>
      </c>
      <c r="G1284" s="2">
        <f t="shared" si="117"/>
        <v>-0.12130492320758519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17">
        <f>TITRES_STAT!D1288</f>
        <v>18.452500000000001</v>
      </c>
      <c r="C1285" s="2">
        <f t="shared" si="114"/>
        <v>17.951066727213899</v>
      </c>
      <c r="D1285" s="2">
        <f t="shared" si="116"/>
        <v>18.157478648085252</v>
      </c>
      <c r="E1285" s="2">
        <f t="shared" si="115"/>
        <v>-0.20641192087135352</v>
      </c>
      <c r="F1285" s="2">
        <f t="shared" si="119"/>
        <v>-6.7655091824356486E-2</v>
      </c>
      <c r="G1285" s="2">
        <f t="shared" si="117"/>
        <v>-0.13875682904699704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17">
        <f>TITRES_STAT!D1289</f>
        <v>18.2715</v>
      </c>
      <c r="C1286" s="2">
        <f t="shared" si="114"/>
        <v>17.948441076873298</v>
      </c>
      <c r="D1286" s="2">
        <f t="shared" si="116"/>
        <v>18.165924674153011</v>
      </c>
      <c r="E1286" s="2">
        <f t="shared" si="115"/>
        <v>-0.21748359727971334</v>
      </c>
      <c r="F1286" s="2">
        <f t="shared" si="119"/>
        <v>-9.7620792915427856E-2</v>
      </c>
      <c r="G1286" s="2">
        <f t="shared" si="117"/>
        <v>-0.11986280436428548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17">
        <f>TITRES_STAT!D1290</f>
        <v>18.2715</v>
      </c>
      <c r="C1287" s="2">
        <f t="shared" si="114"/>
        <v>17.944957834277407</v>
      </c>
      <c r="D1287" s="2">
        <f t="shared" si="116"/>
        <v>18.173745068660196</v>
      </c>
      <c r="E1287" s="2">
        <f t="shared" si="115"/>
        <v>-0.22878723438278925</v>
      </c>
      <c r="F1287" s="2">
        <f t="shared" si="119"/>
        <v>-0.12385408120890015</v>
      </c>
      <c r="G1287" s="2">
        <f t="shared" si="117"/>
        <v>-0.1049331531738891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17">
        <f>TITRES_STAT!D1291</f>
        <v>18.1069</v>
      </c>
      <c r="C1288" s="2">
        <f t="shared" si="114"/>
        <v>17.949610475157805</v>
      </c>
      <c r="D1288" s="2">
        <f t="shared" si="116"/>
        <v>18.168793582092775</v>
      </c>
      <c r="E1288" s="2">
        <f t="shared" si="115"/>
        <v>-0.21918310693497034</v>
      </c>
      <c r="F1288" s="2">
        <f t="shared" si="119"/>
        <v>-0.14291988635411418</v>
      </c>
      <c r="G1288" s="2">
        <f t="shared" si="117"/>
        <v>-7.6263220580856161E-2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17">
        <f>TITRES_STAT!D1292</f>
        <v>18.0246</v>
      </c>
      <c r="C1289" s="2">
        <f t="shared" si="114"/>
        <v>17.929485786671989</v>
      </c>
      <c r="D1289" s="2">
        <f t="shared" si="116"/>
        <v>18.158112576011828</v>
      </c>
      <c r="E1289" s="2">
        <f t="shared" si="115"/>
        <v>-0.22862678933983815</v>
      </c>
      <c r="F1289" s="2">
        <f t="shared" si="119"/>
        <v>-0.160061266951259</v>
      </c>
      <c r="G1289" s="2">
        <f t="shared" si="117"/>
        <v>-6.8565522388579159E-2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17">
        <f>TITRES_STAT!D1293</f>
        <v>17.9422</v>
      </c>
      <c r="C1290" s="2">
        <f t="shared" si="114"/>
        <v>17.925118742568607</v>
      </c>
      <c r="D1290" s="2">
        <f t="shared" si="116"/>
        <v>18.142119051862803</v>
      </c>
      <c r="E1290" s="2">
        <f t="shared" si="115"/>
        <v>-0.21700030929419611</v>
      </c>
      <c r="F1290" s="2">
        <f t="shared" si="119"/>
        <v>-0.17144907541984644</v>
      </c>
      <c r="G1290" s="2">
        <f t="shared" si="117"/>
        <v>-4.5551233874349673E-2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17">
        <f>TITRES_STAT!D1294</f>
        <v>18.2715</v>
      </c>
      <c r="C1291" s="2">
        <f t="shared" si="114"/>
        <v>17.927746628327284</v>
      </c>
      <c r="D1291" s="2">
        <f t="shared" si="116"/>
        <v>18.151702825798893</v>
      </c>
      <c r="E1291" s="2">
        <f t="shared" si="115"/>
        <v>-0.22395619747160822</v>
      </c>
      <c r="F1291" s="2">
        <f t="shared" si="119"/>
        <v>-0.18195049983019881</v>
      </c>
      <c r="G1291" s="2">
        <f t="shared" si="117"/>
        <v>-4.2005697641409406E-2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17">
        <f>TITRES_STAT!D1295</f>
        <v>18.5184</v>
      </c>
      <c r="C1292" s="2">
        <f t="shared" si="114"/>
        <v>18.012277916276933</v>
      </c>
      <c r="D1292" s="2">
        <f t="shared" si="116"/>
        <v>18.178865579443418</v>
      </c>
      <c r="E1292" s="2">
        <f t="shared" si="115"/>
        <v>-0.1665876631664851</v>
      </c>
      <c r="F1292" s="2">
        <f t="shared" si="119"/>
        <v>-0.17887793249745609</v>
      </c>
      <c r="G1292" s="2">
        <f t="shared" si="117"/>
        <v>1.2290269330970993E-2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17">
        <f>TITRES_STAT!D1296</f>
        <v>18.510100000000001</v>
      </c>
      <c r="C1293" s="2">
        <f t="shared" si="114"/>
        <v>18.102804390695866</v>
      </c>
      <c r="D1293" s="2">
        <f t="shared" si="116"/>
        <v>18.203401462447609</v>
      </c>
      <c r="E1293" s="2">
        <f t="shared" si="115"/>
        <v>-0.10059707175174282</v>
      </c>
      <c r="F1293" s="2">
        <f t="shared" si="119"/>
        <v>-0.16322176034831343</v>
      </c>
      <c r="G1293" s="2">
        <f t="shared" si="117"/>
        <v>6.262468859657061E-2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17">
        <f>TITRES_STAT!D1297</f>
        <v>18.1069</v>
      </c>
      <c r="C1294" s="2">
        <f t="shared" si="114"/>
        <v>18.179403715204195</v>
      </c>
      <c r="D1294" s="2">
        <f t="shared" si="116"/>
        <v>18.196253205970006</v>
      </c>
      <c r="E1294" s="2">
        <f t="shared" si="115"/>
        <v>-1.6849490765810771E-2</v>
      </c>
      <c r="F1294" s="2">
        <f t="shared" si="119"/>
        <v>-0.13394730643181291</v>
      </c>
      <c r="G1294" s="2">
        <f t="shared" si="117"/>
        <v>0.11709781566600214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17">
        <f>TITRES_STAT!D1298</f>
        <v>18.0246</v>
      </c>
      <c r="C1295" s="2">
        <f t="shared" ref="C1295:C1358" si="120">$C$4*B1285+C1294*(1-$C$4)</f>
        <v>18.221418528249703</v>
      </c>
      <c r="D1295" s="2">
        <f t="shared" si="116"/>
        <v>18.183538153675933</v>
      </c>
      <c r="E1295" s="2">
        <f t="shared" si="115"/>
        <v>3.7880374573770581E-2</v>
      </c>
      <c r="F1295" s="2">
        <f t="shared" si="119"/>
        <v>-9.9581770230696212E-2</v>
      </c>
      <c r="G1295" s="2">
        <f t="shared" si="117"/>
        <v>0.13746214480446678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17">
        <f>TITRES_STAT!D1299</f>
        <v>17.8599</v>
      </c>
      <c r="C1296" s="2">
        <f t="shared" si="120"/>
        <v>18.229123370057444</v>
      </c>
      <c r="D1296" s="2">
        <f t="shared" si="116"/>
        <v>18.159564957107346</v>
      </c>
      <c r="E1296" s="2">
        <f t="shared" si="115"/>
        <v>6.9558412950097903E-2</v>
      </c>
      <c r="F1296" s="2">
        <f t="shared" si="119"/>
        <v>-6.5753733594537386E-2</v>
      </c>
      <c r="G1296" s="2">
        <f t="shared" si="117"/>
        <v>0.1353121465446353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17">
        <f>TITRES_STAT!D1300</f>
        <v>17.7776</v>
      </c>
      <c r="C1297" s="2">
        <f t="shared" si="120"/>
        <v>18.235642851587066</v>
      </c>
      <c r="D1297" s="2">
        <f t="shared" si="116"/>
        <v>18.131271256580877</v>
      </c>
      <c r="E1297" s="2">
        <f t="shared" si="115"/>
        <v>0.10437159500618876</v>
      </c>
      <c r="F1297" s="2">
        <f t="shared" si="119"/>
        <v>-3.1728667874392158E-2</v>
      </c>
      <c r="G1297" s="2">
        <f t="shared" si="117"/>
        <v>0.13610026288058091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17">
        <f>TITRES_STAT!D1301</f>
        <v>17.769400000000001</v>
      </c>
      <c r="C1298" s="2">
        <f t="shared" si="120"/>
        <v>18.215836259035211</v>
      </c>
      <c r="D1298" s="2">
        <f t="shared" si="116"/>
        <v>18.104465978315627</v>
      </c>
      <c r="E1298" s="2">
        <f t="shared" si="115"/>
        <v>0.11137028071958355</v>
      </c>
      <c r="F1298" s="2">
        <f t="shared" si="119"/>
        <v>-3.1088781555970169E-3</v>
      </c>
      <c r="G1298" s="2">
        <f t="shared" si="117"/>
        <v>0.11447915887518056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17">
        <f>TITRES_STAT!D1302</f>
        <v>17.3003</v>
      </c>
      <c r="C1299" s="2">
        <f t="shared" si="120"/>
        <v>18.186415296106716</v>
      </c>
      <c r="D1299" s="2">
        <f t="shared" si="116"/>
        <v>18.044898128070024</v>
      </c>
      <c r="E1299" s="2">
        <f t="shared" si="115"/>
        <v>0.14151716803669245</v>
      </c>
      <c r="F1299" s="2">
        <f t="shared" si="119"/>
        <v>2.5816331082860876E-2</v>
      </c>
      <c r="G1299" s="2">
        <f t="shared" si="117"/>
        <v>0.11570083695383157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17">
        <f>TITRES_STAT!D1303</f>
        <v>17.8188</v>
      </c>
      <c r="C1300" s="2">
        <f t="shared" si="120"/>
        <v>18.148843712090297</v>
      </c>
      <c r="D1300" s="2">
        <f t="shared" si="116"/>
        <v>18.028150118583355</v>
      </c>
      <c r="E1300" s="2">
        <f t="shared" si="115"/>
        <v>0.12069359350694242</v>
      </c>
      <c r="F1300" s="2">
        <f t="shared" si="119"/>
        <v>4.4791783567677185E-2</v>
      </c>
      <c r="G1300" s="2">
        <f t="shared" si="117"/>
        <v>7.5901809939265236E-2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17">
        <f>TITRES_STAT!D1304</f>
        <v>17.036899999999999</v>
      </c>
      <c r="C1301" s="2">
        <f t="shared" si="120"/>
        <v>18.167713910230251</v>
      </c>
      <c r="D1301" s="2">
        <f t="shared" si="116"/>
        <v>17.954724183873477</v>
      </c>
      <c r="E1301" s="2">
        <f t="shared" si="115"/>
        <v>0.21298972635677416</v>
      </c>
      <c r="F1301" s="2">
        <f t="shared" si="119"/>
        <v>7.8431372125496585E-2</v>
      </c>
      <c r="G1301" s="2">
        <f t="shared" si="117"/>
        <v>0.13455835423127757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17">
        <f>TITRES_STAT!D1305</f>
        <v>16.2468</v>
      </c>
      <c r="C1302" s="2">
        <f t="shared" si="120"/>
        <v>18.221665616348673</v>
      </c>
      <c r="D1302" s="2">
        <f t="shared" si="116"/>
        <v>17.828211281364332</v>
      </c>
      <c r="E1302" s="2">
        <f t="shared" si="115"/>
        <v>0.3934543349843409</v>
      </c>
      <c r="F1302" s="2">
        <f t="shared" si="119"/>
        <v>0.14143596469726544</v>
      </c>
      <c r="G1302" s="2">
        <f t="shared" si="117"/>
        <v>0.25201837028707547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17">
        <f>TITRES_STAT!D1306</f>
        <v>15.522500000000001</v>
      </c>
      <c r="C1303" s="2">
        <f t="shared" si="120"/>
        <v>18.266040136910416</v>
      </c>
      <c r="D1303" s="2">
        <f t="shared" si="116"/>
        <v>17.65741785311512</v>
      </c>
      <c r="E1303" s="2">
        <f t="shared" si="115"/>
        <v>0.60862228379529526</v>
      </c>
      <c r="F1303" s="2">
        <f t="shared" si="119"/>
        <v>0.23487322851687142</v>
      </c>
      <c r="G1303" s="2">
        <f t="shared" si="117"/>
        <v>0.37374905527842384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17">
        <f>TITRES_STAT!D1307</f>
        <v>14.6172</v>
      </c>
      <c r="C1304" s="2">
        <f t="shared" si="120"/>
        <v>18.241557038924199</v>
      </c>
      <c r="D1304" s="2">
        <f t="shared" si="116"/>
        <v>17.432216530662146</v>
      </c>
      <c r="E1304" s="2">
        <f t="shared" si="115"/>
        <v>0.8093405082620535</v>
      </c>
      <c r="F1304" s="2">
        <f t="shared" si="119"/>
        <v>0.34976668446590786</v>
      </c>
      <c r="G1304" s="2">
        <f t="shared" si="117"/>
        <v>0.45957382379614564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17">
        <f>TITRES_STAT!D1308</f>
        <v>14.180999999999999</v>
      </c>
      <c r="C1305" s="2">
        <f t="shared" si="120"/>
        <v>18.20817903293586</v>
      </c>
      <c r="D1305" s="2">
        <f t="shared" si="116"/>
        <v>17.191385676539024</v>
      </c>
      <c r="E1305" s="2">
        <f t="shared" si="115"/>
        <v>1.0167933563968354</v>
      </c>
      <c r="F1305" s="2">
        <f t="shared" si="119"/>
        <v>0.48317201885209338</v>
      </c>
      <c r="G1305" s="2">
        <f t="shared" si="117"/>
        <v>0.53362133754474206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17">
        <f>TITRES_STAT!D1309</f>
        <v>13.8271</v>
      </c>
      <c r="C1306" s="2">
        <f t="shared" si="120"/>
        <v>18.154597643253418</v>
      </c>
      <c r="D1306" s="2">
        <f t="shared" si="116"/>
        <v>16.942179330128727</v>
      </c>
      <c r="E1306" s="2">
        <f t="shared" si="115"/>
        <v>1.2124183131246902</v>
      </c>
      <c r="F1306" s="2">
        <f t="shared" si="119"/>
        <v>0.62902127770661276</v>
      </c>
      <c r="G1306" s="2">
        <f t="shared" si="117"/>
        <v>0.58339703541807741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17">
        <f>TITRES_STAT!D1310</f>
        <v>13.810600000000001</v>
      </c>
      <c r="C1307" s="2">
        <f t="shared" si="120"/>
        <v>18.096598005829815</v>
      </c>
      <c r="D1307" s="2">
        <f t="shared" si="116"/>
        <v>16.710210490859932</v>
      </c>
      <c r="E1307" s="2">
        <f t="shared" si="115"/>
        <v>1.3863875149698828</v>
      </c>
      <c r="F1307" s="2">
        <f t="shared" si="119"/>
        <v>0.78049452515926676</v>
      </c>
      <c r="G1307" s="2">
        <f t="shared" si="117"/>
        <v>0.60589298981061601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17">
        <f>TITRES_STAT!D1311</f>
        <v>13.9834</v>
      </c>
      <c r="C1308" s="2">
        <f t="shared" si="120"/>
        <v>18.046259851086766</v>
      </c>
      <c r="D1308" s="2">
        <f t="shared" si="116"/>
        <v>16.508224528574011</v>
      </c>
      <c r="E1308" s="2">
        <f t="shared" ref="E1308:E1371" si="121">C1308-D1308</f>
        <v>1.538035322512755</v>
      </c>
      <c r="F1308" s="2">
        <f t="shared" si="119"/>
        <v>0.9320026846299645</v>
      </c>
      <c r="G1308" s="2">
        <f t="shared" si="117"/>
        <v>0.60603263788279049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17">
        <f>TITRES_STAT!D1312</f>
        <v>13.9917</v>
      </c>
      <c r="C1309" s="2">
        <f t="shared" si="120"/>
        <v>17.931496797073418</v>
      </c>
      <c r="D1309" s="2">
        <f t="shared" ref="D1309:D1372" si="122">$D$4*B1309+(1-$D$4)*D1308</f>
        <v>16.321815304235194</v>
      </c>
      <c r="E1309" s="2">
        <f t="shared" si="121"/>
        <v>1.6096814928382237</v>
      </c>
      <c r="F1309" s="2">
        <f t="shared" si="119"/>
        <v>1.0675384462716164</v>
      </c>
      <c r="G1309" s="2">
        <f t="shared" si="117"/>
        <v>0.54214304656660728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17">
        <f>TITRES_STAT!D1313</f>
        <v>14.4032</v>
      </c>
      <c r="C1310" s="2">
        <f t="shared" si="120"/>
        <v>17.914158828292894</v>
      </c>
      <c r="D1310" s="2">
        <f t="shared" si="122"/>
        <v>16.179695652069626</v>
      </c>
      <c r="E1310" s="2">
        <f t="shared" si="121"/>
        <v>1.7344631762232687</v>
      </c>
      <c r="F1310" s="2">
        <f t="shared" si="119"/>
        <v>1.2009233922619469</v>
      </c>
      <c r="G1310" s="2">
        <f t="shared" si="117"/>
        <v>0.53353978396132185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17">
        <f>TITRES_STAT!D1314</f>
        <v>14.3209</v>
      </c>
      <c r="C1311" s="2">
        <f t="shared" si="120"/>
        <v>17.779195931632447</v>
      </c>
      <c r="D1311" s="2">
        <f t="shared" si="122"/>
        <v>16.042007085249654</v>
      </c>
      <c r="E1311" s="2">
        <f t="shared" si="121"/>
        <v>1.7371888463827929</v>
      </c>
      <c r="F1311" s="2">
        <f t="shared" si="119"/>
        <v>1.3081764830861162</v>
      </c>
      <c r="G1311" s="2">
        <f t="shared" si="117"/>
        <v>0.42901236329667669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17">
        <f>TITRES_STAT!D1315</f>
        <v>14.3209</v>
      </c>
      <c r="C1312" s="2">
        <f t="shared" si="120"/>
        <v>17.543442711381303</v>
      </c>
      <c r="D1312" s="2">
        <f t="shared" si="122"/>
        <v>15.914517671527458</v>
      </c>
      <c r="E1312" s="2">
        <f t="shared" si="121"/>
        <v>1.6289250398538453</v>
      </c>
      <c r="F1312" s="2">
        <f t="shared" si="119"/>
        <v>1.3723261944396621</v>
      </c>
      <c r="G1312" s="2">
        <f t="shared" si="117"/>
        <v>0.25659884541418321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17">
        <f>TITRES_STAT!D1316</f>
        <v>14.748900000000001</v>
      </c>
      <c r="C1313" s="2">
        <f t="shared" si="120"/>
        <v>17.23252844809187</v>
      </c>
      <c r="D1313" s="2">
        <f t="shared" si="122"/>
        <v>15.828175621784684</v>
      </c>
      <c r="E1313" s="2">
        <f t="shared" si="121"/>
        <v>1.4043528263071856</v>
      </c>
      <c r="F1313" s="2">
        <f t="shared" si="119"/>
        <v>1.378731520813167</v>
      </c>
      <c r="G1313" s="2">
        <f t="shared" si="117"/>
        <v>2.5621305494018642E-2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17">
        <f>TITRES_STAT!D1317</f>
        <v>14.740600000000001</v>
      </c>
      <c r="C1314" s="2">
        <f t="shared" si="120"/>
        <v>16.830170225308507</v>
      </c>
      <c r="D1314" s="2">
        <f t="shared" si="122"/>
        <v>15.747614464615449</v>
      </c>
      <c r="E1314" s="2">
        <f t="shared" si="121"/>
        <v>1.082555760693058</v>
      </c>
      <c r="F1314" s="2">
        <f t="shared" si="119"/>
        <v>1.3194963687891452</v>
      </c>
      <c r="G1314" s="2">
        <f t="shared" si="117"/>
        <v>-0.23694060809608719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17">
        <f>TITRES_STAT!D1318</f>
        <v>14.304399999999999</v>
      </c>
      <c r="C1315" s="2">
        <f t="shared" si="120"/>
        <v>16.422605575261045</v>
      </c>
      <c r="D1315" s="2">
        <f t="shared" si="122"/>
        <v>15.640709689458749</v>
      </c>
      <c r="E1315" s="2">
        <f t="shared" si="121"/>
        <v>0.78189588580229596</v>
      </c>
      <c r="F1315" s="2">
        <f t="shared" si="119"/>
        <v>1.2119762721917755</v>
      </c>
      <c r="G1315" s="2">
        <f t="shared" si="117"/>
        <v>-0.43008038638947954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17">
        <f>TITRES_STAT!D1319</f>
        <v>13.8764</v>
      </c>
      <c r="C1316" s="2">
        <f t="shared" si="120"/>
        <v>16.023297025220884</v>
      </c>
      <c r="D1316" s="2">
        <f t="shared" si="122"/>
        <v>15.510020082832174</v>
      </c>
      <c r="E1316" s="2">
        <f t="shared" si="121"/>
        <v>0.51327694238871047</v>
      </c>
      <c r="F1316" s="2">
        <f t="shared" si="119"/>
        <v>1.0722364062311625</v>
      </c>
      <c r="G1316" s="2">
        <f t="shared" ref="G1316:G1379" si="123">E1316-F1316</f>
        <v>-0.55895946384245199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17">
        <f>TITRES_STAT!D1320</f>
        <v>13.86</v>
      </c>
      <c r="C1317" s="2">
        <f t="shared" si="120"/>
        <v>15.682882098263825</v>
      </c>
      <c r="D1317" s="2">
        <f t="shared" si="122"/>
        <v>15.387796372992755</v>
      </c>
      <c r="E1317" s="2">
        <f t="shared" si="121"/>
        <v>0.29508572527107013</v>
      </c>
      <c r="F1317" s="2">
        <f t="shared" ref="F1317:F1380" si="125">(E1317*(2/(10)))+((1-(2/10))*F1316)</f>
        <v>0.91680627003914406</v>
      </c>
      <c r="G1317" s="2">
        <f t="shared" si="123"/>
        <v>-0.62172054476807392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17">
        <f>TITRES_STAT!D1321</f>
        <v>13.9834</v>
      </c>
      <c r="C1318" s="2">
        <f t="shared" si="120"/>
        <v>15.421423313915543</v>
      </c>
      <c r="D1318" s="2">
        <f t="shared" si="122"/>
        <v>15.283767012030328</v>
      </c>
      <c r="E1318" s="2">
        <f t="shared" si="121"/>
        <v>0.13765630188521527</v>
      </c>
      <c r="F1318" s="2">
        <f t="shared" si="125"/>
        <v>0.7609762764083583</v>
      </c>
      <c r="G1318" s="2">
        <f t="shared" si="123"/>
        <v>-0.62331997452314303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17">
        <f>TITRES_STAT!D1322</f>
        <v>13.9917</v>
      </c>
      <c r="C1319" s="2">
        <f t="shared" si="120"/>
        <v>15.201465881005459</v>
      </c>
      <c r="D1319" s="2">
        <f t="shared" si="122"/>
        <v>15.188058344472527</v>
      </c>
      <c r="E1319" s="2">
        <f t="shared" si="121"/>
        <v>1.3407536532932696E-2</v>
      </c>
      <c r="F1319" s="2">
        <f t="shared" si="125"/>
        <v>0.6114625284332732</v>
      </c>
      <c r="G1319" s="2">
        <f t="shared" si="123"/>
        <v>-0.5980549919003405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17">
        <f>TITRES_STAT!D1323</f>
        <v>13.9917</v>
      </c>
      <c r="C1320" s="2">
        <f t="shared" si="120"/>
        <v>15.078655745466158</v>
      </c>
      <c r="D1320" s="2">
        <f t="shared" si="122"/>
        <v>15.099439207844933</v>
      </c>
      <c r="E1320" s="2">
        <f t="shared" si="121"/>
        <v>-2.0783462378775042E-2</v>
      </c>
      <c r="F1320" s="2">
        <f t="shared" si="125"/>
        <v>0.48501333027086357</v>
      </c>
      <c r="G1320" s="2">
        <f t="shared" si="123"/>
        <v>-0.50579679264963862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17">
        <f>TITRES_STAT!D1324</f>
        <v>13.9917</v>
      </c>
      <c r="C1321" s="2">
        <f t="shared" si="120"/>
        <v>14.962077938471364</v>
      </c>
      <c r="D1321" s="2">
        <f t="shared" si="122"/>
        <v>15.017384451708272</v>
      </c>
      <c r="E1321" s="2">
        <f t="shared" si="121"/>
        <v>-5.5306513236908827E-2</v>
      </c>
      <c r="F1321" s="2">
        <f t="shared" si="125"/>
        <v>0.37694936156930914</v>
      </c>
      <c r="G1321" s="2">
        <f t="shared" si="123"/>
        <v>-0.43225587480621797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17">
        <f>TITRES_STAT!D1325</f>
        <v>13.9834</v>
      </c>
      <c r="C1322" s="2">
        <f t="shared" si="120"/>
        <v>14.863435178706538</v>
      </c>
      <c r="D1322" s="2">
        <f t="shared" si="122"/>
        <v>14.940793010840993</v>
      </c>
      <c r="E1322" s="2">
        <f t="shared" si="121"/>
        <v>-7.7357832134454796E-2</v>
      </c>
      <c r="F1322" s="2">
        <f t="shared" si="125"/>
        <v>0.28608792282855638</v>
      </c>
      <c r="G1322" s="2">
        <f t="shared" si="123"/>
        <v>-0.36344575496301118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17">
        <f>TITRES_STAT!D1326</f>
        <v>13.9917</v>
      </c>
      <c r="C1323" s="2">
        <f t="shared" si="120"/>
        <v>14.845814381982455</v>
      </c>
      <c r="D1323" s="2">
        <f t="shared" si="122"/>
        <v>14.870489824852772</v>
      </c>
      <c r="E1323" s="2">
        <f t="shared" si="121"/>
        <v>-2.4675442870316644E-2</v>
      </c>
      <c r="F1323" s="2">
        <f t="shared" si="125"/>
        <v>0.22393524968878178</v>
      </c>
      <c r="G1323" s="2">
        <f t="shared" si="123"/>
        <v>-0.24861069255909843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17">
        <f>TITRES_STAT!D1327</f>
        <v>13.9834</v>
      </c>
      <c r="C1324" s="2">
        <f t="shared" si="120"/>
        <v>14.829627553985153</v>
      </c>
      <c r="D1324" s="2">
        <f t="shared" si="122"/>
        <v>14.804779467456271</v>
      </c>
      <c r="E1324" s="2">
        <f t="shared" si="121"/>
        <v>2.4848086528882263E-2</v>
      </c>
      <c r="F1324" s="2">
        <f t="shared" si="125"/>
        <v>0.18411781705680189</v>
      </c>
      <c r="G1324" s="2">
        <f t="shared" si="123"/>
        <v>-0.15926973052791962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17">
        <f>TITRES_STAT!D1328</f>
        <v>13.9917</v>
      </c>
      <c r="C1325" s="2">
        <f t="shared" si="120"/>
        <v>14.748823314910513</v>
      </c>
      <c r="D1325" s="2">
        <f t="shared" si="122"/>
        <v>14.744551358755807</v>
      </c>
      <c r="E1325" s="2">
        <f t="shared" si="121"/>
        <v>4.2719561547066576E-3</v>
      </c>
      <c r="F1325" s="2">
        <f t="shared" si="125"/>
        <v>0.14814864487638285</v>
      </c>
      <c r="G1325" s="2">
        <f t="shared" si="123"/>
        <v>-0.14387668872167619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17">
        <f>TITRES_STAT!D1329</f>
        <v>13.9834</v>
      </c>
      <c r="C1326" s="2">
        <f t="shared" si="120"/>
        <v>14.614604343385819</v>
      </c>
      <c r="D1326" s="2">
        <f t="shared" si="122"/>
        <v>14.688169776625747</v>
      </c>
      <c r="E1326" s="2">
        <f t="shared" si="121"/>
        <v>-7.3565433239927813E-2</v>
      </c>
      <c r="F1326" s="2">
        <f t="shared" si="125"/>
        <v>0.10380582925312072</v>
      </c>
      <c r="G1326" s="2">
        <f t="shared" si="123"/>
        <v>-0.17737126249304852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17">
        <f>TITRES_STAT!D1330</f>
        <v>13.7036</v>
      </c>
      <c r="C1327" s="2">
        <f t="shared" si="120"/>
        <v>14.49851136748031</v>
      </c>
      <c r="D1327" s="2">
        <f t="shared" si="122"/>
        <v>14.615238682060877</v>
      </c>
      <c r="E1327" s="2">
        <f t="shared" si="121"/>
        <v>-0.11672731458056695</v>
      </c>
      <c r="F1327" s="2">
        <f t="shared" si="125"/>
        <v>5.9699200486383192E-2</v>
      </c>
      <c r="G1327" s="2">
        <f t="shared" si="123"/>
        <v>-0.17642651506695015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17">
        <f>TITRES_STAT!D1331</f>
        <v>13.9094</v>
      </c>
      <c r="C1328" s="2">
        <f t="shared" si="120"/>
        <v>14.419263464791033</v>
      </c>
      <c r="D1328" s="2">
        <f t="shared" si="122"/>
        <v>14.562954335241553</v>
      </c>
      <c r="E1328" s="2">
        <f t="shared" si="121"/>
        <v>-0.14369087045051998</v>
      </c>
      <c r="F1328" s="2">
        <f t="shared" si="125"/>
        <v>1.9021186299002554E-2</v>
      </c>
      <c r="G1328" s="2">
        <f t="shared" si="123"/>
        <v>-0.16271205674952255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17">
        <f>TITRES_STAT!D1332</f>
        <v>13.892899999999999</v>
      </c>
      <c r="C1329" s="2">
        <f t="shared" si="120"/>
        <v>14.353484470207798</v>
      </c>
      <c r="D1329" s="2">
        <f t="shared" si="122"/>
        <v>14.513320680779216</v>
      </c>
      <c r="E1329" s="2">
        <f t="shared" si="121"/>
        <v>-0.15983621057141839</v>
      </c>
      <c r="F1329" s="2">
        <f t="shared" si="125"/>
        <v>-1.6750293075081635E-2</v>
      </c>
      <c r="G1329" s="2">
        <f t="shared" si="123"/>
        <v>-0.14308591749633676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17">
        <f>TITRES_STAT!D1333</f>
        <v>14.139799999999999</v>
      </c>
      <c r="C1330" s="2">
        <f t="shared" si="120"/>
        <v>14.29782532094506</v>
      </c>
      <c r="D1330" s="2">
        <f t="shared" si="122"/>
        <v>14.485652482202978</v>
      </c>
      <c r="E1330" s="2">
        <f t="shared" si="121"/>
        <v>-0.18782716125791765</v>
      </c>
      <c r="F1330" s="2">
        <f t="shared" si="125"/>
        <v>-5.0965666711648844E-2</v>
      </c>
      <c r="G1330" s="2">
        <f t="shared" si="123"/>
        <v>-0.13686149454626881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17">
        <f>TITRES_STAT!D1334</f>
        <v>14.4855</v>
      </c>
      <c r="C1331" s="2">
        <f t="shared" si="120"/>
        <v>14.250729117722743</v>
      </c>
      <c r="D1331" s="2">
        <f t="shared" si="122"/>
        <v>14.48564118722498</v>
      </c>
      <c r="E1331" s="2">
        <f t="shared" si="121"/>
        <v>-0.23491206950223642</v>
      </c>
      <c r="F1331" s="2">
        <f t="shared" si="125"/>
        <v>-8.7754947269766362E-2</v>
      </c>
      <c r="G1331" s="2">
        <f t="shared" si="123"/>
        <v>-0.14715712223247007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17">
        <f>TITRES_STAT!D1335</f>
        <v>14.057499999999999</v>
      </c>
      <c r="C1332" s="2">
        <f t="shared" si="120"/>
        <v>14.209601561150013</v>
      </c>
      <c r="D1332" s="2">
        <f t="shared" si="122"/>
        <v>14.453927025208316</v>
      </c>
      <c r="E1332" s="2">
        <f t="shared" si="121"/>
        <v>-0.2443254640583028</v>
      </c>
      <c r="F1332" s="2">
        <f t="shared" si="125"/>
        <v>-0.11906905062747367</v>
      </c>
      <c r="G1332" s="2">
        <f t="shared" si="123"/>
        <v>-0.12525641343082913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17">
        <f>TITRES_STAT!D1336</f>
        <v>13.6378</v>
      </c>
      <c r="C1333" s="2">
        <f t="shared" si="120"/>
        <v>14.176078244050011</v>
      </c>
      <c r="D1333" s="2">
        <f t="shared" si="122"/>
        <v>14.39347317148918</v>
      </c>
      <c r="E1333" s="2">
        <f t="shared" si="121"/>
        <v>-0.21739492743916955</v>
      </c>
      <c r="F1333" s="2">
        <f t="shared" si="125"/>
        <v>-0.13873422598981283</v>
      </c>
      <c r="G1333" s="2">
        <f t="shared" si="123"/>
        <v>-7.8660701449356718E-2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17">
        <f>TITRES_STAT!D1337</f>
        <v>13.6378</v>
      </c>
      <c r="C1334" s="2">
        <f t="shared" si="120"/>
        <v>14.146435437273087</v>
      </c>
      <c r="D1334" s="2">
        <f t="shared" si="122"/>
        <v>14.3374973810085</v>
      </c>
      <c r="E1334" s="2">
        <f t="shared" si="121"/>
        <v>-0.19106194373541285</v>
      </c>
      <c r="F1334" s="2">
        <f t="shared" si="125"/>
        <v>-0.14919976953893285</v>
      </c>
      <c r="G1334" s="2">
        <f t="shared" si="123"/>
        <v>-4.1862174196480001E-2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17">
        <f>TITRES_STAT!D1338</f>
        <v>13.7447</v>
      </c>
      <c r="C1335" s="2">
        <f t="shared" si="120"/>
        <v>14.12262998538492</v>
      </c>
      <c r="D1335" s="2">
        <f t="shared" si="122"/>
        <v>14.293586463896759</v>
      </c>
      <c r="E1335" s="2">
        <f t="shared" si="121"/>
        <v>-0.17095647851183848</v>
      </c>
      <c r="F1335" s="2">
        <f t="shared" si="125"/>
        <v>-0.15355111133351398</v>
      </c>
      <c r="G1335" s="2">
        <f t="shared" si="123"/>
        <v>-1.7405367178324499E-2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17">
        <f>TITRES_STAT!D1339</f>
        <v>13.9094</v>
      </c>
      <c r="C1336" s="2">
        <f t="shared" si="120"/>
        <v>14.101209987633393</v>
      </c>
      <c r="D1336" s="2">
        <f t="shared" si="122"/>
        <v>14.265128207311813</v>
      </c>
      <c r="E1336" s="2">
        <f t="shared" si="121"/>
        <v>-0.16391821967842013</v>
      </c>
      <c r="F1336" s="2">
        <f t="shared" si="125"/>
        <v>-0.15562453300249521</v>
      </c>
      <c r="G1336" s="2">
        <f t="shared" si="123"/>
        <v>-8.2936866759249217E-3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17">
        <f>TITRES_STAT!D1340</f>
        <v>13.7447</v>
      </c>
      <c r="C1337" s="2">
        <f t="shared" si="120"/>
        <v>14.040039220305179</v>
      </c>
      <c r="D1337" s="2">
        <f t="shared" si="122"/>
        <v>14.22657796973316</v>
      </c>
      <c r="E1337" s="2">
        <f t="shared" si="121"/>
        <v>-0.18653874942798154</v>
      </c>
      <c r="F1337" s="2">
        <f t="shared" si="125"/>
        <v>-0.16180737628759248</v>
      </c>
      <c r="G1337" s="2">
        <f t="shared" si="123"/>
        <v>-2.4731373140389062E-2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17">
        <f>TITRES_STAT!D1341</f>
        <v>13.736499999999999</v>
      </c>
      <c r="C1338" s="2">
        <f t="shared" si="120"/>
        <v>14.019940878719767</v>
      </c>
      <c r="D1338" s="2">
        <f t="shared" si="122"/>
        <v>14.190275897901074</v>
      </c>
      <c r="E1338" s="2">
        <f t="shared" si="121"/>
        <v>-0.17033501918130689</v>
      </c>
      <c r="F1338" s="2">
        <f t="shared" si="125"/>
        <v>-0.16351290486633538</v>
      </c>
      <c r="G1338" s="2">
        <f t="shared" si="123"/>
        <v>-6.8221143149715113E-3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17">
        <f>TITRES_STAT!D1342</f>
        <v>13.7447</v>
      </c>
      <c r="C1339" s="2">
        <f t="shared" si="120"/>
        <v>14.000396128147495</v>
      </c>
      <c r="D1339" s="2">
        <f t="shared" si="122"/>
        <v>14.157270275834328</v>
      </c>
      <c r="E1339" s="2">
        <f t="shared" si="121"/>
        <v>-0.15687414768683361</v>
      </c>
      <c r="F1339" s="2">
        <f t="shared" si="125"/>
        <v>-0.16218515343043505</v>
      </c>
      <c r="G1339" s="2">
        <f t="shared" si="123"/>
        <v>5.311005743601438E-3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17">
        <f>TITRES_STAT!D1343</f>
        <v>13.7447</v>
      </c>
      <c r="C1340" s="2">
        <f t="shared" si="120"/>
        <v>14.021842877663264</v>
      </c>
      <c r="D1340" s="2">
        <f t="shared" si="122"/>
        <v>14.126709514661416</v>
      </c>
      <c r="E1340" s="2">
        <f t="shared" si="121"/>
        <v>-0.10486663699815146</v>
      </c>
      <c r="F1340" s="2">
        <f t="shared" si="125"/>
        <v>-0.15072145014397834</v>
      </c>
      <c r="G1340" s="2">
        <f t="shared" si="123"/>
        <v>4.5854813145826873E-2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17">
        <f>TITRES_STAT!D1344</f>
        <v>13.5801</v>
      </c>
      <c r="C1341" s="2">
        <f t="shared" si="120"/>
        <v>14.093174742638146</v>
      </c>
      <c r="D1341" s="2">
        <f t="shared" si="122"/>
        <v>14.086219920982792</v>
      </c>
      <c r="E1341" s="2">
        <f t="shared" si="121"/>
        <v>6.9548216553538822E-3</v>
      </c>
      <c r="F1341" s="2">
        <f t="shared" si="125"/>
        <v>-0.1191861957841119</v>
      </c>
      <c r="G1341" s="2">
        <f t="shared" si="123"/>
        <v>0.12614101743946576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17">
        <f>TITRES_STAT!D1345</f>
        <v>13.5801</v>
      </c>
      <c r="C1342" s="2">
        <f t="shared" si="120"/>
        <v>14.087686320693816</v>
      </c>
      <c r="D1342" s="2">
        <f t="shared" si="122"/>
        <v>14.048729556465547</v>
      </c>
      <c r="E1342" s="2">
        <f t="shared" si="121"/>
        <v>3.8956764228268881E-2</v>
      </c>
      <c r="F1342" s="2">
        <f t="shared" si="125"/>
        <v>-8.7557603781635754E-2</v>
      </c>
      <c r="G1342" s="2">
        <f t="shared" si="123"/>
        <v>0.12651436800990462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17">
        <f>TITRES_STAT!D1346</f>
        <v>13.8271</v>
      </c>
      <c r="C1343" s="2">
        <f t="shared" si="120"/>
        <v>14.018473040587075</v>
      </c>
      <c r="D1343" s="2">
        <f t="shared" si="122"/>
        <v>14.032312552282916</v>
      </c>
      <c r="E1343" s="2">
        <f t="shared" si="121"/>
        <v>-1.3839511695840301E-2</v>
      </c>
      <c r="F1343" s="2">
        <f t="shared" si="125"/>
        <v>-7.2813985364476669E-2</v>
      </c>
      <c r="G1343" s="2">
        <f t="shared" si="123"/>
        <v>5.8974473668636368E-2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17">
        <f>TITRES_STAT!D1347</f>
        <v>13.5801</v>
      </c>
      <c r="C1344" s="2">
        <f t="shared" si="120"/>
        <v>13.959907957419833</v>
      </c>
      <c r="D1344" s="2">
        <f t="shared" si="122"/>
        <v>13.998815326187884</v>
      </c>
      <c r="E1344" s="2">
        <f t="shared" si="121"/>
        <v>-3.8907368768050787E-2</v>
      </c>
      <c r="F1344" s="2">
        <f t="shared" si="125"/>
        <v>-6.6032662045191495E-2</v>
      </c>
      <c r="G1344" s="2">
        <f t="shared" si="123"/>
        <v>2.7125293277140708E-2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17">
        <f>TITRES_STAT!D1348</f>
        <v>13.8271</v>
      </c>
      <c r="C1345" s="2">
        <f t="shared" si="120"/>
        <v>13.926799040893705</v>
      </c>
      <c r="D1345" s="2">
        <f t="shared" si="122"/>
        <v>13.986095672396189</v>
      </c>
      <c r="E1345" s="2">
        <f t="shared" si="121"/>
        <v>-5.9296631502483876E-2</v>
      </c>
      <c r="F1345" s="2">
        <f t="shared" si="125"/>
        <v>-6.4685455936649983E-2</v>
      </c>
      <c r="G1345" s="2">
        <f t="shared" si="123"/>
        <v>5.3888244341661062E-3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17">
        <f>TITRES_STAT!D1349</f>
        <v>13.8188</v>
      </c>
      <c r="C1346" s="2">
        <f t="shared" si="120"/>
        <v>13.924122265371597</v>
      </c>
      <c r="D1346" s="2">
        <f t="shared" si="122"/>
        <v>13.973703400366842</v>
      </c>
      <c r="E1346" s="2">
        <f t="shared" si="121"/>
        <v>-4.958113499524508E-2</v>
      </c>
      <c r="F1346" s="2">
        <f t="shared" si="125"/>
        <v>-6.1664591748369003E-2</v>
      </c>
      <c r="G1346" s="2">
        <f t="shared" si="123"/>
        <v>1.2083456753123924E-2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17">
        <f>TITRES_STAT!D1350</f>
        <v>13.6624</v>
      </c>
      <c r="C1347" s="2">
        <f t="shared" si="120"/>
        <v>13.896518839929813</v>
      </c>
      <c r="D1347" s="2">
        <f t="shared" si="122"/>
        <v>13.950643889228559</v>
      </c>
      <c r="E1347" s="2">
        <f t="shared" si="121"/>
        <v>-5.4125049298745509E-2</v>
      </c>
      <c r="F1347" s="2">
        <f t="shared" si="125"/>
        <v>-6.015668325844431E-2</v>
      </c>
      <c r="G1347" s="2">
        <f t="shared" si="123"/>
        <v>6.0316339596988011E-3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17">
        <f>TITRES_STAT!D1351</f>
        <v>14.0657</v>
      </c>
      <c r="C1348" s="2">
        <f t="shared" si="120"/>
        <v>13.871900556863688</v>
      </c>
      <c r="D1348" s="2">
        <f t="shared" si="122"/>
        <v>13.959166564100517</v>
      </c>
      <c r="E1348" s="2">
        <f t="shared" si="121"/>
        <v>-8.7266007236829424E-2</v>
      </c>
      <c r="F1348" s="2">
        <f t="shared" si="125"/>
        <v>-6.5578548054121333E-2</v>
      </c>
      <c r="G1348" s="2">
        <f t="shared" si="123"/>
        <v>-2.1687459182708091E-2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17">
        <f>TITRES_STAT!D1352</f>
        <v>13.8271</v>
      </c>
      <c r="C1349" s="2">
        <f t="shared" si="120"/>
        <v>13.852331240423121</v>
      </c>
      <c r="D1349" s="2">
        <f t="shared" si="122"/>
        <v>13.949383855648628</v>
      </c>
      <c r="E1349" s="2">
        <f t="shared" si="121"/>
        <v>-9.7052615225507566E-2</v>
      </c>
      <c r="F1349" s="2">
        <f t="shared" si="125"/>
        <v>-7.1873361488398582E-2</v>
      </c>
      <c r="G1349" s="2">
        <f t="shared" si="123"/>
        <v>-2.5179253737108984E-2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17">
        <f>TITRES_STAT!D1353</f>
        <v>13.8271</v>
      </c>
      <c r="C1350" s="2">
        <f t="shared" si="120"/>
        <v>13.835772588050332</v>
      </c>
      <c r="D1350" s="2">
        <f t="shared" si="122"/>
        <v>13.940325792267249</v>
      </c>
      <c r="E1350" s="2">
        <f t="shared" si="121"/>
        <v>-0.10455320421691638</v>
      </c>
      <c r="F1350" s="2">
        <f t="shared" si="125"/>
        <v>-7.8409330034102151E-2</v>
      </c>
      <c r="G1350" s="2">
        <f t="shared" si="123"/>
        <v>-2.6143874182814233E-2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17">
        <f>TITRES_STAT!D1354</f>
        <v>13.9834</v>
      </c>
      <c r="C1351" s="2">
        <f t="shared" si="120"/>
        <v>13.796438343734895</v>
      </c>
      <c r="D1351" s="2">
        <f t="shared" si="122"/>
        <v>13.943516474321527</v>
      </c>
      <c r="E1351" s="2">
        <f t="shared" si="121"/>
        <v>-0.14707813058663177</v>
      </c>
      <c r="F1351" s="2">
        <f t="shared" si="125"/>
        <v>-9.2143090144608086E-2</v>
      </c>
      <c r="G1351" s="2">
        <f t="shared" si="123"/>
        <v>-5.4935040442023686E-2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17">
        <f>TITRES_STAT!D1355</f>
        <v>14.1151</v>
      </c>
      <c r="C1352" s="2">
        <f t="shared" si="120"/>
        <v>13.763155521621833</v>
      </c>
      <c r="D1352" s="2">
        <f t="shared" si="122"/>
        <v>13.956226365112524</v>
      </c>
      <c r="E1352" s="2">
        <f t="shared" si="121"/>
        <v>-0.19307084349069115</v>
      </c>
      <c r="F1352" s="2">
        <f t="shared" si="125"/>
        <v>-0.11232864081382471</v>
      </c>
      <c r="G1352" s="2">
        <f t="shared" si="123"/>
        <v>-8.0742202676866437E-2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17">
        <f>TITRES_STAT!D1356</f>
        <v>13.9999</v>
      </c>
      <c r="C1353" s="2">
        <f t="shared" si="120"/>
        <v>13.772993133680014</v>
      </c>
      <c r="D1353" s="2">
        <f t="shared" si="122"/>
        <v>13.959461449178262</v>
      </c>
      <c r="E1353" s="2">
        <f t="shared" si="121"/>
        <v>-0.18646831549824761</v>
      </c>
      <c r="F1353" s="2">
        <f t="shared" si="125"/>
        <v>-0.12715657575070929</v>
      </c>
      <c r="G1353" s="2">
        <f t="shared" si="123"/>
        <v>-5.9311739747538311E-2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17">
        <f>TITRES_STAT!D1357</f>
        <v>14.419600000000001</v>
      </c>
      <c r="C1354" s="2">
        <f t="shared" si="120"/>
        <v>13.743317266960013</v>
      </c>
      <c r="D1354" s="2">
        <f t="shared" si="122"/>
        <v>13.993545786276169</v>
      </c>
      <c r="E1354" s="2">
        <f t="shared" si="121"/>
        <v>-0.25022851931615619</v>
      </c>
      <c r="F1354" s="2">
        <f t="shared" si="125"/>
        <v>-0.15177096446379867</v>
      </c>
      <c r="G1354" s="2">
        <f t="shared" si="123"/>
        <v>-9.8457554852357521E-2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17">
        <f>TITRES_STAT!D1358</f>
        <v>14.7735</v>
      </c>
      <c r="C1355" s="2">
        <f t="shared" si="120"/>
        <v>13.756206918196934</v>
      </c>
      <c r="D1355" s="2">
        <f t="shared" si="122"/>
        <v>14.051320172477935</v>
      </c>
      <c r="E1355" s="2">
        <f t="shared" si="121"/>
        <v>-0.29511325428100044</v>
      </c>
      <c r="F1355" s="2">
        <f t="shared" si="125"/>
        <v>-0.18043942242723904</v>
      </c>
      <c r="G1355" s="2">
        <f t="shared" si="123"/>
        <v>-0.1146738318537614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17">
        <f>TITRES_STAT!D1359</f>
        <v>14.4937</v>
      </c>
      <c r="C1356" s="2">
        <f t="shared" si="120"/>
        <v>13.765836623089713</v>
      </c>
      <c r="D1356" s="2">
        <f t="shared" si="122"/>
        <v>14.08408904859068</v>
      </c>
      <c r="E1356" s="2">
        <f t="shared" si="121"/>
        <v>-0.31825242550096711</v>
      </c>
      <c r="F1356" s="2">
        <f t="shared" si="125"/>
        <v>-0.20800202304198467</v>
      </c>
      <c r="G1356" s="2">
        <f t="shared" si="123"/>
        <v>-0.11025040245898243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17">
        <f>TITRES_STAT!D1360</f>
        <v>14.6912</v>
      </c>
      <c r="C1357" s="2">
        <f t="shared" si="120"/>
        <v>13.749923296460526</v>
      </c>
      <c r="D1357" s="2">
        <f t="shared" si="122"/>
        <v>14.129060230176556</v>
      </c>
      <c r="E1357" s="2">
        <f t="shared" si="121"/>
        <v>-0.37913693371602974</v>
      </c>
      <c r="F1357" s="2">
        <f t="shared" si="125"/>
        <v>-0.24222900517679369</v>
      </c>
      <c r="G1357" s="2">
        <f t="shared" si="123"/>
        <v>-0.13690792853923606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17">
        <f>TITRES_STAT!D1361</f>
        <v>14.6501</v>
      </c>
      <c r="C1358" s="2">
        <f t="shared" si="120"/>
        <v>13.798504327774292</v>
      </c>
      <c r="D1358" s="2">
        <f t="shared" si="122"/>
        <v>14.167655768681996</v>
      </c>
      <c r="E1358" s="2">
        <f t="shared" si="121"/>
        <v>-0.36915144090770369</v>
      </c>
      <c r="F1358" s="2">
        <f t="shared" si="125"/>
        <v>-0.26761349232297571</v>
      </c>
      <c r="G1358" s="2">
        <f t="shared" si="123"/>
        <v>-0.10153794858472798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17">
        <f>TITRES_STAT!D1362</f>
        <v>14.4032</v>
      </c>
      <c r="C1359" s="2">
        <f t="shared" ref="C1359:C1422" si="126">$C$4*B1349+C1358*(1-$C$4)</f>
        <v>13.802903661962862</v>
      </c>
      <c r="D1359" s="2">
        <f t="shared" si="122"/>
        <v>14.185103489520367</v>
      </c>
      <c r="E1359" s="2">
        <f t="shared" si="121"/>
        <v>-0.38219982755750515</v>
      </c>
      <c r="F1359" s="2">
        <f t="shared" si="125"/>
        <v>-0.2905307593698816</v>
      </c>
      <c r="G1359" s="2">
        <f t="shared" si="123"/>
        <v>-9.1669068187623548E-2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17">
        <f>TITRES_STAT!D1363</f>
        <v>14.4032</v>
      </c>
      <c r="C1360" s="2">
        <f t="shared" si="126"/>
        <v>13.806626175507038</v>
      </c>
      <c r="D1360" s="2">
        <f t="shared" si="122"/>
        <v>14.201258786592932</v>
      </c>
      <c r="E1360" s="2">
        <f t="shared" si="121"/>
        <v>-0.39463261108589442</v>
      </c>
      <c r="F1360" s="2">
        <f t="shared" si="125"/>
        <v>-0.31135112971308421</v>
      </c>
      <c r="G1360" s="2">
        <f t="shared" si="123"/>
        <v>-8.3281481372810218E-2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17">
        <f>TITRES_STAT!D1364</f>
        <v>14.4773</v>
      </c>
      <c r="C1361" s="2">
        <f t="shared" si="126"/>
        <v>13.833822148505956</v>
      </c>
      <c r="D1361" s="2">
        <f t="shared" si="122"/>
        <v>14.221706283882344</v>
      </c>
      <c r="E1361" s="2">
        <f t="shared" si="121"/>
        <v>-0.38788413537638888</v>
      </c>
      <c r="F1361" s="2">
        <f t="shared" si="125"/>
        <v>-0.32665773084574518</v>
      </c>
      <c r="G1361" s="2">
        <f t="shared" si="123"/>
        <v>-6.1226404530643708E-2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17">
        <f>TITRES_STAT!D1365</f>
        <v>14.4032</v>
      </c>
      <c r="C1362" s="2">
        <f t="shared" si="126"/>
        <v>13.877095664120425</v>
      </c>
      <c r="D1362" s="2">
        <f t="shared" si="122"/>
        <v>14.235150262854022</v>
      </c>
      <c r="E1362" s="2">
        <f t="shared" si="121"/>
        <v>-0.35805459873359702</v>
      </c>
      <c r="F1362" s="2">
        <f t="shared" si="125"/>
        <v>-0.33293710442331553</v>
      </c>
      <c r="G1362" s="2">
        <f t="shared" si="123"/>
        <v>-2.5117494310281485E-2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17">
        <f>TITRES_STAT!D1366</f>
        <v>14.4855</v>
      </c>
      <c r="C1363" s="2">
        <f t="shared" si="126"/>
        <v>13.895988638871129</v>
      </c>
      <c r="D1363" s="2">
        <f t="shared" si="122"/>
        <v>14.253694687827799</v>
      </c>
      <c r="E1363" s="2">
        <f t="shared" si="121"/>
        <v>-0.35770604895667013</v>
      </c>
      <c r="F1363" s="2">
        <f t="shared" si="125"/>
        <v>-0.33789089332998651</v>
      </c>
      <c r="G1363" s="2">
        <f t="shared" si="123"/>
        <v>-1.9815155626683623E-2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17">
        <f>TITRES_STAT!D1367</f>
        <v>14.4855</v>
      </c>
      <c r="C1364" s="2">
        <f t="shared" si="126"/>
        <v>13.976544232890957</v>
      </c>
      <c r="D1364" s="2">
        <f t="shared" si="122"/>
        <v>14.270865451692407</v>
      </c>
      <c r="E1364" s="2">
        <f t="shared" si="121"/>
        <v>-0.2943212188014499</v>
      </c>
      <c r="F1364" s="2">
        <f t="shared" si="125"/>
        <v>-0.32917695842427919</v>
      </c>
      <c r="G1364" s="2">
        <f t="shared" si="123"/>
        <v>3.4855739622829285E-2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17">
        <f>TITRES_STAT!D1368</f>
        <v>14.6501</v>
      </c>
      <c r="C1365" s="2">
        <f t="shared" si="126"/>
        <v>14.099152812446196</v>
      </c>
      <c r="D1365" s="2">
        <f t="shared" si="122"/>
        <v>14.298956899715192</v>
      </c>
      <c r="E1365" s="2">
        <f t="shared" si="121"/>
        <v>-0.1998040872689959</v>
      </c>
      <c r="F1365" s="2">
        <f t="shared" si="125"/>
        <v>-0.30330238419322259</v>
      </c>
      <c r="G1365" s="2">
        <f t="shared" si="123"/>
        <v>0.10349829692422668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17">
        <f>TITRES_STAT!D1369</f>
        <v>14.6501</v>
      </c>
      <c r="C1366" s="2">
        <f t="shared" si="126"/>
        <v>14.159852379762164</v>
      </c>
      <c r="D1366" s="2">
        <f t="shared" si="122"/>
        <v>14.324967499736289</v>
      </c>
      <c r="E1366" s="2">
        <f t="shared" si="121"/>
        <v>-0.16511511997412498</v>
      </c>
      <c r="F1366" s="2">
        <f t="shared" si="125"/>
        <v>-0.27566493134940306</v>
      </c>
      <c r="G1366" s="2">
        <f t="shared" si="123"/>
        <v>0.11054981137527808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17">
        <f>TITRES_STAT!D1370</f>
        <v>14.6501</v>
      </c>
      <c r="C1367" s="2">
        <f t="shared" si="126"/>
        <v>14.241598167491061</v>
      </c>
      <c r="D1367" s="2">
        <f t="shared" si="122"/>
        <v>14.349051388644712</v>
      </c>
      <c r="E1367" s="2">
        <f t="shared" si="121"/>
        <v>-0.10745322115365141</v>
      </c>
      <c r="F1367" s="2">
        <f t="shared" si="125"/>
        <v>-0.24202258931025272</v>
      </c>
      <c r="G1367" s="2">
        <f t="shared" si="123"/>
        <v>0.13456936815660131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17">
        <f>TITRES_STAT!D1371</f>
        <v>14.7324</v>
      </c>
      <c r="C1368" s="2">
        <f t="shared" si="126"/>
        <v>14.304444603261667</v>
      </c>
      <c r="D1368" s="2">
        <f t="shared" si="122"/>
        <v>14.377447582078437</v>
      </c>
      <c r="E1368" s="2">
        <f t="shared" si="121"/>
        <v>-7.3002978816770536E-2</v>
      </c>
      <c r="F1368" s="2">
        <f t="shared" si="125"/>
        <v>-0.2082186672115563</v>
      </c>
      <c r="G1368" s="2">
        <f t="shared" si="123"/>
        <v>0.13521568839478576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17">
        <f>TITRES_STAT!D1372</f>
        <v>15.1686</v>
      </c>
      <c r="C1369" s="2">
        <f t="shared" si="126"/>
        <v>14.31963774122141</v>
      </c>
      <c r="D1369" s="2">
        <f t="shared" si="122"/>
        <v>14.436051464887441</v>
      </c>
      <c r="E1369" s="2">
        <f t="shared" si="121"/>
        <v>-0.11641372366603164</v>
      </c>
      <c r="F1369" s="2">
        <f t="shared" si="125"/>
        <v>-0.18985767850245136</v>
      </c>
      <c r="G1369" s="2">
        <f t="shared" si="123"/>
        <v>7.3443954836419717E-2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17">
        <f>TITRES_STAT!D1373</f>
        <v>14.5596</v>
      </c>
      <c r="C1370" s="2">
        <f t="shared" si="126"/>
        <v>14.332493473341193</v>
      </c>
      <c r="D1370" s="2">
        <f t="shared" si="122"/>
        <v>14.445203208229113</v>
      </c>
      <c r="E1370" s="2">
        <f t="shared" si="121"/>
        <v>-0.11270973488792002</v>
      </c>
      <c r="F1370" s="2">
        <f t="shared" si="125"/>
        <v>-0.1744280897795451</v>
      </c>
      <c r="G1370" s="2">
        <f t="shared" si="123"/>
        <v>6.1718354891625082E-2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17">
        <f>TITRES_STAT!D1374</f>
        <v>14.1563</v>
      </c>
      <c r="C1371" s="2">
        <f t="shared" si="126"/>
        <v>14.354771400519471</v>
      </c>
      <c r="D1371" s="2">
        <f t="shared" si="122"/>
        <v>14.423802970582512</v>
      </c>
      <c r="E1371" s="2">
        <f t="shared" si="121"/>
        <v>-6.9031570063041059E-2</v>
      </c>
      <c r="F1371" s="2">
        <f t="shared" si="125"/>
        <v>-0.15334878583624428</v>
      </c>
      <c r="G1371" s="2">
        <f t="shared" si="123"/>
        <v>8.4317215773203225E-2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17">
        <f>TITRES_STAT!D1375</f>
        <v>14.1563</v>
      </c>
      <c r="C1372" s="2">
        <f t="shared" si="126"/>
        <v>14.362221954285706</v>
      </c>
      <c r="D1372" s="2">
        <f t="shared" si="122"/>
        <v>14.403987935724549</v>
      </c>
      <c r="E1372" s="2">
        <f t="shared" ref="E1372:E1435" si="127">C1372-D1372</f>
        <v>-4.1765981438842914E-2</v>
      </c>
      <c r="F1372" s="2">
        <f t="shared" si="125"/>
        <v>-0.13103222495676403</v>
      </c>
      <c r="G1372" s="2">
        <f t="shared" si="123"/>
        <v>8.9266243517921118E-2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17">
        <f>TITRES_STAT!D1376</f>
        <v>13.9917</v>
      </c>
      <c r="C1373" s="2">
        <f t="shared" si="126"/>
        <v>14.38118780747252</v>
      </c>
      <c r="D1373" s="2">
        <f t="shared" ref="D1373:D1436" si="128">$D$4*B1373+(1-$D$4)*D1372</f>
        <v>14.373448088633843</v>
      </c>
      <c r="E1373" s="2">
        <f t="shared" si="127"/>
        <v>7.7397188386765237E-3</v>
      </c>
      <c r="F1373" s="2">
        <f t="shared" si="125"/>
        <v>-0.10327783619767593</v>
      </c>
      <c r="G1373" s="2">
        <f t="shared" si="123"/>
        <v>0.11101755503635245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17">
        <f>TITRES_STAT!D1377</f>
        <v>13.6624</v>
      </c>
      <c r="C1374" s="2">
        <f t="shared" si="126"/>
        <v>14.397235837092131</v>
      </c>
      <c r="D1374" s="2">
        <f t="shared" si="128"/>
        <v>14.320777859846151</v>
      </c>
      <c r="E1374" s="2">
        <f t="shared" si="127"/>
        <v>7.6457977245979691E-2</v>
      </c>
      <c r="F1374" s="2">
        <f t="shared" si="125"/>
        <v>-6.7330673508944811E-2</v>
      </c>
      <c r="G1374" s="2">
        <f t="shared" si="123"/>
        <v>0.1437886507549245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17">
        <f>TITRES_STAT!D1378</f>
        <v>13.5801</v>
      </c>
      <c r="C1375" s="2">
        <f t="shared" si="126"/>
        <v>14.436138016001035</v>
      </c>
      <c r="D1375" s="2">
        <f t="shared" si="128"/>
        <v>14.26591283319088</v>
      </c>
      <c r="E1375" s="2">
        <f t="shared" si="127"/>
        <v>0.17022518281015486</v>
      </c>
      <c r="F1375" s="2">
        <f t="shared" si="125"/>
        <v>-1.9819502245124881E-2</v>
      </c>
      <c r="G1375" s="2">
        <f t="shared" si="123"/>
        <v>0.19004468505527974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17">
        <f>TITRES_STAT!D1379</f>
        <v>13.4978</v>
      </c>
      <c r="C1376" s="2">
        <f t="shared" si="126"/>
        <v>14.469055244308569</v>
      </c>
      <c r="D1376" s="2">
        <f t="shared" si="128"/>
        <v>14.209015586287853</v>
      </c>
      <c r="E1376" s="2">
        <f t="shared" si="127"/>
        <v>0.26003965802071605</v>
      </c>
      <c r="F1376" s="2">
        <f t="shared" si="125"/>
        <v>3.615232980804331E-2</v>
      </c>
      <c r="G1376" s="2">
        <f t="shared" si="123"/>
        <v>0.22388732821267274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17">
        <f>TITRES_STAT!D1380</f>
        <v>13.4567</v>
      </c>
      <c r="C1377" s="2">
        <f t="shared" si="126"/>
        <v>14.496908283645713</v>
      </c>
      <c r="D1377" s="2">
        <f t="shared" si="128"/>
        <v>14.153288505822086</v>
      </c>
      <c r="E1377" s="2">
        <f t="shared" si="127"/>
        <v>0.34361977782362629</v>
      </c>
      <c r="F1377" s="2">
        <f t="shared" si="125"/>
        <v>9.7645819411159906E-2</v>
      </c>
      <c r="G1377" s="2">
        <f t="shared" si="123"/>
        <v>0.24597395841246639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17">
        <f>TITRES_STAT!D1381</f>
        <v>13.5061</v>
      </c>
      <c r="C1378" s="2">
        <f t="shared" si="126"/>
        <v>14.533137778469449</v>
      </c>
      <c r="D1378" s="2">
        <f t="shared" si="128"/>
        <v>14.105348616501932</v>
      </c>
      <c r="E1378" s="2">
        <f t="shared" si="127"/>
        <v>0.42778916196751737</v>
      </c>
      <c r="F1378" s="2">
        <f t="shared" si="125"/>
        <v>0.16367448792243142</v>
      </c>
      <c r="G1378" s="2">
        <f t="shared" si="123"/>
        <v>0.26411467404508593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17">
        <f>TITRES_STAT!D1382</f>
        <v>13.810600000000001</v>
      </c>
      <c r="C1379" s="2">
        <f t="shared" si="126"/>
        <v>14.630901197166457</v>
      </c>
      <c r="D1379" s="2">
        <f t="shared" si="128"/>
        <v>14.083515385649937</v>
      </c>
      <c r="E1379" s="2">
        <f t="shared" si="127"/>
        <v>0.54738581151651999</v>
      </c>
      <c r="F1379" s="2">
        <f t="shared" si="125"/>
        <v>0.24041675264124915</v>
      </c>
      <c r="G1379" s="2">
        <f t="shared" si="123"/>
        <v>0.30696905887527082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17">
        <f>TITRES_STAT!D1383</f>
        <v>14.222099999999999</v>
      </c>
      <c r="C1380" s="2">
        <f t="shared" si="126"/>
        <v>14.619931782217771</v>
      </c>
      <c r="D1380" s="2">
        <f t="shared" si="128"/>
        <v>14.093780912638831</v>
      </c>
      <c r="E1380" s="2">
        <f t="shared" si="127"/>
        <v>0.52615086957893986</v>
      </c>
      <c r="F1380" s="2">
        <f t="shared" si="125"/>
        <v>0.2975635760287873</v>
      </c>
      <c r="G1380" s="2">
        <f t="shared" ref="G1380:G1443" si="129">E1380-F1380</f>
        <v>0.22858729355015256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17">
        <f>TITRES_STAT!D1384</f>
        <v>13.9917</v>
      </c>
      <c r="C1381" s="2">
        <f t="shared" si="126"/>
        <v>14.548603815722728</v>
      </c>
      <c r="D1381" s="2">
        <f t="shared" si="128"/>
        <v>14.086219363554473</v>
      </c>
      <c r="E1381" s="2">
        <f t="shared" si="127"/>
        <v>0.46238445216825497</v>
      </c>
      <c r="F1381" s="2">
        <f t="shared" ref="F1381:F1444" si="131">(E1381*(2/(10)))+((1-(2/10))*F1380)</f>
        <v>0.33052775125668082</v>
      </c>
      <c r="G1381" s="2">
        <f t="shared" si="129"/>
        <v>0.13185670091157414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17">
        <f>TITRES_STAT!D1385</f>
        <v>14.1563</v>
      </c>
      <c r="C1382" s="2">
        <f t="shared" si="126"/>
        <v>14.488249382534615</v>
      </c>
      <c r="D1382" s="2">
        <f t="shared" si="128"/>
        <v>14.091410521809697</v>
      </c>
      <c r="E1382" s="2">
        <f t="shared" si="127"/>
        <v>0.39683886072491781</v>
      </c>
      <c r="F1382" s="2">
        <f t="shared" si="131"/>
        <v>0.34378997315032828</v>
      </c>
      <c r="G1382" s="2">
        <f t="shared" si="129"/>
        <v>5.3048887574589532E-2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17">
        <f>TITRES_STAT!D1386</f>
        <v>14.1563</v>
      </c>
      <c r="C1383" s="2">
        <f t="shared" si="126"/>
        <v>14.411857169836983</v>
      </c>
      <c r="D1383" s="2">
        <f t="shared" si="128"/>
        <v>14.096217149823795</v>
      </c>
      <c r="E1383" s="2">
        <f t="shared" si="127"/>
        <v>0.31564002001318769</v>
      </c>
      <c r="F1383" s="2">
        <f t="shared" si="131"/>
        <v>0.33815998252290014</v>
      </c>
      <c r="G1383" s="2">
        <f t="shared" si="129"/>
        <v>-2.2519962509712443E-2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17">
        <f>TITRES_STAT!D1387</f>
        <v>13.9094</v>
      </c>
      <c r="C1384" s="2">
        <f t="shared" si="126"/>
        <v>14.29655606678514</v>
      </c>
      <c r="D1384" s="2">
        <f t="shared" si="128"/>
        <v>14.08237884242944</v>
      </c>
      <c r="E1384" s="2">
        <f t="shared" si="127"/>
        <v>0.21417722435569964</v>
      </c>
      <c r="F1384" s="2">
        <f t="shared" si="131"/>
        <v>0.31336343088946006</v>
      </c>
      <c r="G1384" s="2">
        <f t="shared" si="129"/>
        <v>-9.9186206533760424E-2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17">
        <f>TITRES_STAT!D1388</f>
        <v>13.9917</v>
      </c>
      <c r="C1385" s="2">
        <f t="shared" si="126"/>
        <v>14.186332056510501</v>
      </c>
      <c r="D1385" s="2">
        <f t="shared" si="128"/>
        <v>14.07566189113837</v>
      </c>
      <c r="E1385" s="2">
        <f t="shared" si="127"/>
        <v>0.11067016537213092</v>
      </c>
      <c r="F1385" s="2">
        <f t="shared" si="131"/>
        <v>0.27282477778599423</v>
      </c>
      <c r="G1385" s="2">
        <f t="shared" si="129"/>
        <v>-0.16215461241386331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17">
        <f>TITRES_STAT!D1389</f>
        <v>13.9094</v>
      </c>
      <c r="C1386" s="2">
        <f t="shared" si="126"/>
        <v>14.080404047816577</v>
      </c>
      <c r="D1386" s="2">
        <f t="shared" si="128"/>
        <v>14.063346195498491</v>
      </c>
      <c r="E1386" s="2">
        <f t="shared" si="127"/>
        <v>1.7057852318085764E-2</v>
      </c>
      <c r="F1386" s="2">
        <f t="shared" si="131"/>
        <v>0.22167139269241254</v>
      </c>
      <c r="G1386" s="2">
        <f t="shared" si="129"/>
        <v>-0.20461354037432677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17">
        <f>TITRES_STAT!D1390</f>
        <v>14.131600000000001</v>
      </c>
      <c r="C1387" s="2">
        <f t="shared" si="126"/>
        <v>13.984449578921719</v>
      </c>
      <c r="D1387" s="2">
        <f t="shared" si="128"/>
        <v>14.068402032868974</v>
      </c>
      <c r="E1387" s="2">
        <f t="shared" si="127"/>
        <v>-8.3952453947254924E-2</v>
      </c>
      <c r="F1387" s="2">
        <f t="shared" si="131"/>
        <v>0.16054662336447906</v>
      </c>
      <c r="G1387" s="2">
        <f t="shared" si="129"/>
        <v>-0.24449907731173398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17">
        <f>TITRES_STAT!D1391</f>
        <v>14.131600000000001</v>
      </c>
      <c r="C1388" s="2">
        <f t="shared" si="126"/>
        <v>13.910857336010686</v>
      </c>
      <c r="D1388" s="2">
        <f t="shared" si="128"/>
        <v>14.073083363767569</v>
      </c>
      <c r="E1388" s="2">
        <f t="shared" si="127"/>
        <v>-0.16222602775688344</v>
      </c>
      <c r="F1388" s="2">
        <f t="shared" si="131"/>
        <v>9.5992093140206541E-2</v>
      </c>
      <c r="G1388" s="2">
        <f t="shared" si="129"/>
        <v>-0.25821812089708995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17">
        <f>TITRES_STAT!D1392</f>
        <v>13.9917</v>
      </c>
      <c r="C1389" s="2">
        <f t="shared" si="126"/>
        <v>13.895433130470581</v>
      </c>
      <c r="D1389" s="2">
        <f t="shared" si="128"/>
        <v>14.067054966451455</v>
      </c>
      <c r="E1389" s="2">
        <f t="shared" si="127"/>
        <v>-0.17162183598087388</v>
      </c>
      <c r="F1389" s="2">
        <f t="shared" si="131"/>
        <v>4.2469307315990454E-2</v>
      </c>
      <c r="G1389" s="2">
        <f t="shared" si="129"/>
        <v>-0.21409114329686435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17">
        <f>TITRES_STAT!D1393</f>
        <v>13.9917</v>
      </c>
      <c r="C1390" s="2">
        <f t="shared" si="126"/>
        <v>13.945689571936645</v>
      </c>
      <c r="D1390" s="2">
        <f t="shared" si="128"/>
        <v>14.061473117084681</v>
      </c>
      <c r="E1390" s="2">
        <f t="shared" si="127"/>
        <v>-0.11578354514803557</v>
      </c>
      <c r="F1390" s="2">
        <f t="shared" si="131"/>
        <v>1.0818736823185248E-2</v>
      </c>
      <c r="G1390" s="2">
        <f t="shared" si="129"/>
        <v>-0.12660228197122081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17">
        <f>TITRES_STAT!D1394</f>
        <v>13.769399999999999</v>
      </c>
      <c r="C1391" s="2">
        <f t="shared" si="126"/>
        <v>13.952768099331008</v>
      </c>
      <c r="D1391" s="2">
        <f t="shared" si="128"/>
        <v>14.039838071374703</v>
      </c>
      <c r="E1391" s="2">
        <f t="shared" si="127"/>
        <v>-8.7069972043694932E-2</v>
      </c>
      <c r="F1391" s="2">
        <f t="shared" si="131"/>
        <v>-8.7590049501907862E-3</v>
      </c>
      <c r="G1391" s="2">
        <f t="shared" si="129"/>
        <v>-7.8310967093504144E-2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17">
        <f>TITRES_STAT!D1395</f>
        <v>13.9917</v>
      </c>
      <c r="C1392" s="2">
        <f t="shared" si="126"/>
        <v>13.984080699433932</v>
      </c>
      <c r="D1392" s="2">
        <f t="shared" si="128"/>
        <v>14.036272288309911</v>
      </c>
      <c r="E1392" s="2">
        <f t="shared" si="127"/>
        <v>-5.2191588875979633E-2</v>
      </c>
      <c r="F1392" s="2">
        <f t="shared" si="131"/>
        <v>-1.7445521735348558E-2</v>
      </c>
      <c r="G1392" s="2">
        <f t="shared" si="129"/>
        <v>-3.4746067140631075E-2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17">
        <f>TITRES_STAT!D1396</f>
        <v>13.9917</v>
      </c>
      <c r="C1393" s="2">
        <f t="shared" si="126"/>
        <v>14.010575976444095</v>
      </c>
      <c r="D1393" s="2">
        <f t="shared" si="128"/>
        <v>14.032970637323993</v>
      </c>
      <c r="E1393" s="2">
        <f t="shared" si="127"/>
        <v>-2.2394660879898609E-2</v>
      </c>
      <c r="F1393" s="2">
        <f t="shared" si="131"/>
        <v>-1.8435349564258567E-2</v>
      </c>
      <c r="G1393" s="2">
        <f t="shared" si="129"/>
        <v>-3.959311315640042E-3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17">
        <f>TITRES_STAT!D1397</f>
        <v>13.9917</v>
      </c>
      <c r="C1394" s="2">
        <f t="shared" si="126"/>
        <v>13.995010441606542</v>
      </c>
      <c r="D1394" s="2">
        <f t="shared" si="128"/>
        <v>14.029913553077773</v>
      </c>
      <c r="E1394" s="2">
        <f t="shared" si="127"/>
        <v>-3.4903111471230375E-2</v>
      </c>
      <c r="F1394" s="2">
        <f t="shared" si="131"/>
        <v>-2.1728901945652929E-2</v>
      </c>
      <c r="G1394" s="2">
        <f t="shared" si="129"/>
        <v>-1.3174209525577445E-2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17">
        <f>TITRES_STAT!D1398</f>
        <v>13.9917</v>
      </c>
      <c r="C1395" s="2">
        <f t="shared" si="126"/>
        <v>13.994501142897844</v>
      </c>
      <c r="D1395" s="2">
        <f t="shared" si="128"/>
        <v>14.027082919516456</v>
      </c>
      <c r="E1395" s="2">
        <f t="shared" si="127"/>
        <v>-3.2581776618611613E-2</v>
      </c>
      <c r="F1395" s="2">
        <f t="shared" si="131"/>
        <v>-2.3899476880244665E-2</v>
      </c>
      <c r="G1395" s="2">
        <f t="shared" si="129"/>
        <v>-8.6822997383669484E-3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17">
        <f>TITRES_STAT!D1399</f>
        <v>13.9917</v>
      </c>
      <c r="C1396" s="2">
        <f t="shared" si="126"/>
        <v>13.9814086593751</v>
      </c>
      <c r="D1396" s="2">
        <f t="shared" si="128"/>
        <v>14.024461962515238</v>
      </c>
      <c r="E1396" s="2">
        <f t="shared" si="127"/>
        <v>-4.3053303140137444E-2</v>
      </c>
      <c r="F1396" s="2">
        <f t="shared" si="131"/>
        <v>-2.7730242132223221E-2</v>
      </c>
      <c r="G1396" s="2">
        <f t="shared" si="129"/>
        <v>-1.5323061007914224E-2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17">
        <f>TITRES_STAT!D1400</f>
        <v>13.9094</v>
      </c>
      <c r="C1397" s="2">
        <f t="shared" si="126"/>
        <v>14.004515019471238</v>
      </c>
      <c r="D1397" s="2">
        <f t="shared" si="128"/>
        <v>14.015938854180776</v>
      </c>
      <c r="E1397" s="2">
        <f t="shared" si="127"/>
        <v>-1.1423834709537672E-2</v>
      </c>
      <c r="F1397" s="2">
        <f t="shared" si="131"/>
        <v>-2.4468960647686114E-2</v>
      </c>
      <c r="G1397" s="2">
        <f t="shared" si="129"/>
        <v>1.3045125938148442E-2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17">
        <f>TITRES_STAT!D1401</f>
        <v>13.9094</v>
      </c>
      <c r="C1398" s="2">
        <f t="shared" si="126"/>
        <v>14.024066554937203</v>
      </c>
      <c r="D1398" s="2">
        <f t="shared" si="128"/>
        <v>14.008047087204423</v>
      </c>
      <c r="E1398" s="2">
        <f t="shared" si="127"/>
        <v>1.6019467732780512E-2</v>
      </c>
      <c r="F1398" s="2">
        <f t="shared" si="131"/>
        <v>-1.637127497159279E-2</v>
      </c>
      <c r="G1398" s="2">
        <f t="shared" si="129"/>
        <v>3.2390742704373303E-2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17">
        <f>TITRES_STAT!D1402</f>
        <v>13.9094</v>
      </c>
      <c r="C1399" s="2">
        <f t="shared" si="126"/>
        <v>14.019087084946865</v>
      </c>
      <c r="D1399" s="2">
        <f t="shared" si="128"/>
        <v>14.000739895559651</v>
      </c>
      <c r="E1399" s="2">
        <f t="shared" si="127"/>
        <v>1.8347189387213803E-2</v>
      </c>
      <c r="F1399" s="2">
        <f t="shared" si="131"/>
        <v>-9.4275820998314733E-3</v>
      </c>
      <c r="G1399" s="2">
        <f t="shared" si="129"/>
        <v>2.7774771487045276E-2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17">
        <f>TITRES_STAT!D1403</f>
        <v>13.892899999999999</v>
      </c>
      <c r="C1400" s="2">
        <f t="shared" si="126"/>
        <v>14.014873687262732</v>
      </c>
      <c r="D1400" s="2">
        <f t="shared" si="128"/>
        <v>13.992751755147825</v>
      </c>
      <c r="E1400" s="2">
        <f t="shared" si="127"/>
        <v>2.2121932114906429E-2</v>
      </c>
      <c r="F1400" s="2">
        <f t="shared" si="131"/>
        <v>-3.1176792568838926E-3</v>
      </c>
      <c r="G1400" s="2">
        <f t="shared" si="129"/>
        <v>2.5239611371790323E-2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17">
        <f>TITRES_STAT!D1404</f>
        <v>13.6707</v>
      </c>
      <c r="C1401" s="2">
        <f t="shared" si="126"/>
        <v>13.977108504606926</v>
      </c>
      <c r="D1401" s="2">
        <f t="shared" si="128"/>
        <v>13.968896069581319</v>
      </c>
      <c r="E1401" s="2">
        <f t="shared" si="127"/>
        <v>8.2124350256069789E-3</v>
      </c>
      <c r="F1401" s="2">
        <f t="shared" si="131"/>
        <v>-8.516564003857184E-4</v>
      </c>
      <c r="G1401" s="2">
        <f t="shared" si="129"/>
        <v>9.0640914259926975E-3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17">
        <f>TITRES_STAT!D1405</f>
        <v>13.4978</v>
      </c>
      <c r="C1402" s="2">
        <f t="shared" si="126"/>
        <v>13.979353350052016</v>
      </c>
      <c r="D1402" s="2">
        <f t="shared" si="128"/>
        <v>13.934000064427149</v>
      </c>
      <c r="E1402" s="2">
        <f t="shared" si="127"/>
        <v>4.5353285624866402E-2</v>
      </c>
      <c r="F1402" s="2">
        <f t="shared" si="131"/>
        <v>8.3893320046647055E-3</v>
      </c>
      <c r="G1402" s="2">
        <f t="shared" si="129"/>
        <v>3.6963953620201696E-2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17">
        <f>TITRES_STAT!D1406</f>
        <v>13.530799999999999</v>
      </c>
      <c r="C1403" s="2">
        <f t="shared" si="126"/>
        <v>13.981252834659397</v>
      </c>
      <c r="D1403" s="2">
        <f t="shared" si="128"/>
        <v>13.904133392988101</v>
      </c>
      <c r="E1403" s="2">
        <f t="shared" si="127"/>
        <v>7.7119441671296585E-2</v>
      </c>
      <c r="F1403" s="2">
        <f t="shared" si="131"/>
        <v>2.2135353937991084E-2</v>
      </c>
      <c r="G1403" s="2">
        <f t="shared" si="129"/>
        <v>5.4984087733305501E-2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17">
        <f>TITRES_STAT!D1407</f>
        <v>13.8271</v>
      </c>
      <c r="C1404" s="2">
        <f t="shared" si="126"/>
        <v>13.982860090865644</v>
      </c>
      <c r="D1404" s="2">
        <f t="shared" si="128"/>
        <v>13.898427215729724</v>
      </c>
      <c r="E1404" s="2">
        <f t="shared" si="127"/>
        <v>8.4432875135920682E-2</v>
      </c>
      <c r="F1404" s="2">
        <f t="shared" si="131"/>
        <v>3.4594858177577001E-2</v>
      </c>
      <c r="G1404" s="2">
        <f t="shared" si="129"/>
        <v>4.9838016958343681E-2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17">
        <f>TITRES_STAT!D1408</f>
        <v>13.892899999999999</v>
      </c>
      <c r="C1405" s="2">
        <f t="shared" si="126"/>
        <v>13.984220076886315</v>
      </c>
      <c r="D1405" s="2">
        <f t="shared" si="128"/>
        <v>13.898017792342337</v>
      </c>
      <c r="E1405" s="2">
        <f t="shared" si="127"/>
        <v>8.6202284543977825E-2</v>
      </c>
      <c r="F1405" s="2">
        <f t="shared" si="131"/>
        <v>4.4916343450857169E-2</v>
      </c>
      <c r="G1405" s="2">
        <f t="shared" si="129"/>
        <v>4.1285941093120657E-2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17">
        <f>TITRES_STAT!D1409</f>
        <v>13.5143</v>
      </c>
      <c r="C1406" s="2">
        <f t="shared" si="126"/>
        <v>13.985370834288421</v>
      </c>
      <c r="D1406" s="2">
        <f t="shared" si="128"/>
        <v>13.869594252168831</v>
      </c>
      <c r="E1406" s="2">
        <f t="shared" si="127"/>
        <v>0.11577658211959019</v>
      </c>
      <c r="F1406" s="2">
        <f t="shared" si="131"/>
        <v>5.9088391184603781E-2</v>
      </c>
      <c r="G1406" s="2">
        <f t="shared" si="129"/>
        <v>5.6688190934986407E-2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17">
        <f>TITRES_STAT!D1410</f>
        <v>13.6213</v>
      </c>
      <c r="C1407" s="2">
        <f t="shared" si="126"/>
        <v>13.973683013628664</v>
      </c>
      <c r="D1407" s="2">
        <f t="shared" si="128"/>
        <v>13.851202085341511</v>
      </c>
      <c r="E1407" s="2">
        <f t="shared" si="127"/>
        <v>0.12248092828715329</v>
      </c>
      <c r="F1407" s="2">
        <f t="shared" si="131"/>
        <v>7.1766898605113691E-2</v>
      </c>
      <c r="G1407" s="2">
        <f t="shared" si="129"/>
        <v>5.0714029682039599E-2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17">
        <f>TITRES_STAT!D1411</f>
        <v>13.6213</v>
      </c>
      <c r="C1408" s="2">
        <f t="shared" si="126"/>
        <v>13.963793319224255</v>
      </c>
      <c r="D1408" s="2">
        <f t="shared" si="128"/>
        <v>13.834172301242139</v>
      </c>
      <c r="E1408" s="2">
        <f t="shared" si="127"/>
        <v>0.12962101798211556</v>
      </c>
      <c r="F1408" s="2">
        <f t="shared" si="131"/>
        <v>8.3337722480514076E-2</v>
      </c>
      <c r="G1408" s="2">
        <f t="shared" si="129"/>
        <v>4.6283295501601485E-2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17">
        <f>TITRES_STAT!D1412</f>
        <v>13.8764</v>
      </c>
      <c r="C1409" s="2">
        <f t="shared" si="126"/>
        <v>13.955425116266678</v>
      </c>
      <c r="D1409" s="2">
        <f t="shared" si="128"/>
        <v>13.837300278927907</v>
      </c>
      <c r="E1409" s="2">
        <f t="shared" si="127"/>
        <v>0.11812483733877066</v>
      </c>
      <c r="F1409" s="2">
        <f t="shared" si="131"/>
        <v>9.0295145452165396E-2</v>
      </c>
      <c r="G1409" s="2">
        <f t="shared" si="129"/>
        <v>2.7829691886605265E-2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17">
        <f>TITRES_STAT!D1413</f>
        <v>13.8188</v>
      </c>
      <c r="C1410" s="2">
        <f t="shared" si="126"/>
        <v>13.945805867610266</v>
      </c>
      <c r="D1410" s="2">
        <f t="shared" si="128"/>
        <v>13.83592988789621</v>
      </c>
      <c r="E1410" s="2">
        <f t="shared" si="127"/>
        <v>0.10987597971405627</v>
      </c>
      <c r="F1410" s="2">
        <f t="shared" si="131"/>
        <v>9.4211312304543576E-2</v>
      </c>
      <c r="G1410" s="2">
        <f t="shared" si="129"/>
        <v>1.5664667409512695E-2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17">
        <f>TITRES_STAT!D1414</f>
        <v>13.5801</v>
      </c>
      <c r="C1411" s="2">
        <f t="shared" si="126"/>
        <v>13.903481887977916</v>
      </c>
      <c r="D1411" s="2">
        <f t="shared" si="128"/>
        <v>13.816979525829824</v>
      </c>
      <c r="E1411" s="2">
        <f t="shared" si="127"/>
        <v>8.650236214809226E-2</v>
      </c>
      <c r="F1411" s="2">
        <f t="shared" si="131"/>
        <v>9.2669522273253313E-2</v>
      </c>
      <c r="G1411" s="2">
        <f t="shared" si="129"/>
        <v>-6.1671601251610531E-3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17">
        <f>TITRES_STAT!D1415</f>
        <v>13.728300000000001</v>
      </c>
      <c r="C1412" s="2">
        <f t="shared" si="126"/>
        <v>13.841069289827466</v>
      </c>
      <c r="D1412" s="2">
        <f t="shared" si="128"/>
        <v>13.810410672064652</v>
      </c>
      <c r="E1412" s="2">
        <f t="shared" si="127"/>
        <v>3.0658617762814089E-2</v>
      </c>
      <c r="F1412" s="2">
        <f t="shared" si="131"/>
        <v>8.0267341371165479E-2</v>
      </c>
      <c r="G1412" s="2">
        <f t="shared" si="129"/>
        <v>-4.960872360835139E-2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17">
        <f>TITRES_STAT!D1416</f>
        <v>13.736499999999999</v>
      </c>
      <c r="C1413" s="2">
        <f t="shared" si="126"/>
        <v>13.793335552930934</v>
      </c>
      <c r="D1413" s="2">
        <f t="shared" si="128"/>
        <v>13.80493580746727</v>
      </c>
      <c r="E1413" s="2">
        <f t="shared" si="127"/>
        <v>-1.1600254536336507E-2</v>
      </c>
      <c r="F1413" s="2">
        <f t="shared" si="131"/>
        <v>6.1893822189665083E-2</v>
      </c>
      <c r="G1413" s="2">
        <f t="shared" si="129"/>
        <v>-7.3494076726001584E-2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17">
        <f>TITRES_STAT!D1417</f>
        <v>13.7036</v>
      </c>
      <c r="C1414" s="2">
        <f t="shared" si="126"/>
        <v>13.798530083249251</v>
      </c>
      <c r="D1414" s="2">
        <f t="shared" si="128"/>
        <v>13.797429451358584</v>
      </c>
      <c r="E1414" s="2">
        <f t="shared" si="127"/>
        <v>1.1006318906670032E-3</v>
      </c>
      <c r="F1414" s="2">
        <f t="shared" si="131"/>
        <v>4.9735184129865467E-2</v>
      </c>
      <c r="G1414" s="2">
        <f t="shared" si="129"/>
        <v>-4.8634552239198464E-2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17">
        <f>TITRES_STAT!D1418</f>
        <v>13.4978</v>
      </c>
      <c r="C1415" s="2">
        <f t="shared" si="126"/>
        <v>13.813048531980135</v>
      </c>
      <c r="D1415" s="2">
        <f t="shared" si="128"/>
        <v>13.775234677183875</v>
      </c>
      <c r="E1415" s="2">
        <f t="shared" si="127"/>
        <v>3.7813854796260316E-2</v>
      </c>
      <c r="F1415" s="2">
        <f t="shared" si="131"/>
        <v>4.7350918263144443E-2</v>
      </c>
      <c r="G1415" s="2">
        <f t="shared" si="129"/>
        <v>-9.537063466884127E-3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17">
        <f>TITRES_STAT!D1419</f>
        <v>13.1851</v>
      </c>
      <c r="C1416" s="2">
        <f t="shared" si="126"/>
        <v>13.767087219367806</v>
      </c>
      <c r="D1416" s="2">
        <f t="shared" si="128"/>
        <v>13.731520997392476</v>
      </c>
      <c r="E1416" s="2">
        <f t="shared" si="127"/>
        <v>3.5566221975329881E-2</v>
      </c>
      <c r="F1416" s="2">
        <f t="shared" si="131"/>
        <v>4.4993979005581532E-2</v>
      </c>
      <c r="G1416" s="2">
        <f t="shared" si="129"/>
        <v>-9.4277570302516503E-3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17">
        <f>TITRES_STAT!D1420</f>
        <v>13.2509</v>
      </c>
      <c r="C1417" s="2">
        <f t="shared" si="126"/>
        <v>13.744658416388143</v>
      </c>
      <c r="D1417" s="2">
        <f t="shared" si="128"/>
        <v>13.695919442030069</v>
      </c>
      <c r="E1417" s="2">
        <f t="shared" si="127"/>
        <v>4.8738974358073506E-2</v>
      </c>
      <c r="F1417" s="2">
        <f t="shared" si="131"/>
        <v>4.5742978076079931E-2</v>
      </c>
      <c r="G1417" s="2">
        <f t="shared" si="129"/>
        <v>2.9959962819935751E-3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17">
        <f>TITRES_STAT!D1421</f>
        <v>13.0863</v>
      </c>
      <c r="C1418" s="2">
        <f t="shared" si="126"/>
        <v>13.725680198482275</v>
      </c>
      <c r="D1418" s="2">
        <f t="shared" si="128"/>
        <v>13.650762446324139</v>
      </c>
      <c r="E1418" s="2">
        <f t="shared" si="127"/>
        <v>7.4917752158135897E-2</v>
      </c>
      <c r="F1418" s="2">
        <f t="shared" si="131"/>
        <v>5.157793289249113E-2</v>
      </c>
      <c r="G1418" s="2">
        <f t="shared" si="129"/>
        <v>2.3339819265644768E-2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17">
        <f>TITRES_STAT!D1422</f>
        <v>13.0863</v>
      </c>
      <c r="C1419" s="2">
        <f t="shared" si="126"/>
        <v>13.748867860254231</v>
      </c>
      <c r="D1419" s="2">
        <f t="shared" si="128"/>
        <v>13.608950413263091</v>
      </c>
      <c r="E1419" s="2">
        <f t="shared" si="127"/>
        <v>0.13991744699113973</v>
      </c>
      <c r="F1419" s="2">
        <f t="shared" si="131"/>
        <v>6.9245835712220857E-2</v>
      </c>
      <c r="G1419" s="2">
        <f t="shared" si="129"/>
        <v>7.0671611278918869E-2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17">
        <f>TITRES_STAT!D1423</f>
        <v>13.0863</v>
      </c>
      <c r="C1420" s="2">
        <f t="shared" si="126"/>
        <v>13.75962665098435</v>
      </c>
      <c r="D1420" s="2">
        <f t="shared" si="128"/>
        <v>13.570235567836196</v>
      </c>
      <c r="E1420" s="2">
        <f t="shared" si="127"/>
        <v>0.18939108314815378</v>
      </c>
      <c r="F1420" s="2">
        <f t="shared" si="131"/>
        <v>9.3274885199407437E-2</v>
      </c>
      <c r="G1420" s="2">
        <f t="shared" si="129"/>
        <v>9.6116197948746346E-2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17">
        <f>TITRES_STAT!D1424</f>
        <v>13.0863</v>
      </c>
      <c r="C1421" s="2">
        <f t="shared" si="126"/>
        <v>13.732007166217528</v>
      </c>
      <c r="D1421" s="2">
        <f t="shared" si="128"/>
        <v>13.534388488737219</v>
      </c>
      <c r="E1421" s="2">
        <f t="shared" si="127"/>
        <v>0.19761867748030859</v>
      </c>
      <c r="F1421" s="2">
        <f t="shared" si="131"/>
        <v>0.11414364365558767</v>
      </c>
      <c r="G1421" s="2">
        <f t="shared" si="129"/>
        <v>8.3475033824720921E-2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17">
        <f>TITRES_STAT!D1425</f>
        <v>13.004</v>
      </c>
      <c r="C1422" s="2">
        <f t="shared" si="126"/>
        <v>13.731436832953293</v>
      </c>
      <c r="D1422" s="2">
        <f t="shared" si="128"/>
        <v>13.495100452534462</v>
      </c>
      <c r="E1422" s="2">
        <f t="shared" si="127"/>
        <v>0.23633638041883032</v>
      </c>
      <c r="F1422" s="2">
        <f t="shared" si="131"/>
        <v>0.13858219100823621</v>
      </c>
      <c r="G1422" s="2">
        <f t="shared" si="129"/>
        <v>9.7754189410594106E-2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17">
        <f>TITRES_STAT!D1426</f>
        <v>12.9217</v>
      </c>
      <c r="C1423" s="2">
        <f t="shared" ref="C1423:C1486" si="132">$C$4*B1413+C1422*(1-$C$4)</f>
        <v>13.732215781729709</v>
      </c>
      <c r="D1423" s="2">
        <f t="shared" si="128"/>
        <v>13.452626344939317</v>
      </c>
      <c r="E1423" s="2">
        <f t="shared" si="127"/>
        <v>0.27958943679039194</v>
      </c>
      <c r="F1423" s="2">
        <f t="shared" si="131"/>
        <v>0.16678364016466737</v>
      </c>
      <c r="G1423" s="2">
        <f t="shared" si="129"/>
        <v>0.11280579662572457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17">
        <f>TITRES_STAT!D1427</f>
        <v>12.757099999999999</v>
      </c>
      <c r="C1424" s="2">
        <f t="shared" si="132"/>
        <v>13.727813353771293</v>
      </c>
      <c r="D1424" s="2">
        <f t="shared" si="128"/>
        <v>13.401105874943811</v>
      </c>
      <c r="E1424" s="2">
        <f t="shared" si="127"/>
        <v>0.32670747882748152</v>
      </c>
      <c r="F1424" s="2">
        <f t="shared" si="131"/>
        <v>0.19876840789723021</v>
      </c>
      <c r="G1424" s="2">
        <f t="shared" si="129"/>
        <v>0.12793907093025131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17">
        <f>TITRES_STAT!D1428</f>
        <v>12.748900000000001</v>
      </c>
      <c r="C1425" s="2">
        <f t="shared" si="132"/>
        <v>13.692426683960324</v>
      </c>
      <c r="D1425" s="2">
        <f t="shared" si="128"/>
        <v>13.352794328651676</v>
      </c>
      <c r="E1425" s="2">
        <f t="shared" si="127"/>
        <v>0.33963235530864821</v>
      </c>
      <c r="F1425" s="2">
        <f t="shared" si="131"/>
        <v>0.22694119737951385</v>
      </c>
      <c r="G1425" s="2">
        <f t="shared" si="129"/>
        <v>0.11269115792913437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17">
        <f>TITRES_STAT!D1429</f>
        <v>12.748900000000001</v>
      </c>
      <c r="C1426" s="2">
        <f t="shared" si="132"/>
        <v>13.614376424889505</v>
      </c>
      <c r="D1426" s="2">
        <f t="shared" si="128"/>
        <v>13.308061415418218</v>
      </c>
      <c r="E1426" s="2">
        <f t="shared" si="127"/>
        <v>0.30631500947128742</v>
      </c>
      <c r="F1426" s="2">
        <f t="shared" si="131"/>
        <v>0.24281595979786857</v>
      </c>
      <c r="G1426" s="2">
        <f t="shared" si="129"/>
        <v>6.349904967341885E-2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17">
        <f>TITRES_STAT!D1430</f>
        <v>12.674799999999999</v>
      </c>
      <c r="C1427" s="2">
        <f t="shared" si="132"/>
        <v>13.558456974906505</v>
      </c>
      <c r="D1427" s="2">
        <f t="shared" si="128"/>
        <v>13.261153162424275</v>
      </c>
      <c r="E1427" s="2">
        <f t="shared" si="127"/>
        <v>0.29730381248223026</v>
      </c>
      <c r="F1427" s="2">
        <f t="shared" si="131"/>
        <v>0.25371353033474092</v>
      </c>
      <c r="G1427" s="2">
        <f t="shared" si="129"/>
        <v>4.3590282147489334E-2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17">
        <f>TITRES_STAT!D1431</f>
        <v>12.674799999999999</v>
      </c>
      <c r="C1428" s="2">
        <f t="shared" si="132"/>
        <v>13.485817440305505</v>
      </c>
      <c r="D1428" s="2">
        <f t="shared" si="128"/>
        <v>13.217719594837291</v>
      </c>
      <c r="E1428" s="2">
        <f t="shared" si="127"/>
        <v>0.26809784546821369</v>
      </c>
      <c r="F1428" s="2">
        <f t="shared" si="131"/>
        <v>0.25659039336143552</v>
      </c>
      <c r="G1428" s="2">
        <f t="shared" si="129"/>
        <v>1.1507452106778171E-2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17">
        <f>TITRES_STAT!D1432</f>
        <v>12.839399999999999</v>
      </c>
      <c r="C1429" s="2">
        <f t="shared" si="132"/>
        <v>13.424353218720043</v>
      </c>
      <c r="D1429" s="2">
        <f t="shared" si="128"/>
        <v>13.189695921145638</v>
      </c>
      <c r="E1429" s="2">
        <f t="shared" si="127"/>
        <v>0.23465729757440457</v>
      </c>
      <c r="F1429" s="2">
        <f t="shared" si="131"/>
        <v>0.25220377420402934</v>
      </c>
      <c r="G1429" s="2">
        <f t="shared" si="129"/>
        <v>-1.7546476629624774E-2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17">
        <f>TITRES_STAT!D1433</f>
        <v>12.822900000000001</v>
      </c>
      <c r="C1430" s="2">
        <f t="shared" si="132"/>
        <v>13.372345031224651</v>
      </c>
      <c r="D1430" s="2">
        <f t="shared" si="128"/>
        <v>13.162525852912628</v>
      </c>
      <c r="E1430" s="2">
        <f t="shared" si="127"/>
        <v>0.20981917831202246</v>
      </c>
      <c r="F1430" s="2">
        <f t="shared" si="131"/>
        <v>0.24372685502562799</v>
      </c>
      <c r="G1430" s="2">
        <f t="shared" si="129"/>
        <v>-3.3907676713605533E-2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17">
        <f>TITRES_STAT!D1434</f>
        <v>12.798299999999999</v>
      </c>
      <c r="C1431" s="2">
        <f t="shared" si="132"/>
        <v>13.328338103343935</v>
      </c>
      <c r="D1431" s="2">
        <f t="shared" si="128"/>
        <v>13.135546160104285</v>
      </c>
      <c r="E1431" s="2">
        <f t="shared" si="127"/>
        <v>0.19279194323964965</v>
      </c>
      <c r="F1431" s="2">
        <f t="shared" si="131"/>
        <v>0.23353987266843235</v>
      </c>
      <c r="G1431" s="2">
        <f t="shared" si="129"/>
        <v>-4.0747929428782692E-2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17">
        <f>TITRES_STAT!D1435</f>
        <v>12.798299999999999</v>
      </c>
      <c r="C1432" s="2">
        <f t="shared" si="132"/>
        <v>13.278439933598714</v>
      </c>
      <c r="D1432" s="2">
        <f t="shared" si="128"/>
        <v>13.110564963059524</v>
      </c>
      <c r="E1432" s="2">
        <f t="shared" si="127"/>
        <v>0.16787497053918976</v>
      </c>
      <c r="F1432" s="2">
        <f t="shared" si="131"/>
        <v>0.22040689224258384</v>
      </c>
      <c r="G1432" s="2">
        <f t="shared" si="129"/>
        <v>-5.2531921703394074E-2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17">
        <f>TITRES_STAT!D1436</f>
        <v>12.798299999999999</v>
      </c>
      <c r="C1433" s="2">
        <f t="shared" si="132"/>
        <v>13.223556866891219</v>
      </c>
      <c r="D1433" s="2">
        <f t="shared" si="128"/>
        <v>13.087434225055116</v>
      </c>
      <c r="E1433" s="2">
        <f t="shared" si="127"/>
        <v>0.13612264183610279</v>
      </c>
      <c r="F1433" s="2">
        <f t="shared" si="131"/>
        <v>0.20355004216128764</v>
      </c>
      <c r="G1433" s="2">
        <f t="shared" si="129"/>
        <v>-6.742740032518485E-2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17">
        <f>TITRES_STAT!D1437</f>
        <v>12.839399999999999</v>
      </c>
      <c r="C1434" s="2">
        <f t="shared" si="132"/>
        <v>13.151794271984876</v>
      </c>
      <c r="D1434" s="2">
        <f t="shared" si="128"/>
        <v>13.069061319495477</v>
      </c>
      <c r="E1434" s="2">
        <f t="shared" si="127"/>
        <v>8.2732952489399381E-2</v>
      </c>
      <c r="F1434" s="2">
        <f t="shared" si="131"/>
        <v>0.17938662422690999</v>
      </c>
      <c r="G1434" s="2">
        <f t="shared" si="129"/>
        <v>-9.6653671737510605E-2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17">
        <f>TITRES_STAT!D1438</f>
        <v>13.1686</v>
      </c>
      <c r="C1435" s="2">
        <f t="shared" si="132"/>
        <v>13.089810537833356</v>
      </c>
      <c r="D1435" s="2">
        <f t="shared" si="128"/>
        <v>13.076434555088404</v>
      </c>
      <c r="E1435" s="2">
        <f t="shared" si="127"/>
        <v>1.3375982744951997E-2</v>
      </c>
      <c r="F1435" s="2">
        <f t="shared" si="131"/>
        <v>0.14618449593051838</v>
      </c>
      <c r="G1435" s="2">
        <f t="shared" si="129"/>
        <v>-0.13280851318556638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17">
        <f>TITRES_STAT!D1439</f>
        <v>13.5884</v>
      </c>
      <c r="C1436" s="2">
        <f t="shared" si="132"/>
        <v>13.03736276278207</v>
      </c>
      <c r="D1436" s="2">
        <f t="shared" si="128"/>
        <v>13.114357921378152</v>
      </c>
      <c r="E1436" s="2">
        <f t="shared" ref="E1436:E1499" si="133">C1436-D1436</f>
        <v>-7.6995158596082192E-2</v>
      </c>
      <c r="F1436" s="2">
        <f t="shared" si="131"/>
        <v>0.10154856502519827</v>
      </c>
      <c r="G1436" s="2">
        <f t="shared" si="129"/>
        <v>-0.17854372362128046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17">
        <f>TITRES_STAT!D1440</f>
        <v>13.5801</v>
      </c>
      <c r="C1437" s="2">
        <f t="shared" si="132"/>
        <v>12.981583876200213</v>
      </c>
      <c r="D1437" s="2">
        <f t="shared" ref="D1437:D1500" si="134">$D$4*B1437+(1-$D$4)*D1436</f>
        <v>13.148857334609401</v>
      </c>
      <c r="E1437" s="2">
        <f t="shared" si="133"/>
        <v>-0.16727345840918773</v>
      </c>
      <c r="F1437" s="2">
        <f t="shared" si="131"/>
        <v>4.7784160338321079E-2</v>
      </c>
      <c r="G1437" s="2">
        <f t="shared" si="129"/>
        <v>-0.21505761874750881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17">
        <f>TITRES_STAT!D1441</f>
        <v>13.1769</v>
      </c>
      <c r="C1438" s="2">
        <f t="shared" si="132"/>
        <v>12.934386356784795</v>
      </c>
      <c r="D1438" s="2">
        <f t="shared" si="134"/>
        <v>13.150934569082779</v>
      </c>
      <c r="E1438" s="2">
        <f t="shared" si="133"/>
        <v>-0.21654821229798316</v>
      </c>
      <c r="F1438" s="2">
        <f t="shared" si="131"/>
        <v>-5.082314188939771E-3</v>
      </c>
      <c r="G1438" s="2">
        <f t="shared" si="129"/>
        <v>-0.21146589810904337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17">
        <f>TITRES_STAT!D1442</f>
        <v>13.4978</v>
      </c>
      <c r="C1439" s="2">
        <f t="shared" si="132"/>
        <v>12.919773071125597</v>
      </c>
      <c r="D1439" s="2">
        <f t="shared" si="134"/>
        <v>13.176628304706277</v>
      </c>
      <c r="E1439" s="2">
        <f t="shared" si="133"/>
        <v>-0.25685523358067996</v>
      </c>
      <c r="F1439" s="2">
        <f t="shared" si="131"/>
        <v>-5.5436898067287813E-2</v>
      </c>
      <c r="G1439" s="2">
        <f t="shared" si="129"/>
        <v>-0.20141833551339217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17">
        <f>TITRES_STAT!D1443</f>
        <v>13.4155</v>
      </c>
      <c r="C1440" s="2">
        <f t="shared" si="132"/>
        <v>12.904869521721659</v>
      </c>
      <c r="D1440" s="2">
        <f t="shared" si="134"/>
        <v>13.194322504357665</v>
      </c>
      <c r="E1440" s="2">
        <f t="shared" si="133"/>
        <v>-0.28945298263600527</v>
      </c>
      <c r="F1440" s="2">
        <f t="shared" si="131"/>
        <v>-0.1022401149810313</v>
      </c>
      <c r="G1440" s="2">
        <f t="shared" si="129"/>
        <v>-0.18721286765497397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17">
        <f>TITRES_STAT!D1444</f>
        <v>13.4155</v>
      </c>
      <c r="C1441" s="2">
        <f t="shared" si="132"/>
        <v>12.888474210687558</v>
      </c>
      <c r="D1441" s="2">
        <f t="shared" si="134"/>
        <v>13.210706022553394</v>
      </c>
      <c r="E1441" s="2">
        <f t="shared" si="133"/>
        <v>-0.32223181186583538</v>
      </c>
      <c r="F1441" s="2">
        <f t="shared" si="131"/>
        <v>-0.14623845435799213</v>
      </c>
      <c r="G1441" s="2">
        <f t="shared" si="129"/>
        <v>-0.17599335750784326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17">
        <f>TITRES_STAT!D1445</f>
        <v>13.2921</v>
      </c>
      <c r="C1442" s="2">
        <f t="shared" si="132"/>
        <v>12.874601255197165</v>
      </c>
      <c r="D1442" s="2">
        <f t="shared" si="134"/>
        <v>13.216735206067957</v>
      </c>
      <c r="E1442" s="2">
        <f t="shared" si="133"/>
        <v>-0.34213395087079235</v>
      </c>
      <c r="F1442" s="2">
        <f t="shared" si="131"/>
        <v>-0.18541755366055218</v>
      </c>
      <c r="G1442" s="2">
        <f t="shared" si="129"/>
        <v>-0.15671639721024017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17">
        <f>TITRES_STAT!D1446</f>
        <v>13.2921</v>
      </c>
      <c r="C1443" s="2">
        <f t="shared" si="132"/>
        <v>12.862862600551447</v>
      </c>
      <c r="D1443" s="2">
        <f t="shared" si="134"/>
        <v>13.222317783396257</v>
      </c>
      <c r="E1443" s="2">
        <f t="shared" si="133"/>
        <v>-0.35945518284481004</v>
      </c>
      <c r="F1443" s="2">
        <f t="shared" si="131"/>
        <v>-0.22022507949740375</v>
      </c>
      <c r="G1443" s="2">
        <f t="shared" si="129"/>
        <v>-0.13923010334740629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17">
        <f>TITRES_STAT!D1447</f>
        <v>13.1686</v>
      </c>
      <c r="C1444" s="2">
        <f t="shared" si="132"/>
        <v>12.859252969697376</v>
      </c>
      <c r="D1444" s="2">
        <f t="shared" si="134"/>
        <v>13.218338688329869</v>
      </c>
      <c r="E1444" s="2">
        <f t="shared" si="133"/>
        <v>-0.3590857186324925</v>
      </c>
      <c r="F1444" s="2">
        <f t="shared" si="131"/>
        <v>-0.24799720732442151</v>
      </c>
      <c r="G1444" s="2">
        <f t="shared" ref="G1444:G1507" si="135">E1444-F1444</f>
        <v>-0.11108851130807099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17">
        <f>TITRES_STAT!D1448</f>
        <v>12.9217</v>
      </c>
      <c r="C1445" s="2">
        <f t="shared" si="132"/>
        <v>12.906844820513165</v>
      </c>
      <c r="D1445" s="2">
        <f t="shared" si="134"/>
        <v>13.196365452157286</v>
      </c>
      <c r="E1445" s="2">
        <f t="shared" si="133"/>
        <v>-0.28952063164412145</v>
      </c>
      <c r="F1445" s="2">
        <f t="shared" ref="F1445:F1508" si="137">(E1445*(2/(10)))+((1-(2/10))*F1444)</f>
        <v>-0.25630189218836152</v>
      </c>
      <c r="G1445" s="2">
        <f t="shared" si="135"/>
        <v>-3.3218739455759927E-2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17">
        <f>TITRES_STAT!D1449</f>
        <v>12.9382</v>
      </c>
      <c r="C1446" s="2">
        <f t="shared" si="132"/>
        <v>13.011699463511139</v>
      </c>
      <c r="D1446" s="2">
        <f t="shared" si="134"/>
        <v>13.177242085330819</v>
      </c>
      <c r="E1446" s="2">
        <f t="shared" si="133"/>
        <v>-0.16554262181968049</v>
      </c>
      <c r="F1446" s="2">
        <f t="shared" si="137"/>
        <v>-0.23815003811462535</v>
      </c>
      <c r="G1446" s="2">
        <f t="shared" si="135"/>
        <v>7.2607416294944854E-2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17">
        <f>TITRES_STAT!D1450</f>
        <v>13.1686</v>
      </c>
      <c r="C1447" s="2">
        <f t="shared" si="132"/>
        <v>13.099145699894041</v>
      </c>
      <c r="D1447" s="2">
        <f t="shared" si="134"/>
        <v>13.176601930861871</v>
      </c>
      <c r="E1447" s="2">
        <f t="shared" si="133"/>
        <v>-7.7456230967829498E-2</v>
      </c>
      <c r="F1447" s="2">
        <f t="shared" si="137"/>
        <v>-0.2060112766852662</v>
      </c>
      <c r="G1447" s="2">
        <f t="shared" si="135"/>
        <v>0.1285550457174367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17">
        <f>TITRES_STAT!D1451</f>
        <v>13.004</v>
      </c>
      <c r="C1448" s="2">
        <f t="shared" si="132"/>
        <v>13.111107899910342</v>
      </c>
      <c r="D1448" s="2">
        <f t="shared" si="134"/>
        <v>13.163816602649879</v>
      </c>
      <c r="E1448" s="2">
        <f t="shared" si="133"/>
        <v>-5.2708702739536761E-2</v>
      </c>
      <c r="F1448" s="2">
        <f t="shared" si="137"/>
        <v>-0.17535076189612031</v>
      </c>
      <c r="G1448" s="2">
        <f t="shared" si="135"/>
        <v>0.12264205915658355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17">
        <f>TITRES_STAT!D1452</f>
        <v>13.1686</v>
      </c>
      <c r="C1449" s="2">
        <f t="shared" si="132"/>
        <v>13.170598992231827</v>
      </c>
      <c r="D1449" s="2">
        <f t="shared" si="134"/>
        <v>13.164170928379519</v>
      </c>
      <c r="E1449" s="2">
        <f t="shared" si="133"/>
        <v>6.4280638523079858E-3</v>
      </c>
      <c r="F1449" s="2">
        <f t="shared" si="137"/>
        <v>-0.13899499674643465</v>
      </c>
      <c r="G1449" s="2">
        <f t="shared" si="135"/>
        <v>0.14542306059874263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17">
        <f>TITRES_STAT!D1453</f>
        <v>13.1686</v>
      </c>
      <c r="C1450" s="2">
        <f t="shared" si="132"/>
        <v>13.208276070350008</v>
      </c>
      <c r="D1450" s="2">
        <f t="shared" si="134"/>
        <v>13.164499007758813</v>
      </c>
      <c r="E1450" s="2">
        <f t="shared" si="133"/>
        <v>4.3777062591194849E-2</v>
      </c>
      <c r="F1450" s="2">
        <f t="shared" si="137"/>
        <v>-0.10244058487890875</v>
      </c>
      <c r="G1450" s="2">
        <f t="shared" si="135"/>
        <v>0.1462176474701036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17">
        <f>TITRES_STAT!D1454</f>
        <v>12.7736</v>
      </c>
      <c r="C1451" s="2">
        <f t="shared" si="132"/>
        <v>13.240156674911544</v>
      </c>
      <c r="D1451" s="2">
        <f t="shared" si="134"/>
        <v>13.135543525702603</v>
      </c>
      <c r="E1451" s="2">
        <f t="shared" si="133"/>
        <v>0.10461314920894083</v>
      </c>
      <c r="F1451" s="2">
        <f t="shared" si="137"/>
        <v>-6.102983806133884E-2</v>
      </c>
      <c r="G1451" s="2">
        <f t="shared" si="135"/>
        <v>0.16564298727027965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17">
        <f>TITRES_STAT!D1455</f>
        <v>12.757099999999999</v>
      </c>
      <c r="C1452" s="2">
        <f t="shared" si="132"/>
        <v>13.248147955694384</v>
      </c>
      <c r="D1452" s="2">
        <f t="shared" si="134"/>
        <v>13.107510671946855</v>
      </c>
      <c r="E1452" s="2">
        <f t="shared" si="133"/>
        <v>0.14063728374752849</v>
      </c>
      <c r="F1452" s="2">
        <f t="shared" si="137"/>
        <v>-2.0696413699565378E-2</v>
      </c>
      <c r="G1452" s="2">
        <f t="shared" si="135"/>
        <v>0.16133369744709386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17">
        <f>TITRES_STAT!D1456</f>
        <v>13.1357</v>
      </c>
      <c r="C1453" s="2">
        <f t="shared" si="132"/>
        <v>13.254909808664477</v>
      </c>
      <c r="D1453" s="2">
        <f t="shared" si="134"/>
        <v>13.109598770321163</v>
      </c>
      <c r="E1453" s="2">
        <f t="shared" si="133"/>
        <v>0.14531103834331383</v>
      </c>
      <c r="F1453" s="2">
        <f t="shared" si="137"/>
        <v>1.2505076709010465E-2</v>
      </c>
      <c r="G1453" s="2">
        <f t="shared" si="135"/>
        <v>0.13280596163430336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17">
        <f>TITRES_STAT!D1457</f>
        <v>12.757099999999999</v>
      </c>
      <c r="C1454" s="2">
        <f t="shared" si="132"/>
        <v>13.24163137656225</v>
      </c>
      <c r="D1454" s="2">
        <f t="shared" si="134"/>
        <v>13.083487750297374</v>
      </c>
      <c r="E1454" s="2">
        <f t="shared" si="133"/>
        <v>0.15814362626487544</v>
      </c>
      <c r="F1454" s="2">
        <f t="shared" si="137"/>
        <v>4.1632786620183465E-2</v>
      </c>
      <c r="G1454" s="2">
        <f t="shared" si="135"/>
        <v>0.11651083964469197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17">
        <f>TITRES_STAT!D1458</f>
        <v>12.757099999999999</v>
      </c>
      <c r="C1455" s="2">
        <f t="shared" si="132"/>
        <v>13.192411164783442</v>
      </c>
      <c r="D1455" s="2">
        <f t="shared" si="134"/>
        <v>13.059310879904976</v>
      </c>
      <c r="E1455" s="2">
        <f t="shared" si="133"/>
        <v>0.13310028487846637</v>
      </c>
      <c r="F1455" s="2">
        <f t="shared" si="137"/>
        <v>5.9926286271840046E-2</v>
      </c>
      <c r="G1455" s="2">
        <f t="shared" si="135"/>
        <v>7.3173998606626323E-2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17">
        <f>TITRES_STAT!D1459</f>
        <v>13.004</v>
      </c>
      <c r="C1456" s="2">
        <f t="shared" si="132"/>
        <v>13.153301754816759</v>
      </c>
      <c r="D1456" s="2">
        <f t="shared" si="134"/>
        <v>13.055213777689792</v>
      </c>
      <c r="E1456" s="2">
        <f t="shared" si="133"/>
        <v>9.8087977126967374E-2</v>
      </c>
      <c r="F1456" s="2">
        <f t="shared" si="137"/>
        <v>6.755862444286552E-2</v>
      </c>
      <c r="G1456" s="2">
        <f t="shared" si="135"/>
        <v>3.0529352684101854E-2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17">
        <f>TITRES_STAT!D1460</f>
        <v>12.995799999999999</v>
      </c>
      <c r="C1457" s="2">
        <f t="shared" si="132"/>
        <v>13.155655330998798</v>
      </c>
      <c r="D1457" s="2">
        <f t="shared" si="134"/>
        <v>13.050812757120179</v>
      </c>
      <c r="E1457" s="2">
        <f t="shared" si="133"/>
        <v>0.10484257387861895</v>
      </c>
      <c r="F1457" s="2">
        <f t="shared" si="137"/>
        <v>7.5015414330016211E-2</v>
      </c>
      <c r="G1457" s="2">
        <f t="shared" si="135"/>
        <v>2.9827159548602739E-2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17">
        <f>TITRES_STAT!D1461</f>
        <v>13.004</v>
      </c>
      <c r="C1458" s="2">
        <f t="shared" si="132"/>
        <v>13.132323741614368</v>
      </c>
      <c r="D1458" s="2">
        <f t="shared" si="134"/>
        <v>13.047345145481646</v>
      </c>
      <c r="E1458" s="2">
        <f t="shared" si="133"/>
        <v>8.4978596132721407E-2</v>
      </c>
      <c r="F1458" s="2">
        <f t="shared" si="137"/>
        <v>7.7008050690557245E-2</v>
      </c>
      <c r="G1458" s="2">
        <f t="shared" si="135"/>
        <v>7.9705454421641619E-3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17">
        <f>TITRES_STAT!D1462</f>
        <v>12.9876</v>
      </c>
      <c r="C1459" s="2">
        <f t="shared" si="132"/>
        <v>13.137904704442928</v>
      </c>
      <c r="D1459" s="2">
        <f t="shared" si="134"/>
        <v>13.042919579149672</v>
      </c>
      <c r="E1459" s="2">
        <f t="shared" si="133"/>
        <v>9.498512529325609E-2</v>
      </c>
      <c r="F1459" s="2">
        <f t="shared" si="137"/>
        <v>8.0603465611097019E-2</v>
      </c>
      <c r="G1459" s="2">
        <f t="shared" si="135"/>
        <v>1.438165968215907E-2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17">
        <f>TITRES_STAT!D1463</f>
        <v>12.962899999999999</v>
      </c>
      <c r="C1460" s="2">
        <f t="shared" si="132"/>
        <v>13.142627057605555</v>
      </c>
      <c r="D1460" s="2">
        <f t="shared" si="134"/>
        <v>13.036992202916363</v>
      </c>
      <c r="E1460" s="2">
        <f t="shared" si="133"/>
        <v>0.10563485468919254</v>
      </c>
      <c r="F1460" s="2">
        <f t="shared" si="137"/>
        <v>8.5609743426716123E-2</v>
      </c>
      <c r="G1460" s="2">
        <f t="shared" si="135"/>
        <v>2.0025111262476414E-2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17">
        <f>TITRES_STAT!D1464</f>
        <v>12.839399999999999</v>
      </c>
      <c r="C1461" s="2">
        <f t="shared" si="132"/>
        <v>13.085853664127777</v>
      </c>
      <c r="D1461" s="2">
        <f t="shared" si="134"/>
        <v>13.022355743441075</v>
      </c>
      <c r="E1461" s="2">
        <f t="shared" si="133"/>
        <v>6.3497920686701903E-2</v>
      </c>
      <c r="F1461" s="2">
        <f t="shared" si="137"/>
        <v>8.1187378878713273E-2</v>
      </c>
      <c r="G1461" s="2">
        <f t="shared" si="135"/>
        <v>-1.768945819201137E-2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17">
        <f>TITRES_STAT!D1465</f>
        <v>13.078099999999999</v>
      </c>
      <c r="C1462" s="2">
        <f t="shared" si="132"/>
        <v>13.035276177338888</v>
      </c>
      <c r="D1462" s="2">
        <f t="shared" si="134"/>
        <v>13.026484947630625</v>
      </c>
      <c r="E1462" s="2">
        <f t="shared" si="133"/>
        <v>8.7912297082635149E-3</v>
      </c>
      <c r="F1462" s="2">
        <f t="shared" si="137"/>
        <v>6.6708149044623327E-2</v>
      </c>
      <c r="G1462" s="2">
        <f t="shared" si="135"/>
        <v>-5.7916919336359812E-2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17">
        <f>TITRES_STAT!D1466</f>
        <v>12.962899999999999</v>
      </c>
      <c r="C1463" s="2">
        <f t="shared" si="132"/>
        <v>13.050725996209827</v>
      </c>
      <c r="D1463" s="2">
        <f t="shared" si="134"/>
        <v>13.021774951509839</v>
      </c>
      <c r="E1463" s="2">
        <f t="shared" si="133"/>
        <v>2.8951044699988771E-2</v>
      </c>
      <c r="F1463" s="2">
        <f t="shared" si="137"/>
        <v>5.9156728175696421E-2</v>
      </c>
      <c r="G1463" s="2">
        <f t="shared" si="135"/>
        <v>-3.0205683475707651E-2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17">
        <f>TITRES_STAT!D1467</f>
        <v>12.757099999999999</v>
      </c>
      <c r="C1464" s="2">
        <f t="shared" si="132"/>
        <v>13.005552766023699</v>
      </c>
      <c r="D1464" s="2">
        <f t="shared" si="134"/>
        <v>13.002169399546148</v>
      </c>
      <c r="E1464" s="2">
        <f t="shared" si="133"/>
        <v>3.3833664775517747E-3</v>
      </c>
      <c r="F1464" s="2">
        <f t="shared" si="137"/>
        <v>4.8002055836067495E-2</v>
      </c>
      <c r="G1464" s="2">
        <f t="shared" si="135"/>
        <v>-4.461868935851572E-2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17">
        <f>TITRES_STAT!D1468</f>
        <v>12.757099999999999</v>
      </c>
      <c r="C1465" s="2">
        <f t="shared" si="132"/>
        <v>12.967329263558515</v>
      </c>
      <c r="D1465" s="2">
        <f t="shared" si="134"/>
        <v>12.984016110690877</v>
      </c>
      <c r="E1465" s="2">
        <f t="shared" si="133"/>
        <v>-1.6686847132362459E-2</v>
      </c>
      <c r="F1465" s="2">
        <f t="shared" si="137"/>
        <v>3.506427524238151E-2</v>
      </c>
      <c r="G1465" s="2">
        <f t="shared" si="135"/>
        <v>-5.1751122374743969E-2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17">
        <f>TITRES_STAT!D1469</f>
        <v>12.757099999999999</v>
      </c>
      <c r="C1466" s="2">
        <f t="shared" si="132"/>
        <v>12.972970915318744</v>
      </c>
      <c r="D1466" s="2">
        <f t="shared" si="134"/>
        <v>12.967207509898961</v>
      </c>
      <c r="E1466" s="2">
        <f t="shared" si="133"/>
        <v>5.7634054197830409E-3</v>
      </c>
      <c r="F1466" s="2">
        <f t="shared" si="137"/>
        <v>2.9204101277861817E-2</v>
      </c>
      <c r="G1466" s="2">
        <f t="shared" si="135"/>
        <v>-2.3440695858078776E-2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17">
        <f>TITRES_STAT!D1470</f>
        <v>12.757099999999999</v>
      </c>
      <c r="C1467" s="2">
        <f t="shared" si="132"/>
        <v>12.976483082192784</v>
      </c>
      <c r="D1467" s="2">
        <f t="shared" si="134"/>
        <v>12.951643990647186</v>
      </c>
      <c r="E1467" s="2">
        <f t="shared" si="133"/>
        <v>2.4839091545597825E-2</v>
      </c>
      <c r="F1467" s="2">
        <f t="shared" si="137"/>
        <v>2.833109933140902E-2</v>
      </c>
      <c r="G1467" s="2">
        <f t="shared" si="135"/>
        <v>-3.4920077858111957E-3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17">
        <f>TITRES_STAT!D1471</f>
        <v>12.9053</v>
      </c>
      <c r="C1468" s="2">
        <f t="shared" si="132"/>
        <v>12.980716454163124</v>
      </c>
      <c r="D1468" s="2">
        <f t="shared" si="134"/>
        <v>12.948211102451097</v>
      </c>
      <c r="E1468" s="2">
        <f t="shared" si="133"/>
        <v>3.2505351712027064E-2</v>
      </c>
      <c r="F1468" s="2">
        <f t="shared" si="137"/>
        <v>2.9165949807532631E-2</v>
      </c>
      <c r="G1468" s="2">
        <f t="shared" si="135"/>
        <v>3.339401904494433E-3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17">
        <f>TITRES_STAT!D1472</f>
        <v>12.9217</v>
      </c>
      <c r="C1469" s="2">
        <f t="shared" si="132"/>
        <v>12.981775461214951</v>
      </c>
      <c r="D1469" s="2">
        <f t="shared" si="134"/>
        <v>12.94624731708435</v>
      </c>
      <c r="E1469" s="2">
        <f t="shared" si="133"/>
        <v>3.5528144130601902E-2</v>
      </c>
      <c r="F1469" s="2">
        <f t="shared" si="137"/>
        <v>3.0438388672146485E-2</v>
      </c>
      <c r="G1469" s="2">
        <f t="shared" si="135"/>
        <v>5.0897554584554174E-3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17">
        <f>TITRES_STAT!D1473</f>
        <v>12.946400000000001</v>
      </c>
      <c r="C1470" s="2">
        <f t="shared" si="132"/>
        <v>12.978871544104958</v>
      </c>
      <c r="D1470" s="2">
        <f t="shared" si="134"/>
        <v>12.946258626929954</v>
      </c>
      <c r="E1470" s="2">
        <f t="shared" si="133"/>
        <v>3.2612917175004696E-2</v>
      </c>
      <c r="F1470" s="2">
        <f t="shared" si="137"/>
        <v>3.087329437271813E-2</v>
      </c>
      <c r="G1470" s="2">
        <f t="shared" si="135"/>
        <v>1.7396228022865667E-3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17">
        <f>TITRES_STAT!D1474</f>
        <v>13.2509</v>
      </c>
      <c r="C1471" s="2">
        <f t="shared" si="132"/>
        <v>12.957414383473427</v>
      </c>
      <c r="D1471" s="2">
        <f t="shared" si="134"/>
        <v>12.968824654564772</v>
      </c>
      <c r="E1471" s="2">
        <f t="shared" si="133"/>
        <v>-1.1410271091344626E-2</v>
      </c>
      <c r="F1471" s="2">
        <f t="shared" si="137"/>
        <v>2.2416581279905579E-2</v>
      </c>
      <c r="G1471" s="2">
        <f t="shared" si="135"/>
        <v>-3.3826852371250202E-2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17">
        <f>TITRES_STAT!D1475</f>
        <v>13.3744</v>
      </c>
      <c r="C1472" s="2">
        <f t="shared" si="132"/>
        <v>12.975981401400592</v>
      </c>
      <c r="D1472" s="2">
        <f t="shared" si="134"/>
        <v>12.998867272745159</v>
      </c>
      <c r="E1472" s="2">
        <f t="shared" si="133"/>
        <v>-2.2885871344566766E-2</v>
      </c>
      <c r="F1472" s="2">
        <f t="shared" si="137"/>
        <v>1.335609075501111E-2</v>
      </c>
      <c r="G1472" s="2">
        <f t="shared" si="135"/>
        <v>-3.6241962099577876E-2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17">
        <f>TITRES_STAT!D1476</f>
        <v>13.366199999999999</v>
      </c>
      <c r="C1473" s="2">
        <f t="shared" si="132"/>
        <v>12.973968878108192</v>
      </c>
      <c r="D1473" s="2">
        <f t="shared" si="134"/>
        <v>13.026077104393664</v>
      </c>
      <c r="E1473" s="2">
        <f t="shared" si="133"/>
        <v>-5.2108226285472625E-2</v>
      </c>
      <c r="F1473" s="2">
        <f t="shared" si="137"/>
        <v>2.6322734691436311E-4</v>
      </c>
      <c r="G1473" s="2">
        <f t="shared" si="135"/>
        <v>-5.2371453632386988E-2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17">
        <f>TITRES_STAT!D1477</f>
        <v>13.3744</v>
      </c>
      <c r="C1474" s="2">
        <f t="shared" si="132"/>
        <v>12.940604435322316</v>
      </c>
      <c r="D1474" s="2">
        <f t="shared" si="134"/>
        <v>13.051878800364504</v>
      </c>
      <c r="E1474" s="2">
        <f t="shared" si="133"/>
        <v>-0.11127436504218835</v>
      </c>
      <c r="F1474" s="2">
        <f t="shared" si="137"/>
        <v>-2.2044291130906182E-2</v>
      </c>
      <c r="G1474" s="2">
        <f t="shared" si="135"/>
        <v>-8.9230073911282168E-2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17">
        <f>TITRES_STAT!D1478</f>
        <v>13.646000000000001</v>
      </c>
      <c r="C1475" s="2">
        <f t="shared" si="132"/>
        <v>12.912372983734267</v>
      </c>
      <c r="D1475" s="2">
        <f t="shared" si="134"/>
        <v>13.095887778115282</v>
      </c>
      <c r="E1475" s="2">
        <f t="shared" si="133"/>
        <v>-0.18351479438101492</v>
      </c>
      <c r="F1475" s="2">
        <f t="shared" si="137"/>
        <v>-5.4338391780927933E-2</v>
      </c>
      <c r="G1475" s="2">
        <f t="shared" si="135"/>
        <v>-0.129176402600087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17">
        <f>TITRES_STAT!D1479</f>
        <v>13.646000000000001</v>
      </c>
      <c r="C1476" s="2">
        <f t="shared" si="132"/>
        <v>12.888484832390533</v>
      </c>
      <c r="D1476" s="2">
        <f t="shared" si="134"/>
        <v>13.136636831588223</v>
      </c>
      <c r="E1476" s="2">
        <f t="shared" si="133"/>
        <v>-0.24815199919768993</v>
      </c>
      <c r="F1476" s="2">
        <f t="shared" si="137"/>
        <v>-9.3101113264280333E-2</v>
      </c>
      <c r="G1476" s="2">
        <f t="shared" si="135"/>
        <v>-0.1550508859334096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17">
        <f>TITRES_STAT!D1480</f>
        <v>13.9917</v>
      </c>
      <c r="C1477" s="2">
        <f t="shared" si="132"/>
        <v>12.868271781253528</v>
      </c>
      <c r="D1477" s="2">
        <f t="shared" si="134"/>
        <v>13.199974844063171</v>
      </c>
      <c r="E1477" s="2">
        <f t="shared" si="133"/>
        <v>-0.3317030628096429</v>
      </c>
      <c r="F1477" s="2">
        <f t="shared" si="137"/>
        <v>-0.14082150317335285</v>
      </c>
      <c r="G1477" s="2">
        <f t="shared" si="135"/>
        <v>-0.19088155963629005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17">
        <f>TITRES_STAT!D1481</f>
        <v>14.1974</v>
      </c>
      <c r="C1478" s="2">
        <f t="shared" si="132"/>
        <v>12.873968430291447</v>
      </c>
      <c r="D1478" s="2">
        <f t="shared" si="134"/>
        <v>13.273858188947379</v>
      </c>
      <c r="E1478" s="2">
        <f t="shared" si="133"/>
        <v>-0.39988975865593268</v>
      </c>
      <c r="F1478" s="2">
        <f t="shared" si="137"/>
        <v>-0.19263515426986882</v>
      </c>
      <c r="G1478" s="2">
        <f t="shared" si="135"/>
        <v>-0.20725460438606386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17">
        <f>TITRES_STAT!D1482</f>
        <v>14.3209</v>
      </c>
      <c r="C1479" s="2">
        <f t="shared" si="132"/>
        <v>12.881311748708148</v>
      </c>
      <c r="D1479" s="2">
        <f t="shared" si="134"/>
        <v>13.351416841617944</v>
      </c>
      <c r="E1479" s="2">
        <f t="shared" si="133"/>
        <v>-0.47010509290979563</v>
      </c>
      <c r="F1479" s="2">
        <f t="shared" si="137"/>
        <v>-0.24812914199785421</v>
      </c>
      <c r="G1479" s="2">
        <f t="shared" si="135"/>
        <v>-0.22197595091194142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17">
        <f>TITRES_STAT!D1483</f>
        <v>14.5678</v>
      </c>
      <c r="C1480" s="2">
        <f t="shared" si="132"/>
        <v>12.891325325829971</v>
      </c>
      <c r="D1480" s="2">
        <f t="shared" si="134"/>
        <v>13.441519297794391</v>
      </c>
      <c r="E1480" s="2">
        <f t="shared" si="133"/>
        <v>-0.55019397196442021</v>
      </c>
      <c r="F1480" s="2">
        <f t="shared" si="137"/>
        <v>-0.30854210799116744</v>
      </c>
      <c r="G1480" s="2">
        <f t="shared" si="135"/>
        <v>-0.24165186397325278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17">
        <f>TITRES_STAT!D1484</f>
        <v>14.395</v>
      </c>
      <c r="C1481" s="2">
        <f t="shared" si="132"/>
        <v>12.946644506471515</v>
      </c>
      <c r="D1481" s="2">
        <f t="shared" si="134"/>
        <v>13.51214749795777</v>
      </c>
      <c r="E1481" s="2">
        <f t="shared" si="133"/>
        <v>-0.56550299148625527</v>
      </c>
      <c r="F1481" s="2">
        <f t="shared" si="137"/>
        <v>-0.35993428469018501</v>
      </c>
      <c r="G1481" s="2">
        <f t="shared" si="135"/>
        <v>-0.20556870679607026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17">
        <f>TITRES_STAT!D1485</f>
        <v>14.4032</v>
      </c>
      <c r="C1482" s="2">
        <f t="shared" si="132"/>
        <v>13.012453043937434</v>
      </c>
      <c r="D1482" s="2">
        <f t="shared" si="134"/>
        <v>13.578151386997934</v>
      </c>
      <c r="E1482" s="2">
        <f t="shared" si="133"/>
        <v>-0.56569834306050026</v>
      </c>
      <c r="F1482" s="2">
        <f t="shared" si="137"/>
        <v>-0.40108709636424811</v>
      </c>
      <c r="G1482" s="2">
        <f t="shared" si="135"/>
        <v>-0.16461124669625216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17">
        <f>TITRES_STAT!D1486</f>
        <v>14.2386</v>
      </c>
      <c r="C1483" s="2">
        <f t="shared" si="132"/>
        <v>13.066875652562443</v>
      </c>
      <c r="D1483" s="2">
        <f t="shared" si="134"/>
        <v>13.627073506479569</v>
      </c>
      <c r="E1483" s="2">
        <f t="shared" si="133"/>
        <v>-0.56019785391712595</v>
      </c>
      <c r="F1483" s="2">
        <f t="shared" si="137"/>
        <v>-0.43290924787482371</v>
      </c>
      <c r="G1483" s="2">
        <f t="shared" si="135"/>
        <v>-0.12728860604230224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17">
        <f>TITRES_STAT!D1487</f>
        <v>14.386699999999999</v>
      </c>
      <c r="C1484" s="2">
        <f t="shared" si="132"/>
        <v>13.114187090629759</v>
      </c>
      <c r="D1484" s="2">
        <f t="shared" si="134"/>
        <v>13.68334213562923</v>
      </c>
      <c r="E1484" s="2">
        <f t="shared" si="133"/>
        <v>-0.56915504499947112</v>
      </c>
      <c r="F1484" s="2">
        <f t="shared" si="137"/>
        <v>-0.46015840729975321</v>
      </c>
      <c r="G1484" s="2">
        <f t="shared" si="135"/>
        <v>-0.1089966376997179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17">
        <f>TITRES_STAT!D1488</f>
        <v>14.362</v>
      </c>
      <c r="C1485" s="2">
        <f t="shared" si="132"/>
        <v>13.196004461302103</v>
      </c>
      <c r="D1485" s="2">
        <f t="shared" si="134"/>
        <v>13.733613088545585</v>
      </c>
      <c r="E1485" s="2">
        <f t="shared" si="133"/>
        <v>-0.53760862724348257</v>
      </c>
      <c r="F1485" s="2">
        <f t="shared" si="137"/>
        <v>-0.47564845128849914</v>
      </c>
      <c r="G1485" s="2">
        <f t="shared" si="135"/>
        <v>-6.1960175954983432E-2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17">
        <f>TITRES_STAT!D1489</f>
        <v>14.362</v>
      </c>
      <c r="C1486" s="2">
        <f t="shared" si="132"/>
        <v>13.265234544178702</v>
      </c>
      <c r="D1486" s="2">
        <f t="shared" si="134"/>
        <v>13.780160267171837</v>
      </c>
      <c r="E1486" s="2">
        <f t="shared" si="133"/>
        <v>-0.51492572299313544</v>
      </c>
      <c r="F1486" s="2">
        <f t="shared" si="137"/>
        <v>-0.48350390562942647</v>
      </c>
      <c r="G1486" s="2">
        <f t="shared" si="135"/>
        <v>-3.142181736370897E-2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17">
        <f>TITRES_STAT!D1490</f>
        <v>13.933999999999999</v>
      </c>
      <c r="C1487" s="2">
        <f t="shared" ref="C1487:C1550" si="138">$C$4*B1477+C1486*(1-$C$4)</f>
        <v>13.376998460458902</v>
      </c>
      <c r="D1487" s="2">
        <f t="shared" si="134"/>
        <v>13.791555802936886</v>
      </c>
      <c r="E1487" s="2">
        <f t="shared" si="133"/>
        <v>-0.41455734247798404</v>
      </c>
      <c r="F1487" s="2">
        <f t="shared" si="137"/>
        <v>-0.46971459299913804</v>
      </c>
      <c r="G1487" s="2">
        <f t="shared" si="135"/>
        <v>5.5157250521154E-2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17">
        <f>TITRES_STAT!D1491</f>
        <v>13.933999999999999</v>
      </c>
      <c r="C1488" s="2">
        <f t="shared" si="138"/>
        <v>13.503214081926764</v>
      </c>
      <c r="D1488" s="2">
        <f t="shared" si="134"/>
        <v>13.80210722494156</v>
      </c>
      <c r="E1488" s="2">
        <f t="shared" si="133"/>
        <v>-0.29889314301479608</v>
      </c>
      <c r="F1488" s="2">
        <f t="shared" si="137"/>
        <v>-0.43555030300226971</v>
      </c>
      <c r="G1488" s="2">
        <f t="shared" si="135"/>
        <v>0.13665715998747363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17">
        <f>TITRES_STAT!D1492</f>
        <v>14.304399999999999</v>
      </c>
      <c r="C1489" s="2">
        <f t="shared" si="138"/>
        <v>13.629011915476493</v>
      </c>
      <c r="D1489" s="2">
        <f t="shared" si="134"/>
        <v>13.83931409716811</v>
      </c>
      <c r="E1489" s="2">
        <f t="shared" si="133"/>
        <v>-0.21030218169161685</v>
      </c>
      <c r="F1489" s="2">
        <f t="shared" si="137"/>
        <v>-0.39050067874013916</v>
      </c>
      <c r="G1489" s="2">
        <f t="shared" si="135"/>
        <v>0.18019849704852231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17">
        <f>TITRES_STAT!D1493</f>
        <v>13.9176</v>
      </c>
      <c r="C1490" s="2">
        <f t="shared" si="138"/>
        <v>13.773440851557034</v>
      </c>
      <c r="D1490" s="2">
        <f t="shared" si="134"/>
        <v>13.845113052933435</v>
      </c>
      <c r="E1490" s="2">
        <f t="shared" si="133"/>
        <v>-7.167220137640129E-2</v>
      </c>
      <c r="F1490" s="2">
        <f t="shared" si="137"/>
        <v>-0.32673498326739159</v>
      </c>
      <c r="G1490" s="2">
        <f t="shared" si="135"/>
        <v>0.2550627818909903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17">
        <f>TITRES_STAT!D1494</f>
        <v>13.9917</v>
      </c>
      <c r="C1491" s="2">
        <f t="shared" si="138"/>
        <v>13.869065335932875</v>
      </c>
      <c r="D1491" s="2">
        <f t="shared" si="134"/>
        <v>13.855971345308737</v>
      </c>
      <c r="E1491" s="2">
        <f t="shared" si="133"/>
        <v>1.309399062413874E-2</v>
      </c>
      <c r="F1491" s="2">
        <f t="shared" si="137"/>
        <v>-0.25876918848908553</v>
      </c>
      <c r="G1491" s="2">
        <f t="shared" si="135"/>
        <v>0.27186317911322427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17">
        <f>TITRES_STAT!D1495</f>
        <v>14.1974</v>
      </c>
      <c r="C1492" s="2">
        <f t="shared" si="138"/>
        <v>13.95123989963551</v>
      </c>
      <c r="D1492" s="2">
        <f t="shared" si="134"/>
        <v>13.881262356767348</v>
      </c>
      <c r="E1492" s="2">
        <f t="shared" si="133"/>
        <v>6.9977542868162601E-2</v>
      </c>
      <c r="F1492" s="2">
        <f t="shared" si="137"/>
        <v>-0.19301984221763591</v>
      </c>
      <c r="G1492" s="2">
        <f t="shared" si="135"/>
        <v>0.26299738508579851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17">
        <f>TITRES_STAT!D1496</f>
        <v>14.1974</v>
      </c>
      <c r="C1493" s="2">
        <f t="shared" si="138"/>
        <v>13.995449145845431</v>
      </c>
      <c r="D1493" s="2">
        <f t="shared" si="134"/>
        <v>13.904679959969766</v>
      </c>
      <c r="E1493" s="2">
        <f t="shared" si="133"/>
        <v>9.0769185875664959E-2</v>
      </c>
      <c r="F1493" s="2">
        <f t="shared" si="137"/>
        <v>-0.13626203659897573</v>
      </c>
      <c r="G1493" s="2">
        <f t="shared" si="135"/>
        <v>0.22703122247464069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17">
        <f>TITRES_STAT!D1497</f>
        <v>13.9917</v>
      </c>
      <c r="C1494" s="2">
        <f t="shared" si="138"/>
        <v>14.055641584946134</v>
      </c>
      <c r="D1494" s="2">
        <f t="shared" si="134"/>
        <v>13.911125888860894</v>
      </c>
      <c r="E1494" s="2">
        <f t="shared" si="133"/>
        <v>0.1445156960852394</v>
      </c>
      <c r="F1494" s="2">
        <f t="shared" si="137"/>
        <v>-8.0106490062132718E-2</v>
      </c>
      <c r="G1494" s="2">
        <f t="shared" si="135"/>
        <v>0.22462218614737212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17">
        <f>TITRES_STAT!D1498</f>
        <v>13.9917</v>
      </c>
      <c r="C1495" s="2">
        <f t="shared" si="138"/>
        <v>14.102773648800575</v>
      </c>
      <c r="D1495" s="2">
        <f t="shared" si="134"/>
        <v>13.917094341537865</v>
      </c>
      <c r="E1495" s="2">
        <f t="shared" si="133"/>
        <v>0.18567930726270987</v>
      </c>
      <c r="F1495" s="2">
        <f t="shared" si="137"/>
        <v>-2.6949330597164207E-2</v>
      </c>
      <c r="G1495" s="2">
        <f t="shared" si="135"/>
        <v>0.21262863785987407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17">
        <f>TITRES_STAT!D1499</f>
        <v>13.9917</v>
      </c>
      <c r="C1496" s="2">
        <f t="shared" si="138"/>
        <v>14.142654625908179</v>
      </c>
      <c r="D1496" s="2">
        <f t="shared" si="134"/>
        <v>13.922620686609134</v>
      </c>
      <c r="E1496" s="2">
        <f t="shared" si="133"/>
        <v>0.22003393929904469</v>
      </c>
      <c r="F1496" s="2">
        <f t="shared" si="137"/>
        <v>2.2447323382077569E-2</v>
      </c>
      <c r="G1496" s="2">
        <f t="shared" si="135"/>
        <v>0.19758661591696713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17">
        <f>TITRES_STAT!D1500</f>
        <v>13.9917</v>
      </c>
      <c r="C1497" s="2">
        <f t="shared" si="138"/>
        <v>14.110553914229996</v>
      </c>
      <c r="D1497" s="2">
        <f t="shared" si="134"/>
        <v>13.927737672786236</v>
      </c>
      <c r="E1497" s="2">
        <f t="shared" si="133"/>
        <v>0.18281624144375996</v>
      </c>
      <c r="F1497" s="2">
        <f t="shared" si="137"/>
        <v>5.4521106994414051E-2</v>
      </c>
      <c r="G1497" s="2">
        <f t="shared" si="135"/>
        <v>0.12829513444934593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17">
        <f>TITRES_STAT!D1501</f>
        <v>13.9917</v>
      </c>
      <c r="C1498" s="2">
        <f t="shared" si="138"/>
        <v>14.083391773579226</v>
      </c>
      <c r="D1498" s="2">
        <f t="shared" si="134"/>
        <v>13.93247562295022</v>
      </c>
      <c r="E1498" s="2">
        <f t="shared" si="133"/>
        <v>0.15091615062900665</v>
      </c>
      <c r="F1498" s="2">
        <f t="shared" si="137"/>
        <v>7.3800115721332576E-2</v>
      </c>
      <c r="G1498" s="2">
        <f t="shared" si="135"/>
        <v>7.7116034907674075E-2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17">
        <f>TITRES_STAT!D1502</f>
        <v>13.9917</v>
      </c>
      <c r="C1499" s="2">
        <f t="shared" si="138"/>
        <v>14.117393039182422</v>
      </c>
      <c r="D1499" s="2">
        <f t="shared" si="134"/>
        <v>13.936862613842797</v>
      </c>
      <c r="E1499" s="2">
        <f t="shared" si="133"/>
        <v>0.18053042533962582</v>
      </c>
      <c r="F1499" s="2">
        <f t="shared" si="137"/>
        <v>9.5146177644991226E-2</v>
      </c>
      <c r="G1499" s="2">
        <f t="shared" si="135"/>
        <v>8.5384247694634596E-2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17">
        <f>TITRES_STAT!D1503</f>
        <v>14.008100000000001</v>
      </c>
      <c r="C1500" s="2">
        <f t="shared" si="138"/>
        <v>14.086655648538972</v>
      </c>
      <c r="D1500" s="2">
        <f t="shared" si="134"/>
        <v>13.942139457261849</v>
      </c>
      <c r="E1500" s="2">
        <f t="shared" ref="E1500:E1563" si="139">C1500-D1500</f>
        <v>0.14451619127712334</v>
      </c>
      <c r="F1500" s="2">
        <f t="shared" si="137"/>
        <v>0.10502018037141765</v>
      </c>
      <c r="G1500" s="2">
        <f t="shared" si="135"/>
        <v>3.9496010905705689E-2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17">
        <f>TITRES_STAT!D1504</f>
        <v>14.1069</v>
      </c>
      <c r="C1501" s="2">
        <f t="shared" si="138"/>
        <v>14.072047087225284</v>
      </c>
      <c r="D1501" s="2">
        <f t="shared" ref="D1501:D1564" si="140">$D$4*B1501+(1-$D$4)*D1500</f>
        <v>13.954343941909119</v>
      </c>
      <c r="E1501" s="2">
        <f t="shared" si="139"/>
        <v>0.11770314531616499</v>
      </c>
      <c r="F1501" s="2">
        <f t="shared" si="137"/>
        <v>0.10755677336036712</v>
      </c>
      <c r="G1501" s="2">
        <f t="shared" si="135"/>
        <v>1.0146371955797873E-2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17">
        <f>TITRES_STAT!D1505</f>
        <v>14.1069</v>
      </c>
      <c r="C1502" s="2">
        <f t="shared" si="138"/>
        <v>14.091332150729087</v>
      </c>
      <c r="D1502" s="2">
        <f t="shared" si="140"/>
        <v>13.965644390656591</v>
      </c>
      <c r="E1502" s="2">
        <f t="shared" si="139"/>
        <v>0.1256877600724966</v>
      </c>
      <c r="F1502" s="2">
        <f t="shared" si="137"/>
        <v>0.11118297070279302</v>
      </c>
      <c r="G1502" s="2">
        <f t="shared" si="135"/>
        <v>1.4504789369703577E-2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17">
        <f>TITRES_STAT!D1506</f>
        <v>13.7036</v>
      </c>
      <c r="C1503" s="2">
        <f t="shared" si="138"/>
        <v>14.107650281386151</v>
      </c>
      <c r="D1503" s="2">
        <f t="shared" si="140"/>
        <v>13.946233695052399</v>
      </c>
      <c r="E1503" s="2">
        <f t="shared" si="139"/>
        <v>0.16141658633375222</v>
      </c>
      <c r="F1503" s="2">
        <f t="shared" si="137"/>
        <v>0.12122969382898487</v>
      </c>
      <c r="G1503" s="2">
        <f t="shared" si="135"/>
        <v>4.0186892504767355E-2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17">
        <f>TITRES_STAT!D1507</f>
        <v>13.7036</v>
      </c>
      <c r="C1504" s="2">
        <f t="shared" si="138"/>
        <v>14.089811776557513</v>
      </c>
      <c r="D1504" s="2">
        <f t="shared" si="140"/>
        <v>13.92826082875222</v>
      </c>
      <c r="E1504" s="2">
        <f t="shared" si="139"/>
        <v>0.16155094780529211</v>
      </c>
      <c r="F1504" s="2">
        <f t="shared" si="137"/>
        <v>0.12929394462424632</v>
      </c>
      <c r="G1504" s="2">
        <f t="shared" si="135"/>
        <v>3.2257003181045796E-2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17">
        <f>TITRES_STAT!D1508</f>
        <v>13.3003</v>
      </c>
      <c r="C1505" s="2">
        <f t="shared" si="138"/>
        <v>14.074717657087126</v>
      </c>
      <c r="D1505" s="2">
        <f t="shared" si="140"/>
        <v>13.881745211807612</v>
      </c>
      <c r="E1505" s="2">
        <f t="shared" si="139"/>
        <v>0.19297244527951385</v>
      </c>
      <c r="F1505" s="2">
        <f t="shared" si="137"/>
        <v>0.14202964475529983</v>
      </c>
      <c r="G1505" s="2">
        <f t="shared" si="135"/>
        <v>5.0942800524214016E-2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17">
        <f>TITRES_STAT!D1509</f>
        <v>13.6624</v>
      </c>
      <c r="C1506" s="2">
        <f t="shared" si="138"/>
        <v>14.061945709842952</v>
      </c>
      <c r="D1506" s="2">
        <f t="shared" si="140"/>
        <v>13.865497418340382</v>
      </c>
      <c r="E1506" s="2">
        <f t="shared" si="139"/>
        <v>0.19644829150256982</v>
      </c>
      <c r="F1506" s="2">
        <f t="shared" si="137"/>
        <v>0.15291337410475384</v>
      </c>
      <c r="G1506" s="2">
        <f t="shared" si="135"/>
        <v>4.3534917397815981E-2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17">
        <f>TITRES_STAT!D1510</f>
        <v>13.6624</v>
      </c>
      <c r="C1507" s="2">
        <f t="shared" si="138"/>
        <v>14.051138677559422</v>
      </c>
      <c r="D1507" s="2">
        <f t="shared" si="140"/>
        <v>13.850453165129984</v>
      </c>
      <c r="E1507" s="2">
        <f t="shared" si="139"/>
        <v>0.20068551242943755</v>
      </c>
      <c r="F1507" s="2">
        <f t="shared" si="137"/>
        <v>0.16246780176969058</v>
      </c>
      <c r="G1507" s="2">
        <f t="shared" si="135"/>
        <v>3.8217710659746967E-2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17">
        <f>TITRES_STAT!D1511</f>
        <v>13.9094</v>
      </c>
      <c r="C1508" s="2">
        <f t="shared" si="138"/>
        <v>14.041994265627203</v>
      </c>
      <c r="D1508" s="2">
        <f t="shared" si="140"/>
        <v>13.854819597342578</v>
      </c>
      <c r="E1508" s="2">
        <f t="shared" si="139"/>
        <v>0.1871746682846247</v>
      </c>
      <c r="F1508" s="2">
        <f t="shared" si="137"/>
        <v>0.16740917507267741</v>
      </c>
      <c r="G1508" s="2">
        <f t="shared" ref="G1508:G1571" si="141">E1508-F1508</f>
        <v>1.9765493211947288E-2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17">
        <f>TITRES_STAT!D1512</f>
        <v>13.4978</v>
      </c>
      <c r="C1509" s="2">
        <f t="shared" si="138"/>
        <v>14.03425668629994</v>
      </c>
      <c r="D1509" s="2">
        <f t="shared" si="140"/>
        <v>13.828373701243128</v>
      </c>
      <c r="E1509" s="2">
        <f t="shared" si="139"/>
        <v>0.20588298505681202</v>
      </c>
      <c r="F1509" s="2">
        <f t="shared" ref="F1509:F1572" si="143">(E1509*(2/(10)))+((1-(2/10))*F1508)</f>
        <v>0.17510393706950433</v>
      </c>
      <c r="G1509" s="2">
        <f t="shared" si="141"/>
        <v>3.0779047987307684E-2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17">
        <f>TITRES_STAT!D1513</f>
        <v>13.4155</v>
      </c>
      <c r="C1510" s="2">
        <f t="shared" si="138"/>
        <v>14.030232580715335</v>
      </c>
      <c r="D1510" s="2">
        <f t="shared" si="140"/>
        <v>13.797790464114009</v>
      </c>
      <c r="E1510" s="2">
        <f t="shared" si="139"/>
        <v>0.23244211660132663</v>
      </c>
      <c r="F1510" s="2">
        <f t="shared" si="143"/>
        <v>0.18657157297586879</v>
      </c>
      <c r="G1510" s="2">
        <f t="shared" si="141"/>
        <v>4.5870543625457838E-2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17">
        <f>TITRES_STAT!D1514</f>
        <v>13.4567</v>
      </c>
      <c r="C1511" s="2">
        <f t="shared" si="138"/>
        <v>14.042027568297591</v>
      </c>
      <c r="D1511" s="2">
        <f t="shared" si="140"/>
        <v>13.772524503809267</v>
      </c>
      <c r="E1511" s="2">
        <f t="shared" si="139"/>
        <v>0.26950306448832428</v>
      </c>
      <c r="F1511" s="2">
        <f t="shared" si="143"/>
        <v>0.20315787127835988</v>
      </c>
      <c r="G1511" s="2">
        <f t="shared" si="141"/>
        <v>6.6345193209964404E-2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17">
        <f>TITRES_STAT!D1515</f>
        <v>13.4567</v>
      </c>
      <c r="C1512" s="2">
        <f t="shared" si="138"/>
        <v>14.052007942405655</v>
      </c>
      <c r="D1512" s="2">
        <f t="shared" si="140"/>
        <v>13.749130096119693</v>
      </c>
      <c r="E1512" s="2">
        <f t="shared" si="139"/>
        <v>0.3028778462859627</v>
      </c>
      <c r="F1512" s="2">
        <f t="shared" si="143"/>
        <v>0.22310186627988046</v>
      </c>
      <c r="G1512" s="2">
        <f t="shared" si="141"/>
        <v>7.9775980006082242E-2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17">
        <f>TITRES_STAT!D1516</f>
        <v>13.3332</v>
      </c>
      <c r="C1513" s="2">
        <f t="shared" si="138"/>
        <v>13.998406720497094</v>
      </c>
      <c r="D1513" s="2">
        <f t="shared" si="140"/>
        <v>13.718320459370087</v>
      </c>
      <c r="E1513" s="2">
        <f t="shared" si="139"/>
        <v>0.28008626112700696</v>
      </c>
      <c r="F1513" s="2">
        <f t="shared" si="143"/>
        <v>0.23449874524930575</v>
      </c>
      <c r="G1513" s="2">
        <f t="shared" si="141"/>
        <v>4.5587515877701212E-2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17">
        <f>TITRES_STAT!D1517</f>
        <v>13.1686</v>
      </c>
      <c r="C1514" s="2">
        <f t="shared" si="138"/>
        <v>13.953051840420617</v>
      </c>
      <c r="D1514" s="2">
        <f t="shared" si="140"/>
        <v>13.677600425342675</v>
      </c>
      <c r="E1514" s="2">
        <f t="shared" si="139"/>
        <v>0.27545141507794213</v>
      </c>
      <c r="F1514" s="2">
        <f t="shared" si="143"/>
        <v>0.24268927921503305</v>
      </c>
      <c r="G1514" s="2">
        <f t="shared" si="141"/>
        <v>3.2762135862909075E-2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17">
        <f>TITRES_STAT!D1518</f>
        <v>13.0863</v>
      </c>
      <c r="C1515" s="2">
        <f t="shared" si="138"/>
        <v>13.852628480355907</v>
      </c>
      <c r="D1515" s="2">
        <f t="shared" si="140"/>
        <v>13.633800393835809</v>
      </c>
      <c r="E1515" s="2">
        <f t="shared" si="139"/>
        <v>0.218828086520098</v>
      </c>
      <c r="F1515" s="2">
        <f t="shared" si="143"/>
        <v>0.23791704067604605</v>
      </c>
      <c r="G1515" s="2">
        <f t="shared" si="141"/>
        <v>-1.9088954155948051E-2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17">
        <f>TITRES_STAT!D1519</f>
        <v>13.0863</v>
      </c>
      <c r="C1516" s="2">
        <f t="shared" si="138"/>
        <v>13.823362560301153</v>
      </c>
      <c r="D1516" s="2">
        <f t="shared" si="140"/>
        <v>13.593244809107231</v>
      </c>
      <c r="E1516" s="2">
        <f t="shared" si="139"/>
        <v>0.23011775119392119</v>
      </c>
      <c r="F1516" s="2">
        <f t="shared" si="143"/>
        <v>0.23635718277962109</v>
      </c>
      <c r="G1516" s="2">
        <f t="shared" si="141"/>
        <v>-6.239431585699895E-3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17">
        <f>TITRES_STAT!D1520</f>
        <v>13.0863</v>
      </c>
      <c r="C1517" s="2">
        <f t="shared" si="138"/>
        <v>13.798599089485592</v>
      </c>
      <c r="D1517" s="2">
        <f t="shared" si="140"/>
        <v>13.555693341765956</v>
      </c>
      <c r="E1517" s="2">
        <f t="shared" si="139"/>
        <v>0.24290574771963591</v>
      </c>
      <c r="F1517" s="2">
        <f t="shared" si="143"/>
        <v>0.23766689576762406</v>
      </c>
      <c r="G1517" s="2">
        <f t="shared" si="141"/>
        <v>5.2388519520118471E-3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17">
        <f>TITRES_STAT!D1521</f>
        <v>12.839399999999999</v>
      </c>
      <c r="C1518" s="2">
        <f t="shared" si="138"/>
        <v>13.815645383410885</v>
      </c>
      <c r="D1518" s="2">
        <f t="shared" si="140"/>
        <v>13.502634575709218</v>
      </c>
      <c r="E1518" s="2">
        <f t="shared" si="139"/>
        <v>0.31301080770166756</v>
      </c>
      <c r="F1518" s="2">
        <f t="shared" si="143"/>
        <v>0.25273567815443276</v>
      </c>
      <c r="G1518" s="2">
        <f t="shared" si="141"/>
        <v>6.0275129547234796E-2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17">
        <f>TITRES_STAT!D1522</f>
        <v>13.045199999999999</v>
      </c>
      <c r="C1519" s="2">
        <f t="shared" si="138"/>
        <v>13.766746093655364</v>
      </c>
      <c r="D1519" s="2">
        <f t="shared" si="140"/>
        <v>13.468750533064091</v>
      </c>
      <c r="E1519" s="2">
        <f t="shared" si="139"/>
        <v>0.29799556059127319</v>
      </c>
      <c r="F1519" s="2">
        <f t="shared" si="143"/>
        <v>0.26178765464180087</v>
      </c>
      <c r="G1519" s="2">
        <f t="shared" si="141"/>
        <v>3.6207905949472319E-2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17">
        <f>TITRES_STAT!D1523</f>
        <v>13.045199999999999</v>
      </c>
      <c r="C1520" s="2">
        <f t="shared" si="138"/>
        <v>13.712708233093</v>
      </c>
      <c r="D1520" s="2">
        <f t="shared" si="140"/>
        <v>13.437376419503787</v>
      </c>
      <c r="E1520" s="2">
        <f t="shared" si="139"/>
        <v>0.27533181358921333</v>
      </c>
      <c r="F1520" s="2">
        <f t="shared" si="143"/>
        <v>0.26449648643128337</v>
      </c>
      <c r="G1520" s="2">
        <f t="shared" si="141"/>
        <v>1.0835327157929953E-2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17">
        <f>TITRES_STAT!D1524</f>
        <v>13.160399999999999</v>
      </c>
      <c r="C1521" s="2">
        <f t="shared" si="138"/>
        <v>13.673322351078692</v>
      </c>
      <c r="D1521" s="2">
        <f t="shared" si="140"/>
        <v>13.416859647688693</v>
      </c>
      <c r="E1521" s="2">
        <f t="shared" si="139"/>
        <v>0.25646270338999955</v>
      </c>
      <c r="F1521" s="2">
        <f t="shared" si="143"/>
        <v>0.26288972982302661</v>
      </c>
      <c r="G1521" s="2">
        <f t="shared" si="141"/>
        <v>-6.427026433027061E-3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17">
        <f>TITRES_STAT!D1525</f>
        <v>12.831200000000001</v>
      </c>
      <c r="C1522" s="2">
        <f t="shared" si="138"/>
        <v>13.639995835528124</v>
      </c>
      <c r="D1522" s="2">
        <f t="shared" si="140"/>
        <v>13.373477451563605</v>
      </c>
      <c r="E1522" s="2">
        <f t="shared" si="139"/>
        <v>0.26651838396451843</v>
      </c>
      <c r="F1522" s="2">
        <f t="shared" si="143"/>
        <v>0.26361546065132502</v>
      </c>
      <c r="G1522" s="2">
        <f t="shared" si="141"/>
        <v>2.9029233131934173E-3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17">
        <f>TITRES_STAT!D1526</f>
        <v>12.839399999999999</v>
      </c>
      <c r="C1523" s="2">
        <f t="shared" si="138"/>
        <v>13.592796476216105</v>
      </c>
      <c r="D1523" s="2">
        <f t="shared" si="140"/>
        <v>13.333916158855189</v>
      </c>
      <c r="E1523" s="2">
        <f t="shared" si="139"/>
        <v>0.25888031736091577</v>
      </c>
      <c r="F1523" s="2">
        <f t="shared" si="143"/>
        <v>0.26266843199324319</v>
      </c>
      <c r="G1523" s="2">
        <f t="shared" si="141"/>
        <v>-3.7881146323274217E-3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17">
        <f>TITRES_STAT!D1527</f>
        <v>12.839399999999999</v>
      </c>
      <c r="C1524" s="2">
        <f t="shared" si="138"/>
        <v>13.527535479875166</v>
      </c>
      <c r="D1524" s="2">
        <f t="shared" si="140"/>
        <v>13.297285332273322</v>
      </c>
      <c r="E1524" s="2">
        <f t="shared" si="139"/>
        <v>0.23025014760184348</v>
      </c>
      <c r="F1524" s="2">
        <f t="shared" si="143"/>
        <v>0.25618477511496324</v>
      </c>
      <c r="G1524" s="2">
        <f t="shared" si="141"/>
        <v>-2.5934627513119757E-2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17">
        <f>TITRES_STAT!D1528</f>
        <v>13.1439</v>
      </c>
      <c r="C1525" s="2">
        <f t="shared" si="138"/>
        <v>13.45965309835591</v>
      </c>
      <c r="D1525" s="2">
        <f t="shared" si="140"/>
        <v>13.285923455808632</v>
      </c>
      <c r="E1525" s="2">
        <f t="shared" si="139"/>
        <v>0.17372964254727741</v>
      </c>
      <c r="F1525" s="2">
        <f t="shared" si="143"/>
        <v>0.23969374860142609</v>
      </c>
      <c r="G1525" s="2">
        <f t="shared" si="141"/>
        <v>-6.596410605414868E-2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17">
        <f>TITRES_STAT!D1529</f>
        <v>13.0863</v>
      </c>
      <c r="C1526" s="2">
        <f t="shared" si="138"/>
        <v>13.402214160147308</v>
      </c>
      <c r="D1526" s="2">
        <f t="shared" si="140"/>
        <v>13.271136533156142</v>
      </c>
      <c r="E1526" s="2">
        <f t="shared" si="139"/>
        <v>0.13107762699116599</v>
      </c>
      <c r="F1526" s="2">
        <f t="shared" si="143"/>
        <v>0.21797052427937408</v>
      </c>
      <c r="G1526" s="2">
        <f t="shared" si="141"/>
        <v>-8.6892897288208093E-2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17">
        <f>TITRES_STAT!D1530</f>
        <v>13.004</v>
      </c>
      <c r="C1527" s="2">
        <f t="shared" si="138"/>
        <v>13.353611981663105</v>
      </c>
      <c r="D1527" s="2">
        <f t="shared" si="140"/>
        <v>13.251348641811241</v>
      </c>
      <c r="E1527" s="2">
        <f t="shared" si="139"/>
        <v>0.10226333985186464</v>
      </c>
      <c r="F1527" s="2">
        <f t="shared" si="143"/>
        <v>0.1948290873938722</v>
      </c>
      <c r="G1527" s="2">
        <f t="shared" si="141"/>
        <v>-9.2565747542007554E-2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17">
        <f>TITRES_STAT!D1531</f>
        <v>13.004</v>
      </c>
      <c r="C1528" s="2">
        <f t="shared" si="138"/>
        <v>13.274502446022627</v>
      </c>
      <c r="D1528" s="2">
        <f t="shared" si="140"/>
        <v>13.233026520195592</v>
      </c>
      <c r="E1528" s="2">
        <f t="shared" si="139"/>
        <v>4.1475925827034743E-2</v>
      </c>
      <c r="F1528" s="2">
        <f t="shared" si="143"/>
        <v>0.16415845508050472</v>
      </c>
      <c r="G1528" s="2">
        <f t="shared" si="141"/>
        <v>-0.12268252925346998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17">
        <f>TITRES_STAT!D1532</f>
        <v>12.8476</v>
      </c>
      <c r="C1529" s="2">
        <f t="shared" si="138"/>
        <v>13.239225146634531</v>
      </c>
      <c r="D1529" s="2">
        <f t="shared" si="140"/>
        <v>13.20447640758851</v>
      </c>
      <c r="E1529" s="2">
        <f t="shared" si="139"/>
        <v>3.4748739046021271E-2</v>
      </c>
      <c r="F1529" s="2">
        <f t="shared" si="143"/>
        <v>0.13827651187360804</v>
      </c>
      <c r="G1529" s="2">
        <f t="shared" si="141"/>
        <v>-0.10352777282758677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17">
        <f>TITRES_STAT!D1533</f>
        <v>12.8476</v>
      </c>
      <c r="C1530" s="2">
        <f t="shared" si="138"/>
        <v>13.209375124075374</v>
      </c>
      <c r="D1530" s="2">
        <f t="shared" si="140"/>
        <v>13.178041118137509</v>
      </c>
      <c r="E1530" s="2">
        <f t="shared" si="139"/>
        <v>3.1334005937864617E-2</v>
      </c>
      <c r="F1530" s="2">
        <f t="shared" si="143"/>
        <v>0.11688801068645935</v>
      </c>
      <c r="G1530" s="2">
        <f t="shared" si="141"/>
        <v>-8.5554004748594731E-2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17">
        <f>TITRES_STAT!D1534</f>
        <v>13.078099999999999</v>
      </c>
      <c r="C1531" s="2">
        <f t="shared" si="138"/>
        <v>13.201840489602239</v>
      </c>
      <c r="D1531" s="2">
        <f t="shared" si="140"/>
        <v>13.170638072349545</v>
      </c>
      <c r="E1531" s="2">
        <f t="shared" si="139"/>
        <v>3.1202417252693238E-2</v>
      </c>
      <c r="F1531" s="2">
        <f t="shared" si="143"/>
        <v>9.9750891999706132E-2</v>
      </c>
      <c r="G1531" s="2">
        <f t="shared" si="141"/>
        <v>-6.8548474747012894E-2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17">
        <f>TITRES_STAT!D1535</f>
        <v>13.045199999999999</v>
      </c>
      <c r="C1532" s="2">
        <f t="shared" si="138"/>
        <v>13.144818875817279</v>
      </c>
      <c r="D1532" s="2">
        <f t="shared" si="140"/>
        <v>13.161346363286615</v>
      </c>
      <c r="E1532" s="2">
        <f t="shared" si="139"/>
        <v>-1.6527487469335966E-2</v>
      </c>
      <c r="F1532" s="2">
        <f t="shared" si="143"/>
        <v>7.6495216105897726E-2</v>
      </c>
      <c r="G1532" s="2">
        <f t="shared" si="141"/>
        <v>-9.3022703575233692E-2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17">
        <f>TITRES_STAT!D1536</f>
        <v>12.962899999999999</v>
      </c>
      <c r="C1533" s="2">
        <f t="shared" si="138"/>
        <v>13.097831356460773</v>
      </c>
      <c r="D1533" s="2">
        <f t="shared" si="140"/>
        <v>13.146646632672793</v>
      </c>
      <c r="E1533" s="2">
        <f t="shared" si="139"/>
        <v>-4.8815276212019754E-2</v>
      </c>
      <c r="F1533" s="2">
        <f t="shared" si="143"/>
        <v>5.143311764231423E-2</v>
      </c>
      <c r="G1533" s="2">
        <f t="shared" si="141"/>
        <v>-0.10024839385433398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17">
        <f>TITRES_STAT!D1537</f>
        <v>13.3332</v>
      </c>
      <c r="C1534" s="2">
        <f t="shared" si="138"/>
        <v>13.058072686236038</v>
      </c>
      <c r="D1534" s="2">
        <f t="shared" si="140"/>
        <v>13.160465400622957</v>
      </c>
      <c r="E1534" s="2">
        <f t="shared" si="139"/>
        <v>-0.10239271438691944</v>
      </c>
      <c r="F1534" s="2">
        <f t="shared" si="143"/>
        <v>2.0667951236467495E-2</v>
      </c>
      <c r="G1534" s="2">
        <f t="shared" si="141"/>
        <v>-0.12306066562338694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17">
        <f>TITRES_STAT!D1538</f>
        <v>13.3332</v>
      </c>
      <c r="C1535" s="2">
        <f t="shared" si="138"/>
        <v>13.071276888353569</v>
      </c>
      <c r="D1535" s="2">
        <f t="shared" si="140"/>
        <v>13.173260556132369</v>
      </c>
      <c r="E1535" s="2">
        <f t="shared" si="139"/>
        <v>-0.10198366777879997</v>
      </c>
      <c r="F1535" s="2">
        <f t="shared" si="143"/>
        <v>-3.8623725665859962E-3</v>
      </c>
      <c r="G1535" s="2">
        <f t="shared" si="141"/>
        <v>-9.8121295212213966E-2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17">
        <f>TITRES_STAT!D1539</f>
        <v>12.9382</v>
      </c>
      <c r="C1536" s="2">
        <f t="shared" si="138"/>
        <v>13.073588136299174</v>
      </c>
      <c r="D1536" s="2">
        <f t="shared" si="140"/>
        <v>13.155848663085527</v>
      </c>
      <c r="E1536" s="2">
        <f t="shared" si="139"/>
        <v>-8.2260526786352983E-2</v>
      </c>
      <c r="F1536" s="2">
        <f t="shared" si="143"/>
        <v>-1.9542003410539393E-2</v>
      </c>
      <c r="G1536" s="2">
        <f t="shared" si="141"/>
        <v>-6.2718523375813587E-2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17">
        <f>TITRES_STAT!D1540</f>
        <v>12.880599999999999</v>
      </c>
      <c r="C1537" s="2">
        <f t="shared" si="138"/>
        <v>13.062882269176225</v>
      </c>
      <c r="D1537" s="2">
        <f t="shared" si="140"/>
        <v>13.135459873227338</v>
      </c>
      <c r="E1537" s="2">
        <f t="shared" si="139"/>
        <v>-7.2577604051113909E-2</v>
      </c>
      <c r="F1537" s="2">
        <f t="shared" si="143"/>
        <v>-3.0149123538654298E-2</v>
      </c>
      <c r="G1537" s="2">
        <f t="shared" si="141"/>
        <v>-4.2428480512459607E-2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17">
        <f>TITRES_STAT!D1541</f>
        <v>13.078099999999999</v>
      </c>
      <c r="C1538" s="2">
        <f t="shared" si="138"/>
        <v>13.053823458533728</v>
      </c>
      <c r="D1538" s="2">
        <f t="shared" si="140"/>
        <v>13.131210993729017</v>
      </c>
      <c r="E1538" s="2">
        <f t="shared" si="139"/>
        <v>-7.7387535195288848E-2</v>
      </c>
      <c r="F1538" s="2">
        <f t="shared" si="143"/>
        <v>-3.9596805869981211E-2</v>
      </c>
      <c r="G1538" s="2">
        <f t="shared" si="141"/>
        <v>-3.7790729325307637E-2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17">
        <f>TITRES_STAT!D1542</f>
        <v>13.4155</v>
      </c>
      <c r="C1539" s="2">
        <f t="shared" si="138"/>
        <v>13.022096772605462</v>
      </c>
      <c r="D1539" s="2">
        <f t="shared" si="140"/>
        <v>13.152269438637978</v>
      </c>
      <c r="E1539" s="2">
        <f t="shared" si="139"/>
        <v>-0.1301726660325162</v>
      </c>
      <c r="F1539" s="2">
        <f t="shared" si="143"/>
        <v>-5.7711977902488214E-2</v>
      </c>
      <c r="G1539" s="2">
        <f t="shared" si="141"/>
        <v>-7.2460688130027984E-2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17">
        <f>TITRES_STAT!D1543</f>
        <v>13.1686</v>
      </c>
      <c r="C1540" s="2">
        <f t="shared" si="138"/>
        <v>12.995251115281544</v>
      </c>
      <c r="D1540" s="2">
        <f t="shared" si="140"/>
        <v>13.153479109849979</v>
      </c>
      <c r="E1540" s="2">
        <f t="shared" si="139"/>
        <v>-0.15822799456843484</v>
      </c>
      <c r="F1540" s="2">
        <f t="shared" si="143"/>
        <v>-7.7815181235677544E-2</v>
      </c>
      <c r="G1540" s="2">
        <f t="shared" si="141"/>
        <v>-8.0412813332757294E-2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17">
        <f>TITRES_STAT!D1544</f>
        <v>13.1686</v>
      </c>
      <c r="C1541" s="2">
        <f t="shared" si="138"/>
        <v>13.007997097545921</v>
      </c>
      <c r="D1541" s="2">
        <f t="shared" si="140"/>
        <v>13.154599175787016</v>
      </c>
      <c r="E1541" s="2">
        <f t="shared" si="139"/>
        <v>-0.14660207824109506</v>
      </c>
      <c r="F1541" s="2">
        <f t="shared" si="143"/>
        <v>-9.1572560636761044E-2</v>
      </c>
      <c r="G1541" s="2">
        <f t="shared" si="141"/>
        <v>-5.5029517604334013E-2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17">
        <f>TITRES_STAT!D1545</f>
        <v>13.4155</v>
      </c>
      <c r="C1542" s="2">
        <f t="shared" si="138"/>
        <v>13.013720621000395</v>
      </c>
      <c r="D1542" s="2">
        <f t="shared" si="140"/>
        <v>13.173925162765755</v>
      </c>
      <c r="E1542" s="2">
        <f t="shared" si="139"/>
        <v>-0.16020454176535992</v>
      </c>
      <c r="F1542" s="2">
        <f t="shared" si="143"/>
        <v>-0.10529895686248084</v>
      </c>
      <c r="G1542" s="2">
        <f t="shared" si="141"/>
        <v>-5.4905584902879084E-2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17">
        <f>TITRES_STAT!D1546</f>
        <v>13.646000000000001</v>
      </c>
      <c r="C1543" s="2">
        <f t="shared" si="138"/>
        <v>13.005902063923411</v>
      </c>
      <c r="D1543" s="2">
        <f t="shared" si="140"/>
        <v>13.208893669227551</v>
      </c>
      <c r="E1543" s="2">
        <f t="shared" si="139"/>
        <v>-0.20299160530414007</v>
      </c>
      <c r="F1543" s="2">
        <f t="shared" si="143"/>
        <v>-0.12483748655081268</v>
      </c>
      <c r="G1543" s="2">
        <f t="shared" si="141"/>
        <v>-7.8154118753327381E-2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17">
        <f>TITRES_STAT!D1547</f>
        <v>13.646000000000001</v>
      </c>
      <c r="C1544" s="2">
        <f t="shared" si="138"/>
        <v>13.056255592550579</v>
      </c>
      <c r="D1544" s="2">
        <f t="shared" si="140"/>
        <v>13.241271915951437</v>
      </c>
      <c r="E1544" s="2">
        <f t="shared" si="139"/>
        <v>-0.18501632340085727</v>
      </c>
      <c r="F1544" s="2">
        <f t="shared" si="143"/>
        <v>-0.13687325392082161</v>
      </c>
      <c r="G1544" s="2">
        <f t="shared" si="141"/>
        <v>-4.8143069480035661E-2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17">
        <f>TITRES_STAT!D1548</f>
        <v>13.8271</v>
      </c>
      <c r="C1545" s="2">
        <f t="shared" si="138"/>
        <v>13.098862424465874</v>
      </c>
      <c r="D1545" s="2">
        <f t="shared" si="140"/>
        <v>13.284666588843924</v>
      </c>
      <c r="E1545" s="2">
        <f t="shared" si="139"/>
        <v>-0.18580416437804992</v>
      </c>
      <c r="F1545" s="2">
        <f t="shared" si="143"/>
        <v>-0.14665943601226727</v>
      </c>
      <c r="G1545" s="2">
        <f t="shared" si="141"/>
        <v>-3.9144728365782644E-2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17">
        <f>TITRES_STAT!D1549</f>
        <v>13.8271</v>
      </c>
      <c r="C1546" s="2">
        <f t="shared" si="138"/>
        <v>13.0741451283942</v>
      </c>
      <c r="D1546" s="2">
        <f t="shared" si="140"/>
        <v>13.324846841522152</v>
      </c>
      <c r="E1546" s="2">
        <f t="shared" si="139"/>
        <v>-0.25070171312795253</v>
      </c>
      <c r="F1546" s="2">
        <f t="shared" si="143"/>
        <v>-0.16746789143540433</v>
      </c>
      <c r="G1546" s="2">
        <f t="shared" si="141"/>
        <v>-8.3233821692548199E-2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17">
        <f>TITRES_STAT!D1550</f>
        <v>13.8271</v>
      </c>
      <c r="C1547" s="2">
        <f t="shared" si="138"/>
        <v>13.044368954795091</v>
      </c>
      <c r="D1547" s="2">
        <f t="shared" si="140"/>
        <v>13.362050779187179</v>
      </c>
      <c r="E1547" s="2">
        <f t="shared" si="139"/>
        <v>-0.31768182439208736</v>
      </c>
      <c r="F1547" s="2">
        <f t="shared" si="143"/>
        <v>-0.19751067802674094</v>
      </c>
      <c r="G1547" s="2">
        <f t="shared" si="141"/>
        <v>-0.12017114636534643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17">
        <f>TITRES_STAT!D1551</f>
        <v>13.4978</v>
      </c>
      <c r="C1548" s="2">
        <f t="shared" si="138"/>
        <v>13.049558346365078</v>
      </c>
      <c r="D1548" s="2">
        <f t="shared" si="140"/>
        <v>13.372106277025166</v>
      </c>
      <c r="E1548" s="2">
        <f t="shared" si="139"/>
        <v>-0.3225479306600878</v>
      </c>
      <c r="F1548" s="2">
        <f t="shared" si="143"/>
        <v>-0.2225181285534103</v>
      </c>
      <c r="G1548" s="2">
        <f t="shared" si="141"/>
        <v>-0.1000298021066775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17">
        <f>TITRES_STAT!D1552</f>
        <v>13.810600000000001</v>
      </c>
      <c r="C1549" s="2">
        <f t="shared" si="138"/>
        <v>13.105857062308912</v>
      </c>
      <c r="D1549" s="2">
        <f t="shared" si="140"/>
        <v>13.40458729354182</v>
      </c>
      <c r="E1549" s="2">
        <f t="shared" si="139"/>
        <v>-0.29873023123290743</v>
      </c>
      <c r="F1549" s="2">
        <f t="shared" si="143"/>
        <v>-0.23776054908930971</v>
      </c>
      <c r="G1549" s="2">
        <f t="shared" si="141"/>
        <v>-6.0969682143597714E-2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17">
        <f>TITRES_STAT!D1553</f>
        <v>13.399100000000001</v>
      </c>
      <c r="C1550" s="2">
        <f t="shared" si="138"/>
        <v>13.115509821953694</v>
      </c>
      <c r="D1550" s="2">
        <f t="shared" si="140"/>
        <v>13.404180827353537</v>
      </c>
      <c r="E1550" s="2">
        <f t="shared" si="139"/>
        <v>-0.28867100539984314</v>
      </c>
      <c r="F1550" s="2">
        <f t="shared" si="143"/>
        <v>-0.24794264035141642</v>
      </c>
      <c r="G1550" s="2">
        <f t="shared" si="141"/>
        <v>-4.0728365048426723E-2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17">
        <f>TITRES_STAT!D1554</f>
        <v>13.3332</v>
      </c>
      <c r="C1551" s="2">
        <f t="shared" ref="C1551:C1614" si="144">$C$4*B1541+C1550*(1-$C$4)</f>
        <v>13.123677541653127</v>
      </c>
      <c r="D1551" s="2">
        <f t="shared" si="140"/>
        <v>13.398922988290312</v>
      </c>
      <c r="E1551" s="2">
        <f t="shared" si="139"/>
        <v>-0.27524544663718586</v>
      </c>
      <c r="F1551" s="2">
        <f t="shared" si="143"/>
        <v>-0.25340320160857033</v>
      </c>
      <c r="G1551" s="2">
        <f t="shared" si="141"/>
        <v>-2.1842245028615537E-2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17">
        <f>TITRES_STAT!D1555</f>
        <v>13.3332</v>
      </c>
      <c r="C1552" s="2">
        <f t="shared" si="144"/>
        <v>13.168573304475721</v>
      </c>
      <c r="D1552" s="2">
        <f t="shared" si="140"/>
        <v>13.394054618787326</v>
      </c>
      <c r="E1552" s="2">
        <f t="shared" si="139"/>
        <v>-0.22548131431160456</v>
      </c>
      <c r="F1552" s="2">
        <f t="shared" si="143"/>
        <v>-0.24781882414917719</v>
      </c>
      <c r="G1552" s="2">
        <f t="shared" si="141"/>
        <v>2.2337509837572628E-2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17">
        <f>TITRES_STAT!D1556</f>
        <v>13.004</v>
      </c>
      <c r="C1553" s="2">
        <f t="shared" si="144"/>
        <v>13.24202356532561</v>
      </c>
      <c r="D1553" s="2">
        <f t="shared" si="140"/>
        <v>13.365161684062338</v>
      </c>
      <c r="E1553" s="2">
        <f t="shared" si="139"/>
        <v>-0.12313811873672798</v>
      </c>
      <c r="F1553" s="2">
        <f t="shared" si="143"/>
        <v>-0.22288268306668735</v>
      </c>
      <c r="G1553" s="2">
        <f t="shared" si="141"/>
        <v>9.9744564329959373E-2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17">
        <f>TITRES_STAT!D1557</f>
        <v>13.3332</v>
      </c>
      <c r="C1554" s="2">
        <f t="shared" si="144"/>
        <v>13.304173786044746</v>
      </c>
      <c r="D1554" s="2">
        <f t="shared" si="140"/>
        <v>13.362794151909572</v>
      </c>
      <c r="E1554" s="2">
        <f t="shared" si="139"/>
        <v>-5.8620365864825885E-2</v>
      </c>
      <c r="F1554" s="2">
        <f t="shared" si="143"/>
        <v>-0.19003021962631506</v>
      </c>
      <c r="G1554" s="2">
        <f t="shared" si="141"/>
        <v>0.13140985376148917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17">
        <f>TITRES_STAT!D1558</f>
        <v>13.3332</v>
      </c>
      <c r="C1555" s="2">
        <f t="shared" si="144"/>
        <v>13.384623972807091</v>
      </c>
      <c r="D1555" s="2">
        <f t="shared" si="140"/>
        <v>13.360601992508862</v>
      </c>
      <c r="E1555" s="2">
        <f t="shared" si="139"/>
        <v>2.402198029822955E-2</v>
      </c>
      <c r="F1555" s="2">
        <f t="shared" si="143"/>
        <v>-0.14721977964140615</v>
      </c>
      <c r="G1555" s="2">
        <f t="shared" si="141"/>
        <v>0.1712417599396357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17">
        <f>TITRES_STAT!D1559</f>
        <v>13.8024</v>
      </c>
      <c r="C1556" s="2">
        <f t="shared" si="144"/>
        <v>13.452697207759847</v>
      </c>
      <c r="D1556" s="2">
        <f t="shared" si="140"/>
        <v>13.393327770841537</v>
      </c>
      <c r="E1556" s="2">
        <f t="shared" si="139"/>
        <v>5.9369436918309759E-2</v>
      </c>
      <c r="F1556" s="2">
        <f t="shared" si="143"/>
        <v>-0.10590193632946297</v>
      </c>
      <c r="G1556" s="2">
        <f t="shared" si="141"/>
        <v>0.16527137324777275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17">
        <f>TITRES_STAT!D1560</f>
        <v>13.8271</v>
      </c>
      <c r="C1557" s="2">
        <f t="shared" si="144"/>
        <v>13.510297637335256</v>
      </c>
      <c r="D1557" s="2">
        <f t="shared" si="140"/>
        <v>13.425459047075499</v>
      </c>
      <c r="E1557" s="2">
        <f t="shared" si="139"/>
        <v>8.4838590259757041E-2</v>
      </c>
      <c r="F1557" s="2">
        <f t="shared" si="143"/>
        <v>-6.775383101161897E-2</v>
      </c>
      <c r="G1557" s="2">
        <f t="shared" si="141"/>
        <v>0.15259242127137601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17">
        <f>TITRES_STAT!D1561</f>
        <v>14.6501</v>
      </c>
      <c r="C1558" s="2">
        <f t="shared" si="144"/>
        <v>13.508374923899062</v>
      </c>
      <c r="D1558" s="2">
        <f t="shared" si="140"/>
        <v>13.516173191736574</v>
      </c>
      <c r="E1558" s="2">
        <f t="shared" si="139"/>
        <v>-7.7982678375114745E-3</v>
      </c>
      <c r="F1558" s="2">
        <f t="shared" si="143"/>
        <v>-5.5762718376797478E-2</v>
      </c>
      <c r="G1558" s="2">
        <f t="shared" si="141"/>
        <v>4.7964450539286003E-2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17">
        <f>TITRES_STAT!D1562</f>
        <v>14.6501</v>
      </c>
      <c r="C1559" s="2">
        <f t="shared" si="144"/>
        <v>13.554871089453053</v>
      </c>
      <c r="D1559" s="2">
        <f t="shared" si="140"/>
        <v>13.600167770126458</v>
      </c>
      <c r="E1559" s="2">
        <f t="shared" si="139"/>
        <v>-4.529668067340431E-2</v>
      </c>
      <c r="F1559" s="2">
        <f t="shared" si="143"/>
        <v>-5.3669510836118851E-2</v>
      </c>
      <c r="G1559" s="2">
        <f t="shared" si="141"/>
        <v>8.372830162714541E-3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17">
        <f>TITRES_STAT!D1563</f>
        <v>14.3209</v>
      </c>
      <c r="C1560" s="2">
        <f t="shared" si="144"/>
        <v>13.530906306460276</v>
      </c>
      <c r="D1560" s="2">
        <f t="shared" si="140"/>
        <v>13.653555342709684</v>
      </c>
      <c r="E1560" s="2">
        <f t="shared" si="139"/>
        <v>-0.12264903624940793</v>
      </c>
      <c r="F1560" s="2">
        <f t="shared" si="143"/>
        <v>-6.7465415918776667E-2</v>
      </c>
      <c r="G1560" s="2">
        <f t="shared" si="141"/>
        <v>-5.5183620330631261E-2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17">
        <f>TITRES_STAT!D1564</f>
        <v>14.3209</v>
      </c>
      <c r="C1561" s="2">
        <f t="shared" si="144"/>
        <v>13.500489951620233</v>
      </c>
      <c r="D1561" s="2">
        <f t="shared" si="140"/>
        <v>13.702988280286744</v>
      </c>
      <c r="E1561" s="2">
        <f t="shared" si="139"/>
        <v>-0.20249832866651118</v>
      </c>
      <c r="F1561" s="2">
        <f t="shared" si="143"/>
        <v>-9.4471998468323576E-2</v>
      </c>
      <c r="G1561" s="2">
        <f t="shared" si="141"/>
        <v>-0.10802633019818761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17">
        <f>TITRES_STAT!D1565</f>
        <v>14.4032</v>
      </c>
      <c r="C1562" s="2">
        <f t="shared" si="144"/>
        <v>13.474753035986351</v>
      </c>
      <c r="D1562" s="2">
        <f t="shared" si="140"/>
        <v>13.754855815080319</v>
      </c>
      <c r="E1562" s="2">
        <f t="shared" si="139"/>
        <v>-0.28010277909396741</v>
      </c>
      <c r="F1562" s="2">
        <f t="shared" si="143"/>
        <v>-0.13159815459345234</v>
      </c>
      <c r="G1562" s="2">
        <f t="shared" si="141"/>
        <v>-0.14850462450051508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17">
        <f>TITRES_STAT!D1566</f>
        <v>13.9917</v>
      </c>
      <c r="C1563" s="2">
        <f t="shared" si="144"/>
        <v>13.402329491988452</v>
      </c>
      <c r="D1563" s="2">
        <f t="shared" si="140"/>
        <v>13.772399828778074</v>
      </c>
      <c r="E1563" s="2">
        <f t="shared" si="139"/>
        <v>-0.37007033678962209</v>
      </c>
      <c r="F1563" s="2">
        <f t="shared" si="143"/>
        <v>-0.1792925910326863</v>
      </c>
      <c r="G1563" s="2">
        <f t="shared" si="141"/>
        <v>-0.19077774575693579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17">
        <f>TITRES_STAT!D1567</f>
        <v>14.3209</v>
      </c>
      <c r="C1564" s="2">
        <f t="shared" si="144"/>
        <v>13.39169418552869</v>
      </c>
      <c r="D1564" s="2">
        <f t="shared" si="140"/>
        <v>13.813029471090809</v>
      </c>
      <c r="E1564" s="2">
        <f t="shared" ref="E1564:E1627" si="145">C1564-D1564</f>
        <v>-0.42133528556211886</v>
      </c>
      <c r="F1564" s="2">
        <f t="shared" si="143"/>
        <v>-0.2277011299385728</v>
      </c>
      <c r="G1564" s="2">
        <f t="shared" si="141"/>
        <v>-0.19363415562354605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17">
        <f>TITRES_STAT!D1568</f>
        <v>13.9917</v>
      </c>
      <c r="C1565" s="2">
        <f t="shared" si="144"/>
        <v>13.382695080062739</v>
      </c>
      <c r="D1565" s="2">
        <f t="shared" ref="D1565:D1628" si="146">$D$4*B1565+(1-$D$4)*D1564</f>
        <v>13.826264325084082</v>
      </c>
      <c r="E1565" s="2">
        <f t="shared" si="145"/>
        <v>-0.44356924502134376</v>
      </c>
      <c r="F1565" s="2">
        <f t="shared" si="143"/>
        <v>-0.27087475295512703</v>
      </c>
      <c r="G1565" s="2">
        <f t="shared" si="141"/>
        <v>-0.17269449206621673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17">
        <f>TITRES_STAT!D1569</f>
        <v>13.9505</v>
      </c>
      <c r="C1566" s="2">
        <f t="shared" si="144"/>
        <v>13.447265067745395</v>
      </c>
      <c r="D1566" s="2">
        <f t="shared" si="146"/>
        <v>13.835466967670447</v>
      </c>
      <c r="E1566" s="2">
        <f t="shared" si="145"/>
        <v>-0.38820189992505227</v>
      </c>
      <c r="F1566" s="2">
        <f t="shared" si="143"/>
        <v>-0.29434018234911208</v>
      </c>
      <c r="G1566" s="2">
        <f t="shared" si="141"/>
        <v>-9.3861717575940196E-2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17">
        <f>TITRES_STAT!D1570</f>
        <v>13.6213</v>
      </c>
      <c r="C1567" s="2">
        <f t="shared" si="144"/>
        <v>13.505701211169182</v>
      </c>
      <c r="D1567" s="2">
        <f t="shared" si="146"/>
        <v>13.819602747843007</v>
      </c>
      <c r="E1567" s="2">
        <f t="shared" si="145"/>
        <v>-0.31390153667382492</v>
      </c>
      <c r="F1567" s="2">
        <f t="shared" si="143"/>
        <v>-0.29825245321405464</v>
      </c>
      <c r="G1567" s="2">
        <f t="shared" si="141"/>
        <v>-1.5649083459770285E-2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17">
        <f>TITRES_STAT!D1571</f>
        <v>13.5801</v>
      </c>
      <c r="C1568" s="2">
        <f t="shared" si="144"/>
        <v>13.681762563297001</v>
      </c>
      <c r="D1568" s="2">
        <f t="shared" si="146"/>
        <v>13.801861803558339</v>
      </c>
      <c r="E1568" s="2">
        <f t="shared" si="145"/>
        <v>-0.12009924026133767</v>
      </c>
      <c r="F1568" s="2">
        <f t="shared" si="143"/>
        <v>-0.26262181062351125</v>
      </c>
      <c r="G1568" s="2">
        <f t="shared" si="141"/>
        <v>0.14252257036217358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17">
        <f>TITRES_STAT!D1572</f>
        <v>13.4978</v>
      </c>
      <c r="C1569" s="2">
        <f t="shared" si="144"/>
        <v>13.830737553559</v>
      </c>
      <c r="D1569" s="2">
        <f t="shared" si="146"/>
        <v>13.779338706998463</v>
      </c>
      <c r="E1569" s="2">
        <f t="shared" si="145"/>
        <v>5.1398846560537947E-2</v>
      </c>
      <c r="F1569" s="2">
        <f t="shared" si="143"/>
        <v>-0.19981767918670143</v>
      </c>
      <c r="G1569" s="2">
        <f t="shared" si="141"/>
        <v>0.25121652574723941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17">
        <f>TITRES_STAT!D1573</f>
        <v>13.4978</v>
      </c>
      <c r="C1570" s="2">
        <f t="shared" si="144"/>
        <v>13.906147160703769</v>
      </c>
      <c r="D1570" s="2">
        <f t="shared" si="146"/>
        <v>13.75848398796154</v>
      </c>
      <c r="E1570" s="2">
        <f t="shared" si="145"/>
        <v>0.14766317274222907</v>
      </c>
      <c r="F1570" s="2">
        <f t="shared" si="143"/>
        <v>-0.13032150880091534</v>
      </c>
      <c r="G1570" s="2">
        <f t="shared" si="141"/>
        <v>0.27798468154314437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17">
        <f>TITRES_STAT!D1574</f>
        <v>13.4978</v>
      </c>
      <c r="C1571" s="2">
        <f t="shared" si="144"/>
        <v>13.969955289826267</v>
      </c>
      <c r="D1571" s="2">
        <f t="shared" si="146"/>
        <v>13.739174062927352</v>
      </c>
      <c r="E1571" s="2">
        <f t="shared" si="145"/>
        <v>0.23078122689891423</v>
      </c>
      <c r="F1571" s="2">
        <f t="shared" si="143"/>
        <v>-5.810096166094942E-2</v>
      </c>
      <c r="G1571" s="2">
        <f t="shared" si="141"/>
        <v>0.28888218855986364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17">
        <f>TITRES_STAT!D1575</f>
        <v>13.4978</v>
      </c>
      <c r="C1572" s="2">
        <f t="shared" si="144"/>
        <v>14.036608322160687</v>
      </c>
      <c r="D1572" s="2">
        <f t="shared" si="146"/>
        <v>13.721294502710512</v>
      </c>
      <c r="E1572" s="2">
        <f t="shared" si="145"/>
        <v>0.315313819450175</v>
      </c>
      <c r="F1572" s="2">
        <f t="shared" si="143"/>
        <v>1.6581994561275459E-2</v>
      </c>
      <c r="G1572" s="2">
        <f t="shared" ref="G1572:G1635" si="147">E1572-F1572</f>
        <v>0.29873182488889954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17">
        <f>TITRES_STAT!D1576</f>
        <v>13.489599999999999</v>
      </c>
      <c r="C1573" s="2">
        <f t="shared" si="144"/>
        <v>14.02969934952058</v>
      </c>
      <c r="D1573" s="2">
        <f t="shared" si="146"/>
        <v>13.704131946954178</v>
      </c>
      <c r="E1573" s="2">
        <f t="shared" si="145"/>
        <v>0.32556740256640282</v>
      </c>
      <c r="F1573" s="2">
        <f t="shared" ref="F1573:F1636" si="149">(E1573*(2/(10)))+((1-(2/10))*F1572)</f>
        <v>7.8379076162300942E-2</v>
      </c>
      <c r="G1573" s="2">
        <f t="shared" si="147"/>
        <v>0.24718832640410188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17">
        <f>TITRES_STAT!D1577</f>
        <v>13.489599999999999</v>
      </c>
      <c r="C1574" s="2">
        <f t="shared" si="144"/>
        <v>14.074499449594338</v>
      </c>
      <c r="D1574" s="2">
        <f t="shared" si="146"/>
        <v>13.688240691624239</v>
      </c>
      <c r="E1574" s="2">
        <f t="shared" si="145"/>
        <v>0.3862587579700989</v>
      </c>
      <c r="F1574" s="2">
        <f t="shared" si="149"/>
        <v>0.13995501252386056</v>
      </c>
      <c r="G1574" s="2">
        <f t="shared" si="147"/>
        <v>0.24630374544623834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17">
        <f>TITRES_STAT!D1578</f>
        <v>13.3332</v>
      </c>
      <c r="C1575" s="2">
        <f t="shared" si="144"/>
        <v>14.06176107273367</v>
      </c>
      <c r="D1575" s="2">
        <f t="shared" si="146"/>
        <v>13.661941381133555</v>
      </c>
      <c r="E1575" s="2">
        <f t="shared" si="145"/>
        <v>0.39981969160011488</v>
      </c>
      <c r="F1575" s="2">
        <f t="shared" si="149"/>
        <v>0.19192794833911142</v>
      </c>
      <c r="G1575" s="2">
        <f t="shared" si="147"/>
        <v>0.20789174326100346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17">
        <f>TITRES_STAT!D1579</f>
        <v>13.2674</v>
      </c>
      <c r="C1576" s="2">
        <f t="shared" si="144"/>
        <v>14.044643984620798</v>
      </c>
      <c r="D1576" s="2">
        <f t="shared" si="146"/>
        <v>13.632716093642181</v>
      </c>
      <c r="E1576" s="2">
        <f t="shared" si="145"/>
        <v>0.41192789097861748</v>
      </c>
      <c r="F1576" s="2">
        <f t="shared" si="149"/>
        <v>0.23592793686701266</v>
      </c>
      <c r="G1576" s="2">
        <f t="shared" si="147"/>
        <v>0.17599995411160482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17">
        <f>TITRES_STAT!D1580</f>
        <v>13.2674</v>
      </c>
      <c r="C1577" s="2">
        <f t="shared" si="144"/>
        <v>13.979514140832983</v>
      </c>
      <c r="D1577" s="2">
        <f t="shared" si="146"/>
        <v>13.605655642261279</v>
      </c>
      <c r="E1577" s="2">
        <f t="shared" si="145"/>
        <v>0.37385849857170328</v>
      </c>
      <c r="F1577" s="2">
        <f t="shared" si="149"/>
        <v>0.2635140492079508</v>
      </c>
      <c r="G1577" s="2">
        <f t="shared" si="147"/>
        <v>0.11034444936375248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17">
        <f>TITRES_STAT!D1581</f>
        <v>13.2674</v>
      </c>
      <c r="C1578" s="2">
        <f t="shared" si="144"/>
        <v>13.918065811474062</v>
      </c>
      <c r="D1578" s="2">
        <f t="shared" si="146"/>
        <v>13.580599668760446</v>
      </c>
      <c r="E1578" s="2">
        <f t="shared" si="145"/>
        <v>0.33746614271361608</v>
      </c>
      <c r="F1578" s="2">
        <f t="shared" si="149"/>
        <v>0.27830446790908386</v>
      </c>
      <c r="G1578" s="2">
        <f t="shared" si="147"/>
        <v>5.9161674804532216E-2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17">
        <f>TITRES_STAT!D1582</f>
        <v>13.283799999999999</v>
      </c>
      <c r="C1579" s="2">
        <f t="shared" si="144"/>
        <v>13.853409532785744</v>
      </c>
      <c r="D1579" s="2">
        <f t="shared" si="146"/>
        <v>13.558614508111523</v>
      </c>
      <c r="E1579" s="2">
        <f t="shared" si="145"/>
        <v>0.29479502467422058</v>
      </c>
      <c r="F1579" s="2">
        <f t="shared" si="149"/>
        <v>0.28160257926211124</v>
      </c>
      <c r="G1579" s="2">
        <f t="shared" si="147"/>
        <v>1.3192445412109344E-2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17">
        <f>TITRES_STAT!D1583</f>
        <v>13.2921</v>
      </c>
      <c r="C1580" s="2">
        <f t="shared" si="144"/>
        <v>13.798700373895629</v>
      </c>
      <c r="D1580" s="2">
        <f t="shared" si="146"/>
        <v>13.538872692695856</v>
      </c>
      <c r="E1580" s="2">
        <f t="shared" si="145"/>
        <v>0.25982768119977351</v>
      </c>
      <c r="F1580" s="2">
        <f t="shared" si="149"/>
        <v>0.27724759964964374</v>
      </c>
      <c r="G1580" s="2">
        <f t="shared" si="147"/>
        <v>-1.7419918449870231E-2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17">
        <f>TITRES_STAT!D1584</f>
        <v>13.4155</v>
      </c>
      <c r="C1581" s="2">
        <f t="shared" si="144"/>
        <v>13.752408008680916</v>
      </c>
      <c r="D1581" s="2">
        <f t="shared" si="146"/>
        <v>13.529733974718384</v>
      </c>
      <c r="E1581" s="2">
        <f t="shared" si="145"/>
        <v>0.22267403396253194</v>
      </c>
      <c r="F1581" s="2">
        <f t="shared" si="149"/>
        <v>0.26633288651222137</v>
      </c>
      <c r="G1581" s="2">
        <f t="shared" si="147"/>
        <v>-4.3658852549689431E-2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17">
        <f>TITRES_STAT!D1585</f>
        <v>13.3332</v>
      </c>
      <c r="C1582" s="2">
        <f t="shared" si="144"/>
        <v>13.713237545806928</v>
      </c>
      <c r="D1582" s="2">
        <f t="shared" si="146"/>
        <v>13.515175902517022</v>
      </c>
      <c r="E1582" s="2">
        <f t="shared" si="145"/>
        <v>0.19806164328990583</v>
      </c>
      <c r="F1582" s="2">
        <f t="shared" si="149"/>
        <v>0.25267863786775824</v>
      </c>
      <c r="G1582" s="2">
        <f t="shared" si="147"/>
        <v>-5.4616994577852407E-2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17">
        <f>TITRES_STAT!D1586</f>
        <v>13.4155</v>
      </c>
      <c r="C1583" s="2">
        <f t="shared" si="144"/>
        <v>13.678831769528939</v>
      </c>
      <c r="D1583" s="2">
        <f t="shared" si="146"/>
        <v>13.507792502330576</v>
      </c>
      <c r="E1583" s="2">
        <f t="shared" si="145"/>
        <v>0.17103926719836338</v>
      </c>
      <c r="F1583" s="2">
        <f t="shared" si="149"/>
        <v>0.23635076373387928</v>
      </c>
      <c r="G1583" s="2">
        <f t="shared" si="147"/>
        <v>-6.5311496535515906E-2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17">
        <f>TITRES_STAT!D1587</f>
        <v>13.810600000000001</v>
      </c>
      <c r="C1584" s="2">
        <f t="shared" si="144"/>
        <v>13.649719189601409</v>
      </c>
      <c r="D1584" s="2">
        <f t="shared" si="146"/>
        <v>13.530222687343125</v>
      </c>
      <c r="E1584" s="2">
        <f t="shared" si="145"/>
        <v>0.11949650225828456</v>
      </c>
      <c r="F1584" s="2">
        <f t="shared" si="149"/>
        <v>0.21297991143876036</v>
      </c>
      <c r="G1584" s="2">
        <f t="shared" si="147"/>
        <v>-9.3483409180475791E-2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17">
        <f>TITRES_STAT!D1588</f>
        <v>14.276300000000001</v>
      </c>
      <c r="C1585" s="2">
        <f t="shared" si="144"/>
        <v>13.60102392966273</v>
      </c>
      <c r="D1585" s="2">
        <f t="shared" si="146"/>
        <v>13.585487673465856</v>
      </c>
      <c r="E1585" s="2">
        <f t="shared" si="145"/>
        <v>1.5536256196874376E-2</v>
      </c>
      <c r="F1585" s="2">
        <f t="shared" si="149"/>
        <v>0.17349118039038319</v>
      </c>
      <c r="G1585" s="2">
        <f t="shared" si="147"/>
        <v>-0.15795492419350882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17">
        <f>TITRES_STAT!D1589</f>
        <v>13.9323</v>
      </c>
      <c r="C1586" s="2">
        <f t="shared" si="144"/>
        <v>13.549697171253079</v>
      </c>
      <c r="D1586" s="2">
        <f t="shared" si="146"/>
        <v>13.611177475431349</v>
      </c>
      <c r="E1586" s="2">
        <f t="shared" si="145"/>
        <v>-6.1480304178269662E-2</v>
      </c>
      <c r="F1586" s="2">
        <f t="shared" si="149"/>
        <v>0.12649688347665264</v>
      </c>
      <c r="G1586" s="2">
        <f t="shared" si="147"/>
        <v>-0.1879771876549223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17">
        <f>TITRES_STAT!D1590</f>
        <v>14.061299999999999</v>
      </c>
      <c r="C1587" s="2">
        <f t="shared" si="144"/>
        <v>13.506266837214145</v>
      </c>
      <c r="D1587" s="2">
        <f t="shared" si="146"/>
        <v>13.644519884658656</v>
      </c>
      <c r="E1587" s="2">
        <f t="shared" si="145"/>
        <v>-0.13825304744451117</v>
      </c>
      <c r="F1587" s="2">
        <f t="shared" si="149"/>
        <v>7.354689729241988E-2</v>
      </c>
      <c r="G1587" s="2">
        <f t="shared" si="147"/>
        <v>-0.21179994473693103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17">
        <f>TITRES_STAT!D1591</f>
        <v>14.061299999999999</v>
      </c>
      <c r="C1588" s="2">
        <f t="shared" si="144"/>
        <v>13.469518093027354</v>
      </c>
      <c r="D1588" s="2">
        <f t="shared" si="146"/>
        <v>13.675392485795053</v>
      </c>
      <c r="E1588" s="2">
        <f t="shared" si="145"/>
        <v>-0.20587439276769892</v>
      </c>
      <c r="F1588" s="2">
        <f t="shared" si="149"/>
        <v>1.7662639280396117E-2</v>
      </c>
      <c r="G1588" s="2">
        <f t="shared" si="147"/>
        <v>-0.22353703204809505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17">
        <f>TITRES_STAT!D1592</f>
        <v>14.061299999999999</v>
      </c>
      <c r="C1589" s="2">
        <f t="shared" si="144"/>
        <v>13.440946078715454</v>
      </c>
      <c r="D1589" s="2">
        <f t="shared" si="146"/>
        <v>13.703978227588012</v>
      </c>
      <c r="E1589" s="2">
        <f t="shared" si="145"/>
        <v>-0.26303214887255777</v>
      </c>
      <c r="F1589" s="2">
        <f t="shared" si="149"/>
        <v>-3.847631835019466E-2</v>
      </c>
      <c r="G1589" s="2">
        <f t="shared" si="147"/>
        <v>-0.22455583052236311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17">
        <f>TITRES_STAT!D1593</f>
        <v>14.0183</v>
      </c>
      <c r="C1590" s="2">
        <f t="shared" si="144"/>
        <v>13.418046681989999</v>
      </c>
      <c r="D1590" s="2">
        <f t="shared" si="146"/>
        <v>13.727261321840752</v>
      </c>
      <c r="E1590" s="2">
        <f t="shared" si="145"/>
        <v>-0.3092146398507527</v>
      </c>
      <c r="F1590" s="2">
        <f t="shared" si="149"/>
        <v>-9.2623982650306275E-2</v>
      </c>
      <c r="G1590" s="2">
        <f t="shared" si="147"/>
        <v>-0.21659065720044643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17">
        <f>TITRES_STAT!D1594</f>
        <v>14.0183</v>
      </c>
      <c r="C1591" s="2">
        <f t="shared" si="144"/>
        <v>13.417654884760768</v>
      </c>
      <c r="D1591" s="2">
        <f t="shared" si="146"/>
        <v>13.748819742445139</v>
      </c>
      <c r="E1591" s="2">
        <f t="shared" si="145"/>
        <v>-0.33116485768437087</v>
      </c>
      <c r="F1591" s="2">
        <f t="shared" si="149"/>
        <v>-0.14033215765711921</v>
      </c>
      <c r="G1591" s="2">
        <f t="shared" si="147"/>
        <v>-0.19083270002725167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17">
        <f>TITRES_STAT!D1595</f>
        <v>13.9495</v>
      </c>
      <c r="C1592" s="2">
        <f t="shared" si="144"/>
        <v>13.404661825566803</v>
      </c>
      <c r="D1592" s="2">
        <f t="shared" si="146"/>
        <v>13.763684946708462</v>
      </c>
      <c r="E1592" s="2">
        <f t="shared" si="145"/>
        <v>-0.35902312114165902</v>
      </c>
      <c r="F1592" s="2">
        <f t="shared" si="149"/>
        <v>-0.18407035035402719</v>
      </c>
      <c r="G1592" s="2">
        <f t="shared" si="147"/>
        <v>-0.17495277078763183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17">
        <f>TITRES_STAT!D1596</f>
        <v>14.276300000000001</v>
      </c>
      <c r="C1593" s="2">
        <f t="shared" si="144"/>
        <v>13.406329237018063</v>
      </c>
      <c r="D1593" s="2">
        <f t="shared" si="146"/>
        <v>13.801656432137465</v>
      </c>
      <c r="E1593" s="2">
        <f t="shared" si="145"/>
        <v>-0.39532719511940151</v>
      </c>
      <c r="F1593" s="2">
        <f t="shared" si="149"/>
        <v>-0.22632171930710207</v>
      </c>
      <c r="G1593" s="2">
        <f t="shared" si="147"/>
        <v>-0.16900547581229944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17">
        <f>TITRES_STAT!D1597</f>
        <v>14.6203</v>
      </c>
      <c r="C1594" s="2">
        <f t="shared" si="144"/>
        <v>13.468524739015285</v>
      </c>
      <c r="D1594" s="2">
        <f t="shared" si="146"/>
        <v>13.862296696423579</v>
      </c>
      <c r="E1594" s="2">
        <f t="shared" si="145"/>
        <v>-0.39377195740829407</v>
      </c>
      <c r="F1594" s="2">
        <f t="shared" si="149"/>
        <v>-0.25981176692734048</v>
      </c>
      <c r="G1594" s="2">
        <f t="shared" si="147"/>
        <v>-0.13396019048095359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17">
        <f>TITRES_STAT!D1598</f>
        <v>14.878299999999999</v>
      </c>
      <c r="C1595" s="2">
        <f t="shared" si="144"/>
        <v>13.592797856089856</v>
      </c>
      <c r="D1595" s="2">
        <f t="shared" si="146"/>
        <v>13.937556200392201</v>
      </c>
      <c r="E1595" s="2">
        <f t="shared" si="145"/>
        <v>-0.34475834430234542</v>
      </c>
      <c r="F1595" s="2">
        <f t="shared" si="149"/>
        <v>-0.27680108240234147</v>
      </c>
      <c r="G1595" s="2">
        <f t="shared" si="147"/>
        <v>-6.7957261900003951E-2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17">
        <f>TITRES_STAT!D1599</f>
        <v>14.6203</v>
      </c>
      <c r="C1596" s="2">
        <f t="shared" si="144"/>
        <v>13.645028955152956</v>
      </c>
      <c r="D1596" s="2">
        <f t="shared" si="146"/>
        <v>13.988129815177965</v>
      </c>
      <c r="E1596" s="2">
        <f t="shared" si="145"/>
        <v>-0.34310086002500917</v>
      </c>
      <c r="F1596" s="2">
        <f t="shared" si="149"/>
        <v>-0.29006103792687499</v>
      </c>
      <c r="G1596" s="2">
        <f t="shared" si="147"/>
        <v>-5.3039822098134182E-2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17">
        <f>TITRES_STAT!D1600</f>
        <v>14.6203</v>
      </c>
      <c r="C1597" s="2">
        <f t="shared" si="144"/>
        <v>13.709070654360193</v>
      </c>
      <c r="D1597" s="2">
        <f t="shared" si="146"/>
        <v>14.034957236275893</v>
      </c>
      <c r="E1597" s="2">
        <f t="shared" si="145"/>
        <v>-0.32588658191570019</v>
      </c>
      <c r="F1597" s="2">
        <f t="shared" si="149"/>
        <v>-0.29722614672464004</v>
      </c>
      <c r="G1597" s="2">
        <f t="shared" si="147"/>
        <v>-2.8660435191060152E-2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17">
        <f>TITRES_STAT!D1601</f>
        <v>14.491300000000001</v>
      </c>
      <c r="C1598" s="2">
        <f t="shared" si="144"/>
        <v>13.763259784458626</v>
      </c>
      <c r="D1598" s="2">
        <f t="shared" si="146"/>
        <v>14.06876040395916</v>
      </c>
      <c r="E1598" s="2">
        <f t="shared" si="145"/>
        <v>-0.30550061950053475</v>
      </c>
      <c r="F1598" s="2">
        <f t="shared" si="149"/>
        <v>-0.29888104127981902</v>
      </c>
      <c r="G1598" s="2">
        <f t="shared" si="147"/>
        <v>-6.6195782207157383E-3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17">
        <f>TITRES_STAT!D1602</f>
        <v>14.6633</v>
      </c>
      <c r="C1599" s="2">
        <f t="shared" si="144"/>
        <v>13.809112125311145</v>
      </c>
      <c r="D1599" s="2">
        <f t="shared" si="146"/>
        <v>14.11280037403626</v>
      </c>
      <c r="E1599" s="2">
        <f t="shared" si="145"/>
        <v>-0.30368824872511446</v>
      </c>
      <c r="F1599" s="2">
        <f t="shared" si="149"/>
        <v>-0.29984248276887809</v>
      </c>
      <c r="G1599" s="2">
        <f t="shared" si="147"/>
        <v>-3.8457659562363689E-3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17">
        <f>TITRES_STAT!D1603</f>
        <v>14.6633</v>
      </c>
      <c r="C1600" s="2">
        <f t="shared" si="144"/>
        <v>13.841294875263277</v>
      </c>
      <c r="D1600" s="2">
        <f t="shared" si="146"/>
        <v>14.153578124107648</v>
      </c>
      <c r="E1600" s="2">
        <f t="shared" si="145"/>
        <v>-0.31228324884437164</v>
      </c>
      <c r="F1600" s="2">
        <f t="shared" si="149"/>
        <v>-0.3023306359839768</v>
      </c>
      <c r="G1600" s="2">
        <f t="shared" si="147"/>
        <v>-9.9526128603948383E-3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17">
        <f>TITRES_STAT!D1604</f>
        <v>14.611700000000001</v>
      </c>
      <c r="C1601" s="2">
        <f t="shared" si="144"/>
        <v>13.868526432915079</v>
      </c>
      <c r="D1601" s="2">
        <f t="shared" si="146"/>
        <v>14.187513077877451</v>
      </c>
      <c r="E1601" s="2">
        <f t="shared" si="145"/>
        <v>-0.31898664496237217</v>
      </c>
      <c r="F1601" s="2">
        <f t="shared" si="149"/>
        <v>-0.30566183777965589</v>
      </c>
      <c r="G1601" s="2">
        <f t="shared" si="147"/>
        <v>-1.3324807182716281E-2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17">
        <f>TITRES_STAT!D1605</f>
        <v>14.4483</v>
      </c>
      <c r="C1602" s="2">
        <f t="shared" si="144"/>
        <v>13.880983904774297</v>
      </c>
      <c r="D1602" s="2">
        <f t="shared" si="146"/>
        <v>14.206830627664306</v>
      </c>
      <c r="E1602" s="2">
        <f t="shared" si="145"/>
        <v>-0.32584672289000949</v>
      </c>
      <c r="F1602" s="2">
        <f t="shared" si="149"/>
        <v>-0.30969881480172662</v>
      </c>
      <c r="G1602" s="2">
        <f t="shared" si="147"/>
        <v>-1.614790808828287E-2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17">
        <f>TITRES_STAT!D1606</f>
        <v>14.4483</v>
      </c>
      <c r="C1603" s="2">
        <f t="shared" si="144"/>
        <v>13.941801765578251</v>
      </c>
      <c r="D1603" s="2">
        <f t="shared" si="146"/>
        <v>14.22471724783732</v>
      </c>
      <c r="E1603" s="2">
        <f t="shared" si="145"/>
        <v>-0.28291548225906915</v>
      </c>
      <c r="F1603" s="2">
        <f t="shared" si="149"/>
        <v>-0.30434214829319517</v>
      </c>
      <c r="G1603" s="2">
        <f t="shared" si="147"/>
        <v>2.1426666034126018E-2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17">
        <f>TITRES_STAT!D1607</f>
        <v>14.362299999999999</v>
      </c>
      <c r="C1604" s="2">
        <f t="shared" si="144"/>
        <v>14.046186109335444</v>
      </c>
      <c r="D1604" s="2">
        <f t="shared" si="146"/>
        <v>14.234908562812333</v>
      </c>
      <c r="E1604" s="2">
        <f t="shared" si="145"/>
        <v>-0.18872245347688832</v>
      </c>
      <c r="F1604" s="2">
        <f t="shared" si="149"/>
        <v>-0.2812182093299338</v>
      </c>
      <c r="G1604" s="2">
        <f t="shared" si="147"/>
        <v>9.249575585304548E-2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17">
        <f>TITRES_STAT!D1608</f>
        <v>14.3193</v>
      </c>
      <c r="C1605" s="2">
        <f t="shared" si="144"/>
        <v>14.174203630976145</v>
      </c>
      <c r="D1605" s="2">
        <f t="shared" si="146"/>
        <v>14.241159780381789</v>
      </c>
      <c r="E1605" s="2">
        <f t="shared" si="145"/>
        <v>-6.6956149405644538E-2</v>
      </c>
      <c r="F1605" s="2">
        <f t="shared" si="149"/>
        <v>-0.23836579734507596</v>
      </c>
      <c r="G1605" s="2">
        <f t="shared" si="147"/>
        <v>0.17140964793943142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17">
        <f>TITRES_STAT!D1609</f>
        <v>14.2677</v>
      </c>
      <c r="C1606" s="2">
        <f t="shared" si="144"/>
        <v>14.2428338415952</v>
      </c>
      <c r="D1606" s="2">
        <f t="shared" si="146"/>
        <v>14.24312572257573</v>
      </c>
      <c r="E1606" s="2">
        <f t="shared" si="145"/>
        <v>-2.9188098053012368E-4</v>
      </c>
      <c r="F1606" s="2">
        <f t="shared" si="149"/>
        <v>-0.1907510140721668</v>
      </c>
      <c r="G1606" s="2">
        <f t="shared" si="147"/>
        <v>0.19045913309163667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17">
        <f>TITRES_STAT!D1610</f>
        <v>14.2591</v>
      </c>
      <c r="C1607" s="2">
        <f t="shared" si="144"/>
        <v>14.300905558272861</v>
      </c>
      <c r="D1607" s="2">
        <f t="shared" si="146"/>
        <v>14.244309002384936</v>
      </c>
      <c r="E1607" s="2">
        <f t="shared" si="145"/>
        <v>5.6596555887924893E-2</v>
      </c>
      <c r="F1607" s="2">
        <f t="shared" si="149"/>
        <v>-0.14128150008014848</v>
      </c>
      <c r="G1607" s="2">
        <f t="shared" si="147"/>
        <v>0.19787805596807337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17">
        <f>TITRES_STAT!D1611</f>
        <v>14.2591</v>
      </c>
      <c r="C1608" s="2">
        <f t="shared" si="144"/>
        <v>14.330197010846266</v>
      </c>
      <c r="D1608" s="2">
        <f t="shared" si="146"/>
        <v>14.245404631837905</v>
      </c>
      <c r="E1608" s="2">
        <f t="shared" si="145"/>
        <v>8.4792379008360896E-2</v>
      </c>
      <c r="F1608" s="2">
        <f t="shared" si="149"/>
        <v>-9.6066724262446612E-2</v>
      </c>
      <c r="G1608" s="2">
        <f t="shared" si="147"/>
        <v>0.18085910327080751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17">
        <f>TITRES_STAT!D1612</f>
        <v>14.190300000000001</v>
      </c>
      <c r="C1609" s="2">
        <f t="shared" si="144"/>
        <v>14.381443624562225</v>
      </c>
      <c r="D1609" s="2">
        <f t="shared" si="146"/>
        <v>14.241322807257319</v>
      </c>
      <c r="E1609" s="2">
        <f t="shared" si="145"/>
        <v>0.140120817304906</v>
      </c>
      <c r="F1609" s="2">
        <f t="shared" si="149"/>
        <v>-4.8829215948976087E-2</v>
      </c>
      <c r="G1609" s="2">
        <f t="shared" si="147"/>
        <v>0.1889500332538821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17">
        <f>TITRES_STAT!D1613</f>
        <v>14.2591</v>
      </c>
      <c r="C1610" s="2">
        <f t="shared" si="144"/>
        <v>14.424806143860344</v>
      </c>
      <c r="D1610" s="2">
        <f t="shared" si="146"/>
        <v>14.24263963634937</v>
      </c>
      <c r="E1610" s="2">
        <f t="shared" si="145"/>
        <v>0.18216650751097418</v>
      </c>
      <c r="F1610" s="2">
        <f t="shared" si="149"/>
        <v>-2.6300712569860343E-3</v>
      </c>
      <c r="G1610" s="2">
        <f t="shared" si="147"/>
        <v>0.18479657876796021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17">
        <f>TITRES_STAT!D1614</f>
        <v>14.5343</v>
      </c>
      <c r="C1611" s="2">
        <f t="shared" si="144"/>
        <v>14.453559044804907</v>
      </c>
      <c r="D1611" s="2">
        <f t="shared" si="146"/>
        <v>14.264244107730898</v>
      </c>
      <c r="E1611" s="2">
        <f t="shared" si="145"/>
        <v>0.18931493707400904</v>
      </c>
      <c r="F1611" s="2">
        <f t="shared" si="149"/>
        <v>3.5758930409212984E-2</v>
      </c>
      <c r="G1611" s="2">
        <f t="shared" si="147"/>
        <v>0.15355600666479605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17">
        <f>TITRES_STAT!D1615</f>
        <v>14.525700000000001</v>
      </c>
      <c r="C1612" s="2">
        <f t="shared" si="144"/>
        <v>14.452749960988768</v>
      </c>
      <c r="D1612" s="2">
        <f t="shared" si="146"/>
        <v>14.283611210861944</v>
      </c>
      <c r="E1612" s="2">
        <f t="shared" si="145"/>
        <v>0.16913875012682489</v>
      </c>
      <c r="F1612" s="2">
        <f t="shared" si="149"/>
        <v>6.2434894352735366E-2</v>
      </c>
      <c r="G1612" s="2">
        <f t="shared" si="147"/>
        <v>0.10670385577408953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17">
        <f>TITRES_STAT!D1616</f>
        <v>14.525700000000001</v>
      </c>
      <c r="C1613" s="2">
        <f t="shared" si="144"/>
        <v>14.452065351605881</v>
      </c>
      <c r="D1613" s="2">
        <f t="shared" si="146"/>
        <v>14.30154371376106</v>
      </c>
      <c r="E1613" s="2">
        <f t="shared" si="145"/>
        <v>0.15052163784482175</v>
      </c>
      <c r="F1613" s="2">
        <f t="shared" si="149"/>
        <v>8.0052243051152647E-2</v>
      </c>
      <c r="G1613" s="2">
        <f t="shared" si="147"/>
        <v>7.0469394793669107E-2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17">
        <f>TITRES_STAT!D1617</f>
        <v>14.525700000000001</v>
      </c>
      <c r="C1614" s="2">
        <f t="shared" si="144"/>
        <v>14.438255297512669</v>
      </c>
      <c r="D1614" s="2">
        <f t="shared" si="146"/>
        <v>14.318147883112093</v>
      </c>
      <c r="E1614" s="2">
        <f t="shared" si="145"/>
        <v>0.12010741440057515</v>
      </c>
      <c r="F1614" s="2">
        <f t="shared" si="149"/>
        <v>8.8063277321037151E-2</v>
      </c>
      <c r="G1614" s="2">
        <f t="shared" si="147"/>
        <v>3.2044137079538002E-2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17">
        <f>TITRES_STAT!D1618</f>
        <v>14.216100000000001</v>
      </c>
      <c r="C1615" s="2">
        <f t="shared" ref="C1615:C1678" si="150">$C$4*B1605+C1614*(1-$C$4)</f>
        <v>14.41995448251072</v>
      </c>
      <c r="D1615" s="2">
        <f t="shared" si="146"/>
        <v>14.310588780659344</v>
      </c>
      <c r="E1615" s="2">
        <f t="shared" si="145"/>
        <v>0.10936570185137562</v>
      </c>
      <c r="F1615" s="2">
        <f t="shared" si="149"/>
        <v>9.2323762227104852E-2</v>
      </c>
      <c r="G1615" s="2">
        <f t="shared" si="147"/>
        <v>1.7041939624270766E-2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17">
        <f>TITRES_STAT!D1619</f>
        <v>14.4483</v>
      </c>
      <c r="C1616" s="2">
        <f t="shared" si="150"/>
        <v>14.396530715970609</v>
      </c>
      <c r="D1616" s="2">
        <f t="shared" si="146"/>
        <v>14.320789611721615</v>
      </c>
      <c r="E1616" s="2">
        <f t="shared" si="145"/>
        <v>7.5741104248994162E-2</v>
      </c>
      <c r="F1616" s="2">
        <f t="shared" si="149"/>
        <v>8.900723063148272E-2</v>
      </c>
      <c r="G1616" s="2">
        <f t="shared" si="147"/>
        <v>-1.3266126382488558E-2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17">
        <f>TITRES_STAT!D1620</f>
        <v>14.362299999999999</v>
      </c>
      <c r="C1617" s="2">
        <f t="shared" si="150"/>
        <v>14.375387528898207</v>
      </c>
      <c r="D1617" s="2">
        <f t="shared" si="146"/>
        <v>14.323864455297791</v>
      </c>
      <c r="E1617" s="2">
        <f t="shared" si="145"/>
        <v>5.152307360041597E-2</v>
      </c>
      <c r="F1617" s="2">
        <f t="shared" si="149"/>
        <v>8.151039922526937E-2</v>
      </c>
      <c r="G1617" s="2">
        <f t="shared" si="147"/>
        <v>-2.99873256248534E-2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17">
        <f>TITRES_STAT!D1621</f>
        <v>14.2247</v>
      </c>
      <c r="C1618" s="2">
        <f t="shared" si="150"/>
        <v>14.357497139836944</v>
      </c>
      <c r="D1618" s="2">
        <f t="shared" si="146"/>
        <v>14.316518940090548</v>
      </c>
      <c r="E1618" s="2">
        <f t="shared" si="145"/>
        <v>4.0978199746396271E-2</v>
      </c>
      <c r="F1618" s="2">
        <f t="shared" si="149"/>
        <v>7.3403959329494756E-2</v>
      </c>
      <c r="G1618" s="2">
        <f t="shared" si="147"/>
        <v>-3.2425759583098485E-2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17">
        <f>TITRES_STAT!D1622</f>
        <v>14.1989</v>
      </c>
      <c r="C1619" s="2">
        <f t="shared" si="150"/>
        <v>14.331774502938952</v>
      </c>
      <c r="D1619" s="2">
        <f t="shared" si="146"/>
        <v>14.307806426009767</v>
      </c>
      <c r="E1619" s="2">
        <f t="shared" si="145"/>
        <v>2.3968076929184789E-2</v>
      </c>
      <c r="F1619" s="2">
        <f t="shared" si="149"/>
        <v>6.3516782849432768E-2</v>
      </c>
      <c r="G1619" s="2">
        <f t="shared" si="147"/>
        <v>-3.9548705920247978E-2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17">
        <f>TITRES_STAT!D1623</f>
        <v>14.1989</v>
      </c>
      <c r="C1620" s="2">
        <f t="shared" si="150"/>
        <v>14.320593810179112</v>
      </c>
      <c r="D1620" s="2">
        <f t="shared" si="146"/>
        <v>14.299739283342378</v>
      </c>
      <c r="E1620" s="2">
        <f t="shared" si="145"/>
        <v>2.0854526836734166E-2</v>
      </c>
      <c r="F1620" s="2">
        <f t="shared" si="149"/>
        <v>5.498433164689305E-2</v>
      </c>
      <c r="G1620" s="2">
        <f t="shared" si="147"/>
        <v>-3.4129804810158884E-2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17">
        <f>TITRES_STAT!D1624</f>
        <v>14.1989</v>
      </c>
      <c r="C1621" s="2">
        <f t="shared" si="150"/>
        <v>14.353471685536171</v>
      </c>
      <c r="D1621" s="2">
        <f t="shared" si="146"/>
        <v>14.292269706798498</v>
      </c>
      <c r="E1621" s="2">
        <f t="shared" si="145"/>
        <v>6.1201978737672746E-2</v>
      </c>
      <c r="F1621" s="2">
        <f t="shared" si="149"/>
        <v>5.6227861065048991E-2</v>
      </c>
      <c r="G1621" s="2">
        <f t="shared" si="147"/>
        <v>4.9741176726237554E-3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17">
        <f>TITRES_STAT!D1625</f>
        <v>14.095700000000001</v>
      </c>
      <c r="C1622" s="2">
        <f t="shared" si="150"/>
        <v>14.379968349299837</v>
      </c>
      <c r="D1622" s="2">
        <f t="shared" si="146"/>
        <v>14.277708987776387</v>
      </c>
      <c r="E1622" s="2">
        <f t="shared" si="145"/>
        <v>0.1022593615234495</v>
      </c>
      <c r="F1622" s="2">
        <f t="shared" si="149"/>
        <v>6.5434161156729093E-2</v>
      </c>
      <c r="G1622" s="2">
        <f t="shared" si="147"/>
        <v>3.6825200366720406E-2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17">
        <f>TITRES_STAT!D1626</f>
        <v>14.362299999999999</v>
      </c>
      <c r="C1623" s="2">
        <f t="shared" si="150"/>
        <v>14.402388603253709</v>
      </c>
      <c r="D1623" s="2">
        <f t="shared" si="146"/>
        <v>14.283974988681839</v>
      </c>
      <c r="E1623" s="2">
        <f t="shared" si="145"/>
        <v>0.11841361457186927</v>
      </c>
      <c r="F1623" s="2">
        <f t="shared" si="149"/>
        <v>7.603005183975714E-2</v>
      </c>
      <c r="G1623" s="2">
        <f t="shared" si="147"/>
        <v>4.2383562732112134E-2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17">
        <f>TITRES_STAT!D1627</f>
        <v>14.1043</v>
      </c>
      <c r="C1624" s="2">
        <f t="shared" si="150"/>
        <v>14.421359587368523</v>
      </c>
      <c r="D1624" s="2">
        <f t="shared" si="146"/>
        <v>14.270665730260962</v>
      </c>
      <c r="E1624" s="2">
        <f t="shared" si="145"/>
        <v>0.15069385710756045</v>
      </c>
      <c r="F1624" s="2">
        <f t="shared" si="149"/>
        <v>9.0962812893317813E-2</v>
      </c>
      <c r="G1624" s="2">
        <f t="shared" si="147"/>
        <v>5.9731044214242635E-2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17">
        <f>TITRES_STAT!D1628</f>
        <v>14.0183</v>
      </c>
      <c r="C1625" s="2">
        <f t="shared" si="150"/>
        <v>14.389781189311826</v>
      </c>
      <c r="D1625" s="2">
        <f t="shared" si="146"/>
        <v>14.251971972463853</v>
      </c>
      <c r="E1625" s="2">
        <f t="shared" si="145"/>
        <v>0.1378092168479732</v>
      </c>
      <c r="F1625" s="2">
        <f t="shared" si="149"/>
        <v>0.10033209368424889</v>
      </c>
      <c r="G1625" s="2">
        <f t="shared" si="147"/>
        <v>3.7477123163724313E-2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17">
        <f>TITRES_STAT!D1629</f>
        <v>14.0183</v>
      </c>
      <c r="C1626" s="2">
        <f t="shared" si="150"/>
        <v>14.398784083263852</v>
      </c>
      <c r="D1626" s="2">
        <f t="shared" si="146"/>
        <v>14.234662937466529</v>
      </c>
      <c r="E1626" s="2">
        <f t="shared" si="145"/>
        <v>0.1641211457973224</v>
      </c>
      <c r="F1626" s="2">
        <f t="shared" si="149"/>
        <v>0.11308990410686359</v>
      </c>
      <c r="G1626" s="2">
        <f t="shared" si="147"/>
        <v>5.1031241690458806E-2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17">
        <f>TITRES_STAT!D1630</f>
        <v>13.8979</v>
      </c>
      <c r="C1627" s="2">
        <f t="shared" si="150"/>
        <v>14.393171147377105</v>
      </c>
      <c r="D1627" s="2">
        <f t="shared" si="146"/>
        <v>14.209717534691231</v>
      </c>
      <c r="E1627" s="2">
        <f t="shared" si="145"/>
        <v>0.18345361268587368</v>
      </c>
      <c r="F1627" s="2">
        <f t="shared" si="149"/>
        <v>0.12716264582266562</v>
      </c>
      <c r="G1627" s="2">
        <f t="shared" si="147"/>
        <v>5.6290966863208058E-2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17">
        <f>TITRES_STAT!D1631</f>
        <v>13.906499999999999</v>
      </c>
      <c r="C1628" s="2">
        <f t="shared" si="150"/>
        <v>14.367252509319091</v>
      </c>
      <c r="D1628" s="2">
        <f t="shared" si="146"/>
        <v>14.187256976565955</v>
      </c>
      <c r="E1628" s="2">
        <f t="shared" ref="E1628:E1691" si="151">C1628-D1628</f>
        <v>0.17999553275313573</v>
      </c>
      <c r="F1628" s="2">
        <f t="shared" si="149"/>
        <v>0.13772922320875966</v>
      </c>
      <c r="G1628" s="2">
        <f t="shared" si="147"/>
        <v>4.2266309544376074E-2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17">
        <f>TITRES_STAT!D1632</f>
        <v>13.906499999999999</v>
      </c>
      <c r="C1629" s="2">
        <f t="shared" si="150"/>
        <v>14.341352123269999</v>
      </c>
      <c r="D1629" s="2">
        <f t="shared" ref="D1629:D1692" si="152">$D$4*B1629+(1-$D$4)*D1628</f>
        <v>14.166460163486995</v>
      </c>
      <c r="E1629" s="2">
        <f t="shared" si="151"/>
        <v>0.17489195978300387</v>
      </c>
      <c r="F1629" s="2">
        <f t="shared" si="149"/>
        <v>0.14516177052360851</v>
      </c>
      <c r="G1629" s="2">
        <f t="shared" si="147"/>
        <v>2.9730189259395357E-2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17">
        <f>TITRES_STAT!D1633</f>
        <v>13.906499999999999</v>
      </c>
      <c r="C1630" s="2">
        <f t="shared" si="150"/>
        <v>14.319436411997692</v>
      </c>
      <c r="D1630" s="2">
        <f t="shared" si="152"/>
        <v>14.147203855080551</v>
      </c>
      <c r="E1630" s="2">
        <f t="shared" si="151"/>
        <v>0.17223255691714101</v>
      </c>
      <c r="F1630" s="2">
        <f t="shared" si="149"/>
        <v>0.15057592780231502</v>
      </c>
      <c r="G1630" s="2">
        <f t="shared" si="147"/>
        <v>2.1656629114825993E-2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17">
        <f>TITRES_STAT!D1634</f>
        <v>13.906499999999999</v>
      </c>
      <c r="C1631" s="2">
        <f t="shared" si="150"/>
        <v>14.300892348613431</v>
      </c>
      <c r="D1631" s="2">
        <f t="shared" si="152"/>
        <v>14.129373939889399</v>
      </c>
      <c r="E1631" s="2">
        <f t="shared" si="151"/>
        <v>0.17151840872403135</v>
      </c>
      <c r="F1631" s="2">
        <f t="shared" si="149"/>
        <v>0.15476442398665829</v>
      </c>
      <c r="G1631" s="2">
        <f t="shared" si="147"/>
        <v>1.6753984737373051E-2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17">
        <f>TITRES_STAT!D1635</f>
        <v>13.906499999999999</v>
      </c>
      <c r="C1632" s="2">
        <f t="shared" si="150"/>
        <v>14.269324294980596</v>
      </c>
      <c r="D1632" s="2">
        <f t="shared" si="152"/>
        <v>14.112864759156851</v>
      </c>
      <c r="E1632" s="2">
        <f t="shared" si="151"/>
        <v>0.15645953582374439</v>
      </c>
      <c r="F1632" s="2">
        <f t="shared" si="149"/>
        <v>0.15510344635407552</v>
      </c>
      <c r="G1632" s="2">
        <f t="shared" si="147"/>
        <v>1.3560894696688641E-3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17">
        <f>TITRES_STAT!D1636</f>
        <v>13.906499999999999</v>
      </c>
      <c r="C1633" s="2">
        <f t="shared" si="150"/>
        <v>14.283628249598966</v>
      </c>
      <c r="D1633" s="2">
        <f t="shared" si="152"/>
        <v>14.097578480700788</v>
      </c>
      <c r="E1633" s="2">
        <f t="shared" si="151"/>
        <v>0.1860497688981777</v>
      </c>
      <c r="F1633" s="2">
        <f t="shared" si="149"/>
        <v>0.16129271086289598</v>
      </c>
      <c r="G1633" s="2">
        <f t="shared" si="147"/>
        <v>2.475705803528172E-2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17">
        <f>TITRES_STAT!D1637</f>
        <v>13.906499999999999</v>
      </c>
      <c r="C1634" s="2">
        <f t="shared" si="150"/>
        <v>14.256039288122201</v>
      </c>
      <c r="D1634" s="2">
        <f t="shared" si="152"/>
        <v>14.083424519167396</v>
      </c>
      <c r="E1634" s="2">
        <f t="shared" si="151"/>
        <v>0.17261476895480499</v>
      </c>
      <c r="F1634" s="2">
        <f t="shared" si="149"/>
        <v>0.16355712248127779</v>
      </c>
      <c r="G1634" s="2">
        <f t="shared" si="147"/>
        <v>9.0576464735271922E-3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17">
        <f>TITRES_STAT!D1638</f>
        <v>13.906499999999999</v>
      </c>
      <c r="C1635" s="2">
        <f t="shared" si="150"/>
        <v>14.219464013026478</v>
      </c>
      <c r="D1635" s="2">
        <f t="shared" si="152"/>
        <v>14.070318999229071</v>
      </c>
      <c r="E1635" s="2">
        <f t="shared" si="151"/>
        <v>0.14914501379740663</v>
      </c>
      <c r="F1635" s="2">
        <f t="shared" si="149"/>
        <v>0.16067470074450357</v>
      </c>
      <c r="G1635" s="2">
        <f t="shared" si="147"/>
        <v>-1.152968694709694E-2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17">
        <f>TITRES_STAT!D1639</f>
        <v>14.190300000000001</v>
      </c>
      <c r="C1636" s="2">
        <f t="shared" si="150"/>
        <v>14.188515703330097</v>
      </c>
      <c r="D1636" s="2">
        <f t="shared" si="152"/>
        <v>14.079206480767658</v>
      </c>
      <c r="E1636" s="2">
        <f t="shared" si="151"/>
        <v>0.10930922256243925</v>
      </c>
      <c r="F1636" s="2">
        <f t="shared" si="149"/>
        <v>0.15040160510809072</v>
      </c>
      <c r="G1636" s="2">
        <f t="shared" ref="G1636:G1699" si="153">E1636-F1636</f>
        <v>-4.1092382545651479E-2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17">
        <f>TITRES_STAT!D1640</f>
        <v>14.4483</v>
      </c>
      <c r="C1637" s="2">
        <f t="shared" si="150"/>
        <v>14.143805595125468</v>
      </c>
      <c r="D1637" s="2">
        <f t="shared" si="152"/>
        <v>14.106546741451535</v>
      </c>
      <c r="E1637" s="2">
        <f t="shared" si="151"/>
        <v>3.725885367393289E-2</v>
      </c>
      <c r="F1637" s="2">
        <f t="shared" ref="F1637:F1700" si="155">(E1637*(2/(10)))+((1-(2/10))*F1636)</f>
        <v>0.12777305482125917</v>
      </c>
      <c r="G1637" s="2">
        <f t="shared" si="153"/>
        <v>-9.0514201147326279E-2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17">
        <f>TITRES_STAT!D1641</f>
        <v>14.5343</v>
      </c>
      <c r="C1638" s="2">
        <f t="shared" si="150"/>
        <v>14.107297042029241</v>
      </c>
      <c r="D1638" s="2">
        <f t="shared" si="152"/>
        <v>14.13823216801068</v>
      </c>
      <c r="E1638" s="2">
        <f t="shared" si="151"/>
        <v>-3.0935125981438105E-2</v>
      </c>
      <c r="F1638" s="2">
        <f t="shared" si="155"/>
        <v>9.6031418660719722E-2</v>
      </c>
      <c r="G1638" s="2">
        <f t="shared" si="153"/>
        <v>-0.12696654464215784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17">
        <f>TITRES_STAT!D1642</f>
        <v>14.5343</v>
      </c>
      <c r="C1639" s="2">
        <f t="shared" si="150"/>
        <v>14.076405189409357</v>
      </c>
      <c r="D1639" s="2">
        <f t="shared" si="152"/>
        <v>14.167570525935814</v>
      </c>
      <c r="E1639" s="2">
        <f t="shared" si="151"/>
        <v>-9.1165336526456642E-2</v>
      </c>
      <c r="F1639" s="2">
        <f t="shared" si="155"/>
        <v>5.8592067623284463E-2</v>
      </c>
      <c r="G1639" s="2">
        <f t="shared" si="153"/>
        <v>-0.14975740414974109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17">
        <f>TITRES_STAT!D1643</f>
        <v>14.5343</v>
      </c>
      <c r="C1640" s="2">
        <f t="shared" si="150"/>
        <v>14.050265929500224</v>
      </c>
      <c r="D1640" s="2">
        <f t="shared" si="152"/>
        <v>14.194735672162789</v>
      </c>
      <c r="E1640" s="2">
        <f t="shared" si="151"/>
        <v>-0.14446974266256518</v>
      </c>
      <c r="F1640" s="2">
        <f t="shared" si="155"/>
        <v>1.7979705566114536E-2</v>
      </c>
      <c r="G1640" s="2">
        <f t="shared" si="153"/>
        <v>-0.16244944822867971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17">
        <f>TITRES_STAT!D1644</f>
        <v>14.3537</v>
      </c>
      <c r="C1641" s="2">
        <f t="shared" si="150"/>
        <v>14.028148094192495</v>
      </c>
      <c r="D1641" s="2">
        <f t="shared" si="152"/>
        <v>14.206510807558139</v>
      </c>
      <c r="E1641" s="2">
        <f t="shared" si="151"/>
        <v>-0.1783627133656438</v>
      </c>
      <c r="F1641" s="2">
        <f t="shared" si="155"/>
        <v>-2.1288778220237135E-2</v>
      </c>
      <c r="G1641" s="2">
        <f t="shared" si="153"/>
        <v>-0.15707393514540666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17">
        <f>TITRES_STAT!D1645</f>
        <v>13.9237</v>
      </c>
      <c r="C1642" s="2">
        <f t="shared" si="150"/>
        <v>14.009433002778266</v>
      </c>
      <c r="D1642" s="2">
        <f t="shared" si="152"/>
        <v>14.185561858850129</v>
      </c>
      <c r="E1642" s="2">
        <f t="shared" si="151"/>
        <v>-0.17612885607186257</v>
      </c>
      <c r="F1642" s="2">
        <f t="shared" si="155"/>
        <v>-5.2256793790562223E-2</v>
      </c>
      <c r="G1642" s="2">
        <f t="shared" si="153"/>
        <v>-0.12387206228130035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17">
        <f>TITRES_STAT!D1646</f>
        <v>13.9237</v>
      </c>
      <c r="C1643" s="2">
        <f t="shared" si="150"/>
        <v>13.993597156196994</v>
      </c>
      <c r="D1643" s="2">
        <f t="shared" si="152"/>
        <v>14.166164684120488</v>
      </c>
      <c r="E1643" s="2">
        <f t="shared" si="151"/>
        <v>-0.17256752792349417</v>
      </c>
      <c r="F1643" s="2">
        <f t="shared" si="155"/>
        <v>-7.6318940617148612E-2</v>
      </c>
      <c r="G1643" s="2">
        <f t="shared" si="153"/>
        <v>-9.6248587306345557E-2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17">
        <f>TITRES_STAT!D1647</f>
        <v>14.4397</v>
      </c>
      <c r="C1644" s="2">
        <f t="shared" si="150"/>
        <v>13.980197593705149</v>
      </c>
      <c r="D1644" s="2">
        <f t="shared" si="152"/>
        <v>14.186426559370823</v>
      </c>
      <c r="E1644" s="2">
        <f t="shared" si="151"/>
        <v>-0.20622896566567306</v>
      </c>
      <c r="F1644" s="2">
        <f t="shared" si="155"/>
        <v>-0.10230094562685352</v>
      </c>
      <c r="G1644" s="2">
        <f t="shared" si="153"/>
        <v>-0.10392802003881954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17">
        <f>TITRES_STAT!D1648</f>
        <v>14.4483</v>
      </c>
      <c r="C1645" s="2">
        <f t="shared" si="150"/>
        <v>13.968859502365895</v>
      </c>
      <c r="D1645" s="2">
        <f t="shared" si="152"/>
        <v>14.205824592010021</v>
      </c>
      <c r="E1645" s="2">
        <f t="shared" si="151"/>
        <v>-0.23696508964412644</v>
      </c>
      <c r="F1645" s="2">
        <f t="shared" si="155"/>
        <v>-0.12923377443030809</v>
      </c>
      <c r="G1645" s="2">
        <f t="shared" si="153"/>
        <v>-0.10773131521381835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17">
        <f>TITRES_STAT!D1649</f>
        <v>14.190300000000001</v>
      </c>
      <c r="C1646" s="2">
        <f t="shared" si="150"/>
        <v>14.002927271232679</v>
      </c>
      <c r="D1646" s="2">
        <f t="shared" si="152"/>
        <v>14.204674622231501</v>
      </c>
      <c r="E1646" s="2">
        <f t="shared" si="151"/>
        <v>-0.20174735099882213</v>
      </c>
      <c r="F1646" s="2">
        <f t="shared" si="155"/>
        <v>-0.1437364897440109</v>
      </c>
      <c r="G1646" s="2">
        <f t="shared" si="153"/>
        <v>-5.8010861254811225E-2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17">
        <f>TITRES_STAT!D1650</f>
        <v>14.0183</v>
      </c>
      <c r="C1647" s="2">
        <f t="shared" si="150"/>
        <v>14.071446152581498</v>
      </c>
      <c r="D1647" s="2">
        <f t="shared" si="152"/>
        <v>14.190869094658796</v>
      </c>
      <c r="E1647" s="2">
        <f t="shared" si="151"/>
        <v>-0.11942294207729809</v>
      </c>
      <c r="F1647" s="2">
        <f t="shared" si="155"/>
        <v>-0.13887378021066835</v>
      </c>
      <c r="G1647" s="2">
        <f t="shared" si="153"/>
        <v>1.9450838133370257E-2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17">
        <f>TITRES_STAT!D1651</f>
        <v>14.0183</v>
      </c>
      <c r="C1648" s="2">
        <f t="shared" si="150"/>
        <v>14.142654436799729</v>
      </c>
      <c r="D1648" s="2">
        <f t="shared" si="152"/>
        <v>14.178086198758143</v>
      </c>
      <c r="E1648" s="2">
        <f t="shared" si="151"/>
        <v>-3.5431761958413688E-2</v>
      </c>
      <c r="F1648" s="2">
        <f t="shared" si="155"/>
        <v>-0.11818537656021741</v>
      </c>
      <c r="G1648" s="2">
        <f t="shared" si="153"/>
        <v>8.2753614601803721E-2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17">
        <f>TITRES_STAT!D1652</f>
        <v>14.0183</v>
      </c>
      <c r="C1649" s="2">
        <f t="shared" si="150"/>
        <v>14.202907600369</v>
      </c>
      <c r="D1649" s="2">
        <f t="shared" si="152"/>
        <v>14.166250184035317</v>
      </c>
      <c r="E1649" s="2">
        <f t="shared" si="151"/>
        <v>3.6657416333683912E-2</v>
      </c>
      <c r="F1649" s="2">
        <f t="shared" si="155"/>
        <v>-8.7216817981437142E-2</v>
      </c>
      <c r="G1649" s="2">
        <f t="shared" si="153"/>
        <v>0.12387423431512105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17">
        <f>TITRES_STAT!D1653</f>
        <v>14.0183</v>
      </c>
      <c r="C1650" s="2">
        <f t="shared" si="150"/>
        <v>14.253891046466077</v>
      </c>
      <c r="D1650" s="2">
        <f t="shared" si="152"/>
        <v>14.15529091114381</v>
      </c>
      <c r="E1650" s="2">
        <f t="shared" si="151"/>
        <v>9.8600135322266524E-2</v>
      </c>
      <c r="F1650" s="2">
        <f t="shared" si="155"/>
        <v>-5.0053427320696411E-2</v>
      </c>
      <c r="G1650" s="2">
        <f t="shared" si="153"/>
        <v>0.14865356264296292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17">
        <f>TITRES_STAT!D1654</f>
        <v>14.0183</v>
      </c>
      <c r="C1651" s="2">
        <f t="shared" si="150"/>
        <v>14.269246270086681</v>
      </c>
      <c r="D1651" s="2">
        <f t="shared" si="152"/>
        <v>14.145143436244268</v>
      </c>
      <c r="E1651" s="2">
        <f t="shared" si="151"/>
        <v>0.12410283384241261</v>
      </c>
      <c r="F1651" s="2">
        <f t="shared" si="155"/>
        <v>-1.5222175088074608E-2</v>
      </c>
      <c r="G1651" s="2">
        <f t="shared" si="153"/>
        <v>0.13932500893048722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17">
        <f>TITRES_STAT!D1655</f>
        <v>14.0183</v>
      </c>
      <c r="C1652" s="2">
        <f t="shared" si="150"/>
        <v>14.216085305457959</v>
      </c>
      <c r="D1652" s="2">
        <f t="shared" si="152"/>
        <v>14.135747626152099</v>
      </c>
      <c r="E1652" s="2">
        <f t="shared" si="151"/>
        <v>8.0337679305859666E-2</v>
      </c>
      <c r="F1652" s="2">
        <f t="shared" si="155"/>
        <v>3.8897957907122471E-3</v>
      </c>
      <c r="G1652" s="2">
        <f t="shared" si="153"/>
        <v>7.6447883515147419E-2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17">
        <f>TITRES_STAT!D1656</f>
        <v>14.190300000000001</v>
      </c>
      <c r="C1653" s="2">
        <f t="shared" si="150"/>
        <v>14.17110295077212</v>
      </c>
      <c r="D1653" s="2">
        <f t="shared" si="152"/>
        <v>14.139788542733424</v>
      </c>
      <c r="E1653" s="2">
        <f t="shared" si="151"/>
        <v>3.1314408038696229E-2</v>
      </c>
      <c r="F1653" s="2">
        <f t="shared" si="155"/>
        <v>9.3747182403090441E-3</v>
      </c>
      <c r="G1653" s="2">
        <f t="shared" si="153"/>
        <v>2.1939689798387185E-2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17">
        <f>TITRES_STAT!D1657</f>
        <v>14.0183</v>
      </c>
      <c r="C1654" s="2">
        <f t="shared" si="150"/>
        <v>14.212425573730254</v>
      </c>
      <c r="D1654" s="2">
        <f t="shared" si="152"/>
        <v>14.130789391419837</v>
      </c>
      <c r="E1654" s="2">
        <f t="shared" si="151"/>
        <v>8.1636182310417027E-2</v>
      </c>
      <c r="F1654" s="2">
        <f t="shared" si="155"/>
        <v>2.3827011054330639E-2</v>
      </c>
      <c r="G1654" s="2">
        <f t="shared" si="153"/>
        <v>5.7809171256086388E-2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17">
        <f>TITRES_STAT!D1658</f>
        <v>14.190300000000001</v>
      </c>
      <c r="C1655" s="2">
        <f t="shared" si="150"/>
        <v>14.248713947002521</v>
      </c>
      <c r="D1655" s="2">
        <f t="shared" si="152"/>
        <v>14.135197584647997</v>
      </c>
      <c r="E1655" s="2">
        <f t="shared" si="151"/>
        <v>0.11351636235452389</v>
      </c>
      <c r="F1655" s="2">
        <f t="shared" si="155"/>
        <v>4.1764881314369298E-2</v>
      </c>
      <c r="G1655" s="2">
        <f t="shared" si="153"/>
        <v>7.1751481040154594E-2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17">
        <f>TITRES_STAT!D1659</f>
        <v>14.1731</v>
      </c>
      <c r="C1656" s="2">
        <f t="shared" si="150"/>
        <v>14.239727185925211</v>
      </c>
      <c r="D1656" s="2">
        <f t="shared" si="152"/>
        <v>14.138005170970368</v>
      </c>
      <c r="E1656" s="2">
        <f t="shared" si="151"/>
        <v>0.10172201495484323</v>
      </c>
      <c r="F1656" s="2">
        <f t="shared" si="155"/>
        <v>5.375630804246409E-2</v>
      </c>
      <c r="G1656" s="2">
        <f t="shared" si="153"/>
        <v>4.7965706912379141E-2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17">
        <f>TITRES_STAT!D1660</f>
        <v>14.1043</v>
      </c>
      <c r="C1657" s="2">
        <f t="shared" si="150"/>
        <v>14.205661465013639</v>
      </c>
      <c r="D1657" s="2">
        <f t="shared" si="152"/>
        <v>14.13550849163923</v>
      </c>
      <c r="E1657" s="2">
        <f t="shared" si="151"/>
        <v>7.0152973374408845E-2</v>
      </c>
      <c r="F1657" s="2">
        <f t="shared" si="155"/>
        <v>5.7035641108853043E-2</v>
      </c>
      <c r="G1657" s="2">
        <f t="shared" si="153"/>
        <v>1.3117332265555802E-2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17">
        <f>TITRES_STAT!D1661</f>
        <v>13.846299999999999</v>
      </c>
      <c r="C1658" s="2">
        <f t="shared" si="150"/>
        <v>14.176836624242309</v>
      </c>
      <c r="D1658" s="2">
        <f t="shared" si="152"/>
        <v>14.114085640406694</v>
      </c>
      <c r="E1658" s="2">
        <f t="shared" si="151"/>
        <v>6.275098383561506E-2</v>
      </c>
      <c r="F1658" s="2">
        <f t="shared" si="155"/>
        <v>5.8178709654205449E-2</v>
      </c>
      <c r="G1658" s="2">
        <f t="shared" si="153"/>
        <v>4.5722741814096107E-3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17">
        <f>TITRES_STAT!D1662</f>
        <v>14.0183</v>
      </c>
      <c r="C1659" s="2">
        <f t="shared" si="150"/>
        <v>14.152446374358876</v>
      </c>
      <c r="D1659" s="2">
        <f t="shared" si="152"/>
        <v>14.106990407783975</v>
      </c>
      <c r="E1659" s="2">
        <f t="shared" si="151"/>
        <v>4.5455966574900586E-2</v>
      </c>
      <c r="F1659" s="2">
        <f t="shared" si="155"/>
        <v>5.5634161038344475E-2</v>
      </c>
      <c r="G1659" s="2">
        <f t="shared" si="153"/>
        <v>-1.0178194463443889E-2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17">
        <f>TITRES_STAT!D1663</f>
        <v>13.854900000000001</v>
      </c>
      <c r="C1660" s="2">
        <f t="shared" si="150"/>
        <v>14.131808470611356</v>
      </c>
      <c r="D1660" s="2">
        <f t="shared" si="152"/>
        <v>14.088317044244421</v>
      </c>
      <c r="E1660" s="2">
        <f t="shared" si="151"/>
        <v>4.3491426366934149E-2</v>
      </c>
      <c r="F1660" s="2">
        <f t="shared" si="155"/>
        <v>5.320561410406241E-2</v>
      </c>
      <c r="G1660" s="2">
        <f t="shared" si="153"/>
        <v>-9.7141877371282603E-3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17">
        <f>TITRES_STAT!D1664</f>
        <v>13.8635</v>
      </c>
      <c r="C1661" s="2">
        <f t="shared" si="150"/>
        <v>14.114345628978839</v>
      </c>
      <c r="D1661" s="2">
        <f t="shared" si="152"/>
        <v>14.071663929855946</v>
      </c>
      <c r="E1661" s="2">
        <f t="shared" si="151"/>
        <v>4.268169912289288E-2</v>
      </c>
      <c r="F1661" s="2">
        <f t="shared" si="155"/>
        <v>5.1100831107828509E-2</v>
      </c>
      <c r="G1661" s="2">
        <f t="shared" si="153"/>
        <v>-8.4191319849356294E-3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17">
        <f>TITRES_STAT!D1665</f>
        <v>13.854900000000001</v>
      </c>
      <c r="C1662" s="2">
        <f t="shared" si="150"/>
        <v>14.099569378366709</v>
      </c>
      <c r="D1662" s="2">
        <f t="shared" si="152"/>
        <v>14.05560734245921</v>
      </c>
      <c r="E1662" s="2">
        <f t="shared" si="151"/>
        <v>4.3962035907499697E-2</v>
      </c>
      <c r="F1662" s="2">
        <f t="shared" si="155"/>
        <v>4.9673072067762752E-2</v>
      </c>
      <c r="G1662" s="2">
        <f t="shared" si="153"/>
        <v>-5.7110361602630555E-3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17">
        <f>TITRES_STAT!D1666</f>
        <v>13.854900000000001</v>
      </c>
      <c r="C1663" s="2">
        <f t="shared" si="150"/>
        <v>14.113527935541061</v>
      </c>
      <c r="D1663" s="2">
        <f t="shared" si="152"/>
        <v>14.040740131906675</v>
      </c>
      <c r="E1663" s="2">
        <f t="shared" si="151"/>
        <v>7.2787803634385639E-2</v>
      </c>
      <c r="F1663" s="2">
        <f t="shared" si="155"/>
        <v>5.429601838108733E-2</v>
      </c>
      <c r="G1663" s="2">
        <f t="shared" si="153"/>
        <v>1.849178525329831E-2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17">
        <f>TITRES_STAT!D1667</f>
        <v>14.0183</v>
      </c>
      <c r="C1664" s="2">
        <f t="shared" si="150"/>
        <v>14.09887748391936</v>
      </c>
      <c r="D1664" s="2">
        <f t="shared" si="152"/>
        <v>14.039077899913588</v>
      </c>
      <c r="E1664" s="2">
        <f t="shared" si="151"/>
        <v>5.9799584005771678E-2</v>
      </c>
      <c r="F1664" s="2">
        <f t="shared" si="155"/>
        <v>5.5396731506024206E-2</v>
      </c>
      <c r="G1664" s="2">
        <f t="shared" si="153"/>
        <v>4.4028524997474713E-3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17">
        <f>TITRES_STAT!D1668</f>
        <v>14.190300000000001</v>
      </c>
      <c r="C1665" s="2">
        <f t="shared" si="150"/>
        <v>14.112942486393305</v>
      </c>
      <c r="D1665" s="2">
        <f t="shared" si="152"/>
        <v>14.050279536957024</v>
      </c>
      <c r="E1665" s="2">
        <f t="shared" si="151"/>
        <v>6.2662949436280257E-2</v>
      </c>
      <c r="F1665" s="2">
        <f t="shared" si="155"/>
        <v>5.6849975092075421E-2</v>
      </c>
      <c r="G1665" s="2">
        <f t="shared" si="153"/>
        <v>5.8129743442048368E-3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17">
        <f>TITRES_STAT!D1669</f>
        <v>14.276300000000001</v>
      </c>
      <c r="C1666" s="2">
        <f t="shared" si="150"/>
        <v>14.122197488486641</v>
      </c>
      <c r="D1666" s="2">
        <f t="shared" si="152"/>
        <v>14.067021793478727</v>
      </c>
      <c r="E1666" s="2">
        <f t="shared" si="151"/>
        <v>5.5175695007914527E-2</v>
      </c>
      <c r="F1666" s="2">
        <f t="shared" si="155"/>
        <v>5.6515119075243245E-2</v>
      </c>
      <c r="G1666" s="2">
        <f t="shared" si="153"/>
        <v>-1.3394240673287178E-3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17">
        <f>TITRES_STAT!D1670</f>
        <v>14.276300000000001</v>
      </c>
      <c r="C1667" s="2">
        <f t="shared" si="150"/>
        <v>14.119444028719466</v>
      </c>
      <c r="D1667" s="2">
        <f t="shared" si="152"/>
        <v>14.082523882850673</v>
      </c>
      <c r="E1667" s="2">
        <f t="shared" si="151"/>
        <v>3.6920145868792886E-2</v>
      </c>
      <c r="F1667" s="2">
        <f t="shared" si="155"/>
        <v>5.2596124433953173E-2</v>
      </c>
      <c r="G1667" s="2">
        <f t="shared" si="153"/>
        <v>-1.5675978565160287E-2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17">
        <f>TITRES_STAT!D1671</f>
        <v>13.915100000000001</v>
      </c>
      <c r="C1668" s="2">
        <f t="shared" si="150"/>
        <v>14.077421870454932</v>
      </c>
      <c r="D1668" s="2">
        <f t="shared" si="152"/>
        <v>14.070122113750624</v>
      </c>
      <c r="E1668" s="2">
        <f t="shared" si="151"/>
        <v>7.2997567043078249E-3</v>
      </c>
      <c r="F1668" s="2">
        <f t="shared" si="155"/>
        <v>4.3536850888024101E-2</v>
      </c>
      <c r="G1668" s="2">
        <f t="shared" si="153"/>
        <v>-3.6237094183716276E-2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17">
        <f>TITRES_STAT!D1672</f>
        <v>13.915100000000001</v>
      </c>
      <c r="C1669" s="2">
        <f t="shared" si="150"/>
        <v>14.06832619807725</v>
      </c>
      <c r="D1669" s="2">
        <f t="shared" si="152"/>
        <v>14.058638994213542</v>
      </c>
      <c r="E1669" s="2">
        <f t="shared" si="151"/>
        <v>9.687203863707694E-3</v>
      </c>
      <c r="F1669" s="2">
        <f t="shared" si="155"/>
        <v>3.6766921483160818E-2</v>
      </c>
      <c r="G1669" s="2">
        <f t="shared" si="153"/>
        <v>-2.7079717619453124E-2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17">
        <f>TITRES_STAT!D1673</f>
        <v>13.915100000000001</v>
      </c>
      <c r="C1670" s="2">
        <f t="shared" si="150"/>
        <v>14.035491398373058</v>
      </c>
      <c r="D1670" s="2">
        <f t="shared" si="152"/>
        <v>14.04800647612365</v>
      </c>
      <c r="E1670" s="2">
        <f t="shared" si="151"/>
        <v>-1.2515077750592241E-2</v>
      </c>
      <c r="F1670" s="2">
        <f t="shared" si="155"/>
        <v>2.6910521636410209E-2</v>
      </c>
      <c r="G1670" s="2">
        <f t="shared" si="153"/>
        <v>-3.942559938700245E-2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17">
        <f>TITRES_STAT!D1674</f>
        <v>13.915100000000001</v>
      </c>
      <c r="C1671" s="2">
        <f t="shared" si="150"/>
        <v>14.009031183238742</v>
      </c>
      <c r="D1671" s="2">
        <f t="shared" si="152"/>
        <v>14.038161551966343</v>
      </c>
      <c r="E1671" s="2">
        <f t="shared" si="151"/>
        <v>-2.9130368727601663E-2</v>
      </c>
      <c r="F1671" s="2">
        <f t="shared" si="155"/>
        <v>1.5702343563607835E-2</v>
      </c>
      <c r="G1671" s="2">
        <f t="shared" si="153"/>
        <v>-4.4832712291209498E-2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17">
        <f>TITRES_STAT!D1675</f>
        <v>14.1043</v>
      </c>
      <c r="C1672" s="2">
        <f t="shared" si="150"/>
        <v>13.985318693509704</v>
      </c>
      <c r="D1672" s="2">
        <f t="shared" si="152"/>
        <v>14.043060696265133</v>
      </c>
      <c r="E1672" s="2">
        <f t="shared" si="151"/>
        <v>-5.7742002755428956E-2</v>
      </c>
      <c r="F1672" s="2">
        <f t="shared" si="155"/>
        <v>1.0134742998004764E-3</v>
      </c>
      <c r="G1672" s="2">
        <f t="shared" si="153"/>
        <v>-5.8755477055229433E-2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17">
        <f>TITRES_STAT!D1676</f>
        <v>14.1043</v>
      </c>
      <c r="C1673" s="2">
        <f t="shared" si="150"/>
        <v>13.965254279123597</v>
      </c>
      <c r="D1673" s="2">
        <f t="shared" si="152"/>
        <v>14.047596940986235</v>
      </c>
      <c r="E1673" s="2">
        <f t="shared" si="151"/>
        <v>-8.2342661862638167E-2</v>
      </c>
      <c r="F1673" s="2">
        <f t="shared" si="155"/>
        <v>-1.5657752932687254E-2</v>
      </c>
      <c r="G1673" s="2">
        <f t="shared" si="153"/>
        <v>-6.6684908929950909E-2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17">
        <f>TITRES_STAT!D1677</f>
        <v>13.975300000000001</v>
      </c>
      <c r="C1674" s="2">
        <f t="shared" si="150"/>
        <v>13.973415159258428</v>
      </c>
      <c r="D1674" s="2">
        <f t="shared" si="152"/>
        <v>14.042241612024291</v>
      </c>
      <c r="E1674" s="2">
        <f t="shared" si="151"/>
        <v>-6.8826452765863522E-2</v>
      </c>
      <c r="F1674" s="2">
        <f t="shared" si="155"/>
        <v>-2.6291492899322508E-2</v>
      </c>
      <c r="G1674" s="2">
        <f t="shared" si="153"/>
        <v>-4.2534959866541017E-2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17">
        <f>TITRES_STAT!D1678</f>
        <v>13.975300000000001</v>
      </c>
      <c r="C1675" s="2">
        <f t="shared" si="150"/>
        <v>14.006782057834055</v>
      </c>
      <c r="D1675" s="2">
        <f t="shared" si="152"/>
        <v>14.037282974096566</v>
      </c>
      <c r="E1675" s="2">
        <f t="shared" si="151"/>
        <v>-3.0500916262511168E-2</v>
      </c>
      <c r="F1675" s="2">
        <f t="shared" si="155"/>
        <v>-2.713337757196024E-2</v>
      </c>
      <c r="G1675" s="2">
        <f t="shared" si="153"/>
        <v>-3.3675386905509287E-3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17">
        <f>TITRES_STAT!D1679</f>
        <v>13.9323</v>
      </c>
      <c r="C1676" s="2">
        <f t="shared" si="150"/>
        <v>14.048246356628816</v>
      </c>
      <c r="D1676" s="2">
        <f t="shared" si="152"/>
        <v>14.02950645749682</v>
      </c>
      <c r="E1676" s="2">
        <f t="shared" si="151"/>
        <v>1.8739899131995585E-2</v>
      </c>
      <c r="F1676" s="2">
        <f t="shared" si="155"/>
        <v>-1.7958722231169077E-2</v>
      </c>
      <c r="G1676" s="2">
        <f t="shared" si="153"/>
        <v>3.6698621363164666E-2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17">
        <f>TITRES_STAT!D1680</f>
        <v>13.9323</v>
      </c>
      <c r="C1677" s="2">
        <f t="shared" si="150"/>
        <v>14.083331532532075</v>
      </c>
      <c r="D1677" s="2">
        <f t="shared" si="152"/>
        <v>14.022305979163724</v>
      </c>
      <c r="E1677" s="2">
        <f t="shared" si="151"/>
        <v>6.1025553368351027E-2</v>
      </c>
      <c r="F1677" s="2">
        <f t="shared" si="155"/>
        <v>-2.1618671112650558E-3</v>
      </c>
      <c r="G1677" s="2">
        <f t="shared" si="153"/>
        <v>6.3187420479616077E-2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17">
        <f>TITRES_STAT!D1681</f>
        <v>14.1731</v>
      </c>
      <c r="C1678" s="2">
        <f t="shared" si="150"/>
        <v>14.057449758296372</v>
      </c>
      <c r="D1678" s="2">
        <f t="shared" si="152"/>
        <v>14.033475906633077</v>
      </c>
      <c r="E1678" s="2">
        <f t="shared" si="151"/>
        <v>2.3973851663294354E-2</v>
      </c>
      <c r="F1678" s="2">
        <f t="shared" si="155"/>
        <v>3.0652766436468264E-3</v>
      </c>
      <c r="G1678" s="2">
        <f t="shared" si="153"/>
        <v>2.0908575019647529E-2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17">
        <f>TITRES_STAT!D1682</f>
        <v>14.1043</v>
      </c>
      <c r="C1679" s="2">
        <f t="shared" ref="C1679:C1742" si="156">$C$4*B1669+C1678*(1-$C$4)</f>
        <v>14.035549795481545</v>
      </c>
      <c r="D1679" s="2">
        <f t="shared" si="152"/>
        <v>14.038722135771367</v>
      </c>
      <c r="E1679" s="2">
        <f t="shared" si="151"/>
        <v>-3.172340289822273E-3</v>
      </c>
      <c r="F1679" s="2">
        <f t="shared" si="155"/>
        <v>1.8177532569530065E-3</v>
      </c>
      <c r="G1679" s="2">
        <f t="shared" si="153"/>
        <v>-4.9900935467752797E-3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17">
        <f>TITRES_STAT!D1683</f>
        <v>13.975300000000001</v>
      </c>
      <c r="C1680" s="2">
        <f t="shared" si="156"/>
        <v>14.017019057715155</v>
      </c>
      <c r="D1680" s="2">
        <f t="shared" si="152"/>
        <v>14.034024199788304</v>
      </c>
      <c r="E1680" s="2">
        <f t="shared" si="151"/>
        <v>-1.700514207314896E-2</v>
      </c>
      <c r="F1680" s="2">
        <f t="shared" si="155"/>
        <v>-1.946825809067387E-3</v>
      </c>
      <c r="G1680" s="2">
        <f t="shared" si="153"/>
        <v>-1.5058316264081573E-2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17">
        <f>TITRES_STAT!D1684</f>
        <v>14.1731</v>
      </c>
      <c r="C1681" s="2">
        <f t="shared" si="156"/>
        <v>14.001339202682054</v>
      </c>
      <c r="D1681" s="2">
        <f t="shared" si="152"/>
        <v>14.044326110915096</v>
      </c>
      <c r="E1681" s="2">
        <f t="shared" si="151"/>
        <v>-4.2986908233041632E-2</v>
      </c>
      <c r="F1681" s="2">
        <f t="shared" si="155"/>
        <v>-1.0154842293862237E-2</v>
      </c>
      <c r="G1681" s="2">
        <f t="shared" si="153"/>
        <v>-3.2832065939179395E-2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17">
        <f>TITRES_STAT!D1685</f>
        <v>14.1731</v>
      </c>
      <c r="C1682" s="2">
        <f t="shared" si="156"/>
        <v>14.017179325346353</v>
      </c>
      <c r="D1682" s="2">
        <f t="shared" si="152"/>
        <v>14.053864917513977</v>
      </c>
      <c r="E1682" s="2">
        <f t="shared" si="151"/>
        <v>-3.6685592167623682E-2</v>
      </c>
      <c r="F1682" s="2">
        <f t="shared" si="155"/>
        <v>-1.5460992268614528E-2</v>
      </c>
      <c r="G1682" s="2">
        <f t="shared" si="153"/>
        <v>-2.1224599899009156E-2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17">
        <f>TITRES_STAT!D1686</f>
        <v>14.1043</v>
      </c>
      <c r="C1683" s="2">
        <f t="shared" si="156"/>
        <v>14.030582506062299</v>
      </c>
      <c r="D1683" s="2">
        <f t="shared" si="152"/>
        <v>14.057600849549978</v>
      </c>
      <c r="E1683" s="2">
        <f t="shared" si="151"/>
        <v>-2.7018343487679175E-2</v>
      </c>
      <c r="F1683" s="2">
        <f t="shared" si="155"/>
        <v>-1.7772462512427457E-2</v>
      </c>
      <c r="G1683" s="2">
        <f t="shared" si="153"/>
        <v>-9.2458809752517176E-3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17">
        <f>TITRES_STAT!D1687</f>
        <v>14.190300000000001</v>
      </c>
      <c r="C1684" s="2">
        <f t="shared" si="156"/>
        <v>14.022077505129637</v>
      </c>
      <c r="D1684" s="2">
        <f t="shared" si="152"/>
        <v>14.067430416249978</v>
      </c>
      <c r="E1684" s="2">
        <f t="shared" si="151"/>
        <v>-4.5352911120341233E-2</v>
      </c>
      <c r="F1684" s="2">
        <f t="shared" si="155"/>
        <v>-2.3288552234010215E-2</v>
      </c>
      <c r="G1684" s="2">
        <f t="shared" si="153"/>
        <v>-2.2064358886331018E-2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17">
        <f>TITRES_STAT!D1688</f>
        <v>14.190300000000001</v>
      </c>
      <c r="C1685" s="2">
        <f t="shared" si="156"/>
        <v>14.014880965878923</v>
      </c>
      <c r="D1685" s="2">
        <f t="shared" si="152"/>
        <v>14.076531866898128</v>
      </c>
      <c r="E1685" s="2">
        <f t="shared" si="151"/>
        <v>-6.1650901019204341E-2</v>
      </c>
      <c r="F1685" s="2">
        <f t="shared" si="155"/>
        <v>-3.096102199104904E-2</v>
      </c>
      <c r="G1685" s="2">
        <f t="shared" si="153"/>
        <v>-3.0689879028155301E-2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17">
        <f>TITRES_STAT!D1689</f>
        <v>14.155900000000001</v>
      </c>
      <c r="C1686" s="2">
        <f t="shared" si="156"/>
        <v>14.002176201897552</v>
      </c>
      <c r="D1686" s="2">
        <f t="shared" si="152"/>
        <v>14.082410987868638</v>
      </c>
      <c r="E1686" s="2">
        <f t="shared" si="151"/>
        <v>-8.0234785971086353E-2</v>
      </c>
      <c r="F1686" s="2">
        <f t="shared" si="155"/>
        <v>-4.0815774787056502E-2</v>
      </c>
      <c r="G1686" s="2">
        <f t="shared" si="153"/>
        <v>-3.9419011184029851E-2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17">
        <f>TITRES_STAT!D1690</f>
        <v>13.9495</v>
      </c>
      <c r="C1687" s="2">
        <f t="shared" si="156"/>
        <v>13.991426016990236</v>
      </c>
      <c r="D1687" s="2">
        <f t="shared" si="152"/>
        <v>14.072565729507998</v>
      </c>
      <c r="E1687" s="2">
        <f t="shared" si="151"/>
        <v>-8.1139712517762419E-2</v>
      </c>
      <c r="F1687" s="2">
        <f t="shared" si="155"/>
        <v>-4.888056233319768E-2</v>
      </c>
      <c r="G1687" s="2">
        <f t="shared" si="153"/>
        <v>-3.2259150184564739E-2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17">
        <f>TITRES_STAT!D1691</f>
        <v>14.1645</v>
      </c>
      <c r="C1688" s="2">
        <f t="shared" si="156"/>
        <v>14.0193758605302</v>
      </c>
      <c r="D1688" s="2">
        <f t="shared" si="152"/>
        <v>14.07937567547037</v>
      </c>
      <c r="E1688" s="2">
        <f t="shared" si="151"/>
        <v>-5.9999814940169927E-2</v>
      </c>
      <c r="F1688" s="2">
        <f t="shared" si="155"/>
        <v>-5.1104412854592128E-2</v>
      </c>
      <c r="G1688" s="2">
        <f t="shared" si="153"/>
        <v>-8.8954020855777985E-3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17">
        <f>TITRES_STAT!D1692</f>
        <v>13.9323</v>
      </c>
      <c r="C1689" s="2">
        <f t="shared" si="156"/>
        <v>14.032441112756324</v>
      </c>
      <c r="D1689" s="2">
        <f t="shared" si="152"/>
        <v>14.068481180991084</v>
      </c>
      <c r="E1689" s="2">
        <f t="shared" si="151"/>
        <v>-3.6040068234759914E-2</v>
      </c>
      <c r="F1689" s="2">
        <f t="shared" si="155"/>
        <v>-4.8091543930625688E-2</v>
      </c>
      <c r="G1689" s="2">
        <f t="shared" si="153"/>
        <v>1.2051475695865774E-2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17">
        <f>TITRES_STAT!D1693</f>
        <v>13.9323</v>
      </c>
      <c r="C1690" s="2">
        <f t="shared" si="156"/>
        <v>14.023650172332275</v>
      </c>
      <c r="D1690" s="2">
        <f t="shared" si="152"/>
        <v>14.058393686102855</v>
      </c>
      <c r="E1690" s="2">
        <f t="shared" si="151"/>
        <v>-3.4743513770580492E-2</v>
      </c>
      <c r="F1690" s="2">
        <f t="shared" si="155"/>
        <v>-4.5421937898616649E-2</v>
      </c>
      <c r="G1690" s="2">
        <f t="shared" si="153"/>
        <v>1.0678424128036157E-2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17">
        <f>TITRES_STAT!D1694</f>
        <v>13.7173</v>
      </c>
      <c r="C1691" s="2">
        <f t="shared" si="156"/>
        <v>14.046642453511925</v>
      </c>
      <c r="D1691" s="2">
        <f t="shared" si="152"/>
        <v>14.033127487132274</v>
      </c>
      <c r="E1691" s="2">
        <f t="shared" si="151"/>
        <v>1.3514966379650772E-2</v>
      </c>
      <c r="F1691" s="2">
        <f t="shared" si="155"/>
        <v>-3.3634557042963163E-2</v>
      </c>
      <c r="G1691" s="2">
        <f t="shared" si="153"/>
        <v>4.7149523422613936E-2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17">
        <f>TITRES_STAT!D1695</f>
        <v>13.760300000000001</v>
      </c>
      <c r="C1692" s="2">
        <f t="shared" si="156"/>
        <v>14.066097460663936</v>
      </c>
      <c r="D1692" s="2">
        <f t="shared" si="152"/>
        <v>14.012918043640996</v>
      </c>
      <c r="E1692" s="2">
        <f t="shared" ref="E1692:E1755" si="157">C1692-D1692</f>
        <v>5.3179417022940711E-2</v>
      </c>
      <c r="F1692" s="2">
        <f t="shared" si="155"/>
        <v>-1.627176222978239E-2</v>
      </c>
      <c r="G1692" s="2">
        <f t="shared" si="153"/>
        <v>6.9451179252723094E-2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17">
        <f>TITRES_STAT!D1696</f>
        <v>13.8893</v>
      </c>
      <c r="C1693" s="2">
        <f t="shared" si="156"/>
        <v>14.071974774407947</v>
      </c>
      <c r="D1693" s="2">
        <f t="shared" ref="D1693:D1756" si="158">$D$4*B1693+(1-$D$4)*D1692</f>
        <v>14.003761151519441</v>
      </c>
      <c r="E1693" s="2">
        <f t="shared" si="157"/>
        <v>6.8213622888505299E-2</v>
      </c>
      <c r="F1693" s="2">
        <f t="shared" si="155"/>
        <v>6.2531479387514799E-4</v>
      </c>
      <c r="G1693" s="2">
        <f t="shared" si="153"/>
        <v>6.7588308094630151E-2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17">
        <f>TITRES_STAT!D1697</f>
        <v>13.846299999999999</v>
      </c>
      <c r="C1694" s="2">
        <f t="shared" si="156"/>
        <v>14.090178655268261</v>
      </c>
      <c r="D1694" s="2">
        <f t="shared" si="158"/>
        <v>13.992097362518001</v>
      </c>
      <c r="E1694" s="2">
        <f t="shared" si="157"/>
        <v>9.8081292750260118E-2</v>
      </c>
      <c r="F1694" s="2">
        <f t="shared" si="155"/>
        <v>2.0116510385152143E-2</v>
      </c>
      <c r="G1694" s="2">
        <f t="shared" si="153"/>
        <v>7.7964782365107982E-2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17">
        <f>TITRES_STAT!D1698</f>
        <v>13.846299999999999</v>
      </c>
      <c r="C1695" s="2">
        <f t="shared" si="156"/>
        <v>14.105581939073144</v>
      </c>
      <c r="D1695" s="2">
        <f t="shared" si="158"/>
        <v>13.981297557887038</v>
      </c>
      <c r="E1695" s="2">
        <f t="shared" si="157"/>
        <v>0.12428438118610607</v>
      </c>
      <c r="F1695" s="2">
        <f t="shared" si="155"/>
        <v>4.0950084545342935E-2</v>
      </c>
      <c r="G1695" s="2">
        <f t="shared" si="153"/>
        <v>8.3334296640763139E-2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17">
        <f>TITRES_STAT!D1699</f>
        <v>13.760300000000001</v>
      </c>
      <c r="C1696" s="2">
        <f t="shared" si="156"/>
        <v>14.113323179215737</v>
      </c>
      <c r="D1696" s="2">
        <f t="shared" si="158"/>
        <v>13.964927368413925</v>
      </c>
      <c r="E1696" s="2">
        <f t="shared" si="157"/>
        <v>0.14839581080181219</v>
      </c>
      <c r="F1696" s="2">
        <f t="shared" si="155"/>
        <v>6.243922979663679E-2</v>
      </c>
      <c r="G1696" s="2">
        <f t="shared" si="153"/>
        <v>8.5956581005175392E-2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17">
        <f>TITRES_STAT!D1700</f>
        <v>13.338900000000001</v>
      </c>
      <c r="C1697" s="2">
        <f t="shared" si="156"/>
        <v>14.088119613182545</v>
      </c>
      <c r="D1697" s="2">
        <f t="shared" si="158"/>
        <v>13.918554970753634</v>
      </c>
      <c r="E1697" s="2">
        <f t="shared" si="157"/>
        <v>0.16956464242891123</v>
      </c>
      <c r="F1697" s="2">
        <f t="shared" si="155"/>
        <v>8.3864312323091689E-2</v>
      </c>
      <c r="G1697" s="2">
        <f t="shared" si="153"/>
        <v>8.5700330105819539E-2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17">
        <f>TITRES_STAT!D1701</f>
        <v>13.7431</v>
      </c>
      <c r="C1698" s="2">
        <f t="shared" si="156"/>
        <v>14.099870441923693</v>
      </c>
      <c r="D1698" s="2">
        <f t="shared" si="158"/>
        <v>13.905558306253365</v>
      </c>
      <c r="E1698" s="2">
        <f t="shared" si="157"/>
        <v>0.19431213567032835</v>
      </c>
      <c r="F1698" s="2">
        <f t="shared" si="155"/>
        <v>0.10595387699253903</v>
      </c>
      <c r="G1698" s="2">
        <f t="shared" si="153"/>
        <v>8.835825867778932E-2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17">
        <f>TITRES_STAT!D1702</f>
        <v>13.6313</v>
      </c>
      <c r="C1699" s="2">
        <f t="shared" si="156"/>
        <v>14.074090373935434</v>
      </c>
      <c r="D1699" s="2">
        <f t="shared" si="158"/>
        <v>13.885242876160524</v>
      </c>
      <c r="E1699" s="2">
        <f t="shared" si="157"/>
        <v>0.18884749777491017</v>
      </c>
      <c r="F1699" s="2">
        <f t="shared" si="155"/>
        <v>0.12253260114901326</v>
      </c>
      <c r="G1699" s="2">
        <f t="shared" si="153"/>
        <v>6.6314896625896902E-2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17">
        <f>TITRES_STAT!D1703</f>
        <v>13.571099999999999</v>
      </c>
      <c r="C1700" s="2">
        <f t="shared" si="156"/>
        <v>14.052276470253059</v>
      </c>
      <c r="D1700" s="2">
        <f t="shared" si="158"/>
        <v>13.861973033481966</v>
      </c>
      <c r="E1700" s="2">
        <f t="shared" si="157"/>
        <v>0.19030343677109229</v>
      </c>
      <c r="F1700" s="2">
        <f t="shared" si="155"/>
        <v>0.13608676827342908</v>
      </c>
      <c r="G1700" s="2">
        <f t="shared" ref="G1700:G1763" si="159">E1700-F1700</f>
        <v>5.4216668497663212E-2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17">
        <f>TITRES_STAT!D1704</f>
        <v>13.545299999999999</v>
      </c>
      <c r="C1701" s="2">
        <f t="shared" si="156"/>
        <v>14.000741628675664</v>
      </c>
      <c r="D1701" s="2">
        <f t="shared" si="158"/>
        <v>13.838515771742561</v>
      </c>
      <c r="E1701" s="2">
        <f t="shared" si="157"/>
        <v>0.16222585693310343</v>
      </c>
      <c r="F1701" s="2">
        <f t="shared" ref="F1701:F1764" si="161">(E1701*(2/(10)))+((1-(2/10))*F1700)</f>
        <v>0.14131458600536395</v>
      </c>
      <c r="G1701" s="2">
        <f t="shared" si="159"/>
        <v>2.0911270927739478E-2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17">
        <f>TITRES_STAT!D1705</f>
        <v>13.330299999999999</v>
      </c>
      <c r="C1702" s="2">
        <f t="shared" si="156"/>
        <v>13.963750608879408</v>
      </c>
      <c r="D1702" s="2">
        <f t="shared" si="158"/>
        <v>13.800870159020889</v>
      </c>
      <c r="E1702" s="2">
        <f t="shared" si="157"/>
        <v>0.16288044985851968</v>
      </c>
      <c r="F1702" s="2">
        <f t="shared" si="161"/>
        <v>0.1456277587759951</v>
      </c>
      <c r="G1702" s="2">
        <f t="shared" si="159"/>
        <v>1.7252691082524585E-2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17">
        <f>TITRES_STAT!D1706</f>
        <v>13.5625</v>
      </c>
      <c r="C1703" s="2">
        <f t="shared" si="156"/>
        <v>13.952296669051808</v>
      </c>
      <c r="D1703" s="2">
        <f t="shared" si="158"/>
        <v>13.783213110204526</v>
      </c>
      <c r="E1703" s="2">
        <f t="shared" si="157"/>
        <v>0.16908355884728188</v>
      </c>
      <c r="F1703" s="2">
        <f t="shared" si="161"/>
        <v>0.15031891879025247</v>
      </c>
      <c r="G1703" s="2">
        <f t="shared" si="159"/>
        <v>1.8764640057029408E-2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17">
        <f>TITRES_STAT!D1707</f>
        <v>13.545299999999999</v>
      </c>
      <c r="C1704" s="2">
        <f t="shared" si="156"/>
        <v>13.935989489197684</v>
      </c>
      <c r="D1704" s="2">
        <f t="shared" si="158"/>
        <v>13.765589916856044</v>
      </c>
      <c r="E1704" s="2">
        <f t="shared" si="157"/>
        <v>0.17039957234164049</v>
      </c>
      <c r="F1704" s="2">
        <f t="shared" si="161"/>
        <v>0.15433504950053006</v>
      </c>
      <c r="G1704" s="2">
        <f t="shared" si="159"/>
        <v>1.6064522841110429E-2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17">
        <f>TITRES_STAT!D1708</f>
        <v>13.5367</v>
      </c>
      <c r="C1705" s="2">
        <f t="shared" si="156"/>
        <v>13.922191106244195</v>
      </c>
      <c r="D1705" s="2">
        <f t="shared" si="158"/>
        <v>13.748635108200041</v>
      </c>
      <c r="E1705" s="2">
        <f t="shared" si="157"/>
        <v>0.17355599804415434</v>
      </c>
      <c r="F1705" s="2">
        <f t="shared" si="161"/>
        <v>0.15817923920925492</v>
      </c>
      <c r="G1705" s="2">
        <f t="shared" si="159"/>
        <v>1.5376758834899418E-2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17">
        <f>TITRES_STAT!D1709</f>
        <v>13.330299999999999</v>
      </c>
      <c r="C1706" s="2">
        <f t="shared" si="156"/>
        <v>13.897284782206626</v>
      </c>
      <c r="D1706" s="2">
        <f t="shared" si="158"/>
        <v>13.717647322407444</v>
      </c>
      <c r="E1706" s="2">
        <f t="shared" si="157"/>
        <v>0.17963745979918144</v>
      </c>
      <c r="F1706" s="2">
        <f t="shared" si="161"/>
        <v>0.16247088332724025</v>
      </c>
      <c r="G1706" s="2">
        <f t="shared" si="159"/>
        <v>1.7166576471941197E-2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17">
        <f>TITRES_STAT!D1710</f>
        <v>13.330299999999999</v>
      </c>
      <c r="C1707" s="2">
        <f t="shared" si="156"/>
        <v>13.811379431097913</v>
      </c>
      <c r="D1707" s="2">
        <f t="shared" si="158"/>
        <v>13.68895492815504</v>
      </c>
      <c r="E1707" s="2">
        <f t="shared" si="157"/>
        <v>0.12242450294287366</v>
      </c>
      <c r="F1707" s="2">
        <f t="shared" si="161"/>
        <v>0.15446160725036695</v>
      </c>
      <c r="G1707" s="2">
        <f t="shared" si="159"/>
        <v>-3.2037104307493292E-2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17">
        <f>TITRES_STAT!D1711</f>
        <v>13.519500000000001</v>
      </c>
      <c r="C1708" s="2">
        <f t="shared" si="156"/>
        <v>13.800874903236695</v>
      </c>
      <c r="D1708" s="2">
        <f t="shared" si="158"/>
        <v>13.676402711254667</v>
      </c>
      <c r="E1708" s="2">
        <f t="shared" si="157"/>
        <v>0.12447219198202752</v>
      </c>
      <c r="F1708" s="2">
        <f t="shared" si="161"/>
        <v>0.14846372419669907</v>
      </c>
      <c r="G1708" s="2">
        <f t="shared" si="159"/>
        <v>-2.399153221467154E-2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17">
        <f>TITRES_STAT!D1712</f>
        <v>13.5023</v>
      </c>
      <c r="C1709" s="2">
        <f t="shared" si="156"/>
        <v>13.774786456584897</v>
      </c>
      <c r="D1709" s="2">
        <f t="shared" si="158"/>
        <v>13.663506214124691</v>
      </c>
      <c r="E1709" s="2">
        <f t="shared" si="157"/>
        <v>0.11128024246020551</v>
      </c>
      <c r="F1709" s="2">
        <f t="shared" si="161"/>
        <v>0.14102702784940035</v>
      </c>
      <c r="G1709" s="2">
        <f t="shared" si="159"/>
        <v>-2.9746785389194841E-2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17">
        <f>TITRES_STAT!D1713</f>
        <v>13.5023</v>
      </c>
      <c r="C1710" s="2">
        <f t="shared" si="156"/>
        <v>13.74345007864876</v>
      </c>
      <c r="D1710" s="2">
        <f t="shared" si="158"/>
        <v>13.651565013078418</v>
      </c>
      <c r="E1710" s="2">
        <f t="shared" si="157"/>
        <v>9.1885065570341595E-2</v>
      </c>
      <c r="F1710" s="2">
        <f t="shared" si="161"/>
        <v>0.13119863539358861</v>
      </c>
      <c r="G1710" s="2">
        <f t="shared" si="159"/>
        <v>-3.9313569823247019E-2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17">
        <f>TITRES_STAT!D1714</f>
        <v>13.270099999999999</v>
      </c>
      <c r="C1711" s="2">
        <f t="shared" si="156"/>
        <v>13.712965451164335</v>
      </c>
      <c r="D1711" s="2">
        <f t="shared" si="158"/>
        <v>13.623308345442981</v>
      </c>
      <c r="E1711" s="2">
        <f t="shared" si="157"/>
        <v>8.9657105721354213E-2</v>
      </c>
      <c r="F1711" s="2">
        <f t="shared" si="161"/>
        <v>0.12289032945914174</v>
      </c>
      <c r="G1711" s="2">
        <f t="shared" si="159"/>
        <v>-3.3233223737787532E-2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17">
        <f>TITRES_STAT!D1715</f>
        <v>13.4765</v>
      </c>
      <c r="C1712" s="2">
        <f t="shared" si="156"/>
        <v>13.654093843292898</v>
      </c>
      <c r="D1712" s="2">
        <f t="shared" si="158"/>
        <v>13.612433653187944</v>
      </c>
      <c r="E1712" s="2">
        <f t="shared" si="157"/>
        <v>4.1660190104954253E-2</v>
      </c>
      <c r="F1712" s="2">
        <f t="shared" si="161"/>
        <v>0.10664430158830425</v>
      </c>
      <c r="G1712" s="2">
        <f t="shared" si="159"/>
        <v>-6.4984111483349996E-2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17">
        <f>TITRES_STAT!D1716</f>
        <v>13.2271</v>
      </c>
      <c r="C1713" s="2">
        <f t="shared" si="156"/>
        <v>13.640002482786299</v>
      </c>
      <c r="D1713" s="2">
        <f t="shared" si="158"/>
        <v>13.583890419618466</v>
      </c>
      <c r="E1713" s="2">
        <f t="shared" si="157"/>
        <v>5.611206316783246E-2</v>
      </c>
      <c r="F1713" s="2">
        <f t="shared" si="161"/>
        <v>9.6537853904209894E-2</v>
      </c>
      <c r="G1713" s="2">
        <f t="shared" si="159"/>
        <v>-4.0425790736377434E-2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17">
        <f>TITRES_STAT!D1717</f>
        <v>13.459300000000001</v>
      </c>
      <c r="C1714" s="2">
        <f t="shared" si="156"/>
        <v>13.625432870049945</v>
      </c>
      <c r="D1714" s="2">
        <f t="shared" si="158"/>
        <v>13.574661499646728</v>
      </c>
      <c r="E1714" s="2">
        <f t="shared" si="157"/>
        <v>5.0771370403216665E-2</v>
      </c>
      <c r="F1714" s="2">
        <f t="shared" si="161"/>
        <v>8.7384557204011254E-2</v>
      </c>
      <c r="G1714" s="2">
        <f t="shared" si="159"/>
        <v>-3.6613186800794589E-2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17">
        <f>TITRES_STAT!D1718</f>
        <v>13.3733</v>
      </c>
      <c r="C1715" s="2">
        <f t="shared" si="156"/>
        <v>13.61178165927303</v>
      </c>
      <c r="D1715" s="2">
        <f t="shared" si="158"/>
        <v>13.559745833006231</v>
      </c>
      <c r="E1715" s="2">
        <f t="shared" si="157"/>
        <v>5.2035826266799035E-2</v>
      </c>
      <c r="F1715" s="2">
        <f t="shared" si="161"/>
        <v>8.0314811016568816E-2</v>
      </c>
      <c r="G1715" s="2">
        <f t="shared" si="159"/>
        <v>-2.8278984749769781E-2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17">
        <f>TITRES_STAT!D1719</f>
        <v>13.3561</v>
      </c>
      <c r="C1716" s="2">
        <f t="shared" si="156"/>
        <v>13.568476788615641</v>
      </c>
      <c r="D1716" s="2">
        <f t="shared" si="158"/>
        <v>13.544660956487251</v>
      </c>
      <c r="E1716" s="2">
        <f t="shared" si="157"/>
        <v>2.3815832128390113E-2</v>
      </c>
      <c r="F1716" s="2">
        <f t="shared" si="161"/>
        <v>6.9015015238933081E-2</v>
      </c>
      <c r="G1716" s="2">
        <f t="shared" si="159"/>
        <v>-4.5199183110542968E-2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17">
        <f>TITRES_STAT!D1720</f>
        <v>13.3561</v>
      </c>
      <c r="C1717" s="2">
        <f t="shared" si="156"/>
        <v>13.531834205751696</v>
      </c>
      <c r="D1717" s="2">
        <f t="shared" si="158"/>
        <v>13.530693478228935</v>
      </c>
      <c r="E1717" s="2">
        <f t="shared" si="157"/>
        <v>1.1407275227615088E-3</v>
      </c>
      <c r="F1717" s="2">
        <f t="shared" si="161"/>
        <v>5.5440157695698766E-2</v>
      </c>
      <c r="G1717" s="2">
        <f t="shared" si="159"/>
        <v>-5.4299430172937257E-2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17">
        <f>TITRES_STAT!D1721</f>
        <v>13.2013</v>
      </c>
      <c r="C1718" s="2">
        <f t="shared" si="156"/>
        <v>13.52993663563605</v>
      </c>
      <c r="D1718" s="2">
        <f t="shared" si="158"/>
        <v>13.506293961323088</v>
      </c>
      <c r="E1718" s="2">
        <f t="shared" si="157"/>
        <v>2.3642674312961631E-2</v>
      </c>
      <c r="F1718" s="2">
        <f t="shared" si="161"/>
        <v>4.9080661019151345E-2</v>
      </c>
      <c r="G1718" s="2">
        <f t="shared" si="159"/>
        <v>-2.5437986706189714E-2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17">
        <f>TITRES_STAT!D1722</f>
        <v>13.1927</v>
      </c>
      <c r="C1719" s="2">
        <f t="shared" si="156"/>
        <v>13.525684845538196</v>
      </c>
      <c r="D1719" s="2">
        <f t="shared" si="158"/>
        <v>13.483064779002859</v>
      </c>
      <c r="E1719" s="2">
        <f t="shared" si="157"/>
        <v>4.2620066535336676E-2</v>
      </c>
      <c r="F1719" s="2">
        <f t="shared" si="161"/>
        <v>4.7788542122388415E-2</v>
      </c>
      <c r="G1719" s="2">
        <f t="shared" si="159"/>
        <v>-5.1684755870517393E-3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17">
        <f>TITRES_STAT!D1723</f>
        <v>13.1927</v>
      </c>
      <c r="C1720" s="2">
        <f t="shared" si="156"/>
        <v>13.522087176993857</v>
      </c>
      <c r="D1720" s="2">
        <f t="shared" si="158"/>
        <v>13.4615562768545</v>
      </c>
      <c r="E1720" s="2">
        <f t="shared" si="157"/>
        <v>6.0530900139356802E-2</v>
      </c>
      <c r="F1720" s="2">
        <f t="shared" si="161"/>
        <v>5.0337013725782094E-2</v>
      </c>
      <c r="G1720" s="2">
        <f t="shared" si="159"/>
        <v>1.0193886413574708E-2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17">
        <f>TITRES_STAT!D1724</f>
        <v>13.2013</v>
      </c>
      <c r="C1721" s="2">
        <f t="shared" si="156"/>
        <v>13.483319918994802</v>
      </c>
      <c r="D1721" s="2">
        <f t="shared" si="158"/>
        <v>13.442278034124538</v>
      </c>
      <c r="E1721" s="2">
        <f t="shared" si="157"/>
        <v>4.1041884870264056E-2</v>
      </c>
      <c r="F1721" s="2">
        <f t="shared" si="161"/>
        <v>4.8477987954678489E-2</v>
      </c>
      <c r="G1721" s="2">
        <f t="shared" si="159"/>
        <v>-7.4361030844144332E-3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17">
        <f>TITRES_STAT!D1725</f>
        <v>13.3217</v>
      </c>
      <c r="C1722" s="2">
        <f t="shared" si="156"/>
        <v>13.482270700687909</v>
      </c>
      <c r="D1722" s="2">
        <f t="shared" si="158"/>
        <v>13.433346327893091</v>
      </c>
      <c r="E1722" s="2">
        <f t="shared" si="157"/>
        <v>4.8924372794818538E-2</v>
      </c>
      <c r="F1722" s="2">
        <f t="shared" si="161"/>
        <v>4.85672649227065E-2</v>
      </c>
      <c r="G1722" s="2">
        <f t="shared" si="159"/>
        <v>3.5710787211203771E-4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17">
        <f>TITRES_STAT!D1726</f>
        <v>13.3217</v>
      </c>
      <c r="C1723" s="2">
        <f t="shared" si="156"/>
        <v>13.443013669812846</v>
      </c>
      <c r="D1723" s="2">
        <f t="shared" si="158"/>
        <v>13.425076229530641</v>
      </c>
      <c r="E1723" s="2">
        <f t="shared" si="157"/>
        <v>1.793744028220523E-2</v>
      </c>
      <c r="F1723" s="2">
        <f t="shared" si="161"/>
        <v>4.2441299994606246E-2</v>
      </c>
      <c r="G1723" s="2">
        <f t="shared" si="159"/>
        <v>-2.4503859712401016E-2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17">
        <f>TITRES_STAT!D1727</f>
        <v>13.3217</v>
      </c>
      <c r="C1724" s="2">
        <f t="shared" si="156"/>
        <v>13.445519259072409</v>
      </c>
      <c r="D1724" s="2">
        <f t="shared" si="158"/>
        <v>13.41741873104689</v>
      </c>
      <c r="E1724" s="2">
        <f t="shared" si="157"/>
        <v>2.8100528025518656E-2</v>
      </c>
      <c r="F1724" s="2">
        <f t="shared" si="161"/>
        <v>3.9573145600788728E-2</v>
      </c>
      <c r="G1724" s="2">
        <f t="shared" si="159"/>
        <v>-1.1472617575270072E-2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17">
        <f>TITRES_STAT!D1728</f>
        <v>13.330299999999999</v>
      </c>
      <c r="C1725" s="2">
        <f t="shared" si="156"/>
        <v>13.4344086038305</v>
      </c>
      <c r="D1725" s="2">
        <f t="shared" si="158"/>
        <v>13.410965491710083</v>
      </c>
      <c r="E1725" s="2">
        <f t="shared" si="157"/>
        <v>2.3443112120416387E-2</v>
      </c>
      <c r="F1725" s="2">
        <f t="shared" si="161"/>
        <v>3.6347138904714263E-2</v>
      </c>
      <c r="G1725" s="2">
        <f t="shared" si="159"/>
        <v>-1.2904026784297876E-2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17">
        <f>TITRES_STAT!D1729</f>
        <v>13.364699999999999</v>
      </c>
      <c r="C1726" s="2">
        <f t="shared" si="156"/>
        <v>13.422361126318116</v>
      </c>
      <c r="D1726" s="2">
        <f t="shared" si="158"/>
        <v>13.407538418250077</v>
      </c>
      <c r="E1726" s="2">
        <f t="shared" si="157"/>
        <v>1.4822708068038537E-2</v>
      </c>
      <c r="F1726" s="2">
        <f t="shared" si="161"/>
        <v>3.2042252737379123E-2</v>
      </c>
      <c r="G1726" s="2">
        <f t="shared" si="159"/>
        <v>-1.7219544669340586E-2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17">
        <f>TITRES_STAT!D1730</f>
        <v>13.364699999999999</v>
      </c>
      <c r="C1727" s="2">
        <f t="shared" si="156"/>
        <v>13.41216710688456</v>
      </c>
      <c r="D1727" s="2">
        <f t="shared" si="158"/>
        <v>13.404365202083405</v>
      </c>
      <c r="E1727" s="2">
        <f t="shared" si="157"/>
        <v>7.8019048011555014E-3</v>
      </c>
      <c r="F1727" s="2">
        <f t="shared" si="161"/>
        <v>2.7194183150134398E-2</v>
      </c>
      <c r="G1727" s="2">
        <f t="shared" si="159"/>
        <v>-1.9392278348978897E-2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17">
        <f>TITRES_STAT!D1731</f>
        <v>13.3561</v>
      </c>
      <c r="C1728" s="2">
        <f t="shared" si="156"/>
        <v>13.379726013517704</v>
      </c>
      <c r="D1728" s="2">
        <f t="shared" si="158"/>
        <v>13.400790001929078</v>
      </c>
      <c r="E1728" s="2">
        <f t="shared" si="157"/>
        <v>-2.1063988411373913E-2</v>
      </c>
      <c r="F1728" s="2">
        <f t="shared" si="161"/>
        <v>1.7542548837832739E-2</v>
      </c>
      <c r="G1728" s="2">
        <f t="shared" si="159"/>
        <v>-3.8606537249206652E-2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17">
        <f>TITRES_STAT!D1732</f>
        <v>13.3561</v>
      </c>
      <c r="C1729" s="2">
        <f t="shared" si="156"/>
        <v>13.350952780668827</v>
      </c>
      <c r="D1729" s="2">
        <f t="shared" si="158"/>
        <v>13.397479631415813</v>
      </c>
      <c r="E1729" s="2">
        <f t="shared" si="157"/>
        <v>-4.6526850746985815E-2</v>
      </c>
      <c r="F1729" s="2">
        <f t="shared" si="161"/>
        <v>4.7286689208690287E-3</v>
      </c>
      <c r="G1729" s="2">
        <f t="shared" si="159"/>
        <v>-5.125551966785484E-2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17">
        <f>TITRES_STAT!D1733</f>
        <v>13.3733</v>
      </c>
      <c r="C1730" s="2">
        <f t="shared" si="156"/>
        <v>13.32660619902747</v>
      </c>
      <c r="D1730" s="2">
        <f t="shared" si="158"/>
        <v>13.395688547607234</v>
      </c>
      <c r="E1730" s="2">
        <f t="shared" si="157"/>
        <v>-6.908234857976403E-2</v>
      </c>
      <c r="F1730" s="2">
        <f t="shared" si="161"/>
        <v>-1.0033534579257583E-2</v>
      </c>
      <c r="G1730" s="2">
        <f t="shared" si="159"/>
        <v>-5.9048814000506447E-2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17">
        <f>TITRES_STAT!D1734</f>
        <v>13.3733</v>
      </c>
      <c r="C1731" s="2">
        <f t="shared" si="156"/>
        <v>13.307328322254012</v>
      </c>
      <c r="D1731" s="2">
        <f t="shared" si="158"/>
        <v>13.394030136673365</v>
      </c>
      <c r="E1731" s="2">
        <f t="shared" si="157"/>
        <v>-8.6701814419352985E-2</v>
      </c>
      <c r="F1731" s="2">
        <f t="shared" si="161"/>
        <v>-2.5367190547276663E-2</v>
      </c>
      <c r="G1731" s="2">
        <f t="shared" si="159"/>
        <v>-6.1334623872076319E-2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17">
        <f>TITRES_STAT!D1735</f>
        <v>13.1067</v>
      </c>
      <c r="C1732" s="2">
        <f t="shared" si="156"/>
        <v>13.309539349599548</v>
      </c>
      <c r="D1732" s="2">
        <f t="shared" si="158"/>
        <v>13.372746422845708</v>
      </c>
      <c r="E1732" s="2">
        <f t="shared" si="157"/>
        <v>-6.3207073246159595E-2</v>
      </c>
      <c r="F1732" s="2">
        <f t="shared" si="161"/>
        <v>-3.2935167087053255E-2</v>
      </c>
      <c r="G1732" s="2">
        <f t="shared" si="159"/>
        <v>-3.027190615910634E-2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17">
        <f>TITRES_STAT!D1736</f>
        <v>13.278700000000001</v>
      </c>
      <c r="C1733" s="2">
        <f t="shared" si="156"/>
        <v>13.311410218891925</v>
      </c>
      <c r="D1733" s="2">
        <f t="shared" si="158"/>
        <v>13.365780021153432</v>
      </c>
      <c r="E1733" s="2">
        <f t="shared" si="157"/>
        <v>-5.436980226150645E-2</v>
      </c>
      <c r="F1733" s="2">
        <f t="shared" si="161"/>
        <v>-3.7222094121943897E-2</v>
      </c>
      <c r="G1733" s="2">
        <f t="shared" si="159"/>
        <v>-1.7147708139562554E-2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17">
        <f>TITRES_STAT!D1737</f>
        <v>13.760300000000001</v>
      </c>
      <c r="C1734" s="2">
        <f t="shared" si="156"/>
        <v>13.312993262139322</v>
      </c>
      <c r="D1734" s="2">
        <f t="shared" si="158"/>
        <v>13.395003723290214</v>
      </c>
      <c r="E1734" s="2">
        <f t="shared" si="157"/>
        <v>-8.2010461150892056E-2</v>
      </c>
      <c r="F1734" s="2">
        <f t="shared" si="161"/>
        <v>-4.6179767527733534E-2</v>
      </c>
      <c r="G1734" s="2">
        <f t="shared" si="159"/>
        <v>-3.5830693623158522E-2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17">
        <f>TITRES_STAT!D1738</f>
        <v>13.760300000000001</v>
      </c>
      <c r="C1735" s="2">
        <f t="shared" si="156"/>
        <v>13.315655837194811</v>
      </c>
      <c r="D1735" s="2">
        <f t="shared" si="158"/>
        <v>13.422062706750198</v>
      </c>
      <c r="E1735" s="2">
        <f t="shared" si="157"/>
        <v>-0.10640686955538747</v>
      </c>
      <c r="F1735" s="2">
        <f t="shared" si="161"/>
        <v>-5.8225187933264325E-2</v>
      </c>
      <c r="G1735" s="2">
        <f t="shared" si="159"/>
        <v>-4.8181681622123149E-2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17">
        <f>TITRES_STAT!D1739</f>
        <v>13.330299999999999</v>
      </c>
      <c r="C1736" s="2">
        <f t="shared" si="156"/>
        <v>13.323201093010994</v>
      </c>
      <c r="D1736" s="2">
        <f t="shared" si="158"/>
        <v>13.415265469213146</v>
      </c>
      <c r="E1736" s="2">
        <f t="shared" si="157"/>
        <v>-9.2064376202152687E-2</v>
      </c>
      <c r="F1736" s="2">
        <f t="shared" si="161"/>
        <v>-6.4993025587042008E-2</v>
      </c>
      <c r="G1736" s="2">
        <f t="shared" si="159"/>
        <v>-2.7071350615110679E-2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17">
        <f>TITRES_STAT!D1740</f>
        <v>13.674300000000001</v>
      </c>
      <c r="C1737" s="2">
        <f t="shared" si="156"/>
        <v>13.329585540240071</v>
      </c>
      <c r="D1737" s="2">
        <f t="shared" si="158"/>
        <v>13.434453212234395</v>
      </c>
      <c r="E1737" s="2">
        <f t="shared" si="157"/>
        <v>-0.10486767199432379</v>
      </c>
      <c r="F1737" s="2">
        <f t="shared" si="161"/>
        <v>-7.2967954868498372E-2</v>
      </c>
      <c r="G1737" s="2">
        <f t="shared" si="159"/>
        <v>-3.1899717125825414E-2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17">
        <f>TITRES_STAT!D1741</f>
        <v>13.5023</v>
      </c>
      <c r="C1738" s="2">
        <f t="shared" si="156"/>
        <v>13.333664687895444</v>
      </c>
      <c r="D1738" s="2">
        <f t="shared" si="158"/>
        <v>13.439478900217031</v>
      </c>
      <c r="E1738" s="2">
        <f t="shared" si="157"/>
        <v>-0.10581421232158661</v>
      </c>
      <c r="F1738" s="2">
        <f t="shared" si="161"/>
        <v>-7.9537206359116014E-2</v>
      </c>
      <c r="G1738" s="2">
        <f t="shared" si="159"/>
        <v>-2.6277005962470595E-2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17">
        <f>TITRES_STAT!D1742</f>
        <v>13.330299999999999</v>
      </c>
      <c r="C1739" s="2">
        <f t="shared" si="156"/>
        <v>13.337116274373068</v>
      </c>
      <c r="D1739" s="2">
        <f t="shared" si="158"/>
        <v>13.431391574275029</v>
      </c>
      <c r="E1739" s="2">
        <f t="shared" si="157"/>
        <v>-9.4275299901960707E-2</v>
      </c>
      <c r="F1739" s="2">
        <f t="shared" si="161"/>
        <v>-8.2484825067684953E-2</v>
      </c>
      <c r="G1739" s="2">
        <f t="shared" si="159"/>
        <v>-1.1790474834275755E-2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17">
        <f>TITRES_STAT!D1743</f>
        <v>12.9003</v>
      </c>
      <c r="C1740" s="2">
        <f t="shared" si="156"/>
        <v>13.342683001392597</v>
      </c>
      <c r="D1740" s="2">
        <f t="shared" si="158"/>
        <v>13.392051457662065</v>
      </c>
      <c r="E1740" s="2">
        <f t="shared" si="157"/>
        <v>-4.9368456269467842E-2</v>
      </c>
      <c r="F1740" s="2">
        <f t="shared" si="161"/>
        <v>-7.5861551308041536E-2</v>
      </c>
      <c r="G1740" s="2">
        <f t="shared" si="159"/>
        <v>2.6493095038573694E-2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17">
        <f>TITRES_STAT!D1744</f>
        <v>12.9003</v>
      </c>
      <c r="C1741" s="2">
        <f t="shared" si="156"/>
        <v>13.347393308870659</v>
      </c>
      <c r="D1741" s="2">
        <f t="shared" si="158"/>
        <v>13.355625423761172</v>
      </c>
      <c r="E1741" s="2">
        <f t="shared" si="157"/>
        <v>-8.2321148905126762E-3</v>
      </c>
      <c r="F1741" s="2">
        <f t="shared" si="161"/>
        <v>-6.2335664024535768E-2</v>
      </c>
      <c r="G1741" s="2">
        <f t="shared" si="159"/>
        <v>5.4103549134023092E-2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17">
        <f>TITRES_STAT!D1745</f>
        <v>12.728300000000001</v>
      </c>
      <c r="C1742" s="2">
        <f t="shared" si="156"/>
        <v>13.310363569044405</v>
      </c>
      <c r="D1742" s="2">
        <f t="shared" si="158"/>
        <v>13.309156873852936</v>
      </c>
      <c r="E1742" s="2">
        <f t="shared" si="157"/>
        <v>1.2066951914686541E-3</v>
      </c>
      <c r="F1742" s="2">
        <f t="shared" si="161"/>
        <v>-4.9627192181334885E-2</v>
      </c>
      <c r="G1742" s="2">
        <f t="shared" si="159"/>
        <v>5.0833887372803539E-2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17">
        <f>TITRES_STAT!D1746</f>
        <v>12.814299999999999</v>
      </c>
      <c r="C1743" s="2">
        <f t="shared" ref="C1743:C1806" si="162">$C$4*B1733+C1742*(1-$C$4)</f>
        <v>13.305492250729881</v>
      </c>
      <c r="D1743" s="2">
        <f t="shared" si="158"/>
        <v>13.272500809123089</v>
      </c>
      <c r="E1743" s="2">
        <f t="shared" si="157"/>
        <v>3.2991441606791128E-2</v>
      </c>
      <c r="F1743" s="2">
        <f t="shared" si="161"/>
        <v>-3.3103465423709684E-2</v>
      </c>
      <c r="G1743" s="2">
        <f t="shared" si="159"/>
        <v>6.6094907030500805E-2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17">
        <f>TITRES_STAT!D1747</f>
        <v>12.814299999999999</v>
      </c>
      <c r="C1744" s="2">
        <f t="shared" si="162"/>
        <v>13.375462673694514</v>
      </c>
      <c r="D1744" s="2">
        <f t="shared" si="158"/>
        <v>13.238560008447305</v>
      </c>
      <c r="E1744" s="2">
        <f t="shared" si="157"/>
        <v>0.1369026652472094</v>
      </c>
      <c r="F1744" s="2">
        <f t="shared" si="161"/>
        <v>8.9776071047413183E-4</v>
      </c>
      <c r="G1744" s="2">
        <f t="shared" si="159"/>
        <v>0.13600490453673528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17">
        <f>TITRES_STAT!D1748</f>
        <v>12.8057</v>
      </c>
      <c r="C1745" s="2">
        <f t="shared" si="162"/>
        <v>13.434668416203049</v>
      </c>
      <c r="D1745" s="2">
        <f t="shared" si="158"/>
        <v>13.206496304117875</v>
      </c>
      <c r="E1745" s="2">
        <f t="shared" si="157"/>
        <v>0.22817211208517385</v>
      </c>
      <c r="F1745" s="2">
        <f t="shared" si="161"/>
        <v>4.6352630985414082E-2</v>
      </c>
      <c r="G1745" s="2">
        <f t="shared" si="159"/>
        <v>0.18181948109975976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17">
        <f>TITRES_STAT!D1749</f>
        <v>12.9003</v>
      </c>
      <c r="C1746" s="2">
        <f t="shared" si="162"/>
        <v>13.418611736787195</v>
      </c>
      <c r="D1746" s="2">
        <f t="shared" si="158"/>
        <v>13.183815096405441</v>
      </c>
      <c r="E1746" s="2">
        <f t="shared" si="157"/>
        <v>0.23479664038175407</v>
      </c>
      <c r="F1746" s="2">
        <f t="shared" si="161"/>
        <v>8.4041432864682075E-2</v>
      </c>
      <c r="G1746" s="2">
        <f t="shared" si="159"/>
        <v>0.150755207517072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17">
        <f>TITRES_STAT!D1750</f>
        <v>13.4163</v>
      </c>
      <c r="C1747" s="2">
        <f t="shared" si="162"/>
        <v>13.457948392666086</v>
      </c>
      <c r="D1747" s="2">
        <f t="shared" si="158"/>
        <v>13.201036200375409</v>
      </c>
      <c r="E1747" s="2">
        <f t="shared" si="157"/>
        <v>0.25691219229067741</v>
      </c>
      <c r="F1747" s="2">
        <f t="shared" si="161"/>
        <v>0.11861558474988115</v>
      </c>
      <c r="G1747" s="2">
        <f t="shared" si="159"/>
        <v>0.13829660754079626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17">
        <f>TITRES_STAT!D1751</f>
        <v>13.3131</v>
      </c>
      <c r="C1748" s="2">
        <f t="shared" si="162"/>
        <v>13.464771716871303</v>
      </c>
      <c r="D1748" s="2">
        <f t="shared" si="158"/>
        <v>13.209337222569824</v>
      </c>
      <c r="E1748" s="2">
        <f t="shared" si="157"/>
        <v>0.25543449430147902</v>
      </c>
      <c r="F1748" s="2">
        <f t="shared" si="161"/>
        <v>0.14597936666020073</v>
      </c>
      <c r="G1748" s="2">
        <f t="shared" si="159"/>
        <v>0.10945512764127829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17">
        <f>TITRES_STAT!D1752</f>
        <v>13.5023</v>
      </c>
      <c r="C1749" s="2">
        <f t="shared" si="162"/>
        <v>13.444083760429564</v>
      </c>
      <c r="D1749" s="2">
        <f t="shared" si="158"/>
        <v>13.231038169046132</v>
      </c>
      <c r="E1749" s="2">
        <f t="shared" si="157"/>
        <v>0.21304559138343215</v>
      </c>
      <c r="F1749" s="2">
        <f t="shared" si="161"/>
        <v>0.15939261160484702</v>
      </c>
      <c r="G1749" s="2">
        <f t="shared" si="159"/>
        <v>5.365297977858513E-2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17">
        <f>TITRES_STAT!D1753</f>
        <v>12.9003</v>
      </c>
      <c r="C1750" s="2">
        <f t="shared" si="162"/>
        <v>13.360424720363476</v>
      </c>
      <c r="D1750" s="2">
        <f t="shared" si="158"/>
        <v>13.206539045413086</v>
      </c>
      <c r="E1750" s="2">
        <f t="shared" si="157"/>
        <v>0.15388567495038963</v>
      </c>
      <c r="F1750" s="2">
        <f t="shared" si="161"/>
        <v>0.15829122427395553</v>
      </c>
      <c r="G1750" s="2">
        <f t="shared" si="159"/>
        <v>-4.4055493235659049E-3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17">
        <f>TITRES_STAT!D1754</f>
        <v>12.9003</v>
      </c>
      <c r="C1751" s="2">
        <f t="shared" si="162"/>
        <v>13.289636301846016</v>
      </c>
      <c r="D1751" s="2">
        <f t="shared" si="158"/>
        <v>13.183854671678784</v>
      </c>
      <c r="E1751" s="2">
        <f t="shared" si="157"/>
        <v>0.10578163016723252</v>
      </c>
      <c r="F1751" s="2">
        <f t="shared" si="161"/>
        <v>0.14778930545261093</v>
      </c>
      <c r="G1751" s="2">
        <f t="shared" si="159"/>
        <v>-4.200767528537841E-2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17">
        <f>TITRES_STAT!D1755</f>
        <v>12.8917</v>
      </c>
      <c r="C1752" s="2">
        <f t="shared" si="162"/>
        <v>13.203276870792783</v>
      </c>
      <c r="D1752" s="2">
        <f t="shared" si="158"/>
        <v>13.162213584887763</v>
      </c>
      <c r="E1752" s="2">
        <f t="shared" si="157"/>
        <v>4.1063285905019953E-2</v>
      </c>
      <c r="F1752" s="2">
        <f t="shared" si="161"/>
        <v>0.12644410154309274</v>
      </c>
      <c r="G1752" s="2">
        <f t="shared" si="159"/>
        <v>-8.5380815638072788E-2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17">
        <f>TITRES_STAT!D1756</f>
        <v>12.8917</v>
      </c>
      <c r="C1753" s="2">
        <f t="shared" si="162"/>
        <v>13.1434342752862</v>
      </c>
      <c r="D1753" s="2">
        <f t="shared" si="158"/>
        <v>13.142175541562743</v>
      </c>
      <c r="E1753" s="2">
        <f t="shared" si="157"/>
        <v>1.2587337234570839E-3</v>
      </c>
      <c r="F1753" s="2">
        <f t="shared" si="161"/>
        <v>0.10140702797916562</v>
      </c>
      <c r="G1753" s="2">
        <f t="shared" si="159"/>
        <v>-0.10014829425570854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17">
        <f>TITRES_STAT!D1757</f>
        <v>12.8057</v>
      </c>
      <c r="C1754" s="2">
        <f t="shared" si="162"/>
        <v>13.092798232934477</v>
      </c>
      <c r="D1754" s="2">
        <f t="shared" si="158"/>
        <v>13.117251427372912</v>
      </c>
      <c r="E1754" s="2">
        <f t="shared" si="157"/>
        <v>-2.4453194438434522E-2</v>
      </c>
      <c r="F1754" s="2">
        <f t="shared" si="161"/>
        <v>7.62349834956456E-2</v>
      </c>
      <c r="G1754" s="2">
        <f t="shared" si="159"/>
        <v>-0.10068817793408012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17">
        <f>TITRES_STAT!D1758</f>
        <v>12.8057</v>
      </c>
      <c r="C1755" s="2">
        <f t="shared" si="162"/>
        <v>13.048629274021481</v>
      </c>
      <c r="D1755" s="2">
        <f t="shared" si="158"/>
        <v>13.094173543863807</v>
      </c>
      <c r="E1755" s="2">
        <f t="shared" si="157"/>
        <v>-4.5544269842325846E-2</v>
      </c>
      <c r="F1755" s="2">
        <f t="shared" si="161"/>
        <v>5.1879132828051316E-2</v>
      </c>
      <c r="G1755" s="2">
        <f t="shared" si="159"/>
        <v>-9.7423402670377163E-2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17">
        <f>TITRES_STAT!D1759</f>
        <v>12.788500000000001</v>
      </c>
      <c r="C1756" s="2">
        <f t="shared" si="162"/>
        <v>13.025809385710485</v>
      </c>
      <c r="D1756" s="2">
        <f t="shared" si="158"/>
        <v>13.071531059133154</v>
      </c>
      <c r="E1756" s="2">
        <f t="shared" ref="E1756:E1819" si="163">C1756-D1756</f>
        <v>-4.5721673422669085E-2</v>
      </c>
      <c r="F1756" s="2">
        <f t="shared" si="161"/>
        <v>3.2358971577907243E-2</v>
      </c>
      <c r="G1756" s="2">
        <f t="shared" si="159"/>
        <v>-7.8080645000576321E-2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17">
        <f>TITRES_STAT!D1760</f>
        <v>12.7799</v>
      </c>
      <c r="C1757" s="2">
        <f t="shared" si="162"/>
        <v>13.08588486483195</v>
      </c>
      <c r="D1757" s="2">
        <f t="shared" ref="D1757:D1820" si="164">$D$4*B1757+(1-$D$4)*D1756</f>
        <v>13.049928758456625</v>
      </c>
      <c r="E1757" s="2">
        <f t="shared" si="163"/>
        <v>3.5956106375325092E-2</v>
      </c>
      <c r="F1757" s="2">
        <f t="shared" si="161"/>
        <v>3.3078398537390814E-2</v>
      </c>
      <c r="G1757" s="2">
        <f t="shared" si="159"/>
        <v>2.8777078379342777E-3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17">
        <f>TITRES_STAT!D1761</f>
        <v>12.9003</v>
      </c>
      <c r="C1758" s="2">
        <f t="shared" si="162"/>
        <v>13.120841039473188</v>
      </c>
      <c r="D1758" s="2">
        <f t="shared" si="164"/>
        <v>13.038845146719098</v>
      </c>
      <c r="E1758" s="2">
        <f t="shared" si="163"/>
        <v>8.1995892754090249E-2</v>
      </c>
      <c r="F1758" s="2">
        <f t="shared" si="161"/>
        <v>4.2861897380730707E-2</v>
      </c>
      <c r="G1758" s="2">
        <f t="shared" si="159"/>
        <v>3.9133995373359542E-2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17">
        <f>TITRES_STAT!D1762</f>
        <v>12.9003</v>
      </c>
      <c r="C1759" s="2">
        <f t="shared" si="162"/>
        <v>13.179527033400388</v>
      </c>
      <c r="D1759" s="2">
        <f t="shared" si="164"/>
        <v>13.028582543258423</v>
      </c>
      <c r="E1759" s="2">
        <f t="shared" si="163"/>
        <v>0.1509444901419652</v>
      </c>
      <c r="F1759" s="2">
        <f t="shared" si="161"/>
        <v>6.4478415932977609E-2</v>
      </c>
      <c r="G1759" s="2">
        <f t="shared" si="159"/>
        <v>8.6466074208987595E-2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17">
        <f>TITRES_STAT!D1763</f>
        <v>12.9003</v>
      </c>
      <c r="C1760" s="2">
        <f t="shared" si="162"/>
        <v>13.136569028261867</v>
      </c>
      <c r="D1760" s="2">
        <f t="shared" si="164"/>
        <v>13.019080132646689</v>
      </c>
      <c r="E1760" s="2">
        <f t="shared" si="163"/>
        <v>0.11748889561517828</v>
      </c>
      <c r="F1760" s="2">
        <f t="shared" si="161"/>
        <v>7.5080511869417749E-2</v>
      </c>
      <c r="G1760" s="2">
        <f t="shared" si="159"/>
        <v>4.2408383745760531E-2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17">
        <f>TITRES_STAT!D1764</f>
        <v>12.9003</v>
      </c>
      <c r="C1761" s="2">
        <f t="shared" si="162"/>
        <v>13.100219946990812</v>
      </c>
      <c r="D1761" s="2">
        <f t="shared" si="164"/>
        <v>13.01028160430249</v>
      </c>
      <c r="E1761" s="2">
        <f t="shared" si="163"/>
        <v>8.9938342688322237E-2</v>
      </c>
      <c r="F1761" s="2">
        <f t="shared" si="161"/>
        <v>7.8052078033198649E-2</v>
      </c>
      <c r="G1761" s="2">
        <f t="shared" si="159"/>
        <v>1.1886264655123588E-2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17">
        <f>TITRES_STAT!D1765</f>
        <v>12.8917</v>
      </c>
      <c r="C1762" s="2">
        <f t="shared" si="162"/>
        <v>13.068139955146073</v>
      </c>
      <c r="D1762" s="2">
        <f t="shared" si="164"/>
        <v>13.001497781761564</v>
      </c>
      <c r="E1762" s="2">
        <f t="shared" si="163"/>
        <v>6.6642173384508396E-2</v>
      </c>
      <c r="F1762" s="2">
        <f t="shared" si="161"/>
        <v>7.577009710346061E-2</v>
      </c>
      <c r="G1762" s="2">
        <f t="shared" si="159"/>
        <v>-9.1279237189522133E-3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17">
        <f>TITRES_STAT!D1766</f>
        <v>12.8917</v>
      </c>
      <c r="C1763" s="2">
        <f t="shared" si="162"/>
        <v>13.040995346662063</v>
      </c>
      <c r="D1763" s="2">
        <f t="shared" si="164"/>
        <v>12.993364612742189</v>
      </c>
      <c r="E1763" s="2">
        <f t="shared" si="163"/>
        <v>4.7630733919874046E-2</v>
      </c>
      <c r="F1763" s="2">
        <f t="shared" si="161"/>
        <v>7.01422244667433E-2</v>
      </c>
      <c r="G1763" s="2">
        <f t="shared" si="159"/>
        <v>-2.2511490546869253E-2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17">
        <f>TITRES_STAT!D1767</f>
        <v>12.883100000000001</v>
      </c>
      <c r="C1764" s="2">
        <f t="shared" si="162"/>
        <v>13.004796062560207</v>
      </c>
      <c r="D1764" s="2">
        <f t="shared" si="164"/>
        <v>12.985196863650174</v>
      </c>
      <c r="E1764" s="2">
        <f t="shared" si="163"/>
        <v>1.9599198910032811E-2</v>
      </c>
      <c r="F1764" s="2">
        <f t="shared" si="161"/>
        <v>6.0033619355401205E-2</v>
      </c>
      <c r="G1764" s="2">
        <f t="shared" ref="G1764:G1827" si="165">E1764-F1764</f>
        <v>-4.0434420445368394E-2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17">
        <f>TITRES_STAT!D1768</f>
        <v>12.693899999999999</v>
      </c>
      <c r="C1765" s="2">
        <f t="shared" si="162"/>
        <v>12.974165899089405</v>
      </c>
      <c r="D1765" s="2">
        <f t="shared" si="164"/>
        <v>12.963619318194604</v>
      </c>
      <c r="E1765" s="2">
        <f t="shared" si="163"/>
        <v>1.0546580894800428E-2</v>
      </c>
      <c r="F1765" s="2">
        <f t="shared" ref="F1765:F1828" si="167">(E1765*(2/(10)))+((1-(2/10))*F1764)</f>
        <v>5.0136211663281048E-2</v>
      </c>
      <c r="G1765" s="2">
        <f t="shared" si="165"/>
        <v>-3.958963076848062E-2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17">
        <f>TITRES_STAT!D1769</f>
        <v>12.693899999999999</v>
      </c>
      <c r="C1766" s="2">
        <f t="shared" si="162"/>
        <v>12.945601914614112</v>
      </c>
      <c r="D1766" s="2">
        <f t="shared" si="164"/>
        <v>12.943640109439448</v>
      </c>
      <c r="E1766" s="2">
        <f t="shared" si="163"/>
        <v>1.9618051746643772E-3</v>
      </c>
      <c r="F1766" s="2">
        <f t="shared" si="167"/>
        <v>4.0501330365557718E-2</v>
      </c>
      <c r="G1766" s="2">
        <f t="shared" si="165"/>
        <v>-3.8539525190893341E-2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17">
        <f>TITRES_STAT!D1770</f>
        <v>12.8917</v>
      </c>
      <c r="C1767" s="2">
        <f t="shared" si="162"/>
        <v>12.920109312365787</v>
      </c>
      <c r="D1767" s="2">
        <f t="shared" si="164"/>
        <v>12.939792693925414</v>
      </c>
      <c r="E1767" s="2">
        <f t="shared" si="163"/>
        <v>-1.9683381559627122E-2</v>
      </c>
      <c r="F1767" s="2">
        <f t="shared" si="167"/>
        <v>2.8464387980520756E-2</v>
      </c>
      <c r="G1767" s="2">
        <f t="shared" si="165"/>
        <v>-4.8147769540147878E-2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17">
        <f>TITRES_STAT!D1771</f>
        <v>12.8917</v>
      </c>
      <c r="C1768" s="2">
        <f t="shared" si="162"/>
        <v>12.917061725847972</v>
      </c>
      <c r="D1768" s="2">
        <f t="shared" si="164"/>
        <v>12.936230272153161</v>
      </c>
      <c r="E1768" s="2">
        <f t="shared" si="163"/>
        <v>-1.9168546305188272E-2</v>
      </c>
      <c r="F1768" s="2">
        <f t="shared" si="167"/>
        <v>1.893780112337895E-2</v>
      </c>
      <c r="G1768" s="2">
        <f t="shared" si="165"/>
        <v>-3.8106347428567222E-2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17">
        <f>TITRES_STAT!D1772</f>
        <v>12.814299999999999</v>
      </c>
      <c r="C1769" s="2">
        <f t="shared" si="162"/>
        <v>12.914482998794437</v>
      </c>
      <c r="D1769" s="2">
        <f t="shared" si="164"/>
        <v>12.927198400141815</v>
      </c>
      <c r="E1769" s="2">
        <f t="shared" si="163"/>
        <v>-1.2715401347378474E-2</v>
      </c>
      <c r="F1769" s="2">
        <f t="shared" si="167"/>
        <v>1.2607160629227466E-2</v>
      </c>
      <c r="G1769" s="2">
        <f t="shared" si="165"/>
        <v>-2.5322561976605942E-2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17">
        <f>TITRES_STAT!D1773</f>
        <v>12.7971</v>
      </c>
      <c r="C1770" s="2">
        <f t="shared" si="162"/>
        <v>12.912300998979909</v>
      </c>
      <c r="D1770" s="2">
        <f t="shared" si="164"/>
        <v>12.917561481612791</v>
      </c>
      <c r="E1770" s="2">
        <f t="shared" si="163"/>
        <v>-5.2604826328828125E-3</v>
      </c>
      <c r="F1770" s="2">
        <f t="shared" si="167"/>
        <v>9.0336319768054112E-3</v>
      </c>
      <c r="G1770" s="2">
        <f t="shared" si="165"/>
        <v>-1.4294114609688224E-2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17">
        <f>TITRES_STAT!D1774</f>
        <v>12.7971</v>
      </c>
      <c r="C1771" s="2">
        <f t="shared" si="162"/>
        <v>12.910454691444539</v>
      </c>
      <c r="D1771" s="2">
        <f t="shared" si="164"/>
        <v>12.908638408900734</v>
      </c>
      <c r="E1771" s="2">
        <f t="shared" si="163"/>
        <v>1.8162825438050589E-3</v>
      </c>
      <c r="F1771" s="2">
        <f t="shared" si="167"/>
        <v>7.5901620902053407E-3</v>
      </c>
      <c r="G1771" s="2">
        <f t="shared" si="165"/>
        <v>-5.7738795464002818E-3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17">
        <f>TITRES_STAT!D1775</f>
        <v>12.7713</v>
      </c>
      <c r="C1772" s="2">
        <f t="shared" si="162"/>
        <v>12.907569354299225</v>
      </c>
      <c r="D1772" s="2">
        <f t="shared" si="164"/>
        <v>12.898465193426604</v>
      </c>
      <c r="E1772" s="2">
        <f t="shared" si="163"/>
        <v>9.1041608726207812E-3</v>
      </c>
      <c r="F1772" s="2">
        <f t="shared" si="167"/>
        <v>7.8929618466884299E-3</v>
      </c>
      <c r="G1772" s="2">
        <f t="shared" si="165"/>
        <v>1.2111990259323514E-3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17">
        <f>TITRES_STAT!D1776</f>
        <v>12.7713</v>
      </c>
      <c r="C1773" s="2">
        <f t="shared" si="162"/>
        <v>12.905127915176267</v>
      </c>
      <c r="D1773" s="2">
        <f t="shared" si="164"/>
        <v>12.889045549469078</v>
      </c>
      <c r="E1773" s="2">
        <f t="shared" si="163"/>
        <v>1.6082365707189794E-2</v>
      </c>
      <c r="F1773" s="2">
        <f t="shared" si="167"/>
        <v>9.5308426187887037E-3</v>
      </c>
      <c r="G1773" s="2">
        <f t="shared" si="165"/>
        <v>6.5515230884010903E-3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17">
        <f>TITRES_STAT!D1777</f>
        <v>12.599299999999999</v>
      </c>
      <c r="C1774" s="2">
        <f t="shared" si="162"/>
        <v>12.90173900514915</v>
      </c>
      <c r="D1774" s="2">
        <f t="shared" si="164"/>
        <v>12.867582916175072</v>
      </c>
      <c r="E1774" s="2">
        <f t="shared" si="163"/>
        <v>3.4156088974077292E-2</v>
      </c>
      <c r="F1774" s="2">
        <f t="shared" si="167"/>
        <v>1.4455891889846422E-2</v>
      </c>
      <c r="G1774" s="2">
        <f t="shared" si="165"/>
        <v>1.9700197084230868E-2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17">
        <f>TITRES_STAT!D1778</f>
        <v>12.599299999999999</v>
      </c>
      <c r="C1775" s="2">
        <f t="shared" si="162"/>
        <v>12.869763773587742</v>
      </c>
      <c r="D1775" s="2">
        <f t="shared" si="164"/>
        <v>12.847710107569512</v>
      </c>
      <c r="E1775" s="2">
        <f t="shared" si="163"/>
        <v>2.2053666018230444E-2</v>
      </c>
      <c r="F1775" s="2">
        <f t="shared" si="167"/>
        <v>1.5975446715523228E-2</v>
      </c>
      <c r="G1775" s="2">
        <f t="shared" si="165"/>
        <v>6.0782193027072162E-3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17">
        <f>TITRES_STAT!D1779</f>
        <v>12.599299999999999</v>
      </c>
      <c r="C1776" s="2">
        <f t="shared" si="162"/>
        <v>12.842707808420396</v>
      </c>
      <c r="D1776" s="2">
        <f t="shared" si="164"/>
        <v>12.829309358860659</v>
      </c>
      <c r="E1776" s="2">
        <f t="shared" si="163"/>
        <v>1.3398449559737458E-2</v>
      </c>
      <c r="F1776" s="2">
        <f t="shared" si="167"/>
        <v>1.5460047284366075E-2</v>
      </c>
      <c r="G1776" s="2">
        <f t="shared" si="165"/>
        <v>-2.0615977246286176E-3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17">
        <f>TITRES_STAT!D1780</f>
        <v>12.7971</v>
      </c>
      <c r="C1777" s="2">
        <f t="shared" si="162"/>
        <v>12.850245068663414</v>
      </c>
      <c r="D1777" s="2">
        <f t="shared" si="164"/>
        <v>12.826923480426537</v>
      </c>
      <c r="E1777" s="2">
        <f t="shared" si="163"/>
        <v>2.3321588236877133E-2</v>
      </c>
      <c r="F1777" s="2">
        <f t="shared" si="167"/>
        <v>1.703235547486829E-2</v>
      </c>
      <c r="G1777" s="2">
        <f t="shared" si="165"/>
        <v>6.2892327620088437E-3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17">
        <f>TITRES_STAT!D1781</f>
        <v>12.642300000000001</v>
      </c>
      <c r="C1778" s="2">
        <f t="shared" si="162"/>
        <v>12.856622750407505</v>
      </c>
      <c r="D1778" s="2">
        <f t="shared" si="164"/>
        <v>12.813247667061608</v>
      </c>
      <c r="E1778" s="2">
        <f t="shared" si="163"/>
        <v>4.337508334589657E-2</v>
      </c>
      <c r="F1778" s="2">
        <f t="shared" si="167"/>
        <v>2.2300901049073948E-2</v>
      </c>
      <c r="G1778" s="2">
        <f t="shared" si="165"/>
        <v>2.1074182296822622E-2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17">
        <f>TITRES_STAT!D1782</f>
        <v>12.6165</v>
      </c>
      <c r="C1779" s="2">
        <f t="shared" si="162"/>
        <v>12.850111558037119</v>
      </c>
      <c r="D1779" s="2">
        <f t="shared" si="164"/>
        <v>12.798673765797785</v>
      </c>
      <c r="E1779" s="2">
        <f t="shared" si="163"/>
        <v>5.1437792239333646E-2</v>
      </c>
      <c r="F1779" s="2">
        <f t="shared" si="167"/>
        <v>2.8128279287125892E-2</v>
      </c>
      <c r="G1779" s="2">
        <f t="shared" si="165"/>
        <v>2.3309512952207755E-2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17">
        <f>TITRES_STAT!D1783</f>
        <v>12.5563</v>
      </c>
      <c r="C1780" s="2">
        <f t="shared" si="162"/>
        <v>12.841955933723716</v>
      </c>
      <c r="D1780" s="2">
        <f t="shared" si="164"/>
        <v>12.780720153516468</v>
      </c>
      <c r="E1780" s="2">
        <f t="shared" si="163"/>
        <v>6.1235780207248069E-2</v>
      </c>
      <c r="F1780" s="2">
        <f t="shared" si="167"/>
        <v>3.4749779471150329E-2</v>
      </c>
      <c r="G1780" s="2">
        <f t="shared" si="165"/>
        <v>2.6486000736097741E-2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17">
        <f>TITRES_STAT!D1784</f>
        <v>12.599299999999999</v>
      </c>
      <c r="C1781" s="2">
        <f t="shared" si="162"/>
        <v>12.835055020843145</v>
      </c>
      <c r="D1781" s="2">
        <f t="shared" si="164"/>
        <v>12.767281623626358</v>
      </c>
      <c r="E1781" s="2">
        <f t="shared" si="163"/>
        <v>6.7773397216786435E-2</v>
      </c>
      <c r="F1781" s="2">
        <f t="shared" si="167"/>
        <v>4.1354503020277551E-2</v>
      </c>
      <c r="G1781" s="2">
        <f t="shared" si="165"/>
        <v>2.6418894196508884E-2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17">
        <f>TITRES_STAT!D1785</f>
        <v>12.599299999999999</v>
      </c>
      <c r="C1782" s="2">
        <f t="shared" si="162"/>
        <v>12.825246556098046</v>
      </c>
      <c r="D1782" s="2">
        <f t="shared" si="164"/>
        <v>12.754838540394775</v>
      </c>
      <c r="E1782" s="2">
        <f t="shared" si="163"/>
        <v>7.0408015703270266E-2</v>
      </c>
      <c r="F1782" s="2">
        <f t="shared" si="167"/>
        <v>4.7165205556876096E-2</v>
      </c>
      <c r="G1782" s="2">
        <f t="shared" si="165"/>
        <v>2.324281014639417E-2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17">
        <f>TITRES_STAT!D1786</f>
        <v>12.5563</v>
      </c>
      <c r="C1783" s="2">
        <f t="shared" si="162"/>
        <v>12.816947085929115</v>
      </c>
      <c r="D1783" s="2">
        <f t="shared" si="164"/>
        <v>12.740131981847014</v>
      </c>
      <c r="E1783" s="2">
        <f t="shared" si="163"/>
        <v>7.6815104082101016E-2</v>
      </c>
      <c r="F1783" s="2">
        <f t="shared" si="167"/>
        <v>5.3095185261921085E-2</v>
      </c>
      <c r="G1783" s="2">
        <f t="shared" si="165"/>
        <v>2.371991882017993E-2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17">
        <f>TITRES_STAT!D1787</f>
        <v>12.5563</v>
      </c>
      <c r="C1784" s="2">
        <f t="shared" si="162"/>
        <v>12.783462918863098</v>
      </c>
      <c r="D1784" s="2">
        <f t="shared" si="164"/>
        <v>12.726514798006495</v>
      </c>
      <c r="E1784" s="2">
        <f t="shared" si="163"/>
        <v>5.6948120856603168E-2</v>
      </c>
      <c r="F1784" s="2">
        <f t="shared" si="167"/>
        <v>5.3865772380857505E-2</v>
      </c>
      <c r="G1784" s="2">
        <f t="shared" si="165"/>
        <v>3.0823484757456637E-3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17">
        <f>TITRES_STAT!D1788</f>
        <v>12.478899999999999</v>
      </c>
      <c r="C1785" s="2">
        <f t="shared" si="162"/>
        <v>12.755130162114929</v>
      </c>
      <c r="D1785" s="2">
        <f t="shared" si="164"/>
        <v>12.708172961117125</v>
      </c>
      <c r="E1785" s="2">
        <f t="shared" si="163"/>
        <v>4.6957200997804094E-2</v>
      </c>
      <c r="F1785" s="2">
        <f t="shared" si="167"/>
        <v>5.2484058104246827E-2</v>
      </c>
      <c r="G1785" s="2">
        <f t="shared" si="165"/>
        <v>-5.5268571064427327E-3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17">
        <f>TITRES_STAT!D1789</f>
        <v>12.478899999999999</v>
      </c>
      <c r="C1786" s="2">
        <f t="shared" si="162"/>
        <v>12.731156291020325</v>
      </c>
      <c r="D1786" s="2">
        <f t="shared" si="164"/>
        <v>12.691189778812152</v>
      </c>
      <c r="E1786" s="2">
        <f t="shared" si="163"/>
        <v>3.9966512208172489E-2</v>
      </c>
      <c r="F1786" s="2">
        <f t="shared" si="167"/>
        <v>4.9980548925031967E-2</v>
      </c>
      <c r="G1786" s="2">
        <f t="shared" si="165"/>
        <v>-1.0014036716859478E-2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17">
        <f>TITRES_STAT!D1790</f>
        <v>12.4703</v>
      </c>
      <c r="C1787" s="2">
        <f t="shared" si="162"/>
        <v>12.741301477017197</v>
      </c>
      <c r="D1787" s="2">
        <f t="shared" si="164"/>
        <v>12.674827572974214</v>
      </c>
      <c r="E1787" s="2">
        <f t="shared" si="163"/>
        <v>6.6473904042982923E-2</v>
      </c>
      <c r="F1787" s="2">
        <f t="shared" si="167"/>
        <v>5.3279219948622163E-2</v>
      </c>
      <c r="G1787" s="2">
        <f t="shared" si="165"/>
        <v>1.319468409436076E-2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17">
        <f>TITRES_STAT!D1791</f>
        <v>12.4617</v>
      </c>
      <c r="C1788" s="2">
        <f t="shared" si="162"/>
        <v>12.726070480553014</v>
      </c>
      <c r="D1788" s="2">
        <f t="shared" si="164"/>
        <v>12.659040345346495</v>
      </c>
      <c r="E1788" s="2">
        <f t="shared" si="163"/>
        <v>6.7030135206518793E-2</v>
      </c>
      <c r="F1788" s="2">
        <f t="shared" si="167"/>
        <v>5.602940300020149E-2</v>
      </c>
      <c r="G1788" s="2">
        <f t="shared" si="165"/>
        <v>1.1000732206317303E-2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17">
        <f>TITRES_STAT!D1792</f>
        <v>12.418699999999999</v>
      </c>
      <c r="C1789" s="2">
        <f t="shared" si="162"/>
        <v>12.709213483544859</v>
      </c>
      <c r="D1789" s="2">
        <f t="shared" si="164"/>
        <v>12.641237356802311</v>
      </c>
      <c r="E1789" s="2">
        <f t="shared" si="163"/>
        <v>6.7976126742548715E-2</v>
      </c>
      <c r="F1789" s="2">
        <f t="shared" si="167"/>
        <v>5.8418747748670938E-2</v>
      </c>
      <c r="G1789" s="2">
        <f t="shared" si="165"/>
        <v>9.557378993877777E-3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17">
        <f>TITRES_STAT!D1793</f>
        <v>12.298299999999999</v>
      </c>
      <c r="C1790" s="2">
        <f t="shared" si="162"/>
        <v>12.685688332230265</v>
      </c>
      <c r="D1790" s="2">
        <f t="shared" si="164"/>
        <v>12.615834589631769</v>
      </c>
      <c r="E1790" s="2">
        <f t="shared" si="163"/>
        <v>6.9853742598496638E-2</v>
      </c>
      <c r="F1790" s="2">
        <f t="shared" si="167"/>
        <v>6.0705746718636086E-2</v>
      </c>
      <c r="G1790" s="2">
        <f t="shared" si="165"/>
        <v>9.1479958798605515E-3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17">
        <f>TITRES_STAT!D1794</f>
        <v>12.1435</v>
      </c>
      <c r="C1791" s="2">
        <f t="shared" si="162"/>
        <v>12.672397819579455</v>
      </c>
      <c r="D1791" s="2">
        <f t="shared" si="164"/>
        <v>12.580846842251638</v>
      </c>
      <c r="E1791" s="2">
        <f t="shared" si="163"/>
        <v>9.1550977327816696E-2</v>
      </c>
      <c r="F1791" s="2">
        <f t="shared" si="167"/>
        <v>6.6874792840472208E-2</v>
      </c>
      <c r="G1791" s="2">
        <f t="shared" si="165"/>
        <v>2.4676184487344488E-2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17">
        <f>TITRES_STAT!D1795</f>
        <v>12.298299999999999</v>
      </c>
      <c r="C1792" s="2">
        <f t="shared" si="162"/>
        <v>12.661152001182616</v>
      </c>
      <c r="D1792" s="2">
        <f t="shared" si="164"/>
        <v>12.559917446529294</v>
      </c>
      <c r="E1792" s="2">
        <f t="shared" si="163"/>
        <v>0.10123455465332221</v>
      </c>
      <c r="F1792" s="2">
        <f t="shared" si="167"/>
        <v>7.374674520304221E-2</v>
      </c>
      <c r="G1792" s="2">
        <f t="shared" si="165"/>
        <v>2.7487809450279996E-2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17">
        <f>TITRES_STAT!D1796</f>
        <v>12.298299999999999</v>
      </c>
      <c r="C1793" s="2">
        <f t="shared" si="162"/>
        <v>12.645020924077599</v>
      </c>
      <c r="D1793" s="2">
        <f t="shared" si="164"/>
        <v>12.540538376416013</v>
      </c>
      <c r="E1793" s="2">
        <f t="shared" si="163"/>
        <v>0.10448254766158627</v>
      </c>
      <c r="F1793" s="2">
        <f t="shared" si="167"/>
        <v>7.9893905694751022E-2</v>
      </c>
      <c r="G1793" s="2">
        <f t="shared" si="165"/>
        <v>2.4588641966835245E-2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17">
        <f>TITRES_STAT!D1797</f>
        <v>12.298299999999999</v>
      </c>
      <c r="C1794" s="2">
        <f t="shared" si="162"/>
        <v>12.631371551142584</v>
      </c>
      <c r="D1794" s="2">
        <f t="shared" si="164"/>
        <v>12.52259479297779</v>
      </c>
      <c r="E1794" s="2">
        <f t="shared" si="163"/>
        <v>0.10877675816479382</v>
      </c>
      <c r="F1794" s="2">
        <f t="shared" si="167"/>
        <v>8.5670476188759587E-2</v>
      </c>
      <c r="G1794" s="2">
        <f t="shared" si="165"/>
        <v>2.3106281976034232E-2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17">
        <f>TITRES_STAT!D1798</f>
        <v>12.298299999999999</v>
      </c>
      <c r="C1795" s="2">
        <f t="shared" si="162"/>
        <v>12.607914389428339</v>
      </c>
      <c r="D1795" s="2">
        <f t="shared" si="164"/>
        <v>12.505980363868323</v>
      </c>
      <c r="E1795" s="2">
        <f t="shared" si="163"/>
        <v>0.10193402556001629</v>
      </c>
      <c r="F1795" s="2">
        <f t="shared" si="167"/>
        <v>8.8923186063010931E-2</v>
      </c>
      <c r="G1795" s="2">
        <f t="shared" si="165"/>
        <v>1.3010839497005364E-2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17">
        <f>TITRES_STAT!D1799</f>
        <v>12.418699999999999</v>
      </c>
      <c r="C1796" s="2">
        <f t="shared" si="162"/>
        <v>12.588066021823979</v>
      </c>
      <c r="D1796" s="2">
        <f t="shared" si="164"/>
        <v>12.499515151729929</v>
      </c>
      <c r="E1796" s="2">
        <f t="shared" si="163"/>
        <v>8.8550870094049827E-2</v>
      </c>
      <c r="F1796" s="2">
        <f t="shared" si="167"/>
        <v>8.8848722869218716E-2</v>
      </c>
      <c r="G1796" s="2">
        <f t="shared" si="165"/>
        <v>-2.9785277516888864E-4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17">
        <f>TITRES_STAT!D1800</f>
        <v>12.298299999999999</v>
      </c>
      <c r="C1797" s="2">
        <f t="shared" si="162"/>
        <v>12.569948172312596</v>
      </c>
      <c r="D1797" s="2">
        <f t="shared" si="164"/>
        <v>12.48461032567586</v>
      </c>
      <c r="E1797" s="2">
        <f t="shared" si="163"/>
        <v>8.5337846636736714E-2</v>
      </c>
      <c r="F1797" s="2">
        <f t="shared" si="167"/>
        <v>8.8146547622722324E-2</v>
      </c>
      <c r="G1797" s="2">
        <f t="shared" si="165"/>
        <v>-2.8087009859856099E-3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17">
        <f>TITRES_STAT!D1801</f>
        <v>12.418699999999999</v>
      </c>
      <c r="C1798" s="2">
        <f t="shared" si="162"/>
        <v>12.553294607341428</v>
      </c>
      <c r="D1798" s="2">
        <f t="shared" si="164"/>
        <v>12.479728079329499</v>
      </c>
      <c r="E1798" s="2">
        <f t="shared" si="163"/>
        <v>7.3566528011928867E-2</v>
      </c>
      <c r="F1798" s="2">
        <f t="shared" si="167"/>
        <v>8.5230543700563641E-2</v>
      </c>
      <c r="G1798" s="2">
        <f t="shared" si="165"/>
        <v>-1.1664015688634774E-2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17">
        <f>TITRES_STAT!D1802</f>
        <v>12.298299999999999</v>
      </c>
      <c r="C1799" s="2">
        <f t="shared" si="162"/>
        <v>12.532587744673515</v>
      </c>
      <c r="D1799" s="2">
        <f t="shared" si="164"/>
        <v>12.466288962342128</v>
      </c>
      <c r="E1799" s="2">
        <f t="shared" si="163"/>
        <v>6.6298782331386974E-2</v>
      </c>
      <c r="F1799" s="2">
        <f t="shared" si="167"/>
        <v>8.1444191426728318E-2</v>
      </c>
      <c r="G1799" s="2">
        <f t="shared" si="165"/>
        <v>-1.5145409095341344E-2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17">
        <f>TITRES_STAT!D1803</f>
        <v>12.212300000000001</v>
      </c>
      <c r="C1800" s="2">
        <f t="shared" si="162"/>
        <v>12.496543476262206</v>
      </c>
      <c r="D1800" s="2">
        <f t="shared" si="164"/>
        <v>12.447474965131601</v>
      </c>
      <c r="E1800" s="2">
        <f t="shared" si="163"/>
        <v>4.906851113060462E-2</v>
      </c>
      <c r="F1800" s="2">
        <f t="shared" si="167"/>
        <v>7.4969055367503576E-2</v>
      </c>
      <c r="G1800" s="2">
        <f t="shared" si="165"/>
        <v>-2.5900544236898956E-2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17">
        <f>TITRES_STAT!D1804</f>
        <v>12.418699999999999</v>
      </c>
      <c r="C1801" s="2">
        <f t="shared" si="162"/>
        <v>12.442229095298789</v>
      </c>
      <c r="D1801" s="2">
        <f t="shared" si="164"/>
        <v>12.445343486232963</v>
      </c>
      <c r="E1801" s="2">
        <f t="shared" si="163"/>
        <v>-3.1143909341739828E-3</v>
      </c>
      <c r="F1801" s="2">
        <f t="shared" si="167"/>
        <v>5.9352366107168063E-2</v>
      </c>
      <c r="G1801" s="2">
        <f t="shared" si="165"/>
        <v>-6.2466757041342046E-2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17">
        <f>TITRES_STAT!D1805</f>
        <v>12.298299999999999</v>
      </c>
      <c r="C1802" s="2">
        <f t="shared" si="162"/>
        <v>12.420086157560513</v>
      </c>
      <c r="D1802" s="2">
        <f t="shared" si="164"/>
        <v>12.434451376141631</v>
      </c>
      <c r="E1802" s="2">
        <f t="shared" si="163"/>
        <v>-1.4365218581117389E-2</v>
      </c>
      <c r="F1802" s="2">
        <f t="shared" si="167"/>
        <v>4.4608849169510981E-2</v>
      </c>
      <c r="G1802" s="2">
        <f t="shared" si="165"/>
        <v>-5.897406775062837E-2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17">
        <f>TITRES_STAT!D1806</f>
        <v>12.298299999999999</v>
      </c>
      <c r="C1803" s="2">
        <f t="shared" si="162"/>
        <v>12.401349825628127</v>
      </c>
      <c r="D1803" s="2">
        <f t="shared" si="164"/>
        <v>12.424366089020028</v>
      </c>
      <c r="E1803" s="2">
        <f t="shared" si="163"/>
        <v>-2.3016263391900438E-2</v>
      </c>
      <c r="F1803" s="2">
        <f t="shared" si="167"/>
        <v>3.10838266572287E-2</v>
      </c>
      <c r="G1803" s="2">
        <f t="shared" si="165"/>
        <v>-5.4100090049129135E-2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17">
        <f>TITRES_STAT!D1807</f>
        <v>12.298299999999999</v>
      </c>
      <c r="C1804" s="2">
        <f t="shared" si="162"/>
        <v>12.385496006300723</v>
      </c>
      <c r="D1804" s="2">
        <f t="shared" si="164"/>
        <v>12.415027860203729</v>
      </c>
      <c r="E1804" s="2">
        <f t="shared" si="163"/>
        <v>-2.9531853903005612E-2</v>
      </c>
      <c r="F1804" s="2">
        <f t="shared" si="167"/>
        <v>1.8960690545181839E-2</v>
      </c>
      <c r="G1804" s="2">
        <f t="shared" si="165"/>
        <v>-4.8492544448187451E-2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17">
        <f>TITRES_STAT!D1808</f>
        <v>12.152100000000001</v>
      </c>
      <c r="C1805" s="2">
        <f t="shared" si="162"/>
        <v>12.372081236100613</v>
      </c>
      <c r="D1805" s="2">
        <f t="shared" si="164"/>
        <v>12.395551722410859</v>
      </c>
      <c r="E1805" s="2">
        <f t="shared" si="163"/>
        <v>-2.3470486310246841E-2</v>
      </c>
      <c r="F1805" s="2">
        <f t="shared" si="167"/>
        <v>1.0474455174096103E-2</v>
      </c>
      <c r="G1805" s="2">
        <f t="shared" si="165"/>
        <v>-3.3944941484342947E-2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17">
        <f>TITRES_STAT!D1809</f>
        <v>12.4617</v>
      </c>
      <c r="C1806" s="2">
        <f t="shared" si="162"/>
        <v>12.379253353623595</v>
      </c>
      <c r="D1806" s="2">
        <f t="shared" si="164"/>
        <v>12.400451594824871</v>
      </c>
      <c r="E1806" s="2">
        <f t="shared" si="163"/>
        <v>-2.1198241201275891E-2</v>
      </c>
      <c r="F1806" s="2">
        <f t="shared" si="167"/>
        <v>4.1399158990217044E-3</v>
      </c>
      <c r="G1806" s="2">
        <f t="shared" si="165"/>
        <v>-2.5338157100297597E-2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17">
        <f>TITRES_STAT!D1810</f>
        <v>12.4617</v>
      </c>
      <c r="C1807" s="2">
        <f t="shared" ref="C1807:C1870" si="168">$C$4*B1797+C1806*(1-$C$4)</f>
        <v>12.366798991527657</v>
      </c>
      <c r="D1807" s="2">
        <f t="shared" si="164"/>
        <v>12.404988513726734</v>
      </c>
      <c r="E1807" s="2">
        <f t="shared" si="163"/>
        <v>-3.8189522199076009E-2</v>
      </c>
      <c r="F1807" s="2">
        <f t="shared" si="167"/>
        <v>-4.3259717205978388E-3</v>
      </c>
      <c r="G1807" s="2">
        <f t="shared" si="165"/>
        <v>-3.3863550478478173E-2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17">
        <f>TITRES_STAT!D1811</f>
        <v>12.298299999999999</v>
      </c>
      <c r="C1808" s="2">
        <f t="shared" si="168"/>
        <v>12.374783762061863</v>
      </c>
      <c r="D1808" s="2">
        <f t="shared" si="164"/>
        <v>12.397085660858085</v>
      </c>
      <c r="E1808" s="2">
        <f t="shared" si="163"/>
        <v>-2.2301898796222019E-2</v>
      </c>
      <c r="F1808" s="2">
        <f t="shared" si="167"/>
        <v>-7.9211571357226743E-3</v>
      </c>
      <c r="G1808" s="2">
        <f t="shared" si="165"/>
        <v>-1.4380741660499345E-2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17">
        <f>TITRES_STAT!D1812</f>
        <v>12.298299999999999</v>
      </c>
      <c r="C1809" s="2">
        <f t="shared" si="168"/>
        <v>12.363017029436961</v>
      </c>
      <c r="D1809" s="2">
        <f t="shared" si="164"/>
        <v>12.389768204498226</v>
      </c>
      <c r="E1809" s="2">
        <f t="shared" si="163"/>
        <v>-2.6751175061265897E-2</v>
      </c>
      <c r="F1809" s="2">
        <f t="shared" si="167"/>
        <v>-1.168716072083132E-2</v>
      </c>
      <c r="G1809" s="2">
        <f t="shared" si="165"/>
        <v>-1.5064014340434577E-2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17">
        <f>TITRES_STAT!D1813</f>
        <v>12.298299999999999</v>
      </c>
      <c r="C1810" s="2">
        <f t="shared" si="168"/>
        <v>12.339829794138966</v>
      </c>
      <c r="D1810" s="2">
        <f t="shared" si="164"/>
        <v>12.382992781942802</v>
      </c>
      <c r="E1810" s="2">
        <f t="shared" si="163"/>
        <v>-4.3162987803835762E-2</v>
      </c>
      <c r="F1810" s="2">
        <f t="shared" si="167"/>
        <v>-1.7982326137432208E-2</v>
      </c>
      <c r="G1810" s="2">
        <f t="shared" si="165"/>
        <v>-2.5180661666403554E-2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17">
        <f>TITRES_STAT!D1814</f>
        <v>12.427300000000001</v>
      </c>
      <c r="C1811" s="2">
        <f t="shared" si="168"/>
        <v>12.351963671963739</v>
      </c>
      <c r="D1811" s="2">
        <f t="shared" si="164"/>
        <v>12.386274798095187</v>
      </c>
      <c r="E1811" s="2">
        <f t="shared" si="163"/>
        <v>-3.4311126131447267E-2</v>
      </c>
      <c r="F1811" s="2">
        <f t="shared" si="167"/>
        <v>-2.124808613623522E-2</v>
      </c>
      <c r="G1811" s="2">
        <f t="shared" si="165"/>
        <v>-1.3063039995212047E-2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17">
        <f>TITRES_STAT!D1815</f>
        <v>12.3757</v>
      </c>
      <c r="C1812" s="2">
        <f t="shared" si="168"/>
        <v>12.343707722430857</v>
      </c>
      <c r="D1812" s="2">
        <f t="shared" si="164"/>
        <v>12.385491479717766</v>
      </c>
      <c r="E1812" s="2">
        <f t="shared" si="163"/>
        <v>-4.1783757286909307E-2</v>
      </c>
      <c r="F1812" s="2">
        <f t="shared" si="167"/>
        <v>-2.5355220366370036E-2</v>
      </c>
      <c r="G1812" s="2">
        <f t="shared" si="165"/>
        <v>-1.642853692053927E-2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17">
        <f>TITRES_STAT!D1816</f>
        <v>12.3843</v>
      </c>
      <c r="C1813" s="2">
        <f t="shared" si="168"/>
        <v>12.336721918979956</v>
      </c>
      <c r="D1813" s="2">
        <f t="shared" si="164"/>
        <v>12.385403221960894</v>
      </c>
      <c r="E1813" s="2">
        <f t="shared" si="163"/>
        <v>-4.8681302980938312E-2</v>
      </c>
      <c r="F1813" s="2">
        <f t="shared" si="167"/>
        <v>-3.0020436889283693E-2</v>
      </c>
      <c r="G1813" s="2">
        <f t="shared" si="165"/>
        <v>-1.866086609165462E-2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17">
        <f>TITRES_STAT!D1817</f>
        <v>12.3843</v>
      </c>
      <c r="C1814" s="2">
        <f t="shared" si="168"/>
        <v>12.330810854521502</v>
      </c>
      <c r="D1814" s="2">
        <f t="shared" si="164"/>
        <v>12.385321501815643</v>
      </c>
      <c r="E1814" s="2">
        <f t="shared" si="163"/>
        <v>-5.4510647294140568E-2</v>
      </c>
      <c r="F1814" s="2">
        <f t="shared" si="167"/>
        <v>-3.4918478970255074E-2</v>
      </c>
      <c r="G1814" s="2">
        <f t="shared" si="165"/>
        <v>-1.9592168323885495E-2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17">
        <f>TITRES_STAT!D1818</f>
        <v>12.298299999999999</v>
      </c>
      <c r="C1815" s="2">
        <f t="shared" si="168"/>
        <v>12.303316876902809</v>
      </c>
      <c r="D1815" s="2">
        <f t="shared" si="164"/>
        <v>12.378875464644112</v>
      </c>
      <c r="E1815" s="2">
        <f t="shared" si="163"/>
        <v>-7.555858774130364E-2</v>
      </c>
      <c r="F1815" s="2">
        <f t="shared" si="167"/>
        <v>-4.3046500724464788E-2</v>
      </c>
      <c r="G1815" s="2">
        <f t="shared" si="165"/>
        <v>-3.2512087016838852E-2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17">
        <f>TITRES_STAT!D1819</f>
        <v>12.3843</v>
      </c>
      <c r="C1816" s="2">
        <f t="shared" si="168"/>
        <v>12.327683511225453</v>
      </c>
      <c r="D1816" s="2">
        <f t="shared" si="164"/>
        <v>12.379277282077883</v>
      </c>
      <c r="E1816" s="2">
        <f t="shared" si="163"/>
        <v>-5.1593770852429444E-2</v>
      </c>
      <c r="F1816" s="2">
        <f t="shared" si="167"/>
        <v>-4.4755954750057718E-2</v>
      </c>
      <c r="G1816" s="2">
        <f t="shared" si="165"/>
        <v>-6.8378161023717257E-3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17">
        <f>TITRES_STAT!D1820</f>
        <v>12.3757</v>
      </c>
      <c r="C1817" s="2">
        <f t="shared" si="168"/>
        <v>12.348301432575383</v>
      </c>
      <c r="D1817" s="2">
        <f t="shared" si="164"/>
        <v>12.379012298220262</v>
      </c>
      <c r="E1817" s="2">
        <f t="shared" si="163"/>
        <v>-3.0710865644879348E-2</v>
      </c>
      <c r="F1817" s="2">
        <f t="shared" si="167"/>
        <v>-4.1946936929022051E-2</v>
      </c>
      <c r="G1817" s="2">
        <f t="shared" si="165"/>
        <v>1.1236071284142703E-2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17">
        <f>TITRES_STAT!D1821</f>
        <v>12.298299999999999</v>
      </c>
      <c r="C1818" s="2">
        <f t="shared" si="168"/>
        <v>12.340608904486862</v>
      </c>
      <c r="D1818" s="2">
        <f t="shared" si="164"/>
        <v>12.373033609463205</v>
      </c>
      <c r="E1818" s="2">
        <f t="shared" si="163"/>
        <v>-3.2424704976342866E-2</v>
      </c>
      <c r="F1818" s="2">
        <f t="shared" si="167"/>
        <v>-4.0042490538486214E-2</v>
      </c>
      <c r="G1818" s="2">
        <f t="shared" si="165"/>
        <v>7.6177855621433477E-3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17">
        <f>TITRES_STAT!D1822</f>
        <v>12.3757</v>
      </c>
      <c r="C1819" s="2">
        <f t="shared" si="168"/>
        <v>12.334099842258114</v>
      </c>
      <c r="D1819" s="2">
        <f t="shared" si="164"/>
        <v>12.373231119873337</v>
      </c>
      <c r="E1819" s="2">
        <f t="shared" si="163"/>
        <v>-3.9131277615222615E-2</v>
      </c>
      <c r="F1819" s="2">
        <f t="shared" si="167"/>
        <v>-3.9860247953833493E-2</v>
      </c>
      <c r="G1819" s="2">
        <f t="shared" si="165"/>
        <v>7.2897033861087784E-4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17">
        <f>TITRES_STAT!D1823</f>
        <v>12.3757</v>
      </c>
      <c r="C1820" s="2">
        <f t="shared" si="168"/>
        <v>12.328592174218404</v>
      </c>
      <c r="D1820" s="2">
        <f t="shared" si="164"/>
        <v>12.373413999882718</v>
      </c>
      <c r="E1820" s="2">
        <f t="shared" ref="E1820:E1883" si="169">C1820-D1820</f>
        <v>-4.4821825664314474E-2</v>
      </c>
      <c r="F1820" s="2">
        <f t="shared" si="167"/>
        <v>-4.0852563495929695E-2</v>
      </c>
      <c r="G1820" s="2">
        <f t="shared" si="165"/>
        <v>-3.9692621683847795E-3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17">
        <f>TITRES_STAT!D1824</f>
        <v>12.582100000000001</v>
      </c>
      <c r="C1821" s="2">
        <f t="shared" si="168"/>
        <v>12.343777993569418</v>
      </c>
      <c r="D1821" s="2">
        <f t="shared" ref="D1821:D1884" si="170">$D$4*B1821+(1-$D$4)*D1820</f>
        <v>12.388872222113628</v>
      </c>
      <c r="E1821" s="2">
        <f t="shared" si="169"/>
        <v>-4.5094228544209969E-2</v>
      </c>
      <c r="F1821" s="2">
        <f t="shared" si="167"/>
        <v>-4.1700896505585755E-2</v>
      </c>
      <c r="G1821" s="2">
        <f t="shared" si="165"/>
        <v>-3.3933320386242138E-3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17">
        <f>TITRES_STAT!D1825</f>
        <v>12.8315</v>
      </c>
      <c r="C1822" s="2">
        <f t="shared" si="168"/>
        <v>12.348689071481816</v>
      </c>
      <c r="D1822" s="2">
        <f t="shared" si="170"/>
        <v>12.421659464920026</v>
      </c>
      <c r="E1822" s="2">
        <f t="shared" si="169"/>
        <v>-7.2970393438209769E-2</v>
      </c>
      <c r="F1822" s="2">
        <f t="shared" si="167"/>
        <v>-4.795479589211056E-2</v>
      </c>
      <c r="G1822" s="2">
        <f t="shared" si="165"/>
        <v>-2.5015597546099208E-2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17">
        <f>TITRES_STAT!D1826</f>
        <v>12.8057</v>
      </c>
      <c r="C1823" s="2">
        <f t="shared" si="168"/>
        <v>12.354167675869228</v>
      </c>
      <c r="D1823" s="2">
        <f t="shared" si="170"/>
        <v>12.450106911962989</v>
      </c>
      <c r="E1823" s="2">
        <f t="shared" si="169"/>
        <v>-9.5939236093760982E-2</v>
      </c>
      <c r="F1823" s="2">
        <f t="shared" si="167"/>
        <v>-5.7551683932440652E-2</v>
      </c>
      <c r="G1823" s="2">
        <f t="shared" si="165"/>
        <v>-3.838755216132033E-2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17">
        <f>TITRES_STAT!D1827</f>
        <v>12.728300000000001</v>
      </c>
      <c r="C1824" s="2">
        <f t="shared" si="168"/>
        <v>12.358803418043191</v>
      </c>
      <c r="D1824" s="2">
        <f t="shared" si="170"/>
        <v>12.470713807373137</v>
      </c>
      <c r="E1824" s="2">
        <f t="shared" si="169"/>
        <v>-0.11191038932994601</v>
      </c>
      <c r="F1824" s="2">
        <f t="shared" si="167"/>
        <v>-6.8423425011941735E-2</v>
      </c>
      <c r="G1824" s="2">
        <f t="shared" si="165"/>
        <v>-4.3486964318004279E-2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17">
        <f>TITRES_STAT!D1828</f>
        <v>12.814299999999999</v>
      </c>
      <c r="C1825" s="2">
        <f t="shared" si="168"/>
        <v>12.3494951998827</v>
      </c>
      <c r="D1825" s="2">
        <f t="shared" si="170"/>
        <v>12.496164636456609</v>
      </c>
      <c r="E1825" s="2">
        <f t="shared" si="169"/>
        <v>-0.14666943657390874</v>
      </c>
      <c r="F1825" s="2">
        <f t="shared" si="167"/>
        <v>-8.4072627324335139E-2</v>
      </c>
      <c r="G1825" s="2">
        <f t="shared" si="165"/>
        <v>-6.2596809249573601E-2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17">
        <f>TITRES_STAT!D1829</f>
        <v>12.814299999999999</v>
      </c>
      <c r="C1826" s="2">
        <f t="shared" si="168"/>
        <v>12.35484978451613</v>
      </c>
      <c r="D1826" s="2">
        <f t="shared" si="170"/>
        <v>12.519730218941303</v>
      </c>
      <c r="E1826" s="2">
        <f t="shared" si="169"/>
        <v>-0.16488043442517331</v>
      </c>
      <c r="F1826" s="2">
        <f t="shared" si="167"/>
        <v>-0.10023418874450277</v>
      </c>
      <c r="G1826" s="2">
        <f t="shared" si="165"/>
        <v>-6.4646245680670539E-2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17">
        <f>TITRES_STAT!D1830</f>
        <v>12.8917</v>
      </c>
      <c r="C1827" s="2">
        <f t="shared" si="168"/>
        <v>12.358057509975188</v>
      </c>
      <c r="D1827" s="2">
        <f t="shared" si="170"/>
        <v>12.547283536056762</v>
      </c>
      <c r="E1827" s="2">
        <f t="shared" si="169"/>
        <v>-0.18922602608157391</v>
      </c>
      <c r="F1827" s="2">
        <f t="shared" si="167"/>
        <v>-0.11803255621191699</v>
      </c>
      <c r="G1827" s="2">
        <f t="shared" si="165"/>
        <v>-7.1193469869656911E-2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17">
        <f>TITRES_STAT!D1831</f>
        <v>12.814299999999999</v>
      </c>
      <c r="C1828" s="2">
        <f t="shared" si="168"/>
        <v>12.348864046902083</v>
      </c>
      <c r="D1828" s="2">
        <f t="shared" si="170"/>
        <v>12.56706253338589</v>
      </c>
      <c r="E1828" s="2">
        <f t="shared" si="169"/>
        <v>-0.21819848648380713</v>
      </c>
      <c r="F1828" s="2">
        <f t="shared" si="167"/>
        <v>-0.13806574226629503</v>
      </c>
      <c r="G1828" s="2">
        <f t="shared" ref="G1828:G1891" si="171">E1828-F1828</f>
        <v>-8.0132744217512097E-2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17">
        <f>TITRES_STAT!D1832</f>
        <v>12.883100000000001</v>
      </c>
      <c r="C1829" s="2">
        <f t="shared" si="168"/>
        <v>12.352992655070993</v>
      </c>
      <c r="D1829" s="2">
        <f t="shared" si="170"/>
        <v>12.590472716098045</v>
      </c>
      <c r="E1829" s="2">
        <f t="shared" si="169"/>
        <v>-0.23748006102705155</v>
      </c>
      <c r="F1829" s="2">
        <f t="shared" ref="F1829:F1892" si="173">(E1829*(2/(10)))+((1-(2/10))*F1828)</f>
        <v>-0.15794860601844635</v>
      </c>
      <c r="G1829" s="2">
        <f t="shared" si="171"/>
        <v>-7.9531455008605201E-2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17">
        <f>TITRES_STAT!D1833</f>
        <v>12.874499999999999</v>
      </c>
      <c r="C1830" s="2">
        <f t="shared" si="168"/>
        <v>12.35648609275238</v>
      </c>
      <c r="D1830" s="2">
        <f t="shared" si="170"/>
        <v>12.611511774164857</v>
      </c>
      <c r="E1830" s="2">
        <f t="shared" si="169"/>
        <v>-0.2550256814124765</v>
      </c>
      <c r="F1830" s="2">
        <f t="shared" si="173"/>
        <v>-0.17736402109725238</v>
      </c>
      <c r="G1830" s="2">
        <f t="shared" si="171"/>
        <v>-7.7661660315224118E-2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17">
        <f>TITRES_STAT!D1834</f>
        <v>12.874499999999999</v>
      </c>
      <c r="C1831" s="2">
        <f t="shared" si="168"/>
        <v>12.39119592463663</v>
      </c>
      <c r="D1831" s="2">
        <f t="shared" si="170"/>
        <v>12.630992383485978</v>
      </c>
      <c r="E1831" s="2">
        <f t="shared" si="169"/>
        <v>-0.23979645884934797</v>
      </c>
      <c r="F1831" s="2">
        <f t="shared" si="173"/>
        <v>-0.1898505086476715</v>
      </c>
      <c r="G1831" s="2">
        <f t="shared" si="171"/>
        <v>-4.994595020167647E-2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17">
        <f>TITRES_STAT!D1835</f>
        <v>12.814299999999999</v>
      </c>
      <c r="C1832" s="2">
        <f t="shared" si="168"/>
        <v>12.458935013154072</v>
      </c>
      <c r="D1832" s="2">
        <f t="shared" si="170"/>
        <v>12.644570725449979</v>
      </c>
      <c r="E1832" s="2">
        <f t="shared" si="169"/>
        <v>-0.18563571229590714</v>
      </c>
      <c r="F1832" s="2">
        <f t="shared" si="173"/>
        <v>-0.18900754937731862</v>
      </c>
      <c r="G1832" s="2">
        <f t="shared" si="171"/>
        <v>3.3718370814114773E-3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17">
        <f>TITRES_STAT!D1836</f>
        <v>12.728300000000001</v>
      </c>
      <c r="C1833" s="2">
        <f t="shared" si="168"/>
        <v>12.51228347266883</v>
      </c>
      <c r="D1833" s="2">
        <f t="shared" si="170"/>
        <v>12.650772893935166</v>
      </c>
      <c r="E1833" s="2">
        <f t="shared" si="169"/>
        <v>-0.13848942126633546</v>
      </c>
      <c r="F1833" s="2">
        <f t="shared" si="173"/>
        <v>-0.17890392375512199</v>
      </c>
      <c r="G1833" s="2">
        <f t="shared" si="171"/>
        <v>4.041450248878653E-2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17">
        <f>TITRES_STAT!D1837</f>
        <v>12.7713</v>
      </c>
      <c r="C1834" s="2">
        <f t="shared" si="168"/>
        <v>12.545516784565933</v>
      </c>
      <c r="D1834" s="2">
        <f t="shared" si="170"/>
        <v>12.659700827717746</v>
      </c>
      <c r="E1834" s="2">
        <f t="shared" si="169"/>
        <v>-0.11418404315181263</v>
      </c>
      <c r="F1834" s="2">
        <f t="shared" si="173"/>
        <v>-0.16595994763446012</v>
      </c>
      <c r="G1834" s="2">
        <f t="shared" si="171"/>
        <v>5.1775904482647489E-2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17">
        <f>TITRES_STAT!D1838</f>
        <v>12.814299999999999</v>
      </c>
      <c r="C1835" s="2">
        <f t="shared" si="168"/>
        <v>12.586868048478866</v>
      </c>
      <c r="D1835" s="2">
        <f t="shared" si="170"/>
        <v>12.671152618257171</v>
      </c>
      <c r="E1835" s="2">
        <f t="shared" si="169"/>
        <v>-8.4284569778304785E-2</v>
      </c>
      <c r="F1835" s="2">
        <f t="shared" si="173"/>
        <v>-0.14962487206322908</v>
      </c>
      <c r="G1835" s="2">
        <f t="shared" si="171"/>
        <v>6.5340302284924295E-2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17">
        <f>TITRES_STAT!D1839</f>
        <v>12.7713</v>
      </c>
      <c r="C1836" s="2">
        <f t="shared" si="168"/>
        <v>12.621857579482118</v>
      </c>
      <c r="D1836" s="2">
        <f t="shared" si="170"/>
        <v>12.678570942830714</v>
      </c>
      <c r="E1836" s="2">
        <f t="shared" si="169"/>
        <v>-5.6713363348595891E-2</v>
      </c>
      <c r="F1836" s="2">
        <f t="shared" si="173"/>
        <v>-0.13104257032030245</v>
      </c>
      <c r="G1836" s="2">
        <f t="shared" si="171"/>
        <v>7.4329206971706557E-2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17">
        <f>TITRES_STAT!D1840</f>
        <v>12.8659</v>
      </c>
      <c r="C1837" s="2">
        <f t="shared" si="168"/>
        <v>12.663371798023331</v>
      </c>
      <c r="D1837" s="2">
        <f t="shared" si="170"/>
        <v>12.692447169287698</v>
      </c>
      <c r="E1837" s="2">
        <f t="shared" si="169"/>
        <v>-2.9075371264367433E-2</v>
      </c>
      <c r="F1837" s="2">
        <f t="shared" si="173"/>
        <v>-0.11064913050911546</v>
      </c>
      <c r="G1837" s="2">
        <f t="shared" si="171"/>
        <v>8.1573759244748023E-2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17">
        <f>TITRES_STAT!D1841</f>
        <v>12.8659</v>
      </c>
      <c r="C1838" s="2">
        <f t="shared" si="168"/>
        <v>12.686591521404356</v>
      </c>
      <c r="D1838" s="2">
        <f t="shared" si="170"/>
        <v>12.705295527118238</v>
      </c>
      <c r="E1838" s="2">
        <f t="shared" si="169"/>
        <v>-1.870400571388231E-2</v>
      </c>
      <c r="F1838" s="2">
        <f t="shared" si="173"/>
        <v>-9.2260105550068833E-2</v>
      </c>
      <c r="G1838" s="2">
        <f t="shared" si="171"/>
        <v>7.3556099836186523E-2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17">
        <f>TITRES_STAT!D1842</f>
        <v>12.814299999999999</v>
      </c>
      <c r="C1839" s="2">
        <f t="shared" si="168"/>
        <v>12.716823595034455</v>
      </c>
      <c r="D1839" s="2">
        <f t="shared" si="170"/>
        <v>12.713369932516887</v>
      </c>
      <c r="E1839" s="2">
        <f t="shared" si="169"/>
        <v>3.45366251756829E-3</v>
      </c>
      <c r="F1839" s="2">
        <f t="shared" si="173"/>
        <v>-7.3117351936541411E-2</v>
      </c>
      <c r="G1839" s="2">
        <f t="shared" si="171"/>
        <v>7.6571014454109701E-2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17">
        <f>TITRES_STAT!D1843</f>
        <v>12.814299999999999</v>
      </c>
      <c r="C1840" s="2">
        <f t="shared" si="168"/>
        <v>12.741081503490694</v>
      </c>
      <c r="D1840" s="2">
        <f t="shared" si="170"/>
        <v>12.720846233811931</v>
      </c>
      <c r="E1840" s="2">
        <f t="shared" si="169"/>
        <v>2.0235269678762435E-2</v>
      </c>
      <c r="F1840" s="2">
        <f t="shared" si="173"/>
        <v>-5.4446827613480644E-2</v>
      </c>
      <c r="G1840" s="2">
        <f t="shared" si="171"/>
        <v>7.468209729224308E-2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17">
        <f>TITRES_STAT!D1844</f>
        <v>12.7971</v>
      </c>
      <c r="C1841" s="2">
        <f t="shared" si="168"/>
        <v>12.761607426030588</v>
      </c>
      <c r="D1841" s="2">
        <f t="shared" si="170"/>
        <v>12.726494660936973</v>
      </c>
      <c r="E1841" s="2">
        <f t="shared" si="169"/>
        <v>3.5112765093614939E-2</v>
      </c>
      <c r="F1841" s="2">
        <f t="shared" si="173"/>
        <v>-3.6534909072061528E-2</v>
      </c>
      <c r="G1841" s="2">
        <f t="shared" si="171"/>
        <v>7.1647674165676467E-2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17">
        <f>TITRES_STAT!D1845</f>
        <v>12.7971</v>
      </c>
      <c r="C1842" s="2">
        <f t="shared" si="168"/>
        <v>12.769713975872037</v>
      </c>
      <c r="D1842" s="2">
        <f t="shared" si="170"/>
        <v>12.731724686052754</v>
      </c>
      <c r="E1842" s="2">
        <f t="shared" si="169"/>
        <v>3.7989289819282845E-2</v>
      </c>
      <c r="F1842" s="2">
        <f t="shared" si="173"/>
        <v>-2.1630069293792652E-2</v>
      </c>
      <c r="G1842" s="2">
        <f t="shared" si="171"/>
        <v>5.9619359113075497E-2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17">
        <f>TITRES_STAT!D1846</f>
        <v>12.728300000000001</v>
      </c>
      <c r="C1843" s="2">
        <f t="shared" si="168"/>
        <v>12.763342594968647</v>
      </c>
      <c r="D1843" s="2">
        <f t="shared" si="170"/>
        <v>12.731471005604401</v>
      </c>
      <c r="E1843" s="2">
        <f t="shared" si="169"/>
        <v>3.1871589364245168E-2</v>
      </c>
      <c r="F1843" s="2">
        <f t="shared" si="173"/>
        <v>-1.0929737562185089E-2</v>
      </c>
      <c r="G1843" s="2">
        <f t="shared" si="171"/>
        <v>4.2801326926430253E-2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17">
        <f>TITRES_STAT!D1847</f>
        <v>12.7197</v>
      </c>
      <c r="C1844" s="2">
        <f t="shared" si="168"/>
        <v>12.764566811127317</v>
      </c>
      <c r="D1844" s="2">
        <f t="shared" si="170"/>
        <v>12.730599079263335</v>
      </c>
      <c r="E1844" s="2">
        <f t="shared" si="169"/>
        <v>3.3967731863981498E-2</v>
      </c>
      <c r="F1844" s="2">
        <f t="shared" si="173"/>
        <v>-1.9502436769517715E-3</v>
      </c>
      <c r="G1844" s="2">
        <f t="shared" si="171"/>
        <v>3.5917975540933268E-2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17">
        <f>TITRES_STAT!D1848</f>
        <v>12.7197</v>
      </c>
      <c r="C1845" s="2">
        <f t="shared" si="168"/>
        <v>12.772218070953883</v>
      </c>
      <c r="D1845" s="2">
        <f t="shared" si="170"/>
        <v>12.729791740058644</v>
      </c>
      <c r="E1845" s="2">
        <f t="shared" si="169"/>
        <v>4.2426330895239062E-2</v>
      </c>
      <c r="F1845" s="2">
        <f t="shared" si="173"/>
        <v>6.9250712374863957E-3</v>
      </c>
      <c r="G1845" s="2">
        <f t="shared" si="171"/>
        <v>3.5501259657752665E-2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17">
        <f>TITRES_STAT!D1849</f>
        <v>12.7197</v>
      </c>
      <c r="C1846" s="2">
        <f t="shared" si="168"/>
        <v>12.77207682926867</v>
      </c>
      <c r="D1846" s="2">
        <f t="shared" si="170"/>
        <v>12.729044203758004</v>
      </c>
      <c r="E1846" s="2">
        <f t="shared" si="169"/>
        <v>4.3032625510665667E-2</v>
      </c>
      <c r="F1846" s="2">
        <f t="shared" si="173"/>
        <v>1.414658209212225E-2</v>
      </c>
      <c r="G1846" s="2">
        <f t="shared" si="171"/>
        <v>2.8886043418543415E-2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17">
        <f>TITRES_STAT!D1850</f>
        <v>12.7197</v>
      </c>
      <c r="C1847" s="2">
        <f t="shared" si="168"/>
        <v>12.786511163227336</v>
      </c>
      <c r="D1847" s="2">
        <f t="shared" si="170"/>
        <v>12.72835204051667</v>
      </c>
      <c r="E1847" s="2">
        <f t="shared" si="169"/>
        <v>5.8159122710666367E-2</v>
      </c>
      <c r="F1847" s="2">
        <f t="shared" si="173"/>
        <v>2.2949090215831074E-2</v>
      </c>
      <c r="G1847" s="2">
        <f t="shared" si="171"/>
        <v>3.5210032494835293E-2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17">
        <f>TITRES_STAT!D1851</f>
        <v>12.7197</v>
      </c>
      <c r="C1848" s="2">
        <f t="shared" si="168"/>
        <v>12.798724830423131</v>
      </c>
      <c r="D1848" s="2">
        <f t="shared" si="170"/>
        <v>12.727711148626547</v>
      </c>
      <c r="E1848" s="2">
        <f t="shared" si="169"/>
        <v>7.1013681796584294E-2</v>
      </c>
      <c r="F1848" s="2">
        <f t="shared" si="173"/>
        <v>3.2562008531981719E-2</v>
      </c>
      <c r="G1848" s="2">
        <f t="shared" si="171"/>
        <v>3.8451673264602575E-2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17">
        <f>TITRES_STAT!D1852</f>
        <v>12.7111</v>
      </c>
      <c r="C1849" s="2">
        <f t="shared" si="168"/>
        <v>12.801121010358035</v>
      </c>
      <c r="D1849" s="2">
        <f t="shared" si="170"/>
        <v>12.726480693172729</v>
      </c>
      <c r="E1849" s="2">
        <f t="shared" si="169"/>
        <v>7.464031718530606E-2</v>
      </c>
      <c r="F1849" s="2">
        <f t="shared" si="173"/>
        <v>4.0977670262646593E-2</v>
      </c>
      <c r="G1849" s="2">
        <f t="shared" si="171"/>
        <v>3.3662646922659467E-2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17">
        <f>TITRES_STAT!D1853</f>
        <v>12.7111</v>
      </c>
      <c r="C1850" s="2">
        <f t="shared" si="168"/>
        <v>12.80314854722603</v>
      </c>
      <c r="D1850" s="2">
        <f t="shared" si="170"/>
        <v>12.72534138256734</v>
      </c>
      <c r="E1850" s="2">
        <f t="shared" si="169"/>
        <v>7.7807164658690198E-2</v>
      </c>
      <c r="F1850" s="2">
        <f t="shared" si="173"/>
        <v>4.8343569141855315E-2</v>
      </c>
      <c r="G1850" s="2">
        <f t="shared" si="171"/>
        <v>2.9463595516834883E-2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17">
        <f>TITRES_STAT!D1854</f>
        <v>12.702500000000001</v>
      </c>
      <c r="C1851" s="2">
        <f t="shared" si="168"/>
        <v>12.802218001498948</v>
      </c>
      <c r="D1851" s="2">
        <f t="shared" si="170"/>
        <v>12.723649428303093</v>
      </c>
      <c r="E1851" s="2">
        <f t="shared" si="169"/>
        <v>7.8568573195855862E-2</v>
      </c>
      <c r="F1851" s="2">
        <f t="shared" si="173"/>
        <v>5.4388569952655424E-2</v>
      </c>
      <c r="G1851" s="2">
        <f t="shared" si="171"/>
        <v>2.4180003243200437E-2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17">
        <f>TITRES_STAT!D1855</f>
        <v>12.6509</v>
      </c>
      <c r="C1852" s="2">
        <f t="shared" si="168"/>
        <v>12.801430616652956</v>
      </c>
      <c r="D1852" s="2">
        <f t="shared" si="170"/>
        <v>12.718260581762124</v>
      </c>
      <c r="E1852" s="2">
        <f t="shared" si="169"/>
        <v>8.3170034890832412E-2</v>
      </c>
      <c r="F1852" s="2">
        <f t="shared" si="173"/>
        <v>6.0144862940290825E-2</v>
      </c>
      <c r="G1852" s="2">
        <f t="shared" si="171"/>
        <v>2.3025171950541587E-2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17">
        <f>TITRES_STAT!D1856</f>
        <v>12.9102</v>
      </c>
      <c r="C1853" s="2">
        <f t="shared" si="168"/>
        <v>12.790179752552501</v>
      </c>
      <c r="D1853" s="2">
        <f t="shared" si="170"/>
        <v>12.732478316446411</v>
      </c>
      <c r="E1853" s="2">
        <f t="shared" si="169"/>
        <v>5.7701436106089687E-2</v>
      </c>
      <c r="F1853" s="2">
        <f t="shared" si="173"/>
        <v>5.9656177573450597E-2</v>
      </c>
      <c r="G1853" s="2">
        <f t="shared" si="171"/>
        <v>-1.9547414673609098E-3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17">
        <f>TITRES_STAT!D1857</f>
        <v>12.901199999999999</v>
      </c>
      <c r="C1854" s="2">
        <f t="shared" si="168"/>
        <v>12.779336713698269</v>
      </c>
      <c r="D1854" s="2">
        <f t="shared" si="170"/>
        <v>12.744976218931861</v>
      </c>
      <c r="E1854" s="2">
        <f t="shared" si="169"/>
        <v>3.4360494766408678E-2</v>
      </c>
      <c r="F1854" s="2">
        <f t="shared" si="173"/>
        <v>5.459704101204222E-2</v>
      </c>
      <c r="G1854" s="2">
        <f t="shared" si="171"/>
        <v>-2.0236546245633542E-2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17">
        <f>TITRES_STAT!D1858</f>
        <v>12.901199999999999</v>
      </c>
      <c r="C1855" s="2">
        <f t="shared" si="168"/>
        <v>12.770161834667766</v>
      </c>
      <c r="D1855" s="2">
        <f t="shared" si="170"/>
        <v>12.756548350862833</v>
      </c>
      <c r="E1855" s="2">
        <f t="shared" si="169"/>
        <v>1.3613483804933324E-2</v>
      </c>
      <c r="F1855" s="2">
        <f t="shared" si="173"/>
        <v>4.6400329570620444E-2</v>
      </c>
      <c r="G1855" s="2">
        <f t="shared" si="171"/>
        <v>-3.278684576568712E-2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17">
        <f>TITRES_STAT!D1859</f>
        <v>13.000500000000001</v>
      </c>
      <c r="C1856" s="2">
        <f t="shared" si="168"/>
        <v>12.762398475488109</v>
      </c>
      <c r="D1856" s="2">
        <f t="shared" si="170"/>
        <v>12.774618843391512</v>
      </c>
      <c r="E1856" s="2">
        <f t="shared" si="169"/>
        <v>-1.2220367903402973E-2</v>
      </c>
      <c r="F1856" s="2">
        <f t="shared" si="173"/>
        <v>3.4676190075815766E-2</v>
      </c>
      <c r="G1856" s="2">
        <f t="shared" si="171"/>
        <v>-4.6896557979218739E-2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17">
        <f>TITRES_STAT!D1860</f>
        <v>13.000500000000001</v>
      </c>
      <c r="C1857" s="2">
        <f t="shared" si="168"/>
        <v>12.755829479259168</v>
      </c>
      <c r="D1857" s="2">
        <f t="shared" si="170"/>
        <v>12.791350780918066</v>
      </c>
      <c r="E1857" s="2">
        <f t="shared" si="169"/>
        <v>-3.5521301658897997E-2</v>
      </c>
      <c r="F1857" s="2">
        <f t="shared" si="173"/>
        <v>2.0636691728873016E-2</v>
      </c>
      <c r="G1857" s="2">
        <f t="shared" si="171"/>
        <v>-5.6157993387771013E-2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17">
        <f>TITRES_STAT!D1861</f>
        <v>12.9915</v>
      </c>
      <c r="C1858" s="2">
        <f t="shared" si="168"/>
        <v>12.75027109783468</v>
      </c>
      <c r="D1858" s="2">
        <f t="shared" si="170"/>
        <v>12.806176648998209</v>
      </c>
      <c r="E1858" s="2">
        <f t="shared" si="169"/>
        <v>-5.5905551163528244E-2</v>
      </c>
      <c r="F1858" s="2">
        <f t="shared" si="173"/>
        <v>5.3282431503927658E-3</v>
      </c>
      <c r="G1858" s="2">
        <f t="shared" si="171"/>
        <v>-6.1233794313921008E-2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17">
        <f>TITRES_STAT!D1862</f>
        <v>12.9915</v>
      </c>
      <c r="C1859" s="2">
        <f t="shared" si="168"/>
        <v>12.744244775090882</v>
      </c>
      <c r="D1859" s="2">
        <f t="shared" si="170"/>
        <v>12.819904304627972</v>
      </c>
      <c r="E1859" s="2">
        <f t="shared" si="169"/>
        <v>-7.5659529537089654E-2</v>
      </c>
      <c r="F1859" s="2">
        <f t="shared" si="173"/>
        <v>-1.086931138710372E-2</v>
      </c>
      <c r="G1859" s="2">
        <f t="shared" si="171"/>
        <v>-6.4790218149985937E-2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17">
        <f>TITRES_STAT!D1863</f>
        <v>12.9102</v>
      </c>
      <c r="C1860" s="2">
        <f t="shared" si="168"/>
        <v>12.739145578923054</v>
      </c>
      <c r="D1860" s="2">
        <f t="shared" si="170"/>
        <v>12.82659287465553</v>
      </c>
      <c r="E1860" s="2">
        <f t="shared" si="169"/>
        <v>-8.7447295732475894E-2</v>
      </c>
      <c r="F1860" s="2">
        <f t="shared" si="173"/>
        <v>-2.6184908256178155E-2</v>
      </c>
      <c r="G1860" s="2">
        <f t="shared" si="171"/>
        <v>-6.1262387476297739E-2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17">
        <f>TITRES_STAT!D1864</f>
        <v>12.8741</v>
      </c>
      <c r="C1861" s="2">
        <f t="shared" si="168"/>
        <v>12.733507797550276</v>
      </c>
      <c r="D1861" s="2">
        <f t="shared" si="170"/>
        <v>12.830111920977343</v>
      </c>
      <c r="E1861" s="2">
        <f t="shared" si="169"/>
        <v>-9.6604123427066924E-2</v>
      </c>
      <c r="F1861" s="2">
        <f t="shared" si="173"/>
        <v>-4.0268751290355911E-2</v>
      </c>
      <c r="G1861" s="2">
        <f t="shared" si="171"/>
        <v>-5.6335372136711012E-2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17">
        <f>TITRES_STAT!D1865</f>
        <v>12.7477</v>
      </c>
      <c r="C1862" s="2">
        <f t="shared" si="168"/>
        <v>12.720798905619464</v>
      </c>
      <c r="D1862" s="2">
        <f t="shared" si="170"/>
        <v>12.824007334238281</v>
      </c>
      <c r="E1862" s="2">
        <f t="shared" si="169"/>
        <v>-0.10320842861881729</v>
      </c>
      <c r="F1862" s="2">
        <f t="shared" si="173"/>
        <v>-5.2856686756048189E-2</v>
      </c>
      <c r="G1862" s="2">
        <f t="shared" si="171"/>
        <v>-5.0351741862769105E-2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17">
        <f>TITRES_STAT!D1866</f>
        <v>13.000500000000001</v>
      </c>
      <c r="C1863" s="2">
        <f t="shared" si="168"/>
        <v>12.749937535524163</v>
      </c>
      <c r="D1863" s="2">
        <f t="shared" si="170"/>
        <v>12.837080865035444</v>
      </c>
      <c r="E1863" s="2">
        <f t="shared" si="169"/>
        <v>-8.7143329511281564E-2</v>
      </c>
      <c r="F1863" s="2">
        <f t="shared" si="173"/>
        <v>-5.9714015307094866E-2</v>
      </c>
      <c r="G1863" s="2">
        <f t="shared" si="171"/>
        <v>-2.7429314204186699E-2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17">
        <f>TITRES_STAT!D1867</f>
        <v>13.352600000000001</v>
      </c>
      <c r="C1864" s="2">
        <f t="shared" si="168"/>
        <v>12.773208683905061</v>
      </c>
      <c r="D1864" s="2">
        <f t="shared" si="170"/>
        <v>12.875267467625411</v>
      </c>
      <c r="E1864" s="2">
        <f t="shared" si="169"/>
        <v>-0.10205878372035038</v>
      </c>
      <c r="F1864" s="2">
        <f t="shared" si="173"/>
        <v>-6.8182968989745976E-2</v>
      </c>
      <c r="G1864" s="2">
        <f t="shared" si="171"/>
        <v>-3.3875814730604401E-2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17">
        <f>TITRES_STAT!D1868</f>
        <v>13.2714</v>
      </c>
      <c r="C1865" s="2">
        <f t="shared" si="168"/>
        <v>12.792899655611974</v>
      </c>
      <c r="D1865" s="2">
        <f t="shared" si="170"/>
        <v>12.904610618171676</v>
      </c>
      <c r="E1865" s="2">
        <f t="shared" si="169"/>
        <v>-0.1117109625597017</v>
      </c>
      <c r="F1865" s="2">
        <f t="shared" si="173"/>
        <v>-7.6888567703737115E-2</v>
      </c>
      <c r="G1865" s="2">
        <f t="shared" si="171"/>
        <v>-3.4822394855964584E-2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17">
        <f>TITRES_STAT!D1869</f>
        <v>13.361599999999999</v>
      </c>
      <c r="C1866" s="2">
        <f t="shared" si="168"/>
        <v>12.824838170133209</v>
      </c>
      <c r="D1866" s="2">
        <f t="shared" si="170"/>
        <v>12.938461683492292</v>
      </c>
      <c r="E1866" s="2">
        <f t="shared" si="169"/>
        <v>-0.11362351335908372</v>
      </c>
      <c r="F1866" s="2">
        <f t="shared" si="173"/>
        <v>-8.4235556834806435E-2</v>
      </c>
      <c r="G1866" s="2">
        <f t="shared" si="171"/>
        <v>-2.9387956524277281E-2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17">
        <f>TITRES_STAT!D1870</f>
        <v>13.361599999999999</v>
      </c>
      <c r="C1867" s="2">
        <f t="shared" si="168"/>
        <v>12.851863067035792</v>
      </c>
      <c r="D1867" s="2">
        <f t="shared" si="170"/>
        <v>12.969805262492864</v>
      </c>
      <c r="E1867" s="2">
        <f t="shared" si="169"/>
        <v>-0.11794219545707207</v>
      </c>
      <c r="F1867" s="2">
        <f t="shared" si="173"/>
        <v>-9.0976884559259577E-2</v>
      </c>
      <c r="G1867" s="2">
        <f t="shared" si="171"/>
        <v>-2.6965310897812497E-2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17">
        <f>TITRES_STAT!D1871</f>
        <v>13.4519</v>
      </c>
      <c r="C1868" s="2">
        <f t="shared" si="168"/>
        <v>12.873345672107208</v>
      </c>
      <c r="D1868" s="2">
        <f t="shared" si="170"/>
        <v>13.005515983789689</v>
      </c>
      <c r="E1868" s="2">
        <f t="shared" si="169"/>
        <v>-0.13217031168248106</v>
      </c>
      <c r="F1868" s="2">
        <f t="shared" si="173"/>
        <v>-9.9215569983903878E-2</v>
      </c>
      <c r="G1868" s="2">
        <f t="shared" si="171"/>
        <v>-3.2954741698577178E-2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17">
        <f>TITRES_STAT!D1872</f>
        <v>13.4519</v>
      </c>
      <c r="C1869" s="2">
        <f t="shared" si="168"/>
        <v>12.891523261013791</v>
      </c>
      <c r="D1869" s="2">
        <f t="shared" si="170"/>
        <v>13.038581466471934</v>
      </c>
      <c r="E1869" s="2">
        <f t="shared" si="169"/>
        <v>-0.14705820545814241</v>
      </c>
      <c r="F1869" s="2">
        <f t="shared" si="173"/>
        <v>-0.1087840970787516</v>
      </c>
      <c r="G1869" s="2">
        <f t="shared" si="171"/>
        <v>-3.8274108379390812E-2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17">
        <f>TITRES_STAT!D1873</f>
        <v>13.722799999999999</v>
      </c>
      <c r="C1870" s="2">
        <f t="shared" si="168"/>
        <v>12.894396605473208</v>
      </c>
      <c r="D1870" s="2">
        <f t="shared" si="170"/>
        <v>13.089264320807345</v>
      </c>
      <c r="E1870" s="2">
        <f t="shared" si="169"/>
        <v>-0.19486771533413716</v>
      </c>
      <c r="F1870" s="2">
        <f t="shared" si="173"/>
        <v>-0.12600082072982871</v>
      </c>
      <c r="G1870" s="2">
        <f t="shared" si="171"/>
        <v>-6.8866894604308448E-2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17">
        <f>TITRES_STAT!D1874</f>
        <v>13.6325</v>
      </c>
      <c r="C1871" s="2">
        <f t="shared" ref="C1871:C1934" si="174">$C$4*B1861+C1870*(1-$C$4)</f>
        <v>12.891274050785022</v>
      </c>
      <c r="D1871" s="2">
        <f t="shared" si="170"/>
        <v>13.129504000747541</v>
      </c>
      <c r="E1871" s="2">
        <f t="shared" si="169"/>
        <v>-0.23822994996251978</v>
      </c>
      <c r="F1871" s="2">
        <f t="shared" si="173"/>
        <v>-0.14844664657636694</v>
      </c>
      <c r="G1871" s="2">
        <f t="shared" si="171"/>
        <v>-8.9783303386152841E-2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17">
        <f>TITRES_STAT!D1875</f>
        <v>13.6776</v>
      </c>
      <c r="C1872" s="2">
        <f t="shared" si="174"/>
        <v>12.869185735279634</v>
      </c>
      <c r="D1872" s="2">
        <f t="shared" si="170"/>
        <v>13.170103704395871</v>
      </c>
      <c r="E1872" s="2">
        <f t="shared" si="169"/>
        <v>-0.30091796911623625</v>
      </c>
      <c r="F1872" s="2">
        <f t="shared" si="173"/>
        <v>-0.17894091108434082</v>
      </c>
      <c r="G1872" s="2">
        <f t="shared" si="171"/>
        <v>-0.12197705803189543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17">
        <f>TITRES_STAT!D1876</f>
        <v>13.6325</v>
      </c>
      <c r="C1873" s="2">
        <f t="shared" si="174"/>
        <v>12.889387929851999</v>
      </c>
      <c r="D1873" s="2">
        <f t="shared" si="170"/>
        <v>13.204355281848029</v>
      </c>
      <c r="E1873" s="2">
        <f t="shared" si="169"/>
        <v>-0.31496735199602988</v>
      </c>
      <c r="F1873" s="2">
        <f t="shared" si="173"/>
        <v>-0.20614619926667865</v>
      </c>
      <c r="G1873" s="2">
        <f t="shared" si="171"/>
        <v>-0.10882115272935122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17">
        <f>TITRES_STAT!D1877</f>
        <v>13.4519</v>
      </c>
      <c r="C1874" s="2">
        <f t="shared" si="174"/>
        <v>12.960651325259384</v>
      </c>
      <c r="D1874" s="2">
        <f t="shared" si="170"/>
        <v>13.222691927637063</v>
      </c>
      <c r="E1874" s="2">
        <f t="shared" si="169"/>
        <v>-0.26204060237767912</v>
      </c>
      <c r="F1874" s="2">
        <f t="shared" si="173"/>
        <v>-0.21732507988887878</v>
      </c>
      <c r="G1874" s="2">
        <f t="shared" si="171"/>
        <v>-4.4715522488800341E-2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17">
        <f>TITRES_STAT!D1878</f>
        <v>13.4971</v>
      </c>
      <c r="C1875" s="2">
        <f t="shared" si="174"/>
        <v>13.008458813681017</v>
      </c>
      <c r="D1875" s="2">
        <f t="shared" si="170"/>
        <v>13.2430184515158</v>
      </c>
      <c r="E1875" s="2">
        <f t="shared" si="169"/>
        <v>-0.23455963783478317</v>
      </c>
      <c r="F1875" s="2">
        <f t="shared" si="173"/>
        <v>-0.22077199147805968</v>
      </c>
      <c r="G1875" s="2">
        <f t="shared" si="171"/>
        <v>-1.3787646356723499E-2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17">
        <f>TITRES_STAT!D1879</f>
        <v>14.056800000000001</v>
      </c>
      <c r="C1876" s="2">
        <f t="shared" si="174"/>
        <v>13.06278822696086</v>
      </c>
      <c r="D1876" s="2">
        <f t="shared" si="170"/>
        <v>13.303298566218334</v>
      </c>
      <c r="E1876" s="2">
        <f t="shared" si="169"/>
        <v>-0.24051033925747412</v>
      </c>
      <c r="F1876" s="2">
        <f t="shared" si="173"/>
        <v>-0.22471966103394256</v>
      </c>
      <c r="G1876" s="2">
        <f t="shared" si="171"/>
        <v>-1.5790678223531557E-2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17">
        <f>TITRES_STAT!D1880</f>
        <v>14.445</v>
      </c>
      <c r="C1877" s="2">
        <f t="shared" si="174"/>
        <v>13.108759268966882</v>
      </c>
      <c r="D1877" s="2">
        <f t="shared" si="170"/>
        <v>13.387869042794755</v>
      </c>
      <c r="E1877" s="2">
        <f t="shared" si="169"/>
        <v>-0.27910977382787294</v>
      </c>
      <c r="F1877" s="2">
        <f t="shared" si="173"/>
        <v>-0.23559768359272865</v>
      </c>
      <c r="G1877" s="2">
        <f t="shared" si="171"/>
        <v>-4.3512090235144296E-2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17">
        <f>TITRES_STAT!D1881</f>
        <v>14.445</v>
      </c>
      <c r="C1878" s="2">
        <f t="shared" si="174"/>
        <v>13.161550150664283</v>
      </c>
      <c r="D1878" s="2">
        <f t="shared" si="170"/>
        <v>13.466175039624773</v>
      </c>
      <c r="E1878" s="2">
        <f t="shared" si="169"/>
        <v>-0.30462488896048967</v>
      </c>
      <c r="F1878" s="2">
        <f t="shared" si="173"/>
        <v>-0.24940312466628087</v>
      </c>
      <c r="G1878" s="2">
        <f t="shared" si="171"/>
        <v>-5.5221764294208803E-2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17">
        <f>TITRES_STAT!D1882</f>
        <v>14.706799999999999</v>
      </c>
      <c r="C1879" s="2">
        <f t="shared" si="174"/>
        <v>13.206219358254394</v>
      </c>
      <c r="D1879" s="2">
        <f t="shared" si="170"/>
        <v>13.558073184837752</v>
      </c>
      <c r="E1879" s="2">
        <f t="shared" si="169"/>
        <v>-0.3518538265833584</v>
      </c>
      <c r="F1879" s="2">
        <f t="shared" si="173"/>
        <v>-0.26989326504969641</v>
      </c>
      <c r="G1879" s="2">
        <f t="shared" si="171"/>
        <v>-8.1960561533661991E-2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17">
        <f>TITRES_STAT!D1883</f>
        <v>14.986700000000001</v>
      </c>
      <c r="C1880" s="2">
        <f t="shared" si="174"/>
        <v>13.285693303138334</v>
      </c>
      <c r="D1880" s="2">
        <f t="shared" si="170"/>
        <v>13.663897393368289</v>
      </c>
      <c r="E1880" s="2">
        <f t="shared" si="169"/>
        <v>-0.37820409022995527</v>
      </c>
      <c r="F1880" s="2">
        <f t="shared" si="173"/>
        <v>-0.29155543008574819</v>
      </c>
      <c r="G1880" s="2">
        <f t="shared" si="171"/>
        <v>-8.6648660144207079E-2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17">
        <f>TITRES_STAT!D1884</f>
        <v>14.932499999999999</v>
      </c>
      <c r="C1881" s="2">
        <f t="shared" si="174"/>
        <v>13.33904817957859</v>
      </c>
      <c r="D1881" s="2">
        <f t="shared" si="170"/>
        <v>13.757867956822491</v>
      </c>
      <c r="E1881" s="2">
        <f t="shared" si="169"/>
        <v>-0.4188197772439004</v>
      </c>
      <c r="F1881" s="2">
        <f t="shared" si="173"/>
        <v>-0.31700829951737863</v>
      </c>
      <c r="G1881" s="2">
        <f t="shared" si="171"/>
        <v>-0.10181147772652177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17">
        <f>TITRES_STAT!D1885</f>
        <v>14.8964</v>
      </c>
      <c r="C1882" s="2">
        <f t="shared" si="174"/>
        <v>13.391133075028037</v>
      </c>
      <c r="D1882" s="2">
        <f t="shared" si="170"/>
        <v>13.842203663724529</v>
      </c>
      <c r="E1882" s="2">
        <f t="shared" si="169"/>
        <v>-0.45107058869649208</v>
      </c>
      <c r="F1882" s="2">
        <f t="shared" si="173"/>
        <v>-0.34382075735320133</v>
      </c>
      <c r="G1882" s="2">
        <f t="shared" si="171"/>
        <v>-0.10724983134329075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17">
        <f>TITRES_STAT!D1886</f>
        <v>14.760999999999999</v>
      </c>
      <c r="C1883" s="2">
        <f t="shared" si="174"/>
        <v>13.428266448100647</v>
      </c>
      <c r="D1883" s="2">
        <f t="shared" si="170"/>
        <v>13.910262651596785</v>
      </c>
      <c r="E1883" s="2">
        <f t="shared" si="169"/>
        <v>-0.48199620349613781</v>
      </c>
      <c r="F1883" s="2">
        <f t="shared" si="173"/>
        <v>-0.37145584658178865</v>
      </c>
      <c r="G1883" s="2">
        <f t="shared" si="171"/>
        <v>-0.11054035691434916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17">
        <f>TITRES_STAT!D1887</f>
        <v>14.760999999999999</v>
      </c>
      <c r="C1884" s="2">
        <f t="shared" si="174"/>
        <v>13.431902379162086</v>
      </c>
      <c r="D1884" s="2">
        <f t="shared" si="170"/>
        <v>13.973280232959986</v>
      </c>
      <c r="E1884" s="2">
        <f t="shared" ref="E1884:E1947" si="175">C1884-D1884</f>
        <v>-0.5413778537979006</v>
      </c>
      <c r="F1884" s="2">
        <f t="shared" si="173"/>
        <v>-0.40544024802501105</v>
      </c>
      <c r="G1884" s="2">
        <f t="shared" si="171"/>
        <v>-0.13593760577288955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17">
        <f>TITRES_STAT!D1888</f>
        <v>14.806100000000001</v>
      </c>
      <c r="C1885" s="2">
        <f t="shared" si="174"/>
        <v>13.441932782367918</v>
      </c>
      <c r="D1885" s="2">
        <f t="shared" ref="D1885:D1948" si="176">$D$4*B1885+(1-$D$4)*D1884</f>
        <v>14.034970586074062</v>
      </c>
      <c r="E1885" s="2">
        <f t="shared" si="175"/>
        <v>-0.59303780370614412</v>
      </c>
      <c r="F1885" s="2">
        <f t="shared" si="173"/>
        <v>-0.44295975916123764</v>
      </c>
      <c r="G1885" s="2">
        <f t="shared" si="171"/>
        <v>-0.15007804454490647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17">
        <f>TITRES_STAT!D1889</f>
        <v>14.806100000000001</v>
      </c>
      <c r="C1886" s="2">
        <f t="shared" si="174"/>
        <v>13.536527738926699</v>
      </c>
      <c r="D1886" s="2">
        <f t="shared" si="176"/>
        <v>14.092091283401908</v>
      </c>
      <c r="E1886" s="2">
        <f t="shared" si="175"/>
        <v>-0.55556354447520917</v>
      </c>
      <c r="F1886" s="2">
        <f t="shared" si="173"/>
        <v>-0.46548051622403197</v>
      </c>
      <c r="G1886" s="2">
        <f t="shared" si="171"/>
        <v>-9.00830282511772E-2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17">
        <f>TITRES_STAT!D1890</f>
        <v>14.7159</v>
      </c>
      <c r="C1887" s="2">
        <f t="shared" si="174"/>
        <v>13.676292702168746</v>
      </c>
      <c r="D1887" s="2">
        <f t="shared" si="176"/>
        <v>14.138299336483248</v>
      </c>
      <c r="E1887" s="2">
        <f t="shared" si="175"/>
        <v>-0.46200663431450195</v>
      </c>
      <c r="F1887" s="2">
        <f t="shared" si="173"/>
        <v>-0.46478573984212601</v>
      </c>
      <c r="G1887" s="2">
        <f t="shared" si="171"/>
        <v>2.7791055276240595E-3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17">
        <f>TITRES_STAT!D1891</f>
        <v>14.7339</v>
      </c>
      <c r="C1888" s="2">
        <f t="shared" si="174"/>
        <v>13.794555363373554</v>
      </c>
      <c r="D1888" s="2">
        <f t="shared" si="176"/>
        <v>14.182417904151157</v>
      </c>
      <c r="E1888" s="2">
        <f t="shared" si="175"/>
        <v>-0.3878625407776024</v>
      </c>
      <c r="F1888" s="2">
        <f t="shared" si="173"/>
        <v>-0.44940110002922129</v>
      </c>
      <c r="G1888" s="2">
        <f t="shared" si="171"/>
        <v>6.1538559251618885E-2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17">
        <f>TITRES_STAT!D1892</f>
        <v>14.986700000000001</v>
      </c>
      <c r="C1889" s="2">
        <f t="shared" si="174"/>
        <v>13.934900692085314</v>
      </c>
      <c r="D1889" s="2">
        <f t="shared" si="176"/>
        <v>14.241994355695516</v>
      </c>
      <c r="E1889" s="2">
        <f t="shared" si="175"/>
        <v>-0.30709366361020152</v>
      </c>
      <c r="F1889" s="2">
        <f t="shared" si="173"/>
        <v>-0.42093961274541736</v>
      </c>
      <c r="G1889" s="2">
        <f t="shared" si="171"/>
        <v>0.11384594913521584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17">
        <f>TITRES_STAT!D1893</f>
        <v>15.212400000000001</v>
      </c>
      <c r="C1890" s="2">
        <f t="shared" si="174"/>
        <v>14.096715970226036</v>
      </c>
      <c r="D1890" s="2">
        <f t="shared" si="176"/>
        <v>14.313876255273625</v>
      </c>
      <c r="E1890" s="2">
        <f t="shared" si="175"/>
        <v>-0.21716028504758889</v>
      </c>
      <c r="F1890" s="2">
        <f t="shared" si="173"/>
        <v>-0.38018374720585169</v>
      </c>
      <c r="G1890" s="2">
        <f t="shared" si="171"/>
        <v>0.1630234621582628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17">
        <f>TITRES_STAT!D1894</f>
        <v>15.347799999999999</v>
      </c>
      <c r="C1891" s="2">
        <f t="shared" si="174"/>
        <v>14.225298128652799</v>
      </c>
      <c r="D1891" s="2">
        <f t="shared" si="176"/>
        <v>14.39046319932743</v>
      </c>
      <c r="E1891" s="2">
        <f t="shared" si="175"/>
        <v>-0.1651650706746306</v>
      </c>
      <c r="F1891" s="2">
        <f t="shared" si="173"/>
        <v>-0.33718001189960745</v>
      </c>
      <c r="G1891" s="2">
        <f t="shared" si="171"/>
        <v>0.17201494122497685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17">
        <f>TITRES_STAT!D1895</f>
        <v>15.6096</v>
      </c>
      <c r="C1892" s="2">
        <f t="shared" si="174"/>
        <v>14.328544570398524</v>
      </c>
      <c r="D1892" s="2">
        <f t="shared" si="176"/>
        <v>14.480769629006881</v>
      </c>
      <c r="E1892" s="2">
        <f t="shared" si="175"/>
        <v>-0.15222505860835689</v>
      </c>
      <c r="F1892" s="2">
        <f t="shared" si="173"/>
        <v>-0.30018902124135732</v>
      </c>
      <c r="G1892" s="2">
        <f t="shared" ref="G1892:G1955" si="177">E1892-F1892</f>
        <v>0.14796396263300043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17">
        <f>TITRES_STAT!D1896</f>
        <v>15.6096</v>
      </c>
      <c r="C1893" s="2">
        <f t="shared" si="174"/>
        <v>14.395076174952598</v>
      </c>
      <c r="D1893" s="2">
        <f t="shared" si="176"/>
        <v>14.56438669352489</v>
      </c>
      <c r="E1893" s="2">
        <f t="shared" si="175"/>
        <v>-0.16931051857229207</v>
      </c>
      <c r="F1893" s="2">
        <f t="shared" ref="F1893:F1956" si="179">(E1893*(2/(10)))+((1-(2/10))*F1892)</f>
        <v>-0.27401332070754425</v>
      </c>
      <c r="G1893" s="2">
        <f t="shared" si="177"/>
        <v>0.10470280213525218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17">
        <f>TITRES_STAT!D1897</f>
        <v>15.5284</v>
      </c>
      <c r="C1894" s="2">
        <f t="shared" si="174"/>
        <v>14.451372148036814</v>
      </c>
      <c r="D1894" s="2">
        <f t="shared" si="176"/>
        <v>14.63579508659712</v>
      </c>
      <c r="E1894" s="2">
        <f t="shared" si="175"/>
        <v>-0.18442293856030645</v>
      </c>
      <c r="F1894" s="2">
        <f t="shared" si="179"/>
        <v>-0.25609524427809671</v>
      </c>
      <c r="G1894" s="2">
        <f t="shared" si="177"/>
        <v>7.1672305717790263E-2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17">
        <f>TITRES_STAT!D1898</f>
        <v>15.5284</v>
      </c>
      <c r="C1895" s="2">
        <f t="shared" si="174"/>
        <v>14.505945663723457</v>
      </c>
      <c r="D1895" s="2">
        <f t="shared" si="176"/>
        <v>14.701913969071407</v>
      </c>
      <c r="E1895" s="2">
        <f t="shared" si="175"/>
        <v>-0.19596830534795018</v>
      </c>
      <c r="F1895" s="2">
        <f t="shared" si="179"/>
        <v>-0.24406985649206742</v>
      </c>
      <c r="G1895" s="2">
        <f t="shared" si="177"/>
        <v>4.8101551144117238E-2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17">
        <f>TITRES_STAT!D1899</f>
        <v>15.7089</v>
      </c>
      <c r="C1896" s="2">
        <f t="shared" si="174"/>
        <v>14.552123253919849</v>
      </c>
      <c r="D1896" s="2">
        <f t="shared" si="176"/>
        <v>14.776505526917969</v>
      </c>
      <c r="E1896" s="2">
        <f t="shared" si="175"/>
        <v>-0.22438227299812041</v>
      </c>
      <c r="F1896" s="2">
        <f t="shared" si="179"/>
        <v>-0.24013233979327803</v>
      </c>
      <c r="G1896" s="2">
        <f t="shared" si="177"/>
        <v>1.5750066795157613E-2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17">
        <f>TITRES_STAT!D1900</f>
        <v>15.7089</v>
      </c>
      <c r="C1897" s="2">
        <f t="shared" si="174"/>
        <v>14.577319676393717</v>
      </c>
      <c r="D1897" s="2">
        <f t="shared" si="176"/>
        <v>14.845571784183306</v>
      </c>
      <c r="E1897" s="2">
        <f t="shared" si="175"/>
        <v>-0.26825210778958919</v>
      </c>
      <c r="F1897" s="2">
        <f t="shared" si="179"/>
        <v>-0.24575629339254029</v>
      </c>
      <c r="G1897" s="2">
        <f t="shared" si="177"/>
        <v>-2.2495814397048897E-2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17">
        <f>TITRES_STAT!D1901</f>
        <v>15.7089</v>
      </c>
      <c r="C1898" s="2">
        <f t="shared" si="174"/>
        <v>14.601408956948529</v>
      </c>
      <c r="D1898" s="2">
        <f t="shared" si="176"/>
        <v>14.90952202239195</v>
      </c>
      <c r="E1898" s="2">
        <f t="shared" si="175"/>
        <v>-0.30811306544342187</v>
      </c>
      <c r="F1898" s="2">
        <f t="shared" si="179"/>
        <v>-0.25822764780271662</v>
      </c>
      <c r="G1898" s="2">
        <f t="shared" si="177"/>
        <v>-4.9885417640705254E-2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17">
        <f>TITRES_STAT!D1902</f>
        <v>15.7089</v>
      </c>
      <c r="C1899" s="2">
        <f t="shared" si="174"/>
        <v>14.660684502033369</v>
      </c>
      <c r="D1899" s="2">
        <f t="shared" si="176"/>
        <v>14.968735205918474</v>
      </c>
      <c r="E1899" s="2">
        <f t="shared" si="175"/>
        <v>-0.30805070388510458</v>
      </c>
      <c r="F1899" s="2">
        <f t="shared" si="179"/>
        <v>-0.26819225901919425</v>
      </c>
      <c r="G1899" s="2">
        <f t="shared" si="177"/>
        <v>-3.9858444865910336E-2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17">
        <f>TITRES_STAT!D1903</f>
        <v>15.7089</v>
      </c>
      <c r="C1900" s="2">
        <f t="shared" si="174"/>
        <v>14.74556380941285</v>
      </c>
      <c r="D1900" s="2">
        <f t="shared" si="176"/>
        <v>15.023562227702289</v>
      </c>
      <c r="E1900" s="2">
        <f t="shared" si="175"/>
        <v>-0.27799841828943883</v>
      </c>
      <c r="F1900" s="2">
        <f t="shared" si="179"/>
        <v>-0.2701534908732432</v>
      </c>
      <c r="G1900" s="2">
        <f t="shared" si="177"/>
        <v>-7.8449274161956351E-3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17">
        <f>TITRES_STAT!D1904</f>
        <v>15.7089</v>
      </c>
      <c r="C1901" s="2">
        <f t="shared" si="174"/>
        <v>14.838215531041643</v>
      </c>
      <c r="D1901" s="2">
        <f t="shared" si="176"/>
        <v>15.074327988613231</v>
      </c>
      <c r="E1901" s="2">
        <f t="shared" si="175"/>
        <v>-0.23611245757158805</v>
      </c>
      <c r="F1901" s="2">
        <f t="shared" si="179"/>
        <v>-0.2633452842129122</v>
      </c>
      <c r="G1901" s="2">
        <f t="shared" si="177"/>
        <v>2.7232826641324148E-2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17">
        <f>TITRES_STAT!D1905</f>
        <v>15.745100000000001</v>
      </c>
      <c r="C1902" s="2">
        <f t="shared" si="174"/>
        <v>14.956890064727542</v>
      </c>
      <c r="D1902" s="2">
        <f t="shared" si="176"/>
        <v>15.124014804271511</v>
      </c>
      <c r="E1902" s="2">
        <f t="shared" si="175"/>
        <v>-0.16712473954396856</v>
      </c>
      <c r="F1902" s="2">
        <f t="shared" si="179"/>
        <v>-0.24410117527912348</v>
      </c>
      <c r="G1902" s="2">
        <f t="shared" si="177"/>
        <v>7.6976435735154919E-2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17">
        <f>TITRES_STAT!D1906</f>
        <v>15.745100000000001</v>
      </c>
      <c r="C1903" s="2">
        <f t="shared" si="174"/>
        <v>15.05730697784638</v>
      </c>
      <c r="D1903" s="2">
        <f t="shared" si="176"/>
        <v>15.170021115066215</v>
      </c>
      <c r="E1903" s="2">
        <f t="shared" si="175"/>
        <v>-0.11271413721983414</v>
      </c>
      <c r="F1903" s="2">
        <f t="shared" si="179"/>
        <v>-0.21782376766726561</v>
      </c>
      <c r="G1903" s="2">
        <f t="shared" si="177"/>
        <v>0.10510963044743146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17">
        <f>TITRES_STAT!D1907</f>
        <v>15.7089</v>
      </c>
      <c r="C1904" s="2">
        <f t="shared" si="174"/>
        <v>15.129782827408475</v>
      </c>
      <c r="D1904" s="2">
        <f t="shared" si="176"/>
        <v>15.209938069505753</v>
      </c>
      <c r="E1904" s="2">
        <f t="shared" si="175"/>
        <v>-8.0155242097278645E-2</v>
      </c>
      <c r="F1904" s="2">
        <f t="shared" si="179"/>
        <v>-0.19029006255326825</v>
      </c>
      <c r="G1904" s="2">
        <f t="shared" si="177"/>
        <v>0.1101348204559896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17">
        <f>TITRES_STAT!D1908</f>
        <v>15.7089</v>
      </c>
      <c r="C1905" s="2">
        <f t="shared" si="174"/>
        <v>15.191108546268708</v>
      </c>
      <c r="D1905" s="2">
        <f t="shared" si="176"/>
        <v>15.246898212505329</v>
      </c>
      <c r="E1905" s="2">
        <f t="shared" si="175"/>
        <v>-5.5789666236620405E-2</v>
      </c>
      <c r="F1905" s="2">
        <f t="shared" si="179"/>
        <v>-0.1633899832899387</v>
      </c>
      <c r="G1905" s="2">
        <f t="shared" si="177"/>
        <v>0.1076003170533183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17">
        <f>TITRES_STAT!D1909</f>
        <v>15.745100000000001</v>
      </c>
      <c r="C1906" s="2">
        <f t="shared" si="174"/>
        <v>15.270768769919677</v>
      </c>
      <c r="D1906" s="2">
        <f t="shared" si="176"/>
        <v>15.283802048616046</v>
      </c>
      <c r="E1906" s="2">
        <f t="shared" si="175"/>
        <v>-1.3033278696369166E-2</v>
      </c>
      <c r="F1906" s="2">
        <f t="shared" si="179"/>
        <v>-0.13331864237122479</v>
      </c>
      <c r="G1906" s="2">
        <f t="shared" si="177"/>
        <v>0.12028536367485562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17">
        <f>TITRES_STAT!D1910</f>
        <v>15.745100000000001</v>
      </c>
      <c r="C1907" s="2">
        <f t="shared" si="174"/>
        <v>15.338173574547419</v>
      </c>
      <c r="D1907" s="2">
        <f t="shared" si="176"/>
        <v>15.31797226723708</v>
      </c>
      <c r="E1907" s="2">
        <f t="shared" si="175"/>
        <v>2.0201307310339089E-2</v>
      </c>
      <c r="F1907" s="2">
        <f t="shared" si="179"/>
        <v>-0.10261465243491202</v>
      </c>
      <c r="G1907" s="2">
        <f t="shared" si="177"/>
        <v>0.12281595974525111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17">
        <f>TITRES_STAT!D1911</f>
        <v>15.8895</v>
      </c>
      <c r="C1908" s="2">
        <f t="shared" si="174"/>
        <v>15.395208409232431</v>
      </c>
      <c r="D1908" s="2">
        <f t="shared" si="176"/>
        <v>15.360307654849148</v>
      </c>
      <c r="E1908" s="2">
        <f t="shared" si="175"/>
        <v>3.4900754383283328E-2</v>
      </c>
      <c r="F1908" s="2">
        <f t="shared" si="179"/>
        <v>-7.5111571071272962E-2</v>
      </c>
      <c r="G1908" s="2">
        <f t="shared" si="177"/>
        <v>0.11001232545455629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17">
        <f>TITRES_STAT!D1912</f>
        <v>16.006900000000002</v>
      </c>
      <c r="C1909" s="2">
        <f t="shared" si="174"/>
        <v>15.443468653965905</v>
      </c>
      <c r="D1909" s="2">
        <f t="shared" si="176"/>
        <v>15.408203384119581</v>
      </c>
      <c r="E1909" s="2">
        <f t="shared" si="175"/>
        <v>3.5265269846323832E-2</v>
      </c>
      <c r="F1909" s="2">
        <f t="shared" si="179"/>
        <v>-5.3036202887753604E-2</v>
      </c>
      <c r="G1909" s="2">
        <f t="shared" si="177"/>
        <v>8.830147273407743E-2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17">
        <f>TITRES_STAT!D1913</f>
        <v>16.322900000000001</v>
      </c>
      <c r="C1910" s="2">
        <f t="shared" si="174"/>
        <v>15.484304245663459</v>
      </c>
      <c r="D1910" s="2">
        <f t="shared" si="176"/>
        <v>15.475958688999611</v>
      </c>
      <c r="E1910" s="2">
        <f t="shared" si="175"/>
        <v>8.3455566638477308E-3</v>
      </c>
      <c r="F1910" s="2">
        <f t="shared" si="179"/>
        <v>-4.0759850977433336E-2</v>
      </c>
      <c r="G1910" s="2">
        <f t="shared" si="177"/>
        <v>4.9105407641281067E-2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17">
        <f>TITRES_STAT!D1914</f>
        <v>16.322900000000001</v>
      </c>
      <c r="C1911" s="2">
        <f t="shared" si="174"/>
        <v>15.51885743863831</v>
      </c>
      <c r="D1911" s="2">
        <f t="shared" si="176"/>
        <v>15.538695082407049</v>
      </c>
      <c r="E1911" s="2">
        <f t="shared" si="175"/>
        <v>-1.9837643768738644E-2</v>
      </c>
      <c r="F1911" s="2">
        <f t="shared" si="179"/>
        <v>-3.6575409535694402E-2</v>
      </c>
      <c r="G1911" s="2">
        <f t="shared" si="177"/>
        <v>1.6737765766955758E-2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17">
        <f>TITRES_STAT!D1915</f>
        <v>16.386099999999999</v>
      </c>
      <c r="C1912" s="2">
        <f t="shared" si="174"/>
        <v>15.553663986540109</v>
      </c>
      <c r="D1912" s="2">
        <f t="shared" si="176"/>
        <v>15.601465817043564</v>
      </c>
      <c r="E1912" s="2">
        <f t="shared" si="175"/>
        <v>-4.7801830503455989E-2</v>
      </c>
      <c r="F1912" s="2">
        <f t="shared" si="179"/>
        <v>-3.8820693729246722E-2</v>
      </c>
      <c r="G1912" s="2">
        <f t="shared" si="177"/>
        <v>-8.9811367742092668E-3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17">
        <f>TITRES_STAT!D1916</f>
        <v>16.4041</v>
      </c>
      <c r="C1913" s="2">
        <f t="shared" si="174"/>
        <v>15.583115680918553</v>
      </c>
      <c r="D1913" s="2">
        <f t="shared" si="176"/>
        <v>15.660920200966265</v>
      </c>
      <c r="E1913" s="2">
        <f t="shared" si="175"/>
        <v>-7.7804520047711989E-2</v>
      </c>
      <c r="F1913" s="2">
        <f t="shared" si="179"/>
        <v>-4.6617458992939773E-2</v>
      </c>
      <c r="G1913" s="2">
        <f t="shared" si="177"/>
        <v>-3.1187061054772217E-2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17">
        <f>TITRES_STAT!D1917</f>
        <v>16.340900000000001</v>
      </c>
      <c r="C1914" s="2">
        <f t="shared" si="174"/>
        <v>15.602467114623391</v>
      </c>
      <c r="D1914" s="2">
        <f t="shared" si="176"/>
        <v>15.711289074968764</v>
      </c>
      <c r="E1914" s="2">
        <f t="shared" si="175"/>
        <v>-0.10882196034537372</v>
      </c>
      <c r="F1914" s="2">
        <f t="shared" si="179"/>
        <v>-5.9058359263426563E-2</v>
      </c>
      <c r="G1914" s="2">
        <f t="shared" si="177"/>
        <v>-4.9763601081947162E-2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17">
        <f>TITRES_STAT!D1918</f>
        <v>16.250599999999999</v>
      </c>
      <c r="C1915" s="2">
        <f t="shared" si="174"/>
        <v>15.61884140468133</v>
      </c>
      <c r="D1915" s="2">
        <f t="shared" si="176"/>
        <v>15.751238032378485</v>
      </c>
      <c r="E1915" s="2">
        <f t="shared" si="175"/>
        <v>-0.13239662769715466</v>
      </c>
      <c r="F1915" s="2">
        <f t="shared" si="179"/>
        <v>-7.3726012950172184E-2</v>
      </c>
      <c r="G1915" s="2">
        <f t="shared" si="177"/>
        <v>-5.8670614746982472E-2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17">
        <f>TITRES_STAT!D1919</f>
        <v>16.386099999999999</v>
      </c>
      <c r="C1916" s="2">
        <f t="shared" si="174"/>
        <v>15.638265803961126</v>
      </c>
      <c r="D1916" s="2">
        <f t="shared" si="176"/>
        <v>15.798264844794893</v>
      </c>
      <c r="E1916" s="2">
        <f t="shared" si="175"/>
        <v>-0.15999904083376748</v>
      </c>
      <c r="F1916" s="2">
        <f t="shared" si="179"/>
        <v>-9.0980618526891238E-2</v>
      </c>
      <c r="G1916" s="2">
        <f t="shared" si="177"/>
        <v>-6.9018422306876243E-2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17">
        <f>TITRES_STAT!D1920</f>
        <v>16.250599999999999</v>
      </c>
      <c r="C1917" s="2">
        <f t="shared" si="174"/>
        <v>15.654701834120953</v>
      </c>
      <c r="D1917" s="2">
        <f t="shared" si="176"/>
        <v>15.831771152587866</v>
      </c>
      <c r="E1917" s="2">
        <f t="shared" si="175"/>
        <v>-0.17706931846691276</v>
      </c>
      <c r="F1917" s="2">
        <f t="shared" si="179"/>
        <v>-0.10819835851489554</v>
      </c>
      <c r="G1917" s="2">
        <f t="shared" si="177"/>
        <v>-6.8870959952017224E-2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17">
        <f>TITRES_STAT!D1921</f>
        <v>16.250599999999999</v>
      </c>
      <c r="C1918" s="2">
        <f t="shared" si="174"/>
        <v>15.690824628871576</v>
      </c>
      <c r="D1918" s="2">
        <f t="shared" si="176"/>
        <v>15.862795511655431</v>
      </c>
      <c r="E1918" s="2">
        <f t="shared" si="175"/>
        <v>-0.17197088278385486</v>
      </c>
      <c r="F1918" s="2">
        <f t="shared" si="179"/>
        <v>-0.12095286336868741</v>
      </c>
      <c r="G1918" s="2">
        <f t="shared" si="177"/>
        <v>-5.1018019415167454E-2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17">
        <f>TITRES_STAT!D1922</f>
        <v>16.972899999999999</v>
      </c>
      <c r="C1919" s="2">
        <f t="shared" si="174"/>
        <v>15.739451609045179</v>
      </c>
      <c r="D1919" s="2">
        <f t="shared" si="176"/>
        <v>15.945025473755029</v>
      </c>
      <c r="E1919" s="2">
        <f t="shared" si="175"/>
        <v>-0.20557386470984973</v>
      </c>
      <c r="F1919" s="2">
        <f t="shared" si="179"/>
        <v>-0.13787706363691987</v>
      </c>
      <c r="G1919" s="2">
        <f t="shared" si="177"/>
        <v>-6.7696801072929857E-2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17">
        <f>TITRES_STAT!D1923</f>
        <v>17.063199999999998</v>
      </c>
      <c r="C1920" s="2">
        <f t="shared" si="174"/>
        <v>15.829212899961306</v>
      </c>
      <c r="D1920" s="2">
        <f t="shared" si="176"/>
        <v>16.027853216439841</v>
      </c>
      <c r="E1920" s="2">
        <f t="shared" si="175"/>
        <v>-0.19864031647853508</v>
      </c>
      <c r="F1920" s="2">
        <f t="shared" si="179"/>
        <v>-0.15002971420524291</v>
      </c>
      <c r="G1920" s="2">
        <f t="shared" si="177"/>
        <v>-4.8610602273292169E-2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17">
        <f>TITRES_STAT!D1924</f>
        <v>16.792300000000001</v>
      </c>
      <c r="C1921" s="2">
        <f t="shared" si="174"/>
        <v>15.90516476150572</v>
      </c>
      <c r="D1921" s="2">
        <f t="shared" si="176"/>
        <v>16.084478904110963</v>
      </c>
      <c r="E1921" s="2">
        <f t="shared" si="175"/>
        <v>-0.17931414260524292</v>
      </c>
      <c r="F1921" s="2">
        <f t="shared" si="179"/>
        <v>-0.15588659988524292</v>
      </c>
      <c r="G1921" s="2">
        <f t="shared" si="177"/>
        <v>-2.342754272E-2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17">
        <f>TITRES_STAT!D1925</f>
        <v>16.792300000000001</v>
      </c>
      <c r="C1922" s="2">
        <f t="shared" si="174"/>
        <v>15.979154798197147</v>
      </c>
      <c r="D1922" s="2">
        <f t="shared" si="176"/>
        <v>16.136910096399038</v>
      </c>
      <c r="E1922" s="2">
        <f t="shared" si="175"/>
        <v>-0.15775529820189149</v>
      </c>
      <c r="F1922" s="2">
        <f t="shared" si="179"/>
        <v>-0.15626033954857266</v>
      </c>
      <c r="G1922" s="2">
        <f t="shared" si="177"/>
        <v>-1.4949586533188342E-3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17">
        <f>TITRES_STAT!D1926</f>
        <v>16.6569</v>
      </c>
      <c r="C1923" s="2">
        <f t="shared" si="174"/>
        <v>16.044530983089896</v>
      </c>
      <c r="D1923" s="2">
        <f t="shared" si="176"/>
        <v>16.175427867036145</v>
      </c>
      <c r="E1923" s="2">
        <f t="shared" si="175"/>
        <v>-0.13089688394624943</v>
      </c>
      <c r="F1923" s="2">
        <f t="shared" si="179"/>
        <v>-0.15118764842810803</v>
      </c>
      <c r="G1923" s="2">
        <f t="shared" si="177"/>
        <v>2.0290764481858597E-2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17">
        <f>TITRES_STAT!D1927</f>
        <v>16.702000000000002</v>
      </c>
      <c r="C1924" s="2">
        <f t="shared" si="174"/>
        <v>16.090126216460682</v>
      </c>
      <c r="D1924" s="2">
        <f t="shared" si="176"/>
        <v>16.214433210218655</v>
      </c>
      <c r="E1924" s="2">
        <f t="shared" si="175"/>
        <v>-0.12430699375797261</v>
      </c>
      <c r="F1924" s="2">
        <f t="shared" si="179"/>
        <v>-0.14581151749408094</v>
      </c>
      <c r="G1924" s="2">
        <f t="shared" si="177"/>
        <v>2.1504523736108339E-2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17">
        <f>TITRES_STAT!D1928</f>
        <v>16.792300000000001</v>
      </c>
      <c r="C1925" s="2">
        <f t="shared" si="174"/>
        <v>16.114814490851344</v>
      </c>
      <c r="D1925" s="2">
        <f t="shared" si="176"/>
        <v>16.257238157609866</v>
      </c>
      <c r="E1925" s="2">
        <f t="shared" si="175"/>
        <v>-0.14242366675852125</v>
      </c>
      <c r="F1925" s="2">
        <f t="shared" si="179"/>
        <v>-0.14513394734696902</v>
      </c>
      <c r="G1925" s="2">
        <f t="shared" si="177"/>
        <v>2.7102805884477721E-3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17">
        <f>TITRES_STAT!D1929</f>
        <v>16.792300000000001</v>
      </c>
      <c r="C1926" s="2">
        <f t="shared" si="174"/>
        <v>16.156550723028062</v>
      </c>
      <c r="D1926" s="2">
        <f t="shared" si="176"/>
        <v>16.296872368157285</v>
      </c>
      <c r="E1926" s="2">
        <f t="shared" si="175"/>
        <v>-0.14032164512922307</v>
      </c>
      <c r="F1926" s="2">
        <f t="shared" si="179"/>
        <v>-0.14417148690341985</v>
      </c>
      <c r="G1926" s="2">
        <f t="shared" si="177"/>
        <v>3.8498417741967828E-3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17">
        <f>TITRES_STAT!D1930</f>
        <v>16.702000000000002</v>
      </c>
      <c r="C1927" s="2">
        <f t="shared" si="174"/>
        <v>16.171019842562206</v>
      </c>
      <c r="D1927" s="2">
        <f t="shared" si="176"/>
        <v>16.326881822367856</v>
      </c>
      <c r="E1927" s="2">
        <f t="shared" si="175"/>
        <v>-0.15586197980564975</v>
      </c>
      <c r="F1927" s="2">
        <f t="shared" si="179"/>
        <v>-0.14650958548386583</v>
      </c>
      <c r="G1927" s="2">
        <f t="shared" si="177"/>
        <v>-9.3523943217839189E-3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17">
        <f>TITRES_STAT!D1931</f>
        <v>16.747199999999999</v>
      </c>
      <c r="C1928" s="2">
        <f t="shared" si="174"/>
        <v>16.183262943706481</v>
      </c>
      <c r="D1928" s="2">
        <f t="shared" si="176"/>
        <v>16.358016502192459</v>
      </c>
      <c r="E1928" s="2">
        <f t="shared" si="175"/>
        <v>-0.17475355848597829</v>
      </c>
      <c r="F1928" s="2">
        <f t="shared" si="179"/>
        <v>-0.15215838008428834</v>
      </c>
      <c r="G1928" s="2">
        <f t="shared" si="177"/>
        <v>-2.2595178401689953E-2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17">
        <f>TITRES_STAT!D1932</f>
        <v>16.6569</v>
      </c>
      <c r="C1929" s="2">
        <f t="shared" si="174"/>
        <v>16.304745567751638</v>
      </c>
      <c r="D1929" s="2">
        <f t="shared" si="176"/>
        <v>16.380156020548572</v>
      </c>
      <c r="E1929" s="2">
        <f t="shared" si="175"/>
        <v>-7.5410452796933924E-2</v>
      </c>
      <c r="F1929" s="2">
        <f t="shared" si="179"/>
        <v>-0.13680879462681747</v>
      </c>
      <c r="G1929" s="2">
        <f t="shared" si="177"/>
        <v>6.1398341829883546E-2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17">
        <f>TITRES_STAT!D1933</f>
        <v>16.6569</v>
      </c>
      <c r="C1930" s="2">
        <f t="shared" si="174"/>
        <v>16.421430865020618</v>
      </c>
      <c r="D1930" s="2">
        <f t="shared" si="176"/>
        <v>16.400655574582011</v>
      </c>
      <c r="E1930" s="2">
        <f t="shared" si="175"/>
        <v>2.077529043860693E-2</v>
      </c>
      <c r="F1930" s="2">
        <f t="shared" si="179"/>
        <v>-0.10529197761373259</v>
      </c>
      <c r="G1930" s="2">
        <f t="shared" si="177"/>
        <v>0.12606726805233953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17">
        <f>TITRES_STAT!D1934</f>
        <v>16.702000000000002</v>
      </c>
      <c r="C1931" s="2">
        <f t="shared" si="174"/>
        <v>16.478487655017446</v>
      </c>
      <c r="D1931" s="2">
        <f t="shared" si="176"/>
        <v>16.422977383872233</v>
      </c>
      <c r="E1931" s="2">
        <f t="shared" si="175"/>
        <v>5.5510271145212897E-2</v>
      </c>
      <c r="F1931" s="2">
        <f t="shared" si="179"/>
        <v>-7.3131527861943504E-2</v>
      </c>
      <c r="G1931" s="2">
        <f t="shared" si="177"/>
        <v>0.12864179900715639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17">
        <f>TITRES_STAT!D1935</f>
        <v>16.711099999999998</v>
      </c>
      <c r="C1932" s="2">
        <f t="shared" si="174"/>
        <v>16.526766477322454</v>
      </c>
      <c r="D1932" s="2">
        <f t="shared" si="176"/>
        <v>16.444319799881697</v>
      </c>
      <c r="E1932" s="2">
        <f t="shared" si="175"/>
        <v>8.2446677440756844E-2</v>
      </c>
      <c r="F1932" s="2">
        <f t="shared" si="179"/>
        <v>-4.2015886801403432E-2</v>
      </c>
      <c r="G1932" s="2">
        <f t="shared" si="177"/>
        <v>0.12446256424216028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17">
        <f>TITRES_STAT!D1936</f>
        <v>17.1173</v>
      </c>
      <c r="C1933" s="2">
        <f t="shared" si="174"/>
        <v>16.546787019272845</v>
      </c>
      <c r="D1933" s="2">
        <f t="shared" si="176"/>
        <v>16.494170185075646</v>
      </c>
      <c r="E1933" s="2">
        <f t="shared" si="175"/>
        <v>5.261683419719887E-2</v>
      </c>
      <c r="F1933" s="2">
        <f t="shared" si="179"/>
        <v>-2.3089342601682973E-2</v>
      </c>
      <c r="G1933" s="2">
        <f t="shared" si="177"/>
        <v>7.5706176798881836E-2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17">
        <f>TITRES_STAT!D1937</f>
        <v>17.875699999999998</v>
      </c>
      <c r="C1934" s="2">
        <f t="shared" si="174"/>
        <v>16.570665939384714</v>
      </c>
      <c r="D1934" s="2">
        <f t="shared" si="176"/>
        <v>16.596505726921894</v>
      </c>
      <c r="E1934" s="2">
        <f t="shared" si="175"/>
        <v>-2.5839787537179859E-2</v>
      </c>
      <c r="F1934" s="2">
        <f t="shared" si="179"/>
        <v>-2.3639431588782352E-2</v>
      </c>
      <c r="G1934" s="2">
        <f t="shared" si="177"/>
        <v>-2.2003559483975074E-3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17">
        <f>TITRES_STAT!D1938</f>
        <v>17.604900000000001</v>
      </c>
      <c r="C1935" s="2">
        <f t="shared" ref="C1935:C1998" si="180">$C$4*B1925+C1934*(1-$C$4)</f>
        <v>16.604763487171681</v>
      </c>
      <c r="D1935" s="2">
        <f t="shared" si="176"/>
        <v>16.671201599001755</v>
      </c>
      <c r="E1935" s="2">
        <f t="shared" si="175"/>
        <v>-6.6438111830073865E-2</v>
      </c>
      <c r="F1935" s="2">
        <f t="shared" si="179"/>
        <v>-3.2199167637040657E-2</v>
      </c>
      <c r="G1935" s="2">
        <f t="shared" si="177"/>
        <v>-3.4238944193033208E-2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17">
        <f>TITRES_STAT!D1939</f>
        <v>17.604900000000001</v>
      </c>
      <c r="C1936" s="2">
        <f t="shared" si="180"/>
        <v>16.633615258376039</v>
      </c>
      <c r="D1936" s="2">
        <f t="shared" si="176"/>
        <v>16.740364443520143</v>
      </c>
      <c r="E1936" s="2">
        <f t="shared" si="175"/>
        <v>-0.10674918514410336</v>
      </c>
      <c r="F1936" s="2">
        <f t="shared" si="179"/>
        <v>-4.7109171138453199E-2</v>
      </c>
      <c r="G1936" s="2">
        <f t="shared" si="177"/>
        <v>-5.9640014005650166E-2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17">
        <f>TITRES_STAT!D1940</f>
        <v>17.5778</v>
      </c>
      <c r="C1937" s="2">
        <f t="shared" si="180"/>
        <v>16.64413598785665</v>
      </c>
      <c r="D1937" s="2">
        <f t="shared" si="176"/>
        <v>16.802396706963094</v>
      </c>
      <c r="E1937" s="2">
        <f t="shared" si="175"/>
        <v>-0.15826071910644401</v>
      </c>
      <c r="F1937" s="2">
        <f t="shared" si="179"/>
        <v>-6.9339480732051373E-2</v>
      </c>
      <c r="G1937" s="2">
        <f t="shared" si="177"/>
        <v>-8.8921238374392642E-2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17">
        <f>TITRES_STAT!D1941</f>
        <v>17.8035</v>
      </c>
      <c r="C1938" s="2">
        <f t="shared" si="180"/>
        <v>16.659991989724858</v>
      </c>
      <c r="D1938" s="2">
        <f t="shared" si="176"/>
        <v>16.876552506447311</v>
      </c>
      <c r="E1938" s="2">
        <f t="shared" si="175"/>
        <v>-0.21656051672245269</v>
      </c>
      <c r="F1938" s="2">
        <f t="shared" si="179"/>
        <v>-9.8783687930131647E-2</v>
      </c>
      <c r="G1938" s="2">
        <f t="shared" si="177"/>
        <v>-0.11777682879232104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17">
        <f>TITRES_STAT!D1942</f>
        <v>17.875699999999998</v>
      </c>
      <c r="C1939" s="2">
        <f t="shared" si="180"/>
        <v>16.659516298997957</v>
      </c>
      <c r="D1939" s="2">
        <f t="shared" si="176"/>
        <v>16.95056343189566</v>
      </c>
      <c r="E1939" s="2">
        <f t="shared" si="175"/>
        <v>-0.29104713289770245</v>
      </c>
      <c r="F1939" s="2">
        <f t="shared" si="179"/>
        <v>-0.13723637692364582</v>
      </c>
      <c r="G1939" s="2">
        <f t="shared" si="177"/>
        <v>-0.15381075597405663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17">
        <f>TITRES_STAT!D1943</f>
        <v>18.236799999999999</v>
      </c>
      <c r="C1940" s="2">
        <f t="shared" si="180"/>
        <v>16.659113791459809</v>
      </c>
      <c r="D1940" s="2">
        <f t="shared" si="176"/>
        <v>17.045840214718204</v>
      </c>
      <c r="E1940" s="2">
        <f t="shared" si="175"/>
        <v>-0.3867264232583949</v>
      </c>
      <c r="F1940" s="2">
        <f t="shared" si="179"/>
        <v>-0.18713438619059564</v>
      </c>
      <c r="G1940" s="2">
        <f t="shared" si="177"/>
        <v>-0.19959203706779927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17">
        <f>TITRES_STAT!D1944</f>
        <v>18.345199999999998</v>
      </c>
      <c r="C1941" s="2">
        <f t="shared" si="180"/>
        <v>16.665711669696762</v>
      </c>
      <c r="D1941" s="2">
        <f t="shared" si="176"/>
        <v>17.14208908770204</v>
      </c>
      <c r="E1941" s="2">
        <f t="shared" si="175"/>
        <v>-0.47637741800527778</v>
      </c>
      <c r="F1941" s="2">
        <f t="shared" si="179"/>
        <v>-0.24498299255353206</v>
      </c>
      <c r="G1941" s="2">
        <f t="shared" si="177"/>
        <v>-0.23139442545174571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17">
        <f>TITRES_STAT!D1945</f>
        <v>18.679200000000002</v>
      </c>
      <c r="C1942" s="2">
        <f t="shared" si="180"/>
        <v>16.672694489743414</v>
      </c>
      <c r="D1942" s="2">
        <f t="shared" si="176"/>
        <v>17.255949155279666</v>
      </c>
      <c r="E1942" s="2">
        <f t="shared" si="175"/>
        <v>-0.58325466553625205</v>
      </c>
      <c r="F1942" s="2">
        <f t="shared" si="179"/>
        <v>-0.31263732715007608</v>
      </c>
      <c r="G1942" s="2">
        <f t="shared" si="177"/>
        <v>-0.27061733838617597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17">
        <f>TITRES_STAT!D1946</f>
        <v>18.552800000000001</v>
      </c>
      <c r="C1943" s="2">
        <f t="shared" si="180"/>
        <v>16.741095337475198</v>
      </c>
      <c r="D1943" s="2">
        <f t="shared" si="176"/>
        <v>17.352012180814505</v>
      </c>
      <c r="E1943" s="2">
        <f t="shared" si="175"/>
        <v>-0.61091684333930729</v>
      </c>
      <c r="F1943" s="2">
        <f t="shared" si="179"/>
        <v>-0.37229323038792234</v>
      </c>
      <c r="G1943" s="2">
        <f t="shared" si="177"/>
        <v>-0.23862361295138496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17">
        <f>TITRES_STAT!D1947</f>
        <v>18.670200000000001</v>
      </c>
      <c r="C1944" s="2">
        <f t="shared" si="180"/>
        <v>16.915649900940551</v>
      </c>
      <c r="D1944" s="2">
        <f t="shared" si="176"/>
        <v>17.449655722976395</v>
      </c>
      <c r="E1944" s="2">
        <f t="shared" si="175"/>
        <v>-0.53400582203584435</v>
      </c>
      <c r="F1944" s="2">
        <f t="shared" si="179"/>
        <v>-0.40463574871750674</v>
      </c>
      <c r="G1944" s="2">
        <f t="shared" si="177"/>
        <v>-0.12937007331833761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17">
        <f>TITRES_STAT!D1948</f>
        <v>18.9771</v>
      </c>
      <c r="C1945" s="2">
        <f t="shared" si="180"/>
        <v>17.021688377718927</v>
      </c>
      <c r="D1945" s="2">
        <f t="shared" si="176"/>
        <v>17.562799743496662</v>
      </c>
      <c r="E1945" s="2">
        <f t="shared" si="175"/>
        <v>-0.54111136577773422</v>
      </c>
      <c r="F1945" s="2">
        <f t="shared" si="179"/>
        <v>-0.43193087212955222</v>
      </c>
      <c r="G1945" s="2">
        <f t="shared" si="177"/>
        <v>-0.109180493648182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17">
        <f>TITRES_STAT!D1949</f>
        <v>19.229900000000001</v>
      </c>
      <c r="C1946" s="2">
        <f t="shared" si="180"/>
        <v>17.111413242685245</v>
      </c>
      <c r="D1946" s="2">
        <f t="shared" si="176"/>
        <v>17.686288651385798</v>
      </c>
      <c r="E1946" s="2">
        <f t="shared" si="175"/>
        <v>-0.57487540870055298</v>
      </c>
      <c r="F1946" s="2">
        <f t="shared" si="179"/>
        <v>-0.46051977944375244</v>
      </c>
      <c r="G1946" s="2">
        <f t="shared" si="177"/>
        <v>-0.11435562925680054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17">
        <f>TITRES_STAT!D1950</f>
        <v>19.4285</v>
      </c>
      <c r="C1947" s="2">
        <f t="shared" si="180"/>
        <v>17.1831650515029</v>
      </c>
      <c r="D1947" s="2">
        <f t="shared" si="176"/>
        <v>17.81534134387574</v>
      </c>
      <c r="E1947" s="2">
        <f t="shared" si="175"/>
        <v>-0.63217629237284001</v>
      </c>
      <c r="F1947" s="2">
        <f t="shared" si="179"/>
        <v>-0.49485108202956996</v>
      </c>
      <c r="G1947" s="2">
        <f t="shared" si="177"/>
        <v>-0.13732521034327005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17">
        <f>TITRES_STAT!D1951</f>
        <v>20.0154</v>
      </c>
      <c r="C1948" s="2">
        <f t="shared" si="180"/>
        <v>17.27860119742553</v>
      </c>
      <c r="D1948" s="2">
        <f t="shared" si="176"/>
        <v>17.978308651736796</v>
      </c>
      <c r="E1948" s="2">
        <f t="shared" ref="E1948:E2011" si="181">C1948-D1948</f>
        <v>-0.69970745431126602</v>
      </c>
      <c r="F1948" s="2">
        <f t="shared" si="179"/>
        <v>-0.53582235648590926</v>
      </c>
      <c r="G1948" s="2">
        <f t="shared" si="177"/>
        <v>-0.16388509782535676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17">
        <f>TITRES_STAT!D1952</f>
        <v>19.934100000000001</v>
      </c>
      <c r="C1949" s="2">
        <f t="shared" si="180"/>
        <v>17.370462551667757</v>
      </c>
      <c r="D1949" s="2">
        <f t="shared" ref="D1949:D2012" si="182">$D$4*B1949+(1-$D$4)*D1948</f>
        <v>18.12318208494148</v>
      </c>
      <c r="E1949" s="2">
        <f t="shared" si="181"/>
        <v>-0.75271953327372287</v>
      </c>
      <c r="F1949" s="2">
        <f t="shared" si="179"/>
        <v>-0.57920179184347198</v>
      </c>
      <c r="G1949" s="2">
        <f t="shared" si="177"/>
        <v>-0.17351774143025089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17">
        <f>TITRES_STAT!D1953</f>
        <v>20.078600000000002</v>
      </c>
      <c r="C1950" s="2">
        <f t="shared" si="180"/>
        <v>17.503745236026564</v>
      </c>
      <c r="D1950" s="2">
        <f t="shared" si="182"/>
        <v>18.268027856427295</v>
      </c>
      <c r="E1950" s="2">
        <f t="shared" si="181"/>
        <v>-0.76428262040073136</v>
      </c>
      <c r="F1950" s="2">
        <f t="shared" si="179"/>
        <v>-0.61621795755492381</v>
      </c>
      <c r="G1950" s="2">
        <f t="shared" si="177"/>
        <v>-0.14806466284580755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17">
        <f>TITRES_STAT!D1954</f>
        <v>20.0425</v>
      </c>
      <c r="C1951" s="2">
        <f t="shared" si="180"/>
        <v>17.633199815099399</v>
      </c>
      <c r="D1951" s="2">
        <f t="shared" si="182"/>
        <v>18.399470237432681</v>
      </c>
      <c r="E1951" s="2">
        <f t="shared" si="181"/>
        <v>-0.76627042233328169</v>
      </c>
      <c r="F1951" s="2">
        <f t="shared" si="179"/>
        <v>-0.64622845051059541</v>
      </c>
      <c r="G1951" s="2">
        <f t="shared" si="177"/>
        <v>-0.12004197182268628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17">
        <f>TITRES_STAT!D1955</f>
        <v>20.177900000000001</v>
      </c>
      <c r="C1952" s="2">
        <f t="shared" si="180"/>
        <v>17.794122920468723</v>
      </c>
      <c r="D1952" s="2">
        <f t="shared" si="182"/>
        <v>18.531205775400629</v>
      </c>
      <c r="E1952" s="2">
        <f t="shared" si="181"/>
        <v>-0.73708285493190573</v>
      </c>
      <c r="F1952" s="2">
        <f t="shared" si="179"/>
        <v>-0.66439933139485752</v>
      </c>
      <c r="G1952" s="2">
        <f t="shared" si="177"/>
        <v>-7.2683523537048211E-2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17">
        <f>TITRES_STAT!D1956</f>
        <v>20.4939</v>
      </c>
      <c r="C1953" s="2">
        <f t="shared" si="180"/>
        <v>17.910842471165843</v>
      </c>
      <c r="D1953" s="2">
        <f t="shared" si="182"/>
        <v>18.676590532778359</v>
      </c>
      <c r="E1953" s="2">
        <f t="shared" si="181"/>
        <v>-0.7657480616125163</v>
      </c>
      <c r="F1953" s="2">
        <f t="shared" si="179"/>
        <v>-0.68466907743838923</v>
      </c>
      <c r="G1953" s="2">
        <f t="shared" si="177"/>
        <v>-8.1078984174127067E-2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17">
        <f>TITRES_STAT!D1957</f>
        <v>20.692499999999999</v>
      </c>
      <c r="C1954" s="2">
        <f t="shared" si="180"/>
        <v>18.0276667063711</v>
      </c>
      <c r="D1954" s="2">
        <f t="shared" si="182"/>
        <v>18.825917159979962</v>
      </c>
      <c r="E1954" s="2">
        <f t="shared" si="181"/>
        <v>-0.79825045360886193</v>
      </c>
      <c r="F1954" s="2">
        <f t="shared" si="179"/>
        <v>-0.70738535267248381</v>
      </c>
      <c r="G1954" s="2">
        <f t="shared" si="177"/>
        <v>-9.0865100936378118E-2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17">
        <f>TITRES_STAT!D1958</f>
        <v>20.764700000000001</v>
      </c>
      <c r="C1955" s="2">
        <f t="shared" si="180"/>
        <v>18.17373336692939</v>
      </c>
      <c r="D1955" s="2">
        <f t="shared" si="182"/>
        <v>18.969530703685148</v>
      </c>
      <c r="E1955" s="2">
        <f t="shared" si="181"/>
        <v>-0.79579733675575781</v>
      </c>
      <c r="F1955" s="2">
        <f t="shared" si="179"/>
        <v>-0.72506774948913866</v>
      </c>
      <c r="G1955" s="2">
        <f t="shared" si="177"/>
        <v>-7.0729587266619154E-2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17">
        <f>TITRES_STAT!D1959</f>
        <v>21.577200000000001</v>
      </c>
      <c r="C1956" s="2">
        <f t="shared" si="180"/>
        <v>18.336220541247947</v>
      </c>
      <c r="D1956" s="2">
        <f t="shared" si="182"/>
        <v>19.162691392301063</v>
      </c>
      <c r="E1956" s="2">
        <f t="shared" si="181"/>
        <v>-0.82647085105311646</v>
      </c>
      <c r="F1956" s="2">
        <f t="shared" si="179"/>
        <v>-0.74534836980193431</v>
      </c>
      <c r="G1956" s="2">
        <f t="shared" ref="G1956:G2019" si="183">E1956-F1956</f>
        <v>-8.1122481251182155E-2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17">
        <f>TITRES_STAT!D1960</f>
        <v>21.216100000000001</v>
      </c>
      <c r="C1957" s="2">
        <f t="shared" si="180"/>
        <v>18.504263534902108</v>
      </c>
      <c r="D1957" s="2">
        <f t="shared" si="182"/>
        <v>19.314795733612094</v>
      </c>
      <c r="E1957" s="2">
        <f t="shared" si="181"/>
        <v>-0.81053219870998561</v>
      </c>
      <c r="F1957" s="2">
        <f t="shared" ref="F1957:F2020" si="185">(E1957*(2/(10)))+((1-(2/10))*F1956)</f>
        <v>-0.75838513558354459</v>
      </c>
      <c r="G1957" s="2">
        <f t="shared" si="183"/>
        <v>-5.2147063126441018E-2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17">
        <f>TITRES_STAT!D1961</f>
        <v>21.216100000000001</v>
      </c>
      <c r="C1958" s="2">
        <f t="shared" si="180"/>
        <v>18.73674606799409</v>
      </c>
      <c r="D1958" s="2">
        <f t="shared" si="182"/>
        <v>19.455633086677864</v>
      </c>
      <c r="E1958" s="2">
        <f t="shared" si="181"/>
        <v>-0.71888701868377325</v>
      </c>
      <c r="F1958" s="2">
        <f t="shared" si="185"/>
        <v>-0.75048551220359039</v>
      </c>
      <c r="G1958" s="2">
        <f t="shared" si="183"/>
        <v>3.1598493519817139E-2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17">
        <f>TITRES_STAT!D1962</f>
        <v>20.764700000000001</v>
      </c>
      <c r="C1959" s="2">
        <f t="shared" si="180"/>
        <v>18.920954365225768</v>
      </c>
      <c r="D1959" s="2">
        <f t="shared" si="182"/>
        <v>19.552601006183206</v>
      </c>
      <c r="E1959" s="2">
        <f t="shared" si="181"/>
        <v>-0.63164664095743817</v>
      </c>
      <c r="F1959" s="2">
        <f t="shared" si="185"/>
        <v>-0.72671773795436001</v>
      </c>
      <c r="G1959" s="2">
        <f t="shared" si="183"/>
        <v>9.5071096996921844E-2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17">
        <f>TITRES_STAT!D1963</f>
        <v>20.873000000000001</v>
      </c>
      <c r="C1960" s="2">
        <f t="shared" si="180"/>
        <v>19.099053693652575</v>
      </c>
      <c r="D1960" s="2">
        <f t="shared" si="182"/>
        <v>19.650408339058526</v>
      </c>
      <c r="E1960" s="2">
        <f t="shared" si="181"/>
        <v>-0.55135464540595081</v>
      </c>
      <c r="F1960" s="2">
        <f t="shared" si="185"/>
        <v>-0.69164511944467821</v>
      </c>
      <c r="G1960" s="2">
        <f t="shared" si="183"/>
        <v>0.14029047403872741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17">
        <f>TITRES_STAT!D1964</f>
        <v>20.764700000000001</v>
      </c>
      <c r="C1961" s="2">
        <f t="shared" si="180"/>
        <v>19.244199279244487</v>
      </c>
      <c r="D1961" s="2">
        <f t="shared" si="182"/>
        <v>19.732948462091226</v>
      </c>
      <c r="E1961" s="2">
        <f t="shared" si="181"/>
        <v>-0.48874918284673896</v>
      </c>
      <c r="F1961" s="2">
        <f t="shared" si="185"/>
        <v>-0.65106593212509034</v>
      </c>
      <c r="G1961" s="2">
        <f t="shared" si="183"/>
        <v>0.16231674927835138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17">
        <f>TITRES_STAT!D1965</f>
        <v>21.116800000000001</v>
      </c>
      <c r="C1962" s="2">
        <f t="shared" si="180"/>
        <v>19.387845543976105</v>
      </c>
      <c r="D1962" s="2">
        <f t="shared" si="182"/>
        <v>19.835455983417802</v>
      </c>
      <c r="E1962" s="2">
        <f t="shared" si="181"/>
        <v>-0.44761043944169643</v>
      </c>
      <c r="F1962" s="2">
        <f t="shared" si="185"/>
        <v>-0.6103748335884116</v>
      </c>
      <c r="G1962" s="2">
        <f t="shared" si="183"/>
        <v>0.16276439414671517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17">
        <f>TITRES_STAT!D1966</f>
        <v>20.764700000000001</v>
      </c>
      <c r="C1963" s="2">
        <f t="shared" si="180"/>
        <v>19.558007767979781</v>
      </c>
      <c r="D1963" s="2">
        <f t="shared" si="182"/>
        <v>19.904288873535002</v>
      </c>
      <c r="E1963" s="2">
        <f t="shared" si="181"/>
        <v>-0.34628110555522085</v>
      </c>
      <c r="F1963" s="2">
        <f t="shared" si="185"/>
        <v>-0.55755608798177347</v>
      </c>
      <c r="G1963" s="2">
        <f t="shared" si="183"/>
        <v>0.21127498242655263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17">
        <f>TITRES_STAT!D1967</f>
        <v>21.125800000000002</v>
      </c>
      <c r="C1964" s="2">
        <f t="shared" si="180"/>
        <v>19.732545034444431</v>
      </c>
      <c r="D1964" s="2">
        <f t="shared" si="182"/>
        <v>19.994771179199073</v>
      </c>
      <c r="E1964" s="2">
        <f t="shared" si="181"/>
        <v>-0.26222614475464212</v>
      </c>
      <c r="F1964" s="2">
        <f t="shared" si="185"/>
        <v>-0.49849009933634725</v>
      </c>
      <c r="G1964" s="2">
        <f t="shared" si="183"/>
        <v>0.23626395458170513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17">
        <f>TITRES_STAT!D1968</f>
        <v>21.504999999999999</v>
      </c>
      <c r="C1965" s="2">
        <f t="shared" si="180"/>
        <v>19.891338106068368</v>
      </c>
      <c r="D1965" s="2">
        <f t="shared" si="182"/>
        <v>20.106639980739885</v>
      </c>
      <c r="E1965" s="2">
        <f t="shared" si="181"/>
        <v>-0.21530187467151762</v>
      </c>
      <c r="F1965" s="2">
        <f t="shared" si="185"/>
        <v>-0.44185245440338133</v>
      </c>
      <c r="G1965" s="2">
        <f t="shared" si="183"/>
        <v>0.22655057973186371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17">
        <f>TITRES_STAT!D1969</f>
        <v>21.125800000000002</v>
      </c>
      <c r="C1966" s="2">
        <f t="shared" si="180"/>
        <v>20.150701474365544</v>
      </c>
      <c r="D1966" s="2">
        <f t="shared" si="182"/>
        <v>20.182133315499893</v>
      </c>
      <c r="E1966" s="2">
        <f t="shared" si="181"/>
        <v>-3.143184113434927E-2</v>
      </c>
      <c r="F1966" s="2">
        <f t="shared" si="185"/>
        <v>-0.35976833174957495</v>
      </c>
      <c r="G1966" s="2">
        <f t="shared" si="183"/>
        <v>0.32833649061522568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17">
        <f>TITRES_STAT!D1970</f>
        <v>21.0807</v>
      </c>
      <c r="C1967" s="2">
        <f t="shared" si="180"/>
        <v>20.314608939847766</v>
      </c>
      <c r="D1967" s="2">
        <f t="shared" si="182"/>
        <v>20.248693810648049</v>
      </c>
      <c r="E1967" s="2">
        <f t="shared" si="181"/>
        <v>6.5915129199716205E-2</v>
      </c>
      <c r="F1967" s="2">
        <f t="shared" si="185"/>
        <v>-0.27463163955971676</v>
      </c>
      <c r="G1967" s="2">
        <f t="shared" si="183"/>
        <v>0.34054676875943296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17">
        <f>TITRES_STAT!D1971</f>
        <v>21.0807</v>
      </c>
      <c r="C1968" s="2">
        <f t="shared" si="180"/>
        <v>20.453299872178878</v>
      </c>
      <c r="D1968" s="2">
        <f t="shared" si="182"/>
        <v>20.310323898748194</v>
      </c>
      <c r="E1968" s="2">
        <f t="shared" si="181"/>
        <v>0.14297597343068347</v>
      </c>
      <c r="F1968" s="2">
        <f t="shared" si="185"/>
        <v>-0.19111011696163671</v>
      </c>
      <c r="G1968" s="2">
        <f t="shared" si="183"/>
        <v>0.33408609039232018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17">
        <f>TITRES_STAT!D1972</f>
        <v>21.116800000000001</v>
      </c>
      <c r="C1969" s="2">
        <f t="shared" si="180"/>
        <v>20.501207584151359</v>
      </c>
      <c r="D1969" s="2">
        <f t="shared" si="182"/>
        <v>20.370062869211292</v>
      </c>
      <c r="E1969" s="2">
        <f t="shared" si="181"/>
        <v>0.13114471494006708</v>
      </c>
      <c r="F1969" s="2">
        <f t="shared" si="185"/>
        <v>-0.12665915058129595</v>
      </c>
      <c r="G1969" s="2">
        <f t="shared" si="183"/>
        <v>0.25780386552136303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17">
        <f>TITRES_STAT!D1973</f>
        <v>21.207100000000001</v>
      </c>
      <c r="C1970" s="2">
        <f t="shared" si="180"/>
        <v>20.558406417358842</v>
      </c>
      <c r="D1970" s="2">
        <f t="shared" si="182"/>
        <v>20.432065619640085</v>
      </c>
      <c r="E1970" s="2">
        <f t="shared" si="181"/>
        <v>0.12634079771875761</v>
      </c>
      <c r="F1970" s="2">
        <f t="shared" si="185"/>
        <v>-7.6059160921285243E-2</v>
      </c>
      <c r="G1970" s="2">
        <f t="shared" si="183"/>
        <v>0.20239995864004284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17">
        <f>TITRES_STAT!D1974</f>
        <v>21.134899999999998</v>
      </c>
      <c r="C1971" s="2">
        <f t="shared" si="180"/>
        <v>20.59014389161133</v>
      </c>
      <c r="D1971" s="2">
        <f t="shared" si="182"/>
        <v>20.484127425592671</v>
      </c>
      <c r="E1971" s="2">
        <f t="shared" si="181"/>
        <v>0.10601646601865866</v>
      </c>
      <c r="F1971" s="2">
        <f t="shared" si="185"/>
        <v>-3.9644035533296457E-2</v>
      </c>
      <c r="G1971" s="2">
        <f t="shared" si="183"/>
        <v>0.14566050155195512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17">
        <f>TITRES_STAT!D1975</f>
        <v>21.134899999999998</v>
      </c>
      <c r="C1972" s="2">
        <f t="shared" si="180"/>
        <v>20.67116790828651</v>
      </c>
      <c r="D1972" s="2">
        <f t="shared" si="182"/>
        <v>20.532332801474698</v>
      </c>
      <c r="E1972" s="2">
        <f t="shared" si="181"/>
        <v>0.13883510681181122</v>
      </c>
      <c r="F1972" s="2">
        <f t="shared" si="185"/>
        <v>-3.9482070642749244E-3</v>
      </c>
      <c r="G1972" s="2">
        <f t="shared" si="183"/>
        <v>0.14278331387608614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17">
        <f>TITRES_STAT!D1976</f>
        <v>21.116800000000001</v>
      </c>
      <c r="C1973" s="2">
        <f t="shared" si="180"/>
        <v>20.685557460857819</v>
      </c>
      <c r="D1973" s="2">
        <f t="shared" si="182"/>
        <v>20.575626668032129</v>
      </c>
      <c r="E1973" s="2">
        <f t="shared" si="181"/>
        <v>0.10993079282568985</v>
      </c>
      <c r="F1973" s="2">
        <f t="shared" si="185"/>
        <v>1.8827592913718029E-2</v>
      </c>
      <c r="G1973" s="2">
        <f t="shared" si="183"/>
        <v>9.1103199911971827E-2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17">
        <f>TITRES_STAT!D1977</f>
        <v>21.116800000000001</v>
      </c>
      <c r="C1974" s="2">
        <f t="shared" si="180"/>
        <v>20.753287082264308</v>
      </c>
      <c r="D1974" s="2">
        <f t="shared" si="182"/>
        <v>20.615713581511233</v>
      </c>
      <c r="E1974" s="2">
        <f t="shared" si="181"/>
        <v>0.13757350075307428</v>
      </c>
      <c r="F1974" s="2">
        <f t="shared" si="185"/>
        <v>4.257677448158928E-2</v>
      </c>
      <c r="G1974" s="2">
        <f t="shared" si="183"/>
        <v>9.4996726271485005E-2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17">
        <f>TITRES_STAT!D1978</f>
        <v>21.207100000000001</v>
      </c>
      <c r="C1975" s="2">
        <f t="shared" si="180"/>
        <v>20.868935223454415</v>
      </c>
      <c r="D1975" s="2">
        <f t="shared" si="182"/>
        <v>20.659519982880774</v>
      </c>
      <c r="E1975" s="2">
        <f t="shared" si="181"/>
        <v>0.20941524057364092</v>
      </c>
      <c r="F1975" s="2">
        <f t="shared" si="185"/>
        <v>7.5944467699999602E-2</v>
      </c>
      <c r="G1975" s="2">
        <f t="shared" si="183"/>
        <v>0.13347077287364131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17">
        <f>TITRES_STAT!D1979</f>
        <v>21.125800000000002</v>
      </c>
      <c r="C1976" s="2">
        <f t="shared" si="180"/>
        <v>20.908452881384505</v>
      </c>
      <c r="D1976" s="2">
        <f t="shared" si="182"/>
        <v>20.694059243408123</v>
      </c>
      <c r="E1976" s="2">
        <f t="shared" si="181"/>
        <v>0.21439363797638222</v>
      </c>
      <c r="F1976" s="2">
        <f t="shared" si="185"/>
        <v>0.10363430175527613</v>
      </c>
      <c r="G1976" s="2">
        <f t="shared" si="183"/>
        <v>0.11075933622110609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17">
        <f>TITRES_STAT!D1980</f>
        <v>21.6675</v>
      </c>
      <c r="C1977" s="2">
        <f t="shared" si="180"/>
        <v>20.934952438094584</v>
      </c>
      <c r="D1977" s="2">
        <f t="shared" si="182"/>
        <v>20.766165966118635</v>
      </c>
      <c r="E1977" s="2">
        <f t="shared" si="181"/>
        <v>0.16878647197594887</v>
      </c>
      <c r="F1977" s="2">
        <f t="shared" si="185"/>
        <v>0.11666473579941068</v>
      </c>
      <c r="G1977" s="2">
        <f t="shared" si="183"/>
        <v>5.2121736176538189E-2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17">
        <f>TITRES_STAT!D1981</f>
        <v>21.6675</v>
      </c>
      <c r="C1978" s="2">
        <f t="shared" si="180"/>
        <v>20.957375139926185</v>
      </c>
      <c r="D1978" s="2">
        <f t="shared" si="182"/>
        <v>20.832931450109847</v>
      </c>
      <c r="E1978" s="2">
        <f t="shared" si="181"/>
        <v>0.12444368981633858</v>
      </c>
      <c r="F1978" s="2">
        <f t="shared" si="185"/>
        <v>0.11822052660279628</v>
      </c>
      <c r="G1978" s="2">
        <f t="shared" si="183"/>
        <v>6.2231632135422987E-3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17">
        <f>TITRES_STAT!D1982</f>
        <v>21.6675</v>
      </c>
      <c r="C1979" s="2">
        <f t="shared" si="180"/>
        <v>20.981902041476005</v>
      </c>
      <c r="D1979" s="2">
        <f t="shared" si="182"/>
        <v>20.894751342694303</v>
      </c>
      <c r="E1979" s="2">
        <f t="shared" si="181"/>
        <v>8.7150698781702118E-2</v>
      </c>
      <c r="F1979" s="2">
        <f t="shared" si="185"/>
        <v>0.11200656103857745</v>
      </c>
      <c r="G1979" s="2">
        <f t="shared" si="183"/>
        <v>-2.4855862256875333E-2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17">
        <f>TITRES_STAT!D1983</f>
        <v>21.1981</v>
      </c>
      <c r="C1980" s="2">
        <f t="shared" si="180"/>
        <v>21.016547881248925</v>
      </c>
      <c r="D1980" s="2">
        <f t="shared" si="182"/>
        <v>20.917221613605836</v>
      </c>
      <c r="E1980" s="2">
        <f t="shared" si="181"/>
        <v>9.9326267643089494E-2</v>
      </c>
      <c r="F1980" s="2">
        <f t="shared" si="185"/>
        <v>0.10947050235947986</v>
      </c>
      <c r="G1980" s="2">
        <f t="shared" si="183"/>
        <v>-1.0144234716390366E-2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17">
        <f>TITRES_STAT!D1984</f>
        <v>20.990400000000001</v>
      </c>
      <c r="C1981" s="2">
        <f t="shared" si="180"/>
        <v>21.034755899518323</v>
      </c>
      <c r="D1981" s="2">
        <f t="shared" si="182"/>
        <v>20.92264223482022</v>
      </c>
      <c r="E1981" s="2">
        <f t="shared" si="181"/>
        <v>0.11211366469810358</v>
      </c>
      <c r="F1981" s="2">
        <f t="shared" si="185"/>
        <v>0.10999913482720461</v>
      </c>
      <c r="G1981" s="2">
        <f t="shared" si="183"/>
        <v>2.1145298708989679E-3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17">
        <f>TITRES_STAT!D1985</f>
        <v>21.125800000000002</v>
      </c>
      <c r="C1982" s="2">
        <f t="shared" si="180"/>
        <v>21.050162684207812</v>
      </c>
      <c r="D1982" s="2">
        <f t="shared" si="182"/>
        <v>20.937690958166868</v>
      </c>
      <c r="E1982" s="2">
        <f t="shared" si="181"/>
        <v>0.11247172604094402</v>
      </c>
      <c r="F1982" s="2">
        <f t="shared" si="185"/>
        <v>0.11049365306995249</v>
      </c>
      <c r="G1982" s="2">
        <f t="shared" si="183"/>
        <v>1.9780729709915346E-3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17">
        <f>TITRES_STAT!D1986</f>
        <v>21.125800000000002</v>
      </c>
      <c r="C1983" s="2">
        <f t="shared" si="180"/>
        <v>21.060414578945071</v>
      </c>
      <c r="D1983" s="2">
        <f t="shared" si="182"/>
        <v>20.951624961265619</v>
      </c>
      <c r="E1983" s="2">
        <f t="shared" si="181"/>
        <v>0.10878961767945228</v>
      </c>
      <c r="F1983" s="2">
        <f t="shared" si="185"/>
        <v>0.11015284599185245</v>
      </c>
      <c r="G1983" s="2">
        <f t="shared" si="183"/>
        <v>-1.3632283124001693E-3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17">
        <f>TITRES_STAT!D1987</f>
        <v>21.116800000000001</v>
      </c>
      <c r="C1984" s="2">
        <f t="shared" si="180"/>
        <v>21.069089259107368</v>
      </c>
      <c r="D1984" s="2">
        <f t="shared" si="182"/>
        <v>20.96386014932002</v>
      </c>
      <c r="E1984" s="2">
        <f t="shared" si="181"/>
        <v>0.10522910978734856</v>
      </c>
      <c r="F1984" s="2">
        <f t="shared" si="185"/>
        <v>0.10916809875095168</v>
      </c>
      <c r="G1984" s="2">
        <f t="shared" si="183"/>
        <v>-3.9389889636031183E-3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17">
        <f>TITRES_STAT!D1988</f>
        <v>21.116800000000001</v>
      </c>
      <c r="C1985" s="2">
        <f t="shared" si="180"/>
        <v>21.090321680783156</v>
      </c>
      <c r="D1985" s="2">
        <f t="shared" si="182"/>
        <v>20.975189027148168</v>
      </c>
      <c r="E1985" s="2">
        <f t="shared" si="181"/>
        <v>0.11513265363498704</v>
      </c>
      <c r="F1985" s="2">
        <f t="shared" si="185"/>
        <v>0.11036100972775877</v>
      </c>
      <c r="G1985" s="2">
        <f t="shared" si="183"/>
        <v>4.7716439072282707E-3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17">
        <f>TITRES_STAT!D1989</f>
        <v>20.918199999999999</v>
      </c>
      <c r="C1986" s="2">
        <f t="shared" si="180"/>
        <v>21.095779883739596</v>
      </c>
      <c r="D1986" s="2">
        <f t="shared" si="182"/>
        <v>20.970967617729787</v>
      </c>
      <c r="E1986" s="2">
        <f t="shared" si="181"/>
        <v>0.12481226600980833</v>
      </c>
      <c r="F1986" s="2">
        <f t="shared" si="185"/>
        <v>0.11325126098416868</v>
      </c>
      <c r="G1986" s="2">
        <f t="shared" si="183"/>
        <v>1.1561005025639642E-2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17">
        <f>TITRES_STAT!D1990</f>
        <v>21.0807</v>
      </c>
      <c r="C1987" s="2">
        <f t="shared" si="180"/>
        <v>21.183736824702734</v>
      </c>
      <c r="D1987" s="2">
        <f t="shared" si="182"/>
        <v>20.979095942342397</v>
      </c>
      <c r="E1987" s="2">
        <f t="shared" si="181"/>
        <v>0.20464088236033717</v>
      </c>
      <c r="F1987" s="2">
        <f t="shared" si="185"/>
        <v>0.13152918525940238</v>
      </c>
      <c r="G1987" s="2">
        <f t="shared" si="183"/>
        <v>7.3111697100934792E-2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17">
        <f>TITRES_STAT!D1991</f>
        <v>20.990400000000001</v>
      </c>
      <c r="C1988" s="2">
        <f t="shared" si="180"/>
        <v>21.258161928594621</v>
      </c>
      <c r="D1988" s="2">
        <f t="shared" si="182"/>
        <v>20.979933279946664</v>
      </c>
      <c r="E1988" s="2">
        <f t="shared" si="181"/>
        <v>0.27822864864795704</v>
      </c>
      <c r="F1988" s="2">
        <f t="shared" si="185"/>
        <v>0.16086907793711333</v>
      </c>
      <c r="G1988" s="2">
        <f t="shared" si="183"/>
        <v>0.11735957071084371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17">
        <f>TITRES_STAT!D1992</f>
        <v>20.764700000000001</v>
      </c>
      <c r="C1989" s="2">
        <f t="shared" si="180"/>
        <v>21.32113701650314</v>
      </c>
      <c r="D1989" s="2">
        <f t="shared" si="182"/>
        <v>20.963990074024689</v>
      </c>
      <c r="E1989" s="2">
        <f t="shared" si="181"/>
        <v>0.35714694247845102</v>
      </c>
      <c r="F1989" s="2">
        <f t="shared" si="185"/>
        <v>0.20012465084538089</v>
      </c>
      <c r="G1989" s="2">
        <f t="shared" si="183"/>
        <v>0.15702229163307013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17">
        <f>TITRES_STAT!D1993</f>
        <v>20.764700000000001</v>
      </c>
      <c r="C1990" s="2">
        <f t="shared" si="180"/>
        <v>21.302208244733428</v>
      </c>
      <c r="D1990" s="2">
        <f t="shared" si="182"/>
        <v>20.949227846319157</v>
      </c>
      <c r="E1990" s="2">
        <f t="shared" si="181"/>
        <v>0.35298039841427098</v>
      </c>
      <c r="F1990" s="2">
        <f t="shared" si="185"/>
        <v>0.23069580035915893</v>
      </c>
      <c r="G1990" s="2">
        <f t="shared" si="183"/>
        <v>0.12228459805511205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17">
        <f>TITRES_STAT!D1994</f>
        <v>20.773700000000002</v>
      </c>
      <c r="C1991" s="2">
        <f t="shared" si="180"/>
        <v>21.254237745543669</v>
      </c>
      <c r="D1991" s="2">
        <f t="shared" si="182"/>
        <v>20.936225783628849</v>
      </c>
      <c r="E1991" s="2">
        <f t="shared" si="181"/>
        <v>0.31801196191482006</v>
      </c>
      <c r="F1991" s="2">
        <f t="shared" si="185"/>
        <v>0.24815903267029116</v>
      </c>
      <c r="G1991" s="2">
        <f t="shared" si="183"/>
        <v>6.9852929244528905E-2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17">
        <f>TITRES_STAT!D1995</f>
        <v>20.9453</v>
      </c>
      <c r="C1992" s="2">
        <f t="shared" si="180"/>
        <v>21.234478092383107</v>
      </c>
      <c r="D1992" s="2">
        <f t="shared" si="182"/>
        <v>20.936897947804489</v>
      </c>
      <c r="E1992" s="2">
        <f t="shared" si="181"/>
        <v>0.29758014457861748</v>
      </c>
      <c r="F1992" s="2">
        <f t="shared" si="185"/>
        <v>0.25804325505195647</v>
      </c>
      <c r="G1992" s="2">
        <f t="shared" si="183"/>
        <v>3.9536889526661012E-2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17">
        <f>TITRES_STAT!D1996</f>
        <v>20.855</v>
      </c>
      <c r="C1993" s="2">
        <f t="shared" si="180"/>
        <v>21.217758385862631</v>
      </c>
      <c r="D1993" s="2">
        <f t="shared" si="182"/>
        <v>20.930831433152303</v>
      </c>
      <c r="E1993" s="2">
        <f t="shared" si="181"/>
        <v>0.28692695271032775</v>
      </c>
      <c r="F1993" s="2">
        <f t="shared" si="185"/>
        <v>0.26381999458363076</v>
      </c>
      <c r="G1993" s="2">
        <f t="shared" si="183"/>
        <v>2.3106958126696997E-2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17">
        <f>TITRES_STAT!D1997</f>
        <v>20.855</v>
      </c>
      <c r="C1994" s="2">
        <f t="shared" si="180"/>
        <v>21.202226326499151</v>
      </c>
      <c r="D1994" s="2">
        <f t="shared" si="182"/>
        <v>20.925214289955836</v>
      </c>
      <c r="E1994" s="2">
        <f t="shared" si="181"/>
        <v>0.27701203654331508</v>
      </c>
      <c r="F1994" s="2">
        <f t="shared" si="185"/>
        <v>0.26645840297556761</v>
      </c>
      <c r="G1994" s="2">
        <f t="shared" si="183"/>
        <v>1.0553633567747467E-2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17">
        <f>TITRES_STAT!D1998</f>
        <v>21.396699999999999</v>
      </c>
      <c r="C1995" s="2">
        <f t="shared" si="180"/>
        <v>21.189083814730051</v>
      </c>
      <c r="D1995" s="2">
        <f t="shared" si="182"/>
        <v>20.960139157366516</v>
      </c>
      <c r="E1995" s="2">
        <f t="shared" si="181"/>
        <v>0.22894465736353453</v>
      </c>
      <c r="F1995" s="2">
        <f t="shared" si="185"/>
        <v>0.25895565385316099</v>
      </c>
      <c r="G1995" s="2">
        <f t="shared" si="183"/>
        <v>-3.0010996489626462E-2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17">
        <f>TITRES_STAT!D1999</f>
        <v>21.170999999999999</v>
      </c>
      <c r="C1996" s="2">
        <f t="shared" si="180"/>
        <v>21.147409381694658</v>
      </c>
      <c r="D1996" s="2">
        <f t="shared" si="182"/>
        <v>20.975758479043069</v>
      </c>
      <c r="E1996" s="2">
        <f t="shared" si="181"/>
        <v>0.17165090265158867</v>
      </c>
      <c r="F1996" s="2">
        <f t="shared" si="185"/>
        <v>0.24149470361284653</v>
      </c>
      <c r="G1996" s="2">
        <f t="shared" si="183"/>
        <v>-6.9843800961257863E-2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17">
        <f>TITRES_STAT!D2000</f>
        <v>20.9453</v>
      </c>
      <c r="C1997" s="2">
        <f t="shared" si="180"/>
        <v>21.137146399895478</v>
      </c>
      <c r="D1997" s="2">
        <f t="shared" si="182"/>
        <v>20.973502295410249</v>
      </c>
      <c r="E1997" s="2">
        <f t="shared" si="181"/>
        <v>0.16364410448522904</v>
      </c>
      <c r="F1997" s="2">
        <f t="shared" si="185"/>
        <v>0.22592458378732305</v>
      </c>
      <c r="G1997" s="2">
        <f t="shared" si="183"/>
        <v>-6.2280479302094016E-2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17">
        <f>TITRES_STAT!D2001</f>
        <v>21.6675</v>
      </c>
      <c r="C1998" s="2">
        <f t="shared" si="180"/>
        <v>21.114570030680788</v>
      </c>
      <c r="D1998" s="2">
        <f t="shared" si="182"/>
        <v>21.024909532787269</v>
      </c>
      <c r="E1998" s="2">
        <f t="shared" si="181"/>
        <v>8.9660497893518709E-2</v>
      </c>
      <c r="F1998" s="2">
        <f t="shared" si="185"/>
        <v>0.19867176660856217</v>
      </c>
      <c r="G1998" s="2">
        <f t="shared" si="183"/>
        <v>-0.10901126871504346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17">
        <f>TITRES_STAT!D2002</f>
        <v>21.712700000000002</v>
      </c>
      <c r="C1999" s="2">
        <f t="shared" ref="C1999:C2062" si="186">$C$4*B1989+C1998*(1-$C$4)</f>
        <v>21.060743872114514</v>
      </c>
      <c r="D1999" s="2">
        <f t="shared" si="182"/>
        <v>21.075856974803028</v>
      </c>
      <c r="E1999" s="2">
        <f t="shared" si="181"/>
        <v>-1.511310268851318E-2</v>
      </c>
      <c r="F1999" s="2">
        <f t="shared" si="185"/>
        <v>0.1559147927491471</v>
      </c>
      <c r="G1999" s="2">
        <f t="shared" si="183"/>
        <v>-0.17102789543766028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17">
        <f>TITRES_STAT!D2003</f>
        <v>21.821000000000002</v>
      </c>
      <c r="C2000" s="2">
        <f t="shared" si="186"/>
        <v>21.015198661019976</v>
      </c>
      <c r="D2000" s="2">
        <f t="shared" si="182"/>
        <v>21.131052754447246</v>
      </c>
      <c r="E2000" s="2">
        <f t="shared" si="181"/>
        <v>-0.11585409342727004</v>
      </c>
      <c r="F2000" s="2">
        <f t="shared" si="185"/>
        <v>0.10156101551386368</v>
      </c>
      <c r="G2000" s="2">
        <f t="shared" si="183"/>
        <v>-0.21741510894113372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17">
        <f>TITRES_STAT!D2004</f>
        <v>21.6675</v>
      </c>
      <c r="C2001" s="2">
        <f t="shared" si="186"/>
        <v>20.978045020863057</v>
      </c>
      <c r="D2001" s="2">
        <f t="shared" si="182"/>
        <v>21.170789587451154</v>
      </c>
      <c r="E2001" s="2">
        <f t="shared" si="181"/>
        <v>-0.19274456658809669</v>
      </c>
      <c r="F2001" s="2">
        <f t="shared" si="185"/>
        <v>4.2699899093471605E-2</v>
      </c>
      <c r="G2001" s="2">
        <f t="shared" si="183"/>
        <v>-0.23544446568156829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17">
        <f>TITRES_STAT!D2005</f>
        <v>21.6675</v>
      </c>
      <c r="C2002" s="2">
        <f t="shared" si="186"/>
        <v>20.973007325345666</v>
      </c>
      <c r="D2002" s="2">
        <f t="shared" si="182"/>
        <v>21.20758295134366</v>
      </c>
      <c r="E2002" s="2">
        <f t="shared" si="181"/>
        <v>-0.23457562599799431</v>
      </c>
      <c r="F2002" s="2">
        <f t="shared" si="185"/>
        <v>-1.2755205924821579E-2</v>
      </c>
      <c r="G2002" s="2">
        <f t="shared" si="183"/>
        <v>-0.22182042007317274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17">
        <f>TITRES_STAT!D2006</f>
        <v>21.8932</v>
      </c>
      <c r="C2003" s="2">
        <f t="shared" si="186"/>
        <v>20.954852352215564</v>
      </c>
      <c r="D2003" s="2">
        <f t="shared" si="182"/>
        <v>21.258369399392279</v>
      </c>
      <c r="E2003" s="2">
        <f t="shared" si="181"/>
        <v>-0.30351704717671524</v>
      </c>
      <c r="F2003" s="2">
        <f t="shared" si="185"/>
        <v>-7.0907574175200314E-2</v>
      </c>
      <c r="G2003" s="2">
        <f t="shared" si="183"/>
        <v>-0.23260947300151491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17">
        <f>TITRES_STAT!D2007</f>
        <v>21.4057</v>
      </c>
      <c r="C2004" s="2">
        <f t="shared" si="186"/>
        <v>20.939490451874708</v>
      </c>
      <c r="D2004" s="2">
        <f t="shared" si="182"/>
        <v>21.269282777215075</v>
      </c>
      <c r="E2004" s="2">
        <f t="shared" si="181"/>
        <v>-0.3297923253403674</v>
      </c>
      <c r="F2004" s="2">
        <f t="shared" si="185"/>
        <v>-0.12268452440823374</v>
      </c>
      <c r="G2004" s="2">
        <f t="shared" si="183"/>
        <v>-0.20710780093213366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17">
        <f>TITRES_STAT!D2008</f>
        <v>21.6675</v>
      </c>
      <c r="C2005" s="2">
        <f t="shared" si="186"/>
        <v>21.009830382355521</v>
      </c>
      <c r="D2005" s="2">
        <f t="shared" si="182"/>
        <v>21.298780349273219</v>
      </c>
      <c r="E2005" s="2">
        <f t="shared" si="181"/>
        <v>-0.28894996691769848</v>
      </c>
      <c r="F2005" s="2">
        <f t="shared" si="185"/>
        <v>-0.1559376129101267</v>
      </c>
      <c r="G2005" s="2">
        <f t="shared" si="183"/>
        <v>-0.13301235400757178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17">
        <f>TITRES_STAT!D2009</f>
        <v>21.6675</v>
      </c>
      <c r="C2006" s="2">
        <f t="shared" si="186"/>
        <v>21.034625708146979</v>
      </c>
      <c r="D2006" s="2">
        <f t="shared" si="182"/>
        <v>21.326092915993723</v>
      </c>
      <c r="E2006" s="2">
        <f t="shared" si="181"/>
        <v>-0.29146720784674329</v>
      </c>
      <c r="F2006" s="2">
        <f t="shared" si="185"/>
        <v>-0.18304353189745001</v>
      </c>
      <c r="G2006" s="2">
        <f t="shared" si="183"/>
        <v>-0.10842367594929328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17">
        <f>TITRES_STAT!D2010</f>
        <v>21.8932</v>
      </c>
      <c r="C2007" s="2">
        <f t="shared" si="186"/>
        <v>21.020883291508984</v>
      </c>
      <c r="D2007" s="2">
        <f t="shared" si="182"/>
        <v>21.368100848142333</v>
      </c>
      <c r="E2007" s="2">
        <f t="shared" si="181"/>
        <v>-0.34721755663334974</v>
      </c>
      <c r="F2007" s="2">
        <f t="shared" si="185"/>
        <v>-0.21587833684462998</v>
      </c>
      <c r="G2007" s="2">
        <f t="shared" si="183"/>
        <v>-0.13133921978871976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17">
        <f>TITRES_STAT!D2011</f>
        <v>22.1099</v>
      </c>
      <c r="C2008" s="2">
        <f t="shared" si="186"/>
        <v>21.120362785122985</v>
      </c>
      <c r="D2008" s="2">
        <f t="shared" si="182"/>
        <v>21.423048933465122</v>
      </c>
      <c r="E2008" s="2">
        <f t="shared" si="181"/>
        <v>-0.30268614834213636</v>
      </c>
      <c r="F2008" s="2">
        <f t="shared" si="185"/>
        <v>-0.23323989914413129</v>
      </c>
      <c r="G2008" s="2">
        <f t="shared" si="183"/>
        <v>-6.9446249198005072E-2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17">
        <f>TITRES_STAT!D2012</f>
        <v>22.1099</v>
      </c>
      <c r="C2009" s="2">
        <f t="shared" si="186"/>
        <v>21.211491587411757</v>
      </c>
      <c r="D2009" s="2">
        <f t="shared" si="182"/>
        <v>21.473926790245482</v>
      </c>
      <c r="E2009" s="2">
        <f t="shared" si="181"/>
        <v>-0.2624352028337249</v>
      </c>
      <c r="F2009" s="2">
        <f t="shared" si="185"/>
        <v>-0.23907895988205002</v>
      </c>
      <c r="G2009" s="2">
        <f t="shared" si="183"/>
        <v>-2.3356242951674877E-2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17">
        <f>TITRES_STAT!D2013</f>
        <v>21.938400000000001</v>
      </c>
      <c r="C2010" s="2">
        <f t="shared" si="186"/>
        <v>21.305262112425336</v>
      </c>
      <c r="D2010" s="2">
        <f t="shared" si="182"/>
        <v>21.508332213190261</v>
      </c>
      <c r="E2010" s="2">
        <f t="shared" si="181"/>
        <v>-0.2030701007649256</v>
      </c>
      <c r="F2010" s="2">
        <f t="shared" si="185"/>
        <v>-0.23187718805862514</v>
      </c>
      <c r="G2010" s="2">
        <f t="shared" si="183"/>
        <v>2.8807087293699546E-2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17">
        <f>TITRES_STAT!D2014</f>
        <v>22.209199999999999</v>
      </c>
      <c r="C2011" s="2">
        <f t="shared" si="186"/>
        <v>21.360991018206054</v>
      </c>
      <c r="D2011" s="2">
        <f t="shared" si="182"/>
        <v>21.560248345546537</v>
      </c>
      <c r="E2011" s="2">
        <f t="shared" si="181"/>
        <v>-0.19925732734048296</v>
      </c>
      <c r="F2011" s="2">
        <f t="shared" si="185"/>
        <v>-0.22535321591499671</v>
      </c>
      <c r="G2011" s="2">
        <f t="shared" si="183"/>
        <v>2.6095888574513754E-2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17">
        <f>TITRES_STAT!D2015</f>
        <v>22.299499999999998</v>
      </c>
      <c r="C2012" s="2">
        <f t="shared" si="186"/>
        <v>21.408146246174354</v>
      </c>
      <c r="D2012" s="2">
        <f t="shared" si="182"/>
        <v>21.615007727357906</v>
      </c>
      <c r="E2012" s="2">
        <f t="shared" ref="E2012:E2075" si="187">C2012-D2012</f>
        <v>-0.20686148118355163</v>
      </c>
      <c r="F2012" s="2">
        <f t="shared" si="185"/>
        <v>-0.2216548689687077</v>
      </c>
      <c r="G2012" s="2">
        <f t="shared" si="183"/>
        <v>1.479338778515607E-2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17">
        <f>TITRES_STAT!D2016</f>
        <v>22.209199999999999</v>
      </c>
      <c r="C2013" s="2">
        <f t="shared" si="186"/>
        <v>21.482769900609071</v>
      </c>
      <c r="D2013" s="2">
        <f t="shared" ref="D2013:D2076" si="188">$D$4*B2013+(1-$D$4)*D2012</f>
        <v>21.659021969775836</v>
      </c>
      <c r="E2013" s="2">
        <f t="shared" si="187"/>
        <v>-0.17625206916676461</v>
      </c>
      <c r="F2013" s="2">
        <f t="shared" si="185"/>
        <v>-0.21257430900831908</v>
      </c>
      <c r="G2013" s="2">
        <f t="shared" si="183"/>
        <v>3.6322239841554471E-2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17">
        <f>TITRES_STAT!D2017</f>
        <v>22.1189</v>
      </c>
      <c r="C2014" s="2">
        <f t="shared" si="186"/>
        <v>21.47091299282306</v>
      </c>
      <c r="D2014" s="2">
        <f t="shared" si="188"/>
        <v>21.693087009051698</v>
      </c>
      <c r="E2014" s="2">
        <f t="shared" si="187"/>
        <v>-0.22217401622863875</v>
      </c>
      <c r="F2014" s="2">
        <f t="shared" si="185"/>
        <v>-0.21449425045238302</v>
      </c>
      <c r="G2014" s="2">
        <f t="shared" si="183"/>
        <v>-7.6797657762557314E-3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17">
        <f>TITRES_STAT!D2018</f>
        <v>23.202300000000001</v>
      </c>
      <c r="C2015" s="2">
        <f t="shared" si="186"/>
        <v>21.501157147773359</v>
      </c>
      <c r="D2015" s="2">
        <f t="shared" si="188"/>
        <v>21.804880563936756</v>
      </c>
      <c r="E2015" s="2">
        <f t="shared" si="187"/>
        <v>-0.30372341616339682</v>
      </c>
      <c r="F2015" s="2">
        <f t="shared" si="185"/>
        <v>-0.2323400835945858</v>
      </c>
      <c r="G2015" s="2">
        <f t="shared" si="183"/>
        <v>-7.138333256881102E-2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17">
        <f>TITRES_STAT!D2019</f>
        <v>23.012699999999999</v>
      </c>
      <c r="C2016" s="2">
        <f t="shared" si="186"/>
        <v>21.526748355808227</v>
      </c>
      <c r="D2016" s="2">
        <f t="shared" si="188"/>
        <v>21.89434867031181</v>
      </c>
      <c r="E2016" s="2">
        <f t="shared" si="187"/>
        <v>-0.36760031450358355</v>
      </c>
      <c r="F2016" s="2">
        <f t="shared" si="185"/>
        <v>-0.25939212977638537</v>
      </c>
      <c r="G2016" s="2">
        <f t="shared" si="183"/>
        <v>-0.10820818472719818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17">
        <f>TITRES_STAT!D2020</f>
        <v>22.5703</v>
      </c>
      <c r="C2017" s="2">
        <f t="shared" si="186"/>
        <v>21.58312553183773</v>
      </c>
      <c r="D2017" s="2">
        <f t="shared" si="188"/>
        <v>21.944419139177604</v>
      </c>
      <c r="E2017" s="2">
        <f t="shared" si="187"/>
        <v>-0.36129360733987426</v>
      </c>
      <c r="F2017" s="2">
        <f t="shared" si="185"/>
        <v>-0.27977242528908319</v>
      </c>
      <c r="G2017" s="2">
        <f t="shared" si="183"/>
        <v>-8.1521182050791063E-2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17">
        <f>TITRES_STAT!D2021</f>
        <v>22.299499999999998</v>
      </c>
      <c r="C2018" s="2">
        <f t="shared" si="186"/>
        <v>21.664167757708849</v>
      </c>
      <c r="D2018" s="2">
        <f t="shared" si="188"/>
        <v>21.970721425164449</v>
      </c>
      <c r="E2018" s="2">
        <f t="shared" si="187"/>
        <v>-0.30655366745559931</v>
      </c>
      <c r="F2018" s="2">
        <f t="shared" si="185"/>
        <v>-0.28512867372238643</v>
      </c>
      <c r="G2018" s="2">
        <f t="shared" si="183"/>
        <v>-2.1424993733212883E-2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17">
        <f>TITRES_STAT!D2022</f>
        <v>21.938400000000001</v>
      </c>
      <c r="C2019" s="2">
        <f t="shared" si="186"/>
        <v>21.732741948830565</v>
      </c>
      <c r="D2019" s="2">
        <f t="shared" si="188"/>
        <v>21.968327245522637</v>
      </c>
      <c r="E2019" s="2">
        <f t="shared" si="187"/>
        <v>-0.23558529669207218</v>
      </c>
      <c r="F2019" s="2">
        <f t="shared" si="185"/>
        <v>-0.2752199983163236</v>
      </c>
      <c r="G2019" s="2">
        <f t="shared" si="183"/>
        <v>3.9634701624251423E-2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17">
        <f>TITRES_STAT!D2023</f>
        <v>22.1189</v>
      </c>
      <c r="C2020" s="2">
        <f t="shared" si="186"/>
        <v>21.764381649010478</v>
      </c>
      <c r="D2020" s="2">
        <f t="shared" si="188"/>
        <v>21.979480782891329</v>
      </c>
      <c r="E2020" s="2">
        <f t="shared" si="187"/>
        <v>-0.21509913388085167</v>
      </c>
      <c r="F2020" s="2">
        <f t="shared" si="185"/>
        <v>-0.26319582542922926</v>
      </c>
      <c r="G2020" s="2">
        <f t="shared" ref="G2020:G2083" si="189">E2020-F2020</f>
        <v>4.809669154837759E-2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17">
        <f>TITRES_STAT!D2024</f>
        <v>21.983499999999999</v>
      </c>
      <c r="C2021" s="2">
        <f t="shared" si="186"/>
        <v>21.832815241470406</v>
      </c>
      <c r="D2021" s="2">
        <f t="shared" si="188"/>
        <v>21.979778502677156</v>
      </c>
      <c r="E2021" s="2">
        <f t="shared" si="187"/>
        <v>-0.14696326120674996</v>
      </c>
      <c r="F2021" s="2">
        <f t="shared" ref="F2021:F2084" si="191">(E2021*(2/(10)))+((1-(2/10))*F2020)</f>
        <v>-0.2399493125847334</v>
      </c>
      <c r="G2021" s="2">
        <f t="shared" si="189"/>
        <v>9.2986051377983436E-2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17">
        <f>TITRES_STAT!D2025</f>
        <v>21.848099999999999</v>
      </c>
      <c r="C2022" s="2">
        <f t="shared" si="186"/>
        <v>21.904612896628805</v>
      </c>
      <c r="D2022" s="2">
        <f t="shared" si="188"/>
        <v>21.970024539515887</v>
      </c>
      <c r="E2022" s="2">
        <f t="shared" si="187"/>
        <v>-6.5411642887081456E-2</v>
      </c>
      <c r="F2022" s="2">
        <f t="shared" si="191"/>
        <v>-0.20504177864520301</v>
      </c>
      <c r="G2022" s="2">
        <f t="shared" si="189"/>
        <v>0.13963013575812155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17">
        <f>TITRES_STAT!D2026</f>
        <v>21.848099999999999</v>
      </c>
      <c r="C2023" s="2">
        <f t="shared" si="186"/>
        <v>21.951472450993606</v>
      </c>
      <c r="D2023" s="2">
        <f t="shared" si="188"/>
        <v>21.960993092144339</v>
      </c>
      <c r="E2023" s="2">
        <f t="shared" si="187"/>
        <v>-9.5206411507327005E-3</v>
      </c>
      <c r="F2023" s="2">
        <f t="shared" si="191"/>
        <v>-0.16593755114630895</v>
      </c>
      <c r="G2023" s="2">
        <f t="shared" si="189"/>
        <v>0.15641690999557625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17">
        <f>TITRES_STAT!D2027</f>
        <v>21.938400000000001</v>
      </c>
      <c r="C2024" s="2">
        <f t="shared" si="186"/>
        <v>21.97723053545613</v>
      </c>
      <c r="D2024" s="2">
        <f t="shared" si="188"/>
        <v>21.959319529763274</v>
      </c>
      <c r="E2024" s="2">
        <f t="shared" si="187"/>
        <v>1.7911005692855753E-2</v>
      </c>
      <c r="F2024" s="2">
        <f t="shared" si="191"/>
        <v>-0.12916783977847601</v>
      </c>
      <c r="G2024" s="2">
        <f t="shared" si="189"/>
        <v>0.14707884547133177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17">
        <f>TITRES_STAT!D2028</f>
        <v>22.1099</v>
      </c>
      <c r="C2025" s="2">
        <f t="shared" si="186"/>
        <v>22.165702760770571</v>
      </c>
      <c r="D2025" s="2">
        <f t="shared" si="188"/>
        <v>21.970473638669695</v>
      </c>
      <c r="E2025" s="2">
        <f t="shared" si="187"/>
        <v>0.1952291221008764</v>
      </c>
      <c r="F2025" s="2">
        <f t="shared" si="191"/>
        <v>-6.4288447402605531E-2</v>
      </c>
      <c r="G2025" s="2">
        <f t="shared" si="189"/>
        <v>0.25951756950348193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17">
        <f>TITRES_STAT!D2029</f>
        <v>22.100899999999999</v>
      </c>
      <c r="C2026" s="2">
        <f t="shared" si="186"/>
        <v>22.29601002834433</v>
      </c>
      <c r="D2026" s="2">
        <f t="shared" si="188"/>
        <v>21.98013485062009</v>
      </c>
      <c r="E2026" s="2">
        <f t="shared" si="187"/>
        <v>0.31587517772424079</v>
      </c>
      <c r="F2026" s="2">
        <f t="shared" si="191"/>
        <v>1.1744277622763727E-2</v>
      </c>
      <c r="G2026" s="2">
        <f t="shared" si="189"/>
        <v>0.30413090010147703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17">
        <f>TITRES_STAT!D2030</f>
        <v>21.983499999999999</v>
      </c>
      <c r="C2027" s="2">
        <f t="shared" si="186"/>
        <v>22.338208485522127</v>
      </c>
      <c r="D2027" s="2">
        <f t="shared" si="188"/>
        <v>21.980384120944528</v>
      </c>
      <c r="E2027" s="2">
        <f t="shared" si="187"/>
        <v>0.35782436457759914</v>
      </c>
      <c r="F2027" s="2">
        <f t="shared" si="191"/>
        <v>8.096029501373081E-2</v>
      </c>
      <c r="G2027" s="2">
        <f t="shared" si="189"/>
        <v>0.27686406956386833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17">
        <f>TITRES_STAT!D2031</f>
        <v>21.938400000000001</v>
      </c>
      <c r="C2028" s="2">
        <f t="shared" si="186"/>
        <v>22.332253333903338</v>
      </c>
      <c r="D2028" s="2">
        <f t="shared" si="188"/>
        <v>21.977274186059748</v>
      </c>
      <c r="E2028" s="2">
        <f t="shared" si="187"/>
        <v>0.35497914784358997</v>
      </c>
      <c r="F2028" s="2">
        <f t="shared" si="191"/>
        <v>0.13576406557970266</v>
      </c>
      <c r="G2028" s="2">
        <f t="shared" si="189"/>
        <v>0.21921508226388731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17">
        <f>TITRES_STAT!D2032</f>
        <v>21.848099999999999</v>
      </c>
      <c r="C2029" s="2">
        <f t="shared" si="186"/>
        <v>22.271660513302827</v>
      </c>
      <c r="D2029" s="2">
        <f t="shared" si="188"/>
        <v>21.967705727833099</v>
      </c>
      <c r="E2029" s="2">
        <f t="shared" si="187"/>
        <v>0.30395478546972754</v>
      </c>
      <c r="F2029" s="2">
        <f t="shared" si="191"/>
        <v>0.16940220955770763</v>
      </c>
      <c r="G2029" s="2">
        <f t="shared" si="189"/>
        <v>0.13455257591201991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17">
        <f>TITRES_STAT!D2033</f>
        <v>21.6675</v>
      </c>
      <c r="C2030" s="2">
        <f t="shared" si="186"/>
        <v>22.248158895871622</v>
      </c>
      <c r="D2030" s="2">
        <f t="shared" si="188"/>
        <v>21.94546826651213</v>
      </c>
      <c r="E2030" s="2">
        <f t="shared" si="187"/>
        <v>0.30269062935949265</v>
      </c>
      <c r="F2030" s="2">
        <f t="shared" si="191"/>
        <v>0.19605989351806463</v>
      </c>
      <c r="G2030" s="2">
        <f t="shared" si="189"/>
        <v>0.10663073584142801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17">
        <f>TITRES_STAT!D2034</f>
        <v>22.091799999999999</v>
      </c>
      <c r="C2031" s="2">
        <f t="shared" si="186"/>
        <v>22.207442142660604</v>
      </c>
      <c r="D2031" s="2">
        <f t="shared" si="188"/>
        <v>21.956307654177895</v>
      </c>
      <c r="E2031" s="2">
        <f t="shared" si="187"/>
        <v>0.25113448848270892</v>
      </c>
      <c r="F2031" s="2">
        <f t="shared" si="191"/>
        <v>0.20707481251099349</v>
      </c>
      <c r="G2031" s="2">
        <f t="shared" si="189"/>
        <v>4.4059675971715423E-2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17">
        <f>TITRES_STAT!D2035</f>
        <v>21.6675</v>
      </c>
      <c r="C2032" s="2">
        <f t="shared" si="186"/>
        <v>22.152158736097434</v>
      </c>
      <c r="D2032" s="2">
        <f t="shared" si="188"/>
        <v>21.934914494609163</v>
      </c>
      <c r="E2032" s="2">
        <f t="shared" si="187"/>
        <v>0.21724424148827026</v>
      </c>
      <c r="F2032" s="2">
        <f t="shared" si="191"/>
        <v>0.20910869830644885</v>
      </c>
      <c r="G2032" s="2">
        <f t="shared" si="189"/>
        <v>8.1355431818214141E-3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17">
        <f>TITRES_STAT!D2036</f>
        <v>21.6585</v>
      </c>
      <c r="C2033" s="2">
        <f t="shared" si="186"/>
        <v>22.105380469005521</v>
      </c>
      <c r="D2033" s="2">
        <f t="shared" si="188"/>
        <v>21.914439346860338</v>
      </c>
      <c r="E2033" s="2">
        <f t="shared" si="187"/>
        <v>0.19094112214518333</v>
      </c>
      <c r="F2033" s="2">
        <f t="shared" si="191"/>
        <v>0.20547518307419574</v>
      </c>
      <c r="G2033" s="2">
        <f t="shared" si="189"/>
        <v>-1.453406092901241E-2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17">
        <f>TITRES_STAT!D2037</f>
        <v>21.486999999999998</v>
      </c>
      <c r="C2034" s="2">
        <f t="shared" si="186"/>
        <v>22.079691166081595</v>
      </c>
      <c r="D2034" s="2">
        <f t="shared" si="188"/>
        <v>21.88277717301883</v>
      </c>
      <c r="E2034" s="2">
        <f t="shared" si="187"/>
        <v>0.1969139930627648</v>
      </c>
      <c r="F2034" s="2">
        <f t="shared" si="191"/>
        <v>0.20376294507190956</v>
      </c>
      <c r="G2034" s="2">
        <f t="shared" si="189"/>
        <v>-6.8489520091447598E-3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17">
        <f>TITRES_STAT!D2038</f>
        <v>21.486999999999998</v>
      </c>
      <c r="C2035" s="2">
        <f t="shared" si="186"/>
        <v>22.084338678992118</v>
      </c>
      <c r="D2035" s="2">
        <f t="shared" si="188"/>
        <v>21.853460345387806</v>
      </c>
      <c r="E2035" s="2">
        <f t="shared" si="187"/>
        <v>0.23087833360431276</v>
      </c>
      <c r="F2035" s="2">
        <f t="shared" si="191"/>
        <v>0.20918602277839021</v>
      </c>
      <c r="G2035" s="2">
        <f t="shared" si="189"/>
        <v>2.1692310825922545E-2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17">
        <f>TITRES_STAT!D2039</f>
        <v>21.6675</v>
      </c>
      <c r="C2036" s="2">
        <f t="shared" si="186"/>
        <v>22.086886574531793</v>
      </c>
      <c r="D2036" s="2">
        <f t="shared" si="188"/>
        <v>21.839685504988708</v>
      </c>
      <c r="E2036" s="2">
        <f t="shared" si="187"/>
        <v>0.24720106954308463</v>
      </c>
      <c r="F2036" s="2">
        <f t="shared" si="191"/>
        <v>0.21678903213132911</v>
      </c>
      <c r="G2036" s="2">
        <f t="shared" si="189"/>
        <v>3.0412037411755521E-2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17">
        <f>TITRES_STAT!D2040</f>
        <v>21.18</v>
      </c>
      <c r="C2037" s="2">
        <f t="shared" si="186"/>
        <v>22.070980947680749</v>
      </c>
      <c r="D2037" s="2">
        <f t="shared" si="188"/>
        <v>21.790819912026581</v>
      </c>
      <c r="E2037" s="2">
        <f t="shared" si="187"/>
        <v>0.28016103565416728</v>
      </c>
      <c r="F2037" s="2">
        <f t="shared" si="191"/>
        <v>0.22946343283589676</v>
      </c>
      <c r="G2037" s="2">
        <f t="shared" si="189"/>
        <v>5.0697602818270515E-2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17">
        <f>TITRES_STAT!D2041</f>
        <v>21.577200000000001</v>
      </c>
      <c r="C2038" s="2">
        <f t="shared" si="186"/>
        <v>22.050583878806787</v>
      </c>
      <c r="D2038" s="2">
        <f t="shared" si="188"/>
        <v>21.77499621483943</v>
      </c>
      <c r="E2038" s="2">
        <f t="shared" si="187"/>
        <v>0.27558766396735734</v>
      </c>
      <c r="F2038" s="2">
        <f t="shared" si="191"/>
        <v>0.2386882790621889</v>
      </c>
      <c r="G2038" s="2">
        <f t="shared" si="189"/>
        <v>3.6899384905168447E-2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17">
        <f>TITRES_STAT!D2042</f>
        <v>21.577200000000001</v>
      </c>
      <c r="C2039" s="2">
        <f t="shared" si="186"/>
        <v>22.019432512836509</v>
      </c>
      <c r="D2039" s="2">
        <f t="shared" si="188"/>
        <v>21.760344643369844</v>
      </c>
      <c r="E2039" s="2">
        <f t="shared" si="187"/>
        <v>0.25908786946666496</v>
      </c>
      <c r="F2039" s="2">
        <f t="shared" si="191"/>
        <v>0.24276819714308412</v>
      </c>
      <c r="G2039" s="2">
        <f t="shared" si="189"/>
        <v>1.6319672323580836E-2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17">
        <f>TITRES_STAT!D2043</f>
        <v>21.631399999999999</v>
      </c>
      <c r="C2040" s="2">
        <f t="shared" si="186"/>
        <v>21.9652890493232</v>
      </c>
      <c r="D2040" s="2">
        <f t="shared" si="188"/>
        <v>21.750793188305412</v>
      </c>
      <c r="E2040" s="2">
        <f t="shared" si="187"/>
        <v>0.21449586101778806</v>
      </c>
      <c r="F2040" s="2">
        <f t="shared" si="191"/>
        <v>0.23711372991802493</v>
      </c>
      <c r="G2040" s="2">
        <f t="shared" si="189"/>
        <v>-2.261786890023687E-2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17">
        <f>TITRES_STAT!D2044</f>
        <v>21.577200000000001</v>
      </c>
      <c r="C2041" s="2">
        <f t="shared" si="186"/>
        <v>21.984752272504245</v>
      </c>
      <c r="D2041" s="2">
        <f t="shared" si="188"/>
        <v>21.737934433616122</v>
      </c>
      <c r="E2041" s="2">
        <f t="shared" si="187"/>
        <v>0.24681783888812348</v>
      </c>
      <c r="F2041" s="2">
        <f t="shared" si="191"/>
        <v>0.23905455171204465</v>
      </c>
      <c r="G2041" s="2">
        <f t="shared" si="189"/>
        <v>7.7632871760788258E-3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17">
        <f>TITRES_STAT!D2045</f>
        <v>21.577200000000001</v>
      </c>
      <c r="C2042" s="2">
        <f t="shared" si="186"/>
        <v>21.935944230580514</v>
      </c>
      <c r="D2042" s="2">
        <f t="shared" si="188"/>
        <v>21.726028179274188</v>
      </c>
      <c r="E2042" s="2">
        <f t="shared" si="187"/>
        <v>0.20991605130632607</v>
      </c>
      <c r="F2042" s="2">
        <f t="shared" si="191"/>
        <v>0.23322685163090096</v>
      </c>
      <c r="G2042" s="2">
        <f t="shared" si="189"/>
        <v>-2.3310800324574887E-2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17">
        <f>TITRES_STAT!D2046</f>
        <v>21.6585</v>
      </c>
      <c r="C2043" s="2">
        <f t="shared" si="186"/>
        <v>21.893260502798896</v>
      </c>
      <c r="D2043" s="2">
        <f t="shared" si="188"/>
        <v>21.721026091920542</v>
      </c>
      <c r="E2043" s="2">
        <f t="shared" si="187"/>
        <v>0.17223441087835312</v>
      </c>
      <c r="F2043" s="2">
        <f t="shared" si="191"/>
        <v>0.2210283634803914</v>
      </c>
      <c r="G2043" s="2">
        <f t="shared" si="189"/>
        <v>-4.8793952602038282E-2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17">
        <f>TITRES_STAT!D2047</f>
        <v>21.351500000000001</v>
      </c>
      <c r="C2044" s="2">
        <f t="shared" si="186"/>
        <v>21.830758886983681</v>
      </c>
      <c r="D2044" s="2">
        <f t="shared" si="188"/>
        <v>21.693653788815318</v>
      </c>
      <c r="E2044" s="2">
        <f t="shared" si="187"/>
        <v>0.13710509816836236</v>
      </c>
      <c r="F2044" s="2">
        <f t="shared" si="191"/>
        <v>0.20424371041798559</v>
      </c>
      <c r="G2044" s="2">
        <f t="shared" si="189"/>
        <v>-6.7138612249623225E-2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17">
        <f>TITRES_STAT!D2048</f>
        <v>21.396699999999999</v>
      </c>
      <c r="C2045" s="2">
        <f t="shared" si="186"/>
        <v>21.777872904370806</v>
      </c>
      <c r="D2045" s="2">
        <f t="shared" si="188"/>
        <v>21.671657211866037</v>
      </c>
      <c r="E2045" s="2">
        <f t="shared" si="187"/>
        <v>0.10621569250476881</v>
      </c>
      <c r="F2045" s="2">
        <f t="shared" si="191"/>
        <v>0.18463810683534226</v>
      </c>
      <c r="G2045" s="2">
        <f t="shared" si="189"/>
        <v>-7.8422414330573453E-2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17">
        <f>TITRES_STAT!D2049</f>
        <v>21.6495</v>
      </c>
      <c r="C2046" s="2">
        <f t="shared" si="186"/>
        <v>21.760892457544529</v>
      </c>
      <c r="D2046" s="2">
        <f t="shared" si="188"/>
        <v>21.670015936912996</v>
      </c>
      <c r="E2046" s="2">
        <f t="shared" si="187"/>
        <v>9.0876520631532287E-2</v>
      </c>
      <c r="F2046" s="2">
        <f t="shared" si="191"/>
        <v>0.16588578959458028</v>
      </c>
      <c r="G2046" s="2">
        <f t="shared" si="189"/>
        <v>-7.5009268963047993E-2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17">
        <f>TITRES_STAT!D2050</f>
        <v>21.486999999999998</v>
      </c>
      <c r="C2047" s="2">
        <f t="shared" si="186"/>
        <v>21.671524387153063</v>
      </c>
      <c r="D2047" s="2">
        <f t="shared" si="188"/>
        <v>21.656459200845369</v>
      </c>
      <c r="E2047" s="2">
        <f t="shared" si="187"/>
        <v>1.5065186307694489E-2</v>
      </c>
      <c r="F2047" s="2">
        <f t="shared" si="191"/>
        <v>0.13572166893720314</v>
      </c>
      <c r="G2047" s="2">
        <f t="shared" si="189"/>
        <v>-0.12065648262950865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17">
        <f>TITRES_STAT!D2051</f>
        <v>21.504999999999999</v>
      </c>
      <c r="C2048" s="2">
        <f t="shared" si="186"/>
        <v>21.657012942975669</v>
      </c>
      <c r="D2048" s="2">
        <f t="shared" si="188"/>
        <v>21.645240000782749</v>
      </c>
      <c r="E2048" s="2">
        <f t="shared" si="187"/>
        <v>1.17729421929198E-2</v>
      </c>
      <c r="F2048" s="2">
        <f t="shared" si="191"/>
        <v>0.11093192358834648</v>
      </c>
      <c r="G2048" s="2">
        <f t="shared" si="189"/>
        <v>-9.9158981395426685E-2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17">
        <f>TITRES_STAT!D2052</f>
        <v>21.4147</v>
      </c>
      <c r="C2049" s="2">
        <f t="shared" si="186"/>
        <v>21.644734028671721</v>
      </c>
      <c r="D2049" s="2">
        <f t="shared" si="188"/>
        <v>21.628162963687728</v>
      </c>
      <c r="E2049" s="2">
        <f t="shared" si="187"/>
        <v>1.6571064983992301E-2</v>
      </c>
      <c r="F2049" s="2">
        <f t="shared" si="191"/>
        <v>9.2059751867475656E-2</v>
      </c>
      <c r="G2049" s="2">
        <f t="shared" si="189"/>
        <v>-7.5488686883483355E-2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17">
        <f>TITRES_STAT!D2053</f>
        <v>21.5321</v>
      </c>
      <c r="C2050" s="2">
        <f t="shared" si="186"/>
        <v>21.642682639645304</v>
      </c>
      <c r="D2050" s="2">
        <f t="shared" si="188"/>
        <v>21.621047188599746</v>
      </c>
      <c r="E2050" s="2">
        <f t="shared" si="187"/>
        <v>2.1635451045558085E-2</v>
      </c>
      <c r="F2050" s="2">
        <f t="shared" si="191"/>
        <v>7.7974891703092145E-2</v>
      </c>
      <c r="G2050" s="2">
        <f t="shared" si="189"/>
        <v>-5.6339440657534059E-2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17">
        <f>TITRES_STAT!D2054</f>
        <v>21.495999999999999</v>
      </c>
      <c r="C2051" s="2">
        <f t="shared" si="186"/>
        <v>21.632608387392182</v>
      </c>
      <c r="D2051" s="2">
        <f t="shared" si="188"/>
        <v>21.611784433888655</v>
      </c>
      <c r="E2051" s="2">
        <f t="shared" si="187"/>
        <v>2.0823953503526837E-2</v>
      </c>
      <c r="F2051" s="2">
        <f t="shared" si="191"/>
        <v>6.6544704063179083E-2</v>
      </c>
      <c r="G2051" s="2">
        <f t="shared" si="189"/>
        <v>-4.5720750559652246E-2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17">
        <f>TITRES_STAT!D2055</f>
        <v>21.486999999999998</v>
      </c>
      <c r="C2052" s="2">
        <f t="shared" si="186"/>
        <v>21.62408402010108</v>
      </c>
      <c r="D2052" s="2">
        <f t="shared" si="188"/>
        <v>21.602541142489496</v>
      </c>
      <c r="E2052" s="2">
        <f t="shared" si="187"/>
        <v>2.1542877611583577E-2</v>
      </c>
      <c r="F2052" s="2">
        <f t="shared" si="191"/>
        <v>5.7544338772859985E-2</v>
      </c>
      <c r="G2052" s="2">
        <f t="shared" si="189"/>
        <v>-3.6001461161276407E-2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17">
        <f>TITRES_STAT!D2056</f>
        <v>21.477900000000002</v>
      </c>
      <c r="C2053" s="2">
        <f t="shared" si="186"/>
        <v>21.629378786239375</v>
      </c>
      <c r="D2053" s="2">
        <f t="shared" si="188"/>
        <v>21.593308465268052</v>
      </c>
      <c r="E2053" s="2">
        <f t="shared" si="187"/>
        <v>3.60703209713229E-2</v>
      </c>
      <c r="F2053" s="2">
        <f t="shared" si="191"/>
        <v>5.3249535212552573E-2</v>
      </c>
      <c r="G2053" s="2">
        <f t="shared" si="189"/>
        <v>-1.7179214241229673E-2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17">
        <f>TITRES_STAT!D2057</f>
        <v>21.351500000000001</v>
      </c>
      <c r="C2054" s="2">
        <f t="shared" si="186"/>
        <v>21.586628203741007</v>
      </c>
      <c r="D2054" s="2">
        <f t="shared" si="188"/>
        <v>21.575396727100049</v>
      </c>
      <c r="E2054" s="2">
        <f t="shared" si="187"/>
        <v>1.1231476640958249E-2</v>
      </c>
      <c r="F2054" s="2">
        <f t="shared" si="191"/>
        <v>4.4845923498233714E-2</v>
      </c>
      <c r="G2054" s="2">
        <f t="shared" si="189"/>
        <v>-3.3614446857275465E-2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17">
        <f>TITRES_STAT!D2058</f>
        <v>21.3064</v>
      </c>
      <c r="C2055" s="2">
        <f t="shared" si="186"/>
        <v>21.557408480088544</v>
      </c>
      <c r="D2055" s="2">
        <f t="shared" si="188"/>
        <v>21.555471043611156</v>
      </c>
      <c r="E2055" s="2">
        <f t="shared" si="187"/>
        <v>1.937436477387422E-3</v>
      </c>
      <c r="F2055" s="2">
        <f t="shared" si="191"/>
        <v>3.6264226094064454E-2</v>
      </c>
      <c r="G2055" s="2">
        <f t="shared" si="189"/>
        <v>-3.4326789616677032E-2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17">
        <f>TITRES_STAT!D2059</f>
        <v>21.3154</v>
      </c>
      <c r="C2056" s="2">
        <f t="shared" si="186"/>
        <v>21.571576406228765</v>
      </c>
      <c r="D2056" s="2">
        <f t="shared" si="188"/>
        <v>21.537688003343661</v>
      </c>
      <c r="E2056" s="2">
        <f t="shared" si="187"/>
        <v>3.3888402885104085E-2</v>
      </c>
      <c r="F2056" s="2">
        <f t="shared" si="191"/>
        <v>3.5789061452272383E-2</v>
      </c>
      <c r="G2056" s="2">
        <f t="shared" si="189"/>
        <v>-1.900658567168298E-3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17">
        <f>TITRES_STAT!D2060</f>
        <v>21.3064</v>
      </c>
      <c r="C2057" s="2">
        <f t="shared" si="186"/>
        <v>21.558564651424341</v>
      </c>
      <c r="D2057" s="2">
        <f t="shared" si="188"/>
        <v>21.520555558651537</v>
      </c>
      <c r="E2057" s="2">
        <f t="shared" si="187"/>
        <v>3.8009092772803399E-2</v>
      </c>
      <c r="F2057" s="2">
        <f t="shared" si="191"/>
        <v>3.6233067716378589E-2</v>
      </c>
      <c r="G2057" s="2">
        <f t="shared" si="189"/>
        <v>1.7760250564248098E-3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17">
        <f>TITRES_STAT!D2061</f>
        <v>21.170999999999999</v>
      </c>
      <c r="C2058" s="2">
        <f t="shared" si="186"/>
        <v>21.550323935820597</v>
      </c>
      <c r="D2058" s="2">
        <f t="shared" si="188"/>
        <v>21.494662554306977</v>
      </c>
      <c r="E2058" s="2">
        <f t="shared" si="187"/>
        <v>5.5661381513619546E-2</v>
      </c>
      <c r="F2058" s="2">
        <f t="shared" si="191"/>
        <v>4.0118730475826786E-2</v>
      </c>
      <c r="G2058" s="2">
        <f t="shared" si="189"/>
        <v>1.554265103779276E-2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17">
        <f>TITRES_STAT!D2062</f>
        <v>21.125800000000002</v>
      </c>
      <c r="C2059" s="2">
        <f t="shared" si="186"/>
        <v>21.52945871492512</v>
      </c>
      <c r="D2059" s="2">
        <f t="shared" si="188"/>
        <v>21.467339402136087</v>
      </c>
      <c r="E2059" s="2">
        <f t="shared" si="187"/>
        <v>6.2119312789032932E-2</v>
      </c>
      <c r="F2059" s="2">
        <f t="shared" si="191"/>
        <v>4.4518846938468019E-2</v>
      </c>
      <c r="G2059" s="2">
        <f t="shared" si="189"/>
        <v>1.7600465850564913E-2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17">
        <f>TITRES_STAT!D2063</f>
        <v>21.125800000000002</v>
      </c>
      <c r="C2060" s="2">
        <f t="shared" si="186"/>
        <v>21.5298650664751</v>
      </c>
      <c r="D2060" s="2">
        <f t="shared" si="188"/>
        <v>21.442040187163041</v>
      </c>
      <c r="E2060" s="2">
        <f t="shared" si="187"/>
        <v>8.7824879312059068E-2</v>
      </c>
      <c r="F2060" s="2">
        <f t="shared" si="191"/>
        <v>5.3180053413186226E-2</v>
      </c>
      <c r="G2060" s="2">
        <f t="shared" si="189"/>
        <v>3.4644825898872841E-2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17">
        <f>TITRES_STAT!D2064</f>
        <v>21.116800000000001</v>
      </c>
      <c r="C2061" s="2">
        <f t="shared" si="186"/>
        <v>21.524655056248161</v>
      </c>
      <c r="D2061" s="2">
        <f t="shared" si="188"/>
        <v>21.417948321447263</v>
      </c>
      <c r="E2061" s="2">
        <f t="shared" si="187"/>
        <v>0.10670673480089832</v>
      </c>
      <c r="F2061" s="2">
        <f t="shared" si="191"/>
        <v>6.3885389690728656E-2</v>
      </c>
      <c r="G2061" s="2">
        <f t="shared" si="189"/>
        <v>4.2821345110169662E-2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17">
        <f>TITRES_STAT!D2065</f>
        <v>21.116800000000001</v>
      </c>
      <c r="C2062" s="2">
        <f t="shared" si="186"/>
        <v>21.518861970671519</v>
      </c>
      <c r="D2062" s="2">
        <f t="shared" si="188"/>
        <v>21.395641038377097</v>
      </c>
      <c r="E2062" s="2">
        <f t="shared" si="187"/>
        <v>0.12322093229442288</v>
      </c>
      <c r="F2062" s="2">
        <f t="shared" si="191"/>
        <v>7.5752498211467512E-2</v>
      </c>
      <c r="G2062" s="2">
        <f t="shared" si="189"/>
        <v>4.7468434082955369E-2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17">
        <f>TITRES_STAT!D2066</f>
        <v>20.855</v>
      </c>
      <c r="C2063" s="2">
        <f t="shared" ref="C2063:C2126" si="192">$C$4*B2053+C2062*(1-$C$4)</f>
        <v>21.512560129029747</v>
      </c>
      <c r="D2063" s="2">
        <f t="shared" si="188"/>
        <v>21.355593554052867</v>
      </c>
      <c r="E2063" s="2">
        <f t="shared" si="187"/>
        <v>0.15696657497688093</v>
      </c>
      <c r="F2063" s="2">
        <f t="shared" si="191"/>
        <v>9.1995313564550207E-2</v>
      </c>
      <c r="G2063" s="2">
        <f t="shared" si="189"/>
        <v>6.4971261412330727E-2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17">
        <f>TITRES_STAT!D2067</f>
        <v>21.216100000000001</v>
      </c>
      <c r="C2064" s="2">
        <f t="shared" si="192"/>
        <v>21.487781647640556</v>
      </c>
      <c r="D2064" s="2">
        <f t="shared" si="188"/>
        <v>21.345260698197102</v>
      </c>
      <c r="E2064" s="2">
        <f t="shared" si="187"/>
        <v>0.14252094944345473</v>
      </c>
      <c r="F2064" s="2">
        <f t="shared" si="191"/>
        <v>0.10210044074033112</v>
      </c>
      <c r="G2064" s="2">
        <f t="shared" si="189"/>
        <v>4.0420508703123609E-2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17">
        <f>TITRES_STAT!D2068</f>
        <v>21.026499999999999</v>
      </c>
      <c r="C2065" s="2">
        <f t="shared" si="192"/>
        <v>21.459876778772777</v>
      </c>
      <c r="D2065" s="2">
        <f t="shared" si="188"/>
        <v>21.321648794626945</v>
      </c>
      <c r="E2065" s="2">
        <f t="shared" si="187"/>
        <v>0.13822798414583204</v>
      </c>
      <c r="F2065" s="2">
        <f t="shared" si="191"/>
        <v>0.10932594942143131</v>
      </c>
      <c r="G2065" s="2">
        <f t="shared" si="189"/>
        <v>2.8902034724400727E-2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17">
        <f>TITRES_STAT!D2069</f>
        <v>20.629300000000001</v>
      </c>
      <c r="C2066" s="2">
        <f t="shared" si="192"/>
        <v>21.437649582038503</v>
      </c>
      <c r="D2066" s="2">
        <f t="shared" si="188"/>
        <v>21.270363698728655</v>
      </c>
      <c r="E2066" s="2">
        <f t="shared" si="187"/>
        <v>0.16728588330984806</v>
      </c>
      <c r="F2066" s="2">
        <f t="shared" si="191"/>
        <v>0.12091793619911467</v>
      </c>
      <c r="G2066" s="2">
        <f t="shared" si="189"/>
        <v>4.6367947110733387E-2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17">
        <f>TITRES_STAT!D2070</f>
        <v>20.764700000000001</v>
      </c>
      <c r="C2067" s="2">
        <f t="shared" si="192"/>
        <v>21.417457338647964</v>
      </c>
      <c r="D2067" s="2">
        <f t="shared" si="188"/>
        <v>21.232907128452457</v>
      </c>
      <c r="E2067" s="2">
        <f t="shared" si="187"/>
        <v>0.18455021019550699</v>
      </c>
      <c r="F2067" s="2">
        <f t="shared" si="191"/>
        <v>0.13364439099839315</v>
      </c>
      <c r="G2067" s="2">
        <f t="shared" si="189"/>
        <v>5.0905819197113844E-2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17">
        <f>TITRES_STAT!D2071</f>
        <v>20.764700000000001</v>
      </c>
      <c r="C2068" s="2">
        <f t="shared" si="192"/>
        <v>21.379540825009816</v>
      </c>
      <c r="D2068" s="2">
        <f t="shared" si="188"/>
        <v>21.198225118937458</v>
      </c>
      <c r="E2068" s="2">
        <f t="shared" si="187"/>
        <v>0.18131570607235759</v>
      </c>
      <c r="F2068" s="2">
        <f t="shared" si="191"/>
        <v>0.14317865401318605</v>
      </c>
      <c r="G2068" s="2">
        <f t="shared" si="189"/>
        <v>3.8137052059171533E-2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17">
        <f>TITRES_STAT!D2072</f>
        <v>20.629300000000001</v>
      </c>
      <c r="C2069" s="2">
        <f t="shared" si="192"/>
        <v>21.340503775008305</v>
      </c>
      <c r="D2069" s="2">
        <f t="shared" si="188"/>
        <v>21.156082517534685</v>
      </c>
      <c r="E2069" s="2">
        <f t="shared" si="187"/>
        <v>0.1844212574736197</v>
      </c>
      <c r="F2069" s="2">
        <f t="shared" si="191"/>
        <v>0.15142717470527278</v>
      </c>
      <c r="G2069" s="2">
        <f t="shared" si="189"/>
        <v>3.2994082768346922E-2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17">
        <f>TITRES_STAT!D2073</f>
        <v>20.629300000000001</v>
      </c>
      <c r="C2070" s="2">
        <f t="shared" si="192"/>
        <v>21.307472425007028</v>
      </c>
      <c r="D2070" s="2">
        <f t="shared" si="188"/>
        <v>21.117061590309895</v>
      </c>
      <c r="E2070" s="2">
        <f t="shared" si="187"/>
        <v>0.19041083469713271</v>
      </c>
      <c r="F2070" s="2">
        <f t="shared" si="191"/>
        <v>0.15922390670364478</v>
      </c>
      <c r="G2070" s="2">
        <f t="shared" si="189"/>
        <v>3.1186927993487934E-2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17">
        <f>TITRES_STAT!D2074</f>
        <v>20.629300000000001</v>
      </c>
      <c r="C2071" s="2">
        <f t="shared" si="192"/>
        <v>21.278138205775178</v>
      </c>
      <c r="D2071" s="2">
        <f t="shared" si="188"/>
        <v>21.080931102138791</v>
      </c>
      <c r="E2071" s="2">
        <f t="shared" si="187"/>
        <v>0.19720710363638716</v>
      </c>
      <c r="F2071" s="2">
        <f t="shared" si="191"/>
        <v>0.16682054609019326</v>
      </c>
      <c r="G2071" s="2">
        <f t="shared" si="189"/>
        <v>3.0386557546193904E-2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17">
        <f>TITRES_STAT!D2075</f>
        <v>20.647300000000001</v>
      </c>
      <c r="C2072" s="2">
        <f t="shared" si="192"/>
        <v>21.253316943348228</v>
      </c>
      <c r="D2072" s="2">
        <f t="shared" si="188"/>
        <v>21.04881027975814</v>
      </c>
      <c r="E2072" s="2">
        <f t="shared" si="187"/>
        <v>0.20450666359008807</v>
      </c>
      <c r="F2072" s="2">
        <f t="shared" si="191"/>
        <v>0.17435776959017224</v>
      </c>
      <c r="G2072" s="2">
        <f t="shared" si="189"/>
        <v>3.0148893999915827E-2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17">
        <f>TITRES_STAT!D2076</f>
        <v>21.216100000000001</v>
      </c>
      <c r="C2073" s="2">
        <f t="shared" si="192"/>
        <v>21.192037413602346</v>
      </c>
      <c r="D2073" s="2">
        <f t="shared" si="188"/>
        <v>21.061202110887166</v>
      </c>
      <c r="E2073" s="2">
        <f t="shared" si="187"/>
        <v>0.13083530271518029</v>
      </c>
      <c r="F2073" s="2">
        <f t="shared" si="191"/>
        <v>0.16565327621517384</v>
      </c>
      <c r="G2073" s="2">
        <f t="shared" si="189"/>
        <v>-3.4817973499993549E-2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17">
        <f>TITRES_STAT!D2077</f>
        <v>21.207100000000001</v>
      </c>
      <c r="C2074" s="2">
        <f t="shared" si="192"/>
        <v>21.195739349971216</v>
      </c>
      <c r="D2074" s="2">
        <f t="shared" si="188"/>
        <v>21.072009361932562</v>
      </c>
      <c r="E2074" s="2">
        <f t="shared" si="187"/>
        <v>0.12372998803865443</v>
      </c>
      <c r="F2074" s="2">
        <f t="shared" si="191"/>
        <v>0.15726861857986996</v>
      </c>
      <c r="G2074" s="2">
        <f t="shared" si="189"/>
        <v>-3.3538630541215531E-2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17">
        <f>TITRES_STAT!D2078</f>
        <v>20.764700000000001</v>
      </c>
      <c r="C2075" s="2">
        <f t="shared" si="192"/>
        <v>21.169702526898721</v>
      </c>
      <c r="D2075" s="2">
        <f t="shared" si="188"/>
        <v>21.049245705493114</v>
      </c>
      <c r="E2075" s="2">
        <f t="shared" si="187"/>
        <v>0.12045682140560743</v>
      </c>
      <c r="F2075" s="2">
        <f t="shared" si="191"/>
        <v>0.14990625914501746</v>
      </c>
      <c r="G2075" s="2">
        <f t="shared" si="189"/>
        <v>-2.9449437739410028E-2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17">
        <f>TITRES_STAT!D2079</f>
        <v>20.7196</v>
      </c>
      <c r="C2076" s="2">
        <f t="shared" si="192"/>
        <v>21.086563676606612</v>
      </c>
      <c r="D2076" s="2">
        <f t="shared" si="188"/>
        <v>21.024827505086218</v>
      </c>
      <c r="E2076" s="2">
        <f t="shared" ref="E2076:E2139" si="193">C2076-D2076</f>
        <v>6.1736171520394123E-2</v>
      </c>
      <c r="F2076" s="2">
        <f t="shared" si="191"/>
        <v>0.1322722416200928</v>
      </c>
      <c r="G2076" s="2">
        <f t="shared" si="189"/>
        <v>-7.0536070099698672E-2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17">
        <f>TITRES_STAT!D2080</f>
        <v>20.764700000000001</v>
      </c>
      <c r="C2077" s="2">
        <f t="shared" si="192"/>
        <v>21.037046187897904</v>
      </c>
      <c r="D2077" s="2">
        <f t="shared" ref="D2077:D2140" si="194">$D$4*B2077+(1-$D$4)*D2076</f>
        <v>21.005558801005758</v>
      </c>
      <c r="E2077" s="2">
        <f t="shared" si="193"/>
        <v>3.1487386892145253E-2</v>
      </c>
      <c r="F2077" s="2">
        <f t="shared" si="191"/>
        <v>0.11211527067450329</v>
      </c>
      <c r="G2077" s="2">
        <f t="shared" si="189"/>
        <v>-8.0627883782358037E-2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17">
        <f>TITRES_STAT!D2081</f>
        <v>20.674399999999999</v>
      </c>
      <c r="C2078" s="2">
        <f t="shared" si="192"/>
        <v>20.995146774375151</v>
      </c>
      <c r="D2078" s="2">
        <f t="shared" si="194"/>
        <v>20.981028519449776</v>
      </c>
      <c r="E2078" s="2">
        <f t="shared" si="193"/>
        <v>1.4118254925374885E-2</v>
      </c>
      <c r="F2078" s="2">
        <f t="shared" si="191"/>
        <v>9.2515867524677609E-2</v>
      </c>
      <c r="G2078" s="2">
        <f t="shared" si="189"/>
        <v>-7.8397612599302724E-2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17">
        <f>TITRES_STAT!D2082</f>
        <v>20.764700000000001</v>
      </c>
      <c r="C2079" s="2">
        <f t="shared" si="192"/>
        <v>20.938862655240513</v>
      </c>
      <c r="D2079" s="2">
        <f t="shared" si="194"/>
        <v>20.965004184675717</v>
      </c>
      <c r="E2079" s="2">
        <f t="shared" si="193"/>
        <v>-2.6141529435204092E-2</v>
      </c>
      <c r="F2079" s="2">
        <f t="shared" si="191"/>
        <v>6.8784388132701269E-2</v>
      </c>
      <c r="G2079" s="2">
        <f t="shared" si="189"/>
        <v>-9.492591756790536E-2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17">
        <f>TITRES_STAT!D2083</f>
        <v>20.674399999999999</v>
      </c>
      <c r="C2080" s="2">
        <f t="shared" si="192"/>
        <v>20.89123763135736</v>
      </c>
      <c r="D2080" s="2">
        <f t="shared" si="194"/>
        <v>20.943477948773811</v>
      </c>
      <c r="E2080" s="2">
        <f t="shared" si="193"/>
        <v>-5.2240317416451632E-2</v>
      </c>
      <c r="F2080" s="2">
        <f t="shared" si="191"/>
        <v>4.4579447022870693E-2</v>
      </c>
      <c r="G2080" s="2">
        <f t="shared" si="189"/>
        <v>-9.6819764439322331E-2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17">
        <f>TITRES_STAT!D2084</f>
        <v>20.674399999999999</v>
      </c>
      <c r="C2081" s="2">
        <f t="shared" si="192"/>
        <v>20.850939534225461</v>
      </c>
      <c r="D2081" s="2">
        <f t="shared" si="194"/>
        <v>20.923546248864639</v>
      </c>
      <c r="E2081" s="2">
        <f t="shared" si="193"/>
        <v>-7.2606714639178449E-2</v>
      </c>
      <c r="F2081" s="2">
        <f t="shared" si="191"/>
        <v>2.1142214690460868E-2</v>
      </c>
      <c r="G2081" s="2">
        <f t="shared" si="189"/>
        <v>-9.3748929329639324E-2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17">
        <f>TITRES_STAT!D2085</f>
        <v>20.674399999999999</v>
      </c>
      <c r="C2082" s="2">
        <f t="shared" si="192"/>
        <v>20.81961037511385</v>
      </c>
      <c r="D2082" s="2">
        <f t="shared" si="194"/>
        <v>20.905090971170964</v>
      </c>
      <c r="E2082" s="2">
        <f t="shared" si="193"/>
        <v>-8.5480596057113445E-2</v>
      </c>
      <c r="F2082" s="2">
        <f t="shared" si="191"/>
        <v>-1.8234745905399211E-4</v>
      </c>
      <c r="G2082" s="2">
        <f t="shared" si="189"/>
        <v>-8.5298248598059456E-2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17">
        <f>TITRES_STAT!D2086</f>
        <v>20.764700000000001</v>
      </c>
      <c r="C2083" s="2">
        <f t="shared" si="192"/>
        <v>20.880608778942488</v>
      </c>
      <c r="D2083" s="2">
        <f t="shared" si="194"/>
        <v>20.894691639973114</v>
      </c>
      <c r="E2083" s="2">
        <f t="shared" si="193"/>
        <v>-1.4082861030626503E-2</v>
      </c>
      <c r="F2083" s="2">
        <f t="shared" si="191"/>
        <v>-2.9624501733684942E-3</v>
      </c>
      <c r="G2083" s="2">
        <f t="shared" si="189"/>
        <v>-1.1120410857258008E-2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17">
        <f>TITRES_STAT!D2087</f>
        <v>20.539000000000001</v>
      </c>
      <c r="C2084" s="2">
        <f t="shared" si="192"/>
        <v>20.930838197566722</v>
      </c>
      <c r="D2084" s="2">
        <f t="shared" si="194"/>
        <v>20.86834411108622</v>
      </c>
      <c r="E2084" s="2">
        <f t="shared" si="193"/>
        <v>6.249408648050192E-2</v>
      </c>
      <c r="F2084" s="2">
        <f t="shared" si="191"/>
        <v>1.0128857157405588E-2</v>
      </c>
      <c r="G2084" s="2">
        <f t="shared" ref="G2084:G2147" si="195">E2084-F2084</f>
        <v>5.2365229323096334E-2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17">
        <f>TITRES_STAT!D2088</f>
        <v>20.755700000000001</v>
      </c>
      <c r="C2085" s="2">
        <f t="shared" si="192"/>
        <v>20.905278474864151</v>
      </c>
      <c r="D2085" s="2">
        <f t="shared" si="194"/>
        <v>20.860000102857608</v>
      </c>
      <c r="E2085" s="2">
        <f t="shared" si="193"/>
        <v>4.5278372006542611E-2</v>
      </c>
      <c r="F2085" s="2">
        <f t="shared" ref="F2085:F2148" si="197">(E2085*(2/(10)))+((1-(2/10))*F2084)</f>
        <v>1.7158760127232994E-2</v>
      </c>
      <c r="G2085" s="2">
        <f t="shared" si="195"/>
        <v>2.8119611879309617E-2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17">
        <f>TITRES_STAT!D2089</f>
        <v>20.764700000000001</v>
      </c>
      <c r="C2086" s="2">
        <f t="shared" si="192"/>
        <v>20.876712555654279</v>
      </c>
      <c r="D2086" s="2">
        <f t="shared" si="194"/>
        <v>20.852940835979265</v>
      </c>
      <c r="E2086" s="2">
        <f t="shared" si="193"/>
        <v>2.377171967501468E-2</v>
      </c>
      <c r="F2086" s="2">
        <f t="shared" si="197"/>
        <v>1.8481352036789331E-2</v>
      </c>
      <c r="G2086" s="2">
        <f t="shared" si="195"/>
        <v>5.2903676382253483E-3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17">
        <f>TITRES_STAT!D2090</f>
        <v>20.584099999999999</v>
      </c>
      <c r="C2087" s="2">
        <f t="shared" si="192"/>
        <v>20.859479854784393</v>
      </c>
      <c r="D2087" s="2">
        <f t="shared" si="194"/>
        <v>20.833026699980802</v>
      </c>
      <c r="E2087" s="2">
        <f t="shared" si="193"/>
        <v>2.6453154803590451E-2</v>
      </c>
      <c r="F2087" s="2">
        <f t="shared" si="197"/>
        <v>2.0075712590149557E-2</v>
      </c>
      <c r="G2087" s="2">
        <f t="shared" si="195"/>
        <v>6.377442213440894E-3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17">
        <f>TITRES_STAT!D2091</f>
        <v>20.584099999999999</v>
      </c>
      <c r="C2088" s="2">
        <f t="shared" si="192"/>
        <v>20.831006030971409</v>
      </c>
      <c r="D2088" s="2">
        <f t="shared" si="194"/>
        <v>20.81458768516741</v>
      </c>
      <c r="E2088" s="2">
        <f t="shared" si="193"/>
        <v>1.6418345803998591E-2</v>
      </c>
      <c r="F2088" s="2">
        <f t="shared" si="197"/>
        <v>1.9344239232919364E-2</v>
      </c>
      <c r="G2088" s="2">
        <f t="shared" si="195"/>
        <v>-2.9258934289207728E-3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17">
        <f>TITRES_STAT!D2092</f>
        <v>20.584099999999999</v>
      </c>
      <c r="C2089" s="2">
        <f t="shared" si="192"/>
        <v>20.820805103129654</v>
      </c>
      <c r="D2089" s="2">
        <f t="shared" si="194"/>
        <v>20.797514523303157</v>
      </c>
      <c r="E2089" s="2">
        <f t="shared" si="193"/>
        <v>2.3290579826497293E-2</v>
      </c>
      <c r="F2089" s="2">
        <f t="shared" si="197"/>
        <v>2.0133507351634949E-2</v>
      </c>
      <c r="G2089" s="2">
        <f t="shared" si="195"/>
        <v>3.1570724748623442E-3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17">
        <f>TITRES_STAT!D2093</f>
        <v>20.584099999999999</v>
      </c>
      <c r="C2090" s="2">
        <f t="shared" si="192"/>
        <v>20.798281241109706</v>
      </c>
      <c r="D2090" s="2">
        <f t="shared" si="194"/>
        <v>20.781706040095518</v>
      </c>
      <c r="E2090" s="2">
        <f t="shared" si="193"/>
        <v>1.6575201014187968E-2</v>
      </c>
      <c r="F2090" s="2">
        <f t="shared" si="197"/>
        <v>1.9421846084145551E-2</v>
      </c>
      <c r="G2090" s="2">
        <f t="shared" si="195"/>
        <v>-2.8466450699575832E-3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17">
        <f>TITRES_STAT!D2094</f>
        <v>20.584099999999999</v>
      </c>
      <c r="C2091" s="2">
        <f t="shared" si="192"/>
        <v>20.779222588631288</v>
      </c>
      <c r="D2091" s="2">
        <f t="shared" si="194"/>
        <v>20.767068555643998</v>
      </c>
      <c r="E2091" s="2">
        <f t="shared" si="193"/>
        <v>1.2154032987290009E-2</v>
      </c>
      <c r="F2091" s="2">
        <f t="shared" si="197"/>
        <v>1.7968283464774443E-2</v>
      </c>
      <c r="G2091" s="2">
        <f t="shared" si="195"/>
        <v>-5.8142504774844339E-3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17">
        <f>TITRES_STAT!D2095</f>
        <v>20.4939</v>
      </c>
      <c r="C2092" s="2">
        <f t="shared" si="192"/>
        <v>20.763096036534169</v>
      </c>
      <c r="D2092" s="2">
        <f t="shared" si="194"/>
        <v>20.746833847818518</v>
      </c>
      <c r="E2092" s="2">
        <f t="shared" si="193"/>
        <v>1.6262188715650439E-2</v>
      </c>
      <c r="F2092" s="2">
        <f t="shared" si="197"/>
        <v>1.7627064514949643E-2</v>
      </c>
      <c r="G2092" s="2">
        <f t="shared" si="195"/>
        <v>-1.3648757992992047E-3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17">
        <f>TITRES_STAT!D2096</f>
        <v>20.448699999999999</v>
      </c>
      <c r="C2093" s="2">
        <f t="shared" si="192"/>
        <v>20.763342800144297</v>
      </c>
      <c r="D2093" s="2">
        <f t="shared" si="194"/>
        <v>20.724749859091219</v>
      </c>
      <c r="E2093" s="2">
        <f t="shared" si="193"/>
        <v>3.8592941053078533E-2</v>
      </c>
      <c r="F2093" s="2">
        <f t="shared" si="197"/>
        <v>2.1820239822575423E-2</v>
      </c>
      <c r="G2093" s="2">
        <f t="shared" si="195"/>
        <v>1.6772701230503111E-2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17">
        <f>TITRES_STAT!D2097</f>
        <v>20.448699999999999</v>
      </c>
      <c r="C2094" s="2">
        <f t="shared" si="192"/>
        <v>20.72882852319902</v>
      </c>
      <c r="D2094" s="2">
        <f t="shared" si="194"/>
        <v>20.704301721380755</v>
      </c>
      <c r="E2094" s="2">
        <f t="shared" si="193"/>
        <v>2.4526801818264943E-2</v>
      </c>
      <c r="F2094" s="2">
        <f t="shared" si="197"/>
        <v>2.2361552221713328E-2</v>
      </c>
      <c r="G2094" s="2">
        <f t="shared" si="195"/>
        <v>2.1652495965516147E-3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17">
        <f>TITRES_STAT!D2098</f>
        <v>20.448699999999999</v>
      </c>
      <c r="C2095" s="2">
        <f t="shared" si="192"/>
        <v>20.732962596553019</v>
      </c>
      <c r="D2095" s="2">
        <f t="shared" si="194"/>
        <v>20.685368260537736</v>
      </c>
      <c r="E2095" s="2">
        <f t="shared" si="193"/>
        <v>4.7594336015283289E-2</v>
      </c>
      <c r="F2095" s="2">
        <f t="shared" si="197"/>
        <v>2.7408108980427323E-2</v>
      </c>
      <c r="G2095" s="2">
        <f t="shared" si="195"/>
        <v>2.0186227034855966E-2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17">
        <f>TITRES_STAT!D2099</f>
        <v>20.304300000000001</v>
      </c>
      <c r="C2096" s="2">
        <f t="shared" si="192"/>
        <v>20.737845274006403</v>
      </c>
      <c r="D2096" s="2">
        <f t="shared" si="194"/>
        <v>20.657140981979385</v>
      </c>
      <c r="E2096" s="2">
        <f t="shared" si="193"/>
        <v>8.0704292027018454E-2</v>
      </c>
      <c r="F2096" s="2">
        <f t="shared" si="197"/>
        <v>3.8067345589745546E-2</v>
      </c>
      <c r="G2096" s="2">
        <f t="shared" si="195"/>
        <v>4.2636946437272907E-2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17">
        <f>TITRES_STAT!D2100</f>
        <v>20.448699999999999</v>
      </c>
      <c r="C2097" s="2">
        <f t="shared" si="192"/>
        <v>20.714192154928494</v>
      </c>
      <c r="D2097" s="2">
        <f t="shared" si="194"/>
        <v>20.641700909240171</v>
      </c>
      <c r="E2097" s="2">
        <f t="shared" si="193"/>
        <v>7.2491245688322437E-2</v>
      </c>
      <c r="F2097" s="2">
        <f t="shared" si="197"/>
        <v>4.4952125609460929E-2</v>
      </c>
      <c r="G2097" s="2">
        <f t="shared" si="195"/>
        <v>2.7539120078861508E-2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17">
        <f>TITRES_STAT!D2101</f>
        <v>20.448699999999999</v>
      </c>
      <c r="C2098" s="2">
        <f t="shared" si="192"/>
        <v>20.694177977247186</v>
      </c>
      <c r="D2098" s="2">
        <f t="shared" si="194"/>
        <v>20.62740454559275</v>
      </c>
      <c r="E2098" s="2">
        <f t="shared" si="193"/>
        <v>6.6773431654436166E-2</v>
      </c>
      <c r="F2098" s="2">
        <f t="shared" si="197"/>
        <v>4.9316386818455973E-2</v>
      </c>
      <c r="G2098" s="2">
        <f t="shared" si="195"/>
        <v>1.7457044835980193E-2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17">
        <f>TITRES_STAT!D2102</f>
        <v>20.855</v>
      </c>
      <c r="C2099" s="2">
        <f t="shared" si="192"/>
        <v>20.677242903824542</v>
      </c>
      <c r="D2099" s="2">
        <f t="shared" si="194"/>
        <v>20.644263468141435</v>
      </c>
      <c r="E2099" s="2">
        <f t="shared" si="193"/>
        <v>3.2979435683106573E-2</v>
      </c>
      <c r="F2099" s="2">
        <f t="shared" si="197"/>
        <v>4.6048996591386095E-2</v>
      </c>
      <c r="G2099" s="2">
        <f t="shared" si="195"/>
        <v>-1.3069560908279522E-2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17">
        <f>TITRES_STAT!D2103</f>
        <v>21.6675</v>
      </c>
      <c r="C2100" s="2">
        <f t="shared" si="192"/>
        <v>20.662913226313073</v>
      </c>
      <c r="D2100" s="2">
        <f t="shared" si="194"/>
        <v>20.720058766797624</v>
      </c>
      <c r="E2100" s="2">
        <f t="shared" si="193"/>
        <v>-5.714554048455156E-2</v>
      </c>
      <c r="F2100" s="2">
        <f t="shared" si="197"/>
        <v>2.5410089176198566E-2</v>
      </c>
      <c r="G2100" s="2">
        <f t="shared" si="195"/>
        <v>-8.2555629660750127E-2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17">
        <f>TITRES_STAT!D2104</f>
        <v>22.5703</v>
      </c>
      <c r="C2101" s="2">
        <f t="shared" si="192"/>
        <v>20.650788114572599</v>
      </c>
      <c r="D2101" s="2">
        <f t="shared" si="194"/>
        <v>20.857113672960764</v>
      </c>
      <c r="E2101" s="2">
        <f t="shared" si="193"/>
        <v>-0.20632555838816558</v>
      </c>
      <c r="F2101" s="2">
        <f t="shared" si="197"/>
        <v>-2.0937040336674262E-2</v>
      </c>
      <c r="G2101" s="2">
        <f t="shared" si="195"/>
        <v>-0.18538851805149131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17">
        <f>TITRES_STAT!D2105</f>
        <v>22.841200000000001</v>
      </c>
      <c r="C2102" s="2">
        <f t="shared" si="192"/>
        <v>20.626651481561431</v>
      </c>
      <c r="D2102" s="2">
        <f t="shared" si="194"/>
        <v>21.004083030519226</v>
      </c>
      <c r="E2102" s="2">
        <f t="shared" si="193"/>
        <v>-0.3774315489577944</v>
      </c>
      <c r="F2102" s="2">
        <f t="shared" si="197"/>
        <v>-9.2235942060898302E-2</v>
      </c>
      <c r="G2102" s="2">
        <f t="shared" si="195"/>
        <v>-0.2851956068968961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17">
        <f>TITRES_STAT!D2106</f>
        <v>23.021699999999999</v>
      </c>
      <c r="C2103" s="2">
        <f t="shared" si="192"/>
        <v>20.599274330551978</v>
      </c>
      <c r="D2103" s="2">
        <f t="shared" si="194"/>
        <v>21.153536139369653</v>
      </c>
      <c r="E2103" s="2">
        <f t="shared" si="193"/>
        <v>-0.55426180881767451</v>
      </c>
      <c r="F2103" s="2">
        <f t="shared" si="197"/>
        <v>-0.18464111541225356</v>
      </c>
      <c r="G2103" s="2">
        <f t="shared" si="195"/>
        <v>-0.36962069340542092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17">
        <f>TITRES_STAT!D2107</f>
        <v>23.111999999999998</v>
      </c>
      <c r="C2104" s="2">
        <f t="shared" si="192"/>
        <v>20.576109048928593</v>
      </c>
      <c r="D2104" s="2">
        <f t="shared" si="194"/>
        <v>21.298607536453382</v>
      </c>
      <c r="E2104" s="2">
        <f t="shared" si="193"/>
        <v>-0.7224984875247884</v>
      </c>
      <c r="F2104" s="2">
        <f t="shared" si="197"/>
        <v>-0.29221258983476056</v>
      </c>
      <c r="G2104" s="2">
        <f t="shared" si="195"/>
        <v>-0.43028589769002784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17">
        <f>TITRES_STAT!D2108</f>
        <v>23.382899999999999</v>
      </c>
      <c r="C2105" s="2">
        <f t="shared" si="192"/>
        <v>20.556507656785733</v>
      </c>
      <c r="D2105" s="2">
        <f t="shared" si="194"/>
        <v>21.452999570790169</v>
      </c>
      <c r="E2105" s="2">
        <f t="shared" si="193"/>
        <v>-0.89649191400443584</v>
      </c>
      <c r="F2105" s="2">
        <f t="shared" si="197"/>
        <v>-0.41306845466869563</v>
      </c>
      <c r="G2105" s="2">
        <f t="shared" si="195"/>
        <v>-0.48342345933574021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17">
        <f>TITRES_STAT!D2109</f>
        <v>23.211300000000001</v>
      </c>
      <c r="C2106" s="2">
        <f t="shared" si="192"/>
        <v>20.517706478818699</v>
      </c>
      <c r="D2106" s="2">
        <f t="shared" si="194"/>
        <v>21.583244047027936</v>
      </c>
      <c r="E2106" s="2">
        <f t="shared" si="193"/>
        <v>-1.065537568209237</v>
      </c>
      <c r="F2106" s="2">
        <f t="shared" si="197"/>
        <v>-0.54356227737680396</v>
      </c>
      <c r="G2106" s="2">
        <f t="shared" si="195"/>
        <v>-0.52197529083243299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17">
        <f>TITRES_STAT!D2110</f>
        <v>23.337700000000002</v>
      </c>
      <c r="C2107" s="2">
        <f t="shared" si="192"/>
        <v>20.507090097461976</v>
      </c>
      <c r="D2107" s="2">
        <f t="shared" si="194"/>
        <v>21.713203747248091</v>
      </c>
      <c r="E2107" s="2">
        <f t="shared" si="193"/>
        <v>-1.2061136497861149</v>
      </c>
      <c r="F2107" s="2">
        <f t="shared" si="197"/>
        <v>-0.6760725518586661</v>
      </c>
      <c r="G2107" s="2">
        <f t="shared" si="195"/>
        <v>-0.5300410979274488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17">
        <f>TITRES_STAT!D2111</f>
        <v>23.382899999999999</v>
      </c>
      <c r="C2108" s="2">
        <f t="shared" si="192"/>
        <v>20.498107005544746</v>
      </c>
      <c r="D2108" s="2">
        <f t="shared" si="194"/>
        <v>21.836884951155639</v>
      </c>
      <c r="E2108" s="2">
        <f t="shared" si="193"/>
        <v>-1.338777945610893</v>
      </c>
      <c r="F2108" s="2">
        <f t="shared" si="197"/>
        <v>-0.80861363060911162</v>
      </c>
      <c r="G2108" s="2">
        <f t="shared" si="195"/>
        <v>-0.53016431500178141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17">
        <f>TITRES_STAT!D2112</f>
        <v>23.608599999999999</v>
      </c>
      <c r="C2109" s="2">
        <f t="shared" si="192"/>
        <v>20.553013620076324</v>
      </c>
      <c r="D2109" s="2">
        <f t="shared" si="194"/>
        <v>21.968123102921886</v>
      </c>
      <c r="E2109" s="2">
        <f t="shared" si="193"/>
        <v>-1.4151094828455619</v>
      </c>
      <c r="F2109" s="2">
        <f t="shared" si="197"/>
        <v>-0.92991280105640173</v>
      </c>
      <c r="G2109" s="2">
        <f t="shared" si="195"/>
        <v>-0.4851966817891602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17">
        <f>TITRES_STAT!D2113</f>
        <v>24.376000000000001</v>
      </c>
      <c r="C2110" s="2">
        <f t="shared" si="192"/>
        <v>20.724473063141506</v>
      </c>
      <c r="D2110" s="2">
        <f t="shared" si="194"/>
        <v>22.146484354557302</v>
      </c>
      <c r="E2110" s="2">
        <f t="shared" si="193"/>
        <v>-1.4220112914157959</v>
      </c>
      <c r="F2110" s="2">
        <f t="shared" si="197"/>
        <v>-1.0283324991282805</v>
      </c>
      <c r="G2110" s="2">
        <f t="shared" si="195"/>
        <v>-0.39367879228751534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17">
        <f>TITRES_STAT!D2114</f>
        <v>25.2788</v>
      </c>
      <c r="C2111" s="2">
        <f t="shared" si="192"/>
        <v>21.008446438042814</v>
      </c>
      <c r="D2111" s="2">
        <f t="shared" si="194"/>
        <v>22.378507735701206</v>
      </c>
      <c r="E2111" s="2">
        <f t="shared" si="193"/>
        <v>-1.3700612976583919</v>
      </c>
      <c r="F2111" s="2">
        <f t="shared" si="197"/>
        <v>-1.0966782588343027</v>
      </c>
      <c r="G2111" s="2">
        <f t="shared" si="195"/>
        <v>-0.27338303882408921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17">
        <f>TITRES_STAT!D2115</f>
        <v>25.098199999999999</v>
      </c>
      <c r="C2112" s="2">
        <f t="shared" si="192"/>
        <v>21.290408524497764</v>
      </c>
      <c r="D2112" s="2">
        <f t="shared" si="194"/>
        <v>22.57996642194556</v>
      </c>
      <c r="E2112" s="2">
        <f t="shared" si="193"/>
        <v>-1.2895578974477964</v>
      </c>
      <c r="F2112" s="2">
        <f t="shared" si="197"/>
        <v>-1.1352541865570014</v>
      </c>
      <c r="G2112" s="2">
        <f t="shared" si="195"/>
        <v>-0.15430371089079498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17">
        <f>TITRES_STAT!D2116</f>
        <v>24.9176</v>
      </c>
      <c r="C2113" s="2">
        <f t="shared" si="192"/>
        <v>21.556761059190414</v>
      </c>
      <c r="D2113" s="2">
        <f t="shared" si="194"/>
        <v>22.753124464764404</v>
      </c>
      <c r="E2113" s="2">
        <f t="shared" si="193"/>
        <v>-1.1963634055739902</v>
      </c>
      <c r="F2113" s="2">
        <f t="shared" si="197"/>
        <v>-1.1474760303603992</v>
      </c>
      <c r="G2113" s="2">
        <f t="shared" si="195"/>
        <v>-4.8887375213590989E-2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17">
        <f>TITRES_STAT!D2117</f>
        <v>25.275400000000001</v>
      </c>
      <c r="C2114" s="2">
        <f t="shared" si="192"/>
        <v>21.796028588545735</v>
      </c>
      <c r="D2114" s="2">
        <f t="shared" si="194"/>
        <v>22.939959689596673</v>
      </c>
      <c r="E2114" s="2">
        <f t="shared" si="193"/>
        <v>-1.1439311010509385</v>
      </c>
      <c r="F2114" s="2">
        <f t="shared" si="197"/>
        <v>-1.1467670444985072</v>
      </c>
      <c r="G2114" s="2">
        <f t="shared" si="195"/>
        <v>2.8359434475686562E-3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17">
        <f>TITRES_STAT!D2118</f>
        <v>25.275400000000001</v>
      </c>
      <c r="C2115" s="2">
        <f t="shared" si="192"/>
        <v>22.040162651846391</v>
      </c>
      <c r="D2115" s="2">
        <f t="shared" si="194"/>
        <v>23.112955268145068</v>
      </c>
      <c r="E2115" s="2">
        <f t="shared" si="193"/>
        <v>-1.0727926162986776</v>
      </c>
      <c r="F2115" s="2">
        <f t="shared" si="197"/>
        <v>-1.1319721588585414</v>
      </c>
      <c r="G2115" s="2">
        <f t="shared" si="195"/>
        <v>5.9179542559863796E-2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17">
        <f>TITRES_STAT!D2119</f>
        <v>25.275400000000001</v>
      </c>
      <c r="C2116" s="2">
        <f t="shared" si="192"/>
        <v>22.22033762848541</v>
      </c>
      <c r="D2116" s="2">
        <f t="shared" si="194"/>
        <v>23.273136359393582</v>
      </c>
      <c r="E2116" s="2">
        <f t="shared" si="193"/>
        <v>-1.0527987309081723</v>
      </c>
      <c r="F2116" s="2">
        <f t="shared" si="197"/>
        <v>-1.1161374732684677</v>
      </c>
      <c r="G2116" s="2">
        <f t="shared" si="195"/>
        <v>6.3338742360295353E-2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17">
        <f>TITRES_STAT!D2120</f>
        <v>26.790600000000001</v>
      </c>
      <c r="C2117" s="2">
        <f t="shared" si="192"/>
        <v>22.392239531795347</v>
      </c>
      <c r="D2117" s="2">
        <f t="shared" si="194"/>
        <v>23.533689221660726</v>
      </c>
      <c r="E2117" s="2">
        <f t="shared" si="193"/>
        <v>-1.1414496898653788</v>
      </c>
      <c r="F2117" s="2">
        <f t="shared" si="197"/>
        <v>-1.1211999165878499</v>
      </c>
      <c r="G2117" s="2">
        <f t="shared" si="195"/>
        <v>-2.024977327752886E-2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17">
        <f>TITRES_STAT!D2121</f>
        <v>26.400200000000002</v>
      </c>
      <c r="C2118" s="2">
        <f t="shared" si="192"/>
        <v>22.544648834596064</v>
      </c>
      <c r="D2118" s="2">
        <f t="shared" si="194"/>
        <v>23.74602335338956</v>
      </c>
      <c r="E2118" s="2">
        <f t="shared" si="193"/>
        <v>-1.2013745187934965</v>
      </c>
      <c r="F2118" s="2">
        <f t="shared" si="197"/>
        <v>-1.1372348370289793</v>
      </c>
      <c r="G2118" s="2">
        <f t="shared" si="195"/>
        <v>-6.4139681764517231E-2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17">
        <f>TITRES_STAT!D2122</f>
        <v>25.916799999999999</v>
      </c>
      <c r="C2119" s="2">
        <f t="shared" si="192"/>
        <v>22.708333629273593</v>
      </c>
      <c r="D2119" s="2">
        <f t="shared" si="194"/>
        <v>23.906821623508854</v>
      </c>
      <c r="E2119" s="2">
        <f t="shared" si="193"/>
        <v>-1.1984879942352613</v>
      </c>
      <c r="F2119" s="2">
        <f t="shared" si="197"/>
        <v>-1.1494854684702358</v>
      </c>
      <c r="G2119" s="2">
        <f t="shared" si="195"/>
        <v>-4.9002525765025506E-2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17">
        <f>TITRES_STAT!D2123</f>
        <v>25.916799999999999</v>
      </c>
      <c r="C2120" s="2">
        <f t="shared" si="192"/>
        <v>22.964897686308426</v>
      </c>
      <c r="D2120" s="2">
        <f t="shared" si="194"/>
        <v>24.055708910656346</v>
      </c>
      <c r="E2120" s="2">
        <f t="shared" si="193"/>
        <v>-1.0908112243479202</v>
      </c>
      <c r="F2120" s="2">
        <f t="shared" si="197"/>
        <v>-1.1377506196457727</v>
      </c>
      <c r="G2120" s="2">
        <f t="shared" si="195"/>
        <v>4.6939395297852515E-2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17">
        <f>TITRES_STAT!D2124</f>
        <v>24.9315</v>
      </c>
      <c r="C2121" s="2">
        <f t="shared" si="192"/>
        <v>23.320882657645591</v>
      </c>
      <c r="D2121" s="2">
        <f t="shared" si="194"/>
        <v>24.120582324681802</v>
      </c>
      <c r="E2121" s="2">
        <f t="shared" si="193"/>
        <v>-0.79969966703621154</v>
      </c>
      <c r="F2121" s="2">
        <f t="shared" si="197"/>
        <v>-1.0701404291238605</v>
      </c>
      <c r="G2121" s="2">
        <f t="shared" si="195"/>
        <v>0.270440762087649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17">
        <f>TITRES_STAT!D2125</f>
        <v>24.634</v>
      </c>
      <c r="C2122" s="2">
        <f t="shared" si="192"/>
        <v>23.594316094930882</v>
      </c>
      <c r="D2122" s="2">
        <f t="shared" si="194"/>
        <v>24.158613263594262</v>
      </c>
      <c r="E2122" s="2">
        <f t="shared" si="193"/>
        <v>-0.56429716866337998</v>
      </c>
      <c r="F2122" s="2">
        <f t="shared" si="197"/>
        <v>-0.96897177703176451</v>
      </c>
      <c r="G2122" s="2">
        <f t="shared" si="195"/>
        <v>0.40467460836838454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17">
        <f>TITRES_STAT!D2126</f>
        <v>24.6433</v>
      </c>
      <c r="C2123" s="2">
        <f t="shared" si="192"/>
        <v>23.797898234172283</v>
      </c>
      <c r="D2123" s="2">
        <f t="shared" si="194"/>
        <v>24.194515984809499</v>
      </c>
      <c r="E2123" s="2">
        <f t="shared" si="193"/>
        <v>-0.39661775063721549</v>
      </c>
      <c r="F2123" s="2">
        <f t="shared" si="197"/>
        <v>-0.85450097175285478</v>
      </c>
      <c r="G2123" s="2">
        <f t="shared" si="195"/>
        <v>0.45788322111563928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17">
        <f>TITRES_STAT!D2127</f>
        <v>24.866399999999999</v>
      </c>
      <c r="C2124" s="2">
        <f t="shared" si="192"/>
        <v>24.025206198145781</v>
      </c>
      <c r="D2124" s="2">
        <f t="shared" si="194"/>
        <v>24.244285171119905</v>
      </c>
      <c r="E2124" s="2">
        <f t="shared" si="193"/>
        <v>-0.21907897297412404</v>
      </c>
      <c r="F2124" s="2">
        <f t="shared" si="197"/>
        <v>-0.72741657199710863</v>
      </c>
      <c r="G2124" s="2">
        <f t="shared" si="195"/>
        <v>0.50833759902298459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17">
        <f>TITRES_STAT!D2128</f>
        <v>25.098800000000001</v>
      </c>
      <c r="C2125" s="2">
        <f t="shared" si="192"/>
        <v>24.217543706123354</v>
      </c>
      <c r="D2125" s="2">
        <f t="shared" si="194"/>
        <v>24.307582565851767</v>
      </c>
      <c r="E2125" s="2">
        <f t="shared" si="193"/>
        <v>-9.0038859728412746E-2</v>
      </c>
      <c r="F2125" s="2">
        <f t="shared" si="197"/>
        <v>-0.59994102954336948</v>
      </c>
      <c r="G2125" s="2">
        <f t="shared" si="195"/>
        <v>0.50990216981495673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17">
        <f>TITRES_STAT!D2129</f>
        <v>24.9315</v>
      </c>
      <c r="C2126" s="2">
        <f t="shared" si="192"/>
        <v>24.380290828258225</v>
      </c>
      <c r="D2126" s="2">
        <f t="shared" si="194"/>
        <v>24.35379867208497</v>
      </c>
      <c r="E2126" s="2">
        <f t="shared" si="193"/>
        <v>2.6492156173254955E-2</v>
      </c>
      <c r="F2126" s="2">
        <f t="shared" si="197"/>
        <v>-0.47465439240004459</v>
      </c>
      <c r="G2126" s="2">
        <f t="shared" si="195"/>
        <v>0.50114654857329954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17">
        <f>TITRES_STAT!D2130</f>
        <v>25.005800000000001</v>
      </c>
      <c r="C2127" s="2">
        <f t="shared" ref="C2127:C2190" si="198">$C$4*B2117+C2126*(1-$C$4)</f>
        <v>24.751107623910805</v>
      </c>
      <c r="D2127" s="2">
        <f t="shared" si="194"/>
        <v>24.402095066745343</v>
      </c>
      <c r="E2127" s="2">
        <f t="shared" si="193"/>
        <v>0.34901255716546231</v>
      </c>
      <c r="F2127" s="2">
        <f t="shared" si="197"/>
        <v>-0.30992100248694321</v>
      </c>
      <c r="G2127" s="2">
        <f t="shared" si="195"/>
        <v>0.65893355965240552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17">
        <f>TITRES_STAT!D2131</f>
        <v>24.959399999999999</v>
      </c>
      <c r="C2128" s="2">
        <f t="shared" si="198"/>
        <v>25.00481414330914</v>
      </c>
      <c r="D2128" s="2">
        <f t="shared" si="194"/>
        <v>24.443376913653097</v>
      </c>
      <c r="E2128" s="2">
        <f t="shared" si="193"/>
        <v>0.56143722965604326</v>
      </c>
      <c r="F2128" s="2">
        <f t="shared" si="197"/>
        <v>-0.13564935605834594</v>
      </c>
      <c r="G2128" s="2">
        <f t="shared" si="195"/>
        <v>0.6970865857143892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17">
        <f>TITRES_STAT!D2132</f>
        <v>25.563600000000001</v>
      </c>
      <c r="C2129" s="2">
        <f t="shared" si="198"/>
        <v>25.145119659723118</v>
      </c>
      <c r="D2129" s="2">
        <f t="shared" si="194"/>
        <v>24.526356401530645</v>
      </c>
      <c r="E2129" s="2">
        <f t="shared" si="193"/>
        <v>0.61876325819247313</v>
      </c>
      <c r="F2129" s="2">
        <f t="shared" si="197"/>
        <v>1.5233166791817881E-2</v>
      </c>
      <c r="G2129" s="2">
        <f t="shared" si="195"/>
        <v>0.60353009140065528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17">
        <f>TITRES_STAT!D2133</f>
        <v>25.563600000000001</v>
      </c>
      <c r="C2130" s="2">
        <f t="shared" si="198"/>
        <v>25.263839712073409</v>
      </c>
      <c r="D2130" s="2">
        <f t="shared" si="194"/>
        <v>24.603189260676523</v>
      </c>
      <c r="E2130" s="2">
        <f t="shared" si="193"/>
        <v>0.6606504513968865</v>
      </c>
      <c r="F2130" s="2">
        <f t="shared" si="197"/>
        <v>0.1443166237128316</v>
      </c>
      <c r="G2130" s="2">
        <f t="shared" si="195"/>
        <v>0.51633382768405489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17">
        <f>TITRES_STAT!D2134</f>
        <v>26.400200000000002</v>
      </c>
      <c r="C2131" s="2">
        <f t="shared" si="198"/>
        <v>25.212710525600574</v>
      </c>
      <c r="D2131" s="2">
        <f t="shared" si="194"/>
        <v>24.736301167293078</v>
      </c>
      <c r="E2131" s="2">
        <f t="shared" si="193"/>
        <v>0.47640935830749598</v>
      </c>
      <c r="F2131" s="2">
        <f t="shared" si="197"/>
        <v>0.2107351706317645</v>
      </c>
      <c r="G2131" s="2">
        <f t="shared" si="195"/>
        <v>0.26567418767573148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17">
        <f>TITRES_STAT!D2135</f>
        <v>26.121300000000002</v>
      </c>
      <c r="C2132" s="2">
        <f t="shared" si="198"/>
        <v>25.123678137046639</v>
      </c>
      <c r="D2132" s="2">
        <f t="shared" si="194"/>
        <v>24.83889367341952</v>
      </c>
      <c r="E2132" s="2">
        <f t="shared" si="193"/>
        <v>0.28478446362711907</v>
      </c>
      <c r="F2132" s="2">
        <f t="shared" si="197"/>
        <v>0.22554502923083541</v>
      </c>
      <c r="G2132" s="2">
        <f t="shared" si="195"/>
        <v>5.9239434396283652E-2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17">
        <f>TITRES_STAT!D2136</f>
        <v>25.935400000000001</v>
      </c>
      <c r="C2133" s="2">
        <f t="shared" si="198"/>
        <v>25.049773808270231</v>
      </c>
      <c r="D2133" s="2">
        <f t="shared" si="194"/>
        <v>24.92011636427733</v>
      </c>
      <c r="E2133" s="2">
        <f t="shared" si="193"/>
        <v>0.12965744399290102</v>
      </c>
      <c r="F2133" s="2">
        <f t="shared" si="197"/>
        <v>0.20636751218324856</v>
      </c>
      <c r="G2133" s="2">
        <f t="shared" si="195"/>
        <v>-7.6710068190347536E-2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17">
        <f>TITRES_STAT!D2137</f>
        <v>25.563600000000001</v>
      </c>
      <c r="C2134" s="2">
        <f t="shared" si="198"/>
        <v>25.021562453151734</v>
      </c>
      <c r="D2134" s="2">
        <f t="shared" si="194"/>
        <v>24.967781818775304</v>
      </c>
      <c r="E2134" s="2">
        <f t="shared" si="193"/>
        <v>5.3780634376430214E-2</v>
      </c>
      <c r="F2134" s="2">
        <f t="shared" si="197"/>
        <v>0.17585013662188489</v>
      </c>
      <c r="G2134" s="2">
        <f t="shared" si="195"/>
        <v>-0.12206950224545468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17">
        <f>TITRES_STAT!D2138</f>
        <v>26.028400000000001</v>
      </c>
      <c r="C2135" s="2">
        <f t="shared" si="198"/>
        <v>25.033445152666854</v>
      </c>
      <c r="D2135" s="2">
        <f t="shared" si="194"/>
        <v>25.046346128495653</v>
      </c>
      <c r="E2135" s="2">
        <f t="shared" si="193"/>
        <v>-1.2900975828799233E-2</v>
      </c>
      <c r="F2135" s="2">
        <f t="shared" si="197"/>
        <v>0.13809991413174807</v>
      </c>
      <c r="G2135" s="2">
        <f t="shared" si="195"/>
        <v>-0.15100088996054731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17">
        <f>TITRES_STAT!D2139</f>
        <v>26.121300000000002</v>
      </c>
      <c r="C2136" s="2">
        <f t="shared" si="198"/>
        <v>25.017761283025798</v>
      </c>
      <c r="D2136" s="2">
        <f t="shared" si="194"/>
        <v>25.125972341199677</v>
      </c>
      <c r="E2136" s="2">
        <f t="shared" si="193"/>
        <v>-0.10821105817387888</v>
      </c>
      <c r="F2136" s="2">
        <f t="shared" si="197"/>
        <v>8.8837719670622678E-2</v>
      </c>
      <c r="G2136" s="2">
        <f t="shared" si="195"/>
        <v>-0.19704877784450156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17">
        <f>TITRES_STAT!D2140</f>
        <v>26.307300000000001</v>
      </c>
      <c r="C2137" s="2">
        <f t="shared" si="198"/>
        <v>25.015921085637213</v>
      </c>
      <c r="D2137" s="2">
        <f t="shared" si="194"/>
        <v>25.213478093703404</v>
      </c>
      <c r="E2137" s="2">
        <f t="shared" si="193"/>
        <v>-0.19755700806619103</v>
      </c>
      <c r="F2137" s="2">
        <f t="shared" si="197"/>
        <v>3.1558774123259928E-2</v>
      </c>
      <c r="G2137" s="2">
        <f t="shared" si="195"/>
        <v>-0.22911578218945094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17">
        <f>TITRES_STAT!D2141</f>
        <v>26.307300000000001</v>
      </c>
      <c r="C2138" s="2">
        <f t="shared" si="198"/>
        <v>25.007225534000717</v>
      </c>
      <c r="D2138" s="2">
        <f t="shared" si="194"/>
        <v>25.294501938614264</v>
      </c>
      <c r="E2138" s="2">
        <f t="shared" si="193"/>
        <v>-0.28727640461354653</v>
      </c>
      <c r="F2138" s="2">
        <f t="shared" si="197"/>
        <v>-3.220826162410137E-2</v>
      </c>
      <c r="G2138" s="2">
        <f t="shared" si="195"/>
        <v>-0.25506814298944513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17">
        <f>TITRES_STAT!D2142</f>
        <v>26.028400000000001</v>
      </c>
      <c r="C2139" s="2">
        <f t="shared" si="198"/>
        <v>25.092821605692915</v>
      </c>
      <c r="D2139" s="2">
        <f t="shared" si="194"/>
        <v>25.348864757976173</v>
      </c>
      <c r="E2139" s="2">
        <f t="shared" si="193"/>
        <v>-0.25604315228325802</v>
      </c>
      <c r="F2139" s="2">
        <f t="shared" si="197"/>
        <v>-7.6975239755932706E-2</v>
      </c>
      <c r="G2139" s="2">
        <f t="shared" si="195"/>
        <v>-0.17906791252732532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17">
        <f>TITRES_STAT!D2143</f>
        <v>26.028400000000001</v>
      </c>
      <c r="C2140" s="2">
        <f t="shared" si="198"/>
        <v>25.165249050970928</v>
      </c>
      <c r="D2140" s="2">
        <f t="shared" si="194"/>
        <v>25.399200701829791</v>
      </c>
      <c r="E2140" s="2">
        <f t="shared" ref="E2140:E2203" si="199">C2140-D2140</f>
        <v>-0.23395165085886305</v>
      </c>
      <c r="F2140" s="2">
        <f t="shared" si="197"/>
        <v>-0.10837052197651878</v>
      </c>
      <c r="G2140" s="2">
        <f t="shared" si="195"/>
        <v>-0.12558112888234427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17">
        <f>TITRES_STAT!D2144</f>
        <v>26.121300000000002</v>
      </c>
      <c r="C2141" s="2">
        <f t="shared" si="198"/>
        <v>25.355241504667706</v>
      </c>
      <c r="D2141" s="2">
        <f t="shared" ref="D2141:D2204" si="200">$D$4*B2141+(1-$D$4)*D2140</f>
        <v>25.452689538731285</v>
      </c>
      <c r="E2141" s="2">
        <f t="shared" si="199"/>
        <v>-9.7448034063578604E-2</v>
      </c>
      <c r="F2141" s="2">
        <f t="shared" si="197"/>
        <v>-0.10618602439393075</v>
      </c>
      <c r="G2141" s="2">
        <f t="shared" si="195"/>
        <v>8.7379903303521494E-3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17">
        <f>TITRES_STAT!D2145</f>
        <v>26.363</v>
      </c>
      <c r="C2142" s="2">
        <f t="shared" si="198"/>
        <v>25.473096657795754</v>
      </c>
      <c r="D2142" s="2">
        <f t="shared" si="200"/>
        <v>25.520119943269709</v>
      </c>
      <c r="E2142" s="2">
        <f t="shared" si="199"/>
        <v>-4.7023285473954957E-2</v>
      </c>
      <c r="F2142" s="2">
        <f t="shared" si="197"/>
        <v>-9.4353476609935594E-2</v>
      </c>
      <c r="G2142" s="2">
        <f t="shared" si="195"/>
        <v>4.7330191135980637E-2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17">
        <f>TITRES_STAT!D2146</f>
        <v>26.4467</v>
      </c>
      <c r="C2143" s="2">
        <f t="shared" si="198"/>
        <v>25.5442202489041</v>
      </c>
      <c r="D2143" s="2">
        <f t="shared" si="200"/>
        <v>25.588755503027507</v>
      </c>
      <c r="E2143" s="2">
        <f t="shared" si="199"/>
        <v>-4.4535254123406531E-2</v>
      </c>
      <c r="F2143" s="2">
        <f t="shared" si="197"/>
        <v>-8.4389832112629792E-2</v>
      </c>
      <c r="G2143" s="2">
        <f t="shared" si="195"/>
        <v>3.9854577989223261E-2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17">
        <f>TITRES_STAT!D2147</f>
        <v>26.214300000000001</v>
      </c>
      <c r="C2144" s="2">
        <f t="shared" si="198"/>
        <v>25.547201749072698</v>
      </c>
      <c r="D2144" s="2">
        <f t="shared" si="200"/>
        <v>25.635092132432877</v>
      </c>
      <c r="E2144" s="2">
        <f t="shared" si="199"/>
        <v>-8.7890383360178959E-2</v>
      </c>
      <c r="F2144" s="2">
        <f t="shared" si="197"/>
        <v>-8.5089942362139626E-2</v>
      </c>
      <c r="G2144" s="2">
        <f t="shared" si="195"/>
        <v>-2.800440998039333E-3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17">
        <f>TITRES_STAT!D2148</f>
        <v>26.4374</v>
      </c>
      <c r="C2145" s="2">
        <f t="shared" si="198"/>
        <v>25.62123224921536</v>
      </c>
      <c r="D2145" s="2">
        <f t="shared" si="200"/>
        <v>25.694522344845257</v>
      </c>
      <c r="E2145" s="2">
        <f t="shared" si="199"/>
        <v>-7.3290095629896967E-2</v>
      </c>
      <c r="F2145" s="2">
        <f t="shared" si="197"/>
        <v>-8.27299730156911E-2</v>
      </c>
      <c r="G2145" s="2">
        <f t="shared" si="195"/>
        <v>9.439877385794132E-3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17">
        <f>TITRES_STAT!D2149</f>
        <v>26.214300000000001</v>
      </c>
      <c r="C2146" s="2">
        <f t="shared" si="198"/>
        <v>25.698165749336077</v>
      </c>
      <c r="D2146" s="2">
        <f t="shared" si="200"/>
        <v>25.733024393375239</v>
      </c>
      <c r="E2146" s="2">
        <f t="shared" si="199"/>
        <v>-3.4858644039161391E-2</v>
      </c>
      <c r="F2146" s="2">
        <f t="shared" si="197"/>
        <v>-7.3155707220385169E-2</v>
      </c>
      <c r="G2146" s="2">
        <f t="shared" si="195"/>
        <v>3.8297063181223778E-2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17">
        <f>TITRES_STAT!D2150</f>
        <v>26.214300000000001</v>
      </c>
      <c r="C2147" s="2">
        <f t="shared" si="198"/>
        <v>25.791878710976682</v>
      </c>
      <c r="D2147" s="2">
        <f t="shared" si="200"/>
        <v>25.768674438310406</v>
      </c>
      <c r="E2147" s="2">
        <f t="shared" si="199"/>
        <v>2.3204272666276893E-2</v>
      </c>
      <c r="F2147" s="2">
        <f t="shared" si="197"/>
        <v>-5.3883711243052759E-2</v>
      </c>
      <c r="G2147" s="2">
        <f t="shared" si="195"/>
        <v>7.7087983909329652E-2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17">
        <f>TITRES_STAT!D2151</f>
        <v>26.121300000000002</v>
      </c>
      <c r="C2148" s="2">
        <f t="shared" si="198"/>
        <v>25.871174293903344</v>
      </c>
      <c r="D2148" s="2">
        <f t="shared" si="200"/>
        <v>25.79479485028741</v>
      </c>
      <c r="E2148" s="2">
        <f t="shared" si="199"/>
        <v>7.6379443615934406E-2</v>
      </c>
      <c r="F2148" s="2">
        <f t="shared" si="197"/>
        <v>-2.7831080271255332E-2</v>
      </c>
      <c r="G2148" s="2">
        <f t="shared" ref="G2148:G2211" si="201">E2148-F2148</f>
        <v>0.10421052388718974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17">
        <f>TITRES_STAT!D2152</f>
        <v>26.790600000000001</v>
      </c>
      <c r="C2149" s="2">
        <f t="shared" si="198"/>
        <v>25.895362864072062</v>
      </c>
      <c r="D2149" s="2">
        <f t="shared" si="200"/>
        <v>25.868558194710566</v>
      </c>
      <c r="E2149" s="2">
        <f t="shared" si="199"/>
        <v>2.6804669361496281E-2</v>
      </c>
      <c r="F2149" s="2">
        <f t="shared" ref="F2149:F2212" si="203">(E2149*(2/(10)))+((1-(2/10))*F2148)</f>
        <v>-1.6903930344705012E-2</v>
      </c>
      <c r="G2149" s="2">
        <f t="shared" si="201"/>
        <v>4.3708599706201293E-2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17">
        <f>TITRES_STAT!D2153</f>
        <v>26.772099999999998</v>
      </c>
      <c r="C2150" s="2">
        <f t="shared" si="198"/>
        <v>25.915830115753284</v>
      </c>
      <c r="D2150" s="2">
        <f t="shared" si="200"/>
        <v>25.935487217324599</v>
      </c>
      <c r="E2150" s="2">
        <f t="shared" si="199"/>
        <v>-1.9657101571315394E-2</v>
      </c>
      <c r="F2150" s="2">
        <f t="shared" si="203"/>
        <v>-1.7454564590027088E-2</v>
      </c>
      <c r="G2150" s="2">
        <f t="shared" si="201"/>
        <v>-2.2025369812883056E-3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17">
        <f>TITRES_STAT!D2154</f>
        <v>26.707000000000001</v>
      </c>
      <c r="C2151" s="2">
        <f t="shared" si="198"/>
        <v>25.947440867175857</v>
      </c>
      <c r="D2151" s="2">
        <f t="shared" si="200"/>
        <v>25.992636312337591</v>
      </c>
      <c r="E2151" s="2">
        <f t="shared" si="199"/>
        <v>-4.5195445161734682E-2</v>
      </c>
      <c r="F2151" s="2">
        <f t="shared" si="203"/>
        <v>-2.3002740704368606E-2</v>
      </c>
      <c r="G2151" s="2">
        <f t="shared" si="201"/>
        <v>-2.2192704457366076E-2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17">
        <f>TITRES_STAT!D2155</f>
        <v>26.707000000000001</v>
      </c>
      <c r="C2152" s="2">
        <f t="shared" si="198"/>
        <v>26.011373041456494</v>
      </c>
      <c r="D2152" s="2">
        <f t="shared" si="200"/>
        <v>26.045552141053324</v>
      </c>
      <c r="E2152" s="2">
        <f t="shared" si="199"/>
        <v>-3.4179099596830298E-2</v>
      </c>
      <c r="F2152" s="2">
        <f t="shared" si="203"/>
        <v>-2.5238012482860943E-2</v>
      </c>
      <c r="G2152" s="2">
        <f t="shared" si="201"/>
        <v>-8.9410871139693551E-3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17">
        <f>TITRES_STAT!D2156</f>
        <v>26.177099999999999</v>
      </c>
      <c r="C2153" s="2">
        <f t="shared" si="198"/>
        <v>26.078346419693958</v>
      </c>
      <c r="D2153" s="2">
        <f t="shared" si="200"/>
        <v>26.055296426901226</v>
      </c>
      <c r="E2153" s="2">
        <f t="shared" si="199"/>
        <v>2.3049992792731899E-2</v>
      </c>
      <c r="F2153" s="2">
        <f t="shared" si="203"/>
        <v>-1.5580411427742375E-2</v>
      </c>
      <c r="G2153" s="2">
        <f t="shared" si="201"/>
        <v>3.8630404220474271E-2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17">
        <f>TITRES_STAT!D2157</f>
        <v>26.1678</v>
      </c>
      <c r="C2154" s="2">
        <f t="shared" si="198"/>
        <v>26.099262355125653</v>
      </c>
      <c r="D2154" s="2">
        <f t="shared" si="200"/>
        <v>26.063630024908544</v>
      </c>
      <c r="E2154" s="2">
        <f t="shared" si="199"/>
        <v>3.5632330217108432E-2</v>
      </c>
      <c r="F2154" s="2">
        <f t="shared" si="203"/>
        <v>-5.3378630987722135E-3</v>
      </c>
      <c r="G2154" s="2">
        <f t="shared" si="201"/>
        <v>4.0970193315880643E-2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17">
        <f>TITRES_STAT!D2158</f>
        <v>26.028400000000001</v>
      </c>
      <c r="C2155" s="2">
        <f t="shared" si="198"/>
        <v>26.151283531260169</v>
      </c>
      <c r="D2155" s="2">
        <f t="shared" si="200"/>
        <v>26.061020393433839</v>
      </c>
      <c r="E2155" s="2">
        <f t="shared" si="199"/>
        <v>9.0263137826330109E-2</v>
      </c>
      <c r="F2155" s="2">
        <f t="shared" si="203"/>
        <v>1.3782337086248252E-2</v>
      </c>
      <c r="G2155" s="2">
        <f t="shared" si="201"/>
        <v>7.6480800740081858E-2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17">
        <f>TITRES_STAT!D2159</f>
        <v>25.656600000000001</v>
      </c>
      <c r="C2156" s="2">
        <f t="shared" si="198"/>
        <v>26.16097837260476</v>
      </c>
      <c r="D2156" s="2">
        <f t="shared" si="200"/>
        <v>26.031063327253555</v>
      </c>
      <c r="E2156" s="2">
        <f t="shared" si="199"/>
        <v>0.12991504535120413</v>
      </c>
      <c r="F2156" s="2">
        <f t="shared" si="203"/>
        <v>3.7008878739239429E-2</v>
      </c>
      <c r="G2156" s="2">
        <f t="shared" si="201"/>
        <v>9.2906166611964699E-2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17">
        <f>TITRES_STAT!D2160</f>
        <v>25.916799999999999</v>
      </c>
      <c r="C2157" s="2">
        <f t="shared" si="198"/>
        <v>26.169181699896335</v>
      </c>
      <c r="D2157" s="2">
        <f t="shared" si="200"/>
        <v>26.022599377086625</v>
      </c>
      <c r="E2157" s="2">
        <f t="shared" si="199"/>
        <v>0.14658232280971006</v>
      </c>
      <c r="F2157" s="2">
        <f t="shared" si="203"/>
        <v>5.8923567553333556E-2</v>
      </c>
      <c r="G2157" s="2">
        <f t="shared" si="201"/>
        <v>8.7658755256376508E-2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17">
        <f>TITRES_STAT!D2161</f>
        <v>25.563600000000001</v>
      </c>
      <c r="C2158" s="2">
        <f t="shared" si="198"/>
        <v>26.16181528452767</v>
      </c>
      <c r="D2158" s="2">
        <f t="shared" si="200"/>
        <v>25.988599423228354</v>
      </c>
      <c r="E2158" s="2">
        <f t="shared" si="199"/>
        <v>0.17321586129931532</v>
      </c>
      <c r="F2158" s="2">
        <f t="shared" si="203"/>
        <v>8.1782026302529925E-2</v>
      </c>
      <c r="G2158" s="2">
        <f t="shared" si="201"/>
        <v>9.1433834996785396E-2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17">
        <f>TITRES_STAT!D2162</f>
        <v>25.098800000000001</v>
      </c>
      <c r="C2159" s="2">
        <f t="shared" si="198"/>
        <v>26.258551394600335</v>
      </c>
      <c r="D2159" s="2">
        <f t="shared" si="200"/>
        <v>25.922688354841071</v>
      </c>
      <c r="E2159" s="2">
        <f t="shared" si="199"/>
        <v>0.33586303975926413</v>
      </c>
      <c r="F2159" s="2">
        <f t="shared" si="203"/>
        <v>0.13259822899387677</v>
      </c>
      <c r="G2159" s="2">
        <f t="shared" si="201"/>
        <v>0.20326481076538735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17">
        <f>TITRES_STAT!D2163</f>
        <v>25.098800000000001</v>
      </c>
      <c r="C2160" s="2">
        <f t="shared" si="198"/>
        <v>26.33755887235413</v>
      </c>
      <c r="D2160" s="2">
        <f t="shared" si="200"/>
        <v>25.861659587815808</v>
      </c>
      <c r="E2160" s="2">
        <f t="shared" si="199"/>
        <v>0.47589928453832187</v>
      </c>
      <c r="F2160" s="2">
        <f t="shared" si="203"/>
        <v>0.20125844010276581</v>
      </c>
      <c r="G2160" s="2">
        <f t="shared" si="201"/>
        <v>0.27464084443555603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17">
        <f>TITRES_STAT!D2164</f>
        <v>25.8889</v>
      </c>
      <c r="C2161" s="2">
        <f t="shared" si="198"/>
        <v>26.394395968915031</v>
      </c>
      <c r="D2161" s="2">
        <f t="shared" si="200"/>
        <v>25.863677396125748</v>
      </c>
      <c r="E2161" s="2">
        <f t="shared" si="199"/>
        <v>0.53071857278928292</v>
      </c>
      <c r="F2161" s="2">
        <f t="shared" si="203"/>
        <v>0.26715046664006925</v>
      </c>
      <c r="G2161" s="2">
        <f t="shared" si="201"/>
        <v>0.26356810614921367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17">
        <f>TITRES_STAT!D2165</f>
        <v>25.842500000000001</v>
      </c>
      <c r="C2162" s="2">
        <f t="shared" si="198"/>
        <v>26.442488896774258</v>
      </c>
      <c r="D2162" s="2">
        <f t="shared" si="200"/>
        <v>25.862108700116433</v>
      </c>
      <c r="E2162" s="2">
        <f t="shared" si="199"/>
        <v>0.58038019665782414</v>
      </c>
      <c r="F2162" s="2">
        <f t="shared" si="203"/>
        <v>0.32979641264362025</v>
      </c>
      <c r="G2162" s="2">
        <f t="shared" si="201"/>
        <v>0.25058378401420389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17">
        <f>TITRES_STAT!D2166</f>
        <v>24.3551</v>
      </c>
      <c r="C2163" s="2">
        <f t="shared" si="198"/>
        <v>26.401659835732062</v>
      </c>
      <c r="D2163" s="2">
        <f t="shared" si="200"/>
        <v>25.750478426033734</v>
      </c>
      <c r="E2163" s="2">
        <f t="shared" si="199"/>
        <v>0.65118140969832794</v>
      </c>
      <c r="F2163" s="2">
        <f t="shared" si="203"/>
        <v>0.39407341205456181</v>
      </c>
      <c r="G2163" s="2">
        <f t="shared" si="201"/>
        <v>0.25710799764376613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17">
        <f>TITRES_STAT!D2167</f>
        <v>24.2715</v>
      </c>
      <c r="C2164" s="2">
        <f t="shared" si="198"/>
        <v>26.36568139946559</v>
      </c>
      <c r="D2164" s="2">
        <f t="shared" si="200"/>
        <v>25.640924468549752</v>
      </c>
      <c r="E2164" s="2">
        <f t="shared" si="199"/>
        <v>0.72475693091583793</v>
      </c>
      <c r="F2164" s="2">
        <f t="shared" si="203"/>
        <v>0.46021011582681703</v>
      </c>
      <c r="G2164" s="2">
        <f t="shared" si="201"/>
        <v>0.26454681508902089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17">
        <f>TITRES_STAT!D2168</f>
        <v>25.721599999999999</v>
      </c>
      <c r="C2165" s="2">
        <f t="shared" si="198"/>
        <v>26.313791953393963</v>
      </c>
      <c r="D2165" s="2">
        <f t="shared" si="200"/>
        <v>25.646900433842365</v>
      </c>
      <c r="E2165" s="2">
        <f t="shared" si="199"/>
        <v>0.66689151955159787</v>
      </c>
      <c r="F2165" s="2">
        <f t="shared" si="203"/>
        <v>0.50154639657177325</v>
      </c>
      <c r="G2165" s="2">
        <f t="shared" si="201"/>
        <v>0.16534512297982462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17">
        <f>TITRES_STAT!D2169</f>
        <v>25.098800000000001</v>
      </c>
      <c r="C2166" s="2">
        <f t="shared" si="198"/>
        <v>26.21268549902566</v>
      </c>
      <c r="D2166" s="2">
        <f t="shared" si="200"/>
        <v>25.606300401705894</v>
      </c>
      <c r="E2166" s="2">
        <f t="shared" si="199"/>
        <v>0.60638509731976598</v>
      </c>
      <c r="F2166" s="2">
        <f t="shared" si="203"/>
        <v>0.52251413672137181</v>
      </c>
      <c r="G2166" s="2">
        <f t="shared" si="201"/>
        <v>8.3870960598394162E-2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17">
        <f>TITRES_STAT!D2170</f>
        <v>25.098800000000001</v>
      </c>
      <c r="C2167" s="2">
        <f t="shared" si="198"/>
        <v>26.167164653021715</v>
      </c>
      <c r="D2167" s="2">
        <f t="shared" si="200"/>
        <v>25.568707779357311</v>
      </c>
      <c r="E2167" s="2">
        <f t="shared" si="199"/>
        <v>0.59845687366440359</v>
      </c>
      <c r="F2167" s="2">
        <f t="shared" si="203"/>
        <v>0.53770268410997812</v>
      </c>
      <c r="G2167" s="2">
        <f t="shared" si="201"/>
        <v>6.0754189554425464E-2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17">
        <f>TITRES_STAT!D2171</f>
        <v>25.563600000000001</v>
      </c>
      <c r="C2168" s="2">
        <f t="shared" si="198"/>
        <v>26.074308552556833</v>
      </c>
      <c r="D2168" s="2">
        <f t="shared" si="200"/>
        <v>25.568329425330845</v>
      </c>
      <c r="E2168" s="2">
        <f t="shared" si="199"/>
        <v>0.50597912722598792</v>
      </c>
      <c r="F2168" s="2">
        <f t="shared" si="203"/>
        <v>0.53135797273318008</v>
      </c>
      <c r="G2168" s="2">
        <f t="shared" si="201"/>
        <v>-2.537884550719216E-2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17">
        <f>TITRES_STAT!D2172</f>
        <v>25.098800000000001</v>
      </c>
      <c r="C2169" s="2">
        <f t="shared" si="198"/>
        <v>25.924230313701937</v>
      </c>
      <c r="D2169" s="2">
        <f t="shared" si="200"/>
        <v>25.533549467898933</v>
      </c>
      <c r="E2169" s="2">
        <f t="shared" si="199"/>
        <v>0.39068084580300422</v>
      </c>
      <c r="F2169" s="2">
        <f t="shared" si="203"/>
        <v>0.503222547347145</v>
      </c>
      <c r="G2169" s="2">
        <f t="shared" si="201"/>
        <v>-0.11254170154414078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17">
        <f>TITRES_STAT!D2173</f>
        <v>25.563600000000001</v>
      </c>
      <c r="C2170" s="2">
        <f t="shared" si="198"/>
        <v>25.797241034670868</v>
      </c>
      <c r="D2170" s="2">
        <f t="shared" si="200"/>
        <v>25.535775433239753</v>
      </c>
      <c r="E2170" s="2">
        <f t="shared" si="199"/>
        <v>0.26146560143111586</v>
      </c>
      <c r="F2170" s="2">
        <f t="shared" si="203"/>
        <v>0.45487115816393919</v>
      </c>
      <c r="G2170" s="2">
        <f t="shared" si="201"/>
        <v>-0.19340555673282334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17">
        <f>TITRES_STAT!D2174</f>
        <v>25.470600000000001</v>
      </c>
      <c r="C2171" s="2">
        <f t="shared" si="198"/>
        <v>25.811342413952271</v>
      </c>
      <c r="D2171" s="2">
        <f t="shared" si="200"/>
        <v>25.530947623370142</v>
      </c>
      <c r="E2171" s="2">
        <f t="shared" si="199"/>
        <v>0.28039479058212891</v>
      </c>
      <c r="F2171" s="2">
        <f t="shared" si="203"/>
        <v>0.41997588464757712</v>
      </c>
      <c r="G2171" s="2">
        <f t="shared" si="201"/>
        <v>-0.13958109406544822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17">
        <f>TITRES_STAT!D2175</f>
        <v>25.470600000000001</v>
      </c>
      <c r="C2172" s="2">
        <f t="shared" si="198"/>
        <v>25.816135888728844</v>
      </c>
      <c r="D2172" s="2">
        <f t="shared" si="200"/>
        <v>25.52647742904643</v>
      </c>
      <c r="E2172" s="2">
        <f t="shared" si="199"/>
        <v>0.2896584596824141</v>
      </c>
      <c r="F2172" s="2">
        <f t="shared" si="203"/>
        <v>0.39391239965454455</v>
      </c>
      <c r="G2172" s="2">
        <f t="shared" si="201"/>
        <v>-0.10425393997213045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17">
        <f>TITRES_STAT!D2176</f>
        <v>25.470600000000001</v>
      </c>
      <c r="C2173" s="2">
        <f t="shared" si="198"/>
        <v>25.591361136616715</v>
      </c>
      <c r="D2173" s="2">
        <f t="shared" si="200"/>
        <v>25.522338360228176</v>
      </c>
      <c r="E2173" s="2">
        <f t="shared" si="199"/>
        <v>6.9022776388539597E-2</v>
      </c>
      <c r="F2173" s="2">
        <f t="shared" si="203"/>
        <v>0.3289344750013436</v>
      </c>
      <c r="G2173" s="2">
        <f t="shared" si="201"/>
        <v>-0.259911698612804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17">
        <f>TITRES_STAT!D2177</f>
        <v>25.284700000000001</v>
      </c>
      <c r="C2174" s="2">
        <f t="shared" si="198"/>
        <v>25.388305577137221</v>
      </c>
      <c r="D2174" s="2">
        <f t="shared" si="200"/>
        <v>25.504735518729792</v>
      </c>
      <c r="E2174" s="2">
        <f t="shared" si="199"/>
        <v>-0.11642994159257114</v>
      </c>
      <c r="F2174" s="2">
        <f t="shared" si="203"/>
        <v>0.23986159168256069</v>
      </c>
      <c r="G2174" s="2">
        <f t="shared" si="201"/>
        <v>-0.35629153327513186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17">
        <f>TITRES_STAT!D2178</f>
        <v>25.238199999999999</v>
      </c>
      <c r="C2175" s="2">
        <f t="shared" si="198"/>
        <v>25.439581642193033</v>
      </c>
      <c r="D2175" s="2">
        <f t="shared" si="200"/>
        <v>25.484992146972029</v>
      </c>
      <c r="E2175" s="2">
        <f t="shared" si="199"/>
        <v>-4.5410504778995886E-2</v>
      </c>
      <c r="F2175" s="2">
        <f t="shared" si="203"/>
        <v>0.18280717239024938</v>
      </c>
      <c r="G2175" s="2">
        <f t="shared" si="201"/>
        <v>-0.22821767716924526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17">
        <f>TITRES_STAT!D2179</f>
        <v>25.284700000000001</v>
      </c>
      <c r="C2176" s="2">
        <f t="shared" si="198"/>
        <v>25.387153697240258</v>
      </c>
      <c r="D2176" s="2">
        <f t="shared" si="200"/>
        <v>25.47015569164077</v>
      </c>
      <c r="E2176" s="2">
        <f t="shared" si="199"/>
        <v>-8.3001994400511592E-2</v>
      </c>
      <c r="F2176" s="2">
        <f t="shared" si="203"/>
        <v>0.12964533903209718</v>
      </c>
      <c r="G2176" s="2">
        <f t="shared" si="201"/>
        <v>-0.21264733343260878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17">
        <f>TITRES_STAT!D2180</f>
        <v>25.284700000000001</v>
      </c>
      <c r="C2177" s="2">
        <f t="shared" si="198"/>
        <v>25.342791589972528</v>
      </c>
      <c r="D2177" s="2">
        <f t="shared" si="200"/>
        <v>25.456418233000715</v>
      </c>
      <c r="E2177" s="2">
        <f t="shared" si="199"/>
        <v>-0.11362664302818715</v>
      </c>
      <c r="F2177" s="2">
        <f t="shared" si="203"/>
        <v>8.0990942620040321E-2</v>
      </c>
      <c r="G2177" s="2">
        <f t="shared" si="201"/>
        <v>-0.19461758564822745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17">
        <f>TITRES_STAT!D2181</f>
        <v>24.9129</v>
      </c>
      <c r="C2178" s="2">
        <f t="shared" si="198"/>
        <v>25.376762114592136</v>
      </c>
      <c r="D2178" s="2">
        <f t="shared" si="200"/>
        <v>25.416157623148813</v>
      </c>
      <c r="E2178" s="2">
        <f t="shared" si="199"/>
        <v>-3.9395508556676617E-2</v>
      </c>
      <c r="F2178" s="2">
        <f t="shared" si="203"/>
        <v>5.6913652384696936E-2</v>
      </c>
      <c r="G2178" s="2">
        <f t="shared" si="201"/>
        <v>-9.6309160941373553E-2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17">
        <f>TITRES_STAT!D2182</f>
        <v>25.098800000000001</v>
      </c>
      <c r="C2179" s="2">
        <f t="shared" si="198"/>
        <v>25.333998712347192</v>
      </c>
      <c r="D2179" s="2">
        <f t="shared" si="200"/>
        <v>25.392649651063717</v>
      </c>
      <c r="E2179" s="2">
        <f t="shared" si="199"/>
        <v>-5.8650938716525047E-2</v>
      </c>
      <c r="F2179" s="2">
        <f t="shared" si="203"/>
        <v>3.3800734164452541E-2</v>
      </c>
      <c r="G2179" s="2">
        <f t="shared" si="201"/>
        <v>-9.2451672880977581E-2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17">
        <f>TITRES_STAT!D2183</f>
        <v>24.987200000000001</v>
      </c>
      <c r="C2180" s="2">
        <f t="shared" si="198"/>
        <v>25.3693219873707</v>
      </c>
      <c r="D2180" s="2">
        <f t="shared" si="200"/>
        <v>25.362616343577518</v>
      </c>
      <c r="E2180" s="2">
        <f t="shared" si="199"/>
        <v>6.705643793182503E-3</v>
      </c>
      <c r="F2180" s="2">
        <f t="shared" si="203"/>
        <v>2.8381716090198534E-2</v>
      </c>
      <c r="G2180" s="2">
        <f t="shared" si="201"/>
        <v>-2.1676072297016031E-2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17">
        <f>TITRES_STAT!D2184</f>
        <v>24.9129</v>
      </c>
      <c r="C2181" s="2">
        <f t="shared" si="198"/>
        <v>25.384903220082897</v>
      </c>
      <c r="D2181" s="2">
        <f t="shared" si="200"/>
        <v>25.329304021831035</v>
      </c>
      <c r="E2181" s="2">
        <f t="shared" si="199"/>
        <v>5.5599198251861992E-2</v>
      </c>
      <c r="F2181" s="2">
        <f t="shared" si="203"/>
        <v>3.3825212522531227E-2</v>
      </c>
      <c r="G2181" s="2">
        <f t="shared" si="201"/>
        <v>2.1773985729330765E-2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17">
        <f>TITRES_STAT!D2185</f>
        <v>24.3551</v>
      </c>
      <c r="C2182" s="2">
        <f t="shared" si="198"/>
        <v>25.398087340070141</v>
      </c>
      <c r="D2182" s="2">
        <f t="shared" si="200"/>
        <v>25.257140760954663</v>
      </c>
      <c r="E2182" s="2">
        <f t="shared" si="199"/>
        <v>0.1409465791154787</v>
      </c>
      <c r="F2182" s="2">
        <f t="shared" si="203"/>
        <v>5.5249485841120723E-2</v>
      </c>
      <c r="G2182" s="2">
        <f t="shared" si="201"/>
        <v>8.5697093274357983E-2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17">
        <f>TITRES_STAT!D2186</f>
        <v>24.3551</v>
      </c>
      <c r="C2183" s="2">
        <f t="shared" si="198"/>
        <v>25.409243133905505</v>
      </c>
      <c r="D2183" s="2">
        <f t="shared" si="200"/>
        <v>25.190322926809873</v>
      </c>
      <c r="E2183" s="2">
        <f t="shared" si="199"/>
        <v>0.21892020709563198</v>
      </c>
      <c r="F2183" s="2">
        <f t="shared" si="203"/>
        <v>8.798363009202298E-2</v>
      </c>
      <c r="G2183" s="2">
        <f t="shared" si="201"/>
        <v>0.130936577003609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17">
        <f>TITRES_STAT!D2187</f>
        <v>24.0763</v>
      </c>
      <c r="C2184" s="2">
        <f t="shared" si="198"/>
        <v>25.3900826517662</v>
      </c>
      <c r="D2184" s="2">
        <f t="shared" si="200"/>
        <v>25.107802710009143</v>
      </c>
      <c r="E2184" s="2">
        <f t="shared" si="199"/>
        <v>0.28227994175705717</v>
      </c>
      <c r="F2184" s="2">
        <f t="shared" si="203"/>
        <v>0.12684289242502983</v>
      </c>
      <c r="G2184" s="2">
        <f t="shared" si="201"/>
        <v>0.15543704933202734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17">
        <f>TITRES_STAT!D2188</f>
        <v>23.611499999999999</v>
      </c>
      <c r="C2185" s="2">
        <f t="shared" si="198"/>
        <v>25.366716089956014</v>
      </c>
      <c r="D2185" s="2">
        <f t="shared" si="200"/>
        <v>24.996965472230688</v>
      </c>
      <c r="E2185" s="2">
        <f t="shared" si="199"/>
        <v>0.36975061772532669</v>
      </c>
      <c r="F2185" s="2">
        <f t="shared" si="203"/>
        <v>0.17542443748508924</v>
      </c>
      <c r="G2185" s="2">
        <f t="shared" si="201"/>
        <v>0.19432618024023746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17">
        <f>TITRES_STAT!D2189</f>
        <v>23.053699999999999</v>
      </c>
      <c r="C2186" s="2">
        <f t="shared" si="198"/>
        <v>25.354098229962784</v>
      </c>
      <c r="D2186" s="2">
        <f t="shared" si="200"/>
        <v>24.853019881695083</v>
      </c>
      <c r="E2186" s="2">
        <f t="shared" si="199"/>
        <v>0.50107834826770059</v>
      </c>
      <c r="F2186" s="2">
        <f t="shared" si="203"/>
        <v>0.2405552196416115</v>
      </c>
      <c r="G2186" s="2">
        <f t="shared" si="201"/>
        <v>0.26052312862608906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17">
        <f>TITRES_STAT!D2190</f>
        <v>22.31</v>
      </c>
      <c r="C2187" s="2">
        <f t="shared" si="198"/>
        <v>25.34342157919928</v>
      </c>
      <c r="D2187" s="2">
        <f t="shared" si="200"/>
        <v>24.664648038606561</v>
      </c>
      <c r="E2187" s="2">
        <f t="shared" si="199"/>
        <v>0.67877354059271866</v>
      </c>
      <c r="F2187" s="2">
        <f t="shared" si="203"/>
        <v>0.32819888383183293</v>
      </c>
      <c r="G2187" s="2">
        <f t="shared" si="201"/>
        <v>0.35057465676088573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17">
        <f>TITRES_STAT!D2191</f>
        <v>21.287500000000001</v>
      </c>
      <c r="C2188" s="2">
        <f t="shared" si="198"/>
        <v>25.277187490091698</v>
      </c>
      <c r="D2188" s="2">
        <f t="shared" si="200"/>
        <v>24.414488924635705</v>
      </c>
      <c r="E2188" s="2">
        <f t="shared" si="199"/>
        <v>0.8626985654559931</v>
      </c>
      <c r="F2188" s="2">
        <f t="shared" si="203"/>
        <v>0.43509882015666501</v>
      </c>
      <c r="G2188" s="2">
        <f t="shared" si="201"/>
        <v>0.42759974529932809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17">
        <f>TITRES_STAT!D2192</f>
        <v>21.194500000000001</v>
      </c>
      <c r="C2189" s="2">
        <f t="shared" si="198"/>
        <v>25.249743260846824</v>
      </c>
      <c r="D2189" s="2">
        <f t="shared" si="200"/>
        <v>24.175971226514541</v>
      </c>
      <c r="E2189" s="2">
        <f t="shared" si="199"/>
        <v>1.0737720343322827</v>
      </c>
      <c r="F2189" s="2">
        <f t="shared" si="203"/>
        <v>0.5628334629917886</v>
      </c>
      <c r="G2189" s="2">
        <f t="shared" si="201"/>
        <v>0.51093857134049414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17">
        <f>TITRES_STAT!D2193</f>
        <v>21.017900000000001</v>
      </c>
      <c r="C2190" s="2">
        <f t="shared" si="198"/>
        <v>25.209351989947312</v>
      </c>
      <c r="D2190" s="2">
        <f t="shared" si="200"/>
        <v>23.942040024550501</v>
      </c>
      <c r="E2190" s="2">
        <f t="shared" si="199"/>
        <v>1.2673119653968108</v>
      </c>
      <c r="F2190" s="2">
        <f t="shared" si="203"/>
        <v>0.70372916347279313</v>
      </c>
      <c r="G2190" s="2">
        <f t="shared" si="201"/>
        <v>0.56358280192401766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17">
        <f>TITRES_STAT!D2194</f>
        <v>20.915700000000001</v>
      </c>
      <c r="C2191" s="2">
        <f t="shared" ref="C2191:C2254" si="204">$C$4*B2181+C2190*(1-$C$4)</f>
        <v>25.163743991493877</v>
      </c>
      <c r="D2191" s="2">
        <f t="shared" si="200"/>
        <v>23.717866689398612</v>
      </c>
      <c r="E2191" s="2">
        <f t="shared" si="199"/>
        <v>1.4458773020952655</v>
      </c>
      <c r="F2191" s="2">
        <f t="shared" si="203"/>
        <v>0.85215879119728766</v>
      </c>
      <c r="G2191" s="2">
        <f t="shared" si="201"/>
        <v>0.59371851089797789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17">
        <f>TITRES_STAT!D2195</f>
        <v>21.380500000000001</v>
      </c>
      <c r="C2192" s="2">
        <f t="shared" si="204"/>
        <v>25.039337223571742</v>
      </c>
      <c r="D2192" s="2">
        <f t="shared" si="200"/>
        <v>23.544728416109827</v>
      </c>
      <c r="E2192" s="2">
        <f t="shared" si="199"/>
        <v>1.4946088074619155</v>
      </c>
      <c r="F2192" s="2">
        <f t="shared" si="203"/>
        <v>0.98064879445021336</v>
      </c>
      <c r="G2192" s="2">
        <f t="shared" si="201"/>
        <v>0.51396001301170213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17">
        <f>TITRES_STAT!D2196</f>
        <v>21.380500000000001</v>
      </c>
      <c r="C2193" s="2">
        <f t="shared" si="204"/>
        <v>24.934069958406859</v>
      </c>
      <c r="D2193" s="2">
        <f t="shared" si="200"/>
        <v>23.384415200101692</v>
      </c>
      <c r="E2193" s="2">
        <f t="shared" si="199"/>
        <v>1.5496547583051665</v>
      </c>
      <c r="F2193" s="2">
        <f t="shared" si="203"/>
        <v>1.0944499872212041</v>
      </c>
      <c r="G2193" s="2">
        <f t="shared" si="201"/>
        <v>0.4552047710839624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17">
        <f>TITRES_STAT!D2197</f>
        <v>21.380500000000001</v>
      </c>
      <c r="C2194" s="2">
        <f t="shared" si="204"/>
        <v>24.802105349421186</v>
      </c>
      <c r="D2194" s="2">
        <f t="shared" si="200"/>
        <v>23.235977037131196</v>
      </c>
      <c r="E2194" s="2">
        <f t="shared" si="199"/>
        <v>1.5661283122899903</v>
      </c>
      <c r="F2194" s="2">
        <f t="shared" si="203"/>
        <v>1.1887856522349614</v>
      </c>
      <c r="G2194" s="2">
        <f t="shared" si="201"/>
        <v>0.37734266005502892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17">
        <f>TITRES_STAT!D2198</f>
        <v>21.380500000000001</v>
      </c>
      <c r="C2195" s="2">
        <f t="shared" si="204"/>
        <v>24.61893529566408</v>
      </c>
      <c r="D2195" s="2">
        <f t="shared" si="200"/>
        <v>23.098534293639997</v>
      </c>
      <c r="E2195" s="2">
        <f t="shared" si="199"/>
        <v>1.5204010020240837</v>
      </c>
      <c r="F2195" s="2">
        <f t="shared" si="203"/>
        <v>1.2551087221927859</v>
      </c>
      <c r="G2195" s="2">
        <f t="shared" si="201"/>
        <v>0.26529227983129777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17">
        <f>TITRES_STAT!D2199</f>
        <v>21.380500000000001</v>
      </c>
      <c r="C2196" s="2">
        <f t="shared" si="204"/>
        <v>24.378129865561913</v>
      </c>
      <c r="D2196" s="2">
        <f t="shared" si="200"/>
        <v>22.971272494111108</v>
      </c>
      <c r="E2196" s="2">
        <f t="shared" si="199"/>
        <v>1.4068573714508048</v>
      </c>
      <c r="F2196" s="2">
        <f t="shared" si="203"/>
        <v>1.2854584520443897</v>
      </c>
      <c r="G2196" s="2">
        <f t="shared" si="201"/>
        <v>0.12139891940641512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17">
        <f>TITRES_STAT!D2200</f>
        <v>21.334</v>
      </c>
      <c r="C2197" s="2">
        <f t="shared" si="204"/>
        <v>24.059956040090849</v>
      </c>
      <c r="D2197" s="2">
        <f t="shared" si="200"/>
        <v>22.849993050102878</v>
      </c>
      <c r="E2197" s="2">
        <f t="shared" si="199"/>
        <v>1.2099629899879716</v>
      </c>
      <c r="F2197" s="2">
        <f t="shared" si="203"/>
        <v>1.2703593596331062</v>
      </c>
      <c r="G2197" s="2">
        <f t="shared" si="201"/>
        <v>-6.0396369645134618E-2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17">
        <f>TITRES_STAT!D2201</f>
        <v>21.334</v>
      </c>
      <c r="C2198" s="2">
        <f t="shared" si="204"/>
        <v>23.633424341615331</v>
      </c>
      <c r="D2198" s="2">
        <f t="shared" si="200"/>
        <v>22.737697268613775</v>
      </c>
      <c r="E2198" s="2">
        <f t="shared" si="199"/>
        <v>0.89572707300155585</v>
      </c>
      <c r="F2198" s="2">
        <f t="shared" si="203"/>
        <v>1.1954329023067962</v>
      </c>
      <c r="G2198" s="2">
        <f t="shared" si="201"/>
        <v>-0.29970582930524037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17">
        <f>TITRES_STAT!D2202</f>
        <v>20.636800000000001</v>
      </c>
      <c r="C2199" s="2">
        <f t="shared" si="204"/>
        <v>23.258205212136051</v>
      </c>
      <c r="D2199" s="2">
        <f t="shared" si="200"/>
        <v>22.582075248716457</v>
      </c>
      <c r="E2199" s="2">
        <f t="shared" si="199"/>
        <v>0.6761299634195943</v>
      </c>
      <c r="F2199" s="2">
        <f t="shared" si="203"/>
        <v>1.0915723145293559</v>
      </c>
      <c r="G2199" s="2">
        <f t="shared" si="201"/>
        <v>-0.41544235110976158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17">
        <f>TITRES_STAT!D2203</f>
        <v>21.008600000000001</v>
      </c>
      <c r="C2200" s="2">
        <f t="shared" si="204"/>
        <v>22.913542871807429</v>
      </c>
      <c r="D2200" s="2">
        <f t="shared" si="200"/>
        <v>22.46552152658931</v>
      </c>
      <c r="E2200" s="2">
        <f t="shared" si="199"/>
        <v>0.44802134521811965</v>
      </c>
      <c r="F2200" s="2">
        <f t="shared" si="203"/>
        <v>0.96286212066710875</v>
      </c>
      <c r="G2200" s="2">
        <f t="shared" si="201"/>
        <v>-0.5148407754489891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17">
        <f>TITRES_STAT!D2204</f>
        <v>20.999300000000002</v>
      </c>
      <c r="C2201" s="2">
        <f t="shared" si="204"/>
        <v>22.606182429990902</v>
      </c>
      <c r="D2201" s="2">
        <f t="shared" si="200"/>
        <v>22.35691252461973</v>
      </c>
      <c r="E2201" s="2">
        <f t="shared" si="199"/>
        <v>0.24926990537117177</v>
      </c>
      <c r="F2201" s="2">
        <f t="shared" si="203"/>
        <v>0.8201436776079214</v>
      </c>
      <c r="G2201" s="2">
        <f t="shared" si="201"/>
        <v>-0.57087377223674962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17">
        <f>TITRES_STAT!D2205</f>
        <v>21.371200000000002</v>
      </c>
      <c r="C2202" s="2">
        <f t="shared" si="204"/>
        <v>22.417615902299993</v>
      </c>
      <c r="D2202" s="2">
        <f t="shared" si="200"/>
        <v>22.283896782055308</v>
      </c>
      <c r="E2202" s="2">
        <f t="shared" si="199"/>
        <v>0.13371912024468458</v>
      </c>
      <c r="F2202" s="2">
        <f t="shared" si="203"/>
        <v>0.68285876613527408</v>
      </c>
      <c r="G2202" s="2">
        <f t="shared" si="201"/>
        <v>-0.5491396458905895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17">
        <f>TITRES_STAT!D2206</f>
        <v>20.915700000000001</v>
      </c>
      <c r="C2203" s="2">
        <f t="shared" si="204"/>
        <v>22.258059609638455</v>
      </c>
      <c r="D2203" s="2">
        <f t="shared" si="200"/>
        <v>22.182548872273436</v>
      </c>
      <c r="E2203" s="2">
        <f t="shared" si="199"/>
        <v>7.5510737365018343E-2</v>
      </c>
      <c r="F2203" s="2">
        <f t="shared" si="203"/>
        <v>0.56138916038122288</v>
      </c>
      <c r="G2203" s="2">
        <f t="shared" si="201"/>
        <v>-0.48587842301620454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17">
        <f>TITRES_STAT!D2207</f>
        <v>21.287500000000001</v>
      </c>
      <c r="C2204" s="2">
        <f t="shared" si="204"/>
        <v>22.123050438924846</v>
      </c>
      <c r="D2204" s="2">
        <f t="shared" si="200"/>
        <v>22.116248955808739</v>
      </c>
      <c r="E2204" s="2">
        <f t="shared" ref="E2204:E2267" si="205">C2204-D2204</f>
        <v>6.8014831161065104E-3</v>
      </c>
      <c r="F2204" s="2">
        <f t="shared" si="203"/>
        <v>0.45047162492819964</v>
      </c>
      <c r="G2204" s="2">
        <f t="shared" si="201"/>
        <v>-0.44367014181209313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17">
        <f>TITRES_STAT!D2208</f>
        <v>21.055099999999999</v>
      </c>
      <c r="C2205" s="2">
        <f t="shared" si="204"/>
        <v>22.008811909859485</v>
      </c>
      <c r="D2205" s="2">
        <f t="shared" ref="D2205:D2268" si="206">$D$4*B2205+(1-$D$4)*D2204</f>
        <v>22.037645329452538</v>
      </c>
      <c r="E2205" s="2">
        <f t="shared" si="205"/>
        <v>-2.8833419593052412E-2</v>
      </c>
      <c r="F2205" s="2">
        <f t="shared" si="203"/>
        <v>0.35461061602394928</v>
      </c>
      <c r="G2205" s="2">
        <f t="shared" si="201"/>
        <v>-0.38344403561700169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17">
        <f>TITRES_STAT!D2209</f>
        <v>21.055099999999999</v>
      </c>
      <c r="C2206" s="2">
        <f t="shared" si="204"/>
        <v>21.912148539111872</v>
      </c>
      <c r="D2206" s="2">
        <f t="shared" si="206"/>
        <v>21.964864193937537</v>
      </c>
      <c r="E2206" s="2">
        <f t="shared" si="205"/>
        <v>-5.271565482566487E-2</v>
      </c>
      <c r="F2206" s="2">
        <f t="shared" si="203"/>
        <v>0.27314536185402644</v>
      </c>
      <c r="G2206" s="2">
        <f t="shared" si="201"/>
        <v>-0.32586101667969131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17">
        <f>TITRES_STAT!D2210</f>
        <v>21.008600000000001</v>
      </c>
      <c r="C2207" s="2">
        <f t="shared" si="204"/>
        <v>21.823202610017738</v>
      </c>
      <c r="D2207" s="2">
        <f t="shared" si="206"/>
        <v>21.89402980920142</v>
      </c>
      <c r="E2207" s="2">
        <f t="shared" si="205"/>
        <v>-7.082719918368241E-2</v>
      </c>
      <c r="F2207" s="2">
        <f t="shared" si="203"/>
        <v>0.20435084964648467</v>
      </c>
      <c r="G2207" s="2">
        <f t="shared" si="201"/>
        <v>-0.27517804883016705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17">
        <f>TITRES_STAT!D2211</f>
        <v>21.241</v>
      </c>
      <c r="C2208" s="2">
        <f t="shared" si="204"/>
        <v>21.747940670015009</v>
      </c>
      <c r="D2208" s="2">
        <f t="shared" si="206"/>
        <v>21.845657230742056</v>
      </c>
      <c r="E2208" s="2">
        <f t="shared" si="205"/>
        <v>-9.7716560727047153E-2</v>
      </c>
      <c r="F2208" s="2">
        <f t="shared" si="203"/>
        <v>0.1439373675717783</v>
      </c>
      <c r="G2208" s="2">
        <f t="shared" si="201"/>
        <v>-0.24165392829882545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17">
        <f>TITRES_STAT!D2212</f>
        <v>21.724399999999999</v>
      </c>
      <c r="C2209" s="2">
        <f t="shared" si="204"/>
        <v>21.576995951551162</v>
      </c>
      <c r="D2209" s="2">
        <f t="shared" si="206"/>
        <v>21.836675213650054</v>
      </c>
      <c r="E2209" s="2">
        <f t="shared" si="205"/>
        <v>-0.25967926209889214</v>
      </c>
      <c r="F2209" s="2">
        <f t="shared" si="203"/>
        <v>6.3214041637644214E-2</v>
      </c>
      <c r="G2209" s="2">
        <f t="shared" si="201"/>
        <v>-0.32289330373653635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17">
        <f>TITRES_STAT!D2213</f>
        <v>21.7058</v>
      </c>
      <c r="C2210" s="2">
        <f t="shared" si="204"/>
        <v>21.489550420543292</v>
      </c>
      <c r="D2210" s="2">
        <f t="shared" si="206"/>
        <v>21.826980753379679</v>
      </c>
      <c r="E2210" s="2">
        <f t="shared" si="205"/>
        <v>-0.33743033283638724</v>
      </c>
      <c r="F2210" s="2">
        <f t="shared" si="203"/>
        <v>-1.6914833257162074E-2</v>
      </c>
      <c r="G2210" s="2">
        <f t="shared" si="201"/>
        <v>-0.32051549957922515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17">
        <f>TITRES_STAT!D2214</f>
        <v>21.371200000000002</v>
      </c>
      <c r="C2211" s="2">
        <f t="shared" si="204"/>
        <v>21.414127278921249</v>
      </c>
      <c r="D2211" s="2">
        <f t="shared" si="206"/>
        <v>21.793219216092297</v>
      </c>
      <c r="E2211" s="2">
        <f t="shared" si="205"/>
        <v>-0.37909193717104728</v>
      </c>
      <c r="F2211" s="2">
        <f t="shared" si="203"/>
        <v>-8.9350254039939125E-2</v>
      </c>
      <c r="G2211" s="2">
        <f t="shared" si="201"/>
        <v>-0.28974168313110815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17">
        <f>TITRES_STAT!D2215</f>
        <v>21.287500000000001</v>
      </c>
      <c r="C2212" s="2">
        <f t="shared" si="204"/>
        <v>21.407523082164133</v>
      </c>
      <c r="D2212" s="2">
        <f t="shared" si="206"/>
        <v>21.755758533418796</v>
      </c>
      <c r="E2212" s="2">
        <f t="shared" si="205"/>
        <v>-0.34823545125466282</v>
      </c>
      <c r="F2212" s="2">
        <f t="shared" si="203"/>
        <v>-0.14112729348288386</v>
      </c>
      <c r="G2212" s="2">
        <f t="shared" ref="G2212:G2275" si="207">E2212-F2212</f>
        <v>-0.20710815777177896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17">
        <f>TITRES_STAT!D2216</f>
        <v>21.101600000000001</v>
      </c>
      <c r="C2213" s="2">
        <f t="shared" si="204"/>
        <v>21.331857992600419</v>
      </c>
      <c r="D2213" s="2">
        <f t="shared" si="206"/>
        <v>21.707302345758144</v>
      </c>
      <c r="E2213" s="2">
        <f t="shared" si="205"/>
        <v>-0.37544435315772517</v>
      </c>
      <c r="F2213" s="2">
        <f t="shared" ref="F2213:F2276" si="209">(E2213*(2/(10)))+((1-(2/10))*F2212)</f>
        <v>-0.18799070541785212</v>
      </c>
      <c r="G2213" s="2">
        <f t="shared" si="207"/>
        <v>-0.18745364773987305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17">
        <f>TITRES_STAT!D2217</f>
        <v>20.915700000000001</v>
      </c>
      <c r="C2214" s="2">
        <f t="shared" si="204"/>
        <v>21.32503368604651</v>
      </c>
      <c r="D2214" s="2">
        <f t="shared" si="206"/>
        <v>21.648665134961245</v>
      </c>
      <c r="E2214" s="2">
        <f t="shared" si="205"/>
        <v>-0.32363144891473539</v>
      </c>
      <c r="F2214" s="2">
        <f t="shared" si="209"/>
        <v>-0.21511885411722881</v>
      </c>
      <c r="G2214" s="2">
        <f t="shared" si="207"/>
        <v>-0.10851259479750658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17">
        <f>TITRES_STAT!D2218</f>
        <v>21.008600000000001</v>
      </c>
      <c r="C2215" s="2">
        <f t="shared" si="204"/>
        <v>21.283505426654738</v>
      </c>
      <c r="D2215" s="2">
        <f t="shared" si="206"/>
        <v>21.601252902741891</v>
      </c>
      <c r="E2215" s="2">
        <f t="shared" si="205"/>
        <v>-0.31774747608715259</v>
      </c>
      <c r="F2215" s="2">
        <f t="shared" si="209"/>
        <v>-0.23564457851121356</v>
      </c>
      <c r="G2215" s="2">
        <f t="shared" si="207"/>
        <v>-8.2102897575939027E-2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17">
        <f>TITRES_STAT!D2219</f>
        <v>20.915700000000001</v>
      </c>
      <c r="C2216" s="2">
        <f t="shared" si="204"/>
        <v>21.248366130246318</v>
      </c>
      <c r="D2216" s="2">
        <f t="shared" si="206"/>
        <v>21.550471206242491</v>
      </c>
      <c r="E2216" s="2">
        <f t="shared" si="205"/>
        <v>-0.30210507599617387</v>
      </c>
      <c r="F2216" s="2">
        <f t="shared" si="209"/>
        <v>-0.24893667800820563</v>
      </c>
      <c r="G2216" s="2">
        <f t="shared" si="207"/>
        <v>-5.3168397987968241E-2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17">
        <f>TITRES_STAT!D2220</f>
        <v>20.915700000000001</v>
      </c>
      <c r="C2217" s="2">
        <f t="shared" si="204"/>
        <v>21.211479033285347</v>
      </c>
      <c r="D2217" s="2">
        <f t="shared" si="206"/>
        <v>21.503451116891199</v>
      </c>
      <c r="E2217" s="2">
        <f t="shared" si="205"/>
        <v>-0.29197208360585236</v>
      </c>
      <c r="F2217" s="2">
        <f t="shared" si="209"/>
        <v>-0.25754375912773497</v>
      </c>
      <c r="G2217" s="2">
        <f t="shared" si="207"/>
        <v>-3.4428324478117389E-2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17">
        <f>TITRES_STAT!D2221</f>
        <v>20.915700000000001</v>
      </c>
      <c r="C2218" s="2">
        <f t="shared" si="204"/>
        <v>21.216020720472216</v>
      </c>
      <c r="D2218" s="2">
        <f t="shared" si="206"/>
        <v>21.459913997121483</v>
      </c>
      <c r="E2218" s="2">
        <f t="shared" si="205"/>
        <v>-0.24389327664926697</v>
      </c>
      <c r="F2218" s="2">
        <f t="shared" si="209"/>
        <v>-0.25481366263204142</v>
      </c>
      <c r="G2218" s="2">
        <f t="shared" si="207"/>
        <v>1.092038598277445E-2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17">
        <f>TITRES_STAT!D2222</f>
        <v>21.101600000000001</v>
      </c>
      <c r="C2219" s="2">
        <f t="shared" si="204"/>
        <v>21.294232917322645</v>
      </c>
      <c r="D2219" s="2">
        <f t="shared" si="206"/>
        <v>21.433372219556929</v>
      </c>
      <c r="E2219" s="2">
        <f t="shared" si="205"/>
        <v>-0.13913930223428395</v>
      </c>
      <c r="F2219" s="2">
        <f t="shared" si="209"/>
        <v>-0.23167879055248994</v>
      </c>
      <c r="G2219" s="2">
        <f t="shared" si="207"/>
        <v>9.2539488318205992E-2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17">
        <f>TITRES_STAT!D2223</f>
        <v>21.101600000000001</v>
      </c>
      <c r="C2220" s="2">
        <f t="shared" si="204"/>
        <v>21.357550930042237</v>
      </c>
      <c r="D2220" s="2">
        <f t="shared" si="206"/>
        <v>21.408796499589752</v>
      </c>
      <c r="E2220" s="2">
        <f t="shared" si="205"/>
        <v>-5.1245569547514691E-2</v>
      </c>
      <c r="F2220" s="2">
        <f t="shared" si="209"/>
        <v>-0.19559214635149491</v>
      </c>
      <c r="G2220" s="2">
        <f t="shared" si="207"/>
        <v>0.14434657680398022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17">
        <f>TITRES_STAT!D2224</f>
        <v>20.692599999999999</v>
      </c>
      <c r="C2221" s="2">
        <f t="shared" si="204"/>
        <v>21.359650786958813</v>
      </c>
      <c r="D2221" s="2">
        <f t="shared" si="206"/>
        <v>21.35574490702755</v>
      </c>
      <c r="E2221" s="2">
        <f t="shared" si="205"/>
        <v>3.9058799312634562E-3</v>
      </c>
      <c r="F2221" s="2">
        <f t="shared" si="209"/>
        <v>-0.15569254109494327</v>
      </c>
      <c r="G2221" s="2">
        <f t="shared" si="207"/>
        <v>0.15959842102620672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17">
        <f>TITRES_STAT!D2225</f>
        <v>20.729700000000001</v>
      </c>
      <c r="C2222" s="2">
        <f t="shared" si="204"/>
        <v>21.348550665888226</v>
      </c>
      <c r="D2222" s="2">
        <f t="shared" si="206"/>
        <v>21.309371210210696</v>
      </c>
      <c r="E2222" s="2">
        <f t="shared" si="205"/>
        <v>3.9179455677530228E-2</v>
      </c>
      <c r="F2222" s="2">
        <f t="shared" si="209"/>
        <v>-0.11671814174044857</v>
      </c>
      <c r="G2222" s="2">
        <f t="shared" si="207"/>
        <v>0.15589759741797882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17">
        <f>TITRES_STAT!D2226</f>
        <v>21.371200000000002</v>
      </c>
      <c r="C2223" s="2">
        <f t="shared" si="204"/>
        <v>21.310558255751577</v>
      </c>
      <c r="D2223" s="2">
        <f t="shared" si="206"/>
        <v>21.313951120565459</v>
      </c>
      <c r="E2223" s="2">
        <f t="shared" si="205"/>
        <v>-3.3928648138825679E-3</v>
      </c>
      <c r="F2223" s="2">
        <f t="shared" si="209"/>
        <v>-9.4053086355135374E-2</v>
      </c>
      <c r="G2223" s="2">
        <f t="shared" si="207"/>
        <v>9.0660221541252806E-2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17">
        <f>TITRES_STAT!D2227</f>
        <v>21.371200000000002</v>
      </c>
      <c r="C2224" s="2">
        <f t="shared" si="204"/>
        <v>21.249810831789794</v>
      </c>
      <c r="D2224" s="2">
        <f t="shared" si="206"/>
        <v>21.318191778301351</v>
      </c>
      <c r="E2224" s="2">
        <f t="shared" si="205"/>
        <v>-6.8380946511556573E-2</v>
      </c>
      <c r="F2224" s="2">
        <f t="shared" si="209"/>
        <v>-8.891865838641963E-2</v>
      </c>
      <c r="G2224" s="2">
        <f t="shared" si="207"/>
        <v>2.0537711874863057E-2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17">
        <f>TITRES_STAT!D2228</f>
        <v>21.752300000000002</v>
      </c>
      <c r="C2225" s="2">
        <f t="shared" si="204"/>
        <v>21.212701473052903</v>
      </c>
      <c r="D2225" s="2">
        <f t="shared" si="206"/>
        <v>21.350347942871622</v>
      </c>
      <c r="E2225" s="2">
        <f t="shared" si="205"/>
        <v>-0.1376464698187192</v>
      </c>
      <c r="F2225" s="2">
        <f t="shared" si="209"/>
        <v>-9.8664220672879555E-2</v>
      </c>
      <c r="G2225" s="2">
        <f t="shared" si="207"/>
        <v>-3.8982249145839643E-2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17">
        <f>TITRES_STAT!D2229</f>
        <v>22.2822</v>
      </c>
      <c r="C2226" s="2">
        <f t="shared" si="204"/>
        <v>21.167008938737073</v>
      </c>
      <c r="D2226" s="2">
        <f t="shared" si="206"/>
        <v>21.419374021177426</v>
      </c>
      <c r="E2226" s="2">
        <f t="shared" si="205"/>
        <v>-0.2523650824403525</v>
      </c>
      <c r="F2226" s="2">
        <f t="shared" si="209"/>
        <v>-0.12940439302637416</v>
      </c>
      <c r="G2226" s="2">
        <f t="shared" si="207"/>
        <v>-0.12296068941397834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17">
        <f>TITRES_STAT!D2230</f>
        <v>23.490600000000001</v>
      </c>
      <c r="C2227" s="2">
        <f t="shared" si="204"/>
        <v>21.128346025085214</v>
      </c>
      <c r="D2227" s="2">
        <f t="shared" si="206"/>
        <v>21.572798167756876</v>
      </c>
      <c r="E2227" s="2">
        <f t="shared" si="205"/>
        <v>-0.44445214267166122</v>
      </c>
      <c r="F2227" s="2">
        <f t="shared" si="209"/>
        <v>-0.19241394295543157</v>
      </c>
      <c r="G2227" s="2">
        <f t="shared" si="207"/>
        <v>-0.25203819971622965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17">
        <f>TITRES_STAT!D2231</f>
        <v>23.462700000000002</v>
      </c>
      <c r="C2228" s="2">
        <f t="shared" si="204"/>
        <v>21.095631251995183</v>
      </c>
      <c r="D2228" s="2">
        <f t="shared" si="206"/>
        <v>21.712790896071184</v>
      </c>
      <c r="E2228" s="2">
        <f t="shared" si="205"/>
        <v>-0.61715964407600055</v>
      </c>
      <c r="F2228" s="2">
        <f t="shared" si="209"/>
        <v>-0.27736308317954539</v>
      </c>
      <c r="G2228" s="2">
        <f t="shared" si="207"/>
        <v>-0.33979656089645516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17">
        <f>TITRES_STAT!D2232</f>
        <v>23.462700000000002</v>
      </c>
      <c r="C2229" s="2">
        <f t="shared" si="204"/>
        <v>21.096549520919002</v>
      </c>
      <c r="D2229" s="2">
        <f t="shared" si="206"/>
        <v>21.842413792658505</v>
      </c>
      <c r="E2229" s="2">
        <f t="shared" si="205"/>
        <v>-0.74586427173950298</v>
      </c>
      <c r="F2229" s="2">
        <f t="shared" si="209"/>
        <v>-0.37106332089153693</v>
      </c>
      <c r="G2229" s="2">
        <f t="shared" si="207"/>
        <v>-0.37480095084796605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17">
        <f>TITRES_STAT!D2233</f>
        <v>23.472000000000001</v>
      </c>
      <c r="C2230" s="2">
        <f t="shared" si="204"/>
        <v>21.097326517700694</v>
      </c>
      <c r="D2230" s="2">
        <f t="shared" si="206"/>
        <v>21.96312388209121</v>
      </c>
      <c r="E2230" s="2">
        <f t="shared" si="205"/>
        <v>-0.86579736439051658</v>
      </c>
      <c r="F2230" s="2">
        <f t="shared" si="209"/>
        <v>-0.47001012959133293</v>
      </c>
      <c r="G2230" s="2">
        <f t="shared" si="207"/>
        <v>-0.39578723479918365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17">
        <f>TITRES_STAT!D2234</f>
        <v>23.2303</v>
      </c>
      <c r="C2231" s="2">
        <f t="shared" si="204"/>
        <v>21.035060899592896</v>
      </c>
      <c r="D2231" s="2">
        <f t="shared" si="206"/>
        <v>22.056988779714082</v>
      </c>
      <c r="E2231" s="2">
        <f t="shared" si="205"/>
        <v>-1.0219278801211864</v>
      </c>
      <c r="F2231" s="2">
        <f t="shared" si="209"/>
        <v>-0.58039367969730371</v>
      </c>
      <c r="G2231" s="2">
        <f t="shared" si="207"/>
        <v>-0.44153420042388269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17">
        <f>TITRES_STAT!D2235</f>
        <v>23.053699999999999</v>
      </c>
      <c r="C2232" s="2">
        <f t="shared" si="204"/>
        <v>20.988082299655527</v>
      </c>
      <c r="D2232" s="2">
        <f t="shared" si="206"/>
        <v>22.130819240476001</v>
      </c>
      <c r="E2232" s="2">
        <f t="shared" si="205"/>
        <v>-1.1427369408204733</v>
      </c>
      <c r="F2232" s="2">
        <f t="shared" si="209"/>
        <v>-0.69286233192193769</v>
      </c>
      <c r="G2232" s="2">
        <f t="shared" si="207"/>
        <v>-0.44987460889853559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17">
        <f>TITRES_STAT!D2236</f>
        <v>22.774799999999999</v>
      </c>
      <c r="C2233" s="2">
        <f t="shared" si="204"/>
        <v>21.047023484323908</v>
      </c>
      <c r="D2233" s="2">
        <f t="shared" si="206"/>
        <v>22.178521518959261</v>
      </c>
      <c r="E2233" s="2">
        <f t="shared" si="205"/>
        <v>-1.1314980346353529</v>
      </c>
      <c r="F2233" s="2">
        <f t="shared" si="209"/>
        <v>-0.78058947246462085</v>
      </c>
      <c r="G2233" s="2">
        <f t="shared" si="207"/>
        <v>-0.35090856217073207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17">
        <f>TITRES_STAT!D2237</f>
        <v>23.239599999999999</v>
      </c>
      <c r="C2234" s="2">
        <f t="shared" si="204"/>
        <v>21.09689679442792</v>
      </c>
      <c r="D2234" s="2">
        <f t="shared" si="206"/>
        <v>22.257119924962279</v>
      </c>
      <c r="E2234" s="2">
        <f t="shared" si="205"/>
        <v>-1.1602231305343587</v>
      </c>
      <c r="F2234" s="2">
        <f t="shared" si="209"/>
        <v>-0.85651620407856843</v>
      </c>
      <c r="G2234" s="2">
        <f t="shared" si="207"/>
        <v>-0.30370692645579023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17">
        <f>TITRES_STAT!D2238</f>
        <v>22.774799999999999</v>
      </c>
      <c r="C2235" s="2">
        <f t="shared" si="204"/>
        <v>21.197728056823625</v>
      </c>
      <c r="D2235" s="2">
        <f t="shared" si="206"/>
        <v>22.295466597187296</v>
      </c>
      <c r="E2235" s="2">
        <f t="shared" si="205"/>
        <v>-1.0977385403636717</v>
      </c>
      <c r="F2235" s="2">
        <f t="shared" si="209"/>
        <v>-0.90476067133558913</v>
      </c>
      <c r="G2235" s="2">
        <f t="shared" si="207"/>
        <v>-0.19297786902808256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17">
        <f>TITRES_STAT!D2239</f>
        <v>23.053699999999999</v>
      </c>
      <c r="C2236" s="2">
        <f t="shared" si="204"/>
        <v>21.364569894235373</v>
      </c>
      <c r="D2236" s="2">
        <f t="shared" si="206"/>
        <v>22.351632034432683</v>
      </c>
      <c r="E2236" s="2">
        <f t="shared" si="205"/>
        <v>-0.98706214019730965</v>
      </c>
      <c r="F2236" s="2">
        <f t="shared" si="209"/>
        <v>-0.92122096510793328</v>
      </c>
      <c r="G2236" s="2">
        <f t="shared" si="207"/>
        <v>-6.5841175089376369E-2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17">
        <f>TITRES_STAT!D2240</f>
        <v>23.239599999999999</v>
      </c>
      <c r="C2237" s="2">
        <f t="shared" si="204"/>
        <v>21.691651448968393</v>
      </c>
      <c r="D2237" s="2">
        <f t="shared" si="206"/>
        <v>22.417407439289523</v>
      </c>
      <c r="E2237" s="2">
        <f t="shared" si="205"/>
        <v>-0.72575599032112947</v>
      </c>
      <c r="F2237" s="2">
        <f t="shared" si="209"/>
        <v>-0.88212797015057265</v>
      </c>
      <c r="G2237" s="2">
        <f t="shared" si="207"/>
        <v>0.15637197982944318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17">
        <f>TITRES_STAT!D2241</f>
        <v>23.332599999999999</v>
      </c>
      <c r="C2238" s="2">
        <f t="shared" si="204"/>
        <v>21.964120456819408</v>
      </c>
      <c r="D2238" s="2">
        <f t="shared" si="206"/>
        <v>22.485199480823631</v>
      </c>
      <c r="E2238" s="2">
        <f t="shared" si="205"/>
        <v>-0.5210790240042229</v>
      </c>
      <c r="F2238" s="2">
        <f t="shared" si="209"/>
        <v>-0.80991818092130274</v>
      </c>
      <c r="G2238" s="2">
        <f t="shared" si="207"/>
        <v>0.28883915691707984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17">
        <f>TITRES_STAT!D2242</f>
        <v>23.379100000000001</v>
      </c>
      <c r="C2239" s="2">
        <f t="shared" si="204"/>
        <v>22.194671155770269</v>
      </c>
      <c r="D2239" s="2">
        <f t="shared" si="206"/>
        <v>22.551414334095956</v>
      </c>
      <c r="E2239" s="2">
        <f t="shared" si="205"/>
        <v>-0.35674317832568647</v>
      </c>
      <c r="F2239" s="2">
        <f t="shared" si="209"/>
        <v>-0.71928318040217953</v>
      </c>
      <c r="G2239" s="2">
        <f t="shared" si="207"/>
        <v>0.36254000207649306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17">
        <f>TITRES_STAT!D2243</f>
        <v>23.239599999999999</v>
      </c>
      <c r="C2240" s="2">
        <f t="shared" si="204"/>
        <v>22.391183285651763</v>
      </c>
      <c r="D2240" s="2">
        <f t="shared" si="206"/>
        <v>22.602391050088848</v>
      </c>
      <c r="E2240" s="2">
        <f t="shared" si="205"/>
        <v>-0.21120776443708422</v>
      </c>
      <c r="F2240" s="2">
        <f t="shared" si="209"/>
        <v>-0.61766809720916049</v>
      </c>
      <c r="G2240" s="2">
        <f t="shared" si="207"/>
        <v>0.40646033277207627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17">
        <f>TITRES_STAT!D2244</f>
        <v>23.332599999999999</v>
      </c>
      <c r="C2241" s="2">
        <f t="shared" si="204"/>
        <v>22.520278164782262</v>
      </c>
      <c r="D2241" s="2">
        <f t="shared" si="206"/>
        <v>22.656480601934117</v>
      </c>
      <c r="E2241" s="2">
        <f t="shared" si="205"/>
        <v>-0.13620243715185509</v>
      </c>
      <c r="F2241" s="2">
        <f t="shared" si="209"/>
        <v>-0.52137496519769944</v>
      </c>
      <c r="G2241" s="2">
        <f t="shared" si="207"/>
        <v>0.38517252804584434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17">
        <f>TITRES_STAT!D2245</f>
        <v>23.3233</v>
      </c>
      <c r="C2242" s="2">
        <f t="shared" si="204"/>
        <v>22.602343062508066</v>
      </c>
      <c r="D2242" s="2">
        <f t="shared" si="206"/>
        <v>22.705874631420478</v>
      </c>
      <c r="E2242" s="2">
        <f t="shared" si="205"/>
        <v>-0.10353156891241255</v>
      </c>
      <c r="F2242" s="2">
        <f t="shared" si="209"/>
        <v>-0.43780628594064208</v>
      </c>
      <c r="G2242" s="2">
        <f t="shared" si="207"/>
        <v>0.33427471702822953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17">
        <f>TITRES_STAT!D2246</f>
        <v>23.3233</v>
      </c>
      <c r="C2243" s="2">
        <f t="shared" si="204"/>
        <v>22.628874899045286</v>
      </c>
      <c r="D2243" s="2">
        <f t="shared" si="206"/>
        <v>22.75160984390785</v>
      </c>
      <c r="E2243" s="2">
        <f t="shared" si="205"/>
        <v>-0.12273494486256453</v>
      </c>
      <c r="F2243" s="2">
        <f t="shared" si="209"/>
        <v>-0.37479201772502657</v>
      </c>
      <c r="G2243" s="2">
        <f t="shared" si="207"/>
        <v>0.25205707286246204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17">
        <f>TITRES_STAT!D2247</f>
        <v>23.332599999999999</v>
      </c>
      <c r="C2244" s="2">
        <f t="shared" si="204"/>
        <v>22.722832606884474</v>
      </c>
      <c r="D2244" s="2">
        <f t="shared" si="206"/>
        <v>22.794646151766528</v>
      </c>
      <c r="E2244" s="2">
        <f t="shared" si="205"/>
        <v>-7.1813544882054714E-2</v>
      </c>
      <c r="F2244" s="2">
        <f t="shared" si="209"/>
        <v>-0.31419632315643226</v>
      </c>
      <c r="G2244" s="2">
        <f t="shared" si="207"/>
        <v>0.24238277827437754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17">
        <f>TITRES_STAT!D2248</f>
        <v>23.379100000000001</v>
      </c>
      <c r="C2245" s="2">
        <f t="shared" si="204"/>
        <v>22.730827590440711</v>
      </c>
      <c r="D2245" s="2">
        <f t="shared" si="206"/>
        <v>22.837939029413452</v>
      </c>
      <c r="E2245" s="2">
        <f t="shared" si="205"/>
        <v>-0.10711143897274056</v>
      </c>
      <c r="F2245" s="2">
        <f t="shared" si="209"/>
        <v>-0.27277934631969397</v>
      </c>
      <c r="G2245" s="2">
        <f t="shared" si="207"/>
        <v>0.16566790734695341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17">
        <f>TITRES_STAT!D2249</f>
        <v>23.6022</v>
      </c>
      <c r="C2246" s="2">
        <f t="shared" si="204"/>
        <v>22.780500268834448</v>
      </c>
      <c r="D2246" s="2">
        <f t="shared" si="206"/>
        <v>22.894550953160604</v>
      </c>
      <c r="E2246" s="2">
        <f t="shared" si="205"/>
        <v>-0.1140506843261555</v>
      </c>
      <c r="F2246" s="2">
        <f t="shared" si="209"/>
        <v>-0.24103361392098627</v>
      </c>
      <c r="G2246" s="2">
        <f t="shared" si="207"/>
        <v>0.12698292959483076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17">
        <f>TITRES_STAT!D2250</f>
        <v>24.150600000000001</v>
      </c>
      <c r="C2247" s="2">
        <f t="shared" si="204"/>
        <v>22.851130996706072</v>
      </c>
      <c r="D2247" s="2">
        <f t="shared" si="206"/>
        <v>22.987591623296854</v>
      </c>
      <c r="E2247" s="2">
        <f t="shared" si="205"/>
        <v>-0.1364606265907824</v>
      </c>
      <c r="F2247" s="2">
        <f t="shared" si="209"/>
        <v>-0.2201190164549455</v>
      </c>
      <c r="G2247" s="2">
        <f t="shared" si="207"/>
        <v>8.3658389864163102E-2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17">
        <f>TITRES_STAT!D2251</f>
        <v>24.150600000000001</v>
      </c>
      <c r="C2248" s="2">
        <f t="shared" si="204"/>
        <v>22.925203151058984</v>
      </c>
      <c r="D2248" s="2">
        <f t="shared" si="206"/>
        <v>23.073740391941531</v>
      </c>
      <c r="E2248" s="2">
        <f t="shared" si="205"/>
        <v>-0.14853724088254694</v>
      </c>
      <c r="F2248" s="2">
        <f t="shared" si="209"/>
        <v>-0.20580266134046579</v>
      </c>
      <c r="G2248" s="2">
        <f t="shared" si="207"/>
        <v>5.7265420457918853E-2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17">
        <f>TITRES_STAT!D2252</f>
        <v>24.0763</v>
      </c>
      <c r="C2249" s="2">
        <f t="shared" si="204"/>
        <v>22.995033435511445</v>
      </c>
      <c r="D2249" s="2">
        <f t="shared" si="206"/>
        <v>23.148004066612529</v>
      </c>
      <c r="E2249" s="2">
        <f t="shared" si="205"/>
        <v>-0.15297063110108411</v>
      </c>
      <c r="F2249" s="2">
        <f t="shared" si="209"/>
        <v>-0.19523625529258945</v>
      </c>
      <c r="G2249" s="2">
        <f t="shared" si="207"/>
        <v>4.2265624191505341E-2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17">
        <f>TITRES_STAT!D2253</f>
        <v>24.0763</v>
      </c>
      <c r="C2250" s="2">
        <f t="shared" si="204"/>
        <v>23.032659060817377</v>
      </c>
      <c r="D2250" s="2">
        <f t="shared" si="206"/>
        <v>23.216766728344936</v>
      </c>
      <c r="E2250" s="2">
        <f t="shared" si="205"/>
        <v>-0.18410766752755947</v>
      </c>
      <c r="F2250" s="2">
        <f t="shared" si="209"/>
        <v>-0.19301053773958346</v>
      </c>
      <c r="G2250" s="2">
        <f t="shared" si="207"/>
        <v>8.9028702120239889E-3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17">
        <f>TITRES_STAT!D2254</f>
        <v>23.7044</v>
      </c>
      <c r="C2251" s="2">
        <f t="shared" si="204"/>
        <v>23.078803820691626</v>
      </c>
      <c r="D2251" s="2">
        <f t="shared" si="206"/>
        <v>23.252887711430496</v>
      </c>
      <c r="E2251" s="2">
        <f t="shared" si="205"/>
        <v>-0.17408389073887065</v>
      </c>
      <c r="F2251" s="2">
        <f t="shared" si="209"/>
        <v>-0.1892252083394409</v>
      </c>
      <c r="G2251" s="2">
        <f t="shared" si="207"/>
        <v>1.5141317600570248E-2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17">
        <f>TITRES_STAT!D2255</f>
        <v>23.9833</v>
      </c>
      <c r="C2252" s="2">
        <f t="shared" si="204"/>
        <v>23.116418617508298</v>
      </c>
      <c r="D2252" s="2">
        <f t="shared" si="206"/>
        <v>23.30699232539861</v>
      </c>
      <c r="E2252" s="2">
        <f t="shared" si="205"/>
        <v>-0.19057370789031225</v>
      </c>
      <c r="F2252" s="2">
        <f t="shared" si="209"/>
        <v>-0.18949490824961518</v>
      </c>
      <c r="G2252" s="2">
        <f t="shared" si="207"/>
        <v>-1.0787996406970701E-3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17">
        <f>TITRES_STAT!D2256</f>
        <v>24.0763</v>
      </c>
      <c r="C2253" s="2">
        <f t="shared" si="204"/>
        <v>23.148246522507023</v>
      </c>
      <c r="D2253" s="2">
        <f t="shared" si="206"/>
        <v>23.363978079072787</v>
      </c>
      <c r="E2253" s="2">
        <f t="shared" si="205"/>
        <v>-0.21573155656576404</v>
      </c>
      <c r="F2253" s="2">
        <f t="shared" si="209"/>
        <v>-0.19474223791284495</v>
      </c>
      <c r="G2253" s="2">
        <f t="shared" si="207"/>
        <v>-2.0989318652919087E-2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17">
        <f>TITRES_STAT!D2257</f>
        <v>24.0763</v>
      </c>
      <c r="C2254" s="2">
        <f t="shared" si="204"/>
        <v>23.17660859596748</v>
      </c>
      <c r="D2254" s="2">
        <f t="shared" si="206"/>
        <v>23.416742665808137</v>
      </c>
      <c r="E2254" s="2">
        <f t="shared" si="205"/>
        <v>-0.24013406984065711</v>
      </c>
      <c r="F2254" s="2">
        <f t="shared" si="209"/>
        <v>-0.20382060429840737</v>
      </c>
      <c r="G2254" s="2">
        <f t="shared" si="207"/>
        <v>-3.6313465542249734E-2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17">
        <f>TITRES_STAT!D2258</f>
        <v>24.029800000000002</v>
      </c>
      <c r="C2255" s="2">
        <f t="shared" ref="C2255:C2318" si="210">$C$4*B2245+C2254*(1-$C$4)</f>
        <v>23.207761119664788</v>
      </c>
      <c r="D2255" s="2">
        <f t="shared" si="206"/>
        <v>23.46215432019272</v>
      </c>
      <c r="E2255" s="2">
        <f t="shared" si="205"/>
        <v>-0.25439320052793235</v>
      </c>
      <c r="F2255" s="2">
        <f t="shared" si="209"/>
        <v>-0.21393512354431238</v>
      </c>
      <c r="G2255" s="2">
        <f t="shared" si="207"/>
        <v>-4.0458076983619973E-2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17">
        <f>TITRES_STAT!D2259</f>
        <v>24.020499999999998</v>
      </c>
      <c r="C2256" s="2">
        <f t="shared" si="210"/>
        <v>23.268444024331746</v>
      </c>
      <c r="D2256" s="2">
        <f t="shared" si="206"/>
        <v>23.503513259437703</v>
      </c>
      <c r="E2256" s="2">
        <f t="shared" si="205"/>
        <v>-0.23506923510595712</v>
      </c>
      <c r="F2256" s="2">
        <f t="shared" si="209"/>
        <v>-0.21816194585664134</v>
      </c>
      <c r="G2256" s="2">
        <f t="shared" si="207"/>
        <v>-1.6907289249315782E-2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17">
        <f>TITRES_STAT!D2260</f>
        <v>24.029800000000002</v>
      </c>
      <c r="C2257" s="2">
        <f t="shared" si="210"/>
        <v>23.40416032828071</v>
      </c>
      <c r="D2257" s="2">
        <f t="shared" si="206"/>
        <v>23.54249746244232</v>
      </c>
      <c r="E2257" s="2">
        <f t="shared" si="205"/>
        <v>-0.13833713416160975</v>
      </c>
      <c r="F2257" s="2">
        <f t="shared" si="209"/>
        <v>-0.20219698351763504</v>
      </c>
      <c r="G2257" s="2">
        <f t="shared" si="207"/>
        <v>6.3859849356025289E-2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17">
        <f>TITRES_STAT!D2261</f>
        <v>24.0763</v>
      </c>
      <c r="C2258" s="2">
        <f t="shared" si="210"/>
        <v>23.518997200852908</v>
      </c>
      <c r="D2258" s="2">
        <f t="shared" si="206"/>
        <v>23.582038391150299</v>
      </c>
      <c r="E2258" s="2">
        <f t="shared" si="205"/>
        <v>-6.3041190297390415E-2</v>
      </c>
      <c r="F2258" s="2">
        <f t="shared" si="209"/>
        <v>-0.17436582487358612</v>
      </c>
      <c r="G2258" s="2">
        <f t="shared" si="207"/>
        <v>0.11132463457619571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17">
        <f>TITRES_STAT!D2262</f>
        <v>24.122699999999998</v>
      </c>
      <c r="C2259" s="2">
        <f t="shared" si="210"/>
        <v>23.604736093029384</v>
      </c>
      <c r="D2259" s="2">
        <f t="shared" si="206"/>
        <v>23.622087399213239</v>
      </c>
      <c r="E2259" s="2">
        <f t="shared" si="205"/>
        <v>-1.7351306183854831E-2</v>
      </c>
      <c r="F2259" s="2">
        <f t="shared" si="209"/>
        <v>-0.14296292113563988</v>
      </c>
      <c r="G2259" s="2">
        <f t="shared" si="207"/>
        <v>0.12561161495178505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17">
        <f>TITRES_STAT!D2263</f>
        <v>23.7044</v>
      </c>
      <c r="C2260" s="2">
        <f t="shared" si="210"/>
        <v>23.677284386409479</v>
      </c>
      <c r="D2260" s="2">
        <f t="shared" si="206"/>
        <v>23.628184628901145</v>
      </c>
      <c r="E2260" s="2">
        <f t="shared" si="205"/>
        <v>4.9099757508333397E-2</v>
      </c>
      <c r="F2260" s="2">
        <f t="shared" si="209"/>
        <v>-0.10455038540684522</v>
      </c>
      <c r="G2260" s="2">
        <f t="shared" si="207"/>
        <v>0.15365014291517862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17">
        <f>TITRES_STAT!D2264</f>
        <v>23.9833</v>
      </c>
      <c r="C2261" s="2">
        <f t="shared" si="210"/>
        <v>23.681456019269561</v>
      </c>
      <c r="D2261" s="2">
        <f t="shared" si="206"/>
        <v>23.654489471204762</v>
      </c>
      <c r="E2261" s="2">
        <f t="shared" si="205"/>
        <v>2.6966548064798701E-2</v>
      </c>
      <c r="F2261" s="2">
        <f t="shared" si="209"/>
        <v>-7.8246998712516447E-2</v>
      </c>
      <c r="G2261" s="2">
        <f t="shared" si="207"/>
        <v>0.10521354677731515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17">
        <f>TITRES_STAT!D2265</f>
        <v>23.9833</v>
      </c>
      <c r="C2262" s="2">
        <f t="shared" si="210"/>
        <v>23.727893554766549</v>
      </c>
      <c r="D2262" s="2">
        <f t="shared" si="206"/>
        <v>23.678845806671077</v>
      </c>
      <c r="E2262" s="2">
        <f t="shared" si="205"/>
        <v>4.9047748095471633E-2</v>
      </c>
      <c r="F2262" s="2">
        <f t="shared" si="209"/>
        <v>-5.2788049350918832E-2</v>
      </c>
      <c r="G2262" s="2">
        <f t="shared" si="207"/>
        <v>0.10183579744639046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17">
        <f>TITRES_STAT!D2266</f>
        <v>23.974</v>
      </c>
      <c r="C2263" s="2">
        <f t="shared" si="210"/>
        <v>23.781494546340927</v>
      </c>
      <c r="D2263" s="2">
        <f t="shared" si="206"/>
        <v>23.700709080250995</v>
      </c>
      <c r="E2263" s="2">
        <f t="shared" si="205"/>
        <v>8.0785466089931646E-2</v>
      </c>
      <c r="F2263" s="2">
        <f t="shared" si="209"/>
        <v>-2.607334626274874E-2</v>
      </c>
      <c r="G2263" s="2">
        <f t="shared" si="207"/>
        <v>0.10685881235268038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17">
        <f>TITRES_STAT!D2267</f>
        <v>23.974</v>
      </c>
      <c r="C2264" s="2">
        <f t="shared" si="210"/>
        <v>23.826849231519244</v>
      </c>
      <c r="D2264" s="2">
        <f t="shared" si="206"/>
        <v>23.720952852084253</v>
      </c>
      <c r="E2264" s="2">
        <f t="shared" si="205"/>
        <v>0.10589637943499142</v>
      </c>
      <c r="F2264" s="2">
        <f t="shared" si="209"/>
        <v>3.2059887679929122E-4</v>
      </c>
      <c r="G2264" s="2">
        <f t="shared" si="207"/>
        <v>0.10557578055819213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17">
        <f>TITRES_STAT!D2268</f>
        <v>23.7974</v>
      </c>
      <c r="C2265" s="2">
        <f t="shared" si="210"/>
        <v>23.85807242667013</v>
      </c>
      <c r="D2265" s="2">
        <f t="shared" si="206"/>
        <v>23.726615603781713</v>
      </c>
      <c r="E2265" s="2">
        <f t="shared" si="205"/>
        <v>0.13145682288841698</v>
      </c>
      <c r="F2265" s="2">
        <f t="shared" si="209"/>
        <v>2.6547843679122832E-2</v>
      </c>
      <c r="G2265" s="2">
        <f t="shared" si="207"/>
        <v>0.10490897920929415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17">
        <f>TITRES_STAT!D2269</f>
        <v>23.7974</v>
      </c>
      <c r="C2266" s="2">
        <f t="shared" si="210"/>
        <v>23.883061284105494</v>
      </c>
      <c r="D2266" s="2">
        <f t="shared" si="206"/>
        <v>23.731858892390473</v>
      </c>
      <c r="E2266" s="2">
        <f t="shared" si="205"/>
        <v>0.15120239171502092</v>
      </c>
      <c r="F2266" s="2">
        <f t="shared" si="209"/>
        <v>5.1478753286302456E-2</v>
      </c>
      <c r="G2266" s="2">
        <f t="shared" si="207"/>
        <v>9.9723638428718467E-2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17">
        <f>TITRES_STAT!D2270</f>
        <v>23.7974</v>
      </c>
      <c r="C2267" s="2">
        <f t="shared" si="210"/>
        <v>23.90563647116619</v>
      </c>
      <c r="D2267" s="2">
        <f t="shared" si="206"/>
        <v>23.736713789250437</v>
      </c>
      <c r="E2267" s="2">
        <f t="shared" si="205"/>
        <v>0.16892268191575255</v>
      </c>
      <c r="F2267" s="2">
        <f t="shared" si="209"/>
        <v>7.4967539012192469E-2</v>
      </c>
      <c r="G2267" s="2">
        <f t="shared" si="207"/>
        <v>9.3955142903560079E-2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17">
        <f>TITRES_STAT!D2271</f>
        <v>24.3644</v>
      </c>
      <c r="C2268" s="2">
        <f t="shared" si="210"/>
        <v>23.931892398679082</v>
      </c>
      <c r="D2268" s="2">
        <f t="shared" si="206"/>
        <v>23.783209064120776</v>
      </c>
      <c r="E2268" s="2">
        <f t="shared" ref="E2268:E2331" si="211">C2268-D2268</f>
        <v>0.14868333455830651</v>
      </c>
      <c r="F2268" s="2">
        <f t="shared" si="209"/>
        <v>8.9710698121415272E-2</v>
      </c>
      <c r="G2268" s="2">
        <f t="shared" si="207"/>
        <v>5.897263643689124E-2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17">
        <f>TITRES_STAT!D2272</f>
        <v>25.080200000000001</v>
      </c>
      <c r="C2269" s="2">
        <f t="shared" si="210"/>
        <v>23.961247414266914</v>
      </c>
      <c r="D2269" s="2">
        <f t="shared" ref="D2269:D2332" si="212">$D$4*B2269+(1-$D$4)*D2268</f>
        <v>23.879282466778495</v>
      </c>
      <c r="E2269" s="2">
        <f t="shared" si="211"/>
        <v>8.1964947488419426E-2</v>
      </c>
      <c r="F2269" s="2">
        <f t="shared" si="209"/>
        <v>8.8161547994816111E-2</v>
      </c>
      <c r="G2269" s="2">
        <f t="shared" si="207"/>
        <v>-6.196600506396685E-3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17">
        <f>TITRES_STAT!D2273</f>
        <v>25.080200000000001</v>
      </c>
      <c r="C2270" s="2">
        <f t="shared" si="210"/>
        <v>23.921732427456618</v>
      </c>
      <c r="D2270" s="2">
        <f t="shared" si="212"/>
        <v>23.968239321091197</v>
      </c>
      <c r="E2270" s="2">
        <f t="shared" si="211"/>
        <v>-4.6506893634578717E-2</v>
      </c>
      <c r="F2270" s="2">
        <f t="shared" si="209"/>
        <v>6.1227859668937144E-2</v>
      </c>
      <c r="G2270" s="2">
        <f t="shared" si="207"/>
        <v>-0.10773475330351587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17">
        <f>TITRES_STAT!D2274</f>
        <v>25.052299999999999</v>
      </c>
      <c r="C2271" s="2">
        <f t="shared" si="210"/>
        <v>23.931204361694061</v>
      </c>
      <c r="D2271" s="2">
        <f t="shared" si="212"/>
        <v>24.048540112121479</v>
      </c>
      <c r="E2271" s="2">
        <f t="shared" si="211"/>
        <v>-0.11733575042741862</v>
      </c>
      <c r="F2271" s="2">
        <f t="shared" si="209"/>
        <v>2.5515137649665995E-2</v>
      </c>
      <c r="G2271" s="2">
        <f t="shared" si="207"/>
        <v>-0.14285088807708463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17">
        <f>TITRES_STAT!D2275</f>
        <v>24.866399999999999</v>
      </c>
      <c r="C2272" s="2">
        <f t="shared" si="210"/>
        <v>23.939219075279588</v>
      </c>
      <c r="D2272" s="2">
        <f t="shared" si="212"/>
        <v>24.109122326038406</v>
      </c>
      <c r="E2272" s="2">
        <f t="shared" si="211"/>
        <v>-0.16990325075881785</v>
      </c>
      <c r="F2272" s="2">
        <f t="shared" si="209"/>
        <v>-1.3568540032030771E-2</v>
      </c>
      <c r="G2272" s="2">
        <f t="shared" si="207"/>
        <v>-0.15633471072678706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17">
        <f>TITRES_STAT!D2276</f>
        <v>24.866399999999999</v>
      </c>
      <c r="C2273" s="2">
        <f t="shared" si="210"/>
        <v>23.944569986775036</v>
      </c>
      <c r="D2273" s="2">
        <f t="shared" si="212"/>
        <v>24.165216968554077</v>
      </c>
      <c r="E2273" s="2">
        <f t="shared" si="211"/>
        <v>-0.22064698177904063</v>
      </c>
      <c r="F2273" s="2">
        <f t="shared" si="209"/>
        <v>-5.4984228381432743E-2</v>
      </c>
      <c r="G2273" s="2">
        <f t="shared" si="207"/>
        <v>-0.16566275339760789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17">
        <f>TITRES_STAT!D2277</f>
        <v>24.708400000000001</v>
      </c>
      <c r="C2274" s="2">
        <f t="shared" si="210"/>
        <v>23.949097681117337</v>
      </c>
      <c r="D2274" s="2">
        <f t="shared" si="212"/>
        <v>24.205452748661184</v>
      </c>
      <c r="E2274" s="2">
        <f t="shared" si="211"/>
        <v>-0.25635506754384707</v>
      </c>
      <c r="F2274" s="2">
        <f t="shared" si="209"/>
        <v>-9.5258396213915617E-2</v>
      </c>
      <c r="G2274" s="2">
        <f t="shared" si="207"/>
        <v>-0.16109667132993144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17">
        <f>TITRES_STAT!D2278</f>
        <v>24.624700000000001</v>
      </c>
      <c r="C2275" s="2">
        <f t="shared" si="210"/>
        <v>23.925759576330051</v>
      </c>
      <c r="D2275" s="2">
        <f t="shared" si="212"/>
        <v>24.236508100612209</v>
      </c>
      <c r="E2275" s="2">
        <f t="shared" si="211"/>
        <v>-0.31074852428215749</v>
      </c>
      <c r="F2275" s="2">
        <f t="shared" si="209"/>
        <v>-0.138356421827564</v>
      </c>
      <c r="G2275" s="2">
        <f t="shared" si="207"/>
        <v>-0.17239210245459349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17">
        <f>TITRES_STAT!D2279</f>
        <v>24.1692</v>
      </c>
      <c r="C2276" s="2">
        <f t="shared" si="210"/>
        <v>23.906011949202352</v>
      </c>
      <c r="D2276" s="2">
        <f t="shared" si="212"/>
        <v>24.231522315381675</v>
      </c>
      <c r="E2276" s="2">
        <f t="shared" si="211"/>
        <v>-0.32551036617932283</v>
      </c>
      <c r="F2276" s="2">
        <f t="shared" si="209"/>
        <v>-0.17578721069791578</v>
      </c>
      <c r="G2276" s="2">
        <f t="shared" ref="G2276:G2339" si="213">E2276-F2276</f>
        <v>-0.14972315548140705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17">
        <f>TITRES_STAT!D2280</f>
        <v>23.936800000000002</v>
      </c>
      <c r="C2277" s="2">
        <f t="shared" si="210"/>
        <v>23.889302418555836</v>
      </c>
      <c r="D2277" s="2">
        <f t="shared" si="212"/>
        <v>24.209691032760809</v>
      </c>
      <c r="E2277" s="2">
        <f t="shared" si="211"/>
        <v>-0.32038861420497255</v>
      </c>
      <c r="F2277" s="2">
        <f t="shared" ref="F2277:F2340" si="215">(E2277*(2/(10)))+((1-(2/10))*F2276)</f>
        <v>-0.20470749139932715</v>
      </c>
      <c r="G2277" s="2">
        <f t="shared" si="213"/>
        <v>-0.11568112280564541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17">
        <f>TITRES_STAT!D2281</f>
        <v>24.1692</v>
      </c>
      <c r="C2278" s="2">
        <f t="shared" si="210"/>
        <v>23.96239435416263</v>
      </c>
      <c r="D2278" s="2">
        <f t="shared" si="212"/>
        <v>24.20669169700075</v>
      </c>
      <c r="E2278" s="2">
        <f t="shared" si="211"/>
        <v>-0.2442973428381201</v>
      </c>
      <c r="F2278" s="2">
        <f t="shared" si="215"/>
        <v>-0.21262546168708574</v>
      </c>
      <c r="G2278" s="2">
        <f t="shared" si="213"/>
        <v>-3.1671881151034365E-2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17">
        <f>TITRES_STAT!D2282</f>
        <v>24.141300000000001</v>
      </c>
      <c r="C2279" s="2">
        <f t="shared" si="210"/>
        <v>24.134364453522227</v>
      </c>
      <c r="D2279" s="2">
        <f t="shared" si="212"/>
        <v>24.201847867593287</v>
      </c>
      <c r="E2279" s="2">
        <f t="shared" si="211"/>
        <v>-6.74834140710594E-2</v>
      </c>
      <c r="F2279" s="2">
        <f t="shared" si="215"/>
        <v>-0.18359705216388048</v>
      </c>
      <c r="G2279" s="2">
        <f t="shared" si="213"/>
        <v>0.11611363809282108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17">
        <f>TITRES_STAT!D2283</f>
        <v>23.722999999999999</v>
      </c>
      <c r="C2280" s="2">
        <f t="shared" si="210"/>
        <v>24.27987761451881</v>
      </c>
      <c r="D2280" s="2">
        <f t="shared" si="212"/>
        <v>24.16637765517897</v>
      </c>
      <c r="E2280" s="2">
        <f t="shared" si="211"/>
        <v>0.11349995933984047</v>
      </c>
      <c r="F2280" s="2">
        <f t="shared" si="215"/>
        <v>-0.12417764986313629</v>
      </c>
      <c r="G2280" s="2">
        <f t="shared" si="213"/>
        <v>0.23767760920297676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17">
        <f>TITRES_STAT!D2284</f>
        <v>23.722999999999999</v>
      </c>
      <c r="C2281" s="2">
        <f t="shared" si="210"/>
        <v>24.398711827669761</v>
      </c>
      <c r="D2281" s="2">
        <f t="shared" si="212"/>
        <v>24.133534865906455</v>
      </c>
      <c r="E2281" s="2">
        <f t="shared" si="211"/>
        <v>0.26517696176330574</v>
      </c>
      <c r="F2281" s="2">
        <f t="shared" si="215"/>
        <v>-4.6306727537847883E-2</v>
      </c>
      <c r="G2281" s="2">
        <f t="shared" si="213"/>
        <v>0.31148368930115361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17">
        <f>TITRES_STAT!D2285</f>
        <v>23.5929</v>
      </c>
      <c r="C2282" s="2">
        <f t="shared" si="210"/>
        <v>24.470663854182106</v>
      </c>
      <c r="D2282" s="2">
        <f t="shared" si="212"/>
        <v>24.093487838802275</v>
      </c>
      <c r="E2282" s="2">
        <f t="shared" si="211"/>
        <v>0.37717601537983114</v>
      </c>
      <c r="F2282" s="2">
        <f t="shared" si="215"/>
        <v>3.838982104568793E-2</v>
      </c>
      <c r="G2282" s="2">
        <f t="shared" si="213"/>
        <v>0.3387861943341432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17">
        <f>TITRES_STAT!D2286</f>
        <v>22.821300000000001</v>
      </c>
      <c r="C2283" s="2">
        <f t="shared" si="210"/>
        <v>24.53154633815409</v>
      </c>
      <c r="D2283" s="2">
        <f t="shared" si="212"/>
        <v>23.999251702594698</v>
      </c>
      <c r="E2283" s="2">
        <f t="shared" si="211"/>
        <v>0.53229463555939205</v>
      </c>
      <c r="F2283" s="2">
        <f t="shared" si="215"/>
        <v>0.13717078394842877</v>
      </c>
      <c r="G2283" s="2">
        <f t="shared" si="213"/>
        <v>0.39512385161096331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17">
        <f>TITRES_STAT!D2287</f>
        <v>23.007200000000001</v>
      </c>
      <c r="C2284" s="2">
        <f t="shared" si="210"/>
        <v>24.558754593822691</v>
      </c>
      <c r="D2284" s="2">
        <f t="shared" si="212"/>
        <v>23.925766391291386</v>
      </c>
      <c r="E2284" s="2">
        <f t="shared" si="211"/>
        <v>0.63298820253130472</v>
      </c>
      <c r="F2284" s="2">
        <f t="shared" si="215"/>
        <v>0.23633426766500398</v>
      </c>
      <c r="G2284" s="2">
        <f t="shared" si="213"/>
        <v>0.39665393486630074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17">
        <f>TITRES_STAT!D2288</f>
        <v>23.5929</v>
      </c>
      <c r="C2285" s="2">
        <f t="shared" si="210"/>
        <v>24.568900040926891</v>
      </c>
      <c r="D2285" s="2">
        <f t="shared" si="212"/>
        <v>23.9011096215661</v>
      </c>
      <c r="E2285" s="2">
        <f t="shared" si="211"/>
        <v>0.66779041936079153</v>
      </c>
      <c r="F2285" s="2">
        <f t="shared" si="215"/>
        <v>0.32262549800416152</v>
      </c>
      <c r="G2285" s="2">
        <f t="shared" si="213"/>
        <v>0.34516492135663002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17">
        <f>TITRES_STAT!D2289</f>
        <v>22.774799999999999</v>
      </c>
      <c r="C2286" s="2">
        <f t="shared" si="210"/>
        <v>24.507407726938141</v>
      </c>
      <c r="D2286" s="2">
        <f t="shared" si="212"/>
        <v>23.817679279227871</v>
      </c>
      <c r="E2286" s="2">
        <f t="shared" si="211"/>
        <v>0.68972844771026942</v>
      </c>
      <c r="F2286" s="2">
        <f t="shared" si="215"/>
        <v>0.3960460879453831</v>
      </c>
      <c r="G2286" s="2">
        <f t="shared" si="213"/>
        <v>0.29368235976488632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17">
        <f>TITRES_STAT!D2290</f>
        <v>22.681899999999999</v>
      </c>
      <c r="C2287" s="2">
        <f t="shared" si="210"/>
        <v>24.419621922793812</v>
      </c>
      <c r="D2287" s="2">
        <f t="shared" si="212"/>
        <v>23.733547480766546</v>
      </c>
      <c r="E2287" s="2">
        <f t="shared" si="211"/>
        <v>0.68607444202726597</v>
      </c>
      <c r="F2287" s="2">
        <f t="shared" si="215"/>
        <v>0.45405175876175968</v>
      </c>
      <c r="G2287" s="2">
        <f t="shared" si="213"/>
        <v>0.23202268326550629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17">
        <f>TITRES_STAT!D2291</f>
        <v>22.598199999999999</v>
      </c>
      <c r="C2288" s="2">
        <f t="shared" si="210"/>
        <v>24.381095473133225</v>
      </c>
      <c r="D2288" s="2">
        <f t="shared" si="212"/>
        <v>23.649447667376432</v>
      </c>
      <c r="E2288" s="2">
        <f t="shared" si="211"/>
        <v>0.73164780575679345</v>
      </c>
      <c r="F2288" s="2">
        <f t="shared" si="215"/>
        <v>0.50957096816076652</v>
      </c>
      <c r="G2288" s="2">
        <f t="shared" si="213"/>
        <v>0.22207683759602692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17">
        <f>TITRES_STAT!D2292</f>
        <v>23.1374</v>
      </c>
      <c r="C2289" s="2">
        <f t="shared" si="210"/>
        <v>24.344203861881962</v>
      </c>
      <c r="D2289" s="2">
        <f t="shared" si="212"/>
        <v>23.611518210533735</v>
      </c>
      <c r="E2289" s="2">
        <f t="shared" si="211"/>
        <v>0.73268565134822694</v>
      </c>
      <c r="F2289" s="2">
        <f t="shared" si="215"/>
        <v>0.5541939047982587</v>
      </c>
      <c r="G2289" s="2">
        <f t="shared" si="213"/>
        <v>0.17849174654996824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17">
        <f>TITRES_STAT!D2293</f>
        <v>23.583600000000001</v>
      </c>
      <c r="C2290" s="2">
        <f t="shared" si="210"/>
        <v>24.248634036977045</v>
      </c>
      <c r="D2290" s="2">
        <f t="shared" si="212"/>
        <v>23.609450194938645</v>
      </c>
      <c r="E2290" s="2">
        <f t="shared" si="211"/>
        <v>0.63918384203839906</v>
      </c>
      <c r="F2290" s="2">
        <f t="shared" si="215"/>
        <v>0.57119189224628686</v>
      </c>
      <c r="G2290" s="2">
        <f t="shared" si="213"/>
        <v>6.7991949792112205E-2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17">
        <f>TITRES_STAT!D2294</f>
        <v>23.583600000000001</v>
      </c>
      <c r="C2291" s="2">
        <f t="shared" si="210"/>
        <v>24.167767262057499</v>
      </c>
      <c r="D2291" s="2">
        <f t="shared" si="212"/>
        <v>23.607535365683933</v>
      </c>
      <c r="E2291" s="2">
        <f t="shared" si="211"/>
        <v>0.56023189637356552</v>
      </c>
      <c r="F2291" s="2">
        <f t="shared" si="215"/>
        <v>0.56899989307174259</v>
      </c>
      <c r="G2291" s="2">
        <f t="shared" si="213"/>
        <v>-8.7679966981770718E-3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17">
        <f>TITRES_STAT!D2295</f>
        <v>23.583600000000001</v>
      </c>
      <c r="C2292" s="2">
        <f t="shared" si="210"/>
        <v>24.079326144817884</v>
      </c>
      <c r="D2292" s="2">
        <f t="shared" si="212"/>
        <v>23.605762375633272</v>
      </c>
      <c r="E2292" s="2">
        <f t="shared" si="211"/>
        <v>0.47356376918461152</v>
      </c>
      <c r="F2292" s="2">
        <f t="shared" si="215"/>
        <v>0.5499126682943164</v>
      </c>
      <c r="G2292" s="2">
        <f t="shared" si="213"/>
        <v>-7.6348899109704882E-2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17">
        <f>TITRES_STAT!D2296</f>
        <v>23.239599999999999</v>
      </c>
      <c r="C2293" s="2">
        <f t="shared" si="210"/>
        <v>23.885783660999749</v>
      </c>
      <c r="D2293" s="2">
        <f t="shared" si="212"/>
        <v>23.578639236697477</v>
      </c>
      <c r="E2293" s="2">
        <f t="shared" si="211"/>
        <v>0.30714442430227251</v>
      </c>
      <c r="F2293" s="2">
        <f t="shared" si="215"/>
        <v>0.50135901949590767</v>
      </c>
      <c r="G2293" s="2">
        <f t="shared" si="213"/>
        <v>-0.19421459519363515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17">
        <f>TITRES_STAT!D2297</f>
        <v>23.239599999999999</v>
      </c>
      <c r="C2294" s="2">
        <f t="shared" si="210"/>
        <v>23.750616943922864</v>
      </c>
      <c r="D2294" s="2">
        <f t="shared" si="212"/>
        <v>23.553525219164332</v>
      </c>
      <c r="E2294" s="2">
        <f t="shared" si="211"/>
        <v>0.19709172475853265</v>
      </c>
      <c r="F2294" s="2">
        <f t="shared" si="215"/>
        <v>0.44050556054843271</v>
      </c>
      <c r="G2294" s="2">
        <f t="shared" si="213"/>
        <v>-0.24341383578990006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17">
        <f>TITRES_STAT!D2298</f>
        <v>23.5185</v>
      </c>
      <c r="C2295" s="2">
        <f t="shared" si="210"/>
        <v>23.726352798703964</v>
      </c>
      <c r="D2295" s="2">
        <f t="shared" si="212"/>
        <v>23.550930758485492</v>
      </c>
      <c r="E2295" s="2">
        <f t="shared" si="211"/>
        <v>0.17542204021847141</v>
      </c>
      <c r="F2295" s="2">
        <f t="shared" si="215"/>
        <v>0.38748885648244047</v>
      </c>
      <c r="G2295" s="2">
        <f t="shared" si="213"/>
        <v>-0.21206681626396906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17">
        <f>TITRES_STAT!D2299</f>
        <v>23.9833</v>
      </c>
      <c r="C2296" s="2">
        <f t="shared" si="210"/>
        <v>23.579960060441817</v>
      </c>
      <c r="D2296" s="2">
        <f t="shared" si="212"/>
        <v>23.582958109708791</v>
      </c>
      <c r="E2296" s="2">
        <f t="shared" si="211"/>
        <v>-2.9980492669743342E-3</v>
      </c>
      <c r="F2296" s="2">
        <f t="shared" si="215"/>
        <v>0.30939147533255756</v>
      </c>
      <c r="G2296" s="2">
        <f t="shared" si="213"/>
        <v>-0.3123895245995319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17">
        <f>TITRES_STAT!D2300</f>
        <v>23.9833</v>
      </c>
      <c r="C2297" s="2">
        <f t="shared" si="210"/>
        <v>23.441796974220001</v>
      </c>
      <c r="D2297" s="2">
        <f t="shared" si="212"/>
        <v>23.612613064545179</v>
      </c>
      <c r="E2297" s="2">
        <f t="shared" si="211"/>
        <v>-0.17081609032517875</v>
      </c>
      <c r="F2297" s="2">
        <f t="shared" si="215"/>
        <v>0.21334996220101032</v>
      </c>
      <c r="G2297" s="2">
        <f t="shared" si="213"/>
        <v>-0.38416605252618907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17">
        <f>TITRES_STAT!D2301</f>
        <v>24.0763</v>
      </c>
      <c r="C2298" s="2">
        <f t="shared" si="210"/>
        <v>23.312012824340002</v>
      </c>
      <c r="D2298" s="2">
        <f t="shared" si="212"/>
        <v>23.646960244949241</v>
      </c>
      <c r="E2298" s="2">
        <f t="shared" si="211"/>
        <v>-0.33494742060923954</v>
      </c>
      <c r="F2298" s="2">
        <f t="shared" si="215"/>
        <v>0.10369048563896036</v>
      </c>
      <c r="G2298" s="2">
        <f t="shared" si="213"/>
        <v>-0.43863790624819987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17">
        <f>TITRES_STAT!D2302</f>
        <v>23.379100000000001</v>
      </c>
      <c r="C2299" s="2">
        <f t="shared" si="210"/>
        <v>23.285149312903076</v>
      </c>
      <c r="D2299" s="2">
        <f t="shared" si="212"/>
        <v>23.627118745323372</v>
      </c>
      <c r="E2299" s="2">
        <f t="shared" si="211"/>
        <v>-0.34196943242029576</v>
      </c>
      <c r="F2299" s="2">
        <f t="shared" si="215"/>
        <v>1.4558502027109135E-2</v>
      </c>
      <c r="G2299" s="2">
        <f t="shared" si="213"/>
        <v>-0.35652793444740488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17">
        <f>TITRES_STAT!D2303</f>
        <v>24.150600000000001</v>
      </c>
      <c r="C2300" s="2">
        <f t="shared" si="210"/>
        <v>23.331064803225679</v>
      </c>
      <c r="D2300" s="2">
        <f t="shared" si="212"/>
        <v>23.665895134558678</v>
      </c>
      <c r="E2300" s="2">
        <f t="shared" si="211"/>
        <v>-0.33483033133299855</v>
      </c>
      <c r="F2300" s="2">
        <f t="shared" si="215"/>
        <v>-5.5319264644912408E-2</v>
      </c>
      <c r="G2300" s="2">
        <f t="shared" si="213"/>
        <v>-0.27951106668808612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17">
        <f>TITRES_STAT!D2304</f>
        <v>24.141300000000001</v>
      </c>
      <c r="C2301" s="2">
        <f t="shared" si="210"/>
        <v>23.369916371960187</v>
      </c>
      <c r="D2301" s="2">
        <f t="shared" si="212"/>
        <v>23.701110309776553</v>
      </c>
      <c r="E2301" s="2">
        <f t="shared" si="211"/>
        <v>-0.33119393781636575</v>
      </c>
      <c r="F2301" s="2">
        <f t="shared" si="215"/>
        <v>-0.11049419927920309</v>
      </c>
      <c r="G2301" s="2">
        <f t="shared" si="213"/>
        <v>-0.22069973853716265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17">
        <f>TITRES_STAT!D2305</f>
        <v>24.094799999999999</v>
      </c>
      <c r="C2302" s="2">
        <f t="shared" si="210"/>
        <v>23.402790776274003</v>
      </c>
      <c r="D2302" s="2">
        <f t="shared" si="212"/>
        <v>23.730272509052366</v>
      </c>
      <c r="E2302" s="2">
        <f t="shared" si="211"/>
        <v>-0.32748173277836301</v>
      </c>
      <c r="F2302" s="2">
        <f t="shared" si="215"/>
        <v>-0.15389170597903506</v>
      </c>
      <c r="G2302" s="2">
        <f t="shared" si="213"/>
        <v>-0.17359002679932795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17">
        <f>TITRES_STAT!D2306</f>
        <v>24.094799999999999</v>
      </c>
      <c r="C2303" s="2">
        <f t="shared" si="210"/>
        <v>23.377684503001078</v>
      </c>
      <c r="D2303" s="2">
        <f t="shared" si="212"/>
        <v>23.757274545418859</v>
      </c>
      <c r="E2303" s="2">
        <f t="shared" si="211"/>
        <v>-0.3795900424177816</v>
      </c>
      <c r="F2303" s="2">
        <f t="shared" si="215"/>
        <v>-0.19903137326678438</v>
      </c>
      <c r="G2303" s="2">
        <f t="shared" si="213"/>
        <v>-0.18055866915099722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17">
        <f>TITRES_STAT!D2307</f>
        <v>23.360499999999998</v>
      </c>
      <c r="C2304" s="2">
        <f t="shared" si="210"/>
        <v>23.356440733308602</v>
      </c>
      <c r="D2304" s="2">
        <f t="shared" si="212"/>
        <v>23.727883838350795</v>
      </c>
      <c r="E2304" s="2">
        <f t="shared" si="211"/>
        <v>-0.37144310504219291</v>
      </c>
      <c r="F2304" s="2">
        <f t="shared" si="215"/>
        <v>-0.23351371962186609</v>
      </c>
      <c r="G2304" s="2">
        <f t="shared" si="213"/>
        <v>-0.13792938542032682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17">
        <f>TITRES_STAT!D2308</f>
        <v>23.657900000000001</v>
      </c>
      <c r="C2305" s="2">
        <f t="shared" si="210"/>
        <v>23.381372928184202</v>
      </c>
      <c r="D2305" s="2">
        <f t="shared" si="212"/>
        <v>23.722699850324812</v>
      </c>
      <c r="E2305" s="2">
        <f t="shared" si="211"/>
        <v>-0.34132692214060967</v>
      </c>
      <c r="F2305" s="2">
        <f t="shared" si="215"/>
        <v>-0.25507636012561485</v>
      </c>
      <c r="G2305" s="2">
        <f t="shared" si="213"/>
        <v>-8.6250562014994814E-2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17">
        <f>TITRES_STAT!D2309</f>
        <v>23.9833</v>
      </c>
      <c r="C2306" s="2">
        <f t="shared" si="210"/>
        <v>23.47397709307894</v>
      </c>
      <c r="D2306" s="2">
        <f t="shared" si="212"/>
        <v>23.742003565115567</v>
      </c>
      <c r="E2306" s="2">
        <f t="shared" si="211"/>
        <v>-0.26802647203662744</v>
      </c>
      <c r="F2306" s="2">
        <f t="shared" si="215"/>
        <v>-0.25766638250781737</v>
      </c>
      <c r="G2306" s="2">
        <f t="shared" si="213"/>
        <v>-1.0360089528810068E-2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17">
        <f>TITRES_STAT!D2310</f>
        <v>23.9833</v>
      </c>
      <c r="C2307" s="2">
        <f t="shared" si="210"/>
        <v>23.552334463374486</v>
      </c>
      <c r="D2307" s="2">
        <f t="shared" si="212"/>
        <v>23.75987737510701</v>
      </c>
      <c r="E2307" s="2">
        <f t="shared" si="211"/>
        <v>-0.20754291173252426</v>
      </c>
      <c r="F2307" s="2">
        <f t="shared" si="215"/>
        <v>-0.24764168835275874</v>
      </c>
      <c r="G2307" s="2">
        <f t="shared" si="213"/>
        <v>4.0098776620234478E-2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17">
        <f>TITRES_STAT!D2311</f>
        <v>23.9833</v>
      </c>
      <c r="C2308" s="2">
        <f t="shared" si="210"/>
        <v>23.632944545932258</v>
      </c>
      <c r="D2308" s="2">
        <f t="shared" si="212"/>
        <v>23.776427199173156</v>
      </c>
      <c r="E2308" s="2">
        <f t="shared" si="211"/>
        <v>-0.14348265324089837</v>
      </c>
      <c r="F2308" s="2">
        <f t="shared" si="215"/>
        <v>-0.22680988133038668</v>
      </c>
      <c r="G2308" s="2">
        <f t="shared" si="213"/>
        <v>8.3327228089488309E-2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17">
        <f>TITRES_STAT!D2312</f>
        <v>24.020499999999998</v>
      </c>
      <c r="C2309" s="2">
        <f t="shared" si="210"/>
        <v>23.593891538865755</v>
      </c>
      <c r="D2309" s="2">
        <f t="shared" si="212"/>
        <v>23.794506665901068</v>
      </c>
      <c r="E2309" s="2">
        <f t="shared" si="211"/>
        <v>-0.20061512703531292</v>
      </c>
      <c r="F2309" s="2">
        <f t="shared" si="215"/>
        <v>-0.22157093047137194</v>
      </c>
      <c r="G2309" s="2">
        <f t="shared" si="213"/>
        <v>2.0955803436059017E-2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17">
        <f>TITRES_STAT!D2313</f>
        <v>23.7044</v>
      </c>
      <c r="C2310" s="2">
        <f t="shared" si="210"/>
        <v>23.67953899442487</v>
      </c>
      <c r="D2310" s="2">
        <f t="shared" si="212"/>
        <v>23.787832098056544</v>
      </c>
      <c r="E2310" s="2">
        <f t="shared" si="211"/>
        <v>-0.10829310363167366</v>
      </c>
      <c r="F2310" s="2">
        <f t="shared" si="215"/>
        <v>-0.1989153651034323</v>
      </c>
      <c r="G2310" s="2">
        <f t="shared" si="213"/>
        <v>9.0622261471758642E-2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17">
        <f>TITRES_STAT!D2314</f>
        <v>23.806699999999999</v>
      </c>
      <c r="C2311" s="2">
        <f t="shared" si="210"/>
        <v>23.750579149128736</v>
      </c>
      <c r="D2311" s="2">
        <f t="shared" si="212"/>
        <v>23.789229720422728</v>
      </c>
      <c r="E2311" s="2">
        <f t="shared" si="211"/>
        <v>-3.8650571293992186E-2</v>
      </c>
      <c r="F2311" s="2">
        <f t="shared" si="215"/>
        <v>-0.16686240634154428</v>
      </c>
      <c r="G2311" s="2">
        <f t="shared" si="213"/>
        <v>0.1282118350475521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17">
        <f>TITRES_STAT!D2315</f>
        <v>23.843900000000001</v>
      </c>
      <c r="C2312" s="2">
        <f t="shared" si="210"/>
        <v>23.80353620310893</v>
      </c>
      <c r="D2312" s="2">
        <f t="shared" si="212"/>
        <v>23.793279370761788</v>
      </c>
      <c r="E2312" s="2">
        <f t="shared" si="211"/>
        <v>1.0256832347142364E-2</v>
      </c>
      <c r="F2312" s="2">
        <f t="shared" si="215"/>
        <v>-0.13143855860380696</v>
      </c>
      <c r="G2312" s="2">
        <f t="shared" si="213"/>
        <v>0.14169539095094932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17">
        <f>TITRES_STAT!D2316</f>
        <v>24.308700000000002</v>
      </c>
      <c r="C2313" s="2">
        <f t="shared" si="210"/>
        <v>23.848346018015249</v>
      </c>
      <c r="D2313" s="2">
        <f t="shared" si="212"/>
        <v>23.831458676631286</v>
      </c>
      <c r="E2313" s="2">
        <f t="shared" si="211"/>
        <v>1.6887341383963417E-2</v>
      </c>
      <c r="F2313" s="2">
        <f t="shared" si="215"/>
        <v>-0.10177337860625289</v>
      </c>
      <c r="G2313" s="2">
        <f t="shared" si="213"/>
        <v>0.11866071999021631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17">
        <f>TITRES_STAT!D2317</f>
        <v>24.634</v>
      </c>
      <c r="C2314" s="2">
        <f t="shared" si="210"/>
        <v>23.773292784474439</v>
      </c>
      <c r="D2314" s="2">
        <f t="shared" si="212"/>
        <v>23.890906182066004</v>
      </c>
      <c r="E2314" s="2">
        <f t="shared" si="211"/>
        <v>-0.11761339759156542</v>
      </c>
      <c r="F2314" s="2">
        <f t="shared" si="215"/>
        <v>-0.10494138240331541</v>
      </c>
      <c r="G2314" s="2">
        <f t="shared" si="213"/>
        <v>-1.2672015188250008E-2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17">
        <f>TITRES_STAT!D2318</f>
        <v>24.857099999999999</v>
      </c>
      <c r="C2315" s="2">
        <f t="shared" si="210"/>
        <v>23.755540048401446</v>
      </c>
      <c r="D2315" s="2">
        <f t="shared" si="212"/>
        <v>23.962476094505558</v>
      </c>
      <c r="E2315" s="2">
        <f t="shared" si="211"/>
        <v>-0.20693604610411143</v>
      </c>
      <c r="F2315" s="2">
        <f t="shared" si="215"/>
        <v>-0.1253403151434746</v>
      </c>
      <c r="G2315" s="2">
        <f t="shared" si="213"/>
        <v>-8.1595730960636825E-2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17">
        <f>TITRES_STAT!D2319</f>
        <v>25.191800000000001</v>
      </c>
      <c r="C2316" s="2">
        <f t="shared" si="210"/>
        <v>23.790580040955071</v>
      </c>
      <c r="D2316" s="2">
        <f t="shared" si="212"/>
        <v>24.053537124542185</v>
      </c>
      <c r="E2316" s="2">
        <f t="shared" si="211"/>
        <v>-0.26295708358711423</v>
      </c>
      <c r="F2316" s="2">
        <f t="shared" si="215"/>
        <v>-0.15286366883220254</v>
      </c>
      <c r="G2316" s="2">
        <f t="shared" si="213"/>
        <v>-0.11009341475491169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17">
        <f>TITRES_STAT!D2320</f>
        <v>25.098800000000001</v>
      </c>
      <c r="C2317" s="2">
        <f t="shared" si="210"/>
        <v>23.820229265423521</v>
      </c>
      <c r="D2317" s="2">
        <f t="shared" si="212"/>
        <v>24.13096400420573</v>
      </c>
      <c r="E2317" s="2">
        <f t="shared" si="211"/>
        <v>-0.31073473878220881</v>
      </c>
      <c r="F2317" s="2">
        <f t="shared" si="215"/>
        <v>-0.1844378828222038</v>
      </c>
      <c r="G2317" s="2">
        <f t="shared" si="213"/>
        <v>-0.12629685596000501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17">
        <f>TITRES_STAT!D2321</f>
        <v>25.098800000000001</v>
      </c>
      <c r="C2318" s="2">
        <f t="shared" si="210"/>
        <v>23.845317070742979</v>
      </c>
      <c r="D2318" s="2">
        <f t="shared" si="212"/>
        <v>24.202655559449752</v>
      </c>
      <c r="E2318" s="2">
        <f t="shared" si="211"/>
        <v>-0.35733848870677321</v>
      </c>
      <c r="F2318" s="2">
        <f t="shared" si="215"/>
        <v>-0.21901800399911769</v>
      </c>
      <c r="G2318" s="2">
        <f t="shared" si="213"/>
        <v>-0.13832048470765551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17">
        <f>TITRES_STAT!D2322</f>
        <v>25.098800000000001</v>
      </c>
      <c r="C2319" s="2">
        <f t="shared" ref="C2319:C2382" si="216">$C$4*B2309+C2318*(1-$C$4)</f>
        <v>23.872268290628675</v>
      </c>
      <c r="D2319" s="2">
        <f t="shared" si="212"/>
        <v>24.269036629120141</v>
      </c>
      <c r="E2319" s="2">
        <f t="shared" si="211"/>
        <v>-0.39676833849146576</v>
      </c>
      <c r="F2319" s="2">
        <f t="shared" si="215"/>
        <v>-0.25456807089758732</v>
      </c>
      <c r="G2319" s="2">
        <f t="shared" si="213"/>
        <v>-0.14220026759387844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17">
        <f>TITRES_STAT!D2323</f>
        <v>25.098800000000001</v>
      </c>
      <c r="C2320" s="2">
        <f t="shared" si="216"/>
        <v>23.846442399762722</v>
      </c>
      <c r="D2320" s="2">
        <f t="shared" si="212"/>
        <v>24.330500582518649</v>
      </c>
      <c r="E2320" s="2">
        <f t="shared" si="211"/>
        <v>-0.48405818275592694</v>
      </c>
      <c r="F2320" s="2">
        <f t="shared" si="215"/>
        <v>-0.30046609326925527</v>
      </c>
      <c r="G2320" s="2">
        <f t="shared" si="213"/>
        <v>-0.18359208948667166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17">
        <f>TITRES_STAT!D2324</f>
        <v>25.098800000000001</v>
      </c>
      <c r="C2321" s="2">
        <f t="shared" si="216"/>
        <v>23.840328184414609</v>
      </c>
      <c r="D2321" s="2">
        <f t="shared" si="212"/>
        <v>24.387411650480232</v>
      </c>
      <c r="E2321" s="2">
        <f t="shared" si="211"/>
        <v>-0.5470834660656223</v>
      </c>
      <c r="F2321" s="2">
        <f t="shared" si="215"/>
        <v>-0.34978956782852871</v>
      </c>
      <c r="G2321" s="2">
        <f t="shared" si="213"/>
        <v>-0.19729389823709359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17">
        <f>TITRES_STAT!D2325</f>
        <v>25.0151</v>
      </c>
      <c r="C2322" s="2">
        <f t="shared" si="216"/>
        <v>23.84087769450467</v>
      </c>
      <c r="D2322" s="2">
        <f t="shared" si="212"/>
        <v>24.433907083777992</v>
      </c>
      <c r="E2322" s="2">
        <f t="shared" si="211"/>
        <v>-0.59302938927332249</v>
      </c>
      <c r="F2322" s="2">
        <f t="shared" si="215"/>
        <v>-0.39843753211748745</v>
      </c>
      <c r="G2322" s="2">
        <f t="shared" si="213"/>
        <v>-0.19459185715583505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17">
        <f>TITRES_STAT!D2326</f>
        <v>25.0151</v>
      </c>
      <c r="C2323" s="2">
        <f t="shared" si="216"/>
        <v>23.912850356888569</v>
      </c>
      <c r="D2323" s="2">
        <f t="shared" si="212"/>
        <v>24.476958410905549</v>
      </c>
      <c r="E2323" s="2">
        <f t="shared" si="211"/>
        <v>-0.56410805401698028</v>
      </c>
      <c r="F2323" s="2">
        <f t="shared" si="215"/>
        <v>-0.43157163649738606</v>
      </c>
      <c r="G2323" s="2">
        <f t="shared" si="213"/>
        <v>-0.13253641751959422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17">
        <f>TITRES_STAT!D2327</f>
        <v>25.052299999999999</v>
      </c>
      <c r="C2324" s="2">
        <f t="shared" si="216"/>
        <v>24.023796455828787</v>
      </c>
      <c r="D2324" s="2">
        <f t="shared" si="212"/>
        <v>24.519576306394029</v>
      </c>
      <c r="E2324" s="2">
        <f t="shared" si="211"/>
        <v>-0.49577985056524199</v>
      </c>
      <c r="F2324" s="2">
        <f t="shared" si="215"/>
        <v>-0.44441327931095725</v>
      </c>
      <c r="G2324" s="2">
        <f t="shared" si="213"/>
        <v>-5.1366571254284732E-2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17">
        <f>TITRES_STAT!D2328</f>
        <v>25.052299999999999</v>
      </c>
      <c r="C2325" s="2">
        <f t="shared" si="216"/>
        <v>24.151997001085896</v>
      </c>
      <c r="D2325" s="2">
        <f t="shared" si="212"/>
        <v>24.559037320735214</v>
      </c>
      <c r="E2325" s="2">
        <f t="shared" si="211"/>
        <v>-0.40704031964931886</v>
      </c>
      <c r="F2325" s="2">
        <f t="shared" si="215"/>
        <v>-0.43693868737862962</v>
      </c>
      <c r="G2325" s="2">
        <f t="shared" si="213"/>
        <v>2.989836772931076E-2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17">
        <f>TITRES_STAT!D2329</f>
        <v>25.005800000000001</v>
      </c>
      <c r="C2326" s="2">
        <f t="shared" si="216"/>
        <v>24.311966693226527</v>
      </c>
      <c r="D2326" s="2">
        <f t="shared" si="212"/>
        <v>24.592130852532605</v>
      </c>
      <c r="E2326" s="2">
        <f t="shared" si="211"/>
        <v>-0.28016415930607863</v>
      </c>
      <c r="F2326" s="2">
        <f t="shared" si="215"/>
        <v>-0.40558378176411941</v>
      </c>
      <c r="G2326" s="2">
        <f t="shared" si="213"/>
        <v>0.12541962245804078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17">
        <f>TITRES_STAT!D2330</f>
        <v>24.634</v>
      </c>
      <c r="C2327" s="2">
        <f t="shared" si="216"/>
        <v>24.433017971191678</v>
      </c>
      <c r="D2327" s="2">
        <f t="shared" si="212"/>
        <v>24.595232270863523</v>
      </c>
      <c r="E2327" s="2">
        <f t="shared" si="211"/>
        <v>-0.1622142996718452</v>
      </c>
      <c r="F2327" s="2">
        <f t="shared" si="215"/>
        <v>-0.35690988534566459</v>
      </c>
      <c r="G2327" s="2">
        <f t="shared" si="213"/>
        <v>0.19469558567381939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17">
        <f>TITRES_STAT!D2331</f>
        <v>24.634</v>
      </c>
      <c r="C2328" s="2">
        <f t="shared" si="216"/>
        <v>24.535445975623727</v>
      </c>
      <c r="D2328" s="2">
        <f t="shared" si="212"/>
        <v>24.598103954503262</v>
      </c>
      <c r="E2328" s="2">
        <f t="shared" si="211"/>
        <v>-6.2657978879535392E-2</v>
      </c>
      <c r="F2328" s="2">
        <f t="shared" si="215"/>
        <v>-0.29805950405243875</v>
      </c>
      <c r="G2328" s="2">
        <f t="shared" si="213"/>
        <v>0.23540152517290336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17">
        <f>TITRES_STAT!D2332</f>
        <v>24.5318</v>
      </c>
      <c r="C2329" s="2">
        <f t="shared" si="216"/>
        <v>24.622115825527768</v>
      </c>
      <c r="D2329" s="2">
        <f t="shared" si="212"/>
        <v>24.593192550465982</v>
      </c>
      <c r="E2329" s="2">
        <f t="shared" si="211"/>
        <v>2.8923275061785603E-2</v>
      </c>
      <c r="F2329" s="2">
        <f t="shared" si="215"/>
        <v>-0.23266294822959391</v>
      </c>
      <c r="G2329" s="2">
        <f t="shared" si="213"/>
        <v>0.26158622329137948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17">
        <f>TITRES_STAT!D2333</f>
        <v>23.9833</v>
      </c>
      <c r="C2330" s="2">
        <f t="shared" si="216"/>
        <v>24.695451852369651</v>
      </c>
      <c r="D2330" s="2">
        <f t="shared" si="212"/>
        <v>24.548015324505542</v>
      </c>
      <c r="E2330" s="2">
        <f t="shared" si="211"/>
        <v>0.14743652786410877</v>
      </c>
      <c r="F2330" s="2">
        <f t="shared" si="215"/>
        <v>-0.15664305301085338</v>
      </c>
      <c r="G2330" s="2">
        <f t="shared" si="213"/>
        <v>0.30407958087496212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17">
        <f>TITRES_STAT!D2334</f>
        <v>23.8903</v>
      </c>
      <c r="C2331" s="2">
        <f t="shared" si="216"/>
        <v>24.757505413543551</v>
      </c>
      <c r="D2331" s="2">
        <f t="shared" si="212"/>
        <v>24.499295670838464</v>
      </c>
      <c r="E2331" s="2">
        <f t="shared" si="211"/>
        <v>0.25820974270508756</v>
      </c>
      <c r="F2331" s="2">
        <f t="shared" si="215"/>
        <v>-7.3672493867665181E-2</v>
      </c>
      <c r="G2331" s="2">
        <f t="shared" si="213"/>
        <v>0.33188223657275273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17">
        <f>TITRES_STAT!D2335</f>
        <v>23.7974</v>
      </c>
      <c r="C2332" s="2">
        <f t="shared" si="216"/>
        <v>24.797135349921465</v>
      </c>
      <c r="D2332" s="2">
        <f t="shared" si="212"/>
        <v>24.447303398924504</v>
      </c>
      <c r="E2332" s="2">
        <f t="shared" ref="E2332:E2395" si="217">C2332-D2332</f>
        <v>0.34983195099696118</v>
      </c>
      <c r="F2332" s="2">
        <f t="shared" si="215"/>
        <v>1.1028395105260096E-2</v>
      </c>
      <c r="G2332" s="2">
        <f t="shared" si="213"/>
        <v>0.33880355589170108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17">
        <f>TITRES_STAT!D2336</f>
        <v>23.239599999999999</v>
      </c>
      <c r="C2333" s="2">
        <f t="shared" si="216"/>
        <v>24.830668373010472</v>
      </c>
      <c r="D2333" s="2">
        <f t="shared" ref="D2333:D2396" si="218">$D$4*B2333+(1-$D$4)*D2332</f>
        <v>24.357843887893061</v>
      </c>
      <c r="E2333" s="2">
        <f t="shared" si="217"/>
        <v>0.47282448511741038</v>
      </c>
      <c r="F2333" s="2">
        <f t="shared" si="215"/>
        <v>0.10338761310769017</v>
      </c>
      <c r="G2333" s="2">
        <f t="shared" si="213"/>
        <v>0.3694368720097202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17">
        <f>TITRES_STAT!D2337</f>
        <v>23.053699999999999</v>
      </c>
      <c r="C2334" s="2">
        <f t="shared" si="216"/>
        <v>24.864765546393475</v>
      </c>
      <c r="D2334" s="2">
        <f t="shared" si="218"/>
        <v>24.26124063693802</v>
      </c>
      <c r="E2334" s="2">
        <f t="shared" si="217"/>
        <v>0.60352490945545512</v>
      </c>
      <c r="F2334" s="2">
        <f t="shared" si="215"/>
        <v>0.20341507237724316</v>
      </c>
      <c r="G2334" s="2">
        <f t="shared" si="213"/>
        <v>0.40010983707821196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17">
        <f>TITRES_STAT!D2338</f>
        <v>22.960799999999999</v>
      </c>
      <c r="C2335" s="2">
        <f t="shared" si="216"/>
        <v>24.893617000794478</v>
      </c>
      <c r="D2335" s="2">
        <f t="shared" si="218"/>
        <v>24.164911700868537</v>
      </c>
      <c r="E2335" s="2">
        <f t="shared" si="217"/>
        <v>0.72870529992594157</v>
      </c>
      <c r="F2335" s="2">
        <f t="shared" si="215"/>
        <v>0.30847311788698284</v>
      </c>
      <c r="G2335" s="2">
        <f t="shared" si="213"/>
        <v>0.42023218203895873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17">
        <f>TITRES_STAT!D2339</f>
        <v>22.960799999999999</v>
      </c>
      <c r="C2336" s="2">
        <f t="shared" si="216"/>
        <v>24.910875923749174</v>
      </c>
      <c r="D2336" s="2">
        <f t="shared" si="218"/>
        <v>24.075718241544941</v>
      </c>
      <c r="E2336" s="2">
        <f t="shared" si="217"/>
        <v>0.83515768220423325</v>
      </c>
      <c r="F2336" s="2">
        <f t="shared" si="215"/>
        <v>0.41381003075043299</v>
      </c>
      <c r="G2336" s="2">
        <f t="shared" si="213"/>
        <v>0.42134765145380026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17">
        <f>TITRES_STAT!D2340</f>
        <v>23.2303</v>
      </c>
      <c r="C2337" s="2">
        <f t="shared" si="216"/>
        <v>24.868279627787764</v>
      </c>
      <c r="D2337" s="2">
        <f t="shared" si="218"/>
        <v>24.013094668097168</v>
      </c>
      <c r="E2337" s="2">
        <f t="shared" si="217"/>
        <v>0.85518495969059671</v>
      </c>
      <c r="F2337" s="2">
        <f t="shared" si="215"/>
        <v>0.50208501653846582</v>
      </c>
      <c r="G2337" s="2">
        <f t="shared" si="213"/>
        <v>0.35309994315213089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17">
        <f>TITRES_STAT!D2341</f>
        <v>23.146699999999999</v>
      </c>
      <c r="C2338" s="2">
        <f t="shared" si="216"/>
        <v>24.832236608128106</v>
      </c>
      <c r="D2338" s="2">
        <f t="shared" si="218"/>
        <v>23.948917285275154</v>
      </c>
      <c r="E2338" s="2">
        <f t="shared" si="217"/>
        <v>0.88331932285295167</v>
      </c>
      <c r="F2338" s="2">
        <f t="shared" si="215"/>
        <v>0.57833187780136308</v>
      </c>
      <c r="G2338" s="2">
        <f t="shared" si="213"/>
        <v>0.30498744505158859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17">
        <f>TITRES_STAT!D2342</f>
        <v>23.100200000000001</v>
      </c>
      <c r="C2339" s="2">
        <f t="shared" si="216"/>
        <v>24.786015591493012</v>
      </c>
      <c r="D2339" s="2">
        <f t="shared" si="218"/>
        <v>23.886049338217738</v>
      </c>
      <c r="E2339" s="2">
        <f t="shared" si="217"/>
        <v>0.89996625327527369</v>
      </c>
      <c r="F2339" s="2">
        <f t="shared" si="215"/>
        <v>0.64265875289614527</v>
      </c>
      <c r="G2339" s="2">
        <f t="shared" si="213"/>
        <v>0.25730750037912842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17">
        <f>TITRES_STAT!D2343</f>
        <v>23.007200000000001</v>
      </c>
      <c r="C2340" s="2">
        <f t="shared" si="216"/>
        <v>24.662520885109469</v>
      </c>
      <c r="D2340" s="2">
        <f t="shared" si="218"/>
        <v>23.820949387238645</v>
      </c>
      <c r="E2340" s="2">
        <f t="shared" si="217"/>
        <v>0.84157149787082375</v>
      </c>
      <c r="F2340" s="2">
        <f t="shared" si="215"/>
        <v>0.68244130189108099</v>
      </c>
      <c r="G2340" s="2">
        <f t="shared" ref="G2340:G2403" si="219">E2340-F2340</f>
        <v>0.15913019597974276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17">
        <f>TITRES_STAT!D2344</f>
        <v>22.821300000000001</v>
      </c>
      <c r="C2341" s="2">
        <f t="shared" si="216"/>
        <v>24.543717672015703</v>
      </c>
      <c r="D2341" s="2">
        <f t="shared" si="218"/>
        <v>23.746901284480227</v>
      </c>
      <c r="E2341" s="2">
        <f t="shared" si="217"/>
        <v>0.79681638753547546</v>
      </c>
      <c r="F2341" s="2">
        <f t="shared" ref="F2341:F2404" si="221">(E2341*(2/(10)))+((1-(2/10))*F2340)</f>
        <v>0.70531631901995995</v>
      </c>
      <c r="G2341" s="2">
        <f t="shared" si="219"/>
        <v>9.1500068515515509E-2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17">
        <f>TITRES_STAT!D2345</f>
        <v>22.812000000000001</v>
      </c>
      <c r="C2342" s="2">
        <f t="shared" si="216"/>
        <v>24.428899568628673</v>
      </c>
      <c r="D2342" s="2">
        <f t="shared" si="218"/>
        <v>23.677649337481693</v>
      </c>
      <c r="E2342" s="2">
        <f t="shared" si="217"/>
        <v>0.75125023114697953</v>
      </c>
      <c r="F2342" s="2">
        <f t="shared" si="221"/>
        <v>0.714503101445364</v>
      </c>
      <c r="G2342" s="2">
        <f t="shared" si="219"/>
        <v>3.6747129701615533E-2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17">
        <f>TITRES_STAT!D2346</f>
        <v>22.681899999999999</v>
      </c>
      <c r="C2343" s="2">
        <f t="shared" si="216"/>
        <v>24.245930404224261</v>
      </c>
      <c r="D2343" s="2">
        <f t="shared" si="218"/>
        <v>23.603890127297863</v>
      </c>
      <c r="E2343" s="2">
        <f t="shared" si="217"/>
        <v>0.64204027692639798</v>
      </c>
      <c r="F2343" s="2">
        <f t="shared" si="221"/>
        <v>0.70001053654157075</v>
      </c>
      <c r="G2343" s="2">
        <f t="shared" si="219"/>
        <v>-5.797025961517277E-2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17">
        <f>TITRES_STAT!D2347</f>
        <v>22.681899999999999</v>
      </c>
      <c r="C2344" s="2">
        <f t="shared" si="216"/>
        <v>24.06251034203591</v>
      </c>
      <c r="D2344" s="2">
        <f t="shared" si="218"/>
        <v>23.535594562312834</v>
      </c>
      <c r="E2344" s="2">
        <f t="shared" si="217"/>
        <v>0.52691577972307613</v>
      </c>
      <c r="F2344" s="2">
        <f t="shared" si="221"/>
        <v>0.66539158517787189</v>
      </c>
      <c r="G2344" s="2">
        <f t="shared" si="219"/>
        <v>-0.13847580545479576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17">
        <f>TITRES_STAT!D2348</f>
        <v>22.542400000000001</v>
      </c>
      <c r="C2345" s="2">
        <f t="shared" si="216"/>
        <v>23.893016443261153</v>
      </c>
      <c r="D2345" s="2">
        <f t="shared" si="218"/>
        <v>23.462024594734107</v>
      </c>
      <c r="E2345" s="2">
        <f t="shared" si="217"/>
        <v>0.43099184852704653</v>
      </c>
      <c r="F2345" s="2">
        <f t="shared" si="221"/>
        <v>0.6185116378477068</v>
      </c>
      <c r="G2345" s="2">
        <f t="shared" si="219"/>
        <v>-0.18751978932066027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17">
        <f>TITRES_STAT!D2349</f>
        <v>22.31</v>
      </c>
      <c r="C2346" s="2">
        <f t="shared" si="216"/>
        <v>23.749598528913282</v>
      </c>
      <c r="D2346" s="2">
        <f t="shared" si="218"/>
        <v>23.376689439568619</v>
      </c>
      <c r="E2346" s="2">
        <f t="shared" si="217"/>
        <v>0.37290908934466316</v>
      </c>
      <c r="F2346" s="2">
        <f t="shared" si="221"/>
        <v>0.56939112814709802</v>
      </c>
      <c r="G2346" s="2">
        <f t="shared" si="219"/>
        <v>-0.19648203880243487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17">
        <f>TITRES_STAT!D2350</f>
        <v>21.752300000000002</v>
      </c>
      <c r="C2347" s="2">
        <f t="shared" si="216"/>
        <v>23.669706447542008</v>
      </c>
      <c r="D2347" s="2">
        <f t="shared" si="218"/>
        <v>23.256364295896869</v>
      </c>
      <c r="E2347" s="2">
        <f t="shared" si="217"/>
        <v>0.41334215164513921</v>
      </c>
      <c r="F2347" s="2">
        <f t="shared" si="221"/>
        <v>0.53818133284670633</v>
      </c>
      <c r="G2347" s="2">
        <f t="shared" si="219"/>
        <v>-0.12483918120156712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17">
        <f>TITRES_STAT!D2351</f>
        <v>22.0776</v>
      </c>
      <c r="C2348" s="2">
        <f t="shared" si="216"/>
        <v>23.589243917150931</v>
      </c>
      <c r="D2348" s="2">
        <f t="shared" si="218"/>
        <v>23.169048422126728</v>
      </c>
      <c r="E2348" s="2">
        <f t="shared" si="217"/>
        <v>0.42019549502420261</v>
      </c>
      <c r="F2348" s="2">
        <f t="shared" si="221"/>
        <v>0.51458416528220563</v>
      </c>
      <c r="G2348" s="2">
        <f t="shared" si="219"/>
        <v>-9.4388670258003016E-2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17">
        <f>TITRES_STAT!D2352</f>
        <v>22.0776</v>
      </c>
      <c r="C2349" s="2">
        <f t="shared" si="216"/>
        <v>23.514006391435405</v>
      </c>
      <c r="D2349" s="2">
        <f t="shared" si="218"/>
        <v>23.088200390858081</v>
      </c>
      <c r="E2349" s="2">
        <f t="shared" si="217"/>
        <v>0.42580600057732454</v>
      </c>
      <c r="F2349" s="2">
        <f t="shared" si="221"/>
        <v>0.49682853234122942</v>
      </c>
      <c r="G2349" s="2">
        <f t="shared" si="219"/>
        <v>-7.1022531763904884E-2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17">
        <f>TITRES_STAT!D2353</f>
        <v>21.380500000000001</v>
      </c>
      <c r="C2350" s="2">
        <f t="shared" si="216"/>
        <v>23.436036177368422</v>
      </c>
      <c r="D2350" s="2">
        <f t="shared" si="218"/>
        <v>22.961704065609332</v>
      </c>
      <c r="E2350" s="2">
        <f t="shared" si="217"/>
        <v>0.47433211175908951</v>
      </c>
      <c r="F2350" s="2">
        <f t="shared" si="221"/>
        <v>0.49232924822480145</v>
      </c>
      <c r="G2350" s="2">
        <f t="shared" si="219"/>
        <v>-1.7997136465711938E-2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17">
        <f>TITRES_STAT!D2354</f>
        <v>22.0776</v>
      </c>
      <c r="C2351" s="2">
        <f t="shared" si="216"/>
        <v>23.341461380850202</v>
      </c>
      <c r="D2351" s="2">
        <f t="shared" si="218"/>
        <v>22.896214875564194</v>
      </c>
      <c r="E2351" s="2">
        <f t="shared" si="217"/>
        <v>0.44524650528600773</v>
      </c>
      <c r="F2351" s="2">
        <f t="shared" si="221"/>
        <v>0.48291269963704275</v>
      </c>
      <c r="G2351" s="2">
        <f t="shared" si="219"/>
        <v>-3.7666194351035021E-2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17">
        <f>TITRES_STAT!D2355</f>
        <v>21.845300000000002</v>
      </c>
      <c r="C2352" s="2">
        <f t="shared" si="216"/>
        <v>23.260005783796323</v>
      </c>
      <c r="D2352" s="2">
        <f t="shared" si="218"/>
        <v>22.818369329226108</v>
      </c>
      <c r="E2352" s="2">
        <f t="shared" si="217"/>
        <v>0.44163645457021516</v>
      </c>
      <c r="F2352" s="2">
        <f t="shared" si="221"/>
        <v>0.47465745062367726</v>
      </c>
      <c r="G2352" s="2">
        <f t="shared" si="219"/>
        <v>-3.3020996053462093E-2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17">
        <f>TITRES_STAT!D2356</f>
        <v>21.7988</v>
      </c>
      <c r="C2353" s="2">
        <f t="shared" si="216"/>
        <v>23.171066432443045</v>
      </c>
      <c r="D2353" s="2">
        <f t="shared" si="218"/>
        <v>22.74284567520936</v>
      </c>
      <c r="E2353" s="2">
        <f t="shared" si="217"/>
        <v>0.42822075723368513</v>
      </c>
      <c r="F2353" s="2">
        <f t="shared" si="221"/>
        <v>0.46537011194567884</v>
      </c>
      <c r="G2353" s="2">
        <f t="shared" si="219"/>
        <v>-3.714935471199371E-2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17">
        <f>TITRES_STAT!D2357</f>
        <v>22.588899999999999</v>
      </c>
      <c r="C2354" s="2">
        <f t="shared" si="216"/>
        <v>23.095810058221037</v>
      </c>
      <c r="D2354" s="2">
        <f t="shared" si="218"/>
        <v>22.731442291860517</v>
      </c>
      <c r="E2354" s="2">
        <f t="shared" si="217"/>
        <v>0.3643677663605196</v>
      </c>
      <c r="F2354" s="2">
        <f t="shared" si="221"/>
        <v>0.44516964282864702</v>
      </c>
      <c r="G2354" s="2">
        <f t="shared" si="219"/>
        <v>-8.080187646812742E-2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17">
        <f>TITRES_STAT!D2358</f>
        <v>22.495999999999999</v>
      </c>
      <c r="C2355" s="2">
        <f t="shared" si="216"/>
        <v>23.010670049263958</v>
      </c>
      <c r="D2355" s="2">
        <f t="shared" si="218"/>
        <v>22.714002122093071</v>
      </c>
      <c r="E2355" s="2">
        <f t="shared" si="217"/>
        <v>0.29666792717088697</v>
      </c>
      <c r="F2355" s="2">
        <f t="shared" si="221"/>
        <v>0.41546929969709501</v>
      </c>
      <c r="G2355" s="2">
        <f t="shared" si="219"/>
        <v>-0.11880137252620804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17">
        <f>TITRES_STAT!D2359</f>
        <v>22.337900000000001</v>
      </c>
      <c r="C2356" s="2">
        <f t="shared" si="216"/>
        <v>22.902874657069503</v>
      </c>
      <c r="D2356" s="2">
        <f t="shared" si="218"/>
        <v>22.686142705641732</v>
      </c>
      <c r="E2356" s="2">
        <f t="shared" si="217"/>
        <v>0.21673195142777146</v>
      </c>
      <c r="F2356" s="2">
        <f t="shared" si="221"/>
        <v>0.37572183004323034</v>
      </c>
      <c r="G2356" s="2">
        <f t="shared" si="219"/>
        <v>-0.15898987861545888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17">
        <f>TITRES_STAT!D2360</f>
        <v>22.402999999999999</v>
      </c>
      <c r="C2357" s="2">
        <f t="shared" si="216"/>
        <v>22.725863171366502</v>
      </c>
      <c r="D2357" s="2">
        <f t="shared" si="218"/>
        <v>22.665169171890494</v>
      </c>
      <c r="E2357" s="2">
        <f t="shared" si="217"/>
        <v>6.0693999476008287E-2</v>
      </c>
      <c r="F2357" s="2">
        <f t="shared" si="221"/>
        <v>0.31271626392978596</v>
      </c>
      <c r="G2357" s="2">
        <f t="shared" si="219"/>
        <v>-0.25202226445377768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17">
        <f>TITRES_STAT!D2361</f>
        <v>22.402999999999999</v>
      </c>
      <c r="C2358" s="2">
        <f t="shared" si="216"/>
        <v>22.626130375771655</v>
      </c>
      <c r="D2358" s="2">
        <f t="shared" si="218"/>
        <v>22.645749233231939</v>
      </c>
      <c r="E2358" s="2">
        <f t="shared" si="217"/>
        <v>-1.9618857460283579E-2</v>
      </c>
      <c r="F2358" s="2">
        <f t="shared" si="221"/>
        <v>0.24624923965177206</v>
      </c>
      <c r="G2358" s="2">
        <f t="shared" si="219"/>
        <v>-0.26586809711205561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17">
        <f>TITRES_STAT!D2362</f>
        <v>22.402999999999999</v>
      </c>
      <c r="C2359" s="2">
        <f t="shared" si="216"/>
        <v>22.541741087191401</v>
      </c>
      <c r="D2359" s="2">
        <f t="shared" si="218"/>
        <v>22.627767808548093</v>
      </c>
      <c r="E2359" s="2">
        <f t="shared" si="217"/>
        <v>-8.6026721356692093E-2</v>
      </c>
      <c r="F2359" s="2">
        <f t="shared" si="221"/>
        <v>0.17979404745007926</v>
      </c>
      <c r="G2359" s="2">
        <f t="shared" si="219"/>
        <v>-0.26582076880677136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17">
        <f>TITRES_STAT!D2363</f>
        <v>22.31</v>
      </c>
      <c r="C2360" s="2">
        <f t="shared" si="216"/>
        <v>22.363088612238876</v>
      </c>
      <c r="D2360" s="2">
        <f t="shared" si="218"/>
        <v>22.604229452359348</v>
      </c>
      <c r="E2360" s="2">
        <f t="shared" si="217"/>
        <v>-0.24114084012047243</v>
      </c>
      <c r="F2360" s="2">
        <f t="shared" si="221"/>
        <v>9.560706993596893E-2</v>
      </c>
      <c r="G2360" s="2">
        <f t="shared" si="219"/>
        <v>-0.33674791005644134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17">
        <f>TITRES_STAT!D2364</f>
        <v>22.217099999999999</v>
      </c>
      <c r="C2361" s="2">
        <f t="shared" si="216"/>
        <v>22.319167287279051</v>
      </c>
      <c r="D2361" s="2">
        <f t="shared" si="218"/>
        <v>22.575553196629027</v>
      </c>
      <c r="E2361" s="2">
        <f t="shared" si="217"/>
        <v>-0.25638590934997652</v>
      </c>
      <c r="F2361" s="2">
        <f t="shared" si="221"/>
        <v>2.5208474078779852E-2</v>
      </c>
      <c r="G2361" s="2">
        <f t="shared" si="219"/>
        <v>-0.28159438342875637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17">
        <f>TITRES_STAT!D2365</f>
        <v>22.31</v>
      </c>
      <c r="C2362" s="2">
        <f t="shared" si="216"/>
        <v>22.246264627697659</v>
      </c>
      <c r="D2362" s="2">
        <f t="shared" si="218"/>
        <v>22.555882589471324</v>
      </c>
      <c r="E2362" s="2">
        <f t="shared" si="217"/>
        <v>-0.30961796177366452</v>
      </c>
      <c r="F2362" s="2">
        <f t="shared" si="221"/>
        <v>-4.1756813091709026E-2</v>
      </c>
      <c r="G2362" s="2">
        <f t="shared" si="219"/>
        <v>-0.26786114868195549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17">
        <f>TITRES_STAT!D2366</f>
        <v>22.989000000000001</v>
      </c>
      <c r="C2363" s="2">
        <f t="shared" si="216"/>
        <v>22.177423915744171</v>
      </c>
      <c r="D2363" s="2">
        <f t="shared" si="218"/>
        <v>22.587965360621595</v>
      </c>
      <c r="E2363" s="2">
        <f t="shared" si="217"/>
        <v>-0.41054144487742406</v>
      </c>
      <c r="F2363" s="2">
        <f t="shared" si="221"/>
        <v>-0.11551373944885204</v>
      </c>
      <c r="G2363" s="2">
        <f t="shared" si="219"/>
        <v>-0.29502770542857204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17">
        <f>TITRES_STAT!D2367</f>
        <v>22.266100000000002</v>
      </c>
      <c r="C2364" s="2">
        <f t="shared" si="216"/>
        <v>22.240727928706608</v>
      </c>
      <c r="D2364" s="2">
        <f t="shared" si="218"/>
        <v>22.564123482057031</v>
      </c>
      <c r="E2364" s="2">
        <f t="shared" si="217"/>
        <v>-0.32339555335042292</v>
      </c>
      <c r="F2364" s="2">
        <f t="shared" si="221"/>
        <v>-0.15709010222916622</v>
      </c>
      <c r="G2364" s="2">
        <f t="shared" si="219"/>
        <v>-0.16630545112125669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17">
        <f>TITRES_STAT!D2368</f>
        <v>22.275700000000001</v>
      </c>
      <c r="C2365" s="2">
        <f t="shared" si="216"/>
        <v>22.280000555059438</v>
      </c>
      <c r="D2365" s="2">
        <f t="shared" si="218"/>
        <v>22.542758779682437</v>
      </c>
      <c r="E2365" s="2">
        <f t="shared" si="217"/>
        <v>-0.26275822462299914</v>
      </c>
      <c r="F2365" s="2">
        <f t="shared" si="221"/>
        <v>-0.17822372670793279</v>
      </c>
      <c r="G2365" s="2">
        <f t="shared" si="219"/>
        <v>-8.4534497915066342E-2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17">
        <f>TITRES_STAT!D2369</f>
        <v>22.555299999999999</v>
      </c>
      <c r="C2366" s="2">
        <f t="shared" si="216"/>
        <v>22.288908161973367</v>
      </c>
      <c r="D2366" s="2">
        <f t="shared" si="218"/>
        <v>22.54368775896522</v>
      </c>
      <c r="E2366" s="2">
        <f t="shared" si="217"/>
        <v>-0.25477959699185249</v>
      </c>
      <c r="F2366" s="2">
        <f t="shared" si="221"/>
        <v>-0.19353490076471674</v>
      </c>
      <c r="G2366" s="2">
        <f t="shared" si="219"/>
        <v>-6.1244696227135742E-2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17">
        <f>TITRES_STAT!D2370</f>
        <v>22.391400000000001</v>
      </c>
      <c r="C2367" s="2">
        <f t="shared" si="216"/>
        <v>22.306460752439001</v>
      </c>
      <c r="D2367" s="2">
        <f t="shared" si="218"/>
        <v>22.532407184227054</v>
      </c>
      <c r="E2367" s="2">
        <f t="shared" si="217"/>
        <v>-0.22594643178805285</v>
      </c>
      <c r="F2367" s="2">
        <f t="shared" si="221"/>
        <v>-0.20001720696938399</v>
      </c>
      <c r="G2367" s="2">
        <f t="shared" si="219"/>
        <v>-2.5929224818668856E-2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17">
        <f>TITRES_STAT!D2371</f>
        <v>22.651700000000002</v>
      </c>
      <c r="C2368" s="2">
        <f t="shared" si="216"/>
        <v>22.321312944371464</v>
      </c>
      <c r="D2368" s="2">
        <f t="shared" si="218"/>
        <v>22.541243689099122</v>
      </c>
      <c r="E2368" s="2">
        <f t="shared" si="217"/>
        <v>-0.21993074472765883</v>
      </c>
      <c r="F2368" s="2">
        <f t="shared" si="221"/>
        <v>-0.20399991452103897</v>
      </c>
      <c r="G2368" s="2">
        <f t="shared" si="219"/>
        <v>-1.5930830206619867E-2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17">
        <f>TITRES_STAT!D2372</f>
        <v>22.651700000000002</v>
      </c>
      <c r="C2369" s="2">
        <f t="shared" si="216"/>
        <v>22.33388018369893</v>
      </c>
      <c r="D2369" s="2">
        <f t="shared" si="218"/>
        <v>22.549425638054743</v>
      </c>
      <c r="E2369" s="2">
        <f t="shared" si="217"/>
        <v>-0.21554545435581218</v>
      </c>
      <c r="F2369" s="2">
        <f t="shared" si="221"/>
        <v>-0.20630902248799363</v>
      </c>
      <c r="G2369" s="2">
        <f t="shared" si="219"/>
        <v>-9.2364318678185564E-3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17">
        <f>TITRES_STAT!D2373</f>
        <v>22.651700000000002</v>
      </c>
      <c r="C2370" s="2">
        <f t="shared" si="216"/>
        <v>22.33020630928371</v>
      </c>
      <c r="D2370" s="2">
        <f t="shared" si="218"/>
        <v>22.557001516717353</v>
      </c>
      <c r="E2370" s="2">
        <f t="shared" si="217"/>
        <v>-0.22679520743364279</v>
      </c>
      <c r="F2370" s="2">
        <f t="shared" si="221"/>
        <v>-0.21040625947712346</v>
      </c>
      <c r="G2370" s="2">
        <f t="shared" si="219"/>
        <v>-1.6388947956519323E-2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17">
        <f>TITRES_STAT!D2374</f>
        <v>22.8444</v>
      </c>
      <c r="C2371" s="2">
        <f t="shared" si="216"/>
        <v>22.312805338624678</v>
      </c>
      <c r="D2371" s="2">
        <f t="shared" si="218"/>
        <v>22.57829029325681</v>
      </c>
      <c r="E2371" s="2">
        <f t="shared" si="217"/>
        <v>-0.26548495463213229</v>
      </c>
      <c r="F2371" s="2">
        <f t="shared" si="221"/>
        <v>-0.22142199850812522</v>
      </c>
      <c r="G2371" s="2">
        <f t="shared" si="219"/>
        <v>-4.4062956124007069E-2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17">
        <f>TITRES_STAT!D2375</f>
        <v>22.748000000000001</v>
      </c>
      <c r="C2372" s="2">
        <f t="shared" si="216"/>
        <v>22.312373748067035</v>
      </c>
      <c r="D2372" s="2">
        <f t="shared" si="218"/>
        <v>22.590861382645194</v>
      </c>
      <c r="E2372" s="2">
        <f t="shared" si="217"/>
        <v>-0.27848763457815906</v>
      </c>
      <c r="F2372" s="2">
        <f t="shared" si="221"/>
        <v>-0.232835125722132</v>
      </c>
      <c r="G2372" s="2">
        <f t="shared" si="219"/>
        <v>-4.5652508856027063E-2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17">
        <f>TITRES_STAT!D2376</f>
        <v>22.748000000000001</v>
      </c>
      <c r="C2373" s="2">
        <f t="shared" si="216"/>
        <v>22.41647009451826</v>
      </c>
      <c r="D2373" s="2">
        <f t="shared" si="218"/>
        <v>22.602501280227031</v>
      </c>
      <c r="E2373" s="2">
        <f t="shared" si="217"/>
        <v>-0.18603118570877086</v>
      </c>
      <c r="F2373" s="2">
        <f t="shared" si="221"/>
        <v>-0.22347433771945976</v>
      </c>
      <c r="G2373" s="2">
        <f t="shared" si="219"/>
        <v>3.7443152010688902E-2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17">
        <f>TITRES_STAT!D2377</f>
        <v>22.748000000000001</v>
      </c>
      <c r="C2374" s="2">
        <f t="shared" si="216"/>
        <v>22.393336233823142</v>
      </c>
      <c r="D2374" s="2">
        <f t="shared" si="218"/>
        <v>22.613278963173176</v>
      </c>
      <c r="E2374" s="2">
        <f t="shared" si="217"/>
        <v>-0.21994272935003423</v>
      </c>
      <c r="F2374" s="2">
        <f t="shared" si="221"/>
        <v>-0.22276801604557467</v>
      </c>
      <c r="G2374" s="2">
        <f t="shared" si="219"/>
        <v>2.825286695540441E-3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17">
        <f>TITRES_STAT!D2378</f>
        <v>22.420300000000001</v>
      </c>
      <c r="C2375" s="2">
        <f t="shared" si="216"/>
        <v>22.375238351696503</v>
      </c>
      <c r="D2375" s="2">
        <f t="shared" si="218"/>
        <v>22.598984225160347</v>
      </c>
      <c r="E2375" s="2">
        <f t="shared" si="217"/>
        <v>-0.22374587346384445</v>
      </c>
      <c r="F2375" s="2">
        <f t="shared" si="221"/>
        <v>-0.22296358752922865</v>
      </c>
      <c r="G2375" s="2">
        <f t="shared" si="219"/>
        <v>-7.822859346157951E-4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17">
        <f>TITRES_STAT!D2379</f>
        <v>22.439599999999999</v>
      </c>
      <c r="C2376" s="2">
        <f t="shared" si="216"/>
        <v>22.402940143743194</v>
      </c>
      <c r="D2376" s="2">
        <f t="shared" si="218"/>
        <v>22.587177986259579</v>
      </c>
      <c r="E2376" s="2">
        <f t="shared" si="217"/>
        <v>-0.18423784251638509</v>
      </c>
      <c r="F2376" s="2">
        <f t="shared" si="221"/>
        <v>-0.21521843852665995</v>
      </c>
      <c r="G2376" s="2">
        <f t="shared" si="219"/>
        <v>3.0980596010274863E-2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17">
        <f>TITRES_STAT!D2380</f>
        <v>22.439599999999999</v>
      </c>
      <c r="C2377" s="2">
        <f t="shared" si="216"/>
        <v>22.40116473701347</v>
      </c>
      <c r="D2377" s="2">
        <f t="shared" si="218"/>
        <v>22.576246283573685</v>
      </c>
      <c r="E2377" s="2">
        <f t="shared" si="217"/>
        <v>-0.17508154656021446</v>
      </c>
      <c r="F2377" s="2">
        <f t="shared" si="221"/>
        <v>-0.20719106013337085</v>
      </c>
      <c r="G2377" s="2">
        <f t="shared" si="219"/>
        <v>3.210951357315639E-2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17">
        <f>TITRES_STAT!D2381</f>
        <v>22.6998</v>
      </c>
      <c r="C2378" s="2">
        <f t="shared" si="216"/>
        <v>22.439708623626785</v>
      </c>
      <c r="D2378" s="2">
        <f t="shared" si="218"/>
        <v>22.585398410716373</v>
      </c>
      <c r="E2378" s="2">
        <f t="shared" si="217"/>
        <v>-0.14568978708958724</v>
      </c>
      <c r="F2378" s="2">
        <f t="shared" si="221"/>
        <v>-0.19489080552461413</v>
      </c>
      <c r="G2378" s="2">
        <f t="shared" si="219"/>
        <v>4.9201018435026889E-2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17">
        <f>TITRES_STAT!D2382</f>
        <v>22.6998</v>
      </c>
      <c r="C2379" s="2">
        <f t="shared" si="216"/>
        <v>22.472322681530358</v>
      </c>
      <c r="D2379" s="2">
        <f t="shared" si="218"/>
        <v>22.593872602515159</v>
      </c>
      <c r="E2379" s="2">
        <f t="shared" si="217"/>
        <v>-0.12154992098480122</v>
      </c>
      <c r="F2379" s="2">
        <f t="shared" si="221"/>
        <v>-0.18022262861665156</v>
      </c>
      <c r="G2379" s="2">
        <f t="shared" si="219"/>
        <v>5.867270763185034E-2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17">
        <f>TITRES_STAT!D2383</f>
        <v>22.748000000000001</v>
      </c>
      <c r="C2380" s="2">
        <f t="shared" si="216"/>
        <v>22.499919192064151</v>
      </c>
      <c r="D2380" s="2">
        <f t="shared" si="218"/>
        <v>22.605289446773295</v>
      </c>
      <c r="E2380" s="2">
        <f t="shared" si="217"/>
        <v>-0.1053702547091433</v>
      </c>
      <c r="F2380" s="2">
        <f t="shared" si="221"/>
        <v>-0.16525215383514991</v>
      </c>
      <c r="G2380" s="2">
        <f t="shared" si="219"/>
        <v>5.988189912600661E-2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17">
        <f>TITRES_STAT!D2384</f>
        <v>22.7288</v>
      </c>
      <c r="C2381" s="2">
        <f t="shared" si="216"/>
        <v>22.552916239438897</v>
      </c>
      <c r="D2381" s="2">
        <f t="shared" si="218"/>
        <v>22.614438376641939</v>
      </c>
      <c r="E2381" s="2">
        <f t="shared" si="217"/>
        <v>-6.1522137203041893E-2</v>
      </c>
      <c r="F2381" s="2">
        <f t="shared" si="221"/>
        <v>-0.14450615050872831</v>
      </c>
      <c r="G2381" s="2">
        <f t="shared" si="219"/>
        <v>8.2984013305686416E-2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17">
        <f>TITRES_STAT!D2385</f>
        <v>22.4589</v>
      </c>
      <c r="C2382" s="2">
        <f t="shared" si="216"/>
        <v>22.582929125679065</v>
      </c>
      <c r="D2382" s="2">
        <f t="shared" si="218"/>
        <v>22.602917015409204</v>
      </c>
      <c r="E2382" s="2">
        <f t="shared" si="217"/>
        <v>-1.9987889730138875E-2</v>
      </c>
      <c r="F2382" s="2">
        <f t="shared" si="221"/>
        <v>-0.11960249835301043</v>
      </c>
      <c r="G2382" s="2">
        <f t="shared" si="219"/>
        <v>9.9614608622871553E-2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17">
        <f>TITRES_STAT!D2386</f>
        <v>22.6035</v>
      </c>
      <c r="C2383" s="2">
        <f t="shared" ref="C2383:C2446" si="222">$C$4*B2373+C2382*(1-$C$4)</f>
        <v>22.608324644805361</v>
      </c>
      <c r="D2383" s="2">
        <f t="shared" si="218"/>
        <v>22.602960199452966</v>
      </c>
      <c r="E2383" s="2">
        <f t="shared" si="217"/>
        <v>5.3644453523951086E-3</v>
      </c>
      <c r="F2383" s="2">
        <f t="shared" si="221"/>
        <v>-9.4609109611929323E-2</v>
      </c>
      <c r="G2383" s="2">
        <f t="shared" si="219"/>
        <v>9.9973554964324432E-2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17">
        <f>TITRES_STAT!D2387</f>
        <v>22.478100000000001</v>
      </c>
      <c r="C2384" s="2">
        <f t="shared" si="222"/>
        <v>22.629813160989151</v>
      </c>
      <c r="D2384" s="2">
        <f t="shared" si="218"/>
        <v>22.593711295789781</v>
      </c>
      <c r="E2384" s="2">
        <f t="shared" si="217"/>
        <v>3.6101865199370309E-2</v>
      </c>
      <c r="F2384" s="2">
        <f t="shared" si="221"/>
        <v>-6.8466914649669405E-2</v>
      </c>
      <c r="G2384" s="2">
        <f t="shared" si="219"/>
        <v>0.10456877984903971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17">
        <f>TITRES_STAT!D2388</f>
        <v>22.4589</v>
      </c>
      <c r="C2385" s="2">
        <f t="shared" si="222"/>
        <v>22.597580366990819</v>
      </c>
      <c r="D2385" s="2">
        <f t="shared" si="218"/>
        <v>22.583725273879427</v>
      </c>
      <c r="E2385" s="2">
        <f t="shared" si="217"/>
        <v>1.3855093111391881E-2</v>
      </c>
      <c r="F2385" s="2">
        <f t="shared" si="221"/>
        <v>-5.2002513097457154E-2</v>
      </c>
      <c r="G2385" s="2">
        <f t="shared" si="219"/>
        <v>6.5857606208849034E-2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17">
        <f>TITRES_STAT!D2389</f>
        <v>22.555299999999999</v>
      </c>
      <c r="C2386" s="2">
        <f t="shared" si="222"/>
        <v>22.573275695146076</v>
      </c>
      <c r="D2386" s="2">
        <f t="shared" si="218"/>
        <v>22.581619698036508</v>
      </c>
      <c r="E2386" s="2">
        <f t="shared" si="217"/>
        <v>-8.3440028904320229E-3</v>
      </c>
      <c r="F2386" s="2">
        <f t="shared" si="221"/>
        <v>-4.3270811056052128E-2</v>
      </c>
      <c r="G2386" s="2">
        <f t="shared" si="219"/>
        <v>3.4926808165620105E-2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17">
        <f>TITRES_STAT!D2390</f>
        <v>22.362500000000001</v>
      </c>
      <c r="C2387" s="2">
        <f t="shared" si="222"/>
        <v>22.552710203585143</v>
      </c>
      <c r="D2387" s="2">
        <f t="shared" si="218"/>
        <v>22.565388609293063</v>
      </c>
      <c r="E2387" s="2">
        <f t="shared" si="217"/>
        <v>-1.2678405707919893E-2</v>
      </c>
      <c r="F2387" s="2">
        <f t="shared" si="221"/>
        <v>-3.7152329986425682E-2</v>
      </c>
      <c r="G2387" s="2">
        <f t="shared" si="219"/>
        <v>2.4473924278505789E-2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17">
        <f>TITRES_STAT!D2391</f>
        <v>22.6998</v>
      </c>
      <c r="C2388" s="2">
        <f t="shared" si="222"/>
        <v>22.575339403033581</v>
      </c>
      <c r="D2388" s="2">
        <f t="shared" si="218"/>
        <v>22.575345008604685</v>
      </c>
      <c r="E2388" s="2">
        <f t="shared" si="217"/>
        <v>-5.6055711041835821E-6</v>
      </c>
      <c r="F2388" s="2">
        <f t="shared" si="221"/>
        <v>-2.9722985103361386E-2</v>
      </c>
      <c r="G2388" s="2">
        <f t="shared" si="219"/>
        <v>2.9717379532257202E-2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17">
        <f>TITRES_STAT!D2392</f>
        <v>22.410699999999999</v>
      </c>
      <c r="C2389" s="2">
        <f t="shared" si="222"/>
        <v>22.59448718718226</v>
      </c>
      <c r="D2389" s="2">
        <f t="shared" si="218"/>
        <v>22.563149082041374</v>
      </c>
      <c r="E2389" s="2">
        <f t="shared" si="217"/>
        <v>3.1338105140886086E-2</v>
      </c>
      <c r="F2389" s="2">
        <f t="shared" si="221"/>
        <v>-1.7510767054511892E-2</v>
      </c>
      <c r="G2389" s="2">
        <f t="shared" si="219"/>
        <v>4.8848872195397977E-2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17">
        <f>TITRES_STAT!D2393</f>
        <v>22.4589</v>
      </c>
      <c r="C2390" s="2">
        <f t="shared" si="222"/>
        <v>22.618104543000374</v>
      </c>
      <c r="D2390" s="2">
        <f t="shared" si="218"/>
        <v>22.555426927816089</v>
      </c>
      <c r="E2390" s="2">
        <f t="shared" si="217"/>
        <v>6.2677615184284718E-2</v>
      </c>
      <c r="F2390" s="2">
        <f t="shared" si="221"/>
        <v>-1.4730906067525699E-3</v>
      </c>
      <c r="G2390" s="2">
        <f t="shared" si="219"/>
        <v>6.4150705791037294E-2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17">
        <f>TITRES_STAT!D2394</f>
        <v>22.651700000000002</v>
      </c>
      <c r="C2391" s="2">
        <f t="shared" si="222"/>
        <v>22.635134613308011</v>
      </c>
      <c r="D2391" s="2">
        <f t="shared" si="218"/>
        <v>22.562558266496378</v>
      </c>
      <c r="E2391" s="2">
        <f t="shared" si="217"/>
        <v>7.2576346811633385E-2</v>
      </c>
      <c r="F2391" s="2">
        <f t="shared" si="221"/>
        <v>1.3336796876924621E-2</v>
      </c>
      <c r="G2391" s="2">
        <f t="shared" si="219"/>
        <v>5.9239549934708764E-2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17">
        <f>TITRES_STAT!D2395</f>
        <v>23.1143</v>
      </c>
      <c r="C2392" s="2">
        <f t="shared" si="222"/>
        <v>22.608021595876011</v>
      </c>
      <c r="D2392" s="2">
        <f t="shared" si="218"/>
        <v>22.603428024533681</v>
      </c>
      <c r="E2392" s="2">
        <f t="shared" si="217"/>
        <v>4.5935713423297386E-3</v>
      </c>
      <c r="F2392" s="2">
        <f t="shared" si="221"/>
        <v>1.1588151770005646E-2</v>
      </c>
      <c r="G2392" s="2">
        <f t="shared" si="219"/>
        <v>-6.9945804276759071E-3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17">
        <f>TITRES_STAT!D2396</f>
        <v>23.615600000000001</v>
      </c>
      <c r="C2393" s="2">
        <f t="shared" si="222"/>
        <v>22.607325965741243</v>
      </c>
      <c r="D2393" s="2">
        <f t="shared" si="218"/>
        <v>22.678403726420076</v>
      </c>
      <c r="E2393" s="2">
        <f t="shared" si="217"/>
        <v>-7.1077760678832647E-2</v>
      </c>
      <c r="F2393" s="2">
        <f t="shared" si="221"/>
        <v>-4.9450307197620117E-3</v>
      </c>
      <c r="G2393" s="2">
        <f t="shared" si="219"/>
        <v>-6.613272995907063E-2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17">
        <f>TITRES_STAT!D2397</f>
        <v>23.335999999999999</v>
      </c>
      <c r="C2394" s="2">
        <f t="shared" si="222"/>
        <v>22.587445047934899</v>
      </c>
      <c r="D2394" s="2">
        <f t="shared" si="218"/>
        <v>22.72711456150007</v>
      </c>
      <c r="E2394" s="2">
        <f t="shared" si="217"/>
        <v>-0.13966951356517043</v>
      </c>
      <c r="F2394" s="2">
        <f t="shared" si="221"/>
        <v>-3.1889927288843697E-2</v>
      </c>
      <c r="G2394" s="2">
        <f t="shared" si="219"/>
        <v>-0.10777958627632674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17">
        <f>TITRES_STAT!D2398</f>
        <v>23.133600000000001</v>
      </c>
      <c r="C2395" s="2">
        <f t="shared" si="222"/>
        <v>22.567668886714145</v>
      </c>
      <c r="D2395" s="2">
        <f t="shared" si="218"/>
        <v>22.757224593981547</v>
      </c>
      <c r="E2395" s="2">
        <f t="shared" si="217"/>
        <v>-0.18955570726740234</v>
      </c>
      <c r="F2395" s="2">
        <f t="shared" si="221"/>
        <v>-6.3423083284555426E-2</v>
      </c>
      <c r="G2395" s="2">
        <f t="shared" si="219"/>
        <v>-0.12613262398284691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17">
        <f>TITRES_STAT!D2399</f>
        <v>23.133600000000001</v>
      </c>
      <c r="C2396" s="2">
        <f t="shared" si="222"/>
        <v>22.565765981065816</v>
      </c>
      <c r="D2396" s="2">
        <f t="shared" si="218"/>
        <v>22.785104253686619</v>
      </c>
      <c r="E2396" s="2">
        <f t="shared" ref="E2396:E2459" si="223">C2396-D2396</f>
        <v>-0.21933827262080285</v>
      </c>
      <c r="F2396" s="2">
        <f t="shared" si="221"/>
        <v>-9.4606121151804917E-2</v>
      </c>
      <c r="G2396" s="2">
        <f t="shared" si="219"/>
        <v>-0.12473215146899794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17">
        <f>TITRES_STAT!D2400</f>
        <v>23.307099999999998</v>
      </c>
      <c r="C2397" s="2">
        <f t="shared" si="222"/>
        <v>22.534494291671077</v>
      </c>
      <c r="D2397" s="2">
        <f t="shared" ref="D2397:D2460" si="224">$D$4*B2397+(1-$D$4)*D2396</f>
        <v>22.823770605265388</v>
      </c>
      <c r="E2397" s="2">
        <f t="shared" si="223"/>
        <v>-0.28927631359431061</v>
      </c>
      <c r="F2397" s="2">
        <f t="shared" si="221"/>
        <v>-0.13354015964030608</v>
      </c>
      <c r="G2397" s="2">
        <f t="shared" si="219"/>
        <v>-0.15573615395400453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17">
        <f>TITRES_STAT!D2401</f>
        <v>23.307099999999998</v>
      </c>
      <c r="C2398" s="2">
        <f t="shared" si="222"/>
        <v>22.559925939106293</v>
      </c>
      <c r="D2398" s="2">
        <f t="shared" si="224"/>
        <v>22.859572782653139</v>
      </c>
      <c r="E2398" s="2">
        <f t="shared" si="223"/>
        <v>-0.29964684354684579</v>
      </c>
      <c r="F2398" s="2">
        <f t="shared" si="221"/>
        <v>-0.16676149642161403</v>
      </c>
      <c r="G2398" s="2">
        <f t="shared" si="219"/>
        <v>-0.13288534712523176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17">
        <f>TITRES_STAT!D2402</f>
        <v>23.904699999999998</v>
      </c>
      <c r="C2399" s="2">
        <f t="shared" si="222"/>
        <v>22.53696810232071</v>
      </c>
      <c r="D2399" s="2">
        <f t="shared" si="224"/>
        <v>22.936989613567722</v>
      </c>
      <c r="E2399" s="2">
        <f t="shared" si="223"/>
        <v>-0.40002151124701157</v>
      </c>
      <c r="F2399" s="2">
        <f t="shared" si="221"/>
        <v>-0.21341349938669357</v>
      </c>
      <c r="G2399" s="2">
        <f t="shared" si="219"/>
        <v>-0.186608011860318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17">
        <f>TITRES_STAT!D2403</f>
        <v>23.904699999999998</v>
      </c>
      <c r="C2400" s="2">
        <f t="shared" si="222"/>
        <v>22.524957625040603</v>
      </c>
      <c r="D2400" s="2">
        <f t="shared" si="224"/>
        <v>23.008671864414556</v>
      </c>
      <c r="E2400" s="2">
        <f t="shared" si="223"/>
        <v>-0.48371423937395264</v>
      </c>
      <c r="F2400" s="2">
        <f t="shared" si="221"/>
        <v>-0.26747364738414542</v>
      </c>
      <c r="G2400" s="2">
        <f t="shared" si="219"/>
        <v>-0.21624059198980722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17">
        <f>TITRES_STAT!D2404</f>
        <v>23.895099999999999</v>
      </c>
      <c r="C2401" s="2">
        <f t="shared" si="222"/>
        <v>22.544456451957434</v>
      </c>
      <c r="D2401" s="2">
        <f t="shared" si="224"/>
        <v>23.074333207791256</v>
      </c>
      <c r="E2401" s="2">
        <f t="shared" si="223"/>
        <v>-0.52987675583382199</v>
      </c>
      <c r="F2401" s="2">
        <f t="shared" si="221"/>
        <v>-0.31995426907408075</v>
      </c>
      <c r="G2401" s="2">
        <f t="shared" si="219"/>
        <v>-0.20992248675974123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17">
        <f>TITRES_STAT!D2405</f>
        <v>23.8565</v>
      </c>
      <c r="C2402" s="2">
        <f t="shared" si="222"/>
        <v>22.632124690117827</v>
      </c>
      <c r="D2402" s="2">
        <f t="shared" si="224"/>
        <v>23.132271488695608</v>
      </c>
      <c r="E2402" s="2">
        <f t="shared" si="223"/>
        <v>-0.50014679857778077</v>
      </c>
      <c r="F2402" s="2">
        <f t="shared" si="221"/>
        <v>-0.35599277497482079</v>
      </c>
      <c r="G2402" s="2">
        <f t="shared" si="219"/>
        <v>-0.14415402360295998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17">
        <f>TITRES_STAT!D2406</f>
        <v>23.519200000000001</v>
      </c>
      <c r="C2403" s="2">
        <f t="shared" si="222"/>
        <v>22.783428583945852</v>
      </c>
      <c r="D2403" s="2">
        <f t="shared" si="224"/>
        <v>23.16093285990334</v>
      </c>
      <c r="E2403" s="2">
        <f t="shared" si="223"/>
        <v>-0.37750427595748803</v>
      </c>
      <c r="F2403" s="2">
        <f t="shared" si="221"/>
        <v>-0.36029507517135428</v>
      </c>
      <c r="G2403" s="2">
        <f t="shared" si="219"/>
        <v>-1.7209200786133749E-2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17">
        <f>TITRES_STAT!D2407</f>
        <v>23.3264</v>
      </c>
      <c r="C2404" s="2">
        <f t="shared" si="222"/>
        <v>22.868439571031107</v>
      </c>
      <c r="D2404" s="2">
        <f t="shared" si="224"/>
        <v>23.173189685095686</v>
      </c>
      <c r="E2404" s="2">
        <f t="shared" si="223"/>
        <v>-0.30475011406457853</v>
      </c>
      <c r="F2404" s="2">
        <f t="shared" si="221"/>
        <v>-0.34918608294999914</v>
      </c>
      <c r="G2404" s="2">
        <f t="shared" ref="G2404:G2467" si="225">E2404-F2404</f>
        <v>4.4435968885420618E-2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17">
        <f>TITRES_STAT!D2408</f>
        <v>23.3264</v>
      </c>
      <c r="C2405" s="2">
        <f t="shared" si="222"/>
        <v>22.909233483180167</v>
      </c>
      <c r="D2405" s="2">
        <f t="shared" si="224"/>
        <v>23.184538597310819</v>
      </c>
      <c r="E2405" s="2">
        <f t="shared" si="223"/>
        <v>-0.27530511413065284</v>
      </c>
      <c r="F2405" s="2">
        <f t="shared" ref="F2405:F2468" si="227">(E2405*(2/(10)))+((1-(2/10))*F2404)</f>
        <v>-0.3344098891861299</v>
      </c>
      <c r="G2405" s="2">
        <f t="shared" si="225"/>
        <v>5.9104775055477066E-2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17">
        <f>TITRES_STAT!D2409</f>
        <v>23.133600000000001</v>
      </c>
      <c r="C2406" s="2">
        <f t="shared" si="222"/>
        <v>22.943751408844758</v>
      </c>
      <c r="D2406" s="2">
        <f t="shared" si="224"/>
        <v>23.180765367880387</v>
      </c>
      <c r="E2406" s="2">
        <f t="shared" si="223"/>
        <v>-0.23701395903562883</v>
      </c>
      <c r="F2406" s="2">
        <f t="shared" si="227"/>
        <v>-0.31493070315602967</v>
      </c>
      <c r="G2406" s="2">
        <f t="shared" si="225"/>
        <v>7.7916744120400838E-2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17">
        <f>TITRES_STAT!D2410</f>
        <v>22.960100000000001</v>
      </c>
      <c r="C2407" s="2">
        <f t="shared" si="222"/>
        <v>22.99965119209941</v>
      </c>
      <c r="D2407" s="2">
        <f t="shared" si="224"/>
        <v>23.164419785074433</v>
      </c>
      <c r="E2407" s="2">
        <f t="shared" si="223"/>
        <v>-0.16476859297502244</v>
      </c>
      <c r="F2407" s="2">
        <f t="shared" si="227"/>
        <v>-0.28489828111982823</v>
      </c>
      <c r="G2407" s="2">
        <f t="shared" si="225"/>
        <v>0.12012968814480579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17">
        <f>TITRES_STAT!D2411</f>
        <v>22.960100000000001</v>
      </c>
      <c r="C2408" s="2">
        <f t="shared" si="222"/>
        <v>23.046951008699502</v>
      </c>
      <c r="D2408" s="2">
        <f t="shared" si="224"/>
        <v>23.149284986180028</v>
      </c>
      <c r="E2408" s="2">
        <f t="shared" si="223"/>
        <v>-0.10233397748052653</v>
      </c>
      <c r="F2408" s="2">
        <f t="shared" si="227"/>
        <v>-0.2483854203919679</v>
      </c>
      <c r="G2408" s="2">
        <f t="shared" si="225"/>
        <v>0.14605144291144137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17">
        <f>TITRES_STAT!D2412</f>
        <v>22.960100000000001</v>
      </c>
      <c r="C2409" s="2">
        <f t="shared" si="222"/>
        <v>23.178912391976503</v>
      </c>
      <c r="D2409" s="2">
        <f t="shared" si="224"/>
        <v>23.135271283500025</v>
      </c>
      <c r="E2409" s="2">
        <f t="shared" si="223"/>
        <v>4.3641108476478507E-2</v>
      </c>
      <c r="F2409" s="2">
        <f t="shared" si="227"/>
        <v>-0.18998011461827863</v>
      </c>
      <c r="G2409" s="2">
        <f t="shared" si="225"/>
        <v>0.23362122309475714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17">
        <f>TITRES_STAT!D2413</f>
        <v>22.7577</v>
      </c>
      <c r="C2410" s="2">
        <f t="shared" si="222"/>
        <v>23.290572023980118</v>
      </c>
      <c r="D2410" s="2">
        <f t="shared" si="224"/>
        <v>23.107303040277802</v>
      </c>
      <c r="E2410" s="2">
        <f t="shared" si="223"/>
        <v>0.18326898370231604</v>
      </c>
      <c r="F2410" s="2">
        <f t="shared" si="227"/>
        <v>-0.1153302949541597</v>
      </c>
      <c r="G2410" s="2">
        <f t="shared" si="225"/>
        <v>0.29859927865647573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17">
        <f>TITRES_STAT!D2414</f>
        <v>23.316700000000001</v>
      </c>
      <c r="C2411" s="2">
        <f t="shared" si="222"/>
        <v>23.383576327983178</v>
      </c>
      <c r="D2411" s="2">
        <f t="shared" si="224"/>
        <v>23.122813926183152</v>
      </c>
      <c r="E2411" s="2">
        <f t="shared" si="223"/>
        <v>0.26076240180002586</v>
      </c>
      <c r="F2411" s="2">
        <f t="shared" si="227"/>
        <v>-4.0111755603322592E-2</v>
      </c>
      <c r="G2411" s="2">
        <f t="shared" si="225"/>
        <v>0.30087415740334844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17">
        <f>TITRES_STAT!D2415</f>
        <v>23.866199999999999</v>
      </c>
      <c r="C2412" s="2">
        <f t="shared" si="222"/>
        <v>23.456333815985765</v>
      </c>
      <c r="D2412" s="2">
        <f t="shared" si="224"/>
        <v>23.177879561280697</v>
      </c>
      <c r="E2412" s="2">
        <f t="shared" si="223"/>
        <v>0.27845425470506768</v>
      </c>
      <c r="F2412" s="2">
        <f t="shared" si="227"/>
        <v>2.3601446458355463E-2</v>
      </c>
      <c r="G2412" s="2">
        <f t="shared" si="225"/>
        <v>0.25485280824671219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17">
        <f>TITRES_STAT!D2416</f>
        <v>23.519200000000001</v>
      </c>
      <c r="C2413" s="2">
        <f t="shared" si="222"/>
        <v>23.46600553660334</v>
      </c>
      <c r="D2413" s="2">
        <f t="shared" si="224"/>
        <v>23.203162556741386</v>
      </c>
      <c r="E2413" s="2">
        <f t="shared" si="223"/>
        <v>0.26284297986195426</v>
      </c>
      <c r="F2413" s="2">
        <f t="shared" si="227"/>
        <v>7.1449753139075228E-2</v>
      </c>
      <c r="G2413" s="2">
        <f t="shared" si="225"/>
        <v>0.19139322672287903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17">
        <f>TITRES_STAT!D2417</f>
        <v>23.133600000000001</v>
      </c>
      <c r="C2414" s="2">
        <f t="shared" si="222"/>
        <v>23.444527761741288</v>
      </c>
      <c r="D2414" s="2">
        <f t="shared" si="224"/>
        <v>23.198009774760543</v>
      </c>
      <c r="E2414" s="2">
        <f t="shared" si="223"/>
        <v>0.24651798698074501</v>
      </c>
      <c r="F2414" s="2">
        <f t="shared" si="227"/>
        <v>0.10646339990740919</v>
      </c>
      <c r="G2414" s="2">
        <f t="shared" si="225"/>
        <v>0.14005458707333582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17">
        <f>TITRES_STAT!D2418</f>
        <v>23.133600000000001</v>
      </c>
      <c r="C2415" s="2">
        <f t="shared" si="222"/>
        <v>23.426354259934936</v>
      </c>
      <c r="D2415" s="2">
        <f t="shared" si="224"/>
        <v>23.193238680333835</v>
      </c>
      <c r="E2415" s="2">
        <f t="shared" si="223"/>
        <v>0.23311557960110108</v>
      </c>
      <c r="F2415" s="2">
        <f t="shared" si="227"/>
        <v>0.13179383584614757</v>
      </c>
      <c r="G2415" s="2">
        <f t="shared" si="225"/>
        <v>0.10132174375495351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17">
        <f>TITRES_STAT!D2419</f>
        <v>22.651700000000002</v>
      </c>
      <c r="C2416" s="2">
        <f t="shared" si="222"/>
        <v>23.381315143021869</v>
      </c>
      <c r="D2416" s="2">
        <f t="shared" si="224"/>
        <v>23.153124704012807</v>
      </c>
      <c r="E2416" s="2">
        <f t="shared" si="223"/>
        <v>0.22819043900906166</v>
      </c>
      <c r="F2416" s="2">
        <f t="shared" si="227"/>
        <v>0.15107315647873037</v>
      </c>
      <c r="G2416" s="2">
        <f t="shared" si="225"/>
        <v>7.7117282530331288E-2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17">
        <f>TITRES_STAT!D2420</f>
        <v>23.133600000000001</v>
      </c>
      <c r="C2417" s="2">
        <f t="shared" si="222"/>
        <v>23.316512813326199</v>
      </c>
      <c r="D2417" s="2">
        <f t="shared" si="224"/>
        <v>23.151678429641489</v>
      </c>
      <c r="E2417" s="2">
        <f t="shared" si="223"/>
        <v>0.16483438368470971</v>
      </c>
      <c r="F2417" s="2">
        <f t="shared" si="227"/>
        <v>0.15382540191992625</v>
      </c>
      <c r="G2417" s="2">
        <f t="shared" si="225"/>
        <v>1.100898176478346E-2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17">
        <f>TITRES_STAT!D2421</f>
        <v>23.0854</v>
      </c>
      <c r="C2418" s="2">
        <f t="shared" si="222"/>
        <v>23.261680072814475</v>
      </c>
      <c r="D2418" s="2">
        <f t="shared" si="224"/>
        <v>23.146768916334715</v>
      </c>
      <c r="E2418" s="2">
        <f t="shared" si="223"/>
        <v>0.11491115647976002</v>
      </c>
      <c r="F2418" s="2">
        <f t="shared" si="227"/>
        <v>0.14604255283189299</v>
      </c>
      <c r="G2418" s="2">
        <f t="shared" si="225"/>
        <v>-3.1131396352132967E-2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17">
        <f>TITRES_STAT!D2422</f>
        <v>22.6709</v>
      </c>
      <c r="C2419" s="2">
        <f t="shared" si="222"/>
        <v>23.215283138535327</v>
      </c>
      <c r="D2419" s="2">
        <f t="shared" si="224"/>
        <v>23.111519366976587</v>
      </c>
      <c r="E2419" s="2">
        <f t="shared" si="223"/>
        <v>0.10376377155873939</v>
      </c>
      <c r="F2419" s="2">
        <f t="shared" si="227"/>
        <v>0.13758679657726228</v>
      </c>
      <c r="G2419" s="2">
        <f t="shared" si="225"/>
        <v>-3.3823025018522884E-2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17">
        <f>TITRES_STAT!D2423</f>
        <v>22.6709</v>
      </c>
      <c r="C2420" s="2">
        <f t="shared" si="222"/>
        <v>23.144885732606816</v>
      </c>
      <c r="D2420" s="2">
        <f t="shared" si="224"/>
        <v>23.078880895348693</v>
      </c>
      <c r="E2420" s="2">
        <f t="shared" si="223"/>
        <v>6.6004837258123672E-2</v>
      </c>
      <c r="F2420" s="2">
        <f t="shared" si="227"/>
        <v>0.12327040471343456</v>
      </c>
      <c r="G2420" s="2">
        <f t="shared" si="225"/>
        <v>-5.726556745531089E-2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17">
        <f>TITRES_STAT!D2424</f>
        <v>22.6709</v>
      </c>
      <c r="C2421" s="2">
        <f t="shared" si="222"/>
        <v>23.171318696821153</v>
      </c>
      <c r="D2421" s="2">
        <f t="shared" si="224"/>
        <v>23.048660088285828</v>
      </c>
      <c r="E2421" s="2">
        <f t="shared" si="223"/>
        <v>0.12265860853532473</v>
      </c>
      <c r="F2421" s="2">
        <f t="shared" si="227"/>
        <v>0.12314804547781261</v>
      </c>
      <c r="G2421" s="2">
        <f t="shared" si="225"/>
        <v>-4.8943694248787528E-4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17">
        <f>TITRES_STAT!D2425</f>
        <v>22.680599999999998</v>
      </c>
      <c r="C2422" s="2">
        <f t="shared" si="222"/>
        <v>23.278223512694822</v>
      </c>
      <c r="D2422" s="2">
        <f t="shared" si="224"/>
        <v>23.021396378042432</v>
      </c>
      <c r="E2422" s="2">
        <f t="shared" si="223"/>
        <v>0.25682713465239004</v>
      </c>
      <c r="F2422" s="2">
        <f t="shared" si="227"/>
        <v>0.1498838633127281</v>
      </c>
      <c r="G2422" s="2">
        <f t="shared" si="225"/>
        <v>0.10694327133966194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17">
        <f>TITRES_STAT!D2426</f>
        <v>22.651700000000002</v>
      </c>
      <c r="C2423" s="2">
        <f t="shared" si="222"/>
        <v>23.315296818434078</v>
      </c>
      <c r="D2423" s="2">
        <f t="shared" si="224"/>
        <v>22.9940114611504</v>
      </c>
      <c r="E2423" s="2">
        <f t="shared" si="223"/>
        <v>0.3212853572836778</v>
      </c>
      <c r="F2423" s="2">
        <f t="shared" si="227"/>
        <v>0.18416416210691805</v>
      </c>
      <c r="G2423" s="2">
        <f t="shared" si="225"/>
        <v>0.13712119517675975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17">
        <f>TITRES_STAT!D2427</f>
        <v>22.651700000000002</v>
      </c>
      <c r="C2424" s="2">
        <f t="shared" si="222"/>
        <v>23.287343461751913</v>
      </c>
      <c r="D2424" s="2">
        <f t="shared" si="224"/>
        <v>22.96865505662074</v>
      </c>
      <c r="E2424" s="2">
        <f t="shared" si="223"/>
        <v>0.31868840513117291</v>
      </c>
      <c r="F2424" s="2">
        <f t="shared" si="227"/>
        <v>0.21106901071176903</v>
      </c>
      <c r="G2424" s="2">
        <f t="shared" si="225"/>
        <v>0.10761939441940388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17">
        <f>TITRES_STAT!D2428</f>
        <v>21.5914</v>
      </c>
      <c r="C2425" s="2">
        <f t="shared" si="222"/>
        <v>23.26369062148239</v>
      </c>
      <c r="D2425" s="2">
        <f t="shared" si="224"/>
        <v>22.866636163537724</v>
      </c>
      <c r="E2425" s="2">
        <f t="shared" si="223"/>
        <v>0.39705445794466598</v>
      </c>
      <c r="F2425" s="2">
        <f t="shared" si="227"/>
        <v>0.24826610015834844</v>
      </c>
      <c r="G2425" s="2">
        <f t="shared" si="225"/>
        <v>0.14878835778631755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17">
        <f>TITRES_STAT!D2429</f>
        <v>22.169699999999999</v>
      </c>
      <c r="C2426" s="2">
        <f t="shared" si="222"/>
        <v>23.169538218177408</v>
      </c>
      <c r="D2426" s="2">
        <f t="shared" si="224"/>
        <v>22.815011262534927</v>
      </c>
      <c r="E2426" s="2">
        <f t="shared" si="223"/>
        <v>0.3545269556424806</v>
      </c>
      <c r="F2426" s="2">
        <f t="shared" si="227"/>
        <v>0.26951827125517491</v>
      </c>
      <c r="G2426" s="2">
        <f t="shared" si="225"/>
        <v>8.5008684387305689E-2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17">
        <f>TITRES_STAT!D2430</f>
        <v>22.1601</v>
      </c>
      <c r="C2427" s="2">
        <f t="shared" si="222"/>
        <v>23.16400926153473</v>
      </c>
      <c r="D2427" s="2">
        <f t="shared" si="224"/>
        <v>22.766499317161973</v>
      </c>
      <c r="E2427" s="2">
        <f t="shared" si="223"/>
        <v>0.39750994437275722</v>
      </c>
      <c r="F2427" s="2">
        <f t="shared" si="227"/>
        <v>0.29511660587869137</v>
      </c>
      <c r="G2427" s="2">
        <f t="shared" si="225"/>
        <v>0.10239333849406584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17">
        <f>TITRES_STAT!D2431</f>
        <v>22.0733</v>
      </c>
      <c r="C2428" s="2">
        <f t="shared" si="222"/>
        <v>23.151915528990926</v>
      </c>
      <c r="D2428" s="2">
        <f t="shared" si="224"/>
        <v>22.715151219594418</v>
      </c>
      <c r="E2428" s="2">
        <f t="shared" si="223"/>
        <v>0.43676430939650857</v>
      </c>
      <c r="F2428" s="2">
        <f t="shared" si="227"/>
        <v>0.32344614658225479</v>
      </c>
      <c r="G2428" s="2">
        <f t="shared" si="225"/>
        <v>0.11331816281425378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17">
        <f>TITRES_STAT!D2432</f>
        <v>22.0733</v>
      </c>
      <c r="C2429" s="2">
        <f t="shared" si="222"/>
        <v>23.077913139915399</v>
      </c>
      <c r="D2429" s="2">
        <f t="shared" si="224"/>
        <v>22.667606684809645</v>
      </c>
      <c r="E2429" s="2">
        <f t="shared" si="223"/>
        <v>0.41030645510575425</v>
      </c>
      <c r="F2429" s="2">
        <f t="shared" si="227"/>
        <v>0.34081820828695469</v>
      </c>
      <c r="G2429" s="2">
        <f t="shared" si="225"/>
        <v>6.9488246818799559E-2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17">
        <f>TITRES_STAT!D2433</f>
        <v>21.735900000000001</v>
      </c>
      <c r="C2430" s="2">
        <f t="shared" si="222"/>
        <v>23.015295733774568</v>
      </c>
      <c r="D2430" s="2">
        <f t="shared" si="224"/>
        <v>22.598591374823748</v>
      </c>
      <c r="E2430" s="2">
        <f t="shared" si="223"/>
        <v>0.41670435895082036</v>
      </c>
      <c r="F2430" s="2">
        <f t="shared" si="227"/>
        <v>0.35599543841972786</v>
      </c>
      <c r="G2430" s="2">
        <f t="shared" si="225"/>
        <v>6.0708920531092503E-2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17">
        <f>TITRES_STAT!D2434</f>
        <v>21.735900000000001</v>
      </c>
      <c r="C2431" s="2">
        <f t="shared" si="222"/>
        <v>22.962311774732328</v>
      </c>
      <c r="D2431" s="2">
        <f t="shared" si="224"/>
        <v>22.534688310021991</v>
      </c>
      <c r="E2431" s="2">
        <f t="shared" si="223"/>
        <v>0.42762346471033652</v>
      </c>
      <c r="F2431" s="2">
        <f t="shared" si="227"/>
        <v>0.37032104367784963</v>
      </c>
      <c r="G2431" s="2">
        <f t="shared" si="225"/>
        <v>5.7302421032486894E-2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17">
        <f>TITRES_STAT!D2435</f>
        <v>21.9191</v>
      </c>
      <c r="C2432" s="2">
        <f t="shared" si="222"/>
        <v>22.918971501696586</v>
      </c>
      <c r="D2432" s="2">
        <f t="shared" si="224"/>
        <v>22.48908917594629</v>
      </c>
      <c r="E2432" s="2">
        <f t="shared" si="223"/>
        <v>0.42988232575029528</v>
      </c>
      <c r="F2432" s="2">
        <f t="shared" si="227"/>
        <v>0.3822333000923388</v>
      </c>
      <c r="G2432" s="2">
        <f t="shared" si="225"/>
        <v>4.7649025657956479E-2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17">
        <f>TITRES_STAT!D2436</f>
        <v>21.735900000000001</v>
      </c>
      <c r="C2433" s="2">
        <f t="shared" si="222"/>
        <v>22.87785280912788</v>
      </c>
      <c r="D2433" s="2">
        <f t="shared" si="224"/>
        <v>22.433297385135454</v>
      </c>
      <c r="E2433" s="2">
        <f t="shared" si="223"/>
        <v>0.44455542399242631</v>
      </c>
      <c r="F2433" s="2">
        <f t="shared" si="227"/>
        <v>0.39469772487235633</v>
      </c>
      <c r="G2433" s="2">
        <f t="shared" si="225"/>
        <v>4.9857699120069987E-2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17">
        <f>TITRES_STAT!D2437</f>
        <v>21.928699999999999</v>
      </c>
      <c r="C2434" s="2">
        <f t="shared" si="222"/>
        <v>22.843060069262055</v>
      </c>
      <c r="D2434" s="2">
        <f t="shared" si="224"/>
        <v>22.395919801051345</v>
      </c>
      <c r="E2434" s="2">
        <f t="shared" si="223"/>
        <v>0.44714026821070973</v>
      </c>
      <c r="F2434" s="2">
        <f t="shared" si="227"/>
        <v>0.40518623354002703</v>
      </c>
      <c r="G2434" s="2">
        <f t="shared" si="225"/>
        <v>4.1954034670682705E-2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17">
        <f>TITRES_STAT!D2438</f>
        <v>21.9191</v>
      </c>
      <c r="C2435" s="2">
        <f t="shared" si="222"/>
        <v>22.650496981683279</v>
      </c>
      <c r="D2435" s="2">
        <f t="shared" si="224"/>
        <v>22.360599815788284</v>
      </c>
      <c r="E2435" s="2">
        <f t="shared" si="223"/>
        <v>0.28989716589499537</v>
      </c>
      <c r="F2435" s="2">
        <f t="shared" si="227"/>
        <v>0.38212842001102071</v>
      </c>
      <c r="G2435" s="2">
        <f t="shared" si="225"/>
        <v>-9.2231254116025341E-2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17">
        <f>TITRES_STAT!D2439</f>
        <v>21.687799999999999</v>
      </c>
      <c r="C2436" s="2">
        <f t="shared" si="222"/>
        <v>22.576528215270468</v>
      </c>
      <c r="D2436" s="2">
        <f t="shared" si="224"/>
        <v>22.310762792396559</v>
      </c>
      <c r="E2436" s="2">
        <f t="shared" si="223"/>
        <v>0.26576542287390836</v>
      </c>
      <c r="F2436" s="2">
        <f t="shared" si="227"/>
        <v>0.35885582058359827</v>
      </c>
      <c r="G2436" s="2">
        <f t="shared" si="225"/>
        <v>-9.3090397709689909E-2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17">
        <f>TITRES_STAT!D2440</f>
        <v>21.735900000000001</v>
      </c>
      <c r="C2437" s="2">
        <f t="shared" si="222"/>
        <v>22.512462335998087</v>
      </c>
      <c r="D2437" s="2">
        <f t="shared" si="224"/>
        <v>22.268180363330146</v>
      </c>
      <c r="E2437" s="2">
        <f t="shared" si="223"/>
        <v>0.24428197266794172</v>
      </c>
      <c r="F2437" s="2">
        <f t="shared" si="227"/>
        <v>0.33594105100046701</v>
      </c>
      <c r="G2437" s="2">
        <f t="shared" si="225"/>
        <v>-9.165907833252529E-2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17">
        <f>TITRES_STAT!D2441</f>
        <v>21.7456</v>
      </c>
      <c r="C2438" s="2">
        <f t="shared" si="222"/>
        <v>22.444898899690688</v>
      </c>
      <c r="D2438" s="2">
        <f t="shared" si="224"/>
        <v>22.229470706787172</v>
      </c>
      <c r="E2438" s="2">
        <f t="shared" si="223"/>
        <v>0.21542819290351645</v>
      </c>
      <c r="F2438" s="2">
        <f t="shared" si="227"/>
        <v>0.31183847938107689</v>
      </c>
      <c r="G2438" s="2">
        <f t="shared" si="225"/>
        <v>-9.6410286477560447E-2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17">
        <f>TITRES_STAT!D2442</f>
        <v>22.169699999999999</v>
      </c>
      <c r="C2439" s="2">
        <f t="shared" si="222"/>
        <v>22.387729838199814</v>
      </c>
      <c r="D2439" s="2">
        <f t="shared" si="224"/>
        <v>22.225043247025159</v>
      </c>
      <c r="E2439" s="2">
        <f t="shared" si="223"/>
        <v>0.16268659117465489</v>
      </c>
      <c r="F2439" s="2">
        <f t="shared" si="227"/>
        <v>0.28200810173979252</v>
      </c>
      <c r="G2439" s="2">
        <f t="shared" si="225"/>
        <v>-0.11932151056513762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17">
        <f>TITRES_STAT!D2443</f>
        <v>22.169699999999999</v>
      </c>
      <c r="C2440" s="2">
        <f t="shared" si="222"/>
        <v>22.287448324630613</v>
      </c>
      <c r="D2440" s="2">
        <f t="shared" si="224"/>
        <v>22.220943747245517</v>
      </c>
      <c r="E2440" s="2">
        <f t="shared" si="223"/>
        <v>6.6504577385096297E-2</v>
      </c>
      <c r="F2440" s="2">
        <f t="shared" si="227"/>
        <v>0.23890739686885329</v>
      </c>
      <c r="G2440" s="2">
        <f t="shared" si="225"/>
        <v>-0.17240281948375699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17">
        <f>TITRES_STAT!D2444</f>
        <v>22.179300000000001</v>
      </c>
      <c r="C2441" s="2">
        <f t="shared" si="222"/>
        <v>22.202594736225905</v>
      </c>
      <c r="D2441" s="2">
        <f t="shared" si="224"/>
        <v>22.21785902522733</v>
      </c>
      <c r="E2441" s="2">
        <f t="shared" si="223"/>
        <v>-1.5264289001425624E-2</v>
      </c>
      <c r="F2441" s="2">
        <f t="shared" si="227"/>
        <v>0.18807305969479751</v>
      </c>
      <c r="G2441" s="2">
        <f t="shared" si="225"/>
        <v>-0.20333734869622314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17">
        <f>TITRES_STAT!D2445</f>
        <v>22.179300000000001</v>
      </c>
      <c r="C2442" s="2">
        <f t="shared" si="222"/>
        <v>22.158980161421919</v>
      </c>
      <c r="D2442" s="2">
        <f t="shared" si="224"/>
        <v>22.215002801136418</v>
      </c>
      <c r="E2442" s="2">
        <f t="shared" si="223"/>
        <v>-5.6022639714498723E-2</v>
      </c>
      <c r="F2442" s="2">
        <f t="shared" si="227"/>
        <v>0.13925391981293828</v>
      </c>
      <c r="G2442" s="2">
        <f t="shared" si="225"/>
        <v>-0.195276559527437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17">
        <f>TITRES_STAT!D2446</f>
        <v>22.179300000000001</v>
      </c>
      <c r="C2443" s="2">
        <f t="shared" si="222"/>
        <v>22.093890905818547</v>
      </c>
      <c r="D2443" s="2">
        <f t="shared" si="224"/>
        <v>22.212358149200387</v>
      </c>
      <c r="E2443" s="2">
        <f t="shared" si="223"/>
        <v>-0.11846724338183989</v>
      </c>
      <c r="F2443" s="2">
        <f t="shared" si="227"/>
        <v>8.7709687173982642E-2</v>
      </c>
      <c r="G2443" s="2">
        <f t="shared" si="225"/>
        <v>-0.20617693055582254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17">
        <f>TITRES_STAT!D2447</f>
        <v>22.169699999999999</v>
      </c>
      <c r="C2444" s="2">
        <f t="shared" si="222"/>
        <v>22.068476920308001</v>
      </c>
      <c r="D2444" s="2">
        <f t="shared" si="224"/>
        <v>22.209198286296655</v>
      </c>
      <c r="E2444" s="2">
        <f t="shared" si="223"/>
        <v>-0.1407213659886537</v>
      </c>
      <c r="F2444" s="2">
        <f t="shared" si="227"/>
        <v>4.2023476541455371E-2</v>
      </c>
      <c r="G2444" s="2">
        <f t="shared" si="225"/>
        <v>-0.18274484253010909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17">
        <f>TITRES_STAT!D2448</f>
        <v>21.793800000000001</v>
      </c>
      <c r="C2445" s="2">
        <f t="shared" si="222"/>
        <v>22.045495855645232</v>
      </c>
      <c r="D2445" s="2">
        <f t="shared" si="224"/>
        <v>22.178428042867271</v>
      </c>
      <c r="E2445" s="2">
        <f t="shared" si="223"/>
        <v>-0.13293218722203903</v>
      </c>
      <c r="F2445" s="2">
        <f t="shared" si="227"/>
        <v>7.0323437887564941E-3</v>
      </c>
      <c r="G2445" s="2">
        <f t="shared" si="225"/>
        <v>-0.13996453101079553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17">
        <f>TITRES_STAT!D2449</f>
        <v>21.8323</v>
      </c>
      <c r="C2446" s="2">
        <f t="shared" si="222"/>
        <v>21.990465724007503</v>
      </c>
      <c r="D2446" s="2">
        <f t="shared" si="224"/>
        <v>22.152788928580804</v>
      </c>
      <c r="E2446" s="2">
        <f t="shared" si="223"/>
        <v>-0.16232320457330118</v>
      </c>
      <c r="F2446" s="2">
        <f t="shared" si="227"/>
        <v>-2.6838765883655046E-2</v>
      </c>
      <c r="G2446" s="2">
        <f t="shared" si="225"/>
        <v>-0.13548443868964613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17">
        <f>TITRES_STAT!D2450</f>
        <v>21.8323</v>
      </c>
      <c r="C2447" s="2">
        <f t="shared" ref="C2447:C2510" si="228">$C$4*B2437+C2446*(1-$C$4)</f>
        <v>21.951301766467889</v>
      </c>
      <c r="D2447" s="2">
        <f t="shared" si="224"/>
        <v>22.129049007945188</v>
      </c>
      <c r="E2447" s="2">
        <f t="shared" si="223"/>
        <v>-0.1777472414772987</v>
      </c>
      <c r="F2447" s="2">
        <f t="shared" si="227"/>
        <v>-5.7020461002383782E-2</v>
      </c>
      <c r="G2447" s="2">
        <f t="shared" si="225"/>
        <v>-0.12072678047491492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17">
        <f>TITRES_STAT!D2451</f>
        <v>21.851600000000001</v>
      </c>
      <c r="C2448" s="2">
        <f t="shared" si="228"/>
        <v>21.919655340857446</v>
      </c>
      <c r="D2448" s="2">
        <f t="shared" si="224"/>
        <v>22.108497229578877</v>
      </c>
      <c r="E2448" s="2">
        <f t="shared" si="223"/>
        <v>-0.18884188872143071</v>
      </c>
      <c r="F2448" s="2">
        <f t="shared" si="227"/>
        <v>-8.3384746546193184E-2</v>
      </c>
      <c r="G2448" s="2">
        <f t="shared" si="225"/>
        <v>-0.10545714217523752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17">
        <f>TITRES_STAT!D2452</f>
        <v>21.851600000000001</v>
      </c>
      <c r="C2449" s="2">
        <f t="shared" si="228"/>
        <v>21.9581237499563</v>
      </c>
      <c r="D2449" s="2">
        <f t="shared" si="224"/>
        <v>22.089467805165626</v>
      </c>
      <c r="E2449" s="2">
        <f t="shared" si="223"/>
        <v>-0.13134405520932546</v>
      </c>
      <c r="F2449" s="2">
        <f t="shared" si="227"/>
        <v>-9.297660827881965E-2</v>
      </c>
      <c r="G2449" s="2">
        <f t="shared" si="225"/>
        <v>-3.8367446930505811E-2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17">
        <f>TITRES_STAT!D2453</f>
        <v>21.851600000000001</v>
      </c>
      <c r="C2450" s="2">
        <f t="shared" si="228"/>
        <v>21.990673942270714</v>
      </c>
      <c r="D2450" s="2">
        <f t="shared" si="224"/>
        <v>22.071847967745949</v>
      </c>
      <c r="E2450" s="2">
        <f t="shared" si="223"/>
        <v>-8.1174025475235112E-2</v>
      </c>
      <c r="F2450" s="2">
        <f t="shared" si="227"/>
        <v>-9.0616091718102754E-2</v>
      </c>
      <c r="G2450" s="2">
        <f t="shared" si="225"/>
        <v>9.4420662428676416E-3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17">
        <f>TITRES_STAT!D2454</f>
        <v>22.169699999999999</v>
      </c>
      <c r="C2451" s="2">
        <f t="shared" si="228"/>
        <v>22.019693335767528</v>
      </c>
      <c r="D2451" s="2">
        <f t="shared" si="224"/>
        <v>22.079096266431435</v>
      </c>
      <c r="E2451" s="2">
        <f t="shared" si="223"/>
        <v>-5.9402930663907227E-2</v>
      </c>
      <c r="F2451" s="2">
        <f t="shared" si="227"/>
        <v>-8.437345950726366E-2</v>
      </c>
      <c r="G2451" s="2">
        <f t="shared" si="225"/>
        <v>2.4970528843356432E-2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17">
        <f>TITRES_STAT!D2455</f>
        <v>21.880500000000001</v>
      </c>
      <c r="C2452" s="2">
        <f t="shared" si="228"/>
        <v>22.044248207187906</v>
      </c>
      <c r="D2452" s="2">
        <f t="shared" si="224"/>
        <v>22.064385431880961</v>
      </c>
      <c r="E2452" s="2">
        <f t="shared" si="223"/>
        <v>-2.0137224693055344E-2</v>
      </c>
      <c r="F2452" s="2">
        <f t="shared" si="227"/>
        <v>-7.1526212544421999E-2</v>
      </c>
      <c r="G2452" s="2">
        <f t="shared" si="225"/>
        <v>5.1388987851366655E-2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17">
        <f>TITRES_STAT!D2456</f>
        <v>22.169699999999999</v>
      </c>
      <c r="C2453" s="2">
        <f t="shared" si="228"/>
        <v>22.065025406082071</v>
      </c>
      <c r="D2453" s="2">
        <f t="shared" si="224"/>
        <v>22.07218651100089</v>
      </c>
      <c r="E2453" s="2">
        <f t="shared" si="223"/>
        <v>-7.161104918818495E-3</v>
      </c>
      <c r="F2453" s="2">
        <f t="shared" si="227"/>
        <v>-5.8653191019301304E-2</v>
      </c>
      <c r="G2453" s="2">
        <f t="shared" si="225"/>
        <v>5.1492086100482809E-2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17">
        <f>TITRES_STAT!D2457</f>
        <v>21.8902</v>
      </c>
      <c r="C2454" s="2">
        <f t="shared" si="228"/>
        <v>22.081129189761754</v>
      </c>
      <c r="D2454" s="2">
        <f t="shared" si="224"/>
        <v>22.058706028704528</v>
      </c>
      <c r="E2454" s="2">
        <f t="shared" si="223"/>
        <v>2.2423161057226082E-2</v>
      </c>
      <c r="F2454" s="2">
        <f t="shared" si="227"/>
        <v>-4.243792060399583E-2</v>
      </c>
      <c r="G2454" s="2">
        <f t="shared" si="225"/>
        <v>6.4861081661221912E-2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17">
        <f>TITRES_STAT!D2458</f>
        <v>22.169699999999999</v>
      </c>
      <c r="C2455" s="2">
        <f t="shared" si="228"/>
        <v>22.036924699029175</v>
      </c>
      <c r="D2455" s="2">
        <f t="shared" si="224"/>
        <v>22.066927804356045</v>
      </c>
      <c r="E2455" s="2">
        <f t="shared" si="223"/>
        <v>-3.0003105326869672E-2</v>
      </c>
      <c r="F2455" s="2">
        <f t="shared" si="227"/>
        <v>-3.9950957548570601E-2</v>
      </c>
      <c r="G2455" s="2">
        <f t="shared" si="225"/>
        <v>9.9478522217009285E-3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17">
        <f>TITRES_STAT!D2459</f>
        <v>21.755199999999999</v>
      </c>
      <c r="C2456" s="2">
        <f t="shared" si="228"/>
        <v>22.00544397610161</v>
      </c>
      <c r="D2456" s="2">
        <f t="shared" si="224"/>
        <v>22.043836855885225</v>
      </c>
      <c r="E2456" s="2">
        <f t="shared" si="223"/>
        <v>-3.8392879783614831E-2</v>
      </c>
      <c r="F2456" s="2">
        <f t="shared" si="227"/>
        <v>-3.9639341995579447E-2</v>
      </c>
      <c r="G2456" s="2">
        <f t="shared" si="225"/>
        <v>1.2464622119646163E-3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17">
        <f>TITRES_STAT!D2460</f>
        <v>21.8323</v>
      </c>
      <c r="C2457" s="2">
        <f t="shared" si="228"/>
        <v>21.978806441316749</v>
      </c>
      <c r="D2457" s="2">
        <f t="shared" si="224"/>
        <v>22.028167459152986</v>
      </c>
      <c r="E2457" s="2">
        <f t="shared" si="223"/>
        <v>-4.9361017836236698E-2</v>
      </c>
      <c r="F2457" s="2">
        <f t="shared" si="227"/>
        <v>-4.1583677163710898E-2</v>
      </c>
      <c r="G2457" s="2">
        <f t="shared" si="225"/>
        <v>-7.7773406725257996E-3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17">
        <f>TITRES_STAT!D2461</f>
        <v>21.793800000000001</v>
      </c>
      <c r="C2458" s="2">
        <f t="shared" si="228"/>
        <v>21.959236219575711</v>
      </c>
      <c r="D2458" s="2">
        <f t="shared" si="224"/>
        <v>22.010806906623134</v>
      </c>
      <c r="E2458" s="2">
        <f t="shared" si="223"/>
        <v>-5.1570687047423291E-2</v>
      </c>
      <c r="F2458" s="2">
        <f t="shared" si="227"/>
        <v>-4.358107914045338E-2</v>
      </c>
      <c r="G2458" s="2">
        <f t="shared" si="225"/>
        <v>-7.9896079069699116E-3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17">
        <f>TITRES_STAT!D2462</f>
        <v>21.8034</v>
      </c>
      <c r="C2459" s="2">
        <f t="shared" si="228"/>
        <v>21.942676801179445</v>
      </c>
      <c r="D2459" s="2">
        <f t="shared" si="224"/>
        <v>21.995443432058458</v>
      </c>
      <c r="E2459" s="2">
        <f t="shared" si="223"/>
        <v>-5.2766630879013121E-2</v>
      </c>
      <c r="F2459" s="2">
        <f t="shared" si="227"/>
        <v>-4.5418189488165332E-2</v>
      </c>
      <c r="G2459" s="2">
        <f t="shared" si="225"/>
        <v>-7.3484413908477889E-3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17">
        <f>TITRES_STAT!D2463</f>
        <v>22.748000000000001</v>
      </c>
      <c r="C2460" s="2">
        <f t="shared" si="228"/>
        <v>21.928664985613377</v>
      </c>
      <c r="D2460" s="2">
        <f t="shared" si="224"/>
        <v>22.051188363017094</v>
      </c>
      <c r="E2460" s="2">
        <f t="shared" ref="E2460:E2523" si="229">C2460-D2460</f>
        <v>-0.12252337740371644</v>
      </c>
      <c r="F2460" s="2">
        <f t="shared" si="227"/>
        <v>-6.0839227071275558E-2</v>
      </c>
      <c r="G2460" s="2">
        <f t="shared" si="225"/>
        <v>-6.168415033244088E-2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17">
        <f>TITRES_STAT!D2464</f>
        <v>21.948</v>
      </c>
      <c r="C2461" s="2">
        <f t="shared" si="228"/>
        <v>21.965747295519012</v>
      </c>
      <c r="D2461" s="2">
        <f t="shared" ref="D2461:D2524" si="230">$D$4*B2461+(1-$D$4)*D2460</f>
        <v>22.043544780571384</v>
      </c>
      <c r="E2461" s="2">
        <f t="shared" si="229"/>
        <v>-7.779748505237194E-2</v>
      </c>
      <c r="F2461" s="2">
        <f t="shared" si="227"/>
        <v>-6.4230878667494842E-2</v>
      </c>
      <c r="G2461" s="2">
        <f t="shared" si="225"/>
        <v>-1.3566606384877097E-2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17">
        <f>TITRES_STAT!D2465</f>
        <v>22.169699999999999</v>
      </c>
      <c r="C2462" s="2">
        <f t="shared" si="228"/>
        <v>21.952632326977628</v>
      </c>
      <c r="D2462" s="2">
        <f t="shared" si="230"/>
        <v>22.052889611640168</v>
      </c>
      <c r="E2462" s="2">
        <f t="shared" si="229"/>
        <v>-0.1002572846625398</v>
      </c>
      <c r="F2462" s="2">
        <f t="shared" si="227"/>
        <v>-7.143615986650384E-2</v>
      </c>
      <c r="G2462" s="2">
        <f t="shared" si="225"/>
        <v>-2.8821124796035963E-2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17">
        <f>TITRES_STAT!D2466</f>
        <v>21.8323</v>
      </c>
      <c r="C2463" s="2">
        <f t="shared" si="228"/>
        <v>21.986027353596455</v>
      </c>
      <c r="D2463" s="2">
        <f t="shared" si="230"/>
        <v>22.036549640407561</v>
      </c>
      <c r="E2463" s="2">
        <f t="shared" si="229"/>
        <v>-5.0522286811105488E-2</v>
      </c>
      <c r="F2463" s="2">
        <f t="shared" si="227"/>
        <v>-6.7253385255424181E-2</v>
      </c>
      <c r="G2463" s="2">
        <f t="shared" si="225"/>
        <v>1.6731098444318693E-2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17">
        <f>TITRES_STAT!D2467</f>
        <v>21.928699999999999</v>
      </c>
      <c r="C2464" s="2">
        <f t="shared" si="228"/>
        <v>21.971284683812385</v>
      </c>
      <c r="D2464" s="2">
        <f t="shared" si="230"/>
        <v>22.02856077815515</v>
      </c>
      <c r="E2464" s="2">
        <f t="shared" si="229"/>
        <v>-5.7276094342764594E-2</v>
      </c>
      <c r="F2464" s="2">
        <f t="shared" si="227"/>
        <v>-6.5257927072892269E-2</v>
      </c>
      <c r="G2464" s="2">
        <f t="shared" si="225"/>
        <v>7.9818327301276748E-3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17">
        <f>TITRES_STAT!D2468</f>
        <v>21.928699999999999</v>
      </c>
      <c r="C2465" s="2">
        <f t="shared" si="228"/>
        <v>22.001810117072019</v>
      </c>
      <c r="D2465" s="2">
        <f t="shared" si="230"/>
        <v>22.021163683476988</v>
      </c>
      <c r="E2465" s="2">
        <f t="shared" si="229"/>
        <v>-1.9353566404969769E-2</v>
      </c>
      <c r="F2465" s="2">
        <f t="shared" si="227"/>
        <v>-5.6077054939307772E-2</v>
      </c>
      <c r="G2465" s="2">
        <f t="shared" si="225"/>
        <v>3.6723488534338003E-2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17">
        <f>TITRES_STAT!D2469</f>
        <v>21.928699999999999</v>
      </c>
      <c r="C2466" s="2">
        <f t="shared" si="228"/>
        <v>21.963870099060937</v>
      </c>
      <c r="D2466" s="2">
        <f t="shared" si="230"/>
        <v>22.014314521737951</v>
      </c>
      <c r="E2466" s="2">
        <f t="shared" si="229"/>
        <v>-5.0444422677013989E-2</v>
      </c>
      <c r="F2466" s="2">
        <f t="shared" si="227"/>
        <v>-5.4950528486849018E-2</v>
      </c>
      <c r="G2466" s="2">
        <f t="shared" si="225"/>
        <v>4.5061058098350287E-3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17">
        <f>TITRES_STAT!D2470</f>
        <v>21.948</v>
      </c>
      <c r="C2467" s="2">
        <f t="shared" si="228"/>
        <v>21.943628545359253</v>
      </c>
      <c r="D2467" s="2">
        <f t="shared" si="230"/>
        <v>22.009402334942546</v>
      </c>
      <c r="E2467" s="2">
        <f t="shared" si="229"/>
        <v>-6.5773789583293052E-2</v>
      </c>
      <c r="F2467" s="2">
        <f t="shared" si="227"/>
        <v>-5.711518070613783E-2</v>
      </c>
      <c r="G2467" s="2">
        <f t="shared" si="225"/>
        <v>-8.6586088771552217E-3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17">
        <f>TITRES_STAT!D2471</f>
        <v>22.025099999999998</v>
      </c>
      <c r="C2468" s="2">
        <f t="shared" si="228"/>
        <v>21.920577999919367</v>
      </c>
      <c r="D2468" s="2">
        <f t="shared" si="230"/>
        <v>22.010565124946801</v>
      </c>
      <c r="E2468" s="2">
        <f t="shared" si="229"/>
        <v>-8.9987125027434445E-2</v>
      </c>
      <c r="F2468" s="2">
        <f t="shared" si="227"/>
        <v>-6.3689569570397161E-2</v>
      </c>
      <c r="G2468" s="2">
        <f t="shared" ref="G2468:G2531" si="231">E2468-F2468</f>
        <v>-2.6297555457037283E-2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17">
        <f>TITRES_STAT!D2472</f>
        <v>22.025099999999998</v>
      </c>
      <c r="C2469" s="2">
        <f t="shared" si="228"/>
        <v>21.902550615316386</v>
      </c>
      <c r="D2469" s="2">
        <f t="shared" si="230"/>
        <v>22.011641782358151</v>
      </c>
      <c r="E2469" s="2">
        <f t="shared" si="229"/>
        <v>-0.10909116704176469</v>
      </c>
      <c r="F2469" s="2">
        <f t="shared" ref="F2469:F2532" si="233">(E2469*(2/(10)))+((1-(2/10))*F2468)</f>
        <v>-7.2769889064670676E-2</v>
      </c>
      <c r="G2469" s="2">
        <f t="shared" si="231"/>
        <v>-3.6321277977094016E-2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17">
        <f>TITRES_STAT!D2473</f>
        <v>22.169699999999999</v>
      </c>
      <c r="C2470" s="2">
        <f t="shared" si="228"/>
        <v>22.032619751421556</v>
      </c>
      <c r="D2470" s="2">
        <f t="shared" si="230"/>
        <v>22.023349798479767</v>
      </c>
      <c r="E2470" s="2">
        <f t="shared" si="229"/>
        <v>9.2699529417892279E-3</v>
      </c>
      <c r="F2470" s="2">
        <f t="shared" si="233"/>
        <v>-5.6361920663378695E-2</v>
      </c>
      <c r="G2470" s="2">
        <f t="shared" si="231"/>
        <v>6.5631873605167923E-2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17">
        <f>TITRES_STAT!D2474</f>
        <v>22.025099999999998</v>
      </c>
      <c r="C2471" s="2">
        <f t="shared" si="228"/>
        <v>22.019601328125933</v>
      </c>
      <c r="D2471" s="2">
        <f t="shared" si="230"/>
        <v>22.023479443036823</v>
      </c>
      <c r="E2471" s="2">
        <f t="shared" si="229"/>
        <v>-3.8781149108899626E-3</v>
      </c>
      <c r="F2471" s="2">
        <f t="shared" si="233"/>
        <v>-4.5865159512880956E-2</v>
      </c>
      <c r="G2471" s="2">
        <f t="shared" si="231"/>
        <v>4.1987044601990993E-2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17">
        <f>TITRES_STAT!D2475</f>
        <v>22.025099999999998</v>
      </c>
      <c r="C2472" s="2">
        <f t="shared" si="228"/>
        <v>22.042693431491173</v>
      </c>
      <c r="D2472" s="2">
        <f t="shared" si="230"/>
        <v>22.023599484293356</v>
      </c>
      <c r="E2472" s="2">
        <f t="shared" si="229"/>
        <v>1.9093947197816874E-2</v>
      </c>
      <c r="F2472" s="2">
        <f t="shared" si="233"/>
        <v>-3.2873338170741388E-2</v>
      </c>
      <c r="G2472" s="2">
        <f t="shared" si="231"/>
        <v>5.1967285368558262E-2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17">
        <f>TITRES_STAT!D2476</f>
        <v>22.025099999999998</v>
      </c>
      <c r="C2473" s="2">
        <f t="shared" si="228"/>
        <v>22.010325211261765</v>
      </c>
      <c r="D2473" s="2">
        <f t="shared" si="230"/>
        <v>22.02371063360496</v>
      </c>
      <c r="E2473" s="2">
        <f t="shared" si="229"/>
        <v>-1.338542234319462E-2</v>
      </c>
      <c r="F2473" s="2">
        <f t="shared" si="233"/>
        <v>-2.8975755005232036E-2</v>
      </c>
      <c r="G2473" s="2">
        <f t="shared" si="231"/>
        <v>1.5590332662037416E-2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17">
        <f>TITRES_STAT!D2477</f>
        <v>22.034800000000001</v>
      </c>
      <c r="C2474" s="2">
        <f t="shared" si="228"/>
        <v>21.997767486452261</v>
      </c>
      <c r="D2474" s="2">
        <f t="shared" si="230"/>
        <v>22.024532068152741</v>
      </c>
      <c r="E2474" s="2">
        <f t="shared" si="229"/>
        <v>-2.6764581700479795E-2</v>
      </c>
      <c r="F2474" s="2">
        <f t="shared" si="233"/>
        <v>-2.8533520344281589E-2</v>
      </c>
      <c r="G2474" s="2">
        <f t="shared" si="231"/>
        <v>1.7689386438017943E-3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17">
        <f>TITRES_STAT!D2478</f>
        <v>22.025099999999998</v>
      </c>
      <c r="C2475" s="2">
        <f t="shared" si="228"/>
        <v>21.987141719305757</v>
      </c>
      <c r="D2475" s="2">
        <f t="shared" si="230"/>
        <v>22.024574137178465</v>
      </c>
      <c r="E2475" s="2">
        <f t="shared" si="229"/>
        <v>-3.7432417872707902E-2</v>
      </c>
      <c r="F2475" s="2">
        <f t="shared" si="233"/>
        <v>-3.0313299849966852E-2</v>
      </c>
      <c r="G2475" s="2">
        <f t="shared" si="231"/>
        <v>-7.1191180227410493E-3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17">
        <f>TITRES_STAT!D2479</f>
        <v>21.986599999999999</v>
      </c>
      <c r="C2476" s="2">
        <f t="shared" si="228"/>
        <v>21.978150685566408</v>
      </c>
      <c r="D2476" s="2">
        <f t="shared" si="230"/>
        <v>22.02176123812821</v>
      </c>
      <c r="E2476" s="2">
        <f t="shared" si="229"/>
        <v>-4.3610552561801796E-2</v>
      </c>
      <c r="F2476" s="2">
        <f t="shared" si="233"/>
        <v>-3.2972750392333841E-2</v>
      </c>
      <c r="G2476" s="2">
        <f t="shared" si="231"/>
        <v>-1.0637802169467955E-2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17">
        <f>TITRES_STAT!D2480</f>
        <v>21.697399999999998</v>
      </c>
      <c r="C2477" s="2">
        <f t="shared" si="228"/>
        <v>21.97351211855619</v>
      </c>
      <c r="D2477" s="2">
        <f t="shared" si="230"/>
        <v>21.997734479748342</v>
      </c>
      <c r="E2477" s="2">
        <f t="shared" si="229"/>
        <v>-2.4222361192151709E-2</v>
      </c>
      <c r="F2477" s="2">
        <f t="shared" si="233"/>
        <v>-3.1222672552297416E-2</v>
      </c>
      <c r="G2477" s="2">
        <f t="shared" si="231"/>
        <v>7.000311360145707E-3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17">
        <f>TITRES_STAT!D2481</f>
        <v>21.784099999999999</v>
      </c>
      <c r="C2478" s="2">
        <f t="shared" si="228"/>
        <v>21.98144871570139</v>
      </c>
      <c r="D2478" s="2">
        <f t="shared" si="230"/>
        <v>21.981909703470688</v>
      </c>
      <c r="E2478" s="2">
        <f t="shared" si="229"/>
        <v>-4.6098776929781593E-4</v>
      </c>
      <c r="F2478" s="2">
        <f t="shared" si="233"/>
        <v>-2.5070335595697497E-2</v>
      </c>
      <c r="G2478" s="2">
        <f t="shared" si="231"/>
        <v>2.4609347826399681E-2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17">
        <f>TITRES_STAT!D2482</f>
        <v>21.784099999999999</v>
      </c>
      <c r="C2479" s="2">
        <f t="shared" si="228"/>
        <v>21.988164297901175</v>
      </c>
      <c r="D2479" s="2">
        <f t="shared" si="230"/>
        <v>21.96725713284323</v>
      </c>
      <c r="E2479" s="2">
        <f t="shared" si="229"/>
        <v>2.0907165057945321E-2</v>
      </c>
      <c r="F2479" s="2">
        <f t="shared" si="233"/>
        <v>-1.5874835464968935E-2</v>
      </c>
      <c r="G2479" s="2">
        <f t="shared" si="231"/>
        <v>3.6782000522914256E-2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17">
        <f>TITRES_STAT!D2483</f>
        <v>21.784099999999999</v>
      </c>
      <c r="C2480" s="2">
        <f t="shared" si="228"/>
        <v>22.016092867454841</v>
      </c>
      <c r="D2480" s="2">
        <f t="shared" si="230"/>
        <v>21.953689937817806</v>
      </c>
      <c r="E2480" s="2">
        <f t="shared" si="229"/>
        <v>6.2402929637034532E-2</v>
      </c>
      <c r="F2480" s="2">
        <f t="shared" si="233"/>
        <v>-2.1928244456824106E-4</v>
      </c>
      <c r="G2480" s="2">
        <f t="shared" si="231"/>
        <v>6.2622212081602777E-2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17">
        <f>TITRES_STAT!D2484</f>
        <v>21.784099999999999</v>
      </c>
      <c r="C2481" s="2">
        <f t="shared" si="228"/>
        <v>22.017478580154094</v>
      </c>
      <c r="D2481" s="2">
        <f t="shared" si="230"/>
        <v>21.941127720201674</v>
      </c>
      <c r="E2481" s="2">
        <f t="shared" si="229"/>
        <v>7.635085995242008E-2</v>
      </c>
      <c r="F2481" s="2">
        <f t="shared" si="233"/>
        <v>1.5094746034829423E-2</v>
      </c>
      <c r="G2481" s="2">
        <f t="shared" si="231"/>
        <v>6.1256113917590657E-2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17">
        <f>TITRES_STAT!D2485</f>
        <v>21.707000000000001</v>
      </c>
      <c r="C2482" s="2">
        <f t="shared" si="228"/>
        <v>22.018651106284231</v>
      </c>
      <c r="D2482" s="2">
        <f t="shared" si="230"/>
        <v>21.92378492611266</v>
      </c>
      <c r="E2482" s="2">
        <f t="shared" si="229"/>
        <v>9.4866180171571557E-2</v>
      </c>
      <c r="F2482" s="2">
        <f t="shared" si="233"/>
        <v>3.1049032862177854E-2</v>
      </c>
      <c r="G2482" s="2">
        <f t="shared" si="231"/>
        <v>6.3817147309393696E-2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17">
        <f>TITRES_STAT!D2486</f>
        <v>21.707000000000001</v>
      </c>
      <c r="C2483" s="2">
        <f t="shared" si="228"/>
        <v>22.019643243778965</v>
      </c>
      <c r="D2483" s="2">
        <f t="shared" si="230"/>
        <v>21.907726783437649</v>
      </c>
      <c r="E2483" s="2">
        <f t="shared" si="229"/>
        <v>0.11191646034131608</v>
      </c>
      <c r="F2483" s="2">
        <f t="shared" si="233"/>
        <v>4.7222518358005505E-2</v>
      </c>
      <c r="G2483" s="2">
        <f t="shared" si="231"/>
        <v>6.4693941983310577E-2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17">
        <f>TITRES_STAT!D2487</f>
        <v>22.5456</v>
      </c>
      <c r="C2484" s="2">
        <f t="shared" si="228"/>
        <v>22.021975052428356</v>
      </c>
      <c r="D2484" s="2">
        <f t="shared" si="230"/>
        <v>21.954976651331155</v>
      </c>
      <c r="E2484" s="2">
        <f t="shared" si="229"/>
        <v>6.6998401097201565E-2</v>
      </c>
      <c r="F2484" s="2">
        <f t="shared" si="233"/>
        <v>5.1177694905844714E-2</v>
      </c>
      <c r="G2484" s="2">
        <f t="shared" si="231"/>
        <v>1.5820706191356851E-2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17">
        <f>TITRES_STAT!D2488</f>
        <v>22.5456</v>
      </c>
      <c r="C2485" s="2">
        <f t="shared" si="228"/>
        <v>22.022455813593222</v>
      </c>
      <c r="D2485" s="2">
        <f t="shared" si="230"/>
        <v>21.998726529010327</v>
      </c>
      <c r="E2485" s="2">
        <f t="shared" si="229"/>
        <v>2.372928458289536E-2</v>
      </c>
      <c r="F2485" s="2">
        <f t="shared" si="233"/>
        <v>4.5688012841254844E-2</v>
      </c>
      <c r="G2485" s="2">
        <f t="shared" si="231"/>
        <v>-2.1958728258359483E-2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17">
        <f>TITRES_STAT!D2489</f>
        <v>22.5456</v>
      </c>
      <c r="C2486" s="2">
        <f t="shared" si="228"/>
        <v>22.016939534578881</v>
      </c>
      <c r="D2486" s="2">
        <f t="shared" si="230"/>
        <v>22.039235675009561</v>
      </c>
      <c r="E2486" s="2">
        <f t="shared" si="229"/>
        <v>-2.2296140430679401E-2</v>
      </c>
      <c r="F2486" s="2">
        <f t="shared" si="233"/>
        <v>3.2091182186867996E-2</v>
      </c>
      <c r="G2486" s="2">
        <f t="shared" si="231"/>
        <v>-5.4387322617547397E-2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17">
        <f>TITRES_STAT!D2490</f>
        <v>22.526299999999999</v>
      </c>
      <c r="C2487" s="2">
        <f t="shared" si="228"/>
        <v>21.96777960618213</v>
      </c>
      <c r="D2487" s="2">
        <f t="shared" si="230"/>
        <v>22.075314513897744</v>
      </c>
      <c r="E2487" s="2">
        <f t="shared" si="229"/>
        <v>-0.10753490771561403</v>
      </c>
      <c r="F2487" s="2">
        <f t="shared" si="233"/>
        <v>4.1659642063715946E-3</v>
      </c>
      <c r="G2487" s="2">
        <f t="shared" si="231"/>
        <v>-0.11170087192198562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17">
        <f>TITRES_STAT!D2491</f>
        <v>22.526299999999999</v>
      </c>
      <c r="C2488" s="2">
        <f t="shared" si="228"/>
        <v>21.939521205231031</v>
      </c>
      <c r="D2488" s="2">
        <f t="shared" si="230"/>
        <v>22.108720846201614</v>
      </c>
      <c r="E2488" s="2">
        <f t="shared" si="229"/>
        <v>-0.16919964097058227</v>
      </c>
      <c r="F2488" s="2">
        <f t="shared" si="233"/>
        <v>-3.050715682901918E-2</v>
      </c>
      <c r="G2488" s="2">
        <f t="shared" si="231"/>
        <v>-0.1386924841415631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17">
        <f>TITRES_STAT!D2492</f>
        <v>22.526299999999999</v>
      </c>
      <c r="C2489" s="2">
        <f t="shared" si="228"/>
        <v>21.915610250580102</v>
      </c>
      <c r="D2489" s="2">
        <f t="shared" si="230"/>
        <v>22.139652635371867</v>
      </c>
      <c r="E2489" s="2">
        <f t="shared" si="229"/>
        <v>-0.22404238479176541</v>
      </c>
      <c r="F2489" s="2">
        <f t="shared" si="233"/>
        <v>-6.9214202421568422E-2</v>
      </c>
      <c r="G2489" s="2">
        <f t="shared" si="231"/>
        <v>-0.15482818237019699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17">
        <f>TITRES_STAT!D2493</f>
        <v>22.526299999999999</v>
      </c>
      <c r="C2490" s="2">
        <f t="shared" si="228"/>
        <v>21.89537790433701</v>
      </c>
      <c r="D2490" s="2">
        <f t="shared" si="230"/>
        <v>22.16829318089988</v>
      </c>
      <c r="E2490" s="2">
        <f t="shared" si="229"/>
        <v>-0.27291527656286974</v>
      </c>
      <c r="F2490" s="2">
        <f t="shared" si="233"/>
        <v>-0.10995441724982868</v>
      </c>
      <c r="G2490" s="2">
        <f t="shared" si="231"/>
        <v>-0.16296085931304105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17">
        <f>TITRES_STAT!D2494</f>
        <v>22.526299999999999</v>
      </c>
      <c r="C2491" s="2">
        <f t="shared" si="228"/>
        <v>21.878258226746702</v>
      </c>
      <c r="D2491" s="2">
        <f t="shared" si="230"/>
        <v>22.194812204536923</v>
      </c>
      <c r="E2491" s="2">
        <f t="shared" si="229"/>
        <v>-0.3165539777902211</v>
      </c>
      <c r="F2491" s="2">
        <f t="shared" si="233"/>
        <v>-0.15127432935790719</v>
      </c>
      <c r="G2491" s="2">
        <f t="shared" si="231"/>
        <v>-0.16527964843231391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17">
        <f>TITRES_STAT!D2495</f>
        <v>22.449200000000001</v>
      </c>
      <c r="C2492" s="2">
        <f t="shared" si="228"/>
        <v>21.851910807247208</v>
      </c>
      <c r="D2492" s="2">
        <f t="shared" si="230"/>
        <v>22.213655744941597</v>
      </c>
      <c r="E2492" s="2">
        <f t="shared" si="229"/>
        <v>-0.36174493769438953</v>
      </c>
      <c r="F2492" s="2">
        <f t="shared" si="233"/>
        <v>-0.19336845102520367</v>
      </c>
      <c r="G2492" s="2">
        <f t="shared" si="231"/>
        <v>-0.16837648666918587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17">
        <f>TITRES_STAT!D2496</f>
        <v>22.449200000000001</v>
      </c>
      <c r="C2493" s="2">
        <f t="shared" si="228"/>
        <v>21.829616836901486</v>
      </c>
      <c r="D2493" s="2">
        <f t="shared" si="230"/>
        <v>22.231103467538517</v>
      </c>
      <c r="E2493" s="2">
        <f t="shared" si="229"/>
        <v>-0.40148663063703083</v>
      </c>
      <c r="F2493" s="2">
        <f t="shared" si="233"/>
        <v>-0.23499208694756912</v>
      </c>
      <c r="G2493" s="2">
        <f t="shared" si="231"/>
        <v>-0.1664945436894617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17">
        <f>TITRES_STAT!D2497</f>
        <v>22.2179</v>
      </c>
      <c r="C2494" s="2">
        <f t="shared" si="228"/>
        <v>21.939768092762794</v>
      </c>
      <c r="D2494" s="2">
        <f t="shared" si="230"/>
        <v>22.230125432906036</v>
      </c>
      <c r="E2494" s="2">
        <f t="shared" si="229"/>
        <v>-0.29035734014324177</v>
      </c>
      <c r="F2494" s="2">
        <f t="shared" si="233"/>
        <v>-0.24606513758670365</v>
      </c>
      <c r="G2494" s="2">
        <f t="shared" si="231"/>
        <v>-4.4292202556538124E-2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17">
        <f>TITRES_STAT!D2498</f>
        <v>22.2179</v>
      </c>
      <c r="C2495" s="2">
        <f t="shared" si="228"/>
        <v>22.032973001568518</v>
      </c>
      <c r="D2495" s="2">
        <f t="shared" si="230"/>
        <v>22.229219845283367</v>
      </c>
      <c r="E2495" s="2">
        <f t="shared" si="229"/>
        <v>-0.19624684371484946</v>
      </c>
      <c r="F2495" s="2">
        <f t="shared" si="233"/>
        <v>-0.23610147881233282</v>
      </c>
      <c r="G2495" s="2">
        <f t="shared" si="231"/>
        <v>3.9854635097483354E-2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17">
        <f>TITRES_STAT!D2499</f>
        <v>21.687799999999999</v>
      </c>
      <c r="C2496" s="2">
        <f t="shared" si="228"/>
        <v>22.111838693634898</v>
      </c>
      <c r="D2496" s="2">
        <f t="shared" si="230"/>
        <v>22.189114671558674</v>
      </c>
      <c r="E2496" s="2">
        <f t="shared" si="229"/>
        <v>-7.727597792377594E-2</v>
      </c>
      <c r="F2496" s="2">
        <f t="shared" si="233"/>
        <v>-0.20433637863462145</v>
      </c>
      <c r="G2496" s="2">
        <f t="shared" si="231"/>
        <v>0.12706040071084551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17">
        <f>TITRES_STAT!D2500</f>
        <v>21.687799999999999</v>
      </c>
      <c r="C2497" s="2">
        <f t="shared" si="228"/>
        <v>22.175601971537219</v>
      </c>
      <c r="D2497" s="2">
        <f t="shared" si="230"/>
        <v>22.151980251443216</v>
      </c>
      <c r="E2497" s="2">
        <f t="shared" si="229"/>
        <v>2.3621720094002541E-2</v>
      </c>
      <c r="F2497" s="2">
        <f t="shared" si="233"/>
        <v>-0.15874475888889666</v>
      </c>
      <c r="G2497" s="2">
        <f t="shared" si="231"/>
        <v>0.1823664789828992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17">
        <f>TITRES_STAT!D2501</f>
        <v>22.0733</v>
      </c>
      <c r="C2498" s="2">
        <f t="shared" si="228"/>
        <v>22.229555514377644</v>
      </c>
      <c r="D2498" s="2">
        <f t="shared" si="230"/>
        <v>22.146152084669644</v>
      </c>
      <c r="E2498" s="2">
        <f t="shared" si="229"/>
        <v>8.3403429707999521E-2</v>
      </c>
      <c r="F2498" s="2">
        <f t="shared" si="233"/>
        <v>-0.11031512116951742</v>
      </c>
      <c r="G2498" s="2">
        <f t="shared" si="231"/>
        <v>0.19371855087751694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17">
        <f>TITRES_STAT!D2502</f>
        <v>21.600999999999999</v>
      </c>
      <c r="C2499" s="2">
        <f t="shared" si="228"/>
        <v>22.275208512165698</v>
      </c>
      <c r="D2499" s="2">
        <f t="shared" si="230"/>
        <v>22.105770448768187</v>
      </c>
      <c r="E2499" s="2">
        <f t="shared" si="229"/>
        <v>0.16943806339751077</v>
      </c>
      <c r="F2499" s="2">
        <f t="shared" si="233"/>
        <v>-5.4364484256111782E-2</v>
      </c>
      <c r="G2499" s="2">
        <f t="shared" si="231"/>
        <v>0.22380254765362256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17">
        <f>TITRES_STAT!D2503</f>
        <v>21.610600000000002</v>
      </c>
      <c r="C2500" s="2">
        <f t="shared" si="228"/>
        <v>22.313837971832513</v>
      </c>
      <c r="D2500" s="2">
        <f t="shared" si="230"/>
        <v>22.06909115626684</v>
      </c>
      <c r="E2500" s="2">
        <f t="shared" si="229"/>
        <v>0.2447468155656729</v>
      </c>
      <c r="F2500" s="2">
        <f t="shared" si="233"/>
        <v>5.457775708245155E-3</v>
      </c>
      <c r="G2500" s="2">
        <f t="shared" si="231"/>
        <v>0.23928903985742775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17">
        <f>TITRES_STAT!D2504</f>
        <v>21.610600000000002</v>
      </c>
      <c r="C2501" s="2">
        <f t="shared" si="228"/>
        <v>22.346524437704431</v>
      </c>
      <c r="D2501" s="2">
        <f t="shared" si="230"/>
        <v>22.035128848395221</v>
      </c>
      <c r="E2501" s="2">
        <f t="shared" si="229"/>
        <v>0.31139558930921041</v>
      </c>
      <c r="F2501" s="2">
        <f t="shared" si="233"/>
        <v>6.6645338428438214E-2</v>
      </c>
      <c r="G2501" s="2">
        <f t="shared" si="231"/>
        <v>0.24475025088077218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17">
        <f>TITRES_STAT!D2505</f>
        <v>21.697399999999998</v>
      </c>
      <c r="C2502" s="2">
        <f t="shared" si="228"/>
        <v>22.362320678057596</v>
      </c>
      <c r="D2502" s="2">
        <f t="shared" si="230"/>
        <v>22.010111896662242</v>
      </c>
      <c r="E2502" s="2">
        <f t="shared" si="229"/>
        <v>0.35220878139535472</v>
      </c>
      <c r="F2502" s="2">
        <f t="shared" si="233"/>
        <v>0.12375802702182151</v>
      </c>
      <c r="G2502" s="2">
        <f t="shared" si="231"/>
        <v>0.22845075437353321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17">
        <f>TITRES_STAT!D2506</f>
        <v>21.6203</v>
      </c>
      <c r="C2503" s="2">
        <f t="shared" si="228"/>
        <v>22.375686727587194</v>
      </c>
      <c r="D2503" s="2">
        <f t="shared" si="230"/>
        <v>21.981236941353927</v>
      </c>
      <c r="E2503" s="2">
        <f t="shared" si="229"/>
        <v>0.39444978623326676</v>
      </c>
      <c r="F2503" s="2">
        <f t="shared" si="233"/>
        <v>0.17789637886411058</v>
      </c>
      <c r="G2503" s="2">
        <f t="shared" si="231"/>
        <v>0.21655340736915618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17">
        <f>TITRES_STAT!D2507</f>
        <v>21.5914</v>
      </c>
      <c r="C2504" s="2">
        <f t="shared" si="228"/>
        <v>22.351411846419932</v>
      </c>
      <c r="D2504" s="2">
        <f t="shared" si="230"/>
        <v>21.952360130883267</v>
      </c>
      <c r="E2504" s="2">
        <f t="shared" si="229"/>
        <v>0.39905171553666463</v>
      </c>
      <c r="F2504" s="2">
        <f t="shared" si="233"/>
        <v>0.2221274461986214</v>
      </c>
      <c r="G2504" s="2">
        <f t="shared" si="231"/>
        <v>0.17692426933804323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17">
        <f>TITRES_STAT!D2508</f>
        <v>21.5914</v>
      </c>
      <c r="C2505" s="2">
        <f t="shared" si="228"/>
        <v>22.330871562355327</v>
      </c>
      <c r="D2505" s="2">
        <f t="shared" si="230"/>
        <v>21.925622343410435</v>
      </c>
      <c r="E2505" s="2">
        <f t="shared" si="229"/>
        <v>0.40524921894489196</v>
      </c>
      <c r="F2505" s="2">
        <f t="shared" si="233"/>
        <v>0.25875180074787552</v>
      </c>
      <c r="G2505" s="2">
        <f t="shared" si="231"/>
        <v>0.14649741819701645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17">
        <f>TITRES_STAT!D2509</f>
        <v>21.5914</v>
      </c>
      <c r="C2506" s="2">
        <f t="shared" si="228"/>
        <v>22.231937475839125</v>
      </c>
      <c r="D2506" s="2">
        <f t="shared" si="230"/>
        <v>21.900865132787441</v>
      </c>
      <c r="E2506" s="2">
        <f t="shared" si="229"/>
        <v>0.33107234305168376</v>
      </c>
      <c r="F2506" s="2">
        <f t="shared" si="233"/>
        <v>0.27321590920863714</v>
      </c>
      <c r="G2506" s="2">
        <f t="shared" si="231"/>
        <v>5.7856433843046617E-2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17">
        <f>TITRES_STAT!D2510</f>
        <v>21.678100000000001</v>
      </c>
      <c r="C2507" s="2">
        <f t="shared" si="228"/>
        <v>22.148224018017721</v>
      </c>
      <c r="D2507" s="2">
        <f t="shared" si="230"/>
        <v>21.884364011840223</v>
      </c>
      <c r="E2507" s="2">
        <f t="shared" si="229"/>
        <v>0.26386000617749872</v>
      </c>
      <c r="F2507" s="2">
        <f t="shared" si="233"/>
        <v>0.27134472860240944</v>
      </c>
      <c r="G2507" s="2">
        <f t="shared" si="231"/>
        <v>-7.4847224249107169E-3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17">
        <f>TITRES_STAT!D2511</f>
        <v>21.495000000000001</v>
      </c>
      <c r="C2508" s="2">
        <f t="shared" si="228"/>
        <v>22.136697246014993</v>
      </c>
      <c r="D2508" s="2">
        <f t="shared" si="230"/>
        <v>21.855522233185393</v>
      </c>
      <c r="E2508" s="2">
        <f t="shared" si="229"/>
        <v>0.28117501282959978</v>
      </c>
      <c r="F2508" s="2">
        <f t="shared" si="233"/>
        <v>0.27331078544784748</v>
      </c>
      <c r="G2508" s="2">
        <f t="shared" si="231"/>
        <v>7.8642273817522979E-3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17">
        <f>TITRES_STAT!D2512</f>
        <v>21.495000000000001</v>
      </c>
      <c r="C2509" s="2">
        <f t="shared" si="228"/>
        <v>22.054282285089609</v>
      </c>
      <c r="D2509" s="2">
        <f t="shared" si="230"/>
        <v>21.828816882579069</v>
      </c>
      <c r="E2509" s="2">
        <f t="shared" si="229"/>
        <v>0.22546540251054026</v>
      </c>
      <c r="F2509" s="2">
        <f t="shared" si="233"/>
        <v>0.26374170886038606</v>
      </c>
      <c r="G2509" s="2">
        <f t="shared" si="231"/>
        <v>-3.8276306349845801E-2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17">
        <f>TITRES_STAT!D2513</f>
        <v>21.514199999999999</v>
      </c>
      <c r="C2510" s="2">
        <f t="shared" si="228"/>
        <v>21.986023471998902</v>
      </c>
      <c r="D2510" s="2">
        <f t="shared" si="230"/>
        <v>21.805511928313951</v>
      </c>
      <c r="E2510" s="2">
        <f t="shared" si="229"/>
        <v>0.18051154368495048</v>
      </c>
      <c r="F2510" s="2">
        <f t="shared" si="233"/>
        <v>0.24709567582529895</v>
      </c>
      <c r="G2510" s="2">
        <f t="shared" si="231"/>
        <v>-6.6584132140348473E-2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17">
        <f>TITRES_STAT!D2514</f>
        <v>21.928699999999999</v>
      </c>
      <c r="C2511" s="2">
        <f t="shared" ref="C2511:C2574" si="234">$C$4*B2501+C2510*(1-$C$4)</f>
        <v>21.928266014768301</v>
      </c>
      <c r="D2511" s="2">
        <f t="shared" si="230"/>
        <v>21.814636970661066</v>
      </c>
      <c r="E2511" s="2">
        <f t="shared" si="229"/>
        <v>0.11362904410723473</v>
      </c>
      <c r="F2511" s="2">
        <f t="shared" si="233"/>
        <v>0.22040234948168613</v>
      </c>
      <c r="G2511" s="2">
        <f t="shared" si="231"/>
        <v>-0.1067733053744514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17">
        <f>TITRES_STAT!D2515</f>
        <v>21.928699999999999</v>
      </c>
      <c r="C2512" s="2">
        <f t="shared" si="234"/>
        <v>21.892748166342408</v>
      </c>
      <c r="D2512" s="2">
        <f t="shared" si="230"/>
        <v>21.82308608394543</v>
      </c>
      <c r="E2512" s="2">
        <f t="shared" si="229"/>
        <v>6.9662082396977354E-2</v>
      </c>
      <c r="F2512" s="2">
        <f t="shared" si="233"/>
        <v>0.19025429606474439</v>
      </c>
      <c r="G2512" s="2">
        <f t="shared" si="231"/>
        <v>-0.12059221366776704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17">
        <f>TITRES_STAT!D2516</f>
        <v>21.928699999999999</v>
      </c>
      <c r="C2513" s="2">
        <f t="shared" si="234"/>
        <v>21.85083306382819</v>
      </c>
      <c r="D2513" s="2">
        <f t="shared" si="230"/>
        <v>21.830909336986508</v>
      </c>
      <c r="E2513" s="2">
        <f t="shared" si="229"/>
        <v>1.992372684168231E-2</v>
      </c>
      <c r="F2513" s="2">
        <f t="shared" si="233"/>
        <v>0.15618818222013198</v>
      </c>
      <c r="G2513" s="2">
        <f t="shared" si="231"/>
        <v>-0.13626445537844967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17">
        <f>TITRES_STAT!D2517</f>
        <v>21.928699999999999</v>
      </c>
      <c r="C2514" s="2">
        <f t="shared" si="234"/>
        <v>21.810920284777701</v>
      </c>
      <c r="D2514" s="2">
        <f t="shared" si="230"/>
        <v>21.838153089802322</v>
      </c>
      <c r="E2514" s="2">
        <f t="shared" si="229"/>
        <v>-2.7232805024620887E-2</v>
      </c>
      <c r="F2514" s="2">
        <f t="shared" si="233"/>
        <v>0.11950398477118142</v>
      </c>
      <c r="G2514" s="2">
        <f t="shared" si="231"/>
        <v>-0.14673678979580229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17">
        <f>TITRES_STAT!D2518</f>
        <v>21.514199999999999</v>
      </c>
      <c r="C2515" s="2">
        <f t="shared" si="234"/>
        <v>21.77714793327344</v>
      </c>
      <c r="D2515" s="2">
        <f t="shared" si="230"/>
        <v>21.81415656463178</v>
      </c>
      <c r="E2515" s="2">
        <f t="shared" si="229"/>
        <v>-3.7008631358339983E-2</v>
      </c>
      <c r="F2515" s="2">
        <f t="shared" si="233"/>
        <v>8.8201461545277152E-2</v>
      </c>
      <c r="G2515" s="2">
        <f t="shared" si="231"/>
        <v>-0.12521009290361712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17">
        <f>TITRES_STAT!D2519</f>
        <v>21.5914</v>
      </c>
      <c r="C2516" s="2">
        <f t="shared" si="234"/>
        <v>21.748571328154451</v>
      </c>
      <c r="D2516" s="2">
        <f t="shared" si="230"/>
        <v>21.79765607836276</v>
      </c>
      <c r="E2516" s="2">
        <f t="shared" si="229"/>
        <v>-4.9084750208308492E-2</v>
      </c>
      <c r="F2516" s="2">
        <f t="shared" si="233"/>
        <v>6.074421919456003E-2</v>
      </c>
      <c r="G2516" s="2">
        <f t="shared" si="231"/>
        <v>-0.10982896940286851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17">
        <f>TITRES_STAT!D2520</f>
        <v>21.5914</v>
      </c>
      <c r="C2517" s="2">
        <f t="shared" si="234"/>
        <v>21.737729585361457</v>
      </c>
      <c r="D2517" s="2">
        <f t="shared" si="230"/>
        <v>21.782377850335891</v>
      </c>
      <c r="E2517" s="2">
        <f t="shared" si="229"/>
        <v>-4.4648264974433971E-2</v>
      </c>
      <c r="F2517" s="2">
        <f t="shared" si="233"/>
        <v>3.9665722360761234E-2</v>
      </c>
      <c r="G2517" s="2">
        <f t="shared" si="231"/>
        <v>-8.4313987335195212E-2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17">
        <f>TITRES_STAT!D2521</f>
        <v>21.6203</v>
      </c>
      <c r="C2518" s="2">
        <f t="shared" si="234"/>
        <v>21.700386572228926</v>
      </c>
      <c r="D2518" s="2">
        <f t="shared" si="230"/>
        <v>21.770372083644343</v>
      </c>
      <c r="E2518" s="2">
        <f t="shared" si="229"/>
        <v>-6.9985511415417534E-2</v>
      </c>
      <c r="F2518" s="2">
        <f t="shared" si="233"/>
        <v>1.7735475605525484E-2</v>
      </c>
      <c r="G2518" s="2">
        <f t="shared" si="231"/>
        <v>-8.7720987020943025E-2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17">
        <f>TITRES_STAT!D2522</f>
        <v>21.880500000000001</v>
      </c>
      <c r="C2519" s="2">
        <f t="shared" si="234"/>
        <v>21.66878863803986</v>
      </c>
      <c r="D2519" s="2">
        <f t="shared" si="230"/>
        <v>21.778529707078096</v>
      </c>
      <c r="E2519" s="2">
        <f t="shared" si="229"/>
        <v>-0.10974106903823611</v>
      </c>
      <c r="F2519" s="2">
        <f t="shared" si="233"/>
        <v>-7.7598333232268332E-3</v>
      </c>
      <c r="G2519" s="2">
        <f t="shared" si="231"/>
        <v>-0.10198123571500928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17">
        <f>TITRES_STAT!D2523</f>
        <v>21.687799999999999</v>
      </c>
      <c r="C2520" s="2">
        <f t="shared" si="234"/>
        <v>21.645005770649114</v>
      </c>
      <c r="D2520" s="2">
        <f t="shared" si="230"/>
        <v>21.771808988035275</v>
      </c>
      <c r="E2520" s="2">
        <f t="shared" si="229"/>
        <v>-0.12680321738616129</v>
      </c>
      <c r="F2520" s="2">
        <f t="shared" si="233"/>
        <v>-3.1568510135813729E-2</v>
      </c>
      <c r="G2520" s="2">
        <f t="shared" si="231"/>
        <v>-9.5234707250347564E-2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17">
        <f>TITRES_STAT!D2524</f>
        <v>21.687799999999999</v>
      </c>
      <c r="C2521" s="2">
        <f t="shared" si="234"/>
        <v>21.688651036703096</v>
      </c>
      <c r="D2521" s="2">
        <f t="shared" si="230"/>
        <v>21.765586100032664</v>
      </c>
      <c r="E2521" s="2">
        <f t="shared" si="229"/>
        <v>-7.693506332956801E-2</v>
      </c>
      <c r="F2521" s="2">
        <f t="shared" si="233"/>
        <v>-4.0641820774564588E-2</v>
      </c>
      <c r="G2521" s="2">
        <f t="shared" si="231"/>
        <v>-3.6293242555003422E-2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17">
        <f>TITRES_STAT!D2525</f>
        <v>21.687799999999999</v>
      </c>
      <c r="C2522" s="2">
        <f t="shared" si="234"/>
        <v>21.725581646441078</v>
      </c>
      <c r="D2522" s="2">
        <f t="shared" si="230"/>
        <v>21.759824166696912</v>
      </c>
      <c r="E2522" s="2">
        <f t="shared" si="229"/>
        <v>-3.4242520255833853E-2</v>
      </c>
      <c r="F2522" s="2">
        <f t="shared" si="233"/>
        <v>-3.9361960670818444E-2</v>
      </c>
      <c r="G2522" s="2">
        <f t="shared" si="231"/>
        <v>5.1194404149845912E-3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17">
        <f>TITRES_STAT!D2526</f>
        <v>21.697399999999998</v>
      </c>
      <c r="C2523" s="2">
        <f t="shared" si="234"/>
        <v>21.756830623911679</v>
      </c>
      <c r="D2523" s="2">
        <f t="shared" si="230"/>
        <v>21.755200154348991</v>
      </c>
      <c r="E2523" s="2">
        <f t="shared" si="229"/>
        <v>1.630469562687864E-3</v>
      </c>
      <c r="F2523" s="2">
        <f t="shared" si="233"/>
        <v>-3.1163474624117185E-2</v>
      </c>
      <c r="G2523" s="2">
        <f t="shared" si="231"/>
        <v>3.2793944186805049E-2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17">
        <f>TITRES_STAT!D2527</f>
        <v>21.707000000000001</v>
      </c>
      <c r="C2524" s="2">
        <f t="shared" si="234"/>
        <v>21.783272066386804</v>
      </c>
      <c r="D2524" s="2">
        <f t="shared" si="230"/>
        <v>21.75162977254536</v>
      </c>
      <c r="E2524" s="2">
        <f t="shared" ref="E2524:E2587" si="235">C2524-D2524</f>
        <v>3.1642293841443347E-2</v>
      </c>
      <c r="F2524" s="2">
        <f t="shared" si="233"/>
        <v>-1.8602320931005077E-2</v>
      </c>
      <c r="G2524" s="2">
        <f t="shared" si="231"/>
        <v>5.0244614772448425E-2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17">
        <f>TITRES_STAT!D2528</f>
        <v>21.707000000000001</v>
      </c>
      <c r="C2525" s="2">
        <f t="shared" si="234"/>
        <v>21.741876363865757</v>
      </c>
      <c r="D2525" s="2">
        <f t="shared" ref="D2525:D2588" si="236">$D$4*B2525+(1-$D$4)*D2524</f>
        <v>21.748323863467927</v>
      </c>
      <c r="E2525" s="2">
        <f t="shared" si="235"/>
        <v>-6.4474996021708364E-3</v>
      </c>
      <c r="F2525" s="2">
        <f t="shared" si="233"/>
        <v>-1.617135666523823E-2</v>
      </c>
      <c r="G2525" s="2">
        <f t="shared" si="231"/>
        <v>9.723857063067394E-3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17">
        <f>TITRES_STAT!D2529</f>
        <v>21.707000000000001</v>
      </c>
      <c r="C2526" s="2">
        <f t="shared" si="234"/>
        <v>21.718726154040255</v>
      </c>
      <c r="D2526" s="2">
        <f t="shared" si="236"/>
        <v>21.745262836544377</v>
      </c>
      <c r="E2526" s="2">
        <f t="shared" si="235"/>
        <v>-2.6536682504122666E-2</v>
      </c>
      <c r="F2526" s="2">
        <f t="shared" si="233"/>
        <v>-1.8244421833015119E-2</v>
      </c>
      <c r="G2526" s="2">
        <f t="shared" si="231"/>
        <v>-8.2922606711075472E-3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17">
        <f>TITRES_STAT!D2530</f>
        <v>21.716699999999999</v>
      </c>
      <c r="C2527" s="2">
        <f t="shared" si="234"/>
        <v>21.69913751495714</v>
      </c>
      <c r="D2527" s="2">
        <f t="shared" si="236"/>
        <v>21.743147070874421</v>
      </c>
      <c r="E2527" s="2">
        <f t="shared" si="235"/>
        <v>-4.4009555917281062E-2</v>
      </c>
      <c r="F2527" s="2">
        <f t="shared" si="233"/>
        <v>-2.3397448649868306E-2</v>
      </c>
      <c r="G2527" s="2">
        <f t="shared" si="231"/>
        <v>-2.0612107267412756E-2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17">
        <f>TITRES_STAT!D2531</f>
        <v>21.735900000000001</v>
      </c>
      <c r="C2528" s="2">
        <f t="shared" si="234"/>
        <v>21.687008666502194</v>
      </c>
      <c r="D2528" s="2">
        <f t="shared" si="236"/>
        <v>21.742610250809648</v>
      </c>
      <c r="E2528" s="2">
        <f t="shared" si="235"/>
        <v>-5.5601584307453322E-2</v>
      </c>
      <c r="F2528" s="2">
        <f t="shared" si="233"/>
        <v>-2.9838275781385312E-2</v>
      </c>
      <c r="G2528" s="2">
        <f t="shared" si="231"/>
        <v>-2.5763308526068011E-2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17">
        <f>TITRES_STAT!D2532</f>
        <v>21.735900000000001</v>
      </c>
      <c r="C2529" s="2">
        <f t="shared" si="234"/>
        <v>21.716776563963393</v>
      </c>
      <c r="D2529" s="2">
        <f t="shared" si="236"/>
        <v>21.742113195194115</v>
      </c>
      <c r="E2529" s="2">
        <f t="shared" si="235"/>
        <v>-2.5336631230722162E-2</v>
      </c>
      <c r="F2529" s="2">
        <f t="shared" si="233"/>
        <v>-2.8937946871252684E-2</v>
      </c>
      <c r="G2529" s="2">
        <f t="shared" si="231"/>
        <v>3.6013156405305218E-3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17">
        <f>TITRES_STAT!D2533</f>
        <v>21.716699999999999</v>
      </c>
      <c r="C2530" s="2">
        <f t="shared" si="234"/>
        <v>21.71231863104595</v>
      </c>
      <c r="D2530" s="2">
        <f t="shared" si="236"/>
        <v>21.740230736290847</v>
      </c>
      <c r="E2530" s="2">
        <f t="shared" si="235"/>
        <v>-2.7912105244897845E-2</v>
      </c>
      <c r="F2530" s="2">
        <f t="shared" si="233"/>
        <v>-2.8732778545981719E-2</v>
      </c>
      <c r="G2530" s="2">
        <f t="shared" si="231"/>
        <v>8.2067330108387404E-4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17">
        <f>TITRES_STAT!D2534</f>
        <v>21.707000000000001</v>
      </c>
      <c r="C2531" s="2">
        <f t="shared" si="234"/>
        <v>21.708546533961957</v>
      </c>
      <c r="D2531" s="2">
        <f t="shared" si="236"/>
        <v>21.737769200269302</v>
      </c>
      <c r="E2531" s="2">
        <f t="shared" si="235"/>
        <v>-2.9222666307344269E-2</v>
      </c>
      <c r="F2531" s="2">
        <f t="shared" si="233"/>
        <v>-2.883075609825423E-2</v>
      </c>
      <c r="G2531" s="2">
        <f t="shared" si="231"/>
        <v>-3.9191020909003921E-4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17">
        <f>TITRES_STAT!D2535</f>
        <v>21.8323</v>
      </c>
      <c r="C2532" s="2">
        <f t="shared" si="234"/>
        <v>21.705354759506271</v>
      </c>
      <c r="D2532" s="2">
        <f t="shared" si="236"/>
        <v>21.744771481730833</v>
      </c>
      <c r="E2532" s="2">
        <f t="shared" si="235"/>
        <v>-3.9416722224562051E-2</v>
      </c>
      <c r="F2532" s="2">
        <f t="shared" si="233"/>
        <v>-3.09479493235158E-2</v>
      </c>
      <c r="G2532" s="2">
        <f t="shared" ref="G2532:G2595" si="237">E2532-F2532</f>
        <v>-8.4687729010462509E-3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17">
        <f>TITRES_STAT!D2536</f>
        <v>21.8323</v>
      </c>
      <c r="C2533" s="2">
        <f t="shared" si="234"/>
        <v>21.704130950351459</v>
      </c>
      <c r="D2533" s="2">
        <f t="shared" si="236"/>
        <v>21.751255075676696</v>
      </c>
      <c r="E2533" s="2">
        <f t="shared" si="235"/>
        <v>-4.7124125325236577E-2</v>
      </c>
      <c r="F2533" s="2">
        <f t="shared" ref="F2533:F2596" si="239">(E2533*(2/(10)))+((1-(2/10))*F2532)</f>
        <v>-3.4183184523859961E-2</v>
      </c>
      <c r="G2533" s="2">
        <f t="shared" si="237"/>
        <v>-1.2940940801376616E-2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17">
        <f>TITRES_STAT!D2537</f>
        <v>21.8323</v>
      </c>
      <c r="C2534" s="2">
        <f t="shared" si="234"/>
        <v>21.704572342605083</v>
      </c>
      <c r="D2534" s="2">
        <f t="shared" si="236"/>
        <v>21.757258403404347</v>
      </c>
      <c r="E2534" s="2">
        <f t="shared" si="235"/>
        <v>-5.2686060799263856E-2</v>
      </c>
      <c r="F2534" s="2">
        <f t="shared" si="239"/>
        <v>-3.7883759778940741E-2</v>
      </c>
      <c r="G2534" s="2">
        <f t="shared" si="237"/>
        <v>-1.4802301020323115E-2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17">
        <f>TITRES_STAT!D2538</f>
        <v>21.880500000000001</v>
      </c>
      <c r="C2535" s="2">
        <f t="shared" si="234"/>
        <v>21.704945828358149</v>
      </c>
      <c r="D2535" s="2">
        <f t="shared" si="236"/>
        <v>21.766387410559581</v>
      </c>
      <c r="E2535" s="2">
        <f t="shared" si="235"/>
        <v>-6.1441582201432254E-2</v>
      </c>
      <c r="F2535" s="2">
        <f t="shared" si="239"/>
        <v>-4.2595324263439045E-2</v>
      </c>
      <c r="G2535" s="2">
        <f t="shared" si="237"/>
        <v>-1.8846257937993209E-2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17">
        <f>TITRES_STAT!D2539</f>
        <v>21.880500000000001</v>
      </c>
      <c r="C2536" s="2">
        <f t="shared" si="234"/>
        <v>21.705261854764586</v>
      </c>
      <c r="D2536" s="2">
        <f t="shared" si="236"/>
        <v>21.774840194962575</v>
      </c>
      <c r="E2536" s="2">
        <f t="shared" si="235"/>
        <v>-6.9578340197988808E-2</v>
      </c>
      <c r="F2536" s="2">
        <f t="shared" si="239"/>
        <v>-4.7991927450348998E-2</v>
      </c>
      <c r="G2536" s="2">
        <f t="shared" si="237"/>
        <v>-2.158641274763981E-2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17">
        <f>TITRES_STAT!D2540</f>
        <v>21.687799999999999</v>
      </c>
      <c r="C2537" s="2">
        <f t="shared" si="234"/>
        <v>21.707021569416188</v>
      </c>
      <c r="D2537" s="2">
        <f t="shared" si="236"/>
        <v>21.768392773113497</v>
      </c>
      <c r="E2537" s="2">
        <f t="shared" si="235"/>
        <v>-6.1371203697309085E-2</v>
      </c>
      <c r="F2537" s="2">
        <f t="shared" si="239"/>
        <v>-5.0667782699741017E-2</v>
      </c>
      <c r="G2537" s="2">
        <f t="shared" si="237"/>
        <v>-1.0703420997568068E-2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17">
        <f>TITRES_STAT!D2541</f>
        <v>21.687799999999999</v>
      </c>
      <c r="C2538" s="2">
        <f t="shared" si="234"/>
        <v>21.711464404890624</v>
      </c>
      <c r="D2538" s="2">
        <f t="shared" si="236"/>
        <v>21.762422938068056</v>
      </c>
      <c r="E2538" s="2">
        <f t="shared" si="235"/>
        <v>-5.0958533177432486E-2</v>
      </c>
      <c r="F2538" s="2">
        <f t="shared" si="239"/>
        <v>-5.0725932795279316E-2</v>
      </c>
      <c r="G2538" s="2">
        <f t="shared" si="237"/>
        <v>-2.3260038215316969E-4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17">
        <f>TITRES_STAT!D2542</f>
        <v>21.2058</v>
      </c>
      <c r="C2539" s="2">
        <f t="shared" si="234"/>
        <v>21.715223727215143</v>
      </c>
      <c r="D2539" s="2">
        <f t="shared" si="236"/>
        <v>21.721191609322272</v>
      </c>
      <c r="E2539" s="2">
        <f t="shared" si="235"/>
        <v>-5.9678821071287302E-3</v>
      </c>
      <c r="F2539" s="2">
        <f t="shared" si="239"/>
        <v>-4.1774322657649202E-2</v>
      </c>
      <c r="G2539" s="2">
        <f t="shared" si="237"/>
        <v>3.5806440550520471E-2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17">
        <f>TITRES_STAT!D2543</f>
        <v>21.398599999999998</v>
      </c>
      <c r="C2540" s="2">
        <f t="shared" si="234"/>
        <v>21.715450846105121</v>
      </c>
      <c r="D2540" s="2">
        <f t="shared" si="236"/>
        <v>21.697295934557658</v>
      </c>
      <c r="E2540" s="2">
        <f t="shared" si="235"/>
        <v>1.8154911547462405E-2</v>
      </c>
      <c r="F2540" s="2">
        <f t="shared" si="239"/>
        <v>-2.9788475816626882E-2</v>
      </c>
      <c r="G2540" s="2">
        <f t="shared" si="237"/>
        <v>4.794338736408929E-2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17">
        <f>TITRES_STAT!D2544</f>
        <v>21.302199999999999</v>
      </c>
      <c r="C2541" s="2">
        <f t="shared" si="234"/>
        <v>21.714150715935105</v>
      </c>
      <c r="D2541" s="2">
        <f t="shared" si="236"/>
        <v>21.668029569034868</v>
      </c>
      <c r="E2541" s="2">
        <f t="shared" si="235"/>
        <v>4.6121146900237164E-2</v>
      </c>
      <c r="F2541" s="2">
        <f t="shared" si="239"/>
        <v>-1.4606551273254073E-2</v>
      </c>
      <c r="G2541" s="2">
        <f t="shared" si="237"/>
        <v>6.0727698173491239E-2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17">
        <f>TITRES_STAT!D2545</f>
        <v>21.3504</v>
      </c>
      <c r="C2542" s="2">
        <f t="shared" si="234"/>
        <v>21.732327528868169</v>
      </c>
      <c r="D2542" s="2">
        <f t="shared" si="236"/>
        <v>21.644501452810065</v>
      </c>
      <c r="E2542" s="2">
        <f t="shared" si="235"/>
        <v>8.7826076058103553E-2</v>
      </c>
      <c r="F2542" s="2">
        <f t="shared" si="239"/>
        <v>5.8799741930174541E-3</v>
      </c>
      <c r="G2542" s="2">
        <f t="shared" si="237"/>
        <v>8.1946101865086093E-2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17">
        <f>TITRES_STAT!D2546</f>
        <v>21.495000000000001</v>
      </c>
      <c r="C2543" s="2">
        <f t="shared" si="234"/>
        <v>21.747707909042298</v>
      </c>
      <c r="D2543" s="2">
        <f t="shared" si="236"/>
        <v>21.633427271120432</v>
      </c>
      <c r="E2543" s="2">
        <f t="shared" si="235"/>
        <v>0.11428063792186549</v>
      </c>
      <c r="F2543" s="2">
        <f t="shared" si="239"/>
        <v>2.7560106938787063E-2</v>
      </c>
      <c r="G2543" s="2">
        <f t="shared" si="237"/>
        <v>8.6720530983078428E-2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17">
        <f>TITRES_STAT!D2547</f>
        <v>21.495000000000001</v>
      </c>
      <c r="C2544" s="2">
        <f t="shared" si="234"/>
        <v>21.760722076881947</v>
      </c>
      <c r="D2544" s="2">
        <f t="shared" si="236"/>
        <v>21.623173399185585</v>
      </c>
      <c r="E2544" s="2">
        <f t="shared" si="235"/>
        <v>0.13754867769636192</v>
      </c>
      <c r="F2544" s="2">
        <f t="shared" si="239"/>
        <v>4.9557821090302032E-2</v>
      </c>
      <c r="G2544" s="2">
        <f t="shared" si="237"/>
        <v>8.7990856606059889E-2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17">
        <f>TITRES_STAT!D2548</f>
        <v>21.495000000000001</v>
      </c>
      <c r="C2545" s="2">
        <f t="shared" si="234"/>
        <v>21.77914944966934</v>
      </c>
      <c r="D2545" s="2">
        <f t="shared" si="236"/>
        <v>21.613679073319986</v>
      </c>
      <c r="E2545" s="2">
        <f t="shared" si="235"/>
        <v>0.16547037634935435</v>
      </c>
      <c r="F2545" s="2">
        <f t="shared" si="239"/>
        <v>7.2740332142112507E-2</v>
      </c>
      <c r="G2545" s="2">
        <f t="shared" si="237"/>
        <v>9.2730044207241846E-2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17">
        <f>TITRES_STAT!D2549</f>
        <v>21.678100000000001</v>
      </c>
      <c r="C2546" s="2">
        <f t="shared" si="234"/>
        <v>21.794741842027904</v>
      </c>
      <c r="D2546" s="2">
        <f t="shared" si="236"/>
        <v>21.6184509938148</v>
      </c>
      <c r="E2546" s="2">
        <f t="shared" si="235"/>
        <v>0.17629084821310315</v>
      </c>
      <c r="F2546" s="2">
        <f t="shared" si="239"/>
        <v>9.3450435356310646E-2</v>
      </c>
      <c r="G2546" s="2">
        <f t="shared" si="237"/>
        <v>8.28404128567925E-2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17">
        <f>TITRES_STAT!D2550</f>
        <v>21.697399999999998</v>
      </c>
      <c r="C2547" s="2">
        <f t="shared" si="234"/>
        <v>21.778289250946688</v>
      </c>
      <c r="D2547" s="2">
        <f t="shared" si="236"/>
        <v>21.624299068347035</v>
      </c>
      <c r="E2547" s="2">
        <f t="shared" si="235"/>
        <v>0.15399018259965302</v>
      </c>
      <c r="F2547" s="2">
        <f t="shared" si="239"/>
        <v>0.10555838480497912</v>
      </c>
      <c r="G2547" s="2">
        <f t="shared" si="237"/>
        <v>4.8431797794673909E-2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17">
        <f>TITRES_STAT!D2551</f>
        <v>21.784099999999999</v>
      </c>
      <c r="C2548" s="2">
        <f t="shared" si="234"/>
        <v>21.764367827724122</v>
      </c>
      <c r="D2548" s="2">
        <f t="shared" si="236"/>
        <v>21.636136174395403</v>
      </c>
      <c r="E2548" s="2">
        <f t="shared" si="235"/>
        <v>0.12823165332871866</v>
      </c>
      <c r="F2548" s="2">
        <f t="shared" si="239"/>
        <v>0.11009303850972703</v>
      </c>
      <c r="G2548" s="2">
        <f t="shared" si="237"/>
        <v>1.8138614818991636E-2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17">
        <f>TITRES_STAT!D2552</f>
        <v>21.697399999999998</v>
      </c>
      <c r="C2549" s="2">
        <f t="shared" si="234"/>
        <v>21.678434315766562</v>
      </c>
      <c r="D2549" s="2">
        <f t="shared" si="236"/>
        <v>21.640674235551298</v>
      </c>
      <c r="E2549" s="2">
        <f t="shared" si="235"/>
        <v>3.7760080215264225E-2</v>
      </c>
      <c r="F2549" s="2">
        <f t="shared" si="239"/>
        <v>9.5626446850834476E-2</v>
      </c>
      <c r="G2549" s="2">
        <f t="shared" si="237"/>
        <v>-5.7866366635570252E-2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17">
        <f>TITRES_STAT!D2553</f>
        <v>21.880500000000001</v>
      </c>
      <c r="C2550" s="2">
        <f t="shared" si="234"/>
        <v>21.635382882571704</v>
      </c>
      <c r="D2550" s="2">
        <f t="shared" si="236"/>
        <v>21.658439106991942</v>
      </c>
      <c r="E2550" s="2">
        <f t="shared" si="235"/>
        <v>-2.305622442023747E-2</v>
      </c>
      <c r="F2550" s="2">
        <f t="shared" si="239"/>
        <v>7.1889912596620101E-2</v>
      </c>
      <c r="G2550" s="2">
        <f t="shared" si="237"/>
        <v>-9.4946137016857571E-2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17">
        <f>TITRES_STAT!D2554</f>
        <v>21.697399999999998</v>
      </c>
      <c r="C2551" s="2">
        <f t="shared" si="234"/>
        <v>21.584123977560672</v>
      </c>
      <c r="D2551" s="2">
        <f t="shared" si="236"/>
        <v>21.661325099066612</v>
      </c>
      <c r="E2551" s="2">
        <f t="shared" si="235"/>
        <v>-7.7201121505940051E-2</v>
      </c>
      <c r="F2551" s="2">
        <f t="shared" si="239"/>
        <v>4.2071705776108068E-2</v>
      </c>
      <c r="G2551" s="2">
        <f t="shared" si="237"/>
        <v>-0.11927282728204812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17">
        <f>TITRES_STAT!D2555</f>
        <v>21.870899999999999</v>
      </c>
      <c r="C2552" s="2">
        <f t="shared" si="234"/>
        <v>21.548166442551338</v>
      </c>
      <c r="D2552" s="2">
        <f t="shared" si="236"/>
        <v>21.67684916580242</v>
      </c>
      <c r="E2552" s="2">
        <f t="shared" si="235"/>
        <v>-0.12868272325108165</v>
      </c>
      <c r="F2552" s="2">
        <f t="shared" si="239"/>
        <v>7.9208199706701232E-3</v>
      </c>
      <c r="G2552" s="2">
        <f t="shared" si="237"/>
        <v>-0.13660354322175178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17">
        <f>TITRES_STAT!D2556</f>
        <v>21.870899999999999</v>
      </c>
      <c r="C2553" s="2">
        <f t="shared" si="234"/>
        <v>21.539986989851133</v>
      </c>
      <c r="D2553" s="2">
        <f t="shared" si="236"/>
        <v>21.691223301668906</v>
      </c>
      <c r="E2553" s="2">
        <f t="shared" si="235"/>
        <v>-0.15123631181777242</v>
      </c>
      <c r="F2553" s="2">
        <f t="shared" si="239"/>
        <v>-2.3910606387018387E-2</v>
      </c>
      <c r="G2553" s="2">
        <f t="shared" si="237"/>
        <v>-0.12732570543075403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17">
        <f>TITRES_STAT!D2557</f>
        <v>21.707000000000001</v>
      </c>
      <c r="C2554" s="2">
        <f t="shared" si="234"/>
        <v>21.53306591448942</v>
      </c>
      <c r="D2554" s="2">
        <f t="shared" si="236"/>
        <v>21.692391945989726</v>
      </c>
      <c r="E2554" s="2">
        <f t="shared" si="235"/>
        <v>-0.15932603150030644</v>
      </c>
      <c r="F2554" s="2">
        <f t="shared" si="239"/>
        <v>-5.0993691409675995E-2</v>
      </c>
      <c r="G2554" s="2">
        <f t="shared" si="237"/>
        <v>-0.10833234009063045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17">
        <f>TITRES_STAT!D2558</f>
        <v>21.880500000000001</v>
      </c>
      <c r="C2555" s="2">
        <f t="shared" si="234"/>
        <v>21.527209619952586</v>
      </c>
      <c r="D2555" s="2">
        <f t="shared" si="236"/>
        <v>21.706325875916413</v>
      </c>
      <c r="E2555" s="2">
        <f t="shared" si="235"/>
        <v>-0.17911625596382663</v>
      </c>
      <c r="F2555" s="2">
        <f t="shared" si="239"/>
        <v>-7.6618204320506117E-2</v>
      </c>
      <c r="G2555" s="2">
        <f t="shared" si="237"/>
        <v>-0.10249805164332051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17">
        <f>TITRES_STAT!D2559</f>
        <v>21.880500000000001</v>
      </c>
      <c r="C2556" s="2">
        <f t="shared" si="234"/>
        <v>21.550423524575265</v>
      </c>
      <c r="D2556" s="2">
        <f t="shared" si="236"/>
        <v>21.719227662885569</v>
      </c>
      <c r="E2556" s="2">
        <f t="shared" si="235"/>
        <v>-0.16880413831030339</v>
      </c>
      <c r="F2556" s="2">
        <f t="shared" si="239"/>
        <v>-9.5055391118465574E-2</v>
      </c>
      <c r="G2556" s="2">
        <f t="shared" si="237"/>
        <v>-7.3748747191837813E-2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17">
        <f>TITRES_STAT!D2560</f>
        <v>21.880500000000001</v>
      </c>
      <c r="C2557" s="2">
        <f t="shared" si="234"/>
        <v>21.573035290025224</v>
      </c>
      <c r="D2557" s="2">
        <f t="shared" si="236"/>
        <v>21.731173761931082</v>
      </c>
      <c r="E2557" s="2">
        <f t="shared" si="235"/>
        <v>-0.15813847190585761</v>
      </c>
      <c r="F2557" s="2">
        <f t="shared" si="239"/>
        <v>-0.10767200727594399</v>
      </c>
      <c r="G2557" s="2">
        <f t="shared" si="237"/>
        <v>-5.0466464629913624E-2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17">
        <f>TITRES_STAT!D2561</f>
        <v>21.784099999999999</v>
      </c>
      <c r="C2558" s="2">
        <f t="shared" si="234"/>
        <v>21.605506783867497</v>
      </c>
      <c r="D2558" s="2">
        <f t="shared" si="236"/>
        <v>21.735094224010261</v>
      </c>
      <c r="E2558" s="2">
        <f t="shared" si="235"/>
        <v>-0.12958744014276391</v>
      </c>
      <c r="F2558" s="2">
        <f t="shared" si="239"/>
        <v>-0.11205509384930798</v>
      </c>
      <c r="G2558" s="2">
        <f t="shared" si="237"/>
        <v>-1.753234629345593E-2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17">
        <f>TITRES_STAT!D2562</f>
        <v>21.8323</v>
      </c>
      <c r="C2559" s="2">
        <f t="shared" si="234"/>
        <v>21.619644201734037</v>
      </c>
      <c r="D2559" s="2">
        <f t="shared" si="236"/>
        <v>21.74229465186135</v>
      </c>
      <c r="E2559" s="2">
        <f t="shared" si="235"/>
        <v>-0.12265045012731335</v>
      </c>
      <c r="F2559" s="2">
        <f t="shared" si="239"/>
        <v>-0.11417416510490905</v>
      </c>
      <c r="G2559" s="2">
        <f t="shared" si="237"/>
        <v>-8.4762850224043007E-3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17">
        <f>TITRES_STAT!D2563</f>
        <v>21.8034</v>
      </c>
      <c r="C2560" s="2">
        <f t="shared" si="234"/>
        <v>21.65977586300572</v>
      </c>
      <c r="D2560" s="2">
        <f t="shared" si="236"/>
        <v>21.746820973945695</v>
      </c>
      <c r="E2560" s="2">
        <f t="shared" si="235"/>
        <v>-8.7045110939975245E-2</v>
      </c>
      <c r="F2560" s="2">
        <f t="shared" si="239"/>
        <v>-0.1087483542719223</v>
      </c>
      <c r="G2560" s="2">
        <f t="shared" si="237"/>
        <v>2.170324333194705E-2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17">
        <f>TITRES_STAT!D2564</f>
        <v>21.8323</v>
      </c>
      <c r="C2561" s="2">
        <f t="shared" si="234"/>
        <v>21.66556419177407</v>
      </c>
      <c r="D2561" s="2">
        <f t="shared" si="236"/>
        <v>21.753152753653421</v>
      </c>
      <c r="E2561" s="2">
        <f t="shared" si="235"/>
        <v>-8.758856187935038E-2</v>
      </c>
      <c r="F2561" s="2">
        <f t="shared" si="239"/>
        <v>-0.10451639579340792</v>
      </c>
      <c r="G2561" s="2">
        <f t="shared" si="237"/>
        <v>1.6927833914057541E-2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17">
        <f>TITRES_STAT!D2565</f>
        <v>22.140799999999999</v>
      </c>
      <c r="C2562" s="2">
        <f t="shared" si="234"/>
        <v>21.697154316116521</v>
      </c>
      <c r="D2562" s="2">
        <f t="shared" si="236"/>
        <v>21.781867364493909</v>
      </c>
      <c r="E2562" s="2">
        <f t="shared" si="235"/>
        <v>-8.4713048377388134E-2</v>
      </c>
      <c r="F2562" s="2">
        <f t="shared" si="239"/>
        <v>-0.10055572631020397</v>
      </c>
      <c r="G2562" s="2">
        <f t="shared" si="237"/>
        <v>1.5842677932815838E-2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17">
        <f>TITRES_STAT!D2566</f>
        <v>21.8034</v>
      </c>
      <c r="C2563" s="2">
        <f t="shared" si="234"/>
        <v>21.723884421329362</v>
      </c>
      <c r="D2563" s="2">
        <f t="shared" si="236"/>
        <v>21.783462374531396</v>
      </c>
      <c r="E2563" s="2">
        <f t="shared" si="235"/>
        <v>-5.957795320203374E-2</v>
      </c>
      <c r="F2563" s="2">
        <f t="shared" si="239"/>
        <v>-9.2360171688569928E-2</v>
      </c>
      <c r="G2563" s="2">
        <f t="shared" si="237"/>
        <v>3.2782218486536188E-2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17">
        <f>TITRES_STAT!D2567</f>
        <v>21.8034</v>
      </c>
      <c r="C2564" s="2">
        <f t="shared" si="234"/>
        <v>21.721286818047922</v>
      </c>
      <c r="D2564" s="2">
        <f t="shared" si="236"/>
        <v>21.784939235677218</v>
      </c>
      <c r="E2564" s="2">
        <f t="shared" si="235"/>
        <v>-6.3652417629295854E-2</v>
      </c>
      <c r="F2564" s="2">
        <f t="shared" si="239"/>
        <v>-8.6618620876715124E-2</v>
      </c>
      <c r="G2564" s="2">
        <f t="shared" si="237"/>
        <v>2.296620324741927E-2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17">
        <f>TITRES_STAT!D2568</f>
        <v>22.0733</v>
      </c>
      <c r="C2565" s="2">
        <f t="shared" si="234"/>
        <v>21.745781153732857</v>
      </c>
      <c r="D2565" s="2">
        <f t="shared" si="236"/>
        <v>21.806299292293719</v>
      </c>
      <c r="E2565" s="2">
        <f t="shared" si="235"/>
        <v>-6.0518138560862411E-2</v>
      </c>
      <c r="F2565" s="2">
        <f t="shared" si="239"/>
        <v>-8.1398524413544587E-2</v>
      </c>
      <c r="G2565" s="2">
        <f t="shared" si="237"/>
        <v>2.0880385852682176E-2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17">
        <f>TITRES_STAT!D2569</f>
        <v>21.793800000000001</v>
      </c>
      <c r="C2566" s="2">
        <f t="shared" si="234"/>
        <v>21.766507130081649</v>
      </c>
      <c r="D2566" s="2">
        <f t="shared" si="236"/>
        <v>21.805373418790481</v>
      </c>
      <c r="E2566" s="2">
        <f t="shared" si="235"/>
        <v>-3.8866288708831576E-2</v>
      </c>
      <c r="F2566" s="2">
        <f t="shared" si="239"/>
        <v>-7.2892077272601996E-2</v>
      </c>
      <c r="G2566" s="2">
        <f t="shared" si="237"/>
        <v>3.402578856377042E-2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17">
        <f>TITRES_STAT!D2570</f>
        <v>21.793800000000001</v>
      </c>
      <c r="C2567" s="2">
        <f t="shared" si="234"/>
        <v>21.784044494684473</v>
      </c>
      <c r="D2567" s="2">
        <f t="shared" si="236"/>
        <v>21.804516128509704</v>
      </c>
      <c r="E2567" s="2">
        <f t="shared" si="235"/>
        <v>-2.0471633825231095E-2</v>
      </c>
      <c r="F2567" s="2">
        <f t="shared" si="239"/>
        <v>-6.2407988583127814E-2</v>
      </c>
      <c r="G2567" s="2">
        <f t="shared" si="237"/>
        <v>4.193635475789672E-2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17">
        <f>TITRES_STAT!D2571</f>
        <v>21.793800000000001</v>
      </c>
      <c r="C2568" s="2">
        <f t="shared" si="234"/>
        <v>21.784053033963787</v>
      </c>
      <c r="D2568" s="2">
        <f t="shared" si="236"/>
        <v>21.803722341212687</v>
      </c>
      <c r="E2568" s="2">
        <f t="shared" si="235"/>
        <v>-1.9669307248900481E-2</v>
      </c>
      <c r="F2568" s="2">
        <f t="shared" si="239"/>
        <v>-5.3860252316282352E-2</v>
      </c>
      <c r="G2568" s="2">
        <f t="shared" si="237"/>
        <v>3.4190945067381871E-2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17">
        <f>TITRES_STAT!D2572</f>
        <v>21.8034</v>
      </c>
      <c r="C2569" s="2">
        <f t="shared" si="234"/>
        <v>21.791475644123203</v>
      </c>
      <c r="D2569" s="2">
        <f t="shared" si="236"/>
        <v>21.803698464085823</v>
      </c>
      <c r="E2569" s="2">
        <f t="shared" si="235"/>
        <v>-1.222281996261998E-2</v>
      </c>
      <c r="F2569" s="2">
        <f t="shared" si="239"/>
        <v>-4.5532765845549883E-2</v>
      </c>
      <c r="G2569" s="2">
        <f t="shared" si="237"/>
        <v>3.3309945882929903E-2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17">
        <f>TITRES_STAT!D2573</f>
        <v>21.495000000000001</v>
      </c>
      <c r="C2570" s="2">
        <f t="shared" si="234"/>
        <v>21.793310160411938</v>
      </c>
      <c r="D2570" s="2">
        <f t="shared" si="236"/>
        <v>21.780831911190578</v>
      </c>
      <c r="E2570" s="2">
        <f t="shared" si="235"/>
        <v>1.2478249221359761E-2</v>
      </c>
      <c r="F2570" s="2">
        <f t="shared" si="239"/>
        <v>-3.3930562832167957E-2</v>
      </c>
      <c r="G2570" s="2">
        <f t="shared" si="237"/>
        <v>4.6408812053527718E-2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17">
        <f>TITRES_STAT!D2574</f>
        <v>21.495000000000001</v>
      </c>
      <c r="C2571" s="2">
        <f t="shared" si="234"/>
        <v>21.79930859727164</v>
      </c>
      <c r="D2571" s="2">
        <f t="shared" si="236"/>
        <v>21.759659177028315</v>
      </c>
      <c r="E2571" s="2">
        <f t="shared" si="235"/>
        <v>3.9649420243325295E-2</v>
      </c>
      <c r="F2571" s="2">
        <f t="shared" si="239"/>
        <v>-1.9214566217069306E-2</v>
      </c>
      <c r="G2571" s="2">
        <f t="shared" si="237"/>
        <v>5.8863986460394604E-2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17">
        <f>TITRES_STAT!D2575</f>
        <v>21.495000000000001</v>
      </c>
      <c r="C2572" s="2">
        <f t="shared" si="234"/>
        <v>21.851845736152928</v>
      </c>
      <c r="D2572" s="2">
        <f t="shared" si="236"/>
        <v>21.740054793544736</v>
      </c>
      <c r="E2572" s="2">
        <f t="shared" si="235"/>
        <v>0.11179094260819156</v>
      </c>
      <c r="F2572" s="2">
        <f t="shared" si="239"/>
        <v>6.9865355479828677E-3</v>
      </c>
      <c r="G2572" s="2">
        <f t="shared" si="237"/>
        <v>0.10480440706020869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17">
        <f>TITRES_STAT!D2576</f>
        <v>21.495000000000001</v>
      </c>
      <c r="C2573" s="2">
        <f t="shared" si="234"/>
        <v>21.844392545975552</v>
      </c>
      <c r="D2573" s="2">
        <f t="shared" si="236"/>
        <v>21.721902586615496</v>
      </c>
      <c r="E2573" s="2">
        <f t="shared" si="235"/>
        <v>0.12248995936005613</v>
      </c>
      <c r="F2573" s="2">
        <f t="shared" si="239"/>
        <v>3.0087220310397522E-2</v>
      </c>
      <c r="G2573" s="2">
        <f t="shared" si="237"/>
        <v>9.2402739049658608E-2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17">
        <f>TITRES_STAT!D2577</f>
        <v>21.495000000000001</v>
      </c>
      <c r="C2574" s="2">
        <f t="shared" si="234"/>
        <v>21.83808600044085</v>
      </c>
      <c r="D2574" s="2">
        <f t="shared" si="236"/>
        <v>21.705094987606941</v>
      </c>
      <c r="E2574" s="2">
        <f t="shared" si="235"/>
        <v>0.13299101283390868</v>
      </c>
      <c r="F2574" s="2">
        <f t="shared" si="239"/>
        <v>5.0667978815099754E-2</v>
      </c>
      <c r="G2574" s="2">
        <f t="shared" si="237"/>
        <v>8.232303401880893E-2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17">
        <f>TITRES_STAT!D2578</f>
        <v>21.398599999999998</v>
      </c>
      <c r="C2575" s="2">
        <f t="shared" ref="C2575:C2638" si="240">$C$4*B2565+C2574*(1-$C$4)</f>
        <v>21.874272769603795</v>
      </c>
      <c r="D2575" s="2">
        <f t="shared" si="236"/>
        <v>21.682391655191612</v>
      </c>
      <c r="E2575" s="2">
        <f t="shared" si="235"/>
        <v>0.19188111441218325</v>
      </c>
      <c r="F2575" s="2">
        <f t="shared" si="239"/>
        <v>7.8910605934516459E-2</v>
      </c>
      <c r="G2575" s="2">
        <f t="shared" si="237"/>
        <v>0.11297050847766679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17">
        <f>TITRES_STAT!D2579</f>
        <v>21.2636</v>
      </c>
      <c r="C2576" s="2">
        <f t="shared" si="240"/>
        <v>21.861892343510902</v>
      </c>
      <c r="D2576" s="2">
        <f t="shared" si="236"/>
        <v>21.651370051103342</v>
      </c>
      <c r="E2576" s="2">
        <f t="shared" si="235"/>
        <v>0.21052229240756049</v>
      </c>
      <c r="F2576" s="2">
        <f t="shared" si="239"/>
        <v>0.10523294322912527</v>
      </c>
      <c r="G2576" s="2">
        <f t="shared" si="237"/>
        <v>0.10528934917843522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17">
        <f>TITRES_STAT!D2580</f>
        <v>21.302199999999999</v>
      </c>
      <c r="C2577" s="2">
        <f t="shared" si="240"/>
        <v>21.851416598355378</v>
      </c>
      <c r="D2577" s="2">
        <f t="shared" si="236"/>
        <v>21.625505602873464</v>
      </c>
      <c r="E2577" s="2">
        <f t="shared" si="235"/>
        <v>0.22591099548191451</v>
      </c>
      <c r="F2577" s="2">
        <f t="shared" si="239"/>
        <v>0.12936855367968314</v>
      </c>
      <c r="G2577" s="2">
        <f t="shared" si="237"/>
        <v>9.6542441802231371E-2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17">
        <f>TITRES_STAT!D2581</f>
        <v>21.302199999999999</v>
      </c>
      <c r="C2578" s="2">
        <f t="shared" si="240"/>
        <v>21.842552506300706</v>
      </c>
      <c r="D2578" s="2">
        <f t="shared" si="236"/>
        <v>21.601557039697649</v>
      </c>
      <c r="E2578" s="2">
        <f t="shared" si="235"/>
        <v>0.24099546660305649</v>
      </c>
      <c r="F2578" s="2">
        <f t="shared" si="239"/>
        <v>0.15169393626435781</v>
      </c>
      <c r="G2578" s="2">
        <f t="shared" si="237"/>
        <v>8.930153033869867E-2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17">
        <f>TITRES_STAT!D2582</f>
        <v>21.3215</v>
      </c>
      <c r="C2579" s="2">
        <f t="shared" si="240"/>
        <v>21.836529043792904</v>
      </c>
      <c r="D2579" s="2">
        <f t="shared" si="236"/>
        <v>21.580812073794121</v>
      </c>
      <c r="E2579" s="2">
        <f t="shared" si="235"/>
        <v>0.25571696999878313</v>
      </c>
      <c r="F2579" s="2">
        <f t="shared" si="239"/>
        <v>0.17249854301124287</v>
      </c>
      <c r="G2579" s="2">
        <f t="shared" si="237"/>
        <v>8.3218426987540256E-2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17">
        <f>TITRES_STAT!D2583</f>
        <v>21.398599999999998</v>
      </c>
      <c r="C2580" s="2">
        <f t="shared" si="240"/>
        <v>21.78398611397861</v>
      </c>
      <c r="D2580" s="2">
        <f t="shared" si="236"/>
        <v>21.567314883142704</v>
      </c>
      <c r="E2580" s="2">
        <f t="shared" si="235"/>
        <v>0.21667123083590667</v>
      </c>
      <c r="F2580" s="2">
        <f t="shared" si="239"/>
        <v>0.18133308057617564</v>
      </c>
      <c r="G2580" s="2">
        <f t="shared" si="237"/>
        <v>3.5338150259731027E-2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17">
        <f>TITRES_STAT!D2584</f>
        <v>21.398599999999998</v>
      </c>
      <c r="C2581" s="2">
        <f t="shared" si="240"/>
        <v>21.739526711828056</v>
      </c>
      <c r="D2581" s="2">
        <f t="shared" si="236"/>
        <v>21.554817484391393</v>
      </c>
      <c r="E2581" s="2">
        <f t="shared" si="235"/>
        <v>0.18470922743666307</v>
      </c>
      <c r="F2581" s="2">
        <f t="shared" si="239"/>
        <v>0.18200830994827313</v>
      </c>
      <c r="G2581" s="2">
        <f t="shared" si="237"/>
        <v>2.7009174883899367E-3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17">
        <f>TITRES_STAT!D2585</f>
        <v>21.668500000000002</v>
      </c>
      <c r="C2582" s="2">
        <f t="shared" si="240"/>
        <v>21.701907217700661</v>
      </c>
      <c r="D2582" s="2">
        <f t="shared" si="236"/>
        <v>21.563238411473513</v>
      </c>
      <c r="E2582" s="2">
        <f t="shared" si="235"/>
        <v>0.13866880622714817</v>
      </c>
      <c r="F2582" s="2">
        <f t="shared" si="239"/>
        <v>0.17334040920404817</v>
      </c>
      <c r="G2582" s="2">
        <f t="shared" si="237"/>
        <v>-3.4671602976900001E-2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17">
        <f>TITRES_STAT!D2586</f>
        <v>21.687799999999999</v>
      </c>
      <c r="C2583" s="2">
        <f t="shared" si="240"/>
        <v>21.670075338054406</v>
      </c>
      <c r="D2583" s="2">
        <f t="shared" si="236"/>
        <v>21.57246519580881</v>
      </c>
      <c r="E2583" s="2">
        <f t="shared" si="235"/>
        <v>9.7610142245596165E-2</v>
      </c>
      <c r="F2583" s="2">
        <f t="shared" si="239"/>
        <v>0.15819435581235777</v>
      </c>
      <c r="G2583" s="2">
        <f t="shared" si="237"/>
        <v>-6.0584213566761608E-2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17">
        <f>TITRES_STAT!D2587</f>
        <v>21.687799999999999</v>
      </c>
      <c r="C2584" s="2">
        <f t="shared" si="240"/>
        <v>21.64314067066142</v>
      </c>
      <c r="D2584" s="2">
        <f t="shared" si="236"/>
        <v>21.581008514637787</v>
      </c>
      <c r="E2584" s="2">
        <f t="shared" si="235"/>
        <v>6.21321560236332E-2</v>
      </c>
      <c r="F2584" s="2">
        <f t="shared" si="239"/>
        <v>0.13898191585461286</v>
      </c>
      <c r="G2584" s="2">
        <f t="shared" si="237"/>
        <v>-7.6849759830979664E-2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17">
        <f>TITRES_STAT!D2588</f>
        <v>21.687799999999999</v>
      </c>
      <c r="C2585" s="2">
        <f t="shared" si="240"/>
        <v>21.605519029021202</v>
      </c>
      <c r="D2585" s="2">
        <f t="shared" si="236"/>
        <v>21.588918995034991</v>
      </c>
      <c r="E2585" s="2">
        <f t="shared" si="235"/>
        <v>1.6600033986211571E-2</v>
      </c>
      <c r="F2585" s="2">
        <f t="shared" si="239"/>
        <v>0.11450553948093262</v>
      </c>
      <c r="G2585" s="2">
        <f t="shared" si="237"/>
        <v>-9.7905505494721046E-2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17">
        <f>TITRES_STAT!D2589</f>
        <v>21.687799999999999</v>
      </c>
      <c r="C2586" s="2">
        <f t="shared" si="240"/>
        <v>21.552916101479479</v>
      </c>
      <c r="D2586" s="2">
        <f t="shared" si="236"/>
        <v>21.596243513921291</v>
      </c>
      <c r="E2586" s="2">
        <f t="shared" si="235"/>
        <v>-4.332741244181193E-2</v>
      </c>
      <c r="F2586" s="2">
        <f t="shared" si="239"/>
        <v>8.2938949096383718E-2</v>
      </c>
      <c r="G2586" s="2">
        <f t="shared" si="237"/>
        <v>-0.12626636153819565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17">
        <f>TITRES_STAT!D2590</f>
        <v>21.687799999999999</v>
      </c>
      <c r="C2587" s="2">
        <f t="shared" si="240"/>
        <v>21.514344393559558</v>
      </c>
      <c r="D2587" s="2">
        <f t="shared" si="236"/>
        <v>21.603025475853048</v>
      </c>
      <c r="E2587" s="2">
        <f t="shared" si="235"/>
        <v>-8.8681082293490476E-2</v>
      </c>
      <c r="F2587" s="2">
        <f t="shared" si="239"/>
        <v>4.8614942818408891E-2</v>
      </c>
      <c r="G2587" s="2">
        <f t="shared" si="237"/>
        <v>-0.13729602511189937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17">
        <f>TITRES_STAT!D2591</f>
        <v>21.784099999999999</v>
      </c>
      <c r="C2588" s="2">
        <f t="shared" si="240"/>
        <v>21.481706794550394</v>
      </c>
      <c r="D2588" s="2">
        <f t="shared" si="236"/>
        <v>21.616438403567638</v>
      </c>
      <c r="E2588" s="2">
        <f t="shared" ref="E2588:E2651" si="241">C2588-D2588</f>
        <v>-0.13473160901724412</v>
      </c>
      <c r="F2588" s="2">
        <f t="shared" si="239"/>
        <v>1.1945632451278287E-2</v>
      </c>
      <c r="G2588" s="2">
        <f t="shared" si="237"/>
        <v>-0.1466772414685224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17">
        <f>TITRES_STAT!D2592</f>
        <v>21.697399999999998</v>
      </c>
      <c r="C2589" s="2">
        <f t="shared" si="240"/>
        <v>21.457059595388795</v>
      </c>
      <c r="D2589" s="2">
        <f t="shared" ref="D2589:D2652" si="242">$D$4*B2589+(1-$D$4)*D2588</f>
        <v>21.622435558858925</v>
      </c>
      <c r="E2589" s="2">
        <f t="shared" si="241"/>
        <v>-0.16537596347012951</v>
      </c>
      <c r="F2589" s="2">
        <f t="shared" si="239"/>
        <v>-2.3518686733003273E-2</v>
      </c>
      <c r="G2589" s="2">
        <f t="shared" si="237"/>
        <v>-0.14185727673712623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17">
        <f>TITRES_STAT!D2593</f>
        <v>21.735900000000001</v>
      </c>
      <c r="C2590" s="2">
        <f t="shared" si="240"/>
        <v>21.448065811482827</v>
      </c>
      <c r="D2590" s="2">
        <f t="shared" si="242"/>
        <v>21.630840332276783</v>
      </c>
      <c r="E2590" s="2">
        <f t="shared" si="241"/>
        <v>-0.18277452079395573</v>
      </c>
      <c r="F2590" s="2">
        <f t="shared" si="239"/>
        <v>-5.5369853545193762E-2</v>
      </c>
      <c r="G2590" s="2">
        <f t="shared" si="237"/>
        <v>-0.12740466724876198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17">
        <f>TITRES_STAT!D2594</f>
        <v>21.3215</v>
      </c>
      <c r="C2591" s="2">
        <f t="shared" si="240"/>
        <v>21.440455686639314</v>
      </c>
      <c r="D2591" s="2">
        <f t="shared" si="242"/>
        <v>21.607926233589613</v>
      </c>
      <c r="E2591" s="2">
        <f t="shared" si="241"/>
        <v>-0.16747054695029817</v>
      </c>
      <c r="F2591" s="2">
        <f t="shared" si="239"/>
        <v>-7.778999222621466E-2</v>
      </c>
      <c r="G2591" s="2">
        <f t="shared" si="237"/>
        <v>-8.9680554724083511E-2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17">
        <f>TITRES_STAT!D2595</f>
        <v>21.2636</v>
      </c>
      <c r="C2592" s="2">
        <f t="shared" si="240"/>
        <v>21.475539427156342</v>
      </c>
      <c r="D2592" s="2">
        <f t="shared" si="242"/>
        <v>21.582420586657051</v>
      </c>
      <c r="E2592" s="2">
        <f t="shared" si="241"/>
        <v>-0.10688115950070909</v>
      </c>
      <c r="F2592" s="2">
        <f t="shared" si="239"/>
        <v>-8.3608225681113549E-2</v>
      </c>
      <c r="G2592" s="2">
        <f t="shared" si="237"/>
        <v>-2.327293381959554E-2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17">
        <f>TITRES_STAT!D2596</f>
        <v>21.311800000000002</v>
      </c>
      <c r="C2593" s="2">
        <f t="shared" si="240"/>
        <v>21.508194899901522</v>
      </c>
      <c r="D2593" s="2">
        <f t="shared" si="242"/>
        <v>21.562374617275047</v>
      </c>
      <c r="E2593" s="2">
        <f t="shared" si="241"/>
        <v>-5.4179717373525449E-2</v>
      </c>
      <c r="F2593" s="2">
        <f t="shared" si="239"/>
        <v>-7.7722524019595937E-2</v>
      </c>
      <c r="G2593" s="2">
        <f t="shared" si="237"/>
        <v>2.3542806646070488E-2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17">
        <f>TITRES_STAT!D2597</f>
        <v>21.331099999999999</v>
      </c>
      <c r="C2594" s="2">
        <f t="shared" si="240"/>
        <v>21.535826453762827</v>
      </c>
      <c r="D2594" s="2">
        <f t="shared" si="242"/>
        <v>21.545243164143564</v>
      </c>
      <c r="E2594" s="2">
        <f t="shared" si="241"/>
        <v>-9.4167103807372143E-3</v>
      </c>
      <c r="F2594" s="2">
        <f t="shared" si="239"/>
        <v>-6.4061361291824201E-2</v>
      </c>
      <c r="G2594" s="2">
        <f t="shared" si="237"/>
        <v>5.4644650911086987E-2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17">
        <f>TITRES_STAT!D2598</f>
        <v>22.391400000000001</v>
      </c>
      <c r="C2595" s="2">
        <f t="shared" si="240"/>
        <v>21.559206999337778</v>
      </c>
      <c r="D2595" s="2">
        <f t="shared" si="242"/>
        <v>21.607921448281076</v>
      </c>
      <c r="E2595" s="2">
        <f t="shared" si="241"/>
        <v>-4.8714448943297128E-2</v>
      </c>
      <c r="F2595" s="2">
        <f t="shared" si="239"/>
        <v>-6.0991978822118792E-2</v>
      </c>
      <c r="G2595" s="2">
        <f t="shared" si="237"/>
        <v>1.2277529878821664E-2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17">
        <f>TITRES_STAT!D2599</f>
        <v>22.410699999999999</v>
      </c>
      <c r="C2596" s="2">
        <f t="shared" si="240"/>
        <v>21.578990537901198</v>
      </c>
      <c r="D2596" s="2">
        <f t="shared" si="242"/>
        <v>21.667386526186181</v>
      </c>
      <c r="E2596" s="2">
        <f t="shared" si="241"/>
        <v>-8.8395988284982963E-2</v>
      </c>
      <c r="F2596" s="2">
        <f t="shared" si="239"/>
        <v>-6.6472780714691634E-2</v>
      </c>
      <c r="G2596" s="2">
        <f t="shared" ref="G2596:G2659" si="243">E2596-F2596</f>
        <v>-2.1923207570291328E-2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17">
        <f>TITRES_STAT!D2600</f>
        <v>22.439599999999999</v>
      </c>
      <c r="C2597" s="2">
        <f t="shared" si="240"/>
        <v>21.595730455147169</v>
      </c>
      <c r="D2597" s="2">
        <f t="shared" si="242"/>
        <v>21.724587524246466</v>
      </c>
      <c r="E2597" s="2">
        <f t="shared" si="241"/>
        <v>-0.12885706909929695</v>
      </c>
      <c r="F2597" s="2">
        <f t="shared" ref="F2597:F2660" si="245">(E2597*(2/(10)))+((1-(2/10))*F2596)</f>
        <v>-7.8949638391612703E-2</v>
      </c>
      <c r="G2597" s="2">
        <f t="shared" si="243"/>
        <v>-4.9907430707684247E-2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17">
        <f>TITRES_STAT!D2601</f>
        <v>22.449200000000001</v>
      </c>
      <c r="C2598" s="2">
        <f t="shared" si="240"/>
        <v>21.62471038512453</v>
      </c>
      <c r="D2598" s="2">
        <f t="shared" si="242"/>
        <v>21.778262522450433</v>
      </c>
      <c r="E2598" s="2">
        <f t="shared" si="241"/>
        <v>-0.153552137325903</v>
      </c>
      <c r="F2598" s="2">
        <f t="shared" si="245"/>
        <v>-9.3870138178470772E-2</v>
      </c>
      <c r="G2598" s="2">
        <f t="shared" si="243"/>
        <v>-5.9681999147432233E-2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17">
        <f>TITRES_STAT!D2602</f>
        <v>22.439599999999999</v>
      </c>
      <c r="C2599" s="2">
        <f t="shared" si="240"/>
        <v>21.635893402797677</v>
      </c>
      <c r="D2599" s="2">
        <f t="shared" si="242"/>
        <v>21.827250483750401</v>
      </c>
      <c r="E2599" s="2">
        <f t="shared" si="241"/>
        <v>-0.19135708095272363</v>
      </c>
      <c r="F2599" s="2">
        <f t="shared" si="245"/>
        <v>-0.11336752673332134</v>
      </c>
      <c r="G2599" s="2">
        <f t="shared" si="243"/>
        <v>-7.7989554219402291E-2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17">
        <f>TITRES_STAT!D2603</f>
        <v>22.449200000000001</v>
      </c>
      <c r="C2600" s="2">
        <f t="shared" si="240"/>
        <v>21.651279033136497</v>
      </c>
      <c r="D2600" s="2">
        <f t="shared" si="242"/>
        <v>21.873320818287411</v>
      </c>
      <c r="E2600" s="2">
        <f t="shared" si="241"/>
        <v>-0.222041785150914</v>
      </c>
      <c r="F2600" s="2">
        <f t="shared" si="245"/>
        <v>-0.13510237841683989</v>
      </c>
      <c r="G2600" s="2">
        <f t="shared" si="243"/>
        <v>-8.6939406734074104E-2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17">
        <f>TITRES_STAT!D2604</f>
        <v>22.497399999999999</v>
      </c>
      <c r="C2601" s="2">
        <f t="shared" si="240"/>
        <v>21.600543797269342</v>
      </c>
      <c r="D2601" s="2">
        <f t="shared" si="242"/>
        <v>21.919548905821678</v>
      </c>
      <c r="E2601" s="2">
        <f t="shared" si="241"/>
        <v>-0.31900510855233577</v>
      </c>
      <c r="F2601" s="2">
        <f t="shared" si="245"/>
        <v>-0.17188292444393907</v>
      </c>
      <c r="G2601" s="2">
        <f t="shared" si="243"/>
        <v>-0.1471221841083967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17">
        <f>TITRES_STAT!D2605</f>
        <v>22.497399999999999</v>
      </c>
      <c r="C2602" s="2">
        <f t="shared" si="240"/>
        <v>21.548706289997138</v>
      </c>
      <c r="D2602" s="2">
        <f t="shared" si="242"/>
        <v>21.962352690575628</v>
      </c>
      <c r="E2602" s="2">
        <f t="shared" si="241"/>
        <v>-0.41364640057848945</v>
      </c>
      <c r="F2602" s="2">
        <f t="shared" si="245"/>
        <v>-0.22023561967084915</v>
      </c>
      <c r="G2602" s="2">
        <f t="shared" si="243"/>
        <v>-0.1934107809076403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17">
        <f>TITRES_STAT!D2606</f>
        <v>22.651700000000002</v>
      </c>
      <c r="C2603" s="2">
        <f t="shared" si="240"/>
        <v>21.512259168459117</v>
      </c>
      <c r="D2603" s="2">
        <f t="shared" si="242"/>
        <v>22.013415454236689</v>
      </c>
      <c r="E2603" s="2">
        <f t="shared" si="241"/>
        <v>-0.50115628577757221</v>
      </c>
      <c r="F2603" s="2">
        <f t="shared" si="245"/>
        <v>-0.27641975289219378</v>
      </c>
      <c r="G2603" s="2">
        <f t="shared" si="243"/>
        <v>-0.22473653288537843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17">
        <f>TITRES_STAT!D2607</f>
        <v>22.189</v>
      </c>
      <c r="C2604" s="2">
        <f t="shared" si="240"/>
        <v>21.484388527157712</v>
      </c>
      <c r="D2604" s="2">
        <f t="shared" si="242"/>
        <v>22.026421716885825</v>
      </c>
      <c r="E2604" s="2">
        <f t="shared" si="241"/>
        <v>-0.54203318972811232</v>
      </c>
      <c r="F2604" s="2">
        <f t="shared" si="245"/>
        <v>-0.32954244025937751</v>
      </c>
      <c r="G2604" s="2">
        <f t="shared" si="243"/>
        <v>-0.21249074946873481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17">
        <f>TITRES_STAT!D2608</f>
        <v>22.7288</v>
      </c>
      <c r="C2605" s="2">
        <f t="shared" si="240"/>
        <v>21.623928753748832</v>
      </c>
      <c r="D2605" s="2">
        <f t="shared" si="242"/>
        <v>22.078449737857245</v>
      </c>
      <c r="E2605" s="2">
        <f t="shared" si="241"/>
        <v>-0.45452098410841302</v>
      </c>
      <c r="F2605" s="2">
        <f t="shared" si="245"/>
        <v>-0.35453814902918462</v>
      </c>
      <c r="G2605" s="2">
        <f t="shared" si="243"/>
        <v>-9.9982835079228394E-2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17">
        <f>TITRES_STAT!D2609</f>
        <v>22.796199999999999</v>
      </c>
      <c r="C2606" s="2">
        <f t="shared" si="240"/>
        <v>21.744970483941319</v>
      </c>
      <c r="D2606" s="2">
        <f t="shared" si="242"/>
        <v>22.131616423941892</v>
      </c>
      <c r="E2606" s="2">
        <f t="shared" si="241"/>
        <v>-0.38664594000057306</v>
      </c>
      <c r="F2606" s="2">
        <f t="shared" si="245"/>
        <v>-0.36095970722346232</v>
      </c>
      <c r="G2606" s="2">
        <f t="shared" si="243"/>
        <v>-2.568623277711074E-2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17">
        <f>TITRES_STAT!D2610</f>
        <v>22.796199999999999</v>
      </c>
      <c r="C2607" s="2">
        <f t="shared" si="240"/>
        <v>21.851836563334963</v>
      </c>
      <c r="D2607" s="2">
        <f t="shared" si="242"/>
        <v>22.180844836983233</v>
      </c>
      <c r="E2607" s="2">
        <f t="shared" si="241"/>
        <v>-0.32900827364827023</v>
      </c>
      <c r="F2607" s="2">
        <f t="shared" si="245"/>
        <v>-0.35456942050842394</v>
      </c>
      <c r="G2607" s="2">
        <f t="shared" si="243"/>
        <v>2.5561146860153705E-2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17">
        <f>TITRES_STAT!D2611</f>
        <v>22.651700000000002</v>
      </c>
      <c r="C2608" s="2">
        <f t="shared" si="240"/>
        <v>21.943738630514197</v>
      </c>
      <c r="D2608" s="2">
        <f t="shared" si="242"/>
        <v>22.215722997206697</v>
      </c>
      <c r="E2608" s="2">
        <f t="shared" si="241"/>
        <v>-0.27198436669250015</v>
      </c>
      <c r="F2608" s="2">
        <f t="shared" si="245"/>
        <v>-0.3380524097452392</v>
      </c>
      <c r="G2608" s="2">
        <f t="shared" si="243"/>
        <v>6.6068043052739056E-2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17">
        <f>TITRES_STAT!D2612</f>
        <v>22.6998</v>
      </c>
      <c r="C2609" s="2">
        <f t="shared" si="240"/>
        <v>22.020024995050473</v>
      </c>
      <c r="D2609" s="2">
        <f t="shared" si="242"/>
        <v>22.251580552969163</v>
      </c>
      <c r="E2609" s="2">
        <f t="shared" si="241"/>
        <v>-0.2315555579186892</v>
      </c>
      <c r="F2609" s="2">
        <f t="shared" si="245"/>
        <v>-0.31675303937992921</v>
      </c>
      <c r="G2609" s="2">
        <f t="shared" si="243"/>
        <v>8.519748146124001E-2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17">
        <f>TITRES_STAT!D2613</f>
        <v>22.748000000000001</v>
      </c>
      <c r="C2610" s="2">
        <f t="shared" si="240"/>
        <v>22.08605191888886</v>
      </c>
      <c r="D2610" s="2">
        <f t="shared" si="242"/>
        <v>22.288352363860337</v>
      </c>
      <c r="E2610" s="2">
        <f t="shared" si="241"/>
        <v>-0.20230044497147759</v>
      </c>
      <c r="F2610" s="2">
        <f t="shared" si="245"/>
        <v>-0.29386252049823891</v>
      </c>
      <c r="G2610" s="2">
        <f t="shared" si="243"/>
        <v>9.1562075526761322E-2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17">
        <f>TITRES_STAT!D2614</f>
        <v>22.748000000000001</v>
      </c>
      <c r="C2611" s="2">
        <f t="shared" si="240"/>
        <v>22.149336239059803</v>
      </c>
      <c r="D2611" s="2">
        <f t="shared" si="242"/>
        <v>22.32240033690772</v>
      </c>
      <c r="E2611" s="2">
        <f t="shared" si="241"/>
        <v>-0.17306409784791654</v>
      </c>
      <c r="F2611" s="2">
        <f t="shared" si="245"/>
        <v>-0.26970283596817446</v>
      </c>
      <c r="G2611" s="2">
        <f t="shared" si="243"/>
        <v>9.6638738120257917E-2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17">
        <f>TITRES_STAT!D2615</f>
        <v>22.75</v>
      </c>
      <c r="C2612" s="2">
        <f t="shared" si="240"/>
        <v>22.202884509973678</v>
      </c>
      <c r="D2612" s="2">
        <f t="shared" si="242"/>
        <v>22.354074386025665</v>
      </c>
      <c r="E2612" s="2">
        <f t="shared" si="241"/>
        <v>-0.15118987605198697</v>
      </c>
      <c r="F2612" s="2">
        <f t="shared" si="245"/>
        <v>-0.24600024398493697</v>
      </c>
      <c r="G2612" s="2">
        <f t="shared" si="243"/>
        <v>9.4810367932950002E-2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17">
        <f>TITRES_STAT!D2616</f>
        <v>22.75</v>
      </c>
      <c r="C2613" s="2">
        <f t="shared" si="240"/>
        <v>22.271933046900806</v>
      </c>
      <c r="D2613" s="2">
        <f t="shared" si="242"/>
        <v>22.383402209283027</v>
      </c>
      <c r="E2613" s="2">
        <f t="shared" si="241"/>
        <v>-0.11146916238222104</v>
      </c>
      <c r="F2613" s="2">
        <f t="shared" si="245"/>
        <v>-0.21909402766439379</v>
      </c>
      <c r="G2613" s="2">
        <f t="shared" si="243"/>
        <v>0.10762486528217274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17">
        <f>TITRES_STAT!D2617</f>
        <v>22.45</v>
      </c>
      <c r="C2614" s="2">
        <f t="shared" si="240"/>
        <v>22.259174116608374</v>
      </c>
      <c r="D2614" s="2">
        <f t="shared" si="242"/>
        <v>22.388335378965763</v>
      </c>
      <c r="E2614" s="2">
        <f t="shared" si="241"/>
        <v>-0.12916126235738901</v>
      </c>
      <c r="F2614" s="2">
        <f t="shared" si="245"/>
        <v>-0.20110747460299283</v>
      </c>
      <c r="G2614" s="2">
        <f t="shared" si="243"/>
        <v>7.1946212245603824E-2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17">
        <f>TITRES_STAT!D2618</f>
        <v>22.5</v>
      </c>
      <c r="C2615" s="2">
        <f t="shared" si="240"/>
        <v>22.331424252514779</v>
      </c>
      <c r="D2615" s="2">
        <f t="shared" si="242"/>
        <v>22.396606832375706</v>
      </c>
      <c r="E2615" s="2">
        <f t="shared" si="241"/>
        <v>-6.5182579860927348E-2</v>
      </c>
      <c r="F2615" s="2">
        <f t="shared" si="245"/>
        <v>-0.17392249565457973</v>
      </c>
      <c r="G2615" s="2">
        <f t="shared" si="243"/>
        <v>0.10873991579365239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17">
        <f>TITRES_STAT!D2619</f>
        <v>22.5</v>
      </c>
      <c r="C2616" s="2">
        <f t="shared" si="240"/>
        <v>22.40292821366635</v>
      </c>
      <c r="D2616" s="2">
        <f t="shared" si="242"/>
        <v>22.404265585533064</v>
      </c>
      <c r="E2616" s="2">
        <f t="shared" si="241"/>
        <v>-1.3373718667146761E-3</v>
      </c>
      <c r="F2616" s="2">
        <f t="shared" si="245"/>
        <v>-0.13940547089700672</v>
      </c>
      <c r="G2616" s="2">
        <f t="shared" si="243"/>
        <v>0.13806809903029205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17">
        <f>TITRES_STAT!D2620</f>
        <v>22.5</v>
      </c>
      <c r="C2617" s="2">
        <f t="shared" si="240"/>
        <v>22.463431565409987</v>
      </c>
      <c r="D2617" s="2">
        <f t="shared" si="242"/>
        <v>22.411357023641727</v>
      </c>
      <c r="E2617" s="2">
        <f t="shared" si="241"/>
        <v>5.2074541768259763E-2</v>
      </c>
      <c r="F2617" s="2">
        <f t="shared" si="245"/>
        <v>-0.10110946836395343</v>
      </c>
      <c r="G2617" s="2">
        <f t="shared" si="243"/>
        <v>0.15318401013221319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17">
        <f>TITRES_STAT!D2621</f>
        <v>22.2</v>
      </c>
      <c r="C2618" s="2">
        <f t="shared" si="240"/>
        <v>22.4923959399623</v>
      </c>
      <c r="D2618" s="2">
        <f t="shared" si="242"/>
        <v>22.395700947816415</v>
      </c>
      <c r="E2618" s="2">
        <f t="shared" si="241"/>
        <v>9.6694992145884839E-2</v>
      </c>
      <c r="F2618" s="2">
        <f t="shared" si="245"/>
        <v>-6.1548576261985788E-2</v>
      </c>
      <c r="G2618" s="2">
        <f t="shared" si="243"/>
        <v>0.15824356840787063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17">
        <f>TITRES_STAT!D2622</f>
        <v>22.2</v>
      </c>
      <c r="C2619" s="2">
        <f t="shared" si="240"/>
        <v>22.524304256891174</v>
      </c>
      <c r="D2619" s="2">
        <f t="shared" si="242"/>
        <v>22.381204581311497</v>
      </c>
      <c r="E2619" s="2">
        <f t="shared" si="241"/>
        <v>0.14309967557967695</v>
      </c>
      <c r="F2619" s="2">
        <f t="shared" si="245"/>
        <v>-2.0618925893653238E-2</v>
      </c>
      <c r="G2619" s="2">
        <f t="shared" si="243"/>
        <v>0.1637186014733302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17">
        <f>TITRES_STAT!D2623</f>
        <v>22.2</v>
      </c>
      <c r="C2620" s="2">
        <f t="shared" si="240"/>
        <v>22.558718986600223</v>
      </c>
      <c r="D2620" s="2">
        <f t="shared" si="242"/>
        <v>22.367782019732868</v>
      </c>
      <c r="E2620" s="2">
        <f t="shared" si="241"/>
        <v>0.19093696686735484</v>
      </c>
      <c r="F2620" s="2">
        <f t="shared" si="245"/>
        <v>2.1692252658548378E-2</v>
      </c>
      <c r="G2620" s="2">
        <f t="shared" si="243"/>
        <v>0.16924471420880646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17">
        <f>TITRES_STAT!D2624</f>
        <v>22.1</v>
      </c>
      <c r="C2621" s="2">
        <f t="shared" si="240"/>
        <v>22.587839142507878</v>
      </c>
      <c r="D2621" s="2">
        <f t="shared" si="242"/>
        <v>22.347946314567469</v>
      </c>
      <c r="E2621" s="2">
        <f t="shared" si="241"/>
        <v>0.23989282794040889</v>
      </c>
      <c r="F2621" s="2">
        <f t="shared" si="245"/>
        <v>6.5332367714920486E-2</v>
      </c>
      <c r="G2621" s="2">
        <f t="shared" si="243"/>
        <v>0.17456046022548841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17">
        <f>TITRES_STAT!D2625</f>
        <v>22</v>
      </c>
      <c r="C2622" s="2">
        <f t="shared" si="240"/>
        <v>22.612786966737435</v>
      </c>
      <c r="D2622" s="2">
        <f t="shared" si="242"/>
        <v>22.322172513488397</v>
      </c>
      <c r="E2622" s="2">
        <f t="shared" si="241"/>
        <v>0.29061445324903801</v>
      </c>
      <c r="F2622" s="2">
        <f t="shared" si="245"/>
        <v>0.110388784821744</v>
      </c>
      <c r="G2622" s="2">
        <f t="shared" si="243"/>
        <v>0.18022566842729401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17">
        <f>TITRES_STAT!D2626</f>
        <v>22</v>
      </c>
      <c r="C2623" s="2">
        <f t="shared" si="240"/>
        <v>22.633896664162446</v>
      </c>
      <c r="D2623" s="2">
        <f t="shared" si="242"/>
        <v>22.298307882859628</v>
      </c>
      <c r="E2623" s="2">
        <f t="shared" si="241"/>
        <v>0.33558878130281755</v>
      </c>
      <c r="F2623" s="2">
        <f t="shared" si="245"/>
        <v>0.15542878411795871</v>
      </c>
      <c r="G2623" s="2">
        <f t="shared" si="243"/>
        <v>0.18015999718485884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17">
        <f>TITRES_STAT!D2627</f>
        <v>21.8</v>
      </c>
      <c r="C2624" s="2">
        <f t="shared" si="240"/>
        <v>22.605604869675915</v>
      </c>
      <c r="D2624" s="2">
        <f t="shared" si="242"/>
        <v>22.26139618783299</v>
      </c>
      <c r="E2624" s="2">
        <f t="shared" si="241"/>
        <v>0.3442086818429253</v>
      </c>
      <c r="F2624" s="2">
        <f t="shared" si="245"/>
        <v>0.19318476366295204</v>
      </c>
      <c r="G2624" s="2">
        <f t="shared" si="243"/>
        <v>0.15102391817997327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17">
        <f>TITRES_STAT!D2628</f>
        <v>22.2</v>
      </c>
      <c r="C2625" s="2">
        <f t="shared" si="240"/>
        <v>22.589357966648848</v>
      </c>
      <c r="D2625" s="2">
        <f t="shared" si="242"/>
        <v>22.256848322067583</v>
      </c>
      <c r="E2625" s="2">
        <f t="shared" si="241"/>
        <v>0.33250964458126475</v>
      </c>
      <c r="F2625" s="2">
        <f t="shared" si="245"/>
        <v>0.22104973984661458</v>
      </c>
      <c r="G2625" s="2">
        <f t="shared" si="243"/>
        <v>0.11145990473465017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17">
        <f>TITRES_STAT!D2629</f>
        <v>22</v>
      </c>
      <c r="C2626" s="2">
        <f t="shared" si="240"/>
        <v>22.575610587164412</v>
      </c>
      <c r="D2626" s="2">
        <f t="shared" si="242"/>
        <v>22.237822520432946</v>
      </c>
      <c r="E2626" s="2">
        <f t="shared" si="241"/>
        <v>0.33778806673146633</v>
      </c>
      <c r="F2626" s="2">
        <f t="shared" si="245"/>
        <v>0.24439740522358494</v>
      </c>
      <c r="G2626" s="2">
        <f t="shared" si="243"/>
        <v>9.339066150788139E-2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17">
        <f>TITRES_STAT!D2630</f>
        <v>22.2</v>
      </c>
      <c r="C2627" s="2">
        <f t="shared" si="240"/>
        <v>22.563978189139121</v>
      </c>
      <c r="D2627" s="2">
        <f t="shared" si="242"/>
        <v>22.235020852252728</v>
      </c>
      <c r="E2627" s="2">
        <f t="shared" si="241"/>
        <v>0.32895733688639339</v>
      </c>
      <c r="F2627" s="2">
        <f t="shared" si="245"/>
        <v>0.26130939155614663</v>
      </c>
      <c r="G2627" s="2">
        <f t="shared" si="243"/>
        <v>6.7647945330246761E-2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17">
        <f>TITRES_STAT!D2631</f>
        <v>22.2</v>
      </c>
      <c r="C2628" s="2">
        <f t="shared" si="240"/>
        <v>22.507981544656182</v>
      </c>
      <c r="D2628" s="2">
        <f t="shared" si="242"/>
        <v>22.232426715048824</v>
      </c>
      <c r="E2628" s="2">
        <f t="shared" si="241"/>
        <v>0.27555482960735844</v>
      </c>
      <c r="F2628" s="2">
        <f t="shared" si="245"/>
        <v>0.26415847916638902</v>
      </c>
      <c r="G2628" s="2">
        <f t="shared" si="243"/>
        <v>1.1396350440969427E-2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17">
        <f>TITRES_STAT!D2632</f>
        <v>22.2</v>
      </c>
      <c r="C2629" s="2">
        <f t="shared" si="240"/>
        <v>22.460599768555234</v>
      </c>
      <c r="D2629" s="2">
        <f t="shared" si="242"/>
        <v>22.23002473615632</v>
      </c>
      <c r="E2629" s="2">
        <f t="shared" si="241"/>
        <v>0.23057503239891375</v>
      </c>
      <c r="F2629" s="2">
        <f t="shared" si="245"/>
        <v>0.25744178981289401</v>
      </c>
      <c r="G2629" s="2">
        <f t="shared" si="243"/>
        <v>-2.6866757413980258E-2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17">
        <f>TITRES_STAT!D2633</f>
        <v>21.9</v>
      </c>
      <c r="C2630" s="2">
        <f t="shared" si="240"/>
        <v>22.42050749646981</v>
      </c>
      <c r="D2630" s="2">
        <f t="shared" si="242"/>
        <v>22.205578459404002</v>
      </c>
      <c r="E2630" s="2">
        <f t="shared" si="241"/>
        <v>0.2149290370658079</v>
      </c>
      <c r="F2630" s="2">
        <f t="shared" si="245"/>
        <v>0.2489392392634768</v>
      </c>
      <c r="G2630" s="2">
        <f t="shared" si="243"/>
        <v>-3.4010202197668898E-2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17">
        <f>TITRES_STAT!D2634</f>
        <v>21.9</v>
      </c>
      <c r="C2631" s="2">
        <f t="shared" si="240"/>
        <v>22.371198650859071</v>
      </c>
      <c r="D2631" s="2">
        <f t="shared" si="242"/>
        <v>22.182943017966672</v>
      </c>
      <c r="E2631" s="2">
        <f t="shared" si="241"/>
        <v>0.18825563289239966</v>
      </c>
      <c r="F2631" s="2">
        <f t="shared" si="245"/>
        <v>0.23680251798926139</v>
      </c>
      <c r="G2631" s="2">
        <f t="shared" si="243"/>
        <v>-4.8546885096861725E-2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17">
        <f>TITRES_STAT!D2635</f>
        <v>21.61</v>
      </c>
      <c r="C2632" s="2">
        <f t="shared" si="240"/>
        <v>22.314091166111524</v>
      </c>
      <c r="D2632" s="2">
        <f t="shared" si="242"/>
        <v>22.140502794413585</v>
      </c>
      <c r="E2632" s="2">
        <f t="shared" si="241"/>
        <v>0.17358837169793873</v>
      </c>
      <c r="F2632" s="2">
        <f t="shared" si="245"/>
        <v>0.22415968873099687</v>
      </c>
      <c r="G2632" s="2">
        <f t="shared" si="243"/>
        <v>-5.0571317033058144E-2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17">
        <f>TITRES_STAT!D2636</f>
        <v>21.61</v>
      </c>
      <c r="C2633" s="2">
        <f t="shared" si="240"/>
        <v>22.265769448248214</v>
      </c>
      <c r="D2633" s="2">
        <f t="shared" si="242"/>
        <v>22.101206291123688</v>
      </c>
      <c r="E2633" s="2">
        <f t="shared" si="241"/>
        <v>0.16456315712452607</v>
      </c>
      <c r="F2633" s="2">
        <f t="shared" si="245"/>
        <v>0.21224038240970272</v>
      </c>
      <c r="G2633" s="2">
        <f t="shared" si="243"/>
        <v>-4.767722528517665E-2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17">
        <f>TITRES_STAT!D2637</f>
        <v>21.61</v>
      </c>
      <c r="C2634" s="2">
        <f t="shared" si="240"/>
        <v>22.19411261005618</v>
      </c>
      <c r="D2634" s="2">
        <f t="shared" si="242"/>
        <v>22.064820639929341</v>
      </c>
      <c r="E2634" s="2">
        <f t="shared" si="241"/>
        <v>0.12929197012683957</v>
      </c>
      <c r="F2634" s="2">
        <f t="shared" si="245"/>
        <v>0.19565069995313009</v>
      </c>
      <c r="G2634" s="2">
        <f t="shared" si="243"/>
        <v>-6.6358729826290513E-2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17">
        <f>TITRES_STAT!D2638</f>
        <v>21.61</v>
      </c>
      <c r="C2635" s="2">
        <f t="shared" si="240"/>
        <v>22.195018362355228</v>
      </c>
      <c r="D2635" s="2">
        <f t="shared" si="242"/>
        <v>22.031130222156797</v>
      </c>
      <c r="E2635" s="2">
        <f t="shared" si="241"/>
        <v>0.16388814019843068</v>
      </c>
      <c r="F2635" s="2">
        <f t="shared" si="245"/>
        <v>0.18929818800219023</v>
      </c>
      <c r="G2635" s="2">
        <f t="shared" si="243"/>
        <v>-2.541004780375955E-2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17">
        <f>TITRES_STAT!D2639</f>
        <v>21.5</v>
      </c>
      <c r="C2636" s="2">
        <f t="shared" si="240"/>
        <v>22.165015537377499</v>
      </c>
      <c r="D2636" s="2">
        <f t="shared" si="242"/>
        <v>21.991787242737775</v>
      </c>
      <c r="E2636" s="2">
        <f t="shared" si="241"/>
        <v>0.17322829463972411</v>
      </c>
      <c r="F2636" s="2">
        <f t="shared" si="245"/>
        <v>0.18608420932969702</v>
      </c>
      <c r="G2636" s="2">
        <f t="shared" si="243"/>
        <v>-1.2855914689972908E-2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17">
        <f>TITRES_STAT!D2640</f>
        <v>21.5</v>
      </c>
      <c r="C2637" s="2">
        <f t="shared" si="240"/>
        <v>22.170397762396348</v>
      </c>
      <c r="D2637" s="2">
        <f t="shared" si="242"/>
        <v>21.955358558090531</v>
      </c>
      <c r="E2637" s="2">
        <f t="shared" si="241"/>
        <v>0.21503920430581758</v>
      </c>
      <c r="F2637" s="2">
        <f t="shared" si="245"/>
        <v>0.19187520832492114</v>
      </c>
      <c r="G2637" s="2">
        <f t="shared" si="243"/>
        <v>2.316399598089644E-2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17">
        <f>TITRES_STAT!D2641</f>
        <v>21.51</v>
      </c>
      <c r="C2638" s="2">
        <f t="shared" si="240"/>
        <v>22.17495195279691</v>
      </c>
      <c r="D2638" s="2">
        <f t="shared" si="242"/>
        <v>21.922369035269011</v>
      </c>
      <c r="E2638" s="2">
        <f t="shared" si="241"/>
        <v>0.2525829175278993</v>
      </c>
      <c r="F2638" s="2">
        <f t="shared" si="245"/>
        <v>0.20401675016551679</v>
      </c>
      <c r="G2638" s="2">
        <f t="shared" si="243"/>
        <v>4.8566167362382506E-2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17">
        <f>TITRES_STAT!D2642</f>
        <v>21.51</v>
      </c>
      <c r="C2639" s="2">
        <f t="shared" ref="C2639:C2693" si="246">$C$4*B2629+C2638*(1-$C$4)</f>
        <v>22.178805498520461</v>
      </c>
      <c r="D2639" s="2">
        <f t="shared" si="242"/>
        <v>21.891823180804639</v>
      </c>
      <c r="E2639" s="2">
        <f t="shared" si="241"/>
        <v>0.28698231771582172</v>
      </c>
      <c r="F2639" s="2">
        <f t="shared" si="245"/>
        <v>0.22060986367557781</v>
      </c>
      <c r="G2639" s="2">
        <f t="shared" si="243"/>
        <v>6.6372454040243917E-2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17">
        <f>TITRES_STAT!D2643</f>
        <v>21.99</v>
      </c>
      <c r="C2640" s="2">
        <f t="shared" si="246"/>
        <v>22.135912344901929</v>
      </c>
      <c r="D2640" s="2">
        <f t="shared" si="242"/>
        <v>21.899095537782074</v>
      </c>
      <c r="E2640" s="2">
        <f t="shared" si="241"/>
        <v>0.23681680711985464</v>
      </c>
      <c r="F2640" s="2">
        <f t="shared" si="245"/>
        <v>0.22385125236443318</v>
      </c>
      <c r="G2640" s="2">
        <f t="shared" si="243"/>
        <v>1.2965554755421466E-2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17">
        <f>TITRES_STAT!D2644</f>
        <v>21.9</v>
      </c>
      <c r="C2641" s="2">
        <f t="shared" si="246"/>
        <v>22.099618137993939</v>
      </c>
      <c r="D2641" s="2">
        <f t="shared" si="242"/>
        <v>21.899162534983404</v>
      </c>
      <c r="E2641" s="2">
        <f t="shared" si="241"/>
        <v>0.20045560301053555</v>
      </c>
      <c r="F2641" s="2">
        <f t="shared" si="245"/>
        <v>0.21917212249365367</v>
      </c>
      <c r="G2641" s="2">
        <f t="shared" si="243"/>
        <v>-1.8716519483118116E-2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17">
        <f>TITRES_STAT!D2645</f>
        <v>21.9</v>
      </c>
      <c r="C2642" s="2">
        <f t="shared" si="246"/>
        <v>22.024292270610257</v>
      </c>
      <c r="D2642" s="2">
        <f t="shared" si="242"/>
        <v>21.89922456942908</v>
      </c>
      <c r="E2642" s="2">
        <f t="shared" si="241"/>
        <v>0.12506770118117672</v>
      </c>
      <c r="F2642" s="2">
        <f t="shared" si="245"/>
        <v>0.20035123823115827</v>
      </c>
      <c r="G2642" s="2">
        <f t="shared" si="243"/>
        <v>-7.5283537049981558E-2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17">
        <f>TITRES_STAT!D2646</f>
        <v>22</v>
      </c>
      <c r="C2643" s="2">
        <f t="shared" si="246"/>
        <v>21.960554998208679</v>
      </c>
      <c r="D2643" s="2">
        <f t="shared" si="242"/>
        <v>21.906689416138036</v>
      </c>
      <c r="E2643" s="2">
        <f t="shared" si="241"/>
        <v>5.3865582070642404E-2</v>
      </c>
      <c r="F2643" s="2">
        <f t="shared" si="245"/>
        <v>0.1710541069990551</v>
      </c>
      <c r="G2643" s="2">
        <f t="shared" si="243"/>
        <v>-0.1171885249284127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17">
        <f>TITRES_STAT!D2647</f>
        <v>21.42</v>
      </c>
      <c r="C2644" s="2">
        <f t="shared" si="246"/>
        <v>21.906623460022729</v>
      </c>
      <c r="D2644" s="2">
        <f t="shared" si="242"/>
        <v>21.870638348275961</v>
      </c>
      <c r="E2644" s="2">
        <f t="shared" si="241"/>
        <v>3.5985111746768439E-2</v>
      </c>
      <c r="F2644" s="2">
        <f t="shared" si="245"/>
        <v>0.14404030794859776</v>
      </c>
      <c r="G2644" s="2">
        <f t="shared" si="243"/>
        <v>-0.10805519620182932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17">
        <f>TITRES_STAT!D2648</f>
        <v>21</v>
      </c>
      <c r="C2645" s="2">
        <f t="shared" si="246"/>
        <v>21.860989081557694</v>
      </c>
      <c r="D2645" s="2">
        <f t="shared" si="242"/>
        <v>21.806146618774036</v>
      </c>
      <c r="E2645" s="2">
        <f t="shared" si="241"/>
        <v>5.4842462783657453E-2</v>
      </c>
      <c r="F2645" s="2">
        <f t="shared" si="245"/>
        <v>0.12620073891560971</v>
      </c>
      <c r="G2645" s="2">
        <f t="shared" si="243"/>
        <v>-7.1358276131952253E-2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17">
        <f>TITRES_STAT!D2649</f>
        <v>21</v>
      </c>
      <c r="C2646" s="2">
        <f t="shared" si="246"/>
        <v>21.805452299779585</v>
      </c>
      <c r="D2646" s="2">
        <f t="shared" si="242"/>
        <v>21.746432054420403</v>
      </c>
      <c r="E2646" s="2">
        <f t="shared" si="241"/>
        <v>5.9020245359182155E-2</v>
      </c>
      <c r="F2646" s="2">
        <f t="shared" si="245"/>
        <v>0.11276464020432421</v>
      </c>
      <c r="G2646" s="2">
        <f t="shared" si="243"/>
        <v>-5.3744394845142054E-2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17">
        <f>TITRES_STAT!D2650</f>
        <v>21.01</v>
      </c>
      <c r="C2647" s="2">
        <f t="shared" si="246"/>
        <v>21.758459638275031</v>
      </c>
      <c r="D2647" s="2">
        <f t="shared" si="242"/>
        <v>21.691881531870742</v>
      </c>
      <c r="E2647" s="2">
        <f t="shared" si="241"/>
        <v>6.6578106404289628E-2</v>
      </c>
      <c r="F2647" s="2">
        <f t="shared" si="245"/>
        <v>0.1035273334443173</v>
      </c>
      <c r="G2647" s="2">
        <f t="shared" si="243"/>
        <v>-3.6949227040027677E-2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17">
        <f>TITRES_STAT!D2651</f>
        <v>21.5</v>
      </c>
      <c r="C2648" s="2">
        <f t="shared" si="246"/>
        <v>21.720235078540412</v>
      </c>
      <c r="D2648" s="2">
        <f t="shared" si="242"/>
        <v>21.677668085065502</v>
      </c>
      <c r="E2648" s="2">
        <f t="shared" si="241"/>
        <v>4.256699347491022E-2</v>
      </c>
      <c r="F2648" s="2">
        <f t="shared" si="245"/>
        <v>9.1335265450435896E-2</v>
      </c>
      <c r="G2648" s="2">
        <f t="shared" si="243"/>
        <v>-4.8768271975525676E-2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17">
        <f>TITRES_STAT!D2652</f>
        <v>21.5</v>
      </c>
      <c r="C2649" s="2">
        <f t="shared" si="246"/>
        <v>21.687891220303424</v>
      </c>
      <c r="D2649" s="2">
        <f t="shared" si="242"/>
        <v>21.664507486171761</v>
      </c>
      <c r="E2649" s="2">
        <f t="shared" si="241"/>
        <v>2.3383734131662948E-2</v>
      </c>
      <c r="F2649" s="2">
        <f t="shared" si="245"/>
        <v>7.7744959186681312E-2</v>
      </c>
      <c r="G2649" s="2">
        <f t="shared" si="243"/>
        <v>-5.4361225055018364E-2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17">
        <f>TITRES_STAT!D2653</f>
        <v>21.5</v>
      </c>
      <c r="C2650" s="2">
        <f t="shared" si="246"/>
        <v>21.734369494102896</v>
      </c>
      <c r="D2650" s="2">
        <f t="shared" si="242"/>
        <v>21.652321746455332</v>
      </c>
      <c r="E2650" s="2">
        <f t="shared" si="241"/>
        <v>8.2047747647564506E-2</v>
      </c>
      <c r="F2650" s="2">
        <f t="shared" si="245"/>
        <v>7.8605516878857945E-2</v>
      </c>
      <c r="G2650" s="2">
        <f t="shared" si="243"/>
        <v>3.4422307687065612E-3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17">
        <f>TITRES_STAT!D2654</f>
        <v>21.7</v>
      </c>
      <c r="C2651" s="2">
        <f t="shared" si="246"/>
        <v>21.759851110394756</v>
      </c>
      <c r="D2651" s="2">
        <f t="shared" si="242"/>
        <v>21.655853468940123</v>
      </c>
      <c r="E2651" s="2">
        <f t="shared" si="241"/>
        <v>0.10399764145463308</v>
      </c>
      <c r="F2651" s="2">
        <f t="shared" si="245"/>
        <v>8.3683941794012978E-2</v>
      </c>
      <c r="G2651" s="2">
        <f t="shared" si="243"/>
        <v>2.0313699660620105E-2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17">
        <f>TITRES_STAT!D2655</f>
        <v>21.7</v>
      </c>
      <c r="C2652" s="2">
        <f t="shared" si="246"/>
        <v>21.781412478026329</v>
      </c>
      <c r="D2652" s="2">
        <f t="shared" si="242"/>
        <v>21.659123582351967</v>
      </c>
      <c r="E2652" s="2">
        <f t="shared" ref="E2652:E2693" si="247">C2652-D2652</f>
        <v>0.12228889567436241</v>
      </c>
      <c r="F2652" s="2">
        <f t="shared" si="245"/>
        <v>9.1404932570082878E-2</v>
      </c>
      <c r="G2652" s="2">
        <f t="shared" si="243"/>
        <v>3.088396310427953E-2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17">
        <f>TITRES_STAT!D2656</f>
        <v>21.7</v>
      </c>
      <c r="C2653" s="2">
        <f t="shared" si="246"/>
        <v>21.815041327560742</v>
      </c>
      <c r="D2653" s="2">
        <f t="shared" ref="D2653:D2693" si="248">$D$4*B2653+(1-$D$4)*D2652</f>
        <v>21.66215146514071</v>
      </c>
      <c r="E2653" s="2">
        <f t="shared" si="247"/>
        <v>0.15288986242003233</v>
      </c>
      <c r="F2653" s="2">
        <f t="shared" si="245"/>
        <v>0.10370191854007277</v>
      </c>
      <c r="G2653" s="2">
        <f t="shared" si="243"/>
        <v>4.9187943879959561E-2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17">
        <f>TITRES_STAT!D2657</f>
        <v>21.47</v>
      </c>
      <c r="C2654" s="2">
        <f t="shared" si="246"/>
        <v>21.754265738705243</v>
      </c>
      <c r="D2654" s="2">
        <f t="shared" si="248"/>
        <v>21.647918023278432</v>
      </c>
      <c r="E2654" s="2">
        <f t="shared" si="247"/>
        <v>0.10634771542681065</v>
      </c>
      <c r="F2654" s="2">
        <f t="shared" si="245"/>
        <v>0.10423107791742035</v>
      </c>
      <c r="G2654" s="2">
        <f t="shared" si="243"/>
        <v>2.1166375093902984E-3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17">
        <f>TITRES_STAT!D2658</f>
        <v>21.46</v>
      </c>
      <c r="C2655" s="2">
        <f t="shared" si="246"/>
        <v>21.638224855827513</v>
      </c>
      <c r="D2655" s="2">
        <f t="shared" si="248"/>
        <v>21.633998169702252</v>
      </c>
      <c r="E2655" s="2">
        <f t="shared" si="247"/>
        <v>4.2266861252606702E-3</v>
      </c>
      <c r="F2655" s="2">
        <f t="shared" si="245"/>
        <v>8.4230199558988417E-2</v>
      </c>
      <c r="G2655" s="2">
        <f t="shared" si="243"/>
        <v>-8.0003513433727746E-2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17">
        <f>TITRES_STAT!D2659</f>
        <v>21.46</v>
      </c>
      <c r="C2656" s="2">
        <f t="shared" si="246"/>
        <v>21.540036416469434</v>
      </c>
      <c r="D2656" s="2">
        <f t="shared" si="248"/>
        <v>21.621109416390976</v>
      </c>
      <c r="E2656" s="2">
        <f t="shared" si="247"/>
        <v>-8.1072999921541822E-2</v>
      </c>
      <c r="F2656" s="2">
        <f t="shared" si="245"/>
        <v>5.1169559662882363E-2</v>
      </c>
      <c r="G2656" s="2">
        <f t="shared" si="243"/>
        <v>-0.13224255958442419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17">
        <f>TITRES_STAT!D2660</f>
        <v>21.46</v>
      </c>
      <c r="C2657" s="2">
        <f t="shared" si="246"/>
        <v>21.458492352397212</v>
      </c>
      <c r="D2657" s="2">
        <f t="shared" si="248"/>
        <v>21.6091753855472</v>
      </c>
      <c r="E2657" s="2">
        <f t="shared" si="247"/>
        <v>-0.15068303314998843</v>
      </c>
      <c r="F2657" s="2">
        <f t="shared" si="245"/>
        <v>1.0799041100308202E-2</v>
      </c>
      <c r="G2657" s="2">
        <f t="shared" si="243"/>
        <v>-0.16148207425029665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17">
        <f>TITRES_STAT!D2661</f>
        <v>21.6</v>
      </c>
      <c r="C2658" s="2">
        <f t="shared" si="246"/>
        <v>21.464878144336101</v>
      </c>
      <c r="D2658" s="2">
        <f t="shared" si="248"/>
        <v>21.60849572735852</v>
      </c>
      <c r="E2658" s="2">
        <f t="shared" si="247"/>
        <v>-0.14361758302241867</v>
      </c>
      <c r="F2658" s="2">
        <f t="shared" si="245"/>
        <v>-2.0084283724237172E-2</v>
      </c>
      <c r="G2658" s="2">
        <f t="shared" si="243"/>
        <v>-0.12353329929818149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17">
        <f>TITRES_STAT!D2662</f>
        <v>21.6</v>
      </c>
      <c r="C2659" s="2">
        <f t="shared" si="246"/>
        <v>21.47028150674593</v>
      </c>
      <c r="D2659" s="2">
        <f t="shared" si="248"/>
        <v>21.607866414220855</v>
      </c>
      <c r="E2659" s="2">
        <f t="shared" si="247"/>
        <v>-0.13758490747492402</v>
      </c>
      <c r="F2659" s="2">
        <f t="shared" si="245"/>
        <v>-4.3584408474374545E-2</v>
      </c>
      <c r="G2659" s="2">
        <f t="shared" si="243"/>
        <v>-9.4000499000549478E-2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17">
        <f>TITRES_STAT!D2663</f>
        <v>22</v>
      </c>
      <c r="C2660" s="2">
        <f t="shared" si="246"/>
        <v>21.47485358263117</v>
      </c>
      <c r="D2660" s="2">
        <f t="shared" si="248"/>
        <v>21.636913346500791</v>
      </c>
      <c r="E2660" s="2">
        <f t="shared" si="247"/>
        <v>-0.16205976386962107</v>
      </c>
      <c r="F2660" s="2">
        <f t="shared" si="245"/>
        <v>-6.7279479553423852E-2</v>
      </c>
      <c r="G2660" s="2">
        <f t="shared" ref="G2660:G2693" si="249">E2660-F2660</f>
        <v>-9.4780284316197214E-2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17">
        <f>TITRES_STAT!D2664</f>
        <v>22</v>
      </c>
      <c r="C2661" s="2">
        <f t="shared" si="246"/>
        <v>21.509491492995604</v>
      </c>
      <c r="D2661" s="2">
        <f t="shared" si="248"/>
        <v>21.663808654167401</v>
      </c>
      <c r="E2661" s="2">
        <f t="shared" si="247"/>
        <v>-0.15431716117179661</v>
      </c>
      <c r="F2661" s="2">
        <f t="shared" ref="F2661:F2693" si="251">(E2661*(2/(10)))+((1-(2/10))*F2660)</f>
        <v>-8.4687015877098412E-2</v>
      </c>
      <c r="G2661" s="2">
        <f t="shared" si="249"/>
        <v>-6.9630145294698201E-2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17">
        <f>TITRES_STAT!D2665</f>
        <v>22</v>
      </c>
      <c r="C2662" s="2">
        <f t="shared" si="246"/>
        <v>21.5388004940732</v>
      </c>
      <c r="D2662" s="2">
        <f t="shared" si="248"/>
        <v>21.688711716821668</v>
      </c>
      <c r="E2662" s="2">
        <f t="shared" si="247"/>
        <v>-0.14991122274846802</v>
      </c>
      <c r="F2662" s="2">
        <f t="shared" si="251"/>
        <v>-9.7731857251372331E-2</v>
      </c>
      <c r="G2662" s="2">
        <f t="shared" si="249"/>
        <v>-5.2179365497095689E-2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17">
        <f>TITRES_STAT!D2666</f>
        <v>22</v>
      </c>
      <c r="C2663" s="2">
        <f t="shared" si="246"/>
        <v>21.563600418061938</v>
      </c>
      <c r="D2663" s="2">
        <f t="shared" si="248"/>
        <v>21.71177010816821</v>
      </c>
      <c r="E2663" s="2">
        <f t="shared" si="247"/>
        <v>-0.1481696901062719</v>
      </c>
      <c r="F2663" s="2">
        <f t="shared" si="251"/>
        <v>-0.10781942382235225</v>
      </c>
      <c r="G2663" s="2">
        <f t="shared" si="249"/>
        <v>-4.0350266283919647E-2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17">
        <f>TITRES_STAT!D2667</f>
        <v>21.7</v>
      </c>
      <c r="C2664" s="2">
        <f t="shared" si="246"/>
        <v>21.549200353744716</v>
      </c>
      <c r="D2664" s="2">
        <f t="shared" si="248"/>
        <v>21.710898248303899</v>
      </c>
      <c r="E2664" s="2">
        <f t="shared" si="247"/>
        <v>-0.16169789455918249</v>
      </c>
      <c r="F2664" s="2">
        <f t="shared" si="251"/>
        <v>-0.11859511796971831</v>
      </c>
      <c r="G2664" s="2">
        <f t="shared" si="249"/>
        <v>-4.3102776589464181E-2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17">
        <f>TITRES_STAT!D2668</f>
        <v>21.8</v>
      </c>
      <c r="C2665" s="2">
        <f t="shared" si="246"/>
        <v>21.535477222399376</v>
      </c>
      <c r="D2665" s="2">
        <f t="shared" si="248"/>
        <v>21.717498378059165</v>
      </c>
      <c r="E2665" s="2">
        <f t="shared" si="247"/>
        <v>-0.18202115565978971</v>
      </c>
      <c r="F2665" s="2">
        <f t="shared" si="251"/>
        <v>-0.13128032550773261</v>
      </c>
      <c r="G2665" s="2">
        <f t="shared" si="249"/>
        <v>-5.0740830152057104E-2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17">
        <f>TITRES_STAT!D2669</f>
        <v>21.8</v>
      </c>
      <c r="C2666" s="2">
        <f t="shared" si="246"/>
        <v>21.523865342030241</v>
      </c>
      <c r="D2666" s="2">
        <f t="shared" si="248"/>
        <v>21.723609609314043</v>
      </c>
      <c r="E2666" s="2">
        <f t="shared" si="247"/>
        <v>-0.19974426728380124</v>
      </c>
      <c r="F2666" s="2">
        <f t="shared" si="251"/>
        <v>-0.14497311386294634</v>
      </c>
      <c r="G2666" s="2">
        <f t="shared" si="249"/>
        <v>-5.4771153420854896E-2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17">
        <f>TITRES_STAT!D2670</f>
        <v>21.8</v>
      </c>
      <c r="C2667" s="2">
        <f t="shared" si="246"/>
        <v>21.514039904794821</v>
      </c>
      <c r="D2667" s="2">
        <f t="shared" si="248"/>
        <v>21.72926815677226</v>
      </c>
      <c r="E2667" s="2">
        <f t="shared" si="247"/>
        <v>-0.21522825197743956</v>
      </c>
      <c r="F2667" s="2">
        <f t="shared" si="251"/>
        <v>-0.15902414148584498</v>
      </c>
      <c r="G2667" s="2">
        <f t="shared" si="249"/>
        <v>-5.6204110491594572E-2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17">
        <f>TITRES_STAT!D2671</f>
        <v>21.8</v>
      </c>
      <c r="C2668" s="2">
        <f t="shared" si="246"/>
        <v>21.527264534826386</v>
      </c>
      <c r="D2668" s="2">
        <f t="shared" si="248"/>
        <v>21.734507552566907</v>
      </c>
      <c r="E2668" s="2">
        <f t="shared" si="247"/>
        <v>-0.20724301774052023</v>
      </c>
      <c r="F2668" s="2">
        <f t="shared" si="251"/>
        <v>-0.16866791673678005</v>
      </c>
      <c r="G2668" s="2">
        <f t="shared" si="249"/>
        <v>-3.8575101003740175E-2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17">
        <f>TITRES_STAT!D2672</f>
        <v>21.8</v>
      </c>
      <c r="C2669" s="2">
        <f t="shared" si="246"/>
        <v>21.538454606391557</v>
      </c>
      <c r="D2669" s="2">
        <f t="shared" si="248"/>
        <v>21.739358844969356</v>
      </c>
      <c r="E2669" s="2">
        <f t="shared" si="247"/>
        <v>-0.20090423857779882</v>
      </c>
      <c r="F2669" s="2">
        <f t="shared" si="251"/>
        <v>-0.17511518110498381</v>
      </c>
      <c r="G2669" s="2">
        <f t="shared" si="249"/>
        <v>-2.5789057472815013E-2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17">
        <f>TITRES_STAT!D2673</f>
        <v>21.6</v>
      </c>
      <c r="C2670" s="2">
        <f t="shared" si="246"/>
        <v>21.609461590023628</v>
      </c>
      <c r="D2670" s="2">
        <f t="shared" si="248"/>
        <v>21.729035967564219</v>
      </c>
      <c r="E2670" s="2">
        <f t="shared" si="247"/>
        <v>-0.11957437754059086</v>
      </c>
      <c r="F2670" s="2">
        <f t="shared" si="251"/>
        <v>-0.16400702039210524</v>
      </c>
      <c r="G2670" s="2">
        <f t="shared" si="249"/>
        <v>4.4432642851514381E-2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17">
        <f>TITRES_STAT!D2674</f>
        <v>21.2</v>
      </c>
      <c r="C2671" s="2">
        <f t="shared" si="246"/>
        <v>21.669544422327682</v>
      </c>
      <c r="D2671" s="2">
        <f t="shared" si="248"/>
        <v>21.689848118115016</v>
      </c>
      <c r="E2671" s="2">
        <f t="shared" si="247"/>
        <v>-2.0303695787333709E-2</v>
      </c>
      <c r="F2671" s="2">
        <f t="shared" si="251"/>
        <v>-0.13526635547115093</v>
      </c>
      <c r="G2671" s="2">
        <f t="shared" si="249"/>
        <v>0.11496265968381722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17">
        <f>TITRES_STAT!D2675</f>
        <v>21.2</v>
      </c>
      <c r="C2672" s="2">
        <f t="shared" si="246"/>
        <v>21.720383741969577</v>
      </c>
      <c r="D2672" s="2">
        <f t="shared" si="248"/>
        <v>21.653563072328719</v>
      </c>
      <c r="E2672" s="2">
        <f t="shared" si="247"/>
        <v>6.6820669640858199E-2</v>
      </c>
      <c r="F2672" s="2">
        <f t="shared" si="251"/>
        <v>-9.4848950448749109E-2</v>
      </c>
      <c r="G2672" s="2">
        <f t="shared" si="249"/>
        <v>0.16166962008960731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17">
        <f>TITRES_STAT!D2676</f>
        <v>21.79</v>
      </c>
      <c r="C2673" s="2">
        <f t="shared" si="246"/>
        <v>21.763401627820414</v>
      </c>
      <c r="D2673" s="2">
        <f t="shared" si="248"/>
        <v>21.663669511415481</v>
      </c>
      <c r="E2673" s="2">
        <f t="shared" si="247"/>
        <v>9.973211640493318E-2</v>
      </c>
      <c r="F2673" s="2">
        <f t="shared" si="251"/>
        <v>-5.5932737078012648E-2</v>
      </c>
      <c r="G2673" s="2">
        <f t="shared" si="249"/>
        <v>0.15566485348294584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17">
        <f>TITRES_STAT!D2677</f>
        <v>21.75</v>
      </c>
      <c r="C2674" s="2">
        <f t="shared" si="246"/>
        <v>21.753647531232655</v>
      </c>
      <c r="D2674" s="2">
        <f t="shared" si="248"/>
        <v>21.670064362421741</v>
      </c>
      <c r="E2674" s="2">
        <f t="shared" si="247"/>
        <v>8.3583168810914543E-2</v>
      </c>
      <c r="F2674" s="2">
        <f t="shared" si="251"/>
        <v>-2.802955590022721E-2</v>
      </c>
      <c r="G2674" s="2">
        <f t="shared" si="249"/>
        <v>0.11161272471114175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17">
        <f>TITRES_STAT!D2678</f>
        <v>21.1</v>
      </c>
      <c r="C2675" s="2">
        <f t="shared" si="246"/>
        <v>21.760778680273784</v>
      </c>
      <c r="D2675" s="2">
        <f t="shared" si="248"/>
        <v>21.627837372612724</v>
      </c>
      <c r="E2675" s="2">
        <f t="shared" si="247"/>
        <v>0.13294130766105994</v>
      </c>
      <c r="F2675" s="2">
        <f t="shared" si="251"/>
        <v>4.1646168120302203E-3</v>
      </c>
      <c r="G2675" s="2">
        <f t="shared" si="249"/>
        <v>0.12877669084902971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17">
        <f>TITRES_STAT!D2679</f>
        <v>20.82</v>
      </c>
      <c r="C2676" s="2">
        <f t="shared" si="246"/>
        <v>21.76681272946243</v>
      </c>
      <c r="D2676" s="2">
        <f t="shared" si="248"/>
        <v>21.567997567234002</v>
      </c>
      <c r="E2676" s="2">
        <f t="shared" si="247"/>
        <v>0.19881516222842777</v>
      </c>
      <c r="F2676" s="2">
        <f t="shared" si="251"/>
        <v>4.309472589530973E-2</v>
      </c>
      <c r="G2676" s="2">
        <f t="shared" si="249"/>
        <v>0.15572043633311805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17">
        <f>TITRES_STAT!D2680</f>
        <v>20.8</v>
      </c>
      <c r="C2677" s="2">
        <f t="shared" si="246"/>
        <v>21.771918463391284</v>
      </c>
      <c r="D2677" s="2">
        <f t="shared" si="248"/>
        <v>21.511108858550003</v>
      </c>
      <c r="E2677" s="2">
        <f t="shared" si="247"/>
        <v>0.26080960484128113</v>
      </c>
      <c r="F2677" s="2">
        <f t="shared" si="251"/>
        <v>8.663770168450402E-2</v>
      </c>
      <c r="G2677" s="2">
        <f t="shared" si="249"/>
        <v>0.17417190315677711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17">
        <f>TITRES_STAT!D2681</f>
        <v>20.8</v>
      </c>
      <c r="C2678" s="2">
        <f t="shared" si="246"/>
        <v>21.776238699792625</v>
      </c>
      <c r="D2678" s="2">
        <f t="shared" si="248"/>
        <v>21.458434128287042</v>
      </c>
      <c r="E2678" s="2">
        <f t="shared" si="247"/>
        <v>0.31780457150558306</v>
      </c>
      <c r="F2678" s="2">
        <f t="shared" si="251"/>
        <v>0.13287107564871983</v>
      </c>
      <c r="G2678" s="2">
        <f t="shared" si="249"/>
        <v>0.18493349585686322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17">
        <f>TITRES_STAT!D2682</f>
        <v>20.8</v>
      </c>
      <c r="C2679" s="2">
        <f t="shared" si="246"/>
        <v>21.779894284439912</v>
      </c>
      <c r="D2679" s="2">
        <f t="shared" si="248"/>
        <v>21.409661229895409</v>
      </c>
      <c r="E2679" s="2">
        <f t="shared" si="247"/>
        <v>0.37023305454450295</v>
      </c>
      <c r="F2679" s="2">
        <f t="shared" si="251"/>
        <v>0.18034347142787646</v>
      </c>
      <c r="G2679" s="2">
        <f t="shared" si="249"/>
        <v>0.18988958311662649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17">
        <f>TITRES_STAT!D2683</f>
        <v>20.8</v>
      </c>
      <c r="C2680" s="2">
        <f t="shared" si="246"/>
        <v>21.752218240679923</v>
      </c>
      <c r="D2680" s="2">
        <f t="shared" si="248"/>
        <v>21.364501138792047</v>
      </c>
      <c r="E2680" s="2">
        <f t="shared" si="247"/>
        <v>0.38771710188787623</v>
      </c>
      <c r="F2680" s="2">
        <f t="shared" si="251"/>
        <v>0.22181819751987641</v>
      </c>
      <c r="G2680" s="2">
        <f t="shared" si="249"/>
        <v>0.16589890436799981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17">
        <f>TITRES_STAT!D2684</f>
        <v>20.8</v>
      </c>
      <c r="C2681" s="2">
        <f t="shared" si="246"/>
        <v>21.667261588267625</v>
      </c>
      <c r="D2681" s="2">
        <f t="shared" si="248"/>
        <v>21.322686239622268</v>
      </c>
      <c r="E2681" s="2">
        <f t="shared" si="247"/>
        <v>0.34457534864535688</v>
      </c>
      <c r="F2681" s="2">
        <f t="shared" si="251"/>
        <v>0.24636962774497254</v>
      </c>
      <c r="G2681" s="2">
        <f t="shared" si="249"/>
        <v>9.8205720900384347E-2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17">
        <f>TITRES_STAT!D2685</f>
        <v>20.8</v>
      </c>
      <c r="C2682" s="2">
        <f t="shared" si="246"/>
        <v>21.595375190072605</v>
      </c>
      <c r="D2682" s="2">
        <f t="shared" si="248"/>
        <v>21.283968740390989</v>
      </c>
      <c r="E2682" s="2">
        <f t="shared" si="247"/>
        <v>0.31140644968161624</v>
      </c>
      <c r="F2682" s="2">
        <f t="shared" si="251"/>
        <v>0.25937699213230131</v>
      </c>
      <c r="G2682" s="2">
        <f t="shared" si="249"/>
        <v>5.2029457549314928E-2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17">
        <f>TITRES_STAT!D2686</f>
        <v>21.2</v>
      </c>
      <c r="C2683" s="2">
        <f t="shared" si="246"/>
        <v>21.625317468522976</v>
      </c>
      <c r="D2683" s="2">
        <f t="shared" si="248"/>
        <v>21.277748833695359</v>
      </c>
      <c r="E2683" s="2">
        <f t="shared" si="247"/>
        <v>0.34756863482761702</v>
      </c>
      <c r="F2683" s="2">
        <f t="shared" si="251"/>
        <v>0.27701532067136447</v>
      </c>
      <c r="G2683" s="2">
        <f t="shared" si="249"/>
        <v>7.0553314156252545E-2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17">
        <f>TITRES_STAT!D2687</f>
        <v>21.1</v>
      </c>
      <c r="C2684" s="2">
        <f t="shared" si="246"/>
        <v>21.644499396442519</v>
      </c>
      <c r="D2684" s="2">
        <f t="shared" si="248"/>
        <v>21.264582253421629</v>
      </c>
      <c r="E2684" s="2">
        <f t="shared" si="247"/>
        <v>0.37991714302089008</v>
      </c>
      <c r="F2684" s="2">
        <f t="shared" si="251"/>
        <v>0.29759568514126961</v>
      </c>
      <c r="G2684" s="2">
        <f t="shared" si="249"/>
        <v>8.2321457879620474E-2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17">
        <f>TITRES_STAT!D2688</f>
        <v>21.1</v>
      </c>
      <c r="C2685" s="2">
        <f t="shared" si="246"/>
        <v>21.560730258528285</v>
      </c>
      <c r="D2685" s="2">
        <f t="shared" si="248"/>
        <v>21.252390975390398</v>
      </c>
      <c r="E2685" s="2">
        <f t="shared" si="247"/>
        <v>0.30833928313788661</v>
      </c>
      <c r="F2685" s="2">
        <f t="shared" si="251"/>
        <v>0.29974440474059305</v>
      </c>
      <c r="G2685" s="2">
        <f t="shared" si="249"/>
        <v>8.5948783972935594E-3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17">
        <f>TITRES_STAT!D2689</f>
        <v>21.37</v>
      </c>
      <c r="C2686" s="2">
        <f t="shared" si="246"/>
        <v>21.446771757216244</v>
      </c>
      <c r="D2686" s="2">
        <f t="shared" si="248"/>
        <v>21.261102754991111</v>
      </c>
      <c r="E2686" s="2">
        <f t="shared" si="247"/>
        <v>0.18566900222513283</v>
      </c>
      <c r="F2686" s="2">
        <f t="shared" si="251"/>
        <v>0.27692932423750105</v>
      </c>
      <c r="G2686" s="2">
        <f t="shared" si="249"/>
        <v>-9.1260322012368222E-2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17">
        <f>TITRES_STAT!D2690</f>
        <v>21.37</v>
      </c>
      <c r="C2687" s="2">
        <f t="shared" si="246"/>
        <v>21.347268409952203</v>
      </c>
      <c r="D2687" s="2">
        <f t="shared" si="248"/>
        <v>21.269169217584363</v>
      </c>
      <c r="E2687" s="2">
        <f t="shared" si="247"/>
        <v>7.8099192367840686E-2</v>
      </c>
      <c r="F2687" s="2">
        <f t="shared" si="251"/>
        <v>0.23716329786356899</v>
      </c>
      <c r="G2687" s="2">
        <f t="shared" si="249"/>
        <v>-0.1590641054957283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17">
        <f>TITRES_STAT!D2691</f>
        <v>22.49</v>
      </c>
      <c r="C2688" s="2">
        <f t="shared" si="246"/>
        <v>21.263073269959555</v>
      </c>
      <c r="D2688" s="2">
        <f t="shared" si="248"/>
        <v>21.359601127392928</v>
      </c>
      <c r="E2688" s="2">
        <f t="shared" si="247"/>
        <v>-9.6527857433372333E-2</v>
      </c>
      <c r="F2688" s="2">
        <f t="shared" si="251"/>
        <v>0.17042506680418074</v>
      </c>
      <c r="G2688" s="2">
        <f t="shared" si="249"/>
        <v>-0.26695292423755307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17">
        <f>TITRES_STAT!D2692</f>
        <v>21.6</v>
      </c>
      <c r="C2689" s="2">
        <f t="shared" si="246"/>
        <v>21.191831228427315</v>
      </c>
      <c r="D2689" s="2">
        <f t="shared" si="248"/>
        <v>21.37740845128975</v>
      </c>
      <c r="E2689" s="2">
        <f t="shared" si="247"/>
        <v>-0.18557722286243461</v>
      </c>
      <c r="F2689" s="2">
        <f t="shared" si="251"/>
        <v>9.9224608870857683E-2</v>
      </c>
      <c r="G2689" s="2">
        <f t="shared" si="249"/>
        <v>-0.28480183173329232</v>
      </c>
      <c r="H2689" s="2" t="str">
        <f t="shared" si="250"/>
        <v>Hold</v>
      </c>
    </row>
    <row r="2690" spans="1:8" ht="13.5" x14ac:dyDescent="0.25">
      <c r="A2690" s="3">
        <f>TITRES_STAT!B2693</f>
        <v>45926</v>
      </c>
      <c r="B2690" s="17">
        <f>TITRES_STAT!D2693</f>
        <v>21.55</v>
      </c>
      <c r="C2690" s="2">
        <f t="shared" si="246"/>
        <v>21.131549500976959</v>
      </c>
      <c r="D2690" s="2">
        <f t="shared" si="248"/>
        <v>21.390193010453469</v>
      </c>
      <c r="E2690" s="2">
        <f t="shared" si="247"/>
        <v>-0.25864350947651005</v>
      </c>
      <c r="F2690" s="2">
        <f t="shared" si="251"/>
        <v>2.7650985201384135E-2</v>
      </c>
      <c r="G2690" s="2">
        <f t="shared" si="249"/>
        <v>-0.2862944946778942</v>
      </c>
      <c r="H2690" s="2" t="str">
        <f t="shared" si="250"/>
        <v>Hold</v>
      </c>
    </row>
    <row r="2691" spans="1:8" ht="13.5" x14ac:dyDescent="0.25">
      <c r="A2691" s="3">
        <f>TITRES_STAT!B2694</f>
        <v>45929</v>
      </c>
      <c r="B2691" s="17">
        <f>TITRES_STAT!D2694</f>
        <v>22.5</v>
      </c>
      <c r="C2691" s="2">
        <f t="shared" si="246"/>
        <v>21.080541885442042</v>
      </c>
      <c r="D2691" s="2">
        <f t="shared" si="248"/>
        <v>21.472400935605066</v>
      </c>
      <c r="E2691" s="2">
        <f t="shared" si="247"/>
        <v>-0.39185905016302414</v>
      </c>
      <c r="F2691" s="2">
        <f t="shared" si="251"/>
        <v>-5.6251021871497525E-2</v>
      </c>
      <c r="G2691" s="2">
        <f t="shared" si="249"/>
        <v>-0.33560802829152658</v>
      </c>
      <c r="H2691" s="2" t="str">
        <f t="shared" si="250"/>
        <v>Hold</v>
      </c>
    </row>
    <row r="2692" spans="1:8" ht="13.5" x14ac:dyDescent="0.25">
      <c r="A2692" s="3">
        <f>TITRES_STAT!B2695</f>
        <v>45930</v>
      </c>
      <c r="B2692" s="17">
        <f>TITRES_STAT!D2695</f>
        <v>21.51</v>
      </c>
      <c r="C2692" s="2">
        <f t="shared" si="246"/>
        <v>21.037381595374033</v>
      </c>
      <c r="D2692" s="2">
        <f t="shared" si="248"/>
        <v>21.475186051486173</v>
      </c>
      <c r="E2692" s="2">
        <f t="shared" si="247"/>
        <v>-0.43780445611213992</v>
      </c>
      <c r="F2692" s="2">
        <f t="shared" si="251"/>
        <v>-0.13256170871962603</v>
      </c>
      <c r="G2692" s="2">
        <f t="shared" si="249"/>
        <v>-0.30524274739251389</v>
      </c>
      <c r="H2692" s="2" t="str">
        <f t="shared" si="250"/>
        <v>Hold</v>
      </c>
    </row>
    <row r="2693" spans="1:8" ht="13.5" x14ac:dyDescent="0.25">
      <c r="A2693" s="3">
        <f>TITRES_STAT!B2696</f>
        <v>0</v>
      </c>
      <c r="B2693" s="17">
        <f>TITRES_STAT!D2696</f>
        <v>0</v>
      </c>
      <c r="C2693" s="2">
        <f t="shared" si="246"/>
        <v>21.062399811470335</v>
      </c>
      <c r="D2693" s="2">
        <f t="shared" si="248"/>
        <v>19.884431529153865</v>
      </c>
      <c r="E2693" s="2">
        <f t="shared" si="247"/>
        <v>1.1779682823164705</v>
      </c>
      <c r="F2693" s="2">
        <f t="shared" si="251"/>
        <v>0.12954428948759328</v>
      </c>
      <c r="G2693" s="2">
        <f t="shared" si="249"/>
        <v>1.0484239928288772</v>
      </c>
      <c r="H2693" s="2" t="str">
        <f t="shared" si="250"/>
        <v>Sell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workbookViewId="0">
      <selection activeCell="L12" sqref="L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17">
        <f>TITRES_STAT!C5</f>
        <v>14.7</v>
      </c>
      <c r="C2" s="17">
        <f>TITRES_STAT!D5</f>
        <v>10.198499999999999</v>
      </c>
      <c r="D2" s="17">
        <f>TITRES_STAT!E5</f>
        <v>545</v>
      </c>
      <c r="E2" s="2">
        <f>D2</f>
        <v>545</v>
      </c>
      <c r="F2" s="17"/>
      <c r="G2" s="17"/>
      <c r="H2" s="17"/>
    </row>
    <row r="3" spans="1:8" ht="13.5" x14ac:dyDescent="0.25">
      <c r="A3" s="3">
        <f>TITRES_STAT!B6</f>
        <v>42009</v>
      </c>
      <c r="B3" s="17">
        <f>TITRES_STAT!C6</f>
        <v>14.82</v>
      </c>
      <c r="C3" s="17">
        <f>TITRES_STAT!D6</f>
        <v>10.281700000000001</v>
      </c>
      <c r="D3" s="17">
        <f>TITRES_STAT!E6</f>
        <v>5020</v>
      </c>
      <c r="E3" s="2">
        <f>IF(B3&gt;B2, E2+D3, IF(B3&lt;B2, E2-D3, E2))</f>
        <v>5565</v>
      </c>
      <c r="F3" s="17"/>
      <c r="G3" s="17"/>
      <c r="H3" s="17"/>
    </row>
    <row r="4" spans="1:8" ht="13.5" x14ac:dyDescent="0.25">
      <c r="A4" s="3">
        <f>TITRES_STAT!B7</f>
        <v>42010</v>
      </c>
      <c r="B4" s="17">
        <f>TITRES_STAT!C7</f>
        <v>14.68</v>
      </c>
      <c r="C4" s="17">
        <f>TITRES_STAT!D7</f>
        <v>10.1846</v>
      </c>
      <c r="D4" s="17">
        <f>TITRES_STAT!E7</f>
        <v>426</v>
      </c>
      <c r="E4" s="2">
        <f t="shared" ref="E4:E67" si="0">IF(B4&gt;B3, E3+D4, IF(B4&lt;B3, E3-D4, E3))</f>
        <v>5139</v>
      </c>
      <c r="F4" s="17"/>
      <c r="G4" s="17"/>
      <c r="H4" s="17"/>
    </row>
    <row r="5" spans="1:8" ht="13.5" x14ac:dyDescent="0.25">
      <c r="A5" s="3">
        <f>TITRES_STAT!B8</f>
        <v>42011</v>
      </c>
      <c r="B5" s="17">
        <f>TITRES_STAT!C8</f>
        <v>14.39</v>
      </c>
      <c r="C5" s="17">
        <f>TITRES_STAT!D8</f>
        <v>9.9833999999999996</v>
      </c>
      <c r="D5" s="17">
        <f>TITRES_STAT!E8</f>
        <v>4175</v>
      </c>
      <c r="E5" s="2">
        <f t="shared" si="0"/>
        <v>964</v>
      </c>
      <c r="F5" s="17"/>
      <c r="G5" s="17"/>
      <c r="H5" s="17"/>
    </row>
    <row r="6" spans="1:8" ht="13.5" x14ac:dyDescent="0.25">
      <c r="A6" s="3">
        <f>TITRES_STAT!B9</f>
        <v>42012</v>
      </c>
      <c r="B6" s="17">
        <f>TITRES_STAT!C9</f>
        <v>14.3</v>
      </c>
      <c r="C6" s="17">
        <f>TITRES_STAT!D9</f>
        <v>9.9209999999999994</v>
      </c>
      <c r="D6" s="17">
        <f>TITRES_STAT!E9</f>
        <v>2980</v>
      </c>
      <c r="E6" s="2">
        <f t="shared" si="0"/>
        <v>-2016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17">
        <f>TITRES_STAT!C10</f>
        <v>14.28</v>
      </c>
      <c r="C7" s="17">
        <f>TITRES_STAT!D10</f>
        <v>9.9070999999999998</v>
      </c>
      <c r="D7" s="17">
        <f>TITRES_STAT!E10</f>
        <v>2607</v>
      </c>
      <c r="E7" s="2">
        <f t="shared" si="0"/>
        <v>-4623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f>TITRES_STAT!B11</f>
        <v>42016</v>
      </c>
      <c r="B8" s="17">
        <f>TITRES_STAT!C11</f>
        <v>14.29</v>
      </c>
      <c r="C8" s="17">
        <f>TITRES_STAT!D11</f>
        <v>9.9139999999999997</v>
      </c>
      <c r="D8" s="17">
        <f>TITRES_STAT!E11</f>
        <v>350</v>
      </c>
      <c r="E8" s="2">
        <f t="shared" si="0"/>
        <v>-4273</v>
      </c>
      <c r="F8" s="17" t="str">
        <f t="shared" ref="F8:F71" si="3">IF(E8&gt;E3,"BULLISH",IF(E8&lt;E3,"BEARISH","NEUTRAL"))</f>
        <v>BEARISH</v>
      </c>
      <c r="G8" s="17" t="str">
        <f t="shared" si="2"/>
        <v>WEAK</v>
      </c>
      <c r="H8" s="17" t="str">
        <f t="shared" si="1"/>
        <v>CONFIRMED BEARISH</v>
      </c>
    </row>
    <row r="9" spans="1:8" ht="13.5" x14ac:dyDescent="0.25">
      <c r="A9" s="3">
        <f>TITRES_STAT!B12</f>
        <v>42017</v>
      </c>
      <c r="B9" s="17">
        <f>TITRES_STAT!C12</f>
        <v>14.2</v>
      </c>
      <c r="C9" s="17">
        <f>TITRES_STAT!D12</f>
        <v>9.8515999999999995</v>
      </c>
      <c r="D9" s="17">
        <f>TITRES_STAT!E12</f>
        <v>747</v>
      </c>
      <c r="E9" s="2">
        <f t="shared" si="0"/>
        <v>-5020</v>
      </c>
      <c r="F9" s="17" t="str">
        <f t="shared" si="3"/>
        <v>BEARISH</v>
      </c>
      <c r="G9" s="17" t="str">
        <f t="shared" si="2"/>
        <v>WEAK</v>
      </c>
      <c r="H9" s="17" t="str">
        <f t="shared" si="1"/>
        <v>CONFIRMED BEARISH</v>
      </c>
    </row>
    <row r="10" spans="1:8" ht="13.5" x14ac:dyDescent="0.25">
      <c r="A10" s="3">
        <f>TITRES_STAT!B13</f>
        <v>42019</v>
      </c>
      <c r="B10" s="17">
        <f>TITRES_STAT!C13</f>
        <v>14.19</v>
      </c>
      <c r="C10" s="17">
        <f>TITRES_STAT!D13</f>
        <v>9.8445999999999998</v>
      </c>
      <c r="D10" s="17">
        <f>TITRES_STAT!E13</f>
        <v>6049</v>
      </c>
      <c r="E10" s="2">
        <f t="shared" si="0"/>
        <v>-11069</v>
      </c>
      <c r="F10" s="17" t="str">
        <f t="shared" si="3"/>
        <v>BEARISH</v>
      </c>
      <c r="G10" s="17" t="str">
        <f>IF((E10-E5)/E5 &gt; 0.02, "STRONG",
 IF((E10-E5)/E5 &lt; -0.02, "WEAK", "NEUTRAL"))</f>
        <v>WEAK</v>
      </c>
      <c r="H10" s="17" t="str">
        <f t="shared" si="1"/>
        <v>CONFIRMED BEARISH</v>
      </c>
    </row>
    <row r="11" spans="1:8" ht="13.5" x14ac:dyDescent="0.25">
      <c r="A11" s="3">
        <f>TITRES_STAT!B14</f>
        <v>42020</v>
      </c>
      <c r="B11" s="17">
        <f>TITRES_STAT!C14</f>
        <v>14.1</v>
      </c>
      <c r="C11" s="17">
        <f>TITRES_STAT!D14</f>
        <v>9.7821999999999996</v>
      </c>
      <c r="D11" s="17">
        <f>TITRES_STAT!E14</f>
        <v>7298</v>
      </c>
      <c r="E11" s="2">
        <f t="shared" si="0"/>
        <v>-18367</v>
      </c>
      <c r="F11" s="17" t="str">
        <f t="shared" si="3"/>
        <v>BEARISH</v>
      </c>
      <c r="G11" s="17" t="str">
        <f t="shared" si="2"/>
        <v>STRONG</v>
      </c>
      <c r="H11" s="17" t="str">
        <f t="shared" si="1"/>
        <v>CONFIRMED BEARISH</v>
      </c>
    </row>
    <row r="12" spans="1:8" ht="13.5" x14ac:dyDescent="0.25">
      <c r="A12" s="3">
        <f>TITRES_STAT!B15</f>
        <v>42023</v>
      </c>
      <c r="B12" s="17">
        <f>TITRES_STAT!C15</f>
        <v>14</v>
      </c>
      <c r="C12" s="17">
        <f>TITRES_STAT!D15</f>
        <v>9.7127999999999997</v>
      </c>
      <c r="D12" s="17">
        <f>TITRES_STAT!E15</f>
        <v>3670</v>
      </c>
      <c r="E12" s="2">
        <f t="shared" si="0"/>
        <v>-22037</v>
      </c>
      <c r="F12" s="17" t="str">
        <f t="shared" si="3"/>
        <v>BEARISH</v>
      </c>
      <c r="G12" s="17" t="str">
        <f t="shared" si="2"/>
        <v>STRONG</v>
      </c>
      <c r="H12" s="17" t="str">
        <f t="shared" si="1"/>
        <v>CONFIRMED BEARISH</v>
      </c>
    </row>
    <row r="13" spans="1:8" ht="13.5" x14ac:dyDescent="0.25">
      <c r="A13" s="3">
        <f>TITRES_STAT!B16</f>
        <v>42024</v>
      </c>
      <c r="B13" s="17">
        <f>TITRES_STAT!C16</f>
        <v>13.98</v>
      </c>
      <c r="C13" s="17">
        <f>TITRES_STAT!D16</f>
        <v>9.6989000000000001</v>
      </c>
      <c r="D13" s="17">
        <f>TITRES_STAT!E16</f>
        <v>3260</v>
      </c>
      <c r="E13" s="2">
        <f t="shared" si="0"/>
        <v>-25297</v>
      </c>
      <c r="F13" s="17" t="str">
        <f t="shared" si="3"/>
        <v>BEARISH</v>
      </c>
      <c r="G13" s="17" t="str">
        <f t="shared" si="2"/>
        <v>STRONG</v>
      </c>
      <c r="H13" s="17" t="str">
        <f t="shared" si="1"/>
        <v>CONFIRMED BEARISH</v>
      </c>
    </row>
    <row r="14" spans="1:8" ht="13.5" x14ac:dyDescent="0.25">
      <c r="A14" s="3">
        <f>TITRES_STAT!B17</f>
        <v>42025</v>
      </c>
      <c r="B14" s="17">
        <f>TITRES_STAT!C17</f>
        <v>13.97</v>
      </c>
      <c r="C14" s="17">
        <f>TITRES_STAT!D17</f>
        <v>9.6920000000000002</v>
      </c>
      <c r="D14" s="17">
        <f>TITRES_STAT!E17</f>
        <v>503</v>
      </c>
      <c r="E14" s="2">
        <f t="shared" si="0"/>
        <v>-25800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CONFIRMED BEARISH</v>
      </c>
    </row>
    <row r="15" spans="1:8" ht="13.5" x14ac:dyDescent="0.25">
      <c r="A15" s="3">
        <f>TITRES_STAT!B18</f>
        <v>42026</v>
      </c>
      <c r="B15" s="17">
        <f>TITRES_STAT!C18</f>
        <v>13.9</v>
      </c>
      <c r="C15" s="17">
        <f>TITRES_STAT!D18</f>
        <v>9.6433999999999997</v>
      </c>
      <c r="D15" s="17">
        <f>TITRES_STAT!E18</f>
        <v>1100</v>
      </c>
      <c r="E15" s="2">
        <f t="shared" si="0"/>
        <v>-26900</v>
      </c>
      <c r="F15" s="17" t="str">
        <f t="shared" si="3"/>
        <v>BEARISH</v>
      </c>
      <c r="G15" s="17" t="str">
        <f t="shared" si="2"/>
        <v>STRONG</v>
      </c>
      <c r="H15" s="17" t="str">
        <f t="shared" si="1"/>
        <v>CONFIRMED BEARISH</v>
      </c>
    </row>
    <row r="16" spans="1:8" ht="13.5" x14ac:dyDescent="0.25">
      <c r="A16" s="3">
        <f>TITRES_STAT!B19</f>
        <v>42027</v>
      </c>
      <c r="B16" s="17">
        <f>TITRES_STAT!C19</f>
        <v>13.9</v>
      </c>
      <c r="C16" s="17">
        <f>TITRES_STAT!D19</f>
        <v>9.6433999999999997</v>
      </c>
      <c r="D16" s="17">
        <f>TITRES_STAT!E19</f>
        <v>1915</v>
      </c>
      <c r="E16" s="2">
        <f t="shared" si="0"/>
        <v>-26900</v>
      </c>
      <c r="F16" s="17" t="str">
        <f t="shared" si="3"/>
        <v>BEARISH</v>
      </c>
      <c r="G16" s="17" t="str">
        <f t="shared" si="2"/>
        <v>STRONG</v>
      </c>
      <c r="H16" s="17" t="str">
        <f t="shared" si="1"/>
        <v>CONFIRMED BEARISH</v>
      </c>
    </row>
    <row r="17" spans="1:8" ht="13.5" x14ac:dyDescent="0.25">
      <c r="A17" s="3">
        <f>TITRES_STAT!B20</f>
        <v>42030</v>
      </c>
      <c r="B17" s="17">
        <f>TITRES_STAT!C20</f>
        <v>14</v>
      </c>
      <c r="C17" s="17">
        <f>TITRES_STAT!D20</f>
        <v>9.7127999999999997</v>
      </c>
      <c r="D17" s="17">
        <f>TITRES_STAT!E20</f>
        <v>200</v>
      </c>
      <c r="E17" s="2">
        <f t="shared" si="0"/>
        <v>-26700</v>
      </c>
      <c r="F17" s="17" t="str">
        <f t="shared" si="3"/>
        <v>BEARISH</v>
      </c>
      <c r="G17" s="17" t="str">
        <f t="shared" si="2"/>
        <v>STRONG</v>
      </c>
      <c r="H17" s="17" t="str">
        <f t="shared" si="1"/>
        <v>NEUTRAL</v>
      </c>
    </row>
    <row r="18" spans="1:8" ht="13.5" x14ac:dyDescent="0.25">
      <c r="A18" s="3">
        <f>TITRES_STAT!B21</f>
        <v>42031</v>
      </c>
      <c r="B18" s="17">
        <f>TITRES_STAT!C21</f>
        <v>14</v>
      </c>
      <c r="C18" s="17">
        <f>TITRES_STAT!D21</f>
        <v>9.7127999999999997</v>
      </c>
      <c r="D18" s="17">
        <f>TITRES_STAT!E21</f>
        <v>603</v>
      </c>
      <c r="E18" s="2">
        <f t="shared" si="0"/>
        <v>-26700</v>
      </c>
      <c r="F18" s="17" t="str">
        <f t="shared" si="3"/>
        <v>BEARISH</v>
      </c>
      <c r="G18" s="17" t="str">
        <f t="shared" si="2"/>
        <v>STRONG</v>
      </c>
      <c r="H18" s="17" t="str">
        <f t="shared" si="1"/>
        <v>BEARISH DIVERGENCE</v>
      </c>
    </row>
    <row r="19" spans="1:8" ht="13.5" x14ac:dyDescent="0.25">
      <c r="A19" s="3">
        <f>TITRES_STAT!B22</f>
        <v>42032</v>
      </c>
      <c r="B19" s="17">
        <f>TITRES_STAT!C22</f>
        <v>13.96</v>
      </c>
      <c r="C19" s="17">
        <f>TITRES_STAT!D22</f>
        <v>9.6851000000000003</v>
      </c>
      <c r="D19" s="17">
        <f>TITRES_STAT!E22</f>
        <v>2721</v>
      </c>
      <c r="E19" s="2">
        <f t="shared" si="0"/>
        <v>-29421</v>
      </c>
      <c r="F19" s="17" t="str">
        <f t="shared" si="3"/>
        <v>BEARISH</v>
      </c>
      <c r="G19" s="17" t="str">
        <f t="shared" si="2"/>
        <v>STRONG</v>
      </c>
      <c r="H19" s="17" t="str">
        <f t="shared" si="1"/>
        <v>CONFIRMED BEARISH</v>
      </c>
    </row>
    <row r="20" spans="1:8" ht="13.5" x14ac:dyDescent="0.25">
      <c r="A20" s="3">
        <f>TITRES_STAT!B23</f>
        <v>42033</v>
      </c>
      <c r="B20" s="17">
        <f>TITRES_STAT!C23</f>
        <v>13.94</v>
      </c>
      <c r="C20" s="17">
        <f>TITRES_STAT!D23</f>
        <v>9.6712000000000007</v>
      </c>
      <c r="D20" s="17">
        <f>TITRES_STAT!E23</f>
        <v>1290</v>
      </c>
      <c r="E20" s="2">
        <f t="shared" si="0"/>
        <v>-30711</v>
      </c>
      <c r="F20" s="17" t="str">
        <f t="shared" si="3"/>
        <v>BEARISH</v>
      </c>
      <c r="G20" s="17" t="str">
        <f t="shared" si="2"/>
        <v>STRONG</v>
      </c>
      <c r="H20" s="17" t="str">
        <f t="shared" si="1"/>
        <v>BEARISH DIVERGENCE</v>
      </c>
    </row>
    <row r="21" spans="1:8" ht="13.5" x14ac:dyDescent="0.25">
      <c r="A21" s="3">
        <f>TITRES_STAT!B24</f>
        <v>42034</v>
      </c>
      <c r="B21" s="17">
        <f>TITRES_STAT!C24</f>
        <v>13.99</v>
      </c>
      <c r="C21" s="17">
        <f>TITRES_STAT!D24</f>
        <v>9.7058999999999997</v>
      </c>
      <c r="D21" s="17">
        <f>TITRES_STAT!E24</f>
        <v>75</v>
      </c>
      <c r="E21" s="2">
        <f t="shared" si="0"/>
        <v>-30636</v>
      </c>
      <c r="F21" s="17" t="str">
        <f t="shared" si="3"/>
        <v>BEARISH</v>
      </c>
      <c r="G21" s="17" t="str">
        <f t="shared" si="2"/>
        <v>STRONG</v>
      </c>
      <c r="H21" s="17" t="str">
        <f t="shared" si="1"/>
        <v>BEARISH DIVERGENCE</v>
      </c>
    </row>
    <row r="22" spans="1:8" ht="13.5" x14ac:dyDescent="0.25">
      <c r="A22" s="3">
        <f>TITRES_STAT!B25</f>
        <v>42037</v>
      </c>
      <c r="B22" s="17">
        <f>TITRES_STAT!C25</f>
        <v>13.98</v>
      </c>
      <c r="C22" s="17">
        <f>TITRES_STAT!D25</f>
        <v>9.6989000000000001</v>
      </c>
      <c r="D22" s="17">
        <f>TITRES_STAT!E25</f>
        <v>1873</v>
      </c>
      <c r="E22" s="2">
        <f t="shared" si="0"/>
        <v>-32509</v>
      </c>
      <c r="F22" s="17" t="str">
        <f t="shared" si="3"/>
        <v>BEARISH</v>
      </c>
      <c r="G22" s="17" t="str">
        <f t="shared" si="2"/>
        <v>STRONG</v>
      </c>
      <c r="H22" s="17" t="str">
        <f t="shared" si="1"/>
        <v>CONFIRMED BEARISH</v>
      </c>
    </row>
    <row r="23" spans="1:8" ht="13.5" x14ac:dyDescent="0.25">
      <c r="A23" s="3">
        <f>TITRES_STAT!B26</f>
        <v>42038</v>
      </c>
      <c r="B23" s="17">
        <f>TITRES_STAT!C26</f>
        <v>13.99</v>
      </c>
      <c r="C23" s="17">
        <f>TITRES_STAT!D26</f>
        <v>9.7058999999999997</v>
      </c>
      <c r="D23" s="17">
        <f>TITRES_STAT!E26</f>
        <v>11103</v>
      </c>
      <c r="E23" s="2">
        <f t="shared" si="0"/>
        <v>-21406</v>
      </c>
      <c r="F23" s="17" t="str">
        <f t="shared" si="3"/>
        <v>BULLISH</v>
      </c>
      <c r="G23" s="17" t="str">
        <f t="shared" si="2"/>
        <v>WEAK</v>
      </c>
      <c r="H23" s="17" t="str">
        <f t="shared" si="1"/>
        <v>BULLISH DIVERGENCE</v>
      </c>
    </row>
    <row r="24" spans="1:8" ht="13.5" x14ac:dyDescent="0.25">
      <c r="A24" s="3">
        <f>TITRES_STAT!B27</f>
        <v>42039</v>
      </c>
      <c r="B24" s="17">
        <f>TITRES_STAT!C27</f>
        <v>14.4</v>
      </c>
      <c r="C24" s="17">
        <f>TITRES_STAT!D27</f>
        <v>9.9902999999999995</v>
      </c>
      <c r="D24" s="17">
        <f>TITRES_STAT!E27</f>
        <v>11080</v>
      </c>
      <c r="E24" s="2">
        <f t="shared" si="0"/>
        <v>-10326</v>
      </c>
      <c r="F24" s="17" t="str">
        <f t="shared" si="3"/>
        <v>BULLISH</v>
      </c>
      <c r="G24" s="17" t="str">
        <f t="shared" si="2"/>
        <v>WEAK</v>
      </c>
      <c r="H24" s="17" t="str">
        <f t="shared" si="1"/>
        <v>CONFIRMED BULLISH</v>
      </c>
    </row>
    <row r="25" spans="1:8" ht="13.5" x14ac:dyDescent="0.25">
      <c r="A25" s="3">
        <f>TITRES_STAT!B28</f>
        <v>42040</v>
      </c>
      <c r="B25" s="17">
        <f>TITRES_STAT!C28</f>
        <v>15</v>
      </c>
      <c r="C25" s="17">
        <f>TITRES_STAT!D28</f>
        <v>10.406599999999999</v>
      </c>
      <c r="D25" s="17">
        <f>TITRES_STAT!E28</f>
        <v>50799</v>
      </c>
      <c r="E25" s="2">
        <f t="shared" si="0"/>
        <v>40473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CONFIRMED BULLISH</v>
      </c>
    </row>
    <row r="26" spans="1:8" ht="13.5" x14ac:dyDescent="0.25">
      <c r="A26" s="3">
        <f>TITRES_STAT!B29</f>
        <v>42041</v>
      </c>
      <c r="B26" s="17">
        <f>TITRES_STAT!C29</f>
        <v>15.18</v>
      </c>
      <c r="C26" s="17">
        <f>TITRES_STAT!D29</f>
        <v>10.531499999999999</v>
      </c>
      <c r="D26" s="17">
        <f>TITRES_STAT!E29</f>
        <v>13544</v>
      </c>
      <c r="E26" s="2">
        <f t="shared" si="0"/>
        <v>54017</v>
      </c>
      <c r="F26" s="17" t="str">
        <f t="shared" si="3"/>
        <v>BULLISH</v>
      </c>
      <c r="G26" s="17" t="str">
        <f t="shared" si="2"/>
        <v>WEAK</v>
      </c>
      <c r="H26" s="17" t="str">
        <f t="shared" si="1"/>
        <v>CONFIRMED BULLISH</v>
      </c>
    </row>
    <row r="27" spans="1:8" ht="13.5" x14ac:dyDescent="0.25">
      <c r="A27" s="3">
        <f>TITRES_STAT!B30</f>
        <v>42044</v>
      </c>
      <c r="B27" s="17">
        <f>TITRES_STAT!C30</f>
        <v>15.2</v>
      </c>
      <c r="C27" s="17">
        <f>TITRES_STAT!D30</f>
        <v>10.545299999999999</v>
      </c>
      <c r="D27" s="17">
        <f>TITRES_STAT!E30</f>
        <v>729</v>
      </c>
      <c r="E27" s="2">
        <f t="shared" si="0"/>
        <v>54746</v>
      </c>
      <c r="F27" s="17" t="str">
        <f t="shared" si="3"/>
        <v>BULLISH</v>
      </c>
      <c r="G27" s="17" t="str">
        <f t="shared" si="2"/>
        <v>WEAK</v>
      </c>
      <c r="H27" s="17" t="str">
        <f t="shared" si="1"/>
        <v>CONFIRMED BULLISH</v>
      </c>
    </row>
    <row r="28" spans="1:8" ht="13.5" x14ac:dyDescent="0.25">
      <c r="A28" s="3">
        <f>TITRES_STAT!B31</f>
        <v>42045</v>
      </c>
      <c r="B28" s="17">
        <f>TITRES_STAT!C31</f>
        <v>15.2</v>
      </c>
      <c r="C28" s="17">
        <f>TITRES_STAT!D31</f>
        <v>10.545299999999999</v>
      </c>
      <c r="D28" s="17">
        <f>TITRES_STAT!E31</f>
        <v>10980</v>
      </c>
      <c r="E28" s="2">
        <f t="shared" si="0"/>
        <v>54746</v>
      </c>
      <c r="F28" s="17" t="str">
        <f t="shared" si="3"/>
        <v>BULLISH</v>
      </c>
      <c r="G28" s="17" t="str">
        <f t="shared" si="2"/>
        <v>WEAK</v>
      </c>
      <c r="H28" s="17" t="str">
        <f t="shared" si="1"/>
        <v>CONFIRMED BULLISH</v>
      </c>
    </row>
    <row r="29" spans="1:8" ht="13.5" x14ac:dyDescent="0.25">
      <c r="A29" s="3">
        <f>TITRES_STAT!B32</f>
        <v>42046</v>
      </c>
      <c r="B29" s="17">
        <f>TITRES_STAT!C32</f>
        <v>15.34</v>
      </c>
      <c r="C29" s="17">
        <f>TITRES_STAT!D32</f>
        <v>10.6425</v>
      </c>
      <c r="D29" s="17">
        <f>TITRES_STAT!E32</f>
        <v>10290</v>
      </c>
      <c r="E29" s="2">
        <f t="shared" si="0"/>
        <v>65036</v>
      </c>
      <c r="F29" s="17" t="str">
        <f t="shared" si="3"/>
        <v>BULLISH</v>
      </c>
      <c r="G29" s="17" t="str">
        <f t="shared" si="2"/>
        <v>WEAK</v>
      </c>
      <c r="H29" s="17" t="str">
        <f t="shared" si="1"/>
        <v>CONFIRMED BULLISH</v>
      </c>
    </row>
    <row r="30" spans="1:8" ht="13.5" x14ac:dyDescent="0.25">
      <c r="A30" s="3">
        <f>TITRES_STAT!B33</f>
        <v>42047</v>
      </c>
      <c r="B30" s="17">
        <f>TITRES_STAT!C33</f>
        <v>15.5</v>
      </c>
      <c r="C30" s="17">
        <f>TITRES_STAT!D33</f>
        <v>10.753500000000001</v>
      </c>
      <c r="D30" s="17">
        <f>TITRES_STAT!E33</f>
        <v>9498</v>
      </c>
      <c r="E30" s="2">
        <f t="shared" si="0"/>
        <v>74534</v>
      </c>
      <c r="F30" s="17" t="str">
        <f t="shared" si="3"/>
        <v>BULLISH</v>
      </c>
      <c r="G30" s="17" t="str">
        <f t="shared" si="2"/>
        <v>STRONG</v>
      </c>
      <c r="H30" s="17" t="str">
        <f t="shared" si="1"/>
        <v>CONFIRMED BULLISH</v>
      </c>
    </row>
    <row r="31" spans="1:8" ht="13.5" x14ac:dyDescent="0.25">
      <c r="A31" s="3">
        <f>TITRES_STAT!B34</f>
        <v>42048</v>
      </c>
      <c r="B31" s="17">
        <f>TITRES_STAT!C34</f>
        <v>15.96</v>
      </c>
      <c r="C31" s="17">
        <f>TITRES_STAT!D34</f>
        <v>11.0726</v>
      </c>
      <c r="D31" s="17">
        <f>TITRES_STAT!E34</f>
        <v>12856</v>
      </c>
      <c r="E31" s="2">
        <f t="shared" si="0"/>
        <v>87390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f>TITRES_STAT!B35</f>
        <v>42051</v>
      </c>
      <c r="B32" s="17">
        <f>TITRES_STAT!C35</f>
        <v>16.399999999999999</v>
      </c>
      <c r="C32" s="17">
        <f>TITRES_STAT!D35</f>
        <v>11.3779</v>
      </c>
      <c r="D32" s="17">
        <f>TITRES_STAT!E35</f>
        <v>8170</v>
      </c>
      <c r="E32" s="2">
        <f t="shared" si="0"/>
        <v>95560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f>TITRES_STAT!B36</f>
        <v>42052</v>
      </c>
      <c r="B33" s="17">
        <f>TITRES_STAT!C36</f>
        <v>16.399999999999999</v>
      </c>
      <c r="C33" s="17">
        <f>TITRES_STAT!D36</f>
        <v>11.3779</v>
      </c>
      <c r="D33" s="17">
        <f>TITRES_STAT!E36</f>
        <v>4983</v>
      </c>
      <c r="E33" s="2">
        <f t="shared" si="0"/>
        <v>95560</v>
      </c>
      <c r="F33" s="17" t="str">
        <f t="shared" si="3"/>
        <v>BULLISH</v>
      </c>
      <c r="G33" s="17" t="str">
        <f t="shared" si="2"/>
        <v>STRONG</v>
      </c>
      <c r="H33" s="17" t="str">
        <f t="shared" si="1"/>
        <v>CONFIRMED BULLISH</v>
      </c>
    </row>
    <row r="34" spans="1:8" ht="13.5" x14ac:dyDescent="0.25">
      <c r="A34" s="3">
        <f>TITRES_STAT!B37</f>
        <v>42053</v>
      </c>
      <c r="B34" s="17">
        <f>TITRES_STAT!C37</f>
        <v>16.18</v>
      </c>
      <c r="C34" s="17">
        <f>TITRES_STAT!D37</f>
        <v>11.225199999999999</v>
      </c>
      <c r="D34" s="17">
        <f>TITRES_STAT!E37</f>
        <v>21460</v>
      </c>
      <c r="E34" s="2">
        <f t="shared" si="0"/>
        <v>74100</v>
      </c>
      <c r="F34" s="17" t="str">
        <f t="shared" si="3"/>
        <v>BULLISH</v>
      </c>
      <c r="G34" s="17" t="str">
        <f t="shared" si="2"/>
        <v>STRONG</v>
      </c>
      <c r="H34" s="17" t="str">
        <f t="shared" si="1"/>
        <v>CONFIRMED BULLISH</v>
      </c>
    </row>
    <row r="35" spans="1:8" ht="13.5" x14ac:dyDescent="0.25">
      <c r="A35" s="3">
        <f>TITRES_STAT!B38</f>
        <v>42054</v>
      </c>
      <c r="B35" s="17">
        <f>TITRES_STAT!C38</f>
        <v>16.13</v>
      </c>
      <c r="C35" s="17">
        <f>TITRES_STAT!D38</f>
        <v>11.1906</v>
      </c>
      <c r="D35" s="17">
        <f>TITRES_STAT!E38</f>
        <v>6867</v>
      </c>
      <c r="E35" s="2">
        <f t="shared" si="0"/>
        <v>67233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BEARISH DIVERGENCE</v>
      </c>
    </row>
    <row r="36" spans="1:8" ht="13.5" x14ac:dyDescent="0.25">
      <c r="A36" s="3">
        <f>TITRES_STAT!B39</f>
        <v>42055</v>
      </c>
      <c r="B36" s="17">
        <f>TITRES_STAT!C39</f>
        <v>16.100000000000001</v>
      </c>
      <c r="C36" s="17">
        <f>TITRES_STAT!D39</f>
        <v>11.169700000000001</v>
      </c>
      <c r="D36" s="17">
        <f>TITRES_STAT!E39</f>
        <v>6015</v>
      </c>
      <c r="E36" s="2">
        <f t="shared" si="0"/>
        <v>61218</v>
      </c>
      <c r="F36" s="17" t="str">
        <f t="shared" si="3"/>
        <v>BEARISH</v>
      </c>
      <c r="G36" s="17" t="str">
        <f t="shared" si="2"/>
        <v>WEAK</v>
      </c>
      <c r="H36" s="17" t="str">
        <f t="shared" si="1"/>
        <v>BEARISH DIVERGENCE</v>
      </c>
    </row>
    <row r="37" spans="1:8" ht="13.5" x14ac:dyDescent="0.25">
      <c r="A37" s="3">
        <f>TITRES_STAT!B40</f>
        <v>42058</v>
      </c>
      <c r="B37" s="17">
        <f>TITRES_STAT!C40</f>
        <v>16</v>
      </c>
      <c r="C37" s="17">
        <f>TITRES_STAT!D40</f>
        <v>11.1004</v>
      </c>
      <c r="D37" s="17">
        <f>TITRES_STAT!E40</f>
        <v>4769</v>
      </c>
      <c r="E37" s="2">
        <f t="shared" si="0"/>
        <v>56449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CONFIRMED BEARISH</v>
      </c>
    </row>
    <row r="38" spans="1:8" ht="13.5" x14ac:dyDescent="0.25">
      <c r="A38" s="3">
        <f>TITRES_STAT!B41</f>
        <v>42059</v>
      </c>
      <c r="B38" s="17">
        <f>TITRES_STAT!C41</f>
        <v>15.8</v>
      </c>
      <c r="C38" s="17">
        <f>TITRES_STAT!D41</f>
        <v>10.961600000000001</v>
      </c>
      <c r="D38" s="17">
        <f>TITRES_STAT!E41</f>
        <v>11276</v>
      </c>
      <c r="E38" s="2">
        <f t="shared" si="0"/>
        <v>45173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CONFIRMED BEARISH</v>
      </c>
    </row>
    <row r="39" spans="1:8" ht="13.5" x14ac:dyDescent="0.25">
      <c r="A39" s="3">
        <f>TITRES_STAT!B42</f>
        <v>42060</v>
      </c>
      <c r="B39" s="17">
        <f>TITRES_STAT!C42</f>
        <v>15.69</v>
      </c>
      <c r="C39" s="17">
        <f>TITRES_STAT!D42</f>
        <v>10.885300000000001</v>
      </c>
      <c r="D39" s="17">
        <f>TITRES_STAT!E42</f>
        <v>4761</v>
      </c>
      <c r="E39" s="2">
        <f t="shared" si="0"/>
        <v>40412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CONFIRMED BEARISH</v>
      </c>
    </row>
    <row r="40" spans="1:8" ht="13.5" x14ac:dyDescent="0.25">
      <c r="A40" s="3">
        <f>TITRES_STAT!B43</f>
        <v>42061</v>
      </c>
      <c r="B40" s="17">
        <f>TITRES_STAT!C43</f>
        <v>15.7</v>
      </c>
      <c r="C40" s="17">
        <f>TITRES_STAT!D43</f>
        <v>10.892200000000001</v>
      </c>
      <c r="D40" s="17">
        <f>TITRES_STAT!E43</f>
        <v>12045</v>
      </c>
      <c r="E40" s="2">
        <f t="shared" si="0"/>
        <v>52457</v>
      </c>
      <c r="F40" s="17" t="str">
        <f t="shared" si="3"/>
        <v>BEARISH</v>
      </c>
      <c r="G40" s="17" t="str">
        <f t="shared" si="2"/>
        <v>WEAK</v>
      </c>
      <c r="H40" s="17" t="str">
        <f t="shared" si="1"/>
        <v>CONFIRMED BEARISH</v>
      </c>
    </row>
    <row r="41" spans="1:8" ht="13.5" x14ac:dyDescent="0.25">
      <c r="A41" s="3">
        <f>TITRES_STAT!B44</f>
        <v>42062</v>
      </c>
      <c r="B41" s="17">
        <f>TITRES_STAT!C44</f>
        <v>15.9</v>
      </c>
      <c r="C41" s="17">
        <f>TITRES_STAT!D44</f>
        <v>11.031000000000001</v>
      </c>
      <c r="D41" s="17">
        <f>TITRES_STAT!E44</f>
        <v>12483</v>
      </c>
      <c r="E41" s="2">
        <f t="shared" si="0"/>
        <v>64940</v>
      </c>
      <c r="F41" s="17" t="str">
        <f t="shared" si="3"/>
        <v>BULLISH</v>
      </c>
      <c r="G41" s="17" t="str">
        <f t="shared" si="2"/>
        <v>STRONG</v>
      </c>
      <c r="H41" s="17" t="str">
        <f t="shared" si="1"/>
        <v>BULLISH DIVERGENCE</v>
      </c>
    </row>
    <row r="42" spans="1:8" ht="13.5" x14ac:dyDescent="0.25">
      <c r="A42" s="3">
        <f>TITRES_STAT!B45</f>
        <v>42065</v>
      </c>
      <c r="B42" s="17">
        <f>TITRES_STAT!C45</f>
        <v>15.79</v>
      </c>
      <c r="C42" s="17">
        <f>TITRES_STAT!D45</f>
        <v>10.954700000000001</v>
      </c>
      <c r="D42" s="17">
        <f>TITRES_STAT!E45</f>
        <v>2519</v>
      </c>
      <c r="E42" s="2">
        <f t="shared" si="0"/>
        <v>62421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BULLISH DIVERGENCE</v>
      </c>
    </row>
    <row r="43" spans="1:8" ht="13.5" x14ac:dyDescent="0.25">
      <c r="A43" s="3">
        <f>TITRES_STAT!B46</f>
        <v>42066</v>
      </c>
      <c r="B43" s="17">
        <f>TITRES_STAT!C46</f>
        <v>15.79</v>
      </c>
      <c r="C43" s="17">
        <f>TITRES_STAT!D46</f>
        <v>10.954700000000001</v>
      </c>
      <c r="D43" s="17">
        <f>TITRES_STAT!E46</f>
        <v>2796</v>
      </c>
      <c r="E43" s="2">
        <f t="shared" si="0"/>
        <v>62421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BULLISH DIVERGENCE</v>
      </c>
    </row>
    <row r="44" spans="1:8" ht="13.5" x14ac:dyDescent="0.25">
      <c r="A44" s="3">
        <f>TITRES_STAT!B47</f>
        <v>42067</v>
      </c>
      <c r="B44" s="17">
        <f>TITRES_STAT!C47</f>
        <v>15.78</v>
      </c>
      <c r="C44" s="17">
        <f>TITRES_STAT!D47</f>
        <v>10.947699999999999</v>
      </c>
      <c r="D44" s="17">
        <f>TITRES_STAT!E47</f>
        <v>866</v>
      </c>
      <c r="E44" s="2">
        <f t="shared" si="0"/>
        <v>61555</v>
      </c>
      <c r="F44" s="17" t="str">
        <f t="shared" si="3"/>
        <v>BULLISH</v>
      </c>
      <c r="G44" s="17" t="str">
        <f t="shared" si="2"/>
        <v>STRONG</v>
      </c>
      <c r="H44" s="17" t="str">
        <f t="shared" si="1"/>
        <v>CONFIRMED BULLISH</v>
      </c>
    </row>
    <row r="45" spans="1:8" ht="13.5" x14ac:dyDescent="0.25">
      <c r="A45" s="3">
        <f>TITRES_STAT!B48</f>
        <v>42068</v>
      </c>
      <c r="B45" s="17">
        <f>TITRES_STAT!C48</f>
        <v>15.78</v>
      </c>
      <c r="C45" s="17">
        <f>TITRES_STAT!D48</f>
        <v>10.947699999999999</v>
      </c>
      <c r="D45" s="17">
        <f>TITRES_STAT!E48</f>
        <v>2175</v>
      </c>
      <c r="E45" s="2">
        <f t="shared" si="0"/>
        <v>61555</v>
      </c>
      <c r="F45" s="17" t="str">
        <f t="shared" si="3"/>
        <v>BULLISH</v>
      </c>
      <c r="G45" s="17" t="str">
        <f t="shared" si="2"/>
        <v>STRONG</v>
      </c>
      <c r="H45" s="17" t="str">
        <f t="shared" si="1"/>
        <v>CONFIRMED BULLISH</v>
      </c>
    </row>
    <row r="46" spans="1:8" ht="13.5" x14ac:dyDescent="0.25">
      <c r="A46" s="3">
        <f>TITRES_STAT!B49</f>
        <v>42069</v>
      </c>
      <c r="B46" s="17">
        <f>TITRES_STAT!C49</f>
        <v>15.87</v>
      </c>
      <c r="C46" s="17">
        <f>TITRES_STAT!D49</f>
        <v>11.010199999999999</v>
      </c>
      <c r="D46" s="17">
        <f>TITRES_STAT!E49</f>
        <v>3935</v>
      </c>
      <c r="E46" s="2">
        <f t="shared" si="0"/>
        <v>65490</v>
      </c>
      <c r="F46" s="17" t="str">
        <f t="shared" si="3"/>
        <v>BULLISH</v>
      </c>
      <c r="G46" s="17" t="str">
        <f t="shared" si="2"/>
        <v>NEUTRAL</v>
      </c>
      <c r="H46" s="17" t="str">
        <f t="shared" si="1"/>
        <v>BULLISH DIVERGENCE</v>
      </c>
    </row>
    <row r="47" spans="1:8" ht="13.5" x14ac:dyDescent="0.25">
      <c r="A47" s="3">
        <f>TITRES_STAT!B50</f>
        <v>42072</v>
      </c>
      <c r="B47" s="17">
        <f>TITRES_STAT!C50</f>
        <v>15.96</v>
      </c>
      <c r="C47" s="17">
        <f>TITRES_STAT!D50</f>
        <v>11.0726</v>
      </c>
      <c r="D47" s="17">
        <f>TITRES_STAT!E50</f>
        <v>5090</v>
      </c>
      <c r="E47" s="2">
        <f t="shared" si="0"/>
        <v>70580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f>TITRES_STAT!B51</f>
        <v>42073</v>
      </c>
      <c r="B48" s="17">
        <f>TITRES_STAT!C51</f>
        <v>15.99</v>
      </c>
      <c r="C48" s="17">
        <f>TITRES_STAT!D51</f>
        <v>11.093400000000001</v>
      </c>
      <c r="D48" s="17">
        <f>TITRES_STAT!E51</f>
        <v>3599</v>
      </c>
      <c r="E48" s="2">
        <f t="shared" si="0"/>
        <v>74179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f>TITRES_STAT!B52</f>
        <v>42074</v>
      </c>
      <c r="B49" s="17">
        <f>TITRES_STAT!C52</f>
        <v>15.9</v>
      </c>
      <c r="C49" s="17">
        <f>TITRES_STAT!D52</f>
        <v>11.031000000000001</v>
      </c>
      <c r="D49" s="17">
        <f>TITRES_STAT!E52</f>
        <v>3260</v>
      </c>
      <c r="E49" s="2">
        <f t="shared" si="0"/>
        <v>70919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f>TITRES_STAT!B53</f>
        <v>42075</v>
      </c>
      <c r="B50" s="17">
        <f>TITRES_STAT!C53</f>
        <v>15.95</v>
      </c>
      <c r="C50" s="17">
        <f>TITRES_STAT!D53</f>
        <v>11.0657</v>
      </c>
      <c r="D50" s="17">
        <f>TITRES_STAT!E53</f>
        <v>4976</v>
      </c>
      <c r="E50" s="2">
        <f t="shared" si="0"/>
        <v>75895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f>TITRES_STAT!B54</f>
        <v>42076</v>
      </c>
      <c r="B51" s="17">
        <f>TITRES_STAT!C54</f>
        <v>16.149999999999999</v>
      </c>
      <c r="C51" s="17">
        <f>TITRES_STAT!D54</f>
        <v>11.2044</v>
      </c>
      <c r="D51" s="17">
        <f>TITRES_STAT!E54</f>
        <v>15732</v>
      </c>
      <c r="E51" s="2">
        <f t="shared" si="0"/>
        <v>91627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f>TITRES_STAT!B55</f>
        <v>42079</v>
      </c>
      <c r="B52" s="17">
        <f>TITRES_STAT!C55</f>
        <v>16.09</v>
      </c>
      <c r="C52" s="17">
        <f>TITRES_STAT!D55</f>
        <v>11.162800000000001</v>
      </c>
      <c r="D52" s="17">
        <f>TITRES_STAT!E55</f>
        <v>8823</v>
      </c>
      <c r="E52" s="2">
        <f t="shared" si="0"/>
        <v>82804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CONFIRMED BULLISH</v>
      </c>
    </row>
    <row r="53" spans="1:8" ht="13.5" x14ac:dyDescent="0.25">
      <c r="A53" s="3">
        <f>TITRES_STAT!B56</f>
        <v>42080</v>
      </c>
      <c r="B53" s="17">
        <f>TITRES_STAT!C56</f>
        <v>15.99</v>
      </c>
      <c r="C53" s="17">
        <f>TITRES_STAT!D56</f>
        <v>11.093400000000001</v>
      </c>
      <c r="D53" s="17">
        <f>TITRES_STAT!E56</f>
        <v>6898</v>
      </c>
      <c r="E53" s="2">
        <f t="shared" si="0"/>
        <v>75906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NEUTRAL</v>
      </c>
    </row>
    <row r="54" spans="1:8" ht="13.5" x14ac:dyDescent="0.25">
      <c r="A54" s="3">
        <f>TITRES_STAT!B57</f>
        <v>42081</v>
      </c>
      <c r="B54" s="17">
        <f>TITRES_STAT!C57</f>
        <v>15.52</v>
      </c>
      <c r="C54" s="17">
        <f>TITRES_STAT!D57</f>
        <v>10.7674</v>
      </c>
      <c r="D54" s="17">
        <f>TITRES_STAT!E57</f>
        <v>11167</v>
      </c>
      <c r="E54" s="2">
        <f t="shared" si="0"/>
        <v>64739</v>
      </c>
      <c r="F54" s="17" t="str">
        <f t="shared" si="3"/>
        <v>BEARISH</v>
      </c>
      <c r="G54" s="17" t="str">
        <f t="shared" si="2"/>
        <v>WEAK</v>
      </c>
      <c r="H54" s="17" t="str">
        <f t="shared" si="1"/>
        <v>CONFIRMED BEARISH</v>
      </c>
    </row>
    <row r="55" spans="1:8" ht="13.5" x14ac:dyDescent="0.25">
      <c r="A55" s="3">
        <f>TITRES_STAT!B58</f>
        <v>42082</v>
      </c>
      <c r="B55" s="17">
        <f>TITRES_STAT!C58</f>
        <v>15.9</v>
      </c>
      <c r="C55" s="17">
        <f>TITRES_STAT!D58</f>
        <v>11.031000000000001</v>
      </c>
      <c r="D55" s="17">
        <f>TITRES_STAT!E58</f>
        <v>8870</v>
      </c>
      <c r="E55" s="2">
        <f t="shared" si="0"/>
        <v>73609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CONFIRMED BEARISH</v>
      </c>
    </row>
    <row r="56" spans="1:8" ht="13.5" x14ac:dyDescent="0.25">
      <c r="A56" s="3">
        <f>TITRES_STAT!B59</f>
        <v>42086</v>
      </c>
      <c r="B56" s="17">
        <f>TITRES_STAT!C59</f>
        <v>15.96</v>
      </c>
      <c r="C56" s="17">
        <f>TITRES_STAT!D59</f>
        <v>11.0726</v>
      </c>
      <c r="D56" s="17">
        <f>TITRES_STAT!E59</f>
        <v>5067</v>
      </c>
      <c r="E56" s="2">
        <f t="shared" si="0"/>
        <v>78676</v>
      </c>
      <c r="F56" s="17" t="str">
        <f t="shared" si="3"/>
        <v>BEARISH</v>
      </c>
      <c r="G56" s="17" t="str">
        <f t="shared" si="2"/>
        <v>WEAK</v>
      </c>
      <c r="H56" s="17" t="str">
        <f t="shared" si="1"/>
        <v>CONFIRMED BEARISH</v>
      </c>
    </row>
    <row r="57" spans="1:8" ht="13.5" x14ac:dyDescent="0.25">
      <c r="A57" s="3">
        <f>TITRES_STAT!B60</f>
        <v>42087</v>
      </c>
      <c r="B57" s="17">
        <f>TITRES_STAT!C60</f>
        <v>15.89</v>
      </c>
      <c r="C57" s="17">
        <f>TITRES_STAT!D60</f>
        <v>11.023999999999999</v>
      </c>
      <c r="D57" s="17">
        <f>TITRES_STAT!E60</f>
        <v>2000</v>
      </c>
      <c r="E57" s="2">
        <f t="shared" si="0"/>
        <v>76676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CONFIRMED BEARISH</v>
      </c>
    </row>
    <row r="58" spans="1:8" ht="13.5" x14ac:dyDescent="0.25">
      <c r="A58" s="3">
        <f>TITRES_STAT!B61</f>
        <v>42088</v>
      </c>
      <c r="B58" s="17">
        <f>TITRES_STAT!C61</f>
        <v>15.89</v>
      </c>
      <c r="C58" s="17">
        <f>TITRES_STAT!D61</f>
        <v>11.023999999999999</v>
      </c>
      <c r="D58" s="17">
        <f>TITRES_STAT!E61</f>
        <v>4623</v>
      </c>
      <c r="E58" s="2">
        <f t="shared" si="0"/>
        <v>76676</v>
      </c>
      <c r="F58" s="17" t="str">
        <f t="shared" si="3"/>
        <v>BULLISH</v>
      </c>
      <c r="G58" s="17" t="str">
        <f t="shared" si="2"/>
        <v>NEUTRAL</v>
      </c>
      <c r="H58" s="17" t="str">
        <f t="shared" si="1"/>
        <v>BULLISH DIVERGENCE</v>
      </c>
    </row>
    <row r="59" spans="1:8" ht="13.5" x14ac:dyDescent="0.25">
      <c r="A59" s="3">
        <f>TITRES_STAT!B62</f>
        <v>42089</v>
      </c>
      <c r="B59" s="17">
        <f>TITRES_STAT!C62</f>
        <v>15.8</v>
      </c>
      <c r="C59" s="17">
        <f>TITRES_STAT!D62</f>
        <v>10.961600000000001</v>
      </c>
      <c r="D59" s="17">
        <f>TITRES_STAT!E62</f>
        <v>3498</v>
      </c>
      <c r="E59" s="2">
        <f t="shared" si="0"/>
        <v>73178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CONFIRMED BULLISH</v>
      </c>
    </row>
    <row r="60" spans="1:8" ht="13.5" x14ac:dyDescent="0.25">
      <c r="A60" s="3">
        <f>TITRES_STAT!B63</f>
        <v>42090</v>
      </c>
      <c r="B60" s="17">
        <f>TITRES_STAT!C63</f>
        <v>15.65</v>
      </c>
      <c r="C60" s="17">
        <f>TITRES_STAT!D63</f>
        <v>10.8575</v>
      </c>
      <c r="D60" s="17">
        <f>TITRES_STAT!E63</f>
        <v>600</v>
      </c>
      <c r="E60" s="2">
        <f t="shared" si="0"/>
        <v>72578</v>
      </c>
      <c r="F60" s="17" t="str">
        <f t="shared" si="3"/>
        <v>BEARISH</v>
      </c>
      <c r="G60" s="17" t="str">
        <f t="shared" si="2"/>
        <v>NEUTRAL</v>
      </c>
      <c r="H60" s="17" t="str">
        <f t="shared" si="1"/>
        <v>CONFIRMED BEARISH</v>
      </c>
    </row>
    <row r="61" spans="1:8" ht="13.5" x14ac:dyDescent="0.25">
      <c r="A61" s="3">
        <f>TITRES_STAT!B64</f>
        <v>42093</v>
      </c>
      <c r="B61" s="17">
        <f>TITRES_STAT!C64</f>
        <v>15.8</v>
      </c>
      <c r="C61" s="17">
        <f>TITRES_STAT!D64</f>
        <v>10.961600000000001</v>
      </c>
      <c r="D61" s="17">
        <f>TITRES_STAT!E64</f>
        <v>1811</v>
      </c>
      <c r="E61" s="2">
        <f t="shared" si="0"/>
        <v>74389</v>
      </c>
      <c r="F61" s="17" t="str">
        <f t="shared" si="3"/>
        <v>BEARISH</v>
      </c>
      <c r="G61" s="17" t="str">
        <f t="shared" si="2"/>
        <v>WEAK</v>
      </c>
      <c r="H61" s="17" t="str">
        <f t="shared" si="1"/>
        <v>CONFIRMED BEARISH</v>
      </c>
    </row>
    <row r="62" spans="1:8" ht="13.5" x14ac:dyDescent="0.25">
      <c r="A62" s="3">
        <f>TITRES_STAT!B65</f>
        <v>42094</v>
      </c>
      <c r="B62" s="17">
        <f>TITRES_STAT!C65</f>
        <v>15.79</v>
      </c>
      <c r="C62" s="17">
        <f>TITRES_STAT!D65</f>
        <v>10.954700000000001</v>
      </c>
      <c r="D62" s="17">
        <f>TITRES_STAT!E65</f>
        <v>400</v>
      </c>
      <c r="E62" s="2">
        <f t="shared" si="0"/>
        <v>73989</v>
      </c>
      <c r="F62" s="17" t="str">
        <f t="shared" si="3"/>
        <v>BEARISH</v>
      </c>
      <c r="G62" s="17" t="str">
        <f t="shared" si="2"/>
        <v>WEAK</v>
      </c>
      <c r="H62" s="17" t="str">
        <f t="shared" si="1"/>
        <v>CONFIRMED BEARISH</v>
      </c>
    </row>
    <row r="63" spans="1:8" ht="13.5" x14ac:dyDescent="0.25">
      <c r="A63" s="3">
        <f>TITRES_STAT!B66</f>
        <v>42095</v>
      </c>
      <c r="B63" s="17">
        <f>TITRES_STAT!C66</f>
        <v>15.7</v>
      </c>
      <c r="C63" s="17">
        <f>TITRES_STAT!D66</f>
        <v>10.892200000000001</v>
      </c>
      <c r="D63" s="17">
        <f>TITRES_STAT!E66</f>
        <v>3730</v>
      </c>
      <c r="E63" s="2">
        <f t="shared" si="0"/>
        <v>70259</v>
      </c>
      <c r="F63" s="17" t="str">
        <f t="shared" si="3"/>
        <v>BEARISH</v>
      </c>
      <c r="G63" s="17" t="str">
        <f t="shared" si="2"/>
        <v>WEAK</v>
      </c>
      <c r="H63" s="17" t="str">
        <f t="shared" si="1"/>
        <v>CONFIRMED BEARISH</v>
      </c>
    </row>
    <row r="64" spans="1:8" ht="13.5" x14ac:dyDescent="0.25">
      <c r="A64" s="3">
        <f>TITRES_STAT!B67</f>
        <v>42096</v>
      </c>
      <c r="B64" s="17">
        <f>TITRES_STAT!C67</f>
        <v>15.78</v>
      </c>
      <c r="C64" s="17">
        <f>TITRES_STAT!D67</f>
        <v>10.947699999999999</v>
      </c>
      <c r="D64" s="17">
        <f>TITRES_STAT!E67</f>
        <v>6891</v>
      </c>
      <c r="E64" s="2">
        <f t="shared" si="0"/>
        <v>77150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BULLISH DIVERGENCE</v>
      </c>
    </row>
    <row r="65" spans="1:8" ht="13.5" x14ac:dyDescent="0.25">
      <c r="A65" s="3">
        <f>TITRES_STAT!B68</f>
        <v>42097</v>
      </c>
      <c r="B65" s="17">
        <f>TITRES_STAT!C68</f>
        <v>15.85</v>
      </c>
      <c r="C65" s="17">
        <f>TITRES_STAT!D68</f>
        <v>10.9963</v>
      </c>
      <c r="D65" s="17">
        <f>TITRES_STAT!E68</f>
        <v>4301</v>
      </c>
      <c r="E65" s="2">
        <f t="shared" si="0"/>
        <v>81451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f>TITRES_STAT!B69</f>
        <v>42100</v>
      </c>
      <c r="B66" s="17">
        <f>TITRES_STAT!C69</f>
        <v>15.9</v>
      </c>
      <c r="C66" s="17">
        <f>TITRES_STAT!D69</f>
        <v>11.031000000000001</v>
      </c>
      <c r="D66" s="17">
        <f>TITRES_STAT!E69</f>
        <v>4450</v>
      </c>
      <c r="E66" s="2">
        <f t="shared" si="0"/>
        <v>85901</v>
      </c>
      <c r="F66" s="17" t="str">
        <f t="shared" si="3"/>
        <v>BULLISH</v>
      </c>
      <c r="G66" s="17" t="str">
        <f t="shared" si="2"/>
        <v>STRONG</v>
      </c>
      <c r="H66" s="17" t="str">
        <f t="shared" si="1"/>
        <v>CONFIRMED BULLISH</v>
      </c>
    </row>
    <row r="67" spans="1:8" ht="13.5" x14ac:dyDescent="0.25">
      <c r="A67" s="3">
        <f>TITRES_STAT!B70</f>
        <v>42101</v>
      </c>
      <c r="B67" s="17">
        <f>TITRES_STAT!C70</f>
        <v>15.9</v>
      </c>
      <c r="C67" s="17">
        <f>TITRES_STAT!D70</f>
        <v>11.031000000000001</v>
      </c>
      <c r="D67" s="17">
        <f>TITRES_STAT!E70</f>
        <v>5709</v>
      </c>
      <c r="E67" s="2">
        <f t="shared" si="0"/>
        <v>85901</v>
      </c>
      <c r="F67" s="17" t="str">
        <f t="shared" si="3"/>
        <v>BULLISH</v>
      </c>
      <c r="G67" s="17" t="str">
        <f t="shared" si="2"/>
        <v>STRONG</v>
      </c>
      <c r="H67" s="17" t="str">
        <f t="shared" si="1"/>
        <v>CONFIRMED BULLISH</v>
      </c>
    </row>
    <row r="68" spans="1:8" ht="13.5" x14ac:dyDescent="0.25">
      <c r="A68" s="3">
        <f>TITRES_STAT!B71</f>
        <v>42102</v>
      </c>
      <c r="B68" s="17">
        <f>TITRES_STAT!C71</f>
        <v>15.9</v>
      </c>
      <c r="C68" s="17">
        <f>TITRES_STAT!D71</f>
        <v>11.031000000000001</v>
      </c>
      <c r="D68" s="17">
        <f>TITRES_STAT!E71</f>
        <v>5950</v>
      </c>
      <c r="E68" s="2">
        <f t="shared" ref="E68:E131" si="4">IF(B68&gt;B67, E67+D68, IF(B68&lt;B67, E67-D68, E67))</f>
        <v>85901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f>TITRES_STAT!B72</f>
        <v>42104</v>
      </c>
      <c r="B69" s="17">
        <f>TITRES_STAT!C72</f>
        <v>15.88</v>
      </c>
      <c r="C69" s="17">
        <f>TITRES_STAT!D72</f>
        <v>11.017099999999999</v>
      </c>
      <c r="D69" s="17">
        <f>TITRES_STAT!E72</f>
        <v>650</v>
      </c>
      <c r="E69" s="2">
        <f t="shared" si="4"/>
        <v>85251</v>
      </c>
      <c r="F69" s="17" t="str">
        <f t="shared" si="3"/>
        <v>BULLISH</v>
      </c>
      <c r="G69" s="17" t="str">
        <f t="shared" si="2"/>
        <v>STRONG</v>
      </c>
      <c r="H69" s="17" t="str">
        <f t="shared" si="1"/>
        <v>CONFIRMED BULLISH</v>
      </c>
    </row>
    <row r="70" spans="1:8" ht="13.5" x14ac:dyDescent="0.25">
      <c r="A70" s="3">
        <f>TITRES_STAT!B73</f>
        <v>42107</v>
      </c>
      <c r="B70" s="17">
        <f>TITRES_STAT!C73</f>
        <v>15.79</v>
      </c>
      <c r="C70" s="17">
        <f>TITRES_STAT!D73</f>
        <v>10.954700000000001</v>
      </c>
      <c r="D70" s="17">
        <f>TITRES_STAT!E73</f>
        <v>7316</v>
      </c>
      <c r="E70" s="2">
        <f t="shared" si="4"/>
        <v>77935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17">
        <f>TITRES_STAT!C74</f>
        <v>15.8</v>
      </c>
      <c r="C71" s="17">
        <f>TITRES_STAT!D74</f>
        <v>10.961600000000001</v>
      </c>
      <c r="D71" s="17">
        <f>TITRES_STAT!E74</f>
        <v>3850</v>
      </c>
      <c r="E71" s="2">
        <f t="shared" si="4"/>
        <v>81785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CONFIRMED BEARISH</v>
      </c>
    </row>
    <row r="72" spans="1:8" ht="13.5" x14ac:dyDescent="0.25">
      <c r="A72" s="3">
        <f>TITRES_STAT!B75</f>
        <v>42109</v>
      </c>
      <c r="B72" s="17">
        <f>TITRES_STAT!C75</f>
        <v>15.89</v>
      </c>
      <c r="C72" s="17">
        <f>TITRES_STAT!D75</f>
        <v>11.023999999999999</v>
      </c>
      <c r="D72" s="17">
        <f>TITRES_STAT!E75</f>
        <v>2860</v>
      </c>
      <c r="E72" s="2">
        <f t="shared" si="4"/>
        <v>84645</v>
      </c>
      <c r="F72" s="17" t="str">
        <f t="shared" ref="F72:F135" si="7">IF(E72&gt;E67,"BULLISH",IF(E72&lt;E67,"BEARISH","NEUTRAL"))</f>
        <v>BEARISH</v>
      </c>
      <c r="G72" s="17" t="str">
        <f t="shared" si="6"/>
        <v>NEUTRAL</v>
      </c>
      <c r="H72" s="17" t="str">
        <f t="shared" si="5"/>
        <v>CONFIRMED BEARISH</v>
      </c>
    </row>
    <row r="73" spans="1:8" ht="13.5" x14ac:dyDescent="0.25">
      <c r="A73" s="3">
        <f>TITRES_STAT!B76</f>
        <v>42110</v>
      </c>
      <c r="B73" s="17">
        <f>TITRES_STAT!C76</f>
        <v>15.89</v>
      </c>
      <c r="C73" s="17">
        <f>TITRES_STAT!D76</f>
        <v>11.023999999999999</v>
      </c>
      <c r="D73" s="17">
        <f>TITRES_STAT!E76</f>
        <v>2954</v>
      </c>
      <c r="E73" s="2">
        <f t="shared" si="4"/>
        <v>84645</v>
      </c>
      <c r="F73" s="17" t="str">
        <f t="shared" si="7"/>
        <v>BEARISH</v>
      </c>
      <c r="G73" s="17" t="str">
        <f t="shared" si="6"/>
        <v>NEUTRAL</v>
      </c>
      <c r="H73" s="17" t="str">
        <f t="shared" si="5"/>
        <v>CONFIRMED BEARISH</v>
      </c>
    </row>
    <row r="74" spans="1:8" ht="13.5" x14ac:dyDescent="0.25">
      <c r="A74" s="3">
        <f>TITRES_STAT!B77</f>
        <v>42111</v>
      </c>
      <c r="B74" s="17">
        <f>TITRES_STAT!C77</f>
        <v>15.95</v>
      </c>
      <c r="C74" s="17">
        <f>TITRES_STAT!D77</f>
        <v>11.0657</v>
      </c>
      <c r="D74" s="17">
        <f>TITRES_STAT!E77</f>
        <v>5420</v>
      </c>
      <c r="E74" s="2">
        <f t="shared" si="4"/>
        <v>90065</v>
      </c>
      <c r="F74" s="17" t="str">
        <f t="shared" si="7"/>
        <v>BULLISH</v>
      </c>
      <c r="G74" s="17" t="str">
        <f t="shared" si="6"/>
        <v>STRONG</v>
      </c>
      <c r="H74" s="17" t="str">
        <f t="shared" si="5"/>
        <v>CONFIRMED BULLISH</v>
      </c>
    </row>
    <row r="75" spans="1:8" ht="13.5" x14ac:dyDescent="0.25">
      <c r="A75" s="3">
        <f>TITRES_STAT!B78</f>
        <v>42114</v>
      </c>
      <c r="B75" s="17">
        <f>TITRES_STAT!C78</f>
        <v>15.95</v>
      </c>
      <c r="C75" s="17">
        <f>TITRES_STAT!D78</f>
        <v>11.0657</v>
      </c>
      <c r="D75" s="17">
        <f>TITRES_STAT!E78</f>
        <v>3516</v>
      </c>
      <c r="E75" s="2">
        <f t="shared" si="4"/>
        <v>90065</v>
      </c>
      <c r="F75" s="17" t="str">
        <f t="shared" si="7"/>
        <v>BULLISH</v>
      </c>
      <c r="G75" s="17" t="str">
        <f t="shared" si="6"/>
        <v>STRONG</v>
      </c>
      <c r="H75" s="17" t="str">
        <f t="shared" si="5"/>
        <v>CONFIRMED BULLISH</v>
      </c>
    </row>
    <row r="76" spans="1:8" ht="13.5" x14ac:dyDescent="0.25">
      <c r="A76" s="3">
        <f>TITRES_STAT!B79</f>
        <v>42115</v>
      </c>
      <c r="B76" s="17">
        <f>TITRES_STAT!C79</f>
        <v>15.95</v>
      </c>
      <c r="C76" s="17">
        <f>TITRES_STAT!D79</f>
        <v>11.0657</v>
      </c>
      <c r="D76" s="17">
        <f>TITRES_STAT!E79</f>
        <v>5068</v>
      </c>
      <c r="E76" s="2">
        <f t="shared" si="4"/>
        <v>90065</v>
      </c>
      <c r="F76" s="17" t="str">
        <f t="shared" si="7"/>
        <v>BULLISH</v>
      </c>
      <c r="G76" s="17" t="str">
        <f t="shared" si="6"/>
        <v>STRONG</v>
      </c>
      <c r="H76" s="17" t="str">
        <f t="shared" si="5"/>
        <v>CONFIRMED BULLISH</v>
      </c>
    </row>
    <row r="77" spans="1:8" ht="13.5" x14ac:dyDescent="0.25">
      <c r="A77" s="3">
        <f>TITRES_STAT!B80</f>
        <v>42116</v>
      </c>
      <c r="B77" s="17">
        <f>TITRES_STAT!C80</f>
        <v>16</v>
      </c>
      <c r="C77" s="17">
        <f>TITRES_STAT!D80</f>
        <v>11.1004</v>
      </c>
      <c r="D77" s="17">
        <f>TITRES_STAT!E80</f>
        <v>17601</v>
      </c>
      <c r="E77" s="2">
        <f t="shared" si="4"/>
        <v>107666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CONFIRMED BULLISH</v>
      </c>
    </row>
    <row r="78" spans="1:8" ht="13.5" x14ac:dyDescent="0.25">
      <c r="A78" s="3">
        <f>TITRES_STAT!B81</f>
        <v>42117</v>
      </c>
      <c r="B78" s="17">
        <f>TITRES_STAT!C81</f>
        <v>16.09</v>
      </c>
      <c r="C78" s="17">
        <f>TITRES_STAT!D81</f>
        <v>11.162800000000001</v>
      </c>
      <c r="D78" s="17">
        <f>TITRES_STAT!E81</f>
        <v>8045</v>
      </c>
      <c r="E78" s="2">
        <f t="shared" si="4"/>
        <v>115711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CONFIRMED BULLISH</v>
      </c>
    </row>
    <row r="79" spans="1:8" ht="13.5" x14ac:dyDescent="0.25">
      <c r="A79" s="3">
        <f>TITRES_STAT!B82</f>
        <v>42118</v>
      </c>
      <c r="B79" s="17">
        <f>TITRES_STAT!C82</f>
        <v>16.09</v>
      </c>
      <c r="C79" s="17">
        <f>TITRES_STAT!D82</f>
        <v>11.162800000000001</v>
      </c>
      <c r="D79" s="17">
        <f>TITRES_STAT!E82</f>
        <v>1895</v>
      </c>
      <c r="E79" s="2">
        <f t="shared" si="4"/>
        <v>115711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f>TITRES_STAT!B83</f>
        <v>42121</v>
      </c>
      <c r="B80" s="17">
        <f>TITRES_STAT!C83</f>
        <v>15.98</v>
      </c>
      <c r="C80" s="17">
        <f>TITRES_STAT!D83</f>
        <v>11.086499999999999</v>
      </c>
      <c r="D80" s="17">
        <f>TITRES_STAT!E83</f>
        <v>6948</v>
      </c>
      <c r="E80" s="2">
        <f t="shared" si="4"/>
        <v>108763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f>TITRES_STAT!B84</f>
        <v>42122</v>
      </c>
      <c r="B81" s="17">
        <f>TITRES_STAT!C84</f>
        <v>16.079999999999998</v>
      </c>
      <c r="C81" s="17">
        <f>TITRES_STAT!D84</f>
        <v>11.155900000000001</v>
      </c>
      <c r="D81" s="17">
        <f>TITRES_STAT!E84</f>
        <v>6050</v>
      </c>
      <c r="E81" s="2">
        <f t="shared" si="4"/>
        <v>114813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f>TITRES_STAT!B85</f>
        <v>42123</v>
      </c>
      <c r="B82" s="17">
        <f>TITRES_STAT!C85</f>
        <v>16.09</v>
      </c>
      <c r="C82" s="17">
        <f>TITRES_STAT!D85</f>
        <v>11.162800000000001</v>
      </c>
      <c r="D82" s="17">
        <f>TITRES_STAT!E85</f>
        <v>6085</v>
      </c>
      <c r="E82" s="2">
        <f t="shared" si="4"/>
        <v>120898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f>TITRES_STAT!B86</f>
        <v>42124</v>
      </c>
      <c r="B83" s="17">
        <f>TITRES_STAT!C86</f>
        <v>16.09</v>
      </c>
      <c r="C83" s="17">
        <f>TITRES_STAT!D86</f>
        <v>11.162800000000001</v>
      </c>
      <c r="D83" s="17">
        <f>TITRES_STAT!E86</f>
        <v>3718</v>
      </c>
      <c r="E83" s="2">
        <f t="shared" si="4"/>
        <v>120898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NEUTRAL</v>
      </c>
    </row>
    <row r="84" spans="1:8" ht="13.5" x14ac:dyDescent="0.25">
      <c r="A84" s="3">
        <f>TITRES_STAT!B87</f>
        <v>42128</v>
      </c>
      <c r="B84" s="17">
        <f>TITRES_STAT!C87</f>
        <v>17</v>
      </c>
      <c r="C84" s="17">
        <f>TITRES_STAT!D87</f>
        <v>11.7941</v>
      </c>
      <c r="D84" s="17">
        <f>TITRES_STAT!E87</f>
        <v>38234</v>
      </c>
      <c r="E84" s="2">
        <f t="shared" si="4"/>
        <v>159132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f>TITRES_STAT!B88</f>
        <v>42129</v>
      </c>
      <c r="B85" s="17">
        <f>TITRES_STAT!C88</f>
        <v>17.7</v>
      </c>
      <c r="C85" s="17">
        <f>TITRES_STAT!D88</f>
        <v>12.2798</v>
      </c>
      <c r="D85" s="17">
        <f>TITRES_STAT!E88</f>
        <v>78005</v>
      </c>
      <c r="E85" s="2">
        <f t="shared" si="4"/>
        <v>237137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f>TITRES_STAT!B89</f>
        <v>42130</v>
      </c>
      <c r="B86" s="17">
        <f>TITRES_STAT!C89</f>
        <v>17.649999999999999</v>
      </c>
      <c r="C86" s="17">
        <f>TITRES_STAT!D89</f>
        <v>12.245100000000001</v>
      </c>
      <c r="D86" s="17">
        <f>TITRES_STAT!E89</f>
        <v>21533</v>
      </c>
      <c r="E86" s="2">
        <f t="shared" si="4"/>
        <v>215604</v>
      </c>
      <c r="F86" s="17" t="str">
        <f t="shared" si="7"/>
        <v>BULLISH</v>
      </c>
      <c r="G86" s="17" t="str">
        <f t="shared" si="6"/>
        <v>STRONG</v>
      </c>
      <c r="H86" s="17" t="str">
        <f t="shared" si="5"/>
        <v>CONFIRMED BULLISH</v>
      </c>
    </row>
    <row r="87" spans="1:8" ht="13.5" x14ac:dyDescent="0.25">
      <c r="A87" s="3">
        <f>TITRES_STAT!B90</f>
        <v>42131</v>
      </c>
      <c r="B87" s="17">
        <f>TITRES_STAT!C90</f>
        <v>17.12</v>
      </c>
      <c r="C87" s="17">
        <f>TITRES_STAT!D90</f>
        <v>11.8774</v>
      </c>
      <c r="D87" s="17">
        <f>TITRES_STAT!E90</f>
        <v>7672</v>
      </c>
      <c r="E87" s="2">
        <f t="shared" si="4"/>
        <v>207932</v>
      </c>
      <c r="F87" s="17" t="str">
        <f t="shared" si="7"/>
        <v>BULLISH</v>
      </c>
      <c r="G87" s="17" t="str">
        <f t="shared" si="6"/>
        <v>STRONG</v>
      </c>
      <c r="H87" s="17" t="str">
        <f t="shared" si="5"/>
        <v>CONFIRMED BULLISH</v>
      </c>
    </row>
    <row r="88" spans="1:8" ht="13.5" x14ac:dyDescent="0.25">
      <c r="A88" s="3">
        <f>TITRES_STAT!B91</f>
        <v>42132</v>
      </c>
      <c r="B88" s="17">
        <f>TITRES_STAT!C91</f>
        <v>16.989999999999998</v>
      </c>
      <c r="C88" s="17">
        <f>TITRES_STAT!D91</f>
        <v>11.7872</v>
      </c>
      <c r="D88" s="17">
        <f>TITRES_STAT!E91</f>
        <v>11055</v>
      </c>
      <c r="E88" s="2">
        <f t="shared" si="4"/>
        <v>196877</v>
      </c>
      <c r="F88" s="17" t="str">
        <f t="shared" si="7"/>
        <v>BULLISH</v>
      </c>
      <c r="G88" s="17" t="str">
        <f t="shared" si="6"/>
        <v>STRONG</v>
      </c>
      <c r="H88" s="17" t="str">
        <f t="shared" si="5"/>
        <v>CONFIRMED BULLISH</v>
      </c>
    </row>
    <row r="89" spans="1:8" ht="13.5" x14ac:dyDescent="0.25">
      <c r="A89" s="3">
        <f>TITRES_STAT!B92</f>
        <v>42135</v>
      </c>
      <c r="B89" s="17">
        <f>TITRES_STAT!C92</f>
        <v>16.96</v>
      </c>
      <c r="C89" s="17">
        <f>TITRES_STAT!D92</f>
        <v>11.766400000000001</v>
      </c>
      <c r="D89" s="17">
        <f>TITRES_STAT!E92</f>
        <v>4239</v>
      </c>
      <c r="E89" s="2">
        <f t="shared" si="4"/>
        <v>192638</v>
      </c>
      <c r="F89" s="17" t="str">
        <f t="shared" si="7"/>
        <v>BULLISH</v>
      </c>
      <c r="G89" s="17" t="str">
        <f t="shared" si="6"/>
        <v>STRONG</v>
      </c>
      <c r="H89" s="17" t="str">
        <f t="shared" si="5"/>
        <v>BULLISH DIVERGENCE</v>
      </c>
    </row>
    <row r="90" spans="1:8" ht="13.5" x14ac:dyDescent="0.25">
      <c r="A90" s="3">
        <f>TITRES_STAT!B93</f>
        <v>42136</v>
      </c>
      <c r="B90" s="17">
        <f>TITRES_STAT!C93</f>
        <v>16.989999999999998</v>
      </c>
      <c r="C90" s="17">
        <f>TITRES_STAT!D93</f>
        <v>11.7872</v>
      </c>
      <c r="D90" s="17">
        <f>TITRES_STAT!E93</f>
        <v>18617</v>
      </c>
      <c r="E90" s="2">
        <f t="shared" si="4"/>
        <v>211255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f>TITRES_STAT!B94</f>
        <v>42137</v>
      </c>
      <c r="B91" s="17">
        <f>TITRES_STAT!C94</f>
        <v>16.8</v>
      </c>
      <c r="C91" s="17">
        <f>TITRES_STAT!D94</f>
        <v>11.6554</v>
      </c>
      <c r="D91" s="17">
        <f>TITRES_STAT!E94</f>
        <v>12970</v>
      </c>
      <c r="E91" s="2">
        <f t="shared" si="4"/>
        <v>198285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CONFIRMED BEARISH</v>
      </c>
    </row>
    <row r="92" spans="1:8" ht="13.5" x14ac:dyDescent="0.25">
      <c r="A92" s="3">
        <f>TITRES_STAT!B95</f>
        <v>42138</v>
      </c>
      <c r="B92" s="17">
        <f>TITRES_STAT!C95</f>
        <v>16.850000000000001</v>
      </c>
      <c r="C92" s="17">
        <f>TITRES_STAT!D95</f>
        <v>11.690099999999999</v>
      </c>
      <c r="D92" s="17">
        <f>TITRES_STAT!E95</f>
        <v>3186</v>
      </c>
      <c r="E92" s="2">
        <f t="shared" si="4"/>
        <v>201471</v>
      </c>
      <c r="F92" s="17" t="str">
        <f t="shared" si="7"/>
        <v>BEARISH</v>
      </c>
      <c r="G92" s="17" t="str">
        <f t="shared" si="6"/>
        <v>WEAK</v>
      </c>
      <c r="H92" s="17" t="str">
        <f t="shared" si="5"/>
        <v>CONFIRMED BEARISH</v>
      </c>
    </row>
    <row r="93" spans="1:8" ht="13.5" x14ac:dyDescent="0.25">
      <c r="A93" s="3">
        <f>TITRES_STAT!B96</f>
        <v>42139</v>
      </c>
      <c r="B93" s="17">
        <f>TITRES_STAT!C96</f>
        <v>16.899999999999999</v>
      </c>
      <c r="C93" s="17">
        <f>TITRES_STAT!D96</f>
        <v>11.7248</v>
      </c>
      <c r="D93" s="17">
        <f>TITRES_STAT!E96</f>
        <v>7346</v>
      </c>
      <c r="E93" s="2">
        <f t="shared" si="4"/>
        <v>208817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BULLISH DIVERGENCE</v>
      </c>
    </row>
    <row r="94" spans="1:8" ht="13.5" x14ac:dyDescent="0.25">
      <c r="A94" s="3">
        <f>TITRES_STAT!B97</f>
        <v>42142</v>
      </c>
      <c r="B94" s="17">
        <f>TITRES_STAT!C97</f>
        <v>16.899999999999999</v>
      </c>
      <c r="C94" s="17">
        <f>TITRES_STAT!D97</f>
        <v>11.7248</v>
      </c>
      <c r="D94" s="17">
        <f>TITRES_STAT!E97</f>
        <v>3360</v>
      </c>
      <c r="E94" s="2">
        <f t="shared" si="4"/>
        <v>208817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BULLISH DIVERGENCE</v>
      </c>
    </row>
    <row r="95" spans="1:8" ht="13.5" x14ac:dyDescent="0.25">
      <c r="A95" s="3">
        <f>TITRES_STAT!B98</f>
        <v>42143</v>
      </c>
      <c r="B95" s="17">
        <f>TITRES_STAT!C98</f>
        <v>16.8</v>
      </c>
      <c r="C95" s="17">
        <f>TITRES_STAT!D98</f>
        <v>11.6554</v>
      </c>
      <c r="D95" s="17">
        <f>TITRES_STAT!E98</f>
        <v>1470</v>
      </c>
      <c r="E95" s="2">
        <f t="shared" si="4"/>
        <v>207347</v>
      </c>
      <c r="F95" s="17" t="str">
        <f t="shared" si="7"/>
        <v>BEARISH</v>
      </c>
      <c r="G95" s="17" t="str">
        <f t="shared" si="6"/>
        <v>NEUTRAL</v>
      </c>
      <c r="H95" s="17" t="str">
        <f t="shared" si="5"/>
        <v>CONFIRMED BEARISH</v>
      </c>
    </row>
    <row r="96" spans="1:8" ht="13.5" x14ac:dyDescent="0.25">
      <c r="A96" s="3">
        <f>TITRES_STAT!B99</f>
        <v>42144</v>
      </c>
      <c r="B96" s="17">
        <f>TITRES_STAT!C99</f>
        <v>16.75</v>
      </c>
      <c r="C96" s="17">
        <f>TITRES_STAT!D99</f>
        <v>11.620699999999999</v>
      </c>
      <c r="D96" s="17">
        <f>TITRES_STAT!E99</f>
        <v>8185</v>
      </c>
      <c r="E96" s="2">
        <f t="shared" si="4"/>
        <v>199162</v>
      </c>
      <c r="F96" s="17" t="str">
        <f t="shared" si="7"/>
        <v>BULLISH</v>
      </c>
      <c r="G96" s="17" t="str">
        <f t="shared" si="6"/>
        <v>NEUTRAL</v>
      </c>
      <c r="H96" s="17" t="str">
        <f t="shared" si="5"/>
        <v>BULLISH DIVERGENCE</v>
      </c>
    </row>
    <row r="97" spans="1:8" ht="13.5" x14ac:dyDescent="0.25">
      <c r="A97" s="3">
        <f>TITRES_STAT!B100</f>
        <v>42145</v>
      </c>
      <c r="B97" s="17">
        <f>TITRES_STAT!C100</f>
        <v>16.7</v>
      </c>
      <c r="C97" s="17">
        <f>TITRES_STAT!D100</f>
        <v>11.586</v>
      </c>
      <c r="D97" s="17">
        <f>TITRES_STAT!E100</f>
        <v>6754</v>
      </c>
      <c r="E97" s="2">
        <f t="shared" si="4"/>
        <v>192408</v>
      </c>
      <c r="F97" s="17" t="str">
        <f t="shared" si="7"/>
        <v>BEARISH</v>
      </c>
      <c r="G97" s="17" t="str">
        <f t="shared" si="6"/>
        <v>WEAK</v>
      </c>
      <c r="H97" s="17" t="str">
        <f t="shared" si="5"/>
        <v>CONFIRMED BEARISH</v>
      </c>
    </row>
    <row r="98" spans="1:8" ht="13.5" x14ac:dyDescent="0.25">
      <c r="A98" s="3">
        <f>TITRES_STAT!B101</f>
        <v>42146</v>
      </c>
      <c r="B98" s="17">
        <f>TITRES_STAT!C101</f>
        <v>16.670000000000002</v>
      </c>
      <c r="C98" s="17">
        <f>TITRES_STAT!D101</f>
        <v>11.565200000000001</v>
      </c>
      <c r="D98" s="17">
        <f>TITRES_STAT!E101</f>
        <v>1602</v>
      </c>
      <c r="E98" s="2">
        <f t="shared" si="4"/>
        <v>190806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f>TITRES_STAT!B102</f>
        <v>42149</v>
      </c>
      <c r="B99" s="17">
        <f>TITRES_STAT!C102</f>
        <v>16.66</v>
      </c>
      <c r="C99" s="17">
        <f>TITRES_STAT!D102</f>
        <v>11.558299999999999</v>
      </c>
      <c r="D99" s="17">
        <f>TITRES_STAT!E102</f>
        <v>6597</v>
      </c>
      <c r="E99" s="2">
        <f t="shared" si="4"/>
        <v>184209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f>TITRES_STAT!B103</f>
        <v>42150</v>
      </c>
      <c r="B100" s="17">
        <f>TITRES_STAT!C103</f>
        <v>16.64</v>
      </c>
      <c r="C100" s="17">
        <f>TITRES_STAT!D103</f>
        <v>11.5444</v>
      </c>
      <c r="D100" s="17">
        <f>TITRES_STAT!E103</f>
        <v>1114</v>
      </c>
      <c r="E100" s="2">
        <f t="shared" si="4"/>
        <v>183095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f>TITRES_STAT!B104</f>
        <v>42151</v>
      </c>
      <c r="B101" s="17">
        <f>TITRES_STAT!C104</f>
        <v>16.579999999999998</v>
      </c>
      <c r="C101" s="17">
        <f>TITRES_STAT!D104</f>
        <v>11.502800000000001</v>
      </c>
      <c r="D101" s="17">
        <f>TITRES_STAT!E104</f>
        <v>4337</v>
      </c>
      <c r="E101" s="2">
        <f t="shared" si="4"/>
        <v>178758</v>
      </c>
      <c r="F101" s="17" t="str">
        <f t="shared" si="7"/>
        <v>BEARISH</v>
      </c>
      <c r="G101" s="17" t="str">
        <f t="shared" si="6"/>
        <v>WEAK</v>
      </c>
      <c r="H101" s="17" t="str">
        <f t="shared" si="5"/>
        <v>CONFIRMED BEARISH</v>
      </c>
    </row>
    <row r="102" spans="1:8" ht="13.5" x14ac:dyDescent="0.25">
      <c r="A102" s="3">
        <f>TITRES_STAT!B105</f>
        <v>42152</v>
      </c>
      <c r="B102" s="17">
        <f>TITRES_STAT!C105</f>
        <v>16.579999999999998</v>
      </c>
      <c r="C102" s="17">
        <f>TITRES_STAT!D105</f>
        <v>11.502800000000001</v>
      </c>
      <c r="D102" s="17">
        <f>TITRES_STAT!E105</f>
        <v>5173</v>
      </c>
      <c r="E102" s="2">
        <f t="shared" si="4"/>
        <v>178758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CONFIRMED BEARISH</v>
      </c>
    </row>
    <row r="103" spans="1:8" ht="13.5" x14ac:dyDescent="0.25">
      <c r="A103" s="3">
        <f>TITRES_STAT!B106</f>
        <v>42153</v>
      </c>
      <c r="B103" s="17">
        <f>TITRES_STAT!C106</f>
        <v>16.579999999999998</v>
      </c>
      <c r="C103" s="17">
        <f>TITRES_STAT!D106</f>
        <v>11.502800000000001</v>
      </c>
      <c r="D103" s="17">
        <f>TITRES_STAT!E106</f>
        <v>7605</v>
      </c>
      <c r="E103" s="2">
        <f t="shared" si="4"/>
        <v>178758</v>
      </c>
      <c r="F103" s="17" t="str">
        <f t="shared" si="7"/>
        <v>BEARISH</v>
      </c>
      <c r="G103" s="17" t="str">
        <f t="shared" si="6"/>
        <v>WEAK</v>
      </c>
      <c r="H103" s="17" t="str">
        <f t="shared" si="5"/>
        <v>CONFIRMED BEARISH</v>
      </c>
    </row>
    <row r="104" spans="1:8" ht="13.5" x14ac:dyDescent="0.25">
      <c r="A104" s="3">
        <f>TITRES_STAT!B107</f>
        <v>42156</v>
      </c>
      <c r="B104" s="17">
        <f>TITRES_STAT!C107</f>
        <v>16.5</v>
      </c>
      <c r="C104" s="17">
        <f>TITRES_STAT!D107</f>
        <v>11.4473</v>
      </c>
      <c r="D104" s="17">
        <f>TITRES_STAT!E107</f>
        <v>1540</v>
      </c>
      <c r="E104" s="2">
        <f t="shared" si="4"/>
        <v>177218</v>
      </c>
      <c r="F104" s="17" t="str">
        <f t="shared" si="7"/>
        <v>BEARISH</v>
      </c>
      <c r="G104" s="17" t="str">
        <f t="shared" si="6"/>
        <v>WEAK</v>
      </c>
      <c r="H104" s="17" t="str">
        <f t="shared" si="5"/>
        <v>CONFIRMED BEARISH</v>
      </c>
    </row>
    <row r="105" spans="1:8" ht="13.5" x14ac:dyDescent="0.25">
      <c r="A105" s="3">
        <f>TITRES_STAT!B108</f>
        <v>42157</v>
      </c>
      <c r="B105" s="17">
        <f>TITRES_STAT!C108</f>
        <v>16.899999999999999</v>
      </c>
      <c r="C105" s="17">
        <f>TITRES_STAT!D108</f>
        <v>11.7248</v>
      </c>
      <c r="D105" s="17">
        <f>TITRES_STAT!E108</f>
        <v>8175</v>
      </c>
      <c r="E105" s="2">
        <f t="shared" si="4"/>
        <v>185393</v>
      </c>
      <c r="F105" s="17" t="str">
        <f t="shared" si="7"/>
        <v>BULLISH</v>
      </c>
      <c r="G105" s="17" t="str">
        <f t="shared" si="6"/>
        <v>NEUTRAL</v>
      </c>
      <c r="H105" s="17" t="str">
        <f t="shared" si="5"/>
        <v>CONFIRMED BULLISH</v>
      </c>
    </row>
    <row r="106" spans="1:8" ht="13.5" x14ac:dyDescent="0.25">
      <c r="A106" s="3">
        <f>TITRES_STAT!B109</f>
        <v>42158</v>
      </c>
      <c r="B106" s="17">
        <f>TITRES_STAT!C109</f>
        <v>16.89</v>
      </c>
      <c r="C106" s="17">
        <f>TITRES_STAT!D109</f>
        <v>11.7178</v>
      </c>
      <c r="D106" s="17">
        <f>TITRES_STAT!E109</f>
        <v>8700</v>
      </c>
      <c r="E106" s="2">
        <f t="shared" si="4"/>
        <v>176693</v>
      </c>
      <c r="F106" s="17" t="str">
        <f t="shared" si="7"/>
        <v>BEARISH</v>
      </c>
      <c r="G106" s="17" t="str">
        <f t="shared" si="6"/>
        <v>NEUTRAL</v>
      </c>
      <c r="H106" s="17" t="str">
        <f t="shared" si="5"/>
        <v>BEARISH DIVERGENCE</v>
      </c>
    </row>
    <row r="107" spans="1:8" ht="13.5" x14ac:dyDescent="0.25">
      <c r="A107" s="3">
        <f>TITRES_STAT!B110</f>
        <v>42159</v>
      </c>
      <c r="B107" s="17">
        <f>TITRES_STAT!C110</f>
        <v>16.850000000000001</v>
      </c>
      <c r="C107" s="17">
        <f>TITRES_STAT!D110</f>
        <v>11.690099999999999</v>
      </c>
      <c r="D107" s="17">
        <f>TITRES_STAT!E110</f>
        <v>8963</v>
      </c>
      <c r="E107" s="2">
        <f t="shared" si="4"/>
        <v>167730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BEARISH DIVERGENCE</v>
      </c>
    </row>
    <row r="108" spans="1:8" ht="13.5" x14ac:dyDescent="0.25">
      <c r="A108" s="3">
        <f>TITRES_STAT!B111</f>
        <v>42160</v>
      </c>
      <c r="B108" s="17">
        <f>TITRES_STAT!C111</f>
        <v>16.75</v>
      </c>
      <c r="C108" s="17">
        <f>TITRES_STAT!D111</f>
        <v>11.620699999999999</v>
      </c>
      <c r="D108" s="17">
        <f>TITRES_STAT!E111</f>
        <v>1245</v>
      </c>
      <c r="E108" s="2">
        <f t="shared" si="4"/>
        <v>166485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BEARISH DIVERGENCE</v>
      </c>
    </row>
    <row r="109" spans="1:8" ht="13.5" x14ac:dyDescent="0.25">
      <c r="A109" s="3">
        <f>TITRES_STAT!B112</f>
        <v>42163</v>
      </c>
      <c r="B109" s="17">
        <f>TITRES_STAT!C112</f>
        <v>16.8</v>
      </c>
      <c r="C109" s="17">
        <f>TITRES_STAT!D112</f>
        <v>11.6554</v>
      </c>
      <c r="D109" s="17">
        <f>TITRES_STAT!E112</f>
        <v>1170</v>
      </c>
      <c r="E109" s="2">
        <f t="shared" si="4"/>
        <v>167655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BEARISH DIVERGENCE</v>
      </c>
    </row>
    <row r="110" spans="1:8" ht="13.5" x14ac:dyDescent="0.25">
      <c r="A110" s="3">
        <f>TITRES_STAT!B113</f>
        <v>42164</v>
      </c>
      <c r="B110" s="17">
        <f>TITRES_STAT!C113</f>
        <v>16.8</v>
      </c>
      <c r="C110" s="17">
        <f>TITRES_STAT!D113</f>
        <v>11.6554</v>
      </c>
      <c r="D110" s="17">
        <f>TITRES_STAT!E113</f>
        <v>7667</v>
      </c>
      <c r="E110" s="2">
        <f t="shared" si="4"/>
        <v>167655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f>TITRES_STAT!B114</f>
        <v>42165</v>
      </c>
      <c r="B111" s="17">
        <f>TITRES_STAT!C114</f>
        <v>16.649999999999999</v>
      </c>
      <c r="C111" s="17">
        <f>TITRES_STAT!D114</f>
        <v>11.551299999999999</v>
      </c>
      <c r="D111" s="17">
        <f>TITRES_STAT!E114</f>
        <v>3197</v>
      </c>
      <c r="E111" s="2">
        <f t="shared" si="4"/>
        <v>164458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CONFIRMED BEARISH</v>
      </c>
    </row>
    <row r="112" spans="1:8" ht="13.5" x14ac:dyDescent="0.25">
      <c r="A112" s="3">
        <f>TITRES_STAT!B115</f>
        <v>42166</v>
      </c>
      <c r="B112" s="17">
        <f>TITRES_STAT!C115</f>
        <v>16.64</v>
      </c>
      <c r="C112" s="17">
        <f>TITRES_STAT!D115</f>
        <v>11.5444</v>
      </c>
      <c r="D112" s="17">
        <f>TITRES_STAT!E115</f>
        <v>3500</v>
      </c>
      <c r="E112" s="2">
        <f t="shared" si="4"/>
        <v>160958</v>
      </c>
      <c r="F112" s="17" t="str">
        <f t="shared" si="7"/>
        <v>BEARISH</v>
      </c>
      <c r="G112" s="17" t="str">
        <f t="shared" si="6"/>
        <v>WEAK</v>
      </c>
      <c r="H112" s="17" t="str">
        <f t="shared" si="5"/>
        <v>CONFIRMED BEARISH</v>
      </c>
    </row>
    <row r="113" spans="1:8" ht="13.5" x14ac:dyDescent="0.25">
      <c r="A113" s="3">
        <f>TITRES_STAT!B116</f>
        <v>42167</v>
      </c>
      <c r="B113" s="17">
        <f>TITRES_STAT!C116</f>
        <v>16.600000000000001</v>
      </c>
      <c r="C113" s="17">
        <f>TITRES_STAT!D116</f>
        <v>11.5166</v>
      </c>
      <c r="D113" s="17">
        <f>TITRES_STAT!E116</f>
        <v>6850</v>
      </c>
      <c r="E113" s="2">
        <f t="shared" si="4"/>
        <v>154108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CONFIRMED BEARISH</v>
      </c>
    </row>
    <row r="114" spans="1:8" ht="13.5" x14ac:dyDescent="0.25">
      <c r="A114" s="3">
        <f>TITRES_STAT!B117</f>
        <v>42170</v>
      </c>
      <c r="B114" s="17">
        <f>TITRES_STAT!C117</f>
        <v>16.5</v>
      </c>
      <c r="C114" s="17">
        <f>TITRES_STAT!D117</f>
        <v>11.8025</v>
      </c>
      <c r="D114" s="17">
        <f>TITRES_STAT!E117</f>
        <v>3200</v>
      </c>
      <c r="E114" s="2">
        <f t="shared" si="4"/>
        <v>150908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f>TITRES_STAT!B118</f>
        <v>42171</v>
      </c>
      <c r="B115" s="17">
        <f>TITRES_STAT!C118</f>
        <v>16.48</v>
      </c>
      <c r="C115" s="17">
        <f>TITRES_STAT!D118</f>
        <v>11.7882</v>
      </c>
      <c r="D115" s="17">
        <f>TITRES_STAT!E118</f>
        <v>1350</v>
      </c>
      <c r="E115" s="2">
        <f t="shared" si="4"/>
        <v>149558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f>TITRES_STAT!B119</f>
        <v>42172</v>
      </c>
      <c r="B116" s="17">
        <f>TITRES_STAT!C119</f>
        <v>16.600000000000001</v>
      </c>
      <c r="C116" s="17">
        <f>TITRES_STAT!D119</f>
        <v>11.874000000000001</v>
      </c>
      <c r="D116" s="17">
        <f>TITRES_STAT!E119</f>
        <v>7338</v>
      </c>
      <c r="E116" s="2">
        <f t="shared" si="4"/>
        <v>156896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f>TITRES_STAT!B120</f>
        <v>42173</v>
      </c>
      <c r="B117" s="17">
        <f>TITRES_STAT!C120</f>
        <v>16.7</v>
      </c>
      <c r="C117" s="17">
        <f>TITRES_STAT!D120</f>
        <v>11.945600000000001</v>
      </c>
      <c r="D117" s="17">
        <f>TITRES_STAT!E120</f>
        <v>6952</v>
      </c>
      <c r="E117" s="2">
        <f t="shared" si="4"/>
        <v>163848</v>
      </c>
      <c r="F117" s="17" t="str">
        <f t="shared" si="7"/>
        <v>BULLISH</v>
      </c>
      <c r="G117" s="17" t="str">
        <f t="shared" si="6"/>
        <v>NEUTRAL</v>
      </c>
      <c r="H117" s="17" t="str">
        <f t="shared" si="5"/>
        <v>CONFIRMED BULLISH</v>
      </c>
    </row>
    <row r="118" spans="1:8" ht="13.5" x14ac:dyDescent="0.25">
      <c r="A118" s="3">
        <f>TITRES_STAT!B121</f>
        <v>42174</v>
      </c>
      <c r="B118" s="17">
        <f>TITRES_STAT!C121</f>
        <v>17</v>
      </c>
      <c r="C118" s="17">
        <f>TITRES_STAT!D121</f>
        <v>12.1602</v>
      </c>
      <c r="D118" s="17">
        <f>TITRES_STAT!E121</f>
        <v>12468</v>
      </c>
      <c r="E118" s="2">
        <f t="shared" si="4"/>
        <v>176316</v>
      </c>
      <c r="F118" s="17" t="str">
        <f t="shared" si="7"/>
        <v>BULLISH</v>
      </c>
      <c r="G118" s="17" t="str">
        <f t="shared" si="6"/>
        <v>STRONG</v>
      </c>
      <c r="H118" s="17" t="str">
        <f t="shared" si="5"/>
        <v>CONFIRMED BULLISH</v>
      </c>
    </row>
    <row r="119" spans="1:8" ht="13.5" x14ac:dyDescent="0.25">
      <c r="A119" s="3">
        <f>TITRES_STAT!B122</f>
        <v>42177</v>
      </c>
      <c r="B119" s="17">
        <f>TITRES_STAT!C122</f>
        <v>17</v>
      </c>
      <c r="C119" s="17">
        <f>TITRES_STAT!D122</f>
        <v>12.1602</v>
      </c>
      <c r="D119" s="17">
        <f>TITRES_STAT!E122</f>
        <v>4545</v>
      </c>
      <c r="E119" s="2">
        <f t="shared" si="4"/>
        <v>176316</v>
      </c>
      <c r="F119" s="17" t="str">
        <f t="shared" si="7"/>
        <v>BULLISH</v>
      </c>
      <c r="G119" s="17" t="str">
        <f t="shared" si="6"/>
        <v>STRONG</v>
      </c>
      <c r="H119" s="17" t="str">
        <f t="shared" si="5"/>
        <v>CONFIRMED BULLISH</v>
      </c>
    </row>
    <row r="120" spans="1:8" ht="13.5" x14ac:dyDescent="0.25">
      <c r="A120" s="3">
        <f>TITRES_STAT!B123</f>
        <v>42178</v>
      </c>
      <c r="B120" s="17">
        <f>TITRES_STAT!C123</f>
        <v>17.3</v>
      </c>
      <c r="C120" s="17">
        <f>TITRES_STAT!D123</f>
        <v>12.374700000000001</v>
      </c>
      <c r="D120" s="17">
        <f>TITRES_STAT!E123</f>
        <v>15047</v>
      </c>
      <c r="E120" s="2">
        <f t="shared" si="4"/>
        <v>191363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CONFIRMED BULLISH</v>
      </c>
    </row>
    <row r="121" spans="1:8" ht="13.5" x14ac:dyDescent="0.25">
      <c r="A121" s="3">
        <f>TITRES_STAT!B124</f>
        <v>42179</v>
      </c>
      <c r="B121" s="17">
        <f>TITRES_STAT!C124</f>
        <v>17.3</v>
      </c>
      <c r="C121" s="17">
        <f>TITRES_STAT!D124</f>
        <v>12.374700000000001</v>
      </c>
      <c r="D121" s="17">
        <f>TITRES_STAT!E124</f>
        <v>14336</v>
      </c>
      <c r="E121" s="2">
        <f t="shared" si="4"/>
        <v>191363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f>TITRES_STAT!B125</f>
        <v>42180</v>
      </c>
      <c r="B122" s="17">
        <f>TITRES_STAT!C125</f>
        <v>17.16</v>
      </c>
      <c r="C122" s="17">
        <f>TITRES_STAT!D125</f>
        <v>12.2746</v>
      </c>
      <c r="D122" s="17">
        <f>TITRES_STAT!E125</f>
        <v>3898</v>
      </c>
      <c r="E122" s="2">
        <f t="shared" si="4"/>
        <v>187465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f>TITRES_STAT!B126</f>
        <v>42181</v>
      </c>
      <c r="B123" s="17">
        <f>TITRES_STAT!C126</f>
        <v>17.100000000000001</v>
      </c>
      <c r="C123" s="17">
        <f>TITRES_STAT!D126</f>
        <v>12.2317</v>
      </c>
      <c r="D123" s="17">
        <f>TITRES_STAT!E126</f>
        <v>1489</v>
      </c>
      <c r="E123" s="2">
        <f t="shared" si="4"/>
        <v>185976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f>TITRES_STAT!B127</f>
        <v>42184</v>
      </c>
      <c r="B124" s="17">
        <f>TITRES_STAT!C127</f>
        <v>16.899999999999999</v>
      </c>
      <c r="C124" s="17">
        <f>TITRES_STAT!D127</f>
        <v>12.0886</v>
      </c>
      <c r="D124" s="17">
        <f>TITRES_STAT!E127</f>
        <v>4452</v>
      </c>
      <c r="E124" s="2">
        <f t="shared" si="4"/>
        <v>181524</v>
      </c>
      <c r="F124" s="17" t="str">
        <f t="shared" si="7"/>
        <v>BULLISH</v>
      </c>
      <c r="G124" s="17" t="str">
        <f t="shared" si="6"/>
        <v>STRONG</v>
      </c>
      <c r="H124" s="17" t="str">
        <f t="shared" si="5"/>
        <v>BULLISH DIVERGENCE</v>
      </c>
    </row>
    <row r="125" spans="1:8" ht="13.5" x14ac:dyDescent="0.25">
      <c r="A125" s="3">
        <f>TITRES_STAT!B128</f>
        <v>42185</v>
      </c>
      <c r="B125" s="17">
        <f>TITRES_STAT!C128</f>
        <v>17</v>
      </c>
      <c r="C125" s="17">
        <f>TITRES_STAT!D128</f>
        <v>12.1602</v>
      </c>
      <c r="D125" s="17">
        <f>TITRES_STAT!E128</f>
        <v>6870</v>
      </c>
      <c r="E125" s="2">
        <f t="shared" si="4"/>
        <v>188394</v>
      </c>
      <c r="F125" s="17" t="str">
        <f t="shared" si="7"/>
        <v>BEARISH</v>
      </c>
      <c r="G125" s="17" t="str">
        <f t="shared" si="6"/>
        <v>NEUTRAL</v>
      </c>
      <c r="H125" s="17" t="str">
        <f t="shared" si="5"/>
        <v>CONFIRMED BEARISH</v>
      </c>
    </row>
    <row r="126" spans="1:8" ht="13.5" x14ac:dyDescent="0.25">
      <c r="A126" s="3">
        <f>TITRES_STAT!B129</f>
        <v>42186</v>
      </c>
      <c r="B126" s="17">
        <f>TITRES_STAT!C129</f>
        <v>16.989999999999998</v>
      </c>
      <c r="C126" s="17">
        <f>TITRES_STAT!D129</f>
        <v>12.153</v>
      </c>
      <c r="D126" s="17">
        <f>TITRES_STAT!E129</f>
        <v>16220</v>
      </c>
      <c r="E126" s="2">
        <f t="shared" si="4"/>
        <v>172174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f>TITRES_STAT!B130</f>
        <v>42187</v>
      </c>
      <c r="B127" s="17">
        <f>TITRES_STAT!C130</f>
        <v>16.97</v>
      </c>
      <c r="C127" s="17">
        <f>TITRES_STAT!D130</f>
        <v>12.1387</v>
      </c>
      <c r="D127" s="17">
        <f>TITRES_STAT!E130</f>
        <v>2130</v>
      </c>
      <c r="E127" s="2">
        <f t="shared" si="4"/>
        <v>170044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f>TITRES_STAT!B131</f>
        <v>42188</v>
      </c>
      <c r="B128" s="17">
        <f>TITRES_STAT!C131</f>
        <v>16.95</v>
      </c>
      <c r="C128" s="17">
        <f>TITRES_STAT!D131</f>
        <v>12.1244</v>
      </c>
      <c r="D128" s="17">
        <f>TITRES_STAT!E131</f>
        <v>9341</v>
      </c>
      <c r="E128" s="2">
        <f t="shared" si="4"/>
        <v>160703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f>TITRES_STAT!B132</f>
        <v>42191</v>
      </c>
      <c r="B129" s="17">
        <f>TITRES_STAT!C132</f>
        <v>16.850000000000001</v>
      </c>
      <c r="C129" s="17">
        <f>TITRES_STAT!D132</f>
        <v>12.052899999999999</v>
      </c>
      <c r="D129" s="17">
        <f>TITRES_STAT!E132</f>
        <v>5650</v>
      </c>
      <c r="E129" s="2">
        <f t="shared" si="4"/>
        <v>155053</v>
      </c>
      <c r="F129" s="17" t="str">
        <f t="shared" si="7"/>
        <v>BEARISH</v>
      </c>
      <c r="G129" s="17" t="str">
        <f t="shared" si="6"/>
        <v>WEAK</v>
      </c>
      <c r="H129" s="17" t="str">
        <f t="shared" si="5"/>
        <v>CONFIRMED BEARISH</v>
      </c>
    </row>
    <row r="130" spans="1:8" ht="13.5" x14ac:dyDescent="0.25">
      <c r="A130" s="3">
        <f>TITRES_STAT!B133</f>
        <v>42192</v>
      </c>
      <c r="B130" s="17">
        <f>TITRES_STAT!C133</f>
        <v>16.82</v>
      </c>
      <c r="C130" s="17">
        <f>TITRES_STAT!D133</f>
        <v>12.0314</v>
      </c>
      <c r="D130" s="17">
        <f>TITRES_STAT!E133</f>
        <v>14200</v>
      </c>
      <c r="E130" s="2">
        <f t="shared" si="4"/>
        <v>140853</v>
      </c>
      <c r="F130" s="17" t="str">
        <f t="shared" si="7"/>
        <v>BEARISH</v>
      </c>
      <c r="G130" s="17" t="str">
        <f t="shared" si="6"/>
        <v>WEAK</v>
      </c>
      <c r="H130" s="17" t="str">
        <f t="shared" si="5"/>
        <v>CONFIRMED BEARISH</v>
      </c>
    </row>
    <row r="131" spans="1:8" ht="13.5" x14ac:dyDescent="0.25">
      <c r="A131" s="3">
        <f>TITRES_STAT!B134</f>
        <v>42193</v>
      </c>
      <c r="B131" s="17">
        <f>TITRES_STAT!C134</f>
        <v>16.8</v>
      </c>
      <c r="C131" s="17">
        <f>TITRES_STAT!D134</f>
        <v>12.017099999999999</v>
      </c>
      <c r="D131" s="17">
        <f>TITRES_STAT!E134</f>
        <v>2790</v>
      </c>
      <c r="E131" s="2">
        <f t="shared" si="4"/>
        <v>138063</v>
      </c>
      <c r="F131" s="17" t="str">
        <f t="shared" si="7"/>
        <v>BEARISH</v>
      </c>
      <c r="G131" s="17" t="str">
        <f t="shared" si="6"/>
        <v>WEAK</v>
      </c>
      <c r="H131" s="17" t="str">
        <f t="shared" si="5"/>
        <v>CONFIRMED BEARISH</v>
      </c>
    </row>
    <row r="132" spans="1:8" ht="13.5" x14ac:dyDescent="0.25">
      <c r="A132" s="3">
        <f>TITRES_STAT!B135</f>
        <v>42194</v>
      </c>
      <c r="B132" s="17">
        <f>TITRES_STAT!C135</f>
        <v>16.8</v>
      </c>
      <c r="C132" s="17">
        <f>TITRES_STAT!D135</f>
        <v>12.017099999999999</v>
      </c>
      <c r="D132" s="17">
        <f>TITRES_STAT!E135</f>
        <v>6500</v>
      </c>
      <c r="E132" s="2">
        <f t="shared" ref="E132:E195" si="8">IF(B132&gt;B131, E131+D132, IF(B132&lt;B131, E131-D132, E131))</f>
        <v>138063</v>
      </c>
      <c r="F132" s="17" t="str">
        <f t="shared" si="7"/>
        <v>BEARISH</v>
      </c>
      <c r="G132" s="17" t="str">
        <f t="shared" si="6"/>
        <v>WEAK</v>
      </c>
      <c r="H132" s="17" t="str">
        <f t="shared" si="5"/>
        <v>CONFIRMED BEARISH</v>
      </c>
    </row>
    <row r="133" spans="1:8" ht="13.5" x14ac:dyDescent="0.25">
      <c r="A133" s="3">
        <f>TITRES_STAT!B136</f>
        <v>42195</v>
      </c>
      <c r="B133" s="17">
        <f>TITRES_STAT!C136</f>
        <v>16.79</v>
      </c>
      <c r="C133" s="17">
        <f>TITRES_STAT!D136</f>
        <v>12.0099</v>
      </c>
      <c r="D133" s="17">
        <f>TITRES_STAT!E136</f>
        <v>4798</v>
      </c>
      <c r="E133" s="2">
        <f t="shared" si="8"/>
        <v>133265</v>
      </c>
      <c r="F133" s="17" t="str">
        <f t="shared" si="7"/>
        <v>BEARISH</v>
      </c>
      <c r="G133" s="17" t="str">
        <f t="shared" si="6"/>
        <v>WEAK</v>
      </c>
      <c r="H133" s="17" t="str">
        <f t="shared" si="5"/>
        <v>CONFIRMED BEARISH</v>
      </c>
    </row>
    <row r="134" spans="1:8" ht="13.5" x14ac:dyDescent="0.25">
      <c r="A134" s="3">
        <f>TITRES_STAT!B137</f>
        <v>42198</v>
      </c>
      <c r="B134" s="17">
        <f>TITRES_STAT!C137</f>
        <v>16.79</v>
      </c>
      <c r="C134" s="17">
        <f>TITRES_STAT!D137</f>
        <v>12.0099</v>
      </c>
      <c r="D134" s="17">
        <f>TITRES_STAT!E137</f>
        <v>1959</v>
      </c>
      <c r="E134" s="2">
        <f t="shared" si="8"/>
        <v>133265</v>
      </c>
      <c r="F134" s="17" t="str">
        <f t="shared" si="7"/>
        <v>BEARISH</v>
      </c>
      <c r="G134" s="17" t="str">
        <f t="shared" si="6"/>
        <v>WEAK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17">
        <f>TITRES_STAT!C138</f>
        <v>16.7</v>
      </c>
      <c r="C135" s="17">
        <f>TITRES_STAT!D138</f>
        <v>11.945600000000001</v>
      </c>
      <c r="D135" s="17">
        <f>TITRES_STAT!E138</f>
        <v>1027</v>
      </c>
      <c r="E135" s="2">
        <f t="shared" si="8"/>
        <v>132238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CONFIRMED BEARISH</v>
      </c>
    </row>
    <row r="136" spans="1:8" ht="13.5" x14ac:dyDescent="0.25">
      <c r="A136" s="3">
        <f>TITRES_STAT!B139</f>
        <v>42200</v>
      </c>
      <c r="B136" s="17">
        <f>TITRES_STAT!C139</f>
        <v>16.600000000000001</v>
      </c>
      <c r="C136" s="17">
        <f>TITRES_STAT!D139</f>
        <v>11.874000000000001</v>
      </c>
      <c r="D136" s="17">
        <f>TITRES_STAT!E139</f>
        <v>6498</v>
      </c>
      <c r="E136" s="2">
        <f t="shared" si="8"/>
        <v>125740</v>
      </c>
      <c r="F136" s="17" t="str">
        <f t="shared" ref="F136:F199" si="11">IF(E136&gt;E131,"BULLISH",IF(E136&lt;E131,"BEARISH","NEUTRAL"))</f>
        <v>BEARISH</v>
      </c>
      <c r="G136" s="17" t="str">
        <f t="shared" si="10"/>
        <v>WEAK</v>
      </c>
      <c r="H136" s="17" t="str">
        <f t="shared" si="9"/>
        <v>CONFIRMED BEARISH</v>
      </c>
    </row>
    <row r="137" spans="1:8" ht="13.5" x14ac:dyDescent="0.25">
      <c r="A137" s="3">
        <f>TITRES_STAT!B140</f>
        <v>42201</v>
      </c>
      <c r="B137" s="17">
        <f>TITRES_STAT!C140</f>
        <v>16.5</v>
      </c>
      <c r="C137" s="17">
        <f>TITRES_STAT!D140</f>
        <v>11.8025</v>
      </c>
      <c r="D137" s="17">
        <f>TITRES_STAT!E140</f>
        <v>2493</v>
      </c>
      <c r="E137" s="2">
        <f t="shared" si="8"/>
        <v>123247</v>
      </c>
      <c r="F137" s="17" t="str">
        <f t="shared" si="11"/>
        <v>BEARISH</v>
      </c>
      <c r="G137" s="17" t="str">
        <f t="shared" si="10"/>
        <v>WEAK</v>
      </c>
      <c r="H137" s="17" t="str">
        <f t="shared" si="9"/>
        <v>CONFIRMED BEARISH</v>
      </c>
    </row>
    <row r="138" spans="1:8" ht="13.5" x14ac:dyDescent="0.25">
      <c r="A138" s="3">
        <f>TITRES_STAT!B141</f>
        <v>42205</v>
      </c>
      <c r="B138" s="17">
        <f>TITRES_STAT!C141</f>
        <v>16.5</v>
      </c>
      <c r="C138" s="17">
        <f>TITRES_STAT!D141</f>
        <v>11.8025</v>
      </c>
      <c r="D138" s="17">
        <f>TITRES_STAT!E141</f>
        <v>210</v>
      </c>
      <c r="E138" s="2">
        <f t="shared" si="8"/>
        <v>123247</v>
      </c>
      <c r="F138" s="17" t="str">
        <f t="shared" si="11"/>
        <v>BEARISH</v>
      </c>
      <c r="G138" s="17" t="str">
        <f t="shared" si="10"/>
        <v>WEAK</v>
      </c>
      <c r="H138" s="17" t="str">
        <f t="shared" si="9"/>
        <v>CONFIRMED BEARISH</v>
      </c>
    </row>
    <row r="139" spans="1:8" ht="13.5" x14ac:dyDescent="0.25">
      <c r="A139" s="3">
        <f>TITRES_STAT!B142</f>
        <v>42206</v>
      </c>
      <c r="B139" s="17">
        <f>TITRES_STAT!C142</f>
        <v>16.59</v>
      </c>
      <c r="C139" s="17">
        <f>TITRES_STAT!D142</f>
        <v>11.866899999999999</v>
      </c>
      <c r="D139" s="17">
        <f>TITRES_STAT!E142</f>
        <v>1020</v>
      </c>
      <c r="E139" s="2">
        <f t="shared" si="8"/>
        <v>124267</v>
      </c>
      <c r="F139" s="17" t="str">
        <f t="shared" si="11"/>
        <v>BEARISH</v>
      </c>
      <c r="G139" s="17" t="str">
        <f t="shared" si="10"/>
        <v>WEAK</v>
      </c>
      <c r="H139" s="17" t="str">
        <f t="shared" si="9"/>
        <v>CONFIRMED BEARISH</v>
      </c>
    </row>
    <row r="140" spans="1:8" ht="13.5" x14ac:dyDescent="0.25">
      <c r="A140" s="3">
        <f>TITRES_STAT!B143</f>
        <v>42207</v>
      </c>
      <c r="B140" s="17">
        <f>TITRES_STAT!C143</f>
        <v>16.600000000000001</v>
      </c>
      <c r="C140" s="17">
        <f>TITRES_STAT!D143</f>
        <v>11.874000000000001</v>
      </c>
      <c r="D140" s="17">
        <f>TITRES_STAT!E143</f>
        <v>1136</v>
      </c>
      <c r="E140" s="2">
        <f t="shared" si="8"/>
        <v>125403</v>
      </c>
      <c r="F140" s="17" t="str">
        <f t="shared" si="11"/>
        <v>BEARISH</v>
      </c>
      <c r="G140" s="17" t="str">
        <f t="shared" si="10"/>
        <v>WEAK</v>
      </c>
      <c r="H140" s="17" t="str">
        <f t="shared" si="9"/>
        <v>CONFIRMED BEARISH</v>
      </c>
    </row>
    <row r="141" spans="1:8" ht="13.5" x14ac:dyDescent="0.25">
      <c r="A141" s="3">
        <f>TITRES_STAT!B144</f>
        <v>42208</v>
      </c>
      <c r="B141" s="17">
        <f>TITRES_STAT!C144</f>
        <v>16.5</v>
      </c>
      <c r="C141" s="17">
        <f>TITRES_STAT!D144</f>
        <v>11.8025</v>
      </c>
      <c r="D141" s="17">
        <f>TITRES_STAT!E144</f>
        <v>2693</v>
      </c>
      <c r="E141" s="2">
        <f t="shared" si="8"/>
        <v>122710</v>
      </c>
      <c r="F141" s="17" t="str">
        <f t="shared" si="11"/>
        <v>BEARISH</v>
      </c>
      <c r="G141" s="17" t="str">
        <f t="shared" si="10"/>
        <v>WEAK</v>
      </c>
      <c r="H141" s="17" t="str">
        <f t="shared" si="9"/>
        <v>CONFIRMED BEARISH</v>
      </c>
    </row>
    <row r="142" spans="1:8" ht="13.5" x14ac:dyDescent="0.25">
      <c r="A142" s="3">
        <f>TITRES_STAT!B145</f>
        <v>42209</v>
      </c>
      <c r="B142" s="17">
        <f>TITRES_STAT!C145</f>
        <v>16.600000000000001</v>
      </c>
      <c r="C142" s="17">
        <f>TITRES_STAT!D145</f>
        <v>11.874000000000001</v>
      </c>
      <c r="D142" s="17">
        <f>TITRES_STAT!E145</f>
        <v>6070</v>
      </c>
      <c r="E142" s="2">
        <f t="shared" si="8"/>
        <v>128780</v>
      </c>
      <c r="F142" s="17" t="str">
        <f t="shared" si="11"/>
        <v>BULLISH</v>
      </c>
      <c r="G142" s="17" t="str">
        <f t="shared" si="10"/>
        <v>STRONG</v>
      </c>
      <c r="H142" s="17" t="str">
        <f t="shared" si="9"/>
        <v>CONFIRMED BULLISH</v>
      </c>
    </row>
    <row r="143" spans="1:8" ht="13.5" x14ac:dyDescent="0.25">
      <c r="A143" s="3">
        <f>TITRES_STAT!B146</f>
        <v>42212</v>
      </c>
      <c r="B143" s="17">
        <f>TITRES_STAT!C146</f>
        <v>16.399999999999999</v>
      </c>
      <c r="C143" s="17">
        <f>TITRES_STAT!D146</f>
        <v>11.731</v>
      </c>
      <c r="D143" s="17">
        <f>TITRES_STAT!E146</f>
        <v>171</v>
      </c>
      <c r="E143" s="2">
        <f t="shared" si="8"/>
        <v>128609</v>
      </c>
      <c r="F143" s="17" t="str">
        <f t="shared" si="11"/>
        <v>BULLISH</v>
      </c>
      <c r="G143" s="17" t="str">
        <f t="shared" si="10"/>
        <v>STRONG</v>
      </c>
      <c r="H143" s="17" t="str">
        <f t="shared" si="9"/>
        <v>BULLISH DIVERGENCE</v>
      </c>
    </row>
    <row r="144" spans="1:8" ht="13.5" x14ac:dyDescent="0.25">
      <c r="A144" s="3">
        <f>TITRES_STAT!B147</f>
        <v>42213</v>
      </c>
      <c r="B144" s="17">
        <f>TITRES_STAT!C147</f>
        <v>16.600000000000001</v>
      </c>
      <c r="C144" s="17">
        <f>TITRES_STAT!D147</f>
        <v>11.874000000000001</v>
      </c>
      <c r="D144" s="17">
        <f>TITRES_STAT!E147</f>
        <v>6017</v>
      </c>
      <c r="E144" s="2">
        <f t="shared" si="8"/>
        <v>134626</v>
      </c>
      <c r="F144" s="17" t="str">
        <f t="shared" si="11"/>
        <v>BULLISH</v>
      </c>
      <c r="G144" s="17" t="str">
        <f t="shared" si="10"/>
        <v>STRONG</v>
      </c>
      <c r="H144" s="17" t="str">
        <f t="shared" si="9"/>
        <v>CONFIRMED BULLISH</v>
      </c>
    </row>
    <row r="145" spans="1:8" ht="13.5" x14ac:dyDescent="0.25">
      <c r="A145" s="3">
        <f>TITRES_STAT!B148</f>
        <v>42214</v>
      </c>
      <c r="B145" s="17">
        <f>TITRES_STAT!C148</f>
        <v>16.5</v>
      </c>
      <c r="C145" s="17">
        <f>TITRES_STAT!D148</f>
        <v>11.8025</v>
      </c>
      <c r="D145" s="17">
        <f>TITRES_STAT!E148</f>
        <v>838</v>
      </c>
      <c r="E145" s="2">
        <f t="shared" si="8"/>
        <v>133788</v>
      </c>
      <c r="F145" s="17" t="str">
        <f t="shared" si="11"/>
        <v>BULLISH</v>
      </c>
      <c r="G145" s="17" t="str">
        <f t="shared" si="10"/>
        <v>STRONG</v>
      </c>
      <c r="H145" s="17" t="str">
        <f t="shared" si="9"/>
        <v>BULLISH DIVERGENCE</v>
      </c>
    </row>
    <row r="146" spans="1:8" ht="13.5" x14ac:dyDescent="0.25">
      <c r="A146" s="3">
        <f>TITRES_STAT!B149</f>
        <v>42215</v>
      </c>
      <c r="B146" s="17">
        <f>TITRES_STAT!C149</f>
        <v>16.5</v>
      </c>
      <c r="C146" s="17">
        <f>TITRES_STAT!D149</f>
        <v>11.8025</v>
      </c>
      <c r="D146" s="17">
        <f>TITRES_STAT!E149</f>
        <v>2931</v>
      </c>
      <c r="E146" s="2">
        <f t="shared" si="8"/>
        <v>133788</v>
      </c>
      <c r="F146" s="17" t="str">
        <f t="shared" si="11"/>
        <v>BULLISH</v>
      </c>
      <c r="G146" s="17" t="str">
        <f t="shared" si="10"/>
        <v>STRONG</v>
      </c>
      <c r="H146" s="17" t="str">
        <f t="shared" si="9"/>
        <v>NEUTRAL</v>
      </c>
    </row>
    <row r="147" spans="1:8" ht="13.5" x14ac:dyDescent="0.25">
      <c r="A147" s="3">
        <f>TITRES_STAT!B150</f>
        <v>42216</v>
      </c>
      <c r="B147" s="17">
        <f>TITRES_STAT!C150</f>
        <v>16.600000000000001</v>
      </c>
      <c r="C147" s="17">
        <f>TITRES_STAT!D150</f>
        <v>11.874000000000001</v>
      </c>
      <c r="D147" s="17">
        <f>TITRES_STAT!E150</f>
        <v>3924</v>
      </c>
      <c r="E147" s="2">
        <f t="shared" si="8"/>
        <v>137712</v>
      </c>
      <c r="F147" s="17" t="str">
        <f t="shared" si="11"/>
        <v>BULLISH</v>
      </c>
      <c r="G147" s="17" t="str">
        <f t="shared" si="10"/>
        <v>STRONG</v>
      </c>
      <c r="H147" s="17" t="str">
        <f t="shared" si="9"/>
        <v>NEUTRAL</v>
      </c>
    </row>
    <row r="148" spans="1:8" ht="13.5" x14ac:dyDescent="0.25">
      <c r="A148" s="3">
        <f>TITRES_STAT!B151</f>
        <v>42219</v>
      </c>
      <c r="B148" s="17">
        <f>TITRES_STAT!C151</f>
        <v>16.600000000000001</v>
      </c>
      <c r="C148" s="17">
        <f>TITRES_STAT!D151</f>
        <v>11.874000000000001</v>
      </c>
      <c r="D148" s="17">
        <f>TITRES_STAT!E151</f>
        <v>0</v>
      </c>
      <c r="E148" s="2">
        <f t="shared" si="8"/>
        <v>137712</v>
      </c>
      <c r="F148" s="17" t="str">
        <f t="shared" si="11"/>
        <v>BULLISH</v>
      </c>
      <c r="G148" s="17" t="str">
        <f t="shared" si="10"/>
        <v>STRONG</v>
      </c>
      <c r="H148" s="17" t="str">
        <f t="shared" si="9"/>
        <v>CONFIRMED BULLISH</v>
      </c>
    </row>
    <row r="149" spans="1:8" ht="13.5" x14ac:dyDescent="0.25">
      <c r="A149" s="3">
        <f>TITRES_STAT!B152</f>
        <v>42220</v>
      </c>
      <c r="B149" s="17">
        <f>TITRES_STAT!C152</f>
        <v>16.649999999999999</v>
      </c>
      <c r="C149" s="17">
        <f>TITRES_STAT!D152</f>
        <v>11.909800000000001</v>
      </c>
      <c r="D149" s="17">
        <f>TITRES_STAT!E152</f>
        <v>4127</v>
      </c>
      <c r="E149" s="2">
        <f t="shared" si="8"/>
        <v>141839</v>
      </c>
      <c r="F149" s="17" t="str">
        <f t="shared" si="11"/>
        <v>BULLISH</v>
      </c>
      <c r="G149" s="17" t="str">
        <f t="shared" si="10"/>
        <v>STRONG</v>
      </c>
      <c r="H149" s="17" t="str">
        <f t="shared" si="9"/>
        <v>CONFIRMED BULLISH</v>
      </c>
    </row>
    <row r="150" spans="1:8" ht="13.5" x14ac:dyDescent="0.25">
      <c r="A150" s="3">
        <f>TITRES_STAT!B153</f>
        <v>42221</v>
      </c>
      <c r="B150" s="17">
        <f>TITRES_STAT!C153</f>
        <v>16.600000000000001</v>
      </c>
      <c r="C150" s="17">
        <f>TITRES_STAT!D153</f>
        <v>11.874000000000001</v>
      </c>
      <c r="D150" s="17">
        <f>TITRES_STAT!E153</f>
        <v>1050</v>
      </c>
      <c r="E150" s="2">
        <f t="shared" si="8"/>
        <v>140789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CONFIRMED BULLISH</v>
      </c>
    </row>
    <row r="151" spans="1:8" ht="13.5" x14ac:dyDescent="0.25">
      <c r="A151" s="3">
        <f>TITRES_STAT!B154</f>
        <v>42222</v>
      </c>
      <c r="B151" s="17">
        <f>TITRES_STAT!C154</f>
        <v>16.559999999999999</v>
      </c>
      <c r="C151" s="17">
        <f>TITRES_STAT!D154</f>
        <v>11.8454</v>
      </c>
      <c r="D151" s="17">
        <f>TITRES_STAT!E154</f>
        <v>2657</v>
      </c>
      <c r="E151" s="2">
        <f t="shared" si="8"/>
        <v>138132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CONFIRMED BULLISH</v>
      </c>
    </row>
    <row r="152" spans="1:8" ht="13.5" x14ac:dyDescent="0.25">
      <c r="A152" s="3">
        <f>TITRES_STAT!B155</f>
        <v>42223</v>
      </c>
      <c r="B152" s="17">
        <f>TITRES_STAT!C155</f>
        <v>16.5</v>
      </c>
      <c r="C152" s="17">
        <f>TITRES_STAT!D155</f>
        <v>11.8025</v>
      </c>
      <c r="D152" s="17">
        <f>TITRES_STAT!E155</f>
        <v>500</v>
      </c>
      <c r="E152" s="2">
        <f t="shared" si="8"/>
        <v>137632</v>
      </c>
      <c r="F152" s="17" t="str">
        <f t="shared" si="11"/>
        <v>BEARISH</v>
      </c>
      <c r="G152" s="17" t="str">
        <f t="shared" si="10"/>
        <v>NEUTRAL</v>
      </c>
      <c r="H152" s="17" t="str">
        <f t="shared" si="9"/>
        <v>CONFIRMED BEARISH</v>
      </c>
    </row>
    <row r="153" spans="1:8" ht="13.5" x14ac:dyDescent="0.25">
      <c r="A153" s="3">
        <f>TITRES_STAT!B156</f>
        <v>42226</v>
      </c>
      <c r="B153" s="17">
        <f>TITRES_STAT!C156</f>
        <v>16.5</v>
      </c>
      <c r="C153" s="17">
        <f>TITRES_STAT!D156</f>
        <v>11.8025</v>
      </c>
      <c r="D153" s="17">
        <f>TITRES_STAT!E156</f>
        <v>0</v>
      </c>
      <c r="E153" s="2">
        <f t="shared" si="8"/>
        <v>137632</v>
      </c>
      <c r="F153" s="17" t="str">
        <f t="shared" si="11"/>
        <v>BEARISH</v>
      </c>
      <c r="G153" s="17" t="str">
        <f t="shared" si="10"/>
        <v>NEUTRAL</v>
      </c>
      <c r="H153" s="17" t="str">
        <f t="shared" si="9"/>
        <v>CONFIRMED BEARISH</v>
      </c>
    </row>
    <row r="154" spans="1:8" ht="13.5" x14ac:dyDescent="0.25">
      <c r="A154" s="3">
        <f>TITRES_STAT!B157</f>
        <v>42227</v>
      </c>
      <c r="B154" s="17">
        <f>TITRES_STAT!C157</f>
        <v>16.440000000000001</v>
      </c>
      <c r="C154" s="17">
        <f>TITRES_STAT!D157</f>
        <v>11.759600000000001</v>
      </c>
      <c r="D154" s="17">
        <f>TITRES_STAT!E157</f>
        <v>200</v>
      </c>
      <c r="E154" s="2">
        <f t="shared" si="8"/>
        <v>137432</v>
      </c>
      <c r="F154" s="17" t="str">
        <f t="shared" si="11"/>
        <v>BEARISH</v>
      </c>
      <c r="G154" s="17" t="str">
        <f t="shared" si="10"/>
        <v>WEAK</v>
      </c>
      <c r="H154" s="17" t="str">
        <f t="shared" si="9"/>
        <v>CONFIRMED BEARISH</v>
      </c>
    </row>
    <row r="155" spans="1:8" ht="13.5" x14ac:dyDescent="0.25">
      <c r="A155" s="3">
        <f>TITRES_STAT!B158</f>
        <v>42228</v>
      </c>
      <c r="B155" s="17">
        <f>TITRES_STAT!C158</f>
        <v>16.21</v>
      </c>
      <c r="C155" s="17">
        <f>TITRES_STAT!D158</f>
        <v>11.5951</v>
      </c>
      <c r="D155" s="17">
        <f>TITRES_STAT!E158</f>
        <v>1855</v>
      </c>
      <c r="E155" s="2">
        <f t="shared" si="8"/>
        <v>135577</v>
      </c>
      <c r="F155" s="17" t="str">
        <f t="shared" si="11"/>
        <v>BEARISH</v>
      </c>
      <c r="G155" s="17" t="str">
        <f t="shared" si="10"/>
        <v>WEAK</v>
      </c>
      <c r="H155" s="17" t="str">
        <f t="shared" si="9"/>
        <v>CONFIRMED BEARISH</v>
      </c>
    </row>
    <row r="156" spans="1:8" ht="13.5" x14ac:dyDescent="0.25">
      <c r="A156" s="3">
        <f>TITRES_STAT!B159</f>
        <v>42230</v>
      </c>
      <c r="B156" s="17">
        <f>TITRES_STAT!C159</f>
        <v>16.2</v>
      </c>
      <c r="C156" s="17">
        <f>TITRES_STAT!D159</f>
        <v>11.587899999999999</v>
      </c>
      <c r="D156" s="17">
        <f>TITRES_STAT!E159</f>
        <v>31749</v>
      </c>
      <c r="E156" s="2">
        <f t="shared" si="8"/>
        <v>103828</v>
      </c>
      <c r="F156" s="17" t="str">
        <f t="shared" si="11"/>
        <v>BEARISH</v>
      </c>
      <c r="G156" s="17" t="str">
        <f t="shared" si="10"/>
        <v>WEAK</v>
      </c>
      <c r="H156" s="17" t="str">
        <f t="shared" si="9"/>
        <v>CONFIRMED BEARISH</v>
      </c>
    </row>
    <row r="157" spans="1:8" ht="13.5" x14ac:dyDescent="0.25">
      <c r="A157" s="3">
        <f>TITRES_STAT!B160</f>
        <v>42233</v>
      </c>
      <c r="B157" s="17">
        <f>TITRES_STAT!C160</f>
        <v>16.11</v>
      </c>
      <c r="C157" s="17">
        <f>TITRES_STAT!D160</f>
        <v>11.5235</v>
      </c>
      <c r="D157" s="17">
        <f>TITRES_STAT!E160</f>
        <v>725</v>
      </c>
      <c r="E157" s="2">
        <f t="shared" si="8"/>
        <v>103103</v>
      </c>
      <c r="F157" s="17" t="str">
        <f t="shared" si="11"/>
        <v>BEARISH</v>
      </c>
      <c r="G157" s="17" t="str">
        <f t="shared" si="10"/>
        <v>WEAK</v>
      </c>
      <c r="H157" s="17" t="str">
        <f t="shared" si="9"/>
        <v>CONFIRMED BEARISH</v>
      </c>
    </row>
    <row r="158" spans="1:8" ht="13.5" x14ac:dyDescent="0.25">
      <c r="A158" s="3">
        <f>TITRES_STAT!B161</f>
        <v>42234</v>
      </c>
      <c r="B158" s="17">
        <f>TITRES_STAT!C161</f>
        <v>16.100000000000001</v>
      </c>
      <c r="C158" s="17">
        <f>TITRES_STAT!D161</f>
        <v>11.516400000000001</v>
      </c>
      <c r="D158" s="17">
        <f>TITRES_STAT!E161</f>
        <v>12830</v>
      </c>
      <c r="E158" s="2">
        <f t="shared" si="8"/>
        <v>90273</v>
      </c>
      <c r="F158" s="17" t="str">
        <f t="shared" si="11"/>
        <v>BEARISH</v>
      </c>
      <c r="G158" s="17" t="str">
        <f t="shared" si="10"/>
        <v>WEAK</v>
      </c>
      <c r="H158" s="17" t="str">
        <f t="shared" si="9"/>
        <v>CONFIRMED BEARISH</v>
      </c>
    </row>
    <row r="159" spans="1:8" ht="13.5" x14ac:dyDescent="0.25">
      <c r="A159" s="3">
        <f>TITRES_STAT!B162</f>
        <v>42235</v>
      </c>
      <c r="B159" s="17">
        <f>TITRES_STAT!C162</f>
        <v>16.059999999999999</v>
      </c>
      <c r="C159" s="17">
        <f>TITRES_STAT!D162</f>
        <v>11.4878</v>
      </c>
      <c r="D159" s="17">
        <f>TITRES_STAT!E162</f>
        <v>22325</v>
      </c>
      <c r="E159" s="2">
        <f t="shared" si="8"/>
        <v>67948</v>
      </c>
      <c r="F159" s="17" t="str">
        <f t="shared" si="11"/>
        <v>BEARISH</v>
      </c>
      <c r="G159" s="17" t="str">
        <f t="shared" si="10"/>
        <v>WEAK</v>
      </c>
      <c r="H159" s="17" t="str">
        <f t="shared" si="9"/>
        <v>CONFIRMED BEARISH</v>
      </c>
    </row>
    <row r="160" spans="1:8" ht="13.5" x14ac:dyDescent="0.25">
      <c r="A160" s="3">
        <f>TITRES_STAT!B163</f>
        <v>42236</v>
      </c>
      <c r="B160" s="17">
        <f>TITRES_STAT!C163</f>
        <v>16</v>
      </c>
      <c r="C160" s="17">
        <f>TITRES_STAT!D163</f>
        <v>11.444900000000001</v>
      </c>
      <c r="D160" s="17">
        <f>TITRES_STAT!E163</f>
        <v>4526</v>
      </c>
      <c r="E160" s="2">
        <f t="shared" si="8"/>
        <v>63422</v>
      </c>
      <c r="F160" s="17" t="str">
        <f t="shared" si="11"/>
        <v>BEARISH</v>
      </c>
      <c r="G160" s="17" t="str">
        <f t="shared" si="10"/>
        <v>WEAK</v>
      </c>
      <c r="H160" s="17" t="str">
        <f t="shared" si="9"/>
        <v>CONFIRMED BEARISH</v>
      </c>
    </row>
    <row r="161" spans="1:8" ht="13.5" x14ac:dyDescent="0.25">
      <c r="A161" s="3">
        <f>TITRES_STAT!B164</f>
        <v>42237</v>
      </c>
      <c r="B161" s="17">
        <f>TITRES_STAT!C164</f>
        <v>16.010000000000002</v>
      </c>
      <c r="C161" s="17">
        <f>TITRES_STAT!D164</f>
        <v>11.452</v>
      </c>
      <c r="D161" s="17">
        <f>TITRES_STAT!E164</f>
        <v>201</v>
      </c>
      <c r="E161" s="2">
        <f t="shared" si="8"/>
        <v>63623</v>
      </c>
      <c r="F161" s="17" t="str">
        <f t="shared" si="11"/>
        <v>BEARISH</v>
      </c>
      <c r="G161" s="17" t="str">
        <f t="shared" si="10"/>
        <v>WEAK</v>
      </c>
      <c r="H161" s="17" t="str">
        <f t="shared" si="9"/>
        <v>CONFIRMED BEARISH</v>
      </c>
    </row>
    <row r="162" spans="1:8" ht="13.5" x14ac:dyDescent="0.25">
      <c r="A162" s="3">
        <f>TITRES_STAT!B165</f>
        <v>42240</v>
      </c>
      <c r="B162" s="17">
        <f>TITRES_STAT!C165</f>
        <v>16.04</v>
      </c>
      <c r="C162" s="17">
        <f>TITRES_STAT!D165</f>
        <v>11.4735</v>
      </c>
      <c r="D162" s="17">
        <f>TITRES_STAT!E165</f>
        <v>5741</v>
      </c>
      <c r="E162" s="2">
        <f t="shared" si="8"/>
        <v>69364</v>
      </c>
      <c r="F162" s="17" t="str">
        <f t="shared" si="11"/>
        <v>BEARISH</v>
      </c>
      <c r="G162" s="17" t="str">
        <f t="shared" si="10"/>
        <v>WEAK</v>
      </c>
      <c r="H162" s="17" t="str">
        <f t="shared" si="9"/>
        <v>CONFIRMED BEARISH</v>
      </c>
    </row>
    <row r="163" spans="1:8" ht="13.5" x14ac:dyDescent="0.25">
      <c r="A163" s="3">
        <f>TITRES_STAT!B166</f>
        <v>42241</v>
      </c>
      <c r="B163" s="17">
        <f>TITRES_STAT!C166</f>
        <v>16.09</v>
      </c>
      <c r="C163" s="17">
        <f>TITRES_STAT!D166</f>
        <v>11.5092</v>
      </c>
      <c r="D163" s="17">
        <f>TITRES_STAT!E166</f>
        <v>120</v>
      </c>
      <c r="E163" s="2">
        <f t="shared" si="8"/>
        <v>69484</v>
      </c>
      <c r="F163" s="17" t="str">
        <f t="shared" si="11"/>
        <v>BEARISH</v>
      </c>
      <c r="G163" s="17" t="str">
        <f t="shared" si="10"/>
        <v>WEAK</v>
      </c>
      <c r="H163" s="17" t="str">
        <f t="shared" si="9"/>
        <v>CONFIRMED BEARISH</v>
      </c>
    </row>
    <row r="164" spans="1:8" ht="13.5" x14ac:dyDescent="0.25">
      <c r="A164" s="3">
        <f>TITRES_STAT!B167</f>
        <v>42242</v>
      </c>
      <c r="B164" s="17">
        <f>TITRES_STAT!C167</f>
        <v>16</v>
      </c>
      <c r="C164" s="17">
        <f>TITRES_STAT!D167</f>
        <v>11.444900000000001</v>
      </c>
      <c r="D164" s="17">
        <f>TITRES_STAT!E167</f>
        <v>407</v>
      </c>
      <c r="E164" s="2">
        <f t="shared" si="8"/>
        <v>69077</v>
      </c>
      <c r="F164" s="17" t="str">
        <f t="shared" si="11"/>
        <v>BULLISH</v>
      </c>
      <c r="G164" s="17" t="str">
        <f t="shared" si="10"/>
        <v>NEUTRAL</v>
      </c>
      <c r="H164" s="17" t="str">
        <f t="shared" si="9"/>
        <v>BULLISH DIVERGENCE</v>
      </c>
    </row>
    <row r="165" spans="1:8" ht="13.5" x14ac:dyDescent="0.25">
      <c r="A165" s="3">
        <f>TITRES_STAT!B168</f>
        <v>42243</v>
      </c>
      <c r="B165" s="17">
        <f>TITRES_STAT!C168</f>
        <v>16.07</v>
      </c>
      <c r="C165" s="17">
        <f>TITRES_STAT!D168</f>
        <v>11.494899999999999</v>
      </c>
      <c r="D165" s="17">
        <f>TITRES_STAT!E168</f>
        <v>2700</v>
      </c>
      <c r="E165" s="2">
        <f t="shared" si="8"/>
        <v>71777</v>
      </c>
      <c r="F165" s="17" t="str">
        <f t="shared" si="11"/>
        <v>BULLISH</v>
      </c>
      <c r="G165" s="17" t="str">
        <f t="shared" si="10"/>
        <v>STRONG</v>
      </c>
      <c r="H165" s="17" t="str">
        <f t="shared" si="9"/>
        <v>CONFIRMED BULLISH</v>
      </c>
    </row>
    <row r="166" spans="1:8" ht="13.5" x14ac:dyDescent="0.25">
      <c r="A166" s="3">
        <f>TITRES_STAT!B169</f>
        <v>42244</v>
      </c>
      <c r="B166" s="17">
        <f>TITRES_STAT!C169</f>
        <v>16</v>
      </c>
      <c r="C166" s="17">
        <f>TITRES_STAT!D169</f>
        <v>11.444900000000001</v>
      </c>
      <c r="D166" s="17">
        <f>TITRES_STAT!E169</f>
        <v>2181</v>
      </c>
      <c r="E166" s="2">
        <f t="shared" si="8"/>
        <v>69596</v>
      </c>
      <c r="F166" s="17" t="str">
        <f t="shared" si="11"/>
        <v>BULLISH</v>
      </c>
      <c r="G166" s="17" t="str">
        <f t="shared" si="10"/>
        <v>STRONG</v>
      </c>
      <c r="H166" s="17" t="str">
        <f t="shared" si="9"/>
        <v>BULLISH DIVERGENCE</v>
      </c>
    </row>
    <row r="167" spans="1:8" ht="13.5" x14ac:dyDescent="0.25">
      <c r="A167" s="3">
        <f>TITRES_STAT!B170</f>
        <v>42247</v>
      </c>
      <c r="B167" s="17">
        <f>TITRES_STAT!C170</f>
        <v>16.190000000000001</v>
      </c>
      <c r="C167" s="17">
        <f>TITRES_STAT!D170</f>
        <v>11.5808</v>
      </c>
      <c r="D167" s="17">
        <f>TITRES_STAT!E170</f>
        <v>5216</v>
      </c>
      <c r="E167" s="2">
        <f t="shared" si="8"/>
        <v>74812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f>TITRES_STAT!B171</f>
        <v>42248</v>
      </c>
      <c r="B168" s="17">
        <f>TITRES_STAT!C171</f>
        <v>16.100000000000001</v>
      </c>
      <c r="C168" s="17">
        <f>TITRES_STAT!D171</f>
        <v>11.516400000000001</v>
      </c>
      <c r="D168" s="17">
        <f>TITRES_STAT!E171</f>
        <v>955</v>
      </c>
      <c r="E168" s="2">
        <f t="shared" si="8"/>
        <v>73857</v>
      </c>
      <c r="F168" s="17" t="str">
        <f t="shared" si="11"/>
        <v>BULLISH</v>
      </c>
      <c r="G168" s="17" t="str">
        <f t="shared" si="10"/>
        <v>STRONG</v>
      </c>
      <c r="H168" s="17" t="str">
        <f t="shared" si="9"/>
        <v>CONFIRMED BULLISH</v>
      </c>
    </row>
    <row r="169" spans="1:8" ht="13.5" x14ac:dyDescent="0.25">
      <c r="A169" s="3">
        <f>TITRES_STAT!B172</f>
        <v>42249</v>
      </c>
      <c r="B169" s="17">
        <f>TITRES_STAT!C172</f>
        <v>16</v>
      </c>
      <c r="C169" s="17">
        <f>TITRES_STAT!D172</f>
        <v>11.444900000000001</v>
      </c>
      <c r="D169" s="17">
        <f>TITRES_STAT!E172</f>
        <v>2773</v>
      </c>
      <c r="E169" s="2">
        <f t="shared" si="8"/>
        <v>71084</v>
      </c>
      <c r="F169" s="17" t="str">
        <f t="shared" si="11"/>
        <v>BULLISH</v>
      </c>
      <c r="G169" s="17" t="str">
        <f t="shared" si="10"/>
        <v>STRONG</v>
      </c>
      <c r="H169" s="17" t="str">
        <f t="shared" si="9"/>
        <v>NEUTRAL</v>
      </c>
    </row>
    <row r="170" spans="1:8" ht="13.5" x14ac:dyDescent="0.25">
      <c r="A170" s="3">
        <f>TITRES_STAT!B173</f>
        <v>42250</v>
      </c>
      <c r="B170" s="17">
        <f>TITRES_STAT!C173</f>
        <v>15.98</v>
      </c>
      <c r="C170" s="17">
        <f>TITRES_STAT!D173</f>
        <v>11.4305</v>
      </c>
      <c r="D170" s="17">
        <f>TITRES_STAT!E173</f>
        <v>128</v>
      </c>
      <c r="E170" s="2">
        <f t="shared" si="8"/>
        <v>70956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CONFIRMED BEARISH</v>
      </c>
    </row>
    <row r="171" spans="1:8" ht="13.5" x14ac:dyDescent="0.25">
      <c r="A171" s="3">
        <f>TITRES_STAT!B174</f>
        <v>42251</v>
      </c>
      <c r="B171" s="17">
        <f>TITRES_STAT!C174</f>
        <v>15.98</v>
      </c>
      <c r="C171" s="17">
        <f>TITRES_STAT!D174</f>
        <v>11.4305</v>
      </c>
      <c r="D171" s="17">
        <f>TITRES_STAT!E174</f>
        <v>2818</v>
      </c>
      <c r="E171" s="2">
        <f t="shared" si="8"/>
        <v>70956</v>
      </c>
      <c r="F171" s="17" t="str">
        <f t="shared" si="11"/>
        <v>BULLISH</v>
      </c>
      <c r="G171" s="17" t="str">
        <f t="shared" si="10"/>
        <v>NEUTRAL</v>
      </c>
      <c r="H171" s="17" t="str">
        <f t="shared" si="9"/>
        <v>BULLISH DIVERGENCE</v>
      </c>
    </row>
    <row r="172" spans="1:8" ht="13.5" x14ac:dyDescent="0.25">
      <c r="A172" s="3">
        <f>TITRES_STAT!B175</f>
        <v>42254</v>
      </c>
      <c r="B172" s="17">
        <f>TITRES_STAT!C175</f>
        <v>15.9</v>
      </c>
      <c r="C172" s="17">
        <f>TITRES_STAT!D175</f>
        <v>11.3733</v>
      </c>
      <c r="D172" s="17">
        <f>TITRES_STAT!E175</f>
        <v>732</v>
      </c>
      <c r="E172" s="2">
        <f t="shared" si="8"/>
        <v>70224</v>
      </c>
      <c r="F172" s="17" t="str">
        <f t="shared" si="11"/>
        <v>BEARISH</v>
      </c>
      <c r="G172" s="17" t="str">
        <f t="shared" si="10"/>
        <v>WEAK</v>
      </c>
      <c r="H172" s="17" t="str">
        <f t="shared" si="9"/>
        <v>CONFIRMED BEARISH</v>
      </c>
    </row>
    <row r="173" spans="1:8" ht="13.5" x14ac:dyDescent="0.25">
      <c r="A173" s="3">
        <f>TITRES_STAT!B176</f>
        <v>42255</v>
      </c>
      <c r="B173" s="17">
        <f>TITRES_STAT!C176</f>
        <v>15.99</v>
      </c>
      <c r="C173" s="17">
        <f>TITRES_STAT!D176</f>
        <v>11.4377</v>
      </c>
      <c r="D173" s="17">
        <f>TITRES_STAT!E176</f>
        <v>3045</v>
      </c>
      <c r="E173" s="2">
        <f t="shared" si="8"/>
        <v>73269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f>TITRES_STAT!B177</f>
        <v>42256</v>
      </c>
      <c r="B174" s="17">
        <f>TITRES_STAT!C177</f>
        <v>16</v>
      </c>
      <c r="C174" s="17">
        <f>TITRES_STAT!D177</f>
        <v>11.444900000000001</v>
      </c>
      <c r="D174" s="17">
        <f>TITRES_STAT!E177</f>
        <v>3472</v>
      </c>
      <c r="E174" s="2">
        <f t="shared" si="8"/>
        <v>76741</v>
      </c>
      <c r="F174" s="17" t="str">
        <f t="shared" si="11"/>
        <v>BULLISH</v>
      </c>
      <c r="G174" s="17" t="str">
        <f t="shared" si="10"/>
        <v>STRONG</v>
      </c>
      <c r="H174" s="17" t="str">
        <f t="shared" si="9"/>
        <v>NEUTRAL</v>
      </c>
    </row>
    <row r="175" spans="1:8" ht="13.5" x14ac:dyDescent="0.25">
      <c r="A175" s="3">
        <f>TITRES_STAT!B178</f>
        <v>42257</v>
      </c>
      <c r="B175" s="17">
        <f>TITRES_STAT!C178</f>
        <v>16</v>
      </c>
      <c r="C175" s="17">
        <f>TITRES_STAT!D178</f>
        <v>11.444900000000001</v>
      </c>
      <c r="D175" s="17">
        <f>TITRES_STAT!E178</f>
        <v>14244</v>
      </c>
      <c r="E175" s="2">
        <f t="shared" si="8"/>
        <v>76741</v>
      </c>
      <c r="F175" s="17" t="str">
        <f t="shared" si="11"/>
        <v>BULLISH</v>
      </c>
      <c r="G175" s="17" t="str">
        <f t="shared" si="10"/>
        <v>STRONG</v>
      </c>
      <c r="H175" s="17" t="str">
        <f t="shared" si="9"/>
        <v>CONFIRMED BULLISH</v>
      </c>
    </row>
    <row r="176" spans="1:8" ht="13.5" x14ac:dyDescent="0.25">
      <c r="A176" s="3">
        <f>TITRES_STAT!B179</f>
        <v>42258</v>
      </c>
      <c r="B176" s="17">
        <f>TITRES_STAT!C179</f>
        <v>15.99</v>
      </c>
      <c r="C176" s="17">
        <f>TITRES_STAT!D179</f>
        <v>11.4377</v>
      </c>
      <c r="D176" s="17">
        <f>TITRES_STAT!E179</f>
        <v>1217</v>
      </c>
      <c r="E176" s="2">
        <f t="shared" si="8"/>
        <v>75524</v>
      </c>
      <c r="F176" s="17" t="str">
        <f t="shared" si="11"/>
        <v>BULLISH</v>
      </c>
      <c r="G176" s="17" t="str">
        <f t="shared" si="10"/>
        <v>STRONG</v>
      </c>
      <c r="H176" s="17" t="str">
        <f t="shared" si="9"/>
        <v>CONFIRMED BULLISH</v>
      </c>
    </row>
    <row r="177" spans="1:8" ht="13.5" x14ac:dyDescent="0.25">
      <c r="A177" s="3">
        <f>TITRES_STAT!B180</f>
        <v>42261</v>
      </c>
      <c r="B177" s="17">
        <f>TITRES_STAT!C180</f>
        <v>15.98</v>
      </c>
      <c r="C177" s="17">
        <f>TITRES_STAT!D180</f>
        <v>11.4305</v>
      </c>
      <c r="D177" s="17">
        <f>TITRES_STAT!E180</f>
        <v>5127</v>
      </c>
      <c r="E177" s="2">
        <f t="shared" si="8"/>
        <v>70397</v>
      </c>
      <c r="F177" s="17" t="str">
        <f t="shared" si="11"/>
        <v>BULLISH</v>
      </c>
      <c r="G177" s="17" t="str">
        <f t="shared" si="10"/>
        <v>NEUTRAL</v>
      </c>
      <c r="H177" s="17" t="str">
        <f t="shared" si="9"/>
        <v>CONFIRMED BULLISH</v>
      </c>
    </row>
    <row r="178" spans="1:8" ht="13.5" x14ac:dyDescent="0.25">
      <c r="A178" s="3">
        <f>TITRES_STAT!B181</f>
        <v>42262</v>
      </c>
      <c r="B178" s="17">
        <f>TITRES_STAT!C181</f>
        <v>15.95</v>
      </c>
      <c r="C178" s="17">
        <f>TITRES_STAT!D181</f>
        <v>11.4091</v>
      </c>
      <c r="D178" s="17">
        <f>TITRES_STAT!E181</f>
        <v>1832</v>
      </c>
      <c r="E178" s="2">
        <f t="shared" si="8"/>
        <v>68565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CONFIRMED BEARISH</v>
      </c>
    </row>
    <row r="179" spans="1:8" ht="13.5" x14ac:dyDescent="0.25">
      <c r="A179" s="3">
        <f>TITRES_STAT!B182</f>
        <v>42263</v>
      </c>
      <c r="B179" s="17">
        <f>TITRES_STAT!C182</f>
        <v>15.85</v>
      </c>
      <c r="C179" s="17">
        <f>TITRES_STAT!D182</f>
        <v>11.3376</v>
      </c>
      <c r="D179" s="17">
        <f>TITRES_STAT!E182</f>
        <v>3627</v>
      </c>
      <c r="E179" s="2">
        <f t="shared" si="8"/>
        <v>64938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CONFIRMED BEARISH</v>
      </c>
    </row>
    <row r="180" spans="1:8" ht="13.5" x14ac:dyDescent="0.25">
      <c r="A180" s="3">
        <f>TITRES_STAT!B183</f>
        <v>42264</v>
      </c>
      <c r="B180" s="17">
        <f>TITRES_STAT!C183</f>
        <v>15.89</v>
      </c>
      <c r="C180" s="17">
        <f>TITRES_STAT!D183</f>
        <v>11.366199999999999</v>
      </c>
      <c r="D180" s="17">
        <f>TITRES_STAT!E183</f>
        <v>1804</v>
      </c>
      <c r="E180" s="2">
        <f t="shared" si="8"/>
        <v>66742</v>
      </c>
      <c r="F180" s="17" t="str">
        <f t="shared" si="11"/>
        <v>BEARISH</v>
      </c>
      <c r="G180" s="17" t="str">
        <f t="shared" si="10"/>
        <v>WEAK</v>
      </c>
      <c r="H180" s="17" t="str">
        <f t="shared" si="9"/>
        <v>CONFIRMED BEARISH</v>
      </c>
    </row>
    <row r="181" spans="1:8" ht="13.5" x14ac:dyDescent="0.25">
      <c r="A181" s="3">
        <f>TITRES_STAT!B184</f>
        <v>42265</v>
      </c>
      <c r="B181" s="17">
        <f>TITRES_STAT!C184</f>
        <v>15.9</v>
      </c>
      <c r="C181" s="17">
        <f>TITRES_STAT!D184</f>
        <v>11.3733</v>
      </c>
      <c r="D181" s="17">
        <f>TITRES_STAT!E184</f>
        <v>150</v>
      </c>
      <c r="E181" s="2">
        <f t="shared" si="8"/>
        <v>66892</v>
      </c>
      <c r="F181" s="17" t="str">
        <f t="shared" si="11"/>
        <v>BEARISH</v>
      </c>
      <c r="G181" s="17" t="str">
        <f t="shared" si="10"/>
        <v>WEAK</v>
      </c>
      <c r="H181" s="17" t="str">
        <f t="shared" si="9"/>
        <v>CONFIRMED BEARISH</v>
      </c>
    </row>
    <row r="182" spans="1:8" ht="13.5" x14ac:dyDescent="0.25">
      <c r="A182" s="3">
        <f>TITRES_STAT!B185</f>
        <v>42268</v>
      </c>
      <c r="B182" s="17">
        <f>TITRES_STAT!C185</f>
        <v>15.84</v>
      </c>
      <c r="C182" s="17">
        <f>TITRES_STAT!D185</f>
        <v>11.330399999999999</v>
      </c>
      <c r="D182" s="17">
        <f>TITRES_STAT!E185</f>
        <v>8669</v>
      </c>
      <c r="E182" s="2">
        <f t="shared" si="8"/>
        <v>58223</v>
      </c>
      <c r="F182" s="17" t="str">
        <f t="shared" si="11"/>
        <v>BEARISH</v>
      </c>
      <c r="G182" s="17" t="str">
        <f t="shared" si="10"/>
        <v>WEAK</v>
      </c>
      <c r="H182" s="17" t="str">
        <f t="shared" si="9"/>
        <v>CONFIRMED BEARISH</v>
      </c>
    </row>
    <row r="183" spans="1:8" ht="13.5" x14ac:dyDescent="0.25">
      <c r="A183" s="3">
        <f>TITRES_STAT!B186</f>
        <v>42269</v>
      </c>
      <c r="B183" s="17">
        <f>TITRES_STAT!C186</f>
        <v>15.7</v>
      </c>
      <c r="C183" s="17">
        <f>TITRES_STAT!D186</f>
        <v>11.2303</v>
      </c>
      <c r="D183" s="17">
        <f>TITRES_STAT!E186</f>
        <v>3560</v>
      </c>
      <c r="E183" s="2">
        <f t="shared" si="8"/>
        <v>54663</v>
      </c>
      <c r="F183" s="17" t="str">
        <f t="shared" si="11"/>
        <v>BEARISH</v>
      </c>
      <c r="G183" s="17" t="str">
        <f t="shared" si="10"/>
        <v>WEAK</v>
      </c>
      <c r="H183" s="17" t="str">
        <f t="shared" si="9"/>
        <v>CONFIRMED BEARISH</v>
      </c>
    </row>
    <row r="184" spans="1:8" ht="13.5" x14ac:dyDescent="0.25">
      <c r="A184" s="3">
        <f>TITRES_STAT!B187</f>
        <v>42270</v>
      </c>
      <c r="B184" s="17">
        <f>TITRES_STAT!C187</f>
        <v>15.6</v>
      </c>
      <c r="C184" s="17">
        <f>TITRES_STAT!D187</f>
        <v>11.1587</v>
      </c>
      <c r="D184" s="17">
        <f>TITRES_STAT!E187</f>
        <v>5015</v>
      </c>
      <c r="E184" s="2">
        <f t="shared" si="8"/>
        <v>49648</v>
      </c>
      <c r="F184" s="17" t="str">
        <f t="shared" si="11"/>
        <v>BEARISH</v>
      </c>
      <c r="G184" s="17" t="str">
        <f t="shared" si="10"/>
        <v>WEAK</v>
      </c>
      <c r="H184" s="17" t="str">
        <f t="shared" si="9"/>
        <v>CONFIRMED BEARISH</v>
      </c>
    </row>
    <row r="185" spans="1:8" ht="13.5" x14ac:dyDescent="0.25">
      <c r="A185" s="3">
        <f>TITRES_STAT!B188</f>
        <v>42275</v>
      </c>
      <c r="B185" s="17">
        <f>TITRES_STAT!C188</f>
        <v>15.6</v>
      </c>
      <c r="C185" s="17">
        <f>TITRES_STAT!D188</f>
        <v>11.1587</v>
      </c>
      <c r="D185" s="17">
        <f>TITRES_STAT!E188</f>
        <v>7560</v>
      </c>
      <c r="E185" s="2">
        <f t="shared" si="8"/>
        <v>49648</v>
      </c>
      <c r="F185" s="17" t="str">
        <f t="shared" si="11"/>
        <v>BEARISH</v>
      </c>
      <c r="G185" s="17" t="str">
        <f t="shared" si="10"/>
        <v>WEAK</v>
      </c>
      <c r="H185" s="17" t="str">
        <f t="shared" si="9"/>
        <v>CONFIRMED BEARISH</v>
      </c>
    </row>
    <row r="186" spans="1:8" ht="13.5" x14ac:dyDescent="0.25">
      <c r="A186" s="3">
        <f>TITRES_STAT!B189</f>
        <v>42276</v>
      </c>
      <c r="B186" s="17">
        <f>TITRES_STAT!C189</f>
        <v>15.59</v>
      </c>
      <c r="C186" s="17">
        <f>TITRES_STAT!D189</f>
        <v>11.1516</v>
      </c>
      <c r="D186" s="17">
        <f>TITRES_STAT!E189</f>
        <v>3633</v>
      </c>
      <c r="E186" s="2">
        <f t="shared" si="8"/>
        <v>46015</v>
      </c>
      <c r="F186" s="17" t="str">
        <f t="shared" si="11"/>
        <v>BEARISH</v>
      </c>
      <c r="G186" s="17" t="str">
        <f t="shared" si="10"/>
        <v>WEAK</v>
      </c>
      <c r="H186" s="17" t="str">
        <f t="shared" si="9"/>
        <v>CONFIRMED BEARISH</v>
      </c>
    </row>
    <row r="187" spans="1:8" ht="13.5" x14ac:dyDescent="0.25">
      <c r="A187" s="3">
        <f>TITRES_STAT!B190</f>
        <v>42277</v>
      </c>
      <c r="B187" s="17">
        <f>TITRES_STAT!C190</f>
        <v>15.59</v>
      </c>
      <c r="C187" s="17">
        <f>TITRES_STAT!D190</f>
        <v>11.1516</v>
      </c>
      <c r="D187" s="17">
        <f>TITRES_STAT!E190</f>
        <v>2376</v>
      </c>
      <c r="E187" s="2">
        <f t="shared" si="8"/>
        <v>46015</v>
      </c>
      <c r="F187" s="17" t="str">
        <f t="shared" si="11"/>
        <v>BEARISH</v>
      </c>
      <c r="G187" s="17" t="str">
        <f t="shared" si="10"/>
        <v>WEAK</v>
      </c>
      <c r="H187" s="17" t="str">
        <f t="shared" si="9"/>
        <v>CONFIRMED BEARISH</v>
      </c>
    </row>
    <row r="188" spans="1:8" ht="13.5" x14ac:dyDescent="0.25">
      <c r="A188" s="3">
        <f>TITRES_STAT!B191</f>
        <v>42278</v>
      </c>
      <c r="B188" s="17">
        <f>TITRES_STAT!C191</f>
        <v>15.59</v>
      </c>
      <c r="C188" s="17">
        <f>TITRES_STAT!D191</f>
        <v>11.1516</v>
      </c>
      <c r="D188" s="17">
        <f>TITRES_STAT!E191</f>
        <v>1269</v>
      </c>
      <c r="E188" s="2">
        <f t="shared" si="8"/>
        <v>46015</v>
      </c>
      <c r="F188" s="17" t="str">
        <f t="shared" si="11"/>
        <v>BEARISH</v>
      </c>
      <c r="G188" s="17" t="str">
        <f t="shared" si="10"/>
        <v>WEAK</v>
      </c>
      <c r="H188" s="17" t="str">
        <f t="shared" si="9"/>
        <v>CONFIRMED BEARISH</v>
      </c>
    </row>
    <row r="189" spans="1:8" ht="13.5" x14ac:dyDescent="0.25">
      <c r="A189" s="3">
        <f>TITRES_STAT!B192</f>
        <v>42279</v>
      </c>
      <c r="B189" s="17">
        <f>TITRES_STAT!C192</f>
        <v>15.59</v>
      </c>
      <c r="C189" s="17">
        <f>TITRES_STAT!D192</f>
        <v>11.1516</v>
      </c>
      <c r="D189" s="17">
        <f>TITRES_STAT!E192</f>
        <v>0</v>
      </c>
      <c r="E189" s="2">
        <f t="shared" si="8"/>
        <v>46015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f>TITRES_STAT!B193</f>
        <v>42282</v>
      </c>
      <c r="B190" s="17">
        <f>TITRES_STAT!C193</f>
        <v>15.55</v>
      </c>
      <c r="C190" s="17">
        <f>TITRES_STAT!D193</f>
        <v>11.122999999999999</v>
      </c>
      <c r="D190" s="17">
        <f>TITRES_STAT!E193</f>
        <v>315</v>
      </c>
      <c r="E190" s="2">
        <f t="shared" si="8"/>
        <v>45700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CONFIRMED BEARISH</v>
      </c>
    </row>
    <row r="191" spans="1:8" ht="13.5" x14ac:dyDescent="0.25">
      <c r="A191" s="3">
        <f>TITRES_STAT!B194</f>
        <v>42283</v>
      </c>
      <c r="B191" s="17">
        <f>TITRES_STAT!C194</f>
        <v>15.48</v>
      </c>
      <c r="C191" s="17">
        <f>TITRES_STAT!D194</f>
        <v>11.072900000000001</v>
      </c>
      <c r="D191" s="17">
        <f>TITRES_STAT!E194</f>
        <v>115</v>
      </c>
      <c r="E191" s="2">
        <f t="shared" si="8"/>
        <v>45585</v>
      </c>
      <c r="F191" s="17" t="str">
        <f t="shared" si="11"/>
        <v>BEARISH</v>
      </c>
      <c r="G191" s="17" t="str">
        <f t="shared" si="10"/>
        <v>NEUTRAL</v>
      </c>
      <c r="H191" s="17" t="str">
        <f t="shared" si="9"/>
        <v>CONFIRMED BEARISH</v>
      </c>
    </row>
    <row r="192" spans="1:8" ht="13.5" x14ac:dyDescent="0.25">
      <c r="A192" s="3">
        <f>TITRES_STAT!B195</f>
        <v>42284</v>
      </c>
      <c r="B192" s="17">
        <f>TITRES_STAT!C195</f>
        <v>15.47</v>
      </c>
      <c r="C192" s="17">
        <f>TITRES_STAT!D195</f>
        <v>11.0657</v>
      </c>
      <c r="D192" s="17">
        <f>TITRES_STAT!E195</f>
        <v>535</v>
      </c>
      <c r="E192" s="2">
        <f t="shared" si="8"/>
        <v>45050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f>TITRES_STAT!B196</f>
        <v>42285</v>
      </c>
      <c r="B193" s="17">
        <f>TITRES_STAT!C196</f>
        <v>15.47</v>
      </c>
      <c r="C193" s="17">
        <f>TITRES_STAT!D196</f>
        <v>11.0657</v>
      </c>
      <c r="D193" s="17">
        <f>TITRES_STAT!E196</f>
        <v>0</v>
      </c>
      <c r="E193" s="2">
        <f t="shared" si="8"/>
        <v>45050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f>TITRES_STAT!B197</f>
        <v>42286</v>
      </c>
      <c r="B194" s="17">
        <f>TITRES_STAT!C197</f>
        <v>15.3</v>
      </c>
      <c r="C194" s="17">
        <f>TITRES_STAT!D197</f>
        <v>10.944100000000001</v>
      </c>
      <c r="D194" s="17">
        <f>TITRES_STAT!E197</f>
        <v>174</v>
      </c>
      <c r="E194" s="2">
        <f t="shared" si="8"/>
        <v>44876</v>
      </c>
      <c r="F194" s="17" t="str">
        <f t="shared" si="11"/>
        <v>BEARISH</v>
      </c>
      <c r="G194" s="17" t="str">
        <f t="shared" si="10"/>
        <v>WEAK</v>
      </c>
      <c r="H194" s="17" t="str">
        <f t="shared" si="9"/>
        <v>CONFIRMED BEARISH</v>
      </c>
    </row>
    <row r="195" spans="1:8" ht="13.5" x14ac:dyDescent="0.25">
      <c r="A195" s="3">
        <f>TITRES_STAT!B198</f>
        <v>42289</v>
      </c>
      <c r="B195" s="17">
        <f>TITRES_STAT!C198</f>
        <v>15.1</v>
      </c>
      <c r="C195" s="17">
        <f>TITRES_STAT!D198</f>
        <v>10.8011</v>
      </c>
      <c r="D195" s="17">
        <f>TITRES_STAT!E198</f>
        <v>3550</v>
      </c>
      <c r="E195" s="2">
        <f t="shared" si="8"/>
        <v>41326</v>
      </c>
      <c r="F195" s="17" t="str">
        <f t="shared" si="11"/>
        <v>BEARISH</v>
      </c>
      <c r="G195" s="17" t="str">
        <f t="shared" si="10"/>
        <v>WEAK</v>
      </c>
      <c r="H195" s="17" t="str">
        <f t="shared" si="9"/>
        <v>CONFIRMED BEARISH</v>
      </c>
    </row>
    <row r="196" spans="1:8" ht="13.5" x14ac:dyDescent="0.25">
      <c r="A196" s="3">
        <f>TITRES_STAT!B199</f>
        <v>42290</v>
      </c>
      <c r="B196" s="17">
        <f>TITRES_STAT!C199</f>
        <v>15.1</v>
      </c>
      <c r="C196" s="17">
        <f>TITRES_STAT!D199</f>
        <v>10.8011</v>
      </c>
      <c r="D196" s="17">
        <f>TITRES_STAT!E199</f>
        <v>482</v>
      </c>
      <c r="E196" s="2">
        <f t="shared" ref="E196:E259" si="12">IF(B196&gt;B195, E195+D196, IF(B196&lt;B195, E195-D196, E195))</f>
        <v>41326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CONFIRMED BEARISH</v>
      </c>
    </row>
    <row r="197" spans="1:8" ht="13.5" x14ac:dyDescent="0.25">
      <c r="A197" s="3">
        <f>TITRES_STAT!B200</f>
        <v>42293</v>
      </c>
      <c r="B197" s="17">
        <f>TITRES_STAT!C200</f>
        <v>14.92</v>
      </c>
      <c r="C197" s="17">
        <f>TITRES_STAT!D200</f>
        <v>10.6723</v>
      </c>
      <c r="D197" s="17">
        <f>TITRES_STAT!E200</f>
        <v>380</v>
      </c>
      <c r="E197" s="2">
        <f t="shared" si="12"/>
        <v>40946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CONFIRMED BEARISH</v>
      </c>
    </row>
    <row r="198" spans="1:8" ht="13.5" x14ac:dyDescent="0.25">
      <c r="A198" s="3">
        <f>TITRES_STAT!B201</f>
        <v>42296</v>
      </c>
      <c r="B198" s="17">
        <f>TITRES_STAT!C201</f>
        <v>15.09</v>
      </c>
      <c r="C198" s="17">
        <f>TITRES_STAT!D201</f>
        <v>10.793900000000001</v>
      </c>
      <c r="D198" s="17">
        <f>TITRES_STAT!E201</f>
        <v>4340</v>
      </c>
      <c r="E198" s="2">
        <f t="shared" si="12"/>
        <v>45286</v>
      </c>
      <c r="F198" s="17" t="str">
        <f t="shared" si="11"/>
        <v>BULLISH</v>
      </c>
      <c r="G198" s="17" t="str">
        <f t="shared" si="10"/>
        <v>NEUTRAL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17">
        <f>TITRES_STAT!C202</f>
        <v>15.09</v>
      </c>
      <c r="C199" s="17">
        <f>TITRES_STAT!D202</f>
        <v>10.793900000000001</v>
      </c>
      <c r="D199" s="17">
        <f>TITRES_STAT!E202</f>
        <v>131</v>
      </c>
      <c r="E199" s="2">
        <f t="shared" si="12"/>
        <v>45286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NEUTRAL</v>
      </c>
      <c r="H199" s="17" t="str">
        <f t="shared" si="13"/>
        <v>BULLISH DIVERGENCE</v>
      </c>
    </row>
    <row r="200" spans="1:8" ht="13.5" x14ac:dyDescent="0.25">
      <c r="A200" s="3">
        <f>TITRES_STAT!B203</f>
        <v>42298</v>
      </c>
      <c r="B200" s="17">
        <f>TITRES_STAT!C203</f>
        <v>14.9</v>
      </c>
      <c r="C200" s="17">
        <f>TITRES_STAT!D203</f>
        <v>10.657999999999999</v>
      </c>
      <c r="D200" s="17">
        <f>TITRES_STAT!E203</f>
        <v>4269</v>
      </c>
      <c r="E200" s="2">
        <f t="shared" si="12"/>
        <v>41017</v>
      </c>
      <c r="F200" s="17" t="str">
        <f t="shared" ref="F200:F263" si="15">IF(E200&gt;E195,"BULLISH",IF(E200&lt;E195,"BEARISH","NEUTRAL"))</f>
        <v>BEARISH</v>
      </c>
      <c r="G200" s="17" t="str">
        <f t="shared" si="14"/>
        <v>NEUTRAL</v>
      </c>
      <c r="H200" s="17" t="str">
        <f t="shared" si="13"/>
        <v>CONFIRMED BEARISH</v>
      </c>
    </row>
    <row r="201" spans="1:8" ht="13.5" x14ac:dyDescent="0.25">
      <c r="A201" s="3">
        <f>TITRES_STAT!B204</f>
        <v>42299</v>
      </c>
      <c r="B201" s="17">
        <f>TITRES_STAT!C204</f>
        <v>14.87</v>
      </c>
      <c r="C201" s="17">
        <f>TITRES_STAT!D204</f>
        <v>10.6366</v>
      </c>
      <c r="D201" s="17">
        <f>TITRES_STAT!E204</f>
        <v>2665</v>
      </c>
      <c r="E201" s="2">
        <f t="shared" si="12"/>
        <v>38352</v>
      </c>
      <c r="F201" s="17" t="str">
        <f t="shared" si="15"/>
        <v>BEARISH</v>
      </c>
      <c r="G201" s="17" t="str">
        <f t="shared" si="14"/>
        <v>WEAK</v>
      </c>
      <c r="H201" s="17" t="str">
        <f t="shared" si="13"/>
        <v>CONFIRMED BEARISH</v>
      </c>
    </row>
    <row r="202" spans="1:8" ht="13.5" x14ac:dyDescent="0.25">
      <c r="A202" s="3">
        <f>TITRES_STAT!B205</f>
        <v>42300</v>
      </c>
      <c r="B202" s="17">
        <f>TITRES_STAT!C205</f>
        <v>14.87</v>
      </c>
      <c r="C202" s="17">
        <f>TITRES_STAT!D205</f>
        <v>10.6366</v>
      </c>
      <c r="D202" s="17">
        <f>TITRES_STAT!E205</f>
        <v>2528</v>
      </c>
      <c r="E202" s="2">
        <f t="shared" si="12"/>
        <v>38352</v>
      </c>
      <c r="F202" s="17" t="str">
        <f t="shared" si="15"/>
        <v>BEARISH</v>
      </c>
      <c r="G202" s="17" t="str">
        <f t="shared" si="14"/>
        <v>WEAK</v>
      </c>
      <c r="H202" s="17" t="str">
        <f t="shared" si="13"/>
        <v>CONFIRMED BEARISH</v>
      </c>
    </row>
    <row r="203" spans="1:8" ht="13.5" x14ac:dyDescent="0.25">
      <c r="A203" s="3">
        <f>TITRES_STAT!B206</f>
        <v>42303</v>
      </c>
      <c r="B203" s="17">
        <f>TITRES_STAT!C206</f>
        <v>14.87</v>
      </c>
      <c r="C203" s="17">
        <f>TITRES_STAT!D206</f>
        <v>10.6366</v>
      </c>
      <c r="D203" s="17">
        <f>TITRES_STAT!E206</f>
        <v>899</v>
      </c>
      <c r="E203" s="2">
        <f t="shared" si="12"/>
        <v>38352</v>
      </c>
      <c r="F203" s="17" t="str">
        <f t="shared" si="15"/>
        <v>BEARISH</v>
      </c>
      <c r="G203" s="17" t="str">
        <f t="shared" si="14"/>
        <v>WEAK</v>
      </c>
      <c r="H203" s="17" t="str">
        <f t="shared" si="13"/>
        <v>CONFIRMED BEARISH</v>
      </c>
    </row>
    <row r="204" spans="1:8" ht="13.5" x14ac:dyDescent="0.25">
      <c r="A204" s="3">
        <f>TITRES_STAT!B207</f>
        <v>42304</v>
      </c>
      <c r="B204" s="17">
        <f>TITRES_STAT!C207</f>
        <v>14.99</v>
      </c>
      <c r="C204" s="17">
        <f>TITRES_STAT!D207</f>
        <v>10.7224</v>
      </c>
      <c r="D204" s="17">
        <f>TITRES_STAT!E207</f>
        <v>2512</v>
      </c>
      <c r="E204" s="2">
        <f t="shared" si="12"/>
        <v>40864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f>TITRES_STAT!B208</f>
        <v>42305</v>
      </c>
      <c r="B205" s="17">
        <f>TITRES_STAT!C208</f>
        <v>14.8</v>
      </c>
      <c r="C205" s="17">
        <f>TITRES_STAT!D208</f>
        <v>10.586499999999999</v>
      </c>
      <c r="D205" s="17">
        <f>TITRES_STAT!E208</f>
        <v>4241</v>
      </c>
      <c r="E205" s="2">
        <f t="shared" si="12"/>
        <v>36623</v>
      </c>
      <c r="F205" s="17" t="str">
        <f t="shared" si="15"/>
        <v>BEARISH</v>
      </c>
      <c r="G205" s="17" t="str">
        <f t="shared" si="14"/>
        <v>WEAK</v>
      </c>
      <c r="H205" s="17" t="str">
        <f t="shared" si="13"/>
        <v>CONFIRMED BEARISH</v>
      </c>
    </row>
    <row r="206" spans="1:8" ht="13.5" x14ac:dyDescent="0.25">
      <c r="A206" s="3">
        <f>TITRES_STAT!B209</f>
        <v>42306</v>
      </c>
      <c r="B206" s="17">
        <f>TITRES_STAT!C209</f>
        <v>14.8</v>
      </c>
      <c r="C206" s="17">
        <f>TITRES_STAT!D209</f>
        <v>10.586499999999999</v>
      </c>
      <c r="D206" s="17">
        <f>TITRES_STAT!E209</f>
        <v>50</v>
      </c>
      <c r="E206" s="2">
        <f t="shared" si="12"/>
        <v>36623</v>
      </c>
      <c r="F206" s="17" t="str">
        <f t="shared" si="15"/>
        <v>BEARISH</v>
      </c>
      <c r="G206" s="17" t="str">
        <f t="shared" si="14"/>
        <v>WEAK</v>
      </c>
      <c r="H206" s="17" t="str">
        <f t="shared" si="13"/>
        <v>CONFIRMED BEARISH</v>
      </c>
    </row>
    <row r="207" spans="1:8" ht="13.5" x14ac:dyDescent="0.25">
      <c r="A207" s="3">
        <f>TITRES_STAT!B210</f>
        <v>42307</v>
      </c>
      <c r="B207" s="17">
        <f>TITRES_STAT!C210</f>
        <v>14.78</v>
      </c>
      <c r="C207" s="17">
        <f>TITRES_STAT!D210</f>
        <v>10.5722</v>
      </c>
      <c r="D207" s="17">
        <f>TITRES_STAT!E210</f>
        <v>950</v>
      </c>
      <c r="E207" s="2">
        <f t="shared" si="12"/>
        <v>35673</v>
      </c>
      <c r="F207" s="17" t="str">
        <f t="shared" si="15"/>
        <v>BEARISH</v>
      </c>
      <c r="G207" s="17" t="str">
        <f t="shared" si="14"/>
        <v>WEAK</v>
      </c>
      <c r="H207" s="17" t="str">
        <f t="shared" si="13"/>
        <v>CONFIRMED BEARISH</v>
      </c>
    </row>
    <row r="208" spans="1:8" ht="13.5" x14ac:dyDescent="0.25">
      <c r="A208" s="3">
        <f>TITRES_STAT!B211</f>
        <v>42310</v>
      </c>
      <c r="B208" s="17">
        <f>TITRES_STAT!C211</f>
        <v>15</v>
      </c>
      <c r="C208" s="17">
        <f>TITRES_STAT!D211</f>
        <v>10.7296</v>
      </c>
      <c r="D208" s="17">
        <f>TITRES_STAT!E211</f>
        <v>3694</v>
      </c>
      <c r="E208" s="2">
        <f t="shared" si="12"/>
        <v>39367</v>
      </c>
      <c r="F208" s="17" t="str">
        <f t="shared" si="15"/>
        <v>BULLISH</v>
      </c>
      <c r="G208" s="17" t="str">
        <f t="shared" si="14"/>
        <v>STRONG</v>
      </c>
      <c r="H208" s="17" t="str">
        <f t="shared" si="13"/>
        <v>CONFIRMED BULLISH</v>
      </c>
    </row>
    <row r="209" spans="1:8" ht="13.5" x14ac:dyDescent="0.25">
      <c r="A209" s="3">
        <f>TITRES_STAT!B212</f>
        <v>42311</v>
      </c>
      <c r="B209" s="17">
        <f>TITRES_STAT!C212</f>
        <v>14.98</v>
      </c>
      <c r="C209" s="17">
        <f>TITRES_STAT!D212</f>
        <v>10.715199999999999</v>
      </c>
      <c r="D209" s="17">
        <f>TITRES_STAT!E212</f>
        <v>805</v>
      </c>
      <c r="E209" s="2">
        <f t="shared" si="12"/>
        <v>38562</v>
      </c>
      <c r="F209" s="17" t="str">
        <f t="shared" si="15"/>
        <v>BEARISH</v>
      </c>
      <c r="G209" s="17" t="str">
        <f t="shared" si="14"/>
        <v>WEAK</v>
      </c>
      <c r="H209" s="17" t="str">
        <f t="shared" si="13"/>
        <v>CONFIRMED BEARISH</v>
      </c>
    </row>
    <row r="210" spans="1:8" ht="13.5" x14ac:dyDescent="0.25">
      <c r="A210" s="3">
        <f>TITRES_STAT!B213</f>
        <v>42312</v>
      </c>
      <c r="B210" s="17">
        <f>TITRES_STAT!C213</f>
        <v>14.8</v>
      </c>
      <c r="C210" s="17">
        <f>TITRES_STAT!D213</f>
        <v>10.586499999999999</v>
      </c>
      <c r="D210" s="17">
        <f>TITRES_STAT!E213</f>
        <v>811</v>
      </c>
      <c r="E210" s="2">
        <f t="shared" si="12"/>
        <v>37751</v>
      </c>
      <c r="F210" s="17" t="str">
        <f t="shared" si="15"/>
        <v>BULLISH</v>
      </c>
      <c r="G210" s="17" t="str">
        <f t="shared" si="14"/>
        <v>STRONG</v>
      </c>
      <c r="H210" s="17" t="str">
        <f t="shared" si="13"/>
        <v>NEUTRAL</v>
      </c>
    </row>
    <row r="211" spans="1:8" ht="13.5" x14ac:dyDescent="0.25">
      <c r="A211" s="3">
        <f>TITRES_STAT!B214</f>
        <v>42313</v>
      </c>
      <c r="B211" s="17">
        <f>TITRES_STAT!C214</f>
        <v>14.8</v>
      </c>
      <c r="C211" s="17">
        <f>TITRES_STAT!D214</f>
        <v>10.586499999999999</v>
      </c>
      <c r="D211" s="17">
        <f>TITRES_STAT!E214</f>
        <v>2520</v>
      </c>
      <c r="E211" s="2">
        <f t="shared" si="12"/>
        <v>37751</v>
      </c>
      <c r="F211" s="17" t="str">
        <f t="shared" si="15"/>
        <v>BULLISH</v>
      </c>
      <c r="G211" s="17" t="str">
        <f t="shared" si="14"/>
        <v>STRONG</v>
      </c>
      <c r="H211" s="17" t="str">
        <f t="shared" si="13"/>
        <v>NEUTRAL</v>
      </c>
    </row>
    <row r="212" spans="1:8" ht="13.5" x14ac:dyDescent="0.25">
      <c r="A212" s="3">
        <f>TITRES_STAT!B215</f>
        <v>42314</v>
      </c>
      <c r="B212" s="17">
        <f>TITRES_STAT!C215</f>
        <v>14.9</v>
      </c>
      <c r="C212" s="17">
        <f>TITRES_STAT!D215</f>
        <v>10.657999999999999</v>
      </c>
      <c r="D212" s="17">
        <f>TITRES_STAT!E215</f>
        <v>818</v>
      </c>
      <c r="E212" s="2">
        <f t="shared" si="12"/>
        <v>38569</v>
      </c>
      <c r="F212" s="17" t="str">
        <f t="shared" si="15"/>
        <v>BULLISH</v>
      </c>
      <c r="G212" s="17" t="str">
        <f t="shared" si="14"/>
        <v>STRONG</v>
      </c>
      <c r="H212" s="17" t="str">
        <f t="shared" si="13"/>
        <v>CONFIRMED BULLISH</v>
      </c>
    </row>
    <row r="213" spans="1:8" ht="13.5" x14ac:dyDescent="0.25">
      <c r="A213" s="3">
        <f>TITRES_STAT!B216</f>
        <v>42317</v>
      </c>
      <c r="B213" s="17">
        <f>TITRES_STAT!C216</f>
        <v>14.69</v>
      </c>
      <c r="C213" s="17">
        <f>TITRES_STAT!D216</f>
        <v>10.5078</v>
      </c>
      <c r="D213" s="17">
        <f>TITRES_STAT!E216</f>
        <v>1030</v>
      </c>
      <c r="E213" s="2">
        <f t="shared" si="12"/>
        <v>37539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f>TITRES_STAT!B217</f>
        <v>42318</v>
      </c>
      <c r="B214" s="17">
        <f>TITRES_STAT!C217</f>
        <v>14.69</v>
      </c>
      <c r="C214" s="17">
        <f>TITRES_STAT!D217</f>
        <v>10.5078</v>
      </c>
      <c r="D214" s="17">
        <f>TITRES_STAT!E217</f>
        <v>120</v>
      </c>
      <c r="E214" s="2">
        <f t="shared" si="12"/>
        <v>37539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f>TITRES_STAT!B218</f>
        <v>42319</v>
      </c>
      <c r="B215" s="17">
        <f>TITRES_STAT!C218</f>
        <v>14.69</v>
      </c>
      <c r="C215" s="17">
        <f>TITRES_STAT!D218</f>
        <v>10.5078</v>
      </c>
      <c r="D215" s="17">
        <f>TITRES_STAT!E218</f>
        <v>0</v>
      </c>
      <c r="E215" s="2">
        <f t="shared" si="12"/>
        <v>37539</v>
      </c>
      <c r="F215" s="17" t="str">
        <f t="shared" si="15"/>
        <v>BEARISH</v>
      </c>
      <c r="G215" s="17" t="str">
        <f t="shared" si="14"/>
        <v>NEUTRAL</v>
      </c>
      <c r="H215" s="17" t="str">
        <f t="shared" si="13"/>
        <v>CONFIRMED BEARISH</v>
      </c>
    </row>
    <row r="216" spans="1:8" ht="13.5" x14ac:dyDescent="0.25">
      <c r="A216" s="3">
        <f>TITRES_STAT!B219</f>
        <v>42320</v>
      </c>
      <c r="B216" s="17">
        <f>TITRES_STAT!C219</f>
        <v>14.45</v>
      </c>
      <c r="C216" s="17">
        <f>TITRES_STAT!D219</f>
        <v>10.3361</v>
      </c>
      <c r="D216" s="17">
        <f>TITRES_STAT!E219</f>
        <v>780</v>
      </c>
      <c r="E216" s="2">
        <f t="shared" si="12"/>
        <v>36759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f>TITRES_STAT!B220</f>
        <v>42321</v>
      </c>
      <c r="B217" s="17">
        <f>TITRES_STAT!C220</f>
        <v>14.3</v>
      </c>
      <c r="C217" s="17">
        <f>TITRES_STAT!D220</f>
        <v>10.2288</v>
      </c>
      <c r="D217" s="17">
        <f>TITRES_STAT!E220</f>
        <v>3200</v>
      </c>
      <c r="E217" s="2">
        <f t="shared" si="12"/>
        <v>33559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f>TITRES_STAT!B221</f>
        <v>42324</v>
      </c>
      <c r="B218" s="17">
        <f>TITRES_STAT!C221</f>
        <v>14.3</v>
      </c>
      <c r="C218" s="17">
        <f>TITRES_STAT!D221</f>
        <v>10.2288</v>
      </c>
      <c r="D218" s="17">
        <f>TITRES_STAT!E221</f>
        <v>15215</v>
      </c>
      <c r="E218" s="2">
        <f t="shared" si="12"/>
        <v>33559</v>
      </c>
      <c r="F218" s="17" t="str">
        <f t="shared" si="15"/>
        <v>BEARISH</v>
      </c>
      <c r="G218" s="17" t="str">
        <f t="shared" si="14"/>
        <v>WEAK</v>
      </c>
      <c r="H218" s="17" t="str">
        <f t="shared" si="13"/>
        <v>CONFIRMED BEARISH</v>
      </c>
    </row>
    <row r="219" spans="1:8" ht="13.5" x14ac:dyDescent="0.25">
      <c r="A219" s="3">
        <f>TITRES_STAT!B222</f>
        <v>42325</v>
      </c>
      <c r="B219" s="17">
        <f>TITRES_STAT!C222</f>
        <v>14.9</v>
      </c>
      <c r="C219" s="17">
        <f>TITRES_STAT!D222</f>
        <v>10.657999999999999</v>
      </c>
      <c r="D219" s="17">
        <f>TITRES_STAT!E222</f>
        <v>17434</v>
      </c>
      <c r="E219" s="2">
        <f t="shared" si="12"/>
        <v>50993</v>
      </c>
      <c r="F219" s="17" t="str">
        <f t="shared" si="15"/>
        <v>BULLISH</v>
      </c>
      <c r="G219" s="17" t="str">
        <f t="shared" si="14"/>
        <v>STRONG</v>
      </c>
      <c r="H219" s="17" t="str">
        <f t="shared" si="13"/>
        <v>CONFIRMED BULLISH</v>
      </c>
    </row>
    <row r="220" spans="1:8" ht="13.5" x14ac:dyDescent="0.25">
      <c r="A220" s="3">
        <f>TITRES_STAT!B223</f>
        <v>42326</v>
      </c>
      <c r="B220" s="17">
        <f>TITRES_STAT!C223</f>
        <v>14.9</v>
      </c>
      <c r="C220" s="17">
        <f>TITRES_STAT!D223</f>
        <v>10.657999999999999</v>
      </c>
      <c r="D220" s="17">
        <f>TITRES_STAT!E223</f>
        <v>868</v>
      </c>
      <c r="E220" s="2">
        <f t="shared" si="12"/>
        <v>50993</v>
      </c>
      <c r="F220" s="17" t="str">
        <f t="shared" si="15"/>
        <v>BULLISH</v>
      </c>
      <c r="G220" s="17" t="str">
        <f t="shared" si="14"/>
        <v>STRONG</v>
      </c>
      <c r="H220" s="17" t="str">
        <f t="shared" si="13"/>
        <v>CONFIRMED BULLISH</v>
      </c>
    </row>
    <row r="221" spans="1:8" ht="13.5" x14ac:dyDescent="0.25">
      <c r="A221" s="3">
        <f>TITRES_STAT!B224</f>
        <v>42327</v>
      </c>
      <c r="B221" s="17">
        <f>TITRES_STAT!C224</f>
        <v>14.89</v>
      </c>
      <c r="C221" s="17">
        <f>TITRES_STAT!D224</f>
        <v>10.6509</v>
      </c>
      <c r="D221" s="17">
        <f>TITRES_STAT!E224</f>
        <v>9602</v>
      </c>
      <c r="E221" s="2">
        <f t="shared" si="12"/>
        <v>41391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f>TITRES_STAT!B225</f>
        <v>42328</v>
      </c>
      <c r="B222" s="17">
        <f>TITRES_STAT!C225</f>
        <v>14.9</v>
      </c>
      <c r="C222" s="17">
        <f>TITRES_STAT!D225</f>
        <v>10.657999999999999</v>
      </c>
      <c r="D222" s="17">
        <f>TITRES_STAT!E225</f>
        <v>1605</v>
      </c>
      <c r="E222" s="2">
        <f t="shared" si="12"/>
        <v>42996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f>TITRES_STAT!B226</f>
        <v>42331</v>
      </c>
      <c r="B223" s="17">
        <f>TITRES_STAT!C226</f>
        <v>14.8</v>
      </c>
      <c r="C223" s="17">
        <f>TITRES_STAT!D226</f>
        <v>10.586499999999999</v>
      </c>
      <c r="D223" s="17">
        <f>TITRES_STAT!E226</f>
        <v>3015</v>
      </c>
      <c r="E223" s="2">
        <f t="shared" si="12"/>
        <v>39981</v>
      </c>
      <c r="F223" s="17" t="str">
        <f t="shared" si="15"/>
        <v>BULLISH</v>
      </c>
      <c r="G223" s="17" t="str">
        <f t="shared" si="14"/>
        <v>STRONG</v>
      </c>
      <c r="H223" s="17" t="str">
        <f t="shared" si="13"/>
        <v>CONFIRMED BULLISH</v>
      </c>
    </row>
    <row r="224" spans="1:8" ht="13.5" x14ac:dyDescent="0.25">
      <c r="A224" s="3">
        <f>TITRES_STAT!B227</f>
        <v>42332</v>
      </c>
      <c r="B224" s="17">
        <f>TITRES_STAT!C227</f>
        <v>14.83</v>
      </c>
      <c r="C224" s="17">
        <f>TITRES_STAT!D227</f>
        <v>10.607900000000001</v>
      </c>
      <c r="D224" s="17">
        <f>TITRES_STAT!E227</f>
        <v>3604</v>
      </c>
      <c r="E224" s="2">
        <f t="shared" si="12"/>
        <v>43585</v>
      </c>
      <c r="F224" s="17" t="str">
        <f t="shared" si="15"/>
        <v>BEARISH</v>
      </c>
      <c r="G224" s="17" t="str">
        <f t="shared" si="14"/>
        <v>WEAK</v>
      </c>
      <c r="H224" s="17" t="str">
        <f t="shared" si="13"/>
        <v>CONFIRMED BEARISH</v>
      </c>
    </row>
    <row r="225" spans="1:8" ht="13.5" x14ac:dyDescent="0.25">
      <c r="A225" s="3">
        <f>TITRES_STAT!B228</f>
        <v>42333</v>
      </c>
      <c r="B225" s="17">
        <f>TITRES_STAT!C228</f>
        <v>14.83</v>
      </c>
      <c r="C225" s="17">
        <f>TITRES_STAT!D228</f>
        <v>10.607900000000001</v>
      </c>
      <c r="D225" s="17">
        <f>TITRES_STAT!E228</f>
        <v>0</v>
      </c>
      <c r="E225" s="2">
        <f t="shared" si="12"/>
        <v>43585</v>
      </c>
      <c r="F225" s="17" t="str">
        <f t="shared" si="15"/>
        <v>BEARISH</v>
      </c>
      <c r="G225" s="17" t="str">
        <f t="shared" si="14"/>
        <v>WEAK</v>
      </c>
      <c r="H225" s="17" t="str">
        <f t="shared" si="13"/>
        <v>CONFIRMED BEARISH</v>
      </c>
    </row>
    <row r="226" spans="1:8" ht="13.5" x14ac:dyDescent="0.25">
      <c r="A226" s="3">
        <f>TITRES_STAT!B229</f>
        <v>42334</v>
      </c>
      <c r="B226" s="17">
        <f>TITRES_STAT!C229</f>
        <v>14.7</v>
      </c>
      <c r="C226" s="17">
        <f>TITRES_STAT!D229</f>
        <v>10.515000000000001</v>
      </c>
      <c r="D226" s="17">
        <f>TITRES_STAT!E229</f>
        <v>3170</v>
      </c>
      <c r="E226" s="2">
        <f t="shared" si="12"/>
        <v>40415</v>
      </c>
      <c r="F226" s="17" t="str">
        <f t="shared" si="15"/>
        <v>BEARISH</v>
      </c>
      <c r="G226" s="17" t="str">
        <f t="shared" si="14"/>
        <v>WEAK</v>
      </c>
      <c r="H226" s="17" t="str">
        <f t="shared" si="13"/>
        <v>CONFIRMED BEARISH</v>
      </c>
    </row>
    <row r="227" spans="1:8" ht="13.5" x14ac:dyDescent="0.25">
      <c r="A227" s="3">
        <f>TITRES_STAT!B230</f>
        <v>42335</v>
      </c>
      <c r="B227" s="17">
        <f>TITRES_STAT!C230</f>
        <v>14.7</v>
      </c>
      <c r="C227" s="17">
        <f>TITRES_STAT!D230</f>
        <v>10.515000000000001</v>
      </c>
      <c r="D227" s="17">
        <f>TITRES_STAT!E230</f>
        <v>649</v>
      </c>
      <c r="E227" s="2">
        <f t="shared" si="12"/>
        <v>40415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f>TITRES_STAT!B231</f>
        <v>42338</v>
      </c>
      <c r="B228" s="17">
        <f>TITRES_STAT!C231</f>
        <v>14.65</v>
      </c>
      <c r="C228" s="17">
        <f>TITRES_STAT!D231</f>
        <v>10.479200000000001</v>
      </c>
      <c r="D228" s="17">
        <f>TITRES_STAT!E231</f>
        <v>3295</v>
      </c>
      <c r="E228" s="2">
        <f t="shared" si="12"/>
        <v>37120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f>TITRES_STAT!B232</f>
        <v>42339</v>
      </c>
      <c r="B229" s="17">
        <f>TITRES_STAT!C232</f>
        <v>14.64</v>
      </c>
      <c r="C229" s="17">
        <f>TITRES_STAT!D232</f>
        <v>10.472</v>
      </c>
      <c r="D229" s="17">
        <f>TITRES_STAT!E232</f>
        <v>14389</v>
      </c>
      <c r="E229" s="2">
        <f t="shared" si="12"/>
        <v>22731</v>
      </c>
      <c r="F229" s="17" t="str">
        <f t="shared" si="15"/>
        <v>BEARISH</v>
      </c>
      <c r="G229" s="17" t="str">
        <f t="shared" si="14"/>
        <v>WEAK</v>
      </c>
      <c r="H229" s="17" t="str">
        <f t="shared" si="13"/>
        <v>CONFIRMED BEARISH</v>
      </c>
    </row>
    <row r="230" spans="1:8" ht="13.5" x14ac:dyDescent="0.25">
      <c r="A230" s="3">
        <f>TITRES_STAT!B233</f>
        <v>42340</v>
      </c>
      <c r="B230" s="17">
        <f>TITRES_STAT!C233</f>
        <v>14.5</v>
      </c>
      <c r="C230" s="17">
        <f>TITRES_STAT!D233</f>
        <v>10.3719</v>
      </c>
      <c r="D230" s="17">
        <f>TITRES_STAT!E233</f>
        <v>8895</v>
      </c>
      <c r="E230" s="2">
        <f t="shared" si="12"/>
        <v>13836</v>
      </c>
      <c r="F230" s="17" t="str">
        <f t="shared" si="15"/>
        <v>BEARISH</v>
      </c>
      <c r="G230" s="17" t="str">
        <f t="shared" si="14"/>
        <v>WEAK</v>
      </c>
      <c r="H230" s="17" t="str">
        <f t="shared" si="13"/>
        <v>CONFIRMED BEARISH</v>
      </c>
    </row>
    <row r="231" spans="1:8" ht="13.5" x14ac:dyDescent="0.25">
      <c r="A231" s="3">
        <f>TITRES_STAT!B234</f>
        <v>42341</v>
      </c>
      <c r="B231" s="17">
        <f>TITRES_STAT!C234</f>
        <v>14.48</v>
      </c>
      <c r="C231" s="17">
        <f>TITRES_STAT!D234</f>
        <v>10.3576</v>
      </c>
      <c r="D231" s="17">
        <f>TITRES_STAT!E234</f>
        <v>5785</v>
      </c>
      <c r="E231" s="2">
        <f t="shared" si="12"/>
        <v>8051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CONFIRMED BEARISH</v>
      </c>
    </row>
    <row r="232" spans="1:8" ht="13.5" x14ac:dyDescent="0.25">
      <c r="A232" s="3">
        <f>TITRES_STAT!B235</f>
        <v>42342</v>
      </c>
      <c r="B232" s="17">
        <f>TITRES_STAT!C235</f>
        <v>14.29</v>
      </c>
      <c r="C232" s="17">
        <f>TITRES_STAT!D235</f>
        <v>10.2217</v>
      </c>
      <c r="D232" s="17">
        <f>TITRES_STAT!E235</f>
        <v>1116</v>
      </c>
      <c r="E232" s="2">
        <f t="shared" si="12"/>
        <v>6935</v>
      </c>
      <c r="F232" s="17" t="str">
        <f t="shared" si="15"/>
        <v>BEARISH</v>
      </c>
      <c r="G232" s="17" t="str">
        <f t="shared" si="14"/>
        <v>WEAK</v>
      </c>
      <c r="H232" s="17" t="str">
        <f t="shared" si="13"/>
        <v>CONFIRMED BEARISH</v>
      </c>
    </row>
    <row r="233" spans="1:8" ht="13.5" x14ac:dyDescent="0.25">
      <c r="A233" s="3">
        <f>TITRES_STAT!B236</f>
        <v>42345</v>
      </c>
      <c r="B233" s="17">
        <f>TITRES_STAT!C236</f>
        <v>14.68</v>
      </c>
      <c r="C233" s="17">
        <f>TITRES_STAT!D236</f>
        <v>10.5007</v>
      </c>
      <c r="D233" s="17">
        <f>TITRES_STAT!E236</f>
        <v>7005</v>
      </c>
      <c r="E233" s="2">
        <f t="shared" si="12"/>
        <v>13940</v>
      </c>
      <c r="F233" s="17" t="str">
        <f t="shared" si="15"/>
        <v>BEARISH</v>
      </c>
      <c r="G233" s="17" t="str">
        <f t="shared" si="14"/>
        <v>WEAK</v>
      </c>
      <c r="H233" s="17" t="str">
        <f t="shared" si="13"/>
        <v>BEARISH DIVERGENCE</v>
      </c>
    </row>
    <row r="234" spans="1:8" ht="13.5" x14ac:dyDescent="0.25">
      <c r="A234" s="3">
        <f>TITRES_STAT!B237</f>
        <v>42346</v>
      </c>
      <c r="B234" s="17">
        <f>TITRES_STAT!C237</f>
        <v>14.6</v>
      </c>
      <c r="C234" s="17">
        <f>TITRES_STAT!D237</f>
        <v>10.4434</v>
      </c>
      <c r="D234" s="17">
        <f>TITRES_STAT!E237</f>
        <v>94890</v>
      </c>
      <c r="E234" s="2">
        <f t="shared" si="12"/>
        <v>-80950</v>
      </c>
      <c r="F234" s="17" t="str">
        <f t="shared" si="15"/>
        <v>BEARISH</v>
      </c>
      <c r="G234" s="17" t="str">
        <f t="shared" si="14"/>
        <v>WEAK</v>
      </c>
      <c r="H234" s="17" t="str">
        <f t="shared" si="13"/>
        <v>CONFIRMED BEARISH</v>
      </c>
    </row>
    <row r="235" spans="1:8" ht="13.5" x14ac:dyDescent="0.25">
      <c r="A235" s="3">
        <f>TITRES_STAT!B238</f>
        <v>42347</v>
      </c>
      <c r="B235" s="17">
        <f>TITRES_STAT!C238</f>
        <v>14.58</v>
      </c>
      <c r="C235" s="17">
        <f>TITRES_STAT!D238</f>
        <v>10.4291</v>
      </c>
      <c r="D235" s="17">
        <f>TITRES_STAT!E238</f>
        <v>3291</v>
      </c>
      <c r="E235" s="2">
        <f t="shared" si="12"/>
        <v>-84241</v>
      </c>
      <c r="F235" s="17" t="str">
        <f t="shared" si="15"/>
        <v>BEARISH</v>
      </c>
      <c r="G235" s="17" t="str">
        <f t="shared" si="14"/>
        <v>WEAK</v>
      </c>
      <c r="H235" s="17" t="str">
        <f t="shared" si="13"/>
        <v>BEARISH DIVERGENCE</v>
      </c>
    </row>
    <row r="236" spans="1:8" ht="13.5" x14ac:dyDescent="0.25">
      <c r="A236" s="3">
        <f>TITRES_STAT!B239</f>
        <v>42348</v>
      </c>
      <c r="B236" s="17">
        <f>TITRES_STAT!C239</f>
        <v>14.5</v>
      </c>
      <c r="C236" s="17">
        <f>TITRES_STAT!D239</f>
        <v>10.3719</v>
      </c>
      <c r="D236" s="17">
        <f>TITRES_STAT!E239</f>
        <v>4485</v>
      </c>
      <c r="E236" s="2">
        <f t="shared" si="12"/>
        <v>-88726</v>
      </c>
      <c r="F236" s="17" t="str">
        <f t="shared" si="15"/>
        <v>BEARISH</v>
      </c>
      <c r="G236" s="17" t="str">
        <f t="shared" si="14"/>
        <v>WEAK</v>
      </c>
      <c r="H236" s="17" t="str">
        <f t="shared" si="13"/>
        <v>BEARISH DIVERGENCE</v>
      </c>
    </row>
    <row r="237" spans="1:8" ht="13.5" x14ac:dyDescent="0.25">
      <c r="A237" s="3">
        <f>TITRES_STAT!B240</f>
        <v>42349</v>
      </c>
      <c r="B237" s="17">
        <f>TITRES_STAT!C240</f>
        <v>14.55</v>
      </c>
      <c r="C237" s="17">
        <f>TITRES_STAT!D240</f>
        <v>10.4077</v>
      </c>
      <c r="D237" s="17">
        <f>TITRES_STAT!E240</f>
        <v>4281</v>
      </c>
      <c r="E237" s="2">
        <f t="shared" si="12"/>
        <v>-84445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BEARISH DIVERGENCE</v>
      </c>
    </row>
    <row r="238" spans="1:8" ht="13.5" x14ac:dyDescent="0.25">
      <c r="A238" s="3">
        <f>TITRES_STAT!B241</f>
        <v>42352</v>
      </c>
      <c r="B238" s="17">
        <f>TITRES_STAT!C241</f>
        <v>14.7</v>
      </c>
      <c r="C238" s="17">
        <f>TITRES_STAT!D241</f>
        <v>10.515000000000001</v>
      </c>
      <c r="D238" s="17">
        <f>TITRES_STAT!E241</f>
        <v>3390</v>
      </c>
      <c r="E238" s="2">
        <f t="shared" si="12"/>
        <v>-81055</v>
      </c>
      <c r="F238" s="17" t="str">
        <f t="shared" si="15"/>
        <v>BEARISH</v>
      </c>
      <c r="G238" s="17" t="str">
        <f t="shared" si="14"/>
        <v>WEAK</v>
      </c>
      <c r="H238" s="17" t="str">
        <f t="shared" si="13"/>
        <v>BEARISH DIVERGENCE</v>
      </c>
    </row>
    <row r="239" spans="1:8" ht="13.5" x14ac:dyDescent="0.25">
      <c r="A239" s="3">
        <f>TITRES_STAT!B242</f>
        <v>42353</v>
      </c>
      <c r="B239" s="17">
        <f>TITRES_STAT!C242</f>
        <v>14.6</v>
      </c>
      <c r="C239" s="17">
        <f>TITRES_STAT!D242</f>
        <v>10.4434</v>
      </c>
      <c r="D239" s="17">
        <f>TITRES_STAT!E242</f>
        <v>3205</v>
      </c>
      <c r="E239" s="2">
        <f t="shared" si="12"/>
        <v>-84260</v>
      </c>
      <c r="F239" s="17" t="str">
        <f t="shared" si="15"/>
        <v>BEARISH</v>
      </c>
      <c r="G239" s="17" t="str">
        <f t="shared" si="14"/>
        <v>STRONG</v>
      </c>
      <c r="H239" s="17" t="str">
        <f t="shared" si="13"/>
        <v>NEUTRAL</v>
      </c>
    </row>
    <row r="240" spans="1:8" ht="13.5" x14ac:dyDescent="0.25">
      <c r="A240" s="3">
        <f>TITRES_STAT!B243</f>
        <v>42354</v>
      </c>
      <c r="B240" s="17">
        <f>TITRES_STAT!C243</f>
        <v>14.5</v>
      </c>
      <c r="C240" s="17">
        <f>TITRES_STAT!D243</f>
        <v>10.3719</v>
      </c>
      <c r="D240" s="17">
        <f>TITRES_STAT!E243</f>
        <v>15765</v>
      </c>
      <c r="E240" s="2">
        <f t="shared" si="12"/>
        <v>-100025</v>
      </c>
      <c r="F240" s="17" t="str">
        <f t="shared" si="15"/>
        <v>BEARISH</v>
      </c>
      <c r="G240" s="17" t="str">
        <f t="shared" si="14"/>
        <v>STRONG</v>
      </c>
      <c r="H240" s="17" t="str">
        <f t="shared" si="13"/>
        <v>CONFIRMED BEARISH</v>
      </c>
    </row>
    <row r="241" spans="1:8" ht="13.5" x14ac:dyDescent="0.25">
      <c r="A241" s="3">
        <f>TITRES_STAT!B244</f>
        <v>42355</v>
      </c>
      <c r="B241" s="17">
        <f>TITRES_STAT!C244</f>
        <v>14.48</v>
      </c>
      <c r="C241" s="17">
        <f>TITRES_STAT!D244</f>
        <v>10.3576</v>
      </c>
      <c r="D241" s="17">
        <f>TITRES_STAT!E244</f>
        <v>13214</v>
      </c>
      <c r="E241" s="2">
        <f t="shared" si="12"/>
        <v>-113239</v>
      </c>
      <c r="F241" s="17" t="str">
        <f t="shared" si="15"/>
        <v>BEARISH</v>
      </c>
      <c r="G241" s="17" t="str">
        <f t="shared" si="14"/>
        <v>STRONG</v>
      </c>
      <c r="H241" s="17" t="str">
        <f t="shared" si="13"/>
        <v>CONFIRMED BEARISH</v>
      </c>
    </row>
    <row r="242" spans="1:8" ht="13.5" x14ac:dyDescent="0.25">
      <c r="A242" s="3">
        <f>TITRES_STAT!B245</f>
        <v>42356</v>
      </c>
      <c r="B242" s="17">
        <f>TITRES_STAT!C245</f>
        <v>14.45</v>
      </c>
      <c r="C242" s="17">
        <f>TITRES_STAT!D245</f>
        <v>10.3361</v>
      </c>
      <c r="D242" s="17">
        <f>TITRES_STAT!E245</f>
        <v>8173</v>
      </c>
      <c r="E242" s="2">
        <f t="shared" si="12"/>
        <v>-121412</v>
      </c>
      <c r="F242" s="17" t="str">
        <f t="shared" si="15"/>
        <v>BEARISH</v>
      </c>
      <c r="G242" s="17" t="str">
        <f t="shared" si="14"/>
        <v>STRONG</v>
      </c>
      <c r="H242" s="17" t="str">
        <f t="shared" si="13"/>
        <v>CONFIRMED BEARISH</v>
      </c>
    </row>
    <row r="243" spans="1:8" ht="13.5" x14ac:dyDescent="0.25">
      <c r="A243" s="3">
        <f>TITRES_STAT!B246</f>
        <v>42359</v>
      </c>
      <c r="B243" s="17">
        <f>TITRES_STAT!C246</f>
        <v>14.3</v>
      </c>
      <c r="C243" s="17">
        <f>TITRES_STAT!D246</f>
        <v>10.2288</v>
      </c>
      <c r="D243" s="17">
        <f>TITRES_STAT!E246</f>
        <v>9309</v>
      </c>
      <c r="E243" s="2">
        <f t="shared" si="12"/>
        <v>-130721</v>
      </c>
      <c r="F243" s="17" t="str">
        <f t="shared" si="15"/>
        <v>BEARISH</v>
      </c>
      <c r="G243" s="17" t="str">
        <f t="shared" si="14"/>
        <v>STRONG</v>
      </c>
      <c r="H243" s="17" t="str">
        <f t="shared" si="13"/>
        <v>CONFIRMED BEARISH</v>
      </c>
    </row>
    <row r="244" spans="1:8" ht="13.5" x14ac:dyDescent="0.25">
      <c r="A244" s="3">
        <f>TITRES_STAT!B247</f>
        <v>42360</v>
      </c>
      <c r="B244" s="17">
        <f>TITRES_STAT!C247</f>
        <v>14.65</v>
      </c>
      <c r="C244" s="17">
        <f>TITRES_STAT!D247</f>
        <v>10.479200000000001</v>
      </c>
      <c r="D244" s="17">
        <f>TITRES_STAT!E247</f>
        <v>16168</v>
      </c>
      <c r="E244" s="2">
        <f t="shared" si="12"/>
        <v>-114553</v>
      </c>
      <c r="F244" s="17" t="str">
        <f t="shared" si="15"/>
        <v>BEARISH</v>
      </c>
      <c r="G244" s="17" t="str">
        <f t="shared" si="14"/>
        <v>STRONG</v>
      </c>
      <c r="H244" s="17" t="str">
        <f t="shared" si="13"/>
        <v>BEARISH DIVERGENCE</v>
      </c>
    </row>
    <row r="245" spans="1:8" ht="13.5" x14ac:dyDescent="0.25">
      <c r="A245" s="3">
        <f>TITRES_STAT!B248</f>
        <v>42361</v>
      </c>
      <c r="B245" s="17">
        <f>TITRES_STAT!C248</f>
        <v>15.14</v>
      </c>
      <c r="C245" s="17">
        <f>TITRES_STAT!D248</f>
        <v>10.829700000000001</v>
      </c>
      <c r="D245" s="17">
        <f>TITRES_STAT!E248</f>
        <v>23247</v>
      </c>
      <c r="E245" s="2">
        <f t="shared" si="12"/>
        <v>-91306</v>
      </c>
      <c r="F245" s="17" t="str">
        <f t="shared" si="15"/>
        <v>BULLISH</v>
      </c>
      <c r="G245" s="17" t="str">
        <f t="shared" si="14"/>
        <v>WEAK</v>
      </c>
      <c r="H245" s="17" t="str">
        <f t="shared" si="13"/>
        <v>CONFIRMED BULLISH</v>
      </c>
    </row>
    <row r="246" spans="1:8" ht="13.5" x14ac:dyDescent="0.25">
      <c r="A246" s="3">
        <f>TITRES_STAT!B249</f>
        <v>42363</v>
      </c>
      <c r="B246" s="17">
        <f>TITRES_STAT!C249</f>
        <v>15.13</v>
      </c>
      <c r="C246" s="17">
        <f>TITRES_STAT!D249</f>
        <v>10.8225</v>
      </c>
      <c r="D246" s="17">
        <f>TITRES_STAT!E249</f>
        <v>2640</v>
      </c>
      <c r="E246" s="2">
        <f t="shared" si="12"/>
        <v>-93946</v>
      </c>
      <c r="F246" s="17" t="str">
        <f t="shared" si="15"/>
        <v>BULLISH</v>
      </c>
      <c r="G246" s="17" t="str">
        <f t="shared" si="14"/>
        <v>WEAK</v>
      </c>
      <c r="H246" s="17" t="str">
        <f t="shared" si="13"/>
        <v>CONFIRMED BULLISH</v>
      </c>
    </row>
    <row r="247" spans="1:8" ht="13.5" x14ac:dyDescent="0.25">
      <c r="A247" s="3">
        <f>TITRES_STAT!B250</f>
        <v>42366</v>
      </c>
      <c r="B247" s="17">
        <f>TITRES_STAT!C250</f>
        <v>15.2</v>
      </c>
      <c r="C247" s="17">
        <f>TITRES_STAT!D250</f>
        <v>10.8726</v>
      </c>
      <c r="D247" s="17">
        <f>TITRES_STAT!E250</f>
        <v>5707</v>
      </c>
      <c r="E247" s="2">
        <f t="shared" si="12"/>
        <v>-88239</v>
      </c>
      <c r="F247" s="17" t="str">
        <f t="shared" si="15"/>
        <v>BULLISH</v>
      </c>
      <c r="G247" s="17" t="str">
        <f t="shared" si="14"/>
        <v>WEAK</v>
      </c>
      <c r="H247" s="17" t="str">
        <f t="shared" si="13"/>
        <v>CONFIRMED BULLISH</v>
      </c>
    </row>
    <row r="248" spans="1:8" ht="13.5" x14ac:dyDescent="0.25">
      <c r="A248" s="3">
        <f>TITRES_STAT!B251</f>
        <v>42367</v>
      </c>
      <c r="B248" s="17">
        <f>TITRES_STAT!C251</f>
        <v>15.49</v>
      </c>
      <c r="C248" s="17">
        <f>TITRES_STAT!D251</f>
        <v>11.08</v>
      </c>
      <c r="D248" s="17">
        <f>TITRES_STAT!E251</f>
        <v>20337</v>
      </c>
      <c r="E248" s="2">
        <f t="shared" si="12"/>
        <v>-67902</v>
      </c>
      <c r="F248" s="17" t="str">
        <f t="shared" si="15"/>
        <v>BULLISH</v>
      </c>
      <c r="G248" s="17" t="str">
        <f t="shared" si="14"/>
        <v>WEAK</v>
      </c>
      <c r="H248" s="17" t="str">
        <f t="shared" si="13"/>
        <v>CONFIRMED BULLISH</v>
      </c>
    </row>
    <row r="249" spans="1:8" ht="13.5" x14ac:dyDescent="0.25">
      <c r="A249" s="3">
        <f>TITRES_STAT!B252</f>
        <v>42368</v>
      </c>
      <c r="B249" s="17">
        <f>TITRES_STAT!C252</f>
        <v>15.79</v>
      </c>
      <c r="C249" s="17">
        <f>TITRES_STAT!D252</f>
        <v>11.294600000000001</v>
      </c>
      <c r="D249" s="17">
        <f>TITRES_STAT!E252</f>
        <v>9861</v>
      </c>
      <c r="E249" s="2">
        <f t="shared" si="12"/>
        <v>-58041</v>
      </c>
      <c r="F249" s="17" t="str">
        <f t="shared" si="15"/>
        <v>BULLISH</v>
      </c>
      <c r="G249" s="17" t="str">
        <f t="shared" si="14"/>
        <v>WEAK</v>
      </c>
      <c r="H249" s="17" t="str">
        <f t="shared" si="13"/>
        <v>CONFIRMED BULLISH</v>
      </c>
    </row>
    <row r="250" spans="1:8" ht="13.5" x14ac:dyDescent="0.25">
      <c r="A250" s="3">
        <f>TITRES_STAT!B253</f>
        <v>42369</v>
      </c>
      <c r="B250" s="17">
        <f>TITRES_STAT!C253</f>
        <v>15.59</v>
      </c>
      <c r="C250" s="17">
        <f>TITRES_STAT!D253</f>
        <v>11.1516</v>
      </c>
      <c r="D250" s="17">
        <f>TITRES_STAT!E253</f>
        <v>14898</v>
      </c>
      <c r="E250" s="2">
        <f t="shared" si="12"/>
        <v>-72939</v>
      </c>
      <c r="F250" s="17" t="str">
        <f t="shared" si="15"/>
        <v>BULLISH</v>
      </c>
      <c r="G250" s="17" t="str">
        <f t="shared" si="14"/>
        <v>WEAK</v>
      </c>
      <c r="H250" s="17" t="str">
        <f t="shared" si="13"/>
        <v>CONFIRMED BULLISH</v>
      </c>
    </row>
    <row r="251" spans="1:8" ht="13.5" x14ac:dyDescent="0.25">
      <c r="A251" s="3">
        <f>TITRES_STAT!B254</f>
        <v>42373</v>
      </c>
      <c r="B251" s="17">
        <f>TITRES_STAT!C254</f>
        <v>15.9</v>
      </c>
      <c r="C251" s="17">
        <f>TITRES_STAT!D254</f>
        <v>11.3733</v>
      </c>
      <c r="D251" s="17">
        <f>TITRES_STAT!E254</f>
        <v>601</v>
      </c>
      <c r="E251" s="2">
        <f t="shared" si="12"/>
        <v>-72338</v>
      </c>
      <c r="F251" s="17" t="str">
        <f t="shared" si="15"/>
        <v>BULLISH</v>
      </c>
      <c r="G251" s="17" t="str">
        <f t="shared" si="14"/>
        <v>WEAK</v>
      </c>
      <c r="H251" s="17" t="str">
        <f t="shared" si="13"/>
        <v>CONFIRMED BULLISH</v>
      </c>
    </row>
    <row r="252" spans="1:8" ht="13.5" x14ac:dyDescent="0.25">
      <c r="A252" s="3">
        <f>TITRES_STAT!B255</f>
        <v>42374</v>
      </c>
      <c r="B252" s="17">
        <f>TITRES_STAT!C255</f>
        <v>15.7</v>
      </c>
      <c r="C252" s="17">
        <f>TITRES_STAT!D255</f>
        <v>11.2303</v>
      </c>
      <c r="D252" s="17">
        <f>TITRES_STAT!E255</f>
        <v>37139</v>
      </c>
      <c r="E252" s="2">
        <f t="shared" si="12"/>
        <v>-109477</v>
      </c>
      <c r="F252" s="17" t="str">
        <f t="shared" si="15"/>
        <v>BEARISH</v>
      </c>
      <c r="G252" s="17" t="str">
        <f t="shared" si="14"/>
        <v>STRONG</v>
      </c>
      <c r="H252" s="17" t="str">
        <f t="shared" si="13"/>
        <v>BEARISH DIVERGENCE</v>
      </c>
    </row>
    <row r="253" spans="1:8" ht="13.5" x14ac:dyDescent="0.25">
      <c r="A253" s="3">
        <f>TITRES_STAT!B256</f>
        <v>42375</v>
      </c>
      <c r="B253" s="17">
        <f>TITRES_STAT!C256</f>
        <v>15.95</v>
      </c>
      <c r="C253" s="17">
        <f>TITRES_STAT!D256</f>
        <v>11.4091</v>
      </c>
      <c r="D253" s="17">
        <f>TITRES_STAT!E256</f>
        <v>22920</v>
      </c>
      <c r="E253" s="2">
        <f t="shared" si="12"/>
        <v>-86557</v>
      </c>
      <c r="F253" s="17" t="str">
        <f t="shared" si="15"/>
        <v>BEARISH</v>
      </c>
      <c r="G253" s="17" t="str">
        <f t="shared" si="14"/>
        <v>STRONG</v>
      </c>
      <c r="H253" s="17" t="str">
        <f t="shared" si="13"/>
        <v>BEARISH DIVERGENCE</v>
      </c>
    </row>
    <row r="254" spans="1:8" ht="13.5" x14ac:dyDescent="0.25">
      <c r="A254" s="3">
        <f>TITRES_STAT!B257</f>
        <v>42376</v>
      </c>
      <c r="B254" s="17">
        <f>TITRES_STAT!C257</f>
        <v>15.75</v>
      </c>
      <c r="C254" s="17">
        <f>TITRES_STAT!D257</f>
        <v>11.266</v>
      </c>
      <c r="D254" s="17">
        <f>TITRES_STAT!E257</f>
        <v>14067</v>
      </c>
      <c r="E254" s="2">
        <f t="shared" si="12"/>
        <v>-100624</v>
      </c>
      <c r="F254" s="17" t="str">
        <f t="shared" si="15"/>
        <v>BEARISH</v>
      </c>
      <c r="G254" s="17" t="str">
        <f t="shared" si="14"/>
        <v>STRONG</v>
      </c>
      <c r="H254" s="17" t="str">
        <f t="shared" si="13"/>
        <v>CONFIRMED BEARISH</v>
      </c>
    </row>
    <row r="255" spans="1:8" ht="13.5" x14ac:dyDescent="0.25">
      <c r="A255" s="3">
        <f>TITRES_STAT!B258</f>
        <v>42377</v>
      </c>
      <c r="B255" s="17">
        <f>TITRES_STAT!C258</f>
        <v>15.95</v>
      </c>
      <c r="C255" s="17">
        <f>TITRES_STAT!D258</f>
        <v>11.4091</v>
      </c>
      <c r="D255" s="17">
        <f>TITRES_STAT!E258</f>
        <v>25428</v>
      </c>
      <c r="E255" s="2">
        <f t="shared" si="12"/>
        <v>-75196</v>
      </c>
      <c r="F255" s="17" t="str">
        <f t="shared" si="15"/>
        <v>BEARISH</v>
      </c>
      <c r="G255" s="17" t="str">
        <f t="shared" si="14"/>
        <v>STRONG</v>
      </c>
      <c r="H255" s="17" t="str">
        <f t="shared" si="13"/>
        <v>BEARISH DIVERGENCE</v>
      </c>
    </row>
    <row r="256" spans="1:8" ht="13.5" x14ac:dyDescent="0.25">
      <c r="A256" s="3">
        <f>TITRES_STAT!B259</f>
        <v>42380</v>
      </c>
      <c r="B256" s="17">
        <f>TITRES_STAT!C259</f>
        <v>15.89</v>
      </c>
      <c r="C256" s="17">
        <f>TITRES_STAT!D259</f>
        <v>11.366199999999999</v>
      </c>
      <c r="D256" s="17">
        <f>TITRES_STAT!E259</f>
        <v>813</v>
      </c>
      <c r="E256" s="2">
        <f t="shared" si="12"/>
        <v>-76009</v>
      </c>
      <c r="F256" s="17" t="str">
        <f t="shared" si="15"/>
        <v>BEARISH</v>
      </c>
      <c r="G256" s="17" t="str">
        <f t="shared" si="14"/>
        <v>STRONG</v>
      </c>
      <c r="H256" s="17" t="str">
        <f t="shared" si="13"/>
        <v>CONFIRMED BEARISH</v>
      </c>
    </row>
    <row r="257" spans="1:8" ht="13.5" x14ac:dyDescent="0.25">
      <c r="A257" s="3">
        <f>TITRES_STAT!B260</f>
        <v>42381</v>
      </c>
      <c r="B257" s="17">
        <f>TITRES_STAT!C260</f>
        <v>15.78</v>
      </c>
      <c r="C257" s="17">
        <f>TITRES_STAT!D260</f>
        <v>11.2875</v>
      </c>
      <c r="D257" s="17">
        <f>TITRES_STAT!E260</f>
        <v>16243</v>
      </c>
      <c r="E257" s="2">
        <f t="shared" si="12"/>
        <v>-92252</v>
      </c>
      <c r="F257" s="17" t="str">
        <f t="shared" si="15"/>
        <v>BULLISH</v>
      </c>
      <c r="G257" s="17" t="str">
        <f t="shared" si="14"/>
        <v>WEAK</v>
      </c>
      <c r="H257" s="17" t="str">
        <f t="shared" si="13"/>
        <v>CONFIRMED BULLISH</v>
      </c>
    </row>
    <row r="258" spans="1:8" ht="13.5" x14ac:dyDescent="0.25">
      <c r="A258" s="3">
        <f>TITRES_STAT!B261</f>
        <v>42382</v>
      </c>
      <c r="B258" s="17">
        <f>TITRES_STAT!C261</f>
        <v>15.9</v>
      </c>
      <c r="C258" s="17">
        <f>TITRES_STAT!D261</f>
        <v>11.3733</v>
      </c>
      <c r="D258" s="17">
        <f>TITRES_STAT!E261</f>
        <v>2629</v>
      </c>
      <c r="E258" s="2">
        <f t="shared" si="12"/>
        <v>-89623</v>
      </c>
      <c r="F258" s="17" t="str">
        <f t="shared" si="15"/>
        <v>BEARISH</v>
      </c>
      <c r="G258" s="17" t="str">
        <f t="shared" si="14"/>
        <v>STRONG</v>
      </c>
      <c r="H258" s="17" t="str">
        <f t="shared" si="13"/>
        <v>CONFIRMED BEARISH</v>
      </c>
    </row>
    <row r="259" spans="1:8" ht="13.5" x14ac:dyDescent="0.25">
      <c r="A259" s="3">
        <f>TITRES_STAT!B262</f>
        <v>42384</v>
      </c>
      <c r="B259" s="17">
        <f>TITRES_STAT!C262</f>
        <v>15.9</v>
      </c>
      <c r="C259" s="17">
        <f>TITRES_STAT!D262</f>
        <v>11.3733</v>
      </c>
      <c r="D259" s="17">
        <f>TITRES_STAT!E262</f>
        <v>3209</v>
      </c>
      <c r="E259" s="2">
        <f t="shared" si="12"/>
        <v>-89623</v>
      </c>
      <c r="F259" s="17" t="str">
        <f t="shared" si="15"/>
        <v>BULLISH</v>
      </c>
      <c r="G259" s="17" t="str">
        <f t="shared" si="14"/>
        <v>WEAK</v>
      </c>
      <c r="H259" s="17" t="str">
        <f t="shared" si="13"/>
        <v>CONFIRMED BULLISH</v>
      </c>
    </row>
    <row r="260" spans="1:8" ht="13.5" x14ac:dyDescent="0.25">
      <c r="A260" s="3">
        <f>TITRES_STAT!B263</f>
        <v>42387</v>
      </c>
      <c r="B260" s="17">
        <f>TITRES_STAT!C263</f>
        <v>15.9</v>
      </c>
      <c r="C260" s="17">
        <f>TITRES_STAT!D263</f>
        <v>11.3733</v>
      </c>
      <c r="D260" s="17">
        <f>TITRES_STAT!E263</f>
        <v>3593</v>
      </c>
      <c r="E260" s="2">
        <f t="shared" ref="E260:E323" si="16">IF(B260&gt;B259, E259+D260, IF(B260&lt;B259, E259-D260, E259))</f>
        <v>-89623</v>
      </c>
      <c r="F260" s="17" t="str">
        <f t="shared" si="15"/>
        <v>BEARISH</v>
      </c>
      <c r="G260" s="17" t="str">
        <f t="shared" si="14"/>
        <v>STRONG</v>
      </c>
      <c r="H260" s="17" t="str">
        <f t="shared" si="13"/>
        <v>CONFIRMED BEARISH</v>
      </c>
    </row>
    <row r="261" spans="1:8" ht="13.5" x14ac:dyDescent="0.25">
      <c r="A261" s="3">
        <f>TITRES_STAT!B264</f>
        <v>42388</v>
      </c>
      <c r="B261" s="17">
        <f>TITRES_STAT!C264</f>
        <v>16.36</v>
      </c>
      <c r="C261" s="17">
        <f>TITRES_STAT!D264</f>
        <v>11.702400000000001</v>
      </c>
      <c r="D261" s="17">
        <f>TITRES_STAT!E264</f>
        <v>32685</v>
      </c>
      <c r="E261" s="2">
        <f t="shared" si="16"/>
        <v>-56938</v>
      </c>
      <c r="F261" s="17" t="str">
        <f t="shared" si="15"/>
        <v>BULLISH</v>
      </c>
      <c r="G261" s="17" t="str">
        <f t="shared" si="14"/>
        <v>WEAK</v>
      </c>
      <c r="H261" s="17" t="str">
        <f t="shared" si="13"/>
        <v>CONFIRMED BULLISH</v>
      </c>
    </row>
    <row r="262" spans="1:8" ht="13.5" x14ac:dyDescent="0.25">
      <c r="A262" s="3">
        <f>TITRES_STAT!B265</f>
        <v>42389</v>
      </c>
      <c r="B262" s="17">
        <f>TITRES_STAT!C265</f>
        <v>16.48</v>
      </c>
      <c r="C262" s="17">
        <f>TITRES_STAT!D265</f>
        <v>11.7882</v>
      </c>
      <c r="D262" s="17">
        <f>TITRES_STAT!E265</f>
        <v>18785</v>
      </c>
      <c r="E262" s="2">
        <f t="shared" si="16"/>
        <v>-38153</v>
      </c>
      <c r="F262" s="17" t="str">
        <f t="shared" si="15"/>
        <v>BULLISH</v>
      </c>
      <c r="G262" s="17" t="str">
        <f t="shared" si="14"/>
        <v>WEAK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17">
        <f>TITRES_STAT!C266</f>
        <v>16.82</v>
      </c>
      <c r="C263" s="17">
        <f>TITRES_STAT!D266</f>
        <v>12.0314</v>
      </c>
      <c r="D263" s="17">
        <f>TITRES_STAT!E266</f>
        <v>342718</v>
      </c>
      <c r="E263" s="2">
        <f t="shared" si="16"/>
        <v>304565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WEAK</v>
      </c>
      <c r="H263" s="17" t="str">
        <f t="shared" si="17"/>
        <v>CONFIRMED BULLISH</v>
      </c>
    </row>
    <row r="264" spans="1:8" ht="13.5" x14ac:dyDescent="0.25">
      <c r="A264" s="3">
        <f>TITRES_STAT!B267</f>
        <v>42391</v>
      </c>
      <c r="B264" s="17">
        <f>TITRES_STAT!C267</f>
        <v>16.600000000000001</v>
      </c>
      <c r="C264" s="17">
        <f>TITRES_STAT!D267</f>
        <v>11.874000000000001</v>
      </c>
      <c r="D264" s="17">
        <f>TITRES_STAT!E267</f>
        <v>3333</v>
      </c>
      <c r="E264" s="2">
        <f t="shared" si="16"/>
        <v>301232</v>
      </c>
      <c r="F264" s="17" t="str">
        <f t="shared" ref="F264:F327" si="19">IF(E264&gt;E259,"BULLISH",IF(E264&lt;E259,"BEARISH","NEUTRAL"))</f>
        <v>BULLISH</v>
      </c>
      <c r="G264" s="17" t="str">
        <f t="shared" si="18"/>
        <v>WEAK</v>
      </c>
      <c r="H264" s="17" t="str">
        <f t="shared" si="17"/>
        <v>CONFIRMED BULLISH</v>
      </c>
    </row>
    <row r="265" spans="1:8" ht="13.5" x14ac:dyDescent="0.25">
      <c r="A265" s="3">
        <f>TITRES_STAT!B268</f>
        <v>42394</v>
      </c>
      <c r="B265" s="17">
        <f>TITRES_STAT!C268</f>
        <v>16.489999999999998</v>
      </c>
      <c r="C265" s="17">
        <f>TITRES_STAT!D268</f>
        <v>11.795400000000001</v>
      </c>
      <c r="D265" s="17">
        <f>TITRES_STAT!E268</f>
        <v>4307</v>
      </c>
      <c r="E265" s="2">
        <f t="shared" si="16"/>
        <v>296925</v>
      </c>
      <c r="F265" s="17" t="str">
        <f t="shared" si="19"/>
        <v>BULLISH</v>
      </c>
      <c r="G265" s="17" t="str">
        <f t="shared" si="18"/>
        <v>WEAK</v>
      </c>
      <c r="H265" s="17" t="str">
        <f t="shared" si="17"/>
        <v>CONFIRMED BULLISH</v>
      </c>
    </row>
    <row r="266" spans="1:8" ht="13.5" x14ac:dyDescent="0.25">
      <c r="A266" s="3">
        <f>TITRES_STAT!B269</f>
        <v>42395</v>
      </c>
      <c r="B266" s="17">
        <f>TITRES_STAT!C269</f>
        <v>16.75</v>
      </c>
      <c r="C266" s="17">
        <f>TITRES_STAT!D269</f>
        <v>11.981299999999999</v>
      </c>
      <c r="D266" s="17">
        <f>TITRES_STAT!E269</f>
        <v>7006</v>
      </c>
      <c r="E266" s="2">
        <f t="shared" si="16"/>
        <v>303931</v>
      </c>
      <c r="F266" s="17" t="str">
        <f t="shared" si="19"/>
        <v>BULLISH</v>
      </c>
      <c r="G266" s="17" t="str">
        <f t="shared" si="18"/>
        <v>WEAK</v>
      </c>
      <c r="H266" s="17" t="str">
        <f t="shared" si="17"/>
        <v>CONFIRMED BULLISH</v>
      </c>
    </row>
    <row r="267" spans="1:8" ht="13.5" x14ac:dyDescent="0.25">
      <c r="A267" s="3">
        <f>TITRES_STAT!B270</f>
        <v>42396</v>
      </c>
      <c r="B267" s="17">
        <f>TITRES_STAT!C270</f>
        <v>16.97</v>
      </c>
      <c r="C267" s="17">
        <f>TITRES_STAT!D270</f>
        <v>12.1387</v>
      </c>
      <c r="D267" s="17">
        <f>TITRES_STAT!E270</f>
        <v>21193</v>
      </c>
      <c r="E267" s="2">
        <f t="shared" si="16"/>
        <v>325124</v>
      </c>
      <c r="F267" s="17" t="str">
        <f t="shared" si="19"/>
        <v>BULLISH</v>
      </c>
      <c r="G267" s="17" t="str">
        <f t="shared" si="18"/>
        <v>WEAK</v>
      </c>
      <c r="H267" s="17" t="str">
        <f t="shared" si="17"/>
        <v>CONFIRMED BULLISH</v>
      </c>
    </row>
    <row r="268" spans="1:8" ht="13.5" x14ac:dyDescent="0.25">
      <c r="A268" s="3">
        <f>TITRES_STAT!B271</f>
        <v>42397</v>
      </c>
      <c r="B268" s="17">
        <f>TITRES_STAT!C271</f>
        <v>17.3</v>
      </c>
      <c r="C268" s="17">
        <f>TITRES_STAT!D271</f>
        <v>12.374700000000001</v>
      </c>
      <c r="D268" s="17">
        <f>TITRES_STAT!E271</f>
        <v>161087</v>
      </c>
      <c r="E268" s="2">
        <f t="shared" si="16"/>
        <v>486211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CONFIRMED BULLISH</v>
      </c>
    </row>
    <row r="269" spans="1:8" ht="13.5" x14ac:dyDescent="0.25">
      <c r="A269" s="3">
        <f>TITRES_STAT!B272</f>
        <v>42398</v>
      </c>
      <c r="B269" s="17">
        <f>TITRES_STAT!C272</f>
        <v>17.78</v>
      </c>
      <c r="C269" s="17">
        <f>TITRES_STAT!D272</f>
        <v>12.7181</v>
      </c>
      <c r="D269" s="17">
        <f>TITRES_STAT!E272</f>
        <v>35389</v>
      </c>
      <c r="E269" s="2">
        <f t="shared" si="16"/>
        <v>521600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f>TITRES_STAT!B273</f>
        <v>42401</v>
      </c>
      <c r="B270" s="17">
        <f>TITRES_STAT!C273</f>
        <v>17.850000000000001</v>
      </c>
      <c r="C270" s="17">
        <f>TITRES_STAT!D273</f>
        <v>12.7682</v>
      </c>
      <c r="D270" s="17">
        <f>TITRES_STAT!E273</f>
        <v>18390</v>
      </c>
      <c r="E270" s="2">
        <f t="shared" si="16"/>
        <v>539990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f>TITRES_STAT!B274</f>
        <v>42402</v>
      </c>
      <c r="B271" s="17">
        <f>TITRES_STAT!C274</f>
        <v>17.88</v>
      </c>
      <c r="C271" s="17">
        <f>TITRES_STAT!D274</f>
        <v>12.7896</v>
      </c>
      <c r="D271" s="17">
        <f>TITRES_STAT!E274</f>
        <v>22541</v>
      </c>
      <c r="E271" s="2">
        <f t="shared" si="16"/>
        <v>562531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f>TITRES_STAT!B275</f>
        <v>42403</v>
      </c>
      <c r="B272" s="17">
        <f>TITRES_STAT!C275</f>
        <v>17.86</v>
      </c>
      <c r="C272" s="17">
        <f>TITRES_STAT!D275</f>
        <v>12.7753</v>
      </c>
      <c r="D272" s="17">
        <f>TITRES_STAT!E275</f>
        <v>26517</v>
      </c>
      <c r="E272" s="2">
        <f t="shared" si="16"/>
        <v>536014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f>TITRES_STAT!B276</f>
        <v>42404</v>
      </c>
      <c r="B273" s="17">
        <f>TITRES_STAT!C276</f>
        <v>17.73</v>
      </c>
      <c r="C273" s="17">
        <f>TITRES_STAT!D276</f>
        <v>12.6823</v>
      </c>
      <c r="D273" s="17">
        <f>TITRES_STAT!E276</f>
        <v>7728</v>
      </c>
      <c r="E273" s="2">
        <f t="shared" si="16"/>
        <v>528286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f>TITRES_STAT!B277</f>
        <v>42405</v>
      </c>
      <c r="B274" s="17">
        <f>TITRES_STAT!C277</f>
        <v>17.690000000000001</v>
      </c>
      <c r="C274" s="17">
        <f>TITRES_STAT!D277</f>
        <v>12.653700000000001</v>
      </c>
      <c r="D274" s="17">
        <f>TITRES_STAT!E277</f>
        <v>3022</v>
      </c>
      <c r="E274" s="2">
        <f t="shared" si="16"/>
        <v>525264</v>
      </c>
      <c r="F274" s="17" t="str">
        <f t="shared" si="19"/>
        <v>BULLISH</v>
      </c>
      <c r="G274" s="17" t="str">
        <f t="shared" si="18"/>
        <v>NEUTRAL</v>
      </c>
      <c r="H274" s="17" t="str">
        <f t="shared" si="17"/>
        <v>BULLISH DIVERGENCE</v>
      </c>
    </row>
    <row r="275" spans="1:8" ht="13.5" x14ac:dyDescent="0.25">
      <c r="A275" s="3">
        <f>TITRES_STAT!B278</f>
        <v>42408</v>
      </c>
      <c r="B275" s="17">
        <f>TITRES_STAT!C278</f>
        <v>17.5</v>
      </c>
      <c r="C275" s="17">
        <f>TITRES_STAT!D278</f>
        <v>12.517799999999999</v>
      </c>
      <c r="D275" s="17">
        <f>TITRES_STAT!E278</f>
        <v>6071</v>
      </c>
      <c r="E275" s="2">
        <f t="shared" si="16"/>
        <v>519193</v>
      </c>
      <c r="F275" s="17" t="str">
        <f t="shared" si="19"/>
        <v>BEARISH</v>
      </c>
      <c r="G275" s="17" t="str">
        <f t="shared" si="18"/>
        <v>WEAK</v>
      </c>
      <c r="H275" s="17" t="str">
        <f t="shared" si="17"/>
        <v>CONFIRMED BEARISH</v>
      </c>
    </row>
    <row r="276" spans="1:8" ht="13.5" x14ac:dyDescent="0.25">
      <c r="A276" s="3">
        <f>TITRES_STAT!B279</f>
        <v>42409</v>
      </c>
      <c r="B276" s="17">
        <f>TITRES_STAT!C279</f>
        <v>17.12</v>
      </c>
      <c r="C276" s="17">
        <f>TITRES_STAT!D279</f>
        <v>12.246</v>
      </c>
      <c r="D276" s="17">
        <f>TITRES_STAT!E279</f>
        <v>8444</v>
      </c>
      <c r="E276" s="2">
        <f t="shared" si="16"/>
        <v>510749</v>
      </c>
      <c r="F276" s="17" t="str">
        <f t="shared" si="19"/>
        <v>BEARISH</v>
      </c>
      <c r="G276" s="17" t="str">
        <f t="shared" si="18"/>
        <v>WEAK</v>
      </c>
      <c r="H276" s="17" t="str">
        <f t="shared" si="17"/>
        <v>CONFIRMED BEARISH</v>
      </c>
    </row>
    <row r="277" spans="1:8" ht="13.5" x14ac:dyDescent="0.25">
      <c r="A277" s="3">
        <f>TITRES_STAT!B280</f>
        <v>42410</v>
      </c>
      <c r="B277" s="17">
        <f>TITRES_STAT!C280</f>
        <v>17.350000000000001</v>
      </c>
      <c r="C277" s="17">
        <f>TITRES_STAT!D280</f>
        <v>12.410500000000001</v>
      </c>
      <c r="D277" s="17">
        <f>TITRES_STAT!E280</f>
        <v>6156</v>
      </c>
      <c r="E277" s="2">
        <f t="shared" si="16"/>
        <v>516905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f>TITRES_STAT!B281</f>
        <v>42411</v>
      </c>
      <c r="B278" s="17">
        <f>TITRES_STAT!C281</f>
        <v>17.23</v>
      </c>
      <c r="C278" s="17">
        <f>TITRES_STAT!D281</f>
        <v>12.3247</v>
      </c>
      <c r="D278" s="17">
        <f>TITRES_STAT!E281</f>
        <v>23889</v>
      </c>
      <c r="E278" s="2">
        <f t="shared" si="16"/>
        <v>493016</v>
      </c>
      <c r="F278" s="17" t="str">
        <f t="shared" si="19"/>
        <v>BEARISH</v>
      </c>
      <c r="G278" s="17" t="str">
        <f t="shared" si="18"/>
        <v>WEAK</v>
      </c>
      <c r="H278" s="17" t="str">
        <f t="shared" si="17"/>
        <v>CONFIRMED BEARISH</v>
      </c>
    </row>
    <row r="279" spans="1:8" ht="13.5" x14ac:dyDescent="0.25">
      <c r="A279" s="3">
        <f>TITRES_STAT!B282</f>
        <v>42412</v>
      </c>
      <c r="B279" s="17">
        <f>TITRES_STAT!C282</f>
        <v>17.100000000000001</v>
      </c>
      <c r="C279" s="17">
        <f>TITRES_STAT!D282</f>
        <v>12.2317</v>
      </c>
      <c r="D279" s="17">
        <f>TITRES_STAT!E282</f>
        <v>5268</v>
      </c>
      <c r="E279" s="2">
        <f t="shared" si="16"/>
        <v>487748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f>TITRES_STAT!B283</f>
        <v>42415</v>
      </c>
      <c r="B280" s="17">
        <f>TITRES_STAT!C283</f>
        <v>17.260000000000002</v>
      </c>
      <c r="C280" s="17">
        <f>TITRES_STAT!D283</f>
        <v>12.3461</v>
      </c>
      <c r="D280" s="17">
        <f>TITRES_STAT!E283</f>
        <v>14132</v>
      </c>
      <c r="E280" s="2">
        <f t="shared" si="16"/>
        <v>501880</v>
      </c>
      <c r="F280" s="17" t="str">
        <f t="shared" si="19"/>
        <v>BEARISH</v>
      </c>
      <c r="G280" s="17" t="str">
        <f t="shared" si="18"/>
        <v>WEAK</v>
      </c>
      <c r="H280" s="17" t="str">
        <f t="shared" si="17"/>
        <v>CONFIRMED BEARISH</v>
      </c>
    </row>
    <row r="281" spans="1:8" ht="13.5" x14ac:dyDescent="0.25">
      <c r="A281" s="3">
        <f>TITRES_STAT!B284</f>
        <v>42416</v>
      </c>
      <c r="B281" s="17">
        <f>TITRES_STAT!C284</f>
        <v>17.29</v>
      </c>
      <c r="C281" s="17">
        <f>TITRES_STAT!D284</f>
        <v>12.367599999999999</v>
      </c>
      <c r="D281" s="17">
        <f>TITRES_STAT!E284</f>
        <v>6351</v>
      </c>
      <c r="E281" s="2">
        <f t="shared" si="16"/>
        <v>508231</v>
      </c>
      <c r="F281" s="17" t="str">
        <f t="shared" si="19"/>
        <v>BEARISH</v>
      </c>
      <c r="G281" s="17" t="str">
        <f t="shared" si="18"/>
        <v>NEUTRAL</v>
      </c>
      <c r="H281" s="17" t="str">
        <f t="shared" si="17"/>
        <v>BEARISH DIVERGENCE</v>
      </c>
    </row>
    <row r="282" spans="1:8" ht="13.5" x14ac:dyDescent="0.25">
      <c r="A282" s="3">
        <f>TITRES_STAT!B285</f>
        <v>42417</v>
      </c>
      <c r="B282" s="17">
        <f>TITRES_STAT!C285</f>
        <v>17.399999999999999</v>
      </c>
      <c r="C282" s="17">
        <f>TITRES_STAT!D285</f>
        <v>12.446300000000001</v>
      </c>
      <c r="D282" s="17">
        <f>TITRES_STAT!E285</f>
        <v>16815</v>
      </c>
      <c r="E282" s="2">
        <f t="shared" si="16"/>
        <v>525046</v>
      </c>
      <c r="F282" s="17" t="str">
        <f t="shared" si="19"/>
        <v>BULLISH</v>
      </c>
      <c r="G282" s="17" t="str">
        <f t="shared" si="18"/>
        <v>NEUTRAL</v>
      </c>
      <c r="H282" s="17" t="str">
        <f t="shared" si="17"/>
        <v>CONFIRMED BULLISH</v>
      </c>
    </row>
    <row r="283" spans="1:8" ht="13.5" x14ac:dyDescent="0.25">
      <c r="A283" s="3">
        <f>TITRES_STAT!B286</f>
        <v>42418</v>
      </c>
      <c r="B283" s="17">
        <f>TITRES_STAT!C286</f>
        <v>17.64</v>
      </c>
      <c r="C283" s="17">
        <f>TITRES_STAT!D286</f>
        <v>12.618</v>
      </c>
      <c r="D283" s="17">
        <f>TITRES_STAT!E286</f>
        <v>16760</v>
      </c>
      <c r="E283" s="2">
        <f t="shared" si="16"/>
        <v>541806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f>TITRES_STAT!B287</f>
        <v>42419</v>
      </c>
      <c r="B284" s="17">
        <f>TITRES_STAT!C287</f>
        <v>17.7</v>
      </c>
      <c r="C284" s="17">
        <f>TITRES_STAT!D287</f>
        <v>12.6609</v>
      </c>
      <c r="D284" s="17">
        <f>TITRES_STAT!E287</f>
        <v>5595</v>
      </c>
      <c r="E284" s="2">
        <f t="shared" si="16"/>
        <v>547401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f>TITRES_STAT!B288</f>
        <v>42422</v>
      </c>
      <c r="B285" s="17">
        <f>TITRES_STAT!C288</f>
        <v>17.690000000000001</v>
      </c>
      <c r="C285" s="17">
        <f>TITRES_STAT!D288</f>
        <v>12.653700000000001</v>
      </c>
      <c r="D285" s="17">
        <f>TITRES_STAT!E288</f>
        <v>2351</v>
      </c>
      <c r="E285" s="2">
        <f t="shared" si="16"/>
        <v>545050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f>TITRES_STAT!B289</f>
        <v>42423</v>
      </c>
      <c r="B286" s="17">
        <f>TITRES_STAT!C289</f>
        <v>17.7</v>
      </c>
      <c r="C286" s="17">
        <f>TITRES_STAT!D289</f>
        <v>12.6609</v>
      </c>
      <c r="D286" s="17">
        <f>TITRES_STAT!E289</f>
        <v>7825</v>
      </c>
      <c r="E286" s="2">
        <f t="shared" si="16"/>
        <v>552875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f>TITRES_STAT!B290</f>
        <v>42424</v>
      </c>
      <c r="B287" s="17">
        <f>TITRES_STAT!C290</f>
        <v>17.68</v>
      </c>
      <c r="C287" s="17">
        <f>TITRES_STAT!D290</f>
        <v>12.646599999999999</v>
      </c>
      <c r="D287" s="17">
        <f>TITRES_STAT!E290</f>
        <v>7963</v>
      </c>
      <c r="E287" s="2">
        <f t="shared" si="16"/>
        <v>544912</v>
      </c>
      <c r="F287" s="17" t="str">
        <f t="shared" si="19"/>
        <v>BULLISH</v>
      </c>
      <c r="G287" s="17" t="str">
        <f t="shared" si="18"/>
        <v>STRONG</v>
      </c>
      <c r="H287" s="17" t="str">
        <f t="shared" si="17"/>
        <v>CONFIRMED BULLISH</v>
      </c>
    </row>
    <row r="288" spans="1:8" ht="13.5" x14ac:dyDescent="0.25">
      <c r="A288" s="3">
        <f>TITRES_STAT!B291</f>
        <v>42425</v>
      </c>
      <c r="B288" s="17">
        <f>TITRES_STAT!C291</f>
        <v>17.59</v>
      </c>
      <c r="C288" s="17">
        <f>TITRES_STAT!D291</f>
        <v>12.5822</v>
      </c>
      <c r="D288" s="17">
        <f>TITRES_STAT!E291</f>
        <v>8015</v>
      </c>
      <c r="E288" s="2">
        <f t="shared" si="16"/>
        <v>536897</v>
      </c>
      <c r="F288" s="17" t="str">
        <f t="shared" si="19"/>
        <v>BEARISH</v>
      </c>
      <c r="G288" s="17" t="str">
        <f t="shared" si="18"/>
        <v>NEUTRAL</v>
      </c>
      <c r="H288" s="17" t="str">
        <f t="shared" si="17"/>
        <v>CONFIRMED BEARISH</v>
      </c>
    </row>
    <row r="289" spans="1:8" ht="13.5" x14ac:dyDescent="0.25">
      <c r="A289" s="3">
        <f>TITRES_STAT!B292</f>
        <v>42426</v>
      </c>
      <c r="B289" s="17">
        <f>TITRES_STAT!C292</f>
        <v>17.57</v>
      </c>
      <c r="C289" s="17">
        <f>TITRES_STAT!D292</f>
        <v>12.5679</v>
      </c>
      <c r="D289" s="17">
        <f>TITRES_STAT!E292</f>
        <v>1950</v>
      </c>
      <c r="E289" s="2">
        <f t="shared" si="16"/>
        <v>534947</v>
      </c>
      <c r="F289" s="17" t="str">
        <f t="shared" si="19"/>
        <v>BEARISH</v>
      </c>
      <c r="G289" s="17" t="str">
        <f t="shared" si="18"/>
        <v>WEAK</v>
      </c>
      <c r="H289" s="17" t="str">
        <f t="shared" si="17"/>
        <v>CONFIRMED BEARISH</v>
      </c>
    </row>
    <row r="290" spans="1:8" ht="13.5" x14ac:dyDescent="0.25">
      <c r="A290" s="3">
        <f>TITRES_STAT!B293</f>
        <v>42429</v>
      </c>
      <c r="B290" s="17">
        <f>TITRES_STAT!C293</f>
        <v>17.579999999999998</v>
      </c>
      <c r="C290" s="17">
        <f>TITRES_STAT!D293</f>
        <v>12.574999999999999</v>
      </c>
      <c r="D290" s="17">
        <f>TITRES_STAT!E293</f>
        <v>2735</v>
      </c>
      <c r="E290" s="2">
        <f t="shared" si="16"/>
        <v>537682</v>
      </c>
      <c r="F290" s="17" t="str">
        <f t="shared" si="19"/>
        <v>BEARISH</v>
      </c>
      <c r="G290" s="17" t="str">
        <f t="shared" si="18"/>
        <v>NEUTRAL</v>
      </c>
      <c r="H290" s="17" t="str">
        <f t="shared" si="17"/>
        <v>CONFIRMED BEARISH</v>
      </c>
    </row>
    <row r="291" spans="1:8" ht="13.5" x14ac:dyDescent="0.25">
      <c r="A291" s="3">
        <f>TITRES_STAT!B294</f>
        <v>42430</v>
      </c>
      <c r="B291" s="17">
        <f>TITRES_STAT!C294</f>
        <v>17.55</v>
      </c>
      <c r="C291" s="17">
        <f>TITRES_STAT!D294</f>
        <v>12.553599999999999</v>
      </c>
      <c r="D291" s="17">
        <f>TITRES_STAT!E294</f>
        <v>1550</v>
      </c>
      <c r="E291" s="2">
        <f t="shared" si="16"/>
        <v>536132</v>
      </c>
      <c r="F291" s="17" t="str">
        <f t="shared" si="19"/>
        <v>BEARISH</v>
      </c>
      <c r="G291" s="17" t="str">
        <f t="shared" si="18"/>
        <v>WEAK</v>
      </c>
      <c r="H291" s="17" t="str">
        <f t="shared" si="17"/>
        <v>CONFIRMED BEARISH</v>
      </c>
    </row>
    <row r="292" spans="1:8" ht="13.5" x14ac:dyDescent="0.25">
      <c r="A292" s="3">
        <f>TITRES_STAT!B295</f>
        <v>42431</v>
      </c>
      <c r="B292" s="17">
        <f>TITRES_STAT!C295</f>
        <v>17.55</v>
      </c>
      <c r="C292" s="17">
        <f>TITRES_STAT!D295</f>
        <v>12.553599999999999</v>
      </c>
      <c r="D292" s="17">
        <f>TITRES_STAT!E295</f>
        <v>8793</v>
      </c>
      <c r="E292" s="2">
        <f t="shared" si="16"/>
        <v>536132</v>
      </c>
      <c r="F292" s="17" t="str">
        <f t="shared" si="19"/>
        <v>BEARISH</v>
      </c>
      <c r="G292" s="17" t="str">
        <f t="shared" si="18"/>
        <v>NEUTRAL</v>
      </c>
      <c r="H292" s="17" t="str">
        <f t="shared" si="17"/>
        <v>CONFIRMED BEARISH</v>
      </c>
    </row>
    <row r="293" spans="1:8" ht="13.5" x14ac:dyDescent="0.25">
      <c r="A293" s="3">
        <f>TITRES_STAT!B296</f>
        <v>42432</v>
      </c>
      <c r="B293" s="17">
        <f>TITRES_STAT!C296</f>
        <v>17.649999999999999</v>
      </c>
      <c r="C293" s="17">
        <f>TITRES_STAT!D296</f>
        <v>12.6251</v>
      </c>
      <c r="D293" s="17">
        <f>TITRES_STAT!E296</f>
        <v>800</v>
      </c>
      <c r="E293" s="2">
        <f t="shared" si="16"/>
        <v>536932</v>
      </c>
      <c r="F293" s="17" t="str">
        <f t="shared" si="19"/>
        <v>BULLISH</v>
      </c>
      <c r="G293" s="17" t="str">
        <f t="shared" si="18"/>
        <v>NEUTRAL</v>
      </c>
      <c r="H293" s="17" t="str">
        <f t="shared" si="17"/>
        <v>CONFIRMED BULLISH</v>
      </c>
    </row>
    <row r="294" spans="1:8" ht="13.5" x14ac:dyDescent="0.25">
      <c r="A294" s="3">
        <f>TITRES_STAT!B297</f>
        <v>42433</v>
      </c>
      <c r="B294" s="17">
        <f>TITRES_STAT!C297</f>
        <v>17.649999999999999</v>
      </c>
      <c r="C294" s="17">
        <f>TITRES_STAT!D297</f>
        <v>12.6251</v>
      </c>
      <c r="D294" s="17">
        <f>TITRES_STAT!E297</f>
        <v>2160</v>
      </c>
      <c r="E294" s="2">
        <f t="shared" si="16"/>
        <v>536932</v>
      </c>
      <c r="F294" s="17" t="str">
        <f t="shared" si="19"/>
        <v>BULLISH</v>
      </c>
      <c r="G294" s="17" t="str">
        <f t="shared" si="18"/>
        <v>NEUTRAL</v>
      </c>
      <c r="H294" s="17" t="str">
        <f t="shared" si="17"/>
        <v>CONFIRMED BULLISH</v>
      </c>
    </row>
    <row r="295" spans="1:8" ht="13.5" x14ac:dyDescent="0.25">
      <c r="A295" s="3">
        <f>TITRES_STAT!B298</f>
        <v>42436</v>
      </c>
      <c r="B295" s="17">
        <f>TITRES_STAT!C298</f>
        <v>17.5</v>
      </c>
      <c r="C295" s="17">
        <f>TITRES_STAT!D298</f>
        <v>12.517799999999999</v>
      </c>
      <c r="D295" s="17">
        <f>TITRES_STAT!E298</f>
        <v>12583</v>
      </c>
      <c r="E295" s="2">
        <f t="shared" si="16"/>
        <v>524349</v>
      </c>
      <c r="F295" s="17" t="str">
        <f t="shared" si="19"/>
        <v>BEARISH</v>
      </c>
      <c r="G295" s="17" t="str">
        <f t="shared" si="18"/>
        <v>WEAK</v>
      </c>
      <c r="H295" s="17" t="str">
        <f t="shared" si="17"/>
        <v>CONFIRMED BEARISH</v>
      </c>
    </row>
    <row r="296" spans="1:8" ht="13.5" x14ac:dyDescent="0.25">
      <c r="A296" s="3">
        <f>TITRES_STAT!B299</f>
        <v>42437</v>
      </c>
      <c r="B296" s="17">
        <f>TITRES_STAT!C299</f>
        <v>17.5</v>
      </c>
      <c r="C296" s="17">
        <f>TITRES_STAT!D299</f>
        <v>12.517799999999999</v>
      </c>
      <c r="D296" s="17">
        <f>TITRES_STAT!E299</f>
        <v>856</v>
      </c>
      <c r="E296" s="2">
        <f t="shared" si="16"/>
        <v>524349</v>
      </c>
      <c r="F296" s="17" t="str">
        <f t="shared" si="19"/>
        <v>BEARISH</v>
      </c>
      <c r="G296" s="17" t="str">
        <f t="shared" si="18"/>
        <v>WEAK</v>
      </c>
      <c r="H296" s="17" t="str">
        <f t="shared" si="17"/>
        <v>CONFIRMED BEARISH</v>
      </c>
    </row>
    <row r="297" spans="1:8" ht="13.5" x14ac:dyDescent="0.25">
      <c r="A297" s="3">
        <f>TITRES_STAT!B300</f>
        <v>42438</v>
      </c>
      <c r="B297" s="17">
        <f>TITRES_STAT!C300</f>
        <v>17.5</v>
      </c>
      <c r="C297" s="17">
        <f>TITRES_STAT!D300</f>
        <v>12.517799999999999</v>
      </c>
      <c r="D297" s="17">
        <f>TITRES_STAT!E300</f>
        <v>9099</v>
      </c>
      <c r="E297" s="2">
        <f t="shared" si="16"/>
        <v>524349</v>
      </c>
      <c r="F297" s="17" t="str">
        <f t="shared" si="19"/>
        <v>BEARISH</v>
      </c>
      <c r="G297" s="17" t="str">
        <f t="shared" si="18"/>
        <v>WEAK</v>
      </c>
      <c r="H297" s="17" t="str">
        <f t="shared" si="17"/>
        <v>CONFIRMED BEARISH</v>
      </c>
    </row>
    <row r="298" spans="1:8" ht="13.5" x14ac:dyDescent="0.25">
      <c r="A298" s="3">
        <f>TITRES_STAT!B301</f>
        <v>42439</v>
      </c>
      <c r="B298" s="17">
        <f>TITRES_STAT!C301</f>
        <v>17.75</v>
      </c>
      <c r="C298" s="17">
        <f>TITRES_STAT!D301</f>
        <v>12.6966</v>
      </c>
      <c r="D298" s="17">
        <f>TITRES_STAT!E301</f>
        <v>25982</v>
      </c>
      <c r="E298" s="2">
        <f t="shared" si="16"/>
        <v>550331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f>TITRES_STAT!B302</f>
        <v>42440</v>
      </c>
      <c r="B299" s="17">
        <f>TITRES_STAT!C302</f>
        <v>17.75</v>
      </c>
      <c r="C299" s="17">
        <f>TITRES_STAT!D302</f>
        <v>12.6966</v>
      </c>
      <c r="D299" s="17">
        <f>TITRES_STAT!E302</f>
        <v>7654</v>
      </c>
      <c r="E299" s="2">
        <f t="shared" si="16"/>
        <v>550331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f>TITRES_STAT!B303</f>
        <v>42443</v>
      </c>
      <c r="B300" s="17">
        <f>TITRES_STAT!C303</f>
        <v>17.7</v>
      </c>
      <c r="C300" s="17">
        <f>TITRES_STAT!D303</f>
        <v>12.6609</v>
      </c>
      <c r="D300" s="17">
        <f>TITRES_STAT!E303</f>
        <v>2139</v>
      </c>
      <c r="E300" s="2">
        <f t="shared" si="16"/>
        <v>548192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f>TITRES_STAT!B304</f>
        <v>42444</v>
      </c>
      <c r="B301" s="17">
        <f>TITRES_STAT!C304</f>
        <v>17.8</v>
      </c>
      <c r="C301" s="17">
        <f>TITRES_STAT!D304</f>
        <v>12.7324</v>
      </c>
      <c r="D301" s="17">
        <f>TITRES_STAT!E304</f>
        <v>12341</v>
      </c>
      <c r="E301" s="2">
        <f t="shared" si="16"/>
        <v>560533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f>TITRES_STAT!B305</f>
        <v>42445</v>
      </c>
      <c r="B302" s="17">
        <f>TITRES_STAT!C305</f>
        <v>17.8</v>
      </c>
      <c r="C302" s="17">
        <f>TITRES_STAT!D305</f>
        <v>12.7324</v>
      </c>
      <c r="D302" s="17">
        <f>TITRES_STAT!E305</f>
        <v>2928</v>
      </c>
      <c r="E302" s="2">
        <f t="shared" si="16"/>
        <v>560533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f>TITRES_STAT!B306</f>
        <v>42446</v>
      </c>
      <c r="B303" s="17">
        <f>TITRES_STAT!C306</f>
        <v>17.5</v>
      </c>
      <c r="C303" s="17">
        <f>TITRES_STAT!D306</f>
        <v>12.517799999999999</v>
      </c>
      <c r="D303" s="17">
        <f>TITRES_STAT!E306</f>
        <v>14862</v>
      </c>
      <c r="E303" s="2">
        <f t="shared" si="16"/>
        <v>545671</v>
      </c>
      <c r="F303" s="17" t="str">
        <f t="shared" si="19"/>
        <v>BEARISH</v>
      </c>
      <c r="G303" s="17" t="str">
        <f t="shared" si="18"/>
        <v>NEUTRAL</v>
      </c>
      <c r="H303" s="17" t="str">
        <f t="shared" si="17"/>
        <v>CONFIRMED BEARISH</v>
      </c>
    </row>
    <row r="304" spans="1:8" ht="13.5" x14ac:dyDescent="0.25">
      <c r="A304" s="3">
        <f>TITRES_STAT!B307</f>
        <v>42447</v>
      </c>
      <c r="B304" s="17">
        <f>TITRES_STAT!C307</f>
        <v>17.7</v>
      </c>
      <c r="C304" s="17">
        <f>TITRES_STAT!D307</f>
        <v>12.6609</v>
      </c>
      <c r="D304" s="17">
        <f>TITRES_STAT!E307</f>
        <v>2806</v>
      </c>
      <c r="E304" s="2">
        <f t="shared" si="16"/>
        <v>548477</v>
      </c>
      <c r="F304" s="17" t="str">
        <f t="shared" si="19"/>
        <v>BEARISH</v>
      </c>
      <c r="G304" s="17" t="str">
        <f t="shared" si="18"/>
        <v>NEUTRAL</v>
      </c>
      <c r="H304" s="17" t="str">
        <f t="shared" si="17"/>
        <v>CONFIRMED BEARISH</v>
      </c>
    </row>
    <row r="305" spans="1:8" ht="13.5" x14ac:dyDescent="0.25">
      <c r="A305" s="3">
        <f>TITRES_STAT!B308</f>
        <v>42450</v>
      </c>
      <c r="B305" s="17">
        <f>TITRES_STAT!C308</f>
        <v>18.100000000000001</v>
      </c>
      <c r="C305" s="17">
        <f>TITRES_STAT!D308</f>
        <v>12.946999999999999</v>
      </c>
      <c r="D305" s="17">
        <f>TITRES_STAT!E308</f>
        <v>32926</v>
      </c>
      <c r="E305" s="2">
        <f t="shared" si="16"/>
        <v>581403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f>TITRES_STAT!B309</f>
        <v>42451</v>
      </c>
      <c r="B306" s="17">
        <f>TITRES_STAT!C309</f>
        <v>18.37</v>
      </c>
      <c r="C306" s="17">
        <f>TITRES_STAT!D309</f>
        <v>13.1401</v>
      </c>
      <c r="D306" s="17">
        <f>TITRES_STAT!E309</f>
        <v>27910</v>
      </c>
      <c r="E306" s="2">
        <f t="shared" si="16"/>
        <v>609313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CONFIRMED BULLISH</v>
      </c>
    </row>
    <row r="307" spans="1:8" ht="13.5" x14ac:dyDescent="0.25">
      <c r="A307" s="3">
        <f>TITRES_STAT!B310</f>
        <v>42452</v>
      </c>
      <c r="B307" s="17">
        <f>TITRES_STAT!C310</f>
        <v>18.2</v>
      </c>
      <c r="C307" s="17">
        <f>TITRES_STAT!D310</f>
        <v>13.0185</v>
      </c>
      <c r="D307" s="17">
        <f>TITRES_STAT!E310</f>
        <v>11538</v>
      </c>
      <c r="E307" s="2">
        <f t="shared" si="16"/>
        <v>597775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CONFIRMED BULLISH</v>
      </c>
    </row>
    <row r="308" spans="1:8" ht="13.5" x14ac:dyDescent="0.25">
      <c r="A308" s="3">
        <f>TITRES_STAT!B311</f>
        <v>42453</v>
      </c>
      <c r="B308" s="17">
        <f>TITRES_STAT!C311</f>
        <v>18</v>
      </c>
      <c r="C308" s="17">
        <f>TITRES_STAT!D311</f>
        <v>12.875500000000001</v>
      </c>
      <c r="D308" s="17">
        <f>TITRES_STAT!E311</f>
        <v>5134</v>
      </c>
      <c r="E308" s="2">
        <f t="shared" si="16"/>
        <v>592641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CONFIRMED BULLISH</v>
      </c>
    </row>
    <row r="309" spans="1:8" ht="13.5" x14ac:dyDescent="0.25">
      <c r="A309" s="3">
        <f>TITRES_STAT!B312</f>
        <v>42454</v>
      </c>
      <c r="B309" s="17">
        <f>TITRES_STAT!C312</f>
        <v>17.89</v>
      </c>
      <c r="C309" s="17">
        <f>TITRES_STAT!D312</f>
        <v>12.796799999999999</v>
      </c>
      <c r="D309" s="17">
        <f>TITRES_STAT!E312</f>
        <v>4594</v>
      </c>
      <c r="E309" s="2">
        <f t="shared" si="16"/>
        <v>588047</v>
      </c>
      <c r="F309" s="17" t="str">
        <f t="shared" si="19"/>
        <v>BULLISH</v>
      </c>
      <c r="G309" s="17" t="str">
        <f t="shared" si="18"/>
        <v>STRONG</v>
      </c>
      <c r="H309" s="17" t="str">
        <f t="shared" si="17"/>
        <v>CONFIRMED BULLISH</v>
      </c>
    </row>
    <row r="310" spans="1:8" ht="13.5" x14ac:dyDescent="0.25">
      <c r="A310" s="3">
        <f>TITRES_STAT!B313</f>
        <v>42457</v>
      </c>
      <c r="B310" s="17">
        <f>TITRES_STAT!C313</f>
        <v>18</v>
      </c>
      <c r="C310" s="17">
        <f>TITRES_STAT!D313</f>
        <v>12.875500000000001</v>
      </c>
      <c r="D310" s="17">
        <f>TITRES_STAT!E313</f>
        <v>8</v>
      </c>
      <c r="E310" s="2">
        <f t="shared" si="16"/>
        <v>588055</v>
      </c>
      <c r="F310" s="17" t="str">
        <f t="shared" si="19"/>
        <v>BULLISH</v>
      </c>
      <c r="G310" s="17" t="str">
        <f t="shared" si="18"/>
        <v>NEUTRAL</v>
      </c>
      <c r="H310" s="17" t="str">
        <f t="shared" si="17"/>
        <v>BULLISH DIVERGENCE</v>
      </c>
    </row>
    <row r="311" spans="1:8" ht="13.5" x14ac:dyDescent="0.25">
      <c r="A311" s="3">
        <f>TITRES_STAT!B314</f>
        <v>42458</v>
      </c>
      <c r="B311" s="17">
        <f>TITRES_STAT!C314</f>
        <v>17.95</v>
      </c>
      <c r="C311" s="17">
        <f>TITRES_STAT!D314</f>
        <v>12.839700000000001</v>
      </c>
      <c r="D311" s="17">
        <f>TITRES_STAT!E314</f>
        <v>358</v>
      </c>
      <c r="E311" s="2">
        <f t="shared" si="16"/>
        <v>587697</v>
      </c>
      <c r="F311" s="17" t="str">
        <f t="shared" si="19"/>
        <v>BEARISH</v>
      </c>
      <c r="G311" s="17" t="str">
        <f t="shared" si="18"/>
        <v>WEAK</v>
      </c>
      <c r="H311" s="17" t="str">
        <f t="shared" si="17"/>
        <v>CONFIRMED BEARISH</v>
      </c>
    </row>
    <row r="312" spans="1:8" ht="13.5" x14ac:dyDescent="0.25">
      <c r="A312" s="3">
        <f>TITRES_STAT!B315</f>
        <v>42459</v>
      </c>
      <c r="B312" s="17">
        <f>TITRES_STAT!C315</f>
        <v>17.93</v>
      </c>
      <c r="C312" s="17">
        <f>TITRES_STAT!D315</f>
        <v>12.8254</v>
      </c>
      <c r="D312" s="17">
        <f>TITRES_STAT!E315</f>
        <v>6032</v>
      </c>
      <c r="E312" s="2">
        <f t="shared" si="16"/>
        <v>581665</v>
      </c>
      <c r="F312" s="17" t="str">
        <f t="shared" si="19"/>
        <v>BEARISH</v>
      </c>
      <c r="G312" s="17" t="str">
        <f t="shared" si="18"/>
        <v>WEAK</v>
      </c>
      <c r="H312" s="17" t="str">
        <f t="shared" si="17"/>
        <v>CONFIRMED BEARISH</v>
      </c>
    </row>
    <row r="313" spans="1:8" ht="13.5" x14ac:dyDescent="0.25">
      <c r="A313" s="3">
        <f>TITRES_STAT!B316</f>
        <v>42460</v>
      </c>
      <c r="B313" s="17">
        <f>TITRES_STAT!C316</f>
        <v>17.95</v>
      </c>
      <c r="C313" s="17">
        <f>TITRES_STAT!D316</f>
        <v>12.839700000000001</v>
      </c>
      <c r="D313" s="17">
        <f>TITRES_STAT!E316</f>
        <v>2612</v>
      </c>
      <c r="E313" s="2">
        <f t="shared" si="16"/>
        <v>584277</v>
      </c>
      <c r="F313" s="17" t="str">
        <f t="shared" si="19"/>
        <v>BEARISH</v>
      </c>
      <c r="G313" s="17" t="str">
        <f t="shared" si="18"/>
        <v>NEUTRAL</v>
      </c>
      <c r="H313" s="17" t="str">
        <f t="shared" si="17"/>
        <v>CONFIRMED BEARISH</v>
      </c>
    </row>
    <row r="314" spans="1:8" ht="13.5" x14ac:dyDescent="0.25">
      <c r="A314" s="3">
        <f>TITRES_STAT!B317</f>
        <v>42461</v>
      </c>
      <c r="B314" s="17">
        <f>TITRES_STAT!C317</f>
        <v>17.7</v>
      </c>
      <c r="C314" s="17">
        <f>TITRES_STAT!D317</f>
        <v>12.6609</v>
      </c>
      <c r="D314" s="17">
        <f>TITRES_STAT!E317</f>
        <v>5224</v>
      </c>
      <c r="E314" s="2">
        <f t="shared" si="16"/>
        <v>579053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f>TITRES_STAT!B318</f>
        <v>42464</v>
      </c>
      <c r="B315" s="17">
        <f>TITRES_STAT!C318</f>
        <v>18</v>
      </c>
      <c r="C315" s="17">
        <f>TITRES_STAT!D318</f>
        <v>12.875500000000001</v>
      </c>
      <c r="D315" s="17">
        <f>TITRES_STAT!E318</f>
        <v>10647</v>
      </c>
      <c r="E315" s="2">
        <f t="shared" si="16"/>
        <v>589700</v>
      </c>
      <c r="F315" s="17" t="str">
        <f t="shared" si="19"/>
        <v>BULLISH</v>
      </c>
      <c r="G315" s="17" t="str">
        <f t="shared" si="18"/>
        <v>NEUTRAL</v>
      </c>
      <c r="H315" s="17" t="str">
        <f t="shared" si="17"/>
        <v>NEUTRAL</v>
      </c>
    </row>
    <row r="316" spans="1:8" ht="13.5" x14ac:dyDescent="0.25">
      <c r="A316" s="3">
        <f>TITRES_STAT!B319</f>
        <v>42465</v>
      </c>
      <c r="B316" s="17">
        <f>TITRES_STAT!C319</f>
        <v>17.899999999999999</v>
      </c>
      <c r="C316" s="17">
        <f>TITRES_STAT!D319</f>
        <v>12.803900000000001</v>
      </c>
      <c r="D316" s="17">
        <f>TITRES_STAT!E319</f>
        <v>932</v>
      </c>
      <c r="E316" s="2">
        <f t="shared" si="16"/>
        <v>588768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BULLISH DIVERGENCE</v>
      </c>
    </row>
    <row r="317" spans="1:8" ht="13.5" x14ac:dyDescent="0.25">
      <c r="A317" s="3">
        <f>TITRES_STAT!B320</f>
        <v>42466</v>
      </c>
      <c r="B317" s="17">
        <f>TITRES_STAT!C320</f>
        <v>18</v>
      </c>
      <c r="C317" s="17">
        <f>TITRES_STAT!D320</f>
        <v>12.875500000000001</v>
      </c>
      <c r="D317" s="17">
        <f>TITRES_STAT!E320</f>
        <v>9934</v>
      </c>
      <c r="E317" s="2">
        <f t="shared" si="16"/>
        <v>598702</v>
      </c>
      <c r="F317" s="17" t="str">
        <f t="shared" si="19"/>
        <v>BULLISH</v>
      </c>
      <c r="G317" s="17" t="str">
        <f t="shared" si="18"/>
        <v>STRONG</v>
      </c>
      <c r="H317" s="17" t="str">
        <f t="shared" si="17"/>
        <v>CONFIRMED BULLISH</v>
      </c>
    </row>
    <row r="318" spans="1:8" ht="13.5" x14ac:dyDescent="0.25">
      <c r="A318" s="3">
        <f>TITRES_STAT!B321</f>
        <v>42467</v>
      </c>
      <c r="B318" s="17">
        <f>TITRES_STAT!C321</f>
        <v>18</v>
      </c>
      <c r="C318" s="17">
        <f>TITRES_STAT!D321</f>
        <v>12.875500000000001</v>
      </c>
      <c r="D318" s="17">
        <f>TITRES_STAT!E321</f>
        <v>5100</v>
      </c>
      <c r="E318" s="2">
        <f t="shared" si="16"/>
        <v>598702</v>
      </c>
      <c r="F318" s="17" t="str">
        <f t="shared" si="19"/>
        <v>BULLISH</v>
      </c>
      <c r="G318" s="17" t="str">
        <f t="shared" si="18"/>
        <v>STRONG</v>
      </c>
      <c r="H318" s="17" t="str">
        <f t="shared" si="17"/>
        <v>CONFIRMED BULLISH</v>
      </c>
    </row>
    <row r="319" spans="1:8" ht="13.5" x14ac:dyDescent="0.25">
      <c r="A319" s="3">
        <f>TITRES_STAT!B322</f>
        <v>42468</v>
      </c>
      <c r="B319" s="17">
        <f>TITRES_STAT!C322</f>
        <v>17.8</v>
      </c>
      <c r="C319" s="17">
        <f>TITRES_STAT!D322</f>
        <v>12.7324</v>
      </c>
      <c r="D319" s="17">
        <f>TITRES_STAT!E322</f>
        <v>1926</v>
      </c>
      <c r="E319" s="2">
        <f t="shared" si="16"/>
        <v>596776</v>
      </c>
      <c r="F319" s="17" t="str">
        <f t="shared" si="19"/>
        <v>BULLISH</v>
      </c>
      <c r="G319" s="17" t="str">
        <f t="shared" si="18"/>
        <v>STRONG</v>
      </c>
      <c r="H319" s="17" t="str">
        <f t="shared" si="17"/>
        <v>CONFIRMED BULLISH</v>
      </c>
    </row>
    <row r="320" spans="1:8" ht="13.5" x14ac:dyDescent="0.25">
      <c r="A320" s="3">
        <f>TITRES_STAT!B323</f>
        <v>42471</v>
      </c>
      <c r="B320" s="17">
        <f>TITRES_STAT!C323</f>
        <v>17.8</v>
      </c>
      <c r="C320" s="17">
        <f>TITRES_STAT!D323</f>
        <v>12.7324</v>
      </c>
      <c r="D320" s="17">
        <f>TITRES_STAT!E323</f>
        <v>2667</v>
      </c>
      <c r="E320" s="2">
        <f t="shared" si="16"/>
        <v>596776</v>
      </c>
      <c r="F320" s="17" t="str">
        <f t="shared" si="19"/>
        <v>BULLISH</v>
      </c>
      <c r="G320" s="17" t="str">
        <f t="shared" si="18"/>
        <v>NEUTRAL</v>
      </c>
      <c r="H320" s="17" t="str">
        <f t="shared" si="17"/>
        <v>BULLISH DIVERGENCE</v>
      </c>
    </row>
    <row r="321" spans="1:8" ht="13.5" x14ac:dyDescent="0.25">
      <c r="A321" s="3">
        <f>TITRES_STAT!B324</f>
        <v>42472</v>
      </c>
      <c r="B321" s="17">
        <f>TITRES_STAT!C324</f>
        <v>17.899999999999999</v>
      </c>
      <c r="C321" s="17">
        <f>TITRES_STAT!D324</f>
        <v>12.803900000000001</v>
      </c>
      <c r="D321" s="17">
        <f>TITRES_STAT!E324</f>
        <v>9235</v>
      </c>
      <c r="E321" s="2">
        <f t="shared" si="16"/>
        <v>606011</v>
      </c>
      <c r="F321" s="17" t="str">
        <f t="shared" si="19"/>
        <v>BULLISH</v>
      </c>
      <c r="G321" s="17" t="str">
        <f t="shared" si="18"/>
        <v>STRONG</v>
      </c>
      <c r="H321" s="17" t="str">
        <f t="shared" si="17"/>
        <v>NEUTRAL</v>
      </c>
    </row>
    <row r="322" spans="1:8" ht="13.5" x14ac:dyDescent="0.25">
      <c r="A322" s="3">
        <f>TITRES_STAT!B325</f>
        <v>42473</v>
      </c>
      <c r="B322" s="17">
        <f>TITRES_STAT!C325</f>
        <v>18.2</v>
      </c>
      <c r="C322" s="17">
        <f>TITRES_STAT!D325</f>
        <v>13.0185</v>
      </c>
      <c r="D322" s="17">
        <f>TITRES_STAT!E325</f>
        <v>20774</v>
      </c>
      <c r="E322" s="2">
        <f t="shared" si="16"/>
        <v>626785</v>
      </c>
      <c r="F322" s="17" t="str">
        <f t="shared" si="19"/>
        <v>BULLISH</v>
      </c>
      <c r="G322" s="17" t="str">
        <f t="shared" si="18"/>
        <v>STRONG</v>
      </c>
      <c r="H322" s="17" t="str">
        <f t="shared" si="17"/>
        <v>CONFIRMED BULLISH</v>
      </c>
    </row>
    <row r="323" spans="1:8" ht="13.5" x14ac:dyDescent="0.25">
      <c r="A323" s="3">
        <f>TITRES_STAT!B326</f>
        <v>42474</v>
      </c>
      <c r="B323" s="17">
        <f>TITRES_STAT!C326</f>
        <v>18.18</v>
      </c>
      <c r="C323" s="17">
        <f>TITRES_STAT!D326</f>
        <v>13.004200000000001</v>
      </c>
      <c r="D323" s="17">
        <f>TITRES_STAT!E326</f>
        <v>20988</v>
      </c>
      <c r="E323" s="2">
        <f t="shared" si="16"/>
        <v>605797</v>
      </c>
      <c r="F323" s="17" t="str">
        <f t="shared" si="19"/>
        <v>BULLISH</v>
      </c>
      <c r="G323" s="17" t="str">
        <f t="shared" si="18"/>
        <v>NEUTRAL</v>
      </c>
      <c r="H323" s="17" t="str">
        <f t="shared" si="17"/>
        <v>CONFIRMED BULLISH</v>
      </c>
    </row>
    <row r="324" spans="1:8" ht="13.5" x14ac:dyDescent="0.25">
      <c r="A324" s="3">
        <f>TITRES_STAT!B327</f>
        <v>42475</v>
      </c>
      <c r="B324" s="17">
        <f>TITRES_STAT!C327</f>
        <v>18.18</v>
      </c>
      <c r="C324" s="17">
        <f>TITRES_STAT!D327</f>
        <v>13.004200000000001</v>
      </c>
      <c r="D324" s="17">
        <f>TITRES_STAT!E327</f>
        <v>3182</v>
      </c>
      <c r="E324" s="2">
        <f t="shared" ref="E324:E387" si="20">IF(B324&gt;B323, E323+D324, IF(B324&lt;B323, E323-D324, E323))</f>
        <v>605797</v>
      </c>
      <c r="F324" s="17" t="str">
        <f t="shared" si="19"/>
        <v>BULLISH</v>
      </c>
      <c r="G324" s="17" t="str">
        <f t="shared" si="18"/>
        <v>NEUTRAL</v>
      </c>
      <c r="H324" s="17" t="str">
        <f t="shared" si="17"/>
        <v>CONFIRMED BULLISH</v>
      </c>
    </row>
    <row r="325" spans="1:8" ht="13.5" x14ac:dyDescent="0.25">
      <c r="A325" s="3">
        <f>TITRES_STAT!B328</f>
        <v>42478</v>
      </c>
      <c r="B325" s="17">
        <f>TITRES_STAT!C328</f>
        <v>18</v>
      </c>
      <c r="C325" s="17">
        <f>TITRES_STAT!D328</f>
        <v>12.875500000000001</v>
      </c>
      <c r="D325" s="17">
        <f>TITRES_STAT!E328</f>
        <v>9510</v>
      </c>
      <c r="E325" s="2">
        <f t="shared" si="20"/>
        <v>596287</v>
      </c>
      <c r="F325" s="17" t="str">
        <f t="shared" si="19"/>
        <v>BEARISH</v>
      </c>
      <c r="G325" s="17" t="str">
        <f t="shared" si="18"/>
        <v>NEUTRAL</v>
      </c>
      <c r="H325" s="17" t="str">
        <f t="shared" si="17"/>
        <v>BEARISH DIVERGENCE</v>
      </c>
    </row>
    <row r="326" spans="1:8" ht="13.5" x14ac:dyDescent="0.25">
      <c r="A326" s="3">
        <f>TITRES_STAT!B329</f>
        <v>42479</v>
      </c>
      <c r="B326" s="17">
        <f>TITRES_STAT!C329</f>
        <v>18.149999999999999</v>
      </c>
      <c r="C326" s="17">
        <f>TITRES_STAT!D329</f>
        <v>12.982799999999999</v>
      </c>
      <c r="D326" s="17">
        <f>TITRES_STAT!E329</f>
        <v>8643</v>
      </c>
      <c r="E326" s="2">
        <f t="shared" si="20"/>
        <v>604930</v>
      </c>
      <c r="F326" s="17" t="str">
        <f t="shared" si="19"/>
        <v>BEARISH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17">
        <f>TITRES_STAT!C330</f>
        <v>18.100000000000001</v>
      </c>
      <c r="C327" s="17">
        <f>TITRES_STAT!D330</f>
        <v>12.946999999999999</v>
      </c>
      <c r="D327" s="17">
        <f>TITRES_STAT!E330</f>
        <v>16095</v>
      </c>
      <c r="E327" s="2">
        <f t="shared" si="20"/>
        <v>588835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WEAK</v>
      </c>
      <c r="H327" s="17" t="str">
        <f t="shared" si="21"/>
        <v>CONFIRMED BEARISH</v>
      </c>
    </row>
    <row r="328" spans="1:8" ht="13.5" x14ac:dyDescent="0.25">
      <c r="A328" s="3">
        <f>TITRES_STAT!B331</f>
        <v>42481</v>
      </c>
      <c r="B328" s="17">
        <f>TITRES_STAT!C331</f>
        <v>18.149999999999999</v>
      </c>
      <c r="C328" s="17">
        <f>TITRES_STAT!D331</f>
        <v>12.982799999999999</v>
      </c>
      <c r="D328" s="17">
        <f>TITRES_STAT!E331</f>
        <v>12587</v>
      </c>
      <c r="E328" s="2">
        <f t="shared" si="20"/>
        <v>601422</v>
      </c>
      <c r="F328" s="17" t="str">
        <f t="shared" ref="F328:F391" si="23">IF(E328&gt;E323,"BULLISH",IF(E328&lt;E323,"BEARISH","NEUTRAL"))</f>
        <v>BEARISH</v>
      </c>
      <c r="G328" s="17" t="str">
        <f t="shared" si="22"/>
        <v>NEUTRAL</v>
      </c>
      <c r="H328" s="17" t="str">
        <f t="shared" si="21"/>
        <v>CONFIRMED BEARISH</v>
      </c>
    </row>
    <row r="329" spans="1:8" ht="13.5" x14ac:dyDescent="0.25">
      <c r="A329" s="3">
        <f>TITRES_STAT!B332</f>
        <v>42482</v>
      </c>
      <c r="B329" s="17">
        <f>TITRES_STAT!C332</f>
        <v>18.2</v>
      </c>
      <c r="C329" s="17">
        <f>TITRES_STAT!D332</f>
        <v>13.0185</v>
      </c>
      <c r="D329" s="17">
        <f>TITRES_STAT!E332</f>
        <v>66340</v>
      </c>
      <c r="E329" s="2">
        <f t="shared" si="20"/>
        <v>667762</v>
      </c>
      <c r="F329" s="17" t="str">
        <f t="shared" si="23"/>
        <v>BULLISH</v>
      </c>
      <c r="G329" s="17" t="str">
        <f t="shared" si="22"/>
        <v>STRONG</v>
      </c>
      <c r="H329" s="17" t="str">
        <f t="shared" si="21"/>
        <v>CONFIRMED BULLISH</v>
      </c>
    </row>
    <row r="330" spans="1:8" ht="13.5" x14ac:dyDescent="0.25">
      <c r="A330" s="3">
        <f>TITRES_STAT!B333</f>
        <v>42485</v>
      </c>
      <c r="B330" s="17">
        <f>TITRES_STAT!C333</f>
        <v>18.399999999999999</v>
      </c>
      <c r="C330" s="17">
        <f>TITRES_STAT!D333</f>
        <v>13.1616</v>
      </c>
      <c r="D330" s="17">
        <f>TITRES_STAT!E333</f>
        <v>36417</v>
      </c>
      <c r="E330" s="2">
        <f t="shared" si="20"/>
        <v>704179</v>
      </c>
      <c r="F330" s="17" t="str">
        <f t="shared" si="23"/>
        <v>BULLISH</v>
      </c>
      <c r="G330" s="17" t="str">
        <f t="shared" si="22"/>
        <v>STRONG</v>
      </c>
      <c r="H330" s="17" t="str">
        <f t="shared" si="21"/>
        <v>CONFIRMED BULLISH</v>
      </c>
    </row>
    <row r="331" spans="1:8" ht="13.5" x14ac:dyDescent="0.25">
      <c r="A331" s="3">
        <f>TITRES_STAT!B334</f>
        <v>42486</v>
      </c>
      <c r="B331" s="17">
        <f>TITRES_STAT!C334</f>
        <v>18.690000000000001</v>
      </c>
      <c r="C331" s="17">
        <f>TITRES_STAT!D334</f>
        <v>13.369</v>
      </c>
      <c r="D331" s="17">
        <f>TITRES_STAT!E334</f>
        <v>18079</v>
      </c>
      <c r="E331" s="2">
        <f t="shared" si="20"/>
        <v>722258</v>
      </c>
      <c r="F331" s="17" t="str">
        <f t="shared" si="23"/>
        <v>BULLISH</v>
      </c>
      <c r="G331" s="17" t="str">
        <f t="shared" si="22"/>
        <v>STRONG</v>
      </c>
      <c r="H331" s="17" t="str">
        <f t="shared" si="21"/>
        <v>CONFIRMED BULLISH</v>
      </c>
    </row>
    <row r="332" spans="1:8" ht="13.5" x14ac:dyDescent="0.25">
      <c r="A332" s="3">
        <f>TITRES_STAT!B335</f>
        <v>42487</v>
      </c>
      <c r="B332" s="17">
        <f>TITRES_STAT!C335</f>
        <v>18.68</v>
      </c>
      <c r="C332" s="17">
        <f>TITRES_STAT!D335</f>
        <v>13.3619</v>
      </c>
      <c r="D332" s="17">
        <f>TITRES_STAT!E335</f>
        <v>1633</v>
      </c>
      <c r="E332" s="2">
        <f t="shared" si="20"/>
        <v>720625</v>
      </c>
      <c r="F332" s="17" t="str">
        <f t="shared" si="23"/>
        <v>BULLISH</v>
      </c>
      <c r="G332" s="17" t="str">
        <f t="shared" si="22"/>
        <v>STRONG</v>
      </c>
      <c r="H332" s="17" t="str">
        <f t="shared" si="21"/>
        <v>CONFIRMED BULLISH</v>
      </c>
    </row>
    <row r="333" spans="1:8" ht="13.5" x14ac:dyDescent="0.25">
      <c r="A333" s="3">
        <f>TITRES_STAT!B336</f>
        <v>42488</v>
      </c>
      <c r="B333" s="17">
        <f>TITRES_STAT!C336</f>
        <v>18.600000000000001</v>
      </c>
      <c r="C333" s="17">
        <f>TITRES_STAT!D336</f>
        <v>13.304600000000001</v>
      </c>
      <c r="D333" s="17">
        <f>TITRES_STAT!E336</f>
        <v>800</v>
      </c>
      <c r="E333" s="2">
        <f t="shared" si="20"/>
        <v>719825</v>
      </c>
      <c r="F333" s="17" t="str">
        <f t="shared" si="23"/>
        <v>BULLISH</v>
      </c>
      <c r="G333" s="17" t="str">
        <f t="shared" si="22"/>
        <v>STRONG</v>
      </c>
      <c r="H333" s="17" t="str">
        <f t="shared" si="21"/>
        <v>CONFIRMED BULLISH</v>
      </c>
    </row>
    <row r="334" spans="1:8" ht="13.5" x14ac:dyDescent="0.25">
      <c r="A334" s="3">
        <f>TITRES_STAT!B337</f>
        <v>42489</v>
      </c>
      <c r="B334" s="17">
        <f>TITRES_STAT!C337</f>
        <v>18.399999999999999</v>
      </c>
      <c r="C334" s="17">
        <f>TITRES_STAT!D337</f>
        <v>13.1616</v>
      </c>
      <c r="D334" s="17">
        <f>TITRES_STAT!E337</f>
        <v>8074</v>
      </c>
      <c r="E334" s="2">
        <f t="shared" si="20"/>
        <v>711751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CONFIRMED BULLISH</v>
      </c>
    </row>
    <row r="335" spans="1:8" ht="13.5" x14ac:dyDescent="0.25">
      <c r="A335" s="3">
        <f>TITRES_STAT!B338</f>
        <v>42492</v>
      </c>
      <c r="B335" s="17">
        <f>TITRES_STAT!C338</f>
        <v>18.37</v>
      </c>
      <c r="C335" s="17">
        <f>TITRES_STAT!D338</f>
        <v>13.1401</v>
      </c>
      <c r="D335" s="17">
        <f>TITRES_STAT!E338</f>
        <v>5854</v>
      </c>
      <c r="E335" s="2">
        <f t="shared" si="20"/>
        <v>705897</v>
      </c>
      <c r="F335" s="17" t="str">
        <f t="shared" si="23"/>
        <v>BULLISH</v>
      </c>
      <c r="G335" s="17" t="str">
        <f t="shared" si="22"/>
        <v>NEUTRAL</v>
      </c>
      <c r="H335" s="17" t="str">
        <f t="shared" si="21"/>
        <v>BULLISH DIVERGENCE</v>
      </c>
    </row>
    <row r="336" spans="1:8" ht="13.5" x14ac:dyDescent="0.25">
      <c r="A336" s="3">
        <f>TITRES_STAT!B339</f>
        <v>42493</v>
      </c>
      <c r="B336" s="17">
        <f>TITRES_STAT!C339</f>
        <v>18.3</v>
      </c>
      <c r="C336" s="17">
        <f>TITRES_STAT!D339</f>
        <v>13.0901</v>
      </c>
      <c r="D336" s="17">
        <f>TITRES_STAT!E339</f>
        <v>1784</v>
      </c>
      <c r="E336" s="2">
        <f t="shared" si="20"/>
        <v>704113</v>
      </c>
      <c r="F336" s="17" t="str">
        <f t="shared" si="23"/>
        <v>BEARISH</v>
      </c>
      <c r="G336" s="17" t="str">
        <f t="shared" si="22"/>
        <v>WEAK</v>
      </c>
      <c r="H336" s="17" t="str">
        <f t="shared" si="21"/>
        <v>CONFIRMED BEARISH</v>
      </c>
    </row>
    <row r="337" spans="1:8" ht="13.5" x14ac:dyDescent="0.25">
      <c r="A337" s="3">
        <f>TITRES_STAT!B340</f>
        <v>42494</v>
      </c>
      <c r="B337" s="17">
        <f>TITRES_STAT!C340</f>
        <v>18.3</v>
      </c>
      <c r="C337" s="17">
        <f>TITRES_STAT!D340</f>
        <v>13.0901</v>
      </c>
      <c r="D337" s="17">
        <f>TITRES_STAT!E340</f>
        <v>4994</v>
      </c>
      <c r="E337" s="2">
        <f t="shared" si="20"/>
        <v>704113</v>
      </c>
      <c r="F337" s="17" t="str">
        <f t="shared" si="23"/>
        <v>BEARISH</v>
      </c>
      <c r="G337" s="17" t="str">
        <f t="shared" si="22"/>
        <v>WEAK</v>
      </c>
      <c r="H337" s="17" t="str">
        <f t="shared" si="21"/>
        <v>CONFIRMED BEARISH</v>
      </c>
    </row>
    <row r="338" spans="1:8" ht="13.5" x14ac:dyDescent="0.25">
      <c r="A338" s="3">
        <f>TITRES_STAT!B341</f>
        <v>42495</v>
      </c>
      <c r="B338" s="17">
        <f>TITRES_STAT!C341</f>
        <v>18.29</v>
      </c>
      <c r="C338" s="17">
        <f>TITRES_STAT!D341</f>
        <v>13.0829</v>
      </c>
      <c r="D338" s="17">
        <f>TITRES_STAT!E341</f>
        <v>3286</v>
      </c>
      <c r="E338" s="2">
        <f t="shared" si="20"/>
        <v>700827</v>
      </c>
      <c r="F338" s="17" t="str">
        <f t="shared" si="23"/>
        <v>BEARISH</v>
      </c>
      <c r="G338" s="17" t="str">
        <f t="shared" si="22"/>
        <v>WEAK</v>
      </c>
      <c r="H338" s="17" t="str">
        <f t="shared" si="21"/>
        <v>CONFIRMED BEARISH</v>
      </c>
    </row>
    <row r="339" spans="1:8" ht="13.5" x14ac:dyDescent="0.25">
      <c r="A339" s="3">
        <f>TITRES_STAT!B342</f>
        <v>42496</v>
      </c>
      <c r="B339" s="17">
        <f>TITRES_STAT!C342</f>
        <v>18.27</v>
      </c>
      <c r="C339" s="17">
        <f>TITRES_STAT!D342</f>
        <v>13.0686</v>
      </c>
      <c r="D339" s="17">
        <f>TITRES_STAT!E342</f>
        <v>13105</v>
      </c>
      <c r="E339" s="2">
        <f t="shared" si="20"/>
        <v>687722</v>
      </c>
      <c r="F339" s="17" t="str">
        <f t="shared" si="23"/>
        <v>BEARISH</v>
      </c>
      <c r="G339" s="17" t="str">
        <f t="shared" si="22"/>
        <v>WEAK</v>
      </c>
      <c r="H339" s="17" t="str">
        <f t="shared" si="21"/>
        <v>CONFIRMED BEARISH</v>
      </c>
    </row>
    <row r="340" spans="1:8" ht="13.5" x14ac:dyDescent="0.25">
      <c r="A340" s="3">
        <f>TITRES_STAT!B343</f>
        <v>42499</v>
      </c>
      <c r="B340" s="17">
        <f>TITRES_STAT!C343</f>
        <v>18.3</v>
      </c>
      <c r="C340" s="17">
        <f>TITRES_STAT!D343</f>
        <v>13.0901</v>
      </c>
      <c r="D340" s="17">
        <f>TITRES_STAT!E343</f>
        <v>1000</v>
      </c>
      <c r="E340" s="2">
        <f t="shared" si="20"/>
        <v>688722</v>
      </c>
      <c r="F340" s="17" t="str">
        <f t="shared" si="23"/>
        <v>BEARISH</v>
      </c>
      <c r="G340" s="17" t="str">
        <f t="shared" si="22"/>
        <v>WEAK</v>
      </c>
      <c r="H340" s="17" t="str">
        <f t="shared" si="21"/>
        <v>CONFIRMED BEARISH</v>
      </c>
    </row>
    <row r="341" spans="1:8" ht="13.5" x14ac:dyDescent="0.25">
      <c r="A341" s="3">
        <f>TITRES_STAT!B344</f>
        <v>42500</v>
      </c>
      <c r="B341" s="17">
        <f>TITRES_STAT!C344</f>
        <v>18.7</v>
      </c>
      <c r="C341" s="17">
        <f>TITRES_STAT!D344</f>
        <v>13.376200000000001</v>
      </c>
      <c r="D341" s="17">
        <f>TITRES_STAT!E344</f>
        <v>45430</v>
      </c>
      <c r="E341" s="2">
        <f t="shared" si="20"/>
        <v>734152</v>
      </c>
      <c r="F341" s="17" t="str">
        <f t="shared" si="23"/>
        <v>BULLISH</v>
      </c>
      <c r="G341" s="17" t="str">
        <f t="shared" si="22"/>
        <v>STRONG</v>
      </c>
      <c r="H341" s="17" t="str">
        <f t="shared" si="21"/>
        <v>CONFIRMED BULLISH</v>
      </c>
    </row>
    <row r="342" spans="1:8" ht="13.5" x14ac:dyDescent="0.25">
      <c r="A342" s="3">
        <f>TITRES_STAT!B345</f>
        <v>42501</v>
      </c>
      <c r="B342" s="17">
        <f>TITRES_STAT!C345</f>
        <v>18.649999999999999</v>
      </c>
      <c r="C342" s="17">
        <f>TITRES_STAT!D345</f>
        <v>13.340400000000001</v>
      </c>
      <c r="D342" s="17">
        <f>TITRES_STAT!E345</f>
        <v>6042</v>
      </c>
      <c r="E342" s="2">
        <f t="shared" si="20"/>
        <v>728110</v>
      </c>
      <c r="F342" s="17" t="str">
        <f t="shared" si="23"/>
        <v>BULLISH</v>
      </c>
      <c r="G342" s="17" t="str">
        <f t="shared" si="22"/>
        <v>STRONG</v>
      </c>
      <c r="H342" s="17" t="str">
        <f t="shared" si="21"/>
        <v>CONFIRMED BULLISH</v>
      </c>
    </row>
    <row r="343" spans="1:8" ht="13.5" x14ac:dyDescent="0.25">
      <c r="A343" s="3">
        <f>TITRES_STAT!B346</f>
        <v>42502</v>
      </c>
      <c r="B343" s="17">
        <f>TITRES_STAT!C346</f>
        <v>18.579999999999998</v>
      </c>
      <c r="C343" s="17">
        <f>TITRES_STAT!D346</f>
        <v>13.2903</v>
      </c>
      <c r="D343" s="17">
        <f>TITRES_STAT!E346</f>
        <v>7276</v>
      </c>
      <c r="E343" s="2">
        <f t="shared" si="20"/>
        <v>720834</v>
      </c>
      <c r="F343" s="17" t="str">
        <f t="shared" si="23"/>
        <v>BULLISH</v>
      </c>
      <c r="G343" s="17" t="str">
        <f t="shared" si="22"/>
        <v>STRONG</v>
      </c>
      <c r="H343" s="17" t="str">
        <f t="shared" si="21"/>
        <v>CONFIRMED BULLISH</v>
      </c>
    </row>
    <row r="344" spans="1:8" ht="13.5" x14ac:dyDescent="0.25">
      <c r="A344" s="3">
        <f>TITRES_STAT!B347</f>
        <v>42503</v>
      </c>
      <c r="B344" s="17">
        <f>TITRES_STAT!C347</f>
        <v>18.5</v>
      </c>
      <c r="C344" s="17">
        <f>TITRES_STAT!D347</f>
        <v>13.2331</v>
      </c>
      <c r="D344" s="17">
        <f>TITRES_STAT!E347</f>
        <v>4469</v>
      </c>
      <c r="E344" s="2">
        <f t="shared" si="20"/>
        <v>716365</v>
      </c>
      <c r="F344" s="17" t="str">
        <f t="shared" si="23"/>
        <v>BULLISH</v>
      </c>
      <c r="G344" s="17" t="str">
        <f t="shared" si="22"/>
        <v>STRONG</v>
      </c>
      <c r="H344" s="17" t="str">
        <f t="shared" si="21"/>
        <v>CONFIRMED BULLISH</v>
      </c>
    </row>
    <row r="345" spans="1:8" ht="13.5" x14ac:dyDescent="0.25">
      <c r="A345" s="3">
        <f>TITRES_STAT!B348</f>
        <v>42506</v>
      </c>
      <c r="B345" s="17">
        <f>TITRES_STAT!C348</f>
        <v>18.489999999999998</v>
      </c>
      <c r="C345" s="17">
        <f>TITRES_STAT!D348</f>
        <v>13.226000000000001</v>
      </c>
      <c r="D345" s="17">
        <f>TITRES_STAT!E348</f>
        <v>8315</v>
      </c>
      <c r="E345" s="2">
        <f t="shared" si="20"/>
        <v>708050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CONFIRMED BULLISH</v>
      </c>
    </row>
    <row r="346" spans="1:8" ht="13.5" x14ac:dyDescent="0.25">
      <c r="A346" s="3">
        <f>TITRES_STAT!B349</f>
        <v>42507</v>
      </c>
      <c r="B346" s="17">
        <f>TITRES_STAT!C349</f>
        <v>18.2</v>
      </c>
      <c r="C346" s="17">
        <f>TITRES_STAT!D349</f>
        <v>13.0185</v>
      </c>
      <c r="D346" s="17">
        <f>TITRES_STAT!E349</f>
        <v>39798</v>
      </c>
      <c r="E346" s="2">
        <f t="shared" si="20"/>
        <v>668252</v>
      </c>
      <c r="F346" s="17" t="str">
        <f t="shared" si="23"/>
        <v>BEARISH</v>
      </c>
      <c r="G346" s="17" t="str">
        <f t="shared" si="22"/>
        <v>WEAK</v>
      </c>
      <c r="H346" s="17" t="str">
        <f t="shared" si="21"/>
        <v>CONFIRMED BEARISH</v>
      </c>
    </row>
    <row r="347" spans="1:8" ht="13.5" x14ac:dyDescent="0.25">
      <c r="A347" s="3">
        <f>TITRES_STAT!B350</f>
        <v>42508</v>
      </c>
      <c r="B347" s="17">
        <f>TITRES_STAT!C350</f>
        <v>18.350000000000001</v>
      </c>
      <c r="C347" s="17">
        <f>TITRES_STAT!D350</f>
        <v>13.1258</v>
      </c>
      <c r="D347" s="17">
        <f>TITRES_STAT!E350</f>
        <v>6022</v>
      </c>
      <c r="E347" s="2">
        <f t="shared" si="20"/>
        <v>674274</v>
      </c>
      <c r="F347" s="17" t="str">
        <f t="shared" si="23"/>
        <v>BEARISH</v>
      </c>
      <c r="G347" s="17" t="str">
        <f t="shared" si="22"/>
        <v>WEAK</v>
      </c>
      <c r="H347" s="17" t="str">
        <f t="shared" si="21"/>
        <v>CONFIRMED BEARISH</v>
      </c>
    </row>
    <row r="348" spans="1:8" ht="13.5" x14ac:dyDescent="0.25">
      <c r="A348" s="3">
        <f>TITRES_STAT!B351</f>
        <v>42509</v>
      </c>
      <c r="B348" s="17">
        <f>TITRES_STAT!C351</f>
        <v>18.2</v>
      </c>
      <c r="C348" s="17">
        <f>TITRES_STAT!D351</f>
        <v>13.0185</v>
      </c>
      <c r="D348" s="17">
        <f>TITRES_STAT!E351</f>
        <v>2352</v>
      </c>
      <c r="E348" s="2">
        <f t="shared" si="20"/>
        <v>671922</v>
      </c>
      <c r="F348" s="17" t="str">
        <f t="shared" si="23"/>
        <v>BEARISH</v>
      </c>
      <c r="G348" s="17" t="str">
        <f t="shared" si="22"/>
        <v>WEAK</v>
      </c>
      <c r="H348" s="17" t="str">
        <f t="shared" si="21"/>
        <v>CONFIRMED BEARISH</v>
      </c>
    </row>
    <row r="349" spans="1:8" ht="13.5" x14ac:dyDescent="0.25">
      <c r="A349" s="3">
        <f>TITRES_STAT!B352</f>
        <v>42510</v>
      </c>
      <c r="B349" s="17">
        <f>TITRES_STAT!C352</f>
        <v>18.3</v>
      </c>
      <c r="C349" s="17">
        <f>TITRES_STAT!D352</f>
        <v>13.0901</v>
      </c>
      <c r="D349" s="17">
        <f>TITRES_STAT!E352</f>
        <v>12148</v>
      </c>
      <c r="E349" s="2">
        <f t="shared" si="20"/>
        <v>684070</v>
      </c>
      <c r="F349" s="17" t="str">
        <f t="shared" si="23"/>
        <v>BEARISH</v>
      </c>
      <c r="G349" s="17" t="str">
        <f t="shared" si="22"/>
        <v>WEAK</v>
      </c>
      <c r="H349" s="17" t="str">
        <f t="shared" si="21"/>
        <v>CONFIRMED BEARISH</v>
      </c>
    </row>
    <row r="350" spans="1:8" ht="13.5" x14ac:dyDescent="0.25">
      <c r="A350" s="3">
        <f>TITRES_STAT!B353</f>
        <v>42513</v>
      </c>
      <c r="B350" s="17">
        <f>TITRES_STAT!C353</f>
        <v>18.38</v>
      </c>
      <c r="C350" s="17">
        <f>TITRES_STAT!D353</f>
        <v>13.1473</v>
      </c>
      <c r="D350" s="17">
        <f>TITRES_STAT!E353</f>
        <v>5239</v>
      </c>
      <c r="E350" s="2">
        <f t="shared" si="20"/>
        <v>689309</v>
      </c>
      <c r="F350" s="17" t="str">
        <f t="shared" si="23"/>
        <v>BEARISH</v>
      </c>
      <c r="G350" s="17" t="str">
        <f t="shared" si="22"/>
        <v>WEAK</v>
      </c>
      <c r="H350" s="17" t="str">
        <f t="shared" si="21"/>
        <v>CONFIRMED BEARISH</v>
      </c>
    </row>
    <row r="351" spans="1:8" ht="13.5" x14ac:dyDescent="0.25">
      <c r="A351" s="3">
        <f>TITRES_STAT!B354</f>
        <v>42514</v>
      </c>
      <c r="B351" s="17">
        <f>TITRES_STAT!C354</f>
        <v>18.38</v>
      </c>
      <c r="C351" s="17">
        <f>TITRES_STAT!D354</f>
        <v>13.1473</v>
      </c>
      <c r="D351" s="17">
        <f>TITRES_STAT!E354</f>
        <v>420</v>
      </c>
      <c r="E351" s="2">
        <f t="shared" si="20"/>
        <v>689309</v>
      </c>
      <c r="F351" s="17" t="str">
        <f t="shared" si="23"/>
        <v>BULLISH</v>
      </c>
      <c r="G351" s="17" t="str">
        <f t="shared" si="22"/>
        <v>STRONG</v>
      </c>
      <c r="H351" s="17" t="str">
        <f t="shared" si="21"/>
        <v>CONFIRMED BULLISH</v>
      </c>
    </row>
    <row r="352" spans="1:8" ht="13.5" x14ac:dyDescent="0.25">
      <c r="A352" s="3">
        <f>TITRES_STAT!B355</f>
        <v>42515</v>
      </c>
      <c r="B352" s="17">
        <f>TITRES_STAT!C355</f>
        <v>18.399999999999999</v>
      </c>
      <c r="C352" s="17">
        <f>TITRES_STAT!D355</f>
        <v>13.1616</v>
      </c>
      <c r="D352" s="17">
        <f>TITRES_STAT!E355</f>
        <v>2606</v>
      </c>
      <c r="E352" s="2">
        <f t="shared" si="20"/>
        <v>691915</v>
      </c>
      <c r="F352" s="17" t="str">
        <f t="shared" si="23"/>
        <v>BULLISH</v>
      </c>
      <c r="G352" s="17" t="str">
        <f t="shared" si="22"/>
        <v>STRONG</v>
      </c>
      <c r="H352" s="17" t="str">
        <f t="shared" si="21"/>
        <v>CONFIRMED BULLISH</v>
      </c>
    </row>
    <row r="353" spans="1:8" ht="13.5" x14ac:dyDescent="0.25">
      <c r="A353" s="3">
        <f>TITRES_STAT!B356</f>
        <v>42516</v>
      </c>
      <c r="B353" s="17">
        <f>TITRES_STAT!C356</f>
        <v>18.600000000000001</v>
      </c>
      <c r="C353" s="17">
        <f>TITRES_STAT!D356</f>
        <v>13.304600000000001</v>
      </c>
      <c r="D353" s="17">
        <f>TITRES_STAT!E356</f>
        <v>19555</v>
      </c>
      <c r="E353" s="2">
        <f t="shared" si="20"/>
        <v>711470</v>
      </c>
      <c r="F353" s="17" t="str">
        <f t="shared" si="23"/>
        <v>BULLISH</v>
      </c>
      <c r="G353" s="17" t="str">
        <f t="shared" si="22"/>
        <v>STRONG</v>
      </c>
      <c r="H353" s="17" t="str">
        <f t="shared" si="21"/>
        <v>CONFIRMED BULLISH</v>
      </c>
    </row>
    <row r="354" spans="1:8" ht="13.5" x14ac:dyDescent="0.25">
      <c r="A354" s="3">
        <f>TITRES_STAT!B357</f>
        <v>42517</v>
      </c>
      <c r="B354" s="17">
        <f>TITRES_STAT!C357</f>
        <v>18.5</v>
      </c>
      <c r="C354" s="17">
        <f>TITRES_STAT!D357</f>
        <v>13.2331</v>
      </c>
      <c r="D354" s="17">
        <f>TITRES_STAT!E357</f>
        <v>9713</v>
      </c>
      <c r="E354" s="2">
        <f t="shared" si="20"/>
        <v>701757</v>
      </c>
      <c r="F354" s="17" t="str">
        <f t="shared" si="23"/>
        <v>BULLISH</v>
      </c>
      <c r="G354" s="17" t="str">
        <f t="shared" si="22"/>
        <v>STRONG</v>
      </c>
      <c r="H354" s="17" t="str">
        <f t="shared" si="21"/>
        <v>CONFIRMED BULLISH</v>
      </c>
    </row>
    <row r="355" spans="1:8" ht="13.5" x14ac:dyDescent="0.25">
      <c r="A355" s="3">
        <f>TITRES_STAT!B358</f>
        <v>42520</v>
      </c>
      <c r="B355" s="17">
        <f>TITRES_STAT!C358</f>
        <v>18.5</v>
      </c>
      <c r="C355" s="17">
        <f>TITRES_STAT!D358</f>
        <v>13.2331</v>
      </c>
      <c r="D355" s="17">
        <f>TITRES_STAT!E358</f>
        <v>3958</v>
      </c>
      <c r="E355" s="2">
        <f t="shared" si="20"/>
        <v>701757</v>
      </c>
      <c r="F355" s="17" t="str">
        <f t="shared" si="23"/>
        <v>BULLISH</v>
      </c>
      <c r="G355" s="17" t="str">
        <f t="shared" si="22"/>
        <v>NEUTRAL</v>
      </c>
      <c r="H355" s="17" t="str">
        <f t="shared" si="21"/>
        <v>CONFIRMED BULLISH</v>
      </c>
    </row>
    <row r="356" spans="1:8" ht="13.5" x14ac:dyDescent="0.25">
      <c r="A356" s="3">
        <f>TITRES_STAT!B359</f>
        <v>42521</v>
      </c>
      <c r="B356" s="17">
        <f>TITRES_STAT!C359</f>
        <v>18.48</v>
      </c>
      <c r="C356" s="17">
        <f>TITRES_STAT!D359</f>
        <v>13.2188</v>
      </c>
      <c r="D356" s="17">
        <f>TITRES_STAT!E359</f>
        <v>1731</v>
      </c>
      <c r="E356" s="2">
        <f t="shared" si="20"/>
        <v>700026</v>
      </c>
      <c r="F356" s="17" t="str">
        <f t="shared" si="23"/>
        <v>BULLISH</v>
      </c>
      <c r="G356" s="17" t="str">
        <f t="shared" si="22"/>
        <v>NEUTRAL</v>
      </c>
      <c r="H356" s="17" t="str">
        <f t="shared" si="21"/>
        <v>CONFIRMED BULLISH</v>
      </c>
    </row>
    <row r="357" spans="1:8" ht="13.5" x14ac:dyDescent="0.25">
      <c r="A357" s="3">
        <f>TITRES_STAT!B360</f>
        <v>42522</v>
      </c>
      <c r="B357" s="17">
        <f>TITRES_STAT!C360</f>
        <v>18.399999999999999</v>
      </c>
      <c r="C357" s="17">
        <f>TITRES_STAT!D360</f>
        <v>13.1616</v>
      </c>
      <c r="D357" s="17">
        <f>TITRES_STAT!E360</f>
        <v>320</v>
      </c>
      <c r="E357" s="2">
        <f t="shared" si="20"/>
        <v>699706</v>
      </c>
      <c r="F357" s="17" t="str">
        <f t="shared" si="23"/>
        <v>BULLISH</v>
      </c>
      <c r="G357" s="17" t="str">
        <f t="shared" si="22"/>
        <v>NEUTRAL</v>
      </c>
      <c r="H357" s="17" t="str">
        <f t="shared" si="21"/>
        <v>NEUTRAL</v>
      </c>
    </row>
    <row r="358" spans="1:8" ht="13.5" x14ac:dyDescent="0.25">
      <c r="A358" s="3">
        <f>TITRES_STAT!B361</f>
        <v>42523</v>
      </c>
      <c r="B358" s="17">
        <f>TITRES_STAT!C361</f>
        <v>18.399999999999999</v>
      </c>
      <c r="C358" s="17">
        <f>TITRES_STAT!D361</f>
        <v>13.1616</v>
      </c>
      <c r="D358" s="17">
        <f>TITRES_STAT!E361</f>
        <v>12510</v>
      </c>
      <c r="E358" s="2">
        <f t="shared" si="20"/>
        <v>699706</v>
      </c>
      <c r="F358" s="17" t="str">
        <f t="shared" si="23"/>
        <v>BEARISH</v>
      </c>
      <c r="G358" s="17" t="str">
        <f t="shared" si="22"/>
        <v>NEUTRAL</v>
      </c>
      <c r="H358" s="17" t="str">
        <f t="shared" si="21"/>
        <v>CONFIRMED BEARISH</v>
      </c>
    </row>
    <row r="359" spans="1:8" ht="13.5" x14ac:dyDescent="0.25">
      <c r="A359" s="3">
        <f>TITRES_STAT!B362</f>
        <v>42524</v>
      </c>
      <c r="B359" s="17">
        <f>TITRES_STAT!C362</f>
        <v>18.55</v>
      </c>
      <c r="C359" s="17">
        <f>TITRES_STAT!D362</f>
        <v>13.2689</v>
      </c>
      <c r="D359" s="17">
        <f>TITRES_STAT!E362</f>
        <v>6402</v>
      </c>
      <c r="E359" s="2">
        <f t="shared" si="20"/>
        <v>706108</v>
      </c>
      <c r="F359" s="17" t="str">
        <f t="shared" si="23"/>
        <v>BULLISH</v>
      </c>
      <c r="G359" s="17" t="str">
        <f t="shared" si="22"/>
        <v>NEUTRAL</v>
      </c>
      <c r="H359" s="17" t="str">
        <f t="shared" si="21"/>
        <v>CONFIRMED BULLISH</v>
      </c>
    </row>
    <row r="360" spans="1:8" ht="13.5" x14ac:dyDescent="0.25">
      <c r="A360" s="3">
        <f>TITRES_STAT!B363</f>
        <v>42527</v>
      </c>
      <c r="B360" s="17">
        <f>TITRES_STAT!C363</f>
        <v>18.5</v>
      </c>
      <c r="C360" s="17">
        <f>TITRES_STAT!D363</f>
        <v>13.2331</v>
      </c>
      <c r="D360" s="17">
        <f>TITRES_STAT!E363</f>
        <v>9911</v>
      </c>
      <c r="E360" s="2">
        <f t="shared" si="20"/>
        <v>696197</v>
      </c>
      <c r="F360" s="17" t="str">
        <f t="shared" si="23"/>
        <v>BEARISH</v>
      </c>
      <c r="G360" s="17" t="str">
        <f t="shared" si="22"/>
        <v>NEUTRAL</v>
      </c>
      <c r="H360" s="17" t="str">
        <f t="shared" si="21"/>
        <v>NEUTRAL</v>
      </c>
    </row>
    <row r="361" spans="1:8" ht="13.5" x14ac:dyDescent="0.25">
      <c r="A361" s="3">
        <f>TITRES_STAT!B364</f>
        <v>42528</v>
      </c>
      <c r="B361" s="17">
        <f>TITRES_STAT!C364</f>
        <v>18.399999999999999</v>
      </c>
      <c r="C361" s="17">
        <f>TITRES_STAT!D364</f>
        <v>13.1616</v>
      </c>
      <c r="D361" s="17">
        <f>TITRES_STAT!E364</f>
        <v>7750</v>
      </c>
      <c r="E361" s="2">
        <f t="shared" si="20"/>
        <v>688447</v>
      </c>
      <c r="F361" s="17" t="str">
        <f t="shared" si="23"/>
        <v>BEARISH</v>
      </c>
      <c r="G361" s="17" t="str">
        <f t="shared" si="22"/>
        <v>NEUTRAL</v>
      </c>
      <c r="H361" s="17" t="str">
        <f t="shared" si="21"/>
        <v>CONFIRMED BEARISH</v>
      </c>
    </row>
    <row r="362" spans="1:8" ht="13.5" x14ac:dyDescent="0.25">
      <c r="A362" s="3">
        <f>TITRES_STAT!B365</f>
        <v>42529</v>
      </c>
      <c r="B362" s="17">
        <f>TITRES_STAT!C365</f>
        <v>18.38</v>
      </c>
      <c r="C362" s="17">
        <f>TITRES_STAT!D365</f>
        <v>13.1473</v>
      </c>
      <c r="D362" s="17">
        <f>TITRES_STAT!E365</f>
        <v>11567</v>
      </c>
      <c r="E362" s="2">
        <f t="shared" si="20"/>
        <v>676880</v>
      </c>
      <c r="F362" s="17" t="str">
        <f t="shared" si="23"/>
        <v>BEARISH</v>
      </c>
      <c r="G362" s="17" t="str">
        <f t="shared" si="22"/>
        <v>WEAK</v>
      </c>
      <c r="H362" s="17" t="str">
        <f t="shared" si="21"/>
        <v>CONFIRMED BEARISH</v>
      </c>
    </row>
    <row r="363" spans="1:8" ht="13.5" x14ac:dyDescent="0.25">
      <c r="A363" s="3">
        <f>TITRES_STAT!B366</f>
        <v>42530</v>
      </c>
      <c r="B363" s="17">
        <f>TITRES_STAT!C366</f>
        <v>18.45</v>
      </c>
      <c r="C363" s="17">
        <f>TITRES_STAT!D366</f>
        <v>13.1973</v>
      </c>
      <c r="D363" s="17">
        <f>TITRES_STAT!E366</f>
        <v>1682</v>
      </c>
      <c r="E363" s="2">
        <f t="shared" si="20"/>
        <v>678562</v>
      </c>
      <c r="F363" s="17" t="str">
        <f t="shared" si="23"/>
        <v>BEARISH</v>
      </c>
      <c r="G363" s="17" t="str">
        <f t="shared" si="22"/>
        <v>WEAK</v>
      </c>
      <c r="H363" s="17" t="str">
        <f t="shared" si="21"/>
        <v>BEARISH DIVERGENCE</v>
      </c>
    </row>
    <row r="364" spans="1:8" ht="13.5" x14ac:dyDescent="0.25">
      <c r="A364" s="3">
        <f>TITRES_STAT!B367</f>
        <v>42531</v>
      </c>
      <c r="B364" s="17">
        <f>TITRES_STAT!C367</f>
        <v>18.399999999999999</v>
      </c>
      <c r="C364" s="17">
        <f>TITRES_STAT!D367</f>
        <v>13.1616</v>
      </c>
      <c r="D364" s="17">
        <f>TITRES_STAT!E367</f>
        <v>761</v>
      </c>
      <c r="E364" s="2">
        <f t="shared" si="20"/>
        <v>677801</v>
      </c>
      <c r="F364" s="17" t="str">
        <f t="shared" si="23"/>
        <v>BEARISH</v>
      </c>
      <c r="G364" s="17" t="str">
        <f t="shared" si="22"/>
        <v>WEAK</v>
      </c>
      <c r="H364" s="17" t="str">
        <f t="shared" si="21"/>
        <v>CONFIRMED BEARISH</v>
      </c>
    </row>
    <row r="365" spans="1:8" ht="13.5" x14ac:dyDescent="0.25">
      <c r="A365" s="3">
        <f>TITRES_STAT!B368</f>
        <v>42534</v>
      </c>
      <c r="B365" s="17">
        <f>TITRES_STAT!C368</f>
        <v>18.18</v>
      </c>
      <c r="C365" s="17">
        <f>TITRES_STAT!D368</f>
        <v>13.004200000000001</v>
      </c>
      <c r="D365" s="17">
        <f>TITRES_STAT!E368</f>
        <v>4387</v>
      </c>
      <c r="E365" s="2">
        <f t="shared" si="20"/>
        <v>673414</v>
      </c>
      <c r="F365" s="17" t="str">
        <f t="shared" si="23"/>
        <v>BEARISH</v>
      </c>
      <c r="G365" s="17" t="str">
        <f t="shared" si="22"/>
        <v>WEAK</v>
      </c>
      <c r="H365" s="17" t="str">
        <f t="shared" si="21"/>
        <v>CONFIRMED BEARISH</v>
      </c>
    </row>
    <row r="366" spans="1:8" ht="13.5" x14ac:dyDescent="0.25">
      <c r="A366" s="3">
        <f>TITRES_STAT!B369</f>
        <v>42535</v>
      </c>
      <c r="B366" s="17">
        <f>TITRES_STAT!C369</f>
        <v>18.149999999999999</v>
      </c>
      <c r="C366" s="17">
        <f>TITRES_STAT!D369</f>
        <v>12.982799999999999</v>
      </c>
      <c r="D366" s="17">
        <f>TITRES_STAT!E369</f>
        <v>1319</v>
      </c>
      <c r="E366" s="2">
        <f t="shared" si="20"/>
        <v>672095</v>
      </c>
      <c r="F366" s="17" t="str">
        <f t="shared" si="23"/>
        <v>BEARISH</v>
      </c>
      <c r="G366" s="17" t="str">
        <f t="shared" si="22"/>
        <v>WEAK</v>
      </c>
      <c r="H366" s="17" t="str">
        <f t="shared" si="21"/>
        <v>CONFIRMED BEARISH</v>
      </c>
    </row>
    <row r="367" spans="1:8" ht="13.5" x14ac:dyDescent="0.25">
      <c r="A367" s="3">
        <f>TITRES_STAT!B370</f>
        <v>42536</v>
      </c>
      <c r="B367" s="17">
        <f>TITRES_STAT!C370</f>
        <v>18.190000000000001</v>
      </c>
      <c r="C367" s="17">
        <f>TITRES_STAT!D370</f>
        <v>13.0114</v>
      </c>
      <c r="D367" s="17">
        <f>TITRES_STAT!E370</f>
        <v>817</v>
      </c>
      <c r="E367" s="2">
        <f t="shared" si="20"/>
        <v>672912</v>
      </c>
      <c r="F367" s="17" t="str">
        <f t="shared" si="23"/>
        <v>BEARISH</v>
      </c>
      <c r="G367" s="17" t="str">
        <f t="shared" si="22"/>
        <v>NEUTRAL</v>
      </c>
      <c r="H367" s="17" t="str">
        <f t="shared" si="21"/>
        <v>CONFIRMED BEARISH</v>
      </c>
    </row>
    <row r="368" spans="1:8" ht="13.5" x14ac:dyDescent="0.25">
      <c r="A368" s="3">
        <f>TITRES_STAT!B371</f>
        <v>42537</v>
      </c>
      <c r="B368" s="17">
        <f>TITRES_STAT!C371</f>
        <v>18</v>
      </c>
      <c r="C368" s="17">
        <f>TITRES_STAT!D371</f>
        <v>12.875500000000001</v>
      </c>
      <c r="D368" s="17">
        <f>TITRES_STAT!E371</f>
        <v>2396</v>
      </c>
      <c r="E368" s="2">
        <f t="shared" si="20"/>
        <v>670516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CONFIRMED BEARISH</v>
      </c>
    </row>
    <row r="369" spans="1:8" ht="13.5" x14ac:dyDescent="0.25">
      <c r="A369" s="3">
        <f>TITRES_STAT!B372</f>
        <v>42538</v>
      </c>
      <c r="B369" s="17">
        <f>TITRES_STAT!C372</f>
        <v>17.91</v>
      </c>
      <c r="C369" s="17">
        <f>TITRES_STAT!D372</f>
        <v>12.8111</v>
      </c>
      <c r="D369" s="17">
        <f>TITRES_STAT!E372</f>
        <v>2993</v>
      </c>
      <c r="E369" s="2">
        <f t="shared" si="20"/>
        <v>667523</v>
      </c>
      <c r="F369" s="17" t="str">
        <f t="shared" si="23"/>
        <v>BEARISH</v>
      </c>
      <c r="G369" s="17" t="str">
        <f t="shared" si="22"/>
        <v>NEUTRAL</v>
      </c>
      <c r="H369" s="17" t="str">
        <f t="shared" si="21"/>
        <v>CONFIRMED BEARISH</v>
      </c>
    </row>
    <row r="370" spans="1:8" ht="13.5" x14ac:dyDescent="0.25">
      <c r="A370" s="3">
        <f>TITRES_STAT!B373</f>
        <v>42541</v>
      </c>
      <c r="B370" s="17">
        <f>TITRES_STAT!C373</f>
        <v>17.989999999999998</v>
      </c>
      <c r="C370" s="17">
        <f>TITRES_STAT!D373</f>
        <v>12.8683</v>
      </c>
      <c r="D370" s="17">
        <f>TITRES_STAT!E373</f>
        <v>1195</v>
      </c>
      <c r="E370" s="2">
        <f t="shared" si="20"/>
        <v>668718</v>
      </c>
      <c r="F370" s="17" t="str">
        <f t="shared" si="23"/>
        <v>BEARISH</v>
      </c>
      <c r="G370" s="17" t="str">
        <f t="shared" si="22"/>
        <v>NEUTRAL</v>
      </c>
      <c r="H370" s="17" t="str">
        <f t="shared" si="21"/>
        <v>CONFIRMED BEARISH</v>
      </c>
    </row>
    <row r="371" spans="1:8" ht="13.5" x14ac:dyDescent="0.25">
      <c r="A371" s="3">
        <f>TITRES_STAT!B374</f>
        <v>42542</v>
      </c>
      <c r="B371" s="17">
        <f>TITRES_STAT!C374</f>
        <v>18</v>
      </c>
      <c r="C371" s="17">
        <f>TITRES_STAT!D374</f>
        <v>12.875500000000001</v>
      </c>
      <c r="D371" s="17">
        <f>TITRES_STAT!E374</f>
        <v>4060</v>
      </c>
      <c r="E371" s="2">
        <f t="shared" si="20"/>
        <v>672778</v>
      </c>
      <c r="F371" s="17" t="str">
        <f t="shared" si="23"/>
        <v>BULLISH</v>
      </c>
      <c r="G371" s="17" t="str">
        <f t="shared" si="22"/>
        <v>NEUTRAL</v>
      </c>
      <c r="H371" s="17" t="str">
        <f t="shared" si="21"/>
        <v>BULLISH DIVERGENCE</v>
      </c>
    </row>
    <row r="372" spans="1:8" ht="13.5" x14ac:dyDescent="0.25">
      <c r="A372" s="3">
        <f>TITRES_STAT!B375</f>
        <v>42543</v>
      </c>
      <c r="B372" s="17">
        <f>TITRES_STAT!C375</f>
        <v>17.920000000000002</v>
      </c>
      <c r="C372" s="17">
        <f>TITRES_STAT!D375</f>
        <v>12.818199999999999</v>
      </c>
      <c r="D372" s="17">
        <f>TITRES_STAT!E375</f>
        <v>785</v>
      </c>
      <c r="E372" s="2">
        <f t="shared" si="20"/>
        <v>671993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CONFIRMED BEARISH</v>
      </c>
    </row>
    <row r="373" spans="1:8" ht="13.5" x14ac:dyDescent="0.25">
      <c r="A373" s="3">
        <f>TITRES_STAT!B376</f>
        <v>42544</v>
      </c>
      <c r="B373" s="17">
        <f>TITRES_STAT!C376</f>
        <v>17.8</v>
      </c>
      <c r="C373" s="17">
        <f>TITRES_STAT!D376</f>
        <v>12.7324</v>
      </c>
      <c r="D373" s="17">
        <f>TITRES_STAT!E376</f>
        <v>4122</v>
      </c>
      <c r="E373" s="2">
        <f t="shared" si="20"/>
        <v>667871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f>TITRES_STAT!B377</f>
        <v>42545</v>
      </c>
      <c r="B374" s="17">
        <f>TITRES_STAT!C377</f>
        <v>17.5</v>
      </c>
      <c r="C374" s="17">
        <f>TITRES_STAT!D377</f>
        <v>12.517799999999999</v>
      </c>
      <c r="D374" s="17">
        <f>TITRES_STAT!E377</f>
        <v>2580</v>
      </c>
      <c r="E374" s="2">
        <f t="shared" si="20"/>
        <v>665291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f>TITRES_STAT!B378</f>
        <v>42548</v>
      </c>
      <c r="B375" s="17">
        <f>TITRES_STAT!C378</f>
        <v>17.5</v>
      </c>
      <c r="C375" s="17">
        <f>TITRES_STAT!D378</f>
        <v>12.517799999999999</v>
      </c>
      <c r="D375" s="17">
        <f>TITRES_STAT!E378</f>
        <v>350</v>
      </c>
      <c r="E375" s="2">
        <f t="shared" si="20"/>
        <v>665291</v>
      </c>
      <c r="F375" s="17" t="str">
        <f t="shared" si="23"/>
        <v>BEARISH</v>
      </c>
      <c r="G375" s="17" t="str">
        <f t="shared" si="22"/>
        <v>NEUTRAL</v>
      </c>
      <c r="H375" s="17" t="str">
        <f t="shared" si="21"/>
        <v>CONFIRMED BEARISH</v>
      </c>
    </row>
    <row r="376" spans="1:8" ht="13.5" x14ac:dyDescent="0.25">
      <c r="A376" s="3">
        <f>TITRES_STAT!B379</f>
        <v>42549</v>
      </c>
      <c r="B376" s="17">
        <f>TITRES_STAT!C379</f>
        <v>17.649999999999999</v>
      </c>
      <c r="C376" s="17">
        <f>TITRES_STAT!D379</f>
        <v>12.6251</v>
      </c>
      <c r="D376" s="17">
        <f>TITRES_STAT!E379</f>
        <v>4165</v>
      </c>
      <c r="E376" s="2">
        <f t="shared" si="20"/>
        <v>669456</v>
      </c>
      <c r="F376" s="17" t="str">
        <f t="shared" si="23"/>
        <v>BEARISH</v>
      </c>
      <c r="G376" s="17" t="str">
        <f t="shared" si="22"/>
        <v>NEUTRAL</v>
      </c>
      <c r="H376" s="17" t="str">
        <f t="shared" si="21"/>
        <v>CONFIRMED BEARISH</v>
      </c>
    </row>
    <row r="377" spans="1:8" ht="13.5" x14ac:dyDescent="0.25">
      <c r="A377" s="3">
        <f>TITRES_STAT!B380</f>
        <v>42550</v>
      </c>
      <c r="B377" s="17">
        <f>TITRES_STAT!C380</f>
        <v>17.649999999999999</v>
      </c>
      <c r="C377" s="17">
        <f>TITRES_STAT!D380</f>
        <v>12.6251</v>
      </c>
      <c r="D377" s="17">
        <f>TITRES_STAT!E380</f>
        <v>376</v>
      </c>
      <c r="E377" s="2">
        <f t="shared" si="20"/>
        <v>669456</v>
      </c>
      <c r="F377" s="17" t="str">
        <f t="shared" si="23"/>
        <v>BEARISH</v>
      </c>
      <c r="G377" s="17" t="str">
        <f t="shared" si="22"/>
        <v>NEUTRAL</v>
      </c>
      <c r="H377" s="17" t="str">
        <f t="shared" si="21"/>
        <v>CONFIRMED BEARISH</v>
      </c>
    </row>
    <row r="378" spans="1:8" ht="13.5" x14ac:dyDescent="0.25">
      <c r="A378" s="3">
        <f>TITRES_STAT!B381</f>
        <v>42551</v>
      </c>
      <c r="B378" s="17">
        <f>TITRES_STAT!C381</f>
        <v>18.05</v>
      </c>
      <c r="C378" s="17">
        <f>TITRES_STAT!D381</f>
        <v>12.911199999999999</v>
      </c>
      <c r="D378" s="17">
        <f>TITRES_STAT!E381</f>
        <v>10928</v>
      </c>
      <c r="E378" s="2">
        <f t="shared" si="20"/>
        <v>680384</v>
      </c>
      <c r="F378" s="17" t="str">
        <f t="shared" si="23"/>
        <v>BULLISH</v>
      </c>
      <c r="G378" s="17" t="str">
        <f t="shared" si="22"/>
        <v>NEUTRAL</v>
      </c>
      <c r="H378" s="17" t="str">
        <f t="shared" si="21"/>
        <v>CONFIRMED BULLISH</v>
      </c>
    </row>
    <row r="379" spans="1:8" ht="13.5" x14ac:dyDescent="0.25">
      <c r="A379" s="3">
        <f>TITRES_STAT!B382</f>
        <v>42552</v>
      </c>
      <c r="B379" s="17">
        <f>TITRES_STAT!C382</f>
        <v>18</v>
      </c>
      <c r="C379" s="17">
        <f>TITRES_STAT!D382</f>
        <v>13.290100000000001</v>
      </c>
      <c r="D379" s="17">
        <f>TITRES_STAT!E382</f>
        <v>5083</v>
      </c>
      <c r="E379" s="2">
        <f t="shared" si="20"/>
        <v>675301</v>
      </c>
      <c r="F379" s="17" t="str">
        <f t="shared" si="23"/>
        <v>BULLISH</v>
      </c>
      <c r="G379" s="17" t="str">
        <f t="shared" si="22"/>
        <v>NEUTRAL</v>
      </c>
      <c r="H379" s="17" t="str">
        <f t="shared" si="21"/>
        <v>CONFIRMED BULLISH</v>
      </c>
    </row>
    <row r="380" spans="1:8" ht="13.5" x14ac:dyDescent="0.25">
      <c r="A380" s="3">
        <f>TITRES_STAT!B383</f>
        <v>42555</v>
      </c>
      <c r="B380" s="17">
        <f>TITRES_STAT!C383</f>
        <v>18</v>
      </c>
      <c r="C380" s="17">
        <f>TITRES_STAT!D383</f>
        <v>13.290100000000001</v>
      </c>
      <c r="D380" s="17">
        <f>TITRES_STAT!E383</f>
        <v>50</v>
      </c>
      <c r="E380" s="2">
        <f t="shared" si="20"/>
        <v>675301</v>
      </c>
      <c r="F380" s="17" t="str">
        <f t="shared" si="23"/>
        <v>BULLISH</v>
      </c>
      <c r="G380" s="17" t="str">
        <f t="shared" si="22"/>
        <v>NEUTRAL</v>
      </c>
      <c r="H380" s="17" t="str">
        <f t="shared" si="21"/>
        <v>CONFIRMED BULLISH</v>
      </c>
    </row>
    <row r="381" spans="1:8" ht="13.5" x14ac:dyDescent="0.25">
      <c r="A381" s="3">
        <f>TITRES_STAT!B384</f>
        <v>42559</v>
      </c>
      <c r="B381" s="17">
        <f>TITRES_STAT!C384</f>
        <v>18</v>
      </c>
      <c r="C381" s="17">
        <f>TITRES_STAT!D384</f>
        <v>13.290100000000001</v>
      </c>
      <c r="D381" s="17">
        <f>TITRES_STAT!E384</f>
        <v>0</v>
      </c>
      <c r="E381" s="2">
        <f t="shared" si="20"/>
        <v>675301</v>
      </c>
      <c r="F381" s="17" t="str">
        <f t="shared" si="23"/>
        <v>BULLISH</v>
      </c>
      <c r="G381" s="17" t="str">
        <f t="shared" si="22"/>
        <v>NEUTRAL</v>
      </c>
      <c r="H381" s="17" t="str">
        <f t="shared" si="21"/>
        <v>CONFIRMED BULLISH</v>
      </c>
    </row>
    <row r="382" spans="1:8" ht="13.5" x14ac:dyDescent="0.25">
      <c r="A382" s="3">
        <f>TITRES_STAT!B385</f>
        <v>42562</v>
      </c>
      <c r="B382" s="17">
        <f>TITRES_STAT!C385</f>
        <v>18</v>
      </c>
      <c r="C382" s="17">
        <f>TITRES_STAT!D385</f>
        <v>13.290100000000001</v>
      </c>
      <c r="D382" s="17">
        <f>TITRES_STAT!E385</f>
        <v>200</v>
      </c>
      <c r="E382" s="2">
        <f t="shared" si="20"/>
        <v>675301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CONFIRMED BULLISH</v>
      </c>
    </row>
    <row r="383" spans="1:8" ht="13.5" x14ac:dyDescent="0.25">
      <c r="A383" s="3">
        <f>TITRES_STAT!B386</f>
        <v>42563</v>
      </c>
      <c r="B383" s="17">
        <f>TITRES_STAT!C386</f>
        <v>17.899999999999999</v>
      </c>
      <c r="C383" s="17">
        <f>TITRES_STAT!D386</f>
        <v>13.2163</v>
      </c>
      <c r="D383" s="17">
        <f>TITRES_STAT!E386</f>
        <v>701</v>
      </c>
      <c r="E383" s="2">
        <f t="shared" si="20"/>
        <v>674600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CONFIRMED BEARISH</v>
      </c>
    </row>
    <row r="384" spans="1:8" ht="13.5" x14ac:dyDescent="0.25">
      <c r="A384" s="3">
        <f>TITRES_STAT!B387</f>
        <v>42564</v>
      </c>
      <c r="B384" s="17">
        <f>TITRES_STAT!C387</f>
        <v>17.95</v>
      </c>
      <c r="C384" s="17">
        <f>TITRES_STAT!D387</f>
        <v>13.2532</v>
      </c>
      <c r="D384" s="17">
        <f>TITRES_STAT!E387</f>
        <v>9840</v>
      </c>
      <c r="E384" s="2">
        <f t="shared" si="20"/>
        <v>684440</v>
      </c>
      <c r="F384" s="17" t="str">
        <f t="shared" si="23"/>
        <v>BULLISH</v>
      </c>
      <c r="G384" s="17" t="str">
        <f t="shared" si="22"/>
        <v>NEUTRAL</v>
      </c>
      <c r="H384" s="17" t="str">
        <f t="shared" si="21"/>
        <v>BULLISH DIVERGENCE</v>
      </c>
    </row>
    <row r="385" spans="1:8" ht="13.5" x14ac:dyDescent="0.25">
      <c r="A385" s="3">
        <f>TITRES_STAT!B388</f>
        <v>42565</v>
      </c>
      <c r="B385" s="17">
        <f>TITRES_STAT!C388</f>
        <v>18</v>
      </c>
      <c r="C385" s="17">
        <f>TITRES_STAT!D388</f>
        <v>13.290100000000001</v>
      </c>
      <c r="D385" s="17">
        <f>TITRES_STAT!E388</f>
        <v>7942</v>
      </c>
      <c r="E385" s="2">
        <f t="shared" si="20"/>
        <v>692382</v>
      </c>
      <c r="F385" s="17" t="str">
        <f t="shared" si="23"/>
        <v>BULLISH</v>
      </c>
      <c r="G385" s="17" t="str">
        <f t="shared" si="22"/>
        <v>STRONG</v>
      </c>
      <c r="H385" s="17" t="str">
        <f t="shared" si="21"/>
        <v>NEUTRAL</v>
      </c>
    </row>
    <row r="386" spans="1:8" ht="13.5" x14ac:dyDescent="0.25">
      <c r="A386" s="3">
        <f>TITRES_STAT!B389</f>
        <v>42566</v>
      </c>
      <c r="B386" s="17">
        <f>TITRES_STAT!C389</f>
        <v>17.989999999999998</v>
      </c>
      <c r="C386" s="17">
        <f>TITRES_STAT!D389</f>
        <v>13.2827</v>
      </c>
      <c r="D386" s="17">
        <f>TITRES_STAT!E389</f>
        <v>10182</v>
      </c>
      <c r="E386" s="2">
        <f t="shared" si="20"/>
        <v>682200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BULLISH DIVERGENCE</v>
      </c>
    </row>
    <row r="387" spans="1:8" ht="13.5" x14ac:dyDescent="0.25">
      <c r="A387" s="3">
        <f>TITRES_STAT!B390</f>
        <v>42569</v>
      </c>
      <c r="B387" s="17">
        <f>TITRES_STAT!C390</f>
        <v>17.989999999999998</v>
      </c>
      <c r="C387" s="17">
        <f>TITRES_STAT!D390</f>
        <v>13.2827</v>
      </c>
      <c r="D387" s="17">
        <f>TITRES_STAT!E390</f>
        <v>1004</v>
      </c>
      <c r="E387" s="2">
        <f t="shared" si="20"/>
        <v>682200</v>
      </c>
      <c r="F387" s="17" t="str">
        <f t="shared" si="23"/>
        <v>BULLISH</v>
      </c>
      <c r="G387" s="17" t="str">
        <f t="shared" si="22"/>
        <v>NEUTRAL</v>
      </c>
      <c r="H387" s="17" t="str">
        <f t="shared" si="21"/>
        <v>BULLISH DIVERGENCE</v>
      </c>
    </row>
    <row r="388" spans="1:8" ht="13.5" x14ac:dyDescent="0.25">
      <c r="A388" s="3">
        <f>TITRES_STAT!B391</f>
        <v>42570</v>
      </c>
      <c r="B388" s="17">
        <f>TITRES_STAT!C391</f>
        <v>18</v>
      </c>
      <c r="C388" s="17">
        <f>TITRES_STAT!D391</f>
        <v>13.290100000000001</v>
      </c>
      <c r="D388" s="17">
        <f>TITRES_STAT!E391</f>
        <v>5</v>
      </c>
      <c r="E388" s="2">
        <f t="shared" ref="E388:E451" si="24">IF(B388&gt;B387, E387+D388, IF(B388&lt;B387, E387-D388, E387))</f>
        <v>682205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CONFIRMED BULLISH</v>
      </c>
    </row>
    <row r="389" spans="1:8" ht="13.5" x14ac:dyDescent="0.25">
      <c r="A389" s="3">
        <f>TITRES_STAT!B392</f>
        <v>42571</v>
      </c>
      <c r="B389" s="17">
        <f>TITRES_STAT!C392</f>
        <v>17.989999999999998</v>
      </c>
      <c r="C389" s="17">
        <f>TITRES_STAT!D392</f>
        <v>13.2827</v>
      </c>
      <c r="D389" s="17">
        <f>TITRES_STAT!E392</f>
        <v>1414</v>
      </c>
      <c r="E389" s="2">
        <f t="shared" si="24"/>
        <v>680791</v>
      </c>
      <c r="F389" s="17" t="str">
        <f t="shared" si="23"/>
        <v>BEARISH</v>
      </c>
      <c r="G389" s="17" t="str">
        <f t="shared" si="22"/>
        <v>NEUTRAL</v>
      </c>
      <c r="H389" s="17" t="str">
        <f t="shared" si="21"/>
        <v>BEARISH DIVERGENCE</v>
      </c>
    </row>
    <row r="390" spans="1:8" ht="13.5" x14ac:dyDescent="0.25">
      <c r="A390" s="3">
        <f>TITRES_STAT!B393</f>
        <v>42572</v>
      </c>
      <c r="B390" s="17">
        <f>TITRES_STAT!C393</f>
        <v>18</v>
      </c>
      <c r="C390" s="17">
        <f>TITRES_STAT!D393</f>
        <v>13.290100000000001</v>
      </c>
      <c r="D390" s="17">
        <f>TITRES_STAT!E393</f>
        <v>6978</v>
      </c>
      <c r="E390" s="2">
        <f t="shared" si="24"/>
        <v>687769</v>
      </c>
      <c r="F390" s="17" t="str">
        <f t="shared" si="23"/>
        <v>BEARISH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17">
        <f>TITRES_STAT!C394</f>
        <v>18</v>
      </c>
      <c r="C391" s="17">
        <f>TITRES_STAT!D394</f>
        <v>13.290100000000001</v>
      </c>
      <c r="D391" s="17">
        <f>TITRES_STAT!E394</f>
        <v>95</v>
      </c>
      <c r="E391" s="2">
        <f t="shared" si="24"/>
        <v>687769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CONFIRMED BULLISH</v>
      </c>
    </row>
    <row r="392" spans="1:8" ht="13.5" x14ac:dyDescent="0.25">
      <c r="A392" s="3">
        <f>TITRES_STAT!B395</f>
        <v>42577</v>
      </c>
      <c r="B392" s="17">
        <f>TITRES_STAT!C395</f>
        <v>18</v>
      </c>
      <c r="C392" s="17">
        <f>TITRES_STAT!D395</f>
        <v>13.290100000000001</v>
      </c>
      <c r="D392" s="17">
        <f>TITRES_STAT!E395</f>
        <v>2005</v>
      </c>
      <c r="E392" s="2">
        <f t="shared" si="24"/>
        <v>687769</v>
      </c>
      <c r="F392" s="17" t="str">
        <f t="shared" ref="F392:F455" si="27">IF(E392&gt;E387,"BULLISH",IF(E392&lt;E387,"BEARISH","NEUTRAL"))</f>
        <v>BULLISH</v>
      </c>
      <c r="G392" s="17" t="str">
        <f t="shared" si="26"/>
        <v>NEUTRAL</v>
      </c>
      <c r="H392" s="17" t="str">
        <f t="shared" si="25"/>
        <v>CONFIRMED BULLISH</v>
      </c>
    </row>
    <row r="393" spans="1:8" ht="13.5" x14ac:dyDescent="0.25">
      <c r="A393" s="3">
        <f>TITRES_STAT!B396</f>
        <v>42578</v>
      </c>
      <c r="B393" s="17">
        <f>TITRES_STAT!C396</f>
        <v>18</v>
      </c>
      <c r="C393" s="17">
        <f>TITRES_STAT!D396</f>
        <v>13.290100000000001</v>
      </c>
      <c r="D393" s="17">
        <f>TITRES_STAT!E396</f>
        <v>9905</v>
      </c>
      <c r="E393" s="2">
        <f t="shared" si="24"/>
        <v>687769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NEUTRAL</v>
      </c>
    </row>
    <row r="394" spans="1:8" ht="13.5" x14ac:dyDescent="0.25">
      <c r="A394" s="3">
        <f>TITRES_STAT!B397</f>
        <v>42579</v>
      </c>
      <c r="B394" s="17">
        <f>TITRES_STAT!C397</f>
        <v>17.89</v>
      </c>
      <c r="C394" s="17">
        <f>TITRES_STAT!D397</f>
        <v>13.2089</v>
      </c>
      <c r="D394" s="17">
        <f>TITRES_STAT!E397</f>
        <v>2560</v>
      </c>
      <c r="E394" s="2">
        <f t="shared" si="24"/>
        <v>685209</v>
      </c>
      <c r="F394" s="17" t="str">
        <f t="shared" si="27"/>
        <v>BULLISH</v>
      </c>
      <c r="G394" s="17" t="str">
        <f t="shared" si="26"/>
        <v>NEUTRAL</v>
      </c>
      <c r="H394" s="17" t="str">
        <f t="shared" si="25"/>
        <v>BULLISH DIVERGENCE</v>
      </c>
    </row>
    <row r="395" spans="1:8" ht="13.5" x14ac:dyDescent="0.25">
      <c r="A395" s="3">
        <f>TITRES_STAT!B398</f>
        <v>42580</v>
      </c>
      <c r="B395" s="17">
        <f>TITRES_STAT!C398</f>
        <v>18</v>
      </c>
      <c r="C395" s="17">
        <f>TITRES_STAT!D398</f>
        <v>13.290100000000001</v>
      </c>
      <c r="D395" s="17">
        <f>TITRES_STAT!E398</f>
        <v>2000</v>
      </c>
      <c r="E395" s="2">
        <f t="shared" si="24"/>
        <v>687209</v>
      </c>
      <c r="F395" s="17" t="str">
        <f t="shared" si="27"/>
        <v>BEARISH</v>
      </c>
      <c r="G395" s="17" t="str">
        <f t="shared" si="26"/>
        <v>NEUTRAL</v>
      </c>
      <c r="H395" s="17" t="str">
        <f t="shared" si="25"/>
        <v>NEUTRAL</v>
      </c>
    </row>
    <row r="396" spans="1:8" ht="13.5" x14ac:dyDescent="0.25">
      <c r="A396" s="3">
        <f>TITRES_STAT!B399</f>
        <v>42583</v>
      </c>
      <c r="B396" s="17">
        <f>TITRES_STAT!C399</f>
        <v>18</v>
      </c>
      <c r="C396" s="17">
        <f>TITRES_STAT!D399</f>
        <v>13.290100000000001</v>
      </c>
      <c r="D396" s="17">
        <f>TITRES_STAT!E399</f>
        <v>30173</v>
      </c>
      <c r="E396" s="2">
        <f t="shared" si="24"/>
        <v>687209</v>
      </c>
      <c r="F396" s="17" t="str">
        <f t="shared" si="27"/>
        <v>BEARISH</v>
      </c>
      <c r="G396" s="17" t="str">
        <f t="shared" si="26"/>
        <v>NEUTRAL</v>
      </c>
      <c r="H396" s="17" t="str">
        <f t="shared" si="25"/>
        <v>NEUTRAL</v>
      </c>
    </row>
    <row r="397" spans="1:8" ht="13.5" x14ac:dyDescent="0.25">
      <c r="A397" s="3">
        <f>TITRES_STAT!B400</f>
        <v>42584</v>
      </c>
      <c r="B397" s="17">
        <f>TITRES_STAT!C400</f>
        <v>18</v>
      </c>
      <c r="C397" s="17">
        <f>TITRES_STAT!D400</f>
        <v>13.290100000000001</v>
      </c>
      <c r="D397" s="17">
        <f>TITRES_STAT!E400</f>
        <v>1074</v>
      </c>
      <c r="E397" s="2">
        <f t="shared" si="24"/>
        <v>687209</v>
      </c>
      <c r="F397" s="17" t="str">
        <f t="shared" si="27"/>
        <v>BEARISH</v>
      </c>
      <c r="G397" s="17" t="str">
        <f t="shared" si="26"/>
        <v>NEUTRAL</v>
      </c>
      <c r="H397" s="17" t="str">
        <f t="shared" si="25"/>
        <v>NEUTRAL</v>
      </c>
    </row>
    <row r="398" spans="1:8" ht="13.5" x14ac:dyDescent="0.25">
      <c r="A398" s="3">
        <f>TITRES_STAT!B401</f>
        <v>42585</v>
      </c>
      <c r="B398" s="17">
        <f>TITRES_STAT!C401</f>
        <v>18</v>
      </c>
      <c r="C398" s="17">
        <f>TITRES_STAT!D401</f>
        <v>13.290100000000001</v>
      </c>
      <c r="D398" s="17">
        <f>TITRES_STAT!E401</f>
        <v>200</v>
      </c>
      <c r="E398" s="2">
        <f t="shared" si="24"/>
        <v>687209</v>
      </c>
      <c r="F398" s="17" t="str">
        <f t="shared" si="27"/>
        <v>BEARISH</v>
      </c>
      <c r="G398" s="17" t="str">
        <f t="shared" si="26"/>
        <v>NEUTRAL</v>
      </c>
      <c r="H398" s="17" t="str">
        <f t="shared" si="25"/>
        <v>NEUTRAL</v>
      </c>
    </row>
    <row r="399" spans="1:8" ht="13.5" x14ac:dyDescent="0.25">
      <c r="A399" s="3">
        <f>TITRES_STAT!B402</f>
        <v>42586</v>
      </c>
      <c r="B399" s="17">
        <f>TITRES_STAT!C402</f>
        <v>18</v>
      </c>
      <c r="C399" s="17">
        <f>TITRES_STAT!D402</f>
        <v>13.290100000000001</v>
      </c>
      <c r="D399" s="17">
        <f>TITRES_STAT!E402</f>
        <v>378</v>
      </c>
      <c r="E399" s="2">
        <f t="shared" si="24"/>
        <v>687209</v>
      </c>
      <c r="F399" s="17" t="str">
        <f t="shared" si="27"/>
        <v>BULLISH</v>
      </c>
      <c r="G399" s="17" t="str">
        <f t="shared" si="26"/>
        <v>NEUTRAL</v>
      </c>
      <c r="H399" s="17" t="str">
        <f t="shared" si="25"/>
        <v>CONFIRMED BULLISH</v>
      </c>
    </row>
    <row r="400" spans="1:8" ht="13.5" x14ac:dyDescent="0.25">
      <c r="A400" s="3">
        <f>TITRES_STAT!B403</f>
        <v>42587</v>
      </c>
      <c r="B400" s="17">
        <f>TITRES_STAT!C403</f>
        <v>18</v>
      </c>
      <c r="C400" s="17">
        <f>TITRES_STAT!D403</f>
        <v>13.290100000000001</v>
      </c>
      <c r="D400" s="17">
        <f>TITRES_STAT!E403</f>
        <v>2200</v>
      </c>
      <c r="E400" s="2">
        <f t="shared" si="24"/>
        <v>687209</v>
      </c>
      <c r="F400" s="17" t="str">
        <f t="shared" si="27"/>
        <v>NEUTRAL</v>
      </c>
      <c r="G400" s="17" t="str">
        <f t="shared" si="26"/>
        <v>NEUTRAL</v>
      </c>
      <c r="H400" s="17" t="str">
        <f t="shared" si="25"/>
        <v>NEUTRAL</v>
      </c>
    </row>
    <row r="401" spans="1:8" ht="13.5" x14ac:dyDescent="0.25">
      <c r="A401" s="3">
        <f>TITRES_STAT!B404</f>
        <v>42590</v>
      </c>
      <c r="B401" s="17">
        <f>TITRES_STAT!C404</f>
        <v>18</v>
      </c>
      <c r="C401" s="17">
        <f>TITRES_STAT!D404</f>
        <v>13.290100000000001</v>
      </c>
      <c r="D401" s="17">
        <f>TITRES_STAT!E404</f>
        <v>0</v>
      </c>
      <c r="E401" s="2">
        <f t="shared" si="24"/>
        <v>687209</v>
      </c>
      <c r="F401" s="17" t="str">
        <f t="shared" si="27"/>
        <v>NEUTRAL</v>
      </c>
      <c r="G401" s="17" t="str">
        <f t="shared" si="26"/>
        <v>NEUTRAL</v>
      </c>
      <c r="H401" s="17" t="str">
        <f t="shared" si="25"/>
        <v>NEUTRAL</v>
      </c>
    </row>
    <row r="402" spans="1:8" ht="13.5" x14ac:dyDescent="0.25">
      <c r="A402" s="3">
        <f>TITRES_STAT!B405</f>
        <v>42591</v>
      </c>
      <c r="B402" s="17">
        <f>TITRES_STAT!C405</f>
        <v>18</v>
      </c>
      <c r="C402" s="17">
        <f>TITRES_STAT!D405</f>
        <v>13.290100000000001</v>
      </c>
      <c r="D402" s="17">
        <f>TITRES_STAT!E405</f>
        <v>2600</v>
      </c>
      <c r="E402" s="2">
        <f t="shared" si="24"/>
        <v>687209</v>
      </c>
      <c r="F402" s="17" t="str">
        <f t="shared" si="27"/>
        <v>NEUTRAL</v>
      </c>
      <c r="G402" s="17" t="str">
        <f t="shared" si="26"/>
        <v>NEUTRAL</v>
      </c>
      <c r="H402" s="17" t="str">
        <f t="shared" si="25"/>
        <v>NEUTRAL</v>
      </c>
    </row>
    <row r="403" spans="1:8" ht="13.5" x14ac:dyDescent="0.25">
      <c r="A403" s="3">
        <f>TITRES_STAT!B406</f>
        <v>42592</v>
      </c>
      <c r="B403" s="17">
        <f>TITRES_STAT!C406</f>
        <v>17.850000000000001</v>
      </c>
      <c r="C403" s="17">
        <f>TITRES_STAT!D406</f>
        <v>13.179399999999999</v>
      </c>
      <c r="D403" s="17">
        <f>TITRES_STAT!E406</f>
        <v>5055</v>
      </c>
      <c r="E403" s="2">
        <f t="shared" si="24"/>
        <v>682154</v>
      </c>
      <c r="F403" s="17" t="str">
        <f t="shared" si="27"/>
        <v>BEARISH</v>
      </c>
      <c r="G403" s="17" t="str">
        <f t="shared" si="26"/>
        <v>NEUTRAL</v>
      </c>
      <c r="H403" s="17" t="str">
        <f t="shared" si="25"/>
        <v>CONFIRMED BEARISH</v>
      </c>
    </row>
    <row r="404" spans="1:8" ht="13.5" x14ac:dyDescent="0.25">
      <c r="A404" s="3">
        <f>TITRES_STAT!B407</f>
        <v>42593</v>
      </c>
      <c r="B404" s="17">
        <f>TITRES_STAT!C407</f>
        <v>17.850000000000001</v>
      </c>
      <c r="C404" s="17">
        <f>TITRES_STAT!D407</f>
        <v>13.179399999999999</v>
      </c>
      <c r="D404" s="17">
        <f>TITRES_STAT!E407</f>
        <v>3122</v>
      </c>
      <c r="E404" s="2">
        <f t="shared" si="24"/>
        <v>682154</v>
      </c>
      <c r="F404" s="17" t="str">
        <f t="shared" si="27"/>
        <v>BEARISH</v>
      </c>
      <c r="G404" s="17" t="str">
        <f t="shared" si="26"/>
        <v>NEUTRAL</v>
      </c>
      <c r="H404" s="17" t="str">
        <f t="shared" si="25"/>
        <v>CONFIRMED BEARISH</v>
      </c>
    </row>
    <row r="405" spans="1:8" ht="13.5" x14ac:dyDescent="0.25">
      <c r="A405" s="3">
        <f>TITRES_STAT!B408</f>
        <v>42594</v>
      </c>
      <c r="B405" s="17">
        <f>TITRES_STAT!C408</f>
        <v>17.8</v>
      </c>
      <c r="C405" s="17">
        <f>TITRES_STAT!D408</f>
        <v>13.1424</v>
      </c>
      <c r="D405" s="17">
        <f>TITRES_STAT!E408</f>
        <v>7191</v>
      </c>
      <c r="E405" s="2">
        <f t="shared" si="24"/>
        <v>674963</v>
      </c>
      <c r="F405" s="17" t="str">
        <f t="shared" si="27"/>
        <v>BEARISH</v>
      </c>
      <c r="G405" s="17" t="str">
        <f t="shared" si="26"/>
        <v>NEUTRAL</v>
      </c>
      <c r="H405" s="17" t="str">
        <f t="shared" si="25"/>
        <v>CONFIRMED BEARISH</v>
      </c>
    </row>
    <row r="406" spans="1:8" ht="13.5" x14ac:dyDescent="0.25">
      <c r="A406" s="3">
        <f>TITRES_STAT!B409</f>
        <v>42597</v>
      </c>
      <c r="B406" s="17">
        <f>TITRES_STAT!C409</f>
        <v>17.8</v>
      </c>
      <c r="C406" s="17">
        <f>TITRES_STAT!D409</f>
        <v>13.1424</v>
      </c>
      <c r="D406" s="17">
        <f>TITRES_STAT!E409</f>
        <v>1863</v>
      </c>
      <c r="E406" s="2">
        <f t="shared" si="24"/>
        <v>674963</v>
      </c>
      <c r="F406" s="17" t="str">
        <f t="shared" si="27"/>
        <v>BEARISH</v>
      </c>
      <c r="G406" s="17" t="str">
        <f t="shared" si="26"/>
        <v>NEUTRAL</v>
      </c>
      <c r="H406" s="17" t="str">
        <f t="shared" si="25"/>
        <v>CONFIRMED BEARISH</v>
      </c>
    </row>
    <row r="407" spans="1:8" ht="13.5" x14ac:dyDescent="0.25">
      <c r="A407" s="3">
        <f>TITRES_STAT!B410</f>
        <v>42598</v>
      </c>
      <c r="B407" s="17">
        <f>TITRES_STAT!C410</f>
        <v>17.8</v>
      </c>
      <c r="C407" s="17">
        <f>TITRES_STAT!D410</f>
        <v>13.1424</v>
      </c>
      <c r="D407" s="17">
        <f>TITRES_STAT!E410</f>
        <v>450</v>
      </c>
      <c r="E407" s="2">
        <f t="shared" si="24"/>
        <v>674963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f>TITRES_STAT!B411</f>
        <v>42599</v>
      </c>
      <c r="B408" s="17">
        <f>TITRES_STAT!C411</f>
        <v>17.77</v>
      </c>
      <c r="C408" s="17">
        <f>TITRES_STAT!D411</f>
        <v>13.1203</v>
      </c>
      <c r="D408" s="17">
        <f>TITRES_STAT!E411</f>
        <v>8013</v>
      </c>
      <c r="E408" s="2">
        <f t="shared" si="24"/>
        <v>666950</v>
      </c>
      <c r="F408" s="17" t="str">
        <f t="shared" si="27"/>
        <v>BEARISH</v>
      </c>
      <c r="G408" s="17" t="str">
        <f t="shared" si="26"/>
        <v>WEAK</v>
      </c>
      <c r="H408" s="17" t="str">
        <f t="shared" si="25"/>
        <v>CONFIRMED BEARISH</v>
      </c>
    </row>
    <row r="409" spans="1:8" ht="13.5" x14ac:dyDescent="0.25">
      <c r="A409" s="3">
        <f>TITRES_STAT!B412</f>
        <v>42600</v>
      </c>
      <c r="B409" s="17">
        <f>TITRES_STAT!C412</f>
        <v>17.77</v>
      </c>
      <c r="C409" s="17">
        <f>TITRES_STAT!D412</f>
        <v>13.1203</v>
      </c>
      <c r="D409" s="17">
        <f>TITRES_STAT!E412</f>
        <v>7027</v>
      </c>
      <c r="E409" s="2">
        <f t="shared" si="24"/>
        <v>666950</v>
      </c>
      <c r="F409" s="17" t="str">
        <f t="shared" si="27"/>
        <v>BEARISH</v>
      </c>
      <c r="G409" s="17" t="str">
        <f t="shared" si="26"/>
        <v>WEAK</v>
      </c>
      <c r="H409" s="17" t="str">
        <f t="shared" si="25"/>
        <v>CONFIRMED BEARISH</v>
      </c>
    </row>
    <row r="410" spans="1:8" ht="13.5" x14ac:dyDescent="0.25">
      <c r="A410" s="3">
        <f>TITRES_STAT!B413</f>
        <v>42601</v>
      </c>
      <c r="B410" s="17">
        <f>TITRES_STAT!C413</f>
        <v>17.8</v>
      </c>
      <c r="C410" s="17">
        <f>TITRES_STAT!D413</f>
        <v>13.1424</v>
      </c>
      <c r="D410" s="17">
        <f>TITRES_STAT!E413</f>
        <v>4050</v>
      </c>
      <c r="E410" s="2">
        <f t="shared" si="24"/>
        <v>671000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NEUTRAL</v>
      </c>
    </row>
    <row r="411" spans="1:8" ht="13.5" x14ac:dyDescent="0.25">
      <c r="A411" s="3">
        <f>TITRES_STAT!B414</f>
        <v>42604</v>
      </c>
      <c r="B411" s="17">
        <f>TITRES_STAT!C414</f>
        <v>17.79</v>
      </c>
      <c r="C411" s="17">
        <f>TITRES_STAT!D414</f>
        <v>13.1351</v>
      </c>
      <c r="D411" s="17">
        <f>TITRES_STAT!E414</f>
        <v>750</v>
      </c>
      <c r="E411" s="2">
        <f t="shared" si="24"/>
        <v>670250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CONFIRMED BEARISH</v>
      </c>
    </row>
    <row r="412" spans="1:8" ht="13.5" x14ac:dyDescent="0.25">
      <c r="A412" s="3">
        <f>TITRES_STAT!B415</f>
        <v>42605</v>
      </c>
      <c r="B412" s="17">
        <f>TITRES_STAT!C415</f>
        <v>17.78</v>
      </c>
      <c r="C412" s="17">
        <f>TITRES_STAT!D415</f>
        <v>13.127700000000001</v>
      </c>
      <c r="D412" s="17">
        <f>TITRES_STAT!E415</f>
        <v>1881</v>
      </c>
      <c r="E412" s="2">
        <f t="shared" si="24"/>
        <v>668369</v>
      </c>
      <c r="F412" s="17" t="str">
        <f t="shared" si="27"/>
        <v>BEARISH</v>
      </c>
      <c r="G412" s="17" t="str">
        <f t="shared" si="26"/>
        <v>NEUTRAL</v>
      </c>
      <c r="H412" s="17" t="str">
        <f t="shared" si="25"/>
        <v>CONFIRMED BEARISH</v>
      </c>
    </row>
    <row r="413" spans="1:8" ht="13.5" x14ac:dyDescent="0.25">
      <c r="A413" s="3">
        <f>TITRES_STAT!B416</f>
        <v>42606</v>
      </c>
      <c r="B413" s="17">
        <f>TITRES_STAT!C416</f>
        <v>17.77</v>
      </c>
      <c r="C413" s="17">
        <f>TITRES_STAT!D416</f>
        <v>13.1203</v>
      </c>
      <c r="D413" s="17">
        <f>TITRES_STAT!E416</f>
        <v>2227</v>
      </c>
      <c r="E413" s="2">
        <f t="shared" si="24"/>
        <v>666142</v>
      </c>
      <c r="F413" s="17" t="str">
        <f t="shared" si="27"/>
        <v>BEARISH</v>
      </c>
      <c r="G413" s="17" t="str">
        <f t="shared" si="26"/>
        <v>NEUTRAL</v>
      </c>
      <c r="H413" s="17" t="str">
        <f t="shared" si="25"/>
        <v>NEUTRAL</v>
      </c>
    </row>
    <row r="414" spans="1:8" ht="13.5" x14ac:dyDescent="0.25">
      <c r="A414" s="3">
        <f>TITRES_STAT!B417</f>
        <v>42607</v>
      </c>
      <c r="B414" s="17">
        <f>TITRES_STAT!C417</f>
        <v>17.77</v>
      </c>
      <c r="C414" s="17">
        <f>TITRES_STAT!D417</f>
        <v>13.1203</v>
      </c>
      <c r="D414" s="17">
        <f>TITRES_STAT!E417</f>
        <v>1583</v>
      </c>
      <c r="E414" s="2">
        <f t="shared" si="24"/>
        <v>666142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NEUTRAL</v>
      </c>
    </row>
    <row r="415" spans="1:8" ht="13.5" x14ac:dyDescent="0.25">
      <c r="A415" s="3">
        <f>TITRES_STAT!B418</f>
        <v>42608</v>
      </c>
      <c r="B415" s="17">
        <f>TITRES_STAT!C418</f>
        <v>17.77</v>
      </c>
      <c r="C415" s="17">
        <f>TITRES_STAT!D418</f>
        <v>13.1203</v>
      </c>
      <c r="D415" s="17">
        <f>TITRES_STAT!E418</f>
        <v>5761</v>
      </c>
      <c r="E415" s="2">
        <f t="shared" si="24"/>
        <v>666142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CONFIRMED BEARISH</v>
      </c>
    </row>
    <row r="416" spans="1:8" ht="13.5" x14ac:dyDescent="0.25">
      <c r="A416" s="3">
        <f>TITRES_STAT!B419</f>
        <v>42611</v>
      </c>
      <c r="B416" s="17">
        <f>TITRES_STAT!C419</f>
        <v>17.75</v>
      </c>
      <c r="C416" s="17">
        <f>TITRES_STAT!D419</f>
        <v>13.105499999999999</v>
      </c>
      <c r="D416" s="17">
        <f>TITRES_STAT!E419</f>
        <v>800</v>
      </c>
      <c r="E416" s="2">
        <f t="shared" si="24"/>
        <v>665342</v>
      </c>
      <c r="F416" s="17" t="str">
        <f t="shared" si="27"/>
        <v>BEARISH</v>
      </c>
      <c r="G416" s="17" t="str">
        <f t="shared" si="26"/>
        <v>NEUTRAL</v>
      </c>
      <c r="H416" s="17" t="str">
        <f t="shared" si="25"/>
        <v>CONFIRMED BEARISH</v>
      </c>
    </row>
    <row r="417" spans="1:8" ht="13.5" x14ac:dyDescent="0.25">
      <c r="A417" s="3">
        <f>TITRES_STAT!B420</f>
        <v>42612</v>
      </c>
      <c r="B417" s="17">
        <f>TITRES_STAT!C420</f>
        <v>17.75</v>
      </c>
      <c r="C417" s="17">
        <f>TITRES_STAT!D420</f>
        <v>13.105499999999999</v>
      </c>
      <c r="D417" s="17">
        <f>TITRES_STAT!E420</f>
        <v>24</v>
      </c>
      <c r="E417" s="2">
        <f t="shared" si="24"/>
        <v>665342</v>
      </c>
      <c r="F417" s="17" t="str">
        <f t="shared" si="27"/>
        <v>BEARISH</v>
      </c>
      <c r="G417" s="17" t="str">
        <f t="shared" si="26"/>
        <v>NEUTRAL</v>
      </c>
      <c r="H417" s="17" t="str">
        <f t="shared" si="25"/>
        <v>CONFIRMED BEARISH</v>
      </c>
    </row>
    <row r="418" spans="1:8" ht="13.5" x14ac:dyDescent="0.25">
      <c r="A418" s="3">
        <f>TITRES_STAT!B421</f>
        <v>42613</v>
      </c>
      <c r="B418" s="17">
        <f>TITRES_STAT!C421</f>
        <v>18</v>
      </c>
      <c r="C418" s="17">
        <f>TITRES_STAT!D421</f>
        <v>13.290100000000001</v>
      </c>
      <c r="D418" s="17">
        <f>TITRES_STAT!E421</f>
        <v>3486</v>
      </c>
      <c r="E418" s="2">
        <f t="shared" si="24"/>
        <v>668828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f>TITRES_STAT!B422</f>
        <v>42614</v>
      </c>
      <c r="B419" s="17">
        <f>TITRES_STAT!C422</f>
        <v>17.88</v>
      </c>
      <c r="C419" s="17">
        <f>TITRES_STAT!D422</f>
        <v>13.201499999999999</v>
      </c>
      <c r="D419" s="17">
        <f>TITRES_STAT!E422</f>
        <v>1718</v>
      </c>
      <c r="E419" s="2">
        <f t="shared" si="24"/>
        <v>667110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CONFIRMED BULLISH</v>
      </c>
    </row>
    <row r="420" spans="1:8" ht="13.5" x14ac:dyDescent="0.25">
      <c r="A420" s="3">
        <f>TITRES_STAT!B423</f>
        <v>42615</v>
      </c>
      <c r="B420" s="17">
        <f>TITRES_STAT!C423</f>
        <v>18</v>
      </c>
      <c r="C420" s="17">
        <f>TITRES_STAT!D423</f>
        <v>13.290100000000001</v>
      </c>
      <c r="D420" s="17">
        <f>TITRES_STAT!E423</f>
        <v>625</v>
      </c>
      <c r="E420" s="2">
        <f t="shared" si="24"/>
        <v>667735</v>
      </c>
      <c r="F420" s="17" t="str">
        <f t="shared" si="27"/>
        <v>BULLISH</v>
      </c>
      <c r="G420" s="17" t="str">
        <f t="shared" si="26"/>
        <v>NEUTRAL</v>
      </c>
      <c r="H420" s="17" t="str">
        <f t="shared" si="25"/>
        <v>CONFIRMED BULLISH</v>
      </c>
    </row>
    <row r="421" spans="1:8" ht="13.5" x14ac:dyDescent="0.25">
      <c r="A421" s="3">
        <f>TITRES_STAT!B424</f>
        <v>42618</v>
      </c>
      <c r="B421" s="17">
        <f>TITRES_STAT!C424</f>
        <v>17.989999999999998</v>
      </c>
      <c r="C421" s="17">
        <f>TITRES_STAT!D424</f>
        <v>13.2827</v>
      </c>
      <c r="D421" s="17">
        <f>TITRES_STAT!E424</f>
        <v>535</v>
      </c>
      <c r="E421" s="2">
        <f t="shared" si="24"/>
        <v>667200</v>
      </c>
      <c r="F421" s="17" t="str">
        <f t="shared" si="27"/>
        <v>BULLISH</v>
      </c>
      <c r="G421" s="17" t="str">
        <f t="shared" si="26"/>
        <v>NEUTRAL</v>
      </c>
      <c r="H421" s="17" t="str">
        <f t="shared" si="25"/>
        <v>CONFIRMED BULLISH</v>
      </c>
    </row>
    <row r="422" spans="1:8" ht="13.5" x14ac:dyDescent="0.25">
      <c r="A422" s="3">
        <f>TITRES_STAT!B425</f>
        <v>42619</v>
      </c>
      <c r="B422" s="17">
        <f>TITRES_STAT!C425</f>
        <v>17.940000000000001</v>
      </c>
      <c r="C422" s="17">
        <f>TITRES_STAT!D425</f>
        <v>13.245799999999999</v>
      </c>
      <c r="D422" s="17">
        <f>TITRES_STAT!E425</f>
        <v>90</v>
      </c>
      <c r="E422" s="2">
        <f t="shared" si="24"/>
        <v>667110</v>
      </c>
      <c r="F422" s="17" t="str">
        <f t="shared" si="27"/>
        <v>BULLISH</v>
      </c>
      <c r="G422" s="17" t="str">
        <f t="shared" si="26"/>
        <v>NEUTRAL</v>
      </c>
      <c r="H422" s="17" t="str">
        <f t="shared" si="25"/>
        <v>CONFIRMED BULLISH</v>
      </c>
    </row>
    <row r="423" spans="1:8" ht="13.5" x14ac:dyDescent="0.25">
      <c r="A423" s="3">
        <f>TITRES_STAT!B426</f>
        <v>42620</v>
      </c>
      <c r="B423" s="17">
        <f>TITRES_STAT!C426</f>
        <v>17.940000000000001</v>
      </c>
      <c r="C423" s="17">
        <f>TITRES_STAT!D426</f>
        <v>13.245799999999999</v>
      </c>
      <c r="D423" s="17">
        <f>TITRES_STAT!E426</f>
        <v>635</v>
      </c>
      <c r="E423" s="2">
        <f t="shared" si="24"/>
        <v>667110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CONFIRMED BEARISH</v>
      </c>
    </row>
    <row r="424" spans="1:8" ht="13.5" x14ac:dyDescent="0.25">
      <c r="A424" s="3">
        <f>TITRES_STAT!B427</f>
        <v>42621</v>
      </c>
      <c r="B424" s="17">
        <f>TITRES_STAT!C427</f>
        <v>17.95</v>
      </c>
      <c r="C424" s="17">
        <f>TITRES_STAT!D427</f>
        <v>13.2532</v>
      </c>
      <c r="D424" s="17">
        <f>TITRES_STAT!E427</f>
        <v>55696</v>
      </c>
      <c r="E424" s="2">
        <f t="shared" si="24"/>
        <v>722806</v>
      </c>
      <c r="F424" s="17" t="str">
        <f t="shared" si="27"/>
        <v>BULLISH</v>
      </c>
      <c r="G424" s="17" t="str">
        <f t="shared" si="26"/>
        <v>STRONG</v>
      </c>
      <c r="H424" s="17" t="str">
        <f t="shared" si="25"/>
        <v>CONFIRMED BULLISH</v>
      </c>
    </row>
    <row r="425" spans="1:8" ht="13.5" x14ac:dyDescent="0.25">
      <c r="A425" s="3">
        <f>TITRES_STAT!B428</f>
        <v>42622</v>
      </c>
      <c r="B425" s="17">
        <f>TITRES_STAT!C428</f>
        <v>17.899999999999999</v>
      </c>
      <c r="C425" s="17">
        <f>TITRES_STAT!D428</f>
        <v>13.2163</v>
      </c>
      <c r="D425" s="17">
        <f>TITRES_STAT!E428</f>
        <v>3265</v>
      </c>
      <c r="E425" s="2">
        <f t="shared" si="24"/>
        <v>719541</v>
      </c>
      <c r="F425" s="17" t="str">
        <f t="shared" si="27"/>
        <v>BULLISH</v>
      </c>
      <c r="G425" s="17" t="str">
        <f t="shared" si="26"/>
        <v>STRONG</v>
      </c>
      <c r="H425" s="17" t="str">
        <f t="shared" si="25"/>
        <v>BULLISH DIVERGENCE</v>
      </c>
    </row>
    <row r="426" spans="1:8" ht="13.5" x14ac:dyDescent="0.25">
      <c r="A426" s="3">
        <f>TITRES_STAT!B429</f>
        <v>42627</v>
      </c>
      <c r="B426" s="17">
        <f>TITRES_STAT!C429</f>
        <v>17.899999999999999</v>
      </c>
      <c r="C426" s="17">
        <f>TITRES_STAT!D429</f>
        <v>13.2163</v>
      </c>
      <c r="D426" s="17">
        <f>TITRES_STAT!E429</f>
        <v>3265</v>
      </c>
      <c r="E426" s="2">
        <f t="shared" si="24"/>
        <v>719541</v>
      </c>
      <c r="F426" s="17" t="str">
        <f t="shared" si="27"/>
        <v>BULLISH</v>
      </c>
      <c r="G426" s="17" t="str">
        <f t="shared" si="26"/>
        <v>STRONG</v>
      </c>
      <c r="H426" s="17" t="str">
        <f t="shared" si="25"/>
        <v>BULLISH DIVERGENCE</v>
      </c>
    </row>
    <row r="427" spans="1:8" ht="13.5" x14ac:dyDescent="0.25">
      <c r="A427" s="3">
        <f>TITRES_STAT!B430</f>
        <v>42628</v>
      </c>
      <c r="B427" s="17">
        <f>TITRES_STAT!C430</f>
        <v>17.940000000000001</v>
      </c>
      <c r="C427" s="17">
        <f>TITRES_STAT!D430</f>
        <v>13.245799999999999</v>
      </c>
      <c r="D427" s="17">
        <f>TITRES_STAT!E430</f>
        <v>3009</v>
      </c>
      <c r="E427" s="2">
        <f t="shared" si="24"/>
        <v>722550</v>
      </c>
      <c r="F427" s="17" t="str">
        <f t="shared" si="27"/>
        <v>BULLISH</v>
      </c>
      <c r="G427" s="17" t="str">
        <f t="shared" si="26"/>
        <v>STRONG</v>
      </c>
      <c r="H427" s="17" t="str">
        <f t="shared" si="25"/>
        <v>NEUTRAL</v>
      </c>
    </row>
    <row r="428" spans="1:8" ht="13.5" x14ac:dyDescent="0.25">
      <c r="A428" s="3">
        <f>TITRES_STAT!B431</f>
        <v>42629</v>
      </c>
      <c r="B428" s="17">
        <f>TITRES_STAT!C431</f>
        <v>17.93</v>
      </c>
      <c r="C428" s="17">
        <f>TITRES_STAT!D431</f>
        <v>13.2384</v>
      </c>
      <c r="D428" s="17">
        <f>TITRES_STAT!E431</f>
        <v>1920</v>
      </c>
      <c r="E428" s="2">
        <f t="shared" si="24"/>
        <v>720630</v>
      </c>
      <c r="F428" s="17" t="str">
        <f t="shared" si="27"/>
        <v>BULLISH</v>
      </c>
      <c r="G428" s="17" t="str">
        <f t="shared" si="26"/>
        <v>STRONG</v>
      </c>
      <c r="H428" s="17" t="str">
        <f t="shared" si="25"/>
        <v>BULLISH DIVERGENCE</v>
      </c>
    </row>
    <row r="429" spans="1:8" ht="13.5" x14ac:dyDescent="0.25">
      <c r="A429" s="3">
        <f>TITRES_STAT!B432</f>
        <v>42632</v>
      </c>
      <c r="B429" s="17">
        <f>TITRES_STAT!C432</f>
        <v>17.899999999999999</v>
      </c>
      <c r="C429" s="17">
        <f>TITRES_STAT!D432</f>
        <v>13.2163</v>
      </c>
      <c r="D429" s="17">
        <f>TITRES_STAT!E432</f>
        <v>2805</v>
      </c>
      <c r="E429" s="2">
        <f t="shared" si="24"/>
        <v>717825</v>
      </c>
      <c r="F429" s="17" t="str">
        <f t="shared" si="27"/>
        <v>BEARISH</v>
      </c>
      <c r="G429" s="17" t="str">
        <f t="shared" si="26"/>
        <v>NEUTRAL</v>
      </c>
      <c r="H429" s="17" t="str">
        <f t="shared" si="25"/>
        <v>CONFIRMED BEARISH</v>
      </c>
    </row>
    <row r="430" spans="1:8" ht="13.5" x14ac:dyDescent="0.25">
      <c r="A430" s="3">
        <f>TITRES_STAT!B433</f>
        <v>42633</v>
      </c>
      <c r="B430" s="17">
        <f>TITRES_STAT!C433</f>
        <v>17.88</v>
      </c>
      <c r="C430" s="17">
        <f>TITRES_STAT!D433</f>
        <v>13.201499999999999</v>
      </c>
      <c r="D430" s="17">
        <f>TITRES_STAT!E433</f>
        <v>2160</v>
      </c>
      <c r="E430" s="2">
        <f t="shared" si="24"/>
        <v>715665</v>
      </c>
      <c r="F430" s="17" t="str">
        <f t="shared" si="27"/>
        <v>BEARISH</v>
      </c>
      <c r="G430" s="17" t="str">
        <f t="shared" si="26"/>
        <v>NEUTRAL</v>
      </c>
      <c r="H430" s="17" t="str">
        <f t="shared" si="25"/>
        <v>CONFIRMED BEARISH</v>
      </c>
    </row>
    <row r="431" spans="1:8" ht="13.5" x14ac:dyDescent="0.25">
      <c r="A431" s="3">
        <f>TITRES_STAT!B434</f>
        <v>42634</v>
      </c>
      <c r="B431" s="17">
        <f>TITRES_STAT!C434</f>
        <v>17.8</v>
      </c>
      <c r="C431" s="17">
        <f>TITRES_STAT!D434</f>
        <v>13.1424</v>
      </c>
      <c r="D431" s="17">
        <f>TITRES_STAT!E434</f>
        <v>1295</v>
      </c>
      <c r="E431" s="2">
        <f t="shared" si="24"/>
        <v>714370</v>
      </c>
      <c r="F431" s="17" t="str">
        <f t="shared" si="27"/>
        <v>BEARISH</v>
      </c>
      <c r="G431" s="17" t="str">
        <f t="shared" si="26"/>
        <v>NEUTRAL</v>
      </c>
      <c r="H431" s="17" t="str">
        <f t="shared" si="25"/>
        <v>CONFIRMED BEARISH</v>
      </c>
    </row>
    <row r="432" spans="1:8" ht="13.5" x14ac:dyDescent="0.25">
      <c r="A432" s="3">
        <f>TITRES_STAT!B435</f>
        <v>42635</v>
      </c>
      <c r="B432" s="17">
        <f>TITRES_STAT!C435</f>
        <v>17.78</v>
      </c>
      <c r="C432" s="17">
        <f>TITRES_STAT!D435</f>
        <v>13.127700000000001</v>
      </c>
      <c r="D432" s="17">
        <f>TITRES_STAT!E435</f>
        <v>882</v>
      </c>
      <c r="E432" s="2">
        <f t="shared" si="24"/>
        <v>713488</v>
      </c>
      <c r="F432" s="17" t="str">
        <f t="shared" si="27"/>
        <v>BEARISH</v>
      </c>
      <c r="G432" s="17" t="str">
        <f t="shared" si="26"/>
        <v>NEUTRAL</v>
      </c>
      <c r="H432" s="17" t="str">
        <f t="shared" si="25"/>
        <v>CONFIRMED BEARISH</v>
      </c>
    </row>
    <row r="433" spans="1:8" ht="13.5" x14ac:dyDescent="0.25">
      <c r="A433" s="3">
        <f>TITRES_STAT!B436</f>
        <v>42636</v>
      </c>
      <c r="B433" s="17">
        <f>TITRES_STAT!C436</f>
        <v>17.78</v>
      </c>
      <c r="C433" s="17">
        <f>TITRES_STAT!D436</f>
        <v>13.127700000000001</v>
      </c>
      <c r="D433" s="17">
        <f>TITRES_STAT!E436</f>
        <v>832</v>
      </c>
      <c r="E433" s="2">
        <f t="shared" si="24"/>
        <v>713488</v>
      </c>
      <c r="F433" s="17" t="str">
        <f t="shared" si="27"/>
        <v>BEARISH</v>
      </c>
      <c r="G433" s="17" t="str">
        <f t="shared" si="26"/>
        <v>NEUTRAL</v>
      </c>
      <c r="H433" s="17" t="str">
        <f t="shared" si="25"/>
        <v>CONFIRMED BEARISH</v>
      </c>
    </row>
    <row r="434" spans="1:8" ht="13.5" x14ac:dyDescent="0.25">
      <c r="A434" s="3">
        <f>TITRES_STAT!B437</f>
        <v>42639</v>
      </c>
      <c r="B434" s="17">
        <f>TITRES_STAT!C437</f>
        <v>17.78</v>
      </c>
      <c r="C434" s="17">
        <f>TITRES_STAT!D437</f>
        <v>13.127700000000001</v>
      </c>
      <c r="D434" s="17">
        <f>TITRES_STAT!E437</f>
        <v>1071</v>
      </c>
      <c r="E434" s="2">
        <f t="shared" si="24"/>
        <v>713488</v>
      </c>
      <c r="F434" s="17" t="str">
        <f t="shared" si="27"/>
        <v>BEARISH</v>
      </c>
      <c r="G434" s="17" t="str">
        <f t="shared" si="26"/>
        <v>NEUTRAL</v>
      </c>
      <c r="H434" s="17" t="str">
        <f t="shared" si="25"/>
        <v>CONFIRMED BEARISH</v>
      </c>
    </row>
    <row r="435" spans="1:8" ht="13.5" x14ac:dyDescent="0.25">
      <c r="A435" s="3">
        <f>TITRES_STAT!B438</f>
        <v>42640</v>
      </c>
      <c r="B435" s="17">
        <f>TITRES_STAT!C438</f>
        <v>17.649999999999999</v>
      </c>
      <c r="C435" s="17">
        <f>TITRES_STAT!D438</f>
        <v>13.031700000000001</v>
      </c>
      <c r="D435" s="17">
        <f>TITRES_STAT!E438</f>
        <v>4560</v>
      </c>
      <c r="E435" s="2">
        <f t="shared" si="24"/>
        <v>708928</v>
      </c>
      <c r="F435" s="17" t="str">
        <f t="shared" si="27"/>
        <v>BEARISH</v>
      </c>
      <c r="G435" s="17" t="str">
        <f t="shared" si="26"/>
        <v>NEUTRAL</v>
      </c>
      <c r="H435" s="17" t="str">
        <f t="shared" si="25"/>
        <v>CONFIRMED BEARISH</v>
      </c>
    </row>
    <row r="436" spans="1:8" ht="13.5" x14ac:dyDescent="0.25">
      <c r="A436" s="3">
        <f>TITRES_STAT!B439</f>
        <v>42641</v>
      </c>
      <c r="B436" s="17">
        <f>TITRES_STAT!C439</f>
        <v>17.7</v>
      </c>
      <c r="C436" s="17">
        <f>TITRES_STAT!D439</f>
        <v>13.0686</v>
      </c>
      <c r="D436" s="17">
        <f>TITRES_STAT!E439</f>
        <v>3505</v>
      </c>
      <c r="E436" s="2">
        <f t="shared" si="24"/>
        <v>712433</v>
      </c>
      <c r="F436" s="17" t="str">
        <f t="shared" si="27"/>
        <v>BEARISH</v>
      </c>
      <c r="G436" s="17" t="str">
        <f t="shared" si="26"/>
        <v>NEUTRAL</v>
      </c>
      <c r="H436" s="17" t="str">
        <f t="shared" si="25"/>
        <v>CONFIRMED BEARISH</v>
      </c>
    </row>
    <row r="437" spans="1:8" ht="13.5" x14ac:dyDescent="0.25">
      <c r="A437" s="3">
        <f>TITRES_STAT!B440</f>
        <v>42642</v>
      </c>
      <c r="B437" s="17">
        <f>TITRES_STAT!C440</f>
        <v>17.600000000000001</v>
      </c>
      <c r="C437" s="17">
        <f>TITRES_STAT!D440</f>
        <v>12.9948</v>
      </c>
      <c r="D437" s="17">
        <f>TITRES_STAT!E440</f>
        <v>3245</v>
      </c>
      <c r="E437" s="2">
        <f t="shared" si="24"/>
        <v>709188</v>
      </c>
      <c r="F437" s="17" t="str">
        <f t="shared" si="27"/>
        <v>BEARISH</v>
      </c>
      <c r="G437" s="17" t="str">
        <f t="shared" si="26"/>
        <v>NEUTRAL</v>
      </c>
      <c r="H437" s="17" t="str">
        <f t="shared" si="25"/>
        <v>CONFIRMED BEARISH</v>
      </c>
    </row>
    <row r="438" spans="1:8" ht="13.5" x14ac:dyDescent="0.25">
      <c r="A438" s="3">
        <f>TITRES_STAT!B441</f>
        <v>42643</v>
      </c>
      <c r="B438" s="17">
        <f>TITRES_STAT!C441</f>
        <v>17.600000000000001</v>
      </c>
      <c r="C438" s="17">
        <f>TITRES_STAT!D441</f>
        <v>12.9948</v>
      </c>
      <c r="D438" s="17">
        <f>TITRES_STAT!E441</f>
        <v>5292</v>
      </c>
      <c r="E438" s="2">
        <f t="shared" si="24"/>
        <v>709188</v>
      </c>
      <c r="F438" s="17" t="str">
        <f t="shared" si="27"/>
        <v>BEARISH</v>
      </c>
      <c r="G438" s="17" t="str">
        <f t="shared" si="26"/>
        <v>NEUTRAL</v>
      </c>
      <c r="H438" s="17" t="str">
        <f t="shared" si="25"/>
        <v>CONFIRMED BEARISH</v>
      </c>
    </row>
    <row r="439" spans="1:8" ht="13.5" x14ac:dyDescent="0.25">
      <c r="A439" s="3">
        <f>TITRES_STAT!B442</f>
        <v>42647</v>
      </c>
      <c r="B439" s="17">
        <f>TITRES_STAT!C442</f>
        <v>17.59</v>
      </c>
      <c r="C439" s="17">
        <f>TITRES_STAT!D442</f>
        <v>12.987399999999999</v>
      </c>
      <c r="D439" s="17">
        <f>TITRES_STAT!E442</f>
        <v>1580</v>
      </c>
      <c r="E439" s="2">
        <f t="shared" si="24"/>
        <v>707608</v>
      </c>
      <c r="F439" s="17" t="str">
        <f t="shared" si="27"/>
        <v>BEARISH</v>
      </c>
      <c r="G439" s="17" t="str">
        <f t="shared" si="26"/>
        <v>NEUTRAL</v>
      </c>
      <c r="H439" s="17" t="str">
        <f t="shared" si="25"/>
        <v>CONFIRMED BEARISH</v>
      </c>
    </row>
    <row r="440" spans="1:8" ht="13.5" x14ac:dyDescent="0.25">
      <c r="A440" s="3">
        <f>TITRES_STAT!B443</f>
        <v>42648</v>
      </c>
      <c r="B440" s="17">
        <f>TITRES_STAT!C443</f>
        <v>17.5</v>
      </c>
      <c r="C440" s="17">
        <f>TITRES_STAT!D443</f>
        <v>12.9209</v>
      </c>
      <c r="D440" s="17">
        <f>TITRES_STAT!E443</f>
        <v>610</v>
      </c>
      <c r="E440" s="2">
        <f t="shared" si="24"/>
        <v>706998</v>
      </c>
      <c r="F440" s="17" t="str">
        <f t="shared" si="27"/>
        <v>BEARISH</v>
      </c>
      <c r="G440" s="17" t="str">
        <f t="shared" si="26"/>
        <v>NEUTRAL</v>
      </c>
      <c r="H440" s="17" t="str">
        <f t="shared" si="25"/>
        <v>CONFIRMED BEARISH</v>
      </c>
    </row>
    <row r="441" spans="1:8" ht="13.5" x14ac:dyDescent="0.25">
      <c r="A441" s="3">
        <f>TITRES_STAT!B444</f>
        <v>42649</v>
      </c>
      <c r="B441" s="17">
        <f>TITRES_STAT!C444</f>
        <v>17.48</v>
      </c>
      <c r="C441" s="17">
        <f>TITRES_STAT!D444</f>
        <v>12.9062</v>
      </c>
      <c r="D441" s="17">
        <f>TITRES_STAT!E444</f>
        <v>2142</v>
      </c>
      <c r="E441" s="2">
        <f t="shared" si="24"/>
        <v>704856</v>
      </c>
      <c r="F441" s="17" t="str">
        <f t="shared" si="27"/>
        <v>BEARISH</v>
      </c>
      <c r="G441" s="17" t="str">
        <f t="shared" si="26"/>
        <v>NEUTRAL</v>
      </c>
      <c r="H441" s="17" t="str">
        <f t="shared" si="25"/>
        <v>CONFIRMED BEARISH</v>
      </c>
    </row>
    <row r="442" spans="1:8" ht="13.5" x14ac:dyDescent="0.25">
      <c r="A442" s="3">
        <f>TITRES_STAT!B445</f>
        <v>42650</v>
      </c>
      <c r="B442" s="17">
        <f>TITRES_STAT!C445</f>
        <v>17.329999999999998</v>
      </c>
      <c r="C442" s="17">
        <f>TITRES_STAT!D445</f>
        <v>12.795400000000001</v>
      </c>
      <c r="D442" s="17">
        <f>TITRES_STAT!E445</f>
        <v>1200</v>
      </c>
      <c r="E442" s="2">
        <f t="shared" si="24"/>
        <v>703656</v>
      </c>
      <c r="F442" s="17" t="str">
        <f t="shared" si="27"/>
        <v>BEARISH</v>
      </c>
      <c r="G442" s="17" t="str">
        <f t="shared" si="26"/>
        <v>NEUTRAL</v>
      </c>
      <c r="H442" s="17" t="str">
        <f t="shared" si="25"/>
        <v>CONFIRMED BEARISH</v>
      </c>
    </row>
    <row r="443" spans="1:8" ht="13.5" x14ac:dyDescent="0.25">
      <c r="A443" s="3">
        <f>TITRES_STAT!B446</f>
        <v>42653</v>
      </c>
      <c r="B443" s="17">
        <f>TITRES_STAT!C446</f>
        <v>17.45</v>
      </c>
      <c r="C443" s="17">
        <f>TITRES_STAT!D446</f>
        <v>12.884</v>
      </c>
      <c r="D443" s="17">
        <f>TITRES_STAT!E446</f>
        <v>1284</v>
      </c>
      <c r="E443" s="2">
        <f t="shared" si="24"/>
        <v>704940</v>
      </c>
      <c r="F443" s="17" t="str">
        <f t="shared" si="27"/>
        <v>BEARISH</v>
      </c>
      <c r="G443" s="17" t="str">
        <f t="shared" si="26"/>
        <v>NEUTRAL</v>
      </c>
      <c r="H443" s="17" t="str">
        <f t="shared" si="25"/>
        <v>CONFIRMED BEARISH</v>
      </c>
    </row>
    <row r="444" spans="1:8" ht="13.5" x14ac:dyDescent="0.25">
      <c r="A444" s="3">
        <f>TITRES_STAT!B447</f>
        <v>42654</v>
      </c>
      <c r="B444" s="17">
        <f>TITRES_STAT!C447</f>
        <v>17.350000000000001</v>
      </c>
      <c r="C444" s="17">
        <f>TITRES_STAT!D447</f>
        <v>12.8102</v>
      </c>
      <c r="D444" s="17">
        <f>TITRES_STAT!E447</f>
        <v>912</v>
      </c>
      <c r="E444" s="2">
        <f t="shared" si="24"/>
        <v>704028</v>
      </c>
      <c r="F444" s="17" t="str">
        <f t="shared" si="27"/>
        <v>BEARISH</v>
      </c>
      <c r="G444" s="17" t="str">
        <f t="shared" si="26"/>
        <v>NEUTRAL</v>
      </c>
      <c r="H444" s="17" t="str">
        <f t="shared" si="25"/>
        <v>CONFIRMED BEARISH</v>
      </c>
    </row>
    <row r="445" spans="1:8" ht="13.5" x14ac:dyDescent="0.25">
      <c r="A445" s="3">
        <f>TITRES_STAT!B448</f>
        <v>42655</v>
      </c>
      <c r="B445" s="17">
        <f>TITRES_STAT!C448</f>
        <v>17.45</v>
      </c>
      <c r="C445" s="17">
        <f>TITRES_STAT!D448</f>
        <v>12.884</v>
      </c>
      <c r="D445" s="17">
        <f>TITRES_STAT!E448</f>
        <v>2465</v>
      </c>
      <c r="E445" s="2">
        <f t="shared" si="24"/>
        <v>706493</v>
      </c>
      <c r="F445" s="17" t="str">
        <f t="shared" si="27"/>
        <v>BEARISH</v>
      </c>
      <c r="G445" s="17" t="str">
        <f t="shared" si="26"/>
        <v>NEUTRAL</v>
      </c>
      <c r="H445" s="17" t="str">
        <f t="shared" si="25"/>
        <v>CONFIRMED BEARISH</v>
      </c>
    </row>
    <row r="446" spans="1:8" ht="13.5" x14ac:dyDescent="0.25">
      <c r="A446" s="3">
        <f>TITRES_STAT!B449</f>
        <v>42656</v>
      </c>
      <c r="B446" s="17">
        <f>TITRES_STAT!C449</f>
        <v>17.5</v>
      </c>
      <c r="C446" s="17">
        <f>TITRES_STAT!D449</f>
        <v>12.9209</v>
      </c>
      <c r="D446" s="17">
        <f>TITRES_STAT!E449</f>
        <v>3602</v>
      </c>
      <c r="E446" s="2">
        <f t="shared" si="24"/>
        <v>710095</v>
      </c>
      <c r="F446" s="17" t="str">
        <f t="shared" si="27"/>
        <v>BULLISH</v>
      </c>
      <c r="G446" s="17" t="str">
        <f t="shared" si="26"/>
        <v>NEUTRAL</v>
      </c>
      <c r="H446" s="17" t="str">
        <f t="shared" si="25"/>
        <v>CONFIRMED BULLISH</v>
      </c>
    </row>
    <row r="447" spans="1:8" ht="13.5" x14ac:dyDescent="0.25">
      <c r="A447" s="3">
        <f>TITRES_STAT!B450</f>
        <v>42657</v>
      </c>
      <c r="B447" s="17">
        <f>TITRES_STAT!C450</f>
        <v>17.46</v>
      </c>
      <c r="C447" s="17">
        <f>TITRES_STAT!D450</f>
        <v>12.891400000000001</v>
      </c>
      <c r="D447" s="17">
        <f>TITRES_STAT!E450</f>
        <v>1061</v>
      </c>
      <c r="E447" s="2">
        <f t="shared" si="24"/>
        <v>709034</v>
      </c>
      <c r="F447" s="17" t="str">
        <f t="shared" si="27"/>
        <v>BULLISH</v>
      </c>
      <c r="G447" s="17" t="str">
        <f t="shared" si="26"/>
        <v>NEUTRAL</v>
      </c>
      <c r="H447" s="17" t="str">
        <f t="shared" si="25"/>
        <v>CONFIRMED BULLISH</v>
      </c>
    </row>
    <row r="448" spans="1:8" ht="13.5" x14ac:dyDescent="0.25">
      <c r="A448" s="3">
        <f>TITRES_STAT!B451</f>
        <v>42660</v>
      </c>
      <c r="B448" s="17">
        <f>TITRES_STAT!C451</f>
        <v>17.399999999999999</v>
      </c>
      <c r="C448" s="17">
        <f>TITRES_STAT!D451</f>
        <v>12.847099999999999</v>
      </c>
      <c r="D448" s="17">
        <f>TITRES_STAT!E451</f>
        <v>960</v>
      </c>
      <c r="E448" s="2">
        <f t="shared" si="24"/>
        <v>708074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BULLISH DIVERGENCE</v>
      </c>
    </row>
    <row r="449" spans="1:8" ht="13.5" x14ac:dyDescent="0.25">
      <c r="A449" s="3">
        <f>TITRES_STAT!B452</f>
        <v>42661</v>
      </c>
      <c r="B449" s="17">
        <f>TITRES_STAT!C452</f>
        <v>17.399999999999999</v>
      </c>
      <c r="C449" s="17">
        <f>TITRES_STAT!D452</f>
        <v>12.847099999999999</v>
      </c>
      <c r="D449" s="17">
        <f>TITRES_STAT!E452</f>
        <v>752</v>
      </c>
      <c r="E449" s="2">
        <f t="shared" si="24"/>
        <v>708074</v>
      </c>
      <c r="F449" s="17" t="str">
        <f t="shared" si="27"/>
        <v>BULLISH</v>
      </c>
      <c r="G449" s="17" t="str">
        <f t="shared" si="26"/>
        <v>NEUTRAL</v>
      </c>
      <c r="H449" s="17" t="str">
        <f t="shared" si="25"/>
        <v>CONFIRMED BULLISH</v>
      </c>
    </row>
    <row r="450" spans="1:8" ht="13.5" x14ac:dyDescent="0.25">
      <c r="A450" s="3">
        <f>TITRES_STAT!B453</f>
        <v>42662</v>
      </c>
      <c r="B450" s="17">
        <f>TITRES_STAT!C453</f>
        <v>17.399999999999999</v>
      </c>
      <c r="C450" s="17">
        <f>TITRES_STAT!D453</f>
        <v>12.847099999999999</v>
      </c>
      <c r="D450" s="17">
        <f>TITRES_STAT!E453</f>
        <v>327</v>
      </c>
      <c r="E450" s="2">
        <f t="shared" si="24"/>
        <v>708074</v>
      </c>
      <c r="F450" s="17" t="str">
        <f t="shared" si="27"/>
        <v>BULLISH</v>
      </c>
      <c r="G450" s="17" t="str">
        <f t="shared" si="26"/>
        <v>NEUTRAL</v>
      </c>
      <c r="H450" s="17" t="str">
        <f t="shared" si="25"/>
        <v>BULLISH DIVERGENCE</v>
      </c>
    </row>
    <row r="451" spans="1:8" ht="13.5" x14ac:dyDescent="0.25">
      <c r="A451" s="3">
        <f>TITRES_STAT!B454</f>
        <v>42663</v>
      </c>
      <c r="B451" s="17">
        <f>TITRES_STAT!C454</f>
        <v>17.48</v>
      </c>
      <c r="C451" s="17">
        <f>TITRES_STAT!D454</f>
        <v>12.9062</v>
      </c>
      <c r="D451" s="17">
        <f>TITRES_STAT!E454</f>
        <v>21436</v>
      </c>
      <c r="E451" s="2">
        <f t="shared" si="24"/>
        <v>729510</v>
      </c>
      <c r="F451" s="17" t="str">
        <f t="shared" si="27"/>
        <v>BULLISH</v>
      </c>
      <c r="G451" s="17" t="str">
        <f t="shared" si="26"/>
        <v>STRONG</v>
      </c>
      <c r="H451" s="17" t="str">
        <f t="shared" si="25"/>
        <v>BULLISH DIVERGENCE</v>
      </c>
    </row>
    <row r="452" spans="1:8" ht="13.5" x14ac:dyDescent="0.25">
      <c r="A452" s="3">
        <f>TITRES_STAT!B455</f>
        <v>42664</v>
      </c>
      <c r="B452" s="17">
        <f>TITRES_STAT!C455</f>
        <v>17.48</v>
      </c>
      <c r="C452" s="17">
        <f>TITRES_STAT!D455</f>
        <v>12.9062</v>
      </c>
      <c r="D452" s="17">
        <f>TITRES_STAT!E455</f>
        <v>2505</v>
      </c>
      <c r="E452" s="2">
        <f t="shared" ref="E452:E515" si="28">IF(B452&gt;B451, E451+D452, IF(B452&lt;B451, E451-D452, E451))</f>
        <v>729510</v>
      </c>
      <c r="F452" s="17" t="str">
        <f t="shared" si="27"/>
        <v>BULLISH</v>
      </c>
      <c r="G452" s="17" t="str">
        <f t="shared" si="26"/>
        <v>STRONG</v>
      </c>
      <c r="H452" s="17" t="str">
        <f t="shared" si="25"/>
        <v>CONFIRMED BULLISH</v>
      </c>
    </row>
    <row r="453" spans="1:8" ht="13.5" x14ac:dyDescent="0.25">
      <c r="A453" s="3">
        <f>TITRES_STAT!B456</f>
        <v>42667</v>
      </c>
      <c r="B453" s="17">
        <f>TITRES_STAT!C456</f>
        <v>17.399999999999999</v>
      </c>
      <c r="C453" s="17">
        <f>TITRES_STAT!D456</f>
        <v>12.847099999999999</v>
      </c>
      <c r="D453" s="17">
        <f>TITRES_STAT!E456</f>
        <v>105</v>
      </c>
      <c r="E453" s="2">
        <f t="shared" si="28"/>
        <v>729405</v>
      </c>
      <c r="F453" s="17" t="str">
        <f t="shared" si="27"/>
        <v>BULLISH</v>
      </c>
      <c r="G453" s="17" t="str">
        <f t="shared" si="26"/>
        <v>STRONG</v>
      </c>
      <c r="H453" s="17" t="str">
        <f t="shared" si="25"/>
        <v>NEUTRAL</v>
      </c>
    </row>
    <row r="454" spans="1:8" ht="13.5" x14ac:dyDescent="0.25">
      <c r="A454" s="3">
        <f>TITRES_STAT!B457</f>
        <v>42668</v>
      </c>
      <c r="B454" s="17">
        <f>TITRES_STAT!C457</f>
        <v>17.399999999999999</v>
      </c>
      <c r="C454" s="17">
        <f>TITRES_STAT!D457</f>
        <v>12.847099999999999</v>
      </c>
      <c r="D454" s="17">
        <f>TITRES_STAT!E457</f>
        <v>2732</v>
      </c>
      <c r="E454" s="2">
        <f t="shared" si="28"/>
        <v>729405</v>
      </c>
      <c r="F454" s="17" t="str">
        <f t="shared" si="27"/>
        <v>BULLISH</v>
      </c>
      <c r="G454" s="17" t="str">
        <f t="shared" si="26"/>
        <v>STRONG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17">
        <f>TITRES_STAT!C458</f>
        <v>17.399999999999999</v>
      </c>
      <c r="C455" s="17">
        <f>TITRES_STAT!D458</f>
        <v>12.847099999999999</v>
      </c>
      <c r="D455" s="17">
        <f>TITRES_STAT!E458</f>
        <v>2850</v>
      </c>
      <c r="E455" s="2">
        <f t="shared" si="28"/>
        <v>729405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STRONG</v>
      </c>
      <c r="H455" s="17" t="str">
        <f t="shared" si="29"/>
        <v>NEUTRAL</v>
      </c>
    </row>
    <row r="456" spans="1:8" ht="13.5" x14ac:dyDescent="0.25">
      <c r="A456" s="3">
        <f>TITRES_STAT!B459</f>
        <v>42670</v>
      </c>
      <c r="B456" s="17">
        <f>TITRES_STAT!C459</f>
        <v>17.43</v>
      </c>
      <c r="C456" s="17">
        <f>TITRES_STAT!D459</f>
        <v>12.869300000000001</v>
      </c>
      <c r="D456" s="17">
        <f>TITRES_STAT!E459</f>
        <v>2756</v>
      </c>
      <c r="E456" s="2">
        <f t="shared" si="28"/>
        <v>732161</v>
      </c>
      <c r="F456" s="17" t="str">
        <f t="shared" ref="F456:F519" si="31">IF(E456&gt;E451,"BULLISH",IF(E456&lt;E451,"BEARISH","NEUTRAL"))</f>
        <v>BULLISH</v>
      </c>
      <c r="G456" s="17" t="str">
        <f t="shared" si="30"/>
        <v>NEUTRAL</v>
      </c>
      <c r="H456" s="17" t="str">
        <f t="shared" si="29"/>
        <v>BULLISH DIVERGENCE</v>
      </c>
    </row>
    <row r="457" spans="1:8" ht="13.5" x14ac:dyDescent="0.25">
      <c r="A457" s="3">
        <f>TITRES_STAT!B460</f>
        <v>42671</v>
      </c>
      <c r="B457" s="17">
        <f>TITRES_STAT!C460</f>
        <v>17.43</v>
      </c>
      <c r="C457" s="17">
        <f>TITRES_STAT!D460</f>
        <v>12.869300000000001</v>
      </c>
      <c r="D457" s="17">
        <f>TITRES_STAT!E460</f>
        <v>1800</v>
      </c>
      <c r="E457" s="2">
        <f t="shared" si="28"/>
        <v>732161</v>
      </c>
      <c r="F457" s="17" t="str">
        <f t="shared" si="31"/>
        <v>BULLISH</v>
      </c>
      <c r="G457" s="17" t="str">
        <f t="shared" si="30"/>
        <v>NEUTRAL</v>
      </c>
      <c r="H457" s="17" t="str">
        <f t="shared" si="29"/>
        <v>BULLISH DIVERGENCE</v>
      </c>
    </row>
    <row r="458" spans="1:8" ht="13.5" x14ac:dyDescent="0.25">
      <c r="A458" s="3">
        <f>TITRES_STAT!B461</f>
        <v>42674</v>
      </c>
      <c r="B458" s="17">
        <f>TITRES_STAT!C461</f>
        <v>17.420000000000002</v>
      </c>
      <c r="C458" s="17">
        <f>TITRES_STAT!D461</f>
        <v>12.8619</v>
      </c>
      <c r="D458" s="17">
        <f>TITRES_STAT!E461</f>
        <v>847</v>
      </c>
      <c r="E458" s="2">
        <f t="shared" si="28"/>
        <v>731314</v>
      </c>
      <c r="F458" s="17" t="str">
        <f t="shared" si="31"/>
        <v>BULLISH</v>
      </c>
      <c r="G458" s="17" t="str">
        <f t="shared" si="30"/>
        <v>NEUTRAL</v>
      </c>
      <c r="H458" s="17" t="str">
        <f t="shared" si="29"/>
        <v>CONFIRMED BULLISH</v>
      </c>
    </row>
    <row r="459" spans="1:8" ht="13.5" x14ac:dyDescent="0.25">
      <c r="A459" s="3">
        <f>TITRES_STAT!B462</f>
        <v>42675</v>
      </c>
      <c r="B459" s="17">
        <f>TITRES_STAT!C462</f>
        <v>17.32</v>
      </c>
      <c r="C459" s="17">
        <f>TITRES_STAT!D462</f>
        <v>12.788</v>
      </c>
      <c r="D459" s="17">
        <f>TITRES_STAT!E462</f>
        <v>1314</v>
      </c>
      <c r="E459" s="2">
        <f t="shared" si="28"/>
        <v>730000</v>
      </c>
      <c r="F459" s="17" t="str">
        <f t="shared" si="31"/>
        <v>BULLISH</v>
      </c>
      <c r="G459" s="17" t="str">
        <f t="shared" si="30"/>
        <v>NEUTRAL</v>
      </c>
      <c r="H459" s="17" t="str">
        <f t="shared" si="29"/>
        <v>BULLISH DIVERGENCE</v>
      </c>
    </row>
    <row r="460" spans="1:8" ht="13.5" x14ac:dyDescent="0.25">
      <c r="A460" s="3">
        <f>TITRES_STAT!B463</f>
        <v>42676</v>
      </c>
      <c r="B460" s="17">
        <f>TITRES_STAT!C463</f>
        <v>17.32</v>
      </c>
      <c r="C460" s="17">
        <f>TITRES_STAT!D463</f>
        <v>12.788</v>
      </c>
      <c r="D460" s="17">
        <f>TITRES_STAT!E463</f>
        <v>1400</v>
      </c>
      <c r="E460" s="2">
        <f t="shared" si="28"/>
        <v>730000</v>
      </c>
      <c r="F460" s="17" t="str">
        <f t="shared" si="31"/>
        <v>BULLISH</v>
      </c>
      <c r="G460" s="17" t="str">
        <f t="shared" si="30"/>
        <v>NEUTRAL</v>
      </c>
      <c r="H460" s="17" t="str">
        <f t="shared" si="29"/>
        <v>BULLISH DIVERGENCE</v>
      </c>
    </row>
    <row r="461" spans="1:8" ht="13.5" x14ac:dyDescent="0.25">
      <c r="A461" s="3">
        <f>TITRES_STAT!B464</f>
        <v>42677</v>
      </c>
      <c r="B461" s="17">
        <f>TITRES_STAT!C464</f>
        <v>17.329999999999998</v>
      </c>
      <c r="C461" s="17">
        <f>TITRES_STAT!D464</f>
        <v>12.795400000000001</v>
      </c>
      <c r="D461" s="17">
        <f>TITRES_STAT!E464</f>
        <v>165</v>
      </c>
      <c r="E461" s="2">
        <f t="shared" si="28"/>
        <v>730165</v>
      </c>
      <c r="F461" s="17" t="str">
        <f t="shared" si="31"/>
        <v>BEARISH</v>
      </c>
      <c r="G461" s="17" t="str">
        <f t="shared" si="30"/>
        <v>NEUTRAL</v>
      </c>
      <c r="H461" s="17" t="str">
        <f t="shared" si="29"/>
        <v>CONFIRMED BEARISH</v>
      </c>
    </row>
    <row r="462" spans="1:8" ht="13.5" x14ac:dyDescent="0.25">
      <c r="A462" s="3">
        <f>TITRES_STAT!B465</f>
        <v>42678</v>
      </c>
      <c r="B462" s="17">
        <f>TITRES_STAT!C465</f>
        <v>17.399999999999999</v>
      </c>
      <c r="C462" s="17">
        <f>TITRES_STAT!D465</f>
        <v>12.847099999999999</v>
      </c>
      <c r="D462" s="17">
        <f>TITRES_STAT!E465</f>
        <v>115</v>
      </c>
      <c r="E462" s="2">
        <f t="shared" si="28"/>
        <v>730280</v>
      </c>
      <c r="F462" s="17" t="str">
        <f t="shared" si="31"/>
        <v>BEARISH</v>
      </c>
      <c r="G462" s="17" t="str">
        <f t="shared" si="30"/>
        <v>NEUTRAL</v>
      </c>
      <c r="H462" s="17" t="str">
        <f t="shared" si="29"/>
        <v>CONFIRMED BEARISH</v>
      </c>
    </row>
    <row r="463" spans="1:8" ht="13.5" x14ac:dyDescent="0.25">
      <c r="A463" s="3">
        <f>TITRES_STAT!B466</f>
        <v>42681</v>
      </c>
      <c r="B463" s="17">
        <f>TITRES_STAT!C466</f>
        <v>17.399999999999999</v>
      </c>
      <c r="C463" s="17">
        <f>TITRES_STAT!D466</f>
        <v>12.847099999999999</v>
      </c>
      <c r="D463" s="17">
        <f>TITRES_STAT!E466</f>
        <v>7281</v>
      </c>
      <c r="E463" s="2">
        <f t="shared" si="28"/>
        <v>730280</v>
      </c>
      <c r="F463" s="17" t="str">
        <f t="shared" si="31"/>
        <v>BEARISH</v>
      </c>
      <c r="G463" s="17" t="str">
        <f t="shared" si="30"/>
        <v>NEUTRAL</v>
      </c>
      <c r="H463" s="17" t="str">
        <f t="shared" si="29"/>
        <v>CONFIRMED BEARISH</v>
      </c>
    </row>
    <row r="464" spans="1:8" ht="13.5" x14ac:dyDescent="0.25">
      <c r="A464" s="3">
        <f>TITRES_STAT!B467</f>
        <v>42682</v>
      </c>
      <c r="B464" s="17">
        <f>TITRES_STAT!C467</f>
        <v>17.399999999999999</v>
      </c>
      <c r="C464" s="17">
        <f>TITRES_STAT!D467</f>
        <v>12.847099999999999</v>
      </c>
      <c r="D464" s="17">
        <f>TITRES_STAT!E467</f>
        <v>12700</v>
      </c>
      <c r="E464" s="2">
        <f t="shared" si="28"/>
        <v>730280</v>
      </c>
      <c r="F464" s="17" t="str">
        <f t="shared" si="31"/>
        <v>BULLISH</v>
      </c>
      <c r="G464" s="17" t="str">
        <f t="shared" si="30"/>
        <v>NEUTRAL</v>
      </c>
      <c r="H464" s="17" t="str">
        <f t="shared" si="29"/>
        <v>CONFIRMED BULLISH</v>
      </c>
    </row>
    <row r="465" spans="1:8" ht="13.5" x14ac:dyDescent="0.25">
      <c r="A465" s="3">
        <f>TITRES_STAT!B468</f>
        <v>42683</v>
      </c>
      <c r="B465" s="17">
        <f>TITRES_STAT!C468</f>
        <v>17.399999999999999</v>
      </c>
      <c r="C465" s="17">
        <f>TITRES_STAT!D468</f>
        <v>12.847099999999999</v>
      </c>
      <c r="D465" s="17">
        <f>TITRES_STAT!E468</f>
        <v>1112</v>
      </c>
      <c r="E465" s="2">
        <f t="shared" si="28"/>
        <v>730280</v>
      </c>
      <c r="F465" s="17" t="str">
        <f t="shared" si="31"/>
        <v>BULLISH</v>
      </c>
      <c r="G465" s="17" t="str">
        <f t="shared" si="30"/>
        <v>NEUTRAL</v>
      </c>
      <c r="H465" s="17" t="str">
        <f t="shared" si="29"/>
        <v>CONFIRMED BULLISH</v>
      </c>
    </row>
    <row r="466" spans="1:8" ht="13.5" x14ac:dyDescent="0.25">
      <c r="A466" s="3">
        <f>TITRES_STAT!B469</f>
        <v>42684</v>
      </c>
      <c r="B466" s="17">
        <f>TITRES_STAT!C469</f>
        <v>17.420000000000002</v>
      </c>
      <c r="C466" s="17">
        <f>TITRES_STAT!D469</f>
        <v>12.8619</v>
      </c>
      <c r="D466" s="17">
        <f>TITRES_STAT!E469</f>
        <v>4256</v>
      </c>
      <c r="E466" s="2">
        <f t="shared" si="28"/>
        <v>734536</v>
      </c>
      <c r="F466" s="17" t="str">
        <f t="shared" si="31"/>
        <v>BULLISH</v>
      </c>
      <c r="G466" s="17" t="str">
        <f t="shared" si="30"/>
        <v>NEUTRAL</v>
      </c>
      <c r="H466" s="17" t="str">
        <f t="shared" si="29"/>
        <v>CONFIRMED BULLISH</v>
      </c>
    </row>
    <row r="467" spans="1:8" ht="13.5" x14ac:dyDescent="0.25">
      <c r="A467" s="3">
        <f>TITRES_STAT!B470</f>
        <v>42685</v>
      </c>
      <c r="B467" s="17">
        <f>TITRES_STAT!C470</f>
        <v>17.420000000000002</v>
      </c>
      <c r="C467" s="17">
        <f>TITRES_STAT!D470</f>
        <v>12.8619</v>
      </c>
      <c r="D467" s="17">
        <f>TITRES_STAT!E470</f>
        <v>1510</v>
      </c>
      <c r="E467" s="2">
        <f t="shared" si="28"/>
        <v>734536</v>
      </c>
      <c r="F467" s="17" t="str">
        <f t="shared" si="31"/>
        <v>BULLISH</v>
      </c>
      <c r="G467" s="17" t="str">
        <f t="shared" si="30"/>
        <v>NEUTRAL</v>
      </c>
      <c r="H467" s="17" t="str">
        <f t="shared" si="29"/>
        <v>CONFIRMED BULLISH</v>
      </c>
    </row>
    <row r="468" spans="1:8" ht="13.5" x14ac:dyDescent="0.25">
      <c r="A468" s="3">
        <f>TITRES_STAT!B471</f>
        <v>42688</v>
      </c>
      <c r="B468" s="17">
        <f>TITRES_STAT!C471</f>
        <v>17.420000000000002</v>
      </c>
      <c r="C468" s="17">
        <f>TITRES_STAT!D471</f>
        <v>12.8619</v>
      </c>
      <c r="D468" s="17">
        <f>TITRES_STAT!E471</f>
        <v>8789</v>
      </c>
      <c r="E468" s="2">
        <f t="shared" si="28"/>
        <v>734536</v>
      </c>
      <c r="F468" s="17" t="str">
        <f t="shared" si="31"/>
        <v>BULLISH</v>
      </c>
      <c r="G468" s="17" t="str">
        <f t="shared" si="30"/>
        <v>NEUTRAL</v>
      </c>
      <c r="H468" s="17" t="str">
        <f t="shared" si="29"/>
        <v>CONFIRMED BULLISH</v>
      </c>
    </row>
    <row r="469" spans="1:8" ht="13.5" x14ac:dyDescent="0.25">
      <c r="A469" s="3">
        <f>TITRES_STAT!B472</f>
        <v>42689</v>
      </c>
      <c r="B469" s="17">
        <f>TITRES_STAT!C472</f>
        <v>17.41</v>
      </c>
      <c r="C469" s="17">
        <f>TITRES_STAT!D472</f>
        <v>12.8545</v>
      </c>
      <c r="D469" s="17">
        <f>TITRES_STAT!E472</f>
        <v>1037</v>
      </c>
      <c r="E469" s="2">
        <f t="shared" si="28"/>
        <v>733499</v>
      </c>
      <c r="F469" s="17" t="str">
        <f t="shared" si="31"/>
        <v>BULLISH</v>
      </c>
      <c r="G469" s="17" t="str">
        <f t="shared" si="30"/>
        <v>NEUTRAL</v>
      </c>
      <c r="H469" s="17" t="str">
        <f t="shared" si="29"/>
        <v>CONFIRMED BULLISH</v>
      </c>
    </row>
    <row r="470" spans="1:8" ht="13.5" x14ac:dyDescent="0.25">
      <c r="A470" s="3">
        <f>TITRES_STAT!B473</f>
        <v>42690</v>
      </c>
      <c r="B470" s="17">
        <f>TITRES_STAT!C473</f>
        <v>17.399999999999999</v>
      </c>
      <c r="C470" s="17">
        <f>TITRES_STAT!D473</f>
        <v>12.847099999999999</v>
      </c>
      <c r="D470" s="17">
        <f>TITRES_STAT!E473</f>
        <v>2715</v>
      </c>
      <c r="E470" s="2">
        <f t="shared" si="28"/>
        <v>730784</v>
      </c>
      <c r="F470" s="17" t="str">
        <f t="shared" si="31"/>
        <v>BULLISH</v>
      </c>
      <c r="G470" s="17" t="str">
        <f t="shared" si="30"/>
        <v>NEUTRAL</v>
      </c>
      <c r="H470" s="17" t="str">
        <f t="shared" si="29"/>
        <v>NEUTRAL</v>
      </c>
    </row>
    <row r="471" spans="1:8" ht="13.5" x14ac:dyDescent="0.25">
      <c r="A471" s="3">
        <f>TITRES_STAT!B474</f>
        <v>42691</v>
      </c>
      <c r="B471" s="17">
        <f>TITRES_STAT!C474</f>
        <v>17.41</v>
      </c>
      <c r="C471" s="17">
        <f>TITRES_STAT!D474</f>
        <v>12.8545</v>
      </c>
      <c r="D471" s="17">
        <f>TITRES_STAT!E474</f>
        <v>680</v>
      </c>
      <c r="E471" s="2">
        <f t="shared" si="28"/>
        <v>731464</v>
      </c>
      <c r="F471" s="17" t="str">
        <f t="shared" si="31"/>
        <v>BEARISH</v>
      </c>
      <c r="G471" s="17" t="str">
        <f t="shared" si="30"/>
        <v>NEUTRAL</v>
      </c>
      <c r="H471" s="17" t="str">
        <f t="shared" si="29"/>
        <v>CONFIRMED BEARISH</v>
      </c>
    </row>
    <row r="472" spans="1:8" ht="13.5" x14ac:dyDescent="0.25">
      <c r="A472" s="3">
        <f>TITRES_STAT!B475</f>
        <v>42692</v>
      </c>
      <c r="B472" s="17">
        <f>TITRES_STAT!C475</f>
        <v>17.38</v>
      </c>
      <c r="C472" s="17">
        <f>TITRES_STAT!D475</f>
        <v>12.8323</v>
      </c>
      <c r="D472" s="17">
        <f>TITRES_STAT!E475</f>
        <v>873</v>
      </c>
      <c r="E472" s="2">
        <f t="shared" si="28"/>
        <v>730591</v>
      </c>
      <c r="F472" s="17" t="str">
        <f t="shared" si="31"/>
        <v>BEARISH</v>
      </c>
      <c r="G472" s="17" t="str">
        <f t="shared" si="30"/>
        <v>NEUTRAL</v>
      </c>
      <c r="H472" s="17" t="str">
        <f t="shared" si="29"/>
        <v>CONFIRMED BEARISH</v>
      </c>
    </row>
    <row r="473" spans="1:8" ht="13.5" x14ac:dyDescent="0.25">
      <c r="A473" s="3">
        <f>TITRES_STAT!B476</f>
        <v>42695</v>
      </c>
      <c r="B473" s="17">
        <f>TITRES_STAT!C476</f>
        <v>17.420000000000002</v>
      </c>
      <c r="C473" s="17">
        <f>TITRES_STAT!D476</f>
        <v>12.8619</v>
      </c>
      <c r="D473" s="17">
        <f>TITRES_STAT!E476</f>
        <v>3701</v>
      </c>
      <c r="E473" s="2">
        <f t="shared" si="28"/>
        <v>734292</v>
      </c>
      <c r="F473" s="17" t="str">
        <f t="shared" si="31"/>
        <v>BEARISH</v>
      </c>
      <c r="G473" s="17" t="str">
        <f t="shared" si="30"/>
        <v>NEUTRAL</v>
      </c>
      <c r="H473" s="17" t="str">
        <f t="shared" si="29"/>
        <v>NEUTRAL</v>
      </c>
    </row>
    <row r="474" spans="1:8" ht="13.5" x14ac:dyDescent="0.25">
      <c r="A474" s="3">
        <f>TITRES_STAT!B477</f>
        <v>42696</v>
      </c>
      <c r="B474" s="17">
        <f>TITRES_STAT!C477</f>
        <v>17.420000000000002</v>
      </c>
      <c r="C474" s="17">
        <f>TITRES_STAT!D477</f>
        <v>12.8619</v>
      </c>
      <c r="D474" s="17">
        <f>TITRES_STAT!E477</f>
        <v>2972</v>
      </c>
      <c r="E474" s="2">
        <f t="shared" si="28"/>
        <v>734292</v>
      </c>
      <c r="F474" s="17" t="str">
        <f t="shared" si="31"/>
        <v>BULLISH</v>
      </c>
      <c r="G474" s="17" t="str">
        <f t="shared" si="30"/>
        <v>NEUTRAL</v>
      </c>
      <c r="H474" s="17" t="str">
        <f t="shared" si="29"/>
        <v>CONFIRMED BULLISH</v>
      </c>
    </row>
    <row r="475" spans="1:8" ht="13.5" x14ac:dyDescent="0.25">
      <c r="A475" s="3">
        <f>TITRES_STAT!B478</f>
        <v>42697</v>
      </c>
      <c r="B475" s="17">
        <f>TITRES_STAT!C478</f>
        <v>17.420000000000002</v>
      </c>
      <c r="C475" s="17">
        <f>TITRES_STAT!D478</f>
        <v>12.8619</v>
      </c>
      <c r="D475" s="17">
        <f>TITRES_STAT!E478</f>
        <v>0</v>
      </c>
      <c r="E475" s="2">
        <f t="shared" si="28"/>
        <v>734292</v>
      </c>
      <c r="F475" s="17" t="str">
        <f t="shared" si="31"/>
        <v>BULLISH</v>
      </c>
      <c r="G475" s="17" t="str">
        <f t="shared" si="30"/>
        <v>NEUTRAL</v>
      </c>
      <c r="H475" s="17" t="str">
        <f t="shared" si="29"/>
        <v>CONFIRMED BULLISH</v>
      </c>
    </row>
    <row r="476" spans="1:8" ht="13.5" x14ac:dyDescent="0.25">
      <c r="A476" s="3">
        <f>TITRES_STAT!B479</f>
        <v>42698</v>
      </c>
      <c r="B476" s="17">
        <f>TITRES_STAT!C479</f>
        <v>17.39</v>
      </c>
      <c r="C476" s="17">
        <f>TITRES_STAT!D479</f>
        <v>12.839700000000001</v>
      </c>
      <c r="D476" s="17">
        <f>TITRES_STAT!E479</f>
        <v>400</v>
      </c>
      <c r="E476" s="2">
        <f t="shared" si="28"/>
        <v>733892</v>
      </c>
      <c r="F476" s="17" t="str">
        <f t="shared" si="31"/>
        <v>BULLISH</v>
      </c>
      <c r="G476" s="17" t="str">
        <f t="shared" si="30"/>
        <v>NEUTRAL</v>
      </c>
      <c r="H476" s="17" t="str">
        <f t="shared" si="29"/>
        <v>BULLISH DIVERGENCE</v>
      </c>
    </row>
    <row r="477" spans="1:8" ht="13.5" x14ac:dyDescent="0.25">
      <c r="A477" s="3">
        <f>TITRES_STAT!B480</f>
        <v>42699</v>
      </c>
      <c r="B477" s="17">
        <f>TITRES_STAT!C480</f>
        <v>17.399999999999999</v>
      </c>
      <c r="C477" s="17">
        <f>TITRES_STAT!D480</f>
        <v>12.847099999999999</v>
      </c>
      <c r="D477" s="17">
        <f>TITRES_STAT!E480</f>
        <v>2555</v>
      </c>
      <c r="E477" s="2">
        <f t="shared" si="28"/>
        <v>736447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CONFIRMED BULLISH</v>
      </c>
    </row>
    <row r="478" spans="1:8" ht="13.5" x14ac:dyDescent="0.25">
      <c r="A478" s="3">
        <f>TITRES_STAT!B481</f>
        <v>42702</v>
      </c>
      <c r="B478" s="17">
        <f>TITRES_STAT!C481</f>
        <v>17.399999999999999</v>
      </c>
      <c r="C478" s="17">
        <f>TITRES_STAT!D481</f>
        <v>12.847099999999999</v>
      </c>
      <c r="D478" s="17">
        <f>TITRES_STAT!E481</f>
        <v>3419</v>
      </c>
      <c r="E478" s="2">
        <f t="shared" si="28"/>
        <v>736447</v>
      </c>
      <c r="F478" s="17" t="str">
        <f t="shared" si="31"/>
        <v>BULLISH</v>
      </c>
      <c r="G478" s="17" t="str">
        <f t="shared" si="30"/>
        <v>NEUTRAL</v>
      </c>
      <c r="H478" s="17" t="str">
        <f t="shared" si="29"/>
        <v>BULLISH DIVERGENCE</v>
      </c>
    </row>
    <row r="479" spans="1:8" ht="13.5" x14ac:dyDescent="0.25">
      <c r="A479" s="3">
        <f>TITRES_STAT!B482</f>
        <v>42703</v>
      </c>
      <c r="B479" s="17">
        <f>TITRES_STAT!C482</f>
        <v>17.399999999999999</v>
      </c>
      <c r="C479" s="17">
        <f>TITRES_STAT!D482</f>
        <v>12.847099999999999</v>
      </c>
      <c r="D479" s="17">
        <f>TITRES_STAT!E482</f>
        <v>1000</v>
      </c>
      <c r="E479" s="2">
        <f t="shared" si="28"/>
        <v>736447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BULLISH DIVERGENCE</v>
      </c>
    </row>
    <row r="480" spans="1:8" ht="13.5" x14ac:dyDescent="0.25">
      <c r="A480" s="3">
        <f>TITRES_STAT!B483</f>
        <v>42704</v>
      </c>
      <c r="B480" s="17">
        <f>TITRES_STAT!C483</f>
        <v>17.3</v>
      </c>
      <c r="C480" s="17">
        <f>TITRES_STAT!D483</f>
        <v>12.773300000000001</v>
      </c>
      <c r="D480" s="17">
        <f>TITRES_STAT!E483</f>
        <v>3066</v>
      </c>
      <c r="E480" s="2">
        <f t="shared" si="28"/>
        <v>733381</v>
      </c>
      <c r="F480" s="17" t="str">
        <f t="shared" si="31"/>
        <v>BEARISH</v>
      </c>
      <c r="G480" s="17" t="str">
        <f t="shared" si="30"/>
        <v>NEUTRAL</v>
      </c>
      <c r="H480" s="17" t="str">
        <f t="shared" si="29"/>
        <v>CONFIRMED BEARISH</v>
      </c>
    </row>
    <row r="481" spans="1:8" ht="13.5" x14ac:dyDescent="0.25">
      <c r="A481" s="3">
        <f>TITRES_STAT!B484</f>
        <v>42705</v>
      </c>
      <c r="B481" s="17">
        <f>TITRES_STAT!C484</f>
        <v>17.399999999999999</v>
      </c>
      <c r="C481" s="17">
        <f>TITRES_STAT!D484</f>
        <v>12.847099999999999</v>
      </c>
      <c r="D481" s="17">
        <f>TITRES_STAT!E484</f>
        <v>4270</v>
      </c>
      <c r="E481" s="2">
        <f t="shared" si="28"/>
        <v>737651</v>
      </c>
      <c r="F481" s="17" t="str">
        <f t="shared" si="31"/>
        <v>BULLISH</v>
      </c>
      <c r="G481" s="17" t="str">
        <f t="shared" si="30"/>
        <v>NEUTRAL</v>
      </c>
      <c r="H481" s="17" t="str">
        <f t="shared" si="29"/>
        <v>CONFIRMED BULLISH</v>
      </c>
    </row>
    <row r="482" spans="1:8" ht="13.5" x14ac:dyDescent="0.25">
      <c r="A482" s="3">
        <f>TITRES_STAT!B485</f>
        <v>42706</v>
      </c>
      <c r="B482" s="17">
        <f>TITRES_STAT!C485</f>
        <v>17.399999999999999</v>
      </c>
      <c r="C482" s="17">
        <f>TITRES_STAT!D485</f>
        <v>12.847099999999999</v>
      </c>
      <c r="D482" s="17">
        <f>TITRES_STAT!E485</f>
        <v>689</v>
      </c>
      <c r="E482" s="2">
        <f t="shared" si="28"/>
        <v>737651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NEUTRAL</v>
      </c>
    </row>
    <row r="483" spans="1:8" ht="13.5" x14ac:dyDescent="0.25">
      <c r="A483" s="3">
        <f>TITRES_STAT!B486</f>
        <v>42709</v>
      </c>
      <c r="B483" s="17">
        <f>TITRES_STAT!C486</f>
        <v>17.3</v>
      </c>
      <c r="C483" s="17">
        <f>TITRES_STAT!D486</f>
        <v>12.773300000000001</v>
      </c>
      <c r="D483" s="17">
        <f>TITRES_STAT!E486</f>
        <v>795</v>
      </c>
      <c r="E483" s="2">
        <f t="shared" si="28"/>
        <v>736856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BULLISH DIVERGENCE</v>
      </c>
    </row>
    <row r="484" spans="1:8" ht="13.5" x14ac:dyDescent="0.25">
      <c r="A484" s="3">
        <f>TITRES_STAT!B487</f>
        <v>42710</v>
      </c>
      <c r="B484" s="17">
        <f>TITRES_STAT!C487</f>
        <v>17.399999999999999</v>
      </c>
      <c r="C484" s="17">
        <f>TITRES_STAT!D487</f>
        <v>12.847099999999999</v>
      </c>
      <c r="D484" s="17">
        <f>TITRES_STAT!E487</f>
        <v>85</v>
      </c>
      <c r="E484" s="2">
        <f t="shared" si="28"/>
        <v>736941</v>
      </c>
      <c r="F484" s="17" t="str">
        <f t="shared" si="31"/>
        <v>BULLISH</v>
      </c>
      <c r="G484" s="17" t="str">
        <f t="shared" si="30"/>
        <v>NEUTRAL</v>
      </c>
      <c r="H484" s="17" t="str">
        <f t="shared" si="29"/>
        <v>NEUTRAL</v>
      </c>
    </row>
    <row r="485" spans="1:8" ht="13.5" x14ac:dyDescent="0.25">
      <c r="A485" s="3">
        <f>TITRES_STAT!B488</f>
        <v>42711</v>
      </c>
      <c r="B485" s="17">
        <f>TITRES_STAT!C488</f>
        <v>17.350000000000001</v>
      </c>
      <c r="C485" s="17">
        <f>TITRES_STAT!D488</f>
        <v>12.8102</v>
      </c>
      <c r="D485" s="17">
        <f>TITRES_STAT!E488</f>
        <v>1908</v>
      </c>
      <c r="E485" s="2">
        <f t="shared" si="28"/>
        <v>735033</v>
      </c>
      <c r="F485" s="17" t="str">
        <f t="shared" si="31"/>
        <v>BULLISH</v>
      </c>
      <c r="G485" s="17" t="str">
        <f t="shared" si="30"/>
        <v>NEUTRAL</v>
      </c>
      <c r="H485" s="17" t="str">
        <f t="shared" si="29"/>
        <v>CONFIRMED BULLISH</v>
      </c>
    </row>
    <row r="486" spans="1:8" ht="13.5" x14ac:dyDescent="0.25">
      <c r="A486" s="3">
        <f>TITRES_STAT!B489</f>
        <v>42712</v>
      </c>
      <c r="B486" s="17">
        <f>TITRES_STAT!C489</f>
        <v>17.39</v>
      </c>
      <c r="C486" s="17">
        <f>TITRES_STAT!D489</f>
        <v>12.839700000000001</v>
      </c>
      <c r="D486" s="17">
        <f>TITRES_STAT!E489</f>
        <v>339</v>
      </c>
      <c r="E486" s="2">
        <f t="shared" si="28"/>
        <v>735372</v>
      </c>
      <c r="F486" s="17" t="str">
        <f t="shared" si="31"/>
        <v>BEARISH</v>
      </c>
      <c r="G486" s="17" t="str">
        <f t="shared" si="30"/>
        <v>NEUTRAL</v>
      </c>
      <c r="H486" s="17" t="str">
        <f t="shared" si="29"/>
        <v>CONFIRMED BEARISH</v>
      </c>
    </row>
    <row r="487" spans="1:8" ht="13.5" x14ac:dyDescent="0.25">
      <c r="A487" s="3">
        <f>TITRES_STAT!B490</f>
        <v>42713</v>
      </c>
      <c r="B487" s="17">
        <f>TITRES_STAT!C490</f>
        <v>17.34</v>
      </c>
      <c r="C487" s="17">
        <f>TITRES_STAT!D490</f>
        <v>12.8028</v>
      </c>
      <c r="D487" s="17">
        <f>TITRES_STAT!E490</f>
        <v>11880</v>
      </c>
      <c r="E487" s="2">
        <f t="shared" si="28"/>
        <v>723492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CONFIRMED BEARISH</v>
      </c>
    </row>
    <row r="488" spans="1:8" ht="13.5" x14ac:dyDescent="0.25">
      <c r="A488" s="3">
        <f>TITRES_STAT!B491</f>
        <v>42717</v>
      </c>
      <c r="B488" s="17">
        <f>TITRES_STAT!C491</f>
        <v>17.34</v>
      </c>
      <c r="C488" s="17">
        <f>TITRES_STAT!D491</f>
        <v>12.8028</v>
      </c>
      <c r="D488" s="17">
        <f>TITRES_STAT!E491</f>
        <v>5693</v>
      </c>
      <c r="E488" s="2">
        <f t="shared" si="28"/>
        <v>723492</v>
      </c>
      <c r="F488" s="17" t="str">
        <f t="shared" si="31"/>
        <v>BEARISH</v>
      </c>
      <c r="G488" s="17" t="str">
        <f t="shared" si="30"/>
        <v>NEUTRAL</v>
      </c>
      <c r="H488" s="17" t="str">
        <f t="shared" si="29"/>
        <v>BEARISH DIVERGENCE</v>
      </c>
    </row>
    <row r="489" spans="1:8" ht="13.5" x14ac:dyDescent="0.25">
      <c r="A489" s="3">
        <f>TITRES_STAT!B492</f>
        <v>42718</v>
      </c>
      <c r="B489" s="17">
        <f>TITRES_STAT!C492</f>
        <v>17.25</v>
      </c>
      <c r="C489" s="17">
        <f>TITRES_STAT!D492</f>
        <v>12.7364</v>
      </c>
      <c r="D489" s="17">
        <f>TITRES_STAT!E492</f>
        <v>15620</v>
      </c>
      <c r="E489" s="2">
        <f t="shared" si="28"/>
        <v>707872</v>
      </c>
      <c r="F489" s="17" t="str">
        <f t="shared" si="31"/>
        <v>BEARISH</v>
      </c>
      <c r="G489" s="17" t="str">
        <f t="shared" si="30"/>
        <v>WEAK</v>
      </c>
      <c r="H489" s="17" t="str">
        <f t="shared" si="29"/>
        <v>CONFIRMED BEARISH</v>
      </c>
    </row>
    <row r="490" spans="1:8" ht="13.5" x14ac:dyDescent="0.25">
      <c r="A490" s="3">
        <f>TITRES_STAT!B493</f>
        <v>42719</v>
      </c>
      <c r="B490" s="17">
        <f>TITRES_STAT!C493</f>
        <v>17.25</v>
      </c>
      <c r="C490" s="17">
        <f>TITRES_STAT!D493</f>
        <v>12.7364</v>
      </c>
      <c r="D490" s="17">
        <f>TITRES_STAT!E493</f>
        <v>5779</v>
      </c>
      <c r="E490" s="2">
        <f t="shared" si="28"/>
        <v>707872</v>
      </c>
      <c r="F490" s="17" t="str">
        <f t="shared" si="31"/>
        <v>BEARISH</v>
      </c>
      <c r="G490" s="17" t="str">
        <f t="shared" si="30"/>
        <v>WEAK</v>
      </c>
      <c r="H490" s="17" t="str">
        <f t="shared" si="29"/>
        <v>CONFIRMED BEARISH</v>
      </c>
    </row>
    <row r="491" spans="1:8" ht="13.5" x14ac:dyDescent="0.25">
      <c r="A491" s="3">
        <f>TITRES_STAT!B494</f>
        <v>42720</v>
      </c>
      <c r="B491" s="17">
        <f>TITRES_STAT!C494</f>
        <v>17.239999999999998</v>
      </c>
      <c r="C491" s="17">
        <f>TITRES_STAT!D494</f>
        <v>12.728999999999999</v>
      </c>
      <c r="D491" s="17">
        <f>TITRES_STAT!E494</f>
        <v>1725</v>
      </c>
      <c r="E491" s="2">
        <f t="shared" si="28"/>
        <v>706147</v>
      </c>
      <c r="F491" s="17" t="str">
        <f t="shared" si="31"/>
        <v>BEARISH</v>
      </c>
      <c r="G491" s="17" t="str">
        <f t="shared" si="30"/>
        <v>WEAK</v>
      </c>
      <c r="H491" s="17" t="str">
        <f t="shared" si="29"/>
        <v>CONFIRMED BEARISH</v>
      </c>
    </row>
    <row r="492" spans="1:8" ht="13.5" x14ac:dyDescent="0.25">
      <c r="A492" s="3">
        <f>TITRES_STAT!B495</f>
        <v>42723</v>
      </c>
      <c r="B492" s="17">
        <f>TITRES_STAT!C495</f>
        <v>17.34</v>
      </c>
      <c r="C492" s="17">
        <f>TITRES_STAT!D495</f>
        <v>12.8028</v>
      </c>
      <c r="D492" s="17">
        <f>TITRES_STAT!E495</f>
        <v>907</v>
      </c>
      <c r="E492" s="2">
        <f t="shared" si="28"/>
        <v>707054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NEUTRAL</v>
      </c>
    </row>
    <row r="493" spans="1:8" ht="13.5" x14ac:dyDescent="0.25">
      <c r="A493" s="3">
        <f>TITRES_STAT!B496</f>
        <v>42724</v>
      </c>
      <c r="B493" s="17">
        <f>TITRES_STAT!C496</f>
        <v>17.399999999999999</v>
      </c>
      <c r="C493" s="17">
        <f>TITRES_STAT!D496</f>
        <v>12.847099999999999</v>
      </c>
      <c r="D493" s="17">
        <f>TITRES_STAT!E496</f>
        <v>5811</v>
      </c>
      <c r="E493" s="2">
        <f t="shared" si="28"/>
        <v>712865</v>
      </c>
      <c r="F493" s="17" t="str">
        <f t="shared" si="31"/>
        <v>BEARISH</v>
      </c>
      <c r="G493" s="17" t="str">
        <f t="shared" si="30"/>
        <v>NEUTRAL</v>
      </c>
      <c r="H493" s="17" t="str">
        <f t="shared" si="29"/>
        <v>BEARISH DIVERGENCE</v>
      </c>
    </row>
    <row r="494" spans="1:8" ht="13.5" x14ac:dyDescent="0.25">
      <c r="A494" s="3">
        <f>TITRES_STAT!B497</f>
        <v>42725</v>
      </c>
      <c r="B494" s="17">
        <f>TITRES_STAT!C497</f>
        <v>17.399999999999999</v>
      </c>
      <c r="C494" s="17">
        <f>TITRES_STAT!D497</f>
        <v>12.847099999999999</v>
      </c>
      <c r="D494" s="17">
        <f>TITRES_STAT!E497</f>
        <v>54380</v>
      </c>
      <c r="E494" s="2">
        <f t="shared" si="28"/>
        <v>712865</v>
      </c>
      <c r="F494" s="17" t="str">
        <f t="shared" si="31"/>
        <v>BULLISH</v>
      </c>
      <c r="G494" s="17" t="str">
        <f t="shared" si="30"/>
        <v>NEUTRAL</v>
      </c>
      <c r="H494" s="17" t="str">
        <f t="shared" si="29"/>
        <v>CONFIRMED BULLISH</v>
      </c>
    </row>
    <row r="495" spans="1:8" ht="13.5" x14ac:dyDescent="0.25">
      <c r="A495" s="3">
        <f>TITRES_STAT!B498</f>
        <v>42726</v>
      </c>
      <c r="B495" s="17">
        <f>TITRES_STAT!C498</f>
        <v>17.79</v>
      </c>
      <c r="C495" s="17">
        <f>TITRES_STAT!D498</f>
        <v>13.1351</v>
      </c>
      <c r="D495" s="17">
        <f>TITRES_STAT!E498</f>
        <v>23609</v>
      </c>
      <c r="E495" s="2">
        <f t="shared" si="28"/>
        <v>736474</v>
      </c>
      <c r="F495" s="17" t="str">
        <f t="shared" si="31"/>
        <v>BULLISH</v>
      </c>
      <c r="G495" s="17" t="str">
        <f t="shared" si="30"/>
        <v>STRONG</v>
      </c>
      <c r="H495" s="17" t="str">
        <f t="shared" si="29"/>
        <v>CONFIRMED BULLISH</v>
      </c>
    </row>
    <row r="496" spans="1:8" ht="13.5" x14ac:dyDescent="0.25">
      <c r="A496" s="3">
        <f>TITRES_STAT!B499</f>
        <v>42727</v>
      </c>
      <c r="B496" s="17">
        <f>TITRES_STAT!C499</f>
        <v>18.3</v>
      </c>
      <c r="C496" s="17">
        <f>TITRES_STAT!D499</f>
        <v>13.5116</v>
      </c>
      <c r="D496" s="17">
        <f>TITRES_STAT!E499</f>
        <v>16899</v>
      </c>
      <c r="E496" s="2">
        <f t="shared" si="28"/>
        <v>753373</v>
      </c>
      <c r="F496" s="17" t="str">
        <f t="shared" si="31"/>
        <v>BULLISH</v>
      </c>
      <c r="G496" s="17" t="str">
        <f t="shared" si="30"/>
        <v>STRONG</v>
      </c>
      <c r="H496" s="17" t="str">
        <f t="shared" si="29"/>
        <v>CONFIRMED BULLISH</v>
      </c>
    </row>
    <row r="497" spans="1:8" ht="13.5" x14ac:dyDescent="0.25">
      <c r="A497" s="3">
        <f>TITRES_STAT!B500</f>
        <v>42730</v>
      </c>
      <c r="B497" s="17">
        <f>TITRES_STAT!C500</f>
        <v>18.14</v>
      </c>
      <c r="C497" s="17">
        <f>TITRES_STAT!D500</f>
        <v>13.3935</v>
      </c>
      <c r="D497" s="17">
        <f>TITRES_STAT!E500</f>
        <v>31081</v>
      </c>
      <c r="E497" s="2">
        <f t="shared" si="28"/>
        <v>722292</v>
      </c>
      <c r="F497" s="17" t="str">
        <f t="shared" si="31"/>
        <v>BULLISH</v>
      </c>
      <c r="G497" s="17" t="str">
        <f t="shared" si="30"/>
        <v>STRONG</v>
      </c>
      <c r="H497" s="17" t="str">
        <f t="shared" si="29"/>
        <v>CONFIRMED BULLISH</v>
      </c>
    </row>
    <row r="498" spans="1:8" ht="13.5" x14ac:dyDescent="0.25">
      <c r="A498" s="3">
        <f>TITRES_STAT!B501</f>
        <v>42731</v>
      </c>
      <c r="B498" s="17">
        <f>TITRES_STAT!C501</f>
        <v>18.100000000000001</v>
      </c>
      <c r="C498" s="17">
        <f>TITRES_STAT!D501</f>
        <v>13.363899999999999</v>
      </c>
      <c r="D498" s="17">
        <f>TITRES_STAT!E501</f>
        <v>29906</v>
      </c>
      <c r="E498" s="2">
        <f t="shared" si="28"/>
        <v>692386</v>
      </c>
      <c r="F498" s="17" t="str">
        <f t="shared" si="31"/>
        <v>BEARISH</v>
      </c>
      <c r="G498" s="17" t="str">
        <f t="shared" si="30"/>
        <v>WEAK</v>
      </c>
      <c r="H498" s="17" t="str">
        <f t="shared" si="29"/>
        <v>BEARISH DIVERGENCE</v>
      </c>
    </row>
    <row r="499" spans="1:8" ht="13.5" x14ac:dyDescent="0.25">
      <c r="A499" s="3">
        <f>TITRES_STAT!B502</f>
        <v>42732</v>
      </c>
      <c r="B499" s="17">
        <f>TITRES_STAT!C502</f>
        <v>18.2</v>
      </c>
      <c r="C499" s="17">
        <f>TITRES_STAT!D502</f>
        <v>13.437799999999999</v>
      </c>
      <c r="D499" s="17">
        <f>TITRES_STAT!E502</f>
        <v>13857</v>
      </c>
      <c r="E499" s="2">
        <f t="shared" si="28"/>
        <v>706243</v>
      </c>
      <c r="F499" s="17" t="str">
        <f t="shared" si="31"/>
        <v>BEARISH</v>
      </c>
      <c r="G499" s="17" t="str">
        <f t="shared" si="30"/>
        <v>NEUTRAL</v>
      </c>
      <c r="H499" s="17" t="str">
        <f t="shared" si="29"/>
        <v>BEARISH DIVERGENCE</v>
      </c>
    </row>
    <row r="500" spans="1:8" ht="13.5" x14ac:dyDescent="0.25">
      <c r="A500" s="3">
        <f>TITRES_STAT!B503</f>
        <v>42733</v>
      </c>
      <c r="B500" s="17">
        <f>TITRES_STAT!C503</f>
        <v>18.350000000000001</v>
      </c>
      <c r="C500" s="17">
        <f>TITRES_STAT!D503</f>
        <v>13.548500000000001</v>
      </c>
      <c r="D500" s="17">
        <f>TITRES_STAT!E503</f>
        <v>13244</v>
      </c>
      <c r="E500" s="2">
        <f t="shared" si="28"/>
        <v>719487</v>
      </c>
      <c r="F500" s="17" t="str">
        <f t="shared" si="31"/>
        <v>BEARISH</v>
      </c>
      <c r="G500" s="17" t="str">
        <f t="shared" si="30"/>
        <v>WEAK</v>
      </c>
      <c r="H500" s="17" t="str">
        <f t="shared" si="29"/>
        <v>BEARISH DIVERGENCE</v>
      </c>
    </row>
    <row r="501" spans="1:8" ht="13.5" x14ac:dyDescent="0.25">
      <c r="A501" s="3">
        <f>TITRES_STAT!B504</f>
        <v>42734</v>
      </c>
      <c r="B501" s="17">
        <f>TITRES_STAT!C504</f>
        <v>18.399999999999999</v>
      </c>
      <c r="C501" s="17">
        <f>TITRES_STAT!D504</f>
        <v>13.5854</v>
      </c>
      <c r="D501" s="17">
        <f>TITRES_STAT!E504</f>
        <v>16979</v>
      </c>
      <c r="E501" s="2">
        <f t="shared" si="28"/>
        <v>736466</v>
      </c>
      <c r="F501" s="17" t="str">
        <f t="shared" si="31"/>
        <v>BEARISH</v>
      </c>
      <c r="G501" s="17" t="str">
        <f t="shared" si="30"/>
        <v>WEAK</v>
      </c>
      <c r="H501" s="17" t="str">
        <f t="shared" si="29"/>
        <v>BEARISH DIVERGENCE</v>
      </c>
    </row>
    <row r="502" spans="1:8" ht="13.5" x14ac:dyDescent="0.25">
      <c r="A502" s="3">
        <f>TITRES_STAT!B505</f>
        <v>42737</v>
      </c>
      <c r="B502" s="17">
        <f>TITRES_STAT!C505</f>
        <v>18.37</v>
      </c>
      <c r="C502" s="17">
        <f>TITRES_STAT!D505</f>
        <v>13.5633</v>
      </c>
      <c r="D502" s="17">
        <f>TITRES_STAT!E505</f>
        <v>757</v>
      </c>
      <c r="E502" s="2">
        <f t="shared" si="28"/>
        <v>735709</v>
      </c>
      <c r="F502" s="17" t="str">
        <f t="shared" si="31"/>
        <v>BULLISH</v>
      </c>
      <c r="G502" s="17" t="str">
        <f t="shared" si="30"/>
        <v>NEUTRAL</v>
      </c>
      <c r="H502" s="17" t="str">
        <f t="shared" si="29"/>
        <v>CONFIRMED BULLISH</v>
      </c>
    </row>
    <row r="503" spans="1:8" ht="13.5" x14ac:dyDescent="0.25">
      <c r="A503" s="3">
        <f>TITRES_STAT!B506</f>
        <v>42738</v>
      </c>
      <c r="B503" s="17">
        <f>TITRES_STAT!C506</f>
        <v>18.350000000000001</v>
      </c>
      <c r="C503" s="17">
        <f>TITRES_STAT!D506</f>
        <v>13.548500000000001</v>
      </c>
      <c r="D503" s="17">
        <f>TITRES_STAT!E506</f>
        <v>1516</v>
      </c>
      <c r="E503" s="2">
        <f t="shared" si="28"/>
        <v>734193</v>
      </c>
      <c r="F503" s="17" t="str">
        <f t="shared" si="31"/>
        <v>BULLISH</v>
      </c>
      <c r="G503" s="17" t="str">
        <f t="shared" si="30"/>
        <v>STRONG</v>
      </c>
      <c r="H503" s="17" t="str">
        <f t="shared" si="29"/>
        <v>CONFIRMED BULLISH</v>
      </c>
    </row>
    <row r="504" spans="1:8" ht="13.5" x14ac:dyDescent="0.25">
      <c r="A504" s="3">
        <f>TITRES_STAT!B507</f>
        <v>42739</v>
      </c>
      <c r="B504" s="17">
        <f>TITRES_STAT!C507</f>
        <v>18.29</v>
      </c>
      <c r="C504" s="17">
        <f>TITRES_STAT!D507</f>
        <v>13.504200000000001</v>
      </c>
      <c r="D504" s="17">
        <f>TITRES_STAT!E507</f>
        <v>6819</v>
      </c>
      <c r="E504" s="2">
        <f t="shared" si="28"/>
        <v>727374</v>
      </c>
      <c r="F504" s="17" t="str">
        <f t="shared" si="31"/>
        <v>BULLISH</v>
      </c>
      <c r="G504" s="17" t="str">
        <f t="shared" si="30"/>
        <v>STRONG</v>
      </c>
      <c r="H504" s="17" t="str">
        <f t="shared" si="29"/>
        <v>CONFIRMED BULLISH</v>
      </c>
    </row>
    <row r="505" spans="1:8" ht="13.5" x14ac:dyDescent="0.25">
      <c r="A505" s="3">
        <f>TITRES_STAT!B508</f>
        <v>42740</v>
      </c>
      <c r="B505" s="17">
        <f>TITRES_STAT!C508</f>
        <v>18.190000000000001</v>
      </c>
      <c r="C505" s="17">
        <f>TITRES_STAT!D508</f>
        <v>13.430400000000001</v>
      </c>
      <c r="D505" s="17">
        <f>TITRES_STAT!E508</f>
        <v>8722</v>
      </c>
      <c r="E505" s="2">
        <f t="shared" si="28"/>
        <v>718652</v>
      </c>
      <c r="F505" s="17" t="str">
        <f t="shared" si="31"/>
        <v>BEARISH</v>
      </c>
      <c r="G505" s="17" t="str">
        <f t="shared" si="30"/>
        <v>NEUTRAL</v>
      </c>
      <c r="H505" s="17" t="str">
        <f t="shared" si="29"/>
        <v>CONFIRMED BEARISH</v>
      </c>
    </row>
    <row r="506" spans="1:8" ht="13.5" x14ac:dyDescent="0.25">
      <c r="A506" s="3">
        <f>TITRES_STAT!B509</f>
        <v>42741</v>
      </c>
      <c r="B506" s="17">
        <f>TITRES_STAT!C509</f>
        <v>18.149999999999999</v>
      </c>
      <c r="C506" s="17">
        <f>TITRES_STAT!D509</f>
        <v>13.4009</v>
      </c>
      <c r="D506" s="17">
        <f>TITRES_STAT!E509</f>
        <v>9263</v>
      </c>
      <c r="E506" s="2">
        <f t="shared" si="28"/>
        <v>709389</v>
      </c>
      <c r="F506" s="17" t="str">
        <f t="shared" si="31"/>
        <v>BEARISH</v>
      </c>
      <c r="G506" s="17" t="str">
        <f t="shared" si="30"/>
        <v>WEAK</v>
      </c>
      <c r="H506" s="17" t="str">
        <f t="shared" si="29"/>
        <v>CONFIRMED BEARISH</v>
      </c>
    </row>
    <row r="507" spans="1:8" ht="13.5" x14ac:dyDescent="0.25">
      <c r="A507" s="3">
        <f>TITRES_STAT!B510</f>
        <v>42744</v>
      </c>
      <c r="B507" s="17">
        <f>TITRES_STAT!C510</f>
        <v>18</v>
      </c>
      <c r="C507" s="17">
        <f>TITRES_STAT!D510</f>
        <v>13.290100000000001</v>
      </c>
      <c r="D507" s="17">
        <f>TITRES_STAT!E510</f>
        <v>7982</v>
      </c>
      <c r="E507" s="2">
        <f t="shared" si="28"/>
        <v>701407</v>
      </c>
      <c r="F507" s="17" t="str">
        <f t="shared" si="31"/>
        <v>BEARISH</v>
      </c>
      <c r="G507" s="17" t="str">
        <f t="shared" si="30"/>
        <v>WEAK</v>
      </c>
      <c r="H507" s="17" t="str">
        <f t="shared" si="29"/>
        <v>CONFIRMED BEARISH</v>
      </c>
    </row>
    <row r="508" spans="1:8" ht="13.5" x14ac:dyDescent="0.25">
      <c r="A508" s="3">
        <f>TITRES_STAT!B511</f>
        <v>42745</v>
      </c>
      <c r="B508" s="17">
        <f>TITRES_STAT!C511</f>
        <v>18</v>
      </c>
      <c r="C508" s="17">
        <f>TITRES_STAT!D511</f>
        <v>13.290100000000001</v>
      </c>
      <c r="D508" s="17">
        <f>TITRES_STAT!E511</f>
        <v>4865</v>
      </c>
      <c r="E508" s="2">
        <f t="shared" si="28"/>
        <v>701407</v>
      </c>
      <c r="F508" s="17" t="str">
        <f t="shared" si="31"/>
        <v>BEARISH</v>
      </c>
      <c r="G508" s="17" t="str">
        <f t="shared" si="30"/>
        <v>WEAK</v>
      </c>
      <c r="H508" s="17" t="str">
        <f t="shared" si="29"/>
        <v>CONFIRMED BEARISH</v>
      </c>
    </row>
    <row r="509" spans="1:8" ht="13.5" x14ac:dyDescent="0.25">
      <c r="A509" s="3">
        <f>TITRES_STAT!B512</f>
        <v>42746</v>
      </c>
      <c r="B509" s="17">
        <f>TITRES_STAT!C512</f>
        <v>17.98</v>
      </c>
      <c r="C509" s="17">
        <f>TITRES_STAT!D512</f>
        <v>13.2753</v>
      </c>
      <c r="D509" s="17">
        <f>TITRES_STAT!E512</f>
        <v>711</v>
      </c>
      <c r="E509" s="2">
        <f t="shared" si="28"/>
        <v>700696</v>
      </c>
      <c r="F509" s="17" t="str">
        <f t="shared" si="31"/>
        <v>BEARISH</v>
      </c>
      <c r="G509" s="17" t="str">
        <f t="shared" si="30"/>
        <v>WEAK</v>
      </c>
      <c r="H509" s="17" t="str">
        <f t="shared" si="29"/>
        <v>CONFIRMED BEARISH</v>
      </c>
    </row>
    <row r="510" spans="1:8" ht="13.5" x14ac:dyDescent="0.25">
      <c r="A510" s="3">
        <f>TITRES_STAT!B513</f>
        <v>42747</v>
      </c>
      <c r="B510" s="17">
        <f>TITRES_STAT!C513</f>
        <v>17.89</v>
      </c>
      <c r="C510" s="17">
        <f>TITRES_STAT!D513</f>
        <v>13.2089</v>
      </c>
      <c r="D510" s="17">
        <f>TITRES_STAT!E513</f>
        <v>5370</v>
      </c>
      <c r="E510" s="2">
        <f t="shared" si="28"/>
        <v>695326</v>
      </c>
      <c r="F510" s="17" t="str">
        <f t="shared" si="31"/>
        <v>BEARISH</v>
      </c>
      <c r="G510" s="17" t="str">
        <f t="shared" si="30"/>
        <v>WEAK</v>
      </c>
      <c r="H510" s="17" t="str">
        <f t="shared" si="29"/>
        <v>CONFIRMED BEARISH</v>
      </c>
    </row>
    <row r="511" spans="1:8" ht="13.5" x14ac:dyDescent="0.25">
      <c r="A511" s="3">
        <f>TITRES_STAT!B514</f>
        <v>42748</v>
      </c>
      <c r="B511" s="17">
        <f>TITRES_STAT!C514</f>
        <v>17.98</v>
      </c>
      <c r="C511" s="17">
        <f>TITRES_STAT!D514</f>
        <v>13.2753</v>
      </c>
      <c r="D511" s="17">
        <f>TITRES_STAT!E514</f>
        <v>19496</v>
      </c>
      <c r="E511" s="2">
        <f t="shared" si="28"/>
        <v>714822</v>
      </c>
      <c r="F511" s="17" t="str">
        <f t="shared" si="31"/>
        <v>BULLISH</v>
      </c>
      <c r="G511" s="17" t="str">
        <f t="shared" si="30"/>
        <v>NEUTRAL</v>
      </c>
      <c r="H511" s="17" t="str">
        <f t="shared" si="29"/>
        <v>BULLISH DIVERGENCE</v>
      </c>
    </row>
    <row r="512" spans="1:8" ht="13.5" x14ac:dyDescent="0.25">
      <c r="A512" s="3">
        <f>TITRES_STAT!B515</f>
        <v>42751</v>
      </c>
      <c r="B512" s="17">
        <f>TITRES_STAT!C515</f>
        <v>17.899999999999999</v>
      </c>
      <c r="C512" s="17">
        <f>TITRES_STAT!D515</f>
        <v>13.2163</v>
      </c>
      <c r="D512" s="17">
        <f>TITRES_STAT!E515</f>
        <v>1899</v>
      </c>
      <c r="E512" s="2">
        <f t="shared" si="28"/>
        <v>712923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BULLISH DIVERGENCE</v>
      </c>
    </row>
    <row r="513" spans="1:8" ht="13.5" x14ac:dyDescent="0.25">
      <c r="A513" s="3">
        <f>TITRES_STAT!B516</f>
        <v>42752</v>
      </c>
      <c r="B513" s="17">
        <f>TITRES_STAT!C516</f>
        <v>17.8</v>
      </c>
      <c r="C513" s="17">
        <f>TITRES_STAT!D516</f>
        <v>13.1424</v>
      </c>
      <c r="D513" s="17">
        <f>TITRES_STAT!E516</f>
        <v>8708</v>
      </c>
      <c r="E513" s="2">
        <f t="shared" si="28"/>
        <v>704215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BULLISH DIVERGENCE</v>
      </c>
    </row>
    <row r="514" spans="1:8" ht="13.5" x14ac:dyDescent="0.25">
      <c r="A514" s="3">
        <f>TITRES_STAT!B517</f>
        <v>42753</v>
      </c>
      <c r="B514" s="17">
        <f>TITRES_STAT!C517</f>
        <v>17.8</v>
      </c>
      <c r="C514" s="17">
        <f>TITRES_STAT!D517</f>
        <v>13.1424</v>
      </c>
      <c r="D514" s="17">
        <f>TITRES_STAT!E517</f>
        <v>4058</v>
      </c>
      <c r="E514" s="2">
        <f t="shared" si="28"/>
        <v>704215</v>
      </c>
      <c r="F514" s="17" t="str">
        <f t="shared" si="31"/>
        <v>BULLISH</v>
      </c>
      <c r="G514" s="17" t="str">
        <f t="shared" si="30"/>
        <v>NEUTRAL</v>
      </c>
      <c r="H514" s="17" t="str">
        <f t="shared" si="29"/>
        <v>BULLISH DIVERGENCE</v>
      </c>
    </row>
    <row r="515" spans="1:8" ht="13.5" x14ac:dyDescent="0.25">
      <c r="A515" s="3">
        <f>TITRES_STAT!B518</f>
        <v>42754</v>
      </c>
      <c r="B515" s="17">
        <f>TITRES_STAT!C518</f>
        <v>18.100000000000001</v>
      </c>
      <c r="C515" s="17">
        <f>TITRES_STAT!D518</f>
        <v>13.363899999999999</v>
      </c>
      <c r="D515" s="17">
        <f>TITRES_STAT!E518</f>
        <v>23331</v>
      </c>
      <c r="E515" s="2">
        <f t="shared" si="28"/>
        <v>727546</v>
      </c>
      <c r="F515" s="17" t="str">
        <f t="shared" si="31"/>
        <v>BULLISH</v>
      </c>
      <c r="G515" s="17" t="str">
        <f t="shared" si="30"/>
        <v>STRONG</v>
      </c>
      <c r="H515" s="17" t="str">
        <f t="shared" si="29"/>
        <v>CONFIRMED BULLISH</v>
      </c>
    </row>
    <row r="516" spans="1:8" ht="13.5" x14ac:dyDescent="0.25">
      <c r="A516" s="3">
        <f>TITRES_STAT!B519</f>
        <v>42755</v>
      </c>
      <c r="B516" s="17">
        <f>TITRES_STAT!C519</f>
        <v>18.100000000000001</v>
      </c>
      <c r="C516" s="17">
        <f>TITRES_STAT!D519</f>
        <v>13.363899999999999</v>
      </c>
      <c r="D516" s="17">
        <f>TITRES_STAT!E519</f>
        <v>3513</v>
      </c>
      <c r="E516" s="2">
        <f t="shared" ref="E516:E579" si="32">IF(B516&gt;B515, E515+D516, IF(B516&lt;B515, E515-D516, E515))</f>
        <v>727546</v>
      </c>
      <c r="F516" s="17" t="str">
        <f t="shared" si="31"/>
        <v>BULLISH</v>
      </c>
      <c r="G516" s="17" t="str">
        <f t="shared" si="30"/>
        <v>NEUTRAL</v>
      </c>
      <c r="H516" s="17" t="str">
        <f t="shared" si="29"/>
        <v>CONFIRMED BULLISH</v>
      </c>
    </row>
    <row r="517" spans="1:8" ht="13.5" x14ac:dyDescent="0.25">
      <c r="A517" s="3">
        <f>TITRES_STAT!B520</f>
        <v>42758</v>
      </c>
      <c r="B517" s="17">
        <f>TITRES_STAT!C520</f>
        <v>18.100000000000001</v>
      </c>
      <c r="C517" s="17">
        <f>TITRES_STAT!D520</f>
        <v>13.363899999999999</v>
      </c>
      <c r="D517" s="17">
        <f>TITRES_STAT!E520</f>
        <v>5995</v>
      </c>
      <c r="E517" s="2">
        <f t="shared" si="32"/>
        <v>727546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CONFIRMED BULLISH</v>
      </c>
    </row>
    <row r="518" spans="1:8" ht="13.5" x14ac:dyDescent="0.25">
      <c r="A518" s="3">
        <f>TITRES_STAT!B521</f>
        <v>42759</v>
      </c>
      <c r="B518" s="17">
        <f>TITRES_STAT!C521</f>
        <v>18.149999999999999</v>
      </c>
      <c r="C518" s="17">
        <f>TITRES_STAT!D521</f>
        <v>13.4009</v>
      </c>
      <c r="D518" s="17">
        <f>TITRES_STAT!E521</f>
        <v>6005</v>
      </c>
      <c r="E518" s="2">
        <f t="shared" si="32"/>
        <v>733551</v>
      </c>
      <c r="F518" s="17" t="str">
        <f t="shared" si="31"/>
        <v>BULLISH</v>
      </c>
      <c r="G518" s="17" t="str">
        <f t="shared" si="30"/>
        <v>STRONG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17">
        <f>TITRES_STAT!C522</f>
        <v>18.14</v>
      </c>
      <c r="C519" s="17">
        <f>TITRES_STAT!D522</f>
        <v>13.3935</v>
      </c>
      <c r="D519" s="17">
        <f>TITRES_STAT!E522</f>
        <v>6033</v>
      </c>
      <c r="E519" s="2">
        <f t="shared" si="32"/>
        <v>727518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STRONG</v>
      </c>
      <c r="H519" s="17" t="str">
        <f t="shared" si="33"/>
        <v>CONFIRMED BULLISH</v>
      </c>
    </row>
    <row r="520" spans="1:8" ht="13.5" x14ac:dyDescent="0.25">
      <c r="A520" s="3">
        <f>TITRES_STAT!B523</f>
        <v>42761</v>
      </c>
      <c r="B520" s="17">
        <f>TITRES_STAT!C523</f>
        <v>18.16</v>
      </c>
      <c r="C520" s="17">
        <f>TITRES_STAT!D523</f>
        <v>13.408200000000001</v>
      </c>
      <c r="D520" s="17">
        <f>TITRES_STAT!E523</f>
        <v>14670</v>
      </c>
      <c r="E520" s="2">
        <f t="shared" si="32"/>
        <v>742188</v>
      </c>
      <c r="F520" s="17" t="str">
        <f t="shared" ref="F520:F583" si="35">IF(E520&gt;E515,"BULLISH",IF(E520&lt;E515,"BEARISH","NEUTRAL"))</f>
        <v>BULLISH</v>
      </c>
      <c r="G520" s="17" t="str">
        <f t="shared" si="34"/>
        <v>STRONG</v>
      </c>
      <c r="H520" s="17" t="str">
        <f t="shared" si="33"/>
        <v>CONFIRMED BULLISH</v>
      </c>
    </row>
    <row r="521" spans="1:8" ht="13.5" x14ac:dyDescent="0.25">
      <c r="A521" s="3">
        <f>TITRES_STAT!B524</f>
        <v>42762</v>
      </c>
      <c r="B521" s="17">
        <f>TITRES_STAT!C524</f>
        <v>18.29</v>
      </c>
      <c r="C521" s="17">
        <f>TITRES_STAT!D524</f>
        <v>13.504200000000001</v>
      </c>
      <c r="D521" s="17">
        <f>TITRES_STAT!E524</f>
        <v>5453</v>
      </c>
      <c r="E521" s="2">
        <f t="shared" si="32"/>
        <v>747641</v>
      </c>
      <c r="F521" s="17" t="str">
        <f t="shared" si="35"/>
        <v>BULLISH</v>
      </c>
      <c r="G521" s="17" t="str">
        <f t="shared" si="34"/>
        <v>STRONG</v>
      </c>
      <c r="H521" s="17" t="str">
        <f t="shared" si="33"/>
        <v>CONFIRMED BULLISH</v>
      </c>
    </row>
    <row r="522" spans="1:8" ht="13.5" x14ac:dyDescent="0.25">
      <c r="A522" s="3">
        <f>TITRES_STAT!B525</f>
        <v>42765</v>
      </c>
      <c r="B522" s="17">
        <f>TITRES_STAT!C525</f>
        <v>18.440000000000001</v>
      </c>
      <c r="C522" s="17">
        <f>TITRES_STAT!D525</f>
        <v>13.615</v>
      </c>
      <c r="D522" s="17">
        <f>TITRES_STAT!E525</f>
        <v>9933</v>
      </c>
      <c r="E522" s="2">
        <f t="shared" si="32"/>
        <v>757574</v>
      </c>
      <c r="F522" s="17" t="str">
        <f t="shared" si="35"/>
        <v>BULLISH</v>
      </c>
      <c r="G522" s="17" t="str">
        <f t="shared" si="34"/>
        <v>STRONG</v>
      </c>
      <c r="H522" s="17" t="str">
        <f t="shared" si="33"/>
        <v>CONFIRMED BULLISH</v>
      </c>
    </row>
    <row r="523" spans="1:8" ht="13.5" x14ac:dyDescent="0.25">
      <c r="A523" s="3">
        <f>TITRES_STAT!B526</f>
        <v>42766</v>
      </c>
      <c r="B523" s="17">
        <f>TITRES_STAT!C526</f>
        <v>18.149999999999999</v>
      </c>
      <c r="C523" s="17">
        <f>TITRES_STAT!D526</f>
        <v>13.4009</v>
      </c>
      <c r="D523" s="17">
        <f>TITRES_STAT!E526</f>
        <v>19017</v>
      </c>
      <c r="E523" s="2">
        <f t="shared" si="32"/>
        <v>738557</v>
      </c>
      <c r="F523" s="17" t="str">
        <f t="shared" si="35"/>
        <v>BULLISH</v>
      </c>
      <c r="G523" s="17" t="str">
        <f t="shared" si="34"/>
        <v>NEUTRAL</v>
      </c>
      <c r="H523" s="17" t="str">
        <f t="shared" si="33"/>
        <v>NEUTRAL</v>
      </c>
    </row>
    <row r="524" spans="1:8" ht="13.5" x14ac:dyDescent="0.25">
      <c r="A524" s="3">
        <f>TITRES_STAT!B527</f>
        <v>42767</v>
      </c>
      <c r="B524" s="17">
        <f>TITRES_STAT!C527</f>
        <v>18</v>
      </c>
      <c r="C524" s="17">
        <f>TITRES_STAT!D527</f>
        <v>13.290100000000001</v>
      </c>
      <c r="D524" s="17">
        <f>TITRES_STAT!E527</f>
        <v>5154</v>
      </c>
      <c r="E524" s="2">
        <f t="shared" si="32"/>
        <v>733403</v>
      </c>
      <c r="F524" s="17" t="str">
        <f t="shared" si="35"/>
        <v>BULLISH</v>
      </c>
      <c r="G524" s="17" t="str">
        <f t="shared" si="34"/>
        <v>NEUTRAL</v>
      </c>
      <c r="H524" s="17" t="str">
        <f t="shared" si="33"/>
        <v>BULLISH DIVERGENCE</v>
      </c>
    </row>
    <row r="525" spans="1:8" ht="13.5" x14ac:dyDescent="0.25">
      <c r="A525" s="3">
        <f>TITRES_STAT!B528</f>
        <v>42768</v>
      </c>
      <c r="B525" s="17">
        <f>TITRES_STAT!C528</f>
        <v>18.2</v>
      </c>
      <c r="C525" s="17">
        <f>TITRES_STAT!D528</f>
        <v>13.437799999999999</v>
      </c>
      <c r="D525" s="17">
        <f>TITRES_STAT!E528</f>
        <v>2062</v>
      </c>
      <c r="E525" s="2">
        <f t="shared" si="32"/>
        <v>735465</v>
      </c>
      <c r="F525" s="17" t="str">
        <f t="shared" si="35"/>
        <v>BEARISH</v>
      </c>
      <c r="G525" s="17" t="str">
        <f t="shared" si="34"/>
        <v>NEUTRAL</v>
      </c>
      <c r="H525" s="17" t="str">
        <f t="shared" si="33"/>
        <v>BEARISH DIVERGENCE</v>
      </c>
    </row>
    <row r="526" spans="1:8" ht="13.5" x14ac:dyDescent="0.25">
      <c r="A526" s="3">
        <f>TITRES_STAT!B529</f>
        <v>42769</v>
      </c>
      <c r="B526" s="17">
        <f>TITRES_STAT!C529</f>
        <v>18.399999999999999</v>
      </c>
      <c r="C526" s="17">
        <f>TITRES_STAT!D529</f>
        <v>13.5854</v>
      </c>
      <c r="D526" s="17">
        <f>TITRES_STAT!E529</f>
        <v>362</v>
      </c>
      <c r="E526" s="2">
        <f t="shared" si="32"/>
        <v>735827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BEARISH DIVERGENCE</v>
      </c>
    </row>
    <row r="527" spans="1:8" ht="13.5" x14ac:dyDescent="0.25">
      <c r="A527" s="3">
        <f>TITRES_STAT!B530</f>
        <v>42772</v>
      </c>
      <c r="B527" s="17">
        <f>TITRES_STAT!C530</f>
        <v>18.600000000000001</v>
      </c>
      <c r="C527" s="17">
        <f>TITRES_STAT!D530</f>
        <v>13.7331</v>
      </c>
      <c r="D527" s="17">
        <f>TITRES_STAT!E530</f>
        <v>22424</v>
      </c>
      <c r="E527" s="2">
        <f t="shared" si="32"/>
        <v>758251</v>
      </c>
      <c r="F527" s="17" t="str">
        <f t="shared" si="35"/>
        <v>BULLISH</v>
      </c>
      <c r="G527" s="17" t="str">
        <f t="shared" si="34"/>
        <v>NEUTRAL</v>
      </c>
      <c r="H527" s="17" t="str">
        <f t="shared" si="33"/>
        <v>CONFIRMED BULLISH</v>
      </c>
    </row>
    <row r="528" spans="1:8" ht="13.5" x14ac:dyDescent="0.25">
      <c r="A528" s="3">
        <f>TITRES_STAT!B531</f>
        <v>42773</v>
      </c>
      <c r="B528" s="17">
        <f>TITRES_STAT!C531</f>
        <v>18.600000000000001</v>
      </c>
      <c r="C528" s="17">
        <f>TITRES_STAT!D531</f>
        <v>13.7331</v>
      </c>
      <c r="D528" s="17">
        <f>TITRES_STAT!E531</f>
        <v>5885</v>
      </c>
      <c r="E528" s="2">
        <f t="shared" si="32"/>
        <v>758251</v>
      </c>
      <c r="F528" s="17" t="str">
        <f t="shared" si="35"/>
        <v>BULLISH</v>
      </c>
      <c r="G528" s="17" t="str">
        <f t="shared" si="34"/>
        <v>STRONG</v>
      </c>
      <c r="H528" s="17" t="str">
        <f t="shared" si="33"/>
        <v>CONFIRMED BULLISH</v>
      </c>
    </row>
    <row r="529" spans="1:8" ht="13.5" x14ac:dyDescent="0.25">
      <c r="A529" s="3">
        <f>TITRES_STAT!B532</f>
        <v>42774</v>
      </c>
      <c r="B529" s="17">
        <f>TITRES_STAT!C532</f>
        <v>18.600000000000001</v>
      </c>
      <c r="C529" s="17">
        <f>TITRES_STAT!D532</f>
        <v>13.7331</v>
      </c>
      <c r="D529" s="17">
        <f>TITRES_STAT!E532</f>
        <v>9511</v>
      </c>
      <c r="E529" s="2">
        <f t="shared" si="32"/>
        <v>758251</v>
      </c>
      <c r="F529" s="17" t="str">
        <f t="shared" si="35"/>
        <v>BULLISH</v>
      </c>
      <c r="G529" s="17" t="str">
        <f t="shared" si="34"/>
        <v>STRONG</v>
      </c>
      <c r="H529" s="17" t="str">
        <f t="shared" si="33"/>
        <v>CONFIRMED BULLISH</v>
      </c>
    </row>
    <row r="530" spans="1:8" ht="13.5" x14ac:dyDescent="0.25">
      <c r="A530" s="3">
        <f>TITRES_STAT!B533</f>
        <v>42775</v>
      </c>
      <c r="B530" s="17">
        <f>TITRES_STAT!C533</f>
        <v>18.8</v>
      </c>
      <c r="C530" s="17">
        <f>TITRES_STAT!D533</f>
        <v>13.880800000000001</v>
      </c>
      <c r="D530" s="17">
        <f>TITRES_STAT!E533</f>
        <v>49637</v>
      </c>
      <c r="E530" s="2">
        <f t="shared" si="32"/>
        <v>807888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f>TITRES_STAT!B534</f>
        <v>42776</v>
      </c>
      <c r="B531" s="17">
        <f>TITRES_STAT!C534</f>
        <v>18.899999999999999</v>
      </c>
      <c r="C531" s="17">
        <f>TITRES_STAT!D534</f>
        <v>13.954599999999999</v>
      </c>
      <c r="D531" s="17">
        <f>TITRES_STAT!E534</f>
        <v>11181</v>
      </c>
      <c r="E531" s="2">
        <f t="shared" si="32"/>
        <v>819069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f>TITRES_STAT!B535</f>
        <v>42779</v>
      </c>
      <c r="B532" s="17">
        <f>TITRES_STAT!C535</f>
        <v>19.010000000000002</v>
      </c>
      <c r="C532" s="17">
        <f>TITRES_STAT!D535</f>
        <v>14.0358</v>
      </c>
      <c r="D532" s="17">
        <f>TITRES_STAT!E535</f>
        <v>25322</v>
      </c>
      <c r="E532" s="2">
        <f t="shared" si="32"/>
        <v>844391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f>TITRES_STAT!B536</f>
        <v>42780</v>
      </c>
      <c r="B533" s="17">
        <f>TITRES_STAT!C536</f>
        <v>19.2</v>
      </c>
      <c r="C533" s="17">
        <f>TITRES_STAT!D536</f>
        <v>14.1761</v>
      </c>
      <c r="D533" s="17">
        <f>TITRES_STAT!E536</f>
        <v>25893</v>
      </c>
      <c r="E533" s="2">
        <f t="shared" si="32"/>
        <v>870284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f>TITRES_STAT!B537</f>
        <v>42781</v>
      </c>
      <c r="B534" s="17">
        <f>TITRES_STAT!C537</f>
        <v>19.12</v>
      </c>
      <c r="C534" s="17">
        <f>TITRES_STAT!D537</f>
        <v>14.117100000000001</v>
      </c>
      <c r="D534" s="17">
        <f>TITRES_STAT!E537</f>
        <v>6630</v>
      </c>
      <c r="E534" s="2">
        <f t="shared" si="32"/>
        <v>863654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f>TITRES_STAT!B538</f>
        <v>42782</v>
      </c>
      <c r="B535" s="17">
        <f>TITRES_STAT!C538</f>
        <v>19.100000000000001</v>
      </c>
      <c r="C535" s="17">
        <f>TITRES_STAT!D538</f>
        <v>14.1023</v>
      </c>
      <c r="D535" s="17">
        <f>TITRES_STAT!E538</f>
        <v>6676</v>
      </c>
      <c r="E535" s="2">
        <f t="shared" si="32"/>
        <v>856978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f>TITRES_STAT!B539</f>
        <v>42783</v>
      </c>
      <c r="B536" s="17">
        <f>TITRES_STAT!C539</f>
        <v>18.899999999999999</v>
      </c>
      <c r="C536" s="17">
        <f>TITRES_STAT!D539</f>
        <v>13.954599999999999</v>
      </c>
      <c r="D536" s="17">
        <f>TITRES_STAT!E539</f>
        <v>8666</v>
      </c>
      <c r="E536" s="2">
        <f t="shared" si="32"/>
        <v>848312</v>
      </c>
      <c r="F536" s="17" t="str">
        <f t="shared" si="35"/>
        <v>BULLISH</v>
      </c>
      <c r="G536" s="17" t="str">
        <f t="shared" si="34"/>
        <v>STRONG</v>
      </c>
      <c r="H536" s="17" t="str">
        <f t="shared" si="33"/>
        <v>NEUTRAL</v>
      </c>
    </row>
    <row r="537" spans="1:8" ht="13.5" x14ac:dyDescent="0.25">
      <c r="A537" s="3">
        <f>TITRES_STAT!B540</f>
        <v>42786</v>
      </c>
      <c r="B537" s="17">
        <f>TITRES_STAT!C540</f>
        <v>18.95</v>
      </c>
      <c r="C537" s="17">
        <f>TITRES_STAT!D540</f>
        <v>13.9915</v>
      </c>
      <c r="D537" s="17">
        <f>TITRES_STAT!E540</f>
        <v>2662</v>
      </c>
      <c r="E537" s="2">
        <f t="shared" si="32"/>
        <v>850974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BULLISH DIVERGENCE</v>
      </c>
    </row>
    <row r="538" spans="1:8" ht="13.5" x14ac:dyDescent="0.25">
      <c r="A538" s="3">
        <f>TITRES_STAT!B541</f>
        <v>42787</v>
      </c>
      <c r="B538" s="17">
        <f>TITRES_STAT!C541</f>
        <v>18.899999999999999</v>
      </c>
      <c r="C538" s="17">
        <f>TITRES_STAT!D541</f>
        <v>13.954599999999999</v>
      </c>
      <c r="D538" s="17">
        <f>TITRES_STAT!E541</f>
        <v>2685</v>
      </c>
      <c r="E538" s="2">
        <f t="shared" si="32"/>
        <v>848289</v>
      </c>
      <c r="F538" s="17" t="str">
        <f t="shared" si="35"/>
        <v>BEARISH</v>
      </c>
      <c r="G538" s="17" t="str">
        <f t="shared" si="34"/>
        <v>WEAK</v>
      </c>
      <c r="H538" s="17" t="str">
        <f t="shared" si="33"/>
        <v>CONFIRMED BEARISH</v>
      </c>
    </row>
    <row r="539" spans="1:8" ht="13.5" x14ac:dyDescent="0.25">
      <c r="A539" s="3">
        <f>TITRES_STAT!B542</f>
        <v>42788</v>
      </c>
      <c r="B539" s="17">
        <f>TITRES_STAT!C542</f>
        <v>18.899999999999999</v>
      </c>
      <c r="C539" s="17">
        <f>TITRES_STAT!D542</f>
        <v>13.954599999999999</v>
      </c>
      <c r="D539" s="17">
        <f>TITRES_STAT!E542</f>
        <v>1030</v>
      </c>
      <c r="E539" s="2">
        <f t="shared" si="32"/>
        <v>848289</v>
      </c>
      <c r="F539" s="17" t="str">
        <f t="shared" si="35"/>
        <v>BEARISH</v>
      </c>
      <c r="G539" s="17" t="str">
        <f t="shared" si="34"/>
        <v>NEUTRAL</v>
      </c>
      <c r="H539" s="17" t="str">
        <f t="shared" si="33"/>
        <v>CONFIRMED BEARISH</v>
      </c>
    </row>
    <row r="540" spans="1:8" ht="13.5" x14ac:dyDescent="0.25">
      <c r="A540" s="3">
        <f>TITRES_STAT!B543</f>
        <v>42789</v>
      </c>
      <c r="B540" s="17">
        <f>TITRES_STAT!C543</f>
        <v>18.89</v>
      </c>
      <c r="C540" s="17">
        <f>TITRES_STAT!D543</f>
        <v>13.9472</v>
      </c>
      <c r="D540" s="17">
        <f>TITRES_STAT!E543</f>
        <v>916</v>
      </c>
      <c r="E540" s="2">
        <f t="shared" si="32"/>
        <v>847373</v>
      </c>
      <c r="F540" s="17" t="str">
        <f t="shared" si="35"/>
        <v>BEARISH</v>
      </c>
      <c r="G540" s="17" t="str">
        <f t="shared" si="34"/>
        <v>NEUTRAL</v>
      </c>
      <c r="H540" s="17" t="str">
        <f t="shared" si="33"/>
        <v>CONFIRMED BEARISH</v>
      </c>
    </row>
    <row r="541" spans="1:8" ht="13.5" x14ac:dyDescent="0.25">
      <c r="A541" s="3">
        <f>TITRES_STAT!B544</f>
        <v>42790</v>
      </c>
      <c r="B541" s="17">
        <f>TITRES_STAT!C544</f>
        <v>18.89</v>
      </c>
      <c r="C541" s="17">
        <f>TITRES_STAT!D544</f>
        <v>13.9472</v>
      </c>
      <c r="D541" s="17">
        <f>TITRES_STAT!E544</f>
        <v>4546</v>
      </c>
      <c r="E541" s="2">
        <f t="shared" si="32"/>
        <v>847373</v>
      </c>
      <c r="F541" s="17" t="str">
        <f t="shared" si="35"/>
        <v>BEARISH</v>
      </c>
      <c r="G541" s="17" t="str">
        <f t="shared" si="34"/>
        <v>NEUTRAL</v>
      </c>
      <c r="H541" s="17" t="str">
        <f t="shared" si="33"/>
        <v>CONFIRMED BEARISH</v>
      </c>
    </row>
    <row r="542" spans="1:8" ht="13.5" x14ac:dyDescent="0.25">
      <c r="A542" s="3">
        <f>TITRES_STAT!B545</f>
        <v>42793</v>
      </c>
      <c r="B542" s="17">
        <f>TITRES_STAT!C545</f>
        <v>19.100000000000001</v>
      </c>
      <c r="C542" s="17">
        <f>TITRES_STAT!D545</f>
        <v>14.1023</v>
      </c>
      <c r="D542" s="17">
        <f>TITRES_STAT!E545</f>
        <v>5880</v>
      </c>
      <c r="E542" s="2">
        <f t="shared" si="32"/>
        <v>853253</v>
      </c>
      <c r="F542" s="17" t="str">
        <f t="shared" si="35"/>
        <v>BULLISH</v>
      </c>
      <c r="G542" s="17" t="str">
        <f t="shared" si="34"/>
        <v>NEUTRAL</v>
      </c>
      <c r="H542" s="17" t="str">
        <f t="shared" si="33"/>
        <v>CONFIRMED BULLISH</v>
      </c>
    </row>
    <row r="543" spans="1:8" ht="13.5" x14ac:dyDescent="0.25">
      <c r="A543" s="3">
        <f>TITRES_STAT!B546</f>
        <v>42794</v>
      </c>
      <c r="B543" s="17">
        <f>TITRES_STAT!C546</f>
        <v>19.29</v>
      </c>
      <c r="C543" s="17">
        <f>TITRES_STAT!D546</f>
        <v>14.242599999999999</v>
      </c>
      <c r="D543" s="17">
        <f>TITRES_STAT!E546</f>
        <v>10847</v>
      </c>
      <c r="E543" s="2">
        <f t="shared" si="32"/>
        <v>864100</v>
      </c>
      <c r="F543" s="17" t="str">
        <f t="shared" si="35"/>
        <v>BULLISH</v>
      </c>
      <c r="G543" s="17" t="str">
        <f t="shared" si="34"/>
        <v>NEUTRAL</v>
      </c>
      <c r="H543" s="17" t="str">
        <f t="shared" si="33"/>
        <v>CONFIRMED BULLISH</v>
      </c>
    </row>
    <row r="544" spans="1:8" ht="13.5" x14ac:dyDescent="0.25">
      <c r="A544" s="3">
        <f>TITRES_STAT!B547</f>
        <v>42795</v>
      </c>
      <c r="B544" s="17">
        <f>TITRES_STAT!C547</f>
        <v>19.100000000000001</v>
      </c>
      <c r="C544" s="17">
        <f>TITRES_STAT!D547</f>
        <v>14.1023</v>
      </c>
      <c r="D544" s="17">
        <f>TITRES_STAT!E547</f>
        <v>42758</v>
      </c>
      <c r="E544" s="2">
        <f t="shared" si="32"/>
        <v>821342</v>
      </c>
      <c r="F544" s="17" t="str">
        <f t="shared" si="35"/>
        <v>BEARISH</v>
      </c>
      <c r="G544" s="17" t="str">
        <f t="shared" si="34"/>
        <v>WEAK</v>
      </c>
      <c r="H544" s="17" t="str">
        <f t="shared" si="33"/>
        <v>BEARISH DIVERGENCE</v>
      </c>
    </row>
    <row r="545" spans="1:8" ht="13.5" x14ac:dyDescent="0.25">
      <c r="A545" s="3">
        <f>TITRES_STAT!B548</f>
        <v>42796</v>
      </c>
      <c r="B545" s="17">
        <f>TITRES_STAT!C548</f>
        <v>19.2</v>
      </c>
      <c r="C545" s="17">
        <f>TITRES_STAT!D548</f>
        <v>14.1761</v>
      </c>
      <c r="D545" s="17">
        <f>TITRES_STAT!E548</f>
        <v>9919</v>
      </c>
      <c r="E545" s="2">
        <f t="shared" si="32"/>
        <v>831261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BEARISH DIVERGENCE</v>
      </c>
    </row>
    <row r="546" spans="1:8" ht="13.5" x14ac:dyDescent="0.25">
      <c r="A546" s="3">
        <f>TITRES_STAT!B549</f>
        <v>42797</v>
      </c>
      <c r="B546" s="17">
        <f>TITRES_STAT!C549</f>
        <v>19</v>
      </c>
      <c r="C546" s="17">
        <f>TITRES_STAT!D549</f>
        <v>14.028499999999999</v>
      </c>
      <c r="D546" s="17">
        <f>TITRES_STAT!E549</f>
        <v>1870</v>
      </c>
      <c r="E546" s="2">
        <f t="shared" si="32"/>
        <v>829391</v>
      </c>
      <c r="F546" s="17" t="str">
        <f t="shared" si="35"/>
        <v>BEARISH</v>
      </c>
      <c r="G546" s="17" t="str">
        <f t="shared" si="34"/>
        <v>WEAK</v>
      </c>
      <c r="H546" s="17" t="str">
        <f t="shared" si="33"/>
        <v>BEARISH DIVERGENCE</v>
      </c>
    </row>
    <row r="547" spans="1:8" ht="13.5" x14ac:dyDescent="0.25">
      <c r="A547" s="3">
        <f>TITRES_STAT!B550</f>
        <v>42800</v>
      </c>
      <c r="B547" s="17">
        <f>TITRES_STAT!C550</f>
        <v>19</v>
      </c>
      <c r="C547" s="17">
        <f>TITRES_STAT!D550</f>
        <v>14.028499999999999</v>
      </c>
      <c r="D547" s="17">
        <f>TITRES_STAT!E550</f>
        <v>7636</v>
      </c>
      <c r="E547" s="2">
        <f t="shared" si="32"/>
        <v>829391</v>
      </c>
      <c r="F547" s="17" t="str">
        <f t="shared" si="35"/>
        <v>BEARISH</v>
      </c>
      <c r="G547" s="17" t="str">
        <f t="shared" si="34"/>
        <v>WEAK</v>
      </c>
      <c r="H547" s="17" t="str">
        <f t="shared" si="33"/>
        <v>CONFIRMED BEARISH</v>
      </c>
    </row>
    <row r="548" spans="1:8" ht="13.5" x14ac:dyDescent="0.25">
      <c r="A548" s="3">
        <f>TITRES_STAT!B551</f>
        <v>42801</v>
      </c>
      <c r="B548" s="17">
        <f>TITRES_STAT!C551</f>
        <v>18.79</v>
      </c>
      <c r="C548" s="17">
        <f>TITRES_STAT!D551</f>
        <v>13.8734</v>
      </c>
      <c r="D548" s="17">
        <f>TITRES_STAT!E551</f>
        <v>2223</v>
      </c>
      <c r="E548" s="2">
        <f t="shared" si="32"/>
        <v>827168</v>
      </c>
      <c r="F548" s="17" t="str">
        <f t="shared" si="35"/>
        <v>BEARISH</v>
      </c>
      <c r="G548" s="17" t="str">
        <f t="shared" si="34"/>
        <v>WEAK</v>
      </c>
      <c r="H548" s="17" t="str">
        <f t="shared" si="33"/>
        <v>CONFIRMED BEARISH</v>
      </c>
    </row>
    <row r="549" spans="1:8" ht="13.5" x14ac:dyDescent="0.25">
      <c r="A549" s="3">
        <f>TITRES_STAT!B552</f>
        <v>42802</v>
      </c>
      <c r="B549" s="17">
        <f>TITRES_STAT!C552</f>
        <v>18.79</v>
      </c>
      <c r="C549" s="17">
        <f>TITRES_STAT!D552</f>
        <v>13.8734</v>
      </c>
      <c r="D549" s="17">
        <f>TITRES_STAT!E552</f>
        <v>5767</v>
      </c>
      <c r="E549" s="2">
        <f t="shared" si="32"/>
        <v>827168</v>
      </c>
      <c r="F549" s="17" t="str">
        <f t="shared" si="35"/>
        <v>BULLISH</v>
      </c>
      <c r="G549" s="17" t="str">
        <f t="shared" si="34"/>
        <v>NEUTRAL</v>
      </c>
      <c r="H549" s="17" t="str">
        <f t="shared" si="33"/>
        <v>BULLISH DIVERGENCE</v>
      </c>
    </row>
    <row r="550" spans="1:8" ht="13.5" x14ac:dyDescent="0.25">
      <c r="A550" s="3">
        <f>TITRES_STAT!B553</f>
        <v>42803</v>
      </c>
      <c r="B550" s="17">
        <f>TITRES_STAT!C553</f>
        <v>19.149999999999999</v>
      </c>
      <c r="C550" s="17">
        <f>TITRES_STAT!D553</f>
        <v>14.139200000000001</v>
      </c>
      <c r="D550" s="17">
        <f>TITRES_STAT!E553</f>
        <v>884</v>
      </c>
      <c r="E550" s="2">
        <f t="shared" si="32"/>
        <v>828052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CONFIRMED BEARISH</v>
      </c>
    </row>
    <row r="551" spans="1:8" ht="13.5" x14ac:dyDescent="0.25">
      <c r="A551" s="3">
        <f>TITRES_STAT!B554</f>
        <v>42804</v>
      </c>
      <c r="B551" s="17">
        <f>TITRES_STAT!C554</f>
        <v>19.2</v>
      </c>
      <c r="C551" s="17">
        <f>TITRES_STAT!D554</f>
        <v>14.1761</v>
      </c>
      <c r="D551" s="17">
        <f>TITRES_STAT!E554</f>
        <v>3835</v>
      </c>
      <c r="E551" s="2">
        <f t="shared" si="32"/>
        <v>831887</v>
      </c>
      <c r="F551" s="17" t="str">
        <f t="shared" si="35"/>
        <v>BULLISH</v>
      </c>
      <c r="G551" s="17" t="str">
        <f t="shared" si="34"/>
        <v>NEUTRAL</v>
      </c>
      <c r="H551" s="17" t="str">
        <f t="shared" si="33"/>
        <v>CONFIRMED BULLISH</v>
      </c>
    </row>
    <row r="552" spans="1:8" ht="13.5" x14ac:dyDescent="0.25">
      <c r="A552" s="3">
        <f>TITRES_STAT!B555</f>
        <v>42807</v>
      </c>
      <c r="B552" s="17">
        <f>TITRES_STAT!C555</f>
        <v>19</v>
      </c>
      <c r="C552" s="17">
        <f>TITRES_STAT!D555</f>
        <v>14.028499999999999</v>
      </c>
      <c r="D552" s="17">
        <f>TITRES_STAT!E555</f>
        <v>2569</v>
      </c>
      <c r="E552" s="2">
        <f t="shared" si="32"/>
        <v>829318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NEUTRAL</v>
      </c>
    </row>
    <row r="553" spans="1:8" ht="13.5" x14ac:dyDescent="0.25">
      <c r="A553" s="3">
        <f>TITRES_STAT!B556</f>
        <v>42808</v>
      </c>
      <c r="B553" s="17">
        <f>TITRES_STAT!C556</f>
        <v>19.02</v>
      </c>
      <c r="C553" s="17">
        <f>TITRES_STAT!D556</f>
        <v>14.043200000000001</v>
      </c>
      <c r="D553" s="17">
        <f>TITRES_STAT!E556</f>
        <v>313</v>
      </c>
      <c r="E553" s="2">
        <f t="shared" si="32"/>
        <v>829631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CONFIRMED BULLISH</v>
      </c>
    </row>
    <row r="554" spans="1:8" ht="13.5" x14ac:dyDescent="0.25">
      <c r="A554" s="3">
        <f>TITRES_STAT!B557</f>
        <v>42809</v>
      </c>
      <c r="B554" s="17">
        <f>TITRES_STAT!C557</f>
        <v>18.920000000000002</v>
      </c>
      <c r="C554" s="17">
        <f>TITRES_STAT!D557</f>
        <v>13.9694</v>
      </c>
      <c r="D554" s="17">
        <f>TITRES_STAT!E557</f>
        <v>5746</v>
      </c>
      <c r="E554" s="2">
        <f t="shared" si="32"/>
        <v>823885</v>
      </c>
      <c r="F554" s="17" t="str">
        <f t="shared" si="35"/>
        <v>BEARISH</v>
      </c>
      <c r="G554" s="17" t="str">
        <f t="shared" si="34"/>
        <v>NEUTRAL</v>
      </c>
      <c r="H554" s="17" t="str">
        <f t="shared" si="33"/>
        <v>BEARISH DIVERGENCE</v>
      </c>
    </row>
    <row r="555" spans="1:8" ht="13.5" x14ac:dyDescent="0.25">
      <c r="A555" s="3">
        <f>TITRES_STAT!B558</f>
        <v>42810</v>
      </c>
      <c r="B555" s="17">
        <f>TITRES_STAT!C558</f>
        <v>18.920000000000002</v>
      </c>
      <c r="C555" s="17">
        <f>TITRES_STAT!D558</f>
        <v>13.9694</v>
      </c>
      <c r="D555" s="17">
        <f>TITRES_STAT!E558</f>
        <v>3980</v>
      </c>
      <c r="E555" s="2">
        <f t="shared" si="32"/>
        <v>823885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CONFIRMED BEARISH</v>
      </c>
    </row>
    <row r="556" spans="1:8" ht="13.5" x14ac:dyDescent="0.25">
      <c r="A556" s="3">
        <f>TITRES_STAT!B559</f>
        <v>42811</v>
      </c>
      <c r="B556" s="17">
        <f>TITRES_STAT!C559</f>
        <v>18.899999999999999</v>
      </c>
      <c r="C556" s="17">
        <f>TITRES_STAT!D559</f>
        <v>13.954599999999999</v>
      </c>
      <c r="D556" s="17">
        <f>TITRES_STAT!E559</f>
        <v>5114</v>
      </c>
      <c r="E556" s="2">
        <f t="shared" si="32"/>
        <v>818771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CONFIRMED BEARISH</v>
      </c>
    </row>
    <row r="557" spans="1:8" ht="13.5" x14ac:dyDescent="0.25">
      <c r="A557" s="3">
        <f>TITRES_STAT!B560</f>
        <v>42815</v>
      </c>
      <c r="B557" s="17">
        <f>TITRES_STAT!C560</f>
        <v>18.899999999999999</v>
      </c>
      <c r="C557" s="17">
        <f>TITRES_STAT!D560</f>
        <v>13.954599999999999</v>
      </c>
      <c r="D557" s="17">
        <f>TITRES_STAT!E560</f>
        <v>668</v>
      </c>
      <c r="E557" s="2">
        <f t="shared" si="32"/>
        <v>818771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CONFIRMED BEARISH</v>
      </c>
    </row>
    <row r="558" spans="1:8" ht="13.5" x14ac:dyDescent="0.25">
      <c r="A558" s="3">
        <f>TITRES_STAT!B561</f>
        <v>42816</v>
      </c>
      <c r="B558" s="17">
        <f>TITRES_STAT!C561</f>
        <v>18.88</v>
      </c>
      <c r="C558" s="17">
        <f>TITRES_STAT!D561</f>
        <v>13.9399</v>
      </c>
      <c r="D558" s="17">
        <f>TITRES_STAT!E561</f>
        <v>800</v>
      </c>
      <c r="E558" s="2">
        <f t="shared" si="32"/>
        <v>817971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f>TITRES_STAT!B562</f>
        <v>42817</v>
      </c>
      <c r="B559" s="17">
        <f>TITRES_STAT!C562</f>
        <v>18.5</v>
      </c>
      <c r="C559" s="17">
        <f>TITRES_STAT!D562</f>
        <v>13.6593</v>
      </c>
      <c r="D559" s="17">
        <f>TITRES_STAT!E562</f>
        <v>3119</v>
      </c>
      <c r="E559" s="2">
        <f t="shared" si="32"/>
        <v>814852</v>
      </c>
      <c r="F559" s="17" t="str">
        <f t="shared" si="35"/>
        <v>BEARISH</v>
      </c>
      <c r="G559" s="17" t="str">
        <f t="shared" si="34"/>
        <v>NEUTRAL</v>
      </c>
      <c r="H559" s="17" t="str">
        <f t="shared" si="33"/>
        <v>CONFIRMED BEARISH</v>
      </c>
    </row>
    <row r="560" spans="1:8" ht="13.5" x14ac:dyDescent="0.25">
      <c r="A560" s="3">
        <f>TITRES_STAT!B563</f>
        <v>42818</v>
      </c>
      <c r="B560" s="17">
        <f>TITRES_STAT!C563</f>
        <v>18.79</v>
      </c>
      <c r="C560" s="17">
        <f>TITRES_STAT!D563</f>
        <v>13.8734</v>
      </c>
      <c r="D560" s="17">
        <f>TITRES_STAT!E563</f>
        <v>3290</v>
      </c>
      <c r="E560" s="2">
        <f t="shared" si="32"/>
        <v>818142</v>
      </c>
      <c r="F560" s="17" t="str">
        <f t="shared" si="35"/>
        <v>BEARISH</v>
      </c>
      <c r="G560" s="17" t="str">
        <f t="shared" si="34"/>
        <v>NEUTRAL</v>
      </c>
      <c r="H560" s="17" t="str">
        <f t="shared" si="33"/>
        <v>CONFIRMED BEARISH</v>
      </c>
    </row>
    <row r="561" spans="1:8" ht="13.5" x14ac:dyDescent="0.25">
      <c r="A561" s="3">
        <f>TITRES_STAT!B564</f>
        <v>42821</v>
      </c>
      <c r="B561" s="17">
        <f>TITRES_STAT!C564</f>
        <v>18.8</v>
      </c>
      <c r="C561" s="17">
        <f>TITRES_STAT!D564</f>
        <v>13.880800000000001</v>
      </c>
      <c r="D561" s="17">
        <f>TITRES_STAT!E564</f>
        <v>1270</v>
      </c>
      <c r="E561" s="2">
        <f t="shared" si="32"/>
        <v>819412</v>
      </c>
      <c r="F561" s="17" t="str">
        <f t="shared" si="35"/>
        <v>BULLISH</v>
      </c>
      <c r="G561" s="17" t="str">
        <f t="shared" si="34"/>
        <v>NEUTRAL</v>
      </c>
      <c r="H561" s="17" t="str">
        <f t="shared" si="33"/>
        <v>BULLISH DIVERGENCE</v>
      </c>
    </row>
    <row r="562" spans="1:8" ht="13.5" x14ac:dyDescent="0.25">
      <c r="A562" s="3">
        <f>TITRES_STAT!B565</f>
        <v>42822</v>
      </c>
      <c r="B562" s="17">
        <f>TITRES_STAT!C565</f>
        <v>18.8</v>
      </c>
      <c r="C562" s="17">
        <f>TITRES_STAT!D565</f>
        <v>13.880800000000001</v>
      </c>
      <c r="D562" s="17">
        <f>TITRES_STAT!E565</f>
        <v>13498</v>
      </c>
      <c r="E562" s="2">
        <f t="shared" si="32"/>
        <v>819412</v>
      </c>
      <c r="F562" s="17" t="str">
        <f t="shared" si="35"/>
        <v>BULLISH</v>
      </c>
      <c r="G562" s="17" t="str">
        <f t="shared" si="34"/>
        <v>NEUTRAL</v>
      </c>
      <c r="H562" s="17" t="str">
        <f t="shared" si="33"/>
        <v>BULLISH DIVERGENCE</v>
      </c>
    </row>
    <row r="563" spans="1:8" ht="13.5" x14ac:dyDescent="0.25">
      <c r="A563" s="3">
        <f>TITRES_STAT!B566</f>
        <v>42823</v>
      </c>
      <c r="B563" s="17">
        <f>TITRES_STAT!C566</f>
        <v>18.79</v>
      </c>
      <c r="C563" s="17">
        <f>TITRES_STAT!D566</f>
        <v>13.8734</v>
      </c>
      <c r="D563" s="17">
        <f>TITRES_STAT!E566</f>
        <v>2552</v>
      </c>
      <c r="E563" s="2">
        <f t="shared" si="32"/>
        <v>816860</v>
      </c>
      <c r="F563" s="17" t="str">
        <f t="shared" si="35"/>
        <v>BEARISH</v>
      </c>
      <c r="G563" s="17" t="str">
        <f t="shared" si="34"/>
        <v>NEUTRAL</v>
      </c>
      <c r="H563" s="17" t="str">
        <f t="shared" si="33"/>
        <v>CONFIRMED BEARISH</v>
      </c>
    </row>
    <row r="564" spans="1:8" ht="13.5" x14ac:dyDescent="0.25">
      <c r="A564" s="3">
        <f>TITRES_STAT!B567</f>
        <v>42824</v>
      </c>
      <c r="B564" s="17">
        <f>TITRES_STAT!C567</f>
        <v>18.649999999999999</v>
      </c>
      <c r="C564" s="17">
        <f>TITRES_STAT!D567</f>
        <v>13.77</v>
      </c>
      <c r="D564" s="17">
        <f>TITRES_STAT!E567</f>
        <v>410</v>
      </c>
      <c r="E564" s="2">
        <f t="shared" si="32"/>
        <v>816450</v>
      </c>
      <c r="F564" s="17" t="str">
        <f t="shared" si="35"/>
        <v>BULLISH</v>
      </c>
      <c r="G564" s="17" t="str">
        <f t="shared" si="34"/>
        <v>NEUTRAL</v>
      </c>
      <c r="H564" s="17" t="str">
        <f t="shared" si="33"/>
        <v>CONFIRMED BULLISH</v>
      </c>
    </row>
    <row r="565" spans="1:8" ht="13.5" x14ac:dyDescent="0.25">
      <c r="A565" s="3">
        <f>TITRES_STAT!B568</f>
        <v>42825</v>
      </c>
      <c r="B565" s="17">
        <f>TITRES_STAT!C568</f>
        <v>18.72</v>
      </c>
      <c r="C565" s="17">
        <f>TITRES_STAT!D568</f>
        <v>13.8217</v>
      </c>
      <c r="D565" s="17">
        <f>TITRES_STAT!E568</f>
        <v>120</v>
      </c>
      <c r="E565" s="2">
        <f t="shared" si="32"/>
        <v>816570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f>TITRES_STAT!B569</f>
        <v>42828</v>
      </c>
      <c r="B566" s="17">
        <f>TITRES_STAT!C569</f>
        <v>18.690000000000001</v>
      </c>
      <c r="C566" s="17">
        <f>TITRES_STAT!D569</f>
        <v>13.7996</v>
      </c>
      <c r="D566" s="17">
        <f>TITRES_STAT!E569</f>
        <v>3170</v>
      </c>
      <c r="E566" s="2">
        <f t="shared" si="32"/>
        <v>813400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CONFIRMED BEARISH</v>
      </c>
    </row>
    <row r="567" spans="1:8" ht="13.5" x14ac:dyDescent="0.25">
      <c r="A567" s="3">
        <f>TITRES_STAT!B570</f>
        <v>42829</v>
      </c>
      <c r="B567" s="17">
        <f>TITRES_STAT!C570</f>
        <v>18.7</v>
      </c>
      <c r="C567" s="17">
        <f>TITRES_STAT!D570</f>
        <v>13.807</v>
      </c>
      <c r="D567" s="17">
        <f>TITRES_STAT!E570</f>
        <v>2512</v>
      </c>
      <c r="E567" s="2">
        <f t="shared" si="32"/>
        <v>815912</v>
      </c>
      <c r="F567" s="17" t="str">
        <f t="shared" si="35"/>
        <v>BEARISH</v>
      </c>
      <c r="G567" s="17" t="str">
        <f t="shared" si="34"/>
        <v>NEUTRAL</v>
      </c>
      <c r="H567" s="17" t="str">
        <f t="shared" si="33"/>
        <v>CONFIRMED BEARISH</v>
      </c>
    </row>
    <row r="568" spans="1:8" ht="13.5" x14ac:dyDescent="0.25">
      <c r="A568" s="3">
        <f>TITRES_STAT!B571</f>
        <v>42830</v>
      </c>
      <c r="B568" s="17">
        <f>TITRES_STAT!C571</f>
        <v>18.68</v>
      </c>
      <c r="C568" s="17">
        <f>TITRES_STAT!D571</f>
        <v>13.792199999999999</v>
      </c>
      <c r="D568" s="17">
        <f>TITRES_STAT!E571</f>
        <v>1677</v>
      </c>
      <c r="E568" s="2">
        <f t="shared" si="32"/>
        <v>814235</v>
      </c>
      <c r="F568" s="17" t="str">
        <f t="shared" si="35"/>
        <v>BEARISH</v>
      </c>
      <c r="G568" s="17" t="str">
        <f t="shared" si="34"/>
        <v>NEUTRAL</v>
      </c>
      <c r="H568" s="17" t="str">
        <f t="shared" si="33"/>
        <v>CONFIRMED BEARISH</v>
      </c>
    </row>
    <row r="569" spans="1:8" ht="13.5" x14ac:dyDescent="0.25">
      <c r="A569" s="3">
        <f>TITRES_STAT!B572</f>
        <v>42831</v>
      </c>
      <c r="B569" s="17">
        <f>TITRES_STAT!C572</f>
        <v>18.670000000000002</v>
      </c>
      <c r="C569" s="17">
        <f>TITRES_STAT!D572</f>
        <v>13.784800000000001</v>
      </c>
      <c r="D569" s="17">
        <f>TITRES_STAT!E572</f>
        <v>204</v>
      </c>
      <c r="E569" s="2">
        <f t="shared" si="32"/>
        <v>814031</v>
      </c>
      <c r="F569" s="17" t="str">
        <f t="shared" si="35"/>
        <v>BEARISH</v>
      </c>
      <c r="G569" s="17" t="str">
        <f t="shared" si="34"/>
        <v>NEUTRAL</v>
      </c>
      <c r="H569" s="17" t="str">
        <f t="shared" si="33"/>
        <v>BEARISH DIVERGENCE</v>
      </c>
    </row>
    <row r="570" spans="1:8" ht="13.5" x14ac:dyDescent="0.25">
      <c r="A570" s="3">
        <f>TITRES_STAT!B573</f>
        <v>42832</v>
      </c>
      <c r="B570" s="17">
        <f>TITRES_STAT!C573</f>
        <v>18.690000000000001</v>
      </c>
      <c r="C570" s="17">
        <f>TITRES_STAT!D573</f>
        <v>13.7996</v>
      </c>
      <c r="D570" s="17">
        <f>TITRES_STAT!E573</f>
        <v>1100</v>
      </c>
      <c r="E570" s="2">
        <f t="shared" si="32"/>
        <v>815131</v>
      </c>
      <c r="F570" s="17" t="str">
        <f t="shared" si="35"/>
        <v>BEARISH</v>
      </c>
      <c r="G570" s="17" t="str">
        <f t="shared" si="34"/>
        <v>NEUTRAL</v>
      </c>
      <c r="H570" s="17" t="str">
        <f t="shared" si="33"/>
        <v>CONFIRMED BEARISH</v>
      </c>
    </row>
    <row r="571" spans="1:8" ht="13.5" x14ac:dyDescent="0.25">
      <c r="A571" s="3">
        <f>TITRES_STAT!B574</f>
        <v>42835</v>
      </c>
      <c r="B571" s="17">
        <f>TITRES_STAT!C574</f>
        <v>18.690000000000001</v>
      </c>
      <c r="C571" s="17">
        <f>TITRES_STAT!D574</f>
        <v>13.7996</v>
      </c>
      <c r="D571" s="17">
        <f>TITRES_STAT!E574</f>
        <v>200</v>
      </c>
      <c r="E571" s="2">
        <f t="shared" si="32"/>
        <v>815131</v>
      </c>
      <c r="F571" s="17" t="str">
        <f t="shared" si="35"/>
        <v>BULLISH</v>
      </c>
      <c r="G571" s="17" t="str">
        <f t="shared" si="34"/>
        <v>NEUTRAL</v>
      </c>
      <c r="H571" s="17" t="str">
        <f t="shared" si="33"/>
        <v>NEUTRAL</v>
      </c>
    </row>
    <row r="572" spans="1:8" ht="13.5" x14ac:dyDescent="0.25">
      <c r="A572" s="3">
        <f>TITRES_STAT!B575</f>
        <v>42836</v>
      </c>
      <c r="B572" s="17">
        <f>TITRES_STAT!C575</f>
        <v>18.690000000000001</v>
      </c>
      <c r="C572" s="17">
        <f>TITRES_STAT!D575</f>
        <v>13.7996</v>
      </c>
      <c r="D572" s="17">
        <f>TITRES_STAT!E575</f>
        <v>931</v>
      </c>
      <c r="E572" s="2">
        <f t="shared" si="32"/>
        <v>815131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CONFIRMED BEARISH</v>
      </c>
    </row>
    <row r="573" spans="1:8" ht="13.5" x14ac:dyDescent="0.25">
      <c r="A573" s="3">
        <f>TITRES_STAT!B576</f>
        <v>42837</v>
      </c>
      <c r="B573" s="17">
        <f>TITRES_STAT!C576</f>
        <v>18.690000000000001</v>
      </c>
      <c r="C573" s="17">
        <f>TITRES_STAT!D576</f>
        <v>13.7996</v>
      </c>
      <c r="D573" s="17">
        <f>TITRES_STAT!E576</f>
        <v>550</v>
      </c>
      <c r="E573" s="2">
        <f t="shared" si="32"/>
        <v>815131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f>TITRES_STAT!B577</f>
        <v>42838</v>
      </c>
      <c r="B574" s="17">
        <f>TITRES_STAT!C577</f>
        <v>18.600000000000001</v>
      </c>
      <c r="C574" s="17">
        <f>TITRES_STAT!D577</f>
        <v>13.7331</v>
      </c>
      <c r="D574" s="17">
        <f>TITRES_STAT!E577</f>
        <v>5161</v>
      </c>
      <c r="E574" s="2">
        <f t="shared" si="32"/>
        <v>809970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CONFIRMED BEARISH</v>
      </c>
    </row>
    <row r="575" spans="1:8" ht="13.5" x14ac:dyDescent="0.25">
      <c r="A575" s="3">
        <f>TITRES_STAT!B578</f>
        <v>42839</v>
      </c>
      <c r="B575" s="17">
        <f>TITRES_STAT!C578</f>
        <v>18.7</v>
      </c>
      <c r="C575" s="17">
        <f>TITRES_STAT!D578</f>
        <v>13.807</v>
      </c>
      <c r="D575" s="17">
        <f>TITRES_STAT!E578</f>
        <v>1010</v>
      </c>
      <c r="E575" s="2">
        <f t="shared" si="32"/>
        <v>810980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BEARISH DIVERGENCE</v>
      </c>
    </row>
    <row r="576" spans="1:8" ht="13.5" x14ac:dyDescent="0.25">
      <c r="A576" s="3">
        <f>TITRES_STAT!B579</f>
        <v>42842</v>
      </c>
      <c r="B576" s="17">
        <f>TITRES_STAT!C579</f>
        <v>18.7</v>
      </c>
      <c r="C576" s="17">
        <f>TITRES_STAT!D579</f>
        <v>13.807</v>
      </c>
      <c r="D576" s="17">
        <f>TITRES_STAT!E579</f>
        <v>12565</v>
      </c>
      <c r="E576" s="2">
        <f t="shared" si="32"/>
        <v>810980</v>
      </c>
      <c r="F576" s="17" t="str">
        <f t="shared" si="35"/>
        <v>BEARISH</v>
      </c>
      <c r="G576" s="17" t="str">
        <f t="shared" si="34"/>
        <v>NEUTRAL</v>
      </c>
      <c r="H576" s="17" t="str">
        <f t="shared" si="33"/>
        <v>BEARISH DIVERGENCE</v>
      </c>
    </row>
    <row r="577" spans="1:8" ht="13.5" x14ac:dyDescent="0.25">
      <c r="A577" s="3">
        <f>TITRES_STAT!B580</f>
        <v>42843</v>
      </c>
      <c r="B577" s="17">
        <f>TITRES_STAT!C580</f>
        <v>18.7</v>
      </c>
      <c r="C577" s="17">
        <f>TITRES_STAT!D580</f>
        <v>13.807</v>
      </c>
      <c r="D577" s="17">
        <f>TITRES_STAT!E580</f>
        <v>6583</v>
      </c>
      <c r="E577" s="2">
        <f t="shared" si="32"/>
        <v>810980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BEARISH DIVERGENCE</v>
      </c>
    </row>
    <row r="578" spans="1:8" ht="13.5" x14ac:dyDescent="0.25">
      <c r="A578" s="3">
        <f>TITRES_STAT!B581</f>
        <v>42844</v>
      </c>
      <c r="B578" s="17">
        <f>TITRES_STAT!C581</f>
        <v>18.8</v>
      </c>
      <c r="C578" s="17">
        <f>TITRES_STAT!D581</f>
        <v>13.880800000000001</v>
      </c>
      <c r="D578" s="17">
        <f>TITRES_STAT!E581</f>
        <v>5232</v>
      </c>
      <c r="E578" s="2">
        <f t="shared" si="32"/>
        <v>816212</v>
      </c>
      <c r="F578" s="17" t="str">
        <f t="shared" si="35"/>
        <v>BULLISH</v>
      </c>
      <c r="G578" s="17" t="str">
        <f t="shared" si="34"/>
        <v>NEUTRAL</v>
      </c>
      <c r="H578" s="17" t="str">
        <f t="shared" si="33"/>
        <v>CONFIRMED BULLISH</v>
      </c>
    </row>
    <row r="579" spans="1:8" ht="13.5" x14ac:dyDescent="0.25">
      <c r="A579" s="3">
        <f>TITRES_STAT!B582</f>
        <v>42845</v>
      </c>
      <c r="B579" s="17">
        <f>TITRES_STAT!C582</f>
        <v>18.89</v>
      </c>
      <c r="C579" s="17">
        <f>TITRES_STAT!D582</f>
        <v>13.9472</v>
      </c>
      <c r="D579" s="17">
        <f>TITRES_STAT!E582</f>
        <v>55</v>
      </c>
      <c r="E579" s="2">
        <f t="shared" si="32"/>
        <v>816267</v>
      </c>
      <c r="F579" s="17" t="str">
        <f t="shared" si="35"/>
        <v>BULLISH</v>
      </c>
      <c r="G579" s="17" t="str">
        <f t="shared" si="34"/>
        <v>NEUTRAL</v>
      </c>
      <c r="H579" s="17" t="str">
        <f t="shared" si="33"/>
        <v>CONFIRMED BULLISH</v>
      </c>
    </row>
    <row r="580" spans="1:8" ht="13.5" x14ac:dyDescent="0.25">
      <c r="A580" s="3">
        <f>TITRES_STAT!B583</f>
        <v>42846</v>
      </c>
      <c r="B580" s="17">
        <f>TITRES_STAT!C583</f>
        <v>18.89</v>
      </c>
      <c r="C580" s="17">
        <f>TITRES_STAT!D583</f>
        <v>13.9472</v>
      </c>
      <c r="D580" s="17">
        <f>TITRES_STAT!E583</f>
        <v>14095</v>
      </c>
      <c r="E580" s="2">
        <f t="shared" ref="E580:E643" si="36">IF(B580&gt;B579, E579+D580, IF(B580&lt;B579, E579-D580, E579))</f>
        <v>816267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CONFIRMED BULLISH</v>
      </c>
    </row>
    <row r="581" spans="1:8" ht="13.5" x14ac:dyDescent="0.25">
      <c r="A581" s="3">
        <f>TITRES_STAT!B584</f>
        <v>42849</v>
      </c>
      <c r="B581" s="17">
        <f>TITRES_STAT!C584</f>
        <v>18.850000000000001</v>
      </c>
      <c r="C581" s="17">
        <f>TITRES_STAT!D584</f>
        <v>13.9177</v>
      </c>
      <c r="D581" s="17">
        <f>TITRES_STAT!E584</f>
        <v>1352</v>
      </c>
      <c r="E581" s="2">
        <f t="shared" si="36"/>
        <v>814915</v>
      </c>
      <c r="F581" s="17" t="str">
        <f t="shared" si="35"/>
        <v>BULLISH</v>
      </c>
      <c r="G581" s="17" t="str">
        <f t="shared" si="34"/>
        <v>NEUTRAL</v>
      </c>
      <c r="H581" s="17" t="str">
        <f t="shared" si="33"/>
        <v>CONFIRMED BULLISH</v>
      </c>
    </row>
    <row r="582" spans="1:8" ht="13.5" x14ac:dyDescent="0.25">
      <c r="A582" s="3">
        <f>TITRES_STAT!B585</f>
        <v>42850</v>
      </c>
      <c r="B582" s="17">
        <f>TITRES_STAT!C585</f>
        <v>18.79</v>
      </c>
      <c r="C582" s="17">
        <f>TITRES_STAT!D585</f>
        <v>13.8734</v>
      </c>
      <c r="D582" s="17">
        <f>TITRES_STAT!E585</f>
        <v>5572</v>
      </c>
      <c r="E582" s="2">
        <f t="shared" si="36"/>
        <v>809343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f>TITRES_STAT!B586</f>
        <v>42851</v>
      </c>
      <c r="B583" s="17">
        <f>TITRES_STAT!C586</f>
        <v>18.739999999999998</v>
      </c>
      <c r="C583" s="17">
        <f>TITRES_STAT!D586</f>
        <v>13.836499999999999</v>
      </c>
      <c r="D583" s="17">
        <f>TITRES_STAT!E586</f>
        <v>9951</v>
      </c>
      <c r="E583" s="2">
        <f t="shared" si="36"/>
        <v>799392</v>
      </c>
      <c r="F583" s="17" t="str">
        <f t="shared" si="35"/>
        <v>BEARISH</v>
      </c>
      <c r="G583" s="17" t="str">
        <f t="shared" ref="G583:G646" si="38">IF((E583-E578)/E578 &gt; 0.02, "STRONG",
 IF((E583-E578)/E578 &lt; -0.02, "WEAK", "NEUTRAL"))</f>
        <v>WEAK</v>
      </c>
      <c r="H583" s="17" t="str">
        <f t="shared" si="37"/>
        <v>CONFIRMED BEARISH</v>
      </c>
    </row>
    <row r="584" spans="1:8" ht="13.5" x14ac:dyDescent="0.25">
      <c r="A584" s="3">
        <f>TITRES_STAT!B587</f>
        <v>42852</v>
      </c>
      <c r="B584" s="17">
        <f>TITRES_STAT!C587</f>
        <v>18.899999999999999</v>
      </c>
      <c r="C584" s="17">
        <f>TITRES_STAT!D587</f>
        <v>13.954599999999999</v>
      </c>
      <c r="D584" s="17">
        <f>TITRES_STAT!E587</f>
        <v>10</v>
      </c>
      <c r="E584" s="2">
        <f t="shared" si="36"/>
        <v>799402</v>
      </c>
      <c r="F584" s="17" t="str">
        <f t="shared" ref="F584:F647" si="39">IF(E584&gt;E579,"BULLISH",IF(E584&lt;E579,"BEARISH","NEUTRAL"))</f>
        <v>BEARISH</v>
      </c>
      <c r="G584" s="17" t="str">
        <f t="shared" si="38"/>
        <v>WEAK</v>
      </c>
      <c r="H584" s="17" t="str">
        <f t="shared" si="37"/>
        <v>BEARISH DIVERGENCE</v>
      </c>
    </row>
    <row r="585" spans="1:8" ht="13.5" x14ac:dyDescent="0.25">
      <c r="A585" s="3">
        <f>TITRES_STAT!B588</f>
        <v>42853</v>
      </c>
      <c r="B585" s="17">
        <f>TITRES_STAT!C588</f>
        <v>18.8</v>
      </c>
      <c r="C585" s="17">
        <f>TITRES_STAT!D588</f>
        <v>13.880800000000001</v>
      </c>
      <c r="D585" s="17">
        <f>TITRES_STAT!E588</f>
        <v>2280</v>
      </c>
      <c r="E585" s="2">
        <f t="shared" si="36"/>
        <v>797122</v>
      </c>
      <c r="F585" s="17" t="str">
        <f t="shared" si="39"/>
        <v>BEARISH</v>
      </c>
      <c r="G585" s="17" t="str">
        <f t="shared" si="38"/>
        <v>WEAK</v>
      </c>
      <c r="H585" s="17" t="str">
        <f t="shared" si="37"/>
        <v>CONFIRMED BEARISH</v>
      </c>
    </row>
    <row r="586" spans="1:8" ht="13.5" x14ac:dyDescent="0.25">
      <c r="A586" s="3">
        <f>TITRES_STAT!B589</f>
        <v>42857</v>
      </c>
      <c r="B586" s="17">
        <f>TITRES_STAT!C589</f>
        <v>18.79</v>
      </c>
      <c r="C586" s="17">
        <f>TITRES_STAT!D589</f>
        <v>13.8734</v>
      </c>
      <c r="D586" s="17">
        <f>TITRES_STAT!E589</f>
        <v>1182</v>
      </c>
      <c r="E586" s="2">
        <f t="shared" si="36"/>
        <v>795940</v>
      </c>
      <c r="F586" s="17" t="str">
        <f t="shared" si="39"/>
        <v>BEARISH</v>
      </c>
      <c r="G586" s="17" t="str">
        <f t="shared" si="38"/>
        <v>WEAK</v>
      </c>
      <c r="H586" s="17" t="str">
        <f t="shared" si="37"/>
        <v>CONFIRMED BEARISH</v>
      </c>
    </row>
    <row r="587" spans="1:8" ht="13.5" x14ac:dyDescent="0.25">
      <c r="A587" s="3">
        <f>TITRES_STAT!B590</f>
        <v>42858</v>
      </c>
      <c r="B587" s="17">
        <f>TITRES_STAT!C590</f>
        <v>18.79</v>
      </c>
      <c r="C587" s="17">
        <f>TITRES_STAT!D590</f>
        <v>13.8734</v>
      </c>
      <c r="D587" s="17">
        <f>TITRES_STAT!E590</f>
        <v>2551</v>
      </c>
      <c r="E587" s="2">
        <f t="shared" si="36"/>
        <v>795940</v>
      </c>
      <c r="F587" s="17" t="str">
        <f t="shared" si="39"/>
        <v>BEARISH</v>
      </c>
      <c r="G587" s="17" t="str">
        <f t="shared" si="38"/>
        <v>NEUTRAL</v>
      </c>
      <c r="H587" s="17" t="str">
        <f t="shared" si="37"/>
        <v>NEUTRAL</v>
      </c>
    </row>
    <row r="588" spans="1:8" ht="13.5" x14ac:dyDescent="0.25">
      <c r="A588" s="3">
        <f>TITRES_STAT!B591</f>
        <v>42859</v>
      </c>
      <c r="B588" s="17">
        <f>TITRES_STAT!C591</f>
        <v>18.8</v>
      </c>
      <c r="C588" s="17">
        <f>TITRES_STAT!D591</f>
        <v>13.880800000000001</v>
      </c>
      <c r="D588" s="17">
        <f>TITRES_STAT!E591</f>
        <v>1592</v>
      </c>
      <c r="E588" s="2">
        <f t="shared" si="36"/>
        <v>797532</v>
      </c>
      <c r="F588" s="17" t="str">
        <f t="shared" si="39"/>
        <v>BEARISH</v>
      </c>
      <c r="G588" s="17" t="str">
        <f t="shared" si="38"/>
        <v>NEUTRAL</v>
      </c>
      <c r="H588" s="17" t="str">
        <f t="shared" si="37"/>
        <v>BEARISH DIVERGENCE</v>
      </c>
    </row>
    <row r="589" spans="1:8" ht="13.5" x14ac:dyDescent="0.25">
      <c r="A589" s="3">
        <f>TITRES_STAT!B592</f>
        <v>42860</v>
      </c>
      <c r="B589" s="17">
        <f>TITRES_STAT!C592</f>
        <v>19</v>
      </c>
      <c r="C589" s="17">
        <f>TITRES_STAT!D592</f>
        <v>14.028499999999999</v>
      </c>
      <c r="D589" s="17">
        <f>TITRES_STAT!E592</f>
        <v>21800</v>
      </c>
      <c r="E589" s="2">
        <f t="shared" si="36"/>
        <v>819332</v>
      </c>
      <c r="F589" s="17" t="str">
        <f t="shared" si="39"/>
        <v>BULLISH</v>
      </c>
      <c r="G589" s="17" t="str">
        <f t="shared" si="38"/>
        <v>STRONG</v>
      </c>
      <c r="H589" s="17" t="str">
        <f t="shared" si="37"/>
        <v>CONFIRMED BULLISH</v>
      </c>
    </row>
    <row r="590" spans="1:8" ht="13.5" x14ac:dyDescent="0.25">
      <c r="A590" s="3">
        <f>TITRES_STAT!B593</f>
        <v>42863</v>
      </c>
      <c r="B590" s="17">
        <f>TITRES_STAT!C593</f>
        <v>19.02</v>
      </c>
      <c r="C590" s="17">
        <f>TITRES_STAT!D593</f>
        <v>14.043200000000001</v>
      </c>
      <c r="D590" s="17">
        <f>TITRES_STAT!E593</f>
        <v>6805</v>
      </c>
      <c r="E590" s="2">
        <f t="shared" si="36"/>
        <v>826137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f>TITRES_STAT!B594</f>
        <v>42864</v>
      </c>
      <c r="B591" s="17">
        <f>TITRES_STAT!C594</f>
        <v>18.989999999999998</v>
      </c>
      <c r="C591" s="17">
        <f>TITRES_STAT!D594</f>
        <v>14.021100000000001</v>
      </c>
      <c r="D591" s="17">
        <f>TITRES_STAT!E594</f>
        <v>2345</v>
      </c>
      <c r="E591" s="2">
        <f t="shared" si="36"/>
        <v>823792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f>TITRES_STAT!B595</f>
        <v>42865</v>
      </c>
      <c r="B592" s="17">
        <f>TITRES_STAT!C595</f>
        <v>18.95</v>
      </c>
      <c r="C592" s="17">
        <f>TITRES_STAT!D595</f>
        <v>13.9915</v>
      </c>
      <c r="D592" s="17">
        <f>TITRES_STAT!E595</f>
        <v>12328</v>
      </c>
      <c r="E592" s="2">
        <f t="shared" si="36"/>
        <v>811464</v>
      </c>
      <c r="F592" s="17" t="str">
        <f t="shared" si="39"/>
        <v>BULLISH</v>
      </c>
      <c r="G592" s="17" t="str">
        <f t="shared" si="38"/>
        <v>NEUTRAL</v>
      </c>
      <c r="H592" s="17" t="str">
        <f t="shared" si="37"/>
        <v>CONFIRMED BULLISH</v>
      </c>
    </row>
    <row r="593" spans="1:8" ht="13.5" x14ac:dyDescent="0.25">
      <c r="A593" s="3">
        <f>TITRES_STAT!B596</f>
        <v>42866</v>
      </c>
      <c r="B593" s="17">
        <f>TITRES_STAT!C596</f>
        <v>18.95</v>
      </c>
      <c r="C593" s="17">
        <f>TITRES_STAT!D596</f>
        <v>13.9915</v>
      </c>
      <c r="D593" s="17">
        <f>TITRES_STAT!E596</f>
        <v>3089</v>
      </c>
      <c r="E593" s="2">
        <f t="shared" si="36"/>
        <v>811464</v>
      </c>
      <c r="F593" s="17" t="str">
        <f t="shared" si="39"/>
        <v>BULLISH</v>
      </c>
      <c r="G593" s="17" t="str">
        <f t="shared" si="38"/>
        <v>NEUTRAL</v>
      </c>
      <c r="H593" s="17" t="str">
        <f t="shared" si="37"/>
        <v>CONFIRMED BULLISH</v>
      </c>
    </row>
    <row r="594" spans="1:8" ht="13.5" x14ac:dyDescent="0.25">
      <c r="A594" s="3">
        <f>TITRES_STAT!B597</f>
        <v>42867</v>
      </c>
      <c r="B594" s="17">
        <f>TITRES_STAT!C597</f>
        <v>19</v>
      </c>
      <c r="C594" s="17">
        <f>TITRES_STAT!D597</f>
        <v>14.028499999999999</v>
      </c>
      <c r="D594" s="17">
        <f>TITRES_STAT!E597</f>
        <v>3891</v>
      </c>
      <c r="E594" s="2">
        <f t="shared" si="36"/>
        <v>815355</v>
      </c>
      <c r="F594" s="17" t="str">
        <f t="shared" si="39"/>
        <v>BEARISH</v>
      </c>
      <c r="G594" s="17" t="str">
        <f t="shared" si="38"/>
        <v>NEUTRAL</v>
      </c>
      <c r="H594" s="17" t="str">
        <f t="shared" si="37"/>
        <v>NEUTRAL</v>
      </c>
    </row>
    <row r="595" spans="1:8" ht="13.5" x14ac:dyDescent="0.25">
      <c r="A595" s="3">
        <f>TITRES_STAT!B598</f>
        <v>42870</v>
      </c>
      <c r="B595" s="17">
        <f>TITRES_STAT!C598</f>
        <v>18.850000000000001</v>
      </c>
      <c r="C595" s="17">
        <f>TITRES_STAT!D598</f>
        <v>13.9177</v>
      </c>
      <c r="D595" s="17">
        <f>TITRES_STAT!E598</f>
        <v>2870</v>
      </c>
      <c r="E595" s="2">
        <f t="shared" si="36"/>
        <v>812485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CONFIRMED BEARISH</v>
      </c>
    </row>
    <row r="596" spans="1:8" ht="13.5" x14ac:dyDescent="0.25">
      <c r="A596" s="3">
        <f>TITRES_STAT!B599</f>
        <v>42871</v>
      </c>
      <c r="B596" s="17">
        <f>TITRES_STAT!C599</f>
        <v>18.8</v>
      </c>
      <c r="C596" s="17">
        <f>TITRES_STAT!D599</f>
        <v>13.880800000000001</v>
      </c>
      <c r="D596" s="17">
        <f>TITRES_STAT!E599</f>
        <v>7335</v>
      </c>
      <c r="E596" s="2">
        <f t="shared" si="36"/>
        <v>805150</v>
      </c>
      <c r="F596" s="17" t="str">
        <f t="shared" si="39"/>
        <v>BEARISH</v>
      </c>
      <c r="G596" s="17" t="str">
        <f t="shared" si="38"/>
        <v>WEAK</v>
      </c>
      <c r="H596" s="17" t="str">
        <f t="shared" si="37"/>
        <v>CONFIRMED BEARISH</v>
      </c>
    </row>
    <row r="597" spans="1:8" ht="13.5" x14ac:dyDescent="0.25">
      <c r="A597" s="3">
        <f>TITRES_STAT!B600</f>
        <v>42872</v>
      </c>
      <c r="B597" s="17">
        <f>TITRES_STAT!C600</f>
        <v>18.8</v>
      </c>
      <c r="C597" s="17">
        <f>TITRES_STAT!D600</f>
        <v>13.880800000000001</v>
      </c>
      <c r="D597" s="17">
        <f>TITRES_STAT!E600</f>
        <v>595</v>
      </c>
      <c r="E597" s="2">
        <f t="shared" si="36"/>
        <v>805150</v>
      </c>
      <c r="F597" s="17" t="str">
        <f t="shared" si="39"/>
        <v>BEARISH</v>
      </c>
      <c r="G597" s="17" t="str">
        <f t="shared" si="38"/>
        <v>NEUTRAL</v>
      </c>
      <c r="H597" s="17" t="str">
        <f t="shared" si="37"/>
        <v>CONFIRMED BEARISH</v>
      </c>
    </row>
    <row r="598" spans="1:8" ht="13.5" x14ac:dyDescent="0.25">
      <c r="A598" s="3">
        <f>TITRES_STAT!B601</f>
        <v>42873</v>
      </c>
      <c r="B598" s="17">
        <f>TITRES_STAT!C601</f>
        <v>18.72</v>
      </c>
      <c r="C598" s="17">
        <f>TITRES_STAT!D601</f>
        <v>13.8217</v>
      </c>
      <c r="D598" s="17">
        <f>TITRES_STAT!E601</f>
        <v>6530</v>
      </c>
      <c r="E598" s="2">
        <f t="shared" si="36"/>
        <v>798620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f>TITRES_STAT!B602</f>
        <v>42874</v>
      </c>
      <c r="B599" s="17">
        <f>TITRES_STAT!C602</f>
        <v>19</v>
      </c>
      <c r="C599" s="17">
        <f>TITRES_STAT!D602</f>
        <v>14.028499999999999</v>
      </c>
      <c r="D599" s="17">
        <f>TITRES_STAT!E602</f>
        <v>12384</v>
      </c>
      <c r="E599" s="2">
        <f t="shared" si="36"/>
        <v>811004</v>
      </c>
      <c r="F599" s="17" t="str">
        <f t="shared" si="39"/>
        <v>BEARISH</v>
      </c>
      <c r="G599" s="17" t="str">
        <f t="shared" si="38"/>
        <v>NEUTRAL</v>
      </c>
      <c r="H599" s="17" t="str">
        <f t="shared" si="37"/>
        <v>NEUTRAL</v>
      </c>
    </row>
    <row r="600" spans="1:8" ht="13.5" x14ac:dyDescent="0.25">
      <c r="A600" s="3">
        <f>TITRES_STAT!B603</f>
        <v>42877</v>
      </c>
      <c r="B600" s="17">
        <f>TITRES_STAT!C603</f>
        <v>19</v>
      </c>
      <c r="C600" s="17">
        <f>TITRES_STAT!D603</f>
        <v>14.028499999999999</v>
      </c>
      <c r="D600" s="17">
        <f>TITRES_STAT!E603</f>
        <v>11655</v>
      </c>
      <c r="E600" s="2">
        <f t="shared" si="36"/>
        <v>811004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BEARISH DIVERGENCE</v>
      </c>
    </row>
    <row r="601" spans="1:8" ht="13.5" x14ac:dyDescent="0.25">
      <c r="A601" s="3">
        <f>TITRES_STAT!B604</f>
        <v>42878</v>
      </c>
      <c r="B601" s="17">
        <f>TITRES_STAT!C604</f>
        <v>18.84</v>
      </c>
      <c r="C601" s="17">
        <f>TITRES_STAT!D604</f>
        <v>13.910299999999999</v>
      </c>
      <c r="D601" s="17">
        <f>TITRES_STAT!E604</f>
        <v>5130</v>
      </c>
      <c r="E601" s="2">
        <f t="shared" si="36"/>
        <v>805874</v>
      </c>
      <c r="F601" s="17" t="str">
        <f t="shared" si="39"/>
        <v>BULLISH</v>
      </c>
      <c r="G601" s="17" t="str">
        <f t="shared" si="38"/>
        <v>NEUTRAL</v>
      </c>
      <c r="H601" s="17" t="str">
        <f t="shared" si="37"/>
        <v>CONFIRMED BULLISH</v>
      </c>
    </row>
    <row r="602" spans="1:8" ht="13.5" x14ac:dyDescent="0.25">
      <c r="A602" s="3">
        <f>TITRES_STAT!B605</f>
        <v>42879</v>
      </c>
      <c r="B602" s="17">
        <f>TITRES_STAT!C605</f>
        <v>19</v>
      </c>
      <c r="C602" s="17">
        <f>TITRES_STAT!D605</f>
        <v>14.028499999999999</v>
      </c>
      <c r="D602" s="17">
        <f>TITRES_STAT!E605</f>
        <v>8975</v>
      </c>
      <c r="E602" s="2">
        <f t="shared" si="36"/>
        <v>814849</v>
      </c>
      <c r="F602" s="17" t="str">
        <f t="shared" si="39"/>
        <v>BULLISH</v>
      </c>
      <c r="G602" s="17" t="str">
        <f t="shared" si="38"/>
        <v>NEUTRAL</v>
      </c>
      <c r="H602" s="17" t="str">
        <f t="shared" si="37"/>
        <v>CONFIRMED BULLISH</v>
      </c>
    </row>
    <row r="603" spans="1:8" ht="13.5" x14ac:dyDescent="0.25">
      <c r="A603" s="3">
        <f>TITRES_STAT!B606</f>
        <v>42880</v>
      </c>
      <c r="B603" s="17">
        <f>TITRES_STAT!C606</f>
        <v>19.13</v>
      </c>
      <c r="C603" s="17">
        <f>TITRES_STAT!D606</f>
        <v>14.1244</v>
      </c>
      <c r="D603" s="17">
        <f>TITRES_STAT!E606</f>
        <v>75</v>
      </c>
      <c r="E603" s="2">
        <f t="shared" si="36"/>
        <v>814924</v>
      </c>
      <c r="F603" s="17" t="str">
        <f t="shared" si="39"/>
        <v>BULLISH</v>
      </c>
      <c r="G603" s="17" t="str">
        <f t="shared" si="38"/>
        <v>STRONG</v>
      </c>
      <c r="H603" s="17" t="str">
        <f t="shared" si="37"/>
        <v>CONFIRMED BULLISH</v>
      </c>
    </row>
    <row r="604" spans="1:8" ht="13.5" x14ac:dyDescent="0.25">
      <c r="A604" s="3">
        <f>TITRES_STAT!B607</f>
        <v>42881</v>
      </c>
      <c r="B604" s="17">
        <f>TITRES_STAT!C607</f>
        <v>19.190000000000001</v>
      </c>
      <c r="C604" s="17">
        <f>TITRES_STAT!D607</f>
        <v>14.168699999999999</v>
      </c>
      <c r="D604" s="17">
        <f>TITRES_STAT!E607</f>
        <v>26646</v>
      </c>
      <c r="E604" s="2">
        <f t="shared" si="36"/>
        <v>841570</v>
      </c>
      <c r="F604" s="17" t="str">
        <f t="shared" si="39"/>
        <v>BULLISH</v>
      </c>
      <c r="G604" s="17" t="str">
        <f t="shared" si="38"/>
        <v>STRONG</v>
      </c>
      <c r="H604" s="17" t="str">
        <f t="shared" si="37"/>
        <v>CONFIRMED BULLISH</v>
      </c>
    </row>
    <row r="605" spans="1:8" ht="13.5" x14ac:dyDescent="0.25">
      <c r="A605" s="3">
        <f>TITRES_STAT!B608</f>
        <v>42884</v>
      </c>
      <c r="B605" s="17">
        <f>TITRES_STAT!C608</f>
        <v>19.100000000000001</v>
      </c>
      <c r="C605" s="17">
        <f>TITRES_STAT!D608</f>
        <v>14.1023</v>
      </c>
      <c r="D605" s="17">
        <f>TITRES_STAT!E608</f>
        <v>12411</v>
      </c>
      <c r="E605" s="2">
        <f t="shared" si="36"/>
        <v>829159</v>
      </c>
      <c r="F605" s="17" t="str">
        <f t="shared" si="39"/>
        <v>BULLISH</v>
      </c>
      <c r="G605" s="17" t="str">
        <f t="shared" si="38"/>
        <v>STRONG</v>
      </c>
      <c r="H605" s="17" t="str">
        <f t="shared" si="37"/>
        <v>CONFIRMED BULLISH</v>
      </c>
    </row>
    <row r="606" spans="1:8" ht="13.5" x14ac:dyDescent="0.25">
      <c r="A606" s="3">
        <f>TITRES_STAT!B609</f>
        <v>42885</v>
      </c>
      <c r="B606" s="17">
        <f>TITRES_STAT!C609</f>
        <v>19.100000000000001</v>
      </c>
      <c r="C606" s="17">
        <f>TITRES_STAT!D609</f>
        <v>14.1023</v>
      </c>
      <c r="D606" s="17">
        <f>TITRES_STAT!E609</f>
        <v>10661</v>
      </c>
      <c r="E606" s="2">
        <f t="shared" si="36"/>
        <v>829159</v>
      </c>
      <c r="F606" s="17" t="str">
        <f t="shared" si="39"/>
        <v>BULLISH</v>
      </c>
      <c r="G606" s="17" t="str">
        <f t="shared" si="38"/>
        <v>STRONG</v>
      </c>
      <c r="H606" s="17" t="str">
        <f t="shared" si="37"/>
        <v>CONFIRMED BULLISH</v>
      </c>
    </row>
    <row r="607" spans="1:8" ht="13.5" x14ac:dyDescent="0.25">
      <c r="A607" s="3">
        <f>TITRES_STAT!B610</f>
        <v>42886</v>
      </c>
      <c r="B607" s="17">
        <f>TITRES_STAT!C610</f>
        <v>19.100000000000001</v>
      </c>
      <c r="C607" s="17">
        <f>TITRES_STAT!D610</f>
        <v>14.1023</v>
      </c>
      <c r="D607" s="17">
        <f>TITRES_STAT!E610</f>
        <v>15030</v>
      </c>
      <c r="E607" s="2">
        <f t="shared" si="36"/>
        <v>829159</v>
      </c>
      <c r="F607" s="17" t="str">
        <f t="shared" si="39"/>
        <v>BULLISH</v>
      </c>
      <c r="G607" s="17" t="str">
        <f t="shared" si="38"/>
        <v>NEUTRAL</v>
      </c>
      <c r="H607" s="17" t="str">
        <f t="shared" si="37"/>
        <v>CONFIRMED BULLISH</v>
      </c>
    </row>
    <row r="608" spans="1:8" ht="13.5" x14ac:dyDescent="0.25">
      <c r="A608" s="3">
        <f>TITRES_STAT!B611</f>
        <v>42887</v>
      </c>
      <c r="B608" s="17">
        <f>TITRES_STAT!C611</f>
        <v>19.100000000000001</v>
      </c>
      <c r="C608" s="17">
        <f>TITRES_STAT!D611</f>
        <v>14.1023</v>
      </c>
      <c r="D608" s="17">
        <f>TITRES_STAT!E611</f>
        <v>2503</v>
      </c>
      <c r="E608" s="2">
        <f t="shared" si="36"/>
        <v>829159</v>
      </c>
      <c r="F608" s="17" t="str">
        <f t="shared" si="39"/>
        <v>BULLISH</v>
      </c>
      <c r="G608" s="17" t="str">
        <f t="shared" si="38"/>
        <v>NEUTRAL</v>
      </c>
      <c r="H608" s="17" t="str">
        <f t="shared" si="37"/>
        <v>BULLISH DIVERGENCE</v>
      </c>
    </row>
    <row r="609" spans="1:8" ht="13.5" x14ac:dyDescent="0.25">
      <c r="A609" s="3">
        <f>TITRES_STAT!B612</f>
        <v>42888</v>
      </c>
      <c r="B609" s="17">
        <f>TITRES_STAT!C612</f>
        <v>19.100000000000001</v>
      </c>
      <c r="C609" s="17">
        <f>TITRES_STAT!D612</f>
        <v>14.1023</v>
      </c>
      <c r="D609" s="17">
        <f>TITRES_STAT!E612</f>
        <v>1578</v>
      </c>
      <c r="E609" s="2">
        <f t="shared" si="36"/>
        <v>829159</v>
      </c>
      <c r="F609" s="17" t="str">
        <f t="shared" si="39"/>
        <v>BEARISH</v>
      </c>
      <c r="G609" s="17" t="str">
        <f t="shared" si="38"/>
        <v>NEUTRAL</v>
      </c>
      <c r="H609" s="17" t="str">
        <f t="shared" si="37"/>
        <v>CONFIRMED BEARISH</v>
      </c>
    </row>
    <row r="610" spans="1:8" ht="13.5" x14ac:dyDescent="0.25">
      <c r="A610" s="3">
        <f>TITRES_STAT!B613</f>
        <v>42891</v>
      </c>
      <c r="B610" s="17">
        <f>TITRES_STAT!C613</f>
        <v>19.2</v>
      </c>
      <c r="C610" s="17">
        <f>TITRES_STAT!D613</f>
        <v>14.1761</v>
      </c>
      <c r="D610" s="17">
        <f>TITRES_STAT!E613</f>
        <v>6580</v>
      </c>
      <c r="E610" s="2">
        <f t="shared" si="36"/>
        <v>835739</v>
      </c>
      <c r="F610" s="17" t="str">
        <f t="shared" si="39"/>
        <v>BULLISH</v>
      </c>
      <c r="G610" s="17" t="str">
        <f t="shared" si="38"/>
        <v>NEUTRAL</v>
      </c>
      <c r="H610" s="17" t="str">
        <f t="shared" si="37"/>
        <v>CONFIRMED BULLISH</v>
      </c>
    </row>
    <row r="611" spans="1:8" ht="13.5" x14ac:dyDescent="0.25">
      <c r="A611" s="3">
        <f>TITRES_STAT!B614</f>
        <v>42892</v>
      </c>
      <c r="B611" s="17">
        <f>TITRES_STAT!C614</f>
        <v>19.22</v>
      </c>
      <c r="C611" s="17">
        <f>TITRES_STAT!D614</f>
        <v>14.190899999999999</v>
      </c>
      <c r="D611" s="17">
        <f>TITRES_STAT!E614</f>
        <v>7235</v>
      </c>
      <c r="E611" s="2">
        <f t="shared" si="36"/>
        <v>842974</v>
      </c>
      <c r="F611" s="17" t="str">
        <f t="shared" si="39"/>
        <v>BULLISH</v>
      </c>
      <c r="G611" s="17" t="str">
        <f t="shared" si="38"/>
        <v>NEUTRAL</v>
      </c>
      <c r="H611" s="17" t="str">
        <f t="shared" si="37"/>
        <v>CONFIRMED BULLISH</v>
      </c>
    </row>
    <row r="612" spans="1:8" ht="13.5" x14ac:dyDescent="0.25">
      <c r="A612" s="3">
        <f>TITRES_STAT!B615</f>
        <v>42893</v>
      </c>
      <c r="B612" s="17">
        <f>TITRES_STAT!C615</f>
        <v>19.3</v>
      </c>
      <c r="C612" s="17">
        <f>TITRES_STAT!D615</f>
        <v>14.25</v>
      </c>
      <c r="D612" s="17">
        <f>TITRES_STAT!E615</f>
        <v>7000</v>
      </c>
      <c r="E612" s="2">
        <f t="shared" si="36"/>
        <v>849974</v>
      </c>
      <c r="F612" s="17" t="str">
        <f t="shared" si="39"/>
        <v>BULLISH</v>
      </c>
      <c r="G612" s="17" t="str">
        <f t="shared" si="38"/>
        <v>STRONG</v>
      </c>
      <c r="H612" s="17" t="str">
        <f t="shared" si="37"/>
        <v>CONFIRMED BULLISH</v>
      </c>
    </row>
    <row r="613" spans="1:8" ht="13.5" x14ac:dyDescent="0.25">
      <c r="A613" s="3">
        <f>TITRES_STAT!B616</f>
        <v>42894</v>
      </c>
      <c r="B613" s="17">
        <f>TITRES_STAT!C616</f>
        <v>19.45</v>
      </c>
      <c r="C613" s="17">
        <f>TITRES_STAT!D616</f>
        <v>14.3607</v>
      </c>
      <c r="D613" s="17">
        <f>TITRES_STAT!E616</f>
        <v>3410</v>
      </c>
      <c r="E613" s="2">
        <f t="shared" si="36"/>
        <v>853384</v>
      </c>
      <c r="F613" s="17" t="str">
        <f t="shared" si="39"/>
        <v>BULLISH</v>
      </c>
      <c r="G613" s="17" t="str">
        <f t="shared" si="38"/>
        <v>STRONG</v>
      </c>
      <c r="H613" s="17" t="str">
        <f t="shared" si="37"/>
        <v>CONFIRMED BULLISH</v>
      </c>
    </row>
    <row r="614" spans="1:8" ht="13.5" x14ac:dyDescent="0.25">
      <c r="A614" s="3">
        <f>TITRES_STAT!B617</f>
        <v>42895</v>
      </c>
      <c r="B614" s="17">
        <f>TITRES_STAT!C617</f>
        <v>19.399999999999999</v>
      </c>
      <c r="C614" s="17">
        <f>TITRES_STAT!D617</f>
        <v>14.3238</v>
      </c>
      <c r="D614" s="17">
        <f>TITRES_STAT!E617</f>
        <v>4509</v>
      </c>
      <c r="E614" s="2">
        <f t="shared" si="36"/>
        <v>848875</v>
      </c>
      <c r="F614" s="17" t="str">
        <f t="shared" si="39"/>
        <v>BULLISH</v>
      </c>
      <c r="G614" s="17" t="str">
        <f t="shared" si="38"/>
        <v>STRONG</v>
      </c>
      <c r="H614" s="17" t="str">
        <f t="shared" si="37"/>
        <v>CONFIRMED BULLISH</v>
      </c>
    </row>
    <row r="615" spans="1:8" ht="13.5" x14ac:dyDescent="0.25">
      <c r="A615" s="3">
        <f>TITRES_STAT!B618</f>
        <v>42898</v>
      </c>
      <c r="B615" s="17">
        <f>TITRES_STAT!C618</f>
        <v>19.79</v>
      </c>
      <c r="C615" s="17">
        <f>TITRES_STAT!D618</f>
        <v>14.611700000000001</v>
      </c>
      <c r="D615" s="17">
        <f>TITRES_STAT!E618</f>
        <v>7874</v>
      </c>
      <c r="E615" s="2">
        <f t="shared" si="36"/>
        <v>856749</v>
      </c>
      <c r="F615" s="17" t="str">
        <f t="shared" si="39"/>
        <v>BULLISH</v>
      </c>
      <c r="G615" s="17" t="str">
        <f t="shared" si="38"/>
        <v>STRONG</v>
      </c>
      <c r="H615" s="17" t="str">
        <f t="shared" si="37"/>
        <v>CONFIRMED BULLISH</v>
      </c>
    </row>
    <row r="616" spans="1:8" ht="13.5" x14ac:dyDescent="0.25">
      <c r="A616" s="3">
        <f>TITRES_STAT!B619</f>
        <v>42899</v>
      </c>
      <c r="B616" s="17">
        <f>TITRES_STAT!C619</f>
        <v>19.850000000000001</v>
      </c>
      <c r="C616" s="17">
        <f>TITRES_STAT!D619</f>
        <v>14.656000000000001</v>
      </c>
      <c r="D616" s="17">
        <f>TITRES_STAT!E619</f>
        <v>3899</v>
      </c>
      <c r="E616" s="2">
        <f t="shared" si="36"/>
        <v>860648</v>
      </c>
      <c r="F616" s="17" t="str">
        <f t="shared" si="39"/>
        <v>BULLISH</v>
      </c>
      <c r="G616" s="17" t="str">
        <f t="shared" si="38"/>
        <v>STRONG</v>
      </c>
      <c r="H616" s="17" t="str">
        <f t="shared" si="37"/>
        <v>CONFIRMED BULLISH</v>
      </c>
    </row>
    <row r="617" spans="1:8" ht="13.5" x14ac:dyDescent="0.25">
      <c r="A617" s="3">
        <f>TITRES_STAT!B620</f>
        <v>42900</v>
      </c>
      <c r="B617" s="17">
        <f>TITRES_STAT!C620</f>
        <v>19.79</v>
      </c>
      <c r="C617" s="17">
        <f>TITRES_STAT!D620</f>
        <v>14.611700000000001</v>
      </c>
      <c r="D617" s="17">
        <f>TITRES_STAT!E620</f>
        <v>3444</v>
      </c>
      <c r="E617" s="2">
        <f t="shared" si="36"/>
        <v>857204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f>TITRES_STAT!B621</f>
        <v>42901</v>
      </c>
      <c r="B618" s="17">
        <f>TITRES_STAT!C621</f>
        <v>20.2</v>
      </c>
      <c r="C618" s="17">
        <f>TITRES_STAT!D621</f>
        <v>14.9145</v>
      </c>
      <c r="D618" s="17">
        <f>TITRES_STAT!E621</f>
        <v>14131</v>
      </c>
      <c r="E618" s="2">
        <f t="shared" si="36"/>
        <v>871335</v>
      </c>
      <c r="F618" s="17" t="str">
        <f t="shared" si="39"/>
        <v>BULLISH</v>
      </c>
      <c r="G618" s="17" t="str">
        <f t="shared" si="38"/>
        <v>STRONG</v>
      </c>
      <c r="H618" s="17" t="str">
        <f t="shared" si="37"/>
        <v>CONFIRMED BULLISH</v>
      </c>
    </row>
    <row r="619" spans="1:8" ht="13.5" x14ac:dyDescent="0.25">
      <c r="A619" s="3">
        <f>TITRES_STAT!B622</f>
        <v>42902</v>
      </c>
      <c r="B619" s="17">
        <f>TITRES_STAT!C622</f>
        <v>19.95</v>
      </c>
      <c r="C619" s="17">
        <f>TITRES_STAT!D622</f>
        <v>14.729900000000001</v>
      </c>
      <c r="D619" s="17">
        <f>TITRES_STAT!E622</f>
        <v>4762</v>
      </c>
      <c r="E619" s="2">
        <f t="shared" si="36"/>
        <v>866573</v>
      </c>
      <c r="F619" s="17" t="str">
        <f t="shared" si="39"/>
        <v>BULLISH</v>
      </c>
      <c r="G619" s="17" t="str">
        <f t="shared" si="38"/>
        <v>STRONG</v>
      </c>
      <c r="H619" s="17" t="str">
        <f t="shared" si="37"/>
        <v>CONFIRMED BULLISH</v>
      </c>
    </row>
    <row r="620" spans="1:8" ht="13.5" x14ac:dyDescent="0.25">
      <c r="A620" s="3">
        <f>TITRES_STAT!B623</f>
        <v>42905</v>
      </c>
      <c r="B620" s="17">
        <f>TITRES_STAT!C623</f>
        <v>21.1</v>
      </c>
      <c r="C620" s="17">
        <f>TITRES_STAT!D623</f>
        <v>15.579000000000001</v>
      </c>
      <c r="D620" s="17">
        <f>TITRES_STAT!E623</f>
        <v>24899</v>
      </c>
      <c r="E620" s="2">
        <f t="shared" si="36"/>
        <v>891472</v>
      </c>
      <c r="F620" s="17" t="str">
        <f t="shared" si="39"/>
        <v>BULLISH</v>
      </c>
      <c r="G620" s="17" t="str">
        <f t="shared" si="38"/>
        <v>STRONG</v>
      </c>
      <c r="H620" s="17" t="str">
        <f t="shared" si="37"/>
        <v>CONFIRMED BULLISH</v>
      </c>
    </row>
    <row r="621" spans="1:8" ht="13.5" x14ac:dyDescent="0.25">
      <c r="A621" s="3">
        <f>TITRES_STAT!B624</f>
        <v>42906</v>
      </c>
      <c r="B621" s="17">
        <f>TITRES_STAT!C624</f>
        <v>21.3</v>
      </c>
      <c r="C621" s="17">
        <f>TITRES_STAT!D624</f>
        <v>15.726599999999999</v>
      </c>
      <c r="D621" s="17">
        <f>TITRES_STAT!E624</f>
        <v>25255</v>
      </c>
      <c r="E621" s="2">
        <f t="shared" si="36"/>
        <v>916727</v>
      </c>
      <c r="F621" s="17" t="str">
        <f t="shared" si="39"/>
        <v>BULLISH</v>
      </c>
      <c r="G621" s="17" t="str">
        <f t="shared" si="38"/>
        <v>STRONG</v>
      </c>
      <c r="H621" s="17" t="str">
        <f t="shared" si="37"/>
        <v>CONFIRMED BULLISH</v>
      </c>
    </row>
    <row r="622" spans="1:8" ht="13.5" x14ac:dyDescent="0.25">
      <c r="A622" s="3">
        <f>TITRES_STAT!B625</f>
        <v>42907</v>
      </c>
      <c r="B622" s="17">
        <f>TITRES_STAT!C625</f>
        <v>21.2</v>
      </c>
      <c r="C622" s="17">
        <f>TITRES_STAT!D625</f>
        <v>15.652799999999999</v>
      </c>
      <c r="D622" s="17">
        <f>TITRES_STAT!E625</f>
        <v>7881</v>
      </c>
      <c r="E622" s="2">
        <f t="shared" si="36"/>
        <v>908846</v>
      </c>
      <c r="F622" s="17" t="str">
        <f t="shared" si="39"/>
        <v>BULLISH</v>
      </c>
      <c r="G622" s="17" t="str">
        <f t="shared" si="38"/>
        <v>STRONG</v>
      </c>
      <c r="H622" s="17" t="str">
        <f t="shared" si="37"/>
        <v>CONFIRMED BULLISH</v>
      </c>
    </row>
    <row r="623" spans="1:8" ht="13.5" x14ac:dyDescent="0.25">
      <c r="A623" s="3">
        <f>TITRES_STAT!B626</f>
        <v>42908</v>
      </c>
      <c r="B623" s="17">
        <f>TITRES_STAT!C626</f>
        <v>21.2</v>
      </c>
      <c r="C623" s="17">
        <f>TITRES_STAT!D626</f>
        <v>15.652799999999999</v>
      </c>
      <c r="D623" s="17">
        <f>TITRES_STAT!E626</f>
        <v>8252</v>
      </c>
      <c r="E623" s="2">
        <f t="shared" si="36"/>
        <v>908846</v>
      </c>
      <c r="F623" s="17" t="str">
        <f t="shared" si="39"/>
        <v>BULLISH</v>
      </c>
      <c r="G623" s="17" t="str">
        <f t="shared" si="38"/>
        <v>STRONG</v>
      </c>
      <c r="H623" s="17" t="str">
        <f t="shared" si="37"/>
        <v>CONFIRMED BULLISH</v>
      </c>
    </row>
    <row r="624" spans="1:8" ht="13.5" x14ac:dyDescent="0.25">
      <c r="A624" s="3">
        <f>TITRES_STAT!B627</f>
        <v>42909</v>
      </c>
      <c r="B624" s="17">
        <f>TITRES_STAT!C627</f>
        <v>21</v>
      </c>
      <c r="C624" s="17">
        <f>TITRES_STAT!D627</f>
        <v>15.505100000000001</v>
      </c>
      <c r="D624" s="17">
        <f>TITRES_STAT!E627</f>
        <v>8078</v>
      </c>
      <c r="E624" s="2">
        <f t="shared" si="36"/>
        <v>900768</v>
      </c>
      <c r="F624" s="17" t="str">
        <f t="shared" si="39"/>
        <v>BULLISH</v>
      </c>
      <c r="G624" s="17" t="str">
        <f t="shared" si="38"/>
        <v>STRONG</v>
      </c>
      <c r="H624" s="17" t="str">
        <f t="shared" si="37"/>
        <v>CONFIRMED BULLISH</v>
      </c>
    </row>
    <row r="625" spans="1:8" ht="13.5" x14ac:dyDescent="0.25">
      <c r="A625" s="3">
        <f>TITRES_STAT!B628</f>
        <v>42914</v>
      </c>
      <c r="B625" s="17">
        <f>TITRES_STAT!C628</f>
        <v>21.3</v>
      </c>
      <c r="C625" s="17">
        <f>TITRES_STAT!D628</f>
        <v>15.726599999999999</v>
      </c>
      <c r="D625" s="17">
        <f>TITRES_STAT!E628</f>
        <v>7822</v>
      </c>
      <c r="E625" s="2">
        <f t="shared" si="36"/>
        <v>908590</v>
      </c>
      <c r="F625" s="17" t="str">
        <f t="shared" si="39"/>
        <v>BULLISH</v>
      </c>
      <c r="G625" s="17" t="str">
        <f t="shared" si="38"/>
        <v>NEUTRAL</v>
      </c>
      <c r="H625" s="17" t="str">
        <f t="shared" si="37"/>
        <v>CONFIRMED BULLISH</v>
      </c>
    </row>
    <row r="626" spans="1:8" ht="13.5" x14ac:dyDescent="0.25">
      <c r="A626" s="3">
        <f>TITRES_STAT!B629</f>
        <v>42915</v>
      </c>
      <c r="B626" s="17">
        <f>TITRES_STAT!C629</f>
        <v>21.6</v>
      </c>
      <c r="C626" s="17">
        <f>TITRES_STAT!D629</f>
        <v>15.9481</v>
      </c>
      <c r="D626" s="17">
        <f>TITRES_STAT!E629</f>
        <v>9885</v>
      </c>
      <c r="E626" s="2">
        <f t="shared" si="36"/>
        <v>918475</v>
      </c>
      <c r="F626" s="17" t="str">
        <f t="shared" si="39"/>
        <v>BULLISH</v>
      </c>
      <c r="G626" s="17" t="str">
        <f t="shared" si="38"/>
        <v>NEUTRAL</v>
      </c>
      <c r="H626" s="17" t="str">
        <f t="shared" si="37"/>
        <v>CONFIRMED BULLISH</v>
      </c>
    </row>
    <row r="627" spans="1:8" ht="13.5" x14ac:dyDescent="0.25">
      <c r="A627" s="3">
        <f>TITRES_STAT!B630</f>
        <v>42916</v>
      </c>
      <c r="B627" s="17">
        <f>TITRES_STAT!C630</f>
        <v>22</v>
      </c>
      <c r="C627" s="17">
        <f>TITRES_STAT!D630</f>
        <v>16.243500000000001</v>
      </c>
      <c r="D627" s="17">
        <f>TITRES_STAT!E630</f>
        <v>18772</v>
      </c>
      <c r="E627" s="2">
        <f t="shared" si="36"/>
        <v>937247</v>
      </c>
      <c r="F627" s="17" t="str">
        <f t="shared" si="39"/>
        <v>BULLISH</v>
      </c>
      <c r="G627" s="17" t="str">
        <f t="shared" si="38"/>
        <v>STRONG</v>
      </c>
      <c r="H627" s="17" t="str">
        <f t="shared" si="37"/>
        <v>CONFIRMED BULLISH</v>
      </c>
    </row>
    <row r="628" spans="1:8" ht="13.5" x14ac:dyDescent="0.25">
      <c r="A628" s="3">
        <f>TITRES_STAT!B631</f>
        <v>42919</v>
      </c>
      <c r="B628" s="17">
        <f>TITRES_STAT!C631</f>
        <v>22.2</v>
      </c>
      <c r="C628" s="17">
        <f>TITRES_STAT!D631</f>
        <v>16.8598</v>
      </c>
      <c r="D628" s="17">
        <f>TITRES_STAT!E631</f>
        <v>18782</v>
      </c>
      <c r="E628" s="2">
        <f t="shared" si="36"/>
        <v>956029</v>
      </c>
      <c r="F628" s="17" t="str">
        <f t="shared" si="39"/>
        <v>BULLISH</v>
      </c>
      <c r="G628" s="17" t="str">
        <f t="shared" si="38"/>
        <v>STRONG</v>
      </c>
      <c r="H628" s="17" t="str">
        <f t="shared" si="37"/>
        <v>CONFIRMED BULLISH</v>
      </c>
    </row>
    <row r="629" spans="1:8" ht="13.5" x14ac:dyDescent="0.25">
      <c r="A629" s="3">
        <f>TITRES_STAT!B632</f>
        <v>42920</v>
      </c>
      <c r="B629" s="17">
        <f>TITRES_STAT!C632</f>
        <v>22.8</v>
      </c>
      <c r="C629" s="17">
        <f>TITRES_STAT!D632</f>
        <v>17.3155</v>
      </c>
      <c r="D629" s="17">
        <f>TITRES_STAT!E632</f>
        <v>26950</v>
      </c>
      <c r="E629" s="2">
        <f t="shared" si="36"/>
        <v>982979</v>
      </c>
      <c r="F629" s="17" t="str">
        <f t="shared" si="39"/>
        <v>BULLISH</v>
      </c>
      <c r="G629" s="17" t="str">
        <f t="shared" si="38"/>
        <v>STRONG</v>
      </c>
      <c r="H629" s="17" t="str">
        <f t="shared" si="37"/>
        <v>CONFIRMED BULLISH</v>
      </c>
    </row>
    <row r="630" spans="1:8" ht="13.5" x14ac:dyDescent="0.25">
      <c r="A630" s="3">
        <f>TITRES_STAT!B633</f>
        <v>42921</v>
      </c>
      <c r="B630" s="17">
        <f>TITRES_STAT!C633</f>
        <v>23.2</v>
      </c>
      <c r="C630" s="17">
        <f>TITRES_STAT!D633</f>
        <v>17.619299999999999</v>
      </c>
      <c r="D630" s="17">
        <f>TITRES_STAT!E633</f>
        <v>32613</v>
      </c>
      <c r="E630" s="2">
        <f t="shared" si="36"/>
        <v>1015592</v>
      </c>
      <c r="F630" s="17" t="str">
        <f t="shared" si="39"/>
        <v>BULLISH</v>
      </c>
      <c r="G630" s="17" t="str">
        <f t="shared" si="38"/>
        <v>STRONG</v>
      </c>
      <c r="H630" s="17" t="str">
        <f t="shared" si="37"/>
        <v>CONFIRMED BULLISH</v>
      </c>
    </row>
    <row r="631" spans="1:8" ht="13.5" x14ac:dyDescent="0.25">
      <c r="A631" s="3">
        <f>TITRES_STAT!B634</f>
        <v>42922</v>
      </c>
      <c r="B631" s="17">
        <f>TITRES_STAT!C634</f>
        <v>23.22</v>
      </c>
      <c r="C631" s="17">
        <f>TITRES_STAT!D634</f>
        <v>17.634499999999999</v>
      </c>
      <c r="D631" s="17">
        <f>TITRES_STAT!E634</f>
        <v>26548</v>
      </c>
      <c r="E631" s="2">
        <f t="shared" si="36"/>
        <v>1042140</v>
      </c>
      <c r="F631" s="17" t="str">
        <f t="shared" si="39"/>
        <v>BULLISH</v>
      </c>
      <c r="G631" s="17" t="str">
        <f t="shared" si="38"/>
        <v>STRONG</v>
      </c>
      <c r="H631" s="17" t="str">
        <f t="shared" si="37"/>
        <v>CONFIRMED BULLISH</v>
      </c>
    </row>
    <row r="632" spans="1:8" ht="13.5" x14ac:dyDescent="0.25">
      <c r="A632" s="3">
        <f>TITRES_STAT!B635</f>
        <v>42923</v>
      </c>
      <c r="B632" s="17">
        <f>TITRES_STAT!C635</f>
        <v>22.7</v>
      </c>
      <c r="C632" s="17">
        <f>TITRES_STAT!D635</f>
        <v>17.239599999999999</v>
      </c>
      <c r="D632" s="17">
        <f>TITRES_STAT!E635</f>
        <v>14982</v>
      </c>
      <c r="E632" s="2">
        <f t="shared" si="36"/>
        <v>1027158</v>
      </c>
      <c r="F632" s="17" t="str">
        <f t="shared" si="39"/>
        <v>BULLISH</v>
      </c>
      <c r="G632" s="17" t="str">
        <f t="shared" si="38"/>
        <v>STRONG</v>
      </c>
      <c r="H632" s="17" t="str">
        <f t="shared" si="37"/>
        <v>CONFIRMED BULLISH</v>
      </c>
    </row>
    <row r="633" spans="1:8" ht="13.5" x14ac:dyDescent="0.25">
      <c r="A633" s="3">
        <f>TITRES_STAT!B636</f>
        <v>42926</v>
      </c>
      <c r="B633" s="17">
        <f>TITRES_STAT!C636</f>
        <v>22.95</v>
      </c>
      <c r="C633" s="17">
        <f>TITRES_STAT!D636</f>
        <v>17.429400000000001</v>
      </c>
      <c r="D633" s="17">
        <f>TITRES_STAT!E636</f>
        <v>5870</v>
      </c>
      <c r="E633" s="2">
        <f t="shared" si="36"/>
        <v>1033028</v>
      </c>
      <c r="F633" s="17" t="str">
        <f t="shared" si="39"/>
        <v>BULLISH</v>
      </c>
      <c r="G633" s="17" t="str">
        <f t="shared" si="38"/>
        <v>STRONG</v>
      </c>
      <c r="H633" s="17" t="str">
        <f t="shared" si="37"/>
        <v>CONFIRMED BULLISH</v>
      </c>
    </row>
    <row r="634" spans="1:8" ht="13.5" x14ac:dyDescent="0.25">
      <c r="A634" s="3">
        <f>TITRES_STAT!B637</f>
        <v>42927</v>
      </c>
      <c r="B634" s="17">
        <f>TITRES_STAT!C637</f>
        <v>23.1</v>
      </c>
      <c r="C634" s="17">
        <f>TITRES_STAT!D637</f>
        <v>17.543299999999999</v>
      </c>
      <c r="D634" s="17">
        <f>TITRES_STAT!E637</f>
        <v>5982</v>
      </c>
      <c r="E634" s="2">
        <f t="shared" si="36"/>
        <v>1039010</v>
      </c>
      <c r="F634" s="17" t="str">
        <f t="shared" si="39"/>
        <v>BULLISH</v>
      </c>
      <c r="G634" s="17" t="str">
        <f t="shared" si="38"/>
        <v>STRONG</v>
      </c>
      <c r="H634" s="17" t="str">
        <f t="shared" si="37"/>
        <v>CONFIRMED BULLISH</v>
      </c>
    </row>
    <row r="635" spans="1:8" ht="13.5" x14ac:dyDescent="0.25">
      <c r="A635" s="3">
        <f>TITRES_STAT!B638</f>
        <v>42928</v>
      </c>
      <c r="B635" s="17">
        <f>TITRES_STAT!C638</f>
        <v>23</v>
      </c>
      <c r="C635" s="17">
        <f>TITRES_STAT!D638</f>
        <v>17.467400000000001</v>
      </c>
      <c r="D635" s="17">
        <f>TITRES_STAT!E638</f>
        <v>5273</v>
      </c>
      <c r="E635" s="2">
        <f t="shared" si="36"/>
        <v>1033737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BULLISH DIVERGENCE</v>
      </c>
    </row>
    <row r="636" spans="1:8" ht="13.5" x14ac:dyDescent="0.25">
      <c r="A636" s="3">
        <f>TITRES_STAT!B639</f>
        <v>42929</v>
      </c>
      <c r="B636" s="17">
        <f>TITRES_STAT!C639</f>
        <v>23.07</v>
      </c>
      <c r="C636" s="17">
        <f>TITRES_STAT!D639</f>
        <v>17.520600000000002</v>
      </c>
      <c r="D636" s="17">
        <f>TITRES_STAT!E639</f>
        <v>8820</v>
      </c>
      <c r="E636" s="2">
        <f t="shared" si="36"/>
        <v>1042557</v>
      </c>
      <c r="F636" s="17" t="str">
        <f t="shared" si="39"/>
        <v>BULLISH</v>
      </c>
      <c r="G636" s="17" t="str">
        <f t="shared" si="38"/>
        <v>NEUTRAL</v>
      </c>
      <c r="H636" s="17" t="str">
        <f t="shared" si="37"/>
        <v>BULLISH DIVERGENCE</v>
      </c>
    </row>
    <row r="637" spans="1:8" ht="13.5" x14ac:dyDescent="0.25">
      <c r="A637" s="3">
        <f>TITRES_STAT!B640</f>
        <v>42930</v>
      </c>
      <c r="B637" s="17">
        <f>TITRES_STAT!C640</f>
        <v>23.25</v>
      </c>
      <c r="C637" s="17">
        <f>TITRES_STAT!D640</f>
        <v>17.657299999999999</v>
      </c>
      <c r="D637" s="17">
        <f>TITRES_STAT!E640</f>
        <v>8104</v>
      </c>
      <c r="E637" s="2">
        <f t="shared" si="36"/>
        <v>1050661</v>
      </c>
      <c r="F637" s="17" t="str">
        <f t="shared" si="39"/>
        <v>BULLISH</v>
      </c>
      <c r="G637" s="17" t="str">
        <f t="shared" si="38"/>
        <v>STRONG</v>
      </c>
      <c r="H637" s="17" t="str">
        <f t="shared" si="37"/>
        <v>CONFIRMED BULLISH</v>
      </c>
    </row>
    <row r="638" spans="1:8" ht="13.5" x14ac:dyDescent="0.25">
      <c r="A638" s="3">
        <f>TITRES_STAT!B641</f>
        <v>42933</v>
      </c>
      <c r="B638" s="17">
        <f>TITRES_STAT!C641</f>
        <v>23.25</v>
      </c>
      <c r="C638" s="17">
        <f>TITRES_STAT!D641</f>
        <v>17.657299999999999</v>
      </c>
      <c r="D638" s="17">
        <f>TITRES_STAT!E641</f>
        <v>843</v>
      </c>
      <c r="E638" s="2">
        <f t="shared" si="36"/>
        <v>1050661</v>
      </c>
      <c r="F638" s="17" t="str">
        <f t="shared" si="39"/>
        <v>BULLISH</v>
      </c>
      <c r="G638" s="17" t="str">
        <f t="shared" si="38"/>
        <v>NEUTRAL</v>
      </c>
      <c r="H638" s="17" t="str">
        <f t="shared" si="37"/>
        <v>CONFIRMED BULLISH</v>
      </c>
    </row>
    <row r="639" spans="1:8" ht="13.5" x14ac:dyDescent="0.25">
      <c r="A639" s="3">
        <f>TITRES_STAT!B642</f>
        <v>42934</v>
      </c>
      <c r="B639" s="17">
        <f>TITRES_STAT!C642</f>
        <v>23.06</v>
      </c>
      <c r="C639" s="17">
        <f>TITRES_STAT!D642</f>
        <v>17.513000000000002</v>
      </c>
      <c r="D639" s="17">
        <f>TITRES_STAT!E642</f>
        <v>3604</v>
      </c>
      <c r="E639" s="2">
        <f t="shared" si="36"/>
        <v>1047057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BULLISH DIVERGENCE</v>
      </c>
    </row>
    <row r="640" spans="1:8" ht="13.5" x14ac:dyDescent="0.25">
      <c r="A640" s="3">
        <f>TITRES_STAT!B643</f>
        <v>42935</v>
      </c>
      <c r="B640" s="17">
        <f>TITRES_STAT!C643</f>
        <v>22.95</v>
      </c>
      <c r="C640" s="17">
        <f>TITRES_STAT!D643</f>
        <v>17.429400000000001</v>
      </c>
      <c r="D640" s="17">
        <f>TITRES_STAT!E643</f>
        <v>903</v>
      </c>
      <c r="E640" s="2">
        <f t="shared" si="36"/>
        <v>1046154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BULLISH DIVERGENCE</v>
      </c>
    </row>
    <row r="641" spans="1:8" ht="13.5" x14ac:dyDescent="0.25">
      <c r="A641" s="3">
        <f>TITRES_STAT!B644</f>
        <v>42936</v>
      </c>
      <c r="B641" s="17">
        <f>TITRES_STAT!C644</f>
        <v>23.1</v>
      </c>
      <c r="C641" s="17">
        <f>TITRES_STAT!D644</f>
        <v>17.543299999999999</v>
      </c>
      <c r="D641" s="17">
        <f>TITRES_STAT!E644</f>
        <v>3495</v>
      </c>
      <c r="E641" s="2">
        <f t="shared" si="36"/>
        <v>1049649</v>
      </c>
      <c r="F641" s="17" t="str">
        <f t="shared" si="39"/>
        <v>BULLISH</v>
      </c>
      <c r="G641" s="17" t="str">
        <f t="shared" si="38"/>
        <v>NEUTRAL</v>
      </c>
      <c r="H641" s="17" t="str">
        <f t="shared" si="37"/>
        <v>CONFIRMED BULLISH</v>
      </c>
    </row>
    <row r="642" spans="1:8" ht="13.5" x14ac:dyDescent="0.25">
      <c r="A642" s="3">
        <f>TITRES_STAT!B645</f>
        <v>42937</v>
      </c>
      <c r="B642" s="17">
        <f>TITRES_STAT!C645</f>
        <v>23.25</v>
      </c>
      <c r="C642" s="17">
        <f>TITRES_STAT!D645</f>
        <v>17.657299999999999</v>
      </c>
      <c r="D642" s="17">
        <f>TITRES_STAT!E645</f>
        <v>8151</v>
      </c>
      <c r="E642" s="2">
        <f t="shared" si="36"/>
        <v>1057800</v>
      </c>
      <c r="F642" s="17" t="str">
        <f t="shared" si="39"/>
        <v>BULLISH</v>
      </c>
      <c r="G642" s="17" t="str">
        <f t="shared" si="38"/>
        <v>NEUTRAL</v>
      </c>
      <c r="H642" s="17" t="str">
        <f t="shared" si="37"/>
        <v>NEUTRAL</v>
      </c>
    </row>
    <row r="643" spans="1:8" ht="13.5" x14ac:dyDescent="0.25">
      <c r="A643" s="3">
        <f>TITRES_STAT!B646</f>
        <v>42940</v>
      </c>
      <c r="B643" s="17">
        <f>TITRES_STAT!C646</f>
        <v>23.2</v>
      </c>
      <c r="C643" s="17">
        <f>TITRES_STAT!D646</f>
        <v>17.619299999999999</v>
      </c>
      <c r="D643" s="17">
        <f>TITRES_STAT!E646</f>
        <v>13159</v>
      </c>
      <c r="E643" s="2">
        <f t="shared" si="36"/>
        <v>1044641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f>TITRES_STAT!B647</f>
        <v>42942</v>
      </c>
      <c r="B644" s="17">
        <f>TITRES_STAT!C647</f>
        <v>23.24</v>
      </c>
      <c r="C644" s="17">
        <f>TITRES_STAT!D647</f>
        <v>17.649699999999999</v>
      </c>
      <c r="D644" s="17">
        <f>TITRES_STAT!E647</f>
        <v>8003</v>
      </c>
      <c r="E644" s="2">
        <f t="shared" ref="E644:E707" si="40">IF(B644&gt;B643, E643+D644, IF(B644&lt;B643, E643-D644, E643))</f>
        <v>1052644</v>
      </c>
      <c r="F644" s="17" t="str">
        <f t="shared" si="39"/>
        <v>BULLISH</v>
      </c>
      <c r="G644" s="17" t="str">
        <f t="shared" si="38"/>
        <v>NEUTRAL</v>
      </c>
      <c r="H644" s="17" t="str">
        <f t="shared" si="37"/>
        <v>CONFIRMED BULLISH</v>
      </c>
    </row>
    <row r="645" spans="1:8" ht="13.5" x14ac:dyDescent="0.25">
      <c r="A645" s="3">
        <f>TITRES_STAT!B648</f>
        <v>42943</v>
      </c>
      <c r="B645" s="17">
        <f>TITRES_STAT!C648</f>
        <v>23.2</v>
      </c>
      <c r="C645" s="17">
        <f>TITRES_STAT!D648</f>
        <v>17.619299999999999</v>
      </c>
      <c r="D645" s="17">
        <f>TITRES_STAT!E648</f>
        <v>3360</v>
      </c>
      <c r="E645" s="2">
        <f t="shared" si="40"/>
        <v>1049284</v>
      </c>
      <c r="F645" s="17" t="str">
        <f t="shared" si="39"/>
        <v>BULLISH</v>
      </c>
      <c r="G645" s="17" t="str">
        <f t="shared" si="38"/>
        <v>NEUTRAL</v>
      </c>
      <c r="H645" s="17" t="str">
        <f t="shared" si="37"/>
        <v>CONFIRMED BULLISH</v>
      </c>
    </row>
    <row r="646" spans="1:8" ht="13.5" x14ac:dyDescent="0.25">
      <c r="A646" s="3">
        <f>TITRES_STAT!B649</f>
        <v>42944</v>
      </c>
      <c r="B646" s="17">
        <f>TITRES_STAT!C649</f>
        <v>23.05</v>
      </c>
      <c r="C646" s="17">
        <f>TITRES_STAT!D649</f>
        <v>17.505400000000002</v>
      </c>
      <c r="D646" s="17">
        <f>TITRES_STAT!E649</f>
        <v>5135</v>
      </c>
      <c r="E646" s="2">
        <f t="shared" si="40"/>
        <v>1044149</v>
      </c>
      <c r="F646" s="17" t="str">
        <f t="shared" si="39"/>
        <v>BEARISH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17">
        <f>TITRES_STAT!C650</f>
        <v>22.9</v>
      </c>
      <c r="C647" s="17">
        <f>TITRES_STAT!D650</f>
        <v>17.391500000000001</v>
      </c>
      <c r="D647" s="17">
        <f>TITRES_STAT!E650</f>
        <v>3070</v>
      </c>
      <c r="E647" s="2">
        <f t="shared" si="40"/>
        <v>1041079</v>
      </c>
      <c r="F647" s="17" t="str">
        <f t="shared" si="39"/>
        <v>BEARISH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CONFIRMED BEARISH</v>
      </c>
    </row>
    <row r="648" spans="1:8" ht="13.5" x14ac:dyDescent="0.25">
      <c r="A648" s="3">
        <f>TITRES_STAT!B651</f>
        <v>42948</v>
      </c>
      <c r="B648" s="17">
        <f>TITRES_STAT!C651</f>
        <v>22.98</v>
      </c>
      <c r="C648" s="17">
        <f>TITRES_STAT!D651</f>
        <v>17.452200000000001</v>
      </c>
      <c r="D648" s="17">
        <f>TITRES_STAT!E651</f>
        <v>544</v>
      </c>
      <c r="E648" s="2">
        <f t="shared" si="40"/>
        <v>1041623</v>
      </c>
      <c r="F648" s="17" t="str">
        <f t="shared" ref="F648:F711" si="43">IF(E648&gt;E643,"BULLISH",IF(E648&lt;E643,"BEARISH","NEUTRAL"))</f>
        <v>BEARISH</v>
      </c>
      <c r="G648" s="17" t="str">
        <f t="shared" si="42"/>
        <v>NEUTRAL</v>
      </c>
      <c r="H648" s="17" t="str">
        <f t="shared" si="41"/>
        <v>CONFIRMED BEARISH</v>
      </c>
    </row>
    <row r="649" spans="1:8" ht="13.5" x14ac:dyDescent="0.25">
      <c r="A649" s="3">
        <f>TITRES_STAT!B652</f>
        <v>42949</v>
      </c>
      <c r="B649" s="17">
        <f>TITRES_STAT!C652</f>
        <v>22.82</v>
      </c>
      <c r="C649" s="17">
        <f>TITRES_STAT!D652</f>
        <v>17.3307</v>
      </c>
      <c r="D649" s="17">
        <f>TITRES_STAT!E652</f>
        <v>2206</v>
      </c>
      <c r="E649" s="2">
        <f t="shared" si="40"/>
        <v>1039417</v>
      </c>
      <c r="F649" s="17" t="str">
        <f t="shared" si="43"/>
        <v>BEARISH</v>
      </c>
      <c r="G649" s="17" t="str">
        <f t="shared" si="42"/>
        <v>NEUTRAL</v>
      </c>
      <c r="H649" s="17" t="str">
        <f t="shared" si="41"/>
        <v>CONFIRMED BEARISH</v>
      </c>
    </row>
    <row r="650" spans="1:8" ht="13.5" x14ac:dyDescent="0.25">
      <c r="A650" s="3">
        <f>TITRES_STAT!B653</f>
        <v>42950</v>
      </c>
      <c r="B650" s="17">
        <f>TITRES_STAT!C653</f>
        <v>22.9</v>
      </c>
      <c r="C650" s="17">
        <f>TITRES_STAT!D653</f>
        <v>17.391500000000001</v>
      </c>
      <c r="D650" s="17">
        <f>TITRES_STAT!E653</f>
        <v>7360</v>
      </c>
      <c r="E650" s="2">
        <f t="shared" si="40"/>
        <v>1046777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CONFIRMED BEARISH</v>
      </c>
    </row>
    <row r="651" spans="1:8" ht="13.5" x14ac:dyDescent="0.25">
      <c r="A651" s="3">
        <f>TITRES_STAT!B654</f>
        <v>42951</v>
      </c>
      <c r="B651" s="17">
        <f>TITRES_STAT!C654</f>
        <v>22.7</v>
      </c>
      <c r="C651" s="17">
        <f>TITRES_STAT!D654</f>
        <v>17.239599999999999</v>
      </c>
      <c r="D651" s="17">
        <f>TITRES_STAT!E654</f>
        <v>9339</v>
      </c>
      <c r="E651" s="2">
        <f t="shared" si="40"/>
        <v>1037438</v>
      </c>
      <c r="F651" s="17" t="str">
        <f t="shared" si="43"/>
        <v>BEARISH</v>
      </c>
      <c r="G651" s="17" t="str">
        <f t="shared" si="42"/>
        <v>NEUTRAL</v>
      </c>
      <c r="H651" s="17" t="str">
        <f t="shared" si="41"/>
        <v>CONFIRMED BEARISH</v>
      </c>
    </row>
    <row r="652" spans="1:8" ht="13.5" x14ac:dyDescent="0.25">
      <c r="A652" s="3">
        <f>TITRES_STAT!B655</f>
        <v>42954</v>
      </c>
      <c r="B652" s="17">
        <f>TITRES_STAT!C655</f>
        <v>22.85</v>
      </c>
      <c r="C652" s="17">
        <f>TITRES_STAT!D655</f>
        <v>17.3535</v>
      </c>
      <c r="D652" s="17">
        <f>TITRES_STAT!E655</f>
        <v>2071</v>
      </c>
      <c r="E652" s="2">
        <f t="shared" si="40"/>
        <v>1039509</v>
      </c>
      <c r="F652" s="17" t="str">
        <f t="shared" si="43"/>
        <v>BEARISH</v>
      </c>
      <c r="G652" s="17" t="str">
        <f t="shared" si="42"/>
        <v>NEUTRAL</v>
      </c>
      <c r="H652" s="17" t="str">
        <f t="shared" si="41"/>
        <v>CONFIRMED BEARISH</v>
      </c>
    </row>
    <row r="653" spans="1:8" ht="13.5" x14ac:dyDescent="0.25">
      <c r="A653" s="3">
        <f>TITRES_STAT!B656</f>
        <v>42955</v>
      </c>
      <c r="B653" s="17">
        <f>TITRES_STAT!C656</f>
        <v>22.89</v>
      </c>
      <c r="C653" s="17">
        <f>TITRES_STAT!D656</f>
        <v>17.383900000000001</v>
      </c>
      <c r="D653" s="17">
        <f>TITRES_STAT!E656</f>
        <v>4015</v>
      </c>
      <c r="E653" s="2">
        <f t="shared" si="40"/>
        <v>1043524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BULLISH DIVERGENCE</v>
      </c>
    </row>
    <row r="654" spans="1:8" ht="13.5" x14ac:dyDescent="0.25">
      <c r="A654" s="3">
        <f>TITRES_STAT!B657</f>
        <v>42956</v>
      </c>
      <c r="B654" s="17">
        <f>TITRES_STAT!C657</f>
        <v>22.88</v>
      </c>
      <c r="C654" s="17">
        <f>TITRES_STAT!D657</f>
        <v>17.376300000000001</v>
      </c>
      <c r="D654" s="17">
        <f>TITRES_STAT!E657</f>
        <v>7314</v>
      </c>
      <c r="E654" s="2">
        <f t="shared" si="40"/>
        <v>1036210</v>
      </c>
      <c r="F654" s="17" t="str">
        <f t="shared" si="43"/>
        <v>BEARISH</v>
      </c>
      <c r="G654" s="17" t="str">
        <f t="shared" si="42"/>
        <v>NEUTRAL</v>
      </c>
      <c r="H654" s="17" t="str">
        <f t="shared" si="41"/>
        <v>BEARISH DIVERGENCE</v>
      </c>
    </row>
    <row r="655" spans="1:8" ht="13.5" x14ac:dyDescent="0.25">
      <c r="A655" s="3">
        <f>TITRES_STAT!B658</f>
        <v>42957</v>
      </c>
      <c r="B655" s="17">
        <f>TITRES_STAT!C658</f>
        <v>22.95</v>
      </c>
      <c r="C655" s="17">
        <f>TITRES_STAT!D658</f>
        <v>17.429400000000001</v>
      </c>
      <c r="D655" s="17">
        <f>TITRES_STAT!E658</f>
        <v>1237</v>
      </c>
      <c r="E655" s="2">
        <f t="shared" si="40"/>
        <v>1037447</v>
      </c>
      <c r="F655" s="17" t="str">
        <f t="shared" si="43"/>
        <v>BEARISH</v>
      </c>
      <c r="G655" s="17" t="str">
        <f t="shared" si="42"/>
        <v>NEUTRAL</v>
      </c>
      <c r="H655" s="17" t="str">
        <f t="shared" si="41"/>
        <v>BEARISH DIVERGENCE</v>
      </c>
    </row>
    <row r="656" spans="1:8" ht="13.5" x14ac:dyDescent="0.25">
      <c r="A656" s="3">
        <f>TITRES_STAT!B659</f>
        <v>42958</v>
      </c>
      <c r="B656" s="17">
        <f>TITRES_STAT!C659</f>
        <v>22.95</v>
      </c>
      <c r="C656" s="17">
        <f>TITRES_STAT!D659</f>
        <v>17.429400000000001</v>
      </c>
      <c r="D656" s="17">
        <f>TITRES_STAT!E659</f>
        <v>222</v>
      </c>
      <c r="E656" s="2">
        <f t="shared" si="40"/>
        <v>1037447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f>TITRES_STAT!B660</f>
        <v>42961</v>
      </c>
      <c r="B657" s="17">
        <f>TITRES_STAT!C660</f>
        <v>23</v>
      </c>
      <c r="C657" s="17">
        <f>TITRES_STAT!D660</f>
        <v>17.467400000000001</v>
      </c>
      <c r="D657" s="17">
        <f>TITRES_STAT!E660</f>
        <v>5810</v>
      </c>
      <c r="E657" s="2">
        <f t="shared" si="40"/>
        <v>1043257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f>TITRES_STAT!B661</f>
        <v>42962</v>
      </c>
      <c r="B658" s="17">
        <f>TITRES_STAT!C661</f>
        <v>23</v>
      </c>
      <c r="C658" s="17">
        <f>TITRES_STAT!D661</f>
        <v>17.467400000000001</v>
      </c>
      <c r="D658" s="17">
        <f>TITRES_STAT!E661</f>
        <v>6777</v>
      </c>
      <c r="E658" s="2">
        <f t="shared" si="40"/>
        <v>1043257</v>
      </c>
      <c r="F658" s="17" t="str">
        <f t="shared" si="43"/>
        <v>BEARISH</v>
      </c>
      <c r="G658" s="17" t="str">
        <f t="shared" si="42"/>
        <v>NEUTRAL</v>
      </c>
      <c r="H658" s="17" t="str">
        <f t="shared" si="41"/>
        <v>BEARISH DIVERGENCE</v>
      </c>
    </row>
    <row r="659" spans="1:8" ht="13.5" x14ac:dyDescent="0.25">
      <c r="A659" s="3">
        <f>TITRES_STAT!B662</f>
        <v>42963</v>
      </c>
      <c r="B659" s="17">
        <f>TITRES_STAT!C662</f>
        <v>23</v>
      </c>
      <c r="C659" s="17">
        <f>TITRES_STAT!D662</f>
        <v>17.467400000000001</v>
      </c>
      <c r="D659" s="17">
        <f>TITRES_STAT!E662</f>
        <v>2099</v>
      </c>
      <c r="E659" s="2">
        <f t="shared" si="40"/>
        <v>1043257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CONFIRMED BULLISH</v>
      </c>
    </row>
    <row r="660" spans="1:8" ht="13.5" x14ac:dyDescent="0.25">
      <c r="A660" s="3">
        <f>TITRES_STAT!B663</f>
        <v>42964</v>
      </c>
      <c r="B660" s="17">
        <f>TITRES_STAT!C663</f>
        <v>23.3</v>
      </c>
      <c r="C660" s="17">
        <f>TITRES_STAT!D663</f>
        <v>17.6952</v>
      </c>
      <c r="D660" s="17">
        <f>TITRES_STAT!E663</f>
        <v>5060</v>
      </c>
      <c r="E660" s="2">
        <f t="shared" si="40"/>
        <v>1048317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CONFIRMED BULLISH</v>
      </c>
    </row>
    <row r="661" spans="1:8" ht="13.5" x14ac:dyDescent="0.25">
      <c r="A661" s="3">
        <f>TITRES_STAT!B664</f>
        <v>42965</v>
      </c>
      <c r="B661" s="17">
        <f>TITRES_STAT!C664</f>
        <v>23.5</v>
      </c>
      <c r="C661" s="17">
        <f>TITRES_STAT!D664</f>
        <v>17.847100000000001</v>
      </c>
      <c r="D661" s="17">
        <f>TITRES_STAT!E664</f>
        <v>1856</v>
      </c>
      <c r="E661" s="2">
        <f t="shared" si="40"/>
        <v>1050173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CONFIRMED BULLISH</v>
      </c>
    </row>
    <row r="662" spans="1:8" ht="13.5" x14ac:dyDescent="0.25">
      <c r="A662" s="3">
        <f>TITRES_STAT!B665</f>
        <v>42968</v>
      </c>
      <c r="B662" s="17">
        <f>TITRES_STAT!C665</f>
        <v>23.4</v>
      </c>
      <c r="C662" s="17">
        <f>TITRES_STAT!D665</f>
        <v>17.7712</v>
      </c>
      <c r="D662" s="17">
        <f>TITRES_STAT!E665</f>
        <v>7117</v>
      </c>
      <c r="E662" s="2">
        <f t="shared" si="40"/>
        <v>1043056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BEARISH DIVERGENCE</v>
      </c>
    </row>
    <row r="663" spans="1:8" ht="13.5" x14ac:dyDescent="0.25">
      <c r="A663" s="3">
        <f>TITRES_STAT!B666</f>
        <v>42969</v>
      </c>
      <c r="B663" s="17">
        <f>TITRES_STAT!C666</f>
        <v>23.99</v>
      </c>
      <c r="C663" s="17">
        <f>TITRES_STAT!D666</f>
        <v>18.2193</v>
      </c>
      <c r="D663" s="17">
        <f>TITRES_STAT!E666</f>
        <v>3360</v>
      </c>
      <c r="E663" s="2">
        <f t="shared" si="40"/>
        <v>1046416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f>TITRES_STAT!B667</f>
        <v>42970</v>
      </c>
      <c r="B664" s="17">
        <f>TITRES_STAT!C667</f>
        <v>23.95</v>
      </c>
      <c r="C664" s="17">
        <f>TITRES_STAT!D667</f>
        <v>18.1889</v>
      </c>
      <c r="D664" s="17">
        <f>TITRES_STAT!E667</f>
        <v>14653</v>
      </c>
      <c r="E664" s="2">
        <f t="shared" si="40"/>
        <v>1031763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BEARISH DIVERGENCE</v>
      </c>
    </row>
    <row r="665" spans="1:8" ht="13.5" x14ac:dyDescent="0.25">
      <c r="A665" s="3">
        <f>TITRES_STAT!B668</f>
        <v>42971</v>
      </c>
      <c r="B665" s="17">
        <f>TITRES_STAT!C668</f>
        <v>23.8</v>
      </c>
      <c r="C665" s="17">
        <f>TITRES_STAT!D668</f>
        <v>18.074999999999999</v>
      </c>
      <c r="D665" s="17">
        <f>TITRES_STAT!E668</f>
        <v>2787</v>
      </c>
      <c r="E665" s="2">
        <f t="shared" si="40"/>
        <v>1028976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BEARISH DIVERGENCE</v>
      </c>
    </row>
    <row r="666" spans="1:8" ht="13.5" x14ac:dyDescent="0.25">
      <c r="A666" s="3">
        <f>TITRES_STAT!B669</f>
        <v>42972</v>
      </c>
      <c r="B666" s="17">
        <f>TITRES_STAT!C669</f>
        <v>23.8</v>
      </c>
      <c r="C666" s="17">
        <f>TITRES_STAT!D669</f>
        <v>18.074999999999999</v>
      </c>
      <c r="D666" s="17">
        <f>TITRES_STAT!E669</f>
        <v>3423</v>
      </c>
      <c r="E666" s="2">
        <f t="shared" si="40"/>
        <v>1028976</v>
      </c>
      <c r="F666" s="17" t="str">
        <f t="shared" si="43"/>
        <v>BEARISH</v>
      </c>
      <c r="G666" s="17" t="str">
        <f t="shared" si="42"/>
        <v>WEAK</v>
      </c>
      <c r="H666" s="17" t="str">
        <f t="shared" si="41"/>
        <v>BEARISH DIVERGENCE</v>
      </c>
    </row>
    <row r="667" spans="1:8" ht="13.5" x14ac:dyDescent="0.25">
      <c r="A667" s="3">
        <f>TITRES_STAT!B670</f>
        <v>42975</v>
      </c>
      <c r="B667" s="17">
        <f>TITRES_STAT!C670</f>
        <v>23.6</v>
      </c>
      <c r="C667" s="17">
        <f>TITRES_STAT!D670</f>
        <v>17.923100000000002</v>
      </c>
      <c r="D667" s="17">
        <f>TITRES_STAT!E670</f>
        <v>1076</v>
      </c>
      <c r="E667" s="2">
        <f t="shared" si="40"/>
        <v>1027900</v>
      </c>
      <c r="F667" s="17" t="str">
        <f t="shared" si="43"/>
        <v>BEARISH</v>
      </c>
      <c r="G667" s="17" t="str">
        <f t="shared" si="42"/>
        <v>NEUTRAL</v>
      </c>
      <c r="H667" s="17" t="str">
        <f t="shared" si="41"/>
        <v>BEARISH DIVERGENCE</v>
      </c>
    </row>
    <row r="668" spans="1:8" ht="13.5" x14ac:dyDescent="0.25">
      <c r="A668" s="3">
        <f>TITRES_STAT!B671</f>
        <v>42976</v>
      </c>
      <c r="B668" s="17">
        <f>TITRES_STAT!C671</f>
        <v>24.19</v>
      </c>
      <c r="C668" s="17">
        <f>TITRES_STAT!D671</f>
        <v>18.371200000000002</v>
      </c>
      <c r="D668" s="17">
        <f>TITRES_STAT!E671</f>
        <v>11981</v>
      </c>
      <c r="E668" s="2">
        <f t="shared" si="40"/>
        <v>1039881</v>
      </c>
      <c r="F668" s="17" t="str">
        <f t="shared" si="43"/>
        <v>BEARISH</v>
      </c>
      <c r="G668" s="17" t="str">
        <f t="shared" si="42"/>
        <v>NEUTRAL</v>
      </c>
      <c r="H668" s="17" t="str">
        <f t="shared" si="41"/>
        <v>BEARISH DIVERGENCE</v>
      </c>
    </row>
    <row r="669" spans="1:8" ht="13.5" x14ac:dyDescent="0.25">
      <c r="A669" s="3">
        <f>TITRES_STAT!B672</f>
        <v>42977</v>
      </c>
      <c r="B669" s="17">
        <f>TITRES_STAT!C672</f>
        <v>24.1</v>
      </c>
      <c r="C669" s="17">
        <f>TITRES_STAT!D672</f>
        <v>18.302800000000001</v>
      </c>
      <c r="D669" s="17">
        <f>TITRES_STAT!E672</f>
        <v>2698</v>
      </c>
      <c r="E669" s="2">
        <f t="shared" si="40"/>
        <v>1037183</v>
      </c>
      <c r="F669" s="17" t="str">
        <f t="shared" si="43"/>
        <v>BULLISH</v>
      </c>
      <c r="G669" s="17" t="str">
        <f t="shared" si="42"/>
        <v>NEUTRAL</v>
      </c>
      <c r="H669" s="17" t="str">
        <f t="shared" si="41"/>
        <v>CONFIRMED BULLISH</v>
      </c>
    </row>
    <row r="670" spans="1:8" ht="13.5" x14ac:dyDescent="0.25">
      <c r="A670" s="3">
        <f>TITRES_STAT!B673</f>
        <v>42978</v>
      </c>
      <c r="B670" s="17">
        <f>TITRES_STAT!C673</f>
        <v>24</v>
      </c>
      <c r="C670" s="17">
        <f>TITRES_STAT!D673</f>
        <v>18.226900000000001</v>
      </c>
      <c r="D670" s="17">
        <f>TITRES_STAT!E673</f>
        <v>1197</v>
      </c>
      <c r="E670" s="2">
        <f t="shared" si="40"/>
        <v>1035986</v>
      </c>
      <c r="F670" s="17" t="str">
        <f t="shared" si="43"/>
        <v>BULLISH</v>
      </c>
      <c r="G670" s="17" t="str">
        <f t="shared" si="42"/>
        <v>NEUTRAL</v>
      </c>
      <c r="H670" s="17" t="str">
        <f t="shared" si="41"/>
        <v>CONFIRMED BULLISH</v>
      </c>
    </row>
    <row r="671" spans="1:8" ht="13.5" x14ac:dyDescent="0.25">
      <c r="A671" s="3">
        <f>TITRES_STAT!B674</f>
        <v>42982</v>
      </c>
      <c r="B671" s="17">
        <f>TITRES_STAT!C674</f>
        <v>24.5</v>
      </c>
      <c r="C671" s="17">
        <f>TITRES_STAT!D674</f>
        <v>18.6066</v>
      </c>
      <c r="D671" s="17">
        <f>TITRES_STAT!E674</f>
        <v>5660</v>
      </c>
      <c r="E671" s="2">
        <f t="shared" si="40"/>
        <v>1041646</v>
      </c>
      <c r="F671" s="17" t="str">
        <f t="shared" si="43"/>
        <v>BULLISH</v>
      </c>
      <c r="G671" s="17" t="str">
        <f t="shared" si="42"/>
        <v>NEUTRAL</v>
      </c>
      <c r="H671" s="17" t="str">
        <f t="shared" si="41"/>
        <v>CONFIRMED BULLISH</v>
      </c>
    </row>
    <row r="672" spans="1:8" ht="13.5" x14ac:dyDescent="0.25">
      <c r="A672" s="3">
        <f>TITRES_STAT!B675</f>
        <v>42983</v>
      </c>
      <c r="B672" s="17">
        <f>TITRES_STAT!C675</f>
        <v>24.4</v>
      </c>
      <c r="C672" s="17">
        <f>TITRES_STAT!D675</f>
        <v>18.5306</v>
      </c>
      <c r="D672" s="17">
        <f>TITRES_STAT!E675</f>
        <v>1622</v>
      </c>
      <c r="E672" s="2">
        <f t="shared" si="40"/>
        <v>1040024</v>
      </c>
      <c r="F672" s="17" t="str">
        <f t="shared" si="43"/>
        <v>BULLISH</v>
      </c>
      <c r="G672" s="17" t="str">
        <f t="shared" si="42"/>
        <v>NEUTRAL</v>
      </c>
      <c r="H672" s="17" t="str">
        <f t="shared" si="41"/>
        <v>CONFIRMED BULLISH</v>
      </c>
    </row>
    <row r="673" spans="1:8" ht="13.5" x14ac:dyDescent="0.25">
      <c r="A673" s="3">
        <f>TITRES_STAT!B676</f>
        <v>42984</v>
      </c>
      <c r="B673" s="17">
        <f>TITRES_STAT!C676</f>
        <v>24</v>
      </c>
      <c r="C673" s="17">
        <f>TITRES_STAT!D676</f>
        <v>18.226900000000001</v>
      </c>
      <c r="D673" s="17">
        <f>TITRES_STAT!E676</f>
        <v>1204</v>
      </c>
      <c r="E673" s="2">
        <f t="shared" si="40"/>
        <v>1038820</v>
      </c>
      <c r="F673" s="17" t="str">
        <f t="shared" si="43"/>
        <v>BEARISH</v>
      </c>
      <c r="G673" s="17" t="str">
        <f t="shared" si="42"/>
        <v>NEUTRAL</v>
      </c>
      <c r="H673" s="17" t="str">
        <f t="shared" si="41"/>
        <v>CONFIRMED BEARISH</v>
      </c>
    </row>
    <row r="674" spans="1:8" ht="13.5" x14ac:dyDescent="0.25">
      <c r="A674" s="3">
        <f>TITRES_STAT!B677</f>
        <v>42985</v>
      </c>
      <c r="B674" s="17">
        <f>TITRES_STAT!C677</f>
        <v>24</v>
      </c>
      <c r="C674" s="17">
        <f>TITRES_STAT!D677</f>
        <v>18.226900000000001</v>
      </c>
      <c r="D674" s="17">
        <f>TITRES_STAT!E677</f>
        <v>1970</v>
      </c>
      <c r="E674" s="2">
        <f t="shared" si="40"/>
        <v>1038820</v>
      </c>
      <c r="F674" s="17" t="str">
        <f t="shared" si="43"/>
        <v>BULLISH</v>
      </c>
      <c r="G674" s="17" t="str">
        <f t="shared" si="42"/>
        <v>NEUTRAL</v>
      </c>
      <c r="H674" s="17" t="str">
        <f t="shared" si="41"/>
        <v>BULLISH DIVERGENCE</v>
      </c>
    </row>
    <row r="675" spans="1:8" ht="13.5" x14ac:dyDescent="0.25">
      <c r="A675" s="3">
        <f>TITRES_STAT!B678</f>
        <v>42986</v>
      </c>
      <c r="B675" s="17">
        <f>TITRES_STAT!C678</f>
        <v>24</v>
      </c>
      <c r="C675" s="17">
        <f>TITRES_STAT!D678</f>
        <v>18.226900000000001</v>
      </c>
      <c r="D675" s="17">
        <f>TITRES_STAT!E678</f>
        <v>5043</v>
      </c>
      <c r="E675" s="2">
        <f t="shared" si="40"/>
        <v>1038820</v>
      </c>
      <c r="F675" s="17" t="str">
        <f t="shared" si="43"/>
        <v>BULLISH</v>
      </c>
      <c r="G675" s="17" t="str">
        <f t="shared" si="42"/>
        <v>NEUTRAL</v>
      </c>
      <c r="H675" s="17" t="str">
        <f t="shared" si="41"/>
        <v>NEUTRAL</v>
      </c>
    </row>
    <row r="676" spans="1:8" ht="13.5" x14ac:dyDescent="0.25">
      <c r="A676" s="3">
        <f>TITRES_STAT!B679</f>
        <v>42989</v>
      </c>
      <c r="B676" s="17">
        <f>TITRES_STAT!C679</f>
        <v>23.8</v>
      </c>
      <c r="C676" s="17">
        <f>TITRES_STAT!D679</f>
        <v>18.074999999999999</v>
      </c>
      <c r="D676" s="17">
        <f>TITRES_STAT!E679</f>
        <v>2709</v>
      </c>
      <c r="E676" s="2">
        <f t="shared" si="40"/>
        <v>1036111</v>
      </c>
      <c r="F676" s="17" t="str">
        <f t="shared" si="43"/>
        <v>BEARISH</v>
      </c>
      <c r="G676" s="17" t="str">
        <f t="shared" si="42"/>
        <v>NEUTRAL</v>
      </c>
      <c r="H676" s="17" t="str">
        <f t="shared" si="41"/>
        <v>CONFIRMED BEARISH</v>
      </c>
    </row>
    <row r="677" spans="1:8" ht="13.5" x14ac:dyDescent="0.25">
      <c r="A677" s="3">
        <f>TITRES_STAT!B680</f>
        <v>42990</v>
      </c>
      <c r="B677" s="17">
        <f>TITRES_STAT!C680</f>
        <v>23.8</v>
      </c>
      <c r="C677" s="17">
        <f>TITRES_STAT!D680</f>
        <v>18.074999999999999</v>
      </c>
      <c r="D677" s="17">
        <f>TITRES_STAT!E680</f>
        <v>5151</v>
      </c>
      <c r="E677" s="2">
        <f t="shared" si="40"/>
        <v>1036111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CONFIRMED BEARISH</v>
      </c>
    </row>
    <row r="678" spans="1:8" ht="13.5" x14ac:dyDescent="0.25">
      <c r="A678" s="3">
        <f>TITRES_STAT!B681</f>
        <v>42991</v>
      </c>
      <c r="B678" s="17">
        <f>TITRES_STAT!C681</f>
        <v>23.8</v>
      </c>
      <c r="C678" s="17">
        <f>TITRES_STAT!D681</f>
        <v>18.074999999999999</v>
      </c>
      <c r="D678" s="17">
        <f>TITRES_STAT!E681</f>
        <v>1640</v>
      </c>
      <c r="E678" s="2">
        <f t="shared" si="40"/>
        <v>1036111</v>
      </c>
      <c r="F678" s="17" t="str">
        <f t="shared" si="43"/>
        <v>BEARISH</v>
      </c>
      <c r="G678" s="17" t="str">
        <f t="shared" si="42"/>
        <v>NEUTRAL</v>
      </c>
      <c r="H678" s="17" t="str">
        <f t="shared" si="41"/>
        <v>CONFIRMED BEARISH</v>
      </c>
    </row>
    <row r="679" spans="1:8" ht="13.5" x14ac:dyDescent="0.25">
      <c r="A679" s="3">
        <f>TITRES_STAT!B682</f>
        <v>42992</v>
      </c>
      <c r="B679" s="17">
        <f>TITRES_STAT!C682</f>
        <v>23.8</v>
      </c>
      <c r="C679" s="17">
        <f>TITRES_STAT!D682</f>
        <v>18.074999999999999</v>
      </c>
      <c r="D679" s="17">
        <f>TITRES_STAT!E682</f>
        <v>3110</v>
      </c>
      <c r="E679" s="2">
        <f t="shared" si="40"/>
        <v>1036111</v>
      </c>
      <c r="F679" s="17" t="str">
        <f t="shared" si="43"/>
        <v>BEARISH</v>
      </c>
      <c r="G679" s="17" t="str">
        <f t="shared" si="42"/>
        <v>NEUTRAL</v>
      </c>
      <c r="H679" s="17" t="str">
        <f t="shared" si="41"/>
        <v>CONFIRMED BEARISH</v>
      </c>
    </row>
    <row r="680" spans="1:8" ht="13.5" x14ac:dyDescent="0.25">
      <c r="A680" s="3">
        <f>TITRES_STAT!B683</f>
        <v>42993</v>
      </c>
      <c r="B680" s="17">
        <f>TITRES_STAT!C683</f>
        <v>23.78</v>
      </c>
      <c r="C680" s="17">
        <f>TITRES_STAT!D683</f>
        <v>18.059799999999999</v>
      </c>
      <c r="D680" s="17">
        <f>TITRES_STAT!E683</f>
        <v>4250</v>
      </c>
      <c r="E680" s="2">
        <f t="shared" si="40"/>
        <v>1031861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CONFIRMED BEARISH</v>
      </c>
    </row>
    <row r="681" spans="1:8" ht="13.5" x14ac:dyDescent="0.25">
      <c r="A681" s="3">
        <f>TITRES_STAT!B684</f>
        <v>42996</v>
      </c>
      <c r="B681" s="17">
        <f>TITRES_STAT!C684</f>
        <v>23.5</v>
      </c>
      <c r="C681" s="17">
        <f>TITRES_STAT!D684</f>
        <v>17.847100000000001</v>
      </c>
      <c r="D681" s="17">
        <f>TITRES_STAT!E684</f>
        <v>5361</v>
      </c>
      <c r="E681" s="2">
        <f t="shared" si="40"/>
        <v>1026500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f>TITRES_STAT!B685</f>
        <v>42997</v>
      </c>
      <c r="B682" s="17">
        <f>TITRES_STAT!C685</f>
        <v>23.5</v>
      </c>
      <c r="C682" s="17">
        <f>TITRES_STAT!D685</f>
        <v>17.847100000000001</v>
      </c>
      <c r="D682" s="17">
        <f>TITRES_STAT!E685</f>
        <v>1764</v>
      </c>
      <c r="E682" s="2">
        <f t="shared" si="40"/>
        <v>1026500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CONFIRMED BEARISH</v>
      </c>
    </row>
    <row r="683" spans="1:8" ht="13.5" x14ac:dyDescent="0.25">
      <c r="A683" s="3">
        <f>TITRES_STAT!B686</f>
        <v>42998</v>
      </c>
      <c r="B683" s="17">
        <f>TITRES_STAT!C686</f>
        <v>23.58</v>
      </c>
      <c r="C683" s="17">
        <f>TITRES_STAT!D686</f>
        <v>17.907900000000001</v>
      </c>
      <c r="D683" s="17">
        <f>TITRES_STAT!E686</f>
        <v>10427</v>
      </c>
      <c r="E683" s="2">
        <f t="shared" si="40"/>
        <v>1036927</v>
      </c>
      <c r="F683" s="17" t="str">
        <f t="shared" si="43"/>
        <v>BULLISH</v>
      </c>
      <c r="G683" s="17" t="str">
        <f t="shared" si="42"/>
        <v>NEUTRAL</v>
      </c>
      <c r="H683" s="17" t="str">
        <f t="shared" si="41"/>
        <v>BULLISH DIVERGENCE</v>
      </c>
    </row>
    <row r="684" spans="1:8" ht="13.5" x14ac:dyDescent="0.25">
      <c r="A684" s="3">
        <f>TITRES_STAT!B687</f>
        <v>43000</v>
      </c>
      <c r="B684" s="17">
        <f>TITRES_STAT!C687</f>
        <v>23.4</v>
      </c>
      <c r="C684" s="17">
        <f>TITRES_STAT!D687</f>
        <v>17.7712</v>
      </c>
      <c r="D684" s="17">
        <f>TITRES_STAT!E687</f>
        <v>5283</v>
      </c>
      <c r="E684" s="2">
        <f t="shared" si="40"/>
        <v>1031644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f>TITRES_STAT!B688</f>
        <v>43003</v>
      </c>
      <c r="B685" s="17">
        <f>TITRES_STAT!C688</f>
        <v>23.4</v>
      </c>
      <c r="C685" s="17">
        <f>TITRES_STAT!D688</f>
        <v>17.7712</v>
      </c>
      <c r="D685" s="17">
        <f>TITRES_STAT!E688</f>
        <v>5190</v>
      </c>
      <c r="E685" s="2">
        <f t="shared" si="40"/>
        <v>1031644</v>
      </c>
      <c r="F685" s="17" t="str">
        <f t="shared" si="43"/>
        <v>BEARISH</v>
      </c>
      <c r="G685" s="17" t="str">
        <f t="shared" si="42"/>
        <v>NEUTRAL</v>
      </c>
      <c r="H685" s="17" t="str">
        <f t="shared" si="41"/>
        <v>CONFIRMED BEARISH</v>
      </c>
    </row>
    <row r="686" spans="1:8" ht="13.5" x14ac:dyDescent="0.25">
      <c r="A686" s="3">
        <f>TITRES_STAT!B689</f>
        <v>43004</v>
      </c>
      <c r="B686" s="17">
        <f>TITRES_STAT!C689</f>
        <v>23.3</v>
      </c>
      <c r="C686" s="17">
        <f>TITRES_STAT!D689</f>
        <v>17.6952</v>
      </c>
      <c r="D686" s="17">
        <f>TITRES_STAT!E689</f>
        <v>1485</v>
      </c>
      <c r="E686" s="2">
        <f t="shared" si="40"/>
        <v>1030159</v>
      </c>
      <c r="F686" s="17" t="str">
        <f t="shared" si="43"/>
        <v>BULLISH</v>
      </c>
      <c r="G686" s="17" t="str">
        <f t="shared" si="42"/>
        <v>NEUTRAL</v>
      </c>
      <c r="H686" s="17" t="str">
        <f t="shared" si="41"/>
        <v>BULLISH DIVERGENCE</v>
      </c>
    </row>
    <row r="687" spans="1:8" ht="13.5" x14ac:dyDescent="0.25">
      <c r="A687" s="3">
        <f>TITRES_STAT!B690</f>
        <v>43005</v>
      </c>
      <c r="B687" s="17">
        <f>TITRES_STAT!C690</f>
        <v>23.34</v>
      </c>
      <c r="C687" s="17">
        <f>TITRES_STAT!D690</f>
        <v>17.7256</v>
      </c>
      <c r="D687" s="17">
        <f>TITRES_STAT!E690</f>
        <v>1453</v>
      </c>
      <c r="E687" s="2">
        <f t="shared" si="40"/>
        <v>1031612</v>
      </c>
      <c r="F687" s="17" t="str">
        <f t="shared" si="43"/>
        <v>BULLISH</v>
      </c>
      <c r="G687" s="17" t="str">
        <f t="shared" si="42"/>
        <v>NEUTRAL</v>
      </c>
      <c r="H687" s="17" t="str">
        <f t="shared" si="41"/>
        <v>BULLISH DIVERGENCE</v>
      </c>
    </row>
    <row r="688" spans="1:8" ht="13.5" x14ac:dyDescent="0.25">
      <c r="A688" s="3">
        <f>TITRES_STAT!B691</f>
        <v>43006</v>
      </c>
      <c r="B688" s="17">
        <f>TITRES_STAT!C691</f>
        <v>23.25</v>
      </c>
      <c r="C688" s="17">
        <f>TITRES_STAT!D691</f>
        <v>17.657299999999999</v>
      </c>
      <c r="D688" s="17">
        <f>TITRES_STAT!E691</f>
        <v>560</v>
      </c>
      <c r="E688" s="2">
        <f t="shared" si="40"/>
        <v>1031052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CONFIRMED BEARISH</v>
      </c>
    </row>
    <row r="689" spans="1:8" ht="13.5" x14ac:dyDescent="0.25">
      <c r="A689" s="3">
        <f>TITRES_STAT!B692</f>
        <v>43007</v>
      </c>
      <c r="B689" s="17">
        <f>TITRES_STAT!C692</f>
        <v>23.29</v>
      </c>
      <c r="C689" s="17">
        <f>TITRES_STAT!D692</f>
        <v>17.6876</v>
      </c>
      <c r="D689" s="17">
        <f>TITRES_STAT!E692</f>
        <v>12497</v>
      </c>
      <c r="E689" s="2">
        <f t="shared" si="40"/>
        <v>1043549</v>
      </c>
      <c r="F689" s="17" t="str">
        <f t="shared" si="43"/>
        <v>BULLISH</v>
      </c>
      <c r="G689" s="17" t="str">
        <f t="shared" si="42"/>
        <v>NEUTRAL</v>
      </c>
      <c r="H689" s="17" t="str">
        <f t="shared" si="41"/>
        <v>BULLISH DIVERGENCE</v>
      </c>
    </row>
    <row r="690" spans="1:8" ht="13.5" x14ac:dyDescent="0.25">
      <c r="A690" s="3">
        <f>TITRES_STAT!B693</f>
        <v>43010</v>
      </c>
      <c r="B690" s="17">
        <f>TITRES_STAT!C693</f>
        <v>23</v>
      </c>
      <c r="C690" s="17">
        <f>TITRES_STAT!D693</f>
        <v>17.467400000000001</v>
      </c>
      <c r="D690" s="17">
        <f>TITRES_STAT!E693</f>
        <v>529</v>
      </c>
      <c r="E690" s="2">
        <f t="shared" si="40"/>
        <v>1043020</v>
      </c>
      <c r="F690" s="17" t="str">
        <f t="shared" si="43"/>
        <v>BULLISH</v>
      </c>
      <c r="G690" s="17" t="str">
        <f t="shared" si="42"/>
        <v>NEUTRAL</v>
      </c>
      <c r="H690" s="17" t="str">
        <f t="shared" si="41"/>
        <v>BULLISH DIVERGENCE</v>
      </c>
    </row>
    <row r="691" spans="1:8" ht="13.5" x14ac:dyDescent="0.25">
      <c r="A691" s="3">
        <f>TITRES_STAT!B694</f>
        <v>43011</v>
      </c>
      <c r="B691" s="17">
        <f>TITRES_STAT!C694</f>
        <v>23</v>
      </c>
      <c r="C691" s="17">
        <f>TITRES_STAT!D694</f>
        <v>17.467400000000001</v>
      </c>
      <c r="D691" s="17">
        <f>TITRES_STAT!E694</f>
        <v>2055</v>
      </c>
      <c r="E691" s="2">
        <f t="shared" si="40"/>
        <v>1043020</v>
      </c>
      <c r="F691" s="17" t="str">
        <f t="shared" si="43"/>
        <v>BULLISH</v>
      </c>
      <c r="G691" s="17" t="str">
        <f t="shared" si="42"/>
        <v>NEUTRAL</v>
      </c>
      <c r="H691" s="17" t="str">
        <f t="shared" si="41"/>
        <v>BULLISH DIVERGENCE</v>
      </c>
    </row>
    <row r="692" spans="1:8" ht="13.5" x14ac:dyDescent="0.25">
      <c r="A692" s="3">
        <f>TITRES_STAT!B695</f>
        <v>43012</v>
      </c>
      <c r="B692" s="17">
        <f>TITRES_STAT!C695</f>
        <v>23</v>
      </c>
      <c r="C692" s="17">
        <f>TITRES_STAT!D695</f>
        <v>17.467400000000001</v>
      </c>
      <c r="D692" s="17">
        <f>TITRES_STAT!E695</f>
        <v>130</v>
      </c>
      <c r="E692" s="2">
        <f t="shared" si="40"/>
        <v>1043020</v>
      </c>
      <c r="F692" s="17" t="str">
        <f t="shared" si="43"/>
        <v>BULLISH</v>
      </c>
      <c r="G692" s="17" t="str">
        <f t="shared" si="42"/>
        <v>NEUTRAL</v>
      </c>
      <c r="H692" s="17" t="str">
        <f t="shared" si="41"/>
        <v>BULLISH DIVERGENCE</v>
      </c>
    </row>
    <row r="693" spans="1:8" ht="13.5" x14ac:dyDescent="0.25">
      <c r="A693" s="3">
        <f>TITRES_STAT!B696</f>
        <v>43013</v>
      </c>
      <c r="B693" s="17">
        <f>TITRES_STAT!C696</f>
        <v>23</v>
      </c>
      <c r="C693" s="17">
        <f>TITRES_STAT!D696</f>
        <v>17.467400000000001</v>
      </c>
      <c r="D693" s="17">
        <f>TITRES_STAT!E696</f>
        <v>1830</v>
      </c>
      <c r="E693" s="2">
        <f t="shared" si="40"/>
        <v>1043020</v>
      </c>
      <c r="F693" s="17" t="str">
        <f t="shared" si="43"/>
        <v>BULLISH</v>
      </c>
      <c r="G693" s="17" t="str">
        <f t="shared" si="42"/>
        <v>NEUTRAL</v>
      </c>
      <c r="H693" s="17" t="str">
        <f t="shared" si="41"/>
        <v>BULLISH DIVERGENCE</v>
      </c>
    </row>
    <row r="694" spans="1:8" ht="13.5" x14ac:dyDescent="0.25">
      <c r="A694" s="3">
        <f>TITRES_STAT!B697</f>
        <v>43014</v>
      </c>
      <c r="B694" s="17">
        <f>TITRES_STAT!C697</f>
        <v>22.99</v>
      </c>
      <c r="C694" s="17">
        <f>TITRES_STAT!D697</f>
        <v>17.459800000000001</v>
      </c>
      <c r="D694" s="17">
        <f>TITRES_STAT!E697</f>
        <v>715</v>
      </c>
      <c r="E694" s="2">
        <f t="shared" si="40"/>
        <v>1042305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f>TITRES_STAT!B698</f>
        <v>43017</v>
      </c>
      <c r="B695" s="17">
        <f>TITRES_STAT!C698</f>
        <v>22.9</v>
      </c>
      <c r="C695" s="17">
        <f>TITRES_STAT!D698</f>
        <v>17.391500000000001</v>
      </c>
      <c r="D695" s="17">
        <f>TITRES_STAT!E698</f>
        <v>46312</v>
      </c>
      <c r="E695" s="2">
        <f t="shared" si="40"/>
        <v>995993</v>
      </c>
      <c r="F695" s="17" t="str">
        <f t="shared" si="43"/>
        <v>BEARISH</v>
      </c>
      <c r="G695" s="17" t="str">
        <f t="shared" si="42"/>
        <v>WEAK</v>
      </c>
      <c r="H695" s="17" t="str">
        <f t="shared" si="41"/>
        <v>CONFIRMED BEARISH</v>
      </c>
    </row>
    <row r="696" spans="1:8" ht="13.5" x14ac:dyDescent="0.25">
      <c r="A696" s="3">
        <f>TITRES_STAT!B699</f>
        <v>43018</v>
      </c>
      <c r="B696" s="17">
        <f>TITRES_STAT!C699</f>
        <v>22.9</v>
      </c>
      <c r="C696" s="17">
        <f>TITRES_STAT!D699</f>
        <v>17.391500000000001</v>
      </c>
      <c r="D696" s="17">
        <f>TITRES_STAT!E699</f>
        <v>2656</v>
      </c>
      <c r="E696" s="2">
        <f t="shared" si="40"/>
        <v>995993</v>
      </c>
      <c r="F696" s="17" t="str">
        <f t="shared" si="43"/>
        <v>BEARISH</v>
      </c>
      <c r="G696" s="17" t="str">
        <f t="shared" si="42"/>
        <v>WEAK</v>
      </c>
      <c r="H696" s="17" t="str">
        <f t="shared" si="41"/>
        <v>CONFIRMED BEARISH</v>
      </c>
    </row>
    <row r="697" spans="1:8" ht="13.5" x14ac:dyDescent="0.25">
      <c r="A697" s="3">
        <f>TITRES_STAT!B700</f>
        <v>43019</v>
      </c>
      <c r="B697" s="17">
        <f>TITRES_STAT!C700</f>
        <v>22.72</v>
      </c>
      <c r="C697" s="17">
        <f>TITRES_STAT!D700</f>
        <v>17.254799999999999</v>
      </c>
      <c r="D697" s="17">
        <f>TITRES_STAT!E700</f>
        <v>3231</v>
      </c>
      <c r="E697" s="2">
        <f t="shared" si="40"/>
        <v>992762</v>
      </c>
      <c r="F697" s="17" t="str">
        <f t="shared" si="43"/>
        <v>BEARISH</v>
      </c>
      <c r="G697" s="17" t="str">
        <f t="shared" si="42"/>
        <v>WEAK</v>
      </c>
      <c r="H697" s="17" t="str">
        <f t="shared" si="41"/>
        <v>CONFIRMED BEARISH</v>
      </c>
    </row>
    <row r="698" spans="1:8" ht="13.5" x14ac:dyDescent="0.25">
      <c r="A698" s="3">
        <f>TITRES_STAT!B701</f>
        <v>43020</v>
      </c>
      <c r="B698" s="17">
        <f>TITRES_STAT!C701</f>
        <v>22.79</v>
      </c>
      <c r="C698" s="17">
        <f>TITRES_STAT!D701</f>
        <v>17.3079</v>
      </c>
      <c r="D698" s="17">
        <f>TITRES_STAT!E701</f>
        <v>4710</v>
      </c>
      <c r="E698" s="2">
        <f t="shared" si="40"/>
        <v>997472</v>
      </c>
      <c r="F698" s="17" t="str">
        <f t="shared" si="43"/>
        <v>BEARISH</v>
      </c>
      <c r="G698" s="17" t="str">
        <f t="shared" si="42"/>
        <v>WEAK</v>
      </c>
      <c r="H698" s="17" t="str">
        <f t="shared" si="41"/>
        <v>CONFIRMED BEARISH</v>
      </c>
    </row>
    <row r="699" spans="1:8" ht="13.5" x14ac:dyDescent="0.25">
      <c r="A699" s="3">
        <f>TITRES_STAT!B702</f>
        <v>43021</v>
      </c>
      <c r="B699" s="17">
        <f>TITRES_STAT!C702</f>
        <v>22.8</v>
      </c>
      <c r="C699" s="17">
        <f>TITRES_STAT!D702</f>
        <v>17.3155</v>
      </c>
      <c r="D699" s="17">
        <f>TITRES_STAT!E702</f>
        <v>7451</v>
      </c>
      <c r="E699" s="2">
        <f t="shared" si="40"/>
        <v>1004923</v>
      </c>
      <c r="F699" s="17" t="str">
        <f t="shared" si="43"/>
        <v>BEARISH</v>
      </c>
      <c r="G699" s="17" t="str">
        <f t="shared" si="42"/>
        <v>WEAK</v>
      </c>
      <c r="H699" s="17" t="str">
        <f t="shared" si="41"/>
        <v>CONFIRMED BEARISH</v>
      </c>
    </row>
    <row r="700" spans="1:8" ht="13.5" x14ac:dyDescent="0.25">
      <c r="A700" s="3">
        <f>TITRES_STAT!B703</f>
        <v>43024</v>
      </c>
      <c r="B700" s="17">
        <f>TITRES_STAT!C703</f>
        <v>22.79</v>
      </c>
      <c r="C700" s="17">
        <f>TITRES_STAT!D703</f>
        <v>17.3079</v>
      </c>
      <c r="D700" s="17">
        <f>TITRES_STAT!E703</f>
        <v>2578</v>
      </c>
      <c r="E700" s="2">
        <f t="shared" si="40"/>
        <v>1002345</v>
      </c>
      <c r="F700" s="17" t="str">
        <f t="shared" si="43"/>
        <v>BULLISH</v>
      </c>
      <c r="G700" s="17" t="str">
        <f t="shared" si="42"/>
        <v>NEUTRAL</v>
      </c>
      <c r="H700" s="17" t="str">
        <f t="shared" si="41"/>
        <v>BULLISH DIVERGENCE</v>
      </c>
    </row>
    <row r="701" spans="1:8" ht="13.5" x14ac:dyDescent="0.25">
      <c r="A701" s="3">
        <f>TITRES_STAT!B704</f>
        <v>43025</v>
      </c>
      <c r="B701" s="17">
        <f>TITRES_STAT!C704</f>
        <v>22.8</v>
      </c>
      <c r="C701" s="17">
        <f>TITRES_STAT!D704</f>
        <v>17.3155</v>
      </c>
      <c r="D701" s="17">
        <f>TITRES_STAT!E704</f>
        <v>2428</v>
      </c>
      <c r="E701" s="2">
        <f t="shared" si="40"/>
        <v>1004773</v>
      </c>
      <c r="F701" s="17" t="str">
        <f t="shared" si="43"/>
        <v>BULLISH</v>
      </c>
      <c r="G701" s="17" t="str">
        <f t="shared" si="42"/>
        <v>NEUTRAL</v>
      </c>
      <c r="H701" s="17" t="str">
        <f t="shared" si="41"/>
        <v>BULLISH DIVERGENCE</v>
      </c>
    </row>
    <row r="702" spans="1:8" ht="13.5" x14ac:dyDescent="0.25">
      <c r="A702" s="3">
        <f>TITRES_STAT!B705</f>
        <v>43026</v>
      </c>
      <c r="B702" s="17">
        <f>TITRES_STAT!C705</f>
        <v>22.7</v>
      </c>
      <c r="C702" s="17">
        <f>TITRES_STAT!D705</f>
        <v>17.239599999999999</v>
      </c>
      <c r="D702" s="17">
        <f>TITRES_STAT!E705</f>
        <v>24300</v>
      </c>
      <c r="E702" s="2">
        <f t="shared" si="40"/>
        <v>980473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f>TITRES_STAT!B706</f>
        <v>43027</v>
      </c>
      <c r="B703" s="17">
        <f>TITRES_STAT!C706</f>
        <v>22.6</v>
      </c>
      <c r="C703" s="17">
        <f>TITRES_STAT!D706</f>
        <v>17.163599999999999</v>
      </c>
      <c r="D703" s="17">
        <f>TITRES_STAT!E706</f>
        <v>3740</v>
      </c>
      <c r="E703" s="2">
        <f t="shared" si="40"/>
        <v>976733</v>
      </c>
      <c r="F703" s="17" t="str">
        <f t="shared" si="43"/>
        <v>BEARISH</v>
      </c>
      <c r="G703" s="17" t="str">
        <f t="shared" si="42"/>
        <v>WEAK</v>
      </c>
      <c r="H703" s="17" t="str">
        <f t="shared" si="41"/>
        <v>CONFIRMED BEARISH</v>
      </c>
    </row>
    <row r="704" spans="1:8" ht="13.5" x14ac:dyDescent="0.25">
      <c r="A704" s="3">
        <f>TITRES_STAT!B707</f>
        <v>43028</v>
      </c>
      <c r="B704" s="17">
        <f>TITRES_STAT!C707</f>
        <v>22.52</v>
      </c>
      <c r="C704" s="17">
        <f>TITRES_STAT!D707</f>
        <v>17.102900000000002</v>
      </c>
      <c r="D704" s="17">
        <f>TITRES_STAT!E707</f>
        <v>914</v>
      </c>
      <c r="E704" s="2">
        <f t="shared" si="40"/>
        <v>975819</v>
      </c>
      <c r="F704" s="17" t="str">
        <f t="shared" si="43"/>
        <v>BEARISH</v>
      </c>
      <c r="G704" s="17" t="str">
        <f t="shared" si="42"/>
        <v>WEAK</v>
      </c>
      <c r="H704" s="17" t="str">
        <f t="shared" si="41"/>
        <v>CONFIRMED BEARISH</v>
      </c>
    </row>
    <row r="705" spans="1:8" ht="13.5" x14ac:dyDescent="0.25">
      <c r="A705" s="3">
        <f>TITRES_STAT!B708</f>
        <v>43031</v>
      </c>
      <c r="B705" s="17">
        <f>TITRES_STAT!C708</f>
        <v>22.56</v>
      </c>
      <c r="C705" s="17">
        <f>TITRES_STAT!D708</f>
        <v>17.133199999999999</v>
      </c>
      <c r="D705" s="17">
        <f>TITRES_STAT!E708</f>
        <v>6299</v>
      </c>
      <c r="E705" s="2">
        <f t="shared" si="40"/>
        <v>982118</v>
      </c>
      <c r="F705" s="17" t="str">
        <f t="shared" si="43"/>
        <v>BEARISH</v>
      </c>
      <c r="G705" s="17" t="str">
        <f t="shared" si="42"/>
        <v>WEAK</v>
      </c>
      <c r="H705" s="17" t="str">
        <f t="shared" si="41"/>
        <v>CONFIRMED BEARISH</v>
      </c>
    </row>
    <row r="706" spans="1:8" ht="13.5" x14ac:dyDescent="0.25">
      <c r="A706" s="3">
        <f>TITRES_STAT!B709</f>
        <v>43032</v>
      </c>
      <c r="B706" s="17">
        <f>TITRES_STAT!C709</f>
        <v>22.5</v>
      </c>
      <c r="C706" s="17">
        <f>TITRES_STAT!D709</f>
        <v>17.087700000000002</v>
      </c>
      <c r="D706" s="17">
        <f>TITRES_STAT!E709</f>
        <v>2417</v>
      </c>
      <c r="E706" s="2">
        <f t="shared" si="40"/>
        <v>979701</v>
      </c>
      <c r="F706" s="17" t="str">
        <f t="shared" si="43"/>
        <v>BEARISH</v>
      </c>
      <c r="G706" s="17" t="str">
        <f t="shared" si="42"/>
        <v>WEAK</v>
      </c>
      <c r="H706" s="17" t="str">
        <f t="shared" si="41"/>
        <v>CONFIRMED BEARISH</v>
      </c>
    </row>
    <row r="707" spans="1:8" ht="13.5" x14ac:dyDescent="0.25">
      <c r="A707" s="3">
        <f>TITRES_STAT!B710</f>
        <v>43033</v>
      </c>
      <c r="B707" s="17">
        <f>TITRES_STAT!C710</f>
        <v>22.5</v>
      </c>
      <c r="C707" s="17">
        <f>TITRES_STAT!D710</f>
        <v>17.087700000000002</v>
      </c>
      <c r="D707" s="17">
        <f>TITRES_STAT!E710</f>
        <v>3991</v>
      </c>
      <c r="E707" s="2">
        <f t="shared" si="40"/>
        <v>979701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CONFIRMED BEARISH</v>
      </c>
    </row>
    <row r="708" spans="1:8" ht="13.5" x14ac:dyDescent="0.25">
      <c r="A708" s="3">
        <f>TITRES_STAT!B711</f>
        <v>43034</v>
      </c>
      <c r="B708" s="17">
        <f>TITRES_STAT!C711</f>
        <v>22.41</v>
      </c>
      <c r="C708" s="17">
        <f>TITRES_STAT!D711</f>
        <v>17.019300000000001</v>
      </c>
      <c r="D708" s="17">
        <f>TITRES_STAT!E711</f>
        <v>1523</v>
      </c>
      <c r="E708" s="2">
        <f t="shared" ref="E708:E771" si="44">IF(B708&gt;B707, E707+D708, IF(B708&lt;B707, E707-D708, E707))</f>
        <v>978178</v>
      </c>
      <c r="F708" s="17" t="str">
        <f t="shared" si="43"/>
        <v>BULLISH</v>
      </c>
      <c r="G708" s="17" t="str">
        <f t="shared" si="42"/>
        <v>NEUTRAL</v>
      </c>
      <c r="H708" s="17" t="str">
        <f t="shared" si="41"/>
        <v>BULLISH DIVERGENCE</v>
      </c>
    </row>
    <row r="709" spans="1:8" ht="13.5" x14ac:dyDescent="0.25">
      <c r="A709" s="3">
        <f>TITRES_STAT!B712</f>
        <v>43035</v>
      </c>
      <c r="B709" s="17">
        <f>TITRES_STAT!C712</f>
        <v>22.38</v>
      </c>
      <c r="C709" s="17">
        <f>TITRES_STAT!D712</f>
        <v>16.996500000000001</v>
      </c>
      <c r="D709" s="17">
        <f>TITRES_STAT!E712</f>
        <v>3455</v>
      </c>
      <c r="E709" s="2">
        <f t="shared" si="44"/>
        <v>974723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CONFIRMED BEARISH</v>
      </c>
    </row>
    <row r="710" spans="1:8" ht="13.5" x14ac:dyDescent="0.25">
      <c r="A710" s="3">
        <f>TITRES_STAT!B713</f>
        <v>43038</v>
      </c>
      <c r="B710" s="17">
        <f>TITRES_STAT!C713</f>
        <v>22.65</v>
      </c>
      <c r="C710" s="17">
        <f>TITRES_STAT!D713</f>
        <v>17.201599999999999</v>
      </c>
      <c r="D710" s="17">
        <f>TITRES_STAT!E713</f>
        <v>2719</v>
      </c>
      <c r="E710" s="2">
        <f t="shared" si="44"/>
        <v>977442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BEARISH DIVERGENCE</v>
      </c>
    </row>
    <row r="711" spans="1:8" ht="13.5" x14ac:dyDescent="0.25">
      <c r="A711" s="3">
        <f>TITRES_STAT!B714</f>
        <v>43039</v>
      </c>
      <c r="B711" s="17">
        <f>TITRES_STAT!C714</f>
        <v>22.86</v>
      </c>
      <c r="C711" s="17">
        <f>TITRES_STAT!D714</f>
        <v>17.3611</v>
      </c>
      <c r="D711" s="17">
        <f>TITRES_STAT!E714</f>
        <v>7222</v>
      </c>
      <c r="E711" s="2">
        <f t="shared" si="44"/>
        <v>984664</v>
      </c>
      <c r="F711" s="17" t="str">
        <f t="shared" si="43"/>
        <v>BULLISH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BULLISH</v>
      </c>
    </row>
    <row r="712" spans="1:8" ht="13.5" x14ac:dyDescent="0.25">
      <c r="A712" s="3">
        <f>TITRES_STAT!B715</f>
        <v>43040</v>
      </c>
      <c r="B712" s="17">
        <f>TITRES_STAT!C715</f>
        <v>22.51</v>
      </c>
      <c r="C712" s="17">
        <f>TITRES_STAT!D715</f>
        <v>17.095300000000002</v>
      </c>
      <c r="D712" s="17">
        <f>TITRES_STAT!E715</f>
        <v>1547</v>
      </c>
      <c r="E712" s="2">
        <f t="shared" si="44"/>
        <v>983117</v>
      </c>
      <c r="F712" s="17" t="str">
        <f t="shared" ref="F712:F775" si="47">IF(E712&gt;E707,"BULLISH",IF(E712&lt;E707,"BEARISH","NEUTRAL"))</f>
        <v>BULLISH</v>
      </c>
      <c r="G712" s="17" t="str">
        <f t="shared" si="46"/>
        <v>NEUTRAL</v>
      </c>
      <c r="H712" s="17" t="str">
        <f t="shared" si="45"/>
        <v>CONFIRMED BULLISH</v>
      </c>
    </row>
    <row r="713" spans="1:8" ht="13.5" x14ac:dyDescent="0.25">
      <c r="A713" s="3">
        <f>TITRES_STAT!B716</f>
        <v>43041</v>
      </c>
      <c r="B713" s="17">
        <f>TITRES_STAT!C716</f>
        <v>22.59</v>
      </c>
      <c r="C713" s="17">
        <f>TITRES_STAT!D716</f>
        <v>17.155999999999999</v>
      </c>
      <c r="D713" s="17">
        <f>TITRES_STAT!E716</f>
        <v>722</v>
      </c>
      <c r="E713" s="2">
        <f t="shared" si="44"/>
        <v>983839</v>
      </c>
      <c r="F713" s="17" t="str">
        <f t="shared" si="47"/>
        <v>BULLISH</v>
      </c>
      <c r="G713" s="17" t="str">
        <f t="shared" si="46"/>
        <v>NEUTRAL</v>
      </c>
      <c r="H713" s="17" t="str">
        <f t="shared" si="45"/>
        <v>CONFIRMED BULLISH</v>
      </c>
    </row>
    <row r="714" spans="1:8" ht="13.5" x14ac:dyDescent="0.25">
      <c r="A714" s="3">
        <f>TITRES_STAT!B717</f>
        <v>43042</v>
      </c>
      <c r="B714" s="17">
        <f>TITRES_STAT!C717</f>
        <v>22.4</v>
      </c>
      <c r="C714" s="17">
        <f>TITRES_STAT!D717</f>
        <v>17.011700000000001</v>
      </c>
      <c r="D714" s="17">
        <f>TITRES_STAT!E717</f>
        <v>3820</v>
      </c>
      <c r="E714" s="2">
        <f t="shared" si="44"/>
        <v>980019</v>
      </c>
      <c r="F714" s="17" t="str">
        <f t="shared" si="47"/>
        <v>BULLISH</v>
      </c>
      <c r="G714" s="17" t="str">
        <f t="shared" si="46"/>
        <v>NEUTRAL</v>
      </c>
      <c r="H714" s="17" t="str">
        <f t="shared" si="45"/>
        <v>CONFIRMED BULLISH</v>
      </c>
    </row>
    <row r="715" spans="1:8" ht="13.5" x14ac:dyDescent="0.25">
      <c r="A715" s="3">
        <f>TITRES_STAT!B718</f>
        <v>43045</v>
      </c>
      <c r="B715" s="17">
        <f>TITRES_STAT!C718</f>
        <v>22.5</v>
      </c>
      <c r="C715" s="17">
        <f>TITRES_STAT!D718</f>
        <v>17.087700000000002</v>
      </c>
      <c r="D715" s="17">
        <f>TITRES_STAT!E718</f>
        <v>2455</v>
      </c>
      <c r="E715" s="2">
        <f t="shared" si="44"/>
        <v>982474</v>
      </c>
      <c r="F715" s="17" t="str">
        <f t="shared" si="47"/>
        <v>BULLISH</v>
      </c>
      <c r="G715" s="17" t="str">
        <f t="shared" si="46"/>
        <v>NEUTRAL</v>
      </c>
      <c r="H715" s="17" t="str">
        <f t="shared" si="45"/>
        <v>BULLISH DIVERGENCE</v>
      </c>
    </row>
    <row r="716" spans="1:8" ht="13.5" x14ac:dyDescent="0.25">
      <c r="A716" s="3">
        <f>TITRES_STAT!B719</f>
        <v>43046</v>
      </c>
      <c r="B716" s="17">
        <f>TITRES_STAT!C719</f>
        <v>22.5</v>
      </c>
      <c r="C716" s="17">
        <f>TITRES_STAT!D719</f>
        <v>17.087700000000002</v>
      </c>
      <c r="D716" s="17">
        <f>TITRES_STAT!E719</f>
        <v>6956</v>
      </c>
      <c r="E716" s="2">
        <f t="shared" si="44"/>
        <v>982474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CONFIRMED BEARISH</v>
      </c>
    </row>
    <row r="717" spans="1:8" ht="13.5" x14ac:dyDescent="0.25">
      <c r="A717" s="3">
        <f>TITRES_STAT!B720</f>
        <v>43047</v>
      </c>
      <c r="B717" s="17">
        <f>TITRES_STAT!C720</f>
        <v>22.5</v>
      </c>
      <c r="C717" s="17">
        <f>TITRES_STAT!D720</f>
        <v>17.087700000000002</v>
      </c>
      <c r="D717" s="17">
        <f>TITRES_STAT!E720</f>
        <v>8661</v>
      </c>
      <c r="E717" s="2">
        <f t="shared" si="44"/>
        <v>982474</v>
      </c>
      <c r="F717" s="17" t="str">
        <f t="shared" si="47"/>
        <v>BEARISH</v>
      </c>
      <c r="G717" s="17" t="str">
        <f t="shared" si="46"/>
        <v>NEUTRAL</v>
      </c>
      <c r="H717" s="17" t="str">
        <f t="shared" si="45"/>
        <v>CONFIRMED BEARISH</v>
      </c>
    </row>
    <row r="718" spans="1:8" ht="13.5" x14ac:dyDescent="0.25">
      <c r="A718" s="3">
        <f>TITRES_STAT!B721</f>
        <v>43048</v>
      </c>
      <c r="B718" s="17">
        <f>TITRES_STAT!C721</f>
        <v>22.51</v>
      </c>
      <c r="C718" s="17">
        <f>TITRES_STAT!D721</f>
        <v>17.095300000000002</v>
      </c>
      <c r="D718" s="17">
        <f>TITRES_STAT!E721</f>
        <v>788</v>
      </c>
      <c r="E718" s="2">
        <f t="shared" si="44"/>
        <v>983262</v>
      </c>
      <c r="F718" s="17" t="str">
        <f t="shared" si="47"/>
        <v>BEARISH</v>
      </c>
      <c r="G718" s="17" t="str">
        <f t="shared" si="46"/>
        <v>NEUTRAL</v>
      </c>
      <c r="H718" s="17" t="str">
        <f t="shared" si="45"/>
        <v>CONFIRMED BEARISH</v>
      </c>
    </row>
    <row r="719" spans="1:8" ht="13.5" x14ac:dyDescent="0.25">
      <c r="A719" s="3">
        <f>TITRES_STAT!B722</f>
        <v>43049</v>
      </c>
      <c r="B719" s="17">
        <f>TITRES_STAT!C722</f>
        <v>22.6</v>
      </c>
      <c r="C719" s="17">
        <f>TITRES_STAT!D722</f>
        <v>17.163599999999999</v>
      </c>
      <c r="D719" s="17">
        <f>TITRES_STAT!E722</f>
        <v>3360</v>
      </c>
      <c r="E719" s="2">
        <f t="shared" si="44"/>
        <v>986622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f>TITRES_STAT!B723</f>
        <v>43052</v>
      </c>
      <c r="B720" s="17">
        <f>TITRES_STAT!C723</f>
        <v>22.4</v>
      </c>
      <c r="C720" s="17">
        <f>TITRES_STAT!D723</f>
        <v>17.011700000000001</v>
      </c>
      <c r="D720" s="17">
        <f>TITRES_STAT!E723</f>
        <v>6750</v>
      </c>
      <c r="E720" s="2">
        <f t="shared" si="44"/>
        <v>979872</v>
      </c>
      <c r="F720" s="17" t="str">
        <f t="shared" si="47"/>
        <v>BEARISH</v>
      </c>
      <c r="G720" s="17" t="str">
        <f t="shared" si="46"/>
        <v>NEUTRAL</v>
      </c>
      <c r="H720" s="17" t="str">
        <f t="shared" si="45"/>
        <v>CONFIRMED BEARISH</v>
      </c>
    </row>
    <row r="721" spans="1:8" ht="13.5" x14ac:dyDescent="0.25">
      <c r="A721" s="3">
        <f>TITRES_STAT!B724</f>
        <v>43053</v>
      </c>
      <c r="B721" s="17">
        <f>TITRES_STAT!C724</f>
        <v>22.5</v>
      </c>
      <c r="C721" s="17">
        <f>TITRES_STAT!D724</f>
        <v>17.087700000000002</v>
      </c>
      <c r="D721" s="17">
        <f>TITRES_STAT!E724</f>
        <v>5401</v>
      </c>
      <c r="E721" s="2">
        <f t="shared" si="44"/>
        <v>985273</v>
      </c>
      <c r="F721" s="17" t="str">
        <f t="shared" si="47"/>
        <v>BULLISH</v>
      </c>
      <c r="G721" s="17" t="str">
        <f t="shared" si="46"/>
        <v>NEUTRAL</v>
      </c>
      <c r="H721" s="17" t="str">
        <f t="shared" si="45"/>
        <v>NEUTRAL</v>
      </c>
    </row>
    <row r="722" spans="1:8" ht="13.5" x14ac:dyDescent="0.25">
      <c r="A722" s="3">
        <f>TITRES_STAT!B725</f>
        <v>43054</v>
      </c>
      <c r="B722" s="17">
        <f>TITRES_STAT!C725</f>
        <v>22.5</v>
      </c>
      <c r="C722" s="17">
        <f>TITRES_STAT!D725</f>
        <v>17.087700000000002</v>
      </c>
      <c r="D722" s="17">
        <f>TITRES_STAT!E725</f>
        <v>6169</v>
      </c>
      <c r="E722" s="2">
        <f t="shared" si="44"/>
        <v>985273</v>
      </c>
      <c r="F722" s="17" t="str">
        <f t="shared" si="47"/>
        <v>BULLISH</v>
      </c>
      <c r="G722" s="17" t="str">
        <f t="shared" si="46"/>
        <v>NEUTRAL</v>
      </c>
      <c r="H722" s="17" t="str">
        <f t="shared" si="45"/>
        <v>NEUTRAL</v>
      </c>
    </row>
    <row r="723" spans="1:8" ht="13.5" x14ac:dyDescent="0.25">
      <c r="A723" s="3">
        <f>TITRES_STAT!B726</f>
        <v>43055</v>
      </c>
      <c r="B723" s="17">
        <f>TITRES_STAT!C726</f>
        <v>22.4</v>
      </c>
      <c r="C723" s="17">
        <f>TITRES_STAT!D726</f>
        <v>17.011700000000001</v>
      </c>
      <c r="D723" s="17">
        <f>TITRES_STAT!E726</f>
        <v>5520</v>
      </c>
      <c r="E723" s="2">
        <f t="shared" si="44"/>
        <v>979753</v>
      </c>
      <c r="F723" s="17" t="str">
        <f t="shared" si="47"/>
        <v>BEARISH</v>
      </c>
      <c r="G723" s="17" t="str">
        <f t="shared" si="46"/>
        <v>NEUTRAL</v>
      </c>
      <c r="H723" s="17" t="str">
        <f t="shared" si="45"/>
        <v>CONFIRMED BEARISH</v>
      </c>
    </row>
    <row r="724" spans="1:8" ht="13.5" x14ac:dyDescent="0.25">
      <c r="A724" s="3">
        <f>TITRES_STAT!B727</f>
        <v>43056</v>
      </c>
      <c r="B724" s="17">
        <f>TITRES_STAT!C727</f>
        <v>22.25</v>
      </c>
      <c r="C724" s="17">
        <f>TITRES_STAT!D727</f>
        <v>16.8978</v>
      </c>
      <c r="D724" s="17">
        <f>TITRES_STAT!E727</f>
        <v>7546</v>
      </c>
      <c r="E724" s="2">
        <f t="shared" si="44"/>
        <v>972207</v>
      </c>
      <c r="F724" s="17" t="str">
        <f t="shared" si="47"/>
        <v>BEARISH</v>
      </c>
      <c r="G724" s="17" t="str">
        <f t="shared" si="46"/>
        <v>NEUTRAL</v>
      </c>
      <c r="H724" s="17" t="str">
        <f t="shared" si="45"/>
        <v>CONFIRMED BEARISH</v>
      </c>
    </row>
    <row r="725" spans="1:8" ht="13.5" x14ac:dyDescent="0.25">
      <c r="A725" s="3">
        <f>TITRES_STAT!B728</f>
        <v>43059</v>
      </c>
      <c r="B725" s="17">
        <f>TITRES_STAT!C728</f>
        <v>22.48</v>
      </c>
      <c r="C725" s="17">
        <f>TITRES_STAT!D728</f>
        <v>17.072500000000002</v>
      </c>
      <c r="D725" s="17">
        <f>TITRES_STAT!E728</f>
        <v>6466</v>
      </c>
      <c r="E725" s="2">
        <f t="shared" si="44"/>
        <v>978673</v>
      </c>
      <c r="F725" s="17" t="str">
        <f t="shared" si="47"/>
        <v>BEARISH</v>
      </c>
      <c r="G725" s="17" t="str">
        <f t="shared" si="46"/>
        <v>NEUTRAL</v>
      </c>
      <c r="H725" s="17" t="str">
        <f t="shared" si="45"/>
        <v>BEARISH DIVERGENCE</v>
      </c>
    </row>
    <row r="726" spans="1:8" ht="13.5" x14ac:dyDescent="0.25">
      <c r="A726" s="3">
        <f>TITRES_STAT!B729</f>
        <v>43060</v>
      </c>
      <c r="B726" s="17">
        <f>TITRES_STAT!C729</f>
        <v>22.3</v>
      </c>
      <c r="C726" s="17">
        <f>TITRES_STAT!D729</f>
        <v>16.9358</v>
      </c>
      <c r="D726" s="17">
        <f>TITRES_STAT!E729</f>
        <v>8181</v>
      </c>
      <c r="E726" s="2">
        <f t="shared" si="44"/>
        <v>970492</v>
      </c>
      <c r="F726" s="17" t="str">
        <f t="shared" si="47"/>
        <v>BEARISH</v>
      </c>
      <c r="G726" s="17" t="str">
        <f t="shared" si="46"/>
        <v>NEUTRAL</v>
      </c>
      <c r="H726" s="17" t="str">
        <f t="shared" si="45"/>
        <v>CONFIRMED BEARISH</v>
      </c>
    </row>
    <row r="727" spans="1:8" ht="13.5" x14ac:dyDescent="0.25">
      <c r="A727" s="3">
        <f>TITRES_STAT!B730</f>
        <v>43061</v>
      </c>
      <c r="B727" s="17">
        <f>TITRES_STAT!C730</f>
        <v>22.4</v>
      </c>
      <c r="C727" s="17">
        <f>TITRES_STAT!D730</f>
        <v>17.011700000000001</v>
      </c>
      <c r="D727" s="17">
        <f>TITRES_STAT!E730</f>
        <v>996</v>
      </c>
      <c r="E727" s="2">
        <f t="shared" si="44"/>
        <v>971488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CONFIRMED BEARISH</v>
      </c>
    </row>
    <row r="728" spans="1:8" ht="13.5" x14ac:dyDescent="0.25">
      <c r="A728" s="3">
        <f>TITRES_STAT!B731</f>
        <v>43062</v>
      </c>
      <c r="B728" s="17">
        <f>TITRES_STAT!C731</f>
        <v>22.4</v>
      </c>
      <c r="C728" s="17">
        <f>TITRES_STAT!D731</f>
        <v>17.011700000000001</v>
      </c>
      <c r="D728" s="17">
        <f>TITRES_STAT!E731</f>
        <v>9021</v>
      </c>
      <c r="E728" s="2">
        <f t="shared" si="44"/>
        <v>971488</v>
      </c>
      <c r="F728" s="17" t="str">
        <f t="shared" si="47"/>
        <v>BEARISH</v>
      </c>
      <c r="G728" s="17" t="str">
        <f t="shared" si="46"/>
        <v>NEUTRAL</v>
      </c>
      <c r="H728" s="17" t="str">
        <f t="shared" si="45"/>
        <v>NEUTRAL</v>
      </c>
    </row>
    <row r="729" spans="1:8" ht="13.5" x14ac:dyDescent="0.25">
      <c r="A729" s="3">
        <f>TITRES_STAT!B732</f>
        <v>43063</v>
      </c>
      <c r="B729" s="17">
        <f>TITRES_STAT!C732</f>
        <v>22.39</v>
      </c>
      <c r="C729" s="17">
        <f>TITRES_STAT!D732</f>
        <v>17.004100000000001</v>
      </c>
      <c r="D729" s="17">
        <f>TITRES_STAT!E732</f>
        <v>3146</v>
      </c>
      <c r="E729" s="2">
        <f t="shared" si="44"/>
        <v>968342</v>
      </c>
      <c r="F729" s="17" t="str">
        <f t="shared" si="47"/>
        <v>BEARISH</v>
      </c>
      <c r="G729" s="17" t="str">
        <f t="shared" si="46"/>
        <v>NEUTRAL</v>
      </c>
      <c r="H729" s="17" t="str">
        <f t="shared" si="45"/>
        <v>BEARISH DIVERGENCE</v>
      </c>
    </row>
    <row r="730" spans="1:8" ht="13.5" x14ac:dyDescent="0.25">
      <c r="A730" s="3">
        <f>TITRES_STAT!B733</f>
        <v>43066</v>
      </c>
      <c r="B730" s="17">
        <f>TITRES_STAT!C733</f>
        <v>22.37</v>
      </c>
      <c r="C730" s="17">
        <f>TITRES_STAT!D733</f>
        <v>16.988900000000001</v>
      </c>
      <c r="D730" s="17">
        <f>TITRES_STAT!E733</f>
        <v>425</v>
      </c>
      <c r="E730" s="2">
        <f t="shared" si="44"/>
        <v>967917</v>
      </c>
      <c r="F730" s="17" t="str">
        <f t="shared" si="47"/>
        <v>BEARISH</v>
      </c>
      <c r="G730" s="17" t="str">
        <f t="shared" si="46"/>
        <v>NEUTRAL</v>
      </c>
      <c r="H730" s="17" t="str">
        <f t="shared" si="45"/>
        <v>CONFIRMED BEARISH</v>
      </c>
    </row>
    <row r="731" spans="1:8" ht="13.5" x14ac:dyDescent="0.25">
      <c r="A731" s="3">
        <f>TITRES_STAT!B734</f>
        <v>43067</v>
      </c>
      <c r="B731" s="17">
        <f>TITRES_STAT!C734</f>
        <v>22.49</v>
      </c>
      <c r="C731" s="17">
        <f>TITRES_STAT!D734</f>
        <v>17.080100000000002</v>
      </c>
      <c r="D731" s="17">
        <f>TITRES_STAT!E734</f>
        <v>1541</v>
      </c>
      <c r="E731" s="2">
        <f t="shared" si="44"/>
        <v>969458</v>
      </c>
      <c r="F731" s="17" t="str">
        <f t="shared" si="47"/>
        <v>BEARISH</v>
      </c>
      <c r="G731" s="17" t="str">
        <f t="shared" si="46"/>
        <v>NEUTRAL</v>
      </c>
      <c r="H731" s="17" t="str">
        <f t="shared" si="45"/>
        <v>BEARISH DIVERGENCE</v>
      </c>
    </row>
    <row r="732" spans="1:8" ht="13.5" x14ac:dyDescent="0.25">
      <c r="A732" s="3">
        <f>TITRES_STAT!B735</f>
        <v>43068</v>
      </c>
      <c r="B732" s="17">
        <f>TITRES_STAT!C735</f>
        <v>22.49</v>
      </c>
      <c r="C732" s="17">
        <f>TITRES_STAT!D735</f>
        <v>17.080100000000002</v>
      </c>
      <c r="D732" s="17">
        <f>TITRES_STAT!E735</f>
        <v>906</v>
      </c>
      <c r="E732" s="2">
        <f t="shared" si="44"/>
        <v>969458</v>
      </c>
      <c r="F732" s="17" t="str">
        <f t="shared" si="47"/>
        <v>BEARISH</v>
      </c>
      <c r="G732" s="17" t="str">
        <f t="shared" si="46"/>
        <v>NEUTRAL</v>
      </c>
      <c r="H732" s="17" t="str">
        <f t="shared" si="45"/>
        <v>BEARISH DIVERGENCE</v>
      </c>
    </row>
    <row r="733" spans="1:8" ht="13.5" x14ac:dyDescent="0.25">
      <c r="A733" s="3">
        <f>TITRES_STAT!B736</f>
        <v>43069</v>
      </c>
      <c r="B733" s="17">
        <f>TITRES_STAT!C736</f>
        <v>22.4</v>
      </c>
      <c r="C733" s="17">
        <f>TITRES_STAT!D736</f>
        <v>17.011700000000001</v>
      </c>
      <c r="D733" s="17">
        <f>TITRES_STAT!E736</f>
        <v>1255</v>
      </c>
      <c r="E733" s="2">
        <f t="shared" si="44"/>
        <v>968203</v>
      </c>
      <c r="F733" s="17" t="str">
        <f t="shared" si="47"/>
        <v>BEARISH</v>
      </c>
      <c r="G733" s="17" t="str">
        <f t="shared" si="46"/>
        <v>NEUTRAL</v>
      </c>
      <c r="H733" s="17" t="str">
        <f t="shared" si="45"/>
        <v>NEUTRAL</v>
      </c>
    </row>
    <row r="734" spans="1:8" ht="13.5" x14ac:dyDescent="0.25">
      <c r="A734" s="3">
        <f>TITRES_STAT!B737</f>
        <v>43073</v>
      </c>
      <c r="B734" s="17">
        <f>TITRES_STAT!C737</f>
        <v>22.48</v>
      </c>
      <c r="C734" s="17">
        <f>TITRES_STAT!D737</f>
        <v>17.072500000000002</v>
      </c>
      <c r="D734" s="17">
        <f>TITRES_STAT!E737</f>
        <v>7815</v>
      </c>
      <c r="E734" s="2">
        <f t="shared" si="44"/>
        <v>976018</v>
      </c>
      <c r="F734" s="17" t="str">
        <f t="shared" si="47"/>
        <v>BULLISH</v>
      </c>
      <c r="G734" s="17" t="str">
        <f t="shared" si="46"/>
        <v>NEUTRAL</v>
      </c>
      <c r="H734" s="17" t="str">
        <f t="shared" si="45"/>
        <v>CONFIRMED BULLISH</v>
      </c>
    </row>
    <row r="735" spans="1:8" ht="13.5" x14ac:dyDescent="0.25">
      <c r="A735" s="3">
        <f>TITRES_STAT!B738</f>
        <v>43074</v>
      </c>
      <c r="B735" s="17">
        <f>TITRES_STAT!C738</f>
        <v>22.5</v>
      </c>
      <c r="C735" s="17">
        <f>TITRES_STAT!D738</f>
        <v>17.087700000000002</v>
      </c>
      <c r="D735" s="17">
        <f>TITRES_STAT!E738</f>
        <v>7475</v>
      </c>
      <c r="E735" s="2">
        <f t="shared" si="44"/>
        <v>983493</v>
      </c>
      <c r="F735" s="17" t="str">
        <f t="shared" si="47"/>
        <v>BULLISH</v>
      </c>
      <c r="G735" s="17" t="str">
        <f t="shared" si="46"/>
        <v>NEUTRAL</v>
      </c>
      <c r="H735" s="17" t="str">
        <f t="shared" si="45"/>
        <v>CONFIRMED BULLISH</v>
      </c>
    </row>
    <row r="736" spans="1:8" ht="13.5" x14ac:dyDescent="0.25">
      <c r="A736" s="3">
        <f>TITRES_STAT!B739</f>
        <v>43075</v>
      </c>
      <c r="B736" s="17">
        <f>TITRES_STAT!C739</f>
        <v>22.75</v>
      </c>
      <c r="C736" s="17">
        <f>TITRES_STAT!D739</f>
        <v>17.2775</v>
      </c>
      <c r="D736" s="17">
        <f>TITRES_STAT!E739</f>
        <v>3235</v>
      </c>
      <c r="E736" s="2">
        <f t="shared" si="44"/>
        <v>986728</v>
      </c>
      <c r="F736" s="17" t="str">
        <f t="shared" si="47"/>
        <v>BULLISH</v>
      </c>
      <c r="G736" s="17" t="str">
        <f t="shared" si="46"/>
        <v>NEUTRAL</v>
      </c>
      <c r="H736" s="17" t="str">
        <f t="shared" si="45"/>
        <v>CONFIRMED BULLISH</v>
      </c>
    </row>
    <row r="737" spans="1:8" ht="13.5" x14ac:dyDescent="0.25">
      <c r="A737" s="3">
        <f>TITRES_STAT!B740</f>
        <v>43076</v>
      </c>
      <c r="B737" s="17">
        <f>TITRES_STAT!C740</f>
        <v>22.69</v>
      </c>
      <c r="C737" s="17">
        <f>TITRES_STAT!D740</f>
        <v>17.231999999999999</v>
      </c>
      <c r="D737" s="17">
        <f>TITRES_STAT!E740</f>
        <v>6081</v>
      </c>
      <c r="E737" s="2">
        <f t="shared" si="44"/>
        <v>980647</v>
      </c>
      <c r="F737" s="17" t="str">
        <f t="shared" si="47"/>
        <v>BULLISH</v>
      </c>
      <c r="G737" s="17" t="str">
        <f t="shared" si="46"/>
        <v>NEUTRAL</v>
      </c>
      <c r="H737" s="17" t="str">
        <f t="shared" si="45"/>
        <v>CONFIRMED BULLISH</v>
      </c>
    </row>
    <row r="738" spans="1:8" ht="13.5" x14ac:dyDescent="0.25">
      <c r="A738" s="3">
        <f>TITRES_STAT!B741</f>
        <v>43077</v>
      </c>
      <c r="B738" s="17">
        <f>TITRES_STAT!C741</f>
        <v>22.6</v>
      </c>
      <c r="C738" s="17">
        <f>TITRES_STAT!D741</f>
        <v>17.163599999999999</v>
      </c>
      <c r="D738" s="17">
        <f>TITRES_STAT!E741</f>
        <v>3095</v>
      </c>
      <c r="E738" s="2">
        <f t="shared" si="44"/>
        <v>977552</v>
      </c>
      <c r="F738" s="17" t="str">
        <f t="shared" si="47"/>
        <v>BULLISH</v>
      </c>
      <c r="G738" s="17" t="str">
        <f t="shared" si="46"/>
        <v>NEUTRAL</v>
      </c>
      <c r="H738" s="17" t="str">
        <f t="shared" si="45"/>
        <v>CONFIRMED BULLISH</v>
      </c>
    </row>
    <row r="739" spans="1:8" ht="13.5" x14ac:dyDescent="0.25">
      <c r="A739" s="3">
        <f>TITRES_STAT!B742</f>
        <v>43080</v>
      </c>
      <c r="B739" s="17">
        <f>TITRES_STAT!C742</f>
        <v>22.4</v>
      </c>
      <c r="C739" s="17">
        <f>TITRES_STAT!D742</f>
        <v>17.011700000000001</v>
      </c>
      <c r="D739" s="17">
        <f>TITRES_STAT!E742</f>
        <v>6510</v>
      </c>
      <c r="E739" s="2">
        <f t="shared" si="44"/>
        <v>971042</v>
      </c>
      <c r="F739" s="17" t="str">
        <f t="shared" si="47"/>
        <v>BEARISH</v>
      </c>
      <c r="G739" s="17" t="str">
        <f t="shared" si="46"/>
        <v>NEUTRAL</v>
      </c>
      <c r="H739" s="17" t="str">
        <f t="shared" si="45"/>
        <v>CONFIRMED BEARISH</v>
      </c>
    </row>
    <row r="740" spans="1:8" ht="13.5" x14ac:dyDescent="0.25">
      <c r="A740" s="3">
        <f>TITRES_STAT!B743</f>
        <v>43081</v>
      </c>
      <c r="B740" s="17">
        <f>TITRES_STAT!C743</f>
        <v>22.4</v>
      </c>
      <c r="C740" s="17">
        <f>TITRES_STAT!D743</f>
        <v>17.011700000000001</v>
      </c>
      <c r="D740" s="17">
        <f>TITRES_STAT!E743</f>
        <v>1300</v>
      </c>
      <c r="E740" s="2">
        <f t="shared" si="44"/>
        <v>971042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f>TITRES_STAT!B744</f>
        <v>43082</v>
      </c>
      <c r="B741" s="17">
        <f>TITRES_STAT!C744</f>
        <v>22.25</v>
      </c>
      <c r="C741" s="17">
        <f>TITRES_STAT!D744</f>
        <v>16.8978</v>
      </c>
      <c r="D741" s="17">
        <f>TITRES_STAT!E744</f>
        <v>3801</v>
      </c>
      <c r="E741" s="2">
        <f t="shared" si="44"/>
        <v>967241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f>TITRES_STAT!B745</f>
        <v>43083</v>
      </c>
      <c r="B742" s="17">
        <f>TITRES_STAT!C745</f>
        <v>22.3</v>
      </c>
      <c r="C742" s="17">
        <f>TITRES_STAT!D745</f>
        <v>16.9358</v>
      </c>
      <c r="D742" s="17">
        <f>TITRES_STAT!E745</f>
        <v>3374</v>
      </c>
      <c r="E742" s="2">
        <f t="shared" si="44"/>
        <v>970615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CONFIRMED BEARISH</v>
      </c>
    </row>
    <row r="743" spans="1:8" ht="13.5" x14ac:dyDescent="0.25">
      <c r="A743" s="3">
        <f>TITRES_STAT!B746</f>
        <v>43084</v>
      </c>
      <c r="B743" s="17">
        <f>TITRES_STAT!C746</f>
        <v>22.1</v>
      </c>
      <c r="C743" s="17">
        <f>TITRES_STAT!D746</f>
        <v>16.783899999999999</v>
      </c>
      <c r="D743" s="17">
        <f>TITRES_STAT!E746</f>
        <v>1715</v>
      </c>
      <c r="E743" s="2">
        <f t="shared" si="44"/>
        <v>968900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CONFIRMED BEARISH</v>
      </c>
    </row>
    <row r="744" spans="1:8" ht="13.5" x14ac:dyDescent="0.25">
      <c r="A744" s="3">
        <f>TITRES_STAT!B747</f>
        <v>43087</v>
      </c>
      <c r="B744" s="17">
        <f>TITRES_STAT!C747</f>
        <v>21.99</v>
      </c>
      <c r="C744" s="17">
        <f>TITRES_STAT!D747</f>
        <v>16.700399999999998</v>
      </c>
      <c r="D744" s="17">
        <f>TITRES_STAT!E747</f>
        <v>6293</v>
      </c>
      <c r="E744" s="2">
        <f t="shared" si="44"/>
        <v>962607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CONFIRMED BEARISH</v>
      </c>
    </row>
    <row r="745" spans="1:8" ht="13.5" x14ac:dyDescent="0.25">
      <c r="A745" s="3">
        <f>TITRES_STAT!B748</f>
        <v>43088</v>
      </c>
      <c r="B745" s="17">
        <f>TITRES_STAT!C748</f>
        <v>21.95</v>
      </c>
      <c r="C745" s="17">
        <f>TITRES_STAT!D748</f>
        <v>16.670000000000002</v>
      </c>
      <c r="D745" s="17">
        <f>TITRES_STAT!E748</f>
        <v>22293</v>
      </c>
      <c r="E745" s="2">
        <f t="shared" si="44"/>
        <v>940314</v>
      </c>
      <c r="F745" s="17" t="str">
        <f t="shared" si="47"/>
        <v>BEARISH</v>
      </c>
      <c r="G745" s="17" t="str">
        <f t="shared" si="46"/>
        <v>WEAK</v>
      </c>
      <c r="H745" s="17" t="str">
        <f t="shared" si="45"/>
        <v>CONFIRMED BEARISH</v>
      </c>
    </row>
    <row r="746" spans="1:8" ht="13.5" x14ac:dyDescent="0.25">
      <c r="A746" s="3">
        <f>TITRES_STAT!B749</f>
        <v>43089</v>
      </c>
      <c r="B746" s="17">
        <f>TITRES_STAT!C749</f>
        <v>21.94</v>
      </c>
      <c r="C746" s="17">
        <f>TITRES_STAT!D749</f>
        <v>16.662400000000002</v>
      </c>
      <c r="D746" s="17">
        <f>TITRES_STAT!E749</f>
        <v>2728</v>
      </c>
      <c r="E746" s="2">
        <f t="shared" si="44"/>
        <v>937586</v>
      </c>
      <c r="F746" s="17" t="str">
        <f t="shared" si="47"/>
        <v>BEARISH</v>
      </c>
      <c r="G746" s="17" t="str">
        <f t="shared" si="46"/>
        <v>WEAK</v>
      </c>
      <c r="H746" s="17" t="str">
        <f t="shared" si="45"/>
        <v>CONFIRMED BEARISH</v>
      </c>
    </row>
    <row r="747" spans="1:8" ht="13.5" x14ac:dyDescent="0.25">
      <c r="A747" s="3">
        <f>TITRES_STAT!B750</f>
        <v>43090</v>
      </c>
      <c r="B747" s="17">
        <f>TITRES_STAT!C750</f>
        <v>21.94</v>
      </c>
      <c r="C747" s="17">
        <f>TITRES_STAT!D750</f>
        <v>16.662400000000002</v>
      </c>
      <c r="D747" s="17">
        <f>TITRES_STAT!E750</f>
        <v>2175</v>
      </c>
      <c r="E747" s="2">
        <f t="shared" si="44"/>
        <v>937586</v>
      </c>
      <c r="F747" s="17" t="str">
        <f t="shared" si="47"/>
        <v>BEARISH</v>
      </c>
      <c r="G747" s="17" t="str">
        <f t="shared" si="46"/>
        <v>WEAK</v>
      </c>
      <c r="H747" s="17" t="str">
        <f t="shared" si="45"/>
        <v>CONFIRMED BEARISH</v>
      </c>
    </row>
    <row r="748" spans="1:8" ht="13.5" x14ac:dyDescent="0.25">
      <c r="A748" s="3">
        <f>TITRES_STAT!B751</f>
        <v>43091</v>
      </c>
      <c r="B748" s="17">
        <f>TITRES_STAT!C751</f>
        <v>22.35</v>
      </c>
      <c r="C748" s="17">
        <f>TITRES_STAT!D751</f>
        <v>16.973800000000001</v>
      </c>
      <c r="D748" s="17">
        <f>TITRES_STAT!E751</f>
        <v>4283</v>
      </c>
      <c r="E748" s="2">
        <f t="shared" si="44"/>
        <v>941869</v>
      </c>
      <c r="F748" s="17" t="str">
        <f t="shared" si="47"/>
        <v>BEARISH</v>
      </c>
      <c r="G748" s="17" t="str">
        <f t="shared" si="46"/>
        <v>WEAK</v>
      </c>
      <c r="H748" s="17" t="str">
        <f t="shared" si="45"/>
        <v>BEARISH DIVERGENCE</v>
      </c>
    </row>
    <row r="749" spans="1:8" ht="13.5" x14ac:dyDescent="0.25">
      <c r="A749" s="3">
        <f>TITRES_STAT!B752</f>
        <v>43094</v>
      </c>
      <c r="B749" s="17">
        <f>TITRES_STAT!C752</f>
        <v>22.35</v>
      </c>
      <c r="C749" s="17">
        <f>TITRES_STAT!D752</f>
        <v>16.973800000000001</v>
      </c>
      <c r="D749" s="17">
        <f>TITRES_STAT!E752</f>
        <v>1345</v>
      </c>
      <c r="E749" s="2">
        <f t="shared" si="44"/>
        <v>941869</v>
      </c>
      <c r="F749" s="17" t="str">
        <f t="shared" si="47"/>
        <v>BEARISH</v>
      </c>
      <c r="G749" s="17" t="str">
        <f t="shared" si="46"/>
        <v>WEAK</v>
      </c>
      <c r="H749" s="17" t="str">
        <f t="shared" si="45"/>
        <v>BEARISH DIVERGENCE</v>
      </c>
    </row>
    <row r="750" spans="1:8" ht="13.5" x14ac:dyDescent="0.25">
      <c r="A750" s="3">
        <f>TITRES_STAT!B753</f>
        <v>43095</v>
      </c>
      <c r="B750" s="17">
        <f>TITRES_STAT!C753</f>
        <v>22.35</v>
      </c>
      <c r="C750" s="17">
        <f>TITRES_STAT!D753</f>
        <v>16.973800000000001</v>
      </c>
      <c r="D750" s="17">
        <f>TITRES_STAT!E753</f>
        <v>4153</v>
      </c>
      <c r="E750" s="2">
        <f t="shared" si="44"/>
        <v>941869</v>
      </c>
      <c r="F750" s="17" t="str">
        <f t="shared" si="47"/>
        <v>BULLISH</v>
      </c>
      <c r="G750" s="17" t="str">
        <f t="shared" si="46"/>
        <v>NEUTRAL</v>
      </c>
      <c r="H750" s="17" t="str">
        <f t="shared" si="45"/>
        <v>CONFIRMED BULLISH</v>
      </c>
    </row>
    <row r="751" spans="1:8" ht="13.5" x14ac:dyDescent="0.25">
      <c r="A751" s="3">
        <f>TITRES_STAT!B754</f>
        <v>43096</v>
      </c>
      <c r="B751" s="17">
        <f>TITRES_STAT!C754</f>
        <v>22.25</v>
      </c>
      <c r="C751" s="17">
        <f>TITRES_STAT!D754</f>
        <v>16.8978</v>
      </c>
      <c r="D751" s="17">
        <f>TITRES_STAT!E754</f>
        <v>2917</v>
      </c>
      <c r="E751" s="2">
        <f t="shared" si="44"/>
        <v>938952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f>TITRES_STAT!B755</f>
        <v>43097</v>
      </c>
      <c r="B752" s="17">
        <f>TITRES_STAT!C755</f>
        <v>22.4</v>
      </c>
      <c r="C752" s="17">
        <f>TITRES_STAT!D755</f>
        <v>17.011700000000001</v>
      </c>
      <c r="D752" s="17">
        <f>TITRES_STAT!E755</f>
        <v>3650</v>
      </c>
      <c r="E752" s="2">
        <f t="shared" si="44"/>
        <v>942602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f>TITRES_STAT!B756</f>
        <v>43098</v>
      </c>
      <c r="B753" s="17">
        <f>TITRES_STAT!C756</f>
        <v>22.59</v>
      </c>
      <c r="C753" s="17">
        <f>TITRES_STAT!D756</f>
        <v>17.155999999999999</v>
      </c>
      <c r="D753" s="17">
        <f>TITRES_STAT!E756</f>
        <v>19948</v>
      </c>
      <c r="E753" s="2">
        <f t="shared" si="44"/>
        <v>962550</v>
      </c>
      <c r="F753" s="17" t="str">
        <f t="shared" si="47"/>
        <v>BULLISH</v>
      </c>
      <c r="G753" s="17" t="str">
        <f t="shared" si="46"/>
        <v>STRONG</v>
      </c>
      <c r="H753" s="17" t="str">
        <f t="shared" si="45"/>
        <v>CONFIRMED BULLISH</v>
      </c>
    </row>
    <row r="754" spans="1:8" ht="13.5" x14ac:dyDescent="0.25">
      <c r="A754" s="3">
        <f>TITRES_STAT!B757</f>
        <v>43102</v>
      </c>
      <c r="B754" s="17">
        <f>TITRES_STAT!C757</f>
        <v>22.01</v>
      </c>
      <c r="C754" s="17">
        <f>TITRES_STAT!D757</f>
        <v>16.715499999999999</v>
      </c>
      <c r="D754" s="17">
        <f>TITRES_STAT!E757</f>
        <v>4173</v>
      </c>
      <c r="E754" s="2">
        <f t="shared" si="44"/>
        <v>958377</v>
      </c>
      <c r="F754" s="17" t="str">
        <f t="shared" si="47"/>
        <v>BULLISH</v>
      </c>
      <c r="G754" s="17" t="str">
        <f t="shared" si="46"/>
        <v>NEUTRAL</v>
      </c>
      <c r="H754" s="17" t="str">
        <f t="shared" si="45"/>
        <v>BULLISH DIVERGENCE</v>
      </c>
    </row>
    <row r="755" spans="1:8" ht="13.5" x14ac:dyDescent="0.25">
      <c r="A755" s="3">
        <f>TITRES_STAT!B758</f>
        <v>43103</v>
      </c>
      <c r="B755" s="17">
        <f>TITRES_STAT!C758</f>
        <v>22.1</v>
      </c>
      <c r="C755" s="17">
        <f>TITRES_STAT!D758</f>
        <v>16.783899999999999</v>
      </c>
      <c r="D755" s="17">
        <f>TITRES_STAT!E758</f>
        <v>6147</v>
      </c>
      <c r="E755" s="2">
        <f t="shared" si="44"/>
        <v>964524</v>
      </c>
      <c r="F755" s="17" t="str">
        <f t="shared" si="47"/>
        <v>BULLISH</v>
      </c>
      <c r="G755" s="17" t="str">
        <f t="shared" si="46"/>
        <v>STRONG</v>
      </c>
      <c r="H755" s="17" t="str">
        <f t="shared" si="45"/>
        <v>BULLISH DIVERGENCE</v>
      </c>
    </row>
    <row r="756" spans="1:8" ht="13.5" x14ac:dyDescent="0.25">
      <c r="A756" s="3">
        <f>TITRES_STAT!B759</f>
        <v>43104</v>
      </c>
      <c r="B756" s="17">
        <f>TITRES_STAT!C759</f>
        <v>22</v>
      </c>
      <c r="C756" s="17">
        <f>TITRES_STAT!D759</f>
        <v>16.707999999999998</v>
      </c>
      <c r="D756" s="17">
        <f>TITRES_STAT!E759</f>
        <v>8510</v>
      </c>
      <c r="E756" s="2">
        <f t="shared" si="44"/>
        <v>956014</v>
      </c>
      <c r="F756" s="17" t="str">
        <f t="shared" si="47"/>
        <v>BULLISH</v>
      </c>
      <c r="G756" s="17" t="str">
        <f t="shared" si="46"/>
        <v>NEUTRAL</v>
      </c>
      <c r="H756" s="17" t="str">
        <f t="shared" si="45"/>
        <v>BULLISH DIVERGENCE</v>
      </c>
    </row>
    <row r="757" spans="1:8" ht="13.5" x14ac:dyDescent="0.25">
      <c r="A757" s="3">
        <f>TITRES_STAT!B760</f>
        <v>43105</v>
      </c>
      <c r="B757" s="17">
        <f>TITRES_STAT!C760</f>
        <v>22</v>
      </c>
      <c r="C757" s="17">
        <f>TITRES_STAT!D760</f>
        <v>16.707999999999998</v>
      </c>
      <c r="D757" s="17">
        <f>TITRES_STAT!E760</f>
        <v>2216</v>
      </c>
      <c r="E757" s="2">
        <f t="shared" si="44"/>
        <v>956014</v>
      </c>
      <c r="F757" s="17" t="str">
        <f t="shared" si="47"/>
        <v>BULLISH</v>
      </c>
      <c r="G757" s="17" t="str">
        <f t="shared" si="46"/>
        <v>NEUTRAL</v>
      </c>
      <c r="H757" s="17" t="str">
        <f t="shared" si="45"/>
        <v>BULLISH DIVERGENCE</v>
      </c>
    </row>
    <row r="758" spans="1:8" ht="13.5" x14ac:dyDescent="0.25">
      <c r="A758" s="3">
        <f>TITRES_STAT!B761</f>
        <v>43108</v>
      </c>
      <c r="B758" s="17">
        <f>TITRES_STAT!C761</f>
        <v>22.44</v>
      </c>
      <c r="C758" s="17">
        <f>TITRES_STAT!D761</f>
        <v>17.042100000000001</v>
      </c>
      <c r="D758" s="17">
        <f>TITRES_STAT!E761</f>
        <v>6658</v>
      </c>
      <c r="E758" s="2">
        <f t="shared" si="44"/>
        <v>962672</v>
      </c>
      <c r="F758" s="17" t="str">
        <f t="shared" si="47"/>
        <v>BULLISH</v>
      </c>
      <c r="G758" s="17" t="str">
        <f t="shared" si="46"/>
        <v>NEUTRAL</v>
      </c>
      <c r="H758" s="17" t="str">
        <f t="shared" si="45"/>
        <v>BULLISH DIVERGENCE</v>
      </c>
    </row>
    <row r="759" spans="1:8" ht="13.5" x14ac:dyDescent="0.25">
      <c r="A759" s="3">
        <f>TITRES_STAT!B762</f>
        <v>43109</v>
      </c>
      <c r="B759" s="17">
        <f>TITRES_STAT!C762</f>
        <v>22.4</v>
      </c>
      <c r="C759" s="17">
        <f>TITRES_STAT!D762</f>
        <v>17.011700000000001</v>
      </c>
      <c r="D759" s="17">
        <f>TITRES_STAT!E762</f>
        <v>1450</v>
      </c>
      <c r="E759" s="2">
        <f t="shared" si="44"/>
        <v>961222</v>
      </c>
      <c r="F759" s="17" t="str">
        <f t="shared" si="47"/>
        <v>BULLISH</v>
      </c>
      <c r="G759" s="17" t="str">
        <f t="shared" si="46"/>
        <v>NEUTRAL</v>
      </c>
      <c r="H759" s="17" t="str">
        <f t="shared" si="45"/>
        <v>CONFIRMED BULLISH</v>
      </c>
    </row>
    <row r="760" spans="1:8" ht="13.5" x14ac:dyDescent="0.25">
      <c r="A760" s="3">
        <f>TITRES_STAT!B763</f>
        <v>43110</v>
      </c>
      <c r="B760" s="17">
        <f>TITRES_STAT!C763</f>
        <v>22.4</v>
      </c>
      <c r="C760" s="17">
        <f>TITRES_STAT!D763</f>
        <v>17.011700000000001</v>
      </c>
      <c r="D760" s="17">
        <f>TITRES_STAT!E763</f>
        <v>4848</v>
      </c>
      <c r="E760" s="2">
        <f t="shared" si="44"/>
        <v>961222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BEARISH DIVERGENCE</v>
      </c>
    </row>
    <row r="761" spans="1:8" ht="13.5" x14ac:dyDescent="0.25">
      <c r="A761" s="3">
        <f>TITRES_STAT!B764</f>
        <v>43111</v>
      </c>
      <c r="B761" s="17">
        <f>TITRES_STAT!C764</f>
        <v>22.7</v>
      </c>
      <c r="C761" s="17">
        <f>TITRES_STAT!D764</f>
        <v>17.239599999999999</v>
      </c>
      <c r="D761" s="17">
        <f>TITRES_STAT!E764</f>
        <v>10230</v>
      </c>
      <c r="E761" s="2">
        <f t="shared" si="44"/>
        <v>971452</v>
      </c>
      <c r="F761" s="17" t="str">
        <f t="shared" si="47"/>
        <v>BULLISH</v>
      </c>
      <c r="G761" s="17" t="str">
        <f t="shared" si="46"/>
        <v>NEUTRAL</v>
      </c>
      <c r="H761" s="17" t="str">
        <f t="shared" si="45"/>
        <v>CONFIRMED BULLISH</v>
      </c>
    </row>
    <row r="762" spans="1:8" ht="13.5" x14ac:dyDescent="0.25">
      <c r="A762" s="3">
        <f>TITRES_STAT!B765</f>
        <v>43112</v>
      </c>
      <c r="B762" s="17">
        <f>TITRES_STAT!C765</f>
        <v>23</v>
      </c>
      <c r="C762" s="17">
        <f>TITRES_STAT!D765</f>
        <v>17.467400000000001</v>
      </c>
      <c r="D762" s="17">
        <f>TITRES_STAT!E765</f>
        <v>28368</v>
      </c>
      <c r="E762" s="2">
        <f t="shared" si="44"/>
        <v>999820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f>TITRES_STAT!B766</f>
        <v>43115</v>
      </c>
      <c r="B763" s="17">
        <f>TITRES_STAT!C766</f>
        <v>22.9</v>
      </c>
      <c r="C763" s="17">
        <f>TITRES_STAT!D766</f>
        <v>17.391500000000001</v>
      </c>
      <c r="D763" s="17">
        <f>TITRES_STAT!E766</f>
        <v>35503</v>
      </c>
      <c r="E763" s="2">
        <f t="shared" si="44"/>
        <v>964317</v>
      </c>
      <c r="F763" s="17" t="str">
        <f t="shared" si="47"/>
        <v>BULLISH</v>
      </c>
      <c r="G763" s="17" t="str">
        <f t="shared" si="46"/>
        <v>NEUTRAL</v>
      </c>
      <c r="H763" s="17" t="str">
        <f t="shared" si="45"/>
        <v>CONFIRMED BULLISH</v>
      </c>
    </row>
    <row r="764" spans="1:8" ht="13.5" x14ac:dyDescent="0.25">
      <c r="A764" s="3">
        <f>TITRES_STAT!B767</f>
        <v>43116</v>
      </c>
      <c r="B764" s="17">
        <f>TITRES_STAT!C767</f>
        <v>23</v>
      </c>
      <c r="C764" s="17">
        <f>TITRES_STAT!D767</f>
        <v>17.467400000000001</v>
      </c>
      <c r="D764" s="17">
        <f>TITRES_STAT!E767</f>
        <v>4010</v>
      </c>
      <c r="E764" s="2">
        <f t="shared" si="44"/>
        <v>968327</v>
      </c>
      <c r="F764" s="17" t="str">
        <f t="shared" si="47"/>
        <v>BULLISH</v>
      </c>
      <c r="G764" s="17" t="str">
        <f t="shared" si="46"/>
        <v>NEUTRAL</v>
      </c>
      <c r="H764" s="17" t="str">
        <f t="shared" si="45"/>
        <v>CONFIRMED BULLISH</v>
      </c>
    </row>
    <row r="765" spans="1:8" ht="13.5" x14ac:dyDescent="0.25">
      <c r="A765" s="3">
        <f>TITRES_STAT!B768</f>
        <v>43117</v>
      </c>
      <c r="B765" s="17">
        <f>TITRES_STAT!C768</f>
        <v>23.69</v>
      </c>
      <c r="C765" s="17">
        <f>TITRES_STAT!D768</f>
        <v>17.991399999999999</v>
      </c>
      <c r="D765" s="17">
        <f>TITRES_STAT!E768</f>
        <v>64149</v>
      </c>
      <c r="E765" s="2">
        <f t="shared" si="44"/>
        <v>1032476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f>TITRES_STAT!B769</f>
        <v>43118</v>
      </c>
      <c r="B766" s="17">
        <f>TITRES_STAT!C769</f>
        <v>24</v>
      </c>
      <c r="C766" s="17">
        <f>TITRES_STAT!D769</f>
        <v>18.226900000000001</v>
      </c>
      <c r="D766" s="17">
        <f>TITRES_STAT!E769</f>
        <v>33157</v>
      </c>
      <c r="E766" s="2">
        <f t="shared" si="44"/>
        <v>1065633</v>
      </c>
      <c r="F766" s="17" t="str">
        <f t="shared" si="47"/>
        <v>BULLISH</v>
      </c>
      <c r="G766" s="17" t="str">
        <f t="shared" si="46"/>
        <v>STRONG</v>
      </c>
      <c r="H766" s="17" t="str">
        <f t="shared" si="45"/>
        <v>CONFIRMED BULLISH</v>
      </c>
    </row>
    <row r="767" spans="1:8" ht="13.5" x14ac:dyDescent="0.25">
      <c r="A767" s="3">
        <f>TITRES_STAT!B770</f>
        <v>43119</v>
      </c>
      <c r="B767" s="17">
        <f>TITRES_STAT!C770</f>
        <v>23.75</v>
      </c>
      <c r="C767" s="17">
        <f>TITRES_STAT!D770</f>
        <v>18.036999999999999</v>
      </c>
      <c r="D767" s="17">
        <f>TITRES_STAT!E770</f>
        <v>21597</v>
      </c>
      <c r="E767" s="2">
        <f t="shared" si="44"/>
        <v>1044036</v>
      </c>
      <c r="F767" s="17" t="str">
        <f t="shared" si="47"/>
        <v>BULLISH</v>
      </c>
      <c r="G767" s="17" t="str">
        <f t="shared" si="46"/>
        <v>STRONG</v>
      </c>
      <c r="H767" s="17" t="str">
        <f t="shared" si="45"/>
        <v>CONFIRMED BULLISH</v>
      </c>
    </row>
    <row r="768" spans="1:8" ht="13.5" x14ac:dyDescent="0.25">
      <c r="A768" s="3">
        <f>TITRES_STAT!B771</f>
        <v>43122</v>
      </c>
      <c r="B768" s="17">
        <f>TITRES_STAT!C771</f>
        <v>23.41</v>
      </c>
      <c r="C768" s="17">
        <f>TITRES_STAT!D771</f>
        <v>17.7788</v>
      </c>
      <c r="D768" s="17">
        <f>TITRES_STAT!E771</f>
        <v>8517</v>
      </c>
      <c r="E768" s="2">
        <f t="shared" si="44"/>
        <v>1035519</v>
      </c>
      <c r="F768" s="17" t="str">
        <f t="shared" si="47"/>
        <v>BULLISH</v>
      </c>
      <c r="G768" s="17" t="str">
        <f t="shared" si="46"/>
        <v>STRONG</v>
      </c>
      <c r="H768" s="17" t="str">
        <f t="shared" si="45"/>
        <v>CONFIRMED BULLISH</v>
      </c>
    </row>
    <row r="769" spans="1:8" ht="13.5" x14ac:dyDescent="0.25">
      <c r="A769" s="3">
        <f>TITRES_STAT!B772</f>
        <v>43123</v>
      </c>
      <c r="B769" s="17">
        <f>TITRES_STAT!C772</f>
        <v>23.41</v>
      </c>
      <c r="C769" s="17">
        <f>TITRES_STAT!D772</f>
        <v>17.7788</v>
      </c>
      <c r="D769" s="17">
        <f>TITRES_STAT!E772</f>
        <v>9465</v>
      </c>
      <c r="E769" s="2">
        <f t="shared" si="44"/>
        <v>1035519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f>TITRES_STAT!B773</f>
        <v>43124</v>
      </c>
      <c r="B770" s="17">
        <f>TITRES_STAT!C773</f>
        <v>23.35</v>
      </c>
      <c r="C770" s="17">
        <f>TITRES_STAT!D773</f>
        <v>17.7332</v>
      </c>
      <c r="D770" s="17">
        <f>TITRES_STAT!E773</f>
        <v>9426</v>
      </c>
      <c r="E770" s="2">
        <f t="shared" si="44"/>
        <v>1026093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f>TITRES_STAT!B774</f>
        <v>43125</v>
      </c>
      <c r="B771" s="17">
        <f>TITRES_STAT!C774</f>
        <v>23.4</v>
      </c>
      <c r="C771" s="17">
        <f>TITRES_STAT!D774</f>
        <v>17.7712</v>
      </c>
      <c r="D771" s="17">
        <f>TITRES_STAT!E774</f>
        <v>43588</v>
      </c>
      <c r="E771" s="2">
        <f t="shared" si="44"/>
        <v>1069681</v>
      </c>
      <c r="F771" s="17" t="str">
        <f t="shared" si="47"/>
        <v>BULLISH</v>
      </c>
      <c r="G771" s="17" t="str">
        <f t="shared" si="46"/>
        <v>NEUTRAL</v>
      </c>
      <c r="H771" s="17" t="str">
        <f t="shared" si="45"/>
        <v>BULLISH DIVERGENCE</v>
      </c>
    </row>
    <row r="772" spans="1:8" ht="13.5" x14ac:dyDescent="0.25">
      <c r="A772" s="3">
        <f>TITRES_STAT!B775</f>
        <v>43126</v>
      </c>
      <c r="B772" s="17">
        <f>TITRES_STAT!C775</f>
        <v>23.4</v>
      </c>
      <c r="C772" s="17">
        <f>TITRES_STAT!D775</f>
        <v>17.7712</v>
      </c>
      <c r="D772" s="17">
        <f>TITRES_STAT!E775</f>
        <v>8824</v>
      </c>
      <c r="E772" s="2">
        <f t="shared" ref="E772:E835" si="48">IF(B772&gt;B771, E771+D772, IF(B772&lt;B771, E771-D772, E771))</f>
        <v>1069681</v>
      </c>
      <c r="F772" s="17" t="str">
        <f t="shared" si="47"/>
        <v>BULLISH</v>
      </c>
      <c r="G772" s="17" t="str">
        <f t="shared" si="46"/>
        <v>STRONG</v>
      </c>
      <c r="H772" s="17" t="str">
        <f t="shared" si="45"/>
        <v>BULLISH DIVERGENCE</v>
      </c>
    </row>
    <row r="773" spans="1:8" ht="13.5" x14ac:dyDescent="0.25">
      <c r="A773" s="3">
        <f>TITRES_STAT!B776</f>
        <v>43129</v>
      </c>
      <c r="B773" s="17">
        <f>TITRES_STAT!C776</f>
        <v>23.8</v>
      </c>
      <c r="C773" s="17">
        <f>TITRES_STAT!D776</f>
        <v>18.074999999999999</v>
      </c>
      <c r="D773" s="17">
        <f>TITRES_STAT!E776</f>
        <v>8871</v>
      </c>
      <c r="E773" s="2">
        <f t="shared" si="48"/>
        <v>1078552</v>
      </c>
      <c r="F773" s="17" t="str">
        <f t="shared" si="47"/>
        <v>BULLISH</v>
      </c>
      <c r="G773" s="17" t="str">
        <f t="shared" si="46"/>
        <v>STRONG</v>
      </c>
      <c r="H773" s="17" t="str">
        <f t="shared" si="45"/>
        <v>CONFIRMED BULLISH</v>
      </c>
    </row>
    <row r="774" spans="1:8" ht="13.5" x14ac:dyDescent="0.25">
      <c r="A774" s="3">
        <f>TITRES_STAT!B777</f>
        <v>43130</v>
      </c>
      <c r="B774" s="17">
        <f>TITRES_STAT!C777</f>
        <v>23.79</v>
      </c>
      <c r="C774" s="17">
        <f>TITRES_STAT!D777</f>
        <v>18.067399999999999</v>
      </c>
      <c r="D774" s="17">
        <f>TITRES_STAT!E777</f>
        <v>7681</v>
      </c>
      <c r="E774" s="2">
        <f t="shared" si="48"/>
        <v>1070871</v>
      </c>
      <c r="F774" s="17" t="str">
        <f t="shared" si="47"/>
        <v>BULLISH</v>
      </c>
      <c r="G774" s="17" t="str">
        <f t="shared" si="46"/>
        <v>STRONG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17">
        <f>TITRES_STAT!C778</f>
        <v>23.85</v>
      </c>
      <c r="C775" s="17">
        <f>TITRES_STAT!D778</f>
        <v>18.1129</v>
      </c>
      <c r="D775" s="17">
        <f>TITRES_STAT!E778</f>
        <v>17152</v>
      </c>
      <c r="E775" s="2">
        <f t="shared" si="48"/>
        <v>1088023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STRONG</v>
      </c>
      <c r="H775" s="17" t="str">
        <f t="shared" si="49"/>
        <v>CONFIRMED BULLISH</v>
      </c>
    </row>
    <row r="776" spans="1:8" ht="13.5" x14ac:dyDescent="0.25">
      <c r="A776" s="3">
        <f>TITRES_STAT!B779</f>
        <v>43132</v>
      </c>
      <c r="B776" s="17">
        <f>TITRES_STAT!C779</f>
        <v>23.8</v>
      </c>
      <c r="C776" s="17">
        <f>TITRES_STAT!D779</f>
        <v>18.074999999999999</v>
      </c>
      <c r="D776" s="17">
        <f>TITRES_STAT!E779</f>
        <v>10555</v>
      </c>
      <c r="E776" s="2">
        <f t="shared" si="48"/>
        <v>1077468</v>
      </c>
      <c r="F776" s="17" t="str">
        <f t="shared" ref="F776:F839" si="51">IF(E776&gt;E771,"BULLISH",IF(E776&lt;E771,"BEARISH","NEUTRAL"))</f>
        <v>BULLISH</v>
      </c>
      <c r="G776" s="17" t="str">
        <f t="shared" si="50"/>
        <v>NEUTRAL</v>
      </c>
      <c r="H776" s="17" t="str">
        <f t="shared" si="49"/>
        <v>CONFIRMED BULLISH</v>
      </c>
    </row>
    <row r="777" spans="1:8" ht="13.5" x14ac:dyDescent="0.25">
      <c r="A777" s="3">
        <f>TITRES_STAT!B780</f>
        <v>43133</v>
      </c>
      <c r="B777" s="17">
        <f>TITRES_STAT!C780</f>
        <v>23.9</v>
      </c>
      <c r="C777" s="17">
        <f>TITRES_STAT!D780</f>
        <v>18.1509</v>
      </c>
      <c r="D777" s="17">
        <f>TITRES_STAT!E780</f>
        <v>51861</v>
      </c>
      <c r="E777" s="2">
        <f t="shared" si="48"/>
        <v>1129329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f>TITRES_STAT!B781</f>
        <v>43136</v>
      </c>
      <c r="B778" s="17">
        <f>TITRES_STAT!C781</f>
        <v>24.7</v>
      </c>
      <c r="C778" s="17">
        <f>TITRES_STAT!D781</f>
        <v>18.758500000000002</v>
      </c>
      <c r="D778" s="17">
        <f>TITRES_STAT!E781</f>
        <v>38225</v>
      </c>
      <c r="E778" s="2">
        <f t="shared" si="48"/>
        <v>1167554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f>TITRES_STAT!B782</f>
        <v>43137</v>
      </c>
      <c r="B779" s="17">
        <f>TITRES_STAT!C782</f>
        <v>25.4</v>
      </c>
      <c r="C779" s="17">
        <f>TITRES_STAT!D782</f>
        <v>19.290099999999999</v>
      </c>
      <c r="D779" s="17">
        <f>TITRES_STAT!E782</f>
        <v>20176</v>
      </c>
      <c r="E779" s="2">
        <f t="shared" si="48"/>
        <v>1187730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f>TITRES_STAT!B783</f>
        <v>43138</v>
      </c>
      <c r="B780" s="17">
        <f>TITRES_STAT!C783</f>
        <v>25.2</v>
      </c>
      <c r="C780" s="17">
        <f>TITRES_STAT!D783</f>
        <v>19.138200000000001</v>
      </c>
      <c r="D780" s="17">
        <f>TITRES_STAT!E783</f>
        <v>60724</v>
      </c>
      <c r="E780" s="2">
        <f t="shared" si="48"/>
        <v>1127006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f>TITRES_STAT!B784</f>
        <v>43139</v>
      </c>
      <c r="B781" s="17">
        <f>TITRES_STAT!C784</f>
        <v>25</v>
      </c>
      <c r="C781" s="17">
        <f>TITRES_STAT!D784</f>
        <v>18.9863</v>
      </c>
      <c r="D781" s="17">
        <f>TITRES_STAT!E784</f>
        <v>7699</v>
      </c>
      <c r="E781" s="2">
        <f t="shared" si="48"/>
        <v>1119307</v>
      </c>
      <c r="F781" s="17" t="str">
        <f t="shared" si="51"/>
        <v>BULLISH</v>
      </c>
      <c r="G781" s="17" t="str">
        <f t="shared" si="50"/>
        <v>STRONG</v>
      </c>
      <c r="H781" s="17" t="str">
        <f t="shared" si="49"/>
        <v>CONFIRMED BULLISH</v>
      </c>
    </row>
    <row r="782" spans="1:8" ht="13.5" x14ac:dyDescent="0.25">
      <c r="A782" s="3">
        <f>TITRES_STAT!B785</f>
        <v>43140</v>
      </c>
      <c r="B782" s="17">
        <f>TITRES_STAT!C785</f>
        <v>24.45</v>
      </c>
      <c r="C782" s="17">
        <f>TITRES_STAT!D785</f>
        <v>18.5686</v>
      </c>
      <c r="D782" s="17">
        <f>TITRES_STAT!E785</f>
        <v>6310</v>
      </c>
      <c r="E782" s="2">
        <f t="shared" si="48"/>
        <v>1112997</v>
      </c>
      <c r="F782" s="17" t="str">
        <f t="shared" si="51"/>
        <v>BEARISH</v>
      </c>
      <c r="G782" s="17" t="str">
        <f t="shared" si="50"/>
        <v>NEUTRAL</v>
      </c>
      <c r="H782" s="17" t="str">
        <f t="shared" si="49"/>
        <v>BEARISH DIVERGENCE</v>
      </c>
    </row>
    <row r="783" spans="1:8" ht="13.5" x14ac:dyDescent="0.25">
      <c r="A783" s="3">
        <f>TITRES_STAT!B786</f>
        <v>43143</v>
      </c>
      <c r="B783" s="17">
        <f>TITRES_STAT!C786</f>
        <v>25</v>
      </c>
      <c r="C783" s="17">
        <f>TITRES_STAT!D786</f>
        <v>18.9863</v>
      </c>
      <c r="D783" s="17">
        <f>TITRES_STAT!E786</f>
        <v>8139</v>
      </c>
      <c r="E783" s="2">
        <f t="shared" si="48"/>
        <v>1121136</v>
      </c>
      <c r="F783" s="17" t="str">
        <f t="shared" si="51"/>
        <v>BEARISH</v>
      </c>
      <c r="G783" s="17" t="str">
        <f t="shared" si="50"/>
        <v>WEAK</v>
      </c>
      <c r="H783" s="17" t="str">
        <f t="shared" si="49"/>
        <v>BEARISH DIVERGENCE</v>
      </c>
    </row>
    <row r="784" spans="1:8" ht="13.5" x14ac:dyDescent="0.25">
      <c r="A784" s="3">
        <f>TITRES_STAT!B787</f>
        <v>43144</v>
      </c>
      <c r="B784" s="17">
        <f>TITRES_STAT!C787</f>
        <v>25</v>
      </c>
      <c r="C784" s="17">
        <f>TITRES_STAT!D787</f>
        <v>18.9863</v>
      </c>
      <c r="D784" s="17">
        <f>TITRES_STAT!E787</f>
        <v>1745</v>
      </c>
      <c r="E784" s="2">
        <f t="shared" si="48"/>
        <v>1121136</v>
      </c>
      <c r="F784" s="17" t="str">
        <f t="shared" si="51"/>
        <v>BEARISH</v>
      </c>
      <c r="G784" s="17" t="str">
        <f t="shared" si="50"/>
        <v>WEAK</v>
      </c>
      <c r="H784" s="17" t="str">
        <f t="shared" si="49"/>
        <v>CONFIRMED BEARISH</v>
      </c>
    </row>
    <row r="785" spans="1:8" ht="13.5" x14ac:dyDescent="0.25">
      <c r="A785" s="3">
        <f>TITRES_STAT!B788</f>
        <v>43145</v>
      </c>
      <c r="B785" s="17">
        <f>TITRES_STAT!C788</f>
        <v>25.2</v>
      </c>
      <c r="C785" s="17">
        <f>TITRES_STAT!D788</f>
        <v>19.138200000000001</v>
      </c>
      <c r="D785" s="17">
        <f>TITRES_STAT!E788</f>
        <v>12319</v>
      </c>
      <c r="E785" s="2">
        <f t="shared" si="48"/>
        <v>1133455</v>
      </c>
      <c r="F785" s="17" t="str">
        <f t="shared" si="51"/>
        <v>BULLISH</v>
      </c>
      <c r="G785" s="17" t="str">
        <f t="shared" si="50"/>
        <v>NEUTRAL</v>
      </c>
      <c r="H785" s="17" t="str">
        <f t="shared" si="49"/>
        <v>NEUTRAL</v>
      </c>
    </row>
    <row r="786" spans="1:8" ht="13.5" x14ac:dyDescent="0.25">
      <c r="A786" s="3">
        <f>TITRES_STAT!B789</f>
        <v>43146</v>
      </c>
      <c r="B786" s="17">
        <f>TITRES_STAT!C789</f>
        <v>25</v>
      </c>
      <c r="C786" s="17">
        <f>TITRES_STAT!D789</f>
        <v>18.9863</v>
      </c>
      <c r="D786" s="17">
        <f>TITRES_STAT!E789</f>
        <v>13959</v>
      </c>
      <c r="E786" s="2">
        <f t="shared" si="48"/>
        <v>1119496</v>
      </c>
      <c r="F786" s="17" t="str">
        <f t="shared" si="51"/>
        <v>BULLISH</v>
      </c>
      <c r="G786" s="17" t="str">
        <f t="shared" si="50"/>
        <v>NEUTRAL</v>
      </c>
      <c r="H786" s="17" t="str">
        <f t="shared" si="49"/>
        <v>NEUTRAL</v>
      </c>
    </row>
    <row r="787" spans="1:8" ht="13.5" x14ac:dyDescent="0.25">
      <c r="A787" s="3">
        <f>TITRES_STAT!B790</f>
        <v>43147</v>
      </c>
      <c r="B787" s="17">
        <f>TITRES_STAT!C790</f>
        <v>25</v>
      </c>
      <c r="C787" s="17">
        <f>TITRES_STAT!D790</f>
        <v>18.9863</v>
      </c>
      <c r="D787" s="17">
        <f>TITRES_STAT!E790</f>
        <v>7472</v>
      </c>
      <c r="E787" s="2">
        <f t="shared" si="48"/>
        <v>1119496</v>
      </c>
      <c r="F787" s="17" t="str">
        <f t="shared" si="51"/>
        <v>BULLISH</v>
      </c>
      <c r="G787" s="17" t="str">
        <f t="shared" si="50"/>
        <v>NEUTRAL</v>
      </c>
      <c r="H787" s="17" t="str">
        <f t="shared" si="49"/>
        <v>CONFIRMED BULLISH</v>
      </c>
    </row>
    <row r="788" spans="1:8" ht="13.5" x14ac:dyDescent="0.25">
      <c r="A788" s="3">
        <f>TITRES_STAT!B791</f>
        <v>43150</v>
      </c>
      <c r="B788" s="17">
        <f>TITRES_STAT!C791</f>
        <v>24.9</v>
      </c>
      <c r="C788" s="17">
        <f>TITRES_STAT!D791</f>
        <v>18.910399999999999</v>
      </c>
      <c r="D788" s="17">
        <f>TITRES_STAT!E791</f>
        <v>3801</v>
      </c>
      <c r="E788" s="2">
        <f t="shared" si="48"/>
        <v>1115695</v>
      </c>
      <c r="F788" s="17" t="str">
        <f t="shared" si="51"/>
        <v>BEARISH</v>
      </c>
      <c r="G788" s="17" t="str">
        <f t="shared" si="50"/>
        <v>NEUTRAL</v>
      </c>
      <c r="H788" s="17" t="str">
        <f t="shared" si="49"/>
        <v>CONFIRMED BEARISH</v>
      </c>
    </row>
    <row r="789" spans="1:8" ht="13.5" x14ac:dyDescent="0.25">
      <c r="A789" s="3">
        <f>TITRES_STAT!B792</f>
        <v>43151</v>
      </c>
      <c r="B789" s="17">
        <f>TITRES_STAT!C792</f>
        <v>24.9</v>
      </c>
      <c r="C789" s="17">
        <f>TITRES_STAT!D792</f>
        <v>18.910399999999999</v>
      </c>
      <c r="D789" s="17">
        <f>TITRES_STAT!E792</f>
        <v>1890</v>
      </c>
      <c r="E789" s="2">
        <f t="shared" si="48"/>
        <v>1115695</v>
      </c>
      <c r="F789" s="17" t="str">
        <f t="shared" si="51"/>
        <v>BEARISH</v>
      </c>
      <c r="G789" s="17" t="str">
        <f t="shared" si="50"/>
        <v>NEUTRAL</v>
      </c>
      <c r="H789" s="17" t="str">
        <f t="shared" si="49"/>
        <v>CONFIRMED BEARISH</v>
      </c>
    </row>
    <row r="790" spans="1:8" ht="13.5" x14ac:dyDescent="0.25">
      <c r="A790" s="3">
        <f>TITRES_STAT!B793</f>
        <v>43152</v>
      </c>
      <c r="B790" s="17">
        <f>TITRES_STAT!C793</f>
        <v>24.97</v>
      </c>
      <c r="C790" s="17">
        <f>TITRES_STAT!D793</f>
        <v>18.9635</v>
      </c>
      <c r="D790" s="17">
        <f>TITRES_STAT!E793</f>
        <v>6277</v>
      </c>
      <c r="E790" s="2">
        <f t="shared" si="48"/>
        <v>1121972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f>TITRES_STAT!B794</f>
        <v>43153</v>
      </c>
      <c r="B791" s="17">
        <f>TITRES_STAT!C794</f>
        <v>25.2</v>
      </c>
      <c r="C791" s="17">
        <f>TITRES_STAT!D794</f>
        <v>19.138200000000001</v>
      </c>
      <c r="D791" s="17">
        <f>TITRES_STAT!E794</f>
        <v>15016</v>
      </c>
      <c r="E791" s="2">
        <f t="shared" si="48"/>
        <v>1136988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CONFIRMED BULLISH</v>
      </c>
    </row>
    <row r="792" spans="1:8" ht="13.5" x14ac:dyDescent="0.25">
      <c r="A792" s="3">
        <f>TITRES_STAT!B795</f>
        <v>43154</v>
      </c>
      <c r="B792" s="17">
        <f>TITRES_STAT!C795</f>
        <v>26.03</v>
      </c>
      <c r="C792" s="17">
        <f>TITRES_STAT!D795</f>
        <v>19.7685</v>
      </c>
      <c r="D792" s="17">
        <f>TITRES_STAT!E795</f>
        <v>28382</v>
      </c>
      <c r="E792" s="2">
        <f t="shared" si="48"/>
        <v>1165370</v>
      </c>
      <c r="F792" s="17" t="str">
        <f t="shared" si="51"/>
        <v>BULLISH</v>
      </c>
      <c r="G792" s="17" t="str">
        <f t="shared" si="50"/>
        <v>STRONG</v>
      </c>
      <c r="H792" s="17" t="str">
        <f t="shared" si="49"/>
        <v>CONFIRMED BULLISH</v>
      </c>
    </row>
    <row r="793" spans="1:8" ht="13.5" x14ac:dyDescent="0.25">
      <c r="A793" s="3">
        <f>TITRES_STAT!B796</f>
        <v>43157</v>
      </c>
      <c r="B793" s="17">
        <f>TITRES_STAT!C796</f>
        <v>26.7</v>
      </c>
      <c r="C793" s="17">
        <f>TITRES_STAT!D796</f>
        <v>20.2774</v>
      </c>
      <c r="D793" s="17">
        <f>TITRES_STAT!E796</f>
        <v>22871</v>
      </c>
      <c r="E793" s="2">
        <f t="shared" si="48"/>
        <v>1188241</v>
      </c>
      <c r="F793" s="17" t="str">
        <f t="shared" si="51"/>
        <v>BULLISH</v>
      </c>
      <c r="G793" s="17" t="str">
        <f t="shared" si="50"/>
        <v>STRONG</v>
      </c>
      <c r="H793" s="17" t="str">
        <f t="shared" si="49"/>
        <v>CONFIRMED BULLISH</v>
      </c>
    </row>
    <row r="794" spans="1:8" ht="13.5" x14ac:dyDescent="0.25">
      <c r="A794" s="3">
        <f>TITRES_STAT!B797</f>
        <v>43158</v>
      </c>
      <c r="B794" s="17">
        <f>TITRES_STAT!C797</f>
        <v>26.4</v>
      </c>
      <c r="C794" s="17">
        <f>TITRES_STAT!D797</f>
        <v>20.049499999999998</v>
      </c>
      <c r="D794" s="17">
        <f>TITRES_STAT!E797</f>
        <v>15394</v>
      </c>
      <c r="E794" s="2">
        <f t="shared" si="48"/>
        <v>1172847</v>
      </c>
      <c r="F794" s="17" t="str">
        <f t="shared" si="51"/>
        <v>BULLISH</v>
      </c>
      <c r="G794" s="17" t="str">
        <f t="shared" si="50"/>
        <v>STRONG</v>
      </c>
      <c r="H794" s="17" t="str">
        <f t="shared" si="49"/>
        <v>CONFIRMED BULLISH</v>
      </c>
    </row>
    <row r="795" spans="1:8" ht="13.5" x14ac:dyDescent="0.25">
      <c r="A795" s="3">
        <f>TITRES_STAT!B798</f>
        <v>43159</v>
      </c>
      <c r="B795" s="17">
        <f>TITRES_STAT!C798</f>
        <v>26.4</v>
      </c>
      <c r="C795" s="17">
        <f>TITRES_STAT!D798</f>
        <v>20.049499999999998</v>
      </c>
      <c r="D795" s="17">
        <f>TITRES_STAT!E798</f>
        <v>3993</v>
      </c>
      <c r="E795" s="2">
        <f t="shared" si="48"/>
        <v>1172847</v>
      </c>
      <c r="F795" s="17" t="str">
        <f t="shared" si="51"/>
        <v>BULLISH</v>
      </c>
      <c r="G795" s="17" t="str">
        <f t="shared" si="50"/>
        <v>STRONG</v>
      </c>
      <c r="H795" s="17" t="str">
        <f t="shared" si="49"/>
        <v>CONFIRMED BULLISH</v>
      </c>
    </row>
    <row r="796" spans="1:8" ht="13.5" x14ac:dyDescent="0.25">
      <c r="A796" s="3">
        <f>TITRES_STAT!B799</f>
        <v>43160</v>
      </c>
      <c r="B796" s="17">
        <f>TITRES_STAT!C799</f>
        <v>26.01</v>
      </c>
      <c r="C796" s="17">
        <f>TITRES_STAT!D799</f>
        <v>19.753399999999999</v>
      </c>
      <c r="D796" s="17">
        <f>TITRES_STAT!E799</f>
        <v>6095</v>
      </c>
      <c r="E796" s="2">
        <f t="shared" si="48"/>
        <v>1166752</v>
      </c>
      <c r="F796" s="17" t="str">
        <f t="shared" si="51"/>
        <v>BULLISH</v>
      </c>
      <c r="G796" s="17" t="str">
        <f t="shared" si="50"/>
        <v>STRONG</v>
      </c>
      <c r="H796" s="17" t="str">
        <f t="shared" si="49"/>
        <v>CONFIRMED BULLISH</v>
      </c>
    </row>
    <row r="797" spans="1:8" ht="13.5" x14ac:dyDescent="0.25">
      <c r="A797" s="3">
        <f>TITRES_STAT!B800</f>
        <v>43161</v>
      </c>
      <c r="B797" s="17">
        <f>TITRES_STAT!C800</f>
        <v>26</v>
      </c>
      <c r="C797" s="17">
        <f>TITRES_STAT!D800</f>
        <v>19.745799999999999</v>
      </c>
      <c r="D797" s="17">
        <f>TITRES_STAT!E800</f>
        <v>4852</v>
      </c>
      <c r="E797" s="2">
        <f t="shared" si="48"/>
        <v>1161900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CONFIRMED BEARISH</v>
      </c>
    </row>
    <row r="798" spans="1:8" ht="13.5" x14ac:dyDescent="0.25">
      <c r="A798" s="3">
        <f>TITRES_STAT!B801</f>
        <v>43164</v>
      </c>
      <c r="B798" s="17">
        <f>TITRES_STAT!C801</f>
        <v>26</v>
      </c>
      <c r="C798" s="17">
        <f>TITRES_STAT!D801</f>
        <v>19.745799999999999</v>
      </c>
      <c r="D798" s="17">
        <f>TITRES_STAT!E801</f>
        <v>12238</v>
      </c>
      <c r="E798" s="2">
        <f t="shared" si="48"/>
        <v>1161900</v>
      </c>
      <c r="F798" s="17" t="str">
        <f t="shared" si="51"/>
        <v>BEARISH</v>
      </c>
      <c r="G798" s="17" t="str">
        <f t="shared" si="50"/>
        <v>WEAK</v>
      </c>
      <c r="H798" s="17" t="str">
        <f t="shared" si="49"/>
        <v>CONFIRMED BEARISH</v>
      </c>
    </row>
    <row r="799" spans="1:8" ht="13.5" x14ac:dyDescent="0.25">
      <c r="A799" s="3">
        <f>TITRES_STAT!B802</f>
        <v>43165</v>
      </c>
      <c r="B799" s="17">
        <f>TITRES_STAT!C802</f>
        <v>26.38</v>
      </c>
      <c r="C799" s="17">
        <f>TITRES_STAT!D802</f>
        <v>20.034400000000002</v>
      </c>
      <c r="D799" s="17">
        <f>TITRES_STAT!E802</f>
        <v>19675</v>
      </c>
      <c r="E799" s="2">
        <f t="shared" si="48"/>
        <v>1181575</v>
      </c>
      <c r="F799" s="17" t="str">
        <f t="shared" si="51"/>
        <v>BULLISH</v>
      </c>
      <c r="G799" s="17" t="str">
        <f t="shared" si="50"/>
        <v>NEUTRAL</v>
      </c>
      <c r="H799" s="17" t="str">
        <f t="shared" si="49"/>
        <v>BULLISH DIVERGENCE</v>
      </c>
    </row>
    <row r="800" spans="1:8" ht="13.5" x14ac:dyDescent="0.25">
      <c r="A800" s="3">
        <f>TITRES_STAT!B803</f>
        <v>43166</v>
      </c>
      <c r="B800" s="17">
        <f>TITRES_STAT!C803</f>
        <v>26.41</v>
      </c>
      <c r="C800" s="17">
        <f>TITRES_STAT!D803</f>
        <v>20.057099999999998</v>
      </c>
      <c r="D800" s="17">
        <f>TITRES_STAT!E803</f>
        <v>20332</v>
      </c>
      <c r="E800" s="2">
        <f t="shared" si="48"/>
        <v>1201907</v>
      </c>
      <c r="F800" s="17" t="str">
        <f t="shared" si="51"/>
        <v>BULLISH</v>
      </c>
      <c r="G800" s="17" t="str">
        <f t="shared" si="50"/>
        <v>STRONG</v>
      </c>
      <c r="H800" s="17" t="str">
        <f t="shared" si="49"/>
        <v>CONFIRMED BULLISH</v>
      </c>
    </row>
    <row r="801" spans="1:8" ht="13.5" x14ac:dyDescent="0.25">
      <c r="A801" s="3">
        <f>TITRES_STAT!B804</f>
        <v>43167</v>
      </c>
      <c r="B801" s="17">
        <f>TITRES_STAT!C804</f>
        <v>26.3</v>
      </c>
      <c r="C801" s="17">
        <f>TITRES_STAT!D804</f>
        <v>19.973600000000001</v>
      </c>
      <c r="D801" s="17">
        <f>TITRES_STAT!E804</f>
        <v>3355</v>
      </c>
      <c r="E801" s="2">
        <f t="shared" si="48"/>
        <v>1198552</v>
      </c>
      <c r="F801" s="17" t="str">
        <f t="shared" si="51"/>
        <v>BULLISH</v>
      </c>
      <c r="G801" s="17" t="str">
        <f t="shared" si="50"/>
        <v>STRONG</v>
      </c>
      <c r="H801" s="17" t="str">
        <f t="shared" si="49"/>
        <v>CONFIRMED BULLISH</v>
      </c>
    </row>
    <row r="802" spans="1:8" ht="13.5" x14ac:dyDescent="0.25">
      <c r="A802" s="3">
        <f>TITRES_STAT!B805</f>
        <v>43168</v>
      </c>
      <c r="B802" s="17">
        <f>TITRES_STAT!C805</f>
        <v>26.3</v>
      </c>
      <c r="C802" s="17">
        <f>TITRES_STAT!D805</f>
        <v>19.973600000000001</v>
      </c>
      <c r="D802" s="17">
        <f>TITRES_STAT!E805</f>
        <v>2720</v>
      </c>
      <c r="E802" s="2">
        <f t="shared" si="48"/>
        <v>1198552</v>
      </c>
      <c r="F802" s="17" t="str">
        <f t="shared" si="51"/>
        <v>BULLISH</v>
      </c>
      <c r="G802" s="17" t="str">
        <f t="shared" si="50"/>
        <v>STRONG</v>
      </c>
      <c r="H802" s="17" t="str">
        <f t="shared" si="49"/>
        <v>CONFIRMED BULLISH</v>
      </c>
    </row>
    <row r="803" spans="1:8" ht="13.5" x14ac:dyDescent="0.25">
      <c r="A803" s="3">
        <f>TITRES_STAT!B806</f>
        <v>43171</v>
      </c>
      <c r="B803" s="17">
        <f>TITRES_STAT!C806</f>
        <v>26.3</v>
      </c>
      <c r="C803" s="17">
        <f>TITRES_STAT!D806</f>
        <v>19.973600000000001</v>
      </c>
      <c r="D803" s="17">
        <f>TITRES_STAT!E806</f>
        <v>7612</v>
      </c>
      <c r="E803" s="2">
        <f t="shared" si="48"/>
        <v>1198552</v>
      </c>
      <c r="F803" s="17" t="str">
        <f t="shared" si="51"/>
        <v>BULLISH</v>
      </c>
      <c r="G803" s="17" t="str">
        <f t="shared" si="50"/>
        <v>STRONG</v>
      </c>
      <c r="H803" s="17" t="str">
        <f t="shared" si="49"/>
        <v>CONFIRMED BULLISH</v>
      </c>
    </row>
    <row r="804" spans="1:8" ht="13.5" x14ac:dyDescent="0.25">
      <c r="A804" s="3">
        <f>TITRES_STAT!B807</f>
        <v>43172</v>
      </c>
      <c r="B804" s="17">
        <f>TITRES_STAT!C807</f>
        <v>26.25</v>
      </c>
      <c r="C804" s="17">
        <f>TITRES_STAT!D807</f>
        <v>19.935600000000001</v>
      </c>
      <c r="D804" s="17">
        <f>TITRES_STAT!E807</f>
        <v>4355</v>
      </c>
      <c r="E804" s="2">
        <f t="shared" si="48"/>
        <v>1194197</v>
      </c>
      <c r="F804" s="17" t="str">
        <f t="shared" si="51"/>
        <v>BULLISH</v>
      </c>
      <c r="G804" s="17" t="str">
        <f t="shared" si="50"/>
        <v>NEUTRAL</v>
      </c>
      <c r="H804" s="17" t="str">
        <f t="shared" si="49"/>
        <v>BULLISH DIVERGENCE</v>
      </c>
    </row>
    <row r="805" spans="1:8" ht="13.5" x14ac:dyDescent="0.25">
      <c r="A805" s="3">
        <f>TITRES_STAT!B808</f>
        <v>43173</v>
      </c>
      <c r="B805" s="17">
        <f>TITRES_STAT!C808</f>
        <v>26.21</v>
      </c>
      <c r="C805" s="17">
        <f>TITRES_STAT!D808</f>
        <v>19.905200000000001</v>
      </c>
      <c r="D805" s="17">
        <f>TITRES_STAT!E808</f>
        <v>10947</v>
      </c>
      <c r="E805" s="2">
        <f t="shared" si="48"/>
        <v>1183250</v>
      </c>
      <c r="F805" s="17" t="str">
        <f t="shared" si="51"/>
        <v>BEARISH</v>
      </c>
      <c r="G805" s="17" t="str">
        <f t="shared" si="50"/>
        <v>NEUTRAL</v>
      </c>
      <c r="H805" s="17" t="str">
        <f t="shared" si="49"/>
        <v>CONFIRMED BEARISH</v>
      </c>
    </row>
    <row r="806" spans="1:8" ht="13.5" x14ac:dyDescent="0.25">
      <c r="A806" s="3">
        <f>TITRES_STAT!B809</f>
        <v>43174</v>
      </c>
      <c r="B806" s="17">
        <f>TITRES_STAT!C809</f>
        <v>26.26</v>
      </c>
      <c r="C806" s="17">
        <f>TITRES_STAT!D809</f>
        <v>19.943200000000001</v>
      </c>
      <c r="D806" s="17">
        <f>TITRES_STAT!E809</f>
        <v>10008</v>
      </c>
      <c r="E806" s="2">
        <f t="shared" si="48"/>
        <v>1193258</v>
      </c>
      <c r="F806" s="17" t="str">
        <f t="shared" si="51"/>
        <v>BEARISH</v>
      </c>
      <c r="G806" s="17" t="str">
        <f t="shared" si="50"/>
        <v>NEUTRAL</v>
      </c>
      <c r="H806" s="17" t="str">
        <f t="shared" si="49"/>
        <v>CONFIRMED BEARISH</v>
      </c>
    </row>
    <row r="807" spans="1:8" ht="13.5" x14ac:dyDescent="0.25">
      <c r="A807" s="3">
        <f>TITRES_STAT!B810</f>
        <v>43175</v>
      </c>
      <c r="B807" s="17">
        <f>TITRES_STAT!C810</f>
        <v>26.43</v>
      </c>
      <c r="C807" s="17">
        <f>TITRES_STAT!D810</f>
        <v>20.072299999999998</v>
      </c>
      <c r="D807" s="17">
        <f>TITRES_STAT!E810</f>
        <v>7404</v>
      </c>
      <c r="E807" s="2">
        <f t="shared" si="48"/>
        <v>1200662</v>
      </c>
      <c r="F807" s="17" t="str">
        <f t="shared" si="51"/>
        <v>BULLISH</v>
      </c>
      <c r="G807" s="17" t="str">
        <f t="shared" si="50"/>
        <v>NEUTRAL</v>
      </c>
      <c r="H807" s="17" t="str">
        <f t="shared" si="49"/>
        <v>CONFIRMED BULLISH</v>
      </c>
    </row>
    <row r="808" spans="1:8" ht="13.5" x14ac:dyDescent="0.25">
      <c r="A808" s="3">
        <f>TITRES_STAT!B811</f>
        <v>43178</v>
      </c>
      <c r="B808" s="17">
        <f>TITRES_STAT!C811</f>
        <v>26.4</v>
      </c>
      <c r="C808" s="17">
        <f>TITRES_STAT!D811</f>
        <v>20.049499999999998</v>
      </c>
      <c r="D808" s="17">
        <f>TITRES_STAT!E811</f>
        <v>3707</v>
      </c>
      <c r="E808" s="2">
        <f t="shared" si="48"/>
        <v>1196955</v>
      </c>
      <c r="F808" s="17" t="str">
        <f t="shared" si="51"/>
        <v>BEARISH</v>
      </c>
      <c r="G808" s="17" t="str">
        <f t="shared" si="50"/>
        <v>NEUTRAL</v>
      </c>
      <c r="H808" s="17" t="str">
        <f t="shared" si="49"/>
        <v>BEARISH DIVERGENCE</v>
      </c>
    </row>
    <row r="809" spans="1:8" ht="13.5" x14ac:dyDescent="0.25">
      <c r="A809" s="3">
        <f>TITRES_STAT!B812</f>
        <v>43180</v>
      </c>
      <c r="B809" s="17">
        <f>TITRES_STAT!C812</f>
        <v>26.39</v>
      </c>
      <c r="C809" s="17">
        <f>TITRES_STAT!D812</f>
        <v>20.041899999999998</v>
      </c>
      <c r="D809" s="17">
        <f>TITRES_STAT!E812</f>
        <v>5001</v>
      </c>
      <c r="E809" s="2">
        <f t="shared" si="48"/>
        <v>1191954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BEARISH DIVERGENCE</v>
      </c>
    </row>
    <row r="810" spans="1:8" ht="13.5" x14ac:dyDescent="0.25">
      <c r="A810" s="3">
        <f>TITRES_STAT!B813</f>
        <v>43181</v>
      </c>
      <c r="B810" s="17">
        <f>TITRES_STAT!C813</f>
        <v>26.4</v>
      </c>
      <c r="C810" s="17">
        <f>TITRES_STAT!D813</f>
        <v>20.049499999999998</v>
      </c>
      <c r="D810" s="17">
        <f>TITRES_STAT!E813</f>
        <v>7221</v>
      </c>
      <c r="E810" s="2">
        <f t="shared" si="48"/>
        <v>1199175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CONFIRMED BULLISH</v>
      </c>
    </row>
    <row r="811" spans="1:8" ht="13.5" x14ac:dyDescent="0.25">
      <c r="A811" s="3">
        <f>TITRES_STAT!B814</f>
        <v>43182</v>
      </c>
      <c r="B811" s="17">
        <f>TITRES_STAT!C814</f>
        <v>26.3</v>
      </c>
      <c r="C811" s="17">
        <f>TITRES_STAT!D814</f>
        <v>19.973600000000001</v>
      </c>
      <c r="D811" s="17">
        <f>TITRES_STAT!E814</f>
        <v>5883</v>
      </c>
      <c r="E811" s="2">
        <f t="shared" si="48"/>
        <v>1193292</v>
      </c>
      <c r="F811" s="17" t="str">
        <f t="shared" si="51"/>
        <v>BULLISH</v>
      </c>
      <c r="G811" s="17" t="str">
        <f t="shared" si="50"/>
        <v>NEUTRAL</v>
      </c>
      <c r="H811" s="17" t="str">
        <f t="shared" si="49"/>
        <v>CONFIRMED BULLISH</v>
      </c>
    </row>
    <row r="812" spans="1:8" ht="13.5" x14ac:dyDescent="0.25">
      <c r="A812" s="3">
        <f>TITRES_STAT!B815</f>
        <v>43185</v>
      </c>
      <c r="B812" s="17">
        <f>TITRES_STAT!C815</f>
        <v>26.29</v>
      </c>
      <c r="C812" s="17">
        <f>TITRES_STAT!D815</f>
        <v>19.966000000000001</v>
      </c>
      <c r="D812" s="17">
        <f>TITRES_STAT!E815</f>
        <v>7298</v>
      </c>
      <c r="E812" s="2">
        <f t="shared" si="48"/>
        <v>1185994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f>TITRES_STAT!B816</f>
        <v>43186</v>
      </c>
      <c r="B813" s="17">
        <f>TITRES_STAT!C816</f>
        <v>26.3</v>
      </c>
      <c r="C813" s="17">
        <f>TITRES_STAT!D816</f>
        <v>19.973600000000001</v>
      </c>
      <c r="D813" s="17">
        <f>TITRES_STAT!E816</f>
        <v>2396</v>
      </c>
      <c r="E813" s="2">
        <f t="shared" si="48"/>
        <v>1188390</v>
      </c>
      <c r="F813" s="17" t="str">
        <f t="shared" si="51"/>
        <v>BEARISH</v>
      </c>
      <c r="G813" s="17" t="str">
        <f t="shared" si="50"/>
        <v>NEUTRAL</v>
      </c>
      <c r="H813" s="17" t="str">
        <f t="shared" si="49"/>
        <v>CONFIRMED BEARISH</v>
      </c>
    </row>
    <row r="814" spans="1:8" ht="13.5" x14ac:dyDescent="0.25">
      <c r="A814" s="3">
        <f>TITRES_STAT!B817</f>
        <v>43187</v>
      </c>
      <c r="B814" s="17">
        <f>TITRES_STAT!C817</f>
        <v>26.25</v>
      </c>
      <c r="C814" s="17">
        <f>TITRES_STAT!D817</f>
        <v>19.935600000000001</v>
      </c>
      <c r="D814" s="17">
        <f>TITRES_STAT!E817</f>
        <v>4006</v>
      </c>
      <c r="E814" s="2">
        <f t="shared" si="48"/>
        <v>1184384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f>TITRES_STAT!B818</f>
        <v>43188</v>
      </c>
      <c r="B815" s="17">
        <f>TITRES_STAT!C818</f>
        <v>25.95</v>
      </c>
      <c r="C815" s="17">
        <f>TITRES_STAT!D818</f>
        <v>19.707799999999999</v>
      </c>
      <c r="D815" s="17">
        <f>TITRES_STAT!E818</f>
        <v>24923</v>
      </c>
      <c r="E815" s="2">
        <f t="shared" si="48"/>
        <v>1159461</v>
      </c>
      <c r="F815" s="17" t="str">
        <f t="shared" si="51"/>
        <v>BEARISH</v>
      </c>
      <c r="G815" s="17" t="str">
        <f t="shared" si="50"/>
        <v>WEAK</v>
      </c>
      <c r="H815" s="17" t="str">
        <f t="shared" si="49"/>
        <v>CONFIRMED BEARISH</v>
      </c>
    </row>
    <row r="816" spans="1:8" ht="13.5" x14ac:dyDescent="0.25">
      <c r="A816" s="3">
        <f>TITRES_STAT!B819</f>
        <v>43189</v>
      </c>
      <c r="B816" s="17">
        <f>TITRES_STAT!C819</f>
        <v>26.22</v>
      </c>
      <c r="C816" s="17">
        <f>TITRES_STAT!D819</f>
        <v>19.912800000000001</v>
      </c>
      <c r="D816" s="17">
        <f>TITRES_STAT!E819</f>
        <v>10301</v>
      </c>
      <c r="E816" s="2">
        <f t="shared" si="48"/>
        <v>1169762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CONFIRMED BEARISH</v>
      </c>
    </row>
    <row r="817" spans="1:8" ht="13.5" x14ac:dyDescent="0.25">
      <c r="A817" s="3">
        <f>TITRES_STAT!B820</f>
        <v>43192</v>
      </c>
      <c r="B817" s="17">
        <f>TITRES_STAT!C820</f>
        <v>26.2</v>
      </c>
      <c r="C817" s="17">
        <f>TITRES_STAT!D820</f>
        <v>19.8977</v>
      </c>
      <c r="D817" s="17">
        <f>TITRES_STAT!E820</f>
        <v>2525</v>
      </c>
      <c r="E817" s="2">
        <f t="shared" si="48"/>
        <v>1167237</v>
      </c>
      <c r="F817" s="17" t="str">
        <f t="shared" si="51"/>
        <v>BEARISH</v>
      </c>
      <c r="G817" s="17" t="str">
        <f t="shared" si="50"/>
        <v>NEUTRAL</v>
      </c>
      <c r="H817" s="17" t="str">
        <f t="shared" si="49"/>
        <v>CONFIRMED BEARISH</v>
      </c>
    </row>
    <row r="818" spans="1:8" ht="13.5" x14ac:dyDescent="0.25">
      <c r="A818" s="3">
        <f>TITRES_STAT!B821</f>
        <v>43193</v>
      </c>
      <c r="B818" s="17">
        <f>TITRES_STAT!C821</f>
        <v>26.5</v>
      </c>
      <c r="C818" s="17">
        <f>TITRES_STAT!D821</f>
        <v>20.125499999999999</v>
      </c>
      <c r="D818" s="17">
        <f>TITRES_STAT!E821</f>
        <v>8454</v>
      </c>
      <c r="E818" s="2">
        <f t="shared" si="48"/>
        <v>1175691</v>
      </c>
      <c r="F818" s="17" t="str">
        <f t="shared" si="51"/>
        <v>BEARISH</v>
      </c>
      <c r="G818" s="17" t="str">
        <f t="shared" si="50"/>
        <v>NEUTRAL</v>
      </c>
      <c r="H818" s="17" t="str">
        <f t="shared" si="49"/>
        <v>BEARISH DIVERGENCE</v>
      </c>
    </row>
    <row r="819" spans="1:8" ht="13.5" x14ac:dyDescent="0.25">
      <c r="A819" s="3">
        <f>TITRES_STAT!B822</f>
        <v>43194</v>
      </c>
      <c r="B819" s="17">
        <f>TITRES_STAT!C822</f>
        <v>26.5</v>
      </c>
      <c r="C819" s="17">
        <f>TITRES_STAT!D822</f>
        <v>20.125499999999999</v>
      </c>
      <c r="D819" s="17">
        <f>TITRES_STAT!E822</f>
        <v>14658</v>
      </c>
      <c r="E819" s="2">
        <f t="shared" si="48"/>
        <v>1175691</v>
      </c>
      <c r="F819" s="17" t="str">
        <f t="shared" si="51"/>
        <v>BEARISH</v>
      </c>
      <c r="G819" s="17" t="str">
        <f t="shared" si="50"/>
        <v>NEUTRAL</v>
      </c>
      <c r="H819" s="17" t="str">
        <f t="shared" si="49"/>
        <v>BEARISH DIVERGENCE</v>
      </c>
    </row>
    <row r="820" spans="1:8" ht="13.5" x14ac:dyDescent="0.25">
      <c r="A820" s="3">
        <f>TITRES_STAT!B823</f>
        <v>43195</v>
      </c>
      <c r="B820" s="17">
        <f>TITRES_STAT!C823</f>
        <v>26.66</v>
      </c>
      <c r="C820" s="17">
        <f>TITRES_STAT!D823</f>
        <v>20.247</v>
      </c>
      <c r="D820" s="17">
        <f>TITRES_STAT!E823</f>
        <v>17839</v>
      </c>
      <c r="E820" s="2">
        <f t="shared" si="48"/>
        <v>1193530</v>
      </c>
      <c r="F820" s="17" t="str">
        <f t="shared" si="51"/>
        <v>BULLISH</v>
      </c>
      <c r="G820" s="17" t="str">
        <f t="shared" si="50"/>
        <v>STRONG</v>
      </c>
      <c r="H820" s="17" t="str">
        <f t="shared" si="49"/>
        <v>CONFIRMED BULLISH</v>
      </c>
    </row>
    <row r="821" spans="1:8" ht="13.5" x14ac:dyDescent="0.25">
      <c r="A821" s="3">
        <f>TITRES_STAT!B824</f>
        <v>43196</v>
      </c>
      <c r="B821" s="17">
        <f>TITRES_STAT!C824</f>
        <v>26.31</v>
      </c>
      <c r="C821" s="17">
        <f>TITRES_STAT!D824</f>
        <v>19.981200000000001</v>
      </c>
      <c r="D821" s="17">
        <f>TITRES_STAT!E824</f>
        <v>12202</v>
      </c>
      <c r="E821" s="2">
        <f t="shared" si="48"/>
        <v>1181328</v>
      </c>
      <c r="F821" s="17" t="str">
        <f t="shared" si="51"/>
        <v>BULLISH</v>
      </c>
      <c r="G821" s="17" t="str">
        <f t="shared" si="50"/>
        <v>NEUTRAL</v>
      </c>
      <c r="H821" s="17" t="str">
        <f t="shared" si="49"/>
        <v>CONFIRMED BULLISH</v>
      </c>
    </row>
    <row r="822" spans="1:8" ht="13.5" x14ac:dyDescent="0.25">
      <c r="A822" s="3">
        <f>TITRES_STAT!B825</f>
        <v>43200</v>
      </c>
      <c r="B822" s="17">
        <f>TITRES_STAT!C825</f>
        <v>25.83</v>
      </c>
      <c r="C822" s="17">
        <f>TITRES_STAT!D825</f>
        <v>19.616700000000002</v>
      </c>
      <c r="D822" s="17">
        <f>TITRES_STAT!E825</f>
        <v>22941</v>
      </c>
      <c r="E822" s="2">
        <f t="shared" si="48"/>
        <v>1158387</v>
      </c>
      <c r="F822" s="17" t="str">
        <f t="shared" si="51"/>
        <v>BEARISH</v>
      </c>
      <c r="G822" s="17" t="str">
        <f t="shared" si="50"/>
        <v>NEUTRAL</v>
      </c>
      <c r="H822" s="17" t="str">
        <f t="shared" si="49"/>
        <v>CONFIRMED BEARISH</v>
      </c>
    </row>
    <row r="823" spans="1:8" ht="13.5" x14ac:dyDescent="0.25">
      <c r="A823" s="3">
        <f>TITRES_STAT!B826</f>
        <v>43201</v>
      </c>
      <c r="B823" s="17">
        <f>TITRES_STAT!C826</f>
        <v>25.9</v>
      </c>
      <c r="C823" s="17">
        <f>TITRES_STAT!D826</f>
        <v>19.669799999999999</v>
      </c>
      <c r="D823" s="17">
        <f>TITRES_STAT!E826</f>
        <v>9180</v>
      </c>
      <c r="E823" s="2">
        <f t="shared" si="48"/>
        <v>1167567</v>
      </c>
      <c r="F823" s="17" t="str">
        <f t="shared" si="51"/>
        <v>BEARISH</v>
      </c>
      <c r="G823" s="17" t="str">
        <f t="shared" si="50"/>
        <v>NEUTRAL</v>
      </c>
      <c r="H823" s="17" t="str">
        <f t="shared" si="49"/>
        <v>CONFIRMED BEARISH</v>
      </c>
    </row>
    <row r="824" spans="1:8" ht="13.5" x14ac:dyDescent="0.25">
      <c r="A824" s="3">
        <f>TITRES_STAT!B827</f>
        <v>43202</v>
      </c>
      <c r="B824" s="17">
        <f>TITRES_STAT!C827</f>
        <v>26</v>
      </c>
      <c r="C824" s="17">
        <f>TITRES_STAT!D827</f>
        <v>19.745799999999999</v>
      </c>
      <c r="D824" s="17">
        <f>TITRES_STAT!E827</f>
        <v>4910</v>
      </c>
      <c r="E824" s="2">
        <f t="shared" si="48"/>
        <v>1172477</v>
      </c>
      <c r="F824" s="17" t="str">
        <f t="shared" si="51"/>
        <v>BEARISH</v>
      </c>
      <c r="G824" s="17" t="str">
        <f t="shared" si="50"/>
        <v>NEUTRAL</v>
      </c>
      <c r="H824" s="17" t="str">
        <f t="shared" si="49"/>
        <v>CONFIRMED BEARISH</v>
      </c>
    </row>
    <row r="825" spans="1:8" ht="13.5" x14ac:dyDescent="0.25">
      <c r="A825" s="3">
        <f>TITRES_STAT!B828</f>
        <v>43203</v>
      </c>
      <c r="B825" s="17">
        <f>TITRES_STAT!C828</f>
        <v>26.75</v>
      </c>
      <c r="C825" s="17">
        <f>TITRES_STAT!D828</f>
        <v>20.3154</v>
      </c>
      <c r="D825" s="17">
        <f>TITRES_STAT!E828</f>
        <v>15032</v>
      </c>
      <c r="E825" s="2">
        <f t="shared" si="48"/>
        <v>1187509</v>
      </c>
      <c r="F825" s="17" t="str">
        <f t="shared" si="51"/>
        <v>BEARISH</v>
      </c>
      <c r="G825" s="17" t="str">
        <f t="shared" si="50"/>
        <v>NEUTRAL</v>
      </c>
      <c r="H825" s="17" t="str">
        <f t="shared" si="49"/>
        <v>BEARISH DIVERGENCE</v>
      </c>
    </row>
    <row r="826" spans="1:8" ht="13.5" x14ac:dyDescent="0.25">
      <c r="A826" s="3">
        <f>TITRES_STAT!B829</f>
        <v>43206</v>
      </c>
      <c r="B826" s="17">
        <f>TITRES_STAT!C829</f>
        <v>26.95</v>
      </c>
      <c r="C826" s="17">
        <f>TITRES_STAT!D829</f>
        <v>20.467199999999998</v>
      </c>
      <c r="D826" s="17">
        <f>TITRES_STAT!E829</f>
        <v>28392</v>
      </c>
      <c r="E826" s="2">
        <f t="shared" si="48"/>
        <v>1215901</v>
      </c>
      <c r="F826" s="17" t="str">
        <f t="shared" si="51"/>
        <v>BULLISH</v>
      </c>
      <c r="G826" s="17" t="str">
        <f t="shared" si="50"/>
        <v>STRONG</v>
      </c>
      <c r="H826" s="17" t="str">
        <f t="shared" si="49"/>
        <v>CONFIRMED BULLISH</v>
      </c>
    </row>
    <row r="827" spans="1:8" ht="13.5" x14ac:dyDescent="0.25">
      <c r="A827" s="3">
        <f>TITRES_STAT!B830</f>
        <v>43207</v>
      </c>
      <c r="B827" s="17">
        <f>TITRES_STAT!C830</f>
        <v>26.7</v>
      </c>
      <c r="C827" s="17">
        <f>TITRES_STAT!D830</f>
        <v>20.2774</v>
      </c>
      <c r="D827" s="17">
        <f>TITRES_STAT!E830</f>
        <v>3233</v>
      </c>
      <c r="E827" s="2">
        <f t="shared" si="48"/>
        <v>1212668</v>
      </c>
      <c r="F827" s="17" t="str">
        <f t="shared" si="51"/>
        <v>BULLISH</v>
      </c>
      <c r="G827" s="17" t="str">
        <f t="shared" si="50"/>
        <v>STRONG</v>
      </c>
      <c r="H827" s="17" t="str">
        <f t="shared" si="49"/>
        <v>CONFIRMED BULLISH</v>
      </c>
    </row>
    <row r="828" spans="1:8" ht="13.5" x14ac:dyDescent="0.25">
      <c r="A828" s="3">
        <f>TITRES_STAT!B831</f>
        <v>43208</v>
      </c>
      <c r="B828" s="17">
        <f>TITRES_STAT!C831</f>
        <v>26.6</v>
      </c>
      <c r="C828" s="17">
        <f>TITRES_STAT!D831</f>
        <v>20.2014</v>
      </c>
      <c r="D828" s="17">
        <f>TITRES_STAT!E831</f>
        <v>2998</v>
      </c>
      <c r="E828" s="2">
        <f t="shared" si="48"/>
        <v>1209670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f>TITRES_STAT!B832</f>
        <v>43209</v>
      </c>
      <c r="B829" s="17">
        <f>TITRES_STAT!C832</f>
        <v>26.58</v>
      </c>
      <c r="C829" s="17">
        <f>TITRES_STAT!D832</f>
        <v>20.186199999999999</v>
      </c>
      <c r="D829" s="17">
        <f>TITRES_STAT!E832</f>
        <v>780</v>
      </c>
      <c r="E829" s="2">
        <f t="shared" si="48"/>
        <v>1208890</v>
      </c>
      <c r="F829" s="17" t="str">
        <f t="shared" si="51"/>
        <v>BULLISH</v>
      </c>
      <c r="G829" s="17" t="str">
        <f t="shared" si="50"/>
        <v>STRONG</v>
      </c>
      <c r="H829" s="17" t="str">
        <f t="shared" si="49"/>
        <v>CONFIRMED BULLISH</v>
      </c>
    </row>
    <row r="830" spans="1:8" ht="13.5" x14ac:dyDescent="0.25">
      <c r="A830" s="3">
        <f>TITRES_STAT!B833</f>
        <v>43210</v>
      </c>
      <c r="B830" s="17">
        <f>TITRES_STAT!C833</f>
        <v>26.59</v>
      </c>
      <c r="C830" s="17">
        <f>TITRES_STAT!D833</f>
        <v>20.1938</v>
      </c>
      <c r="D830" s="17">
        <f>TITRES_STAT!E833</f>
        <v>1084</v>
      </c>
      <c r="E830" s="2">
        <f t="shared" si="48"/>
        <v>1209974</v>
      </c>
      <c r="F830" s="17" t="str">
        <f t="shared" si="51"/>
        <v>BULLISH</v>
      </c>
      <c r="G830" s="17" t="str">
        <f t="shared" si="50"/>
        <v>NEUTRAL</v>
      </c>
      <c r="H830" s="17" t="str">
        <f t="shared" si="49"/>
        <v>BULLISH DIVERGENCE</v>
      </c>
    </row>
    <row r="831" spans="1:8" ht="13.5" x14ac:dyDescent="0.25">
      <c r="A831" s="3">
        <f>TITRES_STAT!B834</f>
        <v>43213</v>
      </c>
      <c r="B831" s="17">
        <f>TITRES_STAT!C834</f>
        <v>26.5</v>
      </c>
      <c r="C831" s="17">
        <f>TITRES_STAT!D834</f>
        <v>20.125499999999999</v>
      </c>
      <c r="D831" s="17">
        <f>TITRES_STAT!E834</f>
        <v>4830</v>
      </c>
      <c r="E831" s="2">
        <f t="shared" si="48"/>
        <v>1205144</v>
      </c>
      <c r="F831" s="17" t="str">
        <f t="shared" si="51"/>
        <v>BEARISH</v>
      </c>
      <c r="G831" s="17" t="str">
        <f t="shared" si="50"/>
        <v>NEUTRAL</v>
      </c>
      <c r="H831" s="17" t="str">
        <f t="shared" si="49"/>
        <v>CONFIRMED BEARISH</v>
      </c>
    </row>
    <row r="832" spans="1:8" ht="13.5" x14ac:dyDescent="0.25">
      <c r="A832" s="3">
        <f>TITRES_STAT!B835</f>
        <v>43214</v>
      </c>
      <c r="B832" s="17">
        <f>TITRES_STAT!C835</f>
        <v>26.22</v>
      </c>
      <c r="C832" s="17">
        <f>TITRES_STAT!D835</f>
        <v>19.912800000000001</v>
      </c>
      <c r="D832" s="17">
        <f>TITRES_STAT!E835</f>
        <v>4129</v>
      </c>
      <c r="E832" s="2">
        <f t="shared" si="48"/>
        <v>1201015</v>
      </c>
      <c r="F832" s="17" t="str">
        <f t="shared" si="51"/>
        <v>BEARISH</v>
      </c>
      <c r="G832" s="17" t="str">
        <f t="shared" si="50"/>
        <v>NEUTRAL</v>
      </c>
      <c r="H832" s="17" t="str">
        <f t="shared" si="49"/>
        <v>CONFIRMED BEARISH</v>
      </c>
    </row>
    <row r="833" spans="1:8" ht="13.5" x14ac:dyDescent="0.25">
      <c r="A833" s="3">
        <f>TITRES_STAT!B836</f>
        <v>43215</v>
      </c>
      <c r="B833" s="17">
        <f>TITRES_STAT!C836</f>
        <v>26.49</v>
      </c>
      <c r="C833" s="17">
        <f>TITRES_STAT!D836</f>
        <v>20.117899999999999</v>
      </c>
      <c r="D833" s="17">
        <f>TITRES_STAT!E836</f>
        <v>5638</v>
      </c>
      <c r="E833" s="2">
        <f t="shared" si="48"/>
        <v>1206653</v>
      </c>
      <c r="F833" s="17" t="str">
        <f t="shared" si="51"/>
        <v>BEARISH</v>
      </c>
      <c r="G833" s="17" t="str">
        <f t="shared" si="50"/>
        <v>NEUTRAL</v>
      </c>
      <c r="H833" s="17" t="str">
        <f t="shared" si="49"/>
        <v>CONFIRMED BEARISH</v>
      </c>
    </row>
    <row r="834" spans="1:8" ht="13.5" x14ac:dyDescent="0.25">
      <c r="A834" s="3">
        <f>TITRES_STAT!B837</f>
        <v>43216</v>
      </c>
      <c r="B834" s="17">
        <f>TITRES_STAT!C837</f>
        <v>26</v>
      </c>
      <c r="C834" s="17">
        <f>TITRES_STAT!D837</f>
        <v>19.745799999999999</v>
      </c>
      <c r="D834" s="17">
        <f>TITRES_STAT!E837</f>
        <v>7096</v>
      </c>
      <c r="E834" s="2">
        <f t="shared" si="48"/>
        <v>1199557</v>
      </c>
      <c r="F834" s="17" t="str">
        <f t="shared" si="51"/>
        <v>BEARISH</v>
      </c>
      <c r="G834" s="17" t="str">
        <f t="shared" si="50"/>
        <v>NEUTRAL</v>
      </c>
      <c r="H834" s="17" t="str">
        <f t="shared" si="49"/>
        <v>CONFIRMED BEARISH</v>
      </c>
    </row>
    <row r="835" spans="1:8" ht="13.5" x14ac:dyDescent="0.25">
      <c r="A835" s="3">
        <f>TITRES_STAT!B838</f>
        <v>43217</v>
      </c>
      <c r="B835" s="17">
        <f>TITRES_STAT!C838</f>
        <v>26.27</v>
      </c>
      <c r="C835" s="17">
        <f>TITRES_STAT!D838</f>
        <v>19.950800000000001</v>
      </c>
      <c r="D835" s="17">
        <f>TITRES_STAT!E838</f>
        <v>5571</v>
      </c>
      <c r="E835" s="2">
        <f t="shared" si="48"/>
        <v>1205128</v>
      </c>
      <c r="F835" s="17" t="str">
        <f t="shared" si="51"/>
        <v>BEARISH</v>
      </c>
      <c r="G835" s="17" t="str">
        <f t="shared" si="50"/>
        <v>NEUTRAL</v>
      </c>
      <c r="H835" s="17" t="str">
        <f t="shared" si="49"/>
        <v>CONFIRMED BEARISH</v>
      </c>
    </row>
    <row r="836" spans="1:8" ht="13.5" x14ac:dyDescent="0.25">
      <c r="A836" s="3">
        <f>TITRES_STAT!B839</f>
        <v>43220</v>
      </c>
      <c r="B836" s="17">
        <f>TITRES_STAT!C839</f>
        <v>26</v>
      </c>
      <c r="C836" s="17">
        <f>TITRES_STAT!D839</f>
        <v>19.745799999999999</v>
      </c>
      <c r="D836" s="17">
        <f>TITRES_STAT!E839</f>
        <v>2044</v>
      </c>
      <c r="E836" s="2">
        <f t="shared" ref="E836:E899" si="52">IF(B836&gt;B835, E835+D836, IF(B836&lt;B835, E835-D836, E835))</f>
        <v>1203084</v>
      </c>
      <c r="F836" s="17" t="str">
        <f t="shared" si="51"/>
        <v>BEARISH</v>
      </c>
      <c r="G836" s="17" t="str">
        <f t="shared" si="50"/>
        <v>NEUTRAL</v>
      </c>
      <c r="H836" s="17" t="str">
        <f t="shared" si="49"/>
        <v>CONFIRMED BEARISH</v>
      </c>
    </row>
    <row r="837" spans="1:8" ht="13.5" x14ac:dyDescent="0.25">
      <c r="A837" s="3">
        <f>TITRES_STAT!B840</f>
        <v>43222</v>
      </c>
      <c r="B837" s="17">
        <f>TITRES_STAT!C840</f>
        <v>26</v>
      </c>
      <c r="C837" s="17">
        <f>TITRES_STAT!D840</f>
        <v>19.745799999999999</v>
      </c>
      <c r="D837" s="17">
        <f>TITRES_STAT!E840</f>
        <v>515</v>
      </c>
      <c r="E837" s="2">
        <f t="shared" si="52"/>
        <v>1203084</v>
      </c>
      <c r="F837" s="17" t="str">
        <f t="shared" si="51"/>
        <v>BULLISH</v>
      </c>
      <c r="G837" s="17" t="str">
        <f t="shared" si="50"/>
        <v>NEUTRAL</v>
      </c>
      <c r="H837" s="17" t="str">
        <f t="shared" si="49"/>
        <v>BULLISH DIVERGENCE</v>
      </c>
    </row>
    <row r="838" spans="1:8" ht="13.5" x14ac:dyDescent="0.25">
      <c r="A838" s="3">
        <f>TITRES_STAT!B841</f>
        <v>43223</v>
      </c>
      <c r="B838" s="17">
        <f>TITRES_STAT!C841</f>
        <v>26</v>
      </c>
      <c r="C838" s="17">
        <f>TITRES_STAT!D841</f>
        <v>19.745799999999999</v>
      </c>
      <c r="D838" s="17">
        <f>TITRES_STAT!E841</f>
        <v>829</v>
      </c>
      <c r="E838" s="2">
        <f t="shared" si="52"/>
        <v>1203084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17">
        <f>TITRES_STAT!C842</f>
        <v>26</v>
      </c>
      <c r="C839" s="17">
        <f>TITRES_STAT!D842</f>
        <v>19.745799999999999</v>
      </c>
      <c r="D839" s="17">
        <f>TITRES_STAT!E842</f>
        <v>1000</v>
      </c>
      <c r="E839" s="2">
        <f t="shared" si="52"/>
        <v>1203084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NEUTRAL</v>
      </c>
    </row>
    <row r="840" spans="1:8" ht="13.5" x14ac:dyDescent="0.25">
      <c r="A840" s="3">
        <f>TITRES_STAT!B843</f>
        <v>43227</v>
      </c>
      <c r="B840" s="17">
        <f>TITRES_STAT!C843</f>
        <v>25.7</v>
      </c>
      <c r="C840" s="17">
        <f>TITRES_STAT!D843</f>
        <v>19.517900000000001</v>
      </c>
      <c r="D840" s="17">
        <f>TITRES_STAT!E843</f>
        <v>3009</v>
      </c>
      <c r="E840" s="2">
        <f t="shared" si="52"/>
        <v>1200075</v>
      </c>
      <c r="F840" s="17" t="str">
        <f t="shared" ref="F840:F903" si="55">IF(E840&gt;E835,"BULLISH",IF(E840&lt;E835,"BEARISH","NEUTRAL"))</f>
        <v>BEARISH</v>
      </c>
      <c r="G840" s="17" t="str">
        <f t="shared" si="54"/>
        <v>NEUTRAL</v>
      </c>
      <c r="H840" s="17" t="str">
        <f t="shared" si="53"/>
        <v>CONFIRMED BEARISH</v>
      </c>
    </row>
    <row r="841" spans="1:8" ht="13.5" x14ac:dyDescent="0.25">
      <c r="A841" s="3">
        <f>TITRES_STAT!B844</f>
        <v>43228</v>
      </c>
      <c r="B841" s="17">
        <f>TITRES_STAT!C844</f>
        <v>25.85</v>
      </c>
      <c r="C841" s="17">
        <f>TITRES_STAT!D844</f>
        <v>19.631799999999998</v>
      </c>
      <c r="D841" s="17">
        <f>TITRES_STAT!E844</f>
        <v>7010</v>
      </c>
      <c r="E841" s="2">
        <f t="shared" si="52"/>
        <v>1207085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BULLISH DIVERGENCE</v>
      </c>
    </row>
    <row r="842" spans="1:8" ht="13.5" x14ac:dyDescent="0.25">
      <c r="A842" s="3">
        <f>TITRES_STAT!B845</f>
        <v>43229</v>
      </c>
      <c r="B842" s="17">
        <f>TITRES_STAT!C845</f>
        <v>26.35</v>
      </c>
      <c r="C842" s="17">
        <f>TITRES_STAT!D845</f>
        <v>20.011600000000001</v>
      </c>
      <c r="D842" s="17">
        <f>TITRES_STAT!E845</f>
        <v>10462</v>
      </c>
      <c r="E842" s="2">
        <f t="shared" si="52"/>
        <v>1217547</v>
      </c>
      <c r="F842" s="17" t="str">
        <f t="shared" si="55"/>
        <v>BULLISH</v>
      </c>
      <c r="G842" s="17" t="str">
        <f t="shared" si="54"/>
        <v>NEUTRAL</v>
      </c>
      <c r="H842" s="17" t="str">
        <f t="shared" si="53"/>
        <v>CONFIRMED BULLISH</v>
      </c>
    </row>
    <row r="843" spans="1:8" ht="13.5" x14ac:dyDescent="0.25">
      <c r="A843" s="3">
        <f>TITRES_STAT!B846</f>
        <v>43230</v>
      </c>
      <c r="B843" s="17">
        <f>TITRES_STAT!C846</f>
        <v>26.5</v>
      </c>
      <c r="C843" s="17">
        <f>TITRES_STAT!D846</f>
        <v>20.125499999999999</v>
      </c>
      <c r="D843" s="17">
        <f>TITRES_STAT!E846</f>
        <v>22084</v>
      </c>
      <c r="E843" s="2">
        <f t="shared" si="52"/>
        <v>1239631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f>TITRES_STAT!B847</f>
        <v>43231</v>
      </c>
      <c r="B844" s="17">
        <f>TITRES_STAT!C847</f>
        <v>26.45</v>
      </c>
      <c r="C844" s="17">
        <f>TITRES_STAT!D847</f>
        <v>20.087499999999999</v>
      </c>
      <c r="D844" s="17">
        <f>TITRES_STAT!E847</f>
        <v>1100</v>
      </c>
      <c r="E844" s="2">
        <f t="shared" si="52"/>
        <v>1238531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f>TITRES_STAT!B848</f>
        <v>43234</v>
      </c>
      <c r="B845" s="17">
        <f>TITRES_STAT!C848</f>
        <v>27</v>
      </c>
      <c r="C845" s="17">
        <f>TITRES_STAT!D848</f>
        <v>20.505199999999999</v>
      </c>
      <c r="D845" s="17">
        <f>TITRES_STAT!E848</f>
        <v>9599</v>
      </c>
      <c r="E845" s="2">
        <f t="shared" si="52"/>
        <v>1248130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f>TITRES_STAT!B849</f>
        <v>43235</v>
      </c>
      <c r="B846" s="17">
        <f>TITRES_STAT!C849</f>
        <v>26.51</v>
      </c>
      <c r="C846" s="17">
        <f>TITRES_STAT!D849</f>
        <v>20.133099999999999</v>
      </c>
      <c r="D846" s="17">
        <f>TITRES_STAT!E849</f>
        <v>1469</v>
      </c>
      <c r="E846" s="2">
        <f t="shared" si="52"/>
        <v>1246661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f>TITRES_STAT!B850</f>
        <v>43236</v>
      </c>
      <c r="B847" s="17">
        <f>TITRES_STAT!C850</f>
        <v>26.5</v>
      </c>
      <c r="C847" s="17">
        <f>TITRES_STAT!D850</f>
        <v>20.125499999999999</v>
      </c>
      <c r="D847" s="17">
        <f>TITRES_STAT!E850</f>
        <v>3828</v>
      </c>
      <c r="E847" s="2">
        <f t="shared" si="52"/>
        <v>1242833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CONFIRMED BULLISH</v>
      </c>
    </row>
    <row r="848" spans="1:8" ht="13.5" x14ac:dyDescent="0.25">
      <c r="A848" s="3">
        <f>TITRES_STAT!B851</f>
        <v>43237</v>
      </c>
      <c r="B848" s="17">
        <f>TITRES_STAT!C851</f>
        <v>26.5</v>
      </c>
      <c r="C848" s="17">
        <f>TITRES_STAT!D851</f>
        <v>20.125499999999999</v>
      </c>
      <c r="D848" s="17">
        <f>TITRES_STAT!E851</f>
        <v>449</v>
      </c>
      <c r="E848" s="2">
        <f t="shared" si="52"/>
        <v>1242833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NEUTRAL</v>
      </c>
    </row>
    <row r="849" spans="1:8" ht="13.5" x14ac:dyDescent="0.25">
      <c r="A849" s="3">
        <f>TITRES_STAT!B852</f>
        <v>43238</v>
      </c>
      <c r="B849" s="17">
        <f>TITRES_STAT!C852</f>
        <v>26.3</v>
      </c>
      <c r="C849" s="17">
        <f>TITRES_STAT!D852</f>
        <v>19.973600000000001</v>
      </c>
      <c r="D849" s="17">
        <f>TITRES_STAT!E852</f>
        <v>1990</v>
      </c>
      <c r="E849" s="2">
        <f t="shared" si="52"/>
        <v>1240843</v>
      </c>
      <c r="F849" s="17" t="str">
        <f t="shared" si="55"/>
        <v>BULLISH</v>
      </c>
      <c r="G849" s="17" t="str">
        <f t="shared" si="54"/>
        <v>NEUTRAL</v>
      </c>
      <c r="H849" s="17" t="str">
        <f t="shared" si="53"/>
        <v>BULLISH DIVERGENCE</v>
      </c>
    </row>
    <row r="850" spans="1:8" ht="13.5" x14ac:dyDescent="0.25">
      <c r="A850" s="3">
        <f>TITRES_STAT!B853</f>
        <v>43241</v>
      </c>
      <c r="B850" s="17">
        <f>TITRES_STAT!C853</f>
        <v>26.25</v>
      </c>
      <c r="C850" s="17">
        <f>TITRES_STAT!D853</f>
        <v>19.935600000000001</v>
      </c>
      <c r="D850" s="17">
        <f>TITRES_STAT!E853</f>
        <v>825</v>
      </c>
      <c r="E850" s="2">
        <f t="shared" si="52"/>
        <v>1240018</v>
      </c>
      <c r="F850" s="17" t="str">
        <f t="shared" si="55"/>
        <v>BEARISH</v>
      </c>
      <c r="G850" s="17" t="str">
        <f t="shared" si="54"/>
        <v>NEUTRAL</v>
      </c>
      <c r="H850" s="17" t="str">
        <f t="shared" si="53"/>
        <v>CONFIRMED BEARISH</v>
      </c>
    </row>
    <row r="851" spans="1:8" ht="13.5" x14ac:dyDescent="0.25">
      <c r="A851" s="3">
        <f>TITRES_STAT!B854</f>
        <v>43242</v>
      </c>
      <c r="B851" s="17">
        <f>TITRES_STAT!C854</f>
        <v>26.2</v>
      </c>
      <c r="C851" s="17">
        <f>TITRES_STAT!D854</f>
        <v>19.8977</v>
      </c>
      <c r="D851" s="17">
        <f>TITRES_STAT!E854</f>
        <v>1485</v>
      </c>
      <c r="E851" s="2">
        <f t="shared" si="52"/>
        <v>1238533</v>
      </c>
      <c r="F851" s="17" t="str">
        <f t="shared" si="55"/>
        <v>BEARISH</v>
      </c>
      <c r="G851" s="17" t="str">
        <f t="shared" si="54"/>
        <v>NEUTRAL</v>
      </c>
      <c r="H851" s="17" t="str">
        <f t="shared" si="53"/>
        <v>CONFIRMED BEARISH</v>
      </c>
    </row>
    <row r="852" spans="1:8" ht="13.5" x14ac:dyDescent="0.25">
      <c r="A852" s="3">
        <f>TITRES_STAT!B855</f>
        <v>43243</v>
      </c>
      <c r="B852" s="17">
        <f>TITRES_STAT!C855</f>
        <v>26.9</v>
      </c>
      <c r="C852" s="17">
        <f>TITRES_STAT!D855</f>
        <v>20.429300000000001</v>
      </c>
      <c r="D852" s="17">
        <f>TITRES_STAT!E855</f>
        <v>8007</v>
      </c>
      <c r="E852" s="2">
        <f t="shared" si="52"/>
        <v>1246540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f>TITRES_STAT!B856</f>
        <v>43244</v>
      </c>
      <c r="B853" s="17">
        <f>TITRES_STAT!C856</f>
        <v>27.45</v>
      </c>
      <c r="C853" s="17">
        <f>TITRES_STAT!D856</f>
        <v>20.847000000000001</v>
      </c>
      <c r="D853" s="17">
        <f>TITRES_STAT!E856</f>
        <v>16892</v>
      </c>
      <c r="E853" s="2">
        <f t="shared" si="52"/>
        <v>1263432</v>
      </c>
      <c r="F853" s="17" t="str">
        <f t="shared" si="55"/>
        <v>BULLISH</v>
      </c>
      <c r="G853" s="17" t="str">
        <f t="shared" si="54"/>
        <v>NEUTRAL</v>
      </c>
      <c r="H853" s="17" t="str">
        <f t="shared" si="53"/>
        <v>CONFIRMED BULLISH</v>
      </c>
    </row>
    <row r="854" spans="1:8" ht="13.5" x14ac:dyDescent="0.25">
      <c r="A854" s="3">
        <f>TITRES_STAT!B857</f>
        <v>43245</v>
      </c>
      <c r="B854" s="17">
        <f>TITRES_STAT!C857</f>
        <v>27.6</v>
      </c>
      <c r="C854" s="17">
        <f>TITRES_STAT!D857</f>
        <v>20.960899999999999</v>
      </c>
      <c r="D854" s="17">
        <f>TITRES_STAT!E857</f>
        <v>22473</v>
      </c>
      <c r="E854" s="2">
        <f t="shared" si="52"/>
        <v>1285905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f>TITRES_STAT!B858</f>
        <v>43248</v>
      </c>
      <c r="B855" s="17">
        <f>TITRES_STAT!C858</f>
        <v>27.9</v>
      </c>
      <c r="C855" s="17">
        <f>TITRES_STAT!D858</f>
        <v>21.188700000000001</v>
      </c>
      <c r="D855" s="17">
        <f>TITRES_STAT!E858</f>
        <v>16229</v>
      </c>
      <c r="E855" s="2">
        <f t="shared" si="52"/>
        <v>1302134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f>TITRES_STAT!B859</f>
        <v>43249</v>
      </c>
      <c r="B856" s="17">
        <f>TITRES_STAT!C859</f>
        <v>27.7</v>
      </c>
      <c r="C856" s="17">
        <f>TITRES_STAT!D859</f>
        <v>21.036799999999999</v>
      </c>
      <c r="D856" s="17">
        <f>TITRES_STAT!E859</f>
        <v>4256</v>
      </c>
      <c r="E856" s="2">
        <f t="shared" si="52"/>
        <v>1297878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f>TITRES_STAT!B860</f>
        <v>43250</v>
      </c>
      <c r="B857" s="17">
        <f>TITRES_STAT!C860</f>
        <v>27.6</v>
      </c>
      <c r="C857" s="17">
        <f>TITRES_STAT!D860</f>
        <v>20.960899999999999</v>
      </c>
      <c r="D857" s="17">
        <f>TITRES_STAT!E860</f>
        <v>12788</v>
      </c>
      <c r="E857" s="2">
        <f t="shared" si="52"/>
        <v>1285090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f>TITRES_STAT!B861</f>
        <v>43251</v>
      </c>
      <c r="B858" s="17">
        <f>TITRES_STAT!C861</f>
        <v>27.9</v>
      </c>
      <c r="C858" s="17">
        <f>TITRES_STAT!D861</f>
        <v>21.188700000000001</v>
      </c>
      <c r="D858" s="17">
        <f>TITRES_STAT!E861</f>
        <v>5209</v>
      </c>
      <c r="E858" s="2">
        <f t="shared" si="52"/>
        <v>1290299</v>
      </c>
      <c r="F858" s="17" t="str">
        <f t="shared" si="55"/>
        <v>BULLISH</v>
      </c>
      <c r="G858" s="17" t="str">
        <f t="shared" si="54"/>
        <v>STRONG</v>
      </c>
      <c r="H858" s="17" t="str">
        <f t="shared" si="53"/>
        <v>CONFIRMED BULLISH</v>
      </c>
    </row>
    <row r="859" spans="1:8" ht="13.5" x14ac:dyDescent="0.25">
      <c r="A859" s="3">
        <f>TITRES_STAT!B862</f>
        <v>43252</v>
      </c>
      <c r="B859" s="17">
        <f>TITRES_STAT!C862</f>
        <v>27.6</v>
      </c>
      <c r="C859" s="17">
        <f>TITRES_STAT!D862</f>
        <v>21.467500000000001</v>
      </c>
      <c r="D859" s="17">
        <f>TITRES_STAT!E862</f>
        <v>1292</v>
      </c>
      <c r="E859" s="2">
        <f t="shared" si="52"/>
        <v>1289007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NEUTRAL</v>
      </c>
    </row>
    <row r="860" spans="1:8" ht="13.5" x14ac:dyDescent="0.25">
      <c r="A860" s="3">
        <f>TITRES_STAT!B863</f>
        <v>43255</v>
      </c>
      <c r="B860" s="17">
        <f>TITRES_STAT!C863</f>
        <v>27.5</v>
      </c>
      <c r="C860" s="17">
        <f>TITRES_STAT!D863</f>
        <v>21.389700000000001</v>
      </c>
      <c r="D860" s="17">
        <f>TITRES_STAT!E863</f>
        <v>2759</v>
      </c>
      <c r="E860" s="2">
        <f t="shared" si="52"/>
        <v>1286248</v>
      </c>
      <c r="F860" s="17" t="str">
        <f t="shared" si="55"/>
        <v>BEARISH</v>
      </c>
      <c r="G860" s="17" t="str">
        <f t="shared" si="54"/>
        <v>NEUTRAL</v>
      </c>
      <c r="H860" s="17" t="str">
        <f t="shared" si="53"/>
        <v>CONFIRMED BEARISH</v>
      </c>
    </row>
    <row r="861" spans="1:8" ht="13.5" x14ac:dyDescent="0.25">
      <c r="A861" s="3">
        <f>TITRES_STAT!B864</f>
        <v>43256</v>
      </c>
      <c r="B861" s="17">
        <f>TITRES_STAT!C864</f>
        <v>28.2</v>
      </c>
      <c r="C861" s="17">
        <f>TITRES_STAT!D864</f>
        <v>21.934200000000001</v>
      </c>
      <c r="D861" s="17">
        <f>TITRES_STAT!E864</f>
        <v>13088</v>
      </c>
      <c r="E861" s="2">
        <f t="shared" si="52"/>
        <v>1299336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f>TITRES_STAT!B865</f>
        <v>43257</v>
      </c>
      <c r="B862" s="17">
        <f>TITRES_STAT!C865</f>
        <v>28.9</v>
      </c>
      <c r="C862" s="17">
        <f>TITRES_STAT!D865</f>
        <v>22.4787</v>
      </c>
      <c r="D862" s="17">
        <f>TITRES_STAT!E865</f>
        <v>6240</v>
      </c>
      <c r="E862" s="2">
        <f t="shared" si="52"/>
        <v>1305576</v>
      </c>
      <c r="F862" s="17" t="str">
        <f t="shared" si="55"/>
        <v>BULLISH</v>
      </c>
      <c r="G862" s="17" t="str">
        <f t="shared" si="54"/>
        <v>NEUTRAL</v>
      </c>
      <c r="H862" s="17" t="str">
        <f t="shared" si="53"/>
        <v>CONFIRMED BULLISH</v>
      </c>
    </row>
    <row r="863" spans="1:8" ht="13.5" x14ac:dyDescent="0.25">
      <c r="A863" s="3">
        <f>TITRES_STAT!B866</f>
        <v>43258</v>
      </c>
      <c r="B863" s="17">
        <f>TITRES_STAT!C866</f>
        <v>29.2</v>
      </c>
      <c r="C863" s="17">
        <f>TITRES_STAT!D866</f>
        <v>22.712</v>
      </c>
      <c r="D863" s="17">
        <f>TITRES_STAT!E866</f>
        <v>13161</v>
      </c>
      <c r="E863" s="2">
        <f t="shared" si="52"/>
        <v>1318737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f>TITRES_STAT!B867</f>
        <v>43259</v>
      </c>
      <c r="B864" s="17">
        <f>TITRES_STAT!C867</f>
        <v>29.3</v>
      </c>
      <c r="C864" s="17">
        <f>TITRES_STAT!D867</f>
        <v>22.7898</v>
      </c>
      <c r="D864" s="17">
        <f>TITRES_STAT!E867</f>
        <v>5991</v>
      </c>
      <c r="E864" s="2">
        <f t="shared" si="52"/>
        <v>1324728</v>
      </c>
      <c r="F864" s="17" t="str">
        <f t="shared" si="55"/>
        <v>BULLISH</v>
      </c>
      <c r="G864" s="17" t="str">
        <f t="shared" si="54"/>
        <v>STRONG</v>
      </c>
      <c r="H864" s="17" t="str">
        <f t="shared" si="53"/>
        <v>CONFIRMED BULLISH</v>
      </c>
    </row>
    <row r="865" spans="1:8" ht="13.5" x14ac:dyDescent="0.25">
      <c r="A865" s="3">
        <f>TITRES_STAT!B868</f>
        <v>43262</v>
      </c>
      <c r="B865" s="17">
        <f>TITRES_STAT!C868</f>
        <v>29.3</v>
      </c>
      <c r="C865" s="17">
        <f>TITRES_STAT!D868</f>
        <v>22.7898</v>
      </c>
      <c r="D865" s="17">
        <f>TITRES_STAT!E868</f>
        <v>5096</v>
      </c>
      <c r="E865" s="2">
        <f t="shared" si="52"/>
        <v>1324728</v>
      </c>
      <c r="F865" s="17" t="str">
        <f t="shared" si="55"/>
        <v>BULLISH</v>
      </c>
      <c r="G865" s="17" t="str">
        <f t="shared" si="54"/>
        <v>STRONG</v>
      </c>
      <c r="H865" s="17" t="str">
        <f t="shared" si="53"/>
        <v>CONFIRMED BULLISH</v>
      </c>
    </row>
    <row r="866" spans="1:8" ht="13.5" x14ac:dyDescent="0.25">
      <c r="A866" s="3">
        <f>TITRES_STAT!B869</f>
        <v>43263</v>
      </c>
      <c r="B866" s="17">
        <f>TITRES_STAT!C869</f>
        <v>29.18</v>
      </c>
      <c r="C866" s="17">
        <f>TITRES_STAT!D869</f>
        <v>22.6965</v>
      </c>
      <c r="D866" s="17">
        <f>TITRES_STAT!E869</f>
        <v>5508</v>
      </c>
      <c r="E866" s="2">
        <f t="shared" si="52"/>
        <v>1319220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f>TITRES_STAT!B870</f>
        <v>43264</v>
      </c>
      <c r="B867" s="17">
        <f>TITRES_STAT!C870</f>
        <v>29.21</v>
      </c>
      <c r="C867" s="17">
        <f>TITRES_STAT!D870</f>
        <v>22.719799999999999</v>
      </c>
      <c r="D867" s="17">
        <f>TITRES_STAT!E870</f>
        <v>4100</v>
      </c>
      <c r="E867" s="2">
        <f t="shared" si="52"/>
        <v>1323320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f>TITRES_STAT!B871</f>
        <v>43265</v>
      </c>
      <c r="B868" s="17">
        <f>TITRES_STAT!C871</f>
        <v>29.46</v>
      </c>
      <c r="C868" s="17">
        <f>TITRES_STAT!D871</f>
        <v>23.436900000000001</v>
      </c>
      <c r="D868" s="17">
        <f>TITRES_STAT!E871</f>
        <v>26426</v>
      </c>
      <c r="E868" s="2">
        <f t="shared" si="52"/>
        <v>1349746</v>
      </c>
      <c r="F868" s="17" t="str">
        <f t="shared" si="55"/>
        <v>BULLISH</v>
      </c>
      <c r="G868" s="17" t="str">
        <f t="shared" si="54"/>
        <v>STRONG</v>
      </c>
      <c r="H868" s="17" t="str">
        <f t="shared" si="53"/>
        <v>CONFIRMED BULLISH</v>
      </c>
    </row>
    <row r="869" spans="1:8" ht="13.5" x14ac:dyDescent="0.25">
      <c r="A869" s="3">
        <f>TITRES_STAT!B872</f>
        <v>43269</v>
      </c>
      <c r="B869" s="17">
        <f>TITRES_STAT!C872</f>
        <v>30.3</v>
      </c>
      <c r="C869" s="17">
        <f>TITRES_STAT!D872</f>
        <v>24.1051</v>
      </c>
      <c r="D869" s="17">
        <f>TITRES_STAT!E872</f>
        <v>26663</v>
      </c>
      <c r="E869" s="2">
        <f t="shared" si="52"/>
        <v>1376409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f>TITRES_STAT!B873</f>
        <v>43270</v>
      </c>
      <c r="B870" s="17">
        <f>TITRES_STAT!C873</f>
        <v>30.52</v>
      </c>
      <c r="C870" s="17">
        <f>TITRES_STAT!D873</f>
        <v>24.280200000000001</v>
      </c>
      <c r="D870" s="17">
        <f>TITRES_STAT!E873</f>
        <v>27812</v>
      </c>
      <c r="E870" s="2">
        <f t="shared" si="52"/>
        <v>1404221</v>
      </c>
      <c r="F870" s="17" t="str">
        <f t="shared" si="55"/>
        <v>BULLISH</v>
      </c>
      <c r="G870" s="17" t="str">
        <f t="shared" si="54"/>
        <v>STRONG</v>
      </c>
      <c r="H870" s="17" t="str">
        <f t="shared" si="53"/>
        <v>CONFIRMED BULLISH</v>
      </c>
    </row>
    <row r="871" spans="1:8" ht="13.5" x14ac:dyDescent="0.25">
      <c r="A871" s="3">
        <f>TITRES_STAT!B874</f>
        <v>43271</v>
      </c>
      <c r="B871" s="17">
        <f>TITRES_STAT!C874</f>
        <v>30.8</v>
      </c>
      <c r="C871" s="17">
        <f>TITRES_STAT!D874</f>
        <v>24.5029</v>
      </c>
      <c r="D871" s="17">
        <f>TITRES_STAT!E874</f>
        <v>18773</v>
      </c>
      <c r="E871" s="2">
        <f t="shared" si="52"/>
        <v>1422994</v>
      </c>
      <c r="F871" s="17" t="str">
        <f t="shared" si="55"/>
        <v>BULLISH</v>
      </c>
      <c r="G871" s="17" t="str">
        <f t="shared" si="54"/>
        <v>STRONG</v>
      </c>
      <c r="H871" s="17" t="str">
        <f t="shared" si="53"/>
        <v>CONFIRMED BULLISH</v>
      </c>
    </row>
    <row r="872" spans="1:8" ht="13.5" x14ac:dyDescent="0.25">
      <c r="A872" s="3">
        <f>TITRES_STAT!B875</f>
        <v>43272</v>
      </c>
      <c r="B872" s="17">
        <f>TITRES_STAT!C875</f>
        <v>30.2</v>
      </c>
      <c r="C872" s="17">
        <f>TITRES_STAT!D875</f>
        <v>24.025600000000001</v>
      </c>
      <c r="D872" s="17">
        <f>TITRES_STAT!E875</f>
        <v>19930</v>
      </c>
      <c r="E872" s="2">
        <f t="shared" si="52"/>
        <v>1403064</v>
      </c>
      <c r="F872" s="17" t="str">
        <f t="shared" si="55"/>
        <v>BULLISH</v>
      </c>
      <c r="G872" s="17" t="str">
        <f t="shared" si="54"/>
        <v>STRONG</v>
      </c>
      <c r="H872" s="17" t="str">
        <f t="shared" si="53"/>
        <v>CONFIRMED BULLISH</v>
      </c>
    </row>
    <row r="873" spans="1:8" ht="13.5" x14ac:dyDescent="0.25">
      <c r="A873" s="3">
        <f>TITRES_STAT!B876</f>
        <v>43273</v>
      </c>
      <c r="B873" s="17">
        <f>TITRES_STAT!C876</f>
        <v>30.2</v>
      </c>
      <c r="C873" s="17">
        <f>TITRES_STAT!D876</f>
        <v>24.025600000000001</v>
      </c>
      <c r="D873" s="17">
        <f>TITRES_STAT!E876</f>
        <v>10510</v>
      </c>
      <c r="E873" s="2">
        <f t="shared" si="52"/>
        <v>1403064</v>
      </c>
      <c r="F873" s="17" t="str">
        <f t="shared" si="55"/>
        <v>BULLISH</v>
      </c>
      <c r="G873" s="17" t="str">
        <f t="shared" si="54"/>
        <v>STRONG</v>
      </c>
      <c r="H873" s="17" t="str">
        <f t="shared" si="53"/>
        <v>CONFIRMED BULLISH</v>
      </c>
    </row>
    <row r="874" spans="1:8" ht="13.5" x14ac:dyDescent="0.25">
      <c r="A874" s="3">
        <f>TITRES_STAT!B877</f>
        <v>43276</v>
      </c>
      <c r="B874" s="17">
        <f>TITRES_STAT!C877</f>
        <v>30.5</v>
      </c>
      <c r="C874" s="17">
        <f>TITRES_STAT!D877</f>
        <v>24.264299999999999</v>
      </c>
      <c r="D874" s="17">
        <f>TITRES_STAT!E877</f>
        <v>5275</v>
      </c>
      <c r="E874" s="2">
        <f t="shared" si="52"/>
        <v>1408339</v>
      </c>
      <c r="F874" s="17" t="str">
        <f t="shared" si="55"/>
        <v>BULLISH</v>
      </c>
      <c r="G874" s="17" t="str">
        <f t="shared" si="54"/>
        <v>STRONG</v>
      </c>
      <c r="H874" s="17" t="str">
        <f t="shared" si="53"/>
        <v>CONFIRMED BULLISH</v>
      </c>
    </row>
    <row r="875" spans="1:8" ht="13.5" x14ac:dyDescent="0.25">
      <c r="A875" s="3">
        <f>TITRES_STAT!B878</f>
        <v>43277</v>
      </c>
      <c r="B875" s="17">
        <f>TITRES_STAT!C878</f>
        <v>30.6</v>
      </c>
      <c r="C875" s="17">
        <f>TITRES_STAT!D878</f>
        <v>24.343800000000002</v>
      </c>
      <c r="D875" s="17">
        <f>TITRES_STAT!E878</f>
        <v>13318</v>
      </c>
      <c r="E875" s="2">
        <f t="shared" si="52"/>
        <v>1421657</v>
      </c>
      <c r="F875" s="17" t="str">
        <f t="shared" si="55"/>
        <v>BULLISH</v>
      </c>
      <c r="G875" s="17" t="str">
        <f t="shared" si="54"/>
        <v>NEUTRAL</v>
      </c>
      <c r="H875" s="17" t="str">
        <f t="shared" si="53"/>
        <v>CONFIRMED BULLISH</v>
      </c>
    </row>
    <row r="876" spans="1:8" ht="13.5" x14ac:dyDescent="0.25">
      <c r="A876" s="3">
        <f>TITRES_STAT!B879</f>
        <v>43278</v>
      </c>
      <c r="B876" s="17">
        <f>TITRES_STAT!C879</f>
        <v>30.5</v>
      </c>
      <c r="C876" s="17">
        <f>TITRES_STAT!D879</f>
        <v>24.264299999999999</v>
      </c>
      <c r="D876" s="17">
        <f>TITRES_STAT!E879</f>
        <v>4729</v>
      </c>
      <c r="E876" s="2">
        <f t="shared" si="52"/>
        <v>1416928</v>
      </c>
      <c r="F876" s="17" t="str">
        <f t="shared" si="55"/>
        <v>BEARISH</v>
      </c>
      <c r="G876" s="17" t="str">
        <f t="shared" si="54"/>
        <v>NEUTRAL</v>
      </c>
      <c r="H876" s="17" t="str">
        <f t="shared" si="53"/>
        <v>CONFIRMED BEARISH</v>
      </c>
    </row>
    <row r="877" spans="1:8" ht="13.5" x14ac:dyDescent="0.25">
      <c r="A877" s="3">
        <f>TITRES_STAT!B880</f>
        <v>43279</v>
      </c>
      <c r="B877" s="17">
        <f>TITRES_STAT!C880</f>
        <v>30.3</v>
      </c>
      <c r="C877" s="17">
        <f>TITRES_STAT!D880</f>
        <v>24.1051</v>
      </c>
      <c r="D877" s="17">
        <f>TITRES_STAT!E880</f>
        <v>2068</v>
      </c>
      <c r="E877" s="2">
        <f t="shared" si="52"/>
        <v>1414860</v>
      </c>
      <c r="F877" s="17" t="str">
        <f t="shared" si="55"/>
        <v>BULLISH</v>
      </c>
      <c r="G877" s="17" t="str">
        <f t="shared" si="54"/>
        <v>NEUTRAL</v>
      </c>
      <c r="H877" s="17" t="str">
        <f t="shared" si="53"/>
        <v>CONFIRMED BULLISH</v>
      </c>
    </row>
    <row r="878" spans="1:8" ht="13.5" x14ac:dyDescent="0.25">
      <c r="A878" s="3">
        <f>TITRES_STAT!B881</f>
        <v>43280</v>
      </c>
      <c r="B878" s="17">
        <f>TITRES_STAT!C881</f>
        <v>30.6</v>
      </c>
      <c r="C878" s="17">
        <f>TITRES_STAT!D881</f>
        <v>24.343800000000002</v>
      </c>
      <c r="D878" s="17">
        <f>TITRES_STAT!E881</f>
        <v>1056</v>
      </c>
      <c r="E878" s="2">
        <f t="shared" si="52"/>
        <v>1415916</v>
      </c>
      <c r="F878" s="17" t="str">
        <f t="shared" si="55"/>
        <v>BULLISH</v>
      </c>
      <c r="G878" s="17" t="str">
        <f t="shared" si="54"/>
        <v>NEUTRAL</v>
      </c>
      <c r="H878" s="17" t="str">
        <f t="shared" si="53"/>
        <v>CONFIRMED BULLISH</v>
      </c>
    </row>
    <row r="879" spans="1:8" ht="13.5" x14ac:dyDescent="0.25">
      <c r="A879" s="3">
        <f>TITRES_STAT!B882</f>
        <v>43283</v>
      </c>
      <c r="B879" s="17">
        <f>TITRES_STAT!C882</f>
        <v>30.6</v>
      </c>
      <c r="C879" s="17">
        <f>TITRES_STAT!D882</f>
        <v>24.343800000000002</v>
      </c>
      <c r="D879" s="17">
        <f>TITRES_STAT!E882</f>
        <v>130</v>
      </c>
      <c r="E879" s="2">
        <f t="shared" si="52"/>
        <v>1415916</v>
      </c>
      <c r="F879" s="17" t="str">
        <f t="shared" si="55"/>
        <v>BULLISH</v>
      </c>
      <c r="G879" s="17" t="str">
        <f t="shared" si="54"/>
        <v>NEUTRAL</v>
      </c>
      <c r="H879" s="17" t="str">
        <f t="shared" si="53"/>
        <v>CONFIRMED BULLISH</v>
      </c>
    </row>
    <row r="880" spans="1:8" ht="13.5" x14ac:dyDescent="0.25">
      <c r="A880" s="3">
        <f>TITRES_STAT!B883</f>
        <v>43284</v>
      </c>
      <c r="B880" s="17">
        <f>TITRES_STAT!C883</f>
        <v>30.28</v>
      </c>
      <c r="C880" s="17">
        <f>TITRES_STAT!D883</f>
        <v>24.089200000000002</v>
      </c>
      <c r="D880" s="17">
        <f>TITRES_STAT!E883</f>
        <v>4575</v>
      </c>
      <c r="E880" s="2">
        <f t="shared" si="52"/>
        <v>1411341</v>
      </c>
      <c r="F880" s="17" t="str">
        <f t="shared" si="55"/>
        <v>BEARISH</v>
      </c>
      <c r="G880" s="17" t="str">
        <f t="shared" si="54"/>
        <v>NEUTRAL</v>
      </c>
      <c r="H880" s="17" t="str">
        <f t="shared" si="53"/>
        <v>CONFIRMED BEARISH</v>
      </c>
    </row>
    <row r="881" spans="1:8" ht="13.5" x14ac:dyDescent="0.25">
      <c r="A881" s="3">
        <f>TITRES_STAT!B884</f>
        <v>43285</v>
      </c>
      <c r="B881" s="17">
        <f>TITRES_STAT!C884</f>
        <v>30.25</v>
      </c>
      <c r="C881" s="17">
        <f>TITRES_STAT!D884</f>
        <v>24.0654</v>
      </c>
      <c r="D881" s="17">
        <f>TITRES_STAT!E884</f>
        <v>6153</v>
      </c>
      <c r="E881" s="2">
        <f t="shared" si="52"/>
        <v>1405188</v>
      </c>
      <c r="F881" s="17" t="str">
        <f t="shared" si="55"/>
        <v>BEARISH</v>
      </c>
      <c r="G881" s="17" t="str">
        <f t="shared" si="54"/>
        <v>NEUTRAL</v>
      </c>
      <c r="H881" s="17" t="str">
        <f t="shared" si="53"/>
        <v>CONFIRMED BEARISH</v>
      </c>
    </row>
    <row r="882" spans="1:8" ht="13.5" x14ac:dyDescent="0.25">
      <c r="A882" s="3">
        <f>TITRES_STAT!B885</f>
        <v>43286</v>
      </c>
      <c r="B882" s="17">
        <f>TITRES_STAT!C885</f>
        <v>30.3</v>
      </c>
      <c r="C882" s="17">
        <f>TITRES_STAT!D885</f>
        <v>24.1051</v>
      </c>
      <c r="D882" s="17">
        <f>TITRES_STAT!E885</f>
        <v>6427</v>
      </c>
      <c r="E882" s="2">
        <f t="shared" si="52"/>
        <v>1411615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NEUTRAL</v>
      </c>
    </row>
    <row r="883" spans="1:8" ht="13.5" x14ac:dyDescent="0.25">
      <c r="A883" s="3">
        <f>TITRES_STAT!B886</f>
        <v>43287</v>
      </c>
      <c r="B883" s="17">
        <f>TITRES_STAT!C886</f>
        <v>30.3</v>
      </c>
      <c r="C883" s="17">
        <f>TITRES_STAT!D886</f>
        <v>24.1051</v>
      </c>
      <c r="D883" s="17">
        <f>TITRES_STAT!E886</f>
        <v>10401</v>
      </c>
      <c r="E883" s="2">
        <f t="shared" si="52"/>
        <v>1411615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CONFIRMED BEARISH</v>
      </c>
    </row>
    <row r="884" spans="1:8" ht="13.5" x14ac:dyDescent="0.25">
      <c r="A884" s="3">
        <f>TITRES_STAT!B887</f>
        <v>43290</v>
      </c>
      <c r="B884" s="17">
        <f>TITRES_STAT!C887</f>
        <v>30.04</v>
      </c>
      <c r="C884" s="17">
        <f>TITRES_STAT!D887</f>
        <v>23.898299999999999</v>
      </c>
      <c r="D884" s="17">
        <f>TITRES_STAT!E887</f>
        <v>3250</v>
      </c>
      <c r="E884" s="2">
        <f t="shared" si="52"/>
        <v>1408365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CONFIRMED BEARISH</v>
      </c>
    </row>
    <row r="885" spans="1:8" ht="13.5" x14ac:dyDescent="0.25">
      <c r="A885" s="3">
        <f>TITRES_STAT!B888</f>
        <v>43291</v>
      </c>
      <c r="B885" s="17">
        <f>TITRES_STAT!C888</f>
        <v>30.1</v>
      </c>
      <c r="C885" s="17">
        <f>TITRES_STAT!D888</f>
        <v>23.946000000000002</v>
      </c>
      <c r="D885" s="17">
        <f>TITRES_STAT!E888</f>
        <v>5229</v>
      </c>
      <c r="E885" s="2">
        <f t="shared" si="52"/>
        <v>1413594</v>
      </c>
      <c r="F885" s="17" t="str">
        <f t="shared" si="55"/>
        <v>BULLISH</v>
      </c>
      <c r="G885" s="17" t="str">
        <f t="shared" si="54"/>
        <v>NEUTRAL</v>
      </c>
      <c r="H885" s="17" t="str">
        <f t="shared" si="53"/>
        <v>BULLISH DIVERGENCE</v>
      </c>
    </row>
    <row r="886" spans="1:8" ht="13.5" x14ac:dyDescent="0.25">
      <c r="A886" s="3">
        <f>TITRES_STAT!B889</f>
        <v>43292</v>
      </c>
      <c r="B886" s="17">
        <f>TITRES_STAT!C889</f>
        <v>30.25</v>
      </c>
      <c r="C886" s="17">
        <f>TITRES_STAT!D889</f>
        <v>24.0654</v>
      </c>
      <c r="D886" s="17">
        <f>TITRES_STAT!E889</f>
        <v>2393</v>
      </c>
      <c r="E886" s="2">
        <f t="shared" si="52"/>
        <v>1415987</v>
      </c>
      <c r="F886" s="17" t="str">
        <f t="shared" si="55"/>
        <v>BULLISH</v>
      </c>
      <c r="G886" s="17" t="str">
        <f t="shared" si="54"/>
        <v>NEUTRAL</v>
      </c>
      <c r="H886" s="17" t="str">
        <f t="shared" si="53"/>
        <v>NEUTRAL</v>
      </c>
    </row>
    <row r="887" spans="1:8" ht="13.5" x14ac:dyDescent="0.25">
      <c r="A887" s="3">
        <f>TITRES_STAT!B890</f>
        <v>43293</v>
      </c>
      <c r="B887" s="17">
        <f>TITRES_STAT!C890</f>
        <v>30.25</v>
      </c>
      <c r="C887" s="17">
        <f>TITRES_STAT!D890</f>
        <v>24.0654</v>
      </c>
      <c r="D887" s="17">
        <f>TITRES_STAT!E890</f>
        <v>1758</v>
      </c>
      <c r="E887" s="2">
        <f t="shared" si="52"/>
        <v>1415987</v>
      </c>
      <c r="F887" s="17" t="str">
        <f t="shared" si="55"/>
        <v>BULLISH</v>
      </c>
      <c r="G887" s="17" t="str">
        <f t="shared" si="54"/>
        <v>NEUTRAL</v>
      </c>
      <c r="H887" s="17" t="str">
        <f t="shared" si="53"/>
        <v>BULLISH DIVERGENCE</v>
      </c>
    </row>
    <row r="888" spans="1:8" ht="13.5" x14ac:dyDescent="0.25">
      <c r="A888" s="3">
        <f>TITRES_STAT!B891</f>
        <v>43294</v>
      </c>
      <c r="B888" s="17">
        <f>TITRES_STAT!C891</f>
        <v>30.2</v>
      </c>
      <c r="C888" s="17">
        <f>TITRES_STAT!D891</f>
        <v>24.025600000000001</v>
      </c>
      <c r="D888" s="17">
        <f>TITRES_STAT!E891</f>
        <v>3987</v>
      </c>
      <c r="E888" s="2">
        <f t="shared" si="52"/>
        <v>1412000</v>
      </c>
      <c r="F888" s="17" t="str">
        <f t="shared" si="55"/>
        <v>BULLISH</v>
      </c>
      <c r="G888" s="17" t="str">
        <f t="shared" si="54"/>
        <v>NEUTRAL</v>
      </c>
      <c r="H888" s="17" t="str">
        <f t="shared" si="53"/>
        <v>BULLISH DIVERGENCE</v>
      </c>
    </row>
    <row r="889" spans="1:8" ht="13.5" x14ac:dyDescent="0.25">
      <c r="A889" s="3">
        <f>TITRES_STAT!B892</f>
        <v>43297</v>
      </c>
      <c r="B889" s="17">
        <f>TITRES_STAT!C892</f>
        <v>30.2</v>
      </c>
      <c r="C889" s="17">
        <f>TITRES_STAT!D892</f>
        <v>24.025600000000001</v>
      </c>
      <c r="D889" s="17">
        <f>TITRES_STAT!E892</f>
        <v>3058</v>
      </c>
      <c r="E889" s="2">
        <f t="shared" si="52"/>
        <v>1412000</v>
      </c>
      <c r="F889" s="17" t="str">
        <f t="shared" si="55"/>
        <v>BULLISH</v>
      </c>
      <c r="G889" s="17" t="str">
        <f t="shared" si="54"/>
        <v>NEUTRAL</v>
      </c>
      <c r="H889" s="17" t="str">
        <f t="shared" si="53"/>
        <v>CONFIRMED BULLISH</v>
      </c>
    </row>
    <row r="890" spans="1:8" ht="13.5" x14ac:dyDescent="0.25">
      <c r="A890" s="3">
        <f>TITRES_STAT!B893</f>
        <v>43298</v>
      </c>
      <c r="B890" s="17">
        <f>TITRES_STAT!C893</f>
        <v>30.29</v>
      </c>
      <c r="C890" s="17">
        <f>TITRES_STAT!D893</f>
        <v>24.097200000000001</v>
      </c>
      <c r="D890" s="17">
        <f>TITRES_STAT!E893</f>
        <v>5925</v>
      </c>
      <c r="E890" s="2">
        <f t="shared" si="52"/>
        <v>1417925</v>
      </c>
      <c r="F890" s="17" t="str">
        <f t="shared" si="55"/>
        <v>BULLISH</v>
      </c>
      <c r="G890" s="17" t="str">
        <f t="shared" si="54"/>
        <v>NEUTRAL</v>
      </c>
      <c r="H890" s="17" t="str">
        <f t="shared" si="53"/>
        <v>CONFIRMED BULLISH</v>
      </c>
    </row>
    <row r="891" spans="1:8" ht="13.5" x14ac:dyDescent="0.25">
      <c r="A891" s="3">
        <f>TITRES_STAT!B894</f>
        <v>43299</v>
      </c>
      <c r="B891" s="17">
        <f>TITRES_STAT!C894</f>
        <v>30.41</v>
      </c>
      <c r="C891" s="17">
        <f>TITRES_STAT!D894</f>
        <v>24.192699999999999</v>
      </c>
      <c r="D891" s="17">
        <f>TITRES_STAT!E894</f>
        <v>9760</v>
      </c>
      <c r="E891" s="2">
        <f t="shared" si="52"/>
        <v>1427685</v>
      </c>
      <c r="F891" s="17" t="str">
        <f t="shared" si="55"/>
        <v>BULLISH</v>
      </c>
      <c r="G891" s="17" t="str">
        <f t="shared" si="54"/>
        <v>NEUTRAL</v>
      </c>
      <c r="H891" s="17" t="str">
        <f t="shared" si="53"/>
        <v>CONFIRMED BULLISH</v>
      </c>
    </row>
    <row r="892" spans="1:8" ht="13.5" x14ac:dyDescent="0.25">
      <c r="A892" s="3">
        <f>TITRES_STAT!B895</f>
        <v>43300</v>
      </c>
      <c r="B892" s="17">
        <f>TITRES_STAT!C895</f>
        <v>30.5</v>
      </c>
      <c r="C892" s="17">
        <f>TITRES_STAT!D895</f>
        <v>24.264299999999999</v>
      </c>
      <c r="D892" s="17">
        <f>TITRES_STAT!E895</f>
        <v>10459</v>
      </c>
      <c r="E892" s="2">
        <f t="shared" si="52"/>
        <v>1438144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f>TITRES_STAT!B896</f>
        <v>43301</v>
      </c>
      <c r="B893" s="17">
        <f>TITRES_STAT!C896</f>
        <v>30.9</v>
      </c>
      <c r="C893" s="17">
        <f>TITRES_STAT!D896</f>
        <v>24.5825</v>
      </c>
      <c r="D893" s="17">
        <f>TITRES_STAT!E896</f>
        <v>350</v>
      </c>
      <c r="E893" s="2">
        <f t="shared" si="52"/>
        <v>1438494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f>TITRES_STAT!B897</f>
        <v>43304</v>
      </c>
      <c r="B894" s="17">
        <f>TITRES_STAT!C897</f>
        <v>30.9</v>
      </c>
      <c r="C894" s="17">
        <f>TITRES_STAT!D897</f>
        <v>24.5825</v>
      </c>
      <c r="D894" s="17">
        <f>TITRES_STAT!E897</f>
        <v>6523</v>
      </c>
      <c r="E894" s="2">
        <f t="shared" si="52"/>
        <v>1438494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f>TITRES_STAT!B898</f>
        <v>43305</v>
      </c>
      <c r="B895" s="17">
        <f>TITRES_STAT!C898</f>
        <v>30.9</v>
      </c>
      <c r="C895" s="17">
        <f>TITRES_STAT!D898</f>
        <v>24.5825</v>
      </c>
      <c r="D895" s="17">
        <f>TITRES_STAT!E898</f>
        <v>4870</v>
      </c>
      <c r="E895" s="2">
        <f t="shared" si="52"/>
        <v>1438494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CONFIRMED BULLISH</v>
      </c>
    </row>
    <row r="896" spans="1:8" ht="13.5" x14ac:dyDescent="0.25">
      <c r="A896" s="3">
        <f>TITRES_STAT!B899</f>
        <v>43307</v>
      </c>
      <c r="B896" s="17">
        <f>TITRES_STAT!C899</f>
        <v>31.19</v>
      </c>
      <c r="C896" s="17">
        <f>TITRES_STAT!D899</f>
        <v>24.813199999999998</v>
      </c>
      <c r="D896" s="17">
        <f>TITRES_STAT!E899</f>
        <v>18602</v>
      </c>
      <c r="E896" s="2">
        <f t="shared" si="52"/>
        <v>1457096</v>
      </c>
      <c r="F896" s="17" t="str">
        <f t="shared" si="55"/>
        <v>BULLISH</v>
      </c>
      <c r="G896" s="17" t="str">
        <f t="shared" si="54"/>
        <v>STRONG</v>
      </c>
      <c r="H896" s="17" t="str">
        <f t="shared" si="53"/>
        <v>CONFIRMED BULLISH</v>
      </c>
    </row>
    <row r="897" spans="1:8" ht="13.5" x14ac:dyDescent="0.25">
      <c r="A897" s="3">
        <f>TITRES_STAT!B900</f>
        <v>43308</v>
      </c>
      <c r="B897" s="17">
        <f>TITRES_STAT!C900</f>
        <v>31.19</v>
      </c>
      <c r="C897" s="17">
        <f>TITRES_STAT!D900</f>
        <v>24.813199999999998</v>
      </c>
      <c r="D897" s="17">
        <f>TITRES_STAT!E900</f>
        <v>4738</v>
      </c>
      <c r="E897" s="2">
        <f t="shared" si="52"/>
        <v>1457096</v>
      </c>
      <c r="F897" s="17" t="str">
        <f t="shared" si="55"/>
        <v>BULLISH</v>
      </c>
      <c r="G897" s="17" t="str">
        <f t="shared" si="54"/>
        <v>NEUTRAL</v>
      </c>
      <c r="H897" s="17" t="str">
        <f t="shared" si="53"/>
        <v>CONFIRMED BULLISH</v>
      </c>
    </row>
    <row r="898" spans="1:8" ht="13.5" x14ac:dyDescent="0.25">
      <c r="A898" s="3">
        <f>TITRES_STAT!B901</f>
        <v>43311</v>
      </c>
      <c r="B898" s="17">
        <f>TITRES_STAT!C901</f>
        <v>32.020000000000003</v>
      </c>
      <c r="C898" s="17">
        <f>TITRES_STAT!D901</f>
        <v>25.473500000000001</v>
      </c>
      <c r="D898" s="17">
        <f>TITRES_STAT!E901</f>
        <v>79346</v>
      </c>
      <c r="E898" s="2">
        <f t="shared" si="52"/>
        <v>1536442</v>
      </c>
      <c r="F898" s="17" t="str">
        <f t="shared" si="55"/>
        <v>BULLISH</v>
      </c>
      <c r="G898" s="17" t="str">
        <f t="shared" si="54"/>
        <v>STRONG</v>
      </c>
      <c r="H898" s="17" t="str">
        <f t="shared" si="53"/>
        <v>CONFIRMED BULLISH</v>
      </c>
    </row>
    <row r="899" spans="1:8" ht="13.5" x14ac:dyDescent="0.25">
      <c r="A899" s="3">
        <f>TITRES_STAT!B902</f>
        <v>43312</v>
      </c>
      <c r="B899" s="17">
        <f>TITRES_STAT!C902</f>
        <v>33.700000000000003</v>
      </c>
      <c r="C899" s="17">
        <f>TITRES_STAT!D902</f>
        <v>26.81</v>
      </c>
      <c r="D899" s="17">
        <f>TITRES_STAT!E902</f>
        <v>11228</v>
      </c>
      <c r="E899" s="2">
        <f t="shared" si="52"/>
        <v>1547670</v>
      </c>
      <c r="F899" s="17" t="str">
        <f t="shared" si="55"/>
        <v>BULLISH</v>
      </c>
      <c r="G899" s="17" t="str">
        <f t="shared" si="54"/>
        <v>STRONG</v>
      </c>
      <c r="H899" s="17" t="str">
        <f t="shared" si="53"/>
        <v>CONFIRMED BULLISH</v>
      </c>
    </row>
    <row r="900" spans="1:8" ht="13.5" x14ac:dyDescent="0.25">
      <c r="A900" s="3">
        <f>TITRES_STAT!B903</f>
        <v>43313</v>
      </c>
      <c r="B900" s="17">
        <f>TITRES_STAT!C903</f>
        <v>33.5</v>
      </c>
      <c r="C900" s="17">
        <f>TITRES_STAT!D903</f>
        <v>26.6509</v>
      </c>
      <c r="D900" s="17">
        <f>TITRES_STAT!E903</f>
        <v>14521</v>
      </c>
      <c r="E900" s="2">
        <f t="shared" ref="E900:E963" si="56">IF(B900&gt;B899, E899+D900, IF(B900&lt;B899, E899-D900, E899))</f>
        <v>1533149</v>
      </c>
      <c r="F900" s="17" t="str">
        <f t="shared" si="55"/>
        <v>BULLISH</v>
      </c>
      <c r="G900" s="17" t="str">
        <f t="shared" si="54"/>
        <v>STRONG</v>
      </c>
      <c r="H900" s="17" t="str">
        <f t="shared" si="53"/>
        <v>CONFIRMED BULLISH</v>
      </c>
    </row>
    <row r="901" spans="1:8" ht="13.5" x14ac:dyDescent="0.25">
      <c r="A901" s="3">
        <f>TITRES_STAT!B904</f>
        <v>43314</v>
      </c>
      <c r="B901" s="17">
        <f>TITRES_STAT!C904</f>
        <v>33.6</v>
      </c>
      <c r="C901" s="17">
        <f>TITRES_STAT!D904</f>
        <v>26.730499999999999</v>
      </c>
      <c r="D901" s="17">
        <f>TITRES_STAT!E904</f>
        <v>36064</v>
      </c>
      <c r="E901" s="2">
        <f t="shared" si="56"/>
        <v>1569213</v>
      </c>
      <c r="F901" s="17" t="str">
        <f t="shared" si="55"/>
        <v>BULLISH</v>
      </c>
      <c r="G901" s="17" t="str">
        <f t="shared" si="54"/>
        <v>STRONG</v>
      </c>
      <c r="H901" s="17" t="str">
        <f t="shared" si="53"/>
        <v>CONFIRMED BULLISH</v>
      </c>
    </row>
    <row r="902" spans="1:8" ht="13.5" x14ac:dyDescent="0.25">
      <c r="A902" s="3">
        <f>TITRES_STAT!B905</f>
        <v>43315</v>
      </c>
      <c r="B902" s="17">
        <f>TITRES_STAT!C905</f>
        <v>33.65</v>
      </c>
      <c r="C902" s="17">
        <f>TITRES_STAT!D905</f>
        <v>26.770199999999999</v>
      </c>
      <c r="D902" s="17">
        <f>TITRES_STAT!E905</f>
        <v>12350</v>
      </c>
      <c r="E902" s="2">
        <f t="shared" si="56"/>
        <v>1581563</v>
      </c>
      <c r="F902" s="17" t="str">
        <f t="shared" si="55"/>
        <v>BULLISH</v>
      </c>
      <c r="G902" s="17" t="str">
        <f t="shared" si="54"/>
        <v>STRONG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17">
        <f>TITRES_STAT!C906</f>
        <v>34</v>
      </c>
      <c r="C903" s="17">
        <f>TITRES_STAT!D906</f>
        <v>27.0487</v>
      </c>
      <c r="D903" s="17">
        <f>TITRES_STAT!E906</f>
        <v>21150</v>
      </c>
      <c r="E903" s="2">
        <f t="shared" si="56"/>
        <v>1602713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STRONG</v>
      </c>
      <c r="H903" s="17" t="str">
        <f t="shared" si="57"/>
        <v>CONFIRMED BULLISH</v>
      </c>
    </row>
    <row r="904" spans="1:8" ht="13.5" x14ac:dyDescent="0.25">
      <c r="A904" s="3">
        <f>TITRES_STAT!B907</f>
        <v>43319</v>
      </c>
      <c r="B904" s="17">
        <f>TITRES_STAT!C907</f>
        <v>34.5</v>
      </c>
      <c r="C904" s="17">
        <f>TITRES_STAT!D907</f>
        <v>27.4465</v>
      </c>
      <c r="D904" s="17">
        <f>TITRES_STAT!E907</f>
        <v>23523</v>
      </c>
      <c r="E904" s="2">
        <f t="shared" si="56"/>
        <v>1626236</v>
      </c>
      <c r="F904" s="17" t="str">
        <f t="shared" ref="F904:F967" si="59">IF(E904&gt;E899,"BULLISH",IF(E904&lt;E899,"BEARISH","NEUTRAL"))</f>
        <v>BULLISH</v>
      </c>
      <c r="G904" s="17" t="str">
        <f t="shared" si="58"/>
        <v>STRONG</v>
      </c>
      <c r="H904" s="17" t="str">
        <f t="shared" si="57"/>
        <v>CONFIRMED BULLISH</v>
      </c>
    </row>
    <row r="905" spans="1:8" ht="13.5" x14ac:dyDescent="0.25">
      <c r="A905" s="3">
        <f>TITRES_STAT!B908</f>
        <v>43320</v>
      </c>
      <c r="B905" s="17">
        <f>TITRES_STAT!C908</f>
        <v>34.479999999999997</v>
      </c>
      <c r="C905" s="17">
        <f>TITRES_STAT!D908</f>
        <v>27.430499999999999</v>
      </c>
      <c r="D905" s="17">
        <f>TITRES_STAT!E908</f>
        <v>4940</v>
      </c>
      <c r="E905" s="2">
        <f t="shared" si="56"/>
        <v>1621296</v>
      </c>
      <c r="F905" s="17" t="str">
        <f t="shared" si="59"/>
        <v>BULLISH</v>
      </c>
      <c r="G905" s="17" t="str">
        <f t="shared" si="58"/>
        <v>STRONG</v>
      </c>
      <c r="H905" s="17" t="str">
        <f t="shared" si="57"/>
        <v>CONFIRMED BULLISH</v>
      </c>
    </row>
    <row r="906" spans="1:8" ht="13.5" x14ac:dyDescent="0.25">
      <c r="A906" s="3">
        <f>TITRES_STAT!B909</f>
        <v>43321</v>
      </c>
      <c r="B906" s="17">
        <f>TITRES_STAT!C909</f>
        <v>34.9</v>
      </c>
      <c r="C906" s="17">
        <f>TITRES_STAT!D909</f>
        <v>27.764700000000001</v>
      </c>
      <c r="D906" s="17">
        <f>TITRES_STAT!E909</f>
        <v>21825</v>
      </c>
      <c r="E906" s="2">
        <f t="shared" si="56"/>
        <v>1643121</v>
      </c>
      <c r="F906" s="17" t="str">
        <f t="shared" si="59"/>
        <v>BULLISH</v>
      </c>
      <c r="G906" s="17" t="str">
        <f t="shared" si="58"/>
        <v>STRONG</v>
      </c>
      <c r="H906" s="17" t="str">
        <f t="shared" si="57"/>
        <v>CONFIRMED BULLISH</v>
      </c>
    </row>
    <row r="907" spans="1:8" ht="13.5" x14ac:dyDescent="0.25">
      <c r="A907" s="3">
        <f>TITRES_STAT!B910</f>
        <v>43322</v>
      </c>
      <c r="B907" s="17">
        <f>TITRES_STAT!C910</f>
        <v>34.409999999999997</v>
      </c>
      <c r="C907" s="17">
        <f>TITRES_STAT!D910</f>
        <v>27.3749</v>
      </c>
      <c r="D907" s="17">
        <f>TITRES_STAT!E910</f>
        <v>7108</v>
      </c>
      <c r="E907" s="2">
        <f t="shared" si="56"/>
        <v>1636013</v>
      </c>
      <c r="F907" s="17" t="str">
        <f t="shared" si="59"/>
        <v>BULLISH</v>
      </c>
      <c r="G907" s="17" t="str">
        <f t="shared" si="58"/>
        <v>STRONG</v>
      </c>
      <c r="H907" s="17" t="str">
        <f t="shared" si="57"/>
        <v>CONFIRMED BULLISH</v>
      </c>
    </row>
    <row r="908" spans="1:8" ht="13.5" x14ac:dyDescent="0.25">
      <c r="A908" s="3">
        <f>TITRES_STAT!B911</f>
        <v>43326</v>
      </c>
      <c r="B908" s="17">
        <f>TITRES_STAT!C911</f>
        <v>34.61</v>
      </c>
      <c r="C908" s="17">
        <f>TITRES_STAT!D911</f>
        <v>27.533999999999999</v>
      </c>
      <c r="D908" s="17">
        <f>TITRES_STAT!E911</f>
        <v>4504</v>
      </c>
      <c r="E908" s="2">
        <f t="shared" si="56"/>
        <v>1640517</v>
      </c>
      <c r="F908" s="17" t="str">
        <f t="shared" si="59"/>
        <v>BULLISH</v>
      </c>
      <c r="G908" s="17" t="str">
        <f t="shared" si="58"/>
        <v>STRONG</v>
      </c>
      <c r="H908" s="17" t="str">
        <f t="shared" si="57"/>
        <v>CONFIRMED BULLISH</v>
      </c>
    </row>
    <row r="909" spans="1:8" ht="13.5" x14ac:dyDescent="0.25">
      <c r="A909" s="3">
        <f>TITRES_STAT!B912</f>
        <v>43327</v>
      </c>
      <c r="B909" s="17">
        <f>TITRES_STAT!C912</f>
        <v>34.5</v>
      </c>
      <c r="C909" s="17">
        <f>TITRES_STAT!D912</f>
        <v>27.4465</v>
      </c>
      <c r="D909" s="17">
        <f>TITRES_STAT!E912</f>
        <v>1490</v>
      </c>
      <c r="E909" s="2">
        <f t="shared" si="56"/>
        <v>1639027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NEUTRAL</v>
      </c>
    </row>
    <row r="910" spans="1:8" ht="13.5" x14ac:dyDescent="0.25">
      <c r="A910" s="3">
        <f>TITRES_STAT!B913</f>
        <v>43328</v>
      </c>
      <c r="B910" s="17">
        <f>TITRES_STAT!C913</f>
        <v>34.5</v>
      </c>
      <c r="C910" s="17">
        <f>TITRES_STAT!D913</f>
        <v>27.4465</v>
      </c>
      <c r="D910" s="17">
        <f>TITRES_STAT!E913</f>
        <v>3204</v>
      </c>
      <c r="E910" s="2">
        <f t="shared" si="56"/>
        <v>1639027</v>
      </c>
      <c r="F910" s="17" t="str">
        <f t="shared" si="59"/>
        <v>BULLISH</v>
      </c>
      <c r="G910" s="17" t="str">
        <f t="shared" si="58"/>
        <v>NEUTRAL</v>
      </c>
      <c r="H910" s="17" t="str">
        <f t="shared" si="57"/>
        <v>CONFIRMED BULLISH</v>
      </c>
    </row>
    <row r="911" spans="1:8" ht="13.5" x14ac:dyDescent="0.25">
      <c r="A911" s="3">
        <f>TITRES_STAT!B914</f>
        <v>43329</v>
      </c>
      <c r="B911" s="17">
        <f>TITRES_STAT!C914</f>
        <v>34.35</v>
      </c>
      <c r="C911" s="17">
        <f>TITRES_STAT!D914</f>
        <v>27.327100000000002</v>
      </c>
      <c r="D911" s="17">
        <f>TITRES_STAT!E914</f>
        <v>348</v>
      </c>
      <c r="E911" s="2">
        <f t="shared" si="56"/>
        <v>1638679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f>TITRES_STAT!B915</f>
        <v>43332</v>
      </c>
      <c r="B912" s="17">
        <f>TITRES_STAT!C915</f>
        <v>34.340000000000003</v>
      </c>
      <c r="C912" s="17">
        <f>TITRES_STAT!D915</f>
        <v>27.319199999999999</v>
      </c>
      <c r="D912" s="17">
        <f>TITRES_STAT!E915</f>
        <v>4730</v>
      </c>
      <c r="E912" s="2">
        <f t="shared" si="56"/>
        <v>1633949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f>TITRES_STAT!B916</f>
        <v>43335</v>
      </c>
      <c r="B913" s="17">
        <f>TITRES_STAT!C916</f>
        <v>34.200000000000003</v>
      </c>
      <c r="C913" s="17">
        <f>TITRES_STAT!D916</f>
        <v>27.207799999999999</v>
      </c>
      <c r="D913" s="17">
        <f>TITRES_STAT!E916</f>
        <v>5602</v>
      </c>
      <c r="E913" s="2">
        <f t="shared" si="56"/>
        <v>1628347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f>TITRES_STAT!B917</f>
        <v>43336</v>
      </c>
      <c r="B914" s="17">
        <f>TITRES_STAT!C917</f>
        <v>34.200000000000003</v>
      </c>
      <c r="C914" s="17">
        <f>TITRES_STAT!D917</f>
        <v>27.207799999999999</v>
      </c>
      <c r="D914" s="17">
        <f>TITRES_STAT!E917</f>
        <v>436</v>
      </c>
      <c r="E914" s="2">
        <f t="shared" si="56"/>
        <v>1628347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f>TITRES_STAT!B918</f>
        <v>43339</v>
      </c>
      <c r="B915" s="17">
        <f>TITRES_STAT!C918</f>
        <v>34.5</v>
      </c>
      <c r="C915" s="17">
        <f>TITRES_STAT!D918</f>
        <v>27.4465</v>
      </c>
      <c r="D915" s="17">
        <f>TITRES_STAT!E918</f>
        <v>4314</v>
      </c>
      <c r="E915" s="2">
        <f t="shared" si="56"/>
        <v>1632661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NEUTRAL</v>
      </c>
    </row>
    <row r="916" spans="1:8" ht="13.5" x14ac:dyDescent="0.25">
      <c r="A916" s="3">
        <f>TITRES_STAT!B919</f>
        <v>43340</v>
      </c>
      <c r="B916" s="17">
        <f>TITRES_STAT!C919</f>
        <v>34.5</v>
      </c>
      <c r="C916" s="17">
        <f>TITRES_STAT!D919</f>
        <v>27.4465</v>
      </c>
      <c r="D916" s="17">
        <f>TITRES_STAT!E919</f>
        <v>3800</v>
      </c>
      <c r="E916" s="2">
        <f t="shared" si="56"/>
        <v>1632661</v>
      </c>
      <c r="F916" s="17" t="str">
        <f t="shared" si="59"/>
        <v>BEARISH</v>
      </c>
      <c r="G916" s="17" t="str">
        <f t="shared" si="58"/>
        <v>NEUTRAL</v>
      </c>
      <c r="H916" s="17" t="str">
        <f t="shared" si="57"/>
        <v>BEARISH DIVERGENCE</v>
      </c>
    </row>
    <row r="917" spans="1:8" ht="13.5" x14ac:dyDescent="0.25">
      <c r="A917" s="3">
        <f>TITRES_STAT!B920</f>
        <v>43341</v>
      </c>
      <c r="B917" s="17">
        <f>TITRES_STAT!C920</f>
        <v>34.9</v>
      </c>
      <c r="C917" s="17">
        <f>TITRES_STAT!D920</f>
        <v>27.764700000000001</v>
      </c>
      <c r="D917" s="17">
        <f>TITRES_STAT!E920</f>
        <v>1704</v>
      </c>
      <c r="E917" s="2">
        <f t="shared" si="56"/>
        <v>1634365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CONFIRMED BULLISH</v>
      </c>
    </row>
    <row r="918" spans="1:8" ht="13.5" x14ac:dyDescent="0.25">
      <c r="A918" s="3">
        <f>TITRES_STAT!B921</f>
        <v>43342</v>
      </c>
      <c r="B918" s="17">
        <f>TITRES_STAT!C921</f>
        <v>35.200000000000003</v>
      </c>
      <c r="C918" s="17">
        <f>TITRES_STAT!D921</f>
        <v>28.003299999999999</v>
      </c>
      <c r="D918" s="17">
        <f>TITRES_STAT!E921</f>
        <v>17545</v>
      </c>
      <c r="E918" s="2">
        <f t="shared" si="56"/>
        <v>1651910</v>
      </c>
      <c r="F918" s="17" t="str">
        <f t="shared" si="59"/>
        <v>BULLISH</v>
      </c>
      <c r="G918" s="17" t="str">
        <f t="shared" si="58"/>
        <v>NEUTRAL</v>
      </c>
      <c r="H918" s="17" t="str">
        <f t="shared" si="57"/>
        <v>CONFIRMED BULLISH</v>
      </c>
    </row>
    <row r="919" spans="1:8" ht="13.5" x14ac:dyDescent="0.25">
      <c r="A919" s="3">
        <f>TITRES_STAT!B922</f>
        <v>43343</v>
      </c>
      <c r="B919" s="17">
        <f>TITRES_STAT!C922</f>
        <v>35.4</v>
      </c>
      <c r="C919" s="17">
        <f>TITRES_STAT!D922</f>
        <v>28.162400000000002</v>
      </c>
      <c r="D919" s="17">
        <f>TITRES_STAT!E922</f>
        <v>18999</v>
      </c>
      <c r="E919" s="2">
        <f t="shared" si="56"/>
        <v>1670909</v>
      </c>
      <c r="F919" s="17" t="str">
        <f t="shared" si="59"/>
        <v>BULLISH</v>
      </c>
      <c r="G919" s="17" t="str">
        <f t="shared" si="58"/>
        <v>STRONG</v>
      </c>
      <c r="H919" s="17" t="str">
        <f t="shared" si="57"/>
        <v>CONFIRMED BULLISH</v>
      </c>
    </row>
    <row r="920" spans="1:8" ht="13.5" x14ac:dyDescent="0.25">
      <c r="A920" s="3">
        <f>TITRES_STAT!B923</f>
        <v>43346</v>
      </c>
      <c r="B920" s="17">
        <f>TITRES_STAT!C923</f>
        <v>35</v>
      </c>
      <c r="C920" s="17">
        <f>TITRES_STAT!D923</f>
        <v>27.844200000000001</v>
      </c>
      <c r="D920" s="17">
        <f>TITRES_STAT!E923</f>
        <v>7498</v>
      </c>
      <c r="E920" s="2">
        <f t="shared" si="56"/>
        <v>1663411</v>
      </c>
      <c r="F920" s="17" t="str">
        <f t="shared" si="59"/>
        <v>BULLISH</v>
      </c>
      <c r="G920" s="17" t="str">
        <f t="shared" si="58"/>
        <v>NEUTRAL</v>
      </c>
      <c r="H920" s="17" t="str">
        <f t="shared" si="57"/>
        <v>CONFIRMED BULLISH</v>
      </c>
    </row>
    <row r="921" spans="1:8" ht="13.5" x14ac:dyDescent="0.25">
      <c r="A921" s="3">
        <f>TITRES_STAT!B924</f>
        <v>43347</v>
      </c>
      <c r="B921" s="17">
        <f>TITRES_STAT!C924</f>
        <v>34.4</v>
      </c>
      <c r="C921" s="17">
        <f>TITRES_STAT!D924</f>
        <v>27.366900000000001</v>
      </c>
      <c r="D921" s="17">
        <f>TITRES_STAT!E924</f>
        <v>171663</v>
      </c>
      <c r="E921" s="2">
        <f t="shared" si="56"/>
        <v>1491748</v>
      </c>
      <c r="F921" s="17" t="str">
        <f t="shared" si="59"/>
        <v>BEARISH</v>
      </c>
      <c r="G921" s="17" t="str">
        <f t="shared" si="58"/>
        <v>WEAK</v>
      </c>
      <c r="H921" s="17" t="str">
        <f t="shared" si="57"/>
        <v>CONFIRMED BEARISH</v>
      </c>
    </row>
    <row r="922" spans="1:8" ht="13.5" x14ac:dyDescent="0.25">
      <c r="A922" s="3">
        <f>TITRES_STAT!B925</f>
        <v>43348</v>
      </c>
      <c r="B922" s="17">
        <f>TITRES_STAT!C925</f>
        <v>33</v>
      </c>
      <c r="C922" s="17">
        <f>TITRES_STAT!D925</f>
        <v>26.2531</v>
      </c>
      <c r="D922" s="17">
        <f>TITRES_STAT!E925</f>
        <v>18466</v>
      </c>
      <c r="E922" s="2">
        <f t="shared" si="56"/>
        <v>1473282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CONFIRMED BEARISH</v>
      </c>
    </row>
    <row r="923" spans="1:8" ht="13.5" x14ac:dyDescent="0.25">
      <c r="A923" s="3">
        <f>TITRES_STAT!B926</f>
        <v>43349</v>
      </c>
      <c r="B923" s="17">
        <f>TITRES_STAT!C926</f>
        <v>31</v>
      </c>
      <c r="C923" s="17">
        <f>TITRES_STAT!D926</f>
        <v>24.661999999999999</v>
      </c>
      <c r="D923" s="17">
        <f>TITRES_STAT!E926</f>
        <v>51843</v>
      </c>
      <c r="E923" s="2">
        <f t="shared" si="56"/>
        <v>1421439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f>TITRES_STAT!B927</f>
        <v>43350</v>
      </c>
      <c r="B924" s="17">
        <f>TITRES_STAT!C927</f>
        <v>32</v>
      </c>
      <c r="C924" s="17">
        <f>TITRES_STAT!D927</f>
        <v>25.457599999999999</v>
      </c>
      <c r="D924" s="17">
        <f>TITRES_STAT!E927</f>
        <v>56599</v>
      </c>
      <c r="E924" s="2">
        <f t="shared" si="56"/>
        <v>1478038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f>TITRES_STAT!B928</f>
        <v>43353</v>
      </c>
      <c r="B925" s="17">
        <f>TITRES_STAT!C928</f>
        <v>31.8</v>
      </c>
      <c r="C925" s="17">
        <f>TITRES_STAT!D928</f>
        <v>25.298500000000001</v>
      </c>
      <c r="D925" s="17">
        <f>TITRES_STAT!E928</f>
        <v>9781</v>
      </c>
      <c r="E925" s="2">
        <f t="shared" si="56"/>
        <v>1468257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f>TITRES_STAT!B929</f>
        <v>43355</v>
      </c>
      <c r="B926" s="17">
        <f>TITRES_STAT!C929</f>
        <v>30.85</v>
      </c>
      <c r="C926" s="17">
        <f>TITRES_STAT!D929</f>
        <v>24.5427</v>
      </c>
      <c r="D926" s="17">
        <f>TITRES_STAT!E929</f>
        <v>5280</v>
      </c>
      <c r="E926" s="2">
        <f t="shared" si="56"/>
        <v>1462977</v>
      </c>
      <c r="F926" s="17" t="str">
        <f t="shared" si="59"/>
        <v>BEARISH</v>
      </c>
      <c r="G926" s="17" t="str">
        <f t="shared" si="58"/>
        <v>NEUTRAL</v>
      </c>
      <c r="H926" s="17" t="str">
        <f t="shared" si="57"/>
        <v>CONFIRMED BEARISH</v>
      </c>
    </row>
    <row r="927" spans="1:8" ht="13.5" x14ac:dyDescent="0.25">
      <c r="A927" s="3">
        <f>TITRES_STAT!B930</f>
        <v>43356</v>
      </c>
      <c r="B927" s="17">
        <f>TITRES_STAT!C930</f>
        <v>30</v>
      </c>
      <c r="C927" s="17">
        <f>TITRES_STAT!D930</f>
        <v>23.866499999999998</v>
      </c>
      <c r="D927" s="17">
        <f>TITRES_STAT!E930</f>
        <v>9085</v>
      </c>
      <c r="E927" s="2">
        <f t="shared" si="56"/>
        <v>1453892</v>
      </c>
      <c r="F927" s="17" t="str">
        <f t="shared" si="59"/>
        <v>BEARISH</v>
      </c>
      <c r="G927" s="17" t="str">
        <f t="shared" si="58"/>
        <v>NEUTRAL</v>
      </c>
      <c r="H927" s="17" t="str">
        <f t="shared" si="57"/>
        <v>CONFIRMED BEARISH</v>
      </c>
    </row>
    <row r="928" spans="1:8" ht="13.5" x14ac:dyDescent="0.25">
      <c r="A928" s="3">
        <f>TITRES_STAT!B931</f>
        <v>43357</v>
      </c>
      <c r="B928" s="17">
        <f>TITRES_STAT!C931</f>
        <v>30.5</v>
      </c>
      <c r="C928" s="17">
        <f>TITRES_STAT!D931</f>
        <v>24.264299999999999</v>
      </c>
      <c r="D928" s="17">
        <f>TITRES_STAT!E931</f>
        <v>17892</v>
      </c>
      <c r="E928" s="2">
        <f t="shared" si="56"/>
        <v>1471784</v>
      </c>
      <c r="F928" s="17" t="str">
        <f t="shared" si="59"/>
        <v>BULLISH</v>
      </c>
      <c r="G928" s="17" t="str">
        <f t="shared" si="58"/>
        <v>STRONG</v>
      </c>
      <c r="H928" s="17" t="str">
        <f t="shared" si="57"/>
        <v>BULLISH DIVERGENCE</v>
      </c>
    </row>
    <row r="929" spans="1:8" ht="13.5" x14ac:dyDescent="0.25">
      <c r="A929" s="3">
        <f>TITRES_STAT!B932</f>
        <v>43360</v>
      </c>
      <c r="B929" s="17">
        <f>TITRES_STAT!C932</f>
        <v>30</v>
      </c>
      <c r="C929" s="17">
        <f>TITRES_STAT!D932</f>
        <v>23.866499999999998</v>
      </c>
      <c r="D929" s="17">
        <f>TITRES_STAT!E932</f>
        <v>4698</v>
      </c>
      <c r="E929" s="2">
        <f t="shared" si="56"/>
        <v>1467086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f>TITRES_STAT!B933</f>
        <v>43361</v>
      </c>
      <c r="B930" s="17">
        <f>TITRES_STAT!C933</f>
        <v>30.69</v>
      </c>
      <c r="C930" s="17">
        <f>TITRES_STAT!D933</f>
        <v>24.415400000000002</v>
      </c>
      <c r="D930" s="17">
        <f>TITRES_STAT!E933</f>
        <v>26551</v>
      </c>
      <c r="E930" s="2">
        <f t="shared" si="56"/>
        <v>1493637</v>
      </c>
      <c r="F930" s="17" t="str">
        <f t="shared" si="59"/>
        <v>BULLISH</v>
      </c>
      <c r="G930" s="17" t="str">
        <f t="shared" si="58"/>
        <v>NEUTRAL</v>
      </c>
      <c r="H930" s="17" t="str">
        <f t="shared" si="57"/>
        <v>BULLISH DIVERGENCE</v>
      </c>
    </row>
    <row r="931" spans="1:8" ht="13.5" x14ac:dyDescent="0.25">
      <c r="A931" s="3">
        <f>TITRES_STAT!B934</f>
        <v>43362</v>
      </c>
      <c r="B931" s="17">
        <f>TITRES_STAT!C934</f>
        <v>30</v>
      </c>
      <c r="C931" s="17">
        <f>TITRES_STAT!D934</f>
        <v>23.866499999999998</v>
      </c>
      <c r="D931" s="17">
        <f>TITRES_STAT!E934</f>
        <v>7217</v>
      </c>
      <c r="E931" s="2">
        <f t="shared" si="56"/>
        <v>1486420</v>
      </c>
      <c r="F931" s="17" t="str">
        <f t="shared" si="59"/>
        <v>BULLISH</v>
      </c>
      <c r="G931" s="17" t="str">
        <f t="shared" si="58"/>
        <v>NEUTRAL</v>
      </c>
      <c r="H931" s="17" t="str">
        <f t="shared" si="57"/>
        <v>BULLISH DIVERGENCE</v>
      </c>
    </row>
    <row r="932" spans="1:8" ht="13.5" x14ac:dyDescent="0.25">
      <c r="A932" s="3">
        <f>TITRES_STAT!B935</f>
        <v>43363</v>
      </c>
      <c r="B932" s="17">
        <f>TITRES_STAT!C935</f>
        <v>30</v>
      </c>
      <c r="C932" s="17">
        <f>TITRES_STAT!D935</f>
        <v>23.866499999999998</v>
      </c>
      <c r="D932" s="17">
        <f>TITRES_STAT!E935</f>
        <v>16180</v>
      </c>
      <c r="E932" s="2">
        <f t="shared" si="56"/>
        <v>1486420</v>
      </c>
      <c r="F932" s="17" t="str">
        <f t="shared" si="59"/>
        <v>BULLISH</v>
      </c>
      <c r="G932" s="17" t="str">
        <f t="shared" si="58"/>
        <v>STRONG</v>
      </c>
      <c r="H932" s="17" t="str">
        <f t="shared" si="57"/>
        <v>NEUTRAL</v>
      </c>
    </row>
    <row r="933" spans="1:8" ht="13.5" x14ac:dyDescent="0.25">
      <c r="A933" s="3">
        <f>TITRES_STAT!B936</f>
        <v>43364</v>
      </c>
      <c r="B933" s="17">
        <f>TITRES_STAT!C936</f>
        <v>29.81</v>
      </c>
      <c r="C933" s="17">
        <f>TITRES_STAT!D936</f>
        <v>23.715299999999999</v>
      </c>
      <c r="D933" s="17">
        <f>TITRES_STAT!E936</f>
        <v>5239</v>
      </c>
      <c r="E933" s="2">
        <f t="shared" si="56"/>
        <v>1481181</v>
      </c>
      <c r="F933" s="17" t="str">
        <f t="shared" si="59"/>
        <v>BULLISH</v>
      </c>
      <c r="G933" s="17" t="str">
        <f t="shared" si="58"/>
        <v>NEUTRAL</v>
      </c>
      <c r="H933" s="17" t="str">
        <f t="shared" si="57"/>
        <v>BULLISH DIVERGENCE</v>
      </c>
    </row>
    <row r="934" spans="1:8" ht="13.5" x14ac:dyDescent="0.25">
      <c r="A934" s="3">
        <f>TITRES_STAT!B937</f>
        <v>43367</v>
      </c>
      <c r="B934" s="17">
        <f>TITRES_STAT!C937</f>
        <v>30</v>
      </c>
      <c r="C934" s="17">
        <f>TITRES_STAT!D937</f>
        <v>23.866499999999998</v>
      </c>
      <c r="D934" s="17">
        <f>TITRES_STAT!E937</f>
        <v>2277</v>
      </c>
      <c r="E934" s="2">
        <f t="shared" si="56"/>
        <v>1483458</v>
      </c>
      <c r="F934" s="17" t="str">
        <f t="shared" si="59"/>
        <v>BULLISH</v>
      </c>
      <c r="G934" s="17" t="str">
        <f t="shared" si="58"/>
        <v>NEUTRAL</v>
      </c>
      <c r="H934" s="17" t="str">
        <f t="shared" si="57"/>
        <v>NEUTRAL</v>
      </c>
    </row>
    <row r="935" spans="1:8" ht="13.5" x14ac:dyDescent="0.25">
      <c r="A935" s="3">
        <f>TITRES_STAT!B938</f>
        <v>43368</v>
      </c>
      <c r="B935" s="17">
        <f>TITRES_STAT!C938</f>
        <v>30</v>
      </c>
      <c r="C935" s="17">
        <f>TITRES_STAT!D938</f>
        <v>23.866499999999998</v>
      </c>
      <c r="D935" s="17">
        <f>TITRES_STAT!E938</f>
        <v>2514</v>
      </c>
      <c r="E935" s="2">
        <f t="shared" si="56"/>
        <v>1483458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f>TITRES_STAT!B939</f>
        <v>43369</v>
      </c>
      <c r="B936" s="17">
        <f>TITRES_STAT!C939</f>
        <v>29.8</v>
      </c>
      <c r="C936" s="17">
        <f>TITRES_STAT!D939</f>
        <v>23.7074</v>
      </c>
      <c r="D936" s="17">
        <f>TITRES_STAT!E939</f>
        <v>4585</v>
      </c>
      <c r="E936" s="2">
        <f t="shared" si="56"/>
        <v>1478873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f>TITRES_STAT!B940</f>
        <v>43370</v>
      </c>
      <c r="B937" s="17">
        <f>TITRES_STAT!C940</f>
        <v>29.59</v>
      </c>
      <c r="C937" s="17">
        <f>TITRES_STAT!D940</f>
        <v>23.540299999999998</v>
      </c>
      <c r="D937" s="17">
        <f>TITRES_STAT!E940</f>
        <v>1890</v>
      </c>
      <c r="E937" s="2">
        <f t="shared" si="56"/>
        <v>1476983</v>
      </c>
      <c r="F937" s="17" t="str">
        <f t="shared" si="59"/>
        <v>BEARISH</v>
      </c>
      <c r="G937" s="17" t="str">
        <f t="shared" si="58"/>
        <v>NEUTRAL</v>
      </c>
      <c r="H937" s="17" t="str">
        <f t="shared" si="57"/>
        <v>CONFIRMED BEARISH</v>
      </c>
    </row>
    <row r="938" spans="1:8" ht="13.5" x14ac:dyDescent="0.25">
      <c r="A938" s="3">
        <f>TITRES_STAT!B941</f>
        <v>43371</v>
      </c>
      <c r="B938" s="17">
        <f>TITRES_STAT!C941</f>
        <v>29.99</v>
      </c>
      <c r="C938" s="17">
        <f>TITRES_STAT!D941</f>
        <v>23.858499999999999</v>
      </c>
      <c r="D938" s="17">
        <f>TITRES_STAT!E941</f>
        <v>6951</v>
      </c>
      <c r="E938" s="2">
        <f t="shared" si="56"/>
        <v>1483934</v>
      </c>
      <c r="F938" s="17" t="str">
        <f t="shared" si="59"/>
        <v>BULLISH</v>
      </c>
      <c r="G938" s="17" t="str">
        <f t="shared" si="58"/>
        <v>NEUTRAL</v>
      </c>
      <c r="H938" s="17" t="str">
        <f t="shared" si="57"/>
        <v>CONFIRMED BULLISH</v>
      </c>
    </row>
    <row r="939" spans="1:8" ht="13.5" x14ac:dyDescent="0.25">
      <c r="A939" s="3">
        <f>TITRES_STAT!B942</f>
        <v>43374</v>
      </c>
      <c r="B939" s="17">
        <f>TITRES_STAT!C942</f>
        <v>29.99</v>
      </c>
      <c r="C939" s="17">
        <f>TITRES_STAT!D942</f>
        <v>23.858499999999999</v>
      </c>
      <c r="D939" s="17">
        <f>TITRES_STAT!E942</f>
        <v>2404</v>
      </c>
      <c r="E939" s="2">
        <f t="shared" si="56"/>
        <v>1483934</v>
      </c>
      <c r="F939" s="17" t="str">
        <f t="shared" si="59"/>
        <v>BULLISH</v>
      </c>
      <c r="G939" s="17" t="str">
        <f t="shared" si="58"/>
        <v>NEUTRAL</v>
      </c>
      <c r="H939" s="17" t="str">
        <f t="shared" si="57"/>
        <v>BULLISH DIVERGENCE</v>
      </c>
    </row>
    <row r="940" spans="1:8" ht="13.5" x14ac:dyDescent="0.25">
      <c r="A940" s="3">
        <f>TITRES_STAT!B943</f>
        <v>43375</v>
      </c>
      <c r="B940" s="17">
        <f>TITRES_STAT!C943</f>
        <v>28.99</v>
      </c>
      <c r="C940" s="17">
        <f>TITRES_STAT!D943</f>
        <v>23.062999999999999</v>
      </c>
      <c r="D940" s="17">
        <f>TITRES_STAT!E943</f>
        <v>6670</v>
      </c>
      <c r="E940" s="2">
        <f t="shared" si="56"/>
        <v>1477264</v>
      </c>
      <c r="F940" s="17" t="str">
        <f t="shared" si="59"/>
        <v>BEARISH</v>
      </c>
      <c r="G940" s="17" t="str">
        <f t="shared" si="58"/>
        <v>NEUTRAL</v>
      </c>
      <c r="H940" s="17" t="str">
        <f t="shared" si="57"/>
        <v>CONFIRMED BEARISH</v>
      </c>
    </row>
    <row r="941" spans="1:8" ht="13.5" x14ac:dyDescent="0.25">
      <c r="A941" s="3">
        <f>TITRES_STAT!B944</f>
        <v>43376</v>
      </c>
      <c r="B941" s="17">
        <f>TITRES_STAT!C944</f>
        <v>28.2</v>
      </c>
      <c r="C941" s="17">
        <f>TITRES_STAT!D944</f>
        <v>22.4345</v>
      </c>
      <c r="D941" s="17">
        <f>TITRES_STAT!E944</f>
        <v>5434</v>
      </c>
      <c r="E941" s="2">
        <f t="shared" si="56"/>
        <v>1471830</v>
      </c>
      <c r="F941" s="17" t="str">
        <f t="shared" si="59"/>
        <v>BEARISH</v>
      </c>
      <c r="G941" s="17" t="str">
        <f t="shared" si="58"/>
        <v>NEUTRAL</v>
      </c>
      <c r="H941" s="17" t="str">
        <f t="shared" si="57"/>
        <v>CONFIRMED BEARISH</v>
      </c>
    </row>
    <row r="942" spans="1:8" ht="13.5" x14ac:dyDescent="0.25">
      <c r="A942" s="3">
        <f>TITRES_STAT!B945</f>
        <v>43377</v>
      </c>
      <c r="B942" s="17">
        <f>TITRES_STAT!C945</f>
        <v>27.36</v>
      </c>
      <c r="C942" s="17">
        <f>TITRES_STAT!D945</f>
        <v>21.766200000000001</v>
      </c>
      <c r="D942" s="17">
        <f>TITRES_STAT!E945</f>
        <v>17285</v>
      </c>
      <c r="E942" s="2">
        <f t="shared" si="56"/>
        <v>1454545</v>
      </c>
      <c r="F942" s="17" t="str">
        <f t="shared" si="59"/>
        <v>BEARISH</v>
      </c>
      <c r="G942" s="17" t="str">
        <f t="shared" si="58"/>
        <v>NEUTRAL</v>
      </c>
      <c r="H942" s="17" t="str">
        <f t="shared" si="57"/>
        <v>CONFIRMED BEARISH</v>
      </c>
    </row>
    <row r="943" spans="1:8" ht="13.5" x14ac:dyDescent="0.25">
      <c r="A943" s="3">
        <f>TITRES_STAT!B946</f>
        <v>43378</v>
      </c>
      <c r="B943" s="17">
        <f>TITRES_STAT!C946</f>
        <v>27.7</v>
      </c>
      <c r="C943" s="17">
        <f>TITRES_STAT!D946</f>
        <v>22.0367</v>
      </c>
      <c r="D943" s="17">
        <f>TITRES_STAT!E946</f>
        <v>8730</v>
      </c>
      <c r="E943" s="2">
        <f t="shared" si="56"/>
        <v>1463275</v>
      </c>
      <c r="F943" s="17" t="str">
        <f t="shared" si="59"/>
        <v>BEARISH</v>
      </c>
      <c r="G943" s="17" t="str">
        <f t="shared" si="58"/>
        <v>NEUTRAL</v>
      </c>
      <c r="H943" s="17" t="str">
        <f t="shared" si="57"/>
        <v>CONFIRMED BEARISH</v>
      </c>
    </row>
    <row r="944" spans="1:8" ht="13.5" x14ac:dyDescent="0.25">
      <c r="A944" s="3">
        <f>TITRES_STAT!B947</f>
        <v>43381</v>
      </c>
      <c r="B944" s="17">
        <f>TITRES_STAT!C947</f>
        <v>27.6</v>
      </c>
      <c r="C944" s="17">
        <f>TITRES_STAT!D947</f>
        <v>21.9572</v>
      </c>
      <c r="D944" s="17">
        <f>TITRES_STAT!E947</f>
        <v>3614</v>
      </c>
      <c r="E944" s="2">
        <f t="shared" si="56"/>
        <v>1459661</v>
      </c>
      <c r="F944" s="17" t="str">
        <f t="shared" si="59"/>
        <v>BEARISH</v>
      </c>
      <c r="G944" s="17" t="str">
        <f t="shared" si="58"/>
        <v>NEUTRAL</v>
      </c>
      <c r="H944" s="17" t="str">
        <f t="shared" si="57"/>
        <v>CONFIRMED BEARISH</v>
      </c>
    </row>
    <row r="945" spans="1:8" ht="13.5" x14ac:dyDescent="0.25">
      <c r="A945" s="3">
        <f>TITRES_STAT!B948</f>
        <v>43382</v>
      </c>
      <c r="B945" s="17">
        <f>TITRES_STAT!C948</f>
        <v>27.3</v>
      </c>
      <c r="C945" s="17">
        <f>TITRES_STAT!D948</f>
        <v>21.718499999999999</v>
      </c>
      <c r="D945" s="17">
        <f>TITRES_STAT!E948</f>
        <v>3758</v>
      </c>
      <c r="E945" s="2">
        <f t="shared" si="56"/>
        <v>1455903</v>
      </c>
      <c r="F945" s="17" t="str">
        <f t="shared" si="59"/>
        <v>BEARISH</v>
      </c>
      <c r="G945" s="17" t="str">
        <f t="shared" si="58"/>
        <v>NEUTRAL</v>
      </c>
      <c r="H945" s="17" t="str">
        <f t="shared" si="57"/>
        <v>CONFIRMED BEARISH</v>
      </c>
    </row>
    <row r="946" spans="1:8" ht="13.5" x14ac:dyDescent="0.25">
      <c r="A946" s="3">
        <f>TITRES_STAT!B949</f>
        <v>43383</v>
      </c>
      <c r="B946" s="17">
        <f>TITRES_STAT!C949</f>
        <v>27.4</v>
      </c>
      <c r="C946" s="17">
        <f>TITRES_STAT!D949</f>
        <v>21.798100000000002</v>
      </c>
      <c r="D946" s="17">
        <f>TITRES_STAT!E949</f>
        <v>3561</v>
      </c>
      <c r="E946" s="2">
        <f t="shared" si="56"/>
        <v>1459464</v>
      </c>
      <c r="F946" s="17" t="str">
        <f t="shared" si="59"/>
        <v>BEARISH</v>
      </c>
      <c r="G946" s="17" t="str">
        <f t="shared" si="58"/>
        <v>NEUTRAL</v>
      </c>
      <c r="H946" s="17" t="str">
        <f t="shared" si="57"/>
        <v>CONFIRMED BEARISH</v>
      </c>
    </row>
    <row r="947" spans="1:8" ht="13.5" x14ac:dyDescent="0.25">
      <c r="A947" s="3">
        <f>TITRES_STAT!B950</f>
        <v>43384</v>
      </c>
      <c r="B947" s="17">
        <f>TITRES_STAT!C950</f>
        <v>27</v>
      </c>
      <c r="C947" s="17">
        <f>TITRES_STAT!D950</f>
        <v>21.479800000000001</v>
      </c>
      <c r="D947" s="17">
        <f>TITRES_STAT!E950</f>
        <v>3856</v>
      </c>
      <c r="E947" s="2">
        <f t="shared" si="56"/>
        <v>1455608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BULLISH DIVERGENCE</v>
      </c>
    </row>
    <row r="948" spans="1:8" ht="13.5" x14ac:dyDescent="0.25">
      <c r="A948" s="3">
        <f>TITRES_STAT!B951</f>
        <v>43385</v>
      </c>
      <c r="B948" s="17">
        <f>TITRES_STAT!C951</f>
        <v>27.49</v>
      </c>
      <c r="C948" s="17">
        <f>TITRES_STAT!D951</f>
        <v>21.869700000000002</v>
      </c>
      <c r="D948" s="17">
        <f>TITRES_STAT!E951</f>
        <v>4638</v>
      </c>
      <c r="E948" s="2">
        <f t="shared" si="56"/>
        <v>1460246</v>
      </c>
      <c r="F948" s="17" t="str">
        <f t="shared" si="59"/>
        <v>BEARISH</v>
      </c>
      <c r="G948" s="17" t="str">
        <f t="shared" si="58"/>
        <v>NEUTRAL</v>
      </c>
      <c r="H948" s="17" t="str">
        <f t="shared" si="57"/>
        <v>CONFIRMED BEARISH</v>
      </c>
    </row>
    <row r="949" spans="1:8" ht="13.5" x14ac:dyDescent="0.25">
      <c r="A949" s="3">
        <f>TITRES_STAT!B952</f>
        <v>43389</v>
      </c>
      <c r="B949" s="17">
        <f>TITRES_STAT!C952</f>
        <v>27.45</v>
      </c>
      <c r="C949" s="17">
        <f>TITRES_STAT!D952</f>
        <v>21.837800000000001</v>
      </c>
      <c r="D949" s="17">
        <f>TITRES_STAT!E952</f>
        <v>3686</v>
      </c>
      <c r="E949" s="2">
        <f t="shared" si="56"/>
        <v>1456560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f>TITRES_STAT!B953</f>
        <v>43390</v>
      </c>
      <c r="B950" s="17">
        <f>TITRES_STAT!C953</f>
        <v>27.3</v>
      </c>
      <c r="C950" s="17">
        <f>TITRES_STAT!D953</f>
        <v>21.718499999999999</v>
      </c>
      <c r="D950" s="17">
        <f>TITRES_STAT!E953</f>
        <v>14661</v>
      </c>
      <c r="E950" s="2">
        <f t="shared" si="56"/>
        <v>1441899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NEUTRAL</v>
      </c>
    </row>
    <row r="951" spans="1:8" ht="13.5" x14ac:dyDescent="0.25">
      <c r="A951" s="3">
        <f>TITRES_STAT!B954</f>
        <v>43391</v>
      </c>
      <c r="B951" s="17">
        <f>TITRES_STAT!C954</f>
        <v>27.29</v>
      </c>
      <c r="C951" s="17">
        <f>TITRES_STAT!D954</f>
        <v>21.7105</v>
      </c>
      <c r="D951" s="17">
        <f>TITRES_STAT!E954</f>
        <v>2299</v>
      </c>
      <c r="E951" s="2">
        <f t="shared" si="56"/>
        <v>1439600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CONFIRMED BEARISH</v>
      </c>
    </row>
    <row r="952" spans="1:8" ht="13.5" x14ac:dyDescent="0.25">
      <c r="A952" s="3">
        <f>TITRES_STAT!B955</f>
        <v>43392</v>
      </c>
      <c r="B952" s="17">
        <f>TITRES_STAT!C955</f>
        <v>27.2</v>
      </c>
      <c r="C952" s="17">
        <f>TITRES_STAT!D955</f>
        <v>21.6389</v>
      </c>
      <c r="D952" s="17">
        <f>TITRES_STAT!E955</f>
        <v>3203</v>
      </c>
      <c r="E952" s="2">
        <f t="shared" si="56"/>
        <v>1436397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BEARISH DIVERGENCE</v>
      </c>
    </row>
    <row r="953" spans="1:8" ht="13.5" x14ac:dyDescent="0.25">
      <c r="A953" s="3">
        <f>TITRES_STAT!B956</f>
        <v>43395</v>
      </c>
      <c r="B953" s="17">
        <f>TITRES_STAT!C956</f>
        <v>26.99</v>
      </c>
      <c r="C953" s="17">
        <f>TITRES_STAT!D956</f>
        <v>21.471900000000002</v>
      </c>
      <c r="D953" s="17">
        <f>TITRES_STAT!E956</f>
        <v>1485</v>
      </c>
      <c r="E953" s="2">
        <f t="shared" si="56"/>
        <v>1434912</v>
      </c>
      <c r="F953" s="17" t="str">
        <f t="shared" si="59"/>
        <v>BEARISH</v>
      </c>
      <c r="G953" s="17" t="str">
        <f t="shared" si="58"/>
        <v>NEUTRAL</v>
      </c>
      <c r="H953" s="17" t="str">
        <f t="shared" si="57"/>
        <v>CONFIRMED BEARISH</v>
      </c>
    </row>
    <row r="954" spans="1:8" ht="13.5" x14ac:dyDescent="0.25">
      <c r="A954" s="3">
        <f>TITRES_STAT!B957</f>
        <v>43396</v>
      </c>
      <c r="B954" s="17">
        <f>TITRES_STAT!C957</f>
        <v>26.53</v>
      </c>
      <c r="C954" s="17">
        <f>TITRES_STAT!D957</f>
        <v>21.105899999999998</v>
      </c>
      <c r="D954" s="17">
        <f>TITRES_STAT!E957</f>
        <v>9135</v>
      </c>
      <c r="E954" s="2">
        <f t="shared" si="56"/>
        <v>1425777</v>
      </c>
      <c r="F954" s="17" t="str">
        <f t="shared" si="59"/>
        <v>BEARISH</v>
      </c>
      <c r="G954" s="17" t="str">
        <f t="shared" si="58"/>
        <v>WEAK</v>
      </c>
      <c r="H954" s="17" t="str">
        <f t="shared" si="57"/>
        <v>CONFIRMED BEARISH</v>
      </c>
    </row>
    <row r="955" spans="1:8" ht="13.5" x14ac:dyDescent="0.25">
      <c r="A955" s="3">
        <f>TITRES_STAT!B958</f>
        <v>43397</v>
      </c>
      <c r="B955" s="17">
        <f>TITRES_STAT!C958</f>
        <v>26.48</v>
      </c>
      <c r="C955" s="17">
        <f>TITRES_STAT!D958</f>
        <v>21.066099999999999</v>
      </c>
      <c r="D955" s="17">
        <f>TITRES_STAT!E958</f>
        <v>8129</v>
      </c>
      <c r="E955" s="2">
        <f t="shared" si="56"/>
        <v>1417648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CONFIRMED BEARISH</v>
      </c>
    </row>
    <row r="956" spans="1:8" ht="13.5" x14ac:dyDescent="0.25">
      <c r="A956" s="3">
        <f>TITRES_STAT!B959</f>
        <v>43398</v>
      </c>
      <c r="B956" s="17">
        <f>TITRES_STAT!C959</f>
        <v>25.68</v>
      </c>
      <c r="C956" s="17">
        <f>TITRES_STAT!D959</f>
        <v>20.4297</v>
      </c>
      <c r="D956" s="17">
        <f>TITRES_STAT!E959</f>
        <v>13888</v>
      </c>
      <c r="E956" s="2">
        <f t="shared" si="56"/>
        <v>1403760</v>
      </c>
      <c r="F956" s="17" t="str">
        <f t="shared" si="59"/>
        <v>BEARISH</v>
      </c>
      <c r="G956" s="17" t="str">
        <f t="shared" si="58"/>
        <v>WEAK</v>
      </c>
      <c r="H956" s="17" t="str">
        <f t="shared" si="57"/>
        <v>CONFIRMED BEARISH</v>
      </c>
    </row>
    <row r="957" spans="1:8" ht="13.5" x14ac:dyDescent="0.25">
      <c r="A957" s="3">
        <f>TITRES_STAT!B960</f>
        <v>43399</v>
      </c>
      <c r="B957" s="17">
        <f>TITRES_STAT!C960</f>
        <v>26.4</v>
      </c>
      <c r="C957" s="17">
        <f>TITRES_STAT!D960</f>
        <v>21.002500000000001</v>
      </c>
      <c r="D957" s="17">
        <f>TITRES_STAT!E960</f>
        <v>1921</v>
      </c>
      <c r="E957" s="2">
        <f t="shared" si="56"/>
        <v>1405681</v>
      </c>
      <c r="F957" s="17" t="str">
        <f t="shared" si="59"/>
        <v>BEARISH</v>
      </c>
      <c r="G957" s="17" t="str">
        <f t="shared" si="58"/>
        <v>WEAK</v>
      </c>
      <c r="H957" s="17" t="str">
        <f t="shared" si="57"/>
        <v>CONFIRMED BEARISH</v>
      </c>
    </row>
    <row r="958" spans="1:8" ht="13.5" x14ac:dyDescent="0.25">
      <c r="A958" s="3">
        <f>TITRES_STAT!B961</f>
        <v>43402</v>
      </c>
      <c r="B958" s="17">
        <f>TITRES_STAT!C961</f>
        <v>25.9</v>
      </c>
      <c r="C958" s="17">
        <f>TITRES_STAT!D961</f>
        <v>20.604700000000001</v>
      </c>
      <c r="D958" s="17">
        <f>TITRES_STAT!E961</f>
        <v>2091</v>
      </c>
      <c r="E958" s="2">
        <f t="shared" si="56"/>
        <v>1403590</v>
      </c>
      <c r="F958" s="17" t="str">
        <f t="shared" si="59"/>
        <v>BEARISH</v>
      </c>
      <c r="G958" s="17" t="str">
        <f t="shared" si="58"/>
        <v>WEAK</v>
      </c>
      <c r="H958" s="17" t="str">
        <f t="shared" si="57"/>
        <v>CONFIRMED BEARISH</v>
      </c>
    </row>
    <row r="959" spans="1:8" ht="13.5" x14ac:dyDescent="0.25">
      <c r="A959" s="3">
        <f>TITRES_STAT!B962</f>
        <v>43403</v>
      </c>
      <c r="B959" s="17">
        <f>TITRES_STAT!C962</f>
        <v>26.3</v>
      </c>
      <c r="C959" s="17">
        <f>TITRES_STAT!D962</f>
        <v>20.922899999999998</v>
      </c>
      <c r="D959" s="17">
        <f>TITRES_STAT!E962</f>
        <v>11869</v>
      </c>
      <c r="E959" s="2">
        <f t="shared" si="56"/>
        <v>1415459</v>
      </c>
      <c r="F959" s="17" t="str">
        <f t="shared" si="59"/>
        <v>BEARISH</v>
      </c>
      <c r="G959" s="17" t="str">
        <f t="shared" si="58"/>
        <v>NEUTRAL</v>
      </c>
      <c r="H959" s="17" t="str">
        <f t="shared" si="57"/>
        <v>CONFIRMED BEARISH</v>
      </c>
    </row>
    <row r="960" spans="1:8" ht="13.5" x14ac:dyDescent="0.25">
      <c r="A960" s="3">
        <f>TITRES_STAT!B963</f>
        <v>43404</v>
      </c>
      <c r="B960" s="17">
        <f>TITRES_STAT!C963</f>
        <v>27</v>
      </c>
      <c r="C960" s="17">
        <f>TITRES_STAT!D963</f>
        <v>21.479800000000001</v>
      </c>
      <c r="D960" s="17">
        <f>TITRES_STAT!E963</f>
        <v>11803</v>
      </c>
      <c r="E960" s="2">
        <f t="shared" si="56"/>
        <v>1427262</v>
      </c>
      <c r="F960" s="17" t="str">
        <f t="shared" si="59"/>
        <v>BULLISH</v>
      </c>
      <c r="G960" s="17" t="str">
        <f t="shared" si="58"/>
        <v>NEUTRAL</v>
      </c>
      <c r="H960" s="17" t="str">
        <f t="shared" si="57"/>
        <v>CONFIRMED BULLISH</v>
      </c>
    </row>
    <row r="961" spans="1:8" ht="13.5" x14ac:dyDescent="0.25">
      <c r="A961" s="3">
        <f>TITRES_STAT!B964</f>
        <v>43405</v>
      </c>
      <c r="B961" s="17">
        <f>TITRES_STAT!C964</f>
        <v>27.2</v>
      </c>
      <c r="C961" s="17">
        <f>TITRES_STAT!D964</f>
        <v>21.6389</v>
      </c>
      <c r="D961" s="17">
        <f>TITRES_STAT!E964</f>
        <v>7543</v>
      </c>
      <c r="E961" s="2">
        <f t="shared" si="56"/>
        <v>1434805</v>
      </c>
      <c r="F961" s="17" t="str">
        <f t="shared" si="59"/>
        <v>BULLISH</v>
      </c>
      <c r="G961" s="17" t="str">
        <f t="shared" si="58"/>
        <v>STRONG</v>
      </c>
      <c r="H961" s="17" t="str">
        <f t="shared" si="57"/>
        <v>CONFIRMED BULLISH</v>
      </c>
    </row>
    <row r="962" spans="1:8" ht="13.5" x14ac:dyDescent="0.25">
      <c r="A962" s="3">
        <f>TITRES_STAT!B965</f>
        <v>43406</v>
      </c>
      <c r="B962" s="17">
        <f>TITRES_STAT!C965</f>
        <v>27</v>
      </c>
      <c r="C962" s="17">
        <f>TITRES_STAT!D965</f>
        <v>21.479800000000001</v>
      </c>
      <c r="D962" s="17">
        <f>TITRES_STAT!E965</f>
        <v>853</v>
      </c>
      <c r="E962" s="2">
        <f t="shared" si="56"/>
        <v>1433952</v>
      </c>
      <c r="F962" s="17" t="str">
        <f t="shared" si="59"/>
        <v>BULLISH</v>
      </c>
      <c r="G962" s="17" t="str">
        <f t="shared" si="58"/>
        <v>STRONG</v>
      </c>
      <c r="H962" s="17" t="str">
        <f t="shared" si="57"/>
        <v>CONFIRMED BULLISH</v>
      </c>
    </row>
    <row r="963" spans="1:8" ht="13.5" x14ac:dyDescent="0.25">
      <c r="A963" s="3">
        <f>TITRES_STAT!B966</f>
        <v>43409</v>
      </c>
      <c r="B963" s="17">
        <f>TITRES_STAT!C966</f>
        <v>26.5</v>
      </c>
      <c r="C963" s="17">
        <f>TITRES_STAT!D966</f>
        <v>21.082100000000001</v>
      </c>
      <c r="D963" s="17">
        <f>TITRES_STAT!E966</f>
        <v>1280</v>
      </c>
      <c r="E963" s="2">
        <f t="shared" si="56"/>
        <v>1432672</v>
      </c>
      <c r="F963" s="17" t="str">
        <f t="shared" si="59"/>
        <v>BULLISH</v>
      </c>
      <c r="G963" s="17" t="str">
        <f t="shared" si="58"/>
        <v>STRONG</v>
      </c>
      <c r="H963" s="17" t="str">
        <f t="shared" si="57"/>
        <v>CONFIRMED BULLISH</v>
      </c>
    </row>
    <row r="964" spans="1:8" ht="13.5" x14ac:dyDescent="0.25">
      <c r="A964" s="3">
        <f>TITRES_STAT!B967</f>
        <v>43410</v>
      </c>
      <c r="B964" s="17">
        <f>TITRES_STAT!C967</f>
        <v>26.3</v>
      </c>
      <c r="C964" s="17">
        <f>TITRES_STAT!D967</f>
        <v>20.922899999999998</v>
      </c>
      <c r="D964" s="17">
        <f>TITRES_STAT!E967</f>
        <v>3759</v>
      </c>
      <c r="E964" s="2">
        <f t="shared" ref="E964:E1027" si="60">IF(B964&gt;B963, E963+D964, IF(B964&lt;B963, E963-D964, E963))</f>
        <v>1428913</v>
      </c>
      <c r="F964" s="17" t="str">
        <f t="shared" si="59"/>
        <v>BULLISH</v>
      </c>
      <c r="G964" s="17" t="str">
        <f t="shared" si="58"/>
        <v>NEUTRAL</v>
      </c>
      <c r="H964" s="17" t="str">
        <f t="shared" si="57"/>
        <v>NEUTRAL</v>
      </c>
    </row>
    <row r="965" spans="1:8" ht="13.5" x14ac:dyDescent="0.25">
      <c r="A965" s="3">
        <f>TITRES_STAT!B968</f>
        <v>43411</v>
      </c>
      <c r="B965" s="17">
        <f>TITRES_STAT!C968</f>
        <v>26.25</v>
      </c>
      <c r="C965" s="17">
        <f>TITRES_STAT!D968</f>
        <v>20.883199999999999</v>
      </c>
      <c r="D965" s="17">
        <f>TITRES_STAT!E968</f>
        <v>4948</v>
      </c>
      <c r="E965" s="2">
        <f t="shared" si="60"/>
        <v>1423965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f>TITRES_STAT!B969</f>
        <v>43412</v>
      </c>
      <c r="B966" s="17">
        <f>TITRES_STAT!C969</f>
        <v>25.8</v>
      </c>
      <c r="C966" s="17">
        <f>TITRES_STAT!D969</f>
        <v>20.525200000000002</v>
      </c>
      <c r="D966" s="17">
        <f>TITRES_STAT!E969</f>
        <v>6599</v>
      </c>
      <c r="E966" s="2">
        <f t="shared" si="60"/>
        <v>1417366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17">
        <f>TITRES_STAT!C970</f>
        <v>26</v>
      </c>
      <c r="C967" s="17">
        <f>TITRES_STAT!D970</f>
        <v>20.6843</v>
      </c>
      <c r="D967" s="17">
        <f>TITRES_STAT!E970</f>
        <v>3995</v>
      </c>
      <c r="E967" s="2">
        <f t="shared" si="60"/>
        <v>1421361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f>TITRES_STAT!B971</f>
        <v>43416</v>
      </c>
      <c r="B968" s="17">
        <f>TITRES_STAT!C971</f>
        <v>25.99</v>
      </c>
      <c r="C968" s="17">
        <f>TITRES_STAT!D971</f>
        <v>20.676300000000001</v>
      </c>
      <c r="D968" s="17">
        <f>TITRES_STAT!E971</f>
        <v>5468</v>
      </c>
      <c r="E968" s="2">
        <f t="shared" si="60"/>
        <v>1415893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CONFIRMED BEARISH</v>
      </c>
    </row>
    <row r="969" spans="1:8" ht="13.5" x14ac:dyDescent="0.25">
      <c r="A969" s="3">
        <f>TITRES_STAT!B972</f>
        <v>43417</v>
      </c>
      <c r="B969" s="17">
        <f>TITRES_STAT!C972</f>
        <v>25.4</v>
      </c>
      <c r="C969" s="17">
        <f>TITRES_STAT!D972</f>
        <v>20.207000000000001</v>
      </c>
      <c r="D969" s="17">
        <f>TITRES_STAT!E972</f>
        <v>1288</v>
      </c>
      <c r="E969" s="2">
        <f t="shared" si="60"/>
        <v>1414605</v>
      </c>
      <c r="F969" s="17" t="str">
        <f t="shared" si="63"/>
        <v>BEARISH</v>
      </c>
      <c r="G969" s="17" t="str">
        <f t="shared" si="62"/>
        <v>NEUTRAL</v>
      </c>
      <c r="H969" s="17" t="str">
        <f t="shared" si="61"/>
        <v>CONFIRMED BEARISH</v>
      </c>
    </row>
    <row r="970" spans="1:8" ht="13.5" x14ac:dyDescent="0.25">
      <c r="A970" s="3">
        <f>TITRES_STAT!B973</f>
        <v>43418</v>
      </c>
      <c r="B970" s="17">
        <f>TITRES_STAT!C973</f>
        <v>25.22</v>
      </c>
      <c r="C970" s="17">
        <f>TITRES_STAT!D973</f>
        <v>20.063800000000001</v>
      </c>
      <c r="D970" s="17">
        <f>TITRES_STAT!E973</f>
        <v>12107</v>
      </c>
      <c r="E970" s="2">
        <f t="shared" si="60"/>
        <v>1402498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f>TITRES_STAT!B974</f>
        <v>43419</v>
      </c>
      <c r="B971" s="17">
        <f>TITRES_STAT!C974</f>
        <v>25</v>
      </c>
      <c r="C971" s="17">
        <f>TITRES_STAT!D974</f>
        <v>19.8887</v>
      </c>
      <c r="D971" s="17">
        <f>TITRES_STAT!E974</f>
        <v>10282</v>
      </c>
      <c r="E971" s="2">
        <f t="shared" si="60"/>
        <v>1392216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f>TITRES_STAT!B975</f>
        <v>43420</v>
      </c>
      <c r="B972" s="17">
        <f>TITRES_STAT!C975</f>
        <v>25</v>
      </c>
      <c r="C972" s="17">
        <f>TITRES_STAT!D975</f>
        <v>19.8887</v>
      </c>
      <c r="D972" s="17">
        <f>TITRES_STAT!E975</f>
        <v>1166</v>
      </c>
      <c r="E972" s="2">
        <f t="shared" si="60"/>
        <v>1392216</v>
      </c>
      <c r="F972" s="17" t="str">
        <f t="shared" si="63"/>
        <v>BEARISH</v>
      </c>
      <c r="G972" s="17" t="str">
        <f t="shared" si="62"/>
        <v>WEAK</v>
      </c>
      <c r="H972" s="17" t="str">
        <f t="shared" si="61"/>
        <v>CONFIRMED BEARISH</v>
      </c>
    </row>
    <row r="973" spans="1:8" ht="13.5" x14ac:dyDescent="0.25">
      <c r="A973" s="3">
        <f>TITRES_STAT!B976</f>
        <v>43423</v>
      </c>
      <c r="B973" s="17">
        <f>TITRES_STAT!C976</f>
        <v>25</v>
      </c>
      <c r="C973" s="17">
        <f>TITRES_STAT!D976</f>
        <v>19.8887</v>
      </c>
      <c r="D973" s="17">
        <f>TITRES_STAT!E976</f>
        <v>1182</v>
      </c>
      <c r="E973" s="2">
        <f t="shared" si="60"/>
        <v>1392216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f>TITRES_STAT!B977</f>
        <v>43425</v>
      </c>
      <c r="B974" s="17">
        <f>TITRES_STAT!C977</f>
        <v>24.99</v>
      </c>
      <c r="C974" s="17">
        <f>TITRES_STAT!D977</f>
        <v>19.880800000000001</v>
      </c>
      <c r="D974" s="17">
        <f>TITRES_STAT!E977</f>
        <v>3818</v>
      </c>
      <c r="E974" s="2">
        <f t="shared" si="60"/>
        <v>1388398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f>TITRES_STAT!B978</f>
        <v>43426</v>
      </c>
      <c r="B975" s="17">
        <f>TITRES_STAT!C978</f>
        <v>24.7</v>
      </c>
      <c r="C975" s="17">
        <f>TITRES_STAT!D978</f>
        <v>19.650099999999998</v>
      </c>
      <c r="D975" s="17">
        <f>TITRES_STAT!E978</f>
        <v>3187</v>
      </c>
      <c r="E975" s="2">
        <f t="shared" si="60"/>
        <v>1385211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f>TITRES_STAT!B979</f>
        <v>43427</v>
      </c>
      <c r="B976" s="17">
        <f>TITRES_STAT!C979</f>
        <v>24.3</v>
      </c>
      <c r="C976" s="17">
        <f>TITRES_STAT!D979</f>
        <v>19.331900000000001</v>
      </c>
      <c r="D976" s="17">
        <f>TITRES_STAT!E979</f>
        <v>2765</v>
      </c>
      <c r="E976" s="2">
        <f t="shared" si="60"/>
        <v>1382446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CONFIRMED BEARISH</v>
      </c>
    </row>
    <row r="977" spans="1:8" ht="13.5" x14ac:dyDescent="0.25">
      <c r="A977" s="3">
        <f>TITRES_STAT!B980</f>
        <v>43430</v>
      </c>
      <c r="B977" s="17">
        <f>TITRES_STAT!C980</f>
        <v>24.01</v>
      </c>
      <c r="C977" s="17">
        <f>TITRES_STAT!D980</f>
        <v>19.101099999999999</v>
      </c>
      <c r="D977" s="17">
        <f>TITRES_STAT!E980</f>
        <v>5309</v>
      </c>
      <c r="E977" s="2">
        <f t="shared" si="60"/>
        <v>1377137</v>
      </c>
      <c r="F977" s="17" t="str">
        <f t="shared" si="63"/>
        <v>BEARISH</v>
      </c>
      <c r="G977" s="17" t="str">
        <f t="shared" si="62"/>
        <v>NEUTRAL</v>
      </c>
      <c r="H977" s="17" t="str">
        <f t="shared" si="61"/>
        <v>CONFIRMED BEARISH</v>
      </c>
    </row>
    <row r="978" spans="1:8" ht="13.5" x14ac:dyDescent="0.25">
      <c r="A978" s="3">
        <f>TITRES_STAT!B981</f>
        <v>43431</v>
      </c>
      <c r="B978" s="17">
        <f>TITRES_STAT!C981</f>
        <v>23.74</v>
      </c>
      <c r="C978" s="17">
        <f>TITRES_STAT!D981</f>
        <v>18.886299999999999</v>
      </c>
      <c r="D978" s="17">
        <f>TITRES_STAT!E981</f>
        <v>7405</v>
      </c>
      <c r="E978" s="2">
        <f t="shared" si="60"/>
        <v>1369732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CONFIRMED BEARISH</v>
      </c>
    </row>
    <row r="979" spans="1:8" ht="13.5" x14ac:dyDescent="0.25">
      <c r="A979" s="3">
        <f>TITRES_STAT!B982</f>
        <v>43432</v>
      </c>
      <c r="B979" s="17">
        <f>TITRES_STAT!C982</f>
        <v>23.98</v>
      </c>
      <c r="C979" s="17">
        <f>TITRES_STAT!D982</f>
        <v>19.077300000000001</v>
      </c>
      <c r="D979" s="17">
        <f>TITRES_STAT!E982</f>
        <v>4686</v>
      </c>
      <c r="E979" s="2">
        <f t="shared" si="60"/>
        <v>1374418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f>TITRES_STAT!B983</f>
        <v>43433</v>
      </c>
      <c r="B980" s="17">
        <f>TITRES_STAT!C983</f>
        <v>24.5</v>
      </c>
      <c r="C980" s="17">
        <f>TITRES_STAT!D983</f>
        <v>19.491</v>
      </c>
      <c r="D980" s="17">
        <f>TITRES_STAT!E983</f>
        <v>4115</v>
      </c>
      <c r="E980" s="2">
        <f t="shared" si="60"/>
        <v>1378533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CONFIRMED BEARISH</v>
      </c>
    </row>
    <row r="981" spans="1:8" ht="13.5" x14ac:dyDescent="0.25">
      <c r="A981" s="3">
        <f>TITRES_STAT!B984</f>
        <v>43434</v>
      </c>
      <c r="B981" s="17">
        <f>TITRES_STAT!C984</f>
        <v>25</v>
      </c>
      <c r="C981" s="17">
        <f>TITRES_STAT!D984</f>
        <v>19.8887</v>
      </c>
      <c r="D981" s="17">
        <f>TITRES_STAT!E984</f>
        <v>5306</v>
      </c>
      <c r="E981" s="2">
        <f t="shared" si="60"/>
        <v>1383839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f>TITRES_STAT!B985</f>
        <v>43437</v>
      </c>
      <c r="B982" s="17">
        <f>TITRES_STAT!C985</f>
        <v>25.35</v>
      </c>
      <c r="C982" s="17">
        <f>TITRES_STAT!D985</f>
        <v>20.167200000000001</v>
      </c>
      <c r="D982" s="17">
        <f>TITRES_STAT!E985</f>
        <v>1808</v>
      </c>
      <c r="E982" s="2">
        <f t="shared" si="60"/>
        <v>1385647</v>
      </c>
      <c r="F982" s="17" t="str">
        <f t="shared" si="63"/>
        <v>BULLISH</v>
      </c>
      <c r="G982" s="17" t="str">
        <f t="shared" si="62"/>
        <v>NEUTRAL</v>
      </c>
      <c r="H982" s="17" t="str">
        <f t="shared" si="61"/>
        <v>CONFIRMED BULLISH</v>
      </c>
    </row>
    <row r="983" spans="1:8" ht="13.5" x14ac:dyDescent="0.25">
      <c r="A983" s="3">
        <f>TITRES_STAT!B986</f>
        <v>43438</v>
      </c>
      <c r="B983" s="17">
        <f>TITRES_STAT!C986</f>
        <v>25.4</v>
      </c>
      <c r="C983" s="17">
        <f>TITRES_STAT!D986</f>
        <v>20.207000000000001</v>
      </c>
      <c r="D983" s="17">
        <f>TITRES_STAT!E986</f>
        <v>6660</v>
      </c>
      <c r="E983" s="2">
        <f t="shared" si="60"/>
        <v>1392307</v>
      </c>
      <c r="F983" s="17" t="str">
        <f t="shared" si="63"/>
        <v>BULLISH</v>
      </c>
      <c r="G983" s="17" t="str">
        <f t="shared" si="62"/>
        <v>NEUTRAL</v>
      </c>
      <c r="H983" s="17" t="str">
        <f t="shared" si="61"/>
        <v>CONFIRMED BULLISH</v>
      </c>
    </row>
    <row r="984" spans="1:8" ht="13.5" x14ac:dyDescent="0.25">
      <c r="A984" s="3">
        <f>TITRES_STAT!B987</f>
        <v>43439</v>
      </c>
      <c r="B984" s="17">
        <f>TITRES_STAT!C987</f>
        <v>25.5</v>
      </c>
      <c r="C984" s="17">
        <f>TITRES_STAT!D987</f>
        <v>20.2865</v>
      </c>
      <c r="D984" s="17">
        <f>TITRES_STAT!E987</f>
        <v>1369</v>
      </c>
      <c r="E984" s="2">
        <f t="shared" si="60"/>
        <v>1393676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CONFIRMED BULLISH</v>
      </c>
    </row>
    <row r="985" spans="1:8" ht="13.5" x14ac:dyDescent="0.25">
      <c r="A985" s="3">
        <f>TITRES_STAT!B988</f>
        <v>43440</v>
      </c>
      <c r="B985" s="17">
        <f>TITRES_STAT!C988</f>
        <v>25</v>
      </c>
      <c r="C985" s="17">
        <f>TITRES_STAT!D988</f>
        <v>19.8887</v>
      </c>
      <c r="D985" s="17">
        <f>TITRES_STAT!E988</f>
        <v>907</v>
      </c>
      <c r="E985" s="2">
        <f t="shared" si="60"/>
        <v>1392769</v>
      </c>
      <c r="F985" s="17" t="str">
        <f t="shared" si="63"/>
        <v>BULLISH</v>
      </c>
      <c r="G985" s="17" t="str">
        <f t="shared" si="62"/>
        <v>NEUTRAL</v>
      </c>
      <c r="H985" s="17" t="str">
        <f t="shared" si="61"/>
        <v>CONFIRMED BULLISH</v>
      </c>
    </row>
    <row r="986" spans="1:8" ht="13.5" x14ac:dyDescent="0.25">
      <c r="A986" s="3">
        <f>TITRES_STAT!B989</f>
        <v>43441</v>
      </c>
      <c r="B986" s="17">
        <f>TITRES_STAT!C989</f>
        <v>25.25</v>
      </c>
      <c r="C986" s="17">
        <f>TITRES_STAT!D989</f>
        <v>20.087599999999998</v>
      </c>
      <c r="D986" s="17">
        <f>TITRES_STAT!E989</f>
        <v>1170</v>
      </c>
      <c r="E986" s="2">
        <f t="shared" si="60"/>
        <v>1393939</v>
      </c>
      <c r="F986" s="17" t="str">
        <f t="shared" si="63"/>
        <v>BULLISH</v>
      </c>
      <c r="G986" s="17" t="str">
        <f t="shared" si="62"/>
        <v>NEUTRAL</v>
      </c>
      <c r="H986" s="17" t="str">
        <f t="shared" si="61"/>
        <v>CONFIRMED BULLISH</v>
      </c>
    </row>
    <row r="987" spans="1:8" ht="13.5" x14ac:dyDescent="0.25">
      <c r="A987" s="3">
        <f>TITRES_STAT!B990</f>
        <v>43444</v>
      </c>
      <c r="B987" s="17">
        <f>TITRES_STAT!C990</f>
        <v>23.48</v>
      </c>
      <c r="C987" s="17">
        <f>TITRES_STAT!D990</f>
        <v>18.679500000000001</v>
      </c>
      <c r="D987" s="17">
        <f>TITRES_STAT!E990</f>
        <v>4447</v>
      </c>
      <c r="E987" s="2">
        <f t="shared" si="60"/>
        <v>1389492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f>TITRES_STAT!B991</f>
        <v>43445</v>
      </c>
      <c r="B988" s="17">
        <f>TITRES_STAT!C991</f>
        <v>24.5</v>
      </c>
      <c r="C988" s="17">
        <f>TITRES_STAT!D991</f>
        <v>19.491</v>
      </c>
      <c r="D988" s="17">
        <f>TITRES_STAT!E991</f>
        <v>2719</v>
      </c>
      <c r="E988" s="2">
        <f t="shared" si="60"/>
        <v>1392211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f>TITRES_STAT!B992</f>
        <v>43446</v>
      </c>
      <c r="B989" s="17">
        <f>TITRES_STAT!C992</f>
        <v>24.2</v>
      </c>
      <c r="C989" s="17">
        <f>TITRES_STAT!D992</f>
        <v>19.252300000000002</v>
      </c>
      <c r="D989" s="17">
        <f>TITRES_STAT!E992</f>
        <v>1696</v>
      </c>
      <c r="E989" s="2">
        <f t="shared" si="60"/>
        <v>1390515</v>
      </c>
      <c r="F989" s="17" t="str">
        <f t="shared" si="63"/>
        <v>BEARISH</v>
      </c>
      <c r="G989" s="17" t="str">
        <f t="shared" si="62"/>
        <v>NEUTRAL</v>
      </c>
      <c r="H989" s="17" t="str">
        <f t="shared" si="61"/>
        <v>CONFIRMED BEARISH</v>
      </c>
    </row>
    <row r="990" spans="1:8" ht="13.5" x14ac:dyDescent="0.25">
      <c r="A990" s="3">
        <f>TITRES_STAT!B993</f>
        <v>43447</v>
      </c>
      <c r="B990" s="17">
        <f>TITRES_STAT!C993</f>
        <v>23.92</v>
      </c>
      <c r="C990" s="17">
        <f>TITRES_STAT!D993</f>
        <v>19.029499999999999</v>
      </c>
      <c r="D990" s="17">
        <f>TITRES_STAT!E993</f>
        <v>2903</v>
      </c>
      <c r="E990" s="2">
        <f t="shared" si="60"/>
        <v>1387612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CONFIRMED BEARISH</v>
      </c>
    </row>
    <row r="991" spans="1:8" ht="13.5" x14ac:dyDescent="0.25">
      <c r="A991" s="3">
        <f>TITRES_STAT!B994</f>
        <v>43448</v>
      </c>
      <c r="B991" s="17">
        <f>TITRES_STAT!C994</f>
        <v>24.3</v>
      </c>
      <c r="C991" s="17">
        <f>TITRES_STAT!D994</f>
        <v>19.331900000000001</v>
      </c>
      <c r="D991" s="17">
        <f>TITRES_STAT!E994</f>
        <v>324</v>
      </c>
      <c r="E991" s="2">
        <f t="shared" si="60"/>
        <v>1387936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f>TITRES_STAT!B995</f>
        <v>43451</v>
      </c>
      <c r="B992" s="17">
        <f>TITRES_STAT!C995</f>
        <v>24</v>
      </c>
      <c r="C992" s="17">
        <f>TITRES_STAT!D995</f>
        <v>19.0932</v>
      </c>
      <c r="D992" s="17">
        <f>TITRES_STAT!E995</f>
        <v>521</v>
      </c>
      <c r="E992" s="2">
        <f t="shared" si="60"/>
        <v>1387415</v>
      </c>
      <c r="F992" s="17" t="str">
        <f t="shared" si="63"/>
        <v>BEARISH</v>
      </c>
      <c r="G992" s="17" t="str">
        <f t="shared" si="62"/>
        <v>NEUTRAL</v>
      </c>
      <c r="H992" s="17" t="str">
        <f t="shared" si="61"/>
        <v>BEARISH DIVERGENCE</v>
      </c>
    </row>
    <row r="993" spans="1:8" ht="13.5" x14ac:dyDescent="0.25">
      <c r="A993" s="3">
        <f>TITRES_STAT!B996</f>
        <v>43452</v>
      </c>
      <c r="B993" s="17">
        <f>TITRES_STAT!C996</f>
        <v>23.99</v>
      </c>
      <c r="C993" s="17">
        <f>TITRES_STAT!D996</f>
        <v>19.0852</v>
      </c>
      <c r="D993" s="17">
        <f>TITRES_STAT!E996</f>
        <v>8650</v>
      </c>
      <c r="E993" s="2">
        <f t="shared" si="60"/>
        <v>1378765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f>TITRES_STAT!B997</f>
        <v>43453</v>
      </c>
      <c r="B994" s="17">
        <f>TITRES_STAT!C997</f>
        <v>23.95</v>
      </c>
      <c r="C994" s="17">
        <f>TITRES_STAT!D997</f>
        <v>19.0534</v>
      </c>
      <c r="D994" s="17">
        <f>TITRES_STAT!E997</f>
        <v>2823</v>
      </c>
      <c r="E994" s="2">
        <f t="shared" si="60"/>
        <v>1375942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f>TITRES_STAT!B998</f>
        <v>43454</v>
      </c>
      <c r="B995" s="17">
        <f>TITRES_STAT!C998</f>
        <v>23.5</v>
      </c>
      <c r="C995" s="17">
        <f>TITRES_STAT!D998</f>
        <v>18.695399999999999</v>
      </c>
      <c r="D995" s="17">
        <f>TITRES_STAT!E998</f>
        <v>1623</v>
      </c>
      <c r="E995" s="2">
        <f t="shared" si="60"/>
        <v>1374319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f>TITRES_STAT!B999</f>
        <v>43455</v>
      </c>
      <c r="B996" s="17">
        <f>TITRES_STAT!C999</f>
        <v>23</v>
      </c>
      <c r="C996" s="17">
        <f>TITRES_STAT!D999</f>
        <v>18.297599999999999</v>
      </c>
      <c r="D996" s="17">
        <f>TITRES_STAT!E999</f>
        <v>7446</v>
      </c>
      <c r="E996" s="2">
        <f t="shared" si="60"/>
        <v>1366873</v>
      </c>
      <c r="F996" s="17" t="str">
        <f t="shared" si="63"/>
        <v>BEARISH</v>
      </c>
      <c r="G996" s="17" t="str">
        <f t="shared" si="62"/>
        <v>NEUTRAL</v>
      </c>
      <c r="H996" s="17" t="str">
        <f t="shared" si="61"/>
        <v>CONFIRMED BEARISH</v>
      </c>
    </row>
    <row r="997" spans="1:8" ht="13.5" x14ac:dyDescent="0.25">
      <c r="A997" s="3">
        <f>TITRES_STAT!B1000</f>
        <v>43458</v>
      </c>
      <c r="B997" s="17">
        <f>TITRES_STAT!C1000</f>
        <v>22.83</v>
      </c>
      <c r="C997" s="17">
        <f>TITRES_STAT!D1000</f>
        <v>18.162400000000002</v>
      </c>
      <c r="D997" s="17">
        <f>TITRES_STAT!E1000</f>
        <v>1189</v>
      </c>
      <c r="E997" s="2">
        <f t="shared" si="60"/>
        <v>1365684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CONFIRMED BEARISH</v>
      </c>
    </row>
    <row r="998" spans="1:8" ht="13.5" x14ac:dyDescent="0.25">
      <c r="A998" s="3">
        <f>TITRES_STAT!B1001</f>
        <v>43459</v>
      </c>
      <c r="B998" s="17">
        <f>TITRES_STAT!C1001</f>
        <v>23</v>
      </c>
      <c r="C998" s="17">
        <f>TITRES_STAT!D1001</f>
        <v>18.297599999999999</v>
      </c>
      <c r="D998" s="17">
        <f>TITRES_STAT!E1001</f>
        <v>4333</v>
      </c>
      <c r="E998" s="2">
        <f t="shared" si="60"/>
        <v>1370017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CONFIRMED BEARISH</v>
      </c>
    </row>
    <row r="999" spans="1:8" ht="13.5" x14ac:dyDescent="0.25">
      <c r="A999" s="3">
        <f>TITRES_STAT!B1002</f>
        <v>43460</v>
      </c>
      <c r="B999" s="17">
        <f>TITRES_STAT!C1002</f>
        <v>22.71</v>
      </c>
      <c r="C999" s="17">
        <f>TITRES_STAT!D1002</f>
        <v>18.0669</v>
      </c>
      <c r="D999" s="17">
        <f>TITRES_STAT!E1002</f>
        <v>2981</v>
      </c>
      <c r="E999" s="2">
        <f t="shared" si="60"/>
        <v>1367036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f>TITRES_STAT!B1003</f>
        <v>43461</v>
      </c>
      <c r="B1000" s="17">
        <f>TITRES_STAT!C1003</f>
        <v>22.97</v>
      </c>
      <c r="C1000" s="17">
        <f>TITRES_STAT!D1003</f>
        <v>18.273800000000001</v>
      </c>
      <c r="D1000" s="17">
        <f>TITRES_STAT!E1003</f>
        <v>1151</v>
      </c>
      <c r="E1000" s="2">
        <f t="shared" si="60"/>
        <v>1368187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CONFIRMED BEARISH</v>
      </c>
    </row>
    <row r="1001" spans="1:8" ht="13.5" x14ac:dyDescent="0.25">
      <c r="A1001" s="3">
        <f>TITRES_STAT!B1004</f>
        <v>43462</v>
      </c>
      <c r="B1001" s="17">
        <f>TITRES_STAT!C1004</f>
        <v>23.45</v>
      </c>
      <c r="C1001" s="17">
        <f>TITRES_STAT!D1004</f>
        <v>18.6556</v>
      </c>
      <c r="D1001" s="17">
        <f>TITRES_STAT!E1004</f>
        <v>6251</v>
      </c>
      <c r="E1001" s="2">
        <f t="shared" si="60"/>
        <v>1374438</v>
      </c>
      <c r="F1001" s="17" t="str">
        <f t="shared" si="63"/>
        <v>BULLISH</v>
      </c>
      <c r="G1001" s="17" t="str">
        <f t="shared" si="62"/>
        <v>NEUTRAL</v>
      </c>
      <c r="H1001" s="17" t="str">
        <f t="shared" si="61"/>
        <v>CONFIRMED BULLISH</v>
      </c>
    </row>
    <row r="1002" spans="1:8" ht="13.5" x14ac:dyDescent="0.25">
      <c r="A1002" s="3">
        <f>TITRES_STAT!B1005</f>
        <v>43465</v>
      </c>
      <c r="B1002" s="17">
        <f>TITRES_STAT!C1005</f>
        <v>23.6</v>
      </c>
      <c r="C1002" s="17">
        <f>TITRES_STAT!D1005</f>
        <v>18.774999999999999</v>
      </c>
      <c r="D1002" s="17">
        <f>TITRES_STAT!E1005</f>
        <v>9867</v>
      </c>
      <c r="E1002" s="2">
        <f t="shared" si="60"/>
        <v>1384305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f>TITRES_STAT!B1006</f>
        <v>43467</v>
      </c>
      <c r="B1003" s="17">
        <f>TITRES_STAT!C1006</f>
        <v>23</v>
      </c>
      <c r="C1003" s="17">
        <f>TITRES_STAT!D1006</f>
        <v>18.297599999999999</v>
      </c>
      <c r="D1003" s="17">
        <f>TITRES_STAT!E1006</f>
        <v>7015</v>
      </c>
      <c r="E1003" s="2">
        <f t="shared" si="60"/>
        <v>1377290</v>
      </c>
      <c r="F1003" s="17" t="str">
        <f t="shared" si="63"/>
        <v>BULLISH</v>
      </c>
      <c r="G1003" s="17" t="str">
        <f t="shared" si="62"/>
        <v>NEUTRAL</v>
      </c>
      <c r="H1003" s="17" t="str">
        <f t="shared" si="61"/>
        <v>NEUTRAL</v>
      </c>
    </row>
    <row r="1004" spans="1:8" ht="13.5" x14ac:dyDescent="0.25">
      <c r="A1004" s="3">
        <f>TITRES_STAT!B1007</f>
        <v>43468</v>
      </c>
      <c r="B1004" s="17">
        <f>TITRES_STAT!C1007</f>
        <v>22.9</v>
      </c>
      <c r="C1004" s="17">
        <f>TITRES_STAT!D1007</f>
        <v>18.2181</v>
      </c>
      <c r="D1004" s="17">
        <f>TITRES_STAT!E1007</f>
        <v>1293</v>
      </c>
      <c r="E1004" s="2">
        <f t="shared" si="60"/>
        <v>1375997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f>TITRES_STAT!B1008</f>
        <v>43469</v>
      </c>
      <c r="B1005" s="17">
        <f>TITRES_STAT!C1008</f>
        <v>22.5</v>
      </c>
      <c r="C1005" s="17">
        <f>TITRES_STAT!D1008</f>
        <v>17.899899999999999</v>
      </c>
      <c r="D1005" s="17">
        <f>TITRES_STAT!E1008</f>
        <v>11865</v>
      </c>
      <c r="E1005" s="2">
        <f t="shared" si="60"/>
        <v>1364132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CONFIRMED BEARISH</v>
      </c>
    </row>
    <row r="1006" spans="1:8" ht="13.5" x14ac:dyDescent="0.25">
      <c r="A1006" s="3">
        <f>TITRES_STAT!B1009</f>
        <v>43472</v>
      </c>
      <c r="B1006" s="17">
        <f>TITRES_STAT!C1009</f>
        <v>22.35</v>
      </c>
      <c r="C1006" s="17">
        <f>TITRES_STAT!D1009</f>
        <v>17.7805</v>
      </c>
      <c r="D1006" s="17">
        <f>TITRES_STAT!E1009</f>
        <v>2888</v>
      </c>
      <c r="E1006" s="2">
        <f t="shared" si="60"/>
        <v>1361244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f>TITRES_STAT!B1010</f>
        <v>43473</v>
      </c>
      <c r="B1007" s="17">
        <f>TITRES_STAT!C1010</f>
        <v>22.73</v>
      </c>
      <c r="C1007" s="17">
        <f>TITRES_STAT!D1010</f>
        <v>18.082799999999999</v>
      </c>
      <c r="D1007" s="17">
        <f>TITRES_STAT!E1010</f>
        <v>4666</v>
      </c>
      <c r="E1007" s="2">
        <f t="shared" si="60"/>
        <v>1365910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f>TITRES_STAT!B1011</f>
        <v>43474</v>
      </c>
      <c r="B1008" s="17">
        <f>TITRES_STAT!C1011</f>
        <v>22.2</v>
      </c>
      <c r="C1008" s="17">
        <f>TITRES_STAT!D1011</f>
        <v>17.661200000000001</v>
      </c>
      <c r="D1008" s="17">
        <f>TITRES_STAT!E1011</f>
        <v>1949</v>
      </c>
      <c r="E1008" s="2">
        <f t="shared" si="60"/>
        <v>1363961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CONFIRMED BEARISH</v>
      </c>
    </row>
    <row r="1009" spans="1:8" ht="13.5" x14ac:dyDescent="0.25">
      <c r="A1009" s="3">
        <f>TITRES_STAT!B1012</f>
        <v>43475</v>
      </c>
      <c r="B1009" s="17">
        <f>TITRES_STAT!C1012</f>
        <v>22.21</v>
      </c>
      <c r="C1009" s="17">
        <f>TITRES_STAT!D1012</f>
        <v>17.6692</v>
      </c>
      <c r="D1009" s="17">
        <f>TITRES_STAT!E1012</f>
        <v>2213</v>
      </c>
      <c r="E1009" s="2">
        <f t="shared" si="60"/>
        <v>1366174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f>TITRES_STAT!B1013</f>
        <v>43476</v>
      </c>
      <c r="B1010" s="17">
        <f>TITRES_STAT!C1013</f>
        <v>23.56</v>
      </c>
      <c r="C1010" s="17">
        <f>TITRES_STAT!D1013</f>
        <v>18.743099999999998</v>
      </c>
      <c r="D1010" s="17">
        <f>TITRES_STAT!E1013</f>
        <v>5517</v>
      </c>
      <c r="E1010" s="2">
        <f t="shared" si="60"/>
        <v>1371691</v>
      </c>
      <c r="F1010" s="17" t="str">
        <f t="shared" si="63"/>
        <v>BULLISH</v>
      </c>
      <c r="G1010" s="17" t="str">
        <f t="shared" si="62"/>
        <v>NEUTRAL</v>
      </c>
      <c r="H1010" s="17" t="str">
        <f t="shared" si="61"/>
        <v>CONFIRMED BULLISH</v>
      </c>
    </row>
    <row r="1011" spans="1:8" ht="13.5" x14ac:dyDescent="0.25">
      <c r="A1011" s="3">
        <f>TITRES_STAT!B1014</f>
        <v>43480</v>
      </c>
      <c r="B1011" s="17">
        <f>TITRES_STAT!C1014</f>
        <v>23.2</v>
      </c>
      <c r="C1011" s="17">
        <f>TITRES_STAT!D1014</f>
        <v>18.456700000000001</v>
      </c>
      <c r="D1011" s="17">
        <f>TITRES_STAT!E1014</f>
        <v>2636</v>
      </c>
      <c r="E1011" s="2">
        <f t="shared" si="60"/>
        <v>1369055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CONFIRMED BULLISH</v>
      </c>
    </row>
    <row r="1012" spans="1:8" ht="13.5" x14ac:dyDescent="0.25">
      <c r="A1012" s="3">
        <f>TITRES_STAT!B1015</f>
        <v>43481</v>
      </c>
      <c r="B1012" s="17">
        <f>TITRES_STAT!C1015</f>
        <v>23.58</v>
      </c>
      <c r="C1012" s="17">
        <f>TITRES_STAT!D1015</f>
        <v>18.7591</v>
      </c>
      <c r="D1012" s="17">
        <f>TITRES_STAT!E1015</f>
        <v>2507</v>
      </c>
      <c r="E1012" s="2">
        <f t="shared" si="60"/>
        <v>1371562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CONFIRMED BULLISH</v>
      </c>
    </row>
    <row r="1013" spans="1:8" ht="13.5" x14ac:dyDescent="0.25">
      <c r="A1013" s="3">
        <f>TITRES_STAT!B1016</f>
        <v>43482</v>
      </c>
      <c r="B1013" s="17">
        <f>TITRES_STAT!C1016</f>
        <v>23.57</v>
      </c>
      <c r="C1013" s="17">
        <f>TITRES_STAT!D1016</f>
        <v>18.751100000000001</v>
      </c>
      <c r="D1013" s="17">
        <f>TITRES_STAT!E1016</f>
        <v>628</v>
      </c>
      <c r="E1013" s="2">
        <f t="shared" si="60"/>
        <v>1370934</v>
      </c>
      <c r="F1013" s="17" t="str">
        <f t="shared" si="63"/>
        <v>BULLISH</v>
      </c>
      <c r="G1013" s="17" t="str">
        <f t="shared" si="62"/>
        <v>NEUTRAL</v>
      </c>
      <c r="H1013" s="17" t="str">
        <f t="shared" si="61"/>
        <v>CONFIRMED BULLISH</v>
      </c>
    </row>
    <row r="1014" spans="1:8" ht="13.5" x14ac:dyDescent="0.25">
      <c r="A1014" s="3">
        <f>TITRES_STAT!B1017</f>
        <v>43483</v>
      </c>
      <c r="B1014" s="17">
        <f>TITRES_STAT!C1017</f>
        <v>23.8</v>
      </c>
      <c r="C1014" s="17">
        <f>TITRES_STAT!D1017</f>
        <v>18.934100000000001</v>
      </c>
      <c r="D1014" s="17">
        <f>TITRES_STAT!E1017</f>
        <v>6000</v>
      </c>
      <c r="E1014" s="2">
        <f t="shared" si="60"/>
        <v>1376934</v>
      </c>
      <c r="F1014" s="17" t="str">
        <f t="shared" si="63"/>
        <v>BULLISH</v>
      </c>
      <c r="G1014" s="17" t="str">
        <f t="shared" si="62"/>
        <v>NEUTRAL</v>
      </c>
      <c r="H1014" s="17" t="str">
        <f t="shared" si="61"/>
        <v>CONFIRMED BULLISH</v>
      </c>
    </row>
    <row r="1015" spans="1:8" ht="13.5" x14ac:dyDescent="0.25">
      <c r="A1015" s="3">
        <f>TITRES_STAT!B1018</f>
        <v>43486</v>
      </c>
      <c r="B1015" s="17">
        <f>TITRES_STAT!C1018</f>
        <v>23.73</v>
      </c>
      <c r="C1015" s="17">
        <f>TITRES_STAT!D1018</f>
        <v>18.878399999999999</v>
      </c>
      <c r="D1015" s="17">
        <f>TITRES_STAT!E1018</f>
        <v>902</v>
      </c>
      <c r="E1015" s="2">
        <f t="shared" si="60"/>
        <v>1376032</v>
      </c>
      <c r="F1015" s="17" t="str">
        <f t="shared" si="63"/>
        <v>BULLISH</v>
      </c>
      <c r="G1015" s="17" t="str">
        <f t="shared" si="62"/>
        <v>NEUTRAL</v>
      </c>
      <c r="H1015" s="17" t="str">
        <f t="shared" si="61"/>
        <v>CONFIRMED BULLISH</v>
      </c>
    </row>
    <row r="1016" spans="1:8" ht="13.5" x14ac:dyDescent="0.25">
      <c r="A1016" s="3">
        <f>TITRES_STAT!B1019</f>
        <v>43487</v>
      </c>
      <c r="B1016" s="17">
        <f>TITRES_STAT!C1019</f>
        <v>23.69</v>
      </c>
      <c r="C1016" s="17">
        <f>TITRES_STAT!D1019</f>
        <v>18.846599999999999</v>
      </c>
      <c r="D1016" s="17">
        <f>TITRES_STAT!E1019</f>
        <v>1910</v>
      </c>
      <c r="E1016" s="2">
        <f t="shared" si="60"/>
        <v>1374122</v>
      </c>
      <c r="F1016" s="17" t="str">
        <f t="shared" si="63"/>
        <v>BULLISH</v>
      </c>
      <c r="G1016" s="17" t="str">
        <f t="shared" si="62"/>
        <v>NEUTRAL</v>
      </c>
      <c r="H1016" s="17" t="str">
        <f t="shared" si="61"/>
        <v>CONFIRMED BULLISH</v>
      </c>
    </row>
    <row r="1017" spans="1:8" ht="13.5" x14ac:dyDescent="0.25">
      <c r="A1017" s="3">
        <f>TITRES_STAT!B1020</f>
        <v>43488</v>
      </c>
      <c r="B1017" s="17">
        <f>TITRES_STAT!C1020</f>
        <v>23.19</v>
      </c>
      <c r="C1017" s="17">
        <f>TITRES_STAT!D1020</f>
        <v>18.448799999999999</v>
      </c>
      <c r="D1017" s="17">
        <f>TITRES_STAT!E1020</f>
        <v>4163</v>
      </c>
      <c r="E1017" s="2">
        <f t="shared" si="60"/>
        <v>1369959</v>
      </c>
      <c r="F1017" s="17" t="str">
        <f t="shared" si="63"/>
        <v>BEARISH</v>
      </c>
      <c r="G1017" s="17" t="str">
        <f t="shared" si="62"/>
        <v>NEUTRAL</v>
      </c>
      <c r="H1017" s="17" t="str">
        <f t="shared" si="61"/>
        <v>CONFIRMED BEARISH</v>
      </c>
    </row>
    <row r="1018" spans="1:8" ht="13.5" x14ac:dyDescent="0.25">
      <c r="A1018" s="3">
        <f>TITRES_STAT!B1021</f>
        <v>43489</v>
      </c>
      <c r="B1018" s="17">
        <f>TITRES_STAT!C1021</f>
        <v>23.1</v>
      </c>
      <c r="C1018" s="17">
        <f>TITRES_STAT!D1021</f>
        <v>18.377199999999998</v>
      </c>
      <c r="D1018" s="17">
        <f>TITRES_STAT!E1021</f>
        <v>3737</v>
      </c>
      <c r="E1018" s="2">
        <f t="shared" si="60"/>
        <v>1366222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CONFIRMED BEARISH</v>
      </c>
    </row>
    <row r="1019" spans="1:8" ht="13.5" x14ac:dyDescent="0.25">
      <c r="A1019" s="3">
        <f>TITRES_STAT!B1022</f>
        <v>43490</v>
      </c>
      <c r="B1019" s="17">
        <f>TITRES_STAT!C1022</f>
        <v>22.5</v>
      </c>
      <c r="C1019" s="17">
        <f>TITRES_STAT!D1022</f>
        <v>17.899899999999999</v>
      </c>
      <c r="D1019" s="17">
        <f>TITRES_STAT!E1022</f>
        <v>1824</v>
      </c>
      <c r="E1019" s="2">
        <f t="shared" si="60"/>
        <v>1364398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f>TITRES_STAT!B1023</f>
        <v>43493</v>
      </c>
      <c r="B1020" s="17">
        <f>TITRES_STAT!C1023</f>
        <v>22.5</v>
      </c>
      <c r="C1020" s="17">
        <f>TITRES_STAT!D1023</f>
        <v>17.899899999999999</v>
      </c>
      <c r="D1020" s="17">
        <f>TITRES_STAT!E1023</f>
        <v>2229</v>
      </c>
      <c r="E1020" s="2">
        <f t="shared" si="60"/>
        <v>1364398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f>TITRES_STAT!B1024</f>
        <v>43494</v>
      </c>
      <c r="B1021" s="17">
        <f>TITRES_STAT!C1024</f>
        <v>22.45</v>
      </c>
      <c r="C1021" s="17">
        <f>TITRES_STAT!D1024</f>
        <v>17.860099999999999</v>
      </c>
      <c r="D1021" s="17">
        <f>TITRES_STAT!E1024</f>
        <v>502</v>
      </c>
      <c r="E1021" s="2">
        <f t="shared" si="60"/>
        <v>1363896</v>
      </c>
      <c r="F1021" s="17" t="str">
        <f t="shared" si="63"/>
        <v>BEARISH</v>
      </c>
      <c r="G1021" s="17" t="str">
        <f t="shared" si="62"/>
        <v>NEUTRAL</v>
      </c>
      <c r="H1021" s="17" t="str">
        <f t="shared" si="61"/>
        <v>CONFIRMED BEARISH</v>
      </c>
    </row>
    <row r="1022" spans="1:8" ht="13.5" x14ac:dyDescent="0.25">
      <c r="A1022" s="3">
        <f>TITRES_STAT!B1025</f>
        <v>43495</v>
      </c>
      <c r="B1022" s="17">
        <f>TITRES_STAT!C1025</f>
        <v>22.7</v>
      </c>
      <c r="C1022" s="17">
        <f>TITRES_STAT!D1025</f>
        <v>18.059000000000001</v>
      </c>
      <c r="D1022" s="17">
        <f>TITRES_STAT!E1025</f>
        <v>9357</v>
      </c>
      <c r="E1022" s="2">
        <f t="shared" si="60"/>
        <v>1373253</v>
      </c>
      <c r="F1022" s="17" t="str">
        <f t="shared" si="63"/>
        <v>BULLISH</v>
      </c>
      <c r="G1022" s="17" t="str">
        <f t="shared" si="62"/>
        <v>NEUTRAL</v>
      </c>
      <c r="H1022" s="17" t="str">
        <f t="shared" si="61"/>
        <v>BULLISH DIVERGENCE</v>
      </c>
    </row>
    <row r="1023" spans="1:8" ht="13.5" x14ac:dyDescent="0.25">
      <c r="A1023" s="3">
        <f>TITRES_STAT!B1026</f>
        <v>43496</v>
      </c>
      <c r="B1023" s="17">
        <f>TITRES_STAT!C1026</f>
        <v>22.5</v>
      </c>
      <c r="C1023" s="17">
        <f>TITRES_STAT!D1026</f>
        <v>17.899899999999999</v>
      </c>
      <c r="D1023" s="17">
        <f>TITRES_STAT!E1026</f>
        <v>15761</v>
      </c>
      <c r="E1023" s="2">
        <f t="shared" si="60"/>
        <v>1357492</v>
      </c>
      <c r="F1023" s="17" t="str">
        <f t="shared" si="63"/>
        <v>BEARISH</v>
      </c>
      <c r="G1023" s="17" t="str">
        <f t="shared" si="62"/>
        <v>NEUTRAL</v>
      </c>
      <c r="H1023" s="17" t="str">
        <f t="shared" si="61"/>
        <v>CONFIRMED BEARISH</v>
      </c>
    </row>
    <row r="1024" spans="1:8" ht="13.5" x14ac:dyDescent="0.25">
      <c r="A1024" s="3">
        <f>TITRES_STAT!B1027</f>
        <v>43497</v>
      </c>
      <c r="B1024" s="17">
        <f>TITRES_STAT!C1027</f>
        <v>22.49</v>
      </c>
      <c r="C1024" s="17">
        <f>TITRES_STAT!D1027</f>
        <v>17.8919</v>
      </c>
      <c r="D1024" s="17">
        <f>TITRES_STAT!E1027</f>
        <v>2154</v>
      </c>
      <c r="E1024" s="2">
        <f t="shared" si="60"/>
        <v>1355338</v>
      </c>
      <c r="F1024" s="17" t="str">
        <f t="shared" si="63"/>
        <v>BEARISH</v>
      </c>
      <c r="G1024" s="17" t="str">
        <f t="shared" si="62"/>
        <v>NEUTRAL</v>
      </c>
      <c r="H1024" s="17" t="str">
        <f t="shared" si="61"/>
        <v>CONFIRMED BEARISH</v>
      </c>
    </row>
    <row r="1025" spans="1:8" ht="13.5" x14ac:dyDescent="0.25">
      <c r="A1025" s="3">
        <f>TITRES_STAT!B1028</f>
        <v>43500</v>
      </c>
      <c r="B1025" s="17">
        <f>TITRES_STAT!C1028</f>
        <v>22.5</v>
      </c>
      <c r="C1025" s="17">
        <f>TITRES_STAT!D1028</f>
        <v>17.899899999999999</v>
      </c>
      <c r="D1025" s="17">
        <f>TITRES_STAT!E1028</f>
        <v>5396</v>
      </c>
      <c r="E1025" s="2">
        <f t="shared" si="60"/>
        <v>1360734</v>
      </c>
      <c r="F1025" s="17" t="str">
        <f t="shared" si="63"/>
        <v>BEARISH</v>
      </c>
      <c r="G1025" s="17" t="str">
        <f t="shared" si="62"/>
        <v>NEUTRAL</v>
      </c>
      <c r="H1025" s="17" t="str">
        <f t="shared" si="61"/>
        <v>NEUTRAL</v>
      </c>
    </row>
    <row r="1026" spans="1:8" ht="13.5" x14ac:dyDescent="0.25">
      <c r="A1026" s="3">
        <f>TITRES_STAT!B1029</f>
        <v>43501</v>
      </c>
      <c r="B1026" s="17">
        <f>TITRES_STAT!C1029</f>
        <v>22.51</v>
      </c>
      <c r="C1026" s="17">
        <f>TITRES_STAT!D1029</f>
        <v>17.907800000000002</v>
      </c>
      <c r="D1026" s="17">
        <f>TITRES_STAT!E1029</f>
        <v>1409</v>
      </c>
      <c r="E1026" s="2">
        <f t="shared" si="60"/>
        <v>1362143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BEARISH DIVERGENCE</v>
      </c>
    </row>
    <row r="1027" spans="1:8" ht="13.5" x14ac:dyDescent="0.25">
      <c r="A1027" s="3">
        <f>TITRES_STAT!B1030</f>
        <v>43502</v>
      </c>
      <c r="B1027" s="17">
        <f>TITRES_STAT!C1030</f>
        <v>23</v>
      </c>
      <c r="C1027" s="17">
        <f>TITRES_STAT!D1030</f>
        <v>18.297599999999999</v>
      </c>
      <c r="D1027" s="17">
        <f>TITRES_STAT!E1030</f>
        <v>1960</v>
      </c>
      <c r="E1027" s="2">
        <f t="shared" si="60"/>
        <v>1364103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BEARISH DIVERGENCE</v>
      </c>
    </row>
    <row r="1028" spans="1:8" ht="13.5" x14ac:dyDescent="0.25">
      <c r="A1028" s="3">
        <f>TITRES_STAT!B1031</f>
        <v>43503</v>
      </c>
      <c r="B1028" s="17">
        <f>TITRES_STAT!C1031</f>
        <v>22.98</v>
      </c>
      <c r="C1028" s="17">
        <f>TITRES_STAT!D1031</f>
        <v>18.281700000000001</v>
      </c>
      <c r="D1028" s="17">
        <f>TITRES_STAT!E1031</f>
        <v>402</v>
      </c>
      <c r="E1028" s="2">
        <f t="shared" ref="E1028:E1091" si="64">IF(B1028&gt;B1027, E1027+D1028, IF(B1028&lt;B1027, E1027-D1028, E1027))</f>
        <v>1363701</v>
      </c>
      <c r="F1028" s="17" t="str">
        <f t="shared" si="63"/>
        <v>BULLISH</v>
      </c>
      <c r="G1028" s="17" t="str">
        <f t="shared" si="62"/>
        <v>NEUTRAL</v>
      </c>
      <c r="H1028" s="17" t="str">
        <f t="shared" si="61"/>
        <v>CONFIRMED BULLISH</v>
      </c>
    </row>
    <row r="1029" spans="1:8" ht="13.5" x14ac:dyDescent="0.25">
      <c r="A1029" s="3">
        <f>TITRES_STAT!B1032</f>
        <v>43504</v>
      </c>
      <c r="B1029" s="17">
        <f>TITRES_STAT!C1032</f>
        <v>22.8</v>
      </c>
      <c r="C1029" s="17">
        <f>TITRES_STAT!D1032</f>
        <v>18.138500000000001</v>
      </c>
      <c r="D1029" s="17">
        <f>TITRES_STAT!E1032</f>
        <v>5797</v>
      </c>
      <c r="E1029" s="2">
        <f t="shared" si="64"/>
        <v>1357904</v>
      </c>
      <c r="F1029" s="17" t="str">
        <f t="shared" si="63"/>
        <v>BULLISH</v>
      </c>
      <c r="G1029" s="17" t="str">
        <f t="shared" si="62"/>
        <v>NEUTRAL</v>
      </c>
      <c r="H1029" s="17" t="str">
        <f t="shared" si="61"/>
        <v>CONFIRMED BULLISH</v>
      </c>
    </row>
    <row r="1030" spans="1:8" ht="13.5" x14ac:dyDescent="0.25">
      <c r="A1030" s="3">
        <f>TITRES_STAT!B1033</f>
        <v>43507</v>
      </c>
      <c r="B1030" s="17">
        <f>TITRES_STAT!C1033</f>
        <v>22.6</v>
      </c>
      <c r="C1030" s="17">
        <f>TITRES_STAT!D1033</f>
        <v>17.979399999999998</v>
      </c>
      <c r="D1030" s="17">
        <f>TITRES_STAT!E1033</f>
        <v>3302</v>
      </c>
      <c r="E1030" s="2">
        <f t="shared" si="64"/>
        <v>1354602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f>TITRES_STAT!B1034</f>
        <v>43508</v>
      </c>
      <c r="B1031" s="17">
        <f>TITRES_STAT!C1034</f>
        <v>22.5</v>
      </c>
      <c r="C1031" s="17">
        <f>TITRES_STAT!D1034</f>
        <v>17.899899999999999</v>
      </c>
      <c r="D1031" s="17">
        <f>TITRES_STAT!E1034</f>
        <v>1289</v>
      </c>
      <c r="E1031" s="2">
        <f t="shared" si="64"/>
        <v>1353313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BEARISH</v>
      </c>
    </row>
    <row r="1032" spans="1:8" ht="13.5" x14ac:dyDescent="0.25">
      <c r="A1032" s="3">
        <f>TITRES_STAT!B1035</f>
        <v>43509</v>
      </c>
      <c r="B1032" s="17">
        <f>TITRES_STAT!C1035</f>
        <v>22.15</v>
      </c>
      <c r="C1032" s="17">
        <f>TITRES_STAT!D1035</f>
        <v>17.621400000000001</v>
      </c>
      <c r="D1032" s="17">
        <f>TITRES_STAT!E1035</f>
        <v>2365</v>
      </c>
      <c r="E1032" s="2">
        <f t="shared" si="64"/>
        <v>1350948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NEUTRAL</v>
      </c>
      <c r="H1032" s="17" t="str">
        <f t="shared" si="65"/>
        <v>CONFIRMED BEARISH</v>
      </c>
    </row>
    <row r="1033" spans="1:8" ht="13.5" x14ac:dyDescent="0.25">
      <c r="A1033" s="3">
        <f>TITRES_STAT!B1036</f>
        <v>43510</v>
      </c>
      <c r="B1033" s="17">
        <f>TITRES_STAT!C1036</f>
        <v>22.5</v>
      </c>
      <c r="C1033" s="17">
        <f>TITRES_STAT!D1036</f>
        <v>17.899899999999999</v>
      </c>
      <c r="D1033" s="17">
        <f>TITRES_STAT!E1036</f>
        <v>30</v>
      </c>
      <c r="E1033" s="2">
        <f t="shared" si="64"/>
        <v>1350978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CONFIRMED BEARISH</v>
      </c>
    </row>
    <row r="1034" spans="1:8" ht="13.5" x14ac:dyDescent="0.25">
      <c r="A1034" s="3">
        <f>TITRES_STAT!B1037</f>
        <v>43511</v>
      </c>
      <c r="B1034" s="17">
        <f>TITRES_STAT!C1037</f>
        <v>22.49</v>
      </c>
      <c r="C1034" s="17">
        <f>TITRES_STAT!D1037</f>
        <v>17.8919</v>
      </c>
      <c r="D1034" s="17">
        <f>TITRES_STAT!E1037</f>
        <v>1136</v>
      </c>
      <c r="E1034" s="2">
        <f t="shared" si="64"/>
        <v>1349842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f>TITRES_STAT!B1038</f>
        <v>43514</v>
      </c>
      <c r="B1035" s="17">
        <f>TITRES_STAT!C1038</f>
        <v>22.35</v>
      </c>
      <c r="C1035" s="17">
        <f>TITRES_STAT!D1038</f>
        <v>17.7805</v>
      </c>
      <c r="D1035" s="17">
        <f>TITRES_STAT!E1038</f>
        <v>606</v>
      </c>
      <c r="E1035" s="2">
        <f t="shared" si="64"/>
        <v>1349236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f>TITRES_STAT!B1039</f>
        <v>43515</v>
      </c>
      <c r="B1036" s="17">
        <f>TITRES_STAT!C1039</f>
        <v>22.3</v>
      </c>
      <c r="C1036" s="17">
        <f>TITRES_STAT!D1039</f>
        <v>17.7408</v>
      </c>
      <c r="D1036" s="17">
        <f>TITRES_STAT!E1039</f>
        <v>1588</v>
      </c>
      <c r="E1036" s="2">
        <f t="shared" si="64"/>
        <v>1347648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f>TITRES_STAT!B1040</f>
        <v>43516</v>
      </c>
      <c r="B1037" s="17">
        <f>TITRES_STAT!C1040</f>
        <v>22.25</v>
      </c>
      <c r="C1037" s="17">
        <f>TITRES_STAT!D1040</f>
        <v>17.701000000000001</v>
      </c>
      <c r="D1037" s="17">
        <f>TITRES_STAT!E1040</f>
        <v>5843</v>
      </c>
      <c r="E1037" s="2">
        <f t="shared" si="64"/>
        <v>1341805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BEARISH DIVERGENCE</v>
      </c>
    </row>
    <row r="1038" spans="1:8" ht="13.5" x14ac:dyDescent="0.25">
      <c r="A1038" s="3">
        <f>TITRES_STAT!B1041</f>
        <v>43517</v>
      </c>
      <c r="B1038" s="17">
        <f>TITRES_STAT!C1041</f>
        <v>22.85</v>
      </c>
      <c r="C1038" s="17">
        <f>TITRES_STAT!D1041</f>
        <v>18.1783</v>
      </c>
      <c r="D1038" s="17">
        <f>TITRES_STAT!E1041</f>
        <v>3270</v>
      </c>
      <c r="E1038" s="2">
        <f t="shared" si="64"/>
        <v>1345075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BEARISH DIVERGENCE</v>
      </c>
    </row>
    <row r="1039" spans="1:8" ht="13.5" x14ac:dyDescent="0.25">
      <c r="A1039" s="3">
        <f>TITRES_STAT!B1042</f>
        <v>43518</v>
      </c>
      <c r="B1039" s="17">
        <f>TITRES_STAT!C1042</f>
        <v>22.85</v>
      </c>
      <c r="C1039" s="17">
        <f>TITRES_STAT!D1042</f>
        <v>18.1783</v>
      </c>
      <c r="D1039" s="17">
        <f>TITRES_STAT!E1042</f>
        <v>976</v>
      </c>
      <c r="E1039" s="2">
        <f t="shared" si="64"/>
        <v>1345075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BEARISH DIVERGENCE</v>
      </c>
    </row>
    <row r="1040" spans="1:8" ht="13.5" x14ac:dyDescent="0.25">
      <c r="A1040" s="3">
        <f>TITRES_STAT!B1043</f>
        <v>43521</v>
      </c>
      <c r="B1040" s="17">
        <f>TITRES_STAT!C1043</f>
        <v>22.17</v>
      </c>
      <c r="C1040" s="17">
        <f>TITRES_STAT!D1043</f>
        <v>17.6373</v>
      </c>
      <c r="D1040" s="17">
        <f>TITRES_STAT!E1043</f>
        <v>20594</v>
      </c>
      <c r="E1040" s="2">
        <f t="shared" si="64"/>
        <v>1324481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f>TITRES_STAT!B1044</f>
        <v>43522</v>
      </c>
      <c r="B1041" s="17">
        <f>TITRES_STAT!C1044</f>
        <v>22.78</v>
      </c>
      <c r="C1041" s="17">
        <f>TITRES_STAT!D1044</f>
        <v>18.122599999999998</v>
      </c>
      <c r="D1041" s="17">
        <f>TITRES_STAT!E1044</f>
        <v>2834</v>
      </c>
      <c r="E1041" s="2">
        <f t="shared" si="64"/>
        <v>1327315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BEARISH DIVERGENCE</v>
      </c>
    </row>
    <row r="1042" spans="1:8" ht="13.5" x14ac:dyDescent="0.25">
      <c r="A1042" s="3">
        <f>TITRES_STAT!B1045</f>
        <v>43523</v>
      </c>
      <c r="B1042" s="17">
        <f>TITRES_STAT!C1045</f>
        <v>22.78</v>
      </c>
      <c r="C1042" s="17">
        <f>TITRES_STAT!D1045</f>
        <v>18.122599999999998</v>
      </c>
      <c r="D1042" s="17">
        <f>TITRES_STAT!E1045</f>
        <v>0</v>
      </c>
      <c r="E1042" s="2">
        <f t="shared" si="64"/>
        <v>1327315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BEARISH DIVERGENCE</v>
      </c>
    </row>
    <row r="1043" spans="1:8" ht="13.5" x14ac:dyDescent="0.25">
      <c r="A1043" s="3">
        <f>TITRES_STAT!B1046</f>
        <v>43524</v>
      </c>
      <c r="B1043" s="17">
        <f>TITRES_STAT!C1046</f>
        <v>22.2</v>
      </c>
      <c r="C1043" s="17">
        <f>TITRES_STAT!D1046</f>
        <v>17.661200000000001</v>
      </c>
      <c r="D1043" s="17">
        <f>TITRES_STAT!E1046</f>
        <v>9894</v>
      </c>
      <c r="E1043" s="2">
        <f t="shared" si="64"/>
        <v>1317421</v>
      </c>
      <c r="F1043" s="17" t="str">
        <f t="shared" si="67"/>
        <v>BEARISH</v>
      </c>
      <c r="G1043" s="17" t="str">
        <f t="shared" si="66"/>
        <v>WEAK</v>
      </c>
      <c r="H1043" s="17" t="str">
        <f t="shared" si="65"/>
        <v>CONFIRMED BEARISH</v>
      </c>
    </row>
    <row r="1044" spans="1:8" ht="13.5" x14ac:dyDescent="0.25">
      <c r="A1044" s="3">
        <f>TITRES_STAT!B1047</f>
        <v>43525</v>
      </c>
      <c r="B1044" s="17">
        <f>TITRES_STAT!C1047</f>
        <v>22.2</v>
      </c>
      <c r="C1044" s="17">
        <f>TITRES_STAT!D1047</f>
        <v>17.661200000000001</v>
      </c>
      <c r="D1044" s="17">
        <f>TITRES_STAT!E1047</f>
        <v>5890</v>
      </c>
      <c r="E1044" s="2">
        <f t="shared" si="64"/>
        <v>1317421</v>
      </c>
      <c r="F1044" s="17" t="str">
        <f t="shared" si="67"/>
        <v>BEARISH</v>
      </c>
      <c r="G1044" s="17" t="str">
        <f t="shared" si="66"/>
        <v>WEAK</v>
      </c>
      <c r="H1044" s="17" t="str">
        <f t="shared" si="65"/>
        <v>CONFIRMED BEARISH</v>
      </c>
    </row>
    <row r="1045" spans="1:8" ht="13.5" x14ac:dyDescent="0.25">
      <c r="A1045" s="3">
        <f>TITRES_STAT!B1048</f>
        <v>43528</v>
      </c>
      <c r="B1045" s="17">
        <f>TITRES_STAT!C1048</f>
        <v>22.4</v>
      </c>
      <c r="C1045" s="17">
        <f>TITRES_STAT!D1048</f>
        <v>17.8203</v>
      </c>
      <c r="D1045" s="17">
        <f>TITRES_STAT!E1048</f>
        <v>61</v>
      </c>
      <c r="E1045" s="2">
        <f t="shared" si="64"/>
        <v>1317482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BEARISH DIVERGENCE</v>
      </c>
    </row>
    <row r="1046" spans="1:8" ht="13.5" x14ac:dyDescent="0.25">
      <c r="A1046" s="3">
        <f>TITRES_STAT!B1049</f>
        <v>43529</v>
      </c>
      <c r="B1046" s="17">
        <f>TITRES_STAT!C1049</f>
        <v>22.35</v>
      </c>
      <c r="C1046" s="17">
        <f>TITRES_STAT!D1049</f>
        <v>17.7805</v>
      </c>
      <c r="D1046" s="17">
        <f>TITRES_STAT!E1049</f>
        <v>6042</v>
      </c>
      <c r="E1046" s="2">
        <f t="shared" si="64"/>
        <v>1311440</v>
      </c>
      <c r="F1046" s="17" t="str">
        <f t="shared" si="67"/>
        <v>BEARISH</v>
      </c>
      <c r="G1046" s="17" t="str">
        <f t="shared" si="66"/>
        <v>NEUTRAL</v>
      </c>
      <c r="H1046" s="17" t="str">
        <f t="shared" si="65"/>
        <v>CONFIRMED BEARISH</v>
      </c>
    </row>
    <row r="1047" spans="1:8" ht="13.5" x14ac:dyDescent="0.25">
      <c r="A1047" s="3">
        <f>TITRES_STAT!B1050</f>
        <v>43530</v>
      </c>
      <c r="B1047" s="17">
        <f>TITRES_STAT!C1050</f>
        <v>22.4</v>
      </c>
      <c r="C1047" s="17">
        <f>TITRES_STAT!D1050</f>
        <v>17.8203</v>
      </c>
      <c r="D1047" s="17">
        <f>TITRES_STAT!E1050</f>
        <v>1354</v>
      </c>
      <c r="E1047" s="2">
        <f t="shared" si="64"/>
        <v>1312794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f>TITRES_STAT!B1051</f>
        <v>43531</v>
      </c>
      <c r="B1048" s="17">
        <f>TITRES_STAT!C1051</f>
        <v>22.1</v>
      </c>
      <c r="C1048" s="17">
        <f>TITRES_STAT!D1051</f>
        <v>17.581600000000002</v>
      </c>
      <c r="D1048" s="17">
        <f>TITRES_STAT!E1051</f>
        <v>7306</v>
      </c>
      <c r="E1048" s="2">
        <f t="shared" si="64"/>
        <v>1305488</v>
      </c>
      <c r="F1048" s="17" t="str">
        <f t="shared" si="67"/>
        <v>BEARISH</v>
      </c>
      <c r="G1048" s="17" t="str">
        <f t="shared" si="66"/>
        <v>NEUTRAL</v>
      </c>
      <c r="H1048" s="17" t="str">
        <f t="shared" si="65"/>
        <v>CONFIRMED BEARISH</v>
      </c>
    </row>
    <row r="1049" spans="1:8" ht="13.5" x14ac:dyDescent="0.25">
      <c r="A1049" s="3">
        <f>TITRES_STAT!B1052</f>
        <v>43532</v>
      </c>
      <c r="B1049" s="17">
        <f>TITRES_STAT!C1052</f>
        <v>22.1</v>
      </c>
      <c r="C1049" s="17">
        <f>TITRES_STAT!D1052</f>
        <v>17.581600000000002</v>
      </c>
      <c r="D1049" s="17">
        <f>TITRES_STAT!E1052</f>
        <v>7729</v>
      </c>
      <c r="E1049" s="2">
        <f t="shared" si="64"/>
        <v>1305488</v>
      </c>
      <c r="F1049" s="17" t="str">
        <f t="shared" si="67"/>
        <v>BEARISH</v>
      </c>
      <c r="G1049" s="17" t="str">
        <f t="shared" si="66"/>
        <v>NEUTRAL</v>
      </c>
      <c r="H1049" s="17" t="str">
        <f t="shared" si="65"/>
        <v>CONFIRMED BEARISH</v>
      </c>
    </row>
    <row r="1050" spans="1:8" ht="13.5" x14ac:dyDescent="0.25">
      <c r="A1050" s="3">
        <f>TITRES_STAT!B1053</f>
        <v>43535</v>
      </c>
      <c r="B1050" s="17">
        <f>TITRES_STAT!C1053</f>
        <v>22</v>
      </c>
      <c r="C1050" s="17">
        <f>TITRES_STAT!D1053</f>
        <v>17.502099999999999</v>
      </c>
      <c r="D1050" s="17">
        <f>TITRES_STAT!E1053</f>
        <v>653</v>
      </c>
      <c r="E1050" s="2">
        <f t="shared" si="64"/>
        <v>1304835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f>TITRES_STAT!B1054</f>
        <v>43536</v>
      </c>
      <c r="B1051" s="17">
        <f>TITRES_STAT!C1054</f>
        <v>21.34</v>
      </c>
      <c r="C1051" s="17">
        <f>TITRES_STAT!D1054</f>
        <v>16.977</v>
      </c>
      <c r="D1051" s="17">
        <f>TITRES_STAT!E1054</f>
        <v>7605</v>
      </c>
      <c r="E1051" s="2">
        <f t="shared" si="64"/>
        <v>1297230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f>TITRES_STAT!B1055</f>
        <v>43537</v>
      </c>
      <c r="B1052" s="17">
        <f>TITRES_STAT!C1055</f>
        <v>20.7</v>
      </c>
      <c r="C1052" s="17">
        <f>TITRES_STAT!D1055</f>
        <v>16.4679</v>
      </c>
      <c r="D1052" s="17">
        <f>TITRES_STAT!E1055</f>
        <v>20649</v>
      </c>
      <c r="E1052" s="2">
        <f t="shared" si="64"/>
        <v>1276581</v>
      </c>
      <c r="F1052" s="17" t="str">
        <f t="shared" si="67"/>
        <v>BEARISH</v>
      </c>
      <c r="G1052" s="17" t="str">
        <f t="shared" si="66"/>
        <v>WEAK</v>
      </c>
      <c r="H1052" s="17" t="str">
        <f t="shared" si="65"/>
        <v>CONFIRMED BEARISH</v>
      </c>
    </row>
    <row r="1053" spans="1:8" ht="13.5" x14ac:dyDescent="0.25">
      <c r="A1053" s="3">
        <f>TITRES_STAT!B1056</f>
        <v>43538</v>
      </c>
      <c r="B1053" s="17">
        <f>TITRES_STAT!C1056</f>
        <v>20.2</v>
      </c>
      <c r="C1053" s="17">
        <f>TITRES_STAT!D1056</f>
        <v>16.0701</v>
      </c>
      <c r="D1053" s="17">
        <f>TITRES_STAT!E1056</f>
        <v>7328</v>
      </c>
      <c r="E1053" s="2">
        <f t="shared" si="64"/>
        <v>1269253</v>
      </c>
      <c r="F1053" s="17" t="str">
        <f t="shared" si="67"/>
        <v>BEARISH</v>
      </c>
      <c r="G1053" s="17" t="str">
        <f t="shared" si="66"/>
        <v>WEAK</v>
      </c>
      <c r="H1053" s="17" t="str">
        <f t="shared" si="65"/>
        <v>CONFIRMED BEARISH</v>
      </c>
    </row>
    <row r="1054" spans="1:8" ht="13.5" x14ac:dyDescent="0.25">
      <c r="A1054" s="3">
        <f>TITRES_STAT!B1057</f>
        <v>43539</v>
      </c>
      <c r="B1054" s="17">
        <f>TITRES_STAT!C1057</f>
        <v>20.3</v>
      </c>
      <c r="C1054" s="17">
        <f>TITRES_STAT!D1057</f>
        <v>16.149699999999999</v>
      </c>
      <c r="D1054" s="17">
        <f>TITRES_STAT!E1057</f>
        <v>8708</v>
      </c>
      <c r="E1054" s="2">
        <f t="shared" si="64"/>
        <v>1277961</v>
      </c>
      <c r="F1054" s="17" t="str">
        <f t="shared" si="67"/>
        <v>BEARISH</v>
      </c>
      <c r="G1054" s="17" t="str">
        <f t="shared" si="66"/>
        <v>WEAK</v>
      </c>
      <c r="H1054" s="17" t="str">
        <f t="shared" si="65"/>
        <v>CONFIRMED BEARISH</v>
      </c>
    </row>
    <row r="1055" spans="1:8" ht="13.5" x14ac:dyDescent="0.25">
      <c r="A1055" s="3">
        <f>TITRES_STAT!B1058</f>
        <v>43542</v>
      </c>
      <c r="B1055" s="17">
        <f>TITRES_STAT!C1058</f>
        <v>20.88</v>
      </c>
      <c r="C1055" s="17">
        <f>TITRES_STAT!D1058</f>
        <v>16.6111</v>
      </c>
      <c r="D1055" s="17">
        <f>TITRES_STAT!E1058</f>
        <v>2077</v>
      </c>
      <c r="E1055" s="2">
        <f t="shared" si="64"/>
        <v>1280038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f>TITRES_STAT!B1059</f>
        <v>43543</v>
      </c>
      <c r="B1056" s="17">
        <f>TITRES_STAT!C1059</f>
        <v>20.29</v>
      </c>
      <c r="C1056" s="17">
        <f>TITRES_STAT!D1059</f>
        <v>16.1417</v>
      </c>
      <c r="D1056" s="17">
        <f>TITRES_STAT!E1059</f>
        <v>3733</v>
      </c>
      <c r="E1056" s="2">
        <f t="shared" si="64"/>
        <v>1276305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f>TITRES_STAT!B1060</f>
        <v>43545</v>
      </c>
      <c r="B1057" s="17">
        <f>TITRES_STAT!C1060</f>
        <v>20.5</v>
      </c>
      <c r="C1057" s="17">
        <f>TITRES_STAT!D1060</f>
        <v>16.308800000000002</v>
      </c>
      <c r="D1057" s="17">
        <f>TITRES_STAT!E1060</f>
        <v>367</v>
      </c>
      <c r="E1057" s="2">
        <f t="shared" si="64"/>
        <v>1276672</v>
      </c>
      <c r="F1057" s="17" t="str">
        <f t="shared" si="67"/>
        <v>BULLISH</v>
      </c>
      <c r="G1057" s="17" t="str">
        <f t="shared" si="66"/>
        <v>NEUTRAL</v>
      </c>
      <c r="H1057" s="17" t="str">
        <f t="shared" si="65"/>
        <v>BULLISH DIVERGENCE</v>
      </c>
    </row>
    <row r="1058" spans="1:8" ht="13.5" x14ac:dyDescent="0.25">
      <c r="A1058" s="3">
        <f>TITRES_STAT!B1061</f>
        <v>43546</v>
      </c>
      <c r="B1058" s="17">
        <f>TITRES_STAT!C1061</f>
        <v>21.1</v>
      </c>
      <c r="C1058" s="17">
        <f>TITRES_STAT!D1061</f>
        <v>16.786100000000001</v>
      </c>
      <c r="D1058" s="17">
        <f>TITRES_STAT!E1061</f>
        <v>9700</v>
      </c>
      <c r="E1058" s="2">
        <f t="shared" si="64"/>
        <v>1286372</v>
      </c>
      <c r="F1058" s="17" t="str">
        <f t="shared" si="67"/>
        <v>BULLISH</v>
      </c>
      <c r="G1058" s="17" t="str">
        <f t="shared" si="66"/>
        <v>NEUTRAL</v>
      </c>
      <c r="H1058" s="17" t="str">
        <f t="shared" si="65"/>
        <v>CONFIRMED BULLISH</v>
      </c>
    </row>
    <row r="1059" spans="1:8" ht="13.5" x14ac:dyDescent="0.25">
      <c r="A1059" s="3">
        <f>TITRES_STAT!B1062</f>
        <v>43549</v>
      </c>
      <c r="B1059" s="17">
        <f>TITRES_STAT!C1062</f>
        <v>22.04</v>
      </c>
      <c r="C1059" s="17">
        <f>TITRES_STAT!D1062</f>
        <v>17.533899999999999</v>
      </c>
      <c r="D1059" s="17">
        <f>TITRES_STAT!E1062</f>
        <v>6730</v>
      </c>
      <c r="E1059" s="2">
        <f t="shared" si="64"/>
        <v>1293102</v>
      </c>
      <c r="F1059" s="17" t="str">
        <f t="shared" si="67"/>
        <v>BULLISH</v>
      </c>
      <c r="G1059" s="17" t="str">
        <f t="shared" si="66"/>
        <v>NEUTRAL</v>
      </c>
      <c r="H1059" s="17" t="str">
        <f t="shared" si="65"/>
        <v>CONFIRMED BULLISH</v>
      </c>
    </row>
    <row r="1060" spans="1:8" ht="13.5" x14ac:dyDescent="0.25">
      <c r="A1060" s="3">
        <f>TITRES_STAT!B1063</f>
        <v>43550</v>
      </c>
      <c r="B1060" s="17">
        <f>TITRES_STAT!C1063</f>
        <v>22.65</v>
      </c>
      <c r="C1060" s="17">
        <f>TITRES_STAT!D1063</f>
        <v>18.019200000000001</v>
      </c>
      <c r="D1060" s="17">
        <f>TITRES_STAT!E1063</f>
        <v>2588</v>
      </c>
      <c r="E1060" s="2">
        <f t="shared" si="64"/>
        <v>1295690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f>TITRES_STAT!B1064</f>
        <v>43551</v>
      </c>
      <c r="B1061" s="17">
        <f>TITRES_STAT!C1064</f>
        <v>22.8</v>
      </c>
      <c r="C1061" s="17">
        <f>TITRES_STAT!D1064</f>
        <v>18.138500000000001</v>
      </c>
      <c r="D1061" s="17">
        <f>TITRES_STAT!E1064</f>
        <v>588</v>
      </c>
      <c r="E1061" s="2">
        <f t="shared" si="64"/>
        <v>1296278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CONFIRMED BULLISH</v>
      </c>
    </row>
    <row r="1062" spans="1:8" ht="13.5" x14ac:dyDescent="0.25">
      <c r="A1062" s="3">
        <f>TITRES_STAT!B1065</f>
        <v>43552</v>
      </c>
      <c r="B1062" s="17">
        <f>TITRES_STAT!C1065</f>
        <v>22.45</v>
      </c>
      <c r="C1062" s="17">
        <f>TITRES_STAT!D1065</f>
        <v>17.860099999999999</v>
      </c>
      <c r="D1062" s="17">
        <f>TITRES_STAT!E1065</f>
        <v>1524</v>
      </c>
      <c r="E1062" s="2">
        <f t="shared" si="64"/>
        <v>1294754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CONFIRMED BULLISH</v>
      </c>
    </row>
    <row r="1063" spans="1:8" ht="13.5" x14ac:dyDescent="0.25">
      <c r="A1063" s="3">
        <f>TITRES_STAT!B1066</f>
        <v>43553</v>
      </c>
      <c r="B1063" s="17">
        <f>TITRES_STAT!C1066</f>
        <v>22.4</v>
      </c>
      <c r="C1063" s="17">
        <f>TITRES_STAT!D1066</f>
        <v>17.8203</v>
      </c>
      <c r="D1063" s="17">
        <f>TITRES_STAT!E1066</f>
        <v>3666</v>
      </c>
      <c r="E1063" s="2">
        <f t="shared" si="64"/>
        <v>1291088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CONFIRMED BULLISH</v>
      </c>
    </row>
    <row r="1064" spans="1:8" ht="13.5" x14ac:dyDescent="0.25">
      <c r="A1064" s="3">
        <f>TITRES_STAT!B1067</f>
        <v>43556</v>
      </c>
      <c r="B1064" s="17">
        <f>TITRES_STAT!C1067</f>
        <v>22</v>
      </c>
      <c r="C1064" s="17">
        <f>TITRES_STAT!D1067</f>
        <v>17.502099999999999</v>
      </c>
      <c r="D1064" s="17">
        <f>TITRES_STAT!E1067</f>
        <v>670</v>
      </c>
      <c r="E1064" s="2">
        <f t="shared" si="64"/>
        <v>1290418</v>
      </c>
      <c r="F1064" s="17" t="str">
        <f t="shared" si="67"/>
        <v>BEARISH</v>
      </c>
      <c r="G1064" s="17" t="str">
        <f t="shared" si="66"/>
        <v>NEUTRAL</v>
      </c>
      <c r="H1064" s="17" t="str">
        <f t="shared" si="65"/>
        <v>CONFIRMED BEARISH</v>
      </c>
    </row>
    <row r="1065" spans="1:8" ht="13.5" x14ac:dyDescent="0.25">
      <c r="A1065" s="3">
        <f>TITRES_STAT!B1068</f>
        <v>43557</v>
      </c>
      <c r="B1065" s="17">
        <f>TITRES_STAT!C1068</f>
        <v>22</v>
      </c>
      <c r="C1065" s="17">
        <f>TITRES_STAT!D1068</f>
        <v>17.502099999999999</v>
      </c>
      <c r="D1065" s="17">
        <f>TITRES_STAT!E1068</f>
        <v>4287</v>
      </c>
      <c r="E1065" s="2">
        <f t="shared" si="64"/>
        <v>1290418</v>
      </c>
      <c r="F1065" s="17" t="str">
        <f t="shared" si="67"/>
        <v>BEARISH</v>
      </c>
      <c r="G1065" s="17" t="str">
        <f t="shared" si="66"/>
        <v>NEUTRAL</v>
      </c>
      <c r="H1065" s="17" t="str">
        <f t="shared" si="65"/>
        <v>CONFIRMED BEARISH</v>
      </c>
    </row>
    <row r="1066" spans="1:8" ht="13.5" x14ac:dyDescent="0.25">
      <c r="A1066" s="3">
        <f>TITRES_STAT!B1069</f>
        <v>43558</v>
      </c>
      <c r="B1066" s="17">
        <f>TITRES_STAT!C1069</f>
        <v>21.87</v>
      </c>
      <c r="C1066" s="17">
        <f>TITRES_STAT!D1069</f>
        <v>17.398700000000002</v>
      </c>
      <c r="D1066" s="17">
        <f>TITRES_STAT!E1069</f>
        <v>151</v>
      </c>
      <c r="E1066" s="2">
        <f t="shared" si="64"/>
        <v>1290267</v>
      </c>
      <c r="F1066" s="17" t="str">
        <f t="shared" si="67"/>
        <v>BEARISH</v>
      </c>
      <c r="G1066" s="17" t="str">
        <f t="shared" si="66"/>
        <v>NEUTRAL</v>
      </c>
      <c r="H1066" s="17" t="str">
        <f t="shared" si="65"/>
        <v>CONFIRMED BEARISH</v>
      </c>
    </row>
    <row r="1067" spans="1:8" ht="13.5" x14ac:dyDescent="0.25">
      <c r="A1067" s="3">
        <f>TITRES_STAT!B1070</f>
        <v>43559</v>
      </c>
      <c r="B1067" s="17">
        <f>TITRES_STAT!C1070</f>
        <v>21.8</v>
      </c>
      <c r="C1067" s="17">
        <f>TITRES_STAT!D1070</f>
        <v>17.343</v>
      </c>
      <c r="D1067" s="17">
        <f>TITRES_STAT!E1070</f>
        <v>6241</v>
      </c>
      <c r="E1067" s="2">
        <f t="shared" si="64"/>
        <v>1284026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CONFIRMED BEARISH</v>
      </c>
    </row>
    <row r="1068" spans="1:8" ht="13.5" x14ac:dyDescent="0.25">
      <c r="A1068" s="3">
        <f>TITRES_STAT!B1071</f>
        <v>43560</v>
      </c>
      <c r="B1068" s="17">
        <f>TITRES_STAT!C1071</f>
        <v>21.78</v>
      </c>
      <c r="C1068" s="17">
        <f>TITRES_STAT!D1071</f>
        <v>17.327100000000002</v>
      </c>
      <c r="D1068" s="17">
        <f>TITRES_STAT!E1071</f>
        <v>792</v>
      </c>
      <c r="E1068" s="2">
        <f t="shared" si="64"/>
        <v>1283234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CONFIRMED BEARISH</v>
      </c>
    </row>
    <row r="1069" spans="1:8" ht="13.5" x14ac:dyDescent="0.25">
      <c r="A1069" s="3">
        <f>TITRES_STAT!B1072</f>
        <v>43563</v>
      </c>
      <c r="B1069" s="17">
        <f>TITRES_STAT!C1072</f>
        <v>21.78</v>
      </c>
      <c r="C1069" s="17">
        <f>TITRES_STAT!D1072</f>
        <v>17.327100000000002</v>
      </c>
      <c r="D1069" s="17">
        <f>TITRES_STAT!E1072</f>
        <v>0</v>
      </c>
      <c r="E1069" s="2">
        <f t="shared" si="64"/>
        <v>1283234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CONFIRMED BEARISH</v>
      </c>
    </row>
    <row r="1070" spans="1:8" ht="13.5" x14ac:dyDescent="0.25">
      <c r="A1070" s="3">
        <f>TITRES_STAT!B1073</f>
        <v>43565</v>
      </c>
      <c r="B1070" s="17">
        <f>TITRES_STAT!C1073</f>
        <v>21.67</v>
      </c>
      <c r="C1070" s="17">
        <f>TITRES_STAT!D1073</f>
        <v>17.239599999999999</v>
      </c>
      <c r="D1070" s="17">
        <f>TITRES_STAT!E1073</f>
        <v>1310</v>
      </c>
      <c r="E1070" s="2">
        <f t="shared" si="64"/>
        <v>1281924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f>TITRES_STAT!B1074</f>
        <v>43566</v>
      </c>
      <c r="B1071" s="17">
        <f>TITRES_STAT!C1074</f>
        <v>21.2</v>
      </c>
      <c r="C1071" s="17">
        <f>TITRES_STAT!D1074</f>
        <v>16.865600000000001</v>
      </c>
      <c r="D1071" s="17">
        <f>TITRES_STAT!E1074</f>
        <v>2952</v>
      </c>
      <c r="E1071" s="2">
        <f t="shared" si="64"/>
        <v>1278972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f>TITRES_STAT!B1075</f>
        <v>43567</v>
      </c>
      <c r="B1072" s="17">
        <f>TITRES_STAT!C1075</f>
        <v>21.2</v>
      </c>
      <c r="C1072" s="17">
        <f>TITRES_STAT!D1075</f>
        <v>16.865600000000001</v>
      </c>
      <c r="D1072" s="17">
        <f>TITRES_STAT!E1075</f>
        <v>2080</v>
      </c>
      <c r="E1072" s="2">
        <f t="shared" si="64"/>
        <v>1278972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f>TITRES_STAT!B1076</f>
        <v>43570</v>
      </c>
      <c r="B1073" s="17">
        <f>TITRES_STAT!C1076</f>
        <v>21.7</v>
      </c>
      <c r="C1073" s="17">
        <f>TITRES_STAT!D1076</f>
        <v>17.263400000000001</v>
      </c>
      <c r="D1073" s="17">
        <f>TITRES_STAT!E1076</f>
        <v>1791</v>
      </c>
      <c r="E1073" s="2">
        <f t="shared" si="64"/>
        <v>1280763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CONFIRMED BEARISH</v>
      </c>
    </row>
    <row r="1074" spans="1:8" ht="13.5" x14ac:dyDescent="0.25">
      <c r="A1074" s="3">
        <f>TITRES_STAT!B1077</f>
        <v>43571</v>
      </c>
      <c r="B1074" s="17">
        <f>TITRES_STAT!C1077</f>
        <v>21.6</v>
      </c>
      <c r="C1074" s="17">
        <f>TITRES_STAT!D1077</f>
        <v>17.183900000000001</v>
      </c>
      <c r="D1074" s="17">
        <f>TITRES_STAT!E1077</f>
        <v>831</v>
      </c>
      <c r="E1074" s="2">
        <f t="shared" si="64"/>
        <v>1279932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CONFIRMED BEARISH</v>
      </c>
    </row>
    <row r="1075" spans="1:8" ht="13.5" x14ac:dyDescent="0.25">
      <c r="A1075" s="3">
        <f>TITRES_STAT!B1078</f>
        <v>43572</v>
      </c>
      <c r="B1075" s="17">
        <f>TITRES_STAT!C1078</f>
        <v>21.5</v>
      </c>
      <c r="C1075" s="17">
        <f>TITRES_STAT!D1078</f>
        <v>17.104299999999999</v>
      </c>
      <c r="D1075" s="17">
        <f>TITRES_STAT!E1078</f>
        <v>1154</v>
      </c>
      <c r="E1075" s="2">
        <f t="shared" si="64"/>
        <v>1278778</v>
      </c>
      <c r="F1075" s="17" t="str">
        <f t="shared" si="67"/>
        <v>BEARISH</v>
      </c>
      <c r="G1075" s="17" t="str">
        <f t="shared" si="66"/>
        <v>NEUTRAL</v>
      </c>
      <c r="H1075" s="17" t="str">
        <f t="shared" si="65"/>
        <v>CONFIRMED BEARISH</v>
      </c>
    </row>
    <row r="1076" spans="1:8" ht="13.5" x14ac:dyDescent="0.25">
      <c r="A1076" s="3">
        <f>TITRES_STAT!B1079</f>
        <v>43573</v>
      </c>
      <c r="B1076" s="17">
        <f>TITRES_STAT!C1079</f>
        <v>21.1</v>
      </c>
      <c r="C1076" s="17">
        <f>TITRES_STAT!D1079</f>
        <v>16.786100000000001</v>
      </c>
      <c r="D1076" s="17">
        <f>TITRES_STAT!E1079</f>
        <v>1431</v>
      </c>
      <c r="E1076" s="2">
        <f t="shared" si="64"/>
        <v>1277347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CONFIRMED BEARISH</v>
      </c>
    </row>
    <row r="1077" spans="1:8" ht="13.5" x14ac:dyDescent="0.25">
      <c r="A1077" s="3">
        <f>TITRES_STAT!B1080</f>
        <v>43574</v>
      </c>
      <c r="B1077" s="17">
        <f>TITRES_STAT!C1080</f>
        <v>21.3</v>
      </c>
      <c r="C1077" s="17">
        <f>TITRES_STAT!D1080</f>
        <v>16.9452</v>
      </c>
      <c r="D1077" s="17">
        <f>TITRES_STAT!E1080</f>
        <v>4510</v>
      </c>
      <c r="E1077" s="2">
        <f t="shared" si="64"/>
        <v>1281857</v>
      </c>
      <c r="F1077" s="17" t="str">
        <f t="shared" si="67"/>
        <v>BULLISH</v>
      </c>
      <c r="G1077" s="17" t="str">
        <f t="shared" si="66"/>
        <v>NEUTRAL</v>
      </c>
      <c r="H1077" s="17" t="str">
        <f t="shared" si="65"/>
        <v>CONFIRMED BULLISH</v>
      </c>
    </row>
    <row r="1078" spans="1:8" ht="13.5" x14ac:dyDescent="0.25">
      <c r="A1078" s="3">
        <f>TITRES_STAT!B1081</f>
        <v>43577</v>
      </c>
      <c r="B1078" s="17">
        <f>TITRES_STAT!C1081</f>
        <v>21.6</v>
      </c>
      <c r="C1078" s="17">
        <f>TITRES_STAT!D1081</f>
        <v>17.183900000000001</v>
      </c>
      <c r="D1078" s="17">
        <f>TITRES_STAT!E1081</f>
        <v>2700</v>
      </c>
      <c r="E1078" s="2">
        <f t="shared" si="64"/>
        <v>1284557</v>
      </c>
      <c r="F1078" s="17" t="str">
        <f t="shared" si="67"/>
        <v>BULLISH</v>
      </c>
      <c r="G1078" s="17" t="str">
        <f t="shared" si="66"/>
        <v>NEUTRAL</v>
      </c>
      <c r="H1078" s="17" t="str">
        <f t="shared" si="65"/>
        <v>BULLISH DIVERGENCE</v>
      </c>
    </row>
    <row r="1079" spans="1:8" ht="13.5" x14ac:dyDescent="0.25">
      <c r="A1079" s="3">
        <f>TITRES_STAT!B1082</f>
        <v>43578</v>
      </c>
      <c r="B1079" s="17">
        <f>TITRES_STAT!C1082</f>
        <v>21.58</v>
      </c>
      <c r="C1079" s="17">
        <f>TITRES_STAT!D1082</f>
        <v>17.167999999999999</v>
      </c>
      <c r="D1079" s="17">
        <f>TITRES_STAT!E1082</f>
        <v>431</v>
      </c>
      <c r="E1079" s="2">
        <f t="shared" si="64"/>
        <v>1284126</v>
      </c>
      <c r="F1079" s="17" t="str">
        <f t="shared" si="67"/>
        <v>BULLISH</v>
      </c>
      <c r="G1079" s="17" t="str">
        <f t="shared" si="66"/>
        <v>NEUTRAL</v>
      </c>
      <c r="H1079" s="17" t="str">
        <f t="shared" si="65"/>
        <v>BULLISH DIVERGENCE</v>
      </c>
    </row>
    <row r="1080" spans="1:8" ht="13.5" x14ac:dyDescent="0.25">
      <c r="A1080" s="3">
        <f>TITRES_STAT!B1083</f>
        <v>43579</v>
      </c>
      <c r="B1080" s="17">
        <f>TITRES_STAT!C1083</f>
        <v>21.5</v>
      </c>
      <c r="C1080" s="17">
        <f>TITRES_STAT!D1083</f>
        <v>17.104299999999999</v>
      </c>
      <c r="D1080" s="17">
        <f>TITRES_STAT!E1083</f>
        <v>3424</v>
      </c>
      <c r="E1080" s="2">
        <f t="shared" si="64"/>
        <v>1280702</v>
      </c>
      <c r="F1080" s="17" t="str">
        <f t="shared" si="67"/>
        <v>BULLISH</v>
      </c>
      <c r="G1080" s="17" t="str">
        <f t="shared" si="66"/>
        <v>NEUTRAL</v>
      </c>
      <c r="H1080" s="17" t="str">
        <f t="shared" si="65"/>
        <v>NEUTRAL</v>
      </c>
    </row>
    <row r="1081" spans="1:8" ht="13.5" x14ac:dyDescent="0.25">
      <c r="A1081" s="3">
        <f>TITRES_STAT!B1084</f>
        <v>43580</v>
      </c>
      <c r="B1081" s="17">
        <f>TITRES_STAT!C1084</f>
        <v>21.47</v>
      </c>
      <c r="C1081" s="17">
        <f>TITRES_STAT!D1084</f>
        <v>17.080400000000001</v>
      </c>
      <c r="D1081" s="17">
        <f>TITRES_STAT!E1084</f>
        <v>1849</v>
      </c>
      <c r="E1081" s="2">
        <f t="shared" si="64"/>
        <v>1278853</v>
      </c>
      <c r="F1081" s="17" t="str">
        <f t="shared" si="67"/>
        <v>BULLISH</v>
      </c>
      <c r="G1081" s="17" t="str">
        <f t="shared" si="66"/>
        <v>NEUTRAL</v>
      </c>
      <c r="H1081" s="17" t="str">
        <f t="shared" si="65"/>
        <v>CONFIRMED BULLISH</v>
      </c>
    </row>
    <row r="1082" spans="1:8" ht="13.5" x14ac:dyDescent="0.25">
      <c r="A1082" s="3">
        <f>TITRES_STAT!B1085</f>
        <v>43581</v>
      </c>
      <c r="B1082" s="17">
        <f>TITRES_STAT!C1085</f>
        <v>21.44</v>
      </c>
      <c r="C1082" s="17">
        <f>TITRES_STAT!D1085</f>
        <v>17.0566</v>
      </c>
      <c r="D1082" s="17">
        <f>TITRES_STAT!E1085</f>
        <v>775</v>
      </c>
      <c r="E1082" s="2">
        <f t="shared" si="64"/>
        <v>1278078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BEARISH DIVERGENCE</v>
      </c>
    </row>
    <row r="1083" spans="1:8" ht="13.5" x14ac:dyDescent="0.25">
      <c r="A1083" s="3">
        <f>TITRES_STAT!B1086</f>
        <v>43584</v>
      </c>
      <c r="B1083" s="17">
        <f>TITRES_STAT!C1086</f>
        <v>21.43</v>
      </c>
      <c r="C1083" s="17">
        <f>TITRES_STAT!D1086</f>
        <v>17.0486</v>
      </c>
      <c r="D1083" s="17">
        <f>TITRES_STAT!E1086</f>
        <v>200</v>
      </c>
      <c r="E1083" s="2">
        <f t="shared" si="64"/>
        <v>1277878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f>TITRES_STAT!B1087</f>
        <v>43585</v>
      </c>
      <c r="B1084" s="17">
        <f>TITRES_STAT!C1087</f>
        <v>21.4</v>
      </c>
      <c r="C1084" s="17">
        <f>TITRES_STAT!D1087</f>
        <v>17.024799999999999</v>
      </c>
      <c r="D1084" s="17">
        <f>TITRES_STAT!E1087</f>
        <v>501</v>
      </c>
      <c r="E1084" s="2">
        <f t="shared" si="64"/>
        <v>1277377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f>TITRES_STAT!B1088</f>
        <v>43587</v>
      </c>
      <c r="B1085" s="17">
        <f>TITRES_STAT!C1088</f>
        <v>21.39</v>
      </c>
      <c r="C1085" s="17">
        <f>TITRES_STAT!D1088</f>
        <v>17.0168</v>
      </c>
      <c r="D1085" s="17">
        <f>TITRES_STAT!E1088</f>
        <v>661</v>
      </c>
      <c r="E1085" s="2">
        <f t="shared" si="64"/>
        <v>1276716</v>
      </c>
      <c r="F1085" s="17" t="str">
        <f t="shared" si="67"/>
        <v>BEARISH</v>
      </c>
      <c r="G1085" s="17" t="str">
        <f t="shared" si="66"/>
        <v>NEUTRAL</v>
      </c>
      <c r="H1085" s="17" t="str">
        <f t="shared" si="65"/>
        <v>CONFIRMED BEARISH</v>
      </c>
    </row>
    <row r="1086" spans="1:8" ht="13.5" x14ac:dyDescent="0.25">
      <c r="A1086" s="3">
        <f>TITRES_STAT!B1089</f>
        <v>43588</v>
      </c>
      <c r="B1086" s="17">
        <f>TITRES_STAT!C1089</f>
        <v>21.35</v>
      </c>
      <c r="C1086" s="17">
        <f>TITRES_STAT!D1089</f>
        <v>16.984999999999999</v>
      </c>
      <c r="D1086" s="17">
        <f>TITRES_STAT!E1089</f>
        <v>3352</v>
      </c>
      <c r="E1086" s="2">
        <f t="shared" si="64"/>
        <v>1273364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CONFIRMED BEARISH</v>
      </c>
    </row>
    <row r="1087" spans="1:8" ht="13.5" x14ac:dyDescent="0.25">
      <c r="A1087" s="3">
        <f>TITRES_STAT!B1090</f>
        <v>43591</v>
      </c>
      <c r="B1087" s="17">
        <f>TITRES_STAT!C1090</f>
        <v>21.3</v>
      </c>
      <c r="C1087" s="17">
        <f>TITRES_STAT!D1090</f>
        <v>16.9452</v>
      </c>
      <c r="D1087" s="17">
        <f>TITRES_STAT!E1090</f>
        <v>419</v>
      </c>
      <c r="E1087" s="2">
        <f t="shared" si="64"/>
        <v>1272945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f>TITRES_STAT!B1091</f>
        <v>43592</v>
      </c>
      <c r="B1088" s="17">
        <f>TITRES_STAT!C1091</f>
        <v>21.3</v>
      </c>
      <c r="C1088" s="17">
        <f>TITRES_STAT!D1091</f>
        <v>16.9452</v>
      </c>
      <c r="D1088" s="17">
        <f>TITRES_STAT!E1091</f>
        <v>6845</v>
      </c>
      <c r="E1088" s="2">
        <f t="shared" si="64"/>
        <v>1272945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f>TITRES_STAT!B1092</f>
        <v>43593</v>
      </c>
      <c r="B1089" s="17">
        <f>TITRES_STAT!C1092</f>
        <v>21.02</v>
      </c>
      <c r="C1089" s="17">
        <f>TITRES_STAT!D1092</f>
        <v>16.7224</v>
      </c>
      <c r="D1089" s="17">
        <f>TITRES_STAT!E1092</f>
        <v>7398</v>
      </c>
      <c r="E1089" s="2">
        <f t="shared" si="64"/>
        <v>1265547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f>TITRES_STAT!B1093</f>
        <v>43594</v>
      </c>
      <c r="B1090" s="17">
        <f>TITRES_STAT!C1093</f>
        <v>21.3</v>
      </c>
      <c r="C1090" s="17">
        <f>TITRES_STAT!D1093</f>
        <v>16.9452</v>
      </c>
      <c r="D1090" s="17">
        <f>TITRES_STAT!E1093</f>
        <v>3321</v>
      </c>
      <c r="E1090" s="2">
        <f t="shared" si="64"/>
        <v>1268868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f>TITRES_STAT!B1094</f>
        <v>43595</v>
      </c>
      <c r="B1091" s="17">
        <f>TITRES_STAT!C1094</f>
        <v>21.5</v>
      </c>
      <c r="C1091" s="17">
        <f>TITRES_STAT!D1094</f>
        <v>17.104299999999999</v>
      </c>
      <c r="D1091" s="17">
        <f>TITRES_STAT!E1094</f>
        <v>531</v>
      </c>
      <c r="E1091" s="2">
        <f t="shared" si="64"/>
        <v>1269399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BEARISH DIVERGENCE</v>
      </c>
    </row>
    <row r="1092" spans="1:8" ht="13.5" x14ac:dyDescent="0.25">
      <c r="A1092" s="3">
        <f>TITRES_STAT!B1095</f>
        <v>43598</v>
      </c>
      <c r="B1092" s="17">
        <f>TITRES_STAT!C1095</f>
        <v>21.45</v>
      </c>
      <c r="C1092" s="17">
        <f>TITRES_STAT!D1095</f>
        <v>17.064499999999999</v>
      </c>
      <c r="D1092" s="17">
        <f>TITRES_STAT!E1095</f>
        <v>500</v>
      </c>
      <c r="E1092" s="2">
        <f t="shared" ref="E1092:E1155" si="68">IF(B1092&gt;B1091, E1091+D1092, IF(B1092&lt;B1091, E1091-D1092, E1091))</f>
        <v>1268899</v>
      </c>
      <c r="F1092" s="17" t="str">
        <f t="shared" si="67"/>
        <v>BEARISH</v>
      </c>
      <c r="G1092" s="17" t="str">
        <f t="shared" si="66"/>
        <v>NEUTRAL</v>
      </c>
      <c r="H1092" s="17" t="str">
        <f t="shared" si="65"/>
        <v>BEARISH DIVERGENCE</v>
      </c>
    </row>
    <row r="1093" spans="1:8" ht="13.5" x14ac:dyDescent="0.25">
      <c r="A1093" s="3">
        <f>TITRES_STAT!B1096</f>
        <v>43599</v>
      </c>
      <c r="B1093" s="17">
        <f>TITRES_STAT!C1096</f>
        <v>22.09</v>
      </c>
      <c r="C1093" s="17">
        <f>TITRES_STAT!D1096</f>
        <v>17.573699999999999</v>
      </c>
      <c r="D1093" s="17">
        <f>TITRES_STAT!E1096</f>
        <v>1907</v>
      </c>
      <c r="E1093" s="2">
        <f t="shared" si="68"/>
        <v>1270806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BEARISH DIVERGENCE</v>
      </c>
    </row>
    <row r="1094" spans="1:8" ht="13.5" x14ac:dyDescent="0.25">
      <c r="A1094" s="3">
        <f>TITRES_STAT!B1097</f>
        <v>43600</v>
      </c>
      <c r="B1094" s="17">
        <f>TITRES_STAT!C1097</f>
        <v>21.43</v>
      </c>
      <c r="C1094" s="17">
        <f>TITRES_STAT!D1097</f>
        <v>17.0486</v>
      </c>
      <c r="D1094" s="17">
        <f>TITRES_STAT!E1097</f>
        <v>1050</v>
      </c>
      <c r="E1094" s="2">
        <f t="shared" si="68"/>
        <v>1269756</v>
      </c>
      <c r="F1094" s="17" t="str">
        <f t="shared" si="67"/>
        <v>BULLISH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17">
        <f>TITRES_STAT!C1098</f>
        <v>21.3</v>
      </c>
      <c r="C1095" s="17">
        <f>TITRES_STAT!D1098</f>
        <v>16.9452</v>
      </c>
      <c r="D1095" s="17">
        <f>TITRES_STAT!E1098</f>
        <v>2569</v>
      </c>
      <c r="E1095" s="2">
        <f t="shared" si="68"/>
        <v>1267187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NEUTRAL</v>
      </c>
    </row>
    <row r="1096" spans="1:8" ht="13.5" x14ac:dyDescent="0.25">
      <c r="A1096" s="3">
        <f>TITRES_STAT!B1099</f>
        <v>43602</v>
      </c>
      <c r="B1096" s="17">
        <f>TITRES_STAT!C1099</f>
        <v>21.3</v>
      </c>
      <c r="C1096" s="17">
        <f>TITRES_STAT!D1099</f>
        <v>16.9452</v>
      </c>
      <c r="D1096" s="17">
        <f>TITRES_STAT!E1099</f>
        <v>6450</v>
      </c>
      <c r="E1096" s="2">
        <f t="shared" si="68"/>
        <v>1267187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CONFIRMED BEARISH</v>
      </c>
    </row>
    <row r="1097" spans="1:8" ht="13.5" x14ac:dyDescent="0.25">
      <c r="A1097" s="3">
        <f>TITRES_STAT!B1100</f>
        <v>43605</v>
      </c>
      <c r="B1097" s="17">
        <f>TITRES_STAT!C1100</f>
        <v>21.5</v>
      </c>
      <c r="C1097" s="17">
        <f>TITRES_STAT!D1100</f>
        <v>17.104299999999999</v>
      </c>
      <c r="D1097" s="17">
        <f>TITRES_STAT!E1100</f>
        <v>11500</v>
      </c>
      <c r="E1097" s="2">
        <f t="shared" si="68"/>
        <v>1278687</v>
      </c>
      <c r="F1097" s="17" t="str">
        <f t="shared" si="71"/>
        <v>BULLISH</v>
      </c>
      <c r="G1097" s="17" t="str">
        <f t="shared" si="70"/>
        <v>NEUTRAL</v>
      </c>
      <c r="H1097" s="17" t="str">
        <f t="shared" si="69"/>
        <v>CONFIRMED BULLISH</v>
      </c>
    </row>
    <row r="1098" spans="1:8" ht="13.5" x14ac:dyDescent="0.25">
      <c r="A1098" s="3">
        <f>TITRES_STAT!B1101</f>
        <v>43606</v>
      </c>
      <c r="B1098" s="17">
        <f>TITRES_STAT!C1101</f>
        <v>21.2</v>
      </c>
      <c r="C1098" s="17">
        <f>TITRES_STAT!D1101</f>
        <v>16.865600000000001</v>
      </c>
      <c r="D1098" s="17">
        <f>TITRES_STAT!E1101</f>
        <v>3447</v>
      </c>
      <c r="E1098" s="2">
        <f t="shared" si="68"/>
        <v>1275240</v>
      </c>
      <c r="F1098" s="17" t="str">
        <f t="shared" si="71"/>
        <v>BULLISH</v>
      </c>
      <c r="G1098" s="17" t="str">
        <f t="shared" si="70"/>
        <v>NEUTRAL</v>
      </c>
      <c r="H1098" s="17" t="str">
        <f t="shared" si="69"/>
        <v>BULLISH DIVERGENCE</v>
      </c>
    </row>
    <row r="1099" spans="1:8" ht="13.5" x14ac:dyDescent="0.25">
      <c r="A1099" s="3">
        <f>TITRES_STAT!B1102</f>
        <v>43607</v>
      </c>
      <c r="B1099" s="17">
        <f>TITRES_STAT!C1102</f>
        <v>21</v>
      </c>
      <c r="C1099" s="17">
        <f>TITRES_STAT!D1102</f>
        <v>16.706499999999998</v>
      </c>
      <c r="D1099" s="17">
        <f>TITRES_STAT!E1102</f>
        <v>4295</v>
      </c>
      <c r="E1099" s="2">
        <f t="shared" si="68"/>
        <v>1270945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BULLISH DIVERGENCE</v>
      </c>
    </row>
    <row r="1100" spans="1:8" ht="13.5" x14ac:dyDescent="0.25">
      <c r="A1100" s="3">
        <f>TITRES_STAT!B1103</f>
        <v>43608</v>
      </c>
      <c r="B1100" s="17">
        <f>TITRES_STAT!C1103</f>
        <v>21</v>
      </c>
      <c r="C1100" s="17">
        <f>TITRES_STAT!D1103</f>
        <v>16.706499999999998</v>
      </c>
      <c r="D1100" s="17">
        <f>TITRES_STAT!E1103</f>
        <v>1474</v>
      </c>
      <c r="E1100" s="2">
        <f t="shared" si="68"/>
        <v>1270945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BULLISH DIVERGENCE</v>
      </c>
    </row>
    <row r="1101" spans="1:8" ht="13.5" x14ac:dyDescent="0.25">
      <c r="A1101" s="3">
        <f>TITRES_STAT!B1104</f>
        <v>43609</v>
      </c>
      <c r="B1101" s="17">
        <f>TITRES_STAT!C1104</f>
        <v>21</v>
      </c>
      <c r="C1101" s="17">
        <f>TITRES_STAT!D1104</f>
        <v>16.706499999999998</v>
      </c>
      <c r="D1101" s="17">
        <f>TITRES_STAT!E1104</f>
        <v>5047</v>
      </c>
      <c r="E1101" s="2">
        <f t="shared" si="68"/>
        <v>1270945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BULLISH DIVERGENCE</v>
      </c>
    </row>
    <row r="1102" spans="1:8" ht="13.5" x14ac:dyDescent="0.25">
      <c r="A1102" s="3">
        <f>TITRES_STAT!B1105</f>
        <v>43612</v>
      </c>
      <c r="B1102" s="17">
        <f>TITRES_STAT!C1105</f>
        <v>21.3</v>
      </c>
      <c r="C1102" s="17">
        <f>TITRES_STAT!D1105</f>
        <v>16.9452</v>
      </c>
      <c r="D1102" s="17">
        <f>TITRES_STAT!E1105</f>
        <v>2909</v>
      </c>
      <c r="E1102" s="2">
        <f t="shared" si="68"/>
        <v>1273854</v>
      </c>
      <c r="F1102" s="17" t="str">
        <f t="shared" si="71"/>
        <v>BEARISH</v>
      </c>
      <c r="G1102" s="17" t="str">
        <f t="shared" si="70"/>
        <v>NEUTRAL</v>
      </c>
      <c r="H1102" s="17" t="str">
        <f t="shared" si="69"/>
        <v>CONFIRMED BEARISH</v>
      </c>
    </row>
    <row r="1103" spans="1:8" ht="13.5" x14ac:dyDescent="0.25">
      <c r="A1103" s="3">
        <f>TITRES_STAT!B1106</f>
        <v>43613</v>
      </c>
      <c r="B1103" s="17">
        <f>TITRES_STAT!C1106</f>
        <v>21</v>
      </c>
      <c r="C1103" s="17">
        <f>TITRES_STAT!D1106</f>
        <v>16.706499999999998</v>
      </c>
      <c r="D1103" s="17">
        <f>TITRES_STAT!E1106</f>
        <v>6214</v>
      </c>
      <c r="E1103" s="2">
        <f t="shared" si="68"/>
        <v>1267640</v>
      </c>
      <c r="F1103" s="17" t="str">
        <f t="shared" si="71"/>
        <v>BEARISH</v>
      </c>
      <c r="G1103" s="17" t="str">
        <f t="shared" si="70"/>
        <v>NEUTRAL</v>
      </c>
      <c r="H1103" s="17" t="str">
        <f t="shared" si="69"/>
        <v>CONFIRMED BEARISH</v>
      </c>
    </row>
    <row r="1104" spans="1:8" ht="13.5" x14ac:dyDescent="0.25">
      <c r="A1104" s="3">
        <f>TITRES_STAT!B1107</f>
        <v>43614</v>
      </c>
      <c r="B1104" s="17">
        <f>TITRES_STAT!C1107</f>
        <v>20.95</v>
      </c>
      <c r="C1104" s="17">
        <f>TITRES_STAT!D1107</f>
        <v>16.666799999999999</v>
      </c>
      <c r="D1104" s="17">
        <f>TITRES_STAT!E1107</f>
        <v>329</v>
      </c>
      <c r="E1104" s="2">
        <f t="shared" si="68"/>
        <v>1267311</v>
      </c>
      <c r="F1104" s="17" t="str">
        <f t="shared" si="71"/>
        <v>BEARISH</v>
      </c>
      <c r="G1104" s="17" t="str">
        <f t="shared" si="70"/>
        <v>NEUTRAL</v>
      </c>
      <c r="H1104" s="17" t="str">
        <f t="shared" si="69"/>
        <v>CONFIRMED BEARISH</v>
      </c>
    </row>
    <row r="1105" spans="1:8" ht="13.5" x14ac:dyDescent="0.25">
      <c r="A1105" s="3">
        <f>TITRES_STAT!B1108</f>
        <v>43615</v>
      </c>
      <c r="B1105" s="17">
        <f>TITRES_STAT!C1108</f>
        <v>21</v>
      </c>
      <c r="C1105" s="17">
        <f>TITRES_STAT!D1108</f>
        <v>16.706499999999998</v>
      </c>
      <c r="D1105" s="17">
        <f>TITRES_STAT!E1108</f>
        <v>356</v>
      </c>
      <c r="E1105" s="2">
        <f t="shared" si="68"/>
        <v>1267667</v>
      </c>
      <c r="F1105" s="17" t="str">
        <f t="shared" si="71"/>
        <v>BEARISH</v>
      </c>
      <c r="G1105" s="17" t="str">
        <f t="shared" si="70"/>
        <v>NEUTRAL</v>
      </c>
      <c r="H1105" s="17" t="str">
        <f t="shared" si="69"/>
        <v>NEUTRAL</v>
      </c>
    </row>
    <row r="1106" spans="1:8" ht="13.5" x14ac:dyDescent="0.25">
      <c r="A1106" s="3">
        <f>TITRES_STAT!B1109</f>
        <v>43616</v>
      </c>
      <c r="B1106" s="17">
        <f>TITRES_STAT!C1109</f>
        <v>21.8</v>
      </c>
      <c r="C1106" s="17">
        <f>TITRES_STAT!D1109</f>
        <v>17.343</v>
      </c>
      <c r="D1106" s="17">
        <f>TITRES_STAT!E1109</f>
        <v>2568</v>
      </c>
      <c r="E1106" s="2">
        <f t="shared" si="68"/>
        <v>1270235</v>
      </c>
      <c r="F1106" s="17" t="str">
        <f t="shared" si="71"/>
        <v>BEARISH</v>
      </c>
      <c r="G1106" s="17" t="str">
        <f t="shared" si="70"/>
        <v>NEUTRAL</v>
      </c>
      <c r="H1106" s="17" t="str">
        <f t="shared" si="69"/>
        <v>BEARISH DIVERGENCE</v>
      </c>
    </row>
    <row r="1107" spans="1:8" ht="13.5" x14ac:dyDescent="0.25">
      <c r="A1107" s="3">
        <f>TITRES_STAT!B1110</f>
        <v>43619</v>
      </c>
      <c r="B1107" s="17">
        <f>TITRES_STAT!C1110</f>
        <v>21.6</v>
      </c>
      <c r="C1107" s="17">
        <f>TITRES_STAT!D1110</f>
        <v>17.7776</v>
      </c>
      <c r="D1107" s="17">
        <f>TITRES_STAT!E1110</f>
        <v>150</v>
      </c>
      <c r="E1107" s="2">
        <f t="shared" si="68"/>
        <v>1270085</v>
      </c>
      <c r="F1107" s="17" t="str">
        <f t="shared" si="71"/>
        <v>BEARISH</v>
      </c>
      <c r="G1107" s="17" t="str">
        <f t="shared" si="70"/>
        <v>NEUTRAL</v>
      </c>
      <c r="H1107" s="17" t="str">
        <f t="shared" si="69"/>
        <v>BEARISH DIVERGENCE</v>
      </c>
    </row>
    <row r="1108" spans="1:8" ht="13.5" x14ac:dyDescent="0.25">
      <c r="A1108" s="3">
        <f>TITRES_STAT!B1111</f>
        <v>43623</v>
      </c>
      <c r="B1108" s="17">
        <f>TITRES_STAT!C1111</f>
        <v>21.55</v>
      </c>
      <c r="C1108" s="17">
        <f>TITRES_STAT!D1111</f>
        <v>17.736499999999999</v>
      </c>
      <c r="D1108" s="17">
        <f>TITRES_STAT!E1111</f>
        <v>301</v>
      </c>
      <c r="E1108" s="2">
        <f t="shared" si="68"/>
        <v>1269784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f>TITRES_STAT!B1112</f>
        <v>43626</v>
      </c>
      <c r="B1109" s="17">
        <f>TITRES_STAT!C1112</f>
        <v>21.55</v>
      </c>
      <c r="C1109" s="17">
        <f>TITRES_STAT!D1112</f>
        <v>17.736499999999999</v>
      </c>
      <c r="D1109" s="17">
        <f>TITRES_STAT!E1112</f>
        <v>1</v>
      </c>
      <c r="E1109" s="2">
        <f t="shared" si="68"/>
        <v>1269784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CONFIRMED BULLISH</v>
      </c>
    </row>
    <row r="1110" spans="1:8" ht="13.5" x14ac:dyDescent="0.25">
      <c r="A1110" s="3">
        <f>TITRES_STAT!B1113</f>
        <v>43627</v>
      </c>
      <c r="B1110" s="17">
        <f>TITRES_STAT!C1113</f>
        <v>21.49</v>
      </c>
      <c r="C1110" s="17">
        <f>TITRES_STAT!D1113</f>
        <v>17.687100000000001</v>
      </c>
      <c r="D1110" s="17">
        <f>TITRES_STAT!E1113</f>
        <v>1374</v>
      </c>
      <c r="E1110" s="2">
        <f t="shared" si="68"/>
        <v>1268410</v>
      </c>
      <c r="F1110" s="17" t="str">
        <f t="shared" si="71"/>
        <v>BULLISH</v>
      </c>
      <c r="G1110" s="17" t="str">
        <f t="shared" si="70"/>
        <v>NEUTRAL</v>
      </c>
      <c r="H1110" s="17" t="str">
        <f t="shared" si="69"/>
        <v>CONFIRMED BULLISH</v>
      </c>
    </row>
    <row r="1111" spans="1:8" ht="13.5" x14ac:dyDescent="0.25">
      <c r="A1111" s="3">
        <f>TITRES_STAT!B1114</f>
        <v>43628</v>
      </c>
      <c r="B1111" s="17">
        <f>TITRES_STAT!C1114</f>
        <v>21.74</v>
      </c>
      <c r="C1111" s="17">
        <f>TITRES_STAT!D1114</f>
        <v>17.892900000000001</v>
      </c>
      <c r="D1111" s="17">
        <f>TITRES_STAT!E1114</f>
        <v>6401</v>
      </c>
      <c r="E1111" s="2">
        <f t="shared" si="68"/>
        <v>1274811</v>
      </c>
      <c r="F1111" s="17" t="str">
        <f t="shared" si="71"/>
        <v>BULLISH</v>
      </c>
      <c r="G1111" s="17" t="str">
        <f t="shared" si="70"/>
        <v>NEUTRAL</v>
      </c>
      <c r="H1111" s="17" t="str">
        <f t="shared" si="69"/>
        <v>BULLISH DIVERGENCE</v>
      </c>
    </row>
    <row r="1112" spans="1:8" ht="13.5" x14ac:dyDescent="0.25">
      <c r="A1112" s="3">
        <f>TITRES_STAT!B1115</f>
        <v>43629</v>
      </c>
      <c r="B1112" s="17">
        <f>TITRES_STAT!C1115</f>
        <v>21.64</v>
      </c>
      <c r="C1112" s="17">
        <f>TITRES_STAT!D1115</f>
        <v>17.810600000000001</v>
      </c>
      <c r="D1112" s="17">
        <f>TITRES_STAT!E1115</f>
        <v>249</v>
      </c>
      <c r="E1112" s="2">
        <f t="shared" si="68"/>
        <v>1274562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CONFIRMED BULLISH</v>
      </c>
    </row>
    <row r="1113" spans="1:8" ht="13.5" x14ac:dyDescent="0.25">
      <c r="A1113" s="3">
        <f>TITRES_STAT!B1116</f>
        <v>43630</v>
      </c>
      <c r="B1113" s="17">
        <f>TITRES_STAT!C1116</f>
        <v>21.62</v>
      </c>
      <c r="C1113" s="17">
        <f>TITRES_STAT!D1116</f>
        <v>17.7941</v>
      </c>
      <c r="D1113" s="17">
        <f>TITRES_STAT!E1116</f>
        <v>1746</v>
      </c>
      <c r="E1113" s="2">
        <f t="shared" si="68"/>
        <v>1272816</v>
      </c>
      <c r="F1113" s="17" t="str">
        <f t="shared" si="71"/>
        <v>BULLISH</v>
      </c>
      <c r="G1113" s="17" t="str">
        <f t="shared" si="70"/>
        <v>NEUTRAL</v>
      </c>
      <c r="H1113" s="17" t="str">
        <f t="shared" si="69"/>
        <v>CONFIRMED BULLISH</v>
      </c>
    </row>
    <row r="1114" spans="1:8" ht="13.5" x14ac:dyDescent="0.25">
      <c r="A1114" s="3">
        <f>TITRES_STAT!B1117</f>
        <v>43633</v>
      </c>
      <c r="B1114" s="17">
        <f>TITRES_STAT!C1117</f>
        <v>21.5</v>
      </c>
      <c r="C1114" s="17">
        <f>TITRES_STAT!D1117</f>
        <v>17.6953</v>
      </c>
      <c r="D1114" s="17">
        <f>TITRES_STAT!E1117</f>
        <v>1301</v>
      </c>
      <c r="E1114" s="2">
        <f t="shared" si="68"/>
        <v>1271515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BULLISH DIVERGENCE</v>
      </c>
    </row>
    <row r="1115" spans="1:8" ht="13.5" x14ac:dyDescent="0.25">
      <c r="A1115" s="3">
        <f>TITRES_STAT!B1118</f>
        <v>43634</v>
      </c>
      <c r="B1115" s="17">
        <f>TITRES_STAT!C1118</f>
        <v>21</v>
      </c>
      <c r="C1115" s="17">
        <f>TITRES_STAT!D1118</f>
        <v>17.283799999999999</v>
      </c>
      <c r="D1115" s="17">
        <f>TITRES_STAT!E1118</f>
        <v>10506</v>
      </c>
      <c r="E1115" s="2">
        <f t="shared" si="68"/>
        <v>1261009</v>
      </c>
      <c r="F1115" s="17" t="str">
        <f t="shared" si="71"/>
        <v>BEARISH</v>
      </c>
      <c r="G1115" s="17" t="str">
        <f t="shared" si="70"/>
        <v>NEUTRAL</v>
      </c>
      <c r="H1115" s="17" t="str">
        <f t="shared" si="69"/>
        <v>CONFIRMED BEARISH</v>
      </c>
    </row>
    <row r="1116" spans="1:8" ht="13.5" x14ac:dyDescent="0.25">
      <c r="A1116" s="3">
        <f>TITRES_STAT!B1119</f>
        <v>43635</v>
      </c>
      <c r="B1116" s="17">
        <f>TITRES_STAT!C1119</f>
        <v>21.5</v>
      </c>
      <c r="C1116" s="17">
        <f>TITRES_STAT!D1119</f>
        <v>17.6953</v>
      </c>
      <c r="D1116" s="17">
        <f>TITRES_STAT!E1119</f>
        <v>27025</v>
      </c>
      <c r="E1116" s="2">
        <f t="shared" si="68"/>
        <v>1288034</v>
      </c>
      <c r="F1116" s="17" t="str">
        <f t="shared" si="71"/>
        <v>BULLISH</v>
      </c>
      <c r="G1116" s="17" t="str">
        <f t="shared" si="70"/>
        <v>NEUTRAL</v>
      </c>
      <c r="H1116" s="17" t="str">
        <f t="shared" si="69"/>
        <v>BULLISH DIVERGENCE</v>
      </c>
    </row>
    <row r="1117" spans="1:8" ht="13.5" x14ac:dyDescent="0.25">
      <c r="A1117" s="3">
        <f>TITRES_STAT!B1120</f>
        <v>43636</v>
      </c>
      <c r="B1117" s="17">
        <f>TITRES_STAT!C1120</f>
        <v>21.5</v>
      </c>
      <c r="C1117" s="17">
        <f>TITRES_STAT!D1120</f>
        <v>17.6953</v>
      </c>
      <c r="D1117" s="17">
        <f>TITRES_STAT!E1120</f>
        <v>3185</v>
      </c>
      <c r="E1117" s="2">
        <f t="shared" si="68"/>
        <v>1288034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BULLISH DIVERGENCE</v>
      </c>
    </row>
    <row r="1118" spans="1:8" ht="13.5" x14ac:dyDescent="0.25">
      <c r="A1118" s="3">
        <f>TITRES_STAT!B1121</f>
        <v>43637</v>
      </c>
      <c r="B1118" s="17">
        <f>TITRES_STAT!C1121</f>
        <v>21.5</v>
      </c>
      <c r="C1118" s="17">
        <f>TITRES_STAT!D1121</f>
        <v>17.6953</v>
      </c>
      <c r="D1118" s="17">
        <f>TITRES_STAT!E1121</f>
        <v>196</v>
      </c>
      <c r="E1118" s="2">
        <f t="shared" si="68"/>
        <v>1288034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BULLISH DIVERGENCE</v>
      </c>
    </row>
    <row r="1119" spans="1:8" ht="13.5" x14ac:dyDescent="0.25">
      <c r="A1119" s="3">
        <f>TITRES_STAT!B1122</f>
        <v>43640</v>
      </c>
      <c r="B1119" s="17">
        <f>TITRES_STAT!C1122</f>
        <v>22.14</v>
      </c>
      <c r="C1119" s="17">
        <f>TITRES_STAT!D1122</f>
        <v>18.222100000000001</v>
      </c>
      <c r="D1119" s="17">
        <f>TITRES_STAT!E1122</f>
        <v>7000</v>
      </c>
      <c r="E1119" s="2">
        <f t="shared" si="68"/>
        <v>1295034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CONFIRMED BULLISH</v>
      </c>
    </row>
    <row r="1120" spans="1:8" ht="13.5" x14ac:dyDescent="0.25">
      <c r="A1120" s="3">
        <f>TITRES_STAT!B1123</f>
        <v>43641</v>
      </c>
      <c r="B1120" s="17">
        <f>TITRES_STAT!C1123</f>
        <v>22.2</v>
      </c>
      <c r="C1120" s="17">
        <f>TITRES_STAT!D1123</f>
        <v>18.2715</v>
      </c>
      <c r="D1120" s="17">
        <f>TITRES_STAT!E1123</f>
        <v>7134</v>
      </c>
      <c r="E1120" s="2">
        <f t="shared" si="68"/>
        <v>1302168</v>
      </c>
      <c r="F1120" s="17" t="str">
        <f t="shared" si="71"/>
        <v>BULLISH</v>
      </c>
      <c r="G1120" s="17" t="str">
        <f t="shared" si="70"/>
        <v>STRONG</v>
      </c>
      <c r="H1120" s="17" t="str">
        <f t="shared" si="69"/>
        <v>CONFIRMED BULLISH</v>
      </c>
    </row>
    <row r="1121" spans="1:8" ht="13.5" x14ac:dyDescent="0.25">
      <c r="A1121" s="3">
        <f>TITRES_STAT!B1124</f>
        <v>43642</v>
      </c>
      <c r="B1121" s="17">
        <f>TITRES_STAT!C1124</f>
        <v>22</v>
      </c>
      <c r="C1121" s="17">
        <f>TITRES_STAT!D1124</f>
        <v>18.1069</v>
      </c>
      <c r="D1121" s="17">
        <f>TITRES_STAT!E1124</f>
        <v>3004</v>
      </c>
      <c r="E1121" s="2">
        <f t="shared" si="68"/>
        <v>1299164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CONFIRMED BULLISH</v>
      </c>
    </row>
    <row r="1122" spans="1:8" ht="13.5" x14ac:dyDescent="0.25">
      <c r="A1122" s="3">
        <f>TITRES_STAT!B1125</f>
        <v>43643</v>
      </c>
      <c r="B1122" s="17">
        <f>TITRES_STAT!C1125</f>
        <v>21.85</v>
      </c>
      <c r="C1122" s="17">
        <f>TITRES_STAT!D1125</f>
        <v>17.9834</v>
      </c>
      <c r="D1122" s="17">
        <f>TITRES_STAT!E1125</f>
        <v>1563</v>
      </c>
      <c r="E1122" s="2">
        <f t="shared" si="68"/>
        <v>1297601</v>
      </c>
      <c r="F1122" s="17" t="str">
        <f t="shared" si="71"/>
        <v>BULLISH</v>
      </c>
      <c r="G1122" s="17" t="str">
        <f t="shared" si="70"/>
        <v>NEUTRAL</v>
      </c>
      <c r="H1122" s="17" t="str">
        <f t="shared" si="69"/>
        <v>CONFIRMED BULLISH</v>
      </c>
    </row>
    <row r="1123" spans="1:8" ht="13.5" x14ac:dyDescent="0.25">
      <c r="A1123" s="3">
        <f>TITRES_STAT!B1126</f>
        <v>43644</v>
      </c>
      <c r="B1123" s="17">
        <f>TITRES_STAT!C1126</f>
        <v>21.85</v>
      </c>
      <c r="C1123" s="17">
        <f>TITRES_STAT!D1126</f>
        <v>17.9834</v>
      </c>
      <c r="D1123" s="17">
        <f>TITRES_STAT!E1126</f>
        <v>517</v>
      </c>
      <c r="E1123" s="2">
        <f t="shared" si="68"/>
        <v>1297601</v>
      </c>
      <c r="F1123" s="17" t="str">
        <f t="shared" si="71"/>
        <v>BULLISH</v>
      </c>
      <c r="G1123" s="17" t="str">
        <f t="shared" si="70"/>
        <v>NEUTRAL</v>
      </c>
      <c r="H1123" s="17" t="str">
        <f t="shared" si="69"/>
        <v>CONFIRMED BULLISH</v>
      </c>
    </row>
    <row r="1124" spans="1:8" ht="13.5" x14ac:dyDescent="0.25">
      <c r="A1124" s="3">
        <f>TITRES_STAT!B1127</f>
        <v>43647</v>
      </c>
      <c r="B1124" s="17">
        <f>TITRES_STAT!C1127</f>
        <v>21.79</v>
      </c>
      <c r="C1124" s="17">
        <f>TITRES_STAT!D1127</f>
        <v>17.934000000000001</v>
      </c>
      <c r="D1124" s="17">
        <f>TITRES_STAT!E1127</f>
        <v>100</v>
      </c>
      <c r="E1124" s="2">
        <f t="shared" si="68"/>
        <v>1297501</v>
      </c>
      <c r="F1124" s="17" t="str">
        <f t="shared" si="71"/>
        <v>BULLISH</v>
      </c>
      <c r="G1124" s="17" t="str">
        <f t="shared" si="70"/>
        <v>NEUTRAL</v>
      </c>
      <c r="H1124" s="17" t="str">
        <f t="shared" si="69"/>
        <v>BULLISH DIVERGENCE</v>
      </c>
    </row>
    <row r="1125" spans="1:8" ht="13.5" x14ac:dyDescent="0.25">
      <c r="A1125" s="3">
        <f>TITRES_STAT!B1128</f>
        <v>43648</v>
      </c>
      <c r="B1125" s="17">
        <f>TITRES_STAT!C1128</f>
        <v>21.7</v>
      </c>
      <c r="C1125" s="17">
        <f>TITRES_STAT!D1128</f>
        <v>17.8599</v>
      </c>
      <c r="D1125" s="17">
        <f>TITRES_STAT!E1128</f>
        <v>208</v>
      </c>
      <c r="E1125" s="2">
        <f t="shared" si="68"/>
        <v>1297293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f>TITRES_STAT!B1129</f>
        <v>43649</v>
      </c>
      <c r="B1126" s="17">
        <f>TITRES_STAT!C1129</f>
        <v>22.29</v>
      </c>
      <c r="C1126" s="17">
        <f>TITRES_STAT!D1129</f>
        <v>18.345500000000001</v>
      </c>
      <c r="D1126" s="17">
        <f>TITRES_STAT!E1129</f>
        <v>944</v>
      </c>
      <c r="E1126" s="2">
        <f t="shared" si="68"/>
        <v>1298237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BEARISH DIVERGENCE</v>
      </c>
    </row>
    <row r="1127" spans="1:8" ht="13.5" x14ac:dyDescent="0.25">
      <c r="A1127" s="3">
        <f>TITRES_STAT!B1130</f>
        <v>43650</v>
      </c>
      <c r="B1127" s="17">
        <f>TITRES_STAT!C1130</f>
        <v>22.09</v>
      </c>
      <c r="C1127" s="17">
        <f>TITRES_STAT!D1130</f>
        <v>18.180900000000001</v>
      </c>
      <c r="D1127" s="17">
        <f>TITRES_STAT!E1130</f>
        <v>757</v>
      </c>
      <c r="E1127" s="2">
        <f t="shared" si="68"/>
        <v>1297480</v>
      </c>
      <c r="F1127" s="17" t="str">
        <f t="shared" si="71"/>
        <v>BEARISH</v>
      </c>
      <c r="G1127" s="17" t="str">
        <f t="shared" si="70"/>
        <v>NEUTRAL</v>
      </c>
      <c r="H1127" s="17" t="str">
        <f t="shared" si="69"/>
        <v>BEARISH DIVERGENCE</v>
      </c>
    </row>
    <row r="1128" spans="1:8" ht="13.5" x14ac:dyDescent="0.25">
      <c r="A1128" s="3">
        <f>TITRES_STAT!B1131</f>
        <v>43651</v>
      </c>
      <c r="B1128" s="17">
        <f>TITRES_STAT!C1131</f>
        <v>22.66</v>
      </c>
      <c r="C1128" s="17">
        <f>TITRES_STAT!D1131</f>
        <v>18.650099999999998</v>
      </c>
      <c r="D1128" s="17">
        <f>TITRES_STAT!E1131</f>
        <v>8849</v>
      </c>
      <c r="E1128" s="2">
        <f t="shared" si="68"/>
        <v>1306329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CONFIRMED BULLISH</v>
      </c>
    </row>
    <row r="1129" spans="1:8" ht="13.5" x14ac:dyDescent="0.25">
      <c r="A1129" s="3">
        <f>TITRES_STAT!B1132</f>
        <v>43654</v>
      </c>
      <c r="B1129" s="17">
        <f>TITRES_STAT!C1132</f>
        <v>22.67</v>
      </c>
      <c r="C1129" s="17">
        <f>TITRES_STAT!D1132</f>
        <v>18.658300000000001</v>
      </c>
      <c r="D1129" s="17">
        <f>TITRES_STAT!E1132</f>
        <v>3977</v>
      </c>
      <c r="E1129" s="2">
        <f t="shared" si="68"/>
        <v>1310306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CONFIRMED BULLISH</v>
      </c>
    </row>
    <row r="1130" spans="1:8" ht="13.5" x14ac:dyDescent="0.25">
      <c r="A1130" s="3">
        <f>TITRES_STAT!B1133</f>
        <v>43655</v>
      </c>
      <c r="B1130" s="17">
        <f>TITRES_STAT!C1133</f>
        <v>22.4</v>
      </c>
      <c r="C1130" s="17">
        <f>TITRES_STAT!D1133</f>
        <v>18.4361</v>
      </c>
      <c r="D1130" s="17">
        <f>TITRES_STAT!E1133</f>
        <v>3137</v>
      </c>
      <c r="E1130" s="2">
        <f t="shared" si="68"/>
        <v>1307169</v>
      </c>
      <c r="F1130" s="17" t="str">
        <f t="shared" si="71"/>
        <v>BULLISH</v>
      </c>
      <c r="G1130" s="17" t="str">
        <f t="shared" si="70"/>
        <v>NEUTRAL</v>
      </c>
      <c r="H1130" s="17" t="str">
        <f t="shared" si="69"/>
        <v>CONFIRMED BULLISH</v>
      </c>
    </row>
    <row r="1131" spans="1:8" ht="13.5" x14ac:dyDescent="0.25">
      <c r="A1131" s="3">
        <f>TITRES_STAT!B1134</f>
        <v>43656</v>
      </c>
      <c r="B1131" s="17">
        <f>TITRES_STAT!C1134</f>
        <v>22.64</v>
      </c>
      <c r="C1131" s="17">
        <f>TITRES_STAT!D1134</f>
        <v>18.633600000000001</v>
      </c>
      <c r="D1131" s="17">
        <f>TITRES_STAT!E1134</f>
        <v>474</v>
      </c>
      <c r="E1131" s="2">
        <f t="shared" si="68"/>
        <v>1307643</v>
      </c>
      <c r="F1131" s="17" t="str">
        <f t="shared" si="71"/>
        <v>BULLISH</v>
      </c>
      <c r="G1131" s="17" t="str">
        <f t="shared" si="70"/>
        <v>NEUTRAL</v>
      </c>
      <c r="H1131" s="17" t="str">
        <f t="shared" si="69"/>
        <v>CONFIRMED BULLISH</v>
      </c>
    </row>
    <row r="1132" spans="1:8" ht="13.5" x14ac:dyDescent="0.25">
      <c r="A1132" s="3">
        <f>TITRES_STAT!B1135</f>
        <v>43657</v>
      </c>
      <c r="B1132" s="17">
        <f>TITRES_STAT!C1135</f>
        <v>22.63</v>
      </c>
      <c r="C1132" s="17">
        <f>TITRES_STAT!D1135</f>
        <v>18.625399999999999</v>
      </c>
      <c r="D1132" s="17">
        <f>TITRES_STAT!E1135</f>
        <v>543</v>
      </c>
      <c r="E1132" s="2">
        <f t="shared" si="68"/>
        <v>1307100</v>
      </c>
      <c r="F1132" s="17" t="str">
        <f t="shared" si="71"/>
        <v>BULLISH</v>
      </c>
      <c r="G1132" s="17" t="str">
        <f t="shared" si="70"/>
        <v>NEUTRAL</v>
      </c>
      <c r="H1132" s="17" t="str">
        <f t="shared" si="69"/>
        <v>CONFIRMED BULLISH</v>
      </c>
    </row>
    <row r="1133" spans="1:8" ht="13.5" x14ac:dyDescent="0.25">
      <c r="A1133" s="3">
        <f>TITRES_STAT!B1136</f>
        <v>43658</v>
      </c>
      <c r="B1133" s="17">
        <f>TITRES_STAT!C1136</f>
        <v>22.63</v>
      </c>
      <c r="C1133" s="17">
        <f>TITRES_STAT!D1136</f>
        <v>18.625399999999999</v>
      </c>
      <c r="D1133" s="17">
        <f>TITRES_STAT!E1136</f>
        <v>9765</v>
      </c>
      <c r="E1133" s="2">
        <f t="shared" si="68"/>
        <v>1307100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BULLISH DIVERGENCE</v>
      </c>
    </row>
    <row r="1134" spans="1:8" ht="13.5" x14ac:dyDescent="0.25">
      <c r="A1134" s="3">
        <f>TITRES_STAT!B1137</f>
        <v>43661</v>
      </c>
      <c r="B1134" s="17">
        <f>TITRES_STAT!C1137</f>
        <v>22.68</v>
      </c>
      <c r="C1134" s="17">
        <f>TITRES_STAT!D1137</f>
        <v>18.666499999999999</v>
      </c>
      <c r="D1134" s="17">
        <f>TITRES_STAT!E1137</f>
        <v>1914</v>
      </c>
      <c r="E1134" s="2">
        <f t="shared" si="68"/>
        <v>1309014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BEARISH DIVERGENCE</v>
      </c>
    </row>
    <row r="1135" spans="1:8" ht="13.5" x14ac:dyDescent="0.25">
      <c r="A1135" s="3">
        <f>TITRES_STAT!B1138</f>
        <v>43662</v>
      </c>
      <c r="B1135" s="17">
        <f>TITRES_STAT!C1138</f>
        <v>22.59</v>
      </c>
      <c r="C1135" s="17">
        <f>TITRES_STAT!D1138</f>
        <v>18.592400000000001</v>
      </c>
      <c r="D1135" s="17">
        <f>TITRES_STAT!E1138</f>
        <v>569</v>
      </c>
      <c r="E1135" s="2">
        <f t="shared" si="68"/>
        <v>1308445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CONFIRMED BULLISH</v>
      </c>
    </row>
    <row r="1136" spans="1:8" ht="13.5" x14ac:dyDescent="0.25">
      <c r="A1136" s="3">
        <f>TITRES_STAT!B1139</f>
        <v>43663</v>
      </c>
      <c r="B1136" s="17">
        <f>TITRES_STAT!C1139</f>
        <v>22.7</v>
      </c>
      <c r="C1136" s="17">
        <f>TITRES_STAT!D1139</f>
        <v>18.683</v>
      </c>
      <c r="D1136" s="17">
        <f>TITRES_STAT!E1139</f>
        <v>768</v>
      </c>
      <c r="E1136" s="2">
        <f t="shared" si="68"/>
        <v>1309213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CONFIRMED BULLISH</v>
      </c>
    </row>
    <row r="1137" spans="1:8" ht="13.5" x14ac:dyDescent="0.25">
      <c r="A1137" s="3">
        <f>TITRES_STAT!B1140</f>
        <v>43664</v>
      </c>
      <c r="B1137" s="17">
        <f>TITRES_STAT!C1140</f>
        <v>22.59</v>
      </c>
      <c r="C1137" s="17">
        <f>TITRES_STAT!D1140</f>
        <v>18.592400000000001</v>
      </c>
      <c r="D1137" s="17">
        <f>TITRES_STAT!E1140</f>
        <v>414</v>
      </c>
      <c r="E1137" s="2">
        <f t="shared" si="68"/>
        <v>1308799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BULLISH DIVERGENCE</v>
      </c>
    </row>
    <row r="1138" spans="1:8" ht="13.5" x14ac:dyDescent="0.25">
      <c r="A1138" s="3">
        <f>TITRES_STAT!B1141</f>
        <v>43665</v>
      </c>
      <c r="B1138" s="17">
        <f>TITRES_STAT!C1141</f>
        <v>22.51</v>
      </c>
      <c r="C1138" s="17">
        <f>TITRES_STAT!D1141</f>
        <v>18.526599999999998</v>
      </c>
      <c r="D1138" s="17">
        <f>TITRES_STAT!E1141</f>
        <v>1111</v>
      </c>
      <c r="E1138" s="2">
        <f t="shared" si="68"/>
        <v>1307688</v>
      </c>
      <c r="F1138" s="17" t="str">
        <f t="shared" si="71"/>
        <v>BULLISH</v>
      </c>
      <c r="G1138" s="17" t="str">
        <f t="shared" si="70"/>
        <v>NEUTRAL</v>
      </c>
      <c r="H1138" s="17" t="str">
        <f t="shared" si="69"/>
        <v>BULLISH DIVERGENCE</v>
      </c>
    </row>
    <row r="1139" spans="1:8" ht="13.5" x14ac:dyDescent="0.25">
      <c r="A1139" s="3">
        <f>TITRES_STAT!B1142</f>
        <v>43668</v>
      </c>
      <c r="B1139" s="17">
        <f>TITRES_STAT!C1142</f>
        <v>22.6</v>
      </c>
      <c r="C1139" s="17">
        <f>TITRES_STAT!D1142</f>
        <v>18.6007</v>
      </c>
      <c r="D1139" s="17">
        <f>TITRES_STAT!E1142</f>
        <v>316</v>
      </c>
      <c r="E1139" s="2">
        <f t="shared" si="68"/>
        <v>1308004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f>TITRES_STAT!B1143</f>
        <v>43669</v>
      </c>
      <c r="B1140" s="17">
        <f>TITRES_STAT!C1143</f>
        <v>22.52</v>
      </c>
      <c r="C1140" s="17">
        <f>TITRES_STAT!D1143</f>
        <v>18.534800000000001</v>
      </c>
      <c r="D1140" s="17">
        <f>TITRES_STAT!E1143</f>
        <v>1617</v>
      </c>
      <c r="E1140" s="2">
        <f t="shared" si="68"/>
        <v>1306387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CONFIRMED BEARISH</v>
      </c>
    </row>
    <row r="1141" spans="1:8" ht="13.5" x14ac:dyDescent="0.25">
      <c r="A1141" s="3">
        <f>TITRES_STAT!B1144</f>
        <v>43670</v>
      </c>
      <c r="B1141" s="17">
        <f>TITRES_STAT!C1144</f>
        <v>22.6</v>
      </c>
      <c r="C1141" s="17">
        <f>TITRES_STAT!D1144</f>
        <v>18.6007</v>
      </c>
      <c r="D1141" s="17">
        <f>TITRES_STAT!E1144</f>
        <v>2100</v>
      </c>
      <c r="E1141" s="2">
        <f t="shared" si="68"/>
        <v>1308487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CONFIRMED BEARISH</v>
      </c>
    </row>
    <row r="1142" spans="1:8" ht="13.5" x14ac:dyDescent="0.25">
      <c r="A1142" s="3">
        <f>TITRES_STAT!B1145</f>
        <v>43672</v>
      </c>
      <c r="B1142" s="17">
        <f>TITRES_STAT!C1145</f>
        <v>22.6</v>
      </c>
      <c r="C1142" s="17">
        <f>TITRES_STAT!D1145</f>
        <v>18.6007</v>
      </c>
      <c r="D1142" s="17">
        <f>TITRES_STAT!E1145</f>
        <v>1</v>
      </c>
      <c r="E1142" s="2">
        <f t="shared" si="68"/>
        <v>1308487</v>
      </c>
      <c r="F1142" s="17" t="str">
        <f t="shared" si="71"/>
        <v>BEARISH</v>
      </c>
      <c r="G1142" s="17" t="str">
        <f t="shared" si="70"/>
        <v>NEUTRAL</v>
      </c>
      <c r="H1142" s="17" t="str">
        <f t="shared" si="69"/>
        <v>BEARISH DIVERGENCE</v>
      </c>
    </row>
    <row r="1143" spans="1:8" ht="13.5" x14ac:dyDescent="0.25">
      <c r="A1143" s="3">
        <f>TITRES_STAT!B1146</f>
        <v>43675</v>
      </c>
      <c r="B1143" s="17">
        <f>TITRES_STAT!C1146</f>
        <v>22.6</v>
      </c>
      <c r="C1143" s="17">
        <f>TITRES_STAT!D1146</f>
        <v>18.6007</v>
      </c>
      <c r="D1143" s="17">
        <f>TITRES_STAT!E1146</f>
        <v>2439</v>
      </c>
      <c r="E1143" s="2">
        <f t="shared" si="68"/>
        <v>1308487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f>TITRES_STAT!B1147</f>
        <v>43676</v>
      </c>
      <c r="B1144" s="17">
        <f>TITRES_STAT!C1147</f>
        <v>22.6</v>
      </c>
      <c r="C1144" s="17">
        <f>TITRES_STAT!D1147</f>
        <v>18.6007</v>
      </c>
      <c r="D1144" s="17">
        <f>TITRES_STAT!E1147</f>
        <v>12266</v>
      </c>
      <c r="E1144" s="2">
        <f t="shared" si="68"/>
        <v>1308487</v>
      </c>
      <c r="F1144" s="17" t="str">
        <f t="shared" si="71"/>
        <v>BULLISH</v>
      </c>
      <c r="G1144" s="17" t="str">
        <f t="shared" si="70"/>
        <v>NEUTRAL</v>
      </c>
      <c r="H1144" s="17" t="str">
        <f t="shared" si="69"/>
        <v>NEUTRAL</v>
      </c>
    </row>
    <row r="1145" spans="1:8" ht="13.5" x14ac:dyDescent="0.25">
      <c r="A1145" s="3">
        <f>TITRES_STAT!B1148</f>
        <v>43677</v>
      </c>
      <c r="B1145" s="17">
        <f>TITRES_STAT!C1148</f>
        <v>22.6</v>
      </c>
      <c r="C1145" s="17">
        <f>TITRES_STAT!D1148</f>
        <v>18.6007</v>
      </c>
      <c r="D1145" s="17">
        <f>TITRES_STAT!E1148</f>
        <v>790</v>
      </c>
      <c r="E1145" s="2">
        <f t="shared" si="68"/>
        <v>1308487</v>
      </c>
      <c r="F1145" s="17" t="str">
        <f t="shared" si="71"/>
        <v>BULLISH</v>
      </c>
      <c r="G1145" s="17" t="str">
        <f t="shared" si="70"/>
        <v>NEUTRAL</v>
      </c>
      <c r="H1145" s="17" t="str">
        <f t="shared" si="69"/>
        <v>CONFIRMED BULLISH</v>
      </c>
    </row>
    <row r="1146" spans="1:8" ht="13.5" x14ac:dyDescent="0.25">
      <c r="A1146" s="3">
        <f>TITRES_STAT!B1149</f>
        <v>43678</v>
      </c>
      <c r="B1146" s="17">
        <f>TITRES_STAT!C1149</f>
        <v>23</v>
      </c>
      <c r="C1146" s="17">
        <f>TITRES_STAT!D1149</f>
        <v>18.9299</v>
      </c>
      <c r="D1146" s="17">
        <f>TITRES_STAT!E1149</f>
        <v>3457</v>
      </c>
      <c r="E1146" s="2">
        <f t="shared" si="68"/>
        <v>1311944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CONFIRMED BULLISH</v>
      </c>
    </row>
    <row r="1147" spans="1:8" ht="13.5" x14ac:dyDescent="0.25">
      <c r="A1147" s="3">
        <f>TITRES_STAT!B1150</f>
        <v>43679</v>
      </c>
      <c r="B1147" s="17">
        <f>TITRES_STAT!C1150</f>
        <v>23</v>
      </c>
      <c r="C1147" s="17">
        <f>TITRES_STAT!D1150</f>
        <v>18.9299</v>
      </c>
      <c r="D1147" s="17">
        <f>TITRES_STAT!E1150</f>
        <v>20893</v>
      </c>
      <c r="E1147" s="2">
        <f t="shared" si="68"/>
        <v>1311944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f>TITRES_STAT!B1151</f>
        <v>43682</v>
      </c>
      <c r="B1148" s="17">
        <f>TITRES_STAT!C1151</f>
        <v>23</v>
      </c>
      <c r="C1148" s="17">
        <f>TITRES_STAT!D1151</f>
        <v>18.9299</v>
      </c>
      <c r="D1148" s="17">
        <f>TITRES_STAT!E1151</f>
        <v>544</v>
      </c>
      <c r="E1148" s="2">
        <f t="shared" si="68"/>
        <v>1311944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CONFIRMED BULLISH</v>
      </c>
    </row>
    <row r="1149" spans="1:8" ht="13.5" x14ac:dyDescent="0.25">
      <c r="A1149" s="3">
        <f>TITRES_STAT!B1152</f>
        <v>43683</v>
      </c>
      <c r="B1149" s="17">
        <f>TITRES_STAT!C1152</f>
        <v>23</v>
      </c>
      <c r="C1149" s="17">
        <f>TITRES_STAT!D1152</f>
        <v>18.9299</v>
      </c>
      <c r="D1149" s="17">
        <f>TITRES_STAT!E1152</f>
        <v>0</v>
      </c>
      <c r="E1149" s="2">
        <f t="shared" si="68"/>
        <v>1311944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CONFIRMED BULLISH</v>
      </c>
    </row>
    <row r="1150" spans="1:8" ht="13.5" x14ac:dyDescent="0.25">
      <c r="A1150" s="3">
        <f>TITRES_STAT!B1153</f>
        <v>43684</v>
      </c>
      <c r="B1150" s="17">
        <f>TITRES_STAT!C1153</f>
        <v>23</v>
      </c>
      <c r="C1150" s="17">
        <f>TITRES_STAT!D1153</f>
        <v>18.9299</v>
      </c>
      <c r="D1150" s="17">
        <f>TITRES_STAT!E1153</f>
        <v>2821</v>
      </c>
      <c r="E1150" s="2">
        <f t="shared" si="68"/>
        <v>1311944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CONFIRMED BULLISH</v>
      </c>
    </row>
    <row r="1151" spans="1:8" ht="13.5" x14ac:dyDescent="0.25">
      <c r="A1151" s="3">
        <f>TITRES_STAT!B1154</f>
        <v>43685</v>
      </c>
      <c r="B1151" s="17">
        <f>TITRES_STAT!C1154</f>
        <v>23</v>
      </c>
      <c r="C1151" s="17">
        <f>TITRES_STAT!D1154</f>
        <v>18.9299</v>
      </c>
      <c r="D1151" s="17">
        <f>TITRES_STAT!E1154</f>
        <v>221</v>
      </c>
      <c r="E1151" s="2">
        <f t="shared" si="68"/>
        <v>1311944</v>
      </c>
      <c r="F1151" s="17" t="str">
        <f t="shared" si="71"/>
        <v>NEUTRAL</v>
      </c>
      <c r="G1151" s="17" t="str">
        <f t="shared" si="70"/>
        <v>NEUTRAL</v>
      </c>
      <c r="H1151" s="17" t="str">
        <f t="shared" si="69"/>
        <v>NEUTRAL</v>
      </c>
    </row>
    <row r="1152" spans="1:8" ht="13.5" x14ac:dyDescent="0.25">
      <c r="A1152" s="3">
        <f>TITRES_STAT!B1155</f>
        <v>43686</v>
      </c>
      <c r="B1152" s="17">
        <f>TITRES_STAT!C1155</f>
        <v>23</v>
      </c>
      <c r="C1152" s="17">
        <f>TITRES_STAT!D1155</f>
        <v>18.9299</v>
      </c>
      <c r="D1152" s="17">
        <f>TITRES_STAT!E1155</f>
        <v>220</v>
      </c>
      <c r="E1152" s="2">
        <f t="shared" si="68"/>
        <v>1311944</v>
      </c>
      <c r="F1152" s="17" t="str">
        <f t="shared" si="71"/>
        <v>NEUTRAL</v>
      </c>
      <c r="G1152" s="17" t="str">
        <f t="shared" si="70"/>
        <v>NEUTRAL</v>
      </c>
      <c r="H1152" s="17" t="str">
        <f t="shared" si="69"/>
        <v>NEUTRAL</v>
      </c>
    </row>
    <row r="1153" spans="1:8" ht="13.5" x14ac:dyDescent="0.25">
      <c r="A1153" s="3">
        <f>TITRES_STAT!B1156</f>
        <v>43691</v>
      </c>
      <c r="B1153" s="17">
        <f>TITRES_STAT!C1156</f>
        <v>23</v>
      </c>
      <c r="C1153" s="17">
        <f>TITRES_STAT!D1156</f>
        <v>18.9299</v>
      </c>
      <c r="D1153" s="17">
        <f>TITRES_STAT!E1156</f>
        <v>1381</v>
      </c>
      <c r="E1153" s="2">
        <f t="shared" si="68"/>
        <v>1311944</v>
      </c>
      <c r="F1153" s="17" t="str">
        <f t="shared" si="71"/>
        <v>NEUTRAL</v>
      </c>
      <c r="G1153" s="17" t="str">
        <f t="shared" si="70"/>
        <v>NEUTRAL</v>
      </c>
      <c r="H1153" s="17" t="str">
        <f t="shared" si="69"/>
        <v>NEUTRAL</v>
      </c>
    </row>
    <row r="1154" spans="1:8" ht="13.5" x14ac:dyDescent="0.25">
      <c r="A1154" s="3">
        <f>TITRES_STAT!B1157</f>
        <v>43692</v>
      </c>
      <c r="B1154" s="17">
        <f>TITRES_STAT!C1157</f>
        <v>23</v>
      </c>
      <c r="C1154" s="17">
        <f>TITRES_STAT!D1157</f>
        <v>18.9299</v>
      </c>
      <c r="D1154" s="17">
        <f>TITRES_STAT!E1157</f>
        <v>1013</v>
      </c>
      <c r="E1154" s="2">
        <f t="shared" si="68"/>
        <v>1311944</v>
      </c>
      <c r="F1154" s="17" t="str">
        <f t="shared" si="71"/>
        <v>NEUTRAL</v>
      </c>
      <c r="G1154" s="17" t="str">
        <f t="shared" si="70"/>
        <v>NEUTRAL</v>
      </c>
      <c r="H1154" s="17" t="str">
        <f t="shared" si="69"/>
        <v>NEUTRAL</v>
      </c>
    </row>
    <row r="1155" spans="1:8" ht="13.5" x14ac:dyDescent="0.25">
      <c r="A1155" s="3">
        <f>TITRES_STAT!B1158</f>
        <v>43693</v>
      </c>
      <c r="B1155" s="17">
        <f>TITRES_STAT!C1158</f>
        <v>23</v>
      </c>
      <c r="C1155" s="17">
        <f>TITRES_STAT!D1158</f>
        <v>18.9299</v>
      </c>
      <c r="D1155" s="17">
        <f>TITRES_STAT!E1158</f>
        <v>3880</v>
      </c>
      <c r="E1155" s="2">
        <f t="shared" si="68"/>
        <v>1311944</v>
      </c>
      <c r="F1155" s="17" t="str">
        <f t="shared" si="71"/>
        <v>NEUTRAL</v>
      </c>
      <c r="G1155" s="17" t="str">
        <f t="shared" si="70"/>
        <v>NEUTRAL</v>
      </c>
      <c r="H1155" s="17" t="str">
        <f t="shared" si="69"/>
        <v>NEUTRAL</v>
      </c>
    </row>
    <row r="1156" spans="1:8" ht="13.5" x14ac:dyDescent="0.25">
      <c r="A1156" s="3">
        <f>TITRES_STAT!B1159</f>
        <v>43696</v>
      </c>
      <c r="B1156" s="17">
        <f>TITRES_STAT!C1159</f>
        <v>23</v>
      </c>
      <c r="C1156" s="17">
        <f>TITRES_STAT!D1159</f>
        <v>18.9299</v>
      </c>
      <c r="D1156" s="17">
        <f>TITRES_STAT!E1159</f>
        <v>1460</v>
      </c>
      <c r="E1156" s="2">
        <f t="shared" ref="E1156:E1219" si="72">IF(B1156&gt;B1155, E1155+D1156, IF(B1156&lt;B1155, E1155-D1156, E1155))</f>
        <v>1311944</v>
      </c>
      <c r="F1156" s="17" t="str">
        <f t="shared" si="71"/>
        <v>NEUTRAL</v>
      </c>
      <c r="G1156" s="17" t="str">
        <f t="shared" si="70"/>
        <v>NEUTRAL</v>
      </c>
      <c r="H1156" s="17" t="str">
        <f t="shared" si="69"/>
        <v>NEUTRAL</v>
      </c>
    </row>
    <row r="1157" spans="1:8" ht="13.5" x14ac:dyDescent="0.25">
      <c r="A1157" s="3">
        <f>TITRES_STAT!B1160</f>
        <v>43697</v>
      </c>
      <c r="B1157" s="17">
        <f>TITRES_STAT!C1160</f>
        <v>22.9</v>
      </c>
      <c r="C1157" s="17">
        <f>TITRES_STAT!D1160</f>
        <v>18.8476</v>
      </c>
      <c r="D1157" s="17">
        <f>TITRES_STAT!E1160</f>
        <v>631</v>
      </c>
      <c r="E1157" s="2">
        <f t="shared" si="72"/>
        <v>1311313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f>TITRES_STAT!B1161</f>
        <v>43698</v>
      </c>
      <c r="B1158" s="17">
        <f>TITRES_STAT!C1161</f>
        <v>22.84</v>
      </c>
      <c r="C1158" s="17">
        <f>TITRES_STAT!D1161</f>
        <v>18.798200000000001</v>
      </c>
      <c r="D1158" s="17">
        <f>TITRES_STAT!E1161</f>
        <v>216</v>
      </c>
      <c r="E1158" s="2">
        <f t="shared" si="72"/>
        <v>1311097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17">
        <f>TITRES_STAT!C1162</f>
        <v>22.84</v>
      </c>
      <c r="C1159" s="17">
        <f>TITRES_STAT!D1162</f>
        <v>18.798200000000001</v>
      </c>
      <c r="D1159" s="17">
        <f>TITRES_STAT!E1162</f>
        <v>304</v>
      </c>
      <c r="E1159" s="2">
        <f t="shared" si="72"/>
        <v>1311097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f>TITRES_STAT!B1163</f>
        <v>43700</v>
      </c>
      <c r="B1160" s="17">
        <f>TITRES_STAT!C1163</f>
        <v>23.15</v>
      </c>
      <c r="C1160" s="17">
        <f>TITRES_STAT!D1163</f>
        <v>19.0534</v>
      </c>
      <c r="D1160" s="17">
        <f>TITRES_STAT!E1163</f>
        <v>4783</v>
      </c>
      <c r="E1160" s="2">
        <f t="shared" si="72"/>
        <v>1315880</v>
      </c>
      <c r="F1160" s="17" t="str">
        <f t="shared" ref="F1160:F1223" si="75">IF(E1160&gt;E1155,"BULLISH",IF(E1160&lt;E1155,"BEARISH","NEUTRAL"))</f>
        <v>BULLISH</v>
      </c>
      <c r="G1160" s="17" t="str">
        <f t="shared" si="74"/>
        <v>NEUTRAL</v>
      </c>
      <c r="H1160" s="17" t="str">
        <f t="shared" si="73"/>
        <v>CONFIRMED BULLISH</v>
      </c>
    </row>
    <row r="1161" spans="1:8" ht="13.5" x14ac:dyDescent="0.25">
      <c r="A1161" s="3">
        <f>TITRES_STAT!B1164</f>
        <v>43703</v>
      </c>
      <c r="B1161" s="17">
        <f>TITRES_STAT!C1164</f>
        <v>22.81</v>
      </c>
      <c r="C1161" s="17">
        <f>TITRES_STAT!D1164</f>
        <v>18.773499999999999</v>
      </c>
      <c r="D1161" s="17">
        <f>TITRES_STAT!E1164</f>
        <v>2823</v>
      </c>
      <c r="E1161" s="2">
        <f t="shared" si="72"/>
        <v>1313057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BULLISH DIVERGENCE</v>
      </c>
    </row>
    <row r="1162" spans="1:8" ht="13.5" x14ac:dyDescent="0.25">
      <c r="A1162" s="3">
        <f>TITRES_STAT!B1165</f>
        <v>43704</v>
      </c>
      <c r="B1162" s="17">
        <f>TITRES_STAT!C1165</f>
        <v>23</v>
      </c>
      <c r="C1162" s="17">
        <f>TITRES_STAT!D1165</f>
        <v>18.9299</v>
      </c>
      <c r="D1162" s="17">
        <f>TITRES_STAT!E1165</f>
        <v>3844</v>
      </c>
      <c r="E1162" s="2">
        <f t="shared" si="72"/>
        <v>1316901</v>
      </c>
      <c r="F1162" s="17" t="str">
        <f t="shared" si="75"/>
        <v>BULLISH</v>
      </c>
      <c r="G1162" s="17" t="str">
        <f t="shared" si="74"/>
        <v>NEUTRAL</v>
      </c>
      <c r="H1162" s="17" t="str">
        <f t="shared" si="73"/>
        <v>CONFIRMED BULLISH</v>
      </c>
    </row>
    <row r="1163" spans="1:8" ht="13.5" x14ac:dyDescent="0.25">
      <c r="A1163" s="3">
        <f>TITRES_STAT!B1166</f>
        <v>43705</v>
      </c>
      <c r="B1163" s="17">
        <f>TITRES_STAT!C1166</f>
        <v>22.99</v>
      </c>
      <c r="C1163" s="17">
        <f>TITRES_STAT!D1166</f>
        <v>18.921700000000001</v>
      </c>
      <c r="D1163" s="17">
        <f>TITRES_STAT!E1166</f>
        <v>1518</v>
      </c>
      <c r="E1163" s="2">
        <f t="shared" si="72"/>
        <v>1315383</v>
      </c>
      <c r="F1163" s="17" t="str">
        <f t="shared" si="75"/>
        <v>BULLISH</v>
      </c>
      <c r="G1163" s="17" t="str">
        <f t="shared" si="74"/>
        <v>NEUTRAL</v>
      </c>
      <c r="H1163" s="17" t="str">
        <f t="shared" si="73"/>
        <v>CONFIRMED BULLISH</v>
      </c>
    </row>
    <row r="1164" spans="1:8" ht="13.5" x14ac:dyDescent="0.25">
      <c r="A1164" s="3">
        <f>TITRES_STAT!B1167</f>
        <v>43706</v>
      </c>
      <c r="B1164" s="17">
        <f>TITRES_STAT!C1167</f>
        <v>23.2</v>
      </c>
      <c r="C1164" s="17">
        <f>TITRES_STAT!D1167</f>
        <v>19.0945</v>
      </c>
      <c r="D1164" s="17">
        <f>TITRES_STAT!E1167</f>
        <v>2548</v>
      </c>
      <c r="E1164" s="2">
        <f t="shared" si="72"/>
        <v>1317931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CONFIRMED BULLISH</v>
      </c>
    </row>
    <row r="1165" spans="1:8" ht="13.5" x14ac:dyDescent="0.25">
      <c r="A1165" s="3">
        <f>TITRES_STAT!B1168</f>
        <v>43707</v>
      </c>
      <c r="B1165" s="17">
        <f>TITRES_STAT!C1168</f>
        <v>23</v>
      </c>
      <c r="C1165" s="17">
        <f>TITRES_STAT!D1168</f>
        <v>18.9299</v>
      </c>
      <c r="D1165" s="17">
        <f>TITRES_STAT!E1168</f>
        <v>1267</v>
      </c>
      <c r="E1165" s="2">
        <f t="shared" si="72"/>
        <v>1316664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BULLISH DIVERGENCE</v>
      </c>
    </row>
    <row r="1166" spans="1:8" ht="13.5" x14ac:dyDescent="0.25">
      <c r="A1166" s="3">
        <f>TITRES_STAT!B1169</f>
        <v>43710</v>
      </c>
      <c r="B1166" s="17">
        <f>TITRES_STAT!C1169</f>
        <v>23</v>
      </c>
      <c r="C1166" s="17">
        <f>TITRES_STAT!D1169</f>
        <v>18.9299</v>
      </c>
      <c r="D1166" s="17">
        <f>TITRES_STAT!E1169</f>
        <v>2348</v>
      </c>
      <c r="E1166" s="2">
        <f t="shared" si="72"/>
        <v>1316664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f>TITRES_STAT!B1170</f>
        <v>43711</v>
      </c>
      <c r="B1167" s="17">
        <f>TITRES_STAT!C1170</f>
        <v>23.35</v>
      </c>
      <c r="C1167" s="17">
        <f>TITRES_STAT!D1170</f>
        <v>19.218</v>
      </c>
      <c r="D1167" s="17">
        <f>TITRES_STAT!E1170</f>
        <v>3271</v>
      </c>
      <c r="E1167" s="2">
        <f t="shared" si="72"/>
        <v>1319935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f>TITRES_STAT!B1171</f>
        <v>43712</v>
      </c>
      <c r="B1168" s="17">
        <f>TITRES_STAT!C1171</f>
        <v>23.28</v>
      </c>
      <c r="C1168" s="17">
        <f>TITRES_STAT!D1171</f>
        <v>19.160299999999999</v>
      </c>
      <c r="D1168" s="17">
        <f>TITRES_STAT!E1171</f>
        <v>239</v>
      </c>
      <c r="E1168" s="2">
        <f t="shared" si="72"/>
        <v>1319696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CONFIRMED BULLISH</v>
      </c>
    </row>
    <row r="1169" spans="1:8" ht="13.5" x14ac:dyDescent="0.25">
      <c r="A1169" s="3">
        <f>TITRES_STAT!B1172</f>
        <v>43713</v>
      </c>
      <c r="B1169" s="17">
        <f>TITRES_STAT!C1172</f>
        <v>23.18</v>
      </c>
      <c r="C1169" s="17">
        <f>TITRES_STAT!D1172</f>
        <v>19.077999999999999</v>
      </c>
      <c r="D1169" s="17">
        <f>TITRES_STAT!E1172</f>
        <v>552</v>
      </c>
      <c r="E1169" s="2">
        <f t="shared" si="72"/>
        <v>1319144</v>
      </c>
      <c r="F1169" s="17" t="str">
        <f t="shared" si="75"/>
        <v>BULLISH</v>
      </c>
      <c r="G1169" s="17" t="str">
        <f t="shared" si="74"/>
        <v>NEUTRAL</v>
      </c>
      <c r="H1169" s="17" t="str">
        <f t="shared" si="73"/>
        <v>BULLISH DIVERGENCE</v>
      </c>
    </row>
    <row r="1170" spans="1:8" ht="13.5" x14ac:dyDescent="0.25">
      <c r="A1170" s="3">
        <f>TITRES_STAT!B1173</f>
        <v>43714</v>
      </c>
      <c r="B1170" s="17">
        <f>TITRES_STAT!C1173</f>
        <v>23</v>
      </c>
      <c r="C1170" s="17">
        <f>TITRES_STAT!D1173</f>
        <v>18.9299</v>
      </c>
      <c r="D1170" s="17">
        <f>TITRES_STAT!E1173</f>
        <v>5534</v>
      </c>
      <c r="E1170" s="2">
        <f t="shared" si="72"/>
        <v>1313610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NEUTRAL</v>
      </c>
    </row>
    <row r="1171" spans="1:8" ht="13.5" x14ac:dyDescent="0.25">
      <c r="A1171" s="3">
        <f>TITRES_STAT!B1174</f>
        <v>43717</v>
      </c>
      <c r="B1171" s="17">
        <f>TITRES_STAT!C1174</f>
        <v>23</v>
      </c>
      <c r="C1171" s="17">
        <f>TITRES_STAT!D1174</f>
        <v>18.9299</v>
      </c>
      <c r="D1171" s="17">
        <f>TITRES_STAT!E1174</f>
        <v>180</v>
      </c>
      <c r="E1171" s="2">
        <f t="shared" si="72"/>
        <v>1313610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NEUTRAL</v>
      </c>
    </row>
    <row r="1172" spans="1:8" ht="13.5" x14ac:dyDescent="0.25">
      <c r="A1172" s="3">
        <f>TITRES_STAT!B1175</f>
        <v>43718</v>
      </c>
      <c r="B1172" s="17">
        <f>TITRES_STAT!C1175</f>
        <v>23</v>
      </c>
      <c r="C1172" s="17">
        <f>TITRES_STAT!D1175</f>
        <v>18.9299</v>
      </c>
      <c r="D1172" s="17">
        <f>TITRES_STAT!E1175</f>
        <v>3629</v>
      </c>
      <c r="E1172" s="2">
        <f t="shared" si="72"/>
        <v>1313610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f>TITRES_STAT!B1176</f>
        <v>43719</v>
      </c>
      <c r="B1173" s="17">
        <f>TITRES_STAT!C1176</f>
        <v>22.8</v>
      </c>
      <c r="C1173" s="17">
        <f>TITRES_STAT!D1176</f>
        <v>18.7653</v>
      </c>
      <c r="D1173" s="17">
        <f>TITRES_STAT!E1176</f>
        <v>4196</v>
      </c>
      <c r="E1173" s="2">
        <f t="shared" si="72"/>
        <v>1309414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f>TITRES_STAT!B1177</f>
        <v>43720</v>
      </c>
      <c r="B1174" s="17">
        <f>TITRES_STAT!C1177</f>
        <v>22.99</v>
      </c>
      <c r="C1174" s="17">
        <f>TITRES_STAT!D1177</f>
        <v>18.921700000000001</v>
      </c>
      <c r="D1174" s="17">
        <f>TITRES_STAT!E1177</f>
        <v>7880</v>
      </c>
      <c r="E1174" s="2">
        <f t="shared" si="72"/>
        <v>1317294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CONFIRMED BEARISH</v>
      </c>
    </row>
    <row r="1175" spans="1:8" ht="13.5" x14ac:dyDescent="0.25">
      <c r="A1175" s="3">
        <f>TITRES_STAT!B1178</f>
        <v>43721</v>
      </c>
      <c r="B1175" s="17">
        <f>TITRES_STAT!C1178</f>
        <v>23</v>
      </c>
      <c r="C1175" s="17">
        <f>TITRES_STAT!D1178</f>
        <v>18.9299</v>
      </c>
      <c r="D1175" s="17">
        <f>TITRES_STAT!E1178</f>
        <v>98953</v>
      </c>
      <c r="E1175" s="2">
        <f t="shared" si="72"/>
        <v>1416247</v>
      </c>
      <c r="F1175" s="17" t="str">
        <f t="shared" si="75"/>
        <v>BULLISH</v>
      </c>
      <c r="G1175" s="17" t="str">
        <f t="shared" si="74"/>
        <v>STRONG</v>
      </c>
      <c r="H1175" s="17" t="str">
        <f t="shared" si="73"/>
        <v>NEUTRAL</v>
      </c>
    </row>
    <row r="1176" spans="1:8" ht="13.5" x14ac:dyDescent="0.25">
      <c r="A1176" s="3">
        <f>TITRES_STAT!B1179</f>
        <v>43724</v>
      </c>
      <c r="B1176" s="17">
        <f>TITRES_STAT!C1179</f>
        <v>22.8</v>
      </c>
      <c r="C1176" s="17">
        <f>TITRES_STAT!D1179</f>
        <v>18.7653</v>
      </c>
      <c r="D1176" s="17">
        <f>TITRES_STAT!E1179</f>
        <v>180</v>
      </c>
      <c r="E1176" s="2">
        <f t="shared" si="72"/>
        <v>1416067</v>
      </c>
      <c r="F1176" s="17" t="str">
        <f t="shared" si="75"/>
        <v>BULLISH</v>
      </c>
      <c r="G1176" s="17" t="str">
        <f t="shared" si="74"/>
        <v>STRONG</v>
      </c>
      <c r="H1176" s="17" t="str">
        <f t="shared" si="73"/>
        <v>BULLISH DIVERGENCE</v>
      </c>
    </row>
    <row r="1177" spans="1:8" ht="13.5" x14ac:dyDescent="0.25">
      <c r="A1177" s="3">
        <f>TITRES_STAT!B1180</f>
        <v>43725</v>
      </c>
      <c r="B1177" s="17">
        <f>TITRES_STAT!C1180</f>
        <v>23</v>
      </c>
      <c r="C1177" s="17">
        <f>TITRES_STAT!D1180</f>
        <v>18.9299</v>
      </c>
      <c r="D1177" s="17">
        <f>TITRES_STAT!E1180</f>
        <v>574</v>
      </c>
      <c r="E1177" s="2">
        <f t="shared" si="72"/>
        <v>1416641</v>
      </c>
      <c r="F1177" s="17" t="str">
        <f t="shared" si="75"/>
        <v>BULLISH</v>
      </c>
      <c r="G1177" s="17" t="str">
        <f t="shared" si="74"/>
        <v>STRONG</v>
      </c>
      <c r="H1177" s="17" t="str">
        <f t="shared" si="73"/>
        <v>NEUTRAL</v>
      </c>
    </row>
    <row r="1178" spans="1:8" ht="13.5" x14ac:dyDescent="0.25">
      <c r="A1178" s="3">
        <f>TITRES_STAT!B1181</f>
        <v>43726</v>
      </c>
      <c r="B1178" s="17">
        <f>TITRES_STAT!C1181</f>
        <v>23</v>
      </c>
      <c r="C1178" s="17">
        <f>TITRES_STAT!D1181</f>
        <v>18.9299</v>
      </c>
      <c r="D1178" s="17">
        <f>TITRES_STAT!E1181</f>
        <v>411</v>
      </c>
      <c r="E1178" s="2">
        <f t="shared" si="72"/>
        <v>1416641</v>
      </c>
      <c r="F1178" s="17" t="str">
        <f t="shared" si="75"/>
        <v>BULLISH</v>
      </c>
      <c r="G1178" s="17" t="str">
        <f t="shared" si="74"/>
        <v>STRONG</v>
      </c>
      <c r="H1178" s="17" t="str">
        <f t="shared" si="73"/>
        <v>CONFIRMED BULLISH</v>
      </c>
    </row>
    <row r="1179" spans="1:8" ht="13.5" x14ac:dyDescent="0.25">
      <c r="A1179" s="3">
        <f>TITRES_STAT!B1182</f>
        <v>43727</v>
      </c>
      <c r="B1179" s="17">
        <f>TITRES_STAT!C1182</f>
        <v>23</v>
      </c>
      <c r="C1179" s="17">
        <f>TITRES_STAT!D1182</f>
        <v>18.9299</v>
      </c>
      <c r="D1179" s="17">
        <f>TITRES_STAT!E1182</f>
        <v>1760</v>
      </c>
      <c r="E1179" s="2">
        <f t="shared" si="72"/>
        <v>1416641</v>
      </c>
      <c r="F1179" s="17" t="str">
        <f t="shared" si="75"/>
        <v>BULLISH</v>
      </c>
      <c r="G1179" s="17" t="str">
        <f t="shared" si="74"/>
        <v>STRONG</v>
      </c>
      <c r="H1179" s="17" t="str">
        <f t="shared" si="73"/>
        <v>CONFIRMED BULLISH</v>
      </c>
    </row>
    <row r="1180" spans="1:8" ht="13.5" x14ac:dyDescent="0.25">
      <c r="A1180" s="3">
        <f>TITRES_STAT!B1183</f>
        <v>43728</v>
      </c>
      <c r="B1180" s="17">
        <f>TITRES_STAT!C1183</f>
        <v>23.1</v>
      </c>
      <c r="C1180" s="17">
        <f>TITRES_STAT!D1183</f>
        <v>19.0122</v>
      </c>
      <c r="D1180" s="17">
        <f>TITRES_STAT!E1183</f>
        <v>6</v>
      </c>
      <c r="E1180" s="2">
        <f t="shared" si="72"/>
        <v>1416647</v>
      </c>
      <c r="F1180" s="17" t="str">
        <f t="shared" si="75"/>
        <v>BULLISH</v>
      </c>
      <c r="G1180" s="17" t="str">
        <f t="shared" si="74"/>
        <v>NEUTRAL</v>
      </c>
      <c r="H1180" s="17" t="str">
        <f t="shared" si="73"/>
        <v>CONFIRMED BULLISH</v>
      </c>
    </row>
    <row r="1181" spans="1:8" ht="13.5" x14ac:dyDescent="0.25">
      <c r="A1181" s="3">
        <f>TITRES_STAT!B1184</f>
        <v>43731</v>
      </c>
      <c r="B1181" s="17">
        <f>TITRES_STAT!C1184</f>
        <v>23</v>
      </c>
      <c r="C1181" s="17">
        <f>TITRES_STAT!D1184</f>
        <v>18.9299</v>
      </c>
      <c r="D1181" s="17">
        <f>TITRES_STAT!E1184</f>
        <v>110</v>
      </c>
      <c r="E1181" s="2">
        <f t="shared" si="72"/>
        <v>1416537</v>
      </c>
      <c r="F1181" s="17" t="str">
        <f t="shared" si="75"/>
        <v>BULLISH</v>
      </c>
      <c r="G1181" s="17" t="str">
        <f t="shared" si="74"/>
        <v>NEUTRAL</v>
      </c>
      <c r="H1181" s="17" t="str">
        <f t="shared" si="73"/>
        <v>CONFIRMED BULLISH</v>
      </c>
    </row>
    <row r="1182" spans="1:8" ht="13.5" x14ac:dyDescent="0.25">
      <c r="A1182" s="3">
        <f>TITRES_STAT!B1185</f>
        <v>43732</v>
      </c>
      <c r="B1182" s="17">
        <f>TITRES_STAT!C1185</f>
        <v>22.9</v>
      </c>
      <c r="C1182" s="17">
        <f>TITRES_STAT!D1185</f>
        <v>18.8476</v>
      </c>
      <c r="D1182" s="17">
        <f>TITRES_STAT!E1185</f>
        <v>311</v>
      </c>
      <c r="E1182" s="2">
        <f t="shared" si="72"/>
        <v>1416226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f>TITRES_STAT!B1186</f>
        <v>43733</v>
      </c>
      <c r="B1183" s="17">
        <f>TITRES_STAT!C1186</f>
        <v>22.9</v>
      </c>
      <c r="C1183" s="17">
        <f>TITRES_STAT!D1186</f>
        <v>18.8476</v>
      </c>
      <c r="D1183" s="17">
        <f>TITRES_STAT!E1186</f>
        <v>4277</v>
      </c>
      <c r="E1183" s="2">
        <f t="shared" si="72"/>
        <v>1416226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f>TITRES_STAT!B1187</f>
        <v>43734</v>
      </c>
      <c r="B1184" s="17">
        <f>TITRES_STAT!C1187</f>
        <v>22.9</v>
      </c>
      <c r="C1184" s="17">
        <f>TITRES_STAT!D1187</f>
        <v>18.8476</v>
      </c>
      <c r="D1184" s="17">
        <f>TITRES_STAT!E1187</f>
        <v>704</v>
      </c>
      <c r="E1184" s="2">
        <f t="shared" si="72"/>
        <v>1416226</v>
      </c>
      <c r="F1184" s="17" t="str">
        <f t="shared" si="75"/>
        <v>BEARISH</v>
      </c>
      <c r="G1184" s="17" t="str">
        <f t="shared" si="74"/>
        <v>NEUTRAL</v>
      </c>
      <c r="H1184" s="17" t="str">
        <f t="shared" si="73"/>
        <v>CONFIRMED BEARISH</v>
      </c>
    </row>
    <row r="1185" spans="1:8" ht="13.5" x14ac:dyDescent="0.25">
      <c r="A1185" s="3">
        <f>TITRES_STAT!B1188</f>
        <v>43735</v>
      </c>
      <c r="B1185" s="17">
        <f>TITRES_STAT!C1188</f>
        <v>22.8</v>
      </c>
      <c r="C1185" s="17">
        <f>TITRES_STAT!D1188</f>
        <v>18.7653</v>
      </c>
      <c r="D1185" s="17">
        <f>TITRES_STAT!E1188</f>
        <v>2102</v>
      </c>
      <c r="E1185" s="2">
        <f t="shared" si="72"/>
        <v>1414124</v>
      </c>
      <c r="F1185" s="17" t="str">
        <f t="shared" si="75"/>
        <v>BEARISH</v>
      </c>
      <c r="G1185" s="17" t="str">
        <f t="shared" si="74"/>
        <v>NEUTRAL</v>
      </c>
      <c r="H1185" s="17" t="str">
        <f t="shared" si="73"/>
        <v>CONFIRMED BEARISH</v>
      </c>
    </row>
    <row r="1186" spans="1:8" ht="13.5" x14ac:dyDescent="0.25">
      <c r="A1186" s="3">
        <f>TITRES_STAT!B1189</f>
        <v>43738</v>
      </c>
      <c r="B1186" s="17">
        <f>TITRES_STAT!C1189</f>
        <v>22.72</v>
      </c>
      <c r="C1186" s="17">
        <f>TITRES_STAT!D1189</f>
        <v>18.699400000000001</v>
      </c>
      <c r="D1186" s="17">
        <f>TITRES_STAT!E1189</f>
        <v>1890</v>
      </c>
      <c r="E1186" s="2">
        <f t="shared" si="72"/>
        <v>1412234</v>
      </c>
      <c r="F1186" s="17" t="str">
        <f t="shared" si="75"/>
        <v>BEARISH</v>
      </c>
      <c r="G1186" s="17" t="str">
        <f t="shared" si="74"/>
        <v>NEUTRAL</v>
      </c>
      <c r="H1186" s="17" t="str">
        <f t="shared" si="73"/>
        <v>CONFIRMED BEARISH</v>
      </c>
    </row>
    <row r="1187" spans="1:8" ht="13.5" x14ac:dyDescent="0.25">
      <c r="A1187" s="3">
        <f>TITRES_STAT!B1190</f>
        <v>43739</v>
      </c>
      <c r="B1187" s="17">
        <f>TITRES_STAT!C1190</f>
        <v>23</v>
      </c>
      <c r="C1187" s="17">
        <f>TITRES_STAT!D1190</f>
        <v>18.9299</v>
      </c>
      <c r="D1187" s="17">
        <f>TITRES_STAT!E1190</f>
        <v>5211</v>
      </c>
      <c r="E1187" s="2">
        <f t="shared" si="72"/>
        <v>1417445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CONFIRMED BULLISH</v>
      </c>
    </row>
    <row r="1188" spans="1:8" ht="13.5" x14ac:dyDescent="0.25">
      <c r="A1188" s="3">
        <f>TITRES_STAT!B1191</f>
        <v>43740</v>
      </c>
      <c r="B1188" s="17">
        <f>TITRES_STAT!C1191</f>
        <v>22.99</v>
      </c>
      <c r="C1188" s="17">
        <f>TITRES_STAT!D1191</f>
        <v>18.921700000000001</v>
      </c>
      <c r="D1188" s="17">
        <f>TITRES_STAT!E1191</f>
        <v>1367</v>
      </c>
      <c r="E1188" s="2">
        <f t="shared" si="72"/>
        <v>1416078</v>
      </c>
      <c r="F1188" s="17" t="str">
        <f t="shared" si="75"/>
        <v>BEARISH</v>
      </c>
      <c r="G1188" s="17" t="str">
        <f t="shared" si="74"/>
        <v>NEUTRAL</v>
      </c>
      <c r="H1188" s="17" t="str">
        <f t="shared" si="73"/>
        <v>BEARISH DIVERGENCE</v>
      </c>
    </row>
    <row r="1189" spans="1:8" ht="13.5" x14ac:dyDescent="0.25">
      <c r="A1189" s="3">
        <f>TITRES_STAT!B1192</f>
        <v>43741</v>
      </c>
      <c r="B1189" s="17">
        <f>TITRES_STAT!C1192</f>
        <v>22.9</v>
      </c>
      <c r="C1189" s="17">
        <f>TITRES_STAT!D1192</f>
        <v>18.8476</v>
      </c>
      <c r="D1189" s="17">
        <f>TITRES_STAT!E1192</f>
        <v>1329</v>
      </c>
      <c r="E1189" s="2">
        <f t="shared" si="72"/>
        <v>1414749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NEUTRAL</v>
      </c>
    </row>
    <row r="1190" spans="1:8" ht="13.5" x14ac:dyDescent="0.25">
      <c r="A1190" s="3">
        <f>TITRES_STAT!B1193</f>
        <v>43742</v>
      </c>
      <c r="B1190" s="17">
        <f>TITRES_STAT!C1193</f>
        <v>22.7</v>
      </c>
      <c r="C1190" s="17">
        <f>TITRES_STAT!D1193</f>
        <v>18.683</v>
      </c>
      <c r="D1190" s="17">
        <f>TITRES_STAT!E1193</f>
        <v>6655</v>
      </c>
      <c r="E1190" s="2">
        <f t="shared" si="72"/>
        <v>1408094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f>TITRES_STAT!B1194</f>
        <v>43745</v>
      </c>
      <c r="B1191" s="17">
        <f>TITRES_STAT!C1194</f>
        <v>22.7</v>
      </c>
      <c r="C1191" s="17">
        <f>TITRES_STAT!D1194</f>
        <v>18.683</v>
      </c>
      <c r="D1191" s="17">
        <f>TITRES_STAT!E1194</f>
        <v>2631</v>
      </c>
      <c r="E1191" s="2">
        <f t="shared" si="72"/>
        <v>1408094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f>TITRES_STAT!B1195</f>
        <v>43746</v>
      </c>
      <c r="B1192" s="17">
        <f>TITRES_STAT!C1195</f>
        <v>22.7</v>
      </c>
      <c r="C1192" s="17">
        <f>TITRES_STAT!D1195</f>
        <v>18.683</v>
      </c>
      <c r="D1192" s="17">
        <f>TITRES_STAT!E1195</f>
        <v>1310</v>
      </c>
      <c r="E1192" s="2">
        <f t="shared" si="72"/>
        <v>1408094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CONFIRMED BEARISH</v>
      </c>
    </row>
    <row r="1193" spans="1:8" ht="13.5" x14ac:dyDescent="0.25">
      <c r="A1193" s="3">
        <f>TITRES_STAT!B1196</f>
        <v>43747</v>
      </c>
      <c r="B1193" s="17">
        <f>TITRES_STAT!C1196</f>
        <v>22.7</v>
      </c>
      <c r="C1193" s="17">
        <f>TITRES_STAT!D1196</f>
        <v>18.683</v>
      </c>
      <c r="D1193" s="17">
        <f>TITRES_STAT!E1196</f>
        <v>672</v>
      </c>
      <c r="E1193" s="2">
        <f t="shared" si="72"/>
        <v>1408094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f>TITRES_STAT!B1197</f>
        <v>43748</v>
      </c>
      <c r="B1194" s="17">
        <f>TITRES_STAT!C1197</f>
        <v>22.95</v>
      </c>
      <c r="C1194" s="17">
        <f>TITRES_STAT!D1197</f>
        <v>18.8887</v>
      </c>
      <c r="D1194" s="17">
        <f>TITRES_STAT!E1197</f>
        <v>1640</v>
      </c>
      <c r="E1194" s="2">
        <f t="shared" si="72"/>
        <v>1409734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BEARISH DIVERGENCE</v>
      </c>
    </row>
    <row r="1195" spans="1:8" ht="13.5" x14ac:dyDescent="0.25">
      <c r="A1195" s="3">
        <f>TITRES_STAT!B1198</f>
        <v>43749</v>
      </c>
      <c r="B1195" s="17">
        <f>TITRES_STAT!C1198</f>
        <v>22.8</v>
      </c>
      <c r="C1195" s="17">
        <f>TITRES_STAT!D1198</f>
        <v>18.7653</v>
      </c>
      <c r="D1195" s="17">
        <f>TITRES_STAT!E1198</f>
        <v>2484</v>
      </c>
      <c r="E1195" s="2">
        <f t="shared" si="72"/>
        <v>1407250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BEARISH DIVERGENCE</v>
      </c>
    </row>
    <row r="1196" spans="1:8" ht="13.5" x14ac:dyDescent="0.25">
      <c r="A1196" s="3">
        <f>TITRES_STAT!B1199</f>
        <v>43752</v>
      </c>
      <c r="B1196" s="17">
        <f>TITRES_STAT!C1199</f>
        <v>22.8</v>
      </c>
      <c r="C1196" s="17">
        <f>TITRES_STAT!D1199</f>
        <v>18.7653</v>
      </c>
      <c r="D1196" s="17">
        <f>TITRES_STAT!E1199</f>
        <v>433</v>
      </c>
      <c r="E1196" s="2">
        <f t="shared" si="72"/>
        <v>1407250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BEARISH DIVERGENCE</v>
      </c>
    </row>
    <row r="1197" spans="1:8" ht="13.5" x14ac:dyDescent="0.25">
      <c r="A1197" s="3">
        <f>TITRES_STAT!B1200</f>
        <v>43754</v>
      </c>
      <c r="B1197" s="17">
        <f>TITRES_STAT!C1200</f>
        <v>22.9</v>
      </c>
      <c r="C1197" s="17">
        <f>TITRES_STAT!D1200</f>
        <v>18.8476</v>
      </c>
      <c r="D1197" s="17">
        <f>TITRES_STAT!E1200</f>
        <v>1365</v>
      </c>
      <c r="E1197" s="2">
        <f t="shared" si="72"/>
        <v>1408615</v>
      </c>
      <c r="F1197" s="17" t="str">
        <f t="shared" si="75"/>
        <v>BULLISH</v>
      </c>
      <c r="G1197" s="17" t="str">
        <f t="shared" si="74"/>
        <v>NEUTRAL</v>
      </c>
      <c r="H1197" s="17" t="str">
        <f t="shared" si="73"/>
        <v>CONFIRMED BULLISH</v>
      </c>
    </row>
    <row r="1198" spans="1:8" ht="13.5" x14ac:dyDescent="0.25">
      <c r="A1198" s="3">
        <f>TITRES_STAT!B1201</f>
        <v>43755</v>
      </c>
      <c r="B1198" s="17">
        <f>TITRES_STAT!C1201</f>
        <v>23</v>
      </c>
      <c r="C1198" s="17">
        <f>TITRES_STAT!D1201</f>
        <v>18.9299</v>
      </c>
      <c r="D1198" s="17">
        <f>TITRES_STAT!E1201</f>
        <v>15635</v>
      </c>
      <c r="E1198" s="2">
        <f t="shared" si="72"/>
        <v>1424250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f>TITRES_STAT!B1202</f>
        <v>43756</v>
      </c>
      <c r="B1199" s="17">
        <f>TITRES_STAT!C1202</f>
        <v>23.2</v>
      </c>
      <c r="C1199" s="17">
        <f>TITRES_STAT!D1202</f>
        <v>19.0945</v>
      </c>
      <c r="D1199" s="17">
        <f>TITRES_STAT!E1202</f>
        <v>18439</v>
      </c>
      <c r="E1199" s="2">
        <f t="shared" si="72"/>
        <v>1442689</v>
      </c>
      <c r="F1199" s="17" t="str">
        <f t="shared" si="75"/>
        <v>BULLISH</v>
      </c>
      <c r="G1199" s="17" t="str">
        <f t="shared" si="74"/>
        <v>STRONG</v>
      </c>
      <c r="H1199" s="17" t="str">
        <f t="shared" si="73"/>
        <v>CONFIRMED BULLISH</v>
      </c>
    </row>
    <row r="1200" spans="1:8" ht="13.5" x14ac:dyDescent="0.25">
      <c r="A1200" s="3">
        <f>TITRES_STAT!B1203</f>
        <v>43759</v>
      </c>
      <c r="B1200" s="17">
        <f>TITRES_STAT!C1203</f>
        <v>23.3</v>
      </c>
      <c r="C1200" s="17">
        <f>TITRES_STAT!D1203</f>
        <v>19.1768</v>
      </c>
      <c r="D1200" s="17">
        <f>TITRES_STAT!E1203</f>
        <v>39</v>
      </c>
      <c r="E1200" s="2">
        <f t="shared" si="72"/>
        <v>1442728</v>
      </c>
      <c r="F1200" s="17" t="str">
        <f t="shared" si="75"/>
        <v>BULLISH</v>
      </c>
      <c r="G1200" s="17" t="str">
        <f t="shared" si="74"/>
        <v>STRONG</v>
      </c>
      <c r="H1200" s="17" t="str">
        <f t="shared" si="73"/>
        <v>CONFIRMED BULLISH</v>
      </c>
    </row>
    <row r="1201" spans="1:8" ht="13.5" x14ac:dyDescent="0.25">
      <c r="A1201" s="3">
        <f>TITRES_STAT!B1204</f>
        <v>43760</v>
      </c>
      <c r="B1201" s="17">
        <f>TITRES_STAT!C1204</f>
        <v>23.1</v>
      </c>
      <c r="C1201" s="17">
        <f>TITRES_STAT!D1204</f>
        <v>19.0122</v>
      </c>
      <c r="D1201" s="17">
        <f>TITRES_STAT!E1204</f>
        <v>617</v>
      </c>
      <c r="E1201" s="2">
        <f t="shared" si="72"/>
        <v>1442111</v>
      </c>
      <c r="F1201" s="17" t="str">
        <f t="shared" si="75"/>
        <v>BULLISH</v>
      </c>
      <c r="G1201" s="17" t="str">
        <f t="shared" si="74"/>
        <v>STRONG</v>
      </c>
      <c r="H1201" s="17" t="str">
        <f t="shared" si="73"/>
        <v>CONFIRMED BULLISH</v>
      </c>
    </row>
    <row r="1202" spans="1:8" ht="13.5" x14ac:dyDescent="0.25">
      <c r="A1202" s="3">
        <f>TITRES_STAT!B1205</f>
        <v>43761</v>
      </c>
      <c r="B1202" s="17">
        <f>TITRES_STAT!C1205</f>
        <v>23</v>
      </c>
      <c r="C1202" s="17">
        <f>TITRES_STAT!D1205</f>
        <v>18.9299</v>
      </c>
      <c r="D1202" s="17">
        <f>TITRES_STAT!E1205</f>
        <v>340</v>
      </c>
      <c r="E1202" s="2">
        <f t="shared" si="72"/>
        <v>1441771</v>
      </c>
      <c r="F1202" s="17" t="str">
        <f t="shared" si="75"/>
        <v>BULLISH</v>
      </c>
      <c r="G1202" s="17" t="str">
        <f t="shared" si="74"/>
        <v>STRONG</v>
      </c>
      <c r="H1202" s="17" t="str">
        <f t="shared" si="73"/>
        <v>CONFIRMED BULLISH</v>
      </c>
    </row>
    <row r="1203" spans="1:8" ht="13.5" x14ac:dyDescent="0.25">
      <c r="A1203" s="3">
        <f>TITRES_STAT!B1206</f>
        <v>43762</v>
      </c>
      <c r="B1203" s="17">
        <f>TITRES_STAT!C1206</f>
        <v>22.98</v>
      </c>
      <c r="C1203" s="17">
        <f>TITRES_STAT!D1206</f>
        <v>18.913399999999999</v>
      </c>
      <c r="D1203" s="17">
        <f>TITRES_STAT!E1206</f>
        <v>752</v>
      </c>
      <c r="E1203" s="2">
        <f t="shared" si="72"/>
        <v>1441019</v>
      </c>
      <c r="F1203" s="17" t="str">
        <f t="shared" si="75"/>
        <v>BULLISH</v>
      </c>
      <c r="G1203" s="17" t="str">
        <f t="shared" si="74"/>
        <v>NEUTRAL</v>
      </c>
      <c r="H1203" s="17" t="str">
        <f t="shared" si="73"/>
        <v>BULLISH DIVERGENCE</v>
      </c>
    </row>
    <row r="1204" spans="1:8" ht="13.5" x14ac:dyDescent="0.25">
      <c r="A1204" s="3">
        <f>TITRES_STAT!B1207</f>
        <v>43763</v>
      </c>
      <c r="B1204" s="17">
        <f>TITRES_STAT!C1207</f>
        <v>22.71</v>
      </c>
      <c r="C1204" s="17">
        <f>TITRES_STAT!D1207</f>
        <v>18.691199999999998</v>
      </c>
      <c r="D1204" s="17">
        <f>TITRES_STAT!E1207</f>
        <v>436</v>
      </c>
      <c r="E1204" s="2">
        <f t="shared" si="72"/>
        <v>1440583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f>TITRES_STAT!B1208</f>
        <v>43766</v>
      </c>
      <c r="B1205" s="17">
        <f>TITRES_STAT!C1208</f>
        <v>23</v>
      </c>
      <c r="C1205" s="17">
        <f>TITRES_STAT!D1208</f>
        <v>18.9299</v>
      </c>
      <c r="D1205" s="17">
        <f>TITRES_STAT!E1208</f>
        <v>3279</v>
      </c>
      <c r="E1205" s="2">
        <f t="shared" si="72"/>
        <v>1443862</v>
      </c>
      <c r="F1205" s="17" t="str">
        <f t="shared" si="75"/>
        <v>BULLISH</v>
      </c>
      <c r="G1205" s="17" t="str">
        <f t="shared" si="74"/>
        <v>NEUTRAL</v>
      </c>
      <c r="H1205" s="17" t="str">
        <f t="shared" si="73"/>
        <v>BULLISH DIVERGENCE</v>
      </c>
    </row>
    <row r="1206" spans="1:8" ht="13.5" x14ac:dyDescent="0.25">
      <c r="A1206" s="3">
        <f>TITRES_STAT!B1209</f>
        <v>43767</v>
      </c>
      <c r="B1206" s="17">
        <f>TITRES_STAT!C1209</f>
        <v>23</v>
      </c>
      <c r="C1206" s="17">
        <f>TITRES_STAT!D1209</f>
        <v>18.9299</v>
      </c>
      <c r="D1206" s="17">
        <f>TITRES_STAT!E1209</f>
        <v>1957</v>
      </c>
      <c r="E1206" s="2">
        <f t="shared" si="72"/>
        <v>1443862</v>
      </c>
      <c r="F1206" s="17" t="str">
        <f t="shared" si="75"/>
        <v>BULLISH</v>
      </c>
      <c r="G1206" s="17" t="str">
        <f t="shared" si="74"/>
        <v>NEUTRAL</v>
      </c>
      <c r="H1206" s="17" t="str">
        <f t="shared" si="73"/>
        <v>BULLISH DIVERGENCE</v>
      </c>
    </row>
    <row r="1207" spans="1:8" ht="13.5" x14ac:dyDescent="0.25">
      <c r="A1207" s="3">
        <f>TITRES_STAT!B1210</f>
        <v>43768</v>
      </c>
      <c r="B1207" s="17">
        <f>TITRES_STAT!C1210</f>
        <v>22.7</v>
      </c>
      <c r="C1207" s="17">
        <f>TITRES_STAT!D1210</f>
        <v>18.683</v>
      </c>
      <c r="D1207" s="17">
        <f>TITRES_STAT!E1210</f>
        <v>2151</v>
      </c>
      <c r="E1207" s="2">
        <f t="shared" si="72"/>
        <v>1441711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f>TITRES_STAT!B1211</f>
        <v>43769</v>
      </c>
      <c r="B1208" s="17">
        <f>TITRES_STAT!C1211</f>
        <v>22.8</v>
      </c>
      <c r="C1208" s="17">
        <f>TITRES_STAT!D1211</f>
        <v>18.7653</v>
      </c>
      <c r="D1208" s="17">
        <f>TITRES_STAT!E1211</f>
        <v>811</v>
      </c>
      <c r="E1208" s="2">
        <f t="shared" si="72"/>
        <v>1442522</v>
      </c>
      <c r="F1208" s="17" t="str">
        <f t="shared" si="75"/>
        <v>BULLISH</v>
      </c>
      <c r="G1208" s="17" t="str">
        <f t="shared" si="74"/>
        <v>NEUTRAL</v>
      </c>
      <c r="H1208" s="17" t="str">
        <f t="shared" si="73"/>
        <v>BULLISH DIVERGENCE</v>
      </c>
    </row>
    <row r="1209" spans="1:8" ht="13.5" x14ac:dyDescent="0.25">
      <c r="A1209" s="3">
        <f>TITRES_STAT!B1212</f>
        <v>43770</v>
      </c>
      <c r="B1209" s="17">
        <f>TITRES_STAT!C1212</f>
        <v>22.8</v>
      </c>
      <c r="C1209" s="17">
        <f>TITRES_STAT!D1212</f>
        <v>18.7653</v>
      </c>
      <c r="D1209" s="17">
        <f>TITRES_STAT!E1212</f>
        <v>200</v>
      </c>
      <c r="E1209" s="2">
        <f t="shared" si="72"/>
        <v>1442522</v>
      </c>
      <c r="F1209" s="17" t="str">
        <f t="shared" si="75"/>
        <v>BULLISH</v>
      </c>
      <c r="G1209" s="17" t="str">
        <f t="shared" si="74"/>
        <v>NEUTRAL</v>
      </c>
      <c r="H1209" s="17" t="str">
        <f t="shared" si="73"/>
        <v>CONFIRMED BULLISH</v>
      </c>
    </row>
    <row r="1210" spans="1:8" ht="13.5" x14ac:dyDescent="0.25">
      <c r="A1210" s="3">
        <f>TITRES_STAT!B1213</f>
        <v>43773</v>
      </c>
      <c r="B1210" s="17">
        <f>TITRES_STAT!C1213</f>
        <v>22.8</v>
      </c>
      <c r="C1210" s="17">
        <f>TITRES_STAT!D1213</f>
        <v>18.7653</v>
      </c>
      <c r="D1210" s="17">
        <f>TITRES_STAT!E1213</f>
        <v>2190</v>
      </c>
      <c r="E1210" s="2">
        <f t="shared" si="72"/>
        <v>1442522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f>TITRES_STAT!B1214</f>
        <v>43774</v>
      </c>
      <c r="B1211" s="17">
        <f>TITRES_STAT!C1214</f>
        <v>22.7</v>
      </c>
      <c r="C1211" s="17">
        <f>TITRES_STAT!D1214</f>
        <v>18.683</v>
      </c>
      <c r="D1211" s="17">
        <f>TITRES_STAT!E1214</f>
        <v>6740</v>
      </c>
      <c r="E1211" s="2">
        <f t="shared" si="72"/>
        <v>1435782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f>TITRES_STAT!B1215</f>
        <v>43775</v>
      </c>
      <c r="B1212" s="17">
        <f>TITRES_STAT!C1215</f>
        <v>22.7</v>
      </c>
      <c r="C1212" s="17">
        <f>TITRES_STAT!D1215</f>
        <v>18.683</v>
      </c>
      <c r="D1212" s="17">
        <f>TITRES_STAT!E1215</f>
        <v>4410</v>
      </c>
      <c r="E1212" s="2">
        <f t="shared" si="72"/>
        <v>1435782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NEUTRAL</v>
      </c>
    </row>
    <row r="1213" spans="1:8" ht="13.5" x14ac:dyDescent="0.25">
      <c r="A1213" s="3">
        <f>TITRES_STAT!B1216</f>
        <v>43776</v>
      </c>
      <c r="B1213" s="17">
        <f>TITRES_STAT!C1216</f>
        <v>22.9</v>
      </c>
      <c r="C1213" s="17">
        <f>TITRES_STAT!D1216</f>
        <v>18.8476</v>
      </c>
      <c r="D1213" s="17">
        <f>TITRES_STAT!E1216</f>
        <v>18550</v>
      </c>
      <c r="E1213" s="2">
        <f t="shared" si="72"/>
        <v>1454332</v>
      </c>
      <c r="F1213" s="17" t="str">
        <f t="shared" si="75"/>
        <v>BULLISH</v>
      </c>
      <c r="G1213" s="17" t="str">
        <f t="shared" si="74"/>
        <v>NEUTRAL</v>
      </c>
      <c r="H1213" s="17" t="str">
        <f t="shared" si="73"/>
        <v>CONFIRMED BULLISH</v>
      </c>
    </row>
    <row r="1214" spans="1:8" ht="13.5" x14ac:dyDescent="0.25">
      <c r="A1214" s="3">
        <f>TITRES_STAT!B1217</f>
        <v>43777</v>
      </c>
      <c r="B1214" s="17">
        <f>TITRES_STAT!C1217</f>
        <v>22.72</v>
      </c>
      <c r="C1214" s="17">
        <f>TITRES_STAT!D1217</f>
        <v>18.699400000000001</v>
      </c>
      <c r="D1214" s="17">
        <f>TITRES_STAT!E1217</f>
        <v>4314</v>
      </c>
      <c r="E1214" s="2">
        <f t="shared" si="72"/>
        <v>1450018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BULLISH DIVERGENCE</v>
      </c>
    </row>
    <row r="1215" spans="1:8" ht="13.5" x14ac:dyDescent="0.25">
      <c r="A1215" s="3">
        <f>TITRES_STAT!B1218</f>
        <v>43780</v>
      </c>
      <c r="B1215" s="17">
        <f>TITRES_STAT!C1218</f>
        <v>22.72</v>
      </c>
      <c r="C1215" s="17">
        <f>TITRES_STAT!D1218</f>
        <v>18.699400000000001</v>
      </c>
      <c r="D1215" s="17">
        <f>TITRES_STAT!E1218</f>
        <v>5975</v>
      </c>
      <c r="E1215" s="2">
        <f t="shared" si="72"/>
        <v>1450018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BULLISH DIVERGENCE</v>
      </c>
    </row>
    <row r="1216" spans="1:8" ht="13.5" x14ac:dyDescent="0.25">
      <c r="A1216" s="3">
        <f>TITRES_STAT!B1219</f>
        <v>43781</v>
      </c>
      <c r="B1216" s="17">
        <f>TITRES_STAT!C1219</f>
        <v>22.7</v>
      </c>
      <c r="C1216" s="17">
        <f>TITRES_STAT!D1219</f>
        <v>18.683</v>
      </c>
      <c r="D1216" s="17">
        <f>TITRES_STAT!E1219</f>
        <v>2638</v>
      </c>
      <c r="E1216" s="2">
        <f t="shared" si="72"/>
        <v>1447380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NEUTRAL</v>
      </c>
    </row>
    <row r="1217" spans="1:8" ht="13.5" x14ac:dyDescent="0.25">
      <c r="A1217" s="3">
        <f>TITRES_STAT!B1220</f>
        <v>43782</v>
      </c>
      <c r="B1217" s="17">
        <f>TITRES_STAT!C1220</f>
        <v>22.7</v>
      </c>
      <c r="C1217" s="17">
        <f>TITRES_STAT!D1220</f>
        <v>18.683</v>
      </c>
      <c r="D1217" s="17">
        <f>TITRES_STAT!E1220</f>
        <v>445</v>
      </c>
      <c r="E1217" s="2">
        <f t="shared" si="72"/>
        <v>1447380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NEUTRAL</v>
      </c>
    </row>
    <row r="1218" spans="1:8" ht="13.5" x14ac:dyDescent="0.25">
      <c r="A1218" s="3">
        <f>TITRES_STAT!B1221</f>
        <v>43783</v>
      </c>
      <c r="B1218" s="17">
        <f>TITRES_STAT!C1221</f>
        <v>22.7</v>
      </c>
      <c r="C1218" s="17">
        <f>TITRES_STAT!D1221</f>
        <v>18.683</v>
      </c>
      <c r="D1218" s="17">
        <f>TITRES_STAT!E1221</f>
        <v>926</v>
      </c>
      <c r="E1218" s="2">
        <f t="shared" si="72"/>
        <v>1447380</v>
      </c>
      <c r="F1218" s="17" t="str">
        <f t="shared" si="75"/>
        <v>BEARISH</v>
      </c>
      <c r="G1218" s="17" t="str">
        <f t="shared" si="74"/>
        <v>NEUTRAL</v>
      </c>
      <c r="H1218" s="17" t="str">
        <f t="shared" si="73"/>
        <v>CONFIRMED BEARISH</v>
      </c>
    </row>
    <row r="1219" spans="1:8" ht="13.5" x14ac:dyDescent="0.25">
      <c r="A1219" s="3">
        <f>TITRES_STAT!B1222</f>
        <v>43784</v>
      </c>
      <c r="B1219" s="17">
        <f>TITRES_STAT!C1222</f>
        <v>22.98</v>
      </c>
      <c r="C1219" s="17">
        <f>TITRES_STAT!D1222</f>
        <v>18.913399999999999</v>
      </c>
      <c r="D1219" s="17">
        <f>TITRES_STAT!E1222</f>
        <v>50</v>
      </c>
      <c r="E1219" s="2">
        <f t="shared" si="72"/>
        <v>1447430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BEARISH DIVERGENCE</v>
      </c>
    </row>
    <row r="1220" spans="1:8" ht="13.5" x14ac:dyDescent="0.25">
      <c r="A1220" s="3">
        <f>TITRES_STAT!B1223</f>
        <v>43787</v>
      </c>
      <c r="B1220" s="17">
        <f>TITRES_STAT!C1223</f>
        <v>22.7</v>
      </c>
      <c r="C1220" s="17">
        <f>TITRES_STAT!D1223</f>
        <v>18.683</v>
      </c>
      <c r="D1220" s="17">
        <f>TITRES_STAT!E1223</f>
        <v>1120</v>
      </c>
      <c r="E1220" s="2">
        <f t="shared" ref="E1220:E1283" si="76">IF(B1220&gt;B1219, E1219+D1220, IF(B1220&lt;B1219, E1219-D1220, E1219))</f>
        <v>1446310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f>TITRES_STAT!B1224</f>
        <v>43788</v>
      </c>
      <c r="B1221" s="17">
        <f>TITRES_STAT!C1224</f>
        <v>22.6</v>
      </c>
      <c r="C1221" s="17">
        <f>TITRES_STAT!D1224</f>
        <v>18.6007</v>
      </c>
      <c r="D1221" s="17">
        <f>TITRES_STAT!E1224</f>
        <v>2256</v>
      </c>
      <c r="E1221" s="2">
        <f t="shared" si="76"/>
        <v>1444054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f>TITRES_STAT!B1225</f>
        <v>43789</v>
      </c>
      <c r="B1222" s="17">
        <f>TITRES_STAT!C1225</f>
        <v>22.6</v>
      </c>
      <c r="C1222" s="17">
        <f>TITRES_STAT!D1225</f>
        <v>18.6007</v>
      </c>
      <c r="D1222" s="17">
        <f>TITRES_STAT!E1225</f>
        <v>450</v>
      </c>
      <c r="E1222" s="2">
        <f t="shared" si="76"/>
        <v>1444054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17">
        <f>TITRES_STAT!C1226</f>
        <v>22.6</v>
      </c>
      <c r="C1223" s="17">
        <f>TITRES_STAT!D1226</f>
        <v>18.6007</v>
      </c>
      <c r="D1223" s="17">
        <f>TITRES_STAT!E1226</f>
        <v>650</v>
      </c>
      <c r="E1223" s="2">
        <f t="shared" si="76"/>
        <v>1444054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f>TITRES_STAT!B1227</f>
        <v>43791</v>
      </c>
      <c r="B1224" s="17">
        <f>TITRES_STAT!C1227</f>
        <v>22.51</v>
      </c>
      <c r="C1224" s="17">
        <f>TITRES_STAT!D1227</f>
        <v>18.526599999999998</v>
      </c>
      <c r="D1224" s="17">
        <f>TITRES_STAT!E1227</f>
        <v>800</v>
      </c>
      <c r="E1224" s="2">
        <f t="shared" si="76"/>
        <v>1443254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f>TITRES_STAT!B1228</f>
        <v>43794</v>
      </c>
      <c r="B1225" s="17">
        <f>TITRES_STAT!C1228</f>
        <v>22.87</v>
      </c>
      <c r="C1225" s="17">
        <f>TITRES_STAT!D1228</f>
        <v>18.822900000000001</v>
      </c>
      <c r="D1225" s="17">
        <f>TITRES_STAT!E1228</f>
        <v>1059</v>
      </c>
      <c r="E1225" s="2">
        <f t="shared" si="76"/>
        <v>1444313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BEARISH DIVERGENCE</v>
      </c>
    </row>
    <row r="1226" spans="1:8" ht="13.5" x14ac:dyDescent="0.25">
      <c r="A1226" s="3">
        <f>TITRES_STAT!B1229</f>
        <v>43795</v>
      </c>
      <c r="B1226" s="17">
        <f>TITRES_STAT!C1229</f>
        <v>22.55</v>
      </c>
      <c r="C1226" s="17">
        <f>TITRES_STAT!D1229</f>
        <v>18.5595</v>
      </c>
      <c r="D1226" s="17">
        <f>TITRES_STAT!E1229</f>
        <v>917</v>
      </c>
      <c r="E1226" s="2">
        <f t="shared" si="76"/>
        <v>1443396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f>TITRES_STAT!B1230</f>
        <v>43796</v>
      </c>
      <c r="B1227" s="17">
        <f>TITRES_STAT!C1230</f>
        <v>22.66</v>
      </c>
      <c r="C1227" s="17">
        <f>TITRES_STAT!D1230</f>
        <v>18.650099999999998</v>
      </c>
      <c r="D1227" s="17">
        <f>TITRES_STAT!E1230</f>
        <v>2065</v>
      </c>
      <c r="E1227" s="2">
        <f t="shared" si="76"/>
        <v>1445461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CONFIRMED BULLISH</v>
      </c>
    </row>
    <row r="1228" spans="1:8" ht="13.5" x14ac:dyDescent="0.25">
      <c r="A1228" s="3">
        <f>TITRES_STAT!B1231</f>
        <v>43797</v>
      </c>
      <c r="B1228" s="17">
        <f>TITRES_STAT!C1231</f>
        <v>22.66</v>
      </c>
      <c r="C1228" s="17">
        <f>TITRES_STAT!D1231</f>
        <v>18.650099999999998</v>
      </c>
      <c r="D1228" s="17">
        <f>TITRES_STAT!E1231</f>
        <v>898</v>
      </c>
      <c r="E1228" s="2">
        <f t="shared" si="76"/>
        <v>1445461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CONFIRMED BULLISH</v>
      </c>
    </row>
    <row r="1229" spans="1:8" ht="13.5" x14ac:dyDescent="0.25">
      <c r="A1229" s="3">
        <f>TITRES_STAT!B1232</f>
        <v>43798</v>
      </c>
      <c r="B1229" s="17">
        <f>TITRES_STAT!C1232</f>
        <v>22.8</v>
      </c>
      <c r="C1229" s="17">
        <f>TITRES_STAT!D1232</f>
        <v>18.7653</v>
      </c>
      <c r="D1229" s="17">
        <f>TITRES_STAT!E1232</f>
        <v>2576</v>
      </c>
      <c r="E1229" s="2">
        <f t="shared" si="76"/>
        <v>1448037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CONFIRMED BULLISH</v>
      </c>
    </row>
    <row r="1230" spans="1:8" ht="13.5" x14ac:dyDescent="0.25">
      <c r="A1230" s="3">
        <f>TITRES_STAT!B1233</f>
        <v>43801</v>
      </c>
      <c r="B1230" s="17">
        <f>TITRES_STAT!C1233</f>
        <v>22.6</v>
      </c>
      <c r="C1230" s="17">
        <f>TITRES_STAT!D1233</f>
        <v>18.6007</v>
      </c>
      <c r="D1230" s="17">
        <f>TITRES_STAT!E1233</f>
        <v>3197</v>
      </c>
      <c r="E1230" s="2">
        <f t="shared" si="76"/>
        <v>1444840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BULLISH DIVERGENCE</v>
      </c>
    </row>
    <row r="1231" spans="1:8" ht="13.5" x14ac:dyDescent="0.25">
      <c r="A1231" s="3">
        <f>TITRES_STAT!B1234</f>
        <v>43802</v>
      </c>
      <c r="B1231" s="17">
        <f>TITRES_STAT!C1234</f>
        <v>22.5</v>
      </c>
      <c r="C1231" s="17">
        <f>TITRES_STAT!D1234</f>
        <v>18.5184</v>
      </c>
      <c r="D1231" s="17">
        <f>TITRES_STAT!E1234</f>
        <v>741</v>
      </c>
      <c r="E1231" s="2">
        <f t="shared" si="76"/>
        <v>1444099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BULLISH DIVERGENCE</v>
      </c>
    </row>
    <row r="1232" spans="1:8" ht="13.5" x14ac:dyDescent="0.25">
      <c r="A1232" s="3">
        <f>TITRES_STAT!B1235</f>
        <v>43803</v>
      </c>
      <c r="B1232" s="17">
        <f>TITRES_STAT!C1235</f>
        <v>22.49</v>
      </c>
      <c r="C1232" s="17">
        <f>TITRES_STAT!D1235</f>
        <v>18.510100000000001</v>
      </c>
      <c r="D1232" s="17">
        <f>TITRES_STAT!E1235</f>
        <v>393</v>
      </c>
      <c r="E1232" s="2">
        <f t="shared" si="76"/>
        <v>1443706</v>
      </c>
      <c r="F1232" s="17" t="str">
        <f t="shared" si="79"/>
        <v>BEARISH</v>
      </c>
      <c r="G1232" s="17" t="str">
        <f t="shared" si="78"/>
        <v>NEUTRAL</v>
      </c>
      <c r="H1232" s="17" t="str">
        <f t="shared" si="77"/>
        <v>CONFIRMED BEARISH</v>
      </c>
    </row>
    <row r="1233" spans="1:8" ht="13.5" x14ac:dyDescent="0.25">
      <c r="A1233" s="3">
        <f>TITRES_STAT!B1236</f>
        <v>43804</v>
      </c>
      <c r="B1233" s="17">
        <f>TITRES_STAT!C1236</f>
        <v>22.5</v>
      </c>
      <c r="C1233" s="17">
        <f>TITRES_STAT!D1236</f>
        <v>18.5184</v>
      </c>
      <c r="D1233" s="17">
        <f>TITRES_STAT!E1236</f>
        <v>907</v>
      </c>
      <c r="E1233" s="2">
        <f t="shared" si="76"/>
        <v>1444613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f>TITRES_STAT!B1237</f>
        <v>43805</v>
      </c>
      <c r="B1234" s="17">
        <f>TITRES_STAT!C1237</f>
        <v>22.55</v>
      </c>
      <c r="C1234" s="17">
        <f>TITRES_STAT!D1237</f>
        <v>18.5595</v>
      </c>
      <c r="D1234" s="17">
        <f>TITRES_STAT!E1237</f>
        <v>647</v>
      </c>
      <c r="E1234" s="2">
        <f t="shared" si="76"/>
        <v>1445260</v>
      </c>
      <c r="F1234" s="17" t="str">
        <f t="shared" si="79"/>
        <v>BEARISH</v>
      </c>
      <c r="G1234" s="17" t="str">
        <f t="shared" si="78"/>
        <v>NEUTRAL</v>
      </c>
      <c r="H1234" s="17" t="str">
        <f t="shared" si="77"/>
        <v>CONFIRMED BEARISH</v>
      </c>
    </row>
    <row r="1235" spans="1:8" ht="13.5" x14ac:dyDescent="0.25">
      <c r="A1235" s="3">
        <f>TITRES_STAT!B1238</f>
        <v>43808</v>
      </c>
      <c r="B1235" s="17">
        <f>TITRES_STAT!C1238</f>
        <v>22.6</v>
      </c>
      <c r="C1235" s="17">
        <f>TITRES_STAT!D1238</f>
        <v>18.6007</v>
      </c>
      <c r="D1235" s="17">
        <f>TITRES_STAT!E1238</f>
        <v>220</v>
      </c>
      <c r="E1235" s="2">
        <f t="shared" si="76"/>
        <v>1445480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NEUTRAL</v>
      </c>
    </row>
    <row r="1236" spans="1:8" ht="13.5" x14ac:dyDescent="0.25">
      <c r="A1236" s="3">
        <f>TITRES_STAT!B1239</f>
        <v>43809</v>
      </c>
      <c r="B1236" s="17">
        <f>TITRES_STAT!C1239</f>
        <v>22.6</v>
      </c>
      <c r="C1236" s="17">
        <f>TITRES_STAT!D1239</f>
        <v>18.6007</v>
      </c>
      <c r="D1236" s="17">
        <f>TITRES_STAT!E1239</f>
        <v>4877</v>
      </c>
      <c r="E1236" s="2">
        <f t="shared" si="76"/>
        <v>1445480</v>
      </c>
      <c r="F1236" s="17" t="str">
        <f t="shared" si="79"/>
        <v>BULLISH</v>
      </c>
      <c r="G1236" s="17" t="str">
        <f t="shared" si="78"/>
        <v>NEUTRAL</v>
      </c>
      <c r="H1236" s="17" t="str">
        <f t="shared" si="77"/>
        <v>CONFIRMED BULLISH</v>
      </c>
    </row>
    <row r="1237" spans="1:8" ht="13.5" x14ac:dyDescent="0.25">
      <c r="A1237" s="3">
        <f>TITRES_STAT!B1240</f>
        <v>43810</v>
      </c>
      <c r="B1237" s="17">
        <f>TITRES_STAT!C1240</f>
        <v>22.6</v>
      </c>
      <c r="C1237" s="17">
        <f>TITRES_STAT!D1240</f>
        <v>18.6007</v>
      </c>
      <c r="D1237" s="17">
        <f>TITRES_STAT!E1240</f>
        <v>101</v>
      </c>
      <c r="E1237" s="2">
        <f t="shared" si="76"/>
        <v>1445480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f>TITRES_STAT!B1241</f>
        <v>43811</v>
      </c>
      <c r="B1238" s="17">
        <f>TITRES_STAT!C1241</f>
        <v>22.5</v>
      </c>
      <c r="C1238" s="17">
        <f>TITRES_STAT!D1241</f>
        <v>18.5184</v>
      </c>
      <c r="D1238" s="17">
        <f>TITRES_STAT!E1241</f>
        <v>1579</v>
      </c>
      <c r="E1238" s="2">
        <f t="shared" si="76"/>
        <v>1443901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NEUTRAL</v>
      </c>
    </row>
    <row r="1239" spans="1:8" ht="13.5" x14ac:dyDescent="0.25">
      <c r="A1239" s="3">
        <f>TITRES_STAT!B1242</f>
        <v>43812</v>
      </c>
      <c r="B1239" s="17">
        <f>TITRES_STAT!C1242</f>
        <v>22.5</v>
      </c>
      <c r="C1239" s="17">
        <f>TITRES_STAT!D1242</f>
        <v>18.5184</v>
      </c>
      <c r="D1239" s="17">
        <f>TITRES_STAT!E1242</f>
        <v>716</v>
      </c>
      <c r="E1239" s="2">
        <f t="shared" si="76"/>
        <v>1443901</v>
      </c>
      <c r="F1239" s="17" t="str">
        <f t="shared" si="79"/>
        <v>BEARISH</v>
      </c>
      <c r="G1239" s="17" t="str">
        <f t="shared" si="78"/>
        <v>NEUTRAL</v>
      </c>
      <c r="H1239" s="17" t="str">
        <f t="shared" si="77"/>
        <v>CONFIRMED BEARISH</v>
      </c>
    </row>
    <row r="1240" spans="1:8" ht="13.5" x14ac:dyDescent="0.25">
      <c r="A1240" s="3">
        <f>TITRES_STAT!B1243</f>
        <v>43815</v>
      </c>
      <c r="B1240" s="17">
        <f>TITRES_STAT!C1243</f>
        <v>22.5</v>
      </c>
      <c r="C1240" s="17">
        <f>TITRES_STAT!D1243</f>
        <v>18.5184</v>
      </c>
      <c r="D1240" s="17">
        <f>TITRES_STAT!E1243</f>
        <v>240</v>
      </c>
      <c r="E1240" s="2">
        <f t="shared" si="76"/>
        <v>1443901</v>
      </c>
      <c r="F1240" s="17" t="str">
        <f t="shared" si="79"/>
        <v>BEARISH</v>
      </c>
      <c r="G1240" s="17" t="str">
        <f t="shared" si="78"/>
        <v>NEUTRAL</v>
      </c>
      <c r="H1240" s="17" t="str">
        <f t="shared" si="77"/>
        <v>CONFIRMED BEARISH</v>
      </c>
    </row>
    <row r="1241" spans="1:8" ht="13.5" x14ac:dyDescent="0.25">
      <c r="A1241" s="3">
        <f>TITRES_STAT!B1244</f>
        <v>43816</v>
      </c>
      <c r="B1241" s="17">
        <f>TITRES_STAT!C1244</f>
        <v>22.51</v>
      </c>
      <c r="C1241" s="17">
        <f>TITRES_STAT!D1244</f>
        <v>18.526599999999998</v>
      </c>
      <c r="D1241" s="17">
        <f>TITRES_STAT!E1244</f>
        <v>738</v>
      </c>
      <c r="E1241" s="2">
        <f t="shared" si="76"/>
        <v>1444639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f>TITRES_STAT!B1245</f>
        <v>43817</v>
      </c>
      <c r="B1242" s="17">
        <f>TITRES_STAT!C1245</f>
        <v>22.55</v>
      </c>
      <c r="C1242" s="17">
        <f>TITRES_STAT!D1245</f>
        <v>18.5595</v>
      </c>
      <c r="D1242" s="17">
        <f>TITRES_STAT!E1245</f>
        <v>1387</v>
      </c>
      <c r="E1242" s="2">
        <f t="shared" si="76"/>
        <v>1446026</v>
      </c>
      <c r="F1242" s="17" t="str">
        <f t="shared" si="79"/>
        <v>BULLISH</v>
      </c>
      <c r="G1242" s="17" t="str">
        <f t="shared" si="78"/>
        <v>NEUTRAL</v>
      </c>
      <c r="H1242" s="17" t="str">
        <f t="shared" si="77"/>
        <v>BULLISH DIVERGENCE</v>
      </c>
    </row>
    <row r="1243" spans="1:8" ht="13.5" x14ac:dyDescent="0.25">
      <c r="A1243" s="3">
        <f>TITRES_STAT!B1246</f>
        <v>43818</v>
      </c>
      <c r="B1243" s="17">
        <f>TITRES_STAT!C1246</f>
        <v>22.5</v>
      </c>
      <c r="C1243" s="17">
        <f>TITRES_STAT!D1246</f>
        <v>18.5184</v>
      </c>
      <c r="D1243" s="17">
        <f>TITRES_STAT!E1246</f>
        <v>1210</v>
      </c>
      <c r="E1243" s="2">
        <f t="shared" si="76"/>
        <v>1444816</v>
      </c>
      <c r="F1243" s="17" t="str">
        <f t="shared" si="79"/>
        <v>BULLISH</v>
      </c>
      <c r="G1243" s="17" t="str">
        <f t="shared" si="78"/>
        <v>NEUTRAL</v>
      </c>
      <c r="H1243" s="17" t="str">
        <f t="shared" si="77"/>
        <v>NEUTRAL</v>
      </c>
    </row>
    <row r="1244" spans="1:8" ht="13.5" x14ac:dyDescent="0.25">
      <c r="A1244" s="3">
        <f>TITRES_STAT!B1247</f>
        <v>43819</v>
      </c>
      <c r="B1244" s="17">
        <f>TITRES_STAT!C1247</f>
        <v>22.6</v>
      </c>
      <c r="C1244" s="17">
        <f>TITRES_STAT!D1247</f>
        <v>18.6007</v>
      </c>
      <c r="D1244" s="17">
        <f>TITRES_STAT!E1247</f>
        <v>3082</v>
      </c>
      <c r="E1244" s="2">
        <f t="shared" si="76"/>
        <v>1447898</v>
      </c>
      <c r="F1244" s="17" t="str">
        <f t="shared" si="79"/>
        <v>BULLISH</v>
      </c>
      <c r="G1244" s="17" t="str">
        <f t="shared" si="78"/>
        <v>NEUTRAL</v>
      </c>
      <c r="H1244" s="17" t="str">
        <f t="shared" si="77"/>
        <v>CONFIRMED BULLISH</v>
      </c>
    </row>
    <row r="1245" spans="1:8" ht="13.5" x14ac:dyDescent="0.25">
      <c r="A1245" s="3">
        <f>TITRES_STAT!B1248</f>
        <v>43822</v>
      </c>
      <c r="B1245" s="17">
        <f>TITRES_STAT!C1248</f>
        <v>22.51</v>
      </c>
      <c r="C1245" s="17">
        <f>TITRES_STAT!D1248</f>
        <v>18.526599999999998</v>
      </c>
      <c r="D1245" s="17">
        <f>TITRES_STAT!E1248</f>
        <v>1826</v>
      </c>
      <c r="E1245" s="2">
        <f t="shared" si="76"/>
        <v>1446072</v>
      </c>
      <c r="F1245" s="17" t="str">
        <f t="shared" si="79"/>
        <v>BULLISH</v>
      </c>
      <c r="G1245" s="17" t="str">
        <f t="shared" si="78"/>
        <v>NEUTRAL</v>
      </c>
      <c r="H1245" s="17" t="str">
        <f t="shared" si="77"/>
        <v>CONFIRMED BULLISH</v>
      </c>
    </row>
    <row r="1246" spans="1:8" ht="13.5" x14ac:dyDescent="0.25">
      <c r="A1246" s="3">
        <f>TITRES_STAT!B1249</f>
        <v>43823</v>
      </c>
      <c r="B1246" s="17">
        <f>TITRES_STAT!C1249</f>
        <v>22.49</v>
      </c>
      <c r="C1246" s="17">
        <f>TITRES_STAT!D1249</f>
        <v>18.510100000000001</v>
      </c>
      <c r="D1246" s="17">
        <f>TITRES_STAT!E1249</f>
        <v>3798</v>
      </c>
      <c r="E1246" s="2">
        <f t="shared" si="76"/>
        <v>1442274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CONFIRMED BEARISH</v>
      </c>
    </row>
    <row r="1247" spans="1:8" ht="13.5" x14ac:dyDescent="0.25">
      <c r="A1247" s="3">
        <f>TITRES_STAT!B1250</f>
        <v>43824</v>
      </c>
      <c r="B1247" s="17">
        <f>TITRES_STAT!C1250</f>
        <v>22.6</v>
      </c>
      <c r="C1247" s="17">
        <f>TITRES_STAT!D1250</f>
        <v>18.6007</v>
      </c>
      <c r="D1247" s="17">
        <f>TITRES_STAT!E1250</f>
        <v>775</v>
      </c>
      <c r="E1247" s="2">
        <f t="shared" si="76"/>
        <v>1443049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BEARISH DIVERGENCE</v>
      </c>
    </row>
    <row r="1248" spans="1:8" ht="13.5" x14ac:dyDescent="0.25">
      <c r="A1248" s="3">
        <f>TITRES_STAT!B1251</f>
        <v>43825</v>
      </c>
      <c r="B1248" s="17">
        <f>TITRES_STAT!C1251</f>
        <v>22.54</v>
      </c>
      <c r="C1248" s="17">
        <f>TITRES_STAT!D1251</f>
        <v>18.551300000000001</v>
      </c>
      <c r="D1248" s="17">
        <f>TITRES_STAT!E1251</f>
        <v>1329</v>
      </c>
      <c r="E1248" s="2">
        <f t="shared" si="76"/>
        <v>1441720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BEARISH DIVERGENCE</v>
      </c>
    </row>
    <row r="1249" spans="1:8" ht="13.5" x14ac:dyDescent="0.25">
      <c r="A1249" s="3">
        <f>TITRES_STAT!B1252</f>
        <v>43826</v>
      </c>
      <c r="B1249" s="17">
        <f>TITRES_STAT!C1252</f>
        <v>22.51</v>
      </c>
      <c r="C1249" s="17">
        <f>TITRES_STAT!D1252</f>
        <v>18.526599999999998</v>
      </c>
      <c r="D1249" s="17">
        <f>TITRES_STAT!E1252</f>
        <v>51258</v>
      </c>
      <c r="E1249" s="2">
        <f t="shared" si="76"/>
        <v>1390462</v>
      </c>
      <c r="F1249" s="17" t="str">
        <f t="shared" si="79"/>
        <v>BEARISH</v>
      </c>
      <c r="G1249" s="17" t="str">
        <f t="shared" si="78"/>
        <v>WEAK</v>
      </c>
      <c r="H1249" s="17" t="str">
        <f t="shared" si="77"/>
        <v>CONFIRMED BEARISH</v>
      </c>
    </row>
    <row r="1250" spans="1:8" ht="13.5" x14ac:dyDescent="0.25">
      <c r="A1250" s="3">
        <f>TITRES_STAT!B1253</f>
        <v>43829</v>
      </c>
      <c r="B1250" s="17">
        <f>TITRES_STAT!C1253</f>
        <v>22.8</v>
      </c>
      <c r="C1250" s="17">
        <f>TITRES_STAT!D1253</f>
        <v>18.7653</v>
      </c>
      <c r="D1250" s="17">
        <f>TITRES_STAT!E1253</f>
        <v>1808</v>
      </c>
      <c r="E1250" s="2">
        <f t="shared" si="76"/>
        <v>1392270</v>
      </c>
      <c r="F1250" s="17" t="str">
        <f t="shared" si="79"/>
        <v>BEARISH</v>
      </c>
      <c r="G1250" s="17" t="str">
        <f t="shared" si="78"/>
        <v>WEAK</v>
      </c>
      <c r="H1250" s="17" t="str">
        <f t="shared" si="77"/>
        <v>BEARISH DIVERGENCE</v>
      </c>
    </row>
    <row r="1251" spans="1:8" ht="13.5" x14ac:dyDescent="0.25">
      <c r="A1251" s="3">
        <f>TITRES_STAT!B1254</f>
        <v>43830</v>
      </c>
      <c r="B1251" s="17">
        <f>TITRES_STAT!C1254</f>
        <v>22.89</v>
      </c>
      <c r="C1251" s="17">
        <f>TITRES_STAT!D1254</f>
        <v>18.839400000000001</v>
      </c>
      <c r="D1251" s="17">
        <f>TITRES_STAT!E1254</f>
        <v>10050</v>
      </c>
      <c r="E1251" s="2">
        <f t="shared" si="76"/>
        <v>1402320</v>
      </c>
      <c r="F1251" s="17" t="str">
        <f t="shared" si="79"/>
        <v>BEARISH</v>
      </c>
      <c r="G1251" s="17" t="str">
        <f t="shared" si="78"/>
        <v>WEAK</v>
      </c>
      <c r="H1251" s="17" t="str">
        <f t="shared" si="77"/>
        <v>BEARISH DIVERGENCE</v>
      </c>
    </row>
    <row r="1252" spans="1:8" ht="13.5" x14ac:dyDescent="0.25">
      <c r="A1252" s="3">
        <f>TITRES_STAT!B1255</f>
        <v>43832</v>
      </c>
      <c r="B1252" s="17">
        <f>TITRES_STAT!C1255</f>
        <v>22.79</v>
      </c>
      <c r="C1252" s="17">
        <f>TITRES_STAT!D1255</f>
        <v>18.757100000000001</v>
      </c>
      <c r="D1252" s="17">
        <f>TITRES_STAT!E1255</f>
        <v>890</v>
      </c>
      <c r="E1252" s="2">
        <f t="shared" si="76"/>
        <v>1401430</v>
      </c>
      <c r="F1252" s="17" t="str">
        <f t="shared" si="79"/>
        <v>BEARISH</v>
      </c>
      <c r="G1252" s="17" t="str">
        <f t="shared" si="78"/>
        <v>WEAK</v>
      </c>
      <c r="H1252" s="17" t="str">
        <f t="shared" si="77"/>
        <v>BEARISH DIVERGENCE</v>
      </c>
    </row>
    <row r="1253" spans="1:8" ht="13.5" x14ac:dyDescent="0.25">
      <c r="A1253" s="3">
        <f>TITRES_STAT!B1256</f>
        <v>43833</v>
      </c>
      <c r="B1253" s="17">
        <f>TITRES_STAT!C1256</f>
        <v>22.7</v>
      </c>
      <c r="C1253" s="17">
        <f>TITRES_STAT!D1256</f>
        <v>18.683</v>
      </c>
      <c r="D1253" s="17">
        <f>TITRES_STAT!E1256</f>
        <v>1404</v>
      </c>
      <c r="E1253" s="2">
        <f t="shared" si="76"/>
        <v>1400026</v>
      </c>
      <c r="F1253" s="17" t="str">
        <f t="shared" si="79"/>
        <v>BEARISH</v>
      </c>
      <c r="G1253" s="17" t="str">
        <f t="shared" si="78"/>
        <v>WEAK</v>
      </c>
      <c r="H1253" s="17" t="str">
        <f t="shared" si="77"/>
        <v>BEARISH DIVERGENCE</v>
      </c>
    </row>
    <row r="1254" spans="1:8" ht="13.5" x14ac:dyDescent="0.25">
      <c r="A1254" s="3">
        <f>TITRES_STAT!B1257</f>
        <v>43836</v>
      </c>
      <c r="B1254" s="17">
        <f>TITRES_STAT!C1257</f>
        <v>22.19</v>
      </c>
      <c r="C1254" s="17">
        <f>TITRES_STAT!D1257</f>
        <v>18.263200000000001</v>
      </c>
      <c r="D1254" s="17">
        <f>TITRES_STAT!E1257</f>
        <v>8615</v>
      </c>
      <c r="E1254" s="2">
        <f t="shared" si="76"/>
        <v>1391411</v>
      </c>
      <c r="F1254" s="17" t="str">
        <f t="shared" si="79"/>
        <v>BULLISH</v>
      </c>
      <c r="G1254" s="17" t="str">
        <f t="shared" si="78"/>
        <v>NEUTRAL</v>
      </c>
      <c r="H1254" s="17" t="str">
        <f t="shared" si="77"/>
        <v>BULLISH DIVERGENCE</v>
      </c>
    </row>
    <row r="1255" spans="1:8" ht="13.5" x14ac:dyDescent="0.25">
      <c r="A1255" s="3">
        <f>TITRES_STAT!B1258</f>
        <v>43837</v>
      </c>
      <c r="B1255" s="17">
        <f>TITRES_STAT!C1258</f>
        <v>22</v>
      </c>
      <c r="C1255" s="17">
        <f>TITRES_STAT!D1258</f>
        <v>18.1069</v>
      </c>
      <c r="D1255" s="17">
        <f>TITRES_STAT!E1258</f>
        <v>4747</v>
      </c>
      <c r="E1255" s="2">
        <f t="shared" si="76"/>
        <v>1386664</v>
      </c>
      <c r="F1255" s="17" t="str">
        <f t="shared" si="79"/>
        <v>BEARISH</v>
      </c>
      <c r="G1255" s="17" t="str">
        <f t="shared" si="78"/>
        <v>NEUTRAL</v>
      </c>
      <c r="H1255" s="17" t="str">
        <f t="shared" si="77"/>
        <v>CONFIRMED BEARISH</v>
      </c>
    </row>
    <row r="1256" spans="1:8" ht="13.5" x14ac:dyDescent="0.25">
      <c r="A1256" s="3">
        <f>TITRES_STAT!B1259</f>
        <v>43838</v>
      </c>
      <c r="B1256" s="17">
        <f>TITRES_STAT!C1259</f>
        <v>21.8</v>
      </c>
      <c r="C1256" s="17">
        <f>TITRES_STAT!D1259</f>
        <v>17.9422</v>
      </c>
      <c r="D1256" s="17">
        <f>TITRES_STAT!E1259</f>
        <v>6673</v>
      </c>
      <c r="E1256" s="2">
        <f t="shared" si="76"/>
        <v>1379991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f>TITRES_STAT!B1260</f>
        <v>43839</v>
      </c>
      <c r="B1257" s="17">
        <f>TITRES_STAT!C1260</f>
        <v>21.78</v>
      </c>
      <c r="C1257" s="17">
        <f>TITRES_STAT!D1260</f>
        <v>17.925799999999999</v>
      </c>
      <c r="D1257" s="17">
        <f>TITRES_STAT!E1260</f>
        <v>2467</v>
      </c>
      <c r="E1257" s="2">
        <f t="shared" si="76"/>
        <v>1377524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CONFIRMED BEARISH</v>
      </c>
    </row>
    <row r="1258" spans="1:8" ht="13.5" x14ac:dyDescent="0.25">
      <c r="A1258" s="3">
        <f>TITRES_STAT!B1261</f>
        <v>43840</v>
      </c>
      <c r="B1258" s="17">
        <f>TITRES_STAT!C1261</f>
        <v>21.5</v>
      </c>
      <c r="C1258" s="17">
        <f>TITRES_STAT!D1261</f>
        <v>17.6953</v>
      </c>
      <c r="D1258" s="17">
        <f>TITRES_STAT!E1261</f>
        <v>2033</v>
      </c>
      <c r="E1258" s="2">
        <f t="shared" si="76"/>
        <v>1375491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f>TITRES_STAT!B1262</f>
        <v>43843</v>
      </c>
      <c r="B1259" s="17">
        <f>TITRES_STAT!C1262</f>
        <v>21.7</v>
      </c>
      <c r="C1259" s="17">
        <f>TITRES_STAT!D1262</f>
        <v>17.8599</v>
      </c>
      <c r="D1259" s="17">
        <f>TITRES_STAT!E1262</f>
        <v>1436</v>
      </c>
      <c r="E1259" s="2">
        <f t="shared" si="76"/>
        <v>1376927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f>TITRES_STAT!B1263</f>
        <v>43845</v>
      </c>
      <c r="B1260" s="17">
        <f>TITRES_STAT!C1263</f>
        <v>21.7</v>
      </c>
      <c r="C1260" s="17">
        <f>TITRES_STAT!D1263</f>
        <v>17.8599</v>
      </c>
      <c r="D1260" s="17">
        <f>TITRES_STAT!E1263</f>
        <v>630</v>
      </c>
      <c r="E1260" s="2">
        <f t="shared" si="76"/>
        <v>1376927</v>
      </c>
      <c r="F1260" s="17" t="str">
        <f t="shared" si="79"/>
        <v>BEARISH</v>
      </c>
      <c r="G1260" s="17" t="str">
        <f t="shared" si="78"/>
        <v>NEUTRAL</v>
      </c>
      <c r="H1260" s="17" t="str">
        <f t="shared" si="77"/>
        <v>CONFIRMED BEARISH</v>
      </c>
    </row>
    <row r="1261" spans="1:8" ht="13.5" x14ac:dyDescent="0.25">
      <c r="A1261" s="3">
        <f>TITRES_STAT!B1264</f>
        <v>43846</v>
      </c>
      <c r="B1261" s="17">
        <f>TITRES_STAT!C1264</f>
        <v>22</v>
      </c>
      <c r="C1261" s="17">
        <f>TITRES_STAT!D1264</f>
        <v>18.1069</v>
      </c>
      <c r="D1261" s="17">
        <f>TITRES_STAT!E1264</f>
        <v>573</v>
      </c>
      <c r="E1261" s="2">
        <f t="shared" si="76"/>
        <v>1377500</v>
      </c>
      <c r="F1261" s="17" t="str">
        <f t="shared" si="79"/>
        <v>BEARISH</v>
      </c>
      <c r="G1261" s="17" t="str">
        <f t="shared" si="78"/>
        <v>NEUTRAL</v>
      </c>
      <c r="H1261" s="17" t="str">
        <f t="shared" si="77"/>
        <v>BEARISH DIVERGENCE</v>
      </c>
    </row>
    <row r="1262" spans="1:8" ht="13.5" x14ac:dyDescent="0.25">
      <c r="A1262" s="3">
        <f>TITRES_STAT!B1265</f>
        <v>43847</v>
      </c>
      <c r="B1262" s="17">
        <f>TITRES_STAT!C1265</f>
        <v>21.67</v>
      </c>
      <c r="C1262" s="17">
        <f>TITRES_STAT!D1265</f>
        <v>17.8353</v>
      </c>
      <c r="D1262" s="17">
        <f>TITRES_STAT!E1265</f>
        <v>117</v>
      </c>
      <c r="E1262" s="2">
        <f t="shared" si="76"/>
        <v>1377383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CONFIRMED BEARISH</v>
      </c>
    </row>
    <row r="1263" spans="1:8" ht="13.5" x14ac:dyDescent="0.25">
      <c r="A1263" s="3">
        <f>TITRES_STAT!B1266</f>
        <v>43850</v>
      </c>
      <c r="B1263" s="17">
        <f>TITRES_STAT!C1266</f>
        <v>22.3</v>
      </c>
      <c r="C1263" s="17">
        <f>TITRES_STAT!D1266</f>
        <v>18.3538</v>
      </c>
      <c r="D1263" s="17">
        <f>TITRES_STAT!E1266</f>
        <v>640</v>
      </c>
      <c r="E1263" s="2">
        <f t="shared" si="76"/>
        <v>1378023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f>TITRES_STAT!B1267</f>
        <v>43851</v>
      </c>
      <c r="B1264" s="17">
        <f>TITRES_STAT!C1267</f>
        <v>22</v>
      </c>
      <c r="C1264" s="17">
        <f>TITRES_STAT!D1267</f>
        <v>18.1069</v>
      </c>
      <c r="D1264" s="17">
        <f>TITRES_STAT!E1267</f>
        <v>530</v>
      </c>
      <c r="E1264" s="2">
        <f t="shared" si="76"/>
        <v>1377493</v>
      </c>
      <c r="F1264" s="17" t="str">
        <f t="shared" si="79"/>
        <v>BULLISH</v>
      </c>
      <c r="G1264" s="17" t="str">
        <f t="shared" si="78"/>
        <v>NEUTRAL</v>
      </c>
      <c r="H1264" s="17" t="str">
        <f t="shared" si="77"/>
        <v>CONFIRMED BULLISH</v>
      </c>
    </row>
    <row r="1265" spans="1:8" ht="13.5" x14ac:dyDescent="0.25">
      <c r="A1265" s="3">
        <f>TITRES_STAT!B1268</f>
        <v>43852</v>
      </c>
      <c r="B1265" s="17">
        <f>TITRES_STAT!C1268</f>
        <v>21.95</v>
      </c>
      <c r="C1265" s="17">
        <f>TITRES_STAT!D1268</f>
        <v>18.0657</v>
      </c>
      <c r="D1265" s="17">
        <f>TITRES_STAT!E1268</f>
        <v>1572</v>
      </c>
      <c r="E1265" s="2">
        <f t="shared" si="76"/>
        <v>1375921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BEARISH DIVERGENCE</v>
      </c>
    </row>
    <row r="1266" spans="1:8" ht="13.5" x14ac:dyDescent="0.25">
      <c r="A1266" s="3">
        <f>TITRES_STAT!B1269</f>
        <v>43853</v>
      </c>
      <c r="B1266" s="17">
        <f>TITRES_STAT!C1269</f>
        <v>21.7</v>
      </c>
      <c r="C1266" s="17">
        <f>TITRES_STAT!D1269</f>
        <v>17.8599</v>
      </c>
      <c r="D1266" s="17">
        <f>TITRES_STAT!E1269</f>
        <v>2222</v>
      </c>
      <c r="E1266" s="2">
        <f t="shared" si="76"/>
        <v>1373699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CONFIRMED BEARISH</v>
      </c>
    </row>
    <row r="1267" spans="1:8" ht="13.5" x14ac:dyDescent="0.25">
      <c r="A1267" s="3">
        <f>TITRES_STAT!B1270</f>
        <v>43854</v>
      </c>
      <c r="B1267" s="17">
        <f>TITRES_STAT!C1270</f>
        <v>22.19</v>
      </c>
      <c r="C1267" s="17">
        <f>TITRES_STAT!D1270</f>
        <v>18.263200000000001</v>
      </c>
      <c r="D1267" s="17">
        <f>TITRES_STAT!E1270</f>
        <v>1764</v>
      </c>
      <c r="E1267" s="2">
        <f t="shared" si="76"/>
        <v>1375463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BEARISH DIVERGENCE</v>
      </c>
    </row>
    <row r="1268" spans="1:8" ht="13.5" x14ac:dyDescent="0.25">
      <c r="A1268" s="3">
        <f>TITRES_STAT!B1271</f>
        <v>43857</v>
      </c>
      <c r="B1268" s="17">
        <f>TITRES_STAT!C1271</f>
        <v>22</v>
      </c>
      <c r="C1268" s="17">
        <f>TITRES_STAT!D1271</f>
        <v>18.1069</v>
      </c>
      <c r="D1268" s="17">
        <f>TITRES_STAT!E1271</f>
        <v>1328</v>
      </c>
      <c r="E1268" s="2">
        <f t="shared" si="76"/>
        <v>1374135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f>TITRES_STAT!B1272</f>
        <v>43858</v>
      </c>
      <c r="B1269" s="17">
        <f>TITRES_STAT!C1272</f>
        <v>21.8</v>
      </c>
      <c r="C1269" s="17">
        <f>TITRES_STAT!D1272</f>
        <v>17.9422</v>
      </c>
      <c r="D1269" s="17">
        <f>TITRES_STAT!E1272</f>
        <v>1344</v>
      </c>
      <c r="E1269" s="2">
        <f t="shared" si="76"/>
        <v>1372791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CONFIRMED BEARISH</v>
      </c>
    </row>
    <row r="1270" spans="1:8" ht="13.5" x14ac:dyDescent="0.25">
      <c r="A1270" s="3">
        <f>TITRES_STAT!B1273</f>
        <v>43859</v>
      </c>
      <c r="B1270" s="17">
        <f>TITRES_STAT!C1273</f>
        <v>21.8</v>
      </c>
      <c r="C1270" s="17">
        <f>TITRES_STAT!D1273</f>
        <v>17.9422</v>
      </c>
      <c r="D1270" s="17">
        <f>TITRES_STAT!E1273</f>
        <v>95182</v>
      </c>
      <c r="E1270" s="2">
        <f t="shared" si="76"/>
        <v>1372791</v>
      </c>
      <c r="F1270" s="17" t="str">
        <f t="shared" si="79"/>
        <v>BEARISH</v>
      </c>
      <c r="G1270" s="17" t="str">
        <f t="shared" si="78"/>
        <v>NEUTRAL</v>
      </c>
      <c r="H1270" s="17" t="str">
        <f t="shared" si="77"/>
        <v>CONFIRMED BEARISH</v>
      </c>
    </row>
    <row r="1271" spans="1:8" ht="13.5" x14ac:dyDescent="0.25">
      <c r="A1271" s="3">
        <f>TITRES_STAT!B1274</f>
        <v>43860</v>
      </c>
      <c r="B1271" s="17">
        <f>TITRES_STAT!C1274</f>
        <v>21.7</v>
      </c>
      <c r="C1271" s="17">
        <f>TITRES_STAT!D1274</f>
        <v>17.8599</v>
      </c>
      <c r="D1271" s="17">
        <f>TITRES_STAT!E1274</f>
        <v>1838</v>
      </c>
      <c r="E1271" s="2">
        <f t="shared" si="76"/>
        <v>1370953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NEUTRAL</v>
      </c>
    </row>
    <row r="1272" spans="1:8" ht="13.5" x14ac:dyDescent="0.25">
      <c r="A1272" s="3">
        <f>TITRES_STAT!B1275</f>
        <v>43861</v>
      </c>
      <c r="B1272" s="17">
        <f>TITRES_STAT!C1275</f>
        <v>21.9</v>
      </c>
      <c r="C1272" s="17">
        <f>TITRES_STAT!D1275</f>
        <v>18.0246</v>
      </c>
      <c r="D1272" s="17">
        <f>TITRES_STAT!E1275</f>
        <v>2090</v>
      </c>
      <c r="E1272" s="2">
        <f t="shared" si="76"/>
        <v>1373043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f>TITRES_STAT!B1276</f>
        <v>43864</v>
      </c>
      <c r="B1273" s="17">
        <f>TITRES_STAT!C1276</f>
        <v>21.8</v>
      </c>
      <c r="C1273" s="17">
        <f>TITRES_STAT!D1276</f>
        <v>17.9422</v>
      </c>
      <c r="D1273" s="17">
        <f>TITRES_STAT!E1276</f>
        <v>4670</v>
      </c>
      <c r="E1273" s="2">
        <f t="shared" si="76"/>
        <v>1368373</v>
      </c>
      <c r="F1273" s="17" t="str">
        <f t="shared" si="79"/>
        <v>BEARISH</v>
      </c>
      <c r="G1273" s="17" t="str">
        <f t="shared" si="78"/>
        <v>NEUTRAL</v>
      </c>
      <c r="H1273" s="17" t="str">
        <f t="shared" si="77"/>
        <v>CONFIRMED BEARISH</v>
      </c>
    </row>
    <row r="1274" spans="1:8" ht="13.5" x14ac:dyDescent="0.25">
      <c r="A1274" s="3">
        <f>TITRES_STAT!B1277</f>
        <v>43865</v>
      </c>
      <c r="B1274" s="17">
        <f>TITRES_STAT!C1277</f>
        <v>21.61</v>
      </c>
      <c r="C1274" s="17">
        <f>TITRES_STAT!D1277</f>
        <v>17.785900000000002</v>
      </c>
      <c r="D1274" s="17">
        <f>TITRES_STAT!E1277</f>
        <v>15690</v>
      </c>
      <c r="E1274" s="2">
        <f t="shared" si="76"/>
        <v>1352683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f>TITRES_STAT!B1278</f>
        <v>43866</v>
      </c>
      <c r="B1275" s="17">
        <f>TITRES_STAT!C1278</f>
        <v>21.62</v>
      </c>
      <c r="C1275" s="17">
        <f>TITRES_STAT!D1278</f>
        <v>17.7941</v>
      </c>
      <c r="D1275" s="17">
        <f>TITRES_STAT!E1278</f>
        <v>3168</v>
      </c>
      <c r="E1275" s="2">
        <f t="shared" si="76"/>
        <v>1355851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CONFIRMED BEARISH</v>
      </c>
    </row>
    <row r="1276" spans="1:8" ht="13.5" x14ac:dyDescent="0.25">
      <c r="A1276" s="3">
        <f>TITRES_STAT!B1279</f>
        <v>43867</v>
      </c>
      <c r="B1276" s="17">
        <f>TITRES_STAT!C1279</f>
        <v>21.79</v>
      </c>
      <c r="C1276" s="17">
        <f>TITRES_STAT!D1279</f>
        <v>17.934000000000001</v>
      </c>
      <c r="D1276" s="17">
        <f>TITRES_STAT!E1279</f>
        <v>682</v>
      </c>
      <c r="E1276" s="2">
        <f t="shared" si="76"/>
        <v>1356533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BEARISH DIVERGENCE</v>
      </c>
    </row>
    <row r="1277" spans="1:8" ht="13.5" x14ac:dyDescent="0.25">
      <c r="A1277" s="3">
        <f>TITRES_STAT!B1280</f>
        <v>43868</v>
      </c>
      <c r="B1277" s="17">
        <f>TITRES_STAT!C1280</f>
        <v>21.78</v>
      </c>
      <c r="C1277" s="17">
        <f>TITRES_STAT!D1280</f>
        <v>17.925799999999999</v>
      </c>
      <c r="D1277" s="17">
        <f>TITRES_STAT!E1280</f>
        <v>1365</v>
      </c>
      <c r="E1277" s="2">
        <f t="shared" si="76"/>
        <v>1355168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f>TITRES_STAT!B1281</f>
        <v>43871</v>
      </c>
      <c r="B1278" s="17">
        <f>TITRES_STAT!C1281</f>
        <v>21.84</v>
      </c>
      <c r="C1278" s="17">
        <f>TITRES_STAT!D1281</f>
        <v>17.975200000000001</v>
      </c>
      <c r="D1278" s="17">
        <f>TITRES_STAT!E1281</f>
        <v>206</v>
      </c>
      <c r="E1278" s="2">
        <f t="shared" si="76"/>
        <v>1355374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BEARISH DIVERGENCE</v>
      </c>
    </row>
    <row r="1279" spans="1:8" ht="13.5" x14ac:dyDescent="0.25">
      <c r="A1279" s="3">
        <f>TITRES_STAT!B1282</f>
        <v>43872</v>
      </c>
      <c r="B1279" s="17">
        <f>TITRES_STAT!C1282</f>
        <v>21.65</v>
      </c>
      <c r="C1279" s="17">
        <f>TITRES_STAT!D1282</f>
        <v>17.8188</v>
      </c>
      <c r="D1279" s="17">
        <f>TITRES_STAT!E1282</f>
        <v>5465</v>
      </c>
      <c r="E1279" s="2">
        <f t="shared" si="76"/>
        <v>1349909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BEARISH DIVERGENCE</v>
      </c>
    </row>
    <row r="1280" spans="1:8" ht="13.5" x14ac:dyDescent="0.25">
      <c r="A1280" s="3">
        <f>TITRES_STAT!B1283</f>
        <v>43873</v>
      </c>
      <c r="B1280" s="17">
        <f>TITRES_STAT!C1283</f>
        <v>21.75</v>
      </c>
      <c r="C1280" s="17">
        <f>TITRES_STAT!D1283</f>
        <v>17.9011</v>
      </c>
      <c r="D1280" s="17">
        <f>TITRES_STAT!E1283</f>
        <v>2640</v>
      </c>
      <c r="E1280" s="2">
        <f t="shared" si="76"/>
        <v>1352549</v>
      </c>
      <c r="F1280" s="17" t="str">
        <f t="shared" si="79"/>
        <v>BEARISH</v>
      </c>
      <c r="G1280" s="17" t="str">
        <f t="shared" si="78"/>
        <v>NEUTRAL</v>
      </c>
      <c r="H1280" s="17" t="str">
        <f t="shared" si="77"/>
        <v>BEARISH DIVERGENCE</v>
      </c>
    </row>
    <row r="1281" spans="1:8" ht="13.5" x14ac:dyDescent="0.25">
      <c r="A1281" s="3">
        <f>TITRES_STAT!B1284</f>
        <v>43874</v>
      </c>
      <c r="B1281" s="17">
        <f>TITRES_STAT!C1284</f>
        <v>21.8</v>
      </c>
      <c r="C1281" s="17">
        <f>TITRES_STAT!D1284</f>
        <v>17.9422</v>
      </c>
      <c r="D1281" s="17">
        <f>TITRES_STAT!E1284</f>
        <v>3404</v>
      </c>
      <c r="E1281" s="2">
        <f t="shared" si="76"/>
        <v>1355953</v>
      </c>
      <c r="F1281" s="17" t="str">
        <f t="shared" si="79"/>
        <v>BEARISH</v>
      </c>
      <c r="G1281" s="17" t="str">
        <f t="shared" si="78"/>
        <v>NEUTRAL</v>
      </c>
      <c r="H1281" s="17" t="str">
        <f t="shared" si="77"/>
        <v>BEARISH DIVERGENCE</v>
      </c>
    </row>
    <row r="1282" spans="1:8" ht="13.5" x14ac:dyDescent="0.25">
      <c r="A1282" s="3">
        <f>TITRES_STAT!B1285</f>
        <v>43875</v>
      </c>
      <c r="B1282" s="17">
        <f>TITRES_STAT!C1285</f>
        <v>22.45</v>
      </c>
      <c r="C1282" s="17">
        <f>TITRES_STAT!D1285</f>
        <v>18.4772</v>
      </c>
      <c r="D1282" s="17">
        <f>TITRES_STAT!E1285</f>
        <v>10908</v>
      </c>
      <c r="E1282" s="2">
        <f t="shared" si="76"/>
        <v>1366861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f>TITRES_STAT!B1286</f>
        <v>43878</v>
      </c>
      <c r="B1283" s="17">
        <f>TITRES_STAT!C1286</f>
        <v>22.6</v>
      </c>
      <c r="C1283" s="17">
        <f>TITRES_STAT!D1286</f>
        <v>18.6007</v>
      </c>
      <c r="D1283" s="17">
        <f>TITRES_STAT!E1286</f>
        <v>4172</v>
      </c>
      <c r="E1283" s="2">
        <f t="shared" si="76"/>
        <v>1371033</v>
      </c>
      <c r="F1283" s="17" t="str">
        <f t="shared" si="79"/>
        <v>BULLISH</v>
      </c>
      <c r="G1283" s="17" t="str">
        <f t="shared" si="78"/>
        <v>NEUTRAL</v>
      </c>
      <c r="H1283" s="17" t="str">
        <f t="shared" si="77"/>
        <v>CONFIRMED BULLISH</v>
      </c>
    </row>
    <row r="1284" spans="1:8" ht="13.5" x14ac:dyDescent="0.25">
      <c r="A1284" s="3">
        <f>TITRES_STAT!B1287</f>
        <v>43879</v>
      </c>
      <c r="B1284" s="17">
        <f>TITRES_STAT!C1287</f>
        <v>22.6</v>
      </c>
      <c r="C1284" s="17">
        <f>TITRES_STAT!D1287</f>
        <v>18.6007</v>
      </c>
      <c r="D1284" s="17">
        <f>TITRES_STAT!E1287</f>
        <v>12499</v>
      </c>
      <c r="E1284" s="2">
        <f t="shared" ref="E1284:E1347" si="80">IF(B1284&gt;B1283, E1283+D1284, IF(B1284&lt;B1283, E1283-D1284, E1283))</f>
        <v>1371033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f>TITRES_STAT!B1288</f>
        <v>43880</v>
      </c>
      <c r="B1285" s="17">
        <f>TITRES_STAT!C1288</f>
        <v>22.42</v>
      </c>
      <c r="C1285" s="17">
        <f>TITRES_STAT!D1288</f>
        <v>18.452500000000001</v>
      </c>
      <c r="D1285" s="17">
        <f>TITRES_STAT!E1288</f>
        <v>650</v>
      </c>
      <c r="E1285" s="2">
        <f t="shared" si="80"/>
        <v>1370383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CONFIRMED BULLISH</v>
      </c>
    </row>
    <row r="1286" spans="1:8" ht="13.5" x14ac:dyDescent="0.25">
      <c r="A1286" s="3">
        <f>TITRES_STAT!B1289</f>
        <v>43881</v>
      </c>
      <c r="B1286" s="17">
        <f>TITRES_STAT!C1289</f>
        <v>22.2</v>
      </c>
      <c r="C1286" s="17">
        <f>TITRES_STAT!D1289</f>
        <v>18.2715</v>
      </c>
      <c r="D1286" s="17">
        <f>TITRES_STAT!E1289</f>
        <v>5075</v>
      </c>
      <c r="E1286" s="2">
        <f t="shared" si="80"/>
        <v>1365308</v>
      </c>
      <c r="F1286" s="17" t="str">
        <f t="shared" si="79"/>
        <v>BULLISH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17">
        <f>TITRES_STAT!C1290</f>
        <v>22.2</v>
      </c>
      <c r="C1287" s="17">
        <f>TITRES_STAT!D1290</f>
        <v>18.2715</v>
      </c>
      <c r="D1287" s="17">
        <f>TITRES_STAT!E1290</f>
        <v>7818</v>
      </c>
      <c r="E1287" s="2">
        <f t="shared" si="80"/>
        <v>1365308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f>TITRES_STAT!B1291</f>
        <v>43885</v>
      </c>
      <c r="B1288" s="17">
        <f>TITRES_STAT!C1291</f>
        <v>22</v>
      </c>
      <c r="C1288" s="17">
        <f>TITRES_STAT!D1291</f>
        <v>18.1069</v>
      </c>
      <c r="D1288" s="17">
        <f>TITRES_STAT!E1291</f>
        <v>3495</v>
      </c>
      <c r="E1288" s="2">
        <f t="shared" si="80"/>
        <v>1361813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f>TITRES_STAT!B1292</f>
        <v>43886</v>
      </c>
      <c r="B1289" s="17">
        <f>TITRES_STAT!C1292</f>
        <v>21.9</v>
      </c>
      <c r="C1289" s="17">
        <f>TITRES_STAT!D1292</f>
        <v>18.0246</v>
      </c>
      <c r="D1289" s="17">
        <f>TITRES_STAT!E1292</f>
        <v>2358</v>
      </c>
      <c r="E1289" s="2">
        <f t="shared" si="80"/>
        <v>1359455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CONFIRMED BEARISH</v>
      </c>
    </row>
    <row r="1290" spans="1:8" ht="13.5" x14ac:dyDescent="0.25">
      <c r="A1290" s="3">
        <f>TITRES_STAT!B1293</f>
        <v>43887</v>
      </c>
      <c r="B1290" s="17">
        <f>TITRES_STAT!C1293</f>
        <v>21.8</v>
      </c>
      <c r="C1290" s="17">
        <f>TITRES_STAT!D1293</f>
        <v>17.9422</v>
      </c>
      <c r="D1290" s="17">
        <f>TITRES_STAT!E1293</f>
        <v>1213</v>
      </c>
      <c r="E1290" s="2">
        <f t="shared" si="80"/>
        <v>1358242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f>TITRES_STAT!B1294</f>
        <v>43888</v>
      </c>
      <c r="B1291" s="17">
        <f>TITRES_STAT!C1294</f>
        <v>22.2</v>
      </c>
      <c r="C1291" s="17">
        <f>TITRES_STAT!D1294</f>
        <v>18.2715</v>
      </c>
      <c r="D1291" s="17">
        <f>TITRES_STAT!E1294</f>
        <v>2109</v>
      </c>
      <c r="E1291" s="2">
        <f t="shared" si="80"/>
        <v>1360351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NEUTRAL</v>
      </c>
    </row>
    <row r="1292" spans="1:8" ht="13.5" x14ac:dyDescent="0.25">
      <c r="A1292" s="3">
        <f>TITRES_STAT!B1295</f>
        <v>43889</v>
      </c>
      <c r="B1292" s="17">
        <f>TITRES_STAT!C1295</f>
        <v>22.5</v>
      </c>
      <c r="C1292" s="17">
        <f>TITRES_STAT!D1295</f>
        <v>18.5184</v>
      </c>
      <c r="D1292" s="17">
        <f>TITRES_STAT!E1295</f>
        <v>984</v>
      </c>
      <c r="E1292" s="2">
        <f t="shared" si="80"/>
        <v>1361335</v>
      </c>
      <c r="F1292" s="17" t="str">
        <f t="shared" si="83"/>
        <v>BEARISH</v>
      </c>
      <c r="G1292" s="17" t="str">
        <f t="shared" si="82"/>
        <v>NEUTRAL</v>
      </c>
      <c r="H1292" s="17" t="str">
        <f t="shared" si="81"/>
        <v>BEARISH DIVERGENCE</v>
      </c>
    </row>
    <row r="1293" spans="1:8" ht="13.5" x14ac:dyDescent="0.25">
      <c r="A1293" s="3">
        <f>TITRES_STAT!B1296</f>
        <v>43892</v>
      </c>
      <c r="B1293" s="17">
        <f>TITRES_STAT!C1296</f>
        <v>22.49</v>
      </c>
      <c r="C1293" s="17">
        <f>TITRES_STAT!D1296</f>
        <v>18.510100000000001</v>
      </c>
      <c r="D1293" s="17">
        <f>TITRES_STAT!E1296</f>
        <v>2097</v>
      </c>
      <c r="E1293" s="2">
        <f t="shared" si="80"/>
        <v>1359238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BEARISH DIVERGENCE</v>
      </c>
    </row>
    <row r="1294" spans="1:8" ht="13.5" x14ac:dyDescent="0.25">
      <c r="A1294" s="3">
        <f>TITRES_STAT!B1297</f>
        <v>43893</v>
      </c>
      <c r="B1294" s="17">
        <f>TITRES_STAT!C1297</f>
        <v>22</v>
      </c>
      <c r="C1294" s="17">
        <f>TITRES_STAT!D1297</f>
        <v>18.1069</v>
      </c>
      <c r="D1294" s="17">
        <f>TITRES_STAT!E1297</f>
        <v>1420</v>
      </c>
      <c r="E1294" s="2">
        <f t="shared" si="80"/>
        <v>1357818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BEARISH DIVERGENCE</v>
      </c>
    </row>
    <row r="1295" spans="1:8" ht="13.5" x14ac:dyDescent="0.25">
      <c r="A1295" s="3">
        <f>TITRES_STAT!B1298</f>
        <v>43894</v>
      </c>
      <c r="B1295" s="17">
        <f>TITRES_STAT!C1298</f>
        <v>21.9</v>
      </c>
      <c r="C1295" s="17">
        <f>TITRES_STAT!D1298</f>
        <v>18.0246</v>
      </c>
      <c r="D1295" s="17">
        <f>TITRES_STAT!E1298</f>
        <v>555</v>
      </c>
      <c r="E1295" s="2">
        <f t="shared" si="80"/>
        <v>1357263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BEARISH DIVERGENCE</v>
      </c>
    </row>
    <row r="1296" spans="1:8" ht="13.5" x14ac:dyDescent="0.25">
      <c r="A1296" s="3">
        <f>TITRES_STAT!B1299</f>
        <v>43895</v>
      </c>
      <c r="B1296" s="17">
        <f>TITRES_STAT!C1299</f>
        <v>21.7</v>
      </c>
      <c r="C1296" s="17">
        <f>TITRES_STAT!D1299</f>
        <v>17.8599</v>
      </c>
      <c r="D1296" s="17">
        <f>TITRES_STAT!E1299</f>
        <v>1867</v>
      </c>
      <c r="E1296" s="2">
        <f t="shared" si="80"/>
        <v>1355396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f>TITRES_STAT!B1300</f>
        <v>43896</v>
      </c>
      <c r="B1297" s="17">
        <f>TITRES_STAT!C1300</f>
        <v>21.6</v>
      </c>
      <c r="C1297" s="17">
        <f>TITRES_STAT!D1300</f>
        <v>17.7776</v>
      </c>
      <c r="D1297" s="17">
        <f>TITRES_STAT!E1300</f>
        <v>902</v>
      </c>
      <c r="E1297" s="2">
        <f t="shared" si="80"/>
        <v>1354494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f>TITRES_STAT!B1301</f>
        <v>43899</v>
      </c>
      <c r="B1298" s="17">
        <f>TITRES_STAT!C1301</f>
        <v>21.59</v>
      </c>
      <c r="C1298" s="17">
        <f>TITRES_STAT!D1301</f>
        <v>17.769400000000001</v>
      </c>
      <c r="D1298" s="17">
        <f>TITRES_STAT!E1301</f>
        <v>2698</v>
      </c>
      <c r="E1298" s="2">
        <f t="shared" si="80"/>
        <v>1351796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f>TITRES_STAT!B1302</f>
        <v>43900</v>
      </c>
      <c r="B1299" s="17">
        <f>TITRES_STAT!C1302</f>
        <v>21.02</v>
      </c>
      <c r="C1299" s="17">
        <f>TITRES_STAT!D1302</f>
        <v>17.3003</v>
      </c>
      <c r="D1299" s="17">
        <f>TITRES_STAT!E1302</f>
        <v>5314</v>
      </c>
      <c r="E1299" s="2">
        <f t="shared" si="80"/>
        <v>1346482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f>TITRES_STAT!B1303</f>
        <v>43901</v>
      </c>
      <c r="B1300" s="17">
        <f>TITRES_STAT!C1303</f>
        <v>21.65</v>
      </c>
      <c r="C1300" s="17">
        <f>TITRES_STAT!D1303</f>
        <v>17.8188</v>
      </c>
      <c r="D1300" s="17">
        <f>TITRES_STAT!E1303</f>
        <v>449</v>
      </c>
      <c r="E1300" s="2">
        <f t="shared" si="80"/>
        <v>1346931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f>TITRES_STAT!B1304</f>
        <v>43902</v>
      </c>
      <c r="B1301" s="17">
        <f>TITRES_STAT!C1304</f>
        <v>20.7</v>
      </c>
      <c r="C1301" s="17">
        <f>TITRES_STAT!D1304</f>
        <v>17.036899999999999</v>
      </c>
      <c r="D1301" s="17">
        <f>TITRES_STAT!E1304</f>
        <v>6921</v>
      </c>
      <c r="E1301" s="2">
        <f t="shared" si="80"/>
        <v>1340010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f>TITRES_STAT!B1305</f>
        <v>43903</v>
      </c>
      <c r="B1302" s="17">
        <f>TITRES_STAT!C1305</f>
        <v>19.739999999999998</v>
      </c>
      <c r="C1302" s="17">
        <f>TITRES_STAT!D1305</f>
        <v>16.2468</v>
      </c>
      <c r="D1302" s="17">
        <f>TITRES_STAT!E1305</f>
        <v>7915</v>
      </c>
      <c r="E1302" s="2">
        <f t="shared" si="80"/>
        <v>1332095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f>TITRES_STAT!B1306</f>
        <v>43906</v>
      </c>
      <c r="B1303" s="17">
        <f>TITRES_STAT!C1306</f>
        <v>18.86</v>
      </c>
      <c r="C1303" s="17">
        <f>TITRES_STAT!D1306</f>
        <v>15.522500000000001</v>
      </c>
      <c r="D1303" s="17">
        <f>TITRES_STAT!E1306</f>
        <v>6405</v>
      </c>
      <c r="E1303" s="2">
        <f t="shared" si="80"/>
        <v>1325690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f>TITRES_STAT!B1307</f>
        <v>43907</v>
      </c>
      <c r="B1304" s="17">
        <f>TITRES_STAT!C1307</f>
        <v>17.760000000000002</v>
      </c>
      <c r="C1304" s="17">
        <f>TITRES_STAT!D1307</f>
        <v>14.6172</v>
      </c>
      <c r="D1304" s="17">
        <f>TITRES_STAT!E1307</f>
        <v>12628</v>
      </c>
      <c r="E1304" s="2">
        <f t="shared" si="80"/>
        <v>1313062</v>
      </c>
      <c r="F1304" s="17" t="str">
        <f t="shared" si="83"/>
        <v>BEARISH</v>
      </c>
      <c r="G1304" s="17" t="str">
        <f t="shared" si="82"/>
        <v>WEAK</v>
      </c>
      <c r="H1304" s="17" t="str">
        <f t="shared" si="81"/>
        <v>CONFIRMED BEARISH</v>
      </c>
    </row>
    <row r="1305" spans="1:8" ht="13.5" x14ac:dyDescent="0.25">
      <c r="A1305" s="3">
        <f>TITRES_STAT!B1308</f>
        <v>43908</v>
      </c>
      <c r="B1305" s="17">
        <f>TITRES_STAT!C1308</f>
        <v>17.23</v>
      </c>
      <c r="C1305" s="17">
        <f>TITRES_STAT!D1308</f>
        <v>14.180999999999999</v>
      </c>
      <c r="D1305" s="17">
        <f>TITRES_STAT!E1308</f>
        <v>19444</v>
      </c>
      <c r="E1305" s="2">
        <f t="shared" si="80"/>
        <v>1293618</v>
      </c>
      <c r="F1305" s="17" t="str">
        <f t="shared" si="83"/>
        <v>BEARISH</v>
      </c>
      <c r="G1305" s="17" t="str">
        <f t="shared" si="82"/>
        <v>WEAK</v>
      </c>
      <c r="H1305" s="17" t="str">
        <f t="shared" si="81"/>
        <v>CONFIRMED BEARISH</v>
      </c>
    </row>
    <row r="1306" spans="1:8" ht="13.5" x14ac:dyDescent="0.25">
      <c r="A1306" s="3">
        <f>TITRES_STAT!B1309</f>
        <v>43909</v>
      </c>
      <c r="B1306" s="17">
        <f>TITRES_STAT!C1309</f>
        <v>16.8</v>
      </c>
      <c r="C1306" s="17">
        <f>TITRES_STAT!D1309</f>
        <v>13.8271</v>
      </c>
      <c r="D1306" s="17">
        <f>TITRES_STAT!E1309</f>
        <v>4281</v>
      </c>
      <c r="E1306" s="2">
        <f t="shared" si="80"/>
        <v>1289337</v>
      </c>
      <c r="F1306" s="17" t="str">
        <f t="shared" si="83"/>
        <v>BEARISH</v>
      </c>
      <c r="G1306" s="17" t="str">
        <f t="shared" si="82"/>
        <v>WEAK</v>
      </c>
      <c r="H1306" s="17" t="str">
        <f t="shared" si="81"/>
        <v>CONFIRMED BEARISH</v>
      </c>
    </row>
    <row r="1307" spans="1:8" ht="13.5" x14ac:dyDescent="0.25">
      <c r="A1307" s="3">
        <f>TITRES_STAT!B1310</f>
        <v>43913</v>
      </c>
      <c r="B1307" s="17">
        <f>TITRES_STAT!C1310</f>
        <v>16.78</v>
      </c>
      <c r="C1307" s="17">
        <f>TITRES_STAT!D1310</f>
        <v>13.810600000000001</v>
      </c>
      <c r="D1307" s="17">
        <f>TITRES_STAT!E1310</f>
        <v>1630</v>
      </c>
      <c r="E1307" s="2">
        <f t="shared" si="80"/>
        <v>1287707</v>
      </c>
      <c r="F1307" s="17" t="str">
        <f t="shared" si="83"/>
        <v>BEARISH</v>
      </c>
      <c r="G1307" s="17" t="str">
        <f t="shared" si="82"/>
        <v>WEAK</v>
      </c>
      <c r="H1307" s="17" t="str">
        <f t="shared" si="81"/>
        <v>CONFIRMED BEARISH</v>
      </c>
    </row>
    <row r="1308" spans="1:8" ht="13.5" x14ac:dyDescent="0.25">
      <c r="A1308" s="3">
        <f>TITRES_STAT!B1311</f>
        <v>43914</v>
      </c>
      <c r="B1308" s="17">
        <f>TITRES_STAT!C1311</f>
        <v>16.989999999999998</v>
      </c>
      <c r="C1308" s="17">
        <f>TITRES_STAT!D1311</f>
        <v>13.9834</v>
      </c>
      <c r="D1308" s="17">
        <f>TITRES_STAT!E1311</f>
        <v>2975</v>
      </c>
      <c r="E1308" s="2">
        <f t="shared" si="80"/>
        <v>1290682</v>
      </c>
      <c r="F1308" s="17" t="str">
        <f t="shared" si="83"/>
        <v>BEARISH</v>
      </c>
      <c r="G1308" s="17" t="str">
        <f t="shared" si="82"/>
        <v>WEAK</v>
      </c>
      <c r="H1308" s="17" t="str">
        <f t="shared" si="81"/>
        <v>CONFIRMED BEARISH</v>
      </c>
    </row>
    <row r="1309" spans="1:8" ht="13.5" x14ac:dyDescent="0.25">
      <c r="A1309" s="3">
        <f>TITRES_STAT!B1312</f>
        <v>43915</v>
      </c>
      <c r="B1309" s="17">
        <f>TITRES_STAT!C1312</f>
        <v>17</v>
      </c>
      <c r="C1309" s="17">
        <f>TITRES_STAT!D1312</f>
        <v>13.9917</v>
      </c>
      <c r="D1309" s="17">
        <f>TITRES_STAT!E1312</f>
        <v>3020</v>
      </c>
      <c r="E1309" s="2">
        <f t="shared" si="80"/>
        <v>1293702</v>
      </c>
      <c r="F1309" s="17" t="str">
        <f t="shared" si="83"/>
        <v>BEARISH</v>
      </c>
      <c r="G1309" s="17" t="str">
        <f t="shared" si="82"/>
        <v>NEUTRAL</v>
      </c>
      <c r="H1309" s="17" t="str">
        <f t="shared" si="81"/>
        <v>CONFIRMED BEARISH</v>
      </c>
    </row>
    <row r="1310" spans="1:8" ht="13.5" x14ac:dyDescent="0.25">
      <c r="A1310" s="3">
        <f>TITRES_STAT!B1313</f>
        <v>43916</v>
      </c>
      <c r="B1310" s="17">
        <f>TITRES_STAT!C1313</f>
        <v>17.5</v>
      </c>
      <c r="C1310" s="17">
        <f>TITRES_STAT!D1313</f>
        <v>14.4032</v>
      </c>
      <c r="D1310" s="17">
        <f>TITRES_STAT!E1313</f>
        <v>1310</v>
      </c>
      <c r="E1310" s="2">
        <f t="shared" si="80"/>
        <v>1295012</v>
      </c>
      <c r="F1310" s="17" t="str">
        <f t="shared" si="83"/>
        <v>BULLISH</v>
      </c>
      <c r="G1310" s="17" t="str">
        <f t="shared" si="82"/>
        <v>NEUTRAL</v>
      </c>
      <c r="H1310" s="17" t="str">
        <f t="shared" si="81"/>
        <v>CONFIRMED BULLISH</v>
      </c>
    </row>
    <row r="1311" spans="1:8" ht="13.5" x14ac:dyDescent="0.25">
      <c r="A1311" s="3">
        <f>TITRES_STAT!B1314</f>
        <v>43917</v>
      </c>
      <c r="B1311" s="17">
        <f>TITRES_STAT!C1314</f>
        <v>17.399999999999999</v>
      </c>
      <c r="C1311" s="17">
        <f>TITRES_STAT!D1314</f>
        <v>14.3209</v>
      </c>
      <c r="D1311" s="17">
        <f>TITRES_STAT!E1314</f>
        <v>2266</v>
      </c>
      <c r="E1311" s="2">
        <f t="shared" si="80"/>
        <v>1292746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f>TITRES_STAT!B1315</f>
        <v>43920</v>
      </c>
      <c r="B1312" s="17">
        <f>TITRES_STAT!C1315</f>
        <v>17.399999999999999</v>
      </c>
      <c r="C1312" s="17">
        <f>TITRES_STAT!D1315</f>
        <v>14.3209</v>
      </c>
      <c r="D1312" s="17">
        <f>TITRES_STAT!E1315</f>
        <v>227</v>
      </c>
      <c r="E1312" s="2">
        <f t="shared" si="80"/>
        <v>1292746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f>TITRES_STAT!B1316</f>
        <v>43921</v>
      </c>
      <c r="B1313" s="17">
        <f>TITRES_STAT!C1316</f>
        <v>17.920000000000002</v>
      </c>
      <c r="C1313" s="17">
        <f>TITRES_STAT!D1316</f>
        <v>14.748900000000001</v>
      </c>
      <c r="D1313" s="17">
        <f>TITRES_STAT!E1316</f>
        <v>1400</v>
      </c>
      <c r="E1313" s="2">
        <f t="shared" si="80"/>
        <v>1294146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f>TITRES_STAT!B1317</f>
        <v>43922</v>
      </c>
      <c r="B1314" s="17">
        <f>TITRES_STAT!C1317</f>
        <v>17.91</v>
      </c>
      <c r="C1314" s="17">
        <f>TITRES_STAT!D1317</f>
        <v>14.740600000000001</v>
      </c>
      <c r="D1314" s="17">
        <f>TITRES_STAT!E1317</f>
        <v>3001</v>
      </c>
      <c r="E1314" s="2">
        <f t="shared" si="80"/>
        <v>1291145</v>
      </c>
      <c r="F1314" s="17" t="str">
        <f t="shared" si="83"/>
        <v>BEARISH</v>
      </c>
      <c r="G1314" s="17" t="str">
        <f t="shared" si="82"/>
        <v>NEUTRAL</v>
      </c>
      <c r="H1314" s="17" t="str">
        <f t="shared" si="81"/>
        <v>BEARISH DIVERGENCE</v>
      </c>
    </row>
    <row r="1315" spans="1:8" ht="13.5" x14ac:dyDescent="0.25">
      <c r="A1315" s="3">
        <f>TITRES_STAT!B1318</f>
        <v>43923</v>
      </c>
      <c r="B1315" s="17">
        <f>TITRES_STAT!C1318</f>
        <v>17.38</v>
      </c>
      <c r="C1315" s="17">
        <f>TITRES_STAT!D1318</f>
        <v>14.304399999999999</v>
      </c>
      <c r="D1315" s="17">
        <f>TITRES_STAT!E1318</f>
        <v>4934</v>
      </c>
      <c r="E1315" s="2">
        <f t="shared" si="80"/>
        <v>1286211</v>
      </c>
      <c r="F1315" s="17" t="str">
        <f t="shared" si="83"/>
        <v>BEARISH</v>
      </c>
      <c r="G1315" s="17" t="str">
        <f t="shared" si="82"/>
        <v>NEUTRAL</v>
      </c>
      <c r="H1315" s="17" t="str">
        <f t="shared" si="81"/>
        <v>CONFIRMED BEARISH</v>
      </c>
    </row>
    <row r="1316" spans="1:8" ht="13.5" x14ac:dyDescent="0.25">
      <c r="A1316" s="3">
        <f>TITRES_STAT!B1319</f>
        <v>43924</v>
      </c>
      <c r="B1316" s="17">
        <f>TITRES_STAT!C1319</f>
        <v>16.86</v>
      </c>
      <c r="C1316" s="17">
        <f>TITRES_STAT!D1319</f>
        <v>13.8764</v>
      </c>
      <c r="D1316" s="17">
        <f>TITRES_STAT!E1319</f>
        <v>6103</v>
      </c>
      <c r="E1316" s="2">
        <f t="shared" si="80"/>
        <v>1280108</v>
      </c>
      <c r="F1316" s="17" t="str">
        <f t="shared" si="83"/>
        <v>BEARISH</v>
      </c>
      <c r="G1316" s="17" t="str">
        <f t="shared" si="82"/>
        <v>NEUTRAL</v>
      </c>
      <c r="H1316" s="17" t="str">
        <f t="shared" si="81"/>
        <v>CONFIRMED BEARISH</v>
      </c>
    </row>
    <row r="1317" spans="1:8" ht="13.5" x14ac:dyDescent="0.25">
      <c r="A1317" s="3">
        <f>TITRES_STAT!B1320</f>
        <v>43927</v>
      </c>
      <c r="B1317" s="17">
        <f>TITRES_STAT!C1320</f>
        <v>16.84</v>
      </c>
      <c r="C1317" s="17">
        <f>TITRES_STAT!D1320</f>
        <v>13.86</v>
      </c>
      <c r="D1317" s="17">
        <f>TITRES_STAT!E1320</f>
        <v>8413</v>
      </c>
      <c r="E1317" s="2">
        <f t="shared" si="80"/>
        <v>1271695</v>
      </c>
      <c r="F1317" s="17" t="str">
        <f t="shared" si="83"/>
        <v>BEARISH</v>
      </c>
      <c r="G1317" s="17" t="str">
        <f t="shared" si="82"/>
        <v>NEUTRAL</v>
      </c>
      <c r="H1317" s="17" t="str">
        <f t="shared" si="81"/>
        <v>CONFIRMED BEARISH</v>
      </c>
    </row>
    <row r="1318" spans="1:8" ht="13.5" x14ac:dyDescent="0.25">
      <c r="A1318" s="3">
        <f>TITRES_STAT!B1321</f>
        <v>43928</v>
      </c>
      <c r="B1318" s="17">
        <f>TITRES_STAT!C1321</f>
        <v>16.989999999999998</v>
      </c>
      <c r="C1318" s="17">
        <f>TITRES_STAT!D1321</f>
        <v>13.9834</v>
      </c>
      <c r="D1318" s="17">
        <f>TITRES_STAT!E1321</f>
        <v>974</v>
      </c>
      <c r="E1318" s="2">
        <f t="shared" si="80"/>
        <v>1272669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f>TITRES_STAT!B1322</f>
        <v>43929</v>
      </c>
      <c r="B1319" s="17">
        <f>TITRES_STAT!C1322</f>
        <v>17</v>
      </c>
      <c r="C1319" s="17">
        <f>TITRES_STAT!D1322</f>
        <v>13.9917</v>
      </c>
      <c r="D1319" s="17">
        <f>TITRES_STAT!E1322</f>
        <v>5357</v>
      </c>
      <c r="E1319" s="2">
        <f t="shared" si="80"/>
        <v>1278026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f>TITRES_STAT!B1323</f>
        <v>43934</v>
      </c>
      <c r="B1320" s="17">
        <f>TITRES_STAT!C1323</f>
        <v>17</v>
      </c>
      <c r="C1320" s="17">
        <f>TITRES_STAT!D1323</f>
        <v>13.9917</v>
      </c>
      <c r="D1320" s="17">
        <f>TITRES_STAT!E1323</f>
        <v>950</v>
      </c>
      <c r="E1320" s="2">
        <f t="shared" si="80"/>
        <v>1278026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f>TITRES_STAT!B1324</f>
        <v>43935</v>
      </c>
      <c r="B1321" s="17">
        <f>TITRES_STAT!C1324</f>
        <v>17</v>
      </c>
      <c r="C1321" s="17">
        <f>TITRES_STAT!D1324</f>
        <v>13.9917</v>
      </c>
      <c r="D1321" s="17">
        <f>TITRES_STAT!E1324</f>
        <v>731</v>
      </c>
      <c r="E1321" s="2">
        <f t="shared" si="80"/>
        <v>1278026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BEARISH DIVERGENCE</v>
      </c>
    </row>
    <row r="1322" spans="1:8" ht="13.5" x14ac:dyDescent="0.25">
      <c r="A1322" s="3">
        <f>TITRES_STAT!B1325</f>
        <v>43936</v>
      </c>
      <c r="B1322" s="17">
        <f>TITRES_STAT!C1325</f>
        <v>16.989999999999998</v>
      </c>
      <c r="C1322" s="17">
        <f>TITRES_STAT!D1325</f>
        <v>13.9834</v>
      </c>
      <c r="D1322" s="17">
        <f>TITRES_STAT!E1325</f>
        <v>506</v>
      </c>
      <c r="E1322" s="2">
        <f t="shared" si="80"/>
        <v>1277520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CONFIRMED BULLISH</v>
      </c>
    </row>
    <row r="1323" spans="1:8" ht="13.5" x14ac:dyDescent="0.25">
      <c r="A1323" s="3">
        <f>TITRES_STAT!B1326</f>
        <v>43937</v>
      </c>
      <c r="B1323" s="17">
        <f>TITRES_STAT!C1326</f>
        <v>17</v>
      </c>
      <c r="C1323" s="17">
        <f>TITRES_STAT!D1326</f>
        <v>13.9917</v>
      </c>
      <c r="D1323" s="17">
        <f>TITRES_STAT!E1326</f>
        <v>533</v>
      </c>
      <c r="E1323" s="2">
        <f t="shared" si="80"/>
        <v>1278053</v>
      </c>
      <c r="F1323" s="17" t="str">
        <f t="shared" si="83"/>
        <v>BULLISH</v>
      </c>
      <c r="G1323" s="17" t="str">
        <f t="shared" si="82"/>
        <v>NEUTRAL</v>
      </c>
      <c r="H1323" s="17" t="str">
        <f t="shared" si="81"/>
        <v>CONFIRMED BULLISH</v>
      </c>
    </row>
    <row r="1324" spans="1:8" ht="13.5" x14ac:dyDescent="0.25">
      <c r="A1324" s="3">
        <f>TITRES_STAT!B1327</f>
        <v>43938</v>
      </c>
      <c r="B1324" s="17">
        <f>TITRES_STAT!C1327</f>
        <v>16.989999999999998</v>
      </c>
      <c r="C1324" s="17">
        <f>TITRES_STAT!D1327</f>
        <v>13.9834</v>
      </c>
      <c r="D1324" s="17">
        <f>TITRES_STAT!E1327</f>
        <v>504</v>
      </c>
      <c r="E1324" s="2">
        <f t="shared" si="80"/>
        <v>1277549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CONFIRMED BEARISH</v>
      </c>
    </row>
    <row r="1325" spans="1:8" ht="13.5" x14ac:dyDescent="0.25">
      <c r="A1325" s="3">
        <f>TITRES_STAT!B1328</f>
        <v>43941</v>
      </c>
      <c r="B1325" s="17">
        <f>TITRES_STAT!C1328</f>
        <v>17</v>
      </c>
      <c r="C1325" s="17">
        <f>TITRES_STAT!D1328</f>
        <v>13.9917</v>
      </c>
      <c r="D1325" s="17">
        <f>TITRES_STAT!E1328</f>
        <v>1271</v>
      </c>
      <c r="E1325" s="2">
        <f t="shared" si="80"/>
        <v>1278820</v>
      </c>
      <c r="F1325" s="17" t="str">
        <f t="shared" si="83"/>
        <v>BULLISH</v>
      </c>
      <c r="G1325" s="17" t="str">
        <f t="shared" si="82"/>
        <v>NEUTRAL</v>
      </c>
      <c r="H1325" s="17" t="str">
        <f t="shared" si="81"/>
        <v>NEUTRAL</v>
      </c>
    </row>
    <row r="1326" spans="1:8" ht="13.5" x14ac:dyDescent="0.25">
      <c r="A1326" s="3">
        <f>TITRES_STAT!B1329</f>
        <v>43942</v>
      </c>
      <c r="B1326" s="17">
        <f>TITRES_STAT!C1329</f>
        <v>16.989999999999998</v>
      </c>
      <c r="C1326" s="17">
        <f>TITRES_STAT!D1329</f>
        <v>13.9834</v>
      </c>
      <c r="D1326" s="17">
        <f>TITRES_STAT!E1329</f>
        <v>3656</v>
      </c>
      <c r="E1326" s="2">
        <f t="shared" si="80"/>
        <v>1275164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CONFIRMED BEARISH</v>
      </c>
    </row>
    <row r="1327" spans="1:8" ht="13.5" x14ac:dyDescent="0.25">
      <c r="A1327" s="3">
        <f>TITRES_STAT!B1330</f>
        <v>43943</v>
      </c>
      <c r="B1327" s="17">
        <f>TITRES_STAT!C1330</f>
        <v>16.649999999999999</v>
      </c>
      <c r="C1327" s="17">
        <f>TITRES_STAT!D1330</f>
        <v>13.7036</v>
      </c>
      <c r="D1327" s="17">
        <f>TITRES_STAT!E1330</f>
        <v>4076</v>
      </c>
      <c r="E1327" s="2">
        <f t="shared" si="80"/>
        <v>1271088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CONFIRMED BEARISH</v>
      </c>
    </row>
    <row r="1328" spans="1:8" ht="13.5" x14ac:dyDescent="0.25">
      <c r="A1328" s="3">
        <f>TITRES_STAT!B1331</f>
        <v>43944</v>
      </c>
      <c r="B1328" s="17">
        <f>TITRES_STAT!C1331</f>
        <v>16.899999999999999</v>
      </c>
      <c r="C1328" s="17">
        <f>TITRES_STAT!D1331</f>
        <v>13.9094</v>
      </c>
      <c r="D1328" s="17">
        <f>TITRES_STAT!E1331</f>
        <v>730</v>
      </c>
      <c r="E1328" s="2">
        <f t="shared" si="80"/>
        <v>1271818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f>TITRES_STAT!B1332</f>
        <v>43945</v>
      </c>
      <c r="B1329" s="17">
        <f>TITRES_STAT!C1332</f>
        <v>16.88</v>
      </c>
      <c r="C1329" s="17">
        <f>TITRES_STAT!D1332</f>
        <v>13.892899999999999</v>
      </c>
      <c r="D1329" s="17">
        <f>TITRES_STAT!E1332</f>
        <v>880</v>
      </c>
      <c r="E1329" s="2">
        <f t="shared" si="80"/>
        <v>1270938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f>TITRES_STAT!B1333</f>
        <v>43948</v>
      </c>
      <c r="B1330" s="17">
        <f>TITRES_STAT!C1333</f>
        <v>17.18</v>
      </c>
      <c r="C1330" s="17">
        <f>TITRES_STAT!D1333</f>
        <v>14.139799999999999</v>
      </c>
      <c r="D1330" s="17">
        <f>TITRES_STAT!E1333</f>
        <v>130</v>
      </c>
      <c r="E1330" s="2">
        <f t="shared" si="80"/>
        <v>1271068</v>
      </c>
      <c r="F1330" s="17" t="str">
        <f t="shared" si="83"/>
        <v>BEARISH</v>
      </c>
      <c r="G1330" s="17" t="str">
        <f t="shared" si="82"/>
        <v>NEUTRAL</v>
      </c>
      <c r="H1330" s="17" t="str">
        <f t="shared" si="81"/>
        <v>BEARISH DIVERGENCE</v>
      </c>
    </row>
    <row r="1331" spans="1:8" ht="13.5" x14ac:dyDescent="0.25">
      <c r="A1331" s="3">
        <f>TITRES_STAT!B1334</f>
        <v>43949</v>
      </c>
      <c r="B1331" s="17">
        <f>TITRES_STAT!C1334</f>
        <v>17.600000000000001</v>
      </c>
      <c r="C1331" s="17">
        <f>TITRES_STAT!D1334</f>
        <v>14.4855</v>
      </c>
      <c r="D1331" s="17">
        <f>TITRES_STAT!E1334</f>
        <v>358</v>
      </c>
      <c r="E1331" s="2">
        <f t="shared" si="80"/>
        <v>1271426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BEARISH DIVERGENCE</v>
      </c>
    </row>
    <row r="1332" spans="1:8" ht="13.5" x14ac:dyDescent="0.25">
      <c r="A1332" s="3">
        <f>TITRES_STAT!B1335</f>
        <v>43950</v>
      </c>
      <c r="B1332" s="17">
        <f>TITRES_STAT!C1335</f>
        <v>17.079999999999998</v>
      </c>
      <c r="C1332" s="17">
        <f>TITRES_STAT!D1335</f>
        <v>14.057499999999999</v>
      </c>
      <c r="D1332" s="17">
        <f>TITRES_STAT!E1335</f>
        <v>2388</v>
      </c>
      <c r="E1332" s="2">
        <f t="shared" si="80"/>
        <v>1269038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BEARISH DIVERGENCE</v>
      </c>
    </row>
    <row r="1333" spans="1:8" ht="13.5" x14ac:dyDescent="0.25">
      <c r="A1333" s="3">
        <f>TITRES_STAT!B1336</f>
        <v>43951</v>
      </c>
      <c r="B1333" s="17">
        <f>TITRES_STAT!C1336</f>
        <v>16.57</v>
      </c>
      <c r="C1333" s="17">
        <f>TITRES_STAT!D1336</f>
        <v>13.6378</v>
      </c>
      <c r="D1333" s="17">
        <f>TITRES_STAT!E1336</f>
        <v>2475</v>
      </c>
      <c r="E1333" s="2">
        <f t="shared" si="80"/>
        <v>1266563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f>TITRES_STAT!B1337</f>
        <v>43955</v>
      </c>
      <c r="B1334" s="17">
        <f>TITRES_STAT!C1337</f>
        <v>16.57</v>
      </c>
      <c r="C1334" s="17">
        <f>TITRES_STAT!D1337</f>
        <v>13.6378</v>
      </c>
      <c r="D1334" s="17">
        <f>TITRES_STAT!E1337</f>
        <v>988</v>
      </c>
      <c r="E1334" s="2">
        <f t="shared" si="80"/>
        <v>1266563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f>TITRES_STAT!B1338</f>
        <v>43956</v>
      </c>
      <c r="B1335" s="17">
        <f>TITRES_STAT!C1338</f>
        <v>16.7</v>
      </c>
      <c r="C1335" s="17">
        <f>TITRES_STAT!D1338</f>
        <v>13.7447</v>
      </c>
      <c r="D1335" s="17">
        <f>TITRES_STAT!E1338</f>
        <v>142</v>
      </c>
      <c r="E1335" s="2">
        <f t="shared" si="80"/>
        <v>1266705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CONFIRMED BEARISH</v>
      </c>
    </row>
    <row r="1336" spans="1:8" ht="13.5" x14ac:dyDescent="0.25">
      <c r="A1336" s="3">
        <f>TITRES_STAT!B1339</f>
        <v>43957</v>
      </c>
      <c r="B1336" s="17">
        <f>TITRES_STAT!C1339</f>
        <v>16.899999999999999</v>
      </c>
      <c r="C1336" s="17">
        <f>TITRES_STAT!D1339</f>
        <v>13.9094</v>
      </c>
      <c r="D1336" s="17">
        <f>TITRES_STAT!E1339</f>
        <v>2658</v>
      </c>
      <c r="E1336" s="2">
        <f t="shared" si="80"/>
        <v>1269363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CONFIRMED BEARISH</v>
      </c>
    </row>
    <row r="1337" spans="1:8" ht="13.5" x14ac:dyDescent="0.25">
      <c r="A1337" s="3">
        <f>TITRES_STAT!B1340</f>
        <v>43958</v>
      </c>
      <c r="B1337" s="17">
        <f>TITRES_STAT!C1340</f>
        <v>16.7</v>
      </c>
      <c r="C1337" s="17">
        <f>TITRES_STAT!D1340</f>
        <v>13.7447</v>
      </c>
      <c r="D1337" s="17">
        <f>TITRES_STAT!E1340</f>
        <v>200743</v>
      </c>
      <c r="E1337" s="2">
        <f t="shared" si="80"/>
        <v>1068620</v>
      </c>
      <c r="F1337" s="17" t="str">
        <f t="shared" si="83"/>
        <v>BEARISH</v>
      </c>
      <c r="G1337" s="17" t="str">
        <f t="shared" si="82"/>
        <v>WEAK</v>
      </c>
      <c r="H1337" s="17" t="str">
        <f t="shared" si="81"/>
        <v>CONFIRMED BEARISH</v>
      </c>
    </row>
    <row r="1338" spans="1:8" ht="13.5" x14ac:dyDescent="0.25">
      <c r="A1338" s="3">
        <f>TITRES_STAT!B1341</f>
        <v>43959</v>
      </c>
      <c r="B1338" s="17">
        <f>TITRES_STAT!C1341</f>
        <v>16.690000000000001</v>
      </c>
      <c r="C1338" s="17">
        <f>TITRES_STAT!D1341</f>
        <v>13.736499999999999</v>
      </c>
      <c r="D1338" s="17">
        <f>TITRES_STAT!E1341</f>
        <v>816</v>
      </c>
      <c r="E1338" s="2">
        <f t="shared" si="80"/>
        <v>1067804</v>
      </c>
      <c r="F1338" s="17" t="str">
        <f t="shared" si="83"/>
        <v>BEARISH</v>
      </c>
      <c r="G1338" s="17" t="str">
        <f t="shared" si="82"/>
        <v>WEAK</v>
      </c>
      <c r="H1338" s="17" t="str">
        <f t="shared" si="81"/>
        <v>BEARISH DIVERGENCE</v>
      </c>
    </row>
    <row r="1339" spans="1:8" ht="13.5" x14ac:dyDescent="0.25">
      <c r="A1339" s="3">
        <f>TITRES_STAT!B1342</f>
        <v>43962</v>
      </c>
      <c r="B1339" s="17">
        <f>TITRES_STAT!C1342</f>
        <v>16.7</v>
      </c>
      <c r="C1339" s="17">
        <f>TITRES_STAT!D1342</f>
        <v>13.7447</v>
      </c>
      <c r="D1339" s="17">
        <f>TITRES_STAT!E1342</f>
        <v>878</v>
      </c>
      <c r="E1339" s="2">
        <f t="shared" si="80"/>
        <v>1068682</v>
      </c>
      <c r="F1339" s="17" t="str">
        <f t="shared" si="83"/>
        <v>BEARISH</v>
      </c>
      <c r="G1339" s="17" t="str">
        <f t="shared" si="82"/>
        <v>WEAK</v>
      </c>
      <c r="H1339" s="17" t="str">
        <f t="shared" si="81"/>
        <v>BEARISH DIVERGENCE</v>
      </c>
    </row>
    <row r="1340" spans="1:8" ht="13.5" x14ac:dyDescent="0.25">
      <c r="A1340" s="3">
        <f>TITRES_STAT!B1343</f>
        <v>43963</v>
      </c>
      <c r="B1340" s="17">
        <f>TITRES_STAT!C1343</f>
        <v>16.7</v>
      </c>
      <c r="C1340" s="17">
        <f>TITRES_STAT!D1343</f>
        <v>13.7447</v>
      </c>
      <c r="D1340" s="17">
        <f>TITRES_STAT!E1343</f>
        <v>173253</v>
      </c>
      <c r="E1340" s="2">
        <f t="shared" si="80"/>
        <v>1068682</v>
      </c>
      <c r="F1340" s="17" t="str">
        <f t="shared" si="83"/>
        <v>BEARISH</v>
      </c>
      <c r="G1340" s="17" t="str">
        <f t="shared" si="82"/>
        <v>WEAK</v>
      </c>
      <c r="H1340" s="17" t="str">
        <f t="shared" si="81"/>
        <v>NEUTRAL</v>
      </c>
    </row>
    <row r="1341" spans="1:8" ht="13.5" x14ac:dyDescent="0.25">
      <c r="A1341" s="3">
        <f>TITRES_STAT!B1344</f>
        <v>43964</v>
      </c>
      <c r="B1341" s="17">
        <f>TITRES_STAT!C1344</f>
        <v>16.5</v>
      </c>
      <c r="C1341" s="17">
        <f>TITRES_STAT!D1344</f>
        <v>13.5801</v>
      </c>
      <c r="D1341" s="17">
        <f>TITRES_STAT!E1344</f>
        <v>7471</v>
      </c>
      <c r="E1341" s="2">
        <f t="shared" si="80"/>
        <v>1061211</v>
      </c>
      <c r="F1341" s="17" t="str">
        <f t="shared" si="83"/>
        <v>BEARISH</v>
      </c>
      <c r="G1341" s="17" t="str">
        <f t="shared" si="82"/>
        <v>WEAK</v>
      </c>
      <c r="H1341" s="17" t="str">
        <f t="shared" si="81"/>
        <v>CONFIRMED BEARISH</v>
      </c>
    </row>
    <row r="1342" spans="1:8" ht="13.5" x14ac:dyDescent="0.25">
      <c r="A1342" s="3">
        <f>TITRES_STAT!B1345</f>
        <v>43965</v>
      </c>
      <c r="B1342" s="17">
        <f>TITRES_STAT!C1345</f>
        <v>16.5</v>
      </c>
      <c r="C1342" s="17">
        <f>TITRES_STAT!D1345</f>
        <v>13.5801</v>
      </c>
      <c r="D1342" s="17">
        <f>TITRES_STAT!E1345</f>
        <v>3332</v>
      </c>
      <c r="E1342" s="2">
        <f t="shared" si="80"/>
        <v>1061211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f>TITRES_STAT!B1346</f>
        <v>43966</v>
      </c>
      <c r="B1343" s="17">
        <f>TITRES_STAT!C1346</f>
        <v>16.8</v>
      </c>
      <c r="C1343" s="17">
        <f>TITRES_STAT!D1346</f>
        <v>13.8271</v>
      </c>
      <c r="D1343" s="17">
        <f>TITRES_STAT!E1346</f>
        <v>3858</v>
      </c>
      <c r="E1343" s="2">
        <f t="shared" si="80"/>
        <v>1065069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BEARISH DIVERGENCE</v>
      </c>
    </row>
    <row r="1344" spans="1:8" ht="13.5" x14ac:dyDescent="0.25">
      <c r="A1344" s="3">
        <f>TITRES_STAT!B1347</f>
        <v>43969</v>
      </c>
      <c r="B1344" s="17">
        <f>TITRES_STAT!C1347</f>
        <v>16.5</v>
      </c>
      <c r="C1344" s="17">
        <f>TITRES_STAT!D1347</f>
        <v>13.5801</v>
      </c>
      <c r="D1344" s="17">
        <f>TITRES_STAT!E1347</f>
        <v>4025</v>
      </c>
      <c r="E1344" s="2">
        <f t="shared" si="80"/>
        <v>1061044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CONFIRMED BEARISH</v>
      </c>
    </row>
    <row r="1345" spans="1:8" ht="13.5" x14ac:dyDescent="0.25">
      <c r="A1345" s="3">
        <f>TITRES_STAT!B1348</f>
        <v>43970</v>
      </c>
      <c r="B1345" s="17">
        <f>TITRES_STAT!C1348</f>
        <v>16.8</v>
      </c>
      <c r="C1345" s="17">
        <f>TITRES_STAT!D1348</f>
        <v>13.8271</v>
      </c>
      <c r="D1345" s="17">
        <f>TITRES_STAT!E1348</f>
        <v>1479</v>
      </c>
      <c r="E1345" s="2">
        <f t="shared" si="80"/>
        <v>1062523</v>
      </c>
      <c r="F1345" s="17" t="str">
        <f t="shared" si="83"/>
        <v>BEARISH</v>
      </c>
      <c r="G1345" s="17" t="str">
        <f t="shared" si="82"/>
        <v>NEUTRAL</v>
      </c>
      <c r="H1345" s="17" t="str">
        <f t="shared" si="81"/>
        <v>BEARISH DIVERGENCE</v>
      </c>
    </row>
    <row r="1346" spans="1:8" ht="13.5" x14ac:dyDescent="0.25">
      <c r="A1346" s="3">
        <f>TITRES_STAT!B1349</f>
        <v>43971</v>
      </c>
      <c r="B1346" s="17">
        <f>TITRES_STAT!C1349</f>
        <v>16.79</v>
      </c>
      <c r="C1346" s="17">
        <f>TITRES_STAT!D1349</f>
        <v>13.8188</v>
      </c>
      <c r="D1346" s="17">
        <f>TITRES_STAT!E1349</f>
        <v>2689</v>
      </c>
      <c r="E1346" s="2">
        <f t="shared" si="80"/>
        <v>1059834</v>
      </c>
      <c r="F1346" s="17" t="str">
        <f t="shared" si="83"/>
        <v>BEARISH</v>
      </c>
      <c r="G1346" s="17" t="str">
        <f t="shared" si="82"/>
        <v>NEUTRAL</v>
      </c>
      <c r="H1346" s="17" t="str">
        <f t="shared" si="81"/>
        <v>BEARISH DIVERGENCE</v>
      </c>
    </row>
    <row r="1347" spans="1:8" ht="13.5" x14ac:dyDescent="0.25">
      <c r="A1347" s="3">
        <f>TITRES_STAT!B1350</f>
        <v>43972</v>
      </c>
      <c r="B1347" s="17">
        <f>TITRES_STAT!C1350</f>
        <v>16.600000000000001</v>
      </c>
      <c r="C1347" s="17">
        <f>TITRES_STAT!D1350</f>
        <v>13.6624</v>
      </c>
      <c r="D1347" s="17">
        <f>TITRES_STAT!E1350</f>
        <v>1246</v>
      </c>
      <c r="E1347" s="2">
        <f t="shared" si="80"/>
        <v>1058588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BEARISH DIVERGENCE</v>
      </c>
    </row>
    <row r="1348" spans="1:8" ht="13.5" x14ac:dyDescent="0.25">
      <c r="A1348" s="3">
        <f>TITRES_STAT!B1351</f>
        <v>43973</v>
      </c>
      <c r="B1348" s="17">
        <f>TITRES_STAT!C1351</f>
        <v>17.09</v>
      </c>
      <c r="C1348" s="17">
        <f>TITRES_STAT!D1351</f>
        <v>14.0657</v>
      </c>
      <c r="D1348" s="17">
        <f>TITRES_STAT!E1351</f>
        <v>300</v>
      </c>
      <c r="E1348" s="2">
        <f t="shared" ref="E1348:E1411" si="84">IF(B1348&gt;B1347, E1347+D1348, IF(B1348&lt;B1347, E1347-D1348, E1347))</f>
        <v>1058888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BEARISH DIVERGENCE</v>
      </c>
    </row>
    <row r="1349" spans="1:8" ht="13.5" x14ac:dyDescent="0.25">
      <c r="A1349" s="3">
        <f>TITRES_STAT!B1352</f>
        <v>43977</v>
      </c>
      <c r="B1349" s="17">
        <f>TITRES_STAT!C1352</f>
        <v>16.8</v>
      </c>
      <c r="C1349" s="17">
        <f>TITRES_STAT!D1352</f>
        <v>13.8271</v>
      </c>
      <c r="D1349" s="17">
        <f>TITRES_STAT!E1352</f>
        <v>1120</v>
      </c>
      <c r="E1349" s="2">
        <f t="shared" si="84"/>
        <v>1057768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BEARISH DIVERGENCE</v>
      </c>
    </row>
    <row r="1350" spans="1:8" ht="13.5" x14ac:dyDescent="0.25">
      <c r="A1350" s="3">
        <f>TITRES_STAT!B1353</f>
        <v>43978</v>
      </c>
      <c r="B1350" s="17">
        <f>TITRES_STAT!C1353</f>
        <v>16.8</v>
      </c>
      <c r="C1350" s="17">
        <f>TITRES_STAT!D1353</f>
        <v>13.8271</v>
      </c>
      <c r="D1350" s="17">
        <f>TITRES_STAT!E1353</f>
        <v>1925</v>
      </c>
      <c r="E1350" s="2">
        <f t="shared" si="84"/>
        <v>1057768</v>
      </c>
      <c r="F1350" s="17" t="str">
        <f t="shared" si="83"/>
        <v>BEARISH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17">
        <f>TITRES_STAT!C1354</f>
        <v>16.989999999999998</v>
      </c>
      <c r="C1351" s="17">
        <f>TITRES_STAT!D1354</f>
        <v>13.9834</v>
      </c>
      <c r="D1351" s="17">
        <f>TITRES_STAT!E1354</f>
        <v>373</v>
      </c>
      <c r="E1351" s="2">
        <f t="shared" si="84"/>
        <v>1058141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BEARISH DIVERGENCE</v>
      </c>
    </row>
    <row r="1352" spans="1:8" ht="13.5" x14ac:dyDescent="0.25">
      <c r="A1352" s="3">
        <f>TITRES_STAT!B1355</f>
        <v>43980</v>
      </c>
      <c r="B1352" s="17">
        <f>TITRES_STAT!C1355</f>
        <v>17.149999999999999</v>
      </c>
      <c r="C1352" s="17">
        <f>TITRES_STAT!D1355</f>
        <v>14.1151</v>
      </c>
      <c r="D1352" s="17">
        <f>TITRES_STAT!E1355</f>
        <v>2297</v>
      </c>
      <c r="E1352" s="2">
        <f t="shared" si="84"/>
        <v>1060438</v>
      </c>
      <c r="F1352" s="17" t="str">
        <f t="shared" ref="F1352:F1415" si="87">IF(E1352&gt;E1347,"BULLISH",IF(E1352&lt;E1347,"BEARISH","NEUTRAL"))</f>
        <v>BULLISH</v>
      </c>
      <c r="G1352" s="17" t="str">
        <f t="shared" si="86"/>
        <v>NEUTRAL</v>
      </c>
      <c r="H1352" s="17" t="str">
        <f t="shared" si="85"/>
        <v>CONFIRMED BULLISH</v>
      </c>
    </row>
    <row r="1353" spans="1:8" ht="13.5" x14ac:dyDescent="0.25">
      <c r="A1353" s="3">
        <f>TITRES_STAT!B1356</f>
        <v>43983</v>
      </c>
      <c r="B1353" s="17">
        <f>TITRES_STAT!C1356</f>
        <v>17.010000000000002</v>
      </c>
      <c r="C1353" s="17">
        <f>TITRES_STAT!D1356</f>
        <v>13.9999</v>
      </c>
      <c r="D1353" s="17">
        <f>TITRES_STAT!E1356</f>
        <v>479</v>
      </c>
      <c r="E1353" s="2">
        <f t="shared" si="84"/>
        <v>1059959</v>
      </c>
      <c r="F1353" s="17" t="str">
        <f t="shared" si="87"/>
        <v>BULLISH</v>
      </c>
      <c r="G1353" s="17" t="str">
        <f t="shared" si="86"/>
        <v>NEUTRAL</v>
      </c>
      <c r="H1353" s="17" t="str">
        <f t="shared" si="85"/>
        <v>BULLISH DIVERGENCE</v>
      </c>
    </row>
    <row r="1354" spans="1:8" ht="13.5" x14ac:dyDescent="0.25">
      <c r="A1354" s="3">
        <f>TITRES_STAT!B1357</f>
        <v>43984</v>
      </c>
      <c r="B1354" s="17">
        <f>TITRES_STAT!C1357</f>
        <v>17.52</v>
      </c>
      <c r="C1354" s="17">
        <f>TITRES_STAT!D1357</f>
        <v>14.419600000000001</v>
      </c>
      <c r="D1354" s="17">
        <f>TITRES_STAT!E1357</f>
        <v>4455</v>
      </c>
      <c r="E1354" s="2">
        <f t="shared" si="84"/>
        <v>1064414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f>TITRES_STAT!B1358</f>
        <v>43985</v>
      </c>
      <c r="B1355" s="17">
        <f>TITRES_STAT!C1358</f>
        <v>17.95</v>
      </c>
      <c r="C1355" s="17">
        <f>TITRES_STAT!D1358</f>
        <v>14.7735</v>
      </c>
      <c r="D1355" s="17">
        <f>TITRES_STAT!E1358</f>
        <v>17756</v>
      </c>
      <c r="E1355" s="2">
        <f t="shared" si="84"/>
        <v>1082170</v>
      </c>
      <c r="F1355" s="17" t="str">
        <f t="shared" si="87"/>
        <v>BULLISH</v>
      </c>
      <c r="G1355" s="17" t="str">
        <f t="shared" si="86"/>
        <v>STRONG</v>
      </c>
      <c r="H1355" s="17" t="str">
        <f t="shared" si="85"/>
        <v>CONFIRMED BULLISH</v>
      </c>
    </row>
    <row r="1356" spans="1:8" ht="13.5" x14ac:dyDescent="0.25">
      <c r="A1356" s="3">
        <f>TITRES_STAT!B1359</f>
        <v>43986</v>
      </c>
      <c r="B1356" s="17">
        <f>TITRES_STAT!C1359</f>
        <v>17.61</v>
      </c>
      <c r="C1356" s="17">
        <f>TITRES_STAT!D1359</f>
        <v>14.4937</v>
      </c>
      <c r="D1356" s="17">
        <f>TITRES_STAT!E1359</f>
        <v>6377</v>
      </c>
      <c r="E1356" s="2">
        <f t="shared" si="84"/>
        <v>1075793</v>
      </c>
      <c r="F1356" s="17" t="str">
        <f t="shared" si="87"/>
        <v>BULLISH</v>
      </c>
      <c r="G1356" s="17" t="str">
        <f t="shared" si="86"/>
        <v>NEUTRAL</v>
      </c>
      <c r="H1356" s="17" t="str">
        <f t="shared" si="85"/>
        <v>CONFIRMED BULLISH</v>
      </c>
    </row>
    <row r="1357" spans="1:8" ht="13.5" x14ac:dyDescent="0.25">
      <c r="A1357" s="3">
        <f>TITRES_STAT!B1360</f>
        <v>43987</v>
      </c>
      <c r="B1357" s="17">
        <f>TITRES_STAT!C1360</f>
        <v>17.850000000000001</v>
      </c>
      <c r="C1357" s="17">
        <f>TITRES_STAT!D1360</f>
        <v>14.6912</v>
      </c>
      <c r="D1357" s="17">
        <f>TITRES_STAT!E1360</f>
        <v>9209</v>
      </c>
      <c r="E1357" s="2">
        <f t="shared" si="84"/>
        <v>1085002</v>
      </c>
      <c r="F1357" s="17" t="str">
        <f t="shared" si="87"/>
        <v>BULLISH</v>
      </c>
      <c r="G1357" s="17" t="str">
        <f t="shared" si="86"/>
        <v>STRONG</v>
      </c>
      <c r="H1357" s="17" t="str">
        <f t="shared" si="85"/>
        <v>CONFIRMED BULLISH</v>
      </c>
    </row>
    <row r="1358" spans="1:8" ht="13.5" x14ac:dyDescent="0.25">
      <c r="A1358" s="3">
        <f>TITRES_STAT!B1361</f>
        <v>43990</v>
      </c>
      <c r="B1358" s="17">
        <f>TITRES_STAT!C1361</f>
        <v>17.8</v>
      </c>
      <c r="C1358" s="17">
        <f>TITRES_STAT!D1361</f>
        <v>14.6501</v>
      </c>
      <c r="D1358" s="17">
        <f>TITRES_STAT!E1361</f>
        <v>118215</v>
      </c>
      <c r="E1358" s="2">
        <f t="shared" si="84"/>
        <v>966787</v>
      </c>
      <c r="F1358" s="17" t="str">
        <f t="shared" si="87"/>
        <v>BEARISH</v>
      </c>
      <c r="G1358" s="17" t="str">
        <f t="shared" si="86"/>
        <v>WEAK</v>
      </c>
      <c r="H1358" s="17" t="str">
        <f t="shared" si="85"/>
        <v>BEARISH DIVERGENCE</v>
      </c>
    </row>
    <row r="1359" spans="1:8" ht="13.5" x14ac:dyDescent="0.25">
      <c r="A1359" s="3">
        <f>TITRES_STAT!B1362</f>
        <v>43991</v>
      </c>
      <c r="B1359" s="17">
        <f>TITRES_STAT!C1362</f>
        <v>17.5</v>
      </c>
      <c r="C1359" s="17">
        <f>TITRES_STAT!D1362</f>
        <v>14.4032</v>
      </c>
      <c r="D1359" s="17">
        <f>TITRES_STAT!E1362</f>
        <v>11495</v>
      </c>
      <c r="E1359" s="2">
        <f t="shared" si="84"/>
        <v>955292</v>
      </c>
      <c r="F1359" s="17" t="str">
        <f t="shared" si="87"/>
        <v>BEARISH</v>
      </c>
      <c r="G1359" s="17" t="str">
        <f t="shared" si="86"/>
        <v>WEAK</v>
      </c>
      <c r="H1359" s="17" t="str">
        <f t="shared" si="85"/>
        <v>CONFIRMED BEARISH</v>
      </c>
    </row>
    <row r="1360" spans="1:8" ht="13.5" x14ac:dyDescent="0.25">
      <c r="A1360" s="3">
        <f>TITRES_STAT!B1363</f>
        <v>43992</v>
      </c>
      <c r="B1360" s="17">
        <f>TITRES_STAT!C1363</f>
        <v>17.5</v>
      </c>
      <c r="C1360" s="17">
        <f>TITRES_STAT!D1363</f>
        <v>14.4032</v>
      </c>
      <c r="D1360" s="17">
        <f>TITRES_STAT!E1363</f>
        <v>49146</v>
      </c>
      <c r="E1360" s="2">
        <f t="shared" si="84"/>
        <v>955292</v>
      </c>
      <c r="F1360" s="17" t="str">
        <f t="shared" si="87"/>
        <v>BEARISH</v>
      </c>
      <c r="G1360" s="17" t="str">
        <f t="shared" si="86"/>
        <v>WEAK</v>
      </c>
      <c r="H1360" s="17" t="str">
        <f t="shared" si="85"/>
        <v>CONFIRMED BEARISH</v>
      </c>
    </row>
    <row r="1361" spans="1:8" ht="13.5" x14ac:dyDescent="0.25">
      <c r="A1361" s="3">
        <f>TITRES_STAT!B1364</f>
        <v>43993</v>
      </c>
      <c r="B1361" s="17">
        <f>TITRES_STAT!C1364</f>
        <v>17.59</v>
      </c>
      <c r="C1361" s="17">
        <f>TITRES_STAT!D1364</f>
        <v>14.4773</v>
      </c>
      <c r="D1361" s="17">
        <f>TITRES_STAT!E1364</f>
        <v>26696</v>
      </c>
      <c r="E1361" s="2">
        <f t="shared" si="84"/>
        <v>981988</v>
      </c>
      <c r="F1361" s="17" t="str">
        <f t="shared" si="87"/>
        <v>BEARISH</v>
      </c>
      <c r="G1361" s="17" t="str">
        <f t="shared" si="86"/>
        <v>WEAK</v>
      </c>
      <c r="H1361" s="17" t="str">
        <f t="shared" si="85"/>
        <v>CONFIRMED BEARISH</v>
      </c>
    </row>
    <row r="1362" spans="1:8" ht="13.5" x14ac:dyDescent="0.25">
      <c r="A1362" s="3">
        <f>TITRES_STAT!B1365</f>
        <v>43994</v>
      </c>
      <c r="B1362" s="17">
        <f>TITRES_STAT!C1365</f>
        <v>17.5</v>
      </c>
      <c r="C1362" s="17">
        <f>TITRES_STAT!D1365</f>
        <v>14.4032</v>
      </c>
      <c r="D1362" s="17">
        <f>TITRES_STAT!E1365</f>
        <v>5259</v>
      </c>
      <c r="E1362" s="2">
        <f t="shared" si="84"/>
        <v>976729</v>
      </c>
      <c r="F1362" s="17" t="str">
        <f t="shared" si="87"/>
        <v>BEARISH</v>
      </c>
      <c r="G1362" s="17" t="str">
        <f t="shared" si="86"/>
        <v>WEAK</v>
      </c>
      <c r="H1362" s="17" t="str">
        <f t="shared" si="85"/>
        <v>CONFIRMED BEARISH</v>
      </c>
    </row>
    <row r="1363" spans="1:8" ht="13.5" x14ac:dyDescent="0.25">
      <c r="A1363" s="3">
        <f>TITRES_STAT!B1366</f>
        <v>43997</v>
      </c>
      <c r="B1363" s="17">
        <f>TITRES_STAT!C1366</f>
        <v>17.600000000000001</v>
      </c>
      <c r="C1363" s="17">
        <f>TITRES_STAT!D1366</f>
        <v>14.4855</v>
      </c>
      <c r="D1363" s="17">
        <f>TITRES_STAT!E1366</f>
        <v>20470</v>
      </c>
      <c r="E1363" s="2">
        <f t="shared" si="84"/>
        <v>997199</v>
      </c>
      <c r="F1363" s="17" t="str">
        <f t="shared" si="87"/>
        <v>BULLISH</v>
      </c>
      <c r="G1363" s="17" t="str">
        <f t="shared" si="86"/>
        <v>STRONG</v>
      </c>
      <c r="H1363" s="17" t="str">
        <f t="shared" si="85"/>
        <v>BULLISH DIVERGENCE</v>
      </c>
    </row>
    <row r="1364" spans="1:8" ht="13.5" x14ac:dyDescent="0.25">
      <c r="A1364" s="3">
        <f>TITRES_STAT!B1367</f>
        <v>43998</v>
      </c>
      <c r="B1364" s="17">
        <f>TITRES_STAT!C1367</f>
        <v>17.600000000000001</v>
      </c>
      <c r="C1364" s="17">
        <f>TITRES_STAT!D1367</f>
        <v>14.4855</v>
      </c>
      <c r="D1364" s="17">
        <f>TITRES_STAT!E1367</f>
        <v>11880</v>
      </c>
      <c r="E1364" s="2">
        <f t="shared" si="84"/>
        <v>997199</v>
      </c>
      <c r="F1364" s="17" t="str">
        <f t="shared" si="87"/>
        <v>BULLISH</v>
      </c>
      <c r="G1364" s="17" t="str">
        <f t="shared" si="86"/>
        <v>STRONG</v>
      </c>
      <c r="H1364" s="17" t="str">
        <f t="shared" si="85"/>
        <v>CONFIRMED BULLISH</v>
      </c>
    </row>
    <row r="1365" spans="1:8" ht="13.5" x14ac:dyDescent="0.25">
      <c r="A1365" s="3">
        <f>TITRES_STAT!B1368</f>
        <v>43999</v>
      </c>
      <c r="B1365" s="17">
        <f>TITRES_STAT!C1368</f>
        <v>17.8</v>
      </c>
      <c r="C1365" s="17">
        <f>TITRES_STAT!D1368</f>
        <v>14.6501</v>
      </c>
      <c r="D1365" s="17">
        <f>TITRES_STAT!E1368</f>
        <v>10891</v>
      </c>
      <c r="E1365" s="2">
        <f t="shared" si="84"/>
        <v>1008090</v>
      </c>
      <c r="F1365" s="17" t="str">
        <f t="shared" si="87"/>
        <v>BULLISH</v>
      </c>
      <c r="G1365" s="17" t="str">
        <f t="shared" si="86"/>
        <v>STRONG</v>
      </c>
      <c r="H1365" s="17" t="str">
        <f t="shared" si="85"/>
        <v>CONFIRMED BULLISH</v>
      </c>
    </row>
    <row r="1366" spans="1:8" ht="13.5" x14ac:dyDescent="0.25">
      <c r="A1366" s="3">
        <f>TITRES_STAT!B1369</f>
        <v>44000</v>
      </c>
      <c r="B1366" s="17">
        <f>TITRES_STAT!C1369</f>
        <v>17.8</v>
      </c>
      <c r="C1366" s="17">
        <f>TITRES_STAT!D1369</f>
        <v>14.6501</v>
      </c>
      <c r="D1366" s="17">
        <f>TITRES_STAT!E1369</f>
        <v>4242</v>
      </c>
      <c r="E1366" s="2">
        <f t="shared" si="84"/>
        <v>1008090</v>
      </c>
      <c r="F1366" s="17" t="str">
        <f t="shared" si="87"/>
        <v>BULLISH</v>
      </c>
      <c r="G1366" s="17" t="str">
        <f t="shared" si="86"/>
        <v>STRONG</v>
      </c>
      <c r="H1366" s="17" t="str">
        <f t="shared" si="85"/>
        <v>CONFIRMED BULLISH</v>
      </c>
    </row>
    <row r="1367" spans="1:8" ht="13.5" x14ac:dyDescent="0.25">
      <c r="A1367" s="3">
        <f>TITRES_STAT!B1370</f>
        <v>44001</v>
      </c>
      <c r="B1367" s="17">
        <f>TITRES_STAT!C1370</f>
        <v>17.8</v>
      </c>
      <c r="C1367" s="17">
        <f>TITRES_STAT!D1370</f>
        <v>14.6501</v>
      </c>
      <c r="D1367" s="17">
        <f>TITRES_STAT!E1370</f>
        <v>2567</v>
      </c>
      <c r="E1367" s="2">
        <f t="shared" si="84"/>
        <v>1008090</v>
      </c>
      <c r="F1367" s="17" t="str">
        <f t="shared" si="87"/>
        <v>BULLISH</v>
      </c>
      <c r="G1367" s="17" t="str">
        <f t="shared" si="86"/>
        <v>STRONG</v>
      </c>
      <c r="H1367" s="17" t="str">
        <f t="shared" si="85"/>
        <v>CONFIRMED BULLISH</v>
      </c>
    </row>
    <row r="1368" spans="1:8" ht="13.5" x14ac:dyDescent="0.25">
      <c r="A1368" s="3">
        <f>TITRES_STAT!B1371</f>
        <v>44004</v>
      </c>
      <c r="B1368" s="17">
        <f>TITRES_STAT!C1371</f>
        <v>17.899999999999999</v>
      </c>
      <c r="C1368" s="17">
        <f>TITRES_STAT!D1371</f>
        <v>14.7324</v>
      </c>
      <c r="D1368" s="17">
        <f>TITRES_STAT!E1371</f>
        <v>9611</v>
      </c>
      <c r="E1368" s="2">
        <f t="shared" si="84"/>
        <v>1017701</v>
      </c>
      <c r="F1368" s="17" t="str">
        <f t="shared" si="87"/>
        <v>BULLISH</v>
      </c>
      <c r="G1368" s="17" t="str">
        <f t="shared" si="86"/>
        <v>STRONG</v>
      </c>
      <c r="H1368" s="17" t="str">
        <f t="shared" si="85"/>
        <v>CONFIRMED BULLISH</v>
      </c>
    </row>
    <row r="1369" spans="1:8" ht="13.5" x14ac:dyDescent="0.25">
      <c r="A1369" s="3">
        <f>TITRES_STAT!B1372</f>
        <v>44005</v>
      </c>
      <c r="B1369" s="17">
        <f>TITRES_STAT!C1372</f>
        <v>18.43</v>
      </c>
      <c r="C1369" s="17">
        <f>TITRES_STAT!D1372</f>
        <v>15.1686</v>
      </c>
      <c r="D1369" s="17">
        <f>TITRES_STAT!E1372</f>
        <v>7476</v>
      </c>
      <c r="E1369" s="2">
        <f t="shared" si="84"/>
        <v>1025177</v>
      </c>
      <c r="F1369" s="17" t="str">
        <f t="shared" si="87"/>
        <v>BULLISH</v>
      </c>
      <c r="G1369" s="17" t="str">
        <f t="shared" si="86"/>
        <v>STRONG</v>
      </c>
      <c r="H1369" s="17" t="str">
        <f t="shared" si="85"/>
        <v>CONFIRMED BULLISH</v>
      </c>
    </row>
    <row r="1370" spans="1:8" ht="13.5" x14ac:dyDescent="0.25">
      <c r="A1370" s="3">
        <f>TITRES_STAT!B1373</f>
        <v>44006</v>
      </c>
      <c r="B1370" s="17">
        <f>TITRES_STAT!C1373</f>
        <v>17.690000000000001</v>
      </c>
      <c r="C1370" s="17">
        <f>TITRES_STAT!D1373</f>
        <v>14.5596</v>
      </c>
      <c r="D1370" s="17">
        <f>TITRES_STAT!E1373</f>
        <v>31864</v>
      </c>
      <c r="E1370" s="2">
        <f t="shared" si="84"/>
        <v>993313</v>
      </c>
      <c r="F1370" s="17" t="str">
        <f t="shared" si="87"/>
        <v>BEARISH</v>
      </c>
      <c r="G1370" s="17" t="str">
        <f t="shared" si="86"/>
        <v>NEUTRAL</v>
      </c>
      <c r="H1370" s="17" t="str">
        <f t="shared" si="85"/>
        <v>CONFIRMED BEARISH</v>
      </c>
    </row>
    <row r="1371" spans="1:8" ht="13.5" x14ac:dyDescent="0.25">
      <c r="A1371" s="3">
        <f>TITRES_STAT!B1374</f>
        <v>44007</v>
      </c>
      <c r="B1371" s="17">
        <f>TITRES_STAT!C1374</f>
        <v>17.2</v>
      </c>
      <c r="C1371" s="17">
        <f>TITRES_STAT!D1374</f>
        <v>14.1563</v>
      </c>
      <c r="D1371" s="17">
        <f>TITRES_STAT!E1374</f>
        <v>122131</v>
      </c>
      <c r="E1371" s="2">
        <f t="shared" si="84"/>
        <v>871182</v>
      </c>
      <c r="F1371" s="17" t="str">
        <f t="shared" si="87"/>
        <v>BEARISH</v>
      </c>
      <c r="G1371" s="17" t="str">
        <f t="shared" si="86"/>
        <v>WEAK</v>
      </c>
      <c r="H1371" s="17" t="str">
        <f t="shared" si="85"/>
        <v>CONFIRMED BEARISH</v>
      </c>
    </row>
    <row r="1372" spans="1:8" ht="13.5" x14ac:dyDescent="0.25">
      <c r="A1372" s="3">
        <f>TITRES_STAT!B1375</f>
        <v>44008</v>
      </c>
      <c r="B1372" s="17">
        <f>TITRES_STAT!C1375</f>
        <v>17.2</v>
      </c>
      <c r="C1372" s="17">
        <f>TITRES_STAT!D1375</f>
        <v>14.1563</v>
      </c>
      <c r="D1372" s="17">
        <f>TITRES_STAT!E1375</f>
        <v>31156</v>
      </c>
      <c r="E1372" s="2">
        <f t="shared" si="84"/>
        <v>871182</v>
      </c>
      <c r="F1372" s="17" t="str">
        <f t="shared" si="87"/>
        <v>BEARISH</v>
      </c>
      <c r="G1372" s="17" t="str">
        <f t="shared" si="86"/>
        <v>WEAK</v>
      </c>
      <c r="H1372" s="17" t="str">
        <f t="shared" si="85"/>
        <v>CONFIRMED BEARISH</v>
      </c>
    </row>
    <row r="1373" spans="1:8" ht="13.5" x14ac:dyDescent="0.25">
      <c r="A1373" s="3">
        <f>TITRES_STAT!B1376</f>
        <v>44011</v>
      </c>
      <c r="B1373" s="17">
        <f>TITRES_STAT!C1376</f>
        <v>17</v>
      </c>
      <c r="C1373" s="17">
        <f>TITRES_STAT!D1376</f>
        <v>13.9917</v>
      </c>
      <c r="D1373" s="17">
        <f>TITRES_STAT!E1376</f>
        <v>4222</v>
      </c>
      <c r="E1373" s="2">
        <f t="shared" si="84"/>
        <v>866960</v>
      </c>
      <c r="F1373" s="17" t="str">
        <f t="shared" si="87"/>
        <v>BEARISH</v>
      </c>
      <c r="G1373" s="17" t="str">
        <f t="shared" si="86"/>
        <v>WEAK</v>
      </c>
      <c r="H1373" s="17" t="str">
        <f t="shared" si="85"/>
        <v>CONFIRMED BEARISH</v>
      </c>
    </row>
    <row r="1374" spans="1:8" ht="13.5" x14ac:dyDescent="0.25">
      <c r="A1374" s="3">
        <f>TITRES_STAT!B1377</f>
        <v>44012</v>
      </c>
      <c r="B1374" s="17">
        <f>TITRES_STAT!C1377</f>
        <v>16.600000000000001</v>
      </c>
      <c r="C1374" s="17">
        <f>TITRES_STAT!D1377</f>
        <v>13.6624</v>
      </c>
      <c r="D1374" s="17">
        <f>TITRES_STAT!E1377</f>
        <v>16956</v>
      </c>
      <c r="E1374" s="2">
        <f t="shared" si="84"/>
        <v>850004</v>
      </c>
      <c r="F1374" s="17" t="str">
        <f t="shared" si="87"/>
        <v>BEARISH</v>
      </c>
      <c r="G1374" s="17" t="str">
        <f t="shared" si="86"/>
        <v>WEAK</v>
      </c>
      <c r="H1374" s="17" t="str">
        <f t="shared" si="85"/>
        <v>CONFIRMED BEARISH</v>
      </c>
    </row>
    <row r="1375" spans="1:8" ht="13.5" x14ac:dyDescent="0.25">
      <c r="A1375" s="3">
        <f>TITRES_STAT!B1378</f>
        <v>44013</v>
      </c>
      <c r="B1375" s="17">
        <f>TITRES_STAT!C1378</f>
        <v>16.5</v>
      </c>
      <c r="C1375" s="17">
        <f>TITRES_STAT!D1378</f>
        <v>13.5801</v>
      </c>
      <c r="D1375" s="17">
        <f>TITRES_STAT!E1378</f>
        <v>6040</v>
      </c>
      <c r="E1375" s="2">
        <f t="shared" si="84"/>
        <v>843964</v>
      </c>
      <c r="F1375" s="17" t="str">
        <f t="shared" si="87"/>
        <v>BEARISH</v>
      </c>
      <c r="G1375" s="17" t="str">
        <f t="shared" si="86"/>
        <v>WEAK</v>
      </c>
      <c r="H1375" s="17" t="str">
        <f t="shared" si="85"/>
        <v>CONFIRMED BEARISH</v>
      </c>
    </row>
    <row r="1376" spans="1:8" ht="13.5" x14ac:dyDescent="0.25">
      <c r="A1376" s="3">
        <f>TITRES_STAT!B1379</f>
        <v>44014</v>
      </c>
      <c r="B1376" s="17">
        <f>TITRES_STAT!C1379</f>
        <v>16.399999999999999</v>
      </c>
      <c r="C1376" s="17">
        <f>TITRES_STAT!D1379</f>
        <v>13.4978</v>
      </c>
      <c r="D1376" s="17">
        <f>TITRES_STAT!E1379</f>
        <v>13130</v>
      </c>
      <c r="E1376" s="2">
        <f t="shared" si="84"/>
        <v>830834</v>
      </c>
      <c r="F1376" s="17" t="str">
        <f t="shared" si="87"/>
        <v>BEARISH</v>
      </c>
      <c r="G1376" s="17" t="str">
        <f t="shared" si="86"/>
        <v>WEAK</v>
      </c>
      <c r="H1376" s="17" t="str">
        <f t="shared" si="85"/>
        <v>CONFIRMED BEARISH</v>
      </c>
    </row>
    <row r="1377" spans="1:8" ht="13.5" x14ac:dyDescent="0.25">
      <c r="A1377" s="3">
        <f>TITRES_STAT!B1380</f>
        <v>44015</v>
      </c>
      <c r="B1377" s="17">
        <f>TITRES_STAT!C1380</f>
        <v>16.350000000000001</v>
      </c>
      <c r="C1377" s="17">
        <f>TITRES_STAT!D1380</f>
        <v>13.4567</v>
      </c>
      <c r="D1377" s="17">
        <f>TITRES_STAT!E1380</f>
        <v>13500</v>
      </c>
      <c r="E1377" s="2">
        <f t="shared" si="84"/>
        <v>817334</v>
      </c>
      <c r="F1377" s="17" t="str">
        <f t="shared" si="87"/>
        <v>BEARISH</v>
      </c>
      <c r="G1377" s="17" t="str">
        <f t="shared" si="86"/>
        <v>WEAK</v>
      </c>
      <c r="H1377" s="17" t="str">
        <f t="shared" si="85"/>
        <v>CONFIRMED BEARISH</v>
      </c>
    </row>
    <row r="1378" spans="1:8" ht="13.5" x14ac:dyDescent="0.25">
      <c r="A1378" s="3">
        <f>TITRES_STAT!B1381</f>
        <v>44018</v>
      </c>
      <c r="B1378" s="17">
        <f>TITRES_STAT!C1381</f>
        <v>16.41</v>
      </c>
      <c r="C1378" s="17">
        <f>TITRES_STAT!D1381</f>
        <v>13.5061</v>
      </c>
      <c r="D1378" s="17">
        <f>TITRES_STAT!E1381</f>
        <v>12123</v>
      </c>
      <c r="E1378" s="2">
        <f t="shared" si="84"/>
        <v>829457</v>
      </c>
      <c r="F1378" s="17" t="str">
        <f t="shared" si="87"/>
        <v>BEARISH</v>
      </c>
      <c r="G1378" s="17" t="str">
        <f t="shared" si="86"/>
        <v>WEAK</v>
      </c>
      <c r="H1378" s="17" t="str">
        <f t="shared" si="85"/>
        <v>CONFIRMED BEARISH</v>
      </c>
    </row>
    <row r="1379" spans="1:8" ht="13.5" x14ac:dyDescent="0.25">
      <c r="A1379" s="3">
        <f>TITRES_STAT!B1382</f>
        <v>44019</v>
      </c>
      <c r="B1379" s="17">
        <f>TITRES_STAT!C1382</f>
        <v>16.78</v>
      </c>
      <c r="C1379" s="17">
        <f>TITRES_STAT!D1382</f>
        <v>13.810600000000001</v>
      </c>
      <c r="D1379" s="17">
        <f>TITRES_STAT!E1382</f>
        <v>770</v>
      </c>
      <c r="E1379" s="2">
        <f t="shared" si="84"/>
        <v>830227</v>
      </c>
      <c r="F1379" s="17" t="str">
        <f t="shared" si="87"/>
        <v>BEARISH</v>
      </c>
      <c r="G1379" s="17" t="str">
        <f t="shared" si="86"/>
        <v>WEAK</v>
      </c>
      <c r="H1379" s="17" t="str">
        <f t="shared" si="85"/>
        <v>BEARISH DIVERGENCE</v>
      </c>
    </row>
    <row r="1380" spans="1:8" ht="13.5" x14ac:dyDescent="0.25">
      <c r="A1380" s="3">
        <f>TITRES_STAT!B1383</f>
        <v>44020</v>
      </c>
      <c r="B1380" s="17">
        <f>TITRES_STAT!C1383</f>
        <v>17.28</v>
      </c>
      <c r="C1380" s="17">
        <f>TITRES_STAT!D1383</f>
        <v>14.222099999999999</v>
      </c>
      <c r="D1380" s="17">
        <f>TITRES_STAT!E1383</f>
        <v>708</v>
      </c>
      <c r="E1380" s="2">
        <f t="shared" si="84"/>
        <v>830935</v>
      </c>
      <c r="F1380" s="17" t="str">
        <f t="shared" si="87"/>
        <v>BEARISH</v>
      </c>
      <c r="G1380" s="17" t="str">
        <f t="shared" si="86"/>
        <v>NEUTRAL</v>
      </c>
      <c r="H1380" s="17" t="str">
        <f t="shared" si="85"/>
        <v>BEARISH DIVERGENCE</v>
      </c>
    </row>
    <row r="1381" spans="1:8" ht="13.5" x14ac:dyDescent="0.25">
      <c r="A1381" s="3">
        <f>TITRES_STAT!B1384</f>
        <v>44021</v>
      </c>
      <c r="B1381" s="17">
        <f>TITRES_STAT!C1384</f>
        <v>17</v>
      </c>
      <c r="C1381" s="17">
        <f>TITRES_STAT!D1384</f>
        <v>13.9917</v>
      </c>
      <c r="D1381" s="17">
        <f>TITRES_STAT!E1384</f>
        <v>1627</v>
      </c>
      <c r="E1381" s="2">
        <f t="shared" si="84"/>
        <v>829308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BEARISH DIVERGENCE</v>
      </c>
    </row>
    <row r="1382" spans="1:8" ht="13.5" x14ac:dyDescent="0.25">
      <c r="A1382" s="3">
        <f>TITRES_STAT!B1385</f>
        <v>44022</v>
      </c>
      <c r="B1382" s="17">
        <f>TITRES_STAT!C1385</f>
        <v>17.2</v>
      </c>
      <c r="C1382" s="17">
        <f>TITRES_STAT!D1385</f>
        <v>14.1563</v>
      </c>
      <c r="D1382" s="17">
        <f>TITRES_STAT!E1385</f>
        <v>315</v>
      </c>
      <c r="E1382" s="2">
        <f t="shared" si="84"/>
        <v>829623</v>
      </c>
      <c r="F1382" s="17" t="str">
        <f t="shared" si="87"/>
        <v>BULLISH</v>
      </c>
      <c r="G1382" s="17" t="str">
        <f t="shared" si="86"/>
        <v>NEUTRAL</v>
      </c>
      <c r="H1382" s="17" t="str">
        <f t="shared" si="85"/>
        <v>CONFIRMED BULLISH</v>
      </c>
    </row>
    <row r="1383" spans="1:8" ht="13.5" x14ac:dyDescent="0.25">
      <c r="A1383" s="3">
        <f>TITRES_STAT!B1386</f>
        <v>44025</v>
      </c>
      <c r="B1383" s="17">
        <f>TITRES_STAT!C1386</f>
        <v>17.2</v>
      </c>
      <c r="C1383" s="17">
        <f>TITRES_STAT!D1386</f>
        <v>14.1563</v>
      </c>
      <c r="D1383" s="17">
        <f>TITRES_STAT!E1386</f>
        <v>0</v>
      </c>
      <c r="E1383" s="2">
        <f t="shared" si="84"/>
        <v>829623</v>
      </c>
      <c r="F1383" s="17" t="str">
        <f t="shared" si="87"/>
        <v>BULLISH</v>
      </c>
      <c r="G1383" s="17" t="str">
        <f t="shared" si="86"/>
        <v>NEUTRAL</v>
      </c>
      <c r="H1383" s="17" t="str">
        <f t="shared" si="85"/>
        <v>CONFIRMED BULLISH</v>
      </c>
    </row>
    <row r="1384" spans="1:8" ht="13.5" x14ac:dyDescent="0.25">
      <c r="A1384" s="3">
        <f>TITRES_STAT!B1387</f>
        <v>44026</v>
      </c>
      <c r="B1384" s="17">
        <f>TITRES_STAT!C1387</f>
        <v>16.899999999999999</v>
      </c>
      <c r="C1384" s="17">
        <f>TITRES_STAT!D1387</f>
        <v>13.9094</v>
      </c>
      <c r="D1384" s="17">
        <f>TITRES_STAT!E1387</f>
        <v>915</v>
      </c>
      <c r="E1384" s="2">
        <f t="shared" si="84"/>
        <v>828708</v>
      </c>
      <c r="F1384" s="17" t="str">
        <f t="shared" si="87"/>
        <v>BEARISH</v>
      </c>
      <c r="G1384" s="17" t="str">
        <f t="shared" si="86"/>
        <v>NEUTRAL</v>
      </c>
      <c r="H1384" s="17" t="str">
        <f t="shared" si="85"/>
        <v>BEARISH DIVERGENCE</v>
      </c>
    </row>
    <row r="1385" spans="1:8" ht="13.5" x14ac:dyDescent="0.25">
      <c r="A1385" s="3">
        <f>TITRES_STAT!B1388</f>
        <v>44027</v>
      </c>
      <c r="B1385" s="17">
        <f>TITRES_STAT!C1388</f>
        <v>17</v>
      </c>
      <c r="C1385" s="17">
        <f>TITRES_STAT!D1388</f>
        <v>13.9917</v>
      </c>
      <c r="D1385" s="17">
        <f>TITRES_STAT!E1388</f>
        <v>1384</v>
      </c>
      <c r="E1385" s="2">
        <f t="shared" si="84"/>
        <v>830092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f>TITRES_STAT!B1389</f>
        <v>44028</v>
      </c>
      <c r="B1386" s="17">
        <f>TITRES_STAT!C1389</f>
        <v>16.899999999999999</v>
      </c>
      <c r="C1386" s="17">
        <f>TITRES_STAT!D1389</f>
        <v>13.9094</v>
      </c>
      <c r="D1386" s="17">
        <f>TITRES_STAT!E1389</f>
        <v>2761</v>
      </c>
      <c r="E1386" s="2">
        <f t="shared" si="84"/>
        <v>827331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f>TITRES_STAT!B1390</f>
        <v>44029</v>
      </c>
      <c r="B1387" s="17">
        <f>TITRES_STAT!C1390</f>
        <v>17.170000000000002</v>
      </c>
      <c r="C1387" s="17">
        <f>TITRES_STAT!D1390</f>
        <v>14.131600000000001</v>
      </c>
      <c r="D1387" s="17">
        <f>TITRES_STAT!E1390</f>
        <v>2670</v>
      </c>
      <c r="E1387" s="2">
        <f t="shared" si="84"/>
        <v>830001</v>
      </c>
      <c r="F1387" s="17" t="str">
        <f t="shared" si="87"/>
        <v>BULLISH</v>
      </c>
      <c r="G1387" s="17" t="str">
        <f t="shared" si="86"/>
        <v>NEUTRAL</v>
      </c>
      <c r="H1387" s="17" t="str">
        <f t="shared" si="85"/>
        <v>BULLISH DIVERGENCE</v>
      </c>
    </row>
    <row r="1388" spans="1:8" ht="13.5" x14ac:dyDescent="0.25">
      <c r="A1388" s="3">
        <f>TITRES_STAT!B1391</f>
        <v>44032</v>
      </c>
      <c r="B1388" s="17">
        <f>TITRES_STAT!C1391</f>
        <v>17.170000000000002</v>
      </c>
      <c r="C1388" s="17">
        <f>TITRES_STAT!D1391</f>
        <v>14.131600000000001</v>
      </c>
      <c r="D1388" s="17">
        <f>TITRES_STAT!E1391</f>
        <v>0</v>
      </c>
      <c r="E1388" s="2">
        <f t="shared" si="84"/>
        <v>830001</v>
      </c>
      <c r="F1388" s="17" t="str">
        <f t="shared" si="87"/>
        <v>BULLISH</v>
      </c>
      <c r="G1388" s="17" t="str">
        <f t="shared" si="86"/>
        <v>NEUTRAL</v>
      </c>
      <c r="H1388" s="17" t="str">
        <f t="shared" si="85"/>
        <v>BULLISH DIVERGENCE</v>
      </c>
    </row>
    <row r="1389" spans="1:8" ht="13.5" x14ac:dyDescent="0.25">
      <c r="A1389" s="3">
        <f>TITRES_STAT!B1392</f>
        <v>44033</v>
      </c>
      <c r="B1389" s="17">
        <f>TITRES_STAT!C1392</f>
        <v>17</v>
      </c>
      <c r="C1389" s="17">
        <f>TITRES_STAT!D1392</f>
        <v>13.9917</v>
      </c>
      <c r="D1389" s="17">
        <f>TITRES_STAT!E1392</f>
        <v>12295</v>
      </c>
      <c r="E1389" s="2">
        <f t="shared" si="84"/>
        <v>817706</v>
      </c>
      <c r="F1389" s="17" t="str">
        <f t="shared" si="87"/>
        <v>BEARISH</v>
      </c>
      <c r="G1389" s="17" t="str">
        <f t="shared" si="86"/>
        <v>NEUTRAL</v>
      </c>
      <c r="H1389" s="17" t="str">
        <f t="shared" si="85"/>
        <v>BEARISH DIVERGENCE</v>
      </c>
    </row>
    <row r="1390" spans="1:8" ht="13.5" x14ac:dyDescent="0.25">
      <c r="A1390" s="3">
        <f>TITRES_STAT!B1393</f>
        <v>44034</v>
      </c>
      <c r="B1390" s="17">
        <f>TITRES_STAT!C1393</f>
        <v>17</v>
      </c>
      <c r="C1390" s="17">
        <f>TITRES_STAT!D1393</f>
        <v>13.9917</v>
      </c>
      <c r="D1390" s="17">
        <f>TITRES_STAT!E1393</f>
        <v>251902</v>
      </c>
      <c r="E1390" s="2">
        <f t="shared" si="84"/>
        <v>817706</v>
      </c>
      <c r="F1390" s="17" t="str">
        <f t="shared" si="87"/>
        <v>BEARISH</v>
      </c>
      <c r="G1390" s="17" t="str">
        <f t="shared" si="86"/>
        <v>NEUTRAL</v>
      </c>
      <c r="H1390" s="17" t="str">
        <f t="shared" si="85"/>
        <v>NEUTRAL</v>
      </c>
    </row>
    <row r="1391" spans="1:8" ht="13.5" x14ac:dyDescent="0.25">
      <c r="A1391" s="3">
        <f>TITRES_STAT!B1394</f>
        <v>44035</v>
      </c>
      <c r="B1391" s="17">
        <f>TITRES_STAT!C1394</f>
        <v>16.73</v>
      </c>
      <c r="C1391" s="17">
        <f>TITRES_STAT!D1394</f>
        <v>13.769399999999999</v>
      </c>
      <c r="D1391" s="17">
        <f>TITRES_STAT!E1394</f>
        <v>400</v>
      </c>
      <c r="E1391" s="2">
        <f t="shared" si="84"/>
        <v>817306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CONFIRMED BEARISH</v>
      </c>
    </row>
    <row r="1392" spans="1:8" ht="13.5" x14ac:dyDescent="0.25">
      <c r="A1392" s="3">
        <f>TITRES_STAT!B1395</f>
        <v>44036</v>
      </c>
      <c r="B1392" s="17">
        <f>TITRES_STAT!C1395</f>
        <v>17</v>
      </c>
      <c r="C1392" s="17">
        <f>TITRES_STAT!D1395</f>
        <v>13.9917</v>
      </c>
      <c r="D1392" s="17">
        <f>TITRES_STAT!E1395</f>
        <v>1531</v>
      </c>
      <c r="E1392" s="2">
        <f t="shared" si="84"/>
        <v>818837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CONFIRMED BEARISH</v>
      </c>
    </row>
    <row r="1393" spans="1:8" ht="13.5" x14ac:dyDescent="0.25">
      <c r="A1393" s="3">
        <f>TITRES_STAT!B1396</f>
        <v>44039</v>
      </c>
      <c r="B1393" s="17">
        <f>TITRES_STAT!C1396</f>
        <v>17</v>
      </c>
      <c r="C1393" s="17">
        <f>TITRES_STAT!D1396</f>
        <v>13.9917</v>
      </c>
      <c r="D1393" s="17">
        <f>TITRES_STAT!E1396</f>
        <v>26</v>
      </c>
      <c r="E1393" s="2">
        <f t="shared" si="84"/>
        <v>818837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CONFIRMED BEARISH</v>
      </c>
    </row>
    <row r="1394" spans="1:8" ht="13.5" x14ac:dyDescent="0.25">
      <c r="A1394" s="3">
        <f>TITRES_STAT!B1397</f>
        <v>44040</v>
      </c>
      <c r="B1394" s="17">
        <f>TITRES_STAT!C1397</f>
        <v>17</v>
      </c>
      <c r="C1394" s="17">
        <f>TITRES_STAT!D1397</f>
        <v>13.9917</v>
      </c>
      <c r="D1394" s="17">
        <f>TITRES_STAT!E1397</f>
        <v>5786</v>
      </c>
      <c r="E1394" s="2">
        <f t="shared" si="84"/>
        <v>818837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NEUTRAL</v>
      </c>
    </row>
    <row r="1395" spans="1:8" ht="13.5" x14ac:dyDescent="0.25">
      <c r="A1395" s="3">
        <f>TITRES_STAT!B1398</f>
        <v>44041</v>
      </c>
      <c r="B1395" s="17">
        <f>TITRES_STAT!C1398</f>
        <v>17</v>
      </c>
      <c r="C1395" s="17">
        <f>TITRES_STAT!D1398</f>
        <v>13.9917</v>
      </c>
      <c r="D1395" s="17">
        <f>TITRES_STAT!E1398</f>
        <v>1011</v>
      </c>
      <c r="E1395" s="2">
        <f t="shared" si="84"/>
        <v>818837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NEUTRAL</v>
      </c>
    </row>
    <row r="1396" spans="1:8" ht="13.5" x14ac:dyDescent="0.25">
      <c r="A1396" s="3">
        <f>TITRES_STAT!B1399</f>
        <v>44042</v>
      </c>
      <c r="B1396" s="17">
        <f>TITRES_STAT!C1399</f>
        <v>17</v>
      </c>
      <c r="C1396" s="17">
        <f>TITRES_STAT!D1399</f>
        <v>13.9917</v>
      </c>
      <c r="D1396" s="17">
        <f>TITRES_STAT!E1399</f>
        <v>0</v>
      </c>
      <c r="E1396" s="2">
        <f t="shared" si="84"/>
        <v>818837</v>
      </c>
      <c r="F1396" s="17" t="str">
        <f t="shared" si="87"/>
        <v>BULLISH</v>
      </c>
      <c r="G1396" s="17" t="str">
        <f t="shared" si="86"/>
        <v>NEUTRAL</v>
      </c>
      <c r="H1396" s="17" t="str">
        <f t="shared" si="85"/>
        <v>CONFIRMED BULLISH</v>
      </c>
    </row>
    <row r="1397" spans="1:8" ht="13.5" x14ac:dyDescent="0.25">
      <c r="A1397" s="3">
        <f>TITRES_STAT!B1400</f>
        <v>44046</v>
      </c>
      <c r="B1397" s="17">
        <f>TITRES_STAT!C1400</f>
        <v>16.899999999999999</v>
      </c>
      <c r="C1397" s="17">
        <f>TITRES_STAT!D1400</f>
        <v>13.9094</v>
      </c>
      <c r="D1397" s="17">
        <f>TITRES_STAT!E1400</f>
        <v>2</v>
      </c>
      <c r="E1397" s="2">
        <f t="shared" si="84"/>
        <v>818835</v>
      </c>
      <c r="F1397" s="17" t="str">
        <f t="shared" si="87"/>
        <v>BEARISH</v>
      </c>
      <c r="G1397" s="17" t="str">
        <f t="shared" si="86"/>
        <v>NEUTRAL</v>
      </c>
      <c r="H1397" s="17" t="str">
        <f t="shared" si="85"/>
        <v>CONFIRMED BEARISH</v>
      </c>
    </row>
    <row r="1398" spans="1:8" ht="13.5" x14ac:dyDescent="0.25">
      <c r="A1398" s="3">
        <f>TITRES_STAT!B1401</f>
        <v>44047</v>
      </c>
      <c r="B1398" s="17">
        <f>TITRES_STAT!C1401</f>
        <v>16.899999999999999</v>
      </c>
      <c r="C1398" s="17">
        <f>TITRES_STAT!D1401</f>
        <v>13.9094</v>
      </c>
      <c r="D1398" s="17">
        <f>TITRES_STAT!E1401</f>
        <v>100</v>
      </c>
      <c r="E1398" s="2">
        <f t="shared" si="84"/>
        <v>818835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CONFIRMED BEARISH</v>
      </c>
    </row>
    <row r="1399" spans="1:8" ht="13.5" x14ac:dyDescent="0.25">
      <c r="A1399" s="3">
        <f>TITRES_STAT!B1402</f>
        <v>44048</v>
      </c>
      <c r="B1399" s="17">
        <f>TITRES_STAT!C1402</f>
        <v>16.899999999999999</v>
      </c>
      <c r="C1399" s="17">
        <f>TITRES_STAT!D1402</f>
        <v>13.9094</v>
      </c>
      <c r="D1399" s="17">
        <f>TITRES_STAT!E1402</f>
        <v>1559</v>
      </c>
      <c r="E1399" s="2">
        <f t="shared" si="84"/>
        <v>818835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CONFIRMED BEARISH</v>
      </c>
    </row>
    <row r="1400" spans="1:8" ht="13.5" x14ac:dyDescent="0.25">
      <c r="A1400" s="3">
        <f>TITRES_STAT!B1403</f>
        <v>44049</v>
      </c>
      <c r="B1400" s="17">
        <f>TITRES_STAT!C1403</f>
        <v>16.88</v>
      </c>
      <c r="C1400" s="17">
        <f>TITRES_STAT!D1403</f>
        <v>13.892899999999999</v>
      </c>
      <c r="D1400" s="17">
        <f>TITRES_STAT!E1403</f>
        <v>95</v>
      </c>
      <c r="E1400" s="2">
        <f t="shared" si="84"/>
        <v>818740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CONFIRMED BEARISH</v>
      </c>
    </row>
    <row r="1401" spans="1:8" ht="13.5" x14ac:dyDescent="0.25">
      <c r="A1401" s="3">
        <f>TITRES_STAT!B1404</f>
        <v>44050</v>
      </c>
      <c r="B1401" s="17">
        <f>TITRES_STAT!C1404</f>
        <v>16.61</v>
      </c>
      <c r="C1401" s="17">
        <f>TITRES_STAT!D1404</f>
        <v>13.6707</v>
      </c>
      <c r="D1401" s="17">
        <f>TITRES_STAT!E1404</f>
        <v>151</v>
      </c>
      <c r="E1401" s="2">
        <f t="shared" si="84"/>
        <v>818589</v>
      </c>
      <c r="F1401" s="17" t="str">
        <f t="shared" si="87"/>
        <v>BEARISH</v>
      </c>
      <c r="G1401" s="17" t="str">
        <f t="shared" si="86"/>
        <v>NEUTRAL</v>
      </c>
      <c r="H1401" s="17" t="str">
        <f t="shared" si="85"/>
        <v>CONFIRMED BEARISH</v>
      </c>
    </row>
    <row r="1402" spans="1:8" ht="13.5" x14ac:dyDescent="0.25">
      <c r="A1402" s="3">
        <f>TITRES_STAT!B1405</f>
        <v>44053</v>
      </c>
      <c r="B1402" s="17">
        <f>TITRES_STAT!C1405</f>
        <v>16.399999999999999</v>
      </c>
      <c r="C1402" s="17">
        <f>TITRES_STAT!D1405</f>
        <v>13.4978</v>
      </c>
      <c r="D1402" s="17">
        <f>TITRES_STAT!E1405</f>
        <v>1629</v>
      </c>
      <c r="E1402" s="2">
        <f t="shared" si="84"/>
        <v>816960</v>
      </c>
      <c r="F1402" s="17" t="str">
        <f t="shared" si="87"/>
        <v>BEARISH</v>
      </c>
      <c r="G1402" s="17" t="str">
        <f t="shared" si="86"/>
        <v>NEUTRAL</v>
      </c>
      <c r="H1402" s="17" t="str">
        <f t="shared" si="85"/>
        <v>CONFIRMED BEARISH</v>
      </c>
    </row>
    <row r="1403" spans="1:8" ht="13.5" x14ac:dyDescent="0.25">
      <c r="A1403" s="3">
        <f>TITRES_STAT!B1406</f>
        <v>44054</v>
      </c>
      <c r="B1403" s="17">
        <f>TITRES_STAT!C1406</f>
        <v>16.440000000000001</v>
      </c>
      <c r="C1403" s="17">
        <f>TITRES_STAT!D1406</f>
        <v>13.530799999999999</v>
      </c>
      <c r="D1403" s="17">
        <f>TITRES_STAT!E1406</f>
        <v>4679</v>
      </c>
      <c r="E1403" s="2">
        <f t="shared" si="84"/>
        <v>821639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BULLISH DIVERGENCE</v>
      </c>
    </row>
    <row r="1404" spans="1:8" ht="13.5" x14ac:dyDescent="0.25">
      <c r="A1404" s="3">
        <f>TITRES_STAT!B1407</f>
        <v>44055</v>
      </c>
      <c r="B1404" s="17">
        <f>TITRES_STAT!C1407</f>
        <v>16.8</v>
      </c>
      <c r="C1404" s="17">
        <f>TITRES_STAT!D1407</f>
        <v>13.8271</v>
      </c>
      <c r="D1404" s="17">
        <f>TITRES_STAT!E1407</f>
        <v>2366</v>
      </c>
      <c r="E1404" s="2">
        <f t="shared" si="84"/>
        <v>824005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BULLISH DIVERGENCE</v>
      </c>
    </row>
    <row r="1405" spans="1:8" ht="13.5" x14ac:dyDescent="0.25">
      <c r="A1405" s="3">
        <f>TITRES_STAT!B1408</f>
        <v>44057</v>
      </c>
      <c r="B1405" s="17">
        <f>TITRES_STAT!C1408</f>
        <v>16.88</v>
      </c>
      <c r="C1405" s="17">
        <f>TITRES_STAT!D1408</f>
        <v>13.892899999999999</v>
      </c>
      <c r="D1405" s="17">
        <f>TITRES_STAT!E1408</f>
        <v>519</v>
      </c>
      <c r="E1405" s="2">
        <f t="shared" si="84"/>
        <v>824524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NEUTRAL</v>
      </c>
    </row>
    <row r="1406" spans="1:8" ht="13.5" x14ac:dyDescent="0.25">
      <c r="A1406" s="3">
        <f>TITRES_STAT!B1409</f>
        <v>44060</v>
      </c>
      <c r="B1406" s="17">
        <f>TITRES_STAT!C1409</f>
        <v>16.420000000000002</v>
      </c>
      <c r="C1406" s="17">
        <f>TITRES_STAT!D1409</f>
        <v>13.5143</v>
      </c>
      <c r="D1406" s="17">
        <f>TITRES_STAT!E1409</f>
        <v>500</v>
      </c>
      <c r="E1406" s="2">
        <f t="shared" si="84"/>
        <v>824024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BULLISH DIVERGENCE</v>
      </c>
    </row>
    <row r="1407" spans="1:8" ht="13.5" x14ac:dyDescent="0.25">
      <c r="A1407" s="3">
        <f>TITRES_STAT!B1410</f>
        <v>44061</v>
      </c>
      <c r="B1407" s="17">
        <f>TITRES_STAT!C1410</f>
        <v>16.55</v>
      </c>
      <c r="C1407" s="17">
        <f>TITRES_STAT!D1410</f>
        <v>13.6213</v>
      </c>
      <c r="D1407" s="17">
        <f>TITRES_STAT!E1410</f>
        <v>900</v>
      </c>
      <c r="E1407" s="2">
        <f t="shared" si="84"/>
        <v>824924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CONFIRMED BULLISH</v>
      </c>
    </row>
    <row r="1408" spans="1:8" ht="13.5" x14ac:dyDescent="0.25">
      <c r="A1408" s="3">
        <f>TITRES_STAT!B1411</f>
        <v>44062</v>
      </c>
      <c r="B1408" s="17">
        <f>TITRES_STAT!C1411</f>
        <v>16.55</v>
      </c>
      <c r="C1408" s="17">
        <f>TITRES_STAT!D1411</f>
        <v>13.6213</v>
      </c>
      <c r="D1408" s="17">
        <f>TITRES_STAT!E1411</f>
        <v>1490</v>
      </c>
      <c r="E1408" s="2">
        <f t="shared" si="84"/>
        <v>824924</v>
      </c>
      <c r="F1408" s="17" t="str">
        <f t="shared" si="87"/>
        <v>BULLISH</v>
      </c>
      <c r="G1408" s="17" t="str">
        <f t="shared" si="86"/>
        <v>NEUTRAL</v>
      </c>
      <c r="H1408" s="17" t="str">
        <f t="shared" si="85"/>
        <v>CONFIRMED BULLISH</v>
      </c>
    </row>
    <row r="1409" spans="1:8" ht="13.5" x14ac:dyDescent="0.25">
      <c r="A1409" s="3">
        <f>TITRES_STAT!B1412</f>
        <v>44064</v>
      </c>
      <c r="B1409" s="17">
        <f>TITRES_STAT!C1412</f>
        <v>16.86</v>
      </c>
      <c r="C1409" s="17">
        <f>TITRES_STAT!D1412</f>
        <v>13.8764</v>
      </c>
      <c r="D1409" s="17">
        <f>TITRES_STAT!E1412</f>
        <v>152</v>
      </c>
      <c r="E1409" s="2">
        <f t="shared" si="84"/>
        <v>825076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CONFIRMED BULLISH</v>
      </c>
    </row>
    <row r="1410" spans="1:8" ht="13.5" x14ac:dyDescent="0.25">
      <c r="A1410" s="3">
        <f>TITRES_STAT!B1413</f>
        <v>44067</v>
      </c>
      <c r="B1410" s="17">
        <f>TITRES_STAT!C1413</f>
        <v>16.79</v>
      </c>
      <c r="C1410" s="17">
        <f>TITRES_STAT!D1413</f>
        <v>13.8188</v>
      </c>
      <c r="D1410" s="17">
        <f>TITRES_STAT!E1413</f>
        <v>1504</v>
      </c>
      <c r="E1410" s="2">
        <f t="shared" si="84"/>
        <v>823572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f>TITRES_STAT!B1414</f>
        <v>44068</v>
      </c>
      <c r="B1411" s="17">
        <f>TITRES_STAT!C1414</f>
        <v>16.5</v>
      </c>
      <c r="C1411" s="17">
        <f>TITRES_STAT!D1414</f>
        <v>13.5801</v>
      </c>
      <c r="D1411" s="17">
        <f>TITRES_STAT!E1414</f>
        <v>465</v>
      </c>
      <c r="E1411" s="2">
        <f t="shared" si="84"/>
        <v>823107</v>
      </c>
      <c r="F1411" s="17" t="str">
        <f t="shared" si="87"/>
        <v>BEARISH</v>
      </c>
      <c r="G1411" s="17" t="str">
        <f t="shared" si="86"/>
        <v>NEUTRAL</v>
      </c>
      <c r="H1411" s="17" t="str">
        <f t="shared" si="85"/>
        <v>BEARISH DIVERGENCE</v>
      </c>
    </row>
    <row r="1412" spans="1:8" ht="13.5" x14ac:dyDescent="0.25">
      <c r="A1412" s="3">
        <f>TITRES_STAT!B1415</f>
        <v>44069</v>
      </c>
      <c r="B1412" s="17">
        <f>TITRES_STAT!C1415</f>
        <v>16.68</v>
      </c>
      <c r="C1412" s="17">
        <f>TITRES_STAT!D1415</f>
        <v>13.728300000000001</v>
      </c>
      <c r="D1412" s="17">
        <f>TITRES_STAT!E1415</f>
        <v>1032</v>
      </c>
      <c r="E1412" s="2">
        <f t="shared" ref="E1412:E1475" si="88">IF(B1412&gt;B1411, E1411+D1412, IF(B1412&lt;B1411, E1411-D1412, E1411))</f>
        <v>824139</v>
      </c>
      <c r="F1412" s="17" t="str">
        <f t="shared" si="87"/>
        <v>BEARISH</v>
      </c>
      <c r="G1412" s="17" t="str">
        <f t="shared" si="86"/>
        <v>NEUTRAL</v>
      </c>
      <c r="H1412" s="17" t="str">
        <f t="shared" si="85"/>
        <v>BEARISH DIVERGENCE</v>
      </c>
    </row>
    <row r="1413" spans="1:8" ht="13.5" x14ac:dyDescent="0.25">
      <c r="A1413" s="3">
        <f>TITRES_STAT!B1416</f>
        <v>44070</v>
      </c>
      <c r="B1413" s="17">
        <f>TITRES_STAT!C1416</f>
        <v>16.690000000000001</v>
      </c>
      <c r="C1413" s="17">
        <f>TITRES_STAT!D1416</f>
        <v>13.736499999999999</v>
      </c>
      <c r="D1413" s="17">
        <f>TITRES_STAT!E1416</f>
        <v>407</v>
      </c>
      <c r="E1413" s="2">
        <f t="shared" si="88"/>
        <v>824546</v>
      </c>
      <c r="F1413" s="17" t="str">
        <f t="shared" si="87"/>
        <v>BEARISH</v>
      </c>
      <c r="G1413" s="17" t="str">
        <f t="shared" si="86"/>
        <v>NEUTRAL</v>
      </c>
      <c r="H1413" s="17" t="str">
        <f t="shared" si="85"/>
        <v>BEARISH DIVERGENCE</v>
      </c>
    </row>
    <row r="1414" spans="1:8" ht="13.5" x14ac:dyDescent="0.25">
      <c r="A1414" s="3">
        <f>TITRES_STAT!B1417</f>
        <v>44071</v>
      </c>
      <c r="B1414" s="17">
        <f>TITRES_STAT!C1417</f>
        <v>16.649999999999999</v>
      </c>
      <c r="C1414" s="17">
        <f>TITRES_STAT!D1417</f>
        <v>13.7036</v>
      </c>
      <c r="D1414" s="17">
        <f>TITRES_STAT!E1417</f>
        <v>1393</v>
      </c>
      <c r="E1414" s="2">
        <f t="shared" si="88"/>
        <v>823153</v>
      </c>
      <c r="F1414" s="17" t="str">
        <f t="shared" si="87"/>
        <v>BEARISH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17">
        <f>TITRES_STAT!C1418</f>
        <v>16.399999999999999</v>
      </c>
      <c r="C1415" s="17">
        <f>TITRES_STAT!D1418</f>
        <v>13.4978</v>
      </c>
      <c r="D1415" s="17">
        <f>TITRES_STAT!E1418</f>
        <v>1030</v>
      </c>
      <c r="E1415" s="2">
        <f t="shared" si="88"/>
        <v>822123</v>
      </c>
      <c r="F1415" s="17" t="str">
        <f t="shared" si="87"/>
        <v>BEARISH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CONFIRMED BEARISH</v>
      </c>
    </row>
    <row r="1416" spans="1:8" ht="13.5" x14ac:dyDescent="0.25">
      <c r="A1416" s="3">
        <f>TITRES_STAT!B1419</f>
        <v>44075</v>
      </c>
      <c r="B1416" s="17">
        <f>TITRES_STAT!C1419</f>
        <v>16.02</v>
      </c>
      <c r="C1416" s="17">
        <f>TITRES_STAT!D1419</f>
        <v>13.1851</v>
      </c>
      <c r="D1416" s="17">
        <f>TITRES_STAT!E1419</f>
        <v>9017</v>
      </c>
      <c r="E1416" s="2">
        <f t="shared" si="88"/>
        <v>813106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f>TITRES_STAT!B1420</f>
        <v>44076</v>
      </c>
      <c r="B1417" s="17">
        <f>TITRES_STAT!C1420</f>
        <v>16.100000000000001</v>
      </c>
      <c r="C1417" s="17">
        <f>TITRES_STAT!D1420</f>
        <v>13.2509</v>
      </c>
      <c r="D1417" s="17">
        <f>TITRES_STAT!E1420</f>
        <v>6559</v>
      </c>
      <c r="E1417" s="2">
        <f t="shared" si="88"/>
        <v>819665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f>TITRES_STAT!B1421</f>
        <v>44077</v>
      </c>
      <c r="B1418" s="17">
        <f>TITRES_STAT!C1421</f>
        <v>15.9</v>
      </c>
      <c r="C1418" s="17">
        <f>TITRES_STAT!D1421</f>
        <v>13.0863</v>
      </c>
      <c r="D1418" s="17">
        <f>TITRES_STAT!E1421</f>
        <v>2474</v>
      </c>
      <c r="E1418" s="2">
        <f t="shared" si="88"/>
        <v>817191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f>TITRES_STAT!B1422</f>
        <v>44078</v>
      </c>
      <c r="B1419" s="17">
        <f>TITRES_STAT!C1422</f>
        <v>15.9</v>
      </c>
      <c r="C1419" s="17">
        <f>TITRES_STAT!D1422</f>
        <v>13.0863</v>
      </c>
      <c r="D1419" s="17">
        <f>TITRES_STAT!E1422</f>
        <v>1840</v>
      </c>
      <c r="E1419" s="2">
        <f t="shared" si="88"/>
        <v>817191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f>TITRES_STAT!B1423</f>
        <v>44081</v>
      </c>
      <c r="B1420" s="17">
        <f>TITRES_STAT!C1423</f>
        <v>15.9</v>
      </c>
      <c r="C1420" s="17">
        <f>TITRES_STAT!D1423</f>
        <v>13.0863</v>
      </c>
      <c r="D1420" s="17">
        <f>TITRES_STAT!E1423</f>
        <v>4483</v>
      </c>
      <c r="E1420" s="2">
        <f t="shared" si="88"/>
        <v>817191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CONFIRMED BEARISH</v>
      </c>
    </row>
    <row r="1421" spans="1:8" ht="13.5" x14ac:dyDescent="0.25">
      <c r="A1421" s="3">
        <f>TITRES_STAT!B1424</f>
        <v>44082</v>
      </c>
      <c r="B1421" s="17">
        <f>TITRES_STAT!C1424</f>
        <v>15.9</v>
      </c>
      <c r="C1421" s="17">
        <f>TITRES_STAT!D1424</f>
        <v>13.0863</v>
      </c>
      <c r="D1421" s="17">
        <f>TITRES_STAT!E1424</f>
        <v>4350</v>
      </c>
      <c r="E1421" s="2">
        <f t="shared" si="88"/>
        <v>817191</v>
      </c>
      <c r="F1421" s="17" t="str">
        <f t="shared" si="91"/>
        <v>BULLISH</v>
      </c>
      <c r="G1421" s="17" t="str">
        <f t="shared" si="90"/>
        <v>NEUTRAL</v>
      </c>
      <c r="H1421" s="17" t="str">
        <f t="shared" si="89"/>
        <v>BULLISH DIVERGENCE</v>
      </c>
    </row>
    <row r="1422" spans="1:8" ht="13.5" x14ac:dyDescent="0.25">
      <c r="A1422" s="3">
        <f>TITRES_STAT!B1425</f>
        <v>44083</v>
      </c>
      <c r="B1422" s="17">
        <f>TITRES_STAT!C1425</f>
        <v>15.8</v>
      </c>
      <c r="C1422" s="17">
        <f>TITRES_STAT!D1425</f>
        <v>13.004</v>
      </c>
      <c r="D1422" s="17">
        <f>TITRES_STAT!E1425</f>
        <v>4269</v>
      </c>
      <c r="E1422" s="2">
        <f t="shared" si="88"/>
        <v>812922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f>TITRES_STAT!B1426</f>
        <v>44084</v>
      </c>
      <c r="B1423" s="17">
        <f>TITRES_STAT!C1426</f>
        <v>15.7</v>
      </c>
      <c r="C1423" s="17">
        <f>TITRES_STAT!D1426</f>
        <v>12.9217</v>
      </c>
      <c r="D1423" s="17">
        <f>TITRES_STAT!E1426</f>
        <v>10380</v>
      </c>
      <c r="E1423" s="2">
        <f t="shared" si="88"/>
        <v>802542</v>
      </c>
      <c r="F1423" s="17" t="str">
        <f t="shared" si="91"/>
        <v>BEARISH</v>
      </c>
      <c r="G1423" s="17" t="str">
        <f t="shared" si="90"/>
        <v>NEUTRAL</v>
      </c>
      <c r="H1423" s="17" t="str">
        <f t="shared" si="89"/>
        <v>CONFIRMED BEARISH</v>
      </c>
    </row>
    <row r="1424" spans="1:8" ht="13.5" x14ac:dyDescent="0.25">
      <c r="A1424" s="3">
        <f>TITRES_STAT!B1427</f>
        <v>44085</v>
      </c>
      <c r="B1424" s="17">
        <f>TITRES_STAT!C1427</f>
        <v>15.5</v>
      </c>
      <c r="C1424" s="17">
        <f>TITRES_STAT!D1427</f>
        <v>12.757099999999999</v>
      </c>
      <c r="D1424" s="17">
        <f>TITRES_STAT!E1427</f>
        <v>4694</v>
      </c>
      <c r="E1424" s="2">
        <f t="shared" si="88"/>
        <v>797848</v>
      </c>
      <c r="F1424" s="17" t="str">
        <f t="shared" si="91"/>
        <v>BEARISH</v>
      </c>
      <c r="G1424" s="17" t="str">
        <f t="shared" si="90"/>
        <v>WEAK</v>
      </c>
      <c r="H1424" s="17" t="str">
        <f t="shared" si="89"/>
        <v>CONFIRMED BEARISH</v>
      </c>
    </row>
    <row r="1425" spans="1:8" ht="13.5" x14ac:dyDescent="0.25">
      <c r="A1425" s="3">
        <f>TITRES_STAT!B1428</f>
        <v>44088</v>
      </c>
      <c r="B1425" s="17">
        <f>TITRES_STAT!C1428</f>
        <v>15.49</v>
      </c>
      <c r="C1425" s="17">
        <f>TITRES_STAT!D1428</f>
        <v>12.748900000000001</v>
      </c>
      <c r="D1425" s="17">
        <f>TITRES_STAT!E1428</f>
        <v>19267</v>
      </c>
      <c r="E1425" s="2">
        <f t="shared" si="88"/>
        <v>778581</v>
      </c>
      <c r="F1425" s="17" t="str">
        <f t="shared" si="91"/>
        <v>BEARISH</v>
      </c>
      <c r="G1425" s="17" t="str">
        <f t="shared" si="90"/>
        <v>WEAK</v>
      </c>
      <c r="H1425" s="17" t="str">
        <f t="shared" si="89"/>
        <v>CONFIRMED BEARISH</v>
      </c>
    </row>
    <row r="1426" spans="1:8" ht="13.5" x14ac:dyDescent="0.25">
      <c r="A1426" s="3">
        <f>TITRES_STAT!B1429</f>
        <v>44089</v>
      </c>
      <c r="B1426" s="17">
        <f>TITRES_STAT!C1429</f>
        <v>15.49</v>
      </c>
      <c r="C1426" s="17">
        <f>TITRES_STAT!D1429</f>
        <v>12.748900000000001</v>
      </c>
      <c r="D1426" s="17">
        <f>TITRES_STAT!E1429</f>
        <v>6514</v>
      </c>
      <c r="E1426" s="2">
        <f t="shared" si="88"/>
        <v>778581</v>
      </c>
      <c r="F1426" s="17" t="str">
        <f t="shared" si="91"/>
        <v>BEARISH</v>
      </c>
      <c r="G1426" s="17" t="str">
        <f t="shared" si="90"/>
        <v>WEAK</v>
      </c>
      <c r="H1426" s="17" t="str">
        <f t="shared" si="89"/>
        <v>CONFIRMED BEARISH</v>
      </c>
    </row>
    <row r="1427" spans="1:8" ht="13.5" x14ac:dyDescent="0.25">
      <c r="A1427" s="3">
        <f>TITRES_STAT!B1430</f>
        <v>44090</v>
      </c>
      <c r="B1427" s="17">
        <f>TITRES_STAT!C1430</f>
        <v>15.4</v>
      </c>
      <c r="C1427" s="17">
        <f>TITRES_STAT!D1430</f>
        <v>12.674799999999999</v>
      </c>
      <c r="D1427" s="17">
        <f>TITRES_STAT!E1430</f>
        <v>39439</v>
      </c>
      <c r="E1427" s="2">
        <f t="shared" si="88"/>
        <v>739142</v>
      </c>
      <c r="F1427" s="17" t="str">
        <f t="shared" si="91"/>
        <v>BEARISH</v>
      </c>
      <c r="G1427" s="17" t="str">
        <f t="shared" si="90"/>
        <v>WEAK</v>
      </c>
      <c r="H1427" s="17" t="str">
        <f t="shared" si="89"/>
        <v>CONFIRMED BEARISH</v>
      </c>
    </row>
    <row r="1428" spans="1:8" ht="13.5" x14ac:dyDescent="0.25">
      <c r="A1428" s="3">
        <f>TITRES_STAT!B1431</f>
        <v>44091</v>
      </c>
      <c r="B1428" s="17">
        <f>TITRES_STAT!C1431</f>
        <v>15.4</v>
      </c>
      <c r="C1428" s="17">
        <f>TITRES_STAT!D1431</f>
        <v>12.674799999999999</v>
      </c>
      <c r="D1428" s="17">
        <f>TITRES_STAT!E1431</f>
        <v>8355</v>
      </c>
      <c r="E1428" s="2">
        <f t="shared" si="88"/>
        <v>739142</v>
      </c>
      <c r="F1428" s="17" t="str">
        <f t="shared" si="91"/>
        <v>BEARISH</v>
      </c>
      <c r="G1428" s="17" t="str">
        <f t="shared" si="90"/>
        <v>WEAK</v>
      </c>
      <c r="H1428" s="17" t="str">
        <f t="shared" si="89"/>
        <v>CONFIRMED BEARISH</v>
      </c>
    </row>
    <row r="1429" spans="1:8" ht="13.5" x14ac:dyDescent="0.25">
      <c r="A1429" s="3">
        <f>TITRES_STAT!B1432</f>
        <v>44092</v>
      </c>
      <c r="B1429" s="17">
        <f>TITRES_STAT!C1432</f>
        <v>15.6</v>
      </c>
      <c r="C1429" s="17">
        <f>TITRES_STAT!D1432</f>
        <v>12.839399999999999</v>
      </c>
      <c r="D1429" s="17">
        <f>TITRES_STAT!E1432</f>
        <v>4138</v>
      </c>
      <c r="E1429" s="2">
        <f t="shared" si="88"/>
        <v>743280</v>
      </c>
      <c r="F1429" s="17" t="str">
        <f t="shared" si="91"/>
        <v>BEARISH</v>
      </c>
      <c r="G1429" s="17" t="str">
        <f t="shared" si="90"/>
        <v>WEAK</v>
      </c>
      <c r="H1429" s="17" t="str">
        <f t="shared" si="89"/>
        <v>BEARISH DIVERGENCE</v>
      </c>
    </row>
    <row r="1430" spans="1:8" ht="13.5" x14ac:dyDescent="0.25">
      <c r="A1430" s="3">
        <f>TITRES_STAT!B1433</f>
        <v>44095</v>
      </c>
      <c r="B1430" s="17">
        <f>TITRES_STAT!C1433</f>
        <v>15.58</v>
      </c>
      <c r="C1430" s="17">
        <f>TITRES_STAT!D1433</f>
        <v>12.822900000000001</v>
      </c>
      <c r="D1430" s="17">
        <f>TITRES_STAT!E1433</f>
        <v>2638</v>
      </c>
      <c r="E1430" s="2">
        <f t="shared" si="88"/>
        <v>740642</v>
      </c>
      <c r="F1430" s="17" t="str">
        <f t="shared" si="91"/>
        <v>BEARISH</v>
      </c>
      <c r="G1430" s="17" t="str">
        <f t="shared" si="90"/>
        <v>WEAK</v>
      </c>
      <c r="H1430" s="17" t="str">
        <f t="shared" si="89"/>
        <v>BEARISH DIVERGENCE</v>
      </c>
    </row>
    <row r="1431" spans="1:8" ht="13.5" x14ac:dyDescent="0.25">
      <c r="A1431" s="3">
        <f>TITRES_STAT!B1434</f>
        <v>44096</v>
      </c>
      <c r="B1431" s="17">
        <f>TITRES_STAT!C1434</f>
        <v>15.55</v>
      </c>
      <c r="C1431" s="17">
        <f>TITRES_STAT!D1434</f>
        <v>12.798299999999999</v>
      </c>
      <c r="D1431" s="17">
        <f>TITRES_STAT!E1434</f>
        <v>2420</v>
      </c>
      <c r="E1431" s="2">
        <f t="shared" si="88"/>
        <v>738222</v>
      </c>
      <c r="F1431" s="17" t="str">
        <f t="shared" si="91"/>
        <v>BEARISH</v>
      </c>
      <c r="G1431" s="17" t="str">
        <f t="shared" si="90"/>
        <v>WEAK</v>
      </c>
      <c r="H1431" s="17" t="str">
        <f t="shared" si="89"/>
        <v>BEARISH DIVERGENCE</v>
      </c>
    </row>
    <row r="1432" spans="1:8" ht="13.5" x14ac:dyDescent="0.25">
      <c r="A1432" s="3">
        <f>TITRES_STAT!B1435</f>
        <v>44097</v>
      </c>
      <c r="B1432" s="17">
        <f>TITRES_STAT!C1435</f>
        <v>15.55</v>
      </c>
      <c r="C1432" s="17">
        <f>TITRES_STAT!D1435</f>
        <v>12.798299999999999</v>
      </c>
      <c r="D1432" s="17">
        <f>TITRES_STAT!E1435</f>
        <v>6196</v>
      </c>
      <c r="E1432" s="2">
        <f t="shared" si="88"/>
        <v>738222</v>
      </c>
      <c r="F1432" s="17" t="str">
        <f t="shared" si="91"/>
        <v>BEARISH</v>
      </c>
      <c r="G1432" s="17" t="str">
        <f t="shared" si="90"/>
        <v>NEUTRAL</v>
      </c>
      <c r="H1432" s="17" t="str">
        <f t="shared" si="89"/>
        <v>BEARISH DIVERGENCE</v>
      </c>
    </row>
    <row r="1433" spans="1:8" ht="13.5" x14ac:dyDescent="0.25">
      <c r="A1433" s="3">
        <f>TITRES_STAT!B1436</f>
        <v>44098</v>
      </c>
      <c r="B1433" s="17">
        <f>TITRES_STAT!C1436</f>
        <v>15.55</v>
      </c>
      <c r="C1433" s="17">
        <f>TITRES_STAT!D1436</f>
        <v>12.798299999999999</v>
      </c>
      <c r="D1433" s="17">
        <f>TITRES_STAT!E1436</f>
        <v>4783</v>
      </c>
      <c r="E1433" s="2">
        <f t="shared" si="88"/>
        <v>738222</v>
      </c>
      <c r="F1433" s="17" t="str">
        <f t="shared" si="91"/>
        <v>BEARISH</v>
      </c>
      <c r="G1433" s="17" t="str">
        <f t="shared" si="90"/>
        <v>NEUTRAL</v>
      </c>
      <c r="H1433" s="17" t="str">
        <f t="shared" si="89"/>
        <v>BEARISH DIVERGENCE</v>
      </c>
    </row>
    <row r="1434" spans="1:8" ht="13.5" x14ac:dyDescent="0.25">
      <c r="A1434" s="3">
        <f>TITRES_STAT!B1437</f>
        <v>44099</v>
      </c>
      <c r="B1434" s="17">
        <f>TITRES_STAT!C1437</f>
        <v>15.6</v>
      </c>
      <c r="C1434" s="17">
        <f>TITRES_STAT!D1437</f>
        <v>12.839399999999999</v>
      </c>
      <c r="D1434" s="17">
        <f>TITRES_STAT!E1437</f>
        <v>60433</v>
      </c>
      <c r="E1434" s="2">
        <f t="shared" si="88"/>
        <v>798655</v>
      </c>
      <c r="F1434" s="17" t="str">
        <f t="shared" si="91"/>
        <v>BULLISH</v>
      </c>
      <c r="G1434" s="17" t="str">
        <f t="shared" si="90"/>
        <v>STRONG</v>
      </c>
      <c r="H1434" s="17" t="str">
        <f t="shared" si="89"/>
        <v>NEUTRAL</v>
      </c>
    </row>
    <row r="1435" spans="1:8" ht="13.5" x14ac:dyDescent="0.25">
      <c r="A1435" s="3">
        <f>TITRES_STAT!B1438</f>
        <v>44102</v>
      </c>
      <c r="B1435" s="17">
        <f>TITRES_STAT!C1438</f>
        <v>16</v>
      </c>
      <c r="C1435" s="17">
        <f>TITRES_STAT!D1438</f>
        <v>13.1686</v>
      </c>
      <c r="D1435" s="17">
        <f>TITRES_STAT!E1438</f>
        <v>21751</v>
      </c>
      <c r="E1435" s="2">
        <f t="shared" si="88"/>
        <v>820406</v>
      </c>
      <c r="F1435" s="17" t="str">
        <f t="shared" si="91"/>
        <v>BULLISH</v>
      </c>
      <c r="G1435" s="17" t="str">
        <f t="shared" si="90"/>
        <v>STRONG</v>
      </c>
      <c r="H1435" s="17" t="str">
        <f t="shared" si="89"/>
        <v>CONFIRMED BULLISH</v>
      </c>
    </row>
    <row r="1436" spans="1:8" ht="13.5" x14ac:dyDescent="0.25">
      <c r="A1436" s="3">
        <f>TITRES_STAT!B1439</f>
        <v>44103</v>
      </c>
      <c r="B1436" s="17">
        <f>TITRES_STAT!C1439</f>
        <v>16.510000000000002</v>
      </c>
      <c r="C1436" s="17">
        <f>TITRES_STAT!D1439</f>
        <v>13.5884</v>
      </c>
      <c r="D1436" s="17">
        <f>TITRES_STAT!E1439</f>
        <v>11769</v>
      </c>
      <c r="E1436" s="2">
        <f t="shared" si="88"/>
        <v>832175</v>
      </c>
      <c r="F1436" s="17" t="str">
        <f t="shared" si="91"/>
        <v>BULLISH</v>
      </c>
      <c r="G1436" s="17" t="str">
        <f t="shared" si="90"/>
        <v>STRONG</v>
      </c>
      <c r="H1436" s="17" t="str">
        <f t="shared" si="89"/>
        <v>CONFIRMED BULLISH</v>
      </c>
    </row>
    <row r="1437" spans="1:8" ht="13.5" x14ac:dyDescent="0.25">
      <c r="A1437" s="3">
        <f>TITRES_STAT!B1440</f>
        <v>44104</v>
      </c>
      <c r="B1437" s="17">
        <f>TITRES_STAT!C1440</f>
        <v>16.5</v>
      </c>
      <c r="C1437" s="17">
        <f>TITRES_STAT!D1440</f>
        <v>13.5801</v>
      </c>
      <c r="D1437" s="17">
        <f>TITRES_STAT!E1440</f>
        <v>52551</v>
      </c>
      <c r="E1437" s="2">
        <f t="shared" si="88"/>
        <v>779624</v>
      </c>
      <c r="F1437" s="17" t="str">
        <f t="shared" si="91"/>
        <v>BULLISH</v>
      </c>
      <c r="G1437" s="17" t="str">
        <f t="shared" si="90"/>
        <v>STRONG</v>
      </c>
      <c r="H1437" s="17" t="str">
        <f t="shared" si="89"/>
        <v>CONFIRMED BULLISH</v>
      </c>
    </row>
    <row r="1438" spans="1:8" ht="13.5" x14ac:dyDescent="0.25">
      <c r="A1438" s="3">
        <f>TITRES_STAT!B1441</f>
        <v>44105</v>
      </c>
      <c r="B1438" s="17">
        <f>TITRES_STAT!C1441</f>
        <v>16.010000000000002</v>
      </c>
      <c r="C1438" s="17">
        <f>TITRES_STAT!D1441</f>
        <v>13.1769</v>
      </c>
      <c r="D1438" s="17">
        <f>TITRES_STAT!E1441</f>
        <v>61351</v>
      </c>
      <c r="E1438" s="2">
        <f t="shared" si="88"/>
        <v>718273</v>
      </c>
      <c r="F1438" s="17" t="str">
        <f t="shared" si="91"/>
        <v>BEARISH</v>
      </c>
      <c r="G1438" s="17" t="str">
        <f t="shared" si="90"/>
        <v>WEAK</v>
      </c>
      <c r="H1438" s="17" t="str">
        <f t="shared" si="89"/>
        <v>BEARISH DIVERGENCE</v>
      </c>
    </row>
    <row r="1439" spans="1:8" ht="13.5" x14ac:dyDescent="0.25">
      <c r="A1439" s="3">
        <f>TITRES_STAT!B1442</f>
        <v>44106</v>
      </c>
      <c r="B1439" s="17">
        <f>TITRES_STAT!C1442</f>
        <v>16.399999999999999</v>
      </c>
      <c r="C1439" s="17">
        <f>TITRES_STAT!D1442</f>
        <v>13.4978</v>
      </c>
      <c r="D1439" s="17">
        <f>TITRES_STAT!E1442</f>
        <v>28151</v>
      </c>
      <c r="E1439" s="2">
        <f t="shared" si="88"/>
        <v>746424</v>
      </c>
      <c r="F1439" s="17" t="str">
        <f t="shared" si="91"/>
        <v>BEARISH</v>
      </c>
      <c r="G1439" s="17" t="str">
        <f t="shared" si="90"/>
        <v>WEAK</v>
      </c>
      <c r="H1439" s="17" t="str">
        <f t="shared" si="89"/>
        <v>BEARISH DIVERGENCE</v>
      </c>
    </row>
    <row r="1440" spans="1:8" ht="13.5" x14ac:dyDescent="0.25">
      <c r="A1440" s="3">
        <f>TITRES_STAT!B1443</f>
        <v>44109</v>
      </c>
      <c r="B1440" s="17">
        <f>TITRES_STAT!C1443</f>
        <v>16.3</v>
      </c>
      <c r="C1440" s="17">
        <f>TITRES_STAT!D1443</f>
        <v>13.4155</v>
      </c>
      <c r="D1440" s="17">
        <f>TITRES_STAT!E1443</f>
        <v>1157</v>
      </c>
      <c r="E1440" s="2">
        <f t="shared" si="88"/>
        <v>745267</v>
      </c>
      <c r="F1440" s="17" t="str">
        <f t="shared" si="91"/>
        <v>BEARISH</v>
      </c>
      <c r="G1440" s="17" t="str">
        <f t="shared" si="90"/>
        <v>WEAK</v>
      </c>
      <c r="H1440" s="17" t="str">
        <f t="shared" si="89"/>
        <v>BEARISH DIVERGENCE</v>
      </c>
    </row>
    <row r="1441" spans="1:8" ht="13.5" x14ac:dyDescent="0.25">
      <c r="A1441" s="3">
        <f>TITRES_STAT!B1444</f>
        <v>44110</v>
      </c>
      <c r="B1441" s="17">
        <f>TITRES_STAT!C1444</f>
        <v>16.3</v>
      </c>
      <c r="C1441" s="17">
        <f>TITRES_STAT!D1444</f>
        <v>13.4155</v>
      </c>
      <c r="D1441" s="17">
        <f>TITRES_STAT!E1444</f>
        <v>300</v>
      </c>
      <c r="E1441" s="2">
        <f t="shared" si="88"/>
        <v>745267</v>
      </c>
      <c r="F1441" s="17" t="str">
        <f t="shared" si="91"/>
        <v>BEARISH</v>
      </c>
      <c r="G1441" s="17" t="str">
        <f t="shared" si="90"/>
        <v>WEAK</v>
      </c>
      <c r="H1441" s="17" t="str">
        <f t="shared" si="89"/>
        <v>CONFIRMED BEARISH</v>
      </c>
    </row>
    <row r="1442" spans="1:8" ht="13.5" x14ac:dyDescent="0.25">
      <c r="A1442" s="3">
        <f>TITRES_STAT!B1445</f>
        <v>44111</v>
      </c>
      <c r="B1442" s="17">
        <f>TITRES_STAT!C1445</f>
        <v>16.149999999999999</v>
      </c>
      <c r="C1442" s="17">
        <f>TITRES_STAT!D1445</f>
        <v>13.2921</v>
      </c>
      <c r="D1442" s="17">
        <f>TITRES_STAT!E1445</f>
        <v>4250</v>
      </c>
      <c r="E1442" s="2">
        <f t="shared" si="88"/>
        <v>741017</v>
      </c>
      <c r="F1442" s="17" t="str">
        <f t="shared" si="91"/>
        <v>BEARISH</v>
      </c>
      <c r="G1442" s="17" t="str">
        <f t="shared" si="90"/>
        <v>WEAK</v>
      </c>
      <c r="H1442" s="17" t="str">
        <f t="shared" si="89"/>
        <v>CONFIRMED BEARISH</v>
      </c>
    </row>
    <row r="1443" spans="1:8" ht="13.5" x14ac:dyDescent="0.25">
      <c r="A1443" s="3">
        <f>TITRES_STAT!B1446</f>
        <v>44112</v>
      </c>
      <c r="B1443" s="17">
        <f>TITRES_STAT!C1446</f>
        <v>16.149999999999999</v>
      </c>
      <c r="C1443" s="17">
        <f>TITRES_STAT!D1446</f>
        <v>13.2921</v>
      </c>
      <c r="D1443" s="17">
        <f>TITRES_STAT!E1446</f>
        <v>10070</v>
      </c>
      <c r="E1443" s="2">
        <f t="shared" si="88"/>
        <v>741017</v>
      </c>
      <c r="F1443" s="17" t="str">
        <f t="shared" si="91"/>
        <v>BULLISH</v>
      </c>
      <c r="G1443" s="17" t="str">
        <f t="shared" si="90"/>
        <v>STRONG</v>
      </c>
      <c r="H1443" s="17" t="str">
        <f t="shared" si="89"/>
        <v>CONFIRMED BULLISH</v>
      </c>
    </row>
    <row r="1444" spans="1:8" ht="13.5" x14ac:dyDescent="0.25">
      <c r="A1444" s="3">
        <f>TITRES_STAT!B1447</f>
        <v>44113</v>
      </c>
      <c r="B1444" s="17">
        <f>TITRES_STAT!C1447</f>
        <v>16</v>
      </c>
      <c r="C1444" s="17">
        <f>TITRES_STAT!D1447</f>
        <v>13.1686</v>
      </c>
      <c r="D1444" s="17">
        <f>TITRES_STAT!E1447</f>
        <v>10160</v>
      </c>
      <c r="E1444" s="2">
        <f t="shared" si="88"/>
        <v>730857</v>
      </c>
      <c r="F1444" s="17" t="str">
        <f t="shared" si="91"/>
        <v>BEARISH</v>
      </c>
      <c r="G1444" s="17" t="str">
        <f t="shared" si="90"/>
        <v>WEAK</v>
      </c>
      <c r="H1444" s="17" t="str">
        <f t="shared" si="89"/>
        <v>CONFIRMED BEARISH</v>
      </c>
    </row>
    <row r="1445" spans="1:8" ht="13.5" x14ac:dyDescent="0.25">
      <c r="A1445" s="3">
        <f>TITRES_STAT!B1448</f>
        <v>44116</v>
      </c>
      <c r="B1445" s="17">
        <f>TITRES_STAT!C1448</f>
        <v>15.7</v>
      </c>
      <c r="C1445" s="17">
        <f>TITRES_STAT!D1448</f>
        <v>12.9217</v>
      </c>
      <c r="D1445" s="17">
        <f>TITRES_STAT!E1448</f>
        <v>1100</v>
      </c>
      <c r="E1445" s="2">
        <f t="shared" si="88"/>
        <v>729757</v>
      </c>
      <c r="F1445" s="17" t="str">
        <f t="shared" si="91"/>
        <v>BEARISH</v>
      </c>
      <c r="G1445" s="17" t="str">
        <f t="shared" si="90"/>
        <v>WEAK</v>
      </c>
      <c r="H1445" s="17" t="str">
        <f t="shared" si="89"/>
        <v>CONFIRMED BEARISH</v>
      </c>
    </row>
    <row r="1446" spans="1:8" ht="13.5" x14ac:dyDescent="0.25">
      <c r="A1446" s="3">
        <f>TITRES_STAT!B1449</f>
        <v>44117</v>
      </c>
      <c r="B1446" s="17">
        <f>TITRES_STAT!C1449</f>
        <v>15.72</v>
      </c>
      <c r="C1446" s="17">
        <f>TITRES_STAT!D1449</f>
        <v>12.9382</v>
      </c>
      <c r="D1446" s="17">
        <f>TITRES_STAT!E1449</f>
        <v>245</v>
      </c>
      <c r="E1446" s="2">
        <f t="shared" si="88"/>
        <v>730002</v>
      </c>
      <c r="F1446" s="17" t="str">
        <f t="shared" si="91"/>
        <v>BEARISH</v>
      </c>
      <c r="G1446" s="17" t="str">
        <f t="shared" si="90"/>
        <v>WEAK</v>
      </c>
      <c r="H1446" s="17" t="str">
        <f t="shared" si="89"/>
        <v>CONFIRMED BEARISH</v>
      </c>
    </row>
    <row r="1447" spans="1:8" ht="13.5" x14ac:dyDescent="0.25">
      <c r="A1447" s="3">
        <f>TITRES_STAT!B1450</f>
        <v>44118</v>
      </c>
      <c r="B1447" s="17">
        <f>TITRES_STAT!C1450</f>
        <v>16</v>
      </c>
      <c r="C1447" s="17">
        <f>TITRES_STAT!D1450</f>
        <v>13.1686</v>
      </c>
      <c r="D1447" s="17">
        <f>TITRES_STAT!E1450</f>
        <v>550</v>
      </c>
      <c r="E1447" s="2">
        <f t="shared" si="88"/>
        <v>730552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f>TITRES_STAT!B1451</f>
        <v>44120</v>
      </c>
      <c r="B1448" s="17">
        <f>TITRES_STAT!C1451</f>
        <v>15.8</v>
      </c>
      <c r="C1448" s="17">
        <f>TITRES_STAT!D1451</f>
        <v>13.004</v>
      </c>
      <c r="D1448" s="17">
        <f>TITRES_STAT!E1451</f>
        <v>2580</v>
      </c>
      <c r="E1448" s="2">
        <f t="shared" si="88"/>
        <v>727972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f>TITRES_STAT!B1452</f>
        <v>44123</v>
      </c>
      <c r="B1449" s="17">
        <f>TITRES_STAT!C1452</f>
        <v>16</v>
      </c>
      <c r="C1449" s="17">
        <f>TITRES_STAT!D1452</f>
        <v>13.1686</v>
      </c>
      <c r="D1449" s="17">
        <f>TITRES_STAT!E1452</f>
        <v>23052</v>
      </c>
      <c r="E1449" s="2">
        <f t="shared" si="88"/>
        <v>751024</v>
      </c>
      <c r="F1449" s="17" t="str">
        <f t="shared" si="91"/>
        <v>BULLISH</v>
      </c>
      <c r="G1449" s="17" t="str">
        <f t="shared" si="90"/>
        <v>STRONG</v>
      </c>
      <c r="H1449" s="17" t="str">
        <f t="shared" si="89"/>
        <v>NEUTRAL</v>
      </c>
    </row>
    <row r="1450" spans="1:8" ht="13.5" x14ac:dyDescent="0.25">
      <c r="A1450" s="3">
        <f>TITRES_STAT!B1453</f>
        <v>44124</v>
      </c>
      <c r="B1450" s="17">
        <f>TITRES_STAT!C1453</f>
        <v>16</v>
      </c>
      <c r="C1450" s="17">
        <f>TITRES_STAT!D1453</f>
        <v>13.1686</v>
      </c>
      <c r="D1450" s="17">
        <f>TITRES_STAT!E1453</f>
        <v>50</v>
      </c>
      <c r="E1450" s="2">
        <f t="shared" si="88"/>
        <v>751024</v>
      </c>
      <c r="F1450" s="17" t="str">
        <f t="shared" si="91"/>
        <v>BULLISH</v>
      </c>
      <c r="G1450" s="17" t="str">
        <f t="shared" si="90"/>
        <v>STRONG</v>
      </c>
      <c r="H1450" s="17" t="str">
        <f t="shared" si="89"/>
        <v>CONFIRMED BULLISH</v>
      </c>
    </row>
    <row r="1451" spans="1:8" ht="13.5" x14ac:dyDescent="0.25">
      <c r="A1451" s="3">
        <f>TITRES_STAT!B1454</f>
        <v>44125</v>
      </c>
      <c r="B1451" s="17">
        <f>TITRES_STAT!C1454</f>
        <v>15.52</v>
      </c>
      <c r="C1451" s="17">
        <f>TITRES_STAT!D1454</f>
        <v>12.7736</v>
      </c>
      <c r="D1451" s="17">
        <f>TITRES_STAT!E1454</f>
        <v>17994</v>
      </c>
      <c r="E1451" s="2">
        <f t="shared" si="88"/>
        <v>733030</v>
      </c>
      <c r="F1451" s="17" t="str">
        <f t="shared" si="91"/>
        <v>BULLISH</v>
      </c>
      <c r="G1451" s="17" t="str">
        <f t="shared" si="90"/>
        <v>NEUTRAL</v>
      </c>
      <c r="H1451" s="17" t="str">
        <f t="shared" si="89"/>
        <v>BULLISH DIVERGENCE</v>
      </c>
    </row>
    <row r="1452" spans="1:8" ht="13.5" x14ac:dyDescent="0.25">
      <c r="A1452" s="3">
        <f>TITRES_STAT!B1455</f>
        <v>44126</v>
      </c>
      <c r="B1452" s="17">
        <f>TITRES_STAT!C1455</f>
        <v>15.5</v>
      </c>
      <c r="C1452" s="17">
        <f>TITRES_STAT!D1455</f>
        <v>12.757099999999999</v>
      </c>
      <c r="D1452" s="17">
        <f>TITRES_STAT!E1455</f>
        <v>870</v>
      </c>
      <c r="E1452" s="2">
        <f t="shared" si="88"/>
        <v>732160</v>
      </c>
      <c r="F1452" s="17" t="str">
        <f t="shared" si="91"/>
        <v>BULLISH</v>
      </c>
      <c r="G1452" s="17" t="str">
        <f t="shared" si="90"/>
        <v>NEUTRAL</v>
      </c>
      <c r="H1452" s="17" t="str">
        <f t="shared" si="89"/>
        <v>BULLISH DIVERGENCE</v>
      </c>
    </row>
    <row r="1453" spans="1:8" ht="13.5" x14ac:dyDescent="0.25">
      <c r="A1453" s="3">
        <f>TITRES_STAT!B1456</f>
        <v>44127</v>
      </c>
      <c r="B1453" s="17">
        <f>TITRES_STAT!C1456</f>
        <v>15.96</v>
      </c>
      <c r="C1453" s="17">
        <f>TITRES_STAT!D1456</f>
        <v>13.1357</v>
      </c>
      <c r="D1453" s="17">
        <f>TITRES_STAT!E1456</f>
        <v>6153</v>
      </c>
      <c r="E1453" s="2">
        <f t="shared" si="88"/>
        <v>738313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CONFIRMED BULLISH</v>
      </c>
    </row>
    <row r="1454" spans="1:8" ht="13.5" x14ac:dyDescent="0.25">
      <c r="A1454" s="3">
        <f>TITRES_STAT!B1457</f>
        <v>44130</v>
      </c>
      <c r="B1454" s="17">
        <f>TITRES_STAT!C1457</f>
        <v>15.5</v>
      </c>
      <c r="C1454" s="17">
        <f>TITRES_STAT!D1457</f>
        <v>12.757099999999999</v>
      </c>
      <c r="D1454" s="17">
        <f>TITRES_STAT!E1457</f>
        <v>5630</v>
      </c>
      <c r="E1454" s="2">
        <f t="shared" si="88"/>
        <v>732683</v>
      </c>
      <c r="F1454" s="17" t="str">
        <f t="shared" si="91"/>
        <v>BEARISH</v>
      </c>
      <c r="G1454" s="17" t="str">
        <f t="shared" si="90"/>
        <v>WEAK</v>
      </c>
      <c r="H1454" s="17" t="str">
        <f t="shared" si="89"/>
        <v>CONFIRMED BEARISH</v>
      </c>
    </row>
    <row r="1455" spans="1:8" ht="13.5" x14ac:dyDescent="0.25">
      <c r="A1455" s="3">
        <f>TITRES_STAT!B1458</f>
        <v>44131</v>
      </c>
      <c r="B1455" s="17">
        <f>TITRES_STAT!C1458</f>
        <v>15.5</v>
      </c>
      <c r="C1455" s="17">
        <f>TITRES_STAT!D1458</f>
        <v>12.757099999999999</v>
      </c>
      <c r="D1455" s="17">
        <f>TITRES_STAT!E1458</f>
        <v>17402</v>
      </c>
      <c r="E1455" s="2">
        <f t="shared" si="88"/>
        <v>732683</v>
      </c>
      <c r="F1455" s="17" t="str">
        <f t="shared" si="91"/>
        <v>BEARISH</v>
      </c>
      <c r="G1455" s="17" t="str">
        <f t="shared" si="90"/>
        <v>WEAK</v>
      </c>
      <c r="H1455" s="17" t="str">
        <f t="shared" si="89"/>
        <v>CONFIRMED BEARISH</v>
      </c>
    </row>
    <row r="1456" spans="1:8" ht="13.5" x14ac:dyDescent="0.25">
      <c r="A1456" s="3">
        <f>TITRES_STAT!B1459</f>
        <v>44132</v>
      </c>
      <c r="B1456" s="17">
        <f>TITRES_STAT!C1459</f>
        <v>15.8</v>
      </c>
      <c r="C1456" s="17">
        <f>TITRES_STAT!D1459</f>
        <v>13.004</v>
      </c>
      <c r="D1456" s="17">
        <f>TITRES_STAT!E1459</f>
        <v>473</v>
      </c>
      <c r="E1456" s="2">
        <f t="shared" si="88"/>
        <v>733156</v>
      </c>
      <c r="F1456" s="17" t="str">
        <f t="shared" si="91"/>
        <v>BULLISH</v>
      </c>
      <c r="G1456" s="17" t="str">
        <f t="shared" si="90"/>
        <v>NEUTRAL</v>
      </c>
      <c r="H1456" s="17" t="str">
        <f t="shared" si="89"/>
        <v>CONFIRMED BULLISH</v>
      </c>
    </row>
    <row r="1457" spans="1:8" ht="13.5" x14ac:dyDescent="0.25">
      <c r="A1457" s="3">
        <f>TITRES_STAT!B1460</f>
        <v>44134</v>
      </c>
      <c r="B1457" s="17">
        <f>TITRES_STAT!C1460</f>
        <v>15.79</v>
      </c>
      <c r="C1457" s="17">
        <f>TITRES_STAT!D1460</f>
        <v>12.995799999999999</v>
      </c>
      <c r="D1457" s="17">
        <f>TITRES_STAT!E1460</f>
        <v>4199</v>
      </c>
      <c r="E1457" s="2">
        <f t="shared" si="88"/>
        <v>728957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BEARISH DIVERGENCE</v>
      </c>
    </row>
    <row r="1458" spans="1:8" ht="13.5" x14ac:dyDescent="0.25">
      <c r="A1458" s="3">
        <f>TITRES_STAT!B1461</f>
        <v>44137</v>
      </c>
      <c r="B1458" s="17">
        <f>TITRES_STAT!C1461</f>
        <v>15.8</v>
      </c>
      <c r="C1458" s="17">
        <f>TITRES_STAT!D1461</f>
        <v>13.004</v>
      </c>
      <c r="D1458" s="17">
        <f>TITRES_STAT!E1461</f>
        <v>202</v>
      </c>
      <c r="E1458" s="2">
        <f t="shared" si="88"/>
        <v>729159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f>TITRES_STAT!B1462</f>
        <v>44138</v>
      </c>
      <c r="B1459" s="17">
        <f>TITRES_STAT!C1462</f>
        <v>15.78</v>
      </c>
      <c r="C1459" s="17">
        <f>TITRES_STAT!D1462</f>
        <v>12.9876</v>
      </c>
      <c r="D1459" s="17">
        <f>TITRES_STAT!E1462</f>
        <v>11154</v>
      </c>
      <c r="E1459" s="2">
        <f t="shared" si="88"/>
        <v>718005</v>
      </c>
      <c r="F1459" s="17" t="str">
        <f t="shared" si="91"/>
        <v>BEARISH</v>
      </c>
      <c r="G1459" s="17" t="str">
        <f t="shared" si="90"/>
        <v>WEAK</v>
      </c>
      <c r="H1459" s="17" t="str">
        <f t="shared" si="89"/>
        <v>BEARISH DIVERGENCE</v>
      </c>
    </row>
    <row r="1460" spans="1:8" ht="13.5" x14ac:dyDescent="0.25">
      <c r="A1460" s="3">
        <f>TITRES_STAT!B1463</f>
        <v>44139</v>
      </c>
      <c r="B1460" s="17">
        <f>TITRES_STAT!C1463</f>
        <v>15.75</v>
      </c>
      <c r="C1460" s="17">
        <f>TITRES_STAT!D1463</f>
        <v>12.962899999999999</v>
      </c>
      <c r="D1460" s="17">
        <f>TITRES_STAT!E1463</f>
        <v>2211</v>
      </c>
      <c r="E1460" s="2">
        <f t="shared" si="88"/>
        <v>715794</v>
      </c>
      <c r="F1460" s="17" t="str">
        <f t="shared" si="91"/>
        <v>BEARISH</v>
      </c>
      <c r="G1460" s="17" t="str">
        <f t="shared" si="90"/>
        <v>WEAK</v>
      </c>
      <c r="H1460" s="17" t="str">
        <f t="shared" si="89"/>
        <v>BEARISH DIVERGENCE</v>
      </c>
    </row>
    <row r="1461" spans="1:8" ht="13.5" x14ac:dyDescent="0.25">
      <c r="A1461" s="3">
        <f>TITRES_STAT!B1464</f>
        <v>44140</v>
      </c>
      <c r="B1461" s="17">
        <f>TITRES_STAT!C1464</f>
        <v>15.6</v>
      </c>
      <c r="C1461" s="17">
        <f>TITRES_STAT!D1464</f>
        <v>12.839399999999999</v>
      </c>
      <c r="D1461" s="17">
        <f>TITRES_STAT!E1464</f>
        <v>1261</v>
      </c>
      <c r="E1461" s="2">
        <f t="shared" si="88"/>
        <v>714533</v>
      </c>
      <c r="F1461" s="17" t="str">
        <f t="shared" si="91"/>
        <v>BEARISH</v>
      </c>
      <c r="G1461" s="17" t="str">
        <f t="shared" si="90"/>
        <v>WEAK</v>
      </c>
      <c r="H1461" s="17" t="str">
        <f t="shared" si="89"/>
        <v>CONFIRMED BEARISH</v>
      </c>
    </row>
    <row r="1462" spans="1:8" ht="13.5" x14ac:dyDescent="0.25">
      <c r="A1462" s="3">
        <f>TITRES_STAT!B1465</f>
        <v>44141</v>
      </c>
      <c r="B1462" s="17">
        <f>TITRES_STAT!C1465</f>
        <v>15.89</v>
      </c>
      <c r="C1462" s="17">
        <f>TITRES_STAT!D1465</f>
        <v>13.078099999999999</v>
      </c>
      <c r="D1462" s="17">
        <f>TITRES_STAT!E1465</f>
        <v>2601</v>
      </c>
      <c r="E1462" s="2">
        <f t="shared" si="88"/>
        <v>717134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BEARISH DIVERGENCE</v>
      </c>
    </row>
    <row r="1463" spans="1:8" ht="13.5" x14ac:dyDescent="0.25">
      <c r="A1463" s="3">
        <f>TITRES_STAT!B1466</f>
        <v>44144</v>
      </c>
      <c r="B1463" s="17">
        <f>TITRES_STAT!C1466</f>
        <v>15.75</v>
      </c>
      <c r="C1463" s="17">
        <f>TITRES_STAT!D1466</f>
        <v>12.962899999999999</v>
      </c>
      <c r="D1463" s="17">
        <f>TITRES_STAT!E1466</f>
        <v>2858</v>
      </c>
      <c r="E1463" s="2">
        <f t="shared" si="88"/>
        <v>714276</v>
      </c>
      <c r="F1463" s="17" t="str">
        <f t="shared" si="91"/>
        <v>BEARISH</v>
      </c>
      <c r="G1463" s="17" t="str">
        <f t="shared" si="90"/>
        <v>WEAK</v>
      </c>
      <c r="H1463" s="17" t="str">
        <f t="shared" si="89"/>
        <v>CONFIRMED BEARISH</v>
      </c>
    </row>
    <row r="1464" spans="1:8" ht="13.5" x14ac:dyDescent="0.25">
      <c r="A1464" s="3">
        <f>TITRES_STAT!B1467</f>
        <v>44145</v>
      </c>
      <c r="B1464" s="17">
        <f>TITRES_STAT!C1467</f>
        <v>15.5</v>
      </c>
      <c r="C1464" s="17">
        <f>TITRES_STAT!D1467</f>
        <v>12.757099999999999</v>
      </c>
      <c r="D1464" s="17">
        <f>TITRES_STAT!E1467</f>
        <v>3872</v>
      </c>
      <c r="E1464" s="2">
        <f t="shared" si="88"/>
        <v>710404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CONFIRMED BEARISH</v>
      </c>
    </row>
    <row r="1465" spans="1:8" ht="13.5" x14ac:dyDescent="0.25">
      <c r="A1465" s="3">
        <f>TITRES_STAT!B1468</f>
        <v>44146</v>
      </c>
      <c r="B1465" s="17">
        <f>TITRES_STAT!C1468</f>
        <v>15.5</v>
      </c>
      <c r="C1465" s="17">
        <f>TITRES_STAT!D1468</f>
        <v>12.757099999999999</v>
      </c>
      <c r="D1465" s="17">
        <f>TITRES_STAT!E1468</f>
        <v>239</v>
      </c>
      <c r="E1465" s="2">
        <f t="shared" si="88"/>
        <v>710404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f>TITRES_STAT!B1469</f>
        <v>44147</v>
      </c>
      <c r="B1466" s="17">
        <f>TITRES_STAT!C1469</f>
        <v>15.5</v>
      </c>
      <c r="C1466" s="17">
        <f>TITRES_STAT!D1469</f>
        <v>12.757099999999999</v>
      </c>
      <c r="D1466" s="17">
        <f>TITRES_STAT!E1469</f>
        <v>650</v>
      </c>
      <c r="E1466" s="2">
        <f t="shared" si="88"/>
        <v>710404</v>
      </c>
      <c r="F1466" s="17" t="str">
        <f t="shared" si="91"/>
        <v>BEARISH</v>
      </c>
      <c r="G1466" s="17" t="str">
        <f t="shared" si="90"/>
        <v>NEUTRAL</v>
      </c>
      <c r="H1466" s="17" t="str">
        <f t="shared" si="89"/>
        <v>CONFIRMED BEARISH</v>
      </c>
    </row>
    <row r="1467" spans="1:8" ht="13.5" x14ac:dyDescent="0.25">
      <c r="A1467" s="3">
        <f>TITRES_STAT!B1470</f>
        <v>44148</v>
      </c>
      <c r="B1467" s="17">
        <f>TITRES_STAT!C1470</f>
        <v>15.5</v>
      </c>
      <c r="C1467" s="17">
        <f>TITRES_STAT!D1470</f>
        <v>12.757099999999999</v>
      </c>
      <c r="D1467" s="17">
        <f>TITRES_STAT!E1470</f>
        <v>1135</v>
      </c>
      <c r="E1467" s="2">
        <f t="shared" si="88"/>
        <v>710404</v>
      </c>
      <c r="F1467" s="17" t="str">
        <f t="shared" si="91"/>
        <v>BEARISH</v>
      </c>
      <c r="G1467" s="17" t="str">
        <f t="shared" si="90"/>
        <v>NEUTRAL</v>
      </c>
      <c r="H1467" s="17" t="str">
        <f t="shared" si="89"/>
        <v>CONFIRMED BEARISH</v>
      </c>
    </row>
    <row r="1468" spans="1:8" ht="13.5" x14ac:dyDescent="0.25">
      <c r="A1468" s="3">
        <f>TITRES_STAT!B1471</f>
        <v>44151</v>
      </c>
      <c r="B1468" s="17">
        <f>TITRES_STAT!C1471</f>
        <v>15.68</v>
      </c>
      <c r="C1468" s="17">
        <f>TITRES_STAT!D1471</f>
        <v>12.9053</v>
      </c>
      <c r="D1468" s="17">
        <f>TITRES_STAT!E1471</f>
        <v>198826</v>
      </c>
      <c r="E1468" s="2">
        <f t="shared" si="88"/>
        <v>909230</v>
      </c>
      <c r="F1468" s="17" t="str">
        <f t="shared" si="91"/>
        <v>BULLISH</v>
      </c>
      <c r="G1468" s="17" t="str">
        <f t="shared" si="90"/>
        <v>STRONG</v>
      </c>
      <c r="H1468" s="17" t="str">
        <f t="shared" si="89"/>
        <v>BULLISH DIVERGENCE</v>
      </c>
    </row>
    <row r="1469" spans="1:8" ht="13.5" x14ac:dyDescent="0.25">
      <c r="A1469" s="3">
        <f>TITRES_STAT!B1472</f>
        <v>44152</v>
      </c>
      <c r="B1469" s="17">
        <f>TITRES_STAT!C1472</f>
        <v>15.7</v>
      </c>
      <c r="C1469" s="17">
        <f>TITRES_STAT!D1472</f>
        <v>12.9217</v>
      </c>
      <c r="D1469" s="17">
        <f>TITRES_STAT!E1472</f>
        <v>4815</v>
      </c>
      <c r="E1469" s="2">
        <f t="shared" si="88"/>
        <v>914045</v>
      </c>
      <c r="F1469" s="17" t="str">
        <f t="shared" si="91"/>
        <v>BULLISH</v>
      </c>
      <c r="G1469" s="17" t="str">
        <f t="shared" si="90"/>
        <v>STRONG</v>
      </c>
      <c r="H1469" s="17" t="str">
        <f t="shared" si="89"/>
        <v>CONFIRMED BULLISH</v>
      </c>
    </row>
    <row r="1470" spans="1:8" ht="13.5" x14ac:dyDescent="0.25">
      <c r="A1470" s="3">
        <f>TITRES_STAT!B1473</f>
        <v>44153</v>
      </c>
      <c r="B1470" s="17">
        <f>TITRES_STAT!C1473</f>
        <v>15.73</v>
      </c>
      <c r="C1470" s="17">
        <f>TITRES_STAT!D1473</f>
        <v>12.946400000000001</v>
      </c>
      <c r="D1470" s="17">
        <f>TITRES_STAT!E1473</f>
        <v>2109</v>
      </c>
      <c r="E1470" s="2">
        <f t="shared" si="88"/>
        <v>916154</v>
      </c>
      <c r="F1470" s="17" t="str">
        <f t="shared" si="91"/>
        <v>BULLISH</v>
      </c>
      <c r="G1470" s="17" t="str">
        <f t="shared" si="90"/>
        <v>STRONG</v>
      </c>
      <c r="H1470" s="17" t="str">
        <f t="shared" si="89"/>
        <v>CONFIRMED BULLISH</v>
      </c>
    </row>
    <row r="1471" spans="1:8" ht="13.5" x14ac:dyDescent="0.25">
      <c r="A1471" s="3">
        <f>TITRES_STAT!B1474</f>
        <v>44154</v>
      </c>
      <c r="B1471" s="17">
        <f>TITRES_STAT!C1474</f>
        <v>16.100000000000001</v>
      </c>
      <c r="C1471" s="17">
        <f>TITRES_STAT!D1474</f>
        <v>13.2509</v>
      </c>
      <c r="D1471" s="17">
        <f>TITRES_STAT!E1474</f>
        <v>8842</v>
      </c>
      <c r="E1471" s="2">
        <f t="shared" si="88"/>
        <v>924996</v>
      </c>
      <c r="F1471" s="17" t="str">
        <f t="shared" si="91"/>
        <v>BULLISH</v>
      </c>
      <c r="G1471" s="17" t="str">
        <f t="shared" si="90"/>
        <v>STRONG</v>
      </c>
      <c r="H1471" s="17" t="str">
        <f t="shared" si="89"/>
        <v>CONFIRMED BULLISH</v>
      </c>
    </row>
    <row r="1472" spans="1:8" ht="13.5" x14ac:dyDescent="0.25">
      <c r="A1472" s="3">
        <f>TITRES_STAT!B1475</f>
        <v>44155</v>
      </c>
      <c r="B1472" s="17">
        <f>TITRES_STAT!C1475</f>
        <v>16.25</v>
      </c>
      <c r="C1472" s="17">
        <f>TITRES_STAT!D1475</f>
        <v>13.3744</v>
      </c>
      <c r="D1472" s="17">
        <f>TITRES_STAT!E1475</f>
        <v>4300</v>
      </c>
      <c r="E1472" s="2">
        <f t="shared" si="88"/>
        <v>929296</v>
      </c>
      <c r="F1472" s="17" t="str">
        <f t="shared" si="91"/>
        <v>BULLISH</v>
      </c>
      <c r="G1472" s="17" t="str">
        <f t="shared" si="90"/>
        <v>STRONG</v>
      </c>
      <c r="H1472" s="17" t="str">
        <f t="shared" si="89"/>
        <v>CONFIRMED BULLISH</v>
      </c>
    </row>
    <row r="1473" spans="1:8" ht="13.5" x14ac:dyDescent="0.25">
      <c r="A1473" s="3">
        <f>TITRES_STAT!B1476</f>
        <v>44158</v>
      </c>
      <c r="B1473" s="17">
        <f>TITRES_STAT!C1476</f>
        <v>16.239999999999998</v>
      </c>
      <c r="C1473" s="17">
        <f>TITRES_STAT!D1476</f>
        <v>13.366199999999999</v>
      </c>
      <c r="D1473" s="17">
        <f>TITRES_STAT!E1476</f>
        <v>3821</v>
      </c>
      <c r="E1473" s="2">
        <f t="shared" si="88"/>
        <v>925475</v>
      </c>
      <c r="F1473" s="17" t="str">
        <f t="shared" si="91"/>
        <v>BULLISH</v>
      </c>
      <c r="G1473" s="17" t="str">
        <f t="shared" si="90"/>
        <v>NEUTRAL</v>
      </c>
      <c r="H1473" s="17" t="str">
        <f t="shared" si="89"/>
        <v>CONFIRMED BULLISH</v>
      </c>
    </row>
    <row r="1474" spans="1:8" ht="13.5" x14ac:dyDescent="0.25">
      <c r="A1474" s="3">
        <f>TITRES_STAT!B1477</f>
        <v>44159</v>
      </c>
      <c r="B1474" s="17">
        <f>TITRES_STAT!C1477</f>
        <v>16.25</v>
      </c>
      <c r="C1474" s="17">
        <f>TITRES_STAT!D1477</f>
        <v>13.3744</v>
      </c>
      <c r="D1474" s="17">
        <f>TITRES_STAT!E1477</f>
        <v>4166</v>
      </c>
      <c r="E1474" s="2">
        <f t="shared" si="88"/>
        <v>929641</v>
      </c>
      <c r="F1474" s="17" t="str">
        <f t="shared" si="91"/>
        <v>BULLISH</v>
      </c>
      <c r="G1474" s="17" t="str">
        <f t="shared" si="90"/>
        <v>NEUTRAL</v>
      </c>
      <c r="H1474" s="17" t="str">
        <f t="shared" si="89"/>
        <v>CONFIRMED BULLISH</v>
      </c>
    </row>
    <row r="1475" spans="1:8" ht="13.5" x14ac:dyDescent="0.25">
      <c r="A1475" s="3">
        <f>TITRES_STAT!B1478</f>
        <v>44160</v>
      </c>
      <c r="B1475" s="17">
        <f>TITRES_STAT!C1478</f>
        <v>16.579999999999998</v>
      </c>
      <c r="C1475" s="17">
        <f>TITRES_STAT!D1478</f>
        <v>13.646000000000001</v>
      </c>
      <c r="D1475" s="17">
        <f>TITRES_STAT!E1478</f>
        <v>5943</v>
      </c>
      <c r="E1475" s="2">
        <f t="shared" si="88"/>
        <v>935584</v>
      </c>
      <c r="F1475" s="17" t="str">
        <f t="shared" si="91"/>
        <v>BULLISH</v>
      </c>
      <c r="G1475" s="17" t="str">
        <f t="shared" si="90"/>
        <v>STRONG</v>
      </c>
      <c r="H1475" s="17" t="str">
        <f t="shared" si="89"/>
        <v>CONFIRMED BULLISH</v>
      </c>
    </row>
    <row r="1476" spans="1:8" ht="13.5" x14ac:dyDescent="0.25">
      <c r="A1476" s="3">
        <f>TITRES_STAT!B1479</f>
        <v>44161</v>
      </c>
      <c r="B1476" s="17">
        <f>TITRES_STAT!C1479</f>
        <v>16.579999999999998</v>
      </c>
      <c r="C1476" s="17">
        <f>TITRES_STAT!D1479</f>
        <v>13.646000000000001</v>
      </c>
      <c r="D1476" s="17">
        <f>TITRES_STAT!E1479</f>
        <v>4790</v>
      </c>
      <c r="E1476" s="2">
        <f t="shared" ref="E1476:E1539" si="92">IF(B1476&gt;B1475, E1475+D1476, IF(B1476&lt;B1475, E1475-D1476, E1475))</f>
        <v>935584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f>TITRES_STAT!B1480</f>
        <v>44162</v>
      </c>
      <c r="B1477" s="17">
        <f>TITRES_STAT!C1480</f>
        <v>17</v>
      </c>
      <c r="C1477" s="17">
        <f>TITRES_STAT!D1480</f>
        <v>13.9917</v>
      </c>
      <c r="D1477" s="17">
        <f>TITRES_STAT!E1480</f>
        <v>3434</v>
      </c>
      <c r="E1477" s="2">
        <f t="shared" si="92"/>
        <v>939018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f>TITRES_STAT!B1481</f>
        <v>44165</v>
      </c>
      <c r="B1478" s="17">
        <f>TITRES_STAT!C1481</f>
        <v>17.25</v>
      </c>
      <c r="C1478" s="17">
        <f>TITRES_STAT!D1481</f>
        <v>14.1974</v>
      </c>
      <c r="D1478" s="17">
        <f>TITRES_STAT!E1481</f>
        <v>2359</v>
      </c>
      <c r="E1478" s="2">
        <f t="shared" si="92"/>
        <v>941377</v>
      </c>
      <c r="F1478" s="17" t="str">
        <f t="shared" si="91"/>
        <v>BULLISH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17">
        <f>TITRES_STAT!C1482</f>
        <v>17.399999999999999</v>
      </c>
      <c r="C1479" s="17">
        <f>TITRES_STAT!D1482</f>
        <v>14.3209</v>
      </c>
      <c r="D1479" s="17">
        <f>TITRES_STAT!E1482</f>
        <v>5287</v>
      </c>
      <c r="E1479" s="2">
        <f t="shared" si="92"/>
        <v>946664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BULLISH</v>
      </c>
    </row>
    <row r="1480" spans="1:8" ht="13.5" x14ac:dyDescent="0.25">
      <c r="A1480" s="3">
        <f>TITRES_STAT!B1483</f>
        <v>44167</v>
      </c>
      <c r="B1480" s="17">
        <f>TITRES_STAT!C1483</f>
        <v>17.7</v>
      </c>
      <c r="C1480" s="17">
        <f>TITRES_STAT!D1483</f>
        <v>14.5678</v>
      </c>
      <c r="D1480" s="17">
        <f>TITRES_STAT!E1483</f>
        <v>2857</v>
      </c>
      <c r="E1480" s="2">
        <f t="shared" si="92"/>
        <v>949521</v>
      </c>
      <c r="F1480" s="17" t="str">
        <f t="shared" ref="F1480:F1543" si="95">IF(E1480&gt;E1475,"BULLISH",IF(E1480&lt;E1475,"BEARISH","NEUTRAL"))</f>
        <v>BULLISH</v>
      </c>
      <c r="G1480" s="17" t="str">
        <f t="shared" si="94"/>
        <v>NEUTRAL</v>
      </c>
      <c r="H1480" s="17" t="str">
        <f t="shared" si="93"/>
        <v>CONFIRMED BULLISH</v>
      </c>
    </row>
    <row r="1481" spans="1:8" ht="13.5" x14ac:dyDescent="0.25">
      <c r="A1481" s="3">
        <f>TITRES_STAT!B1484</f>
        <v>44168</v>
      </c>
      <c r="B1481" s="17">
        <f>TITRES_STAT!C1484</f>
        <v>17.489999999999998</v>
      </c>
      <c r="C1481" s="17">
        <f>TITRES_STAT!D1484</f>
        <v>14.395</v>
      </c>
      <c r="D1481" s="17">
        <f>TITRES_STAT!E1484</f>
        <v>4591</v>
      </c>
      <c r="E1481" s="2">
        <f t="shared" si="92"/>
        <v>944930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f>TITRES_STAT!B1485</f>
        <v>44169</v>
      </c>
      <c r="B1482" s="17">
        <f>TITRES_STAT!C1485</f>
        <v>17.5</v>
      </c>
      <c r="C1482" s="17">
        <f>TITRES_STAT!D1485</f>
        <v>14.4032</v>
      </c>
      <c r="D1482" s="17">
        <f>TITRES_STAT!E1485</f>
        <v>2878</v>
      </c>
      <c r="E1482" s="2">
        <f t="shared" si="92"/>
        <v>947808</v>
      </c>
      <c r="F1482" s="17" t="str">
        <f t="shared" si="95"/>
        <v>BULLISH</v>
      </c>
      <c r="G1482" s="17" t="str">
        <f t="shared" si="94"/>
        <v>NEUTRAL</v>
      </c>
      <c r="H1482" s="17" t="str">
        <f t="shared" si="93"/>
        <v>CONFIRMED BULLISH</v>
      </c>
    </row>
    <row r="1483" spans="1:8" ht="13.5" x14ac:dyDescent="0.25">
      <c r="A1483" s="3">
        <f>TITRES_STAT!B1486</f>
        <v>44172</v>
      </c>
      <c r="B1483" s="17">
        <f>TITRES_STAT!C1486</f>
        <v>17.3</v>
      </c>
      <c r="C1483" s="17">
        <f>TITRES_STAT!D1486</f>
        <v>14.2386</v>
      </c>
      <c r="D1483" s="17">
        <f>TITRES_STAT!E1486</f>
        <v>9000</v>
      </c>
      <c r="E1483" s="2">
        <f t="shared" si="92"/>
        <v>938808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BEARISH DIVERGENCE</v>
      </c>
    </row>
    <row r="1484" spans="1:8" ht="13.5" x14ac:dyDescent="0.25">
      <c r="A1484" s="3">
        <f>TITRES_STAT!B1487</f>
        <v>44173</v>
      </c>
      <c r="B1484" s="17">
        <f>TITRES_STAT!C1487</f>
        <v>17.48</v>
      </c>
      <c r="C1484" s="17">
        <f>TITRES_STAT!D1487</f>
        <v>14.386699999999999</v>
      </c>
      <c r="D1484" s="17">
        <f>TITRES_STAT!E1487</f>
        <v>4480</v>
      </c>
      <c r="E1484" s="2">
        <f t="shared" si="92"/>
        <v>943288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BEARISH DIVERGENCE</v>
      </c>
    </row>
    <row r="1485" spans="1:8" ht="13.5" x14ac:dyDescent="0.25">
      <c r="A1485" s="3">
        <f>TITRES_STAT!B1488</f>
        <v>44174</v>
      </c>
      <c r="B1485" s="17">
        <f>TITRES_STAT!C1488</f>
        <v>17.45</v>
      </c>
      <c r="C1485" s="17">
        <f>TITRES_STAT!D1488</f>
        <v>14.362</v>
      </c>
      <c r="D1485" s="17">
        <f>TITRES_STAT!E1488</f>
        <v>18620</v>
      </c>
      <c r="E1485" s="2">
        <f t="shared" si="92"/>
        <v>924668</v>
      </c>
      <c r="F1485" s="17" t="str">
        <f t="shared" si="95"/>
        <v>BEARISH</v>
      </c>
      <c r="G1485" s="17" t="str">
        <f t="shared" si="94"/>
        <v>WEAK</v>
      </c>
      <c r="H1485" s="17" t="str">
        <f t="shared" si="93"/>
        <v>CONFIRMED BEARISH</v>
      </c>
    </row>
    <row r="1486" spans="1:8" ht="13.5" x14ac:dyDescent="0.25">
      <c r="A1486" s="3">
        <f>TITRES_STAT!B1489</f>
        <v>44175</v>
      </c>
      <c r="B1486" s="17">
        <f>TITRES_STAT!C1489</f>
        <v>17.45</v>
      </c>
      <c r="C1486" s="17">
        <f>TITRES_STAT!D1489</f>
        <v>14.362</v>
      </c>
      <c r="D1486" s="17">
        <f>TITRES_STAT!E1489</f>
        <v>2100</v>
      </c>
      <c r="E1486" s="2">
        <f t="shared" si="92"/>
        <v>924668</v>
      </c>
      <c r="F1486" s="17" t="str">
        <f t="shared" si="95"/>
        <v>BEARISH</v>
      </c>
      <c r="G1486" s="17" t="str">
        <f t="shared" si="94"/>
        <v>WEAK</v>
      </c>
      <c r="H1486" s="17" t="str">
        <f t="shared" si="93"/>
        <v>CONFIRMED BEARISH</v>
      </c>
    </row>
    <row r="1487" spans="1:8" ht="13.5" x14ac:dyDescent="0.25">
      <c r="A1487" s="3">
        <f>TITRES_STAT!B1490</f>
        <v>44176</v>
      </c>
      <c r="B1487" s="17">
        <f>TITRES_STAT!C1490</f>
        <v>16.93</v>
      </c>
      <c r="C1487" s="17">
        <f>TITRES_STAT!D1490</f>
        <v>13.933999999999999</v>
      </c>
      <c r="D1487" s="17">
        <f>TITRES_STAT!E1490</f>
        <v>7270</v>
      </c>
      <c r="E1487" s="2">
        <f t="shared" si="92"/>
        <v>917398</v>
      </c>
      <c r="F1487" s="17" t="str">
        <f t="shared" si="95"/>
        <v>BEARISH</v>
      </c>
      <c r="G1487" s="17" t="str">
        <f t="shared" si="94"/>
        <v>WEAK</v>
      </c>
      <c r="H1487" s="17" t="str">
        <f t="shared" si="93"/>
        <v>CONFIRMED BEARISH</v>
      </c>
    </row>
    <row r="1488" spans="1:8" ht="13.5" x14ac:dyDescent="0.25">
      <c r="A1488" s="3">
        <f>TITRES_STAT!B1491</f>
        <v>44179</v>
      </c>
      <c r="B1488" s="17">
        <f>TITRES_STAT!C1491</f>
        <v>16.93</v>
      </c>
      <c r="C1488" s="17">
        <f>TITRES_STAT!D1491</f>
        <v>13.933999999999999</v>
      </c>
      <c r="D1488" s="17">
        <f>TITRES_STAT!E1491</f>
        <v>1264</v>
      </c>
      <c r="E1488" s="2">
        <f t="shared" si="92"/>
        <v>917398</v>
      </c>
      <c r="F1488" s="17" t="str">
        <f t="shared" si="95"/>
        <v>BEARISH</v>
      </c>
      <c r="G1488" s="17" t="str">
        <f t="shared" si="94"/>
        <v>WEAK</v>
      </c>
      <c r="H1488" s="17" t="str">
        <f t="shared" si="93"/>
        <v>CONFIRMED BEARISH</v>
      </c>
    </row>
    <row r="1489" spans="1:8" ht="13.5" x14ac:dyDescent="0.25">
      <c r="A1489" s="3">
        <f>TITRES_STAT!B1492</f>
        <v>44180</v>
      </c>
      <c r="B1489" s="17">
        <f>TITRES_STAT!C1492</f>
        <v>17.38</v>
      </c>
      <c r="C1489" s="17">
        <f>TITRES_STAT!D1492</f>
        <v>14.304399999999999</v>
      </c>
      <c r="D1489" s="17">
        <f>TITRES_STAT!E1492</f>
        <v>5020</v>
      </c>
      <c r="E1489" s="2">
        <f t="shared" si="92"/>
        <v>922418</v>
      </c>
      <c r="F1489" s="17" t="str">
        <f t="shared" si="95"/>
        <v>BEARISH</v>
      </c>
      <c r="G1489" s="17" t="str">
        <f t="shared" si="94"/>
        <v>WEAK</v>
      </c>
      <c r="H1489" s="17" t="str">
        <f t="shared" si="93"/>
        <v>CONFIRMED BEARISH</v>
      </c>
    </row>
    <row r="1490" spans="1:8" ht="13.5" x14ac:dyDescent="0.25">
      <c r="A1490" s="3">
        <f>TITRES_STAT!B1493</f>
        <v>44181</v>
      </c>
      <c r="B1490" s="17">
        <f>TITRES_STAT!C1493</f>
        <v>16.91</v>
      </c>
      <c r="C1490" s="17">
        <f>TITRES_STAT!D1493</f>
        <v>13.9176</v>
      </c>
      <c r="D1490" s="17">
        <f>TITRES_STAT!E1493</f>
        <v>972</v>
      </c>
      <c r="E1490" s="2">
        <f t="shared" si="92"/>
        <v>921446</v>
      </c>
      <c r="F1490" s="17" t="str">
        <f t="shared" si="95"/>
        <v>BEARISH</v>
      </c>
      <c r="G1490" s="17" t="str">
        <f t="shared" si="94"/>
        <v>NEUTRAL</v>
      </c>
      <c r="H1490" s="17" t="str">
        <f t="shared" si="93"/>
        <v>CONFIRMED BEARISH</v>
      </c>
    </row>
    <row r="1491" spans="1:8" ht="13.5" x14ac:dyDescent="0.25">
      <c r="A1491" s="3">
        <f>TITRES_STAT!B1494</f>
        <v>44182</v>
      </c>
      <c r="B1491" s="17">
        <f>TITRES_STAT!C1494</f>
        <v>17</v>
      </c>
      <c r="C1491" s="17">
        <f>TITRES_STAT!D1494</f>
        <v>13.9917</v>
      </c>
      <c r="D1491" s="17">
        <f>TITRES_STAT!E1494</f>
        <v>5848</v>
      </c>
      <c r="E1491" s="2">
        <f t="shared" si="92"/>
        <v>927294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f>TITRES_STAT!B1495</f>
        <v>44183</v>
      </c>
      <c r="B1492" s="17">
        <f>TITRES_STAT!C1495</f>
        <v>17.25</v>
      </c>
      <c r="C1492" s="17">
        <f>TITRES_STAT!D1495</f>
        <v>14.1974</v>
      </c>
      <c r="D1492" s="17">
        <f>TITRES_STAT!E1495</f>
        <v>500</v>
      </c>
      <c r="E1492" s="2">
        <f t="shared" si="92"/>
        <v>927794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f>TITRES_STAT!B1496</f>
        <v>44186</v>
      </c>
      <c r="B1493" s="17">
        <f>TITRES_STAT!C1496</f>
        <v>17.25</v>
      </c>
      <c r="C1493" s="17">
        <f>TITRES_STAT!D1496</f>
        <v>14.1974</v>
      </c>
      <c r="D1493" s="17">
        <f>TITRES_STAT!E1496</f>
        <v>1850</v>
      </c>
      <c r="E1493" s="2">
        <f t="shared" si="92"/>
        <v>927794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f>TITRES_STAT!B1497</f>
        <v>44187</v>
      </c>
      <c r="B1494" s="17">
        <f>TITRES_STAT!C1497</f>
        <v>17</v>
      </c>
      <c r="C1494" s="17">
        <f>TITRES_STAT!D1497</f>
        <v>13.9917</v>
      </c>
      <c r="D1494" s="17">
        <f>TITRES_STAT!E1497</f>
        <v>9211</v>
      </c>
      <c r="E1494" s="2">
        <f t="shared" si="92"/>
        <v>918583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CONFIRMED BEARISH</v>
      </c>
    </row>
    <row r="1495" spans="1:8" ht="13.5" x14ac:dyDescent="0.25">
      <c r="A1495" s="3">
        <f>TITRES_STAT!B1498</f>
        <v>44188</v>
      </c>
      <c r="B1495" s="17">
        <f>TITRES_STAT!C1498</f>
        <v>17</v>
      </c>
      <c r="C1495" s="17">
        <f>TITRES_STAT!D1498</f>
        <v>13.9917</v>
      </c>
      <c r="D1495" s="17">
        <f>TITRES_STAT!E1498</f>
        <v>14451</v>
      </c>
      <c r="E1495" s="2">
        <f t="shared" si="92"/>
        <v>918583</v>
      </c>
      <c r="F1495" s="17" t="str">
        <f t="shared" si="95"/>
        <v>BEARISH</v>
      </c>
      <c r="G1495" s="17" t="str">
        <f t="shared" si="94"/>
        <v>NEUTRAL</v>
      </c>
      <c r="H1495" s="17" t="str">
        <f t="shared" si="93"/>
        <v>BEARISH DIVERGENCE</v>
      </c>
    </row>
    <row r="1496" spans="1:8" ht="13.5" x14ac:dyDescent="0.25">
      <c r="A1496" s="3">
        <f>TITRES_STAT!B1499</f>
        <v>44189</v>
      </c>
      <c r="B1496" s="17">
        <f>TITRES_STAT!C1499</f>
        <v>17</v>
      </c>
      <c r="C1496" s="17">
        <f>TITRES_STAT!D1499</f>
        <v>13.9917</v>
      </c>
      <c r="D1496" s="17">
        <f>TITRES_STAT!E1499</f>
        <v>8835</v>
      </c>
      <c r="E1496" s="2">
        <f t="shared" si="92"/>
        <v>918583</v>
      </c>
      <c r="F1496" s="17" t="str">
        <f t="shared" si="95"/>
        <v>BEARISH</v>
      </c>
      <c r="G1496" s="17" t="str">
        <f t="shared" si="94"/>
        <v>NEUTRAL</v>
      </c>
      <c r="H1496" s="17" t="str">
        <f t="shared" si="93"/>
        <v>NEUTRAL</v>
      </c>
    </row>
    <row r="1497" spans="1:8" ht="13.5" x14ac:dyDescent="0.25">
      <c r="A1497" s="3">
        <f>TITRES_STAT!B1500</f>
        <v>44190</v>
      </c>
      <c r="B1497" s="17">
        <f>TITRES_STAT!C1500</f>
        <v>17</v>
      </c>
      <c r="C1497" s="17">
        <f>TITRES_STAT!D1500</f>
        <v>13.9917</v>
      </c>
      <c r="D1497" s="17">
        <f>TITRES_STAT!E1500</f>
        <v>5384</v>
      </c>
      <c r="E1497" s="2">
        <f t="shared" si="92"/>
        <v>918583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CONFIRMED BEARISH</v>
      </c>
    </row>
    <row r="1498" spans="1:8" ht="13.5" x14ac:dyDescent="0.25">
      <c r="A1498" s="3">
        <f>TITRES_STAT!B1501</f>
        <v>44193</v>
      </c>
      <c r="B1498" s="17">
        <f>TITRES_STAT!C1501</f>
        <v>17</v>
      </c>
      <c r="C1498" s="17">
        <f>TITRES_STAT!D1501</f>
        <v>13.9917</v>
      </c>
      <c r="D1498" s="17">
        <f>TITRES_STAT!E1501</f>
        <v>1257</v>
      </c>
      <c r="E1498" s="2">
        <f t="shared" si="92"/>
        <v>918583</v>
      </c>
      <c r="F1498" s="17" t="str">
        <f t="shared" si="95"/>
        <v>BEARISH</v>
      </c>
      <c r="G1498" s="17" t="str">
        <f t="shared" si="94"/>
        <v>NEUTRAL</v>
      </c>
      <c r="H1498" s="17" t="str">
        <f t="shared" si="93"/>
        <v>CONFIRMED BEARISH</v>
      </c>
    </row>
    <row r="1499" spans="1:8" ht="13.5" x14ac:dyDescent="0.25">
      <c r="A1499" s="3">
        <f>TITRES_STAT!B1502</f>
        <v>44194</v>
      </c>
      <c r="B1499" s="17">
        <f>TITRES_STAT!C1502</f>
        <v>17</v>
      </c>
      <c r="C1499" s="17">
        <f>TITRES_STAT!D1502</f>
        <v>13.9917</v>
      </c>
      <c r="D1499" s="17">
        <f>TITRES_STAT!E1502</f>
        <v>3499</v>
      </c>
      <c r="E1499" s="2">
        <f t="shared" si="92"/>
        <v>918583</v>
      </c>
      <c r="F1499" s="17" t="str">
        <f t="shared" si="95"/>
        <v>NEUTRAL</v>
      </c>
      <c r="G1499" s="17" t="str">
        <f t="shared" si="94"/>
        <v>NEUTRAL</v>
      </c>
      <c r="H1499" s="17" t="str">
        <f t="shared" si="93"/>
        <v>NEUTRAL</v>
      </c>
    </row>
    <row r="1500" spans="1:8" ht="13.5" x14ac:dyDescent="0.25">
      <c r="A1500" s="3">
        <f>TITRES_STAT!B1503</f>
        <v>44195</v>
      </c>
      <c r="B1500" s="17">
        <f>TITRES_STAT!C1503</f>
        <v>17.02</v>
      </c>
      <c r="C1500" s="17">
        <f>TITRES_STAT!D1503</f>
        <v>14.008100000000001</v>
      </c>
      <c r="D1500" s="17">
        <f>TITRES_STAT!E1503</f>
        <v>6974</v>
      </c>
      <c r="E1500" s="2">
        <f t="shared" si="92"/>
        <v>925557</v>
      </c>
      <c r="F1500" s="17" t="str">
        <f t="shared" si="95"/>
        <v>BULLISH</v>
      </c>
      <c r="G1500" s="17" t="str">
        <f t="shared" si="94"/>
        <v>NEUTRAL</v>
      </c>
      <c r="H1500" s="17" t="str">
        <f t="shared" si="93"/>
        <v>CONFIRMED BULLISH</v>
      </c>
    </row>
    <row r="1501" spans="1:8" ht="13.5" x14ac:dyDescent="0.25">
      <c r="A1501" s="3">
        <f>TITRES_STAT!B1504</f>
        <v>44196</v>
      </c>
      <c r="B1501" s="17">
        <f>TITRES_STAT!C1504</f>
        <v>17.14</v>
      </c>
      <c r="C1501" s="17">
        <f>TITRES_STAT!D1504</f>
        <v>14.1069</v>
      </c>
      <c r="D1501" s="17">
        <f>TITRES_STAT!E1504</f>
        <v>710</v>
      </c>
      <c r="E1501" s="2">
        <f t="shared" si="92"/>
        <v>926267</v>
      </c>
      <c r="F1501" s="17" t="str">
        <f t="shared" si="95"/>
        <v>BULLISH</v>
      </c>
      <c r="G1501" s="17" t="str">
        <f t="shared" si="94"/>
        <v>NEUTRAL</v>
      </c>
      <c r="H1501" s="17" t="str">
        <f t="shared" si="93"/>
        <v>CONFIRMED BULLISH</v>
      </c>
    </row>
    <row r="1502" spans="1:8" ht="13.5" x14ac:dyDescent="0.25">
      <c r="A1502" s="3">
        <f>TITRES_STAT!B1505</f>
        <v>44200</v>
      </c>
      <c r="B1502" s="17">
        <f>TITRES_STAT!C1505</f>
        <v>17.14</v>
      </c>
      <c r="C1502" s="17">
        <f>TITRES_STAT!D1505</f>
        <v>14.1069</v>
      </c>
      <c r="D1502" s="17">
        <f>TITRES_STAT!E1505</f>
        <v>8388</v>
      </c>
      <c r="E1502" s="2">
        <f t="shared" si="92"/>
        <v>926267</v>
      </c>
      <c r="F1502" s="17" t="str">
        <f t="shared" si="95"/>
        <v>BULLISH</v>
      </c>
      <c r="G1502" s="17" t="str">
        <f t="shared" si="94"/>
        <v>NEUTRAL</v>
      </c>
      <c r="H1502" s="17" t="str">
        <f t="shared" si="93"/>
        <v>CONFIRMED BULLISH</v>
      </c>
    </row>
    <row r="1503" spans="1:8" ht="13.5" x14ac:dyDescent="0.25">
      <c r="A1503" s="3">
        <f>TITRES_STAT!B1506</f>
        <v>44201</v>
      </c>
      <c r="B1503" s="17">
        <f>TITRES_STAT!C1506</f>
        <v>16.649999999999999</v>
      </c>
      <c r="C1503" s="17">
        <f>TITRES_STAT!D1506</f>
        <v>13.7036</v>
      </c>
      <c r="D1503" s="17">
        <f>TITRES_STAT!E1506</f>
        <v>1344</v>
      </c>
      <c r="E1503" s="2">
        <f t="shared" si="92"/>
        <v>924923</v>
      </c>
      <c r="F1503" s="17" t="str">
        <f t="shared" si="95"/>
        <v>BULLISH</v>
      </c>
      <c r="G1503" s="17" t="str">
        <f t="shared" si="94"/>
        <v>NEUTRAL</v>
      </c>
      <c r="H1503" s="17" t="str">
        <f t="shared" si="93"/>
        <v>BULLISH DIVERGENCE</v>
      </c>
    </row>
    <row r="1504" spans="1:8" ht="13.5" x14ac:dyDescent="0.25">
      <c r="A1504" s="3">
        <f>TITRES_STAT!B1507</f>
        <v>44202</v>
      </c>
      <c r="B1504" s="17">
        <f>TITRES_STAT!C1507</f>
        <v>16.649999999999999</v>
      </c>
      <c r="C1504" s="17">
        <f>TITRES_STAT!D1507</f>
        <v>13.7036</v>
      </c>
      <c r="D1504" s="17">
        <f>TITRES_STAT!E1507</f>
        <v>655</v>
      </c>
      <c r="E1504" s="2">
        <f t="shared" si="92"/>
        <v>924923</v>
      </c>
      <c r="F1504" s="17" t="str">
        <f t="shared" si="95"/>
        <v>BULLISH</v>
      </c>
      <c r="G1504" s="17" t="str">
        <f t="shared" si="94"/>
        <v>NEUTRAL</v>
      </c>
      <c r="H1504" s="17" t="str">
        <f t="shared" si="93"/>
        <v>BULLISH DIVERGENCE</v>
      </c>
    </row>
    <row r="1505" spans="1:8" ht="13.5" x14ac:dyDescent="0.25">
      <c r="A1505" s="3">
        <f>TITRES_STAT!B1508</f>
        <v>44203</v>
      </c>
      <c r="B1505" s="17">
        <f>TITRES_STAT!C1508</f>
        <v>16.16</v>
      </c>
      <c r="C1505" s="17">
        <f>TITRES_STAT!D1508</f>
        <v>13.3003</v>
      </c>
      <c r="D1505" s="17">
        <f>TITRES_STAT!E1508</f>
        <v>14070</v>
      </c>
      <c r="E1505" s="2">
        <f t="shared" si="92"/>
        <v>910853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f>TITRES_STAT!B1509</f>
        <v>44204</v>
      </c>
      <c r="B1506" s="17">
        <f>TITRES_STAT!C1509</f>
        <v>16.600000000000001</v>
      </c>
      <c r="C1506" s="17">
        <f>TITRES_STAT!D1509</f>
        <v>13.6624</v>
      </c>
      <c r="D1506" s="17">
        <f>TITRES_STAT!E1509</f>
        <v>6960</v>
      </c>
      <c r="E1506" s="2">
        <f t="shared" si="92"/>
        <v>917813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CONFIRMED BEARISH</v>
      </c>
    </row>
    <row r="1507" spans="1:8" ht="13.5" x14ac:dyDescent="0.25">
      <c r="A1507" s="3">
        <f>TITRES_STAT!B1510</f>
        <v>44207</v>
      </c>
      <c r="B1507" s="17">
        <f>TITRES_STAT!C1510</f>
        <v>16.600000000000001</v>
      </c>
      <c r="C1507" s="17">
        <f>TITRES_STAT!D1510</f>
        <v>13.6624</v>
      </c>
      <c r="D1507" s="17">
        <f>TITRES_STAT!E1510</f>
        <v>12883</v>
      </c>
      <c r="E1507" s="2">
        <f t="shared" si="92"/>
        <v>917813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f>TITRES_STAT!B1511</f>
        <v>44208</v>
      </c>
      <c r="B1508" s="17">
        <f>TITRES_STAT!C1511</f>
        <v>16.899999999999999</v>
      </c>
      <c r="C1508" s="17">
        <f>TITRES_STAT!D1511</f>
        <v>13.9094</v>
      </c>
      <c r="D1508" s="17">
        <f>TITRES_STAT!E1511</f>
        <v>8798</v>
      </c>
      <c r="E1508" s="2">
        <f t="shared" si="92"/>
        <v>926611</v>
      </c>
      <c r="F1508" s="17" t="str">
        <f t="shared" si="95"/>
        <v>BULLISH</v>
      </c>
      <c r="G1508" s="17" t="str">
        <f t="shared" si="94"/>
        <v>NEUTRAL</v>
      </c>
      <c r="H1508" s="17" t="str">
        <f t="shared" si="93"/>
        <v>CONFIRMED BULLISH</v>
      </c>
    </row>
    <row r="1509" spans="1:8" ht="13.5" x14ac:dyDescent="0.25">
      <c r="A1509" s="3">
        <f>TITRES_STAT!B1512</f>
        <v>44209</v>
      </c>
      <c r="B1509" s="17">
        <f>TITRES_STAT!C1512</f>
        <v>16.399999999999999</v>
      </c>
      <c r="C1509" s="17">
        <f>TITRES_STAT!D1512</f>
        <v>13.4978</v>
      </c>
      <c r="D1509" s="17">
        <f>TITRES_STAT!E1512</f>
        <v>320</v>
      </c>
      <c r="E1509" s="2">
        <f t="shared" si="92"/>
        <v>926291</v>
      </c>
      <c r="F1509" s="17" t="str">
        <f t="shared" si="95"/>
        <v>BULLISH</v>
      </c>
      <c r="G1509" s="17" t="str">
        <f t="shared" si="94"/>
        <v>NEUTRAL</v>
      </c>
      <c r="H1509" s="17" t="str">
        <f t="shared" si="93"/>
        <v>BULLISH DIVERGENCE</v>
      </c>
    </row>
    <row r="1510" spans="1:8" ht="13.5" x14ac:dyDescent="0.25">
      <c r="A1510" s="3">
        <f>TITRES_STAT!B1513</f>
        <v>44211</v>
      </c>
      <c r="B1510" s="17">
        <f>TITRES_STAT!C1513</f>
        <v>16.3</v>
      </c>
      <c r="C1510" s="17">
        <f>TITRES_STAT!D1513</f>
        <v>13.4155</v>
      </c>
      <c r="D1510" s="17">
        <f>TITRES_STAT!E1513</f>
        <v>1633</v>
      </c>
      <c r="E1510" s="2">
        <f t="shared" si="92"/>
        <v>924658</v>
      </c>
      <c r="F1510" s="17" t="str">
        <f t="shared" si="95"/>
        <v>BULLISH</v>
      </c>
      <c r="G1510" s="17" t="str">
        <f t="shared" si="94"/>
        <v>NEUTRAL</v>
      </c>
      <c r="H1510" s="17" t="str">
        <f t="shared" si="93"/>
        <v>CONFIRMED BULLISH</v>
      </c>
    </row>
    <row r="1511" spans="1:8" ht="13.5" x14ac:dyDescent="0.25">
      <c r="A1511" s="3">
        <f>TITRES_STAT!B1514</f>
        <v>44214</v>
      </c>
      <c r="B1511" s="17">
        <f>TITRES_STAT!C1514</f>
        <v>16.350000000000001</v>
      </c>
      <c r="C1511" s="17">
        <f>TITRES_STAT!D1514</f>
        <v>13.4567</v>
      </c>
      <c r="D1511" s="17">
        <f>TITRES_STAT!E1514</f>
        <v>50</v>
      </c>
      <c r="E1511" s="2">
        <f t="shared" si="92"/>
        <v>924708</v>
      </c>
      <c r="F1511" s="17" t="str">
        <f t="shared" si="95"/>
        <v>BULLISH</v>
      </c>
      <c r="G1511" s="17" t="str">
        <f t="shared" si="94"/>
        <v>NEUTRAL</v>
      </c>
      <c r="H1511" s="17" t="str">
        <f t="shared" si="93"/>
        <v>BULLISH DIVERGENCE</v>
      </c>
    </row>
    <row r="1512" spans="1:8" ht="13.5" x14ac:dyDescent="0.25">
      <c r="A1512" s="3">
        <f>TITRES_STAT!B1515</f>
        <v>44215</v>
      </c>
      <c r="B1512" s="17">
        <f>TITRES_STAT!C1515</f>
        <v>16.350000000000001</v>
      </c>
      <c r="C1512" s="17">
        <f>TITRES_STAT!D1515</f>
        <v>13.4567</v>
      </c>
      <c r="D1512" s="17">
        <f>TITRES_STAT!E1515</f>
        <v>0</v>
      </c>
      <c r="E1512" s="2">
        <f t="shared" si="92"/>
        <v>924708</v>
      </c>
      <c r="F1512" s="17" t="str">
        <f t="shared" si="95"/>
        <v>BULLISH</v>
      </c>
      <c r="G1512" s="17" t="str">
        <f t="shared" si="94"/>
        <v>NEUTRAL</v>
      </c>
      <c r="H1512" s="17" t="str">
        <f t="shared" si="93"/>
        <v>BULLISH DIVERGENCE</v>
      </c>
    </row>
    <row r="1513" spans="1:8" ht="13.5" x14ac:dyDescent="0.25">
      <c r="A1513" s="3">
        <f>TITRES_STAT!B1516</f>
        <v>44216</v>
      </c>
      <c r="B1513" s="17">
        <f>TITRES_STAT!C1516</f>
        <v>16.2</v>
      </c>
      <c r="C1513" s="17">
        <f>TITRES_STAT!D1516</f>
        <v>13.3332</v>
      </c>
      <c r="D1513" s="17">
        <f>TITRES_STAT!E1516</f>
        <v>250</v>
      </c>
      <c r="E1513" s="2">
        <f t="shared" si="92"/>
        <v>924458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f>TITRES_STAT!B1517</f>
        <v>44217</v>
      </c>
      <c r="B1514" s="17">
        <f>TITRES_STAT!C1517</f>
        <v>16</v>
      </c>
      <c r="C1514" s="17">
        <f>TITRES_STAT!D1517</f>
        <v>13.1686</v>
      </c>
      <c r="D1514" s="17">
        <f>TITRES_STAT!E1517</f>
        <v>1700</v>
      </c>
      <c r="E1514" s="2">
        <f t="shared" si="92"/>
        <v>922758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f>TITRES_STAT!B1518</f>
        <v>44218</v>
      </c>
      <c r="B1515" s="17">
        <f>TITRES_STAT!C1518</f>
        <v>15.9</v>
      </c>
      <c r="C1515" s="17">
        <f>TITRES_STAT!D1518</f>
        <v>13.0863</v>
      </c>
      <c r="D1515" s="17">
        <f>TITRES_STAT!E1518</f>
        <v>1235</v>
      </c>
      <c r="E1515" s="2">
        <f t="shared" si="92"/>
        <v>921523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CONFIRMED BEARISH</v>
      </c>
    </row>
    <row r="1516" spans="1:8" ht="13.5" x14ac:dyDescent="0.25">
      <c r="A1516" s="3">
        <f>TITRES_STAT!B1519</f>
        <v>44221</v>
      </c>
      <c r="B1516" s="17">
        <f>TITRES_STAT!C1519</f>
        <v>15.9</v>
      </c>
      <c r="C1516" s="17">
        <f>TITRES_STAT!D1519</f>
        <v>13.0863</v>
      </c>
      <c r="D1516" s="17">
        <f>TITRES_STAT!E1519</f>
        <v>915</v>
      </c>
      <c r="E1516" s="2">
        <f t="shared" si="92"/>
        <v>921523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CONFIRMED BEARISH</v>
      </c>
    </row>
    <row r="1517" spans="1:8" ht="13.5" x14ac:dyDescent="0.25">
      <c r="A1517" s="3">
        <f>TITRES_STAT!B1520</f>
        <v>44222</v>
      </c>
      <c r="B1517" s="17">
        <f>TITRES_STAT!C1520</f>
        <v>15.9</v>
      </c>
      <c r="C1517" s="17">
        <f>TITRES_STAT!D1520</f>
        <v>13.0863</v>
      </c>
      <c r="D1517" s="17">
        <f>TITRES_STAT!E1520</f>
        <v>1921</v>
      </c>
      <c r="E1517" s="2">
        <f t="shared" si="92"/>
        <v>921523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CONFIRMED BEARISH</v>
      </c>
    </row>
    <row r="1518" spans="1:8" ht="13.5" x14ac:dyDescent="0.25">
      <c r="A1518" s="3">
        <f>TITRES_STAT!B1521</f>
        <v>44223</v>
      </c>
      <c r="B1518" s="17">
        <f>TITRES_STAT!C1521</f>
        <v>15.6</v>
      </c>
      <c r="C1518" s="17">
        <f>TITRES_STAT!D1521</f>
        <v>12.839399999999999</v>
      </c>
      <c r="D1518" s="17">
        <f>TITRES_STAT!E1521</f>
        <v>1972</v>
      </c>
      <c r="E1518" s="2">
        <f t="shared" si="92"/>
        <v>919551</v>
      </c>
      <c r="F1518" s="17" t="str">
        <f t="shared" si="95"/>
        <v>BEARISH</v>
      </c>
      <c r="G1518" s="17" t="str">
        <f t="shared" si="94"/>
        <v>NEUTRAL</v>
      </c>
      <c r="H1518" s="17" t="str">
        <f t="shared" si="93"/>
        <v>CONFIRMED BEARISH</v>
      </c>
    </row>
    <row r="1519" spans="1:8" ht="13.5" x14ac:dyDescent="0.25">
      <c r="A1519" s="3">
        <f>TITRES_STAT!B1522</f>
        <v>44224</v>
      </c>
      <c r="B1519" s="17">
        <f>TITRES_STAT!C1522</f>
        <v>15.85</v>
      </c>
      <c r="C1519" s="17">
        <f>TITRES_STAT!D1522</f>
        <v>13.045199999999999</v>
      </c>
      <c r="D1519" s="17">
        <f>TITRES_STAT!E1522</f>
        <v>11514</v>
      </c>
      <c r="E1519" s="2">
        <f t="shared" si="92"/>
        <v>931065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BULLISH DIVERGENCE</v>
      </c>
    </row>
    <row r="1520" spans="1:8" ht="13.5" x14ac:dyDescent="0.25">
      <c r="A1520" s="3">
        <f>TITRES_STAT!B1523</f>
        <v>44225</v>
      </c>
      <c r="B1520" s="17">
        <f>TITRES_STAT!C1523</f>
        <v>15.85</v>
      </c>
      <c r="C1520" s="17">
        <f>TITRES_STAT!D1523</f>
        <v>13.045199999999999</v>
      </c>
      <c r="D1520" s="17">
        <f>TITRES_STAT!E1523</f>
        <v>3208</v>
      </c>
      <c r="E1520" s="2">
        <f t="shared" si="92"/>
        <v>931065</v>
      </c>
      <c r="F1520" s="17" t="str">
        <f t="shared" si="95"/>
        <v>BULLISH</v>
      </c>
      <c r="G1520" s="17" t="str">
        <f t="shared" si="94"/>
        <v>NEUTRAL</v>
      </c>
      <c r="H1520" s="17" t="str">
        <f t="shared" si="93"/>
        <v>BULLISH DIVERGENCE</v>
      </c>
    </row>
    <row r="1521" spans="1:8" ht="13.5" x14ac:dyDescent="0.25">
      <c r="A1521" s="3">
        <f>TITRES_STAT!B1524</f>
        <v>44228</v>
      </c>
      <c r="B1521" s="17">
        <f>TITRES_STAT!C1524</f>
        <v>15.99</v>
      </c>
      <c r="C1521" s="17">
        <f>TITRES_STAT!D1524</f>
        <v>13.160399999999999</v>
      </c>
      <c r="D1521" s="17">
        <f>TITRES_STAT!E1524</f>
        <v>1650</v>
      </c>
      <c r="E1521" s="2">
        <f t="shared" si="92"/>
        <v>932715</v>
      </c>
      <c r="F1521" s="17" t="str">
        <f t="shared" si="95"/>
        <v>BULLISH</v>
      </c>
      <c r="G1521" s="17" t="str">
        <f t="shared" si="94"/>
        <v>NEUTRAL</v>
      </c>
      <c r="H1521" s="17" t="str">
        <f t="shared" si="93"/>
        <v>CONFIRMED BULLISH</v>
      </c>
    </row>
    <row r="1522" spans="1:8" ht="13.5" x14ac:dyDescent="0.25">
      <c r="A1522" s="3">
        <f>TITRES_STAT!B1525</f>
        <v>44229</v>
      </c>
      <c r="B1522" s="17">
        <f>TITRES_STAT!C1525</f>
        <v>15.59</v>
      </c>
      <c r="C1522" s="17">
        <f>TITRES_STAT!D1525</f>
        <v>12.831200000000001</v>
      </c>
      <c r="D1522" s="17">
        <f>TITRES_STAT!E1525</f>
        <v>363</v>
      </c>
      <c r="E1522" s="2">
        <f t="shared" si="92"/>
        <v>932352</v>
      </c>
      <c r="F1522" s="17" t="str">
        <f t="shared" si="95"/>
        <v>BULLISH</v>
      </c>
      <c r="G1522" s="17" t="str">
        <f t="shared" si="94"/>
        <v>NEUTRAL</v>
      </c>
      <c r="H1522" s="17" t="str">
        <f t="shared" si="93"/>
        <v>BULLISH DIVERGENCE</v>
      </c>
    </row>
    <row r="1523" spans="1:8" ht="13.5" x14ac:dyDescent="0.25">
      <c r="A1523" s="3">
        <f>TITRES_STAT!B1526</f>
        <v>44230</v>
      </c>
      <c r="B1523" s="17">
        <f>TITRES_STAT!C1526</f>
        <v>15.6</v>
      </c>
      <c r="C1523" s="17">
        <f>TITRES_STAT!D1526</f>
        <v>12.839399999999999</v>
      </c>
      <c r="D1523" s="17">
        <f>TITRES_STAT!E1526</f>
        <v>1365</v>
      </c>
      <c r="E1523" s="2">
        <f t="shared" si="92"/>
        <v>933717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NEUTRAL</v>
      </c>
    </row>
    <row r="1524" spans="1:8" ht="13.5" x14ac:dyDescent="0.25">
      <c r="A1524" s="3">
        <f>TITRES_STAT!B1527</f>
        <v>44231</v>
      </c>
      <c r="B1524" s="17">
        <f>TITRES_STAT!C1527</f>
        <v>15.6</v>
      </c>
      <c r="C1524" s="17">
        <f>TITRES_STAT!D1527</f>
        <v>12.839399999999999</v>
      </c>
      <c r="D1524" s="17">
        <f>TITRES_STAT!E1527</f>
        <v>1060</v>
      </c>
      <c r="E1524" s="2">
        <f t="shared" si="92"/>
        <v>933717</v>
      </c>
      <c r="F1524" s="17" t="str">
        <f t="shared" si="95"/>
        <v>BULLISH</v>
      </c>
      <c r="G1524" s="17" t="str">
        <f t="shared" si="94"/>
        <v>NEUTRAL</v>
      </c>
      <c r="H1524" s="17" t="str">
        <f t="shared" si="93"/>
        <v>BULLISH DIVERGENCE</v>
      </c>
    </row>
    <row r="1525" spans="1:8" ht="13.5" x14ac:dyDescent="0.25">
      <c r="A1525" s="3">
        <f>TITRES_STAT!B1528</f>
        <v>44232</v>
      </c>
      <c r="B1525" s="17">
        <f>TITRES_STAT!C1528</f>
        <v>15.97</v>
      </c>
      <c r="C1525" s="17">
        <f>TITRES_STAT!D1528</f>
        <v>13.1439</v>
      </c>
      <c r="D1525" s="17">
        <f>TITRES_STAT!E1528</f>
        <v>928400</v>
      </c>
      <c r="E1525" s="2">
        <f t="shared" si="92"/>
        <v>1862117</v>
      </c>
      <c r="F1525" s="17" t="str">
        <f t="shared" si="95"/>
        <v>BULLISH</v>
      </c>
      <c r="G1525" s="17" t="str">
        <f t="shared" si="94"/>
        <v>STRONG</v>
      </c>
      <c r="H1525" s="17" t="str">
        <f t="shared" si="93"/>
        <v>CONFIRMED BULLISH</v>
      </c>
    </row>
    <row r="1526" spans="1:8" ht="13.5" x14ac:dyDescent="0.25">
      <c r="A1526" s="3">
        <f>TITRES_STAT!B1529</f>
        <v>44235</v>
      </c>
      <c r="B1526" s="17">
        <f>TITRES_STAT!C1529</f>
        <v>15.9</v>
      </c>
      <c r="C1526" s="17">
        <f>TITRES_STAT!D1529</f>
        <v>13.0863</v>
      </c>
      <c r="D1526" s="17">
        <f>TITRES_STAT!E1529</f>
        <v>4070</v>
      </c>
      <c r="E1526" s="2">
        <f t="shared" si="92"/>
        <v>1858047</v>
      </c>
      <c r="F1526" s="17" t="str">
        <f t="shared" si="95"/>
        <v>BULLISH</v>
      </c>
      <c r="G1526" s="17" t="str">
        <f t="shared" si="94"/>
        <v>STRONG</v>
      </c>
      <c r="H1526" s="17" t="str">
        <f t="shared" si="93"/>
        <v>BULLISH DIVERGENCE</v>
      </c>
    </row>
    <row r="1527" spans="1:8" ht="13.5" x14ac:dyDescent="0.25">
      <c r="A1527" s="3">
        <f>TITRES_STAT!B1530</f>
        <v>44236</v>
      </c>
      <c r="B1527" s="17">
        <f>TITRES_STAT!C1530</f>
        <v>15.8</v>
      </c>
      <c r="C1527" s="17">
        <f>TITRES_STAT!D1530</f>
        <v>13.004</v>
      </c>
      <c r="D1527" s="17">
        <f>TITRES_STAT!E1530</f>
        <v>557</v>
      </c>
      <c r="E1527" s="2">
        <f t="shared" si="92"/>
        <v>1857490</v>
      </c>
      <c r="F1527" s="17" t="str">
        <f t="shared" si="95"/>
        <v>BULLISH</v>
      </c>
      <c r="G1527" s="17" t="str">
        <f t="shared" si="94"/>
        <v>STRONG</v>
      </c>
      <c r="H1527" s="17" t="str">
        <f t="shared" si="93"/>
        <v>CONFIRMED BULLISH</v>
      </c>
    </row>
    <row r="1528" spans="1:8" ht="13.5" x14ac:dyDescent="0.25">
      <c r="A1528" s="3">
        <f>TITRES_STAT!B1531</f>
        <v>44237</v>
      </c>
      <c r="B1528" s="17">
        <f>TITRES_STAT!C1531</f>
        <v>15.8</v>
      </c>
      <c r="C1528" s="17">
        <f>TITRES_STAT!D1531</f>
        <v>13.004</v>
      </c>
      <c r="D1528" s="17">
        <f>TITRES_STAT!E1531</f>
        <v>2469</v>
      </c>
      <c r="E1528" s="2">
        <f t="shared" si="92"/>
        <v>1857490</v>
      </c>
      <c r="F1528" s="17" t="str">
        <f t="shared" si="95"/>
        <v>BULLISH</v>
      </c>
      <c r="G1528" s="17" t="str">
        <f t="shared" si="94"/>
        <v>STRONG</v>
      </c>
      <c r="H1528" s="17" t="str">
        <f t="shared" si="93"/>
        <v>CONFIRMED BULLISH</v>
      </c>
    </row>
    <row r="1529" spans="1:8" ht="13.5" x14ac:dyDescent="0.25">
      <c r="A1529" s="3">
        <f>TITRES_STAT!B1532</f>
        <v>44238</v>
      </c>
      <c r="B1529" s="17">
        <f>TITRES_STAT!C1532</f>
        <v>15.61</v>
      </c>
      <c r="C1529" s="17">
        <f>TITRES_STAT!D1532</f>
        <v>12.8476</v>
      </c>
      <c r="D1529" s="17">
        <f>TITRES_STAT!E1532</f>
        <v>300</v>
      </c>
      <c r="E1529" s="2">
        <f t="shared" si="92"/>
        <v>1857190</v>
      </c>
      <c r="F1529" s="17" t="str">
        <f t="shared" si="95"/>
        <v>BULLISH</v>
      </c>
      <c r="G1529" s="17" t="str">
        <f t="shared" si="94"/>
        <v>STRONG</v>
      </c>
      <c r="H1529" s="17" t="str">
        <f t="shared" si="93"/>
        <v>CONFIRMED BULLISH</v>
      </c>
    </row>
    <row r="1530" spans="1:8" ht="13.5" x14ac:dyDescent="0.25">
      <c r="A1530" s="3">
        <f>TITRES_STAT!B1533</f>
        <v>44239</v>
      </c>
      <c r="B1530" s="17">
        <f>TITRES_STAT!C1533</f>
        <v>15.61</v>
      </c>
      <c r="C1530" s="17">
        <f>TITRES_STAT!D1533</f>
        <v>12.8476</v>
      </c>
      <c r="D1530" s="17">
        <f>TITRES_STAT!E1533</f>
        <v>5338</v>
      </c>
      <c r="E1530" s="2">
        <f t="shared" si="92"/>
        <v>1857190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f>TITRES_STAT!B1534</f>
        <v>44242</v>
      </c>
      <c r="B1531" s="17">
        <f>TITRES_STAT!C1534</f>
        <v>15.89</v>
      </c>
      <c r="C1531" s="17">
        <f>TITRES_STAT!D1534</f>
        <v>13.078099999999999</v>
      </c>
      <c r="D1531" s="17">
        <f>TITRES_STAT!E1534</f>
        <v>5093</v>
      </c>
      <c r="E1531" s="2">
        <f t="shared" si="92"/>
        <v>1862283</v>
      </c>
      <c r="F1531" s="17" t="str">
        <f t="shared" si="95"/>
        <v>BULLISH</v>
      </c>
      <c r="G1531" s="17" t="str">
        <f t="shared" si="94"/>
        <v>NEUTRAL</v>
      </c>
      <c r="H1531" s="17" t="str">
        <f t="shared" si="93"/>
        <v>BULLISH DIVERGENCE</v>
      </c>
    </row>
    <row r="1532" spans="1:8" ht="13.5" x14ac:dyDescent="0.25">
      <c r="A1532" s="3">
        <f>TITRES_STAT!B1535</f>
        <v>44243</v>
      </c>
      <c r="B1532" s="17">
        <f>TITRES_STAT!C1535</f>
        <v>15.85</v>
      </c>
      <c r="C1532" s="17">
        <f>TITRES_STAT!D1535</f>
        <v>13.045199999999999</v>
      </c>
      <c r="D1532" s="17">
        <f>TITRES_STAT!E1535</f>
        <v>2111</v>
      </c>
      <c r="E1532" s="2">
        <f t="shared" si="92"/>
        <v>1860172</v>
      </c>
      <c r="F1532" s="17" t="str">
        <f t="shared" si="95"/>
        <v>BULLISH</v>
      </c>
      <c r="G1532" s="17" t="str">
        <f t="shared" si="94"/>
        <v>NEUTRAL</v>
      </c>
      <c r="H1532" s="17" t="str">
        <f t="shared" si="93"/>
        <v>CONFIRMED BULLISH</v>
      </c>
    </row>
    <row r="1533" spans="1:8" ht="13.5" x14ac:dyDescent="0.25">
      <c r="A1533" s="3">
        <f>TITRES_STAT!B1536</f>
        <v>44244</v>
      </c>
      <c r="B1533" s="17">
        <f>TITRES_STAT!C1536</f>
        <v>15.75</v>
      </c>
      <c r="C1533" s="17">
        <f>TITRES_STAT!D1536</f>
        <v>12.962899999999999</v>
      </c>
      <c r="D1533" s="17">
        <f>TITRES_STAT!E1536</f>
        <v>1510</v>
      </c>
      <c r="E1533" s="2">
        <f t="shared" si="92"/>
        <v>1858662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BULLISH DIVERGENCE</v>
      </c>
    </row>
    <row r="1534" spans="1:8" ht="13.5" x14ac:dyDescent="0.25">
      <c r="A1534" s="3">
        <f>TITRES_STAT!B1537</f>
        <v>44245</v>
      </c>
      <c r="B1534" s="17">
        <f>TITRES_STAT!C1537</f>
        <v>16.2</v>
      </c>
      <c r="C1534" s="17">
        <f>TITRES_STAT!D1537</f>
        <v>13.3332</v>
      </c>
      <c r="D1534" s="17">
        <f>TITRES_STAT!E1537</f>
        <v>17388</v>
      </c>
      <c r="E1534" s="2">
        <f t="shared" si="92"/>
        <v>1876050</v>
      </c>
      <c r="F1534" s="17" t="str">
        <f t="shared" si="95"/>
        <v>BULLISH</v>
      </c>
      <c r="G1534" s="17" t="str">
        <f t="shared" si="94"/>
        <v>NEUTRAL</v>
      </c>
      <c r="H1534" s="17" t="str">
        <f t="shared" si="93"/>
        <v>CONFIRMED BULLISH</v>
      </c>
    </row>
    <row r="1535" spans="1:8" ht="13.5" x14ac:dyDescent="0.25">
      <c r="A1535" s="3">
        <f>TITRES_STAT!B1538</f>
        <v>44246</v>
      </c>
      <c r="B1535" s="17">
        <f>TITRES_STAT!C1538</f>
        <v>16.2</v>
      </c>
      <c r="C1535" s="17">
        <f>TITRES_STAT!D1538</f>
        <v>13.3332</v>
      </c>
      <c r="D1535" s="17">
        <f>TITRES_STAT!E1538</f>
        <v>470</v>
      </c>
      <c r="E1535" s="2">
        <f t="shared" si="92"/>
        <v>1876050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CONFIRMED BULLISH</v>
      </c>
    </row>
    <row r="1536" spans="1:8" ht="13.5" x14ac:dyDescent="0.25">
      <c r="A1536" s="3">
        <f>TITRES_STAT!B1539</f>
        <v>44249</v>
      </c>
      <c r="B1536" s="17">
        <f>TITRES_STAT!C1539</f>
        <v>15.72</v>
      </c>
      <c r="C1536" s="17">
        <f>TITRES_STAT!D1539</f>
        <v>12.9382</v>
      </c>
      <c r="D1536" s="17">
        <f>TITRES_STAT!E1539</f>
        <v>478</v>
      </c>
      <c r="E1536" s="2">
        <f t="shared" si="92"/>
        <v>1875572</v>
      </c>
      <c r="F1536" s="17" t="str">
        <f t="shared" si="95"/>
        <v>BULLISH</v>
      </c>
      <c r="G1536" s="17" t="str">
        <f t="shared" si="94"/>
        <v>NEUTRAL</v>
      </c>
      <c r="H1536" s="17" t="str">
        <f t="shared" si="93"/>
        <v>BULLISH DIVERGENCE</v>
      </c>
    </row>
    <row r="1537" spans="1:8" ht="13.5" x14ac:dyDescent="0.25">
      <c r="A1537" s="3">
        <f>TITRES_STAT!B1540</f>
        <v>44250</v>
      </c>
      <c r="B1537" s="17">
        <f>TITRES_STAT!C1540</f>
        <v>15.65</v>
      </c>
      <c r="C1537" s="17">
        <f>TITRES_STAT!D1540</f>
        <v>12.880599999999999</v>
      </c>
      <c r="D1537" s="17">
        <f>TITRES_STAT!E1540</f>
        <v>7105</v>
      </c>
      <c r="E1537" s="2">
        <f t="shared" si="92"/>
        <v>1868467</v>
      </c>
      <c r="F1537" s="17" t="str">
        <f t="shared" si="95"/>
        <v>BULLISH</v>
      </c>
      <c r="G1537" s="17" t="str">
        <f t="shared" si="94"/>
        <v>NEUTRAL</v>
      </c>
      <c r="H1537" s="17" t="str">
        <f t="shared" si="93"/>
        <v>BULLISH DIVERGENCE</v>
      </c>
    </row>
    <row r="1538" spans="1:8" ht="13.5" x14ac:dyDescent="0.25">
      <c r="A1538" s="3">
        <f>TITRES_STAT!B1541</f>
        <v>44251</v>
      </c>
      <c r="B1538" s="17">
        <f>TITRES_STAT!C1541</f>
        <v>15.89</v>
      </c>
      <c r="C1538" s="17">
        <f>TITRES_STAT!D1541</f>
        <v>13.078099999999999</v>
      </c>
      <c r="D1538" s="17">
        <f>TITRES_STAT!E1541</f>
        <v>1004</v>
      </c>
      <c r="E1538" s="2">
        <f t="shared" si="92"/>
        <v>1869471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CONFIRMED BULLISH</v>
      </c>
    </row>
    <row r="1539" spans="1:8" ht="13.5" x14ac:dyDescent="0.25">
      <c r="A1539" s="3">
        <f>TITRES_STAT!B1542</f>
        <v>44252</v>
      </c>
      <c r="B1539" s="17">
        <f>TITRES_STAT!C1542</f>
        <v>16.3</v>
      </c>
      <c r="C1539" s="17">
        <f>TITRES_STAT!D1542</f>
        <v>13.4155</v>
      </c>
      <c r="D1539" s="17">
        <f>TITRES_STAT!E1542</f>
        <v>5812</v>
      </c>
      <c r="E1539" s="2">
        <f t="shared" si="92"/>
        <v>1875283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BEARISH DIVERGENCE</v>
      </c>
    </row>
    <row r="1540" spans="1:8" ht="13.5" x14ac:dyDescent="0.25">
      <c r="A1540" s="3">
        <f>TITRES_STAT!B1543</f>
        <v>44253</v>
      </c>
      <c r="B1540" s="17">
        <f>TITRES_STAT!C1543</f>
        <v>16</v>
      </c>
      <c r="C1540" s="17">
        <f>TITRES_STAT!D1543</f>
        <v>13.1686</v>
      </c>
      <c r="D1540" s="17">
        <f>TITRES_STAT!E1543</f>
        <v>630</v>
      </c>
      <c r="E1540" s="2">
        <f t="shared" ref="E1540:E1603" si="96">IF(B1540&gt;B1539, E1539+D1540, IF(B1540&lt;B1539, E1539-D1540, E1539))</f>
        <v>1874653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CONFIRMED BEARISH</v>
      </c>
    </row>
    <row r="1541" spans="1:8" ht="13.5" x14ac:dyDescent="0.25">
      <c r="A1541" s="3">
        <f>TITRES_STAT!B1544</f>
        <v>44256</v>
      </c>
      <c r="B1541" s="17">
        <f>TITRES_STAT!C1544</f>
        <v>16</v>
      </c>
      <c r="C1541" s="17">
        <f>TITRES_STAT!D1544</f>
        <v>13.1686</v>
      </c>
      <c r="D1541" s="17">
        <f>TITRES_STAT!E1544</f>
        <v>7937</v>
      </c>
      <c r="E1541" s="2">
        <f t="shared" si="96"/>
        <v>1874653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BEARISH DIVERGENCE</v>
      </c>
    </row>
    <row r="1542" spans="1:8" ht="13.5" x14ac:dyDescent="0.25">
      <c r="A1542" s="3">
        <f>TITRES_STAT!B1545</f>
        <v>44257</v>
      </c>
      <c r="B1542" s="17">
        <f>TITRES_STAT!C1545</f>
        <v>16.3</v>
      </c>
      <c r="C1542" s="17">
        <f>TITRES_STAT!D1545</f>
        <v>13.4155</v>
      </c>
      <c r="D1542" s="17">
        <f>TITRES_STAT!E1545</f>
        <v>4560</v>
      </c>
      <c r="E1542" s="2">
        <f t="shared" si="96"/>
        <v>1879213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17">
        <f>TITRES_STAT!C1546</f>
        <v>16.579999999999998</v>
      </c>
      <c r="C1543" s="17">
        <f>TITRES_STAT!D1546</f>
        <v>13.646000000000001</v>
      </c>
      <c r="D1543" s="17">
        <f>TITRES_STAT!E1546</f>
        <v>307</v>
      </c>
      <c r="E1543" s="2">
        <f t="shared" si="96"/>
        <v>1879520</v>
      </c>
      <c r="F1543" s="17" t="str">
        <f t="shared" si="95"/>
        <v>BULLISH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CONFIRMED BULLISH</v>
      </c>
    </row>
    <row r="1544" spans="1:8" ht="13.5" x14ac:dyDescent="0.25">
      <c r="A1544" s="3">
        <f>TITRES_STAT!B1547</f>
        <v>44259</v>
      </c>
      <c r="B1544" s="17">
        <f>TITRES_STAT!C1547</f>
        <v>16.579999999999998</v>
      </c>
      <c r="C1544" s="17">
        <f>TITRES_STAT!D1547</f>
        <v>13.646000000000001</v>
      </c>
      <c r="D1544" s="17">
        <f>TITRES_STAT!E1547</f>
        <v>1351</v>
      </c>
      <c r="E1544" s="2">
        <f t="shared" si="96"/>
        <v>1879520</v>
      </c>
      <c r="F1544" s="17" t="str">
        <f t="shared" ref="F1544:F1607" si="99">IF(E1544&gt;E1539,"BULLISH",IF(E1544&lt;E1539,"BEARISH","NEUTRAL"))</f>
        <v>BULLISH</v>
      </c>
      <c r="G1544" s="17" t="str">
        <f t="shared" si="98"/>
        <v>NEUTRAL</v>
      </c>
      <c r="H1544" s="17" t="str">
        <f t="shared" si="97"/>
        <v>CONFIRMED BULLISH</v>
      </c>
    </row>
    <row r="1545" spans="1:8" ht="13.5" x14ac:dyDescent="0.25">
      <c r="A1545" s="3">
        <f>TITRES_STAT!B1548</f>
        <v>44260</v>
      </c>
      <c r="B1545" s="17">
        <f>TITRES_STAT!C1548</f>
        <v>16.8</v>
      </c>
      <c r="C1545" s="17">
        <f>TITRES_STAT!D1548</f>
        <v>13.8271</v>
      </c>
      <c r="D1545" s="17">
        <f>TITRES_STAT!E1548</f>
        <v>7502</v>
      </c>
      <c r="E1545" s="2">
        <f t="shared" si="96"/>
        <v>1887022</v>
      </c>
      <c r="F1545" s="17" t="str">
        <f t="shared" si="99"/>
        <v>BULLISH</v>
      </c>
      <c r="G1545" s="17" t="str">
        <f t="shared" si="98"/>
        <v>NEUTRAL</v>
      </c>
      <c r="H1545" s="17" t="str">
        <f t="shared" si="97"/>
        <v>CONFIRMED BULLISH</v>
      </c>
    </row>
    <row r="1546" spans="1:8" ht="13.5" x14ac:dyDescent="0.25">
      <c r="A1546" s="3">
        <f>TITRES_STAT!B1549</f>
        <v>44263</v>
      </c>
      <c r="B1546" s="17">
        <f>TITRES_STAT!C1549</f>
        <v>16.8</v>
      </c>
      <c r="C1546" s="17">
        <f>TITRES_STAT!D1549</f>
        <v>13.8271</v>
      </c>
      <c r="D1546" s="17">
        <f>TITRES_STAT!E1549</f>
        <v>3961</v>
      </c>
      <c r="E1546" s="2">
        <f t="shared" si="96"/>
        <v>1887022</v>
      </c>
      <c r="F1546" s="17" t="str">
        <f t="shared" si="99"/>
        <v>BULLISH</v>
      </c>
      <c r="G1546" s="17" t="str">
        <f t="shared" si="98"/>
        <v>NEUTRAL</v>
      </c>
      <c r="H1546" s="17" t="str">
        <f t="shared" si="97"/>
        <v>CONFIRMED BULLISH</v>
      </c>
    </row>
    <row r="1547" spans="1:8" ht="13.5" x14ac:dyDescent="0.25">
      <c r="A1547" s="3">
        <f>TITRES_STAT!B1550</f>
        <v>44264</v>
      </c>
      <c r="B1547" s="17">
        <f>TITRES_STAT!C1550</f>
        <v>16.8</v>
      </c>
      <c r="C1547" s="17">
        <f>TITRES_STAT!D1550</f>
        <v>13.8271</v>
      </c>
      <c r="D1547" s="17">
        <f>TITRES_STAT!E1550</f>
        <v>2234</v>
      </c>
      <c r="E1547" s="2">
        <f t="shared" si="96"/>
        <v>1887022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CONFIRMED BULLISH</v>
      </c>
    </row>
    <row r="1548" spans="1:8" ht="13.5" x14ac:dyDescent="0.25">
      <c r="A1548" s="3">
        <f>TITRES_STAT!B1551</f>
        <v>44265</v>
      </c>
      <c r="B1548" s="17">
        <f>TITRES_STAT!C1551</f>
        <v>16.399999999999999</v>
      </c>
      <c r="C1548" s="17">
        <f>TITRES_STAT!D1551</f>
        <v>13.4978</v>
      </c>
      <c r="D1548" s="17">
        <f>TITRES_STAT!E1551</f>
        <v>30</v>
      </c>
      <c r="E1548" s="2">
        <f t="shared" si="96"/>
        <v>1886992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BULLISH DIVERGENCE</v>
      </c>
    </row>
    <row r="1549" spans="1:8" ht="13.5" x14ac:dyDescent="0.25">
      <c r="A1549" s="3">
        <f>TITRES_STAT!B1552</f>
        <v>44266</v>
      </c>
      <c r="B1549" s="17">
        <f>TITRES_STAT!C1552</f>
        <v>16.78</v>
      </c>
      <c r="C1549" s="17">
        <f>TITRES_STAT!D1552</f>
        <v>13.810600000000001</v>
      </c>
      <c r="D1549" s="17">
        <f>TITRES_STAT!E1552</f>
        <v>5841</v>
      </c>
      <c r="E1549" s="2">
        <f t="shared" si="96"/>
        <v>1892833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f>TITRES_STAT!B1553</f>
        <v>44267</v>
      </c>
      <c r="B1550" s="17">
        <f>TITRES_STAT!C1553</f>
        <v>16.28</v>
      </c>
      <c r="C1550" s="17">
        <f>TITRES_STAT!D1553</f>
        <v>13.399100000000001</v>
      </c>
      <c r="D1550" s="17">
        <f>TITRES_STAT!E1553</f>
        <v>1100</v>
      </c>
      <c r="E1550" s="2">
        <f t="shared" si="96"/>
        <v>1891733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BULLISH DIVERGENCE</v>
      </c>
    </row>
    <row r="1551" spans="1:8" ht="13.5" x14ac:dyDescent="0.25">
      <c r="A1551" s="3">
        <f>TITRES_STAT!B1554</f>
        <v>44270</v>
      </c>
      <c r="B1551" s="17">
        <f>TITRES_STAT!C1554</f>
        <v>16.2</v>
      </c>
      <c r="C1551" s="17">
        <f>TITRES_STAT!D1554</f>
        <v>13.3332</v>
      </c>
      <c r="D1551" s="17">
        <f>TITRES_STAT!E1554</f>
        <v>648</v>
      </c>
      <c r="E1551" s="2">
        <f t="shared" si="96"/>
        <v>1891085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BULLISH DIVERGENCE</v>
      </c>
    </row>
    <row r="1552" spans="1:8" ht="13.5" x14ac:dyDescent="0.25">
      <c r="A1552" s="3">
        <f>TITRES_STAT!B1555</f>
        <v>44271</v>
      </c>
      <c r="B1552" s="17">
        <f>TITRES_STAT!C1555</f>
        <v>16.2</v>
      </c>
      <c r="C1552" s="17">
        <f>TITRES_STAT!D1555</f>
        <v>13.3332</v>
      </c>
      <c r="D1552" s="17">
        <f>TITRES_STAT!E1555</f>
        <v>1711</v>
      </c>
      <c r="E1552" s="2">
        <f t="shared" si="96"/>
        <v>1891085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BULLISH DIVERGENCE</v>
      </c>
    </row>
    <row r="1553" spans="1:8" ht="13.5" x14ac:dyDescent="0.25">
      <c r="A1553" s="3">
        <f>TITRES_STAT!B1556</f>
        <v>44272</v>
      </c>
      <c r="B1553" s="17">
        <f>TITRES_STAT!C1556</f>
        <v>15.8</v>
      </c>
      <c r="C1553" s="17">
        <f>TITRES_STAT!D1556</f>
        <v>13.004</v>
      </c>
      <c r="D1553" s="17">
        <f>TITRES_STAT!E1556</f>
        <v>2350</v>
      </c>
      <c r="E1553" s="2">
        <f t="shared" si="96"/>
        <v>1888735</v>
      </c>
      <c r="F1553" s="17" t="str">
        <f t="shared" si="99"/>
        <v>BULLISH</v>
      </c>
      <c r="G1553" s="17" t="str">
        <f t="shared" si="98"/>
        <v>NEUTRAL</v>
      </c>
      <c r="H1553" s="17" t="str">
        <f t="shared" si="97"/>
        <v>BULLISH DIVERGENCE</v>
      </c>
    </row>
    <row r="1554" spans="1:8" ht="13.5" x14ac:dyDescent="0.25">
      <c r="A1554" s="3">
        <f>TITRES_STAT!B1557</f>
        <v>44273</v>
      </c>
      <c r="B1554" s="17">
        <f>TITRES_STAT!C1557</f>
        <v>16.2</v>
      </c>
      <c r="C1554" s="17">
        <f>TITRES_STAT!D1557</f>
        <v>13.3332</v>
      </c>
      <c r="D1554" s="17">
        <f>TITRES_STAT!E1557</f>
        <v>10941</v>
      </c>
      <c r="E1554" s="2">
        <f t="shared" si="96"/>
        <v>1899676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BULLISH DIVERGENCE</v>
      </c>
    </row>
    <row r="1555" spans="1:8" ht="13.5" x14ac:dyDescent="0.25">
      <c r="A1555" s="3">
        <f>TITRES_STAT!B1558</f>
        <v>44274</v>
      </c>
      <c r="B1555" s="17">
        <f>TITRES_STAT!C1558</f>
        <v>16.2</v>
      </c>
      <c r="C1555" s="17">
        <f>TITRES_STAT!D1558</f>
        <v>13.3332</v>
      </c>
      <c r="D1555" s="17">
        <f>TITRES_STAT!E1558</f>
        <v>1</v>
      </c>
      <c r="E1555" s="2">
        <f t="shared" si="96"/>
        <v>1899676</v>
      </c>
      <c r="F1555" s="17" t="str">
        <f t="shared" si="99"/>
        <v>BULLISH</v>
      </c>
      <c r="G1555" s="17" t="str">
        <f t="shared" si="98"/>
        <v>NEUTRAL</v>
      </c>
      <c r="H1555" s="17" t="str">
        <f t="shared" si="97"/>
        <v>BULLISH DIVERGENCE</v>
      </c>
    </row>
    <row r="1556" spans="1:8" ht="13.5" x14ac:dyDescent="0.25">
      <c r="A1556" s="3">
        <f>TITRES_STAT!B1559</f>
        <v>44277</v>
      </c>
      <c r="B1556" s="17">
        <f>TITRES_STAT!C1559</f>
        <v>16.77</v>
      </c>
      <c r="C1556" s="17">
        <f>TITRES_STAT!D1559</f>
        <v>13.8024</v>
      </c>
      <c r="D1556" s="17">
        <f>TITRES_STAT!E1559</f>
        <v>1605</v>
      </c>
      <c r="E1556" s="2">
        <f t="shared" si="96"/>
        <v>1901281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CONFIRMED BULLISH</v>
      </c>
    </row>
    <row r="1557" spans="1:8" ht="13.5" x14ac:dyDescent="0.25">
      <c r="A1557" s="3">
        <f>TITRES_STAT!B1560</f>
        <v>44278</v>
      </c>
      <c r="B1557" s="17">
        <f>TITRES_STAT!C1560</f>
        <v>16.8</v>
      </c>
      <c r="C1557" s="17">
        <f>TITRES_STAT!D1560</f>
        <v>13.8271</v>
      </c>
      <c r="D1557" s="17">
        <f>TITRES_STAT!E1560</f>
        <v>1420</v>
      </c>
      <c r="E1557" s="2">
        <f t="shared" si="96"/>
        <v>1902701</v>
      </c>
      <c r="F1557" s="17" t="str">
        <f t="shared" si="99"/>
        <v>BULLISH</v>
      </c>
      <c r="G1557" s="17" t="str">
        <f t="shared" si="98"/>
        <v>NEUTRAL</v>
      </c>
      <c r="H1557" s="17" t="str">
        <f t="shared" si="97"/>
        <v>CONFIRMED BULLISH</v>
      </c>
    </row>
    <row r="1558" spans="1:8" ht="13.5" x14ac:dyDescent="0.25">
      <c r="A1558" s="3">
        <f>TITRES_STAT!B1561</f>
        <v>44279</v>
      </c>
      <c r="B1558" s="17">
        <f>TITRES_STAT!C1561</f>
        <v>17.8</v>
      </c>
      <c r="C1558" s="17">
        <f>TITRES_STAT!D1561</f>
        <v>14.6501</v>
      </c>
      <c r="D1558" s="17">
        <f>TITRES_STAT!E1561</f>
        <v>14250</v>
      </c>
      <c r="E1558" s="2">
        <f t="shared" si="96"/>
        <v>1916951</v>
      </c>
      <c r="F1558" s="17" t="str">
        <f t="shared" si="99"/>
        <v>BULLISH</v>
      </c>
      <c r="G1558" s="17" t="str">
        <f t="shared" si="98"/>
        <v>NEUTRAL</v>
      </c>
      <c r="H1558" s="17" t="str">
        <f t="shared" si="97"/>
        <v>CONFIRMED BULLISH</v>
      </c>
    </row>
    <row r="1559" spans="1:8" ht="13.5" x14ac:dyDescent="0.25">
      <c r="A1559" s="3">
        <f>TITRES_STAT!B1562</f>
        <v>44280</v>
      </c>
      <c r="B1559" s="17">
        <f>TITRES_STAT!C1562</f>
        <v>17.8</v>
      </c>
      <c r="C1559" s="17">
        <f>TITRES_STAT!D1562</f>
        <v>14.6501</v>
      </c>
      <c r="D1559" s="17">
        <f>TITRES_STAT!E1562</f>
        <v>8783</v>
      </c>
      <c r="E1559" s="2">
        <f t="shared" si="96"/>
        <v>1916951</v>
      </c>
      <c r="F1559" s="17" t="str">
        <f t="shared" si="99"/>
        <v>BULLISH</v>
      </c>
      <c r="G1559" s="17" t="str">
        <f t="shared" si="98"/>
        <v>NEUTRAL</v>
      </c>
      <c r="H1559" s="17" t="str">
        <f t="shared" si="97"/>
        <v>CONFIRMED BULLISH</v>
      </c>
    </row>
    <row r="1560" spans="1:8" ht="13.5" x14ac:dyDescent="0.25">
      <c r="A1560" s="3">
        <f>TITRES_STAT!B1563</f>
        <v>44281</v>
      </c>
      <c r="B1560" s="17">
        <f>TITRES_STAT!C1563</f>
        <v>17.399999999999999</v>
      </c>
      <c r="C1560" s="17">
        <f>TITRES_STAT!D1563</f>
        <v>14.3209</v>
      </c>
      <c r="D1560" s="17">
        <f>TITRES_STAT!E1563</f>
        <v>3332</v>
      </c>
      <c r="E1560" s="2">
        <f t="shared" si="96"/>
        <v>1913619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CONFIRMED BULLISH</v>
      </c>
    </row>
    <row r="1561" spans="1:8" ht="13.5" x14ac:dyDescent="0.25">
      <c r="A1561" s="3">
        <f>TITRES_STAT!B1564</f>
        <v>44284</v>
      </c>
      <c r="B1561" s="17">
        <f>TITRES_STAT!C1564</f>
        <v>17.399999999999999</v>
      </c>
      <c r="C1561" s="17">
        <f>TITRES_STAT!D1564</f>
        <v>14.3209</v>
      </c>
      <c r="D1561" s="17">
        <f>TITRES_STAT!E1564</f>
        <v>1663</v>
      </c>
      <c r="E1561" s="2">
        <f t="shared" si="96"/>
        <v>1913619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f>TITRES_STAT!B1565</f>
        <v>44285</v>
      </c>
      <c r="B1562" s="17">
        <f>TITRES_STAT!C1565</f>
        <v>17.5</v>
      </c>
      <c r="C1562" s="17">
        <f>TITRES_STAT!D1565</f>
        <v>14.4032</v>
      </c>
      <c r="D1562" s="17">
        <f>TITRES_STAT!E1565</f>
        <v>550</v>
      </c>
      <c r="E1562" s="2">
        <f t="shared" si="96"/>
        <v>1914169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CONFIRMED BULLISH</v>
      </c>
    </row>
    <row r="1563" spans="1:8" ht="13.5" x14ac:dyDescent="0.25">
      <c r="A1563" s="3">
        <f>TITRES_STAT!B1566</f>
        <v>44286</v>
      </c>
      <c r="B1563" s="17">
        <f>TITRES_STAT!C1566</f>
        <v>17</v>
      </c>
      <c r="C1563" s="17">
        <f>TITRES_STAT!D1566</f>
        <v>13.9917</v>
      </c>
      <c r="D1563" s="17">
        <f>TITRES_STAT!E1566</f>
        <v>5473</v>
      </c>
      <c r="E1563" s="2">
        <f t="shared" si="96"/>
        <v>1908696</v>
      </c>
      <c r="F1563" s="17" t="str">
        <f t="shared" si="99"/>
        <v>BEARISH</v>
      </c>
      <c r="G1563" s="17" t="str">
        <f t="shared" si="98"/>
        <v>NEUTRAL</v>
      </c>
      <c r="H1563" s="17" t="str">
        <f t="shared" si="97"/>
        <v>CONFIRMED BEARISH</v>
      </c>
    </row>
    <row r="1564" spans="1:8" ht="13.5" x14ac:dyDescent="0.25">
      <c r="A1564" s="3">
        <f>TITRES_STAT!B1567</f>
        <v>44287</v>
      </c>
      <c r="B1564" s="17">
        <f>TITRES_STAT!C1567</f>
        <v>17.399999999999999</v>
      </c>
      <c r="C1564" s="17">
        <f>TITRES_STAT!D1567</f>
        <v>14.3209</v>
      </c>
      <c r="D1564" s="17">
        <f>TITRES_STAT!E1567</f>
        <v>6095</v>
      </c>
      <c r="E1564" s="2">
        <f t="shared" si="96"/>
        <v>1914791</v>
      </c>
      <c r="F1564" s="17" t="str">
        <f t="shared" si="99"/>
        <v>BEARISH</v>
      </c>
      <c r="G1564" s="17" t="str">
        <f t="shared" si="98"/>
        <v>NEUTRAL</v>
      </c>
      <c r="H1564" s="17" t="str">
        <f t="shared" si="97"/>
        <v>CONFIRMED BEARISH</v>
      </c>
    </row>
    <row r="1565" spans="1:8" ht="13.5" x14ac:dyDescent="0.25">
      <c r="A1565" s="3">
        <f>TITRES_STAT!B1568</f>
        <v>44288</v>
      </c>
      <c r="B1565" s="17">
        <f>TITRES_STAT!C1568</f>
        <v>17</v>
      </c>
      <c r="C1565" s="17">
        <f>TITRES_STAT!D1568</f>
        <v>13.9917</v>
      </c>
      <c r="D1565" s="17">
        <f>TITRES_STAT!E1568</f>
        <v>2683</v>
      </c>
      <c r="E1565" s="2">
        <f t="shared" si="96"/>
        <v>1912108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f>TITRES_STAT!B1569</f>
        <v>44291</v>
      </c>
      <c r="B1566" s="17">
        <f>TITRES_STAT!C1569</f>
        <v>16.95</v>
      </c>
      <c r="C1566" s="17">
        <f>TITRES_STAT!D1569</f>
        <v>13.9505</v>
      </c>
      <c r="D1566" s="17">
        <f>TITRES_STAT!E1569</f>
        <v>699</v>
      </c>
      <c r="E1566" s="2">
        <f t="shared" si="96"/>
        <v>1911409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f>TITRES_STAT!B1570</f>
        <v>44292</v>
      </c>
      <c r="B1567" s="17">
        <f>TITRES_STAT!C1570</f>
        <v>16.55</v>
      </c>
      <c r="C1567" s="17">
        <f>TITRES_STAT!D1570</f>
        <v>13.6213</v>
      </c>
      <c r="D1567" s="17">
        <f>TITRES_STAT!E1570</f>
        <v>13971</v>
      </c>
      <c r="E1567" s="2">
        <f t="shared" si="96"/>
        <v>1897438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f>TITRES_STAT!B1571</f>
        <v>44293</v>
      </c>
      <c r="B1568" s="17">
        <f>TITRES_STAT!C1571</f>
        <v>16.5</v>
      </c>
      <c r="C1568" s="17">
        <f>TITRES_STAT!D1571</f>
        <v>13.5801</v>
      </c>
      <c r="D1568" s="17">
        <f>TITRES_STAT!E1571</f>
        <v>6213</v>
      </c>
      <c r="E1568" s="2">
        <f t="shared" si="96"/>
        <v>1891225</v>
      </c>
      <c r="F1568" s="17" t="str">
        <f t="shared" si="99"/>
        <v>BEARISH</v>
      </c>
      <c r="G1568" s="17" t="str">
        <f t="shared" si="98"/>
        <v>NEUTRAL</v>
      </c>
      <c r="H1568" s="17" t="str">
        <f t="shared" si="97"/>
        <v>CONFIRMED BEARISH</v>
      </c>
    </row>
    <row r="1569" spans="1:8" ht="13.5" x14ac:dyDescent="0.25">
      <c r="A1569" s="3">
        <f>TITRES_STAT!B1572</f>
        <v>44294</v>
      </c>
      <c r="B1569" s="17">
        <f>TITRES_STAT!C1572</f>
        <v>16.399999999999999</v>
      </c>
      <c r="C1569" s="17">
        <f>TITRES_STAT!D1572</f>
        <v>13.4978</v>
      </c>
      <c r="D1569" s="17">
        <f>TITRES_STAT!E1572</f>
        <v>4638</v>
      </c>
      <c r="E1569" s="2">
        <f t="shared" si="96"/>
        <v>1886587</v>
      </c>
      <c r="F1569" s="17" t="str">
        <f t="shared" si="99"/>
        <v>BEARISH</v>
      </c>
      <c r="G1569" s="17" t="str">
        <f t="shared" si="98"/>
        <v>NEUTRAL</v>
      </c>
      <c r="H1569" s="17" t="str">
        <f t="shared" si="97"/>
        <v>CONFIRMED BEARISH</v>
      </c>
    </row>
    <row r="1570" spans="1:8" ht="13.5" x14ac:dyDescent="0.25">
      <c r="A1570" s="3">
        <f>TITRES_STAT!B1573</f>
        <v>44298</v>
      </c>
      <c r="B1570" s="17">
        <f>TITRES_STAT!C1573</f>
        <v>16.399999999999999</v>
      </c>
      <c r="C1570" s="17">
        <f>TITRES_STAT!D1573</f>
        <v>13.4978</v>
      </c>
      <c r="D1570" s="17">
        <f>TITRES_STAT!E1573</f>
        <v>3488</v>
      </c>
      <c r="E1570" s="2">
        <f t="shared" si="96"/>
        <v>1886587</v>
      </c>
      <c r="F1570" s="17" t="str">
        <f t="shared" si="99"/>
        <v>BEARISH</v>
      </c>
      <c r="G1570" s="17" t="str">
        <f t="shared" si="98"/>
        <v>NEUTRAL</v>
      </c>
      <c r="H1570" s="17" t="str">
        <f t="shared" si="97"/>
        <v>CONFIRMED BEARISH</v>
      </c>
    </row>
    <row r="1571" spans="1:8" ht="13.5" x14ac:dyDescent="0.25">
      <c r="A1571" s="3">
        <f>TITRES_STAT!B1574</f>
        <v>44299</v>
      </c>
      <c r="B1571" s="17">
        <f>TITRES_STAT!C1574</f>
        <v>16.399999999999999</v>
      </c>
      <c r="C1571" s="17">
        <f>TITRES_STAT!D1574</f>
        <v>13.4978</v>
      </c>
      <c r="D1571" s="17">
        <f>TITRES_STAT!E1574</f>
        <v>0</v>
      </c>
      <c r="E1571" s="2">
        <f t="shared" si="96"/>
        <v>1886587</v>
      </c>
      <c r="F1571" s="17" t="str">
        <f t="shared" si="99"/>
        <v>BEARISH</v>
      </c>
      <c r="G1571" s="17" t="str">
        <f t="shared" si="98"/>
        <v>NEUTRAL</v>
      </c>
      <c r="H1571" s="17" t="str">
        <f t="shared" si="97"/>
        <v>CONFIRMED BEARISH</v>
      </c>
    </row>
    <row r="1572" spans="1:8" ht="13.5" x14ac:dyDescent="0.25">
      <c r="A1572" s="3">
        <f>TITRES_STAT!B1575</f>
        <v>44300</v>
      </c>
      <c r="B1572" s="17">
        <f>TITRES_STAT!C1575</f>
        <v>16.399999999999999</v>
      </c>
      <c r="C1572" s="17">
        <f>TITRES_STAT!D1575</f>
        <v>13.4978</v>
      </c>
      <c r="D1572" s="17">
        <f>TITRES_STAT!E1575</f>
        <v>31</v>
      </c>
      <c r="E1572" s="2">
        <f t="shared" si="96"/>
        <v>1886587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f>TITRES_STAT!B1576</f>
        <v>44301</v>
      </c>
      <c r="B1573" s="17">
        <f>TITRES_STAT!C1576</f>
        <v>16.39</v>
      </c>
      <c r="C1573" s="17">
        <f>TITRES_STAT!D1576</f>
        <v>13.489599999999999</v>
      </c>
      <c r="D1573" s="17">
        <f>TITRES_STAT!E1576</f>
        <v>201</v>
      </c>
      <c r="E1573" s="2">
        <f t="shared" si="96"/>
        <v>1886386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f>TITRES_STAT!B1577</f>
        <v>44302</v>
      </c>
      <c r="B1574" s="17">
        <f>TITRES_STAT!C1577</f>
        <v>16.39</v>
      </c>
      <c r="C1574" s="17">
        <f>TITRES_STAT!D1577</f>
        <v>13.489599999999999</v>
      </c>
      <c r="D1574" s="17">
        <f>TITRES_STAT!E1577</f>
        <v>400</v>
      </c>
      <c r="E1574" s="2">
        <f t="shared" si="96"/>
        <v>1886386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f>TITRES_STAT!B1578</f>
        <v>44305</v>
      </c>
      <c r="B1575" s="17">
        <f>TITRES_STAT!C1578</f>
        <v>16.2</v>
      </c>
      <c r="C1575" s="17">
        <f>TITRES_STAT!D1578</f>
        <v>13.3332</v>
      </c>
      <c r="D1575" s="17">
        <f>TITRES_STAT!E1578</f>
        <v>1400</v>
      </c>
      <c r="E1575" s="2">
        <f t="shared" si="96"/>
        <v>1884986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f>TITRES_STAT!B1579</f>
        <v>44306</v>
      </c>
      <c r="B1576" s="17">
        <f>TITRES_STAT!C1579</f>
        <v>16.12</v>
      </c>
      <c r="C1576" s="17">
        <f>TITRES_STAT!D1579</f>
        <v>13.2674</v>
      </c>
      <c r="D1576" s="17">
        <f>TITRES_STAT!E1579</f>
        <v>1377</v>
      </c>
      <c r="E1576" s="2">
        <f t="shared" si="96"/>
        <v>1883609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f>TITRES_STAT!B1580</f>
        <v>44307</v>
      </c>
      <c r="B1577" s="17">
        <f>TITRES_STAT!C1580</f>
        <v>16.12</v>
      </c>
      <c r="C1577" s="17">
        <f>TITRES_STAT!D1580</f>
        <v>13.2674</v>
      </c>
      <c r="D1577" s="17">
        <f>TITRES_STAT!E1580</f>
        <v>2438</v>
      </c>
      <c r="E1577" s="2">
        <f t="shared" si="96"/>
        <v>1883609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f>TITRES_STAT!B1581</f>
        <v>44308</v>
      </c>
      <c r="B1578" s="17">
        <f>TITRES_STAT!C1581</f>
        <v>16.12</v>
      </c>
      <c r="C1578" s="17">
        <f>TITRES_STAT!D1581</f>
        <v>13.2674</v>
      </c>
      <c r="D1578" s="17">
        <f>TITRES_STAT!E1581</f>
        <v>1403</v>
      </c>
      <c r="E1578" s="2">
        <f t="shared" si="96"/>
        <v>1883609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f>TITRES_STAT!B1582</f>
        <v>44309</v>
      </c>
      <c r="B1579" s="17">
        <f>TITRES_STAT!C1582</f>
        <v>16.14</v>
      </c>
      <c r="C1579" s="17">
        <f>TITRES_STAT!D1582</f>
        <v>13.283799999999999</v>
      </c>
      <c r="D1579" s="17">
        <f>TITRES_STAT!E1582</f>
        <v>701</v>
      </c>
      <c r="E1579" s="2">
        <f t="shared" si="96"/>
        <v>1884310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CONFIRMED BEARISH</v>
      </c>
    </row>
    <row r="1580" spans="1:8" ht="13.5" x14ac:dyDescent="0.25">
      <c r="A1580" s="3">
        <f>TITRES_STAT!B1583</f>
        <v>44312</v>
      </c>
      <c r="B1580" s="17">
        <f>TITRES_STAT!C1583</f>
        <v>16.149999999999999</v>
      </c>
      <c r="C1580" s="17">
        <f>TITRES_STAT!D1583</f>
        <v>13.2921</v>
      </c>
      <c r="D1580" s="17">
        <f>TITRES_STAT!E1583</f>
        <v>1540</v>
      </c>
      <c r="E1580" s="2">
        <f t="shared" si="96"/>
        <v>1885850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BULLISH DIVERGENCE</v>
      </c>
    </row>
    <row r="1581" spans="1:8" ht="13.5" x14ac:dyDescent="0.25">
      <c r="A1581" s="3">
        <f>TITRES_STAT!B1584</f>
        <v>44313</v>
      </c>
      <c r="B1581" s="17">
        <f>TITRES_STAT!C1584</f>
        <v>16.3</v>
      </c>
      <c r="C1581" s="17">
        <f>TITRES_STAT!D1584</f>
        <v>13.4155</v>
      </c>
      <c r="D1581" s="17">
        <f>TITRES_STAT!E1584</f>
        <v>1730</v>
      </c>
      <c r="E1581" s="2">
        <f t="shared" si="96"/>
        <v>1887580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f>TITRES_STAT!B1585</f>
        <v>44314</v>
      </c>
      <c r="B1582" s="17">
        <f>TITRES_STAT!C1585</f>
        <v>16.2</v>
      </c>
      <c r="C1582" s="17">
        <f>TITRES_STAT!D1585</f>
        <v>13.3332</v>
      </c>
      <c r="D1582" s="17">
        <f>TITRES_STAT!E1585</f>
        <v>1500</v>
      </c>
      <c r="E1582" s="2">
        <f t="shared" si="96"/>
        <v>1886080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f>TITRES_STAT!B1586</f>
        <v>44315</v>
      </c>
      <c r="B1583" s="17">
        <f>TITRES_STAT!C1586</f>
        <v>16.3</v>
      </c>
      <c r="C1583" s="17">
        <f>TITRES_STAT!D1586</f>
        <v>13.4155</v>
      </c>
      <c r="D1583" s="17">
        <f>TITRES_STAT!E1586</f>
        <v>1520</v>
      </c>
      <c r="E1583" s="2">
        <f t="shared" si="96"/>
        <v>1887600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CONFIRMED BULLISH</v>
      </c>
    </row>
    <row r="1584" spans="1:8" ht="13.5" x14ac:dyDescent="0.25">
      <c r="A1584" s="3">
        <f>TITRES_STAT!B1587</f>
        <v>44316</v>
      </c>
      <c r="B1584" s="17">
        <f>TITRES_STAT!C1587</f>
        <v>16.78</v>
      </c>
      <c r="C1584" s="17">
        <f>TITRES_STAT!D1587</f>
        <v>13.810600000000001</v>
      </c>
      <c r="D1584" s="17">
        <f>TITRES_STAT!E1587</f>
        <v>291989</v>
      </c>
      <c r="E1584" s="2">
        <f t="shared" si="96"/>
        <v>2179589</v>
      </c>
      <c r="F1584" s="17" t="str">
        <f t="shared" si="99"/>
        <v>BULLISH</v>
      </c>
      <c r="G1584" s="17" t="str">
        <f t="shared" si="98"/>
        <v>STRONG</v>
      </c>
      <c r="H1584" s="17" t="str">
        <f t="shared" si="97"/>
        <v>CONFIRMED BULLISH</v>
      </c>
    </row>
    <row r="1585" spans="1:8" ht="13.5" x14ac:dyDescent="0.25">
      <c r="A1585" s="3">
        <f>TITRES_STAT!B1588</f>
        <v>44319</v>
      </c>
      <c r="B1585" s="17">
        <f>TITRES_STAT!C1588</f>
        <v>16.600000000000001</v>
      </c>
      <c r="C1585" s="17">
        <f>TITRES_STAT!D1588</f>
        <v>14.276300000000001</v>
      </c>
      <c r="D1585" s="17">
        <f>TITRES_STAT!E1588</f>
        <v>22730</v>
      </c>
      <c r="E1585" s="2">
        <f t="shared" si="96"/>
        <v>2156859</v>
      </c>
      <c r="F1585" s="17" t="str">
        <f t="shared" si="99"/>
        <v>BULLISH</v>
      </c>
      <c r="G1585" s="17" t="str">
        <f t="shared" si="98"/>
        <v>STRONG</v>
      </c>
      <c r="H1585" s="17" t="str">
        <f t="shared" si="97"/>
        <v>CONFIRMED BULLISH</v>
      </c>
    </row>
    <row r="1586" spans="1:8" ht="13.5" x14ac:dyDescent="0.25">
      <c r="A1586" s="3">
        <f>TITRES_STAT!B1589</f>
        <v>44320</v>
      </c>
      <c r="B1586" s="17">
        <f>TITRES_STAT!C1589</f>
        <v>16.2</v>
      </c>
      <c r="C1586" s="17">
        <f>TITRES_STAT!D1589</f>
        <v>13.9323</v>
      </c>
      <c r="D1586" s="17">
        <f>TITRES_STAT!E1589</f>
        <v>8044</v>
      </c>
      <c r="E1586" s="2">
        <f t="shared" si="96"/>
        <v>2148815</v>
      </c>
      <c r="F1586" s="17" t="str">
        <f t="shared" si="99"/>
        <v>BULLISH</v>
      </c>
      <c r="G1586" s="17" t="str">
        <f t="shared" si="98"/>
        <v>STRONG</v>
      </c>
      <c r="H1586" s="17" t="str">
        <f t="shared" si="97"/>
        <v>BULLISH DIVERGENCE</v>
      </c>
    </row>
    <row r="1587" spans="1:8" ht="13.5" x14ac:dyDescent="0.25">
      <c r="A1587" s="3">
        <f>TITRES_STAT!B1590</f>
        <v>44321</v>
      </c>
      <c r="B1587" s="17">
        <f>TITRES_STAT!C1590</f>
        <v>16.350000000000001</v>
      </c>
      <c r="C1587" s="17">
        <f>TITRES_STAT!D1590</f>
        <v>14.061299999999999</v>
      </c>
      <c r="D1587" s="17">
        <f>TITRES_STAT!E1590</f>
        <v>1596</v>
      </c>
      <c r="E1587" s="2">
        <f t="shared" si="96"/>
        <v>2150411</v>
      </c>
      <c r="F1587" s="17" t="str">
        <f t="shared" si="99"/>
        <v>BULLISH</v>
      </c>
      <c r="G1587" s="17" t="str">
        <f t="shared" si="98"/>
        <v>STRONG</v>
      </c>
      <c r="H1587" s="17" t="str">
        <f t="shared" si="97"/>
        <v>CONFIRMED BULLISH</v>
      </c>
    </row>
    <row r="1588" spans="1:8" ht="13.5" x14ac:dyDescent="0.25">
      <c r="A1588" s="3">
        <f>TITRES_STAT!B1591</f>
        <v>44322</v>
      </c>
      <c r="B1588" s="17">
        <f>TITRES_STAT!C1591</f>
        <v>16.350000000000001</v>
      </c>
      <c r="C1588" s="17">
        <f>TITRES_STAT!D1591</f>
        <v>14.061299999999999</v>
      </c>
      <c r="D1588" s="17">
        <f>TITRES_STAT!E1591</f>
        <v>50</v>
      </c>
      <c r="E1588" s="2">
        <f t="shared" si="96"/>
        <v>2150411</v>
      </c>
      <c r="F1588" s="17" t="str">
        <f t="shared" si="99"/>
        <v>BULLISH</v>
      </c>
      <c r="G1588" s="17" t="str">
        <f t="shared" si="98"/>
        <v>STRONG</v>
      </c>
      <c r="H1588" s="17" t="str">
        <f t="shared" si="97"/>
        <v>CONFIRMED BULLISH</v>
      </c>
    </row>
    <row r="1589" spans="1:8" ht="13.5" x14ac:dyDescent="0.25">
      <c r="A1589" s="3">
        <f>TITRES_STAT!B1592</f>
        <v>44323</v>
      </c>
      <c r="B1589" s="17">
        <f>TITRES_STAT!C1592</f>
        <v>16.350000000000001</v>
      </c>
      <c r="C1589" s="17">
        <f>TITRES_STAT!D1592</f>
        <v>14.061299999999999</v>
      </c>
      <c r="D1589" s="17">
        <f>TITRES_STAT!E1592</f>
        <v>55</v>
      </c>
      <c r="E1589" s="2">
        <f t="shared" si="96"/>
        <v>2150411</v>
      </c>
      <c r="F1589" s="17" t="str">
        <f t="shared" si="99"/>
        <v>BEARISH</v>
      </c>
      <c r="G1589" s="17" t="str">
        <f t="shared" si="98"/>
        <v>NEUTRAL</v>
      </c>
      <c r="H1589" s="17" t="str">
        <f t="shared" si="97"/>
        <v>CONFIRMED BEARISH</v>
      </c>
    </row>
    <row r="1590" spans="1:8" ht="13.5" x14ac:dyDescent="0.25">
      <c r="A1590" s="3">
        <f>TITRES_STAT!B1593</f>
        <v>44326</v>
      </c>
      <c r="B1590" s="17">
        <f>TITRES_STAT!C1593</f>
        <v>16.3</v>
      </c>
      <c r="C1590" s="17">
        <f>TITRES_STAT!D1593</f>
        <v>14.0183</v>
      </c>
      <c r="D1590" s="17">
        <f>TITRES_STAT!E1593</f>
        <v>1090</v>
      </c>
      <c r="E1590" s="2">
        <f t="shared" si="96"/>
        <v>2149321</v>
      </c>
      <c r="F1590" s="17" t="str">
        <f t="shared" si="99"/>
        <v>BEARISH</v>
      </c>
      <c r="G1590" s="17" t="str">
        <f t="shared" si="98"/>
        <v>NEUTRAL</v>
      </c>
      <c r="H1590" s="17" t="str">
        <f t="shared" si="97"/>
        <v>CONFIRMED BEARISH</v>
      </c>
    </row>
    <row r="1591" spans="1:8" ht="13.5" x14ac:dyDescent="0.25">
      <c r="A1591" s="3">
        <f>TITRES_STAT!B1594</f>
        <v>44327</v>
      </c>
      <c r="B1591" s="17">
        <f>TITRES_STAT!C1594</f>
        <v>16.3</v>
      </c>
      <c r="C1591" s="17">
        <f>TITRES_STAT!D1594</f>
        <v>14.0183</v>
      </c>
      <c r="D1591" s="17">
        <f>TITRES_STAT!E1594</f>
        <v>2216</v>
      </c>
      <c r="E1591" s="2">
        <f t="shared" si="96"/>
        <v>2149321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f>TITRES_STAT!B1595</f>
        <v>44333</v>
      </c>
      <c r="B1592" s="17">
        <f>TITRES_STAT!C1595</f>
        <v>16.22</v>
      </c>
      <c r="C1592" s="17">
        <f>TITRES_STAT!D1595</f>
        <v>13.9495</v>
      </c>
      <c r="D1592" s="17">
        <f>TITRES_STAT!E1595</f>
        <v>436</v>
      </c>
      <c r="E1592" s="2">
        <f t="shared" si="96"/>
        <v>2148885</v>
      </c>
      <c r="F1592" s="17" t="str">
        <f t="shared" si="99"/>
        <v>BEARISH</v>
      </c>
      <c r="G1592" s="17" t="str">
        <f t="shared" si="98"/>
        <v>NEUTRAL</v>
      </c>
      <c r="H1592" s="17" t="str">
        <f t="shared" si="97"/>
        <v>CONFIRMED BEARISH</v>
      </c>
    </row>
    <row r="1593" spans="1:8" ht="13.5" x14ac:dyDescent="0.25">
      <c r="A1593" s="3">
        <f>TITRES_STAT!B1596</f>
        <v>44334</v>
      </c>
      <c r="B1593" s="17">
        <f>TITRES_STAT!C1596</f>
        <v>16.600000000000001</v>
      </c>
      <c r="C1593" s="17">
        <f>TITRES_STAT!D1596</f>
        <v>14.276300000000001</v>
      </c>
      <c r="D1593" s="17">
        <f>TITRES_STAT!E1596</f>
        <v>10295</v>
      </c>
      <c r="E1593" s="2">
        <f t="shared" si="96"/>
        <v>2159180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f>TITRES_STAT!B1597</f>
        <v>44335</v>
      </c>
      <c r="B1594" s="17">
        <f>TITRES_STAT!C1597</f>
        <v>17</v>
      </c>
      <c r="C1594" s="17">
        <f>TITRES_STAT!D1597</f>
        <v>14.6203</v>
      </c>
      <c r="D1594" s="17">
        <f>TITRES_STAT!E1597</f>
        <v>2274</v>
      </c>
      <c r="E1594" s="2">
        <f t="shared" si="96"/>
        <v>2161454</v>
      </c>
      <c r="F1594" s="17" t="str">
        <f t="shared" si="99"/>
        <v>BULLISH</v>
      </c>
      <c r="G1594" s="17" t="str">
        <f t="shared" si="98"/>
        <v>NEUTRAL</v>
      </c>
      <c r="H1594" s="17" t="str">
        <f t="shared" si="97"/>
        <v>CONFIRMED BULLISH</v>
      </c>
    </row>
    <row r="1595" spans="1:8" ht="13.5" x14ac:dyDescent="0.25">
      <c r="A1595" s="3">
        <f>TITRES_STAT!B1598</f>
        <v>44336</v>
      </c>
      <c r="B1595" s="17">
        <f>TITRES_STAT!C1598</f>
        <v>17.3</v>
      </c>
      <c r="C1595" s="17">
        <f>TITRES_STAT!D1598</f>
        <v>14.878299999999999</v>
      </c>
      <c r="D1595" s="17">
        <f>TITRES_STAT!E1598</f>
        <v>7175</v>
      </c>
      <c r="E1595" s="2">
        <f t="shared" si="96"/>
        <v>2168629</v>
      </c>
      <c r="F1595" s="17" t="str">
        <f t="shared" si="99"/>
        <v>BULLISH</v>
      </c>
      <c r="G1595" s="17" t="str">
        <f t="shared" si="98"/>
        <v>NEUTRAL</v>
      </c>
      <c r="H1595" s="17" t="str">
        <f t="shared" si="97"/>
        <v>CONFIRMED BULLISH</v>
      </c>
    </row>
    <row r="1596" spans="1:8" ht="13.5" x14ac:dyDescent="0.25">
      <c r="A1596" s="3">
        <f>TITRES_STAT!B1599</f>
        <v>44337</v>
      </c>
      <c r="B1596" s="17">
        <f>TITRES_STAT!C1599</f>
        <v>17</v>
      </c>
      <c r="C1596" s="17">
        <f>TITRES_STAT!D1599</f>
        <v>14.6203</v>
      </c>
      <c r="D1596" s="17">
        <f>TITRES_STAT!E1599</f>
        <v>1246</v>
      </c>
      <c r="E1596" s="2">
        <f t="shared" si="96"/>
        <v>2167383</v>
      </c>
      <c r="F1596" s="17" t="str">
        <f t="shared" si="99"/>
        <v>BULLISH</v>
      </c>
      <c r="G1596" s="17" t="str">
        <f t="shared" si="98"/>
        <v>NEUTRAL</v>
      </c>
      <c r="H1596" s="17" t="str">
        <f t="shared" si="97"/>
        <v>CONFIRMED BULLISH</v>
      </c>
    </row>
    <row r="1597" spans="1:8" ht="13.5" x14ac:dyDescent="0.25">
      <c r="A1597" s="3">
        <f>TITRES_STAT!B1600</f>
        <v>44340</v>
      </c>
      <c r="B1597" s="17">
        <f>TITRES_STAT!C1600</f>
        <v>17</v>
      </c>
      <c r="C1597" s="17">
        <f>TITRES_STAT!D1600</f>
        <v>14.6203</v>
      </c>
      <c r="D1597" s="17">
        <f>TITRES_STAT!E1600</f>
        <v>1300</v>
      </c>
      <c r="E1597" s="2">
        <f t="shared" si="96"/>
        <v>2167383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f>TITRES_STAT!B1601</f>
        <v>44341</v>
      </c>
      <c r="B1598" s="17">
        <f>TITRES_STAT!C1601</f>
        <v>16.850000000000001</v>
      </c>
      <c r="C1598" s="17">
        <f>TITRES_STAT!D1601</f>
        <v>14.491300000000001</v>
      </c>
      <c r="D1598" s="17">
        <f>TITRES_STAT!E1601</f>
        <v>1652</v>
      </c>
      <c r="E1598" s="2">
        <f t="shared" si="96"/>
        <v>2165731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CONFIRMED BULLISH</v>
      </c>
    </row>
    <row r="1599" spans="1:8" ht="13.5" x14ac:dyDescent="0.25">
      <c r="A1599" s="3">
        <f>TITRES_STAT!B1602</f>
        <v>44342</v>
      </c>
      <c r="B1599" s="17">
        <f>TITRES_STAT!C1602</f>
        <v>17.05</v>
      </c>
      <c r="C1599" s="17">
        <f>TITRES_STAT!D1602</f>
        <v>14.6633</v>
      </c>
      <c r="D1599" s="17">
        <f>TITRES_STAT!E1602</f>
        <v>401</v>
      </c>
      <c r="E1599" s="2">
        <f t="shared" si="96"/>
        <v>2166132</v>
      </c>
      <c r="F1599" s="17" t="str">
        <f t="shared" si="99"/>
        <v>BULLISH</v>
      </c>
      <c r="G1599" s="17" t="str">
        <f t="shared" si="98"/>
        <v>NEUTRAL</v>
      </c>
      <c r="H1599" s="17" t="str">
        <f t="shared" si="97"/>
        <v>CONFIRMED BULLISH</v>
      </c>
    </row>
    <row r="1600" spans="1:8" ht="13.5" x14ac:dyDescent="0.25">
      <c r="A1600" s="3">
        <f>TITRES_STAT!B1603</f>
        <v>44343</v>
      </c>
      <c r="B1600" s="17">
        <f>TITRES_STAT!C1603</f>
        <v>17.05</v>
      </c>
      <c r="C1600" s="17">
        <f>TITRES_STAT!D1603</f>
        <v>14.6633</v>
      </c>
      <c r="D1600" s="17">
        <f>TITRES_STAT!E1603</f>
        <v>401</v>
      </c>
      <c r="E1600" s="2">
        <f t="shared" si="96"/>
        <v>2166132</v>
      </c>
      <c r="F1600" s="17" t="str">
        <f t="shared" si="99"/>
        <v>BEARISH</v>
      </c>
      <c r="G1600" s="17" t="str">
        <f t="shared" si="98"/>
        <v>NEUTRAL</v>
      </c>
      <c r="H1600" s="17" t="str">
        <f t="shared" si="97"/>
        <v>CONFIRMED BEARISH</v>
      </c>
    </row>
    <row r="1601" spans="1:8" ht="13.5" x14ac:dyDescent="0.25">
      <c r="A1601" s="3">
        <f>TITRES_STAT!B1604</f>
        <v>44344</v>
      </c>
      <c r="B1601" s="17">
        <f>TITRES_STAT!C1604</f>
        <v>16.989999999999998</v>
      </c>
      <c r="C1601" s="17">
        <f>TITRES_STAT!D1604</f>
        <v>14.611700000000001</v>
      </c>
      <c r="D1601" s="17">
        <f>TITRES_STAT!E1604</f>
        <v>6950</v>
      </c>
      <c r="E1601" s="2">
        <f t="shared" si="96"/>
        <v>2159182</v>
      </c>
      <c r="F1601" s="17" t="str">
        <f t="shared" si="99"/>
        <v>BEARISH</v>
      </c>
      <c r="G1601" s="17" t="str">
        <f t="shared" si="98"/>
        <v>NEUTRAL</v>
      </c>
      <c r="H1601" s="17" t="str">
        <f t="shared" si="97"/>
        <v>CONFIRMED BEARISH</v>
      </c>
    </row>
    <row r="1602" spans="1:8" ht="13.5" x14ac:dyDescent="0.25">
      <c r="A1602" s="3">
        <f>TITRES_STAT!B1605</f>
        <v>44347</v>
      </c>
      <c r="B1602" s="17">
        <f>TITRES_STAT!C1605</f>
        <v>16.8</v>
      </c>
      <c r="C1602" s="17">
        <f>TITRES_STAT!D1605</f>
        <v>14.4483</v>
      </c>
      <c r="D1602" s="17">
        <f>TITRES_STAT!E1605</f>
        <v>6725</v>
      </c>
      <c r="E1602" s="2">
        <f t="shared" si="96"/>
        <v>2152457</v>
      </c>
      <c r="F1602" s="17" t="str">
        <f t="shared" si="99"/>
        <v>BEARISH</v>
      </c>
      <c r="G1602" s="17" t="str">
        <f t="shared" si="98"/>
        <v>NEUTRAL</v>
      </c>
      <c r="H1602" s="17" t="str">
        <f t="shared" si="97"/>
        <v>CONFIRMED BEARISH</v>
      </c>
    </row>
    <row r="1603" spans="1:8" ht="13.5" x14ac:dyDescent="0.25">
      <c r="A1603" s="3">
        <f>TITRES_STAT!B1606</f>
        <v>44348</v>
      </c>
      <c r="B1603" s="17">
        <f>TITRES_STAT!C1606</f>
        <v>16.8</v>
      </c>
      <c r="C1603" s="17">
        <f>TITRES_STAT!D1606</f>
        <v>14.4483</v>
      </c>
      <c r="D1603" s="17">
        <f>TITRES_STAT!E1606</f>
        <v>363</v>
      </c>
      <c r="E1603" s="2">
        <f t="shared" si="96"/>
        <v>2152457</v>
      </c>
      <c r="F1603" s="17" t="str">
        <f t="shared" si="99"/>
        <v>BEARISH</v>
      </c>
      <c r="G1603" s="17" t="str">
        <f t="shared" si="98"/>
        <v>NEUTRAL</v>
      </c>
      <c r="H1603" s="17" t="str">
        <f t="shared" si="97"/>
        <v>CONFIRMED BEARISH</v>
      </c>
    </row>
    <row r="1604" spans="1:8" ht="13.5" x14ac:dyDescent="0.25">
      <c r="A1604" s="3">
        <f>TITRES_STAT!B1607</f>
        <v>44349</v>
      </c>
      <c r="B1604" s="17">
        <f>TITRES_STAT!C1607</f>
        <v>16.7</v>
      </c>
      <c r="C1604" s="17">
        <f>TITRES_STAT!D1607</f>
        <v>14.362299999999999</v>
      </c>
      <c r="D1604" s="17">
        <f>TITRES_STAT!E1607</f>
        <v>1122</v>
      </c>
      <c r="E1604" s="2">
        <f t="shared" ref="E1604:E1667" si="100">IF(B1604&gt;B1603, E1603+D1604, IF(B1604&lt;B1603, E1603-D1604, E1603))</f>
        <v>2151335</v>
      </c>
      <c r="F1604" s="17" t="str">
        <f t="shared" si="99"/>
        <v>BEARISH</v>
      </c>
      <c r="G1604" s="17" t="str">
        <f t="shared" si="98"/>
        <v>NEUTRAL</v>
      </c>
      <c r="H1604" s="17" t="str">
        <f t="shared" si="97"/>
        <v>CONFIRMED BEARISH</v>
      </c>
    </row>
    <row r="1605" spans="1:8" ht="13.5" x14ac:dyDescent="0.25">
      <c r="A1605" s="3">
        <f>TITRES_STAT!B1608</f>
        <v>44350</v>
      </c>
      <c r="B1605" s="17">
        <f>TITRES_STAT!C1608</f>
        <v>16.649999999999999</v>
      </c>
      <c r="C1605" s="17">
        <f>TITRES_STAT!D1608</f>
        <v>14.3193</v>
      </c>
      <c r="D1605" s="17">
        <f>TITRES_STAT!E1608</f>
        <v>1701</v>
      </c>
      <c r="E1605" s="2">
        <f t="shared" si="100"/>
        <v>2149634</v>
      </c>
      <c r="F1605" s="17" t="str">
        <f t="shared" si="99"/>
        <v>BEARISH</v>
      </c>
      <c r="G1605" s="17" t="str">
        <f t="shared" si="98"/>
        <v>NEUTRAL</v>
      </c>
      <c r="H1605" s="17" t="str">
        <f t="shared" si="97"/>
        <v>CONFIRMED BEARISH</v>
      </c>
    </row>
    <row r="1606" spans="1:8" ht="13.5" x14ac:dyDescent="0.25">
      <c r="A1606" s="3">
        <f>TITRES_STAT!B1609</f>
        <v>44351</v>
      </c>
      <c r="B1606" s="17">
        <f>TITRES_STAT!C1609</f>
        <v>16.59</v>
      </c>
      <c r="C1606" s="17">
        <f>TITRES_STAT!D1609</f>
        <v>14.2677</v>
      </c>
      <c r="D1606" s="17">
        <f>TITRES_STAT!E1609</f>
        <v>1447</v>
      </c>
      <c r="E1606" s="2">
        <f t="shared" si="100"/>
        <v>2148187</v>
      </c>
      <c r="F1606" s="17" t="str">
        <f t="shared" si="99"/>
        <v>BEARISH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17">
        <f>TITRES_STAT!C1610</f>
        <v>16.579999999999998</v>
      </c>
      <c r="C1607" s="17">
        <f>TITRES_STAT!D1610</f>
        <v>14.2591</v>
      </c>
      <c r="D1607" s="17">
        <f>TITRES_STAT!E1610</f>
        <v>231</v>
      </c>
      <c r="E1607" s="2">
        <f t="shared" si="100"/>
        <v>2147956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BEARISH</v>
      </c>
    </row>
    <row r="1608" spans="1:8" ht="13.5" x14ac:dyDescent="0.25">
      <c r="A1608" s="3">
        <f>TITRES_STAT!B1611</f>
        <v>44355</v>
      </c>
      <c r="B1608" s="17">
        <f>TITRES_STAT!C1611</f>
        <v>16.579999999999998</v>
      </c>
      <c r="C1608" s="17">
        <f>TITRES_STAT!D1611</f>
        <v>14.2591</v>
      </c>
      <c r="D1608" s="17">
        <f>TITRES_STAT!E1611</f>
        <v>0</v>
      </c>
      <c r="E1608" s="2">
        <f t="shared" si="100"/>
        <v>2147956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NEUTRAL</v>
      </c>
      <c r="H1608" s="17" t="str">
        <f t="shared" si="101"/>
        <v>CONFIRMED BEARISH</v>
      </c>
    </row>
    <row r="1609" spans="1:8" ht="13.5" x14ac:dyDescent="0.25">
      <c r="A1609" s="3">
        <f>TITRES_STAT!B1612</f>
        <v>44356</v>
      </c>
      <c r="B1609" s="17">
        <f>TITRES_STAT!C1612</f>
        <v>16.5</v>
      </c>
      <c r="C1609" s="17">
        <f>TITRES_STAT!D1612</f>
        <v>14.190300000000001</v>
      </c>
      <c r="D1609" s="17">
        <f>TITRES_STAT!E1612</f>
        <v>3883</v>
      </c>
      <c r="E1609" s="2">
        <f t="shared" si="100"/>
        <v>2144073</v>
      </c>
      <c r="F1609" s="17" t="str">
        <f t="shared" si="103"/>
        <v>BEARISH</v>
      </c>
      <c r="G1609" s="17" t="str">
        <f t="shared" si="102"/>
        <v>NEUTRAL</v>
      </c>
      <c r="H1609" s="17" t="str">
        <f t="shared" si="101"/>
        <v>CONFIRMED BEARISH</v>
      </c>
    </row>
    <row r="1610" spans="1:8" ht="13.5" x14ac:dyDescent="0.25">
      <c r="A1610" s="3">
        <f>TITRES_STAT!B1613</f>
        <v>44357</v>
      </c>
      <c r="B1610" s="17">
        <f>TITRES_STAT!C1613</f>
        <v>16.579999999999998</v>
      </c>
      <c r="C1610" s="17">
        <f>TITRES_STAT!D1613</f>
        <v>14.2591</v>
      </c>
      <c r="D1610" s="17">
        <f>TITRES_STAT!E1613</f>
        <v>681</v>
      </c>
      <c r="E1610" s="2">
        <f t="shared" si="100"/>
        <v>2144754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f>TITRES_STAT!B1614</f>
        <v>44358</v>
      </c>
      <c r="B1611" s="17">
        <f>TITRES_STAT!C1614</f>
        <v>16.899999999999999</v>
      </c>
      <c r="C1611" s="17">
        <f>TITRES_STAT!D1614</f>
        <v>14.5343</v>
      </c>
      <c r="D1611" s="17">
        <f>TITRES_STAT!E1614</f>
        <v>1641</v>
      </c>
      <c r="E1611" s="2">
        <f t="shared" si="100"/>
        <v>2146395</v>
      </c>
      <c r="F1611" s="17" t="str">
        <f t="shared" si="103"/>
        <v>BEARISH</v>
      </c>
      <c r="G1611" s="17" t="str">
        <f t="shared" si="102"/>
        <v>NEUTRAL</v>
      </c>
      <c r="H1611" s="17" t="str">
        <f t="shared" si="101"/>
        <v>BEARISH DIVERGENCE</v>
      </c>
    </row>
    <row r="1612" spans="1:8" ht="13.5" x14ac:dyDescent="0.25">
      <c r="A1612" s="3">
        <f>TITRES_STAT!B1615</f>
        <v>44361</v>
      </c>
      <c r="B1612" s="17">
        <f>TITRES_STAT!C1615</f>
        <v>16.89</v>
      </c>
      <c r="C1612" s="17">
        <f>TITRES_STAT!D1615</f>
        <v>14.525700000000001</v>
      </c>
      <c r="D1612" s="17">
        <f>TITRES_STAT!E1615</f>
        <v>2571</v>
      </c>
      <c r="E1612" s="2">
        <f t="shared" si="100"/>
        <v>2143824</v>
      </c>
      <c r="F1612" s="17" t="str">
        <f t="shared" si="103"/>
        <v>BEARISH</v>
      </c>
      <c r="G1612" s="17" t="str">
        <f t="shared" si="102"/>
        <v>NEUTRAL</v>
      </c>
      <c r="H1612" s="17" t="str">
        <f t="shared" si="101"/>
        <v>BEARISH DIVERGENCE</v>
      </c>
    </row>
    <row r="1613" spans="1:8" ht="13.5" x14ac:dyDescent="0.25">
      <c r="A1613" s="3">
        <f>TITRES_STAT!B1616</f>
        <v>44362</v>
      </c>
      <c r="B1613" s="17">
        <f>TITRES_STAT!C1616</f>
        <v>16.89</v>
      </c>
      <c r="C1613" s="17">
        <f>TITRES_STAT!D1616</f>
        <v>14.525700000000001</v>
      </c>
      <c r="D1613" s="17">
        <f>TITRES_STAT!E1616</f>
        <v>300</v>
      </c>
      <c r="E1613" s="2">
        <f t="shared" si="100"/>
        <v>2143824</v>
      </c>
      <c r="F1613" s="17" t="str">
        <f t="shared" si="103"/>
        <v>BEARISH</v>
      </c>
      <c r="G1613" s="17" t="str">
        <f t="shared" si="102"/>
        <v>NEUTRAL</v>
      </c>
      <c r="H1613" s="17" t="str">
        <f t="shared" si="101"/>
        <v>BEARISH DIVERGENCE</v>
      </c>
    </row>
    <row r="1614" spans="1:8" ht="13.5" x14ac:dyDescent="0.25">
      <c r="A1614" s="3">
        <f>TITRES_STAT!B1617</f>
        <v>44363</v>
      </c>
      <c r="B1614" s="17">
        <f>TITRES_STAT!C1617</f>
        <v>16.89</v>
      </c>
      <c r="C1614" s="17">
        <f>TITRES_STAT!D1617</f>
        <v>14.525700000000001</v>
      </c>
      <c r="D1614" s="17">
        <f>TITRES_STAT!E1617</f>
        <v>300</v>
      </c>
      <c r="E1614" s="2">
        <f t="shared" si="100"/>
        <v>2143824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BEARISH DIVERGENCE</v>
      </c>
    </row>
    <row r="1615" spans="1:8" ht="13.5" x14ac:dyDescent="0.25">
      <c r="A1615" s="3">
        <f>TITRES_STAT!B1618</f>
        <v>44364</v>
      </c>
      <c r="B1615" s="17">
        <f>TITRES_STAT!C1618</f>
        <v>16.53</v>
      </c>
      <c r="C1615" s="17">
        <f>TITRES_STAT!D1618</f>
        <v>14.216100000000001</v>
      </c>
      <c r="D1615" s="17">
        <f>TITRES_STAT!E1618</f>
        <v>697</v>
      </c>
      <c r="E1615" s="2">
        <f t="shared" si="100"/>
        <v>2143127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CONFIRMED BEARISH</v>
      </c>
    </row>
    <row r="1616" spans="1:8" ht="13.5" x14ac:dyDescent="0.25">
      <c r="A1616" s="3">
        <f>TITRES_STAT!B1619</f>
        <v>44365</v>
      </c>
      <c r="B1616" s="17">
        <f>TITRES_STAT!C1619</f>
        <v>16.8</v>
      </c>
      <c r="C1616" s="17">
        <f>TITRES_STAT!D1619</f>
        <v>14.4483</v>
      </c>
      <c r="D1616" s="17">
        <f>TITRES_STAT!E1619</f>
        <v>155</v>
      </c>
      <c r="E1616" s="2">
        <f t="shared" si="100"/>
        <v>2143282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f>TITRES_STAT!B1620</f>
        <v>44368</v>
      </c>
      <c r="B1617" s="17">
        <f>TITRES_STAT!C1620</f>
        <v>16.7</v>
      </c>
      <c r="C1617" s="17">
        <f>TITRES_STAT!D1620</f>
        <v>14.362299999999999</v>
      </c>
      <c r="D1617" s="17">
        <f>TITRES_STAT!E1620</f>
        <v>50</v>
      </c>
      <c r="E1617" s="2">
        <f t="shared" si="100"/>
        <v>2143232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f>TITRES_STAT!B1621</f>
        <v>44369</v>
      </c>
      <c r="B1618" s="17">
        <f>TITRES_STAT!C1621</f>
        <v>16.54</v>
      </c>
      <c r="C1618" s="17">
        <f>TITRES_STAT!D1621</f>
        <v>14.2247</v>
      </c>
      <c r="D1618" s="17">
        <f>TITRES_STAT!E1621</f>
        <v>521</v>
      </c>
      <c r="E1618" s="2">
        <f t="shared" si="100"/>
        <v>2142711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CONFIRMED BEARISH</v>
      </c>
    </row>
    <row r="1619" spans="1:8" ht="13.5" x14ac:dyDescent="0.25">
      <c r="A1619" s="3">
        <f>TITRES_STAT!B1622</f>
        <v>44370</v>
      </c>
      <c r="B1619" s="17">
        <f>TITRES_STAT!C1622</f>
        <v>16.510000000000002</v>
      </c>
      <c r="C1619" s="17">
        <f>TITRES_STAT!D1622</f>
        <v>14.1989</v>
      </c>
      <c r="D1619" s="17">
        <f>TITRES_STAT!E1622</f>
        <v>837</v>
      </c>
      <c r="E1619" s="2">
        <f t="shared" si="100"/>
        <v>2141874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f>TITRES_STAT!B1623</f>
        <v>44371</v>
      </c>
      <c r="B1620" s="17">
        <f>TITRES_STAT!C1623</f>
        <v>16.510000000000002</v>
      </c>
      <c r="C1620" s="17">
        <f>TITRES_STAT!D1623</f>
        <v>14.1989</v>
      </c>
      <c r="D1620" s="17">
        <f>TITRES_STAT!E1623</f>
        <v>55</v>
      </c>
      <c r="E1620" s="2">
        <f t="shared" si="100"/>
        <v>2141874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f>TITRES_STAT!B1624</f>
        <v>44372</v>
      </c>
      <c r="B1621" s="17">
        <f>TITRES_STAT!C1624</f>
        <v>16.510000000000002</v>
      </c>
      <c r="C1621" s="17">
        <f>TITRES_STAT!D1624</f>
        <v>14.1989</v>
      </c>
      <c r="D1621" s="17">
        <f>TITRES_STAT!E1624</f>
        <v>0</v>
      </c>
      <c r="E1621" s="2">
        <f t="shared" si="100"/>
        <v>2141874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f>TITRES_STAT!B1625</f>
        <v>44375</v>
      </c>
      <c r="B1622" s="17">
        <f>TITRES_STAT!C1625</f>
        <v>16.39</v>
      </c>
      <c r="C1622" s="17">
        <f>TITRES_STAT!D1625</f>
        <v>14.095700000000001</v>
      </c>
      <c r="D1622" s="17">
        <f>TITRES_STAT!E1625</f>
        <v>8086</v>
      </c>
      <c r="E1622" s="2">
        <f t="shared" si="100"/>
        <v>2133788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CONFIRMED BEARISH</v>
      </c>
    </row>
    <row r="1623" spans="1:8" ht="13.5" x14ac:dyDescent="0.25">
      <c r="A1623" s="3">
        <f>TITRES_STAT!B1626</f>
        <v>44376</v>
      </c>
      <c r="B1623" s="17">
        <f>TITRES_STAT!C1626</f>
        <v>16.7</v>
      </c>
      <c r="C1623" s="17">
        <f>TITRES_STAT!D1626</f>
        <v>14.362299999999999</v>
      </c>
      <c r="D1623" s="17">
        <f>TITRES_STAT!E1626</f>
        <v>160</v>
      </c>
      <c r="E1623" s="2">
        <f t="shared" si="100"/>
        <v>2133948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BEARISH DIVERGENCE</v>
      </c>
    </row>
    <row r="1624" spans="1:8" ht="13.5" x14ac:dyDescent="0.25">
      <c r="A1624" s="3">
        <f>TITRES_STAT!B1627</f>
        <v>44377</v>
      </c>
      <c r="B1624" s="17">
        <f>TITRES_STAT!C1627</f>
        <v>16.399999999999999</v>
      </c>
      <c r="C1624" s="17">
        <f>TITRES_STAT!D1627</f>
        <v>14.1043</v>
      </c>
      <c r="D1624" s="17">
        <f>TITRES_STAT!E1627</f>
        <v>120</v>
      </c>
      <c r="E1624" s="2">
        <f t="shared" si="100"/>
        <v>2133828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f>TITRES_STAT!B1628</f>
        <v>44378</v>
      </c>
      <c r="B1625" s="17">
        <f>TITRES_STAT!C1628</f>
        <v>16.3</v>
      </c>
      <c r="C1625" s="17">
        <f>TITRES_STAT!D1628</f>
        <v>14.0183</v>
      </c>
      <c r="D1625" s="17">
        <f>TITRES_STAT!E1628</f>
        <v>390</v>
      </c>
      <c r="E1625" s="2">
        <f t="shared" si="100"/>
        <v>2133438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CONFIRMED BEARISH</v>
      </c>
    </row>
    <row r="1626" spans="1:8" ht="13.5" x14ac:dyDescent="0.25">
      <c r="A1626" s="3">
        <f>TITRES_STAT!B1629</f>
        <v>44379</v>
      </c>
      <c r="B1626" s="17">
        <f>TITRES_STAT!C1629</f>
        <v>16.3</v>
      </c>
      <c r="C1626" s="17">
        <f>TITRES_STAT!D1629</f>
        <v>14.0183</v>
      </c>
      <c r="D1626" s="17">
        <f>TITRES_STAT!E1629</f>
        <v>10</v>
      </c>
      <c r="E1626" s="2">
        <f t="shared" si="100"/>
        <v>2133438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f>TITRES_STAT!B1630</f>
        <v>44382</v>
      </c>
      <c r="B1627" s="17">
        <f>TITRES_STAT!C1630</f>
        <v>16.16</v>
      </c>
      <c r="C1627" s="17">
        <f>TITRES_STAT!D1630</f>
        <v>13.8979</v>
      </c>
      <c r="D1627" s="17">
        <f>TITRES_STAT!E1630</f>
        <v>300</v>
      </c>
      <c r="E1627" s="2">
        <f t="shared" si="100"/>
        <v>2133138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f>TITRES_STAT!B1631</f>
        <v>44383</v>
      </c>
      <c r="B1628" s="17">
        <f>TITRES_STAT!C1631</f>
        <v>16.170000000000002</v>
      </c>
      <c r="C1628" s="17">
        <f>TITRES_STAT!D1631</f>
        <v>13.906499999999999</v>
      </c>
      <c r="D1628" s="17">
        <f>TITRES_STAT!E1631</f>
        <v>433</v>
      </c>
      <c r="E1628" s="2">
        <f t="shared" si="100"/>
        <v>2133571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f>TITRES_STAT!B1632</f>
        <v>44384</v>
      </c>
      <c r="B1629" s="17">
        <f>TITRES_STAT!C1632</f>
        <v>16.170000000000002</v>
      </c>
      <c r="C1629" s="17">
        <f>TITRES_STAT!D1632</f>
        <v>13.906499999999999</v>
      </c>
      <c r="D1629" s="17">
        <f>TITRES_STAT!E1632</f>
        <v>0</v>
      </c>
      <c r="E1629" s="2">
        <f t="shared" si="100"/>
        <v>2133571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CONFIRMED BEARISH</v>
      </c>
    </row>
    <row r="1630" spans="1:8" ht="13.5" x14ac:dyDescent="0.25">
      <c r="A1630" s="3">
        <f>TITRES_STAT!B1633</f>
        <v>44385</v>
      </c>
      <c r="B1630" s="17">
        <f>TITRES_STAT!C1633</f>
        <v>16.170000000000002</v>
      </c>
      <c r="C1630" s="17">
        <f>TITRES_STAT!D1633</f>
        <v>13.906499999999999</v>
      </c>
      <c r="D1630" s="17">
        <f>TITRES_STAT!E1633</f>
        <v>0</v>
      </c>
      <c r="E1630" s="2">
        <f t="shared" si="100"/>
        <v>2133571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BULLISH DIVERGENCE</v>
      </c>
    </row>
    <row r="1631" spans="1:8" ht="13.5" x14ac:dyDescent="0.25">
      <c r="A1631" s="3">
        <f>TITRES_STAT!B1634</f>
        <v>44386</v>
      </c>
      <c r="B1631" s="17">
        <f>TITRES_STAT!C1634</f>
        <v>16.170000000000002</v>
      </c>
      <c r="C1631" s="17">
        <f>TITRES_STAT!D1634</f>
        <v>13.906499999999999</v>
      </c>
      <c r="D1631" s="17">
        <f>TITRES_STAT!E1634</f>
        <v>3125</v>
      </c>
      <c r="E1631" s="2">
        <f t="shared" si="100"/>
        <v>2133571</v>
      </c>
      <c r="F1631" s="17" t="str">
        <f t="shared" si="103"/>
        <v>BULLISH</v>
      </c>
      <c r="G1631" s="17" t="str">
        <f t="shared" si="102"/>
        <v>NEUTRAL</v>
      </c>
      <c r="H1631" s="17" t="str">
        <f t="shared" si="101"/>
        <v>BULLISH DIVERGENCE</v>
      </c>
    </row>
    <row r="1632" spans="1:8" ht="13.5" x14ac:dyDescent="0.25">
      <c r="A1632" s="3">
        <f>TITRES_STAT!B1635</f>
        <v>44389</v>
      </c>
      <c r="B1632" s="17">
        <f>TITRES_STAT!C1635</f>
        <v>16.170000000000002</v>
      </c>
      <c r="C1632" s="17">
        <f>TITRES_STAT!D1635</f>
        <v>13.906499999999999</v>
      </c>
      <c r="D1632" s="17">
        <f>TITRES_STAT!E1635</f>
        <v>223</v>
      </c>
      <c r="E1632" s="2">
        <f t="shared" si="100"/>
        <v>2133571</v>
      </c>
      <c r="F1632" s="17" t="str">
        <f t="shared" si="103"/>
        <v>BULLISH</v>
      </c>
      <c r="G1632" s="17" t="str">
        <f t="shared" si="102"/>
        <v>NEUTRAL</v>
      </c>
      <c r="H1632" s="17" t="str">
        <f t="shared" si="101"/>
        <v>CONFIRMED BULLISH</v>
      </c>
    </row>
    <row r="1633" spans="1:8" ht="13.5" x14ac:dyDescent="0.25">
      <c r="A1633" s="3">
        <f>TITRES_STAT!B1636</f>
        <v>44390</v>
      </c>
      <c r="B1633" s="17">
        <f>TITRES_STAT!C1636</f>
        <v>16.170000000000002</v>
      </c>
      <c r="C1633" s="17">
        <f>TITRES_STAT!D1636</f>
        <v>13.906499999999999</v>
      </c>
      <c r="D1633" s="17">
        <f>TITRES_STAT!E1636</f>
        <v>304</v>
      </c>
      <c r="E1633" s="2">
        <f t="shared" si="100"/>
        <v>2133571</v>
      </c>
      <c r="F1633" s="17" t="str">
        <f t="shared" si="103"/>
        <v>NEUTRAL</v>
      </c>
      <c r="G1633" s="17" t="str">
        <f t="shared" si="102"/>
        <v>NEUTRAL</v>
      </c>
      <c r="H1633" s="17" t="str">
        <f t="shared" si="101"/>
        <v>NEUTRAL</v>
      </c>
    </row>
    <row r="1634" spans="1:8" ht="13.5" x14ac:dyDescent="0.25">
      <c r="A1634" s="3">
        <f>TITRES_STAT!B1637</f>
        <v>44391</v>
      </c>
      <c r="B1634" s="17">
        <f>TITRES_STAT!C1637</f>
        <v>16.170000000000002</v>
      </c>
      <c r="C1634" s="17">
        <f>TITRES_STAT!D1637</f>
        <v>13.906499999999999</v>
      </c>
      <c r="D1634" s="17">
        <f>TITRES_STAT!E1637</f>
        <v>0</v>
      </c>
      <c r="E1634" s="2">
        <f t="shared" si="100"/>
        <v>2133571</v>
      </c>
      <c r="F1634" s="17" t="str">
        <f t="shared" si="103"/>
        <v>NEUTRAL</v>
      </c>
      <c r="G1634" s="17" t="str">
        <f t="shared" si="102"/>
        <v>NEUTRAL</v>
      </c>
      <c r="H1634" s="17" t="str">
        <f t="shared" si="101"/>
        <v>NEUTRAL</v>
      </c>
    </row>
    <row r="1635" spans="1:8" ht="13.5" x14ac:dyDescent="0.25">
      <c r="A1635" s="3">
        <f>TITRES_STAT!B1638</f>
        <v>44392</v>
      </c>
      <c r="B1635" s="17">
        <f>TITRES_STAT!C1638</f>
        <v>16.170000000000002</v>
      </c>
      <c r="C1635" s="17">
        <f>TITRES_STAT!D1638</f>
        <v>13.906499999999999</v>
      </c>
      <c r="D1635" s="17">
        <f>TITRES_STAT!E1638</f>
        <v>25</v>
      </c>
      <c r="E1635" s="2">
        <f t="shared" si="100"/>
        <v>2133571</v>
      </c>
      <c r="F1635" s="17" t="str">
        <f t="shared" si="103"/>
        <v>NEUTRAL</v>
      </c>
      <c r="G1635" s="17" t="str">
        <f t="shared" si="102"/>
        <v>NEUTRAL</v>
      </c>
      <c r="H1635" s="17" t="str">
        <f t="shared" si="101"/>
        <v>NEUTRAL</v>
      </c>
    </row>
    <row r="1636" spans="1:8" ht="13.5" x14ac:dyDescent="0.25">
      <c r="A1636" s="3">
        <f>TITRES_STAT!B1639</f>
        <v>44393</v>
      </c>
      <c r="B1636" s="17">
        <f>TITRES_STAT!C1639</f>
        <v>16.5</v>
      </c>
      <c r="C1636" s="17">
        <f>TITRES_STAT!D1639</f>
        <v>14.190300000000001</v>
      </c>
      <c r="D1636" s="17">
        <f>TITRES_STAT!E1639</f>
        <v>150</v>
      </c>
      <c r="E1636" s="2">
        <f t="shared" si="100"/>
        <v>2133721</v>
      </c>
      <c r="F1636" s="17" t="str">
        <f t="shared" si="103"/>
        <v>BULLISH</v>
      </c>
      <c r="G1636" s="17" t="str">
        <f t="shared" si="102"/>
        <v>NEUTRAL</v>
      </c>
      <c r="H1636" s="17" t="str">
        <f t="shared" si="101"/>
        <v>CONFIRMED BULLISH</v>
      </c>
    </row>
    <row r="1637" spans="1:8" ht="13.5" x14ac:dyDescent="0.25">
      <c r="A1637" s="3">
        <f>TITRES_STAT!B1640</f>
        <v>44396</v>
      </c>
      <c r="B1637" s="17">
        <f>TITRES_STAT!C1640</f>
        <v>16.8</v>
      </c>
      <c r="C1637" s="17">
        <f>TITRES_STAT!D1640</f>
        <v>14.4483</v>
      </c>
      <c r="D1637" s="17">
        <f>TITRES_STAT!E1640</f>
        <v>103</v>
      </c>
      <c r="E1637" s="2">
        <f t="shared" si="100"/>
        <v>2133824</v>
      </c>
      <c r="F1637" s="17" t="str">
        <f t="shared" si="103"/>
        <v>BULLISH</v>
      </c>
      <c r="G1637" s="17" t="str">
        <f t="shared" si="102"/>
        <v>NEUTRAL</v>
      </c>
      <c r="H1637" s="17" t="str">
        <f t="shared" si="101"/>
        <v>CONFIRMED BULLISH</v>
      </c>
    </row>
    <row r="1638" spans="1:8" ht="13.5" x14ac:dyDescent="0.25">
      <c r="A1638" s="3">
        <f>TITRES_STAT!B1641</f>
        <v>44399</v>
      </c>
      <c r="B1638" s="17">
        <f>TITRES_STAT!C1641</f>
        <v>16.899999999999999</v>
      </c>
      <c r="C1638" s="17">
        <f>TITRES_STAT!D1641</f>
        <v>14.5343</v>
      </c>
      <c r="D1638" s="17">
        <f>TITRES_STAT!E1641</f>
        <v>50</v>
      </c>
      <c r="E1638" s="2">
        <f t="shared" si="100"/>
        <v>2133874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CONFIRMED BULLISH</v>
      </c>
    </row>
    <row r="1639" spans="1:8" ht="13.5" x14ac:dyDescent="0.25">
      <c r="A1639" s="3">
        <f>TITRES_STAT!B1642</f>
        <v>44400</v>
      </c>
      <c r="B1639" s="17">
        <f>TITRES_STAT!C1642</f>
        <v>16.899999999999999</v>
      </c>
      <c r="C1639" s="17">
        <f>TITRES_STAT!D1642</f>
        <v>14.5343</v>
      </c>
      <c r="D1639" s="17">
        <f>TITRES_STAT!E1642</f>
        <v>50</v>
      </c>
      <c r="E1639" s="2">
        <f t="shared" si="100"/>
        <v>2133874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CONFIRMED BULLISH</v>
      </c>
    </row>
    <row r="1640" spans="1:8" ht="13.5" x14ac:dyDescent="0.25">
      <c r="A1640" s="3">
        <f>TITRES_STAT!B1643</f>
        <v>44403</v>
      </c>
      <c r="B1640" s="17">
        <f>TITRES_STAT!C1643</f>
        <v>16.899999999999999</v>
      </c>
      <c r="C1640" s="17">
        <f>TITRES_STAT!D1643</f>
        <v>14.5343</v>
      </c>
      <c r="D1640" s="17">
        <f>TITRES_STAT!E1643</f>
        <v>0</v>
      </c>
      <c r="E1640" s="2">
        <f t="shared" si="100"/>
        <v>2133874</v>
      </c>
      <c r="F1640" s="17" t="str">
        <f t="shared" si="103"/>
        <v>BULLISH</v>
      </c>
      <c r="G1640" s="17" t="str">
        <f t="shared" si="102"/>
        <v>NEUTRAL</v>
      </c>
      <c r="H1640" s="17" t="str">
        <f t="shared" si="101"/>
        <v>CONFIRMED BULLISH</v>
      </c>
    </row>
    <row r="1641" spans="1:8" ht="13.5" x14ac:dyDescent="0.25">
      <c r="A1641" s="3">
        <f>TITRES_STAT!B1644</f>
        <v>44404</v>
      </c>
      <c r="B1641" s="17">
        <f>TITRES_STAT!C1644</f>
        <v>16.690000000000001</v>
      </c>
      <c r="C1641" s="17">
        <f>TITRES_STAT!D1644</f>
        <v>14.3537</v>
      </c>
      <c r="D1641" s="17">
        <f>TITRES_STAT!E1644</f>
        <v>2</v>
      </c>
      <c r="E1641" s="2">
        <f t="shared" si="100"/>
        <v>2133872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CONFIRMED BULLISH</v>
      </c>
    </row>
    <row r="1642" spans="1:8" ht="13.5" x14ac:dyDescent="0.25">
      <c r="A1642" s="3">
        <f>TITRES_STAT!B1645</f>
        <v>44405</v>
      </c>
      <c r="B1642" s="17">
        <f>TITRES_STAT!C1645</f>
        <v>16.190000000000001</v>
      </c>
      <c r="C1642" s="17">
        <f>TITRES_STAT!D1645</f>
        <v>13.9237</v>
      </c>
      <c r="D1642" s="17">
        <f>TITRES_STAT!E1645</f>
        <v>481</v>
      </c>
      <c r="E1642" s="2">
        <f t="shared" si="100"/>
        <v>2133391</v>
      </c>
      <c r="F1642" s="17" t="str">
        <f t="shared" si="103"/>
        <v>BEARISH</v>
      </c>
      <c r="G1642" s="17" t="str">
        <f t="shared" si="102"/>
        <v>NEUTRAL</v>
      </c>
      <c r="H1642" s="17" t="str">
        <f t="shared" si="101"/>
        <v>CONFIRMED BEARISH</v>
      </c>
    </row>
    <row r="1643" spans="1:8" ht="13.5" x14ac:dyDescent="0.25">
      <c r="A1643" s="3">
        <f>TITRES_STAT!B1646</f>
        <v>44406</v>
      </c>
      <c r="B1643" s="17">
        <f>TITRES_STAT!C1646</f>
        <v>16.190000000000001</v>
      </c>
      <c r="C1643" s="17">
        <f>TITRES_STAT!D1646</f>
        <v>13.9237</v>
      </c>
      <c r="D1643" s="17">
        <f>TITRES_STAT!E1646</f>
        <v>0</v>
      </c>
      <c r="E1643" s="2">
        <f t="shared" si="100"/>
        <v>2133391</v>
      </c>
      <c r="F1643" s="17" t="str">
        <f t="shared" si="103"/>
        <v>BEARISH</v>
      </c>
      <c r="G1643" s="17" t="str">
        <f t="shared" si="102"/>
        <v>NEUTRAL</v>
      </c>
      <c r="H1643" s="17" t="str">
        <f t="shared" si="101"/>
        <v>CONFIRMED BEARISH</v>
      </c>
    </row>
    <row r="1644" spans="1:8" ht="13.5" x14ac:dyDescent="0.25">
      <c r="A1644" s="3">
        <f>TITRES_STAT!B1647</f>
        <v>44407</v>
      </c>
      <c r="B1644" s="17">
        <f>TITRES_STAT!C1647</f>
        <v>16.79</v>
      </c>
      <c r="C1644" s="17">
        <f>TITRES_STAT!D1647</f>
        <v>14.4397</v>
      </c>
      <c r="D1644" s="17">
        <f>TITRES_STAT!E1647</f>
        <v>531</v>
      </c>
      <c r="E1644" s="2">
        <f t="shared" si="100"/>
        <v>2133922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BULLISH DIVERGENCE</v>
      </c>
    </row>
    <row r="1645" spans="1:8" ht="13.5" x14ac:dyDescent="0.25">
      <c r="A1645" s="3">
        <f>TITRES_STAT!B1648</f>
        <v>44410</v>
      </c>
      <c r="B1645" s="17">
        <f>TITRES_STAT!C1648</f>
        <v>16.8</v>
      </c>
      <c r="C1645" s="17">
        <f>TITRES_STAT!D1648</f>
        <v>14.4483</v>
      </c>
      <c r="D1645" s="17">
        <f>TITRES_STAT!E1648</f>
        <v>26</v>
      </c>
      <c r="E1645" s="2">
        <f t="shared" si="100"/>
        <v>2133948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BULLISH DIVERGENCE</v>
      </c>
    </row>
    <row r="1646" spans="1:8" ht="13.5" x14ac:dyDescent="0.25">
      <c r="A1646" s="3">
        <f>TITRES_STAT!B1649</f>
        <v>44411</v>
      </c>
      <c r="B1646" s="17">
        <f>TITRES_STAT!C1649</f>
        <v>16.5</v>
      </c>
      <c r="C1646" s="17">
        <f>TITRES_STAT!D1649</f>
        <v>14.190300000000001</v>
      </c>
      <c r="D1646" s="17">
        <f>TITRES_STAT!E1649</f>
        <v>2155</v>
      </c>
      <c r="E1646" s="2">
        <f t="shared" si="100"/>
        <v>2131793</v>
      </c>
      <c r="F1646" s="17" t="str">
        <f t="shared" si="103"/>
        <v>BEARISH</v>
      </c>
      <c r="G1646" s="17" t="str">
        <f t="shared" si="102"/>
        <v>NEUTRAL</v>
      </c>
      <c r="H1646" s="17" t="str">
        <f t="shared" si="101"/>
        <v>CONFIRMED BEARISH</v>
      </c>
    </row>
    <row r="1647" spans="1:8" ht="13.5" x14ac:dyDescent="0.25">
      <c r="A1647" s="3">
        <f>TITRES_STAT!B1650</f>
        <v>44412</v>
      </c>
      <c r="B1647" s="17">
        <f>TITRES_STAT!C1650</f>
        <v>16.3</v>
      </c>
      <c r="C1647" s="17">
        <f>TITRES_STAT!D1650</f>
        <v>14.0183</v>
      </c>
      <c r="D1647" s="17">
        <f>TITRES_STAT!E1650</f>
        <v>6569</v>
      </c>
      <c r="E1647" s="2">
        <f t="shared" si="100"/>
        <v>2125224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BEARISH DIVERGENCE</v>
      </c>
    </row>
    <row r="1648" spans="1:8" ht="13.5" x14ac:dyDescent="0.25">
      <c r="A1648" s="3">
        <f>TITRES_STAT!B1651</f>
        <v>44413</v>
      </c>
      <c r="B1648" s="17">
        <f>TITRES_STAT!C1651</f>
        <v>16.3</v>
      </c>
      <c r="C1648" s="17">
        <f>TITRES_STAT!D1651</f>
        <v>14.0183</v>
      </c>
      <c r="D1648" s="17">
        <f>TITRES_STAT!E1651</f>
        <v>0</v>
      </c>
      <c r="E1648" s="2">
        <f t="shared" si="100"/>
        <v>2125224</v>
      </c>
      <c r="F1648" s="17" t="str">
        <f t="shared" si="103"/>
        <v>BEARISH</v>
      </c>
      <c r="G1648" s="17" t="str">
        <f t="shared" si="102"/>
        <v>NEUTRAL</v>
      </c>
      <c r="H1648" s="17" t="str">
        <f t="shared" si="101"/>
        <v>BEARISH DIVERGENCE</v>
      </c>
    </row>
    <row r="1649" spans="1:8" ht="13.5" x14ac:dyDescent="0.25">
      <c r="A1649" s="3">
        <f>TITRES_STAT!B1652</f>
        <v>44414</v>
      </c>
      <c r="B1649" s="17">
        <f>TITRES_STAT!C1652</f>
        <v>16.3</v>
      </c>
      <c r="C1649" s="17">
        <f>TITRES_STAT!D1652</f>
        <v>14.0183</v>
      </c>
      <c r="D1649" s="17">
        <f>TITRES_STAT!E1652</f>
        <v>332</v>
      </c>
      <c r="E1649" s="2">
        <f t="shared" si="100"/>
        <v>2125224</v>
      </c>
      <c r="F1649" s="17" t="str">
        <f t="shared" si="103"/>
        <v>BEARISH</v>
      </c>
      <c r="G1649" s="17" t="str">
        <f t="shared" si="102"/>
        <v>NEUTRAL</v>
      </c>
      <c r="H1649" s="17" t="str">
        <f t="shared" si="101"/>
        <v>CONFIRMED BEARISH</v>
      </c>
    </row>
    <row r="1650" spans="1:8" ht="13.5" x14ac:dyDescent="0.25">
      <c r="A1650" s="3">
        <f>TITRES_STAT!B1653</f>
        <v>44417</v>
      </c>
      <c r="B1650" s="17">
        <f>TITRES_STAT!C1653</f>
        <v>16.3</v>
      </c>
      <c r="C1650" s="17">
        <f>TITRES_STAT!D1653</f>
        <v>14.0183</v>
      </c>
      <c r="D1650" s="17">
        <f>TITRES_STAT!E1653</f>
        <v>0</v>
      </c>
      <c r="E1650" s="2">
        <f t="shared" si="100"/>
        <v>2125224</v>
      </c>
      <c r="F1650" s="17" t="str">
        <f t="shared" si="103"/>
        <v>BEARISH</v>
      </c>
      <c r="G1650" s="17" t="str">
        <f t="shared" si="102"/>
        <v>NEUTRAL</v>
      </c>
      <c r="H1650" s="17" t="str">
        <f t="shared" si="101"/>
        <v>CONFIRMED BEARISH</v>
      </c>
    </row>
    <row r="1651" spans="1:8" ht="13.5" x14ac:dyDescent="0.25">
      <c r="A1651" s="3">
        <f>TITRES_STAT!B1654</f>
        <v>44419</v>
      </c>
      <c r="B1651" s="17">
        <f>TITRES_STAT!C1654</f>
        <v>16.3</v>
      </c>
      <c r="C1651" s="17">
        <f>TITRES_STAT!D1654</f>
        <v>14.0183</v>
      </c>
      <c r="D1651" s="17">
        <f>TITRES_STAT!E1654</f>
        <v>325</v>
      </c>
      <c r="E1651" s="2">
        <f t="shared" si="100"/>
        <v>2125224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CONFIRMED BEARISH</v>
      </c>
    </row>
    <row r="1652" spans="1:8" ht="13.5" x14ac:dyDescent="0.25">
      <c r="A1652" s="3">
        <f>TITRES_STAT!B1655</f>
        <v>44420</v>
      </c>
      <c r="B1652" s="17">
        <f>TITRES_STAT!C1655</f>
        <v>16.3</v>
      </c>
      <c r="C1652" s="17">
        <f>TITRES_STAT!D1655</f>
        <v>14.0183</v>
      </c>
      <c r="D1652" s="17">
        <f>TITRES_STAT!E1655</f>
        <v>268</v>
      </c>
      <c r="E1652" s="2">
        <f t="shared" si="100"/>
        <v>2125224</v>
      </c>
      <c r="F1652" s="17" t="str">
        <f t="shared" si="103"/>
        <v>NEUTRAL</v>
      </c>
      <c r="G1652" s="17" t="str">
        <f t="shared" si="102"/>
        <v>NEUTRAL</v>
      </c>
      <c r="H1652" s="17" t="str">
        <f t="shared" si="101"/>
        <v>NEUTRAL</v>
      </c>
    </row>
    <row r="1653" spans="1:8" ht="13.5" x14ac:dyDescent="0.25">
      <c r="A1653" s="3">
        <f>TITRES_STAT!B1656</f>
        <v>44424</v>
      </c>
      <c r="B1653" s="17">
        <f>TITRES_STAT!C1656</f>
        <v>16.5</v>
      </c>
      <c r="C1653" s="17">
        <f>TITRES_STAT!D1656</f>
        <v>14.190300000000001</v>
      </c>
      <c r="D1653" s="17">
        <f>TITRES_STAT!E1656</f>
        <v>20</v>
      </c>
      <c r="E1653" s="2">
        <f t="shared" si="100"/>
        <v>2125244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CONFIRMED BULLISH</v>
      </c>
    </row>
    <row r="1654" spans="1:8" ht="13.5" x14ac:dyDescent="0.25">
      <c r="A1654" s="3">
        <f>TITRES_STAT!B1657</f>
        <v>44425</v>
      </c>
      <c r="B1654" s="17">
        <f>TITRES_STAT!C1657</f>
        <v>16.3</v>
      </c>
      <c r="C1654" s="17">
        <f>TITRES_STAT!D1657</f>
        <v>14.0183</v>
      </c>
      <c r="D1654" s="17">
        <f>TITRES_STAT!E1657</f>
        <v>351</v>
      </c>
      <c r="E1654" s="2">
        <f t="shared" si="100"/>
        <v>2124893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NEUTRAL</v>
      </c>
    </row>
    <row r="1655" spans="1:8" ht="13.5" x14ac:dyDescent="0.25">
      <c r="A1655" s="3">
        <f>TITRES_STAT!B1658</f>
        <v>44426</v>
      </c>
      <c r="B1655" s="17">
        <f>TITRES_STAT!C1658</f>
        <v>16.5</v>
      </c>
      <c r="C1655" s="17">
        <f>TITRES_STAT!D1658</f>
        <v>14.190300000000001</v>
      </c>
      <c r="D1655" s="17">
        <f>TITRES_STAT!E1658</f>
        <v>778</v>
      </c>
      <c r="E1655" s="2">
        <f t="shared" si="100"/>
        <v>2125671</v>
      </c>
      <c r="F1655" s="17" t="str">
        <f t="shared" si="103"/>
        <v>BULLISH</v>
      </c>
      <c r="G1655" s="17" t="str">
        <f t="shared" si="102"/>
        <v>NEUTRAL</v>
      </c>
      <c r="H1655" s="17" t="str">
        <f t="shared" si="101"/>
        <v>CONFIRMED BULLISH</v>
      </c>
    </row>
    <row r="1656" spans="1:8" ht="13.5" x14ac:dyDescent="0.25">
      <c r="A1656" s="3">
        <f>TITRES_STAT!B1659</f>
        <v>44427</v>
      </c>
      <c r="B1656" s="17">
        <f>TITRES_STAT!C1659</f>
        <v>16.48</v>
      </c>
      <c r="C1656" s="17">
        <f>TITRES_STAT!D1659</f>
        <v>14.1731</v>
      </c>
      <c r="D1656" s="17">
        <f>TITRES_STAT!E1659</f>
        <v>276</v>
      </c>
      <c r="E1656" s="2">
        <f t="shared" si="100"/>
        <v>2125395</v>
      </c>
      <c r="F1656" s="17" t="str">
        <f t="shared" si="103"/>
        <v>BULLISH</v>
      </c>
      <c r="G1656" s="17" t="str">
        <f t="shared" si="102"/>
        <v>NEUTRAL</v>
      </c>
      <c r="H1656" s="17" t="str">
        <f t="shared" si="101"/>
        <v>CONFIRMED BULLISH</v>
      </c>
    </row>
    <row r="1657" spans="1:8" ht="13.5" x14ac:dyDescent="0.25">
      <c r="A1657" s="3">
        <f>TITRES_STAT!B1660</f>
        <v>44428</v>
      </c>
      <c r="B1657" s="17">
        <f>TITRES_STAT!C1660</f>
        <v>16.399999999999999</v>
      </c>
      <c r="C1657" s="17">
        <f>TITRES_STAT!D1660</f>
        <v>14.1043</v>
      </c>
      <c r="D1657" s="17">
        <f>TITRES_STAT!E1660</f>
        <v>467</v>
      </c>
      <c r="E1657" s="2">
        <f t="shared" si="100"/>
        <v>2124928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BEARISH DIVERGENCE</v>
      </c>
    </row>
    <row r="1658" spans="1:8" ht="13.5" x14ac:dyDescent="0.25">
      <c r="A1658" s="3">
        <f>TITRES_STAT!B1661</f>
        <v>44431</v>
      </c>
      <c r="B1658" s="17">
        <f>TITRES_STAT!C1661</f>
        <v>16.100000000000001</v>
      </c>
      <c r="C1658" s="17">
        <f>TITRES_STAT!D1661</f>
        <v>13.846299999999999</v>
      </c>
      <c r="D1658" s="17">
        <f>TITRES_STAT!E1661</f>
        <v>1355</v>
      </c>
      <c r="E1658" s="2">
        <f t="shared" si="100"/>
        <v>2123573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f>TITRES_STAT!B1662</f>
        <v>44432</v>
      </c>
      <c r="B1659" s="17">
        <f>TITRES_STAT!C1662</f>
        <v>16.3</v>
      </c>
      <c r="C1659" s="17">
        <f>TITRES_STAT!D1662</f>
        <v>14.0183</v>
      </c>
      <c r="D1659" s="17">
        <f>TITRES_STAT!E1662</f>
        <v>1</v>
      </c>
      <c r="E1659" s="2">
        <f t="shared" si="100"/>
        <v>2123574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NEUTRAL</v>
      </c>
    </row>
    <row r="1660" spans="1:8" ht="13.5" x14ac:dyDescent="0.25">
      <c r="A1660" s="3">
        <f>TITRES_STAT!B1663</f>
        <v>44433</v>
      </c>
      <c r="B1660" s="17">
        <f>TITRES_STAT!C1663</f>
        <v>16.11</v>
      </c>
      <c r="C1660" s="17">
        <f>TITRES_STAT!D1663</f>
        <v>13.854900000000001</v>
      </c>
      <c r="D1660" s="17">
        <f>TITRES_STAT!E1663</f>
        <v>100</v>
      </c>
      <c r="E1660" s="2">
        <f t="shared" si="100"/>
        <v>2123474</v>
      </c>
      <c r="F1660" s="17" t="str">
        <f t="shared" si="103"/>
        <v>BEARISH</v>
      </c>
      <c r="G1660" s="17" t="str">
        <f t="shared" si="102"/>
        <v>NEUTRAL</v>
      </c>
      <c r="H1660" s="17" t="str">
        <f t="shared" si="101"/>
        <v>CONFIRMED BEARISH</v>
      </c>
    </row>
    <row r="1661" spans="1:8" ht="13.5" x14ac:dyDescent="0.25">
      <c r="A1661" s="3">
        <f>TITRES_STAT!B1664</f>
        <v>44434</v>
      </c>
      <c r="B1661" s="17">
        <f>TITRES_STAT!C1664</f>
        <v>16.12</v>
      </c>
      <c r="C1661" s="17">
        <f>TITRES_STAT!D1664</f>
        <v>13.8635</v>
      </c>
      <c r="D1661" s="17">
        <f>TITRES_STAT!E1664</f>
        <v>3004</v>
      </c>
      <c r="E1661" s="2">
        <f t="shared" si="100"/>
        <v>2126478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BULLISH DIVERGENCE</v>
      </c>
    </row>
    <row r="1662" spans="1:8" ht="13.5" x14ac:dyDescent="0.25">
      <c r="A1662" s="3">
        <f>TITRES_STAT!B1665</f>
        <v>44435</v>
      </c>
      <c r="B1662" s="17">
        <f>TITRES_STAT!C1665</f>
        <v>16.11</v>
      </c>
      <c r="C1662" s="17">
        <f>TITRES_STAT!D1665</f>
        <v>13.854900000000001</v>
      </c>
      <c r="D1662" s="17">
        <f>TITRES_STAT!E1665</f>
        <v>800</v>
      </c>
      <c r="E1662" s="2">
        <f t="shared" si="100"/>
        <v>2125678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BULLISH DIVERGENCE</v>
      </c>
    </row>
    <row r="1663" spans="1:8" ht="13.5" x14ac:dyDescent="0.25">
      <c r="A1663" s="3">
        <f>TITRES_STAT!B1666</f>
        <v>44438</v>
      </c>
      <c r="B1663" s="17">
        <f>TITRES_STAT!C1666</f>
        <v>16.11</v>
      </c>
      <c r="C1663" s="17">
        <f>TITRES_STAT!D1666</f>
        <v>13.854900000000001</v>
      </c>
      <c r="D1663" s="17">
        <f>TITRES_STAT!E1666</f>
        <v>0</v>
      </c>
      <c r="E1663" s="2">
        <f t="shared" si="100"/>
        <v>2125678</v>
      </c>
      <c r="F1663" s="17" t="str">
        <f t="shared" si="103"/>
        <v>BULLISH</v>
      </c>
      <c r="G1663" s="17" t="str">
        <f t="shared" si="102"/>
        <v>NEUTRAL</v>
      </c>
      <c r="H1663" s="17" t="str">
        <f t="shared" si="101"/>
        <v>CONFIRMED BULLISH</v>
      </c>
    </row>
    <row r="1664" spans="1:8" ht="13.5" x14ac:dyDescent="0.25">
      <c r="A1664" s="3">
        <f>TITRES_STAT!B1667</f>
        <v>44439</v>
      </c>
      <c r="B1664" s="17">
        <f>TITRES_STAT!C1667</f>
        <v>16.3</v>
      </c>
      <c r="C1664" s="17">
        <f>TITRES_STAT!D1667</f>
        <v>14.0183</v>
      </c>
      <c r="D1664" s="17">
        <f>TITRES_STAT!E1667</f>
        <v>109</v>
      </c>
      <c r="E1664" s="2">
        <f t="shared" si="100"/>
        <v>2125787</v>
      </c>
      <c r="F1664" s="17" t="str">
        <f t="shared" si="103"/>
        <v>BULLISH</v>
      </c>
      <c r="G1664" s="17" t="str">
        <f t="shared" si="102"/>
        <v>NEUTRAL</v>
      </c>
      <c r="H1664" s="17" t="str">
        <f t="shared" si="101"/>
        <v>NEUTRAL</v>
      </c>
    </row>
    <row r="1665" spans="1:8" ht="13.5" x14ac:dyDescent="0.25">
      <c r="A1665" s="3">
        <f>TITRES_STAT!B1668</f>
        <v>44440</v>
      </c>
      <c r="B1665" s="17">
        <f>TITRES_STAT!C1668</f>
        <v>16.5</v>
      </c>
      <c r="C1665" s="17">
        <f>TITRES_STAT!D1668</f>
        <v>14.190300000000001</v>
      </c>
      <c r="D1665" s="17">
        <f>TITRES_STAT!E1668</f>
        <v>1409</v>
      </c>
      <c r="E1665" s="2">
        <f t="shared" si="100"/>
        <v>2127196</v>
      </c>
      <c r="F1665" s="17" t="str">
        <f t="shared" si="103"/>
        <v>BULLISH</v>
      </c>
      <c r="G1665" s="17" t="str">
        <f t="shared" si="102"/>
        <v>NEUTRAL</v>
      </c>
      <c r="H1665" s="17" t="str">
        <f t="shared" si="101"/>
        <v>CONFIRMED BULLISH</v>
      </c>
    </row>
    <row r="1666" spans="1:8" ht="13.5" x14ac:dyDescent="0.25">
      <c r="A1666" s="3">
        <f>TITRES_STAT!B1669</f>
        <v>44441</v>
      </c>
      <c r="B1666" s="17">
        <f>TITRES_STAT!C1669</f>
        <v>16.600000000000001</v>
      </c>
      <c r="C1666" s="17">
        <f>TITRES_STAT!D1669</f>
        <v>14.276300000000001</v>
      </c>
      <c r="D1666" s="17">
        <f>TITRES_STAT!E1669</f>
        <v>1</v>
      </c>
      <c r="E1666" s="2">
        <f t="shared" si="100"/>
        <v>2127197</v>
      </c>
      <c r="F1666" s="17" t="str">
        <f t="shared" si="103"/>
        <v>BULLISH</v>
      </c>
      <c r="G1666" s="17" t="str">
        <f t="shared" si="102"/>
        <v>NEUTRAL</v>
      </c>
      <c r="H1666" s="17" t="str">
        <f t="shared" si="101"/>
        <v>CONFIRMED BULLISH</v>
      </c>
    </row>
    <row r="1667" spans="1:8" ht="13.5" x14ac:dyDescent="0.25">
      <c r="A1667" s="3">
        <f>TITRES_STAT!B1670</f>
        <v>44442</v>
      </c>
      <c r="B1667" s="17">
        <f>TITRES_STAT!C1670</f>
        <v>16.600000000000001</v>
      </c>
      <c r="C1667" s="17">
        <f>TITRES_STAT!D1670</f>
        <v>14.276300000000001</v>
      </c>
      <c r="D1667" s="17">
        <f>TITRES_STAT!E1670</f>
        <v>869331</v>
      </c>
      <c r="E1667" s="2">
        <f t="shared" si="100"/>
        <v>2127197</v>
      </c>
      <c r="F1667" s="17" t="str">
        <f t="shared" si="103"/>
        <v>BULLISH</v>
      </c>
      <c r="G1667" s="17" t="str">
        <f t="shared" si="102"/>
        <v>NEUTRAL</v>
      </c>
      <c r="H1667" s="17" t="str">
        <f t="shared" si="101"/>
        <v>CONFIRMED BULLISH</v>
      </c>
    </row>
    <row r="1668" spans="1:8" ht="13.5" x14ac:dyDescent="0.25">
      <c r="A1668" s="3">
        <f>TITRES_STAT!B1671</f>
        <v>44445</v>
      </c>
      <c r="B1668" s="17">
        <f>TITRES_STAT!C1671</f>
        <v>16.18</v>
      </c>
      <c r="C1668" s="17">
        <f>TITRES_STAT!D1671</f>
        <v>13.915100000000001</v>
      </c>
      <c r="D1668" s="17">
        <f>TITRES_STAT!E1671</f>
        <v>1529</v>
      </c>
      <c r="E1668" s="2">
        <f t="shared" ref="E1668:E1731" si="104">IF(B1668&gt;B1667, E1667+D1668, IF(B1668&lt;B1667, E1667-D1668, E1667))</f>
        <v>2125668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BEARISH DIVERGENCE</v>
      </c>
    </row>
    <row r="1669" spans="1:8" ht="13.5" x14ac:dyDescent="0.25">
      <c r="A1669" s="3">
        <f>TITRES_STAT!B1672</f>
        <v>44446</v>
      </c>
      <c r="B1669" s="17">
        <f>TITRES_STAT!C1672</f>
        <v>16.18</v>
      </c>
      <c r="C1669" s="17">
        <f>TITRES_STAT!D1672</f>
        <v>13.915100000000001</v>
      </c>
      <c r="D1669" s="17">
        <f>TITRES_STAT!E1672</f>
        <v>0</v>
      </c>
      <c r="E1669" s="2">
        <f t="shared" si="104"/>
        <v>2125668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f>TITRES_STAT!B1673</f>
        <v>44447</v>
      </c>
      <c r="B1670" s="17">
        <f>TITRES_STAT!C1673</f>
        <v>16.18</v>
      </c>
      <c r="C1670" s="17">
        <f>TITRES_STAT!D1673</f>
        <v>13.915100000000001</v>
      </c>
      <c r="D1670" s="17">
        <f>TITRES_STAT!E1673</f>
        <v>420</v>
      </c>
      <c r="E1670" s="2">
        <f t="shared" si="104"/>
        <v>2125668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17">
        <f>TITRES_STAT!C1674</f>
        <v>16.18</v>
      </c>
      <c r="C1671" s="17">
        <f>TITRES_STAT!D1674</f>
        <v>13.915100000000001</v>
      </c>
      <c r="D1671" s="17">
        <f>TITRES_STAT!E1674</f>
        <v>0</v>
      </c>
      <c r="E1671" s="2">
        <f t="shared" si="104"/>
        <v>2125668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f>TITRES_STAT!B1675</f>
        <v>44449</v>
      </c>
      <c r="B1672" s="17">
        <f>TITRES_STAT!C1675</f>
        <v>16.399999999999999</v>
      </c>
      <c r="C1672" s="17">
        <f>TITRES_STAT!D1675</f>
        <v>14.1043</v>
      </c>
      <c r="D1672" s="17">
        <f>TITRES_STAT!E1675</f>
        <v>2033</v>
      </c>
      <c r="E1672" s="2">
        <f t="shared" si="104"/>
        <v>2127701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NEUTRAL</v>
      </c>
      <c r="H1672" s="17" t="str">
        <f t="shared" si="105"/>
        <v>BULLISH DIVERGENCE</v>
      </c>
    </row>
    <row r="1673" spans="1:8" ht="13.5" x14ac:dyDescent="0.25">
      <c r="A1673" s="3">
        <f>TITRES_STAT!B1676</f>
        <v>44452</v>
      </c>
      <c r="B1673" s="17">
        <f>TITRES_STAT!C1676</f>
        <v>16.399999999999999</v>
      </c>
      <c r="C1673" s="17">
        <f>TITRES_STAT!D1676</f>
        <v>14.1043</v>
      </c>
      <c r="D1673" s="17">
        <f>TITRES_STAT!E1676</f>
        <v>0</v>
      </c>
      <c r="E1673" s="2">
        <f t="shared" si="104"/>
        <v>2127701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CONFIRMED BULLISH</v>
      </c>
    </row>
    <row r="1674" spans="1:8" ht="13.5" x14ac:dyDescent="0.25">
      <c r="A1674" s="3">
        <f>TITRES_STAT!B1677</f>
        <v>44453</v>
      </c>
      <c r="B1674" s="17">
        <f>TITRES_STAT!C1677</f>
        <v>16.25</v>
      </c>
      <c r="C1674" s="17">
        <f>TITRES_STAT!D1677</f>
        <v>13.975300000000001</v>
      </c>
      <c r="D1674" s="17">
        <f>TITRES_STAT!E1677</f>
        <v>1820</v>
      </c>
      <c r="E1674" s="2">
        <f t="shared" si="104"/>
        <v>2125881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CONFIRMED BULLISH</v>
      </c>
    </row>
    <row r="1675" spans="1:8" ht="13.5" x14ac:dyDescent="0.25">
      <c r="A1675" s="3">
        <f>TITRES_STAT!B1678</f>
        <v>44454</v>
      </c>
      <c r="B1675" s="17">
        <f>TITRES_STAT!C1678</f>
        <v>16.25</v>
      </c>
      <c r="C1675" s="17">
        <f>TITRES_STAT!D1678</f>
        <v>13.975300000000001</v>
      </c>
      <c r="D1675" s="17">
        <f>TITRES_STAT!E1678</f>
        <v>1160</v>
      </c>
      <c r="E1675" s="2">
        <f t="shared" si="104"/>
        <v>2125881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f>TITRES_STAT!B1679</f>
        <v>44455</v>
      </c>
      <c r="B1676" s="17">
        <f>TITRES_STAT!C1679</f>
        <v>16.2</v>
      </c>
      <c r="C1676" s="17">
        <f>TITRES_STAT!D1679</f>
        <v>13.9323</v>
      </c>
      <c r="D1676" s="17">
        <f>TITRES_STAT!E1679</f>
        <v>5289</v>
      </c>
      <c r="E1676" s="2">
        <f t="shared" si="104"/>
        <v>2120592</v>
      </c>
      <c r="F1676" s="17" t="str">
        <f t="shared" si="107"/>
        <v>BEARISH</v>
      </c>
      <c r="G1676" s="17" t="str">
        <f t="shared" si="106"/>
        <v>NEUTRAL</v>
      </c>
      <c r="H1676" s="17" t="str">
        <f t="shared" si="105"/>
        <v>BEARISH DIVERGENCE</v>
      </c>
    </row>
    <row r="1677" spans="1:8" ht="13.5" x14ac:dyDescent="0.25">
      <c r="A1677" s="3">
        <f>TITRES_STAT!B1680</f>
        <v>44456</v>
      </c>
      <c r="B1677" s="17">
        <f>TITRES_STAT!C1680</f>
        <v>16.2</v>
      </c>
      <c r="C1677" s="17">
        <f>TITRES_STAT!D1680</f>
        <v>13.9323</v>
      </c>
      <c r="D1677" s="17">
        <f>TITRES_STAT!E1680</f>
        <v>3633</v>
      </c>
      <c r="E1677" s="2">
        <f t="shared" si="104"/>
        <v>2120592</v>
      </c>
      <c r="F1677" s="17" t="str">
        <f t="shared" si="107"/>
        <v>BEARISH</v>
      </c>
      <c r="G1677" s="17" t="str">
        <f t="shared" si="106"/>
        <v>NEUTRAL</v>
      </c>
      <c r="H1677" s="17" t="str">
        <f t="shared" si="105"/>
        <v>CONFIRMED BEARISH</v>
      </c>
    </row>
    <row r="1678" spans="1:8" ht="13.5" x14ac:dyDescent="0.25">
      <c r="A1678" s="3">
        <f>TITRES_STAT!B1681</f>
        <v>44459</v>
      </c>
      <c r="B1678" s="17">
        <f>TITRES_STAT!C1681</f>
        <v>16.48</v>
      </c>
      <c r="C1678" s="17">
        <f>TITRES_STAT!D1681</f>
        <v>14.1731</v>
      </c>
      <c r="D1678" s="17">
        <f>TITRES_STAT!E1681</f>
        <v>2000</v>
      </c>
      <c r="E1678" s="2">
        <f t="shared" si="104"/>
        <v>2122592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BEARISH DIVERGENCE</v>
      </c>
    </row>
    <row r="1679" spans="1:8" ht="13.5" x14ac:dyDescent="0.25">
      <c r="A1679" s="3">
        <f>TITRES_STAT!B1682</f>
        <v>44460</v>
      </c>
      <c r="B1679" s="17">
        <f>TITRES_STAT!C1682</f>
        <v>16.399999999999999</v>
      </c>
      <c r="C1679" s="17">
        <f>TITRES_STAT!D1682</f>
        <v>14.1043</v>
      </c>
      <c r="D1679" s="17">
        <f>TITRES_STAT!E1682</f>
        <v>2371</v>
      </c>
      <c r="E1679" s="2">
        <f t="shared" si="104"/>
        <v>2120221</v>
      </c>
      <c r="F1679" s="17" t="str">
        <f t="shared" si="107"/>
        <v>BEARISH</v>
      </c>
      <c r="G1679" s="17" t="str">
        <f t="shared" si="106"/>
        <v>NEUTRAL</v>
      </c>
      <c r="H1679" s="17" t="str">
        <f t="shared" si="105"/>
        <v>BEARISH DIVERGENCE</v>
      </c>
    </row>
    <row r="1680" spans="1:8" ht="13.5" x14ac:dyDescent="0.25">
      <c r="A1680" s="3">
        <f>TITRES_STAT!B1683</f>
        <v>44461</v>
      </c>
      <c r="B1680" s="17">
        <f>TITRES_STAT!C1683</f>
        <v>16.25</v>
      </c>
      <c r="C1680" s="17">
        <f>TITRES_STAT!D1683</f>
        <v>13.975300000000001</v>
      </c>
      <c r="D1680" s="17">
        <f>TITRES_STAT!E1683</f>
        <v>722</v>
      </c>
      <c r="E1680" s="2">
        <f t="shared" si="104"/>
        <v>2119499</v>
      </c>
      <c r="F1680" s="17" t="str">
        <f t="shared" si="107"/>
        <v>BEARISH</v>
      </c>
      <c r="G1680" s="17" t="str">
        <f t="shared" si="106"/>
        <v>NEUTRAL</v>
      </c>
      <c r="H1680" s="17" t="str">
        <f t="shared" si="105"/>
        <v>NEUTRAL</v>
      </c>
    </row>
    <row r="1681" spans="1:8" ht="13.5" x14ac:dyDescent="0.25">
      <c r="A1681" s="3">
        <f>TITRES_STAT!B1684</f>
        <v>44462</v>
      </c>
      <c r="B1681" s="17">
        <f>TITRES_STAT!C1684</f>
        <v>16.48</v>
      </c>
      <c r="C1681" s="17">
        <f>TITRES_STAT!D1684</f>
        <v>14.1731</v>
      </c>
      <c r="D1681" s="17">
        <f>TITRES_STAT!E1684</f>
        <v>98</v>
      </c>
      <c r="E1681" s="2">
        <f t="shared" si="104"/>
        <v>2119597</v>
      </c>
      <c r="F1681" s="17" t="str">
        <f t="shared" si="107"/>
        <v>BEARISH</v>
      </c>
      <c r="G1681" s="17" t="str">
        <f t="shared" si="106"/>
        <v>NEUTRAL</v>
      </c>
      <c r="H1681" s="17" t="str">
        <f t="shared" si="105"/>
        <v>BEARISH DIVERGENCE</v>
      </c>
    </row>
    <row r="1682" spans="1:8" ht="13.5" x14ac:dyDescent="0.25">
      <c r="A1682" s="3">
        <f>TITRES_STAT!B1685</f>
        <v>44463</v>
      </c>
      <c r="B1682" s="17">
        <f>TITRES_STAT!C1685</f>
        <v>16.48</v>
      </c>
      <c r="C1682" s="17">
        <f>TITRES_STAT!D1685</f>
        <v>14.1731</v>
      </c>
      <c r="D1682" s="17">
        <f>TITRES_STAT!E1685</f>
        <v>6761</v>
      </c>
      <c r="E1682" s="2">
        <f t="shared" si="104"/>
        <v>2119597</v>
      </c>
      <c r="F1682" s="17" t="str">
        <f t="shared" si="107"/>
        <v>BEARISH</v>
      </c>
      <c r="G1682" s="17" t="str">
        <f t="shared" si="106"/>
        <v>NEUTRAL</v>
      </c>
      <c r="H1682" s="17" t="str">
        <f t="shared" si="105"/>
        <v>BEARISH DIVERGENCE</v>
      </c>
    </row>
    <row r="1683" spans="1:8" ht="13.5" x14ac:dyDescent="0.25">
      <c r="A1683" s="3">
        <f>TITRES_STAT!B1686</f>
        <v>44466</v>
      </c>
      <c r="B1683" s="17">
        <f>TITRES_STAT!C1686</f>
        <v>16.399999999999999</v>
      </c>
      <c r="C1683" s="17">
        <f>TITRES_STAT!D1686</f>
        <v>14.1043</v>
      </c>
      <c r="D1683" s="17">
        <f>TITRES_STAT!E1686</f>
        <v>610</v>
      </c>
      <c r="E1683" s="2">
        <f t="shared" si="104"/>
        <v>2118987</v>
      </c>
      <c r="F1683" s="17" t="str">
        <f t="shared" si="107"/>
        <v>BEARISH</v>
      </c>
      <c r="G1683" s="17" t="str">
        <f t="shared" si="106"/>
        <v>NEUTRAL</v>
      </c>
      <c r="H1683" s="17" t="str">
        <f t="shared" si="105"/>
        <v>CONFIRMED BEARISH</v>
      </c>
    </row>
    <row r="1684" spans="1:8" ht="13.5" x14ac:dyDescent="0.25">
      <c r="A1684" s="3">
        <f>TITRES_STAT!B1687</f>
        <v>44467</v>
      </c>
      <c r="B1684" s="17">
        <f>TITRES_STAT!C1687</f>
        <v>16.5</v>
      </c>
      <c r="C1684" s="17">
        <f>TITRES_STAT!D1687</f>
        <v>14.190300000000001</v>
      </c>
      <c r="D1684" s="17">
        <f>TITRES_STAT!E1687</f>
        <v>2317</v>
      </c>
      <c r="E1684" s="2">
        <f t="shared" si="104"/>
        <v>2121304</v>
      </c>
      <c r="F1684" s="17" t="str">
        <f t="shared" si="107"/>
        <v>BULLISH</v>
      </c>
      <c r="G1684" s="17" t="str">
        <f t="shared" si="106"/>
        <v>NEUTRAL</v>
      </c>
      <c r="H1684" s="17" t="str">
        <f t="shared" si="105"/>
        <v>CONFIRMED BULLISH</v>
      </c>
    </row>
    <row r="1685" spans="1:8" ht="13.5" x14ac:dyDescent="0.25">
      <c r="A1685" s="3">
        <f>TITRES_STAT!B1688</f>
        <v>44468</v>
      </c>
      <c r="B1685" s="17">
        <f>TITRES_STAT!C1688</f>
        <v>16.5</v>
      </c>
      <c r="C1685" s="17">
        <f>TITRES_STAT!D1688</f>
        <v>14.190300000000001</v>
      </c>
      <c r="D1685" s="17">
        <f>TITRES_STAT!E1688</f>
        <v>50</v>
      </c>
      <c r="E1685" s="2">
        <f t="shared" si="104"/>
        <v>2121304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f>TITRES_STAT!B1689</f>
        <v>44469</v>
      </c>
      <c r="B1686" s="17">
        <f>TITRES_STAT!C1689</f>
        <v>16.46</v>
      </c>
      <c r="C1686" s="17">
        <f>TITRES_STAT!D1689</f>
        <v>14.155900000000001</v>
      </c>
      <c r="D1686" s="17">
        <f>TITRES_STAT!E1689</f>
        <v>7303</v>
      </c>
      <c r="E1686" s="2">
        <f t="shared" si="104"/>
        <v>2114001</v>
      </c>
      <c r="F1686" s="17" t="str">
        <f t="shared" si="107"/>
        <v>BEARISH</v>
      </c>
      <c r="G1686" s="17" t="str">
        <f t="shared" si="106"/>
        <v>NEUTRAL</v>
      </c>
      <c r="H1686" s="17" t="str">
        <f t="shared" si="105"/>
        <v>CONFIRMED BEARISH</v>
      </c>
    </row>
    <row r="1687" spans="1:8" ht="13.5" x14ac:dyDescent="0.25">
      <c r="A1687" s="3">
        <f>TITRES_STAT!B1690</f>
        <v>44470</v>
      </c>
      <c r="B1687" s="17">
        <f>TITRES_STAT!C1690</f>
        <v>16.22</v>
      </c>
      <c r="C1687" s="17">
        <f>TITRES_STAT!D1690</f>
        <v>13.9495</v>
      </c>
      <c r="D1687" s="17">
        <f>TITRES_STAT!E1690</f>
        <v>8282</v>
      </c>
      <c r="E1687" s="2">
        <f t="shared" si="104"/>
        <v>2105719</v>
      </c>
      <c r="F1687" s="17" t="str">
        <f t="shared" si="107"/>
        <v>BEARISH</v>
      </c>
      <c r="G1687" s="17" t="str">
        <f t="shared" si="106"/>
        <v>NEUTRAL</v>
      </c>
      <c r="H1687" s="17" t="str">
        <f t="shared" si="105"/>
        <v>CONFIRMED BEARISH</v>
      </c>
    </row>
    <row r="1688" spans="1:8" ht="13.5" x14ac:dyDescent="0.25">
      <c r="A1688" s="3">
        <f>TITRES_STAT!B1691</f>
        <v>44473</v>
      </c>
      <c r="B1688" s="17">
        <f>TITRES_STAT!C1691</f>
        <v>16.47</v>
      </c>
      <c r="C1688" s="17">
        <f>TITRES_STAT!D1691</f>
        <v>14.1645</v>
      </c>
      <c r="D1688" s="17">
        <f>TITRES_STAT!E1691</f>
        <v>2462</v>
      </c>
      <c r="E1688" s="2">
        <f t="shared" si="104"/>
        <v>2108181</v>
      </c>
      <c r="F1688" s="17" t="str">
        <f t="shared" si="107"/>
        <v>BEARISH</v>
      </c>
      <c r="G1688" s="17" t="str">
        <f t="shared" si="106"/>
        <v>NEUTRAL</v>
      </c>
      <c r="H1688" s="17" t="str">
        <f t="shared" si="105"/>
        <v>BEARISH DIVERGENCE</v>
      </c>
    </row>
    <row r="1689" spans="1:8" ht="13.5" x14ac:dyDescent="0.25">
      <c r="A1689" s="3">
        <f>TITRES_STAT!B1692</f>
        <v>44474</v>
      </c>
      <c r="B1689" s="17">
        <f>TITRES_STAT!C1692</f>
        <v>16.2</v>
      </c>
      <c r="C1689" s="17">
        <f>TITRES_STAT!D1692</f>
        <v>13.9323</v>
      </c>
      <c r="D1689" s="17">
        <f>TITRES_STAT!E1692</f>
        <v>7993</v>
      </c>
      <c r="E1689" s="2">
        <f t="shared" si="104"/>
        <v>2100188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CONFIRMED BEARISH</v>
      </c>
    </row>
    <row r="1690" spans="1:8" ht="13.5" x14ac:dyDescent="0.25">
      <c r="A1690" s="3">
        <f>TITRES_STAT!B1693</f>
        <v>44475</v>
      </c>
      <c r="B1690" s="17">
        <f>TITRES_STAT!C1693</f>
        <v>16.2</v>
      </c>
      <c r="C1690" s="17">
        <f>TITRES_STAT!D1693</f>
        <v>13.9323</v>
      </c>
      <c r="D1690" s="17">
        <f>TITRES_STAT!E1693</f>
        <v>358</v>
      </c>
      <c r="E1690" s="2">
        <f t="shared" si="104"/>
        <v>2100188</v>
      </c>
      <c r="F1690" s="17" t="str">
        <f t="shared" si="107"/>
        <v>BEARISH</v>
      </c>
      <c r="G1690" s="17" t="str">
        <f t="shared" si="106"/>
        <v>NEUTRAL</v>
      </c>
      <c r="H1690" s="17" t="str">
        <f t="shared" si="105"/>
        <v>CONFIRMED BEARISH</v>
      </c>
    </row>
    <row r="1691" spans="1:8" ht="13.5" x14ac:dyDescent="0.25">
      <c r="A1691" s="3">
        <f>TITRES_STAT!B1694</f>
        <v>44476</v>
      </c>
      <c r="B1691" s="17">
        <f>TITRES_STAT!C1694</f>
        <v>15.95</v>
      </c>
      <c r="C1691" s="17">
        <f>TITRES_STAT!D1694</f>
        <v>13.7173</v>
      </c>
      <c r="D1691" s="17">
        <f>TITRES_STAT!E1694</f>
        <v>2829</v>
      </c>
      <c r="E1691" s="2">
        <f t="shared" si="104"/>
        <v>2097359</v>
      </c>
      <c r="F1691" s="17" t="str">
        <f t="shared" si="107"/>
        <v>BEARISH</v>
      </c>
      <c r="G1691" s="17" t="str">
        <f t="shared" si="106"/>
        <v>NEUTRAL</v>
      </c>
      <c r="H1691" s="17" t="str">
        <f t="shared" si="105"/>
        <v>CONFIRMED BEARISH</v>
      </c>
    </row>
    <row r="1692" spans="1:8" ht="13.5" x14ac:dyDescent="0.25">
      <c r="A1692" s="3">
        <f>TITRES_STAT!B1695</f>
        <v>44477</v>
      </c>
      <c r="B1692" s="17">
        <f>TITRES_STAT!C1695</f>
        <v>16</v>
      </c>
      <c r="C1692" s="17">
        <f>TITRES_STAT!D1695</f>
        <v>13.760300000000001</v>
      </c>
      <c r="D1692" s="17">
        <f>TITRES_STAT!E1695</f>
        <v>966</v>
      </c>
      <c r="E1692" s="2">
        <f t="shared" si="104"/>
        <v>2098325</v>
      </c>
      <c r="F1692" s="17" t="str">
        <f t="shared" si="107"/>
        <v>BEARISH</v>
      </c>
      <c r="G1692" s="17" t="str">
        <f t="shared" si="106"/>
        <v>NEUTRAL</v>
      </c>
      <c r="H1692" s="17" t="str">
        <f t="shared" si="105"/>
        <v>CONFIRMED BEARISH</v>
      </c>
    </row>
    <row r="1693" spans="1:8" ht="13.5" x14ac:dyDescent="0.25">
      <c r="A1693" s="3">
        <f>TITRES_STAT!B1696</f>
        <v>44480</v>
      </c>
      <c r="B1693" s="17">
        <f>TITRES_STAT!C1696</f>
        <v>16.149999999999999</v>
      </c>
      <c r="C1693" s="17">
        <f>TITRES_STAT!D1696</f>
        <v>13.8893</v>
      </c>
      <c r="D1693" s="17">
        <f>TITRES_STAT!E1696</f>
        <v>4097</v>
      </c>
      <c r="E1693" s="2">
        <f t="shared" si="104"/>
        <v>2102422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CONFIRMED BEARISH</v>
      </c>
    </row>
    <row r="1694" spans="1:8" ht="13.5" x14ac:dyDescent="0.25">
      <c r="A1694" s="3">
        <f>TITRES_STAT!B1697</f>
        <v>44481</v>
      </c>
      <c r="B1694" s="17">
        <f>TITRES_STAT!C1697</f>
        <v>16.100000000000001</v>
      </c>
      <c r="C1694" s="17">
        <f>TITRES_STAT!D1697</f>
        <v>13.846299999999999</v>
      </c>
      <c r="D1694" s="17">
        <f>TITRES_STAT!E1697</f>
        <v>413</v>
      </c>
      <c r="E1694" s="2">
        <f t="shared" si="104"/>
        <v>2102009</v>
      </c>
      <c r="F1694" s="17" t="str">
        <f t="shared" si="107"/>
        <v>BULLISH</v>
      </c>
      <c r="G1694" s="17" t="str">
        <f t="shared" si="106"/>
        <v>NEUTRAL</v>
      </c>
      <c r="H1694" s="17" t="str">
        <f t="shared" si="105"/>
        <v>BULLISH DIVERGENCE</v>
      </c>
    </row>
    <row r="1695" spans="1:8" ht="13.5" x14ac:dyDescent="0.25">
      <c r="A1695" s="3">
        <f>TITRES_STAT!B1698</f>
        <v>44482</v>
      </c>
      <c r="B1695" s="17">
        <f>TITRES_STAT!C1698</f>
        <v>16.100000000000001</v>
      </c>
      <c r="C1695" s="17">
        <f>TITRES_STAT!D1698</f>
        <v>13.846299999999999</v>
      </c>
      <c r="D1695" s="17">
        <f>TITRES_STAT!E1698</f>
        <v>0</v>
      </c>
      <c r="E1695" s="2">
        <f t="shared" si="104"/>
        <v>2102009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BULLISH DIVERGENCE</v>
      </c>
    </row>
    <row r="1696" spans="1:8" ht="13.5" x14ac:dyDescent="0.25">
      <c r="A1696" s="3">
        <f>TITRES_STAT!B1699</f>
        <v>44483</v>
      </c>
      <c r="B1696" s="17">
        <f>TITRES_STAT!C1699</f>
        <v>16</v>
      </c>
      <c r="C1696" s="17">
        <f>TITRES_STAT!D1699</f>
        <v>13.760300000000001</v>
      </c>
      <c r="D1696" s="17">
        <f>TITRES_STAT!E1699</f>
        <v>6503</v>
      </c>
      <c r="E1696" s="2">
        <f t="shared" si="104"/>
        <v>2095506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BEARISH DIVERGENCE</v>
      </c>
    </row>
    <row r="1697" spans="1:8" ht="13.5" x14ac:dyDescent="0.25">
      <c r="A1697" s="3">
        <f>TITRES_STAT!B1700</f>
        <v>44488</v>
      </c>
      <c r="B1697" s="17">
        <f>TITRES_STAT!C1700</f>
        <v>15.51</v>
      </c>
      <c r="C1697" s="17">
        <f>TITRES_STAT!D1700</f>
        <v>13.338900000000001</v>
      </c>
      <c r="D1697" s="17">
        <f>TITRES_STAT!E1700</f>
        <v>2902</v>
      </c>
      <c r="E1697" s="2">
        <f t="shared" si="104"/>
        <v>2092604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f>TITRES_STAT!B1701</f>
        <v>44489</v>
      </c>
      <c r="B1698" s="17">
        <f>TITRES_STAT!C1701</f>
        <v>15.98</v>
      </c>
      <c r="C1698" s="17">
        <f>TITRES_STAT!D1701</f>
        <v>13.7431</v>
      </c>
      <c r="D1698" s="17">
        <f>TITRES_STAT!E1701</f>
        <v>108</v>
      </c>
      <c r="E1698" s="2">
        <f t="shared" si="104"/>
        <v>2092712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f>TITRES_STAT!B1702</f>
        <v>44490</v>
      </c>
      <c r="B1699" s="17">
        <f>TITRES_STAT!C1702</f>
        <v>15.85</v>
      </c>
      <c r="C1699" s="17">
        <f>TITRES_STAT!D1702</f>
        <v>13.6313</v>
      </c>
      <c r="D1699" s="17">
        <f>TITRES_STAT!E1702</f>
        <v>200</v>
      </c>
      <c r="E1699" s="2">
        <f t="shared" si="104"/>
        <v>2092512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f>TITRES_STAT!B1703</f>
        <v>44491</v>
      </c>
      <c r="B1700" s="17">
        <f>TITRES_STAT!C1703</f>
        <v>15.78</v>
      </c>
      <c r="C1700" s="17">
        <f>TITRES_STAT!D1703</f>
        <v>13.571099999999999</v>
      </c>
      <c r="D1700" s="17">
        <f>TITRES_STAT!E1703</f>
        <v>5792</v>
      </c>
      <c r="E1700" s="2">
        <f t="shared" si="104"/>
        <v>2086720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f>TITRES_STAT!B1704</f>
        <v>44494</v>
      </c>
      <c r="B1701" s="17">
        <f>TITRES_STAT!C1704</f>
        <v>15.75</v>
      </c>
      <c r="C1701" s="17">
        <f>TITRES_STAT!D1704</f>
        <v>13.545299999999999</v>
      </c>
      <c r="D1701" s="17">
        <f>TITRES_STAT!E1704</f>
        <v>250</v>
      </c>
      <c r="E1701" s="2">
        <f t="shared" si="104"/>
        <v>2086470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f>TITRES_STAT!B1705</f>
        <v>44495</v>
      </c>
      <c r="B1702" s="17">
        <f>TITRES_STAT!C1705</f>
        <v>15.5</v>
      </c>
      <c r="C1702" s="17">
        <f>TITRES_STAT!D1705</f>
        <v>13.330299999999999</v>
      </c>
      <c r="D1702" s="17">
        <f>TITRES_STAT!E1705</f>
        <v>665</v>
      </c>
      <c r="E1702" s="2">
        <f t="shared" si="104"/>
        <v>2085805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f>TITRES_STAT!B1706</f>
        <v>44496</v>
      </c>
      <c r="B1703" s="17">
        <f>TITRES_STAT!C1706</f>
        <v>15.77</v>
      </c>
      <c r="C1703" s="17">
        <f>TITRES_STAT!D1706</f>
        <v>13.5625</v>
      </c>
      <c r="D1703" s="17">
        <f>TITRES_STAT!E1706</f>
        <v>1250</v>
      </c>
      <c r="E1703" s="2">
        <f t="shared" si="104"/>
        <v>2087055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f>TITRES_STAT!B1707</f>
        <v>44497</v>
      </c>
      <c r="B1704" s="17">
        <f>TITRES_STAT!C1707</f>
        <v>15.75</v>
      </c>
      <c r="C1704" s="17">
        <f>TITRES_STAT!D1707</f>
        <v>13.545299999999999</v>
      </c>
      <c r="D1704" s="17">
        <f>TITRES_STAT!E1707</f>
        <v>885</v>
      </c>
      <c r="E1704" s="2">
        <f t="shared" si="104"/>
        <v>2086170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CONFIRMED BEARISH</v>
      </c>
    </row>
    <row r="1705" spans="1:8" ht="13.5" x14ac:dyDescent="0.25">
      <c r="A1705" s="3">
        <f>TITRES_STAT!B1708</f>
        <v>44498</v>
      </c>
      <c r="B1705" s="17">
        <f>TITRES_STAT!C1708</f>
        <v>15.74</v>
      </c>
      <c r="C1705" s="17">
        <f>TITRES_STAT!D1708</f>
        <v>13.5367</v>
      </c>
      <c r="D1705" s="17">
        <f>TITRES_STAT!E1708</f>
        <v>300</v>
      </c>
      <c r="E1705" s="2">
        <f t="shared" si="104"/>
        <v>2085870</v>
      </c>
      <c r="F1705" s="17" t="str">
        <f t="shared" si="107"/>
        <v>BEARISH</v>
      </c>
      <c r="G1705" s="17" t="str">
        <f t="shared" si="106"/>
        <v>NEUTRAL</v>
      </c>
      <c r="H1705" s="17" t="str">
        <f t="shared" si="105"/>
        <v>CONFIRMED BEARISH</v>
      </c>
    </row>
    <row r="1706" spans="1:8" ht="13.5" x14ac:dyDescent="0.25">
      <c r="A1706" s="3">
        <f>TITRES_STAT!B1709</f>
        <v>44501</v>
      </c>
      <c r="B1706" s="17">
        <f>TITRES_STAT!C1709</f>
        <v>15.5</v>
      </c>
      <c r="C1706" s="17">
        <f>TITRES_STAT!D1709</f>
        <v>13.330299999999999</v>
      </c>
      <c r="D1706" s="17">
        <f>TITRES_STAT!E1709</f>
        <v>837</v>
      </c>
      <c r="E1706" s="2">
        <f t="shared" si="104"/>
        <v>2085033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CONFIRMED BEARISH</v>
      </c>
    </row>
    <row r="1707" spans="1:8" ht="13.5" x14ac:dyDescent="0.25">
      <c r="A1707" s="3">
        <f>TITRES_STAT!B1710</f>
        <v>44502</v>
      </c>
      <c r="B1707" s="17">
        <f>TITRES_STAT!C1710</f>
        <v>15.5</v>
      </c>
      <c r="C1707" s="17">
        <f>TITRES_STAT!D1710</f>
        <v>13.330299999999999</v>
      </c>
      <c r="D1707" s="17">
        <f>TITRES_STAT!E1710</f>
        <v>398</v>
      </c>
      <c r="E1707" s="2">
        <f t="shared" si="104"/>
        <v>2085033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NEUTRAL</v>
      </c>
    </row>
    <row r="1708" spans="1:8" ht="13.5" x14ac:dyDescent="0.25">
      <c r="A1708" s="3">
        <f>TITRES_STAT!B1711</f>
        <v>44503</v>
      </c>
      <c r="B1708" s="17">
        <f>TITRES_STAT!C1711</f>
        <v>15.72</v>
      </c>
      <c r="C1708" s="17">
        <f>TITRES_STAT!D1711</f>
        <v>13.519500000000001</v>
      </c>
      <c r="D1708" s="17">
        <f>TITRES_STAT!E1711</f>
        <v>1752</v>
      </c>
      <c r="E1708" s="2">
        <f t="shared" si="104"/>
        <v>2086785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CONFIRMED BEARISH</v>
      </c>
    </row>
    <row r="1709" spans="1:8" ht="13.5" x14ac:dyDescent="0.25">
      <c r="A1709" s="3">
        <f>TITRES_STAT!B1712</f>
        <v>44504</v>
      </c>
      <c r="B1709" s="17">
        <f>TITRES_STAT!C1712</f>
        <v>15.7</v>
      </c>
      <c r="C1709" s="17">
        <f>TITRES_STAT!D1712</f>
        <v>13.5023</v>
      </c>
      <c r="D1709" s="17">
        <f>TITRES_STAT!E1712</f>
        <v>355</v>
      </c>
      <c r="E1709" s="2">
        <f t="shared" si="104"/>
        <v>2086430</v>
      </c>
      <c r="F1709" s="17" t="str">
        <f t="shared" si="107"/>
        <v>BULLISH</v>
      </c>
      <c r="G1709" s="17" t="str">
        <f t="shared" si="106"/>
        <v>NEUTRAL</v>
      </c>
      <c r="H1709" s="17" t="str">
        <f t="shared" si="105"/>
        <v>BULLISH DIVERGENCE</v>
      </c>
    </row>
    <row r="1710" spans="1:8" ht="13.5" x14ac:dyDescent="0.25">
      <c r="A1710" s="3">
        <f>TITRES_STAT!B1713</f>
        <v>44505</v>
      </c>
      <c r="B1710" s="17">
        <f>TITRES_STAT!C1713</f>
        <v>15.7</v>
      </c>
      <c r="C1710" s="17">
        <f>TITRES_STAT!D1713</f>
        <v>13.5023</v>
      </c>
      <c r="D1710" s="17">
        <f>TITRES_STAT!E1713</f>
        <v>750</v>
      </c>
      <c r="E1710" s="2">
        <f t="shared" si="104"/>
        <v>2086430</v>
      </c>
      <c r="F1710" s="17" t="str">
        <f t="shared" si="107"/>
        <v>BULLISH</v>
      </c>
      <c r="G1710" s="17" t="str">
        <f t="shared" si="106"/>
        <v>NEUTRAL</v>
      </c>
      <c r="H1710" s="17" t="str">
        <f t="shared" si="105"/>
        <v>BULLISH DIVERGENCE</v>
      </c>
    </row>
    <row r="1711" spans="1:8" ht="13.5" x14ac:dyDescent="0.25">
      <c r="A1711" s="3">
        <f>TITRES_STAT!B1714</f>
        <v>44508</v>
      </c>
      <c r="B1711" s="17">
        <f>TITRES_STAT!C1714</f>
        <v>15.43</v>
      </c>
      <c r="C1711" s="17">
        <f>TITRES_STAT!D1714</f>
        <v>13.270099999999999</v>
      </c>
      <c r="D1711" s="17">
        <f>TITRES_STAT!E1714</f>
        <v>2910</v>
      </c>
      <c r="E1711" s="2">
        <f t="shared" si="104"/>
        <v>2083520</v>
      </c>
      <c r="F1711" s="17" t="str">
        <f t="shared" si="107"/>
        <v>BEARISH</v>
      </c>
      <c r="G1711" s="17" t="str">
        <f t="shared" si="106"/>
        <v>NEUTRAL</v>
      </c>
      <c r="H1711" s="17" t="str">
        <f t="shared" si="105"/>
        <v>CONFIRMED BEARISH</v>
      </c>
    </row>
    <row r="1712" spans="1:8" ht="13.5" x14ac:dyDescent="0.25">
      <c r="A1712" s="3">
        <f>TITRES_STAT!B1715</f>
        <v>44509</v>
      </c>
      <c r="B1712" s="17">
        <f>TITRES_STAT!C1715</f>
        <v>15.67</v>
      </c>
      <c r="C1712" s="17">
        <f>TITRES_STAT!D1715</f>
        <v>13.4765</v>
      </c>
      <c r="D1712" s="17">
        <f>TITRES_STAT!E1715</f>
        <v>350</v>
      </c>
      <c r="E1712" s="2">
        <f t="shared" si="104"/>
        <v>2083870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BEARISH DIVERGENCE</v>
      </c>
    </row>
    <row r="1713" spans="1:8" ht="13.5" x14ac:dyDescent="0.25">
      <c r="A1713" s="3">
        <f>TITRES_STAT!B1716</f>
        <v>44510</v>
      </c>
      <c r="B1713" s="17">
        <f>TITRES_STAT!C1716</f>
        <v>15.38</v>
      </c>
      <c r="C1713" s="17">
        <f>TITRES_STAT!D1716</f>
        <v>13.2271</v>
      </c>
      <c r="D1713" s="17">
        <f>TITRES_STAT!E1716</f>
        <v>9065</v>
      </c>
      <c r="E1713" s="2">
        <f t="shared" si="104"/>
        <v>2074805</v>
      </c>
      <c r="F1713" s="17" t="str">
        <f t="shared" si="107"/>
        <v>BEARISH</v>
      </c>
      <c r="G1713" s="17" t="str">
        <f t="shared" si="106"/>
        <v>NEUTRAL</v>
      </c>
      <c r="H1713" s="17" t="str">
        <f t="shared" si="105"/>
        <v>CONFIRMED BEARISH</v>
      </c>
    </row>
    <row r="1714" spans="1:8" ht="13.5" x14ac:dyDescent="0.25">
      <c r="A1714" s="3">
        <f>TITRES_STAT!B1717</f>
        <v>44511</v>
      </c>
      <c r="B1714" s="17">
        <f>TITRES_STAT!C1717</f>
        <v>15.65</v>
      </c>
      <c r="C1714" s="17">
        <f>TITRES_STAT!D1717</f>
        <v>13.459300000000001</v>
      </c>
      <c r="D1714" s="17">
        <f>TITRES_STAT!E1717</f>
        <v>4749</v>
      </c>
      <c r="E1714" s="2">
        <f t="shared" si="104"/>
        <v>2079554</v>
      </c>
      <c r="F1714" s="17" t="str">
        <f t="shared" si="107"/>
        <v>BEARISH</v>
      </c>
      <c r="G1714" s="17" t="str">
        <f t="shared" si="106"/>
        <v>NEUTRAL</v>
      </c>
      <c r="H1714" s="17" t="str">
        <f t="shared" si="105"/>
        <v>CONFIRMED BEARISH</v>
      </c>
    </row>
    <row r="1715" spans="1:8" ht="13.5" x14ac:dyDescent="0.25">
      <c r="A1715" s="3">
        <f>TITRES_STAT!B1718</f>
        <v>44512</v>
      </c>
      <c r="B1715" s="17">
        <f>TITRES_STAT!C1718</f>
        <v>15.55</v>
      </c>
      <c r="C1715" s="17">
        <f>TITRES_STAT!D1718</f>
        <v>13.3733</v>
      </c>
      <c r="D1715" s="17">
        <f>TITRES_STAT!E1718</f>
        <v>760</v>
      </c>
      <c r="E1715" s="2">
        <f t="shared" si="104"/>
        <v>2078794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f>TITRES_STAT!B1719</f>
        <v>44515</v>
      </c>
      <c r="B1716" s="17">
        <f>TITRES_STAT!C1719</f>
        <v>15.53</v>
      </c>
      <c r="C1716" s="17">
        <f>TITRES_STAT!D1719</f>
        <v>13.3561</v>
      </c>
      <c r="D1716" s="17">
        <f>TITRES_STAT!E1719</f>
        <v>560</v>
      </c>
      <c r="E1716" s="2">
        <f t="shared" si="104"/>
        <v>2078234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BEARISH DIVERGENCE</v>
      </c>
    </row>
    <row r="1717" spans="1:8" ht="13.5" x14ac:dyDescent="0.25">
      <c r="A1717" s="3">
        <f>TITRES_STAT!B1720</f>
        <v>44516</v>
      </c>
      <c r="B1717" s="17">
        <f>TITRES_STAT!C1720</f>
        <v>15.53</v>
      </c>
      <c r="C1717" s="17">
        <f>TITRES_STAT!D1720</f>
        <v>13.3561</v>
      </c>
      <c r="D1717" s="17">
        <f>TITRES_STAT!E1720</f>
        <v>185</v>
      </c>
      <c r="E1717" s="2">
        <f t="shared" si="104"/>
        <v>2078234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f>TITRES_STAT!B1721</f>
        <v>44517</v>
      </c>
      <c r="B1718" s="17">
        <f>TITRES_STAT!C1721</f>
        <v>15.35</v>
      </c>
      <c r="C1718" s="17">
        <f>TITRES_STAT!D1721</f>
        <v>13.2013</v>
      </c>
      <c r="D1718" s="17">
        <f>TITRES_STAT!E1721</f>
        <v>1377</v>
      </c>
      <c r="E1718" s="2">
        <f t="shared" si="104"/>
        <v>2076857</v>
      </c>
      <c r="F1718" s="17" t="str">
        <f t="shared" si="107"/>
        <v>BULLISH</v>
      </c>
      <c r="G1718" s="17" t="str">
        <f t="shared" si="106"/>
        <v>NEUTRAL</v>
      </c>
      <c r="H1718" s="17" t="str">
        <f t="shared" si="105"/>
        <v>BULLISH DIVERGENCE</v>
      </c>
    </row>
    <row r="1719" spans="1:8" ht="13.5" x14ac:dyDescent="0.25">
      <c r="A1719" s="3">
        <f>TITRES_STAT!B1722</f>
        <v>44518</v>
      </c>
      <c r="B1719" s="17">
        <f>TITRES_STAT!C1722</f>
        <v>15.34</v>
      </c>
      <c r="C1719" s="17">
        <f>TITRES_STAT!D1722</f>
        <v>13.1927</v>
      </c>
      <c r="D1719" s="17">
        <f>TITRES_STAT!E1722</f>
        <v>366</v>
      </c>
      <c r="E1719" s="2">
        <f t="shared" si="104"/>
        <v>2076491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f>TITRES_STAT!B1723</f>
        <v>44519</v>
      </c>
      <c r="B1720" s="17">
        <f>TITRES_STAT!C1723</f>
        <v>15.34</v>
      </c>
      <c r="C1720" s="17">
        <f>TITRES_STAT!D1723</f>
        <v>13.1927</v>
      </c>
      <c r="D1720" s="17">
        <f>TITRES_STAT!E1723</f>
        <v>477</v>
      </c>
      <c r="E1720" s="2">
        <f t="shared" si="104"/>
        <v>2076491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f>TITRES_STAT!B1724</f>
        <v>44522</v>
      </c>
      <c r="B1721" s="17">
        <f>TITRES_STAT!C1724</f>
        <v>15.35</v>
      </c>
      <c r="C1721" s="17">
        <f>TITRES_STAT!D1724</f>
        <v>13.2013</v>
      </c>
      <c r="D1721" s="17">
        <f>TITRES_STAT!E1724</f>
        <v>220</v>
      </c>
      <c r="E1721" s="2">
        <f t="shared" si="104"/>
        <v>2076711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f>TITRES_STAT!B1725</f>
        <v>44523</v>
      </c>
      <c r="B1722" s="17">
        <f>TITRES_STAT!C1725</f>
        <v>15.49</v>
      </c>
      <c r="C1722" s="17">
        <f>TITRES_STAT!D1725</f>
        <v>13.3217</v>
      </c>
      <c r="D1722" s="17">
        <f>TITRES_STAT!E1725</f>
        <v>3808</v>
      </c>
      <c r="E1722" s="2">
        <f t="shared" si="104"/>
        <v>2080519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f>TITRES_STAT!B1726</f>
        <v>44524</v>
      </c>
      <c r="B1723" s="17">
        <f>TITRES_STAT!C1726</f>
        <v>15.49</v>
      </c>
      <c r="C1723" s="17">
        <f>TITRES_STAT!D1726</f>
        <v>13.3217</v>
      </c>
      <c r="D1723" s="17">
        <f>TITRES_STAT!E1726</f>
        <v>230</v>
      </c>
      <c r="E1723" s="2">
        <f t="shared" si="104"/>
        <v>2080519</v>
      </c>
      <c r="F1723" s="17" t="str">
        <f t="shared" si="107"/>
        <v>BULLISH</v>
      </c>
      <c r="G1723" s="17" t="str">
        <f t="shared" si="106"/>
        <v>NEUTRAL</v>
      </c>
      <c r="H1723" s="17" t="str">
        <f t="shared" si="105"/>
        <v>CONFIRMED BULLISH</v>
      </c>
    </row>
    <row r="1724" spans="1:8" ht="13.5" x14ac:dyDescent="0.25">
      <c r="A1724" s="3">
        <f>TITRES_STAT!B1727</f>
        <v>44525</v>
      </c>
      <c r="B1724" s="17">
        <f>TITRES_STAT!C1727</f>
        <v>15.49</v>
      </c>
      <c r="C1724" s="17">
        <f>TITRES_STAT!D1727</f>
        <v>13.3217</v>
      </c>
      <c r="D1724" s="17">
        <f>TITRES_STAT!E1727</f>
        <v>215</v>
      </c>
      <c r="E1724" s="2">
        <f t="shared" si="104"/>
        <v>2080519</v>
      </c>
      <c r="F1724" s="17" t="str">
        <f t="shared" si="107"/>
        <v>BULLISH</v>
      </c>
      <c r="G1724" s="17" t="str">
        <f t="shared" si="106"/>
        <v>NEUTRAL</v>
      </c>
      <c r="H1724" s="17" t="str">
        <f t="shared" si="105"/>
        <v>CONFIRMED BULLISH</v>
      </c>
    </row>
    <row r="1725" spans="1:8" ht="13.5" x14ac:dyDescent="0.25">
      <c r="A1725" s="3">
        <f>TITRES_STAT!B1728</f>
        <v>44526</v>
      </c>
      <c r="B1725" s="17">
        <f>TITRES_STAT!C1728</f>
        <v>15.5</v>
      </c>
      <c r="C1725" s="17">
        <f>TITRES_STAT!D1728</f>
        <v>13.330299999999999</v>
      </c>
      <c r="D1725" s="17">
        <f>TITRES_STAT!E1728</f>
        <v>127</v>
      </c>
      <c r="E1725" s="2">
        <f t="shared" si="104"/>
        <v>2080646</v>
      </c>
      <c r="F1725" s="17" t="str">
        <f t="shared" si="107"/>
        <v>BULLISH</v>
      </c>
      <c r="G1725" s="17" t="str">
        <f t="shared" si="106"/>
        <v>NEUTRAL</v>
      </c>
      <c r="H1725" s="17" t="str">
        <f t="shared" si="105"/>
        <v>CONFIRMED BULLISH</v>
      </c>
    </row>
    <row r="1726" spans="1:8" ht="13.5" x14ac:dyDescent="0.25">
      <c r="A1726" s="3">
        <f>TITRES_STAT!B1729</f>
        <v>44529</v>
      </c>
      <c r="B1726" s="17">
        <f>TITRES_STAT!C1729</f>
        <v>15.54</v>
      </c>
      <c r="C1726" s="17">
        <f>TITRES_STAT!D1729</f>
        <v>13.364699999999999</v>
      </c>
      <c r="D1726" s="17">
        <f>TITRES_STAT!E1729</f>
        <v>2100</v>
      </c>
      <c r="E1726" s="2">
        <f t="shared" si="104"/>
        <v>2082746</v>
      </c>
      <c r="F1726" s="17" t="str">
        <f t="shared" si="107"/>
        <v>BULLISH</v>
      </c>
      <c r="G1726" s="17" t="str">
        <f t="shared" si="106"/>
        <v>NEUTRAL</v>
      </c>
      <c r="H1726" s="17" t="str">
        <f t="shared" si="105"/>
        <v>CONFIRMED BULLISH</v>
      </c>
    </row>
    <row r="1727" spans="1:8" ht="13.5" x14ac:dyDescent="0.25">
      <c r="A1727" s="3">
        <f>TITRES_STAT!B1730</f>
        <v>44530</v>
      </c>
      <c r="B1727" s="17">
        <f>TITRES_STAT!C1730</f>
        <v>15.54</v>
      </c>
      <c r="C1727" s="17">
        <f>TITRES_STAT!D1730</f>
        <v>13.364699999999999</v>
      </c>
      <c r="D1727" s="17">
        <f>TITRES_STAT!E1730</f>
        <v>6507</v>
      </c>
      <c r="E1727" s="2">
        <f t="shared" si="104"/>
        <v>2082746</v>
      </c>
      <c r="F1727" s="17" t="str">
        <f t="shared" si="107"/>
        <v>BULLISH</v>
      </c>
      <c r="G1727" s="17" t="str">
        <f t="shared" si="106"/>
        <v>NEUTRAL</v>
      </c>
      <c r="H1727" s="17" t="str">
        <f t="shared" si="105"/>
        <v>CONFIRMED BULLISH</v>
      </c>
    </row>
    <row r="1728" spans="1:8" ht="13.5" x14ac:dyDescent="0.25">
      <c r="A1728" s="3">
        <f>TITRES_STAT!B1731</f>
        <v>44531</v>
      </c>
      <c r="B1728" s="17">
        <f>TITRES_STAT!C1731</f>
        <v>15.53</v>
      </c>
      <c r="C1728" s="17">
        <f>TITRES_STAT!D1731</f>
        <v>13.3561</v>
      </c>
      <c r="D1728" s="17">
        <f>TITRES_STAT!E1731</f>
        <v>605</v>
      </c>
      <c r="E1728" s="2">
        <f t="shared" si="104"/>
        <v>2082141</v>
      </c>
      <c r="F1728" s="17" t="str">
        <f t="shared" si="107"/>
        <v>BULLISH</v>
      </c>
      <c r="G1728" s="17" t="str">
        <f t="shared" si="106"/>
        <v>NEUTRAL</v>
      </c>
      <c r="H1728" s="17" t="str">
        <f t="shared" si="105"/>
        <v>CONFIRMED BULLISH</v>
      </c>
    </row>
    <row r="1729" spans="1:8" ht="13.5" x14ac:dyDescent="0.25">
      <c r="A1729" s="3">
        <f>TITRES_STAT!B1732</f>
        <v>44532</v>
      </c>
      <c r="B1729" s="17">
        <f>TITRES_STAT!C1732</f>
        <v>15.53</v>
      </c>
      <c r="C1729" s="17">
        <f>TITRES_STAT!D1732</f>
        <v>13.3561</v>
      </c>
      <c r="D1729" s="17">
        <f>TITRES_STAT!E1732</f>
        <v>0</v>
      </c>
      <c r="E1729" s="2">
        <f t="shared" si="104"/>
        <v>2082141</v>
      </c>
      <c r="F1729" s="17" t="str">
        <f t="shared" si="107"/>
        <v>BULLISH</v>
      </c>
      <c r="G1729" s="17" t="str">
        <f t="shared" si="106"/>
        <v>NEUTRAL</v>
      </c>
      <c r="H1729" s="17" t="str">
        <f t="shared" si="105"/>
        <v>CONFIRMED BULLISH</v>
      </c>
    </row>
    <row r="1730" spans="1:8" ht="13.5" x14ac:dyDescent="0.25">
      <c r="A1730" s="3">
        <f>TITRES_STAT!B1733</f>
        <v>44533</v>
      </c>
      <c r="B1730" s="17">
        <f>TITRES_STAT!C1733</f>
        <v>15.55</v>
      </c>
      <c r="C1730" s="17">
        <f>TITRES_STAT!D1733</f>
        <v>13.3733</v>
      </c>
      <c r="D1730" s="17">
        <f>TITRES_STAT!E1733</f>
        <v>8328</v>
      </c>
      <c r="E1730" s="2">
        <f t="shared" si="104"/>
        <v>2090469</v>
      </c>
      <c r="F1730" s="17" t="str">
        <f t="shared" si="107"/>
        <v>BULLISH</v>
      </c>
      <c r="G1730" s="17" t="str">
        <f t="shared" si="106"/>
        <v>NEUTRAL</v>
      </c>
      <c r="H1730" s="17" t="str">
        <f t="shared" si="105"/>
        <v>CONFIRMED BULLISH</v>
      </c>
    </row>
    <row r="1731" spans="1:8" ht="13.5" x14ac:dyDescent="0.25">
      <c r="A1731" s="3">
        <f>TITRES_STAT!B1734</f>
        <v>44536</v>
      </c>
      <c r="B1731" s="17">
        <f>TITRES_STAT!C1734</f>
        <v>15.55</v>
      </c>
      <c r="C1731" s="17">
        <f>TITRES_STAT!D1734</f>
        <v>13.3733</v>
      </c>
      <c r="D1731" s="17">
        <f>TITRES_STAT!E1734</f>
        <v>2315</v>
      </c>
      <c r="E1731" s="2">
        <f t="shared" si="104"/>
        <v>2090469</v>
      </c>
      <c r="F1731" s="17" t="str">
        <f t="shared" si="107"/>
        <v>BULLISH</v>
      </c>
      <c r="G1731" s="17" t="str">
        <f t="shared" si="106"/>
        <v>NEUTRAL</v>
      </c>
      <c r="H1731" s="17" t="str">
        <f t="shared" si="105"/>
        <v>CONFIRMED BULLISH</v>
      </c>
    </row>
    <row r="1732" spans="1:8" ht="13.5" x14ac:dyDescent="0.25">
      <c r="A1732" s="3">
        <f>TITRES_STAT!B1735</f>
        <v>44537</v>
      </c>
      <c r="B1732" s="17">
        <f>TITRES_STAT!C1735</f>
        <v>15.24</v>
      </c>
      <c r="C1732" s="17">
        <f>TITRES_STAT!D1735</f>
        <v>13.1067</v>
      </c>
      <c r="D1732" s="17">
        <f>TITRES_STAT!E1735</f>
        <v>2585</v>
      </c>
      <c r="E1732" s="2">
        <f t="shared" ref="E1732:E1795" si="108">IF(B1732&gt;B1731, E1731+D1732, IF(B1732&lt;B1731, E1731-D1732, E1731))</f>
        <v>2087884</v>
      </c>
      <c r="F1732" s="17" t="str">
        <f t="shared" si="107"/>
        <v>BULLISH</v>
      </c>
      <c r="G1732" s="17" t="str">
        <f t="shared" si="106"/>
        <v>NEUTRAL</v>
      </c>
      <c r="H1732" s="17" t="str">
        <f t="shared" si="105"/>
        <v>BULLISH DIVERGENCE</v>
      </c>
    </row>
    <row r="1733" spans="1:8" ht="13.5" x14ac:dyDescent="0.25">
      <c r="A1733" s="3">
        <f>TITRES_STAT!B1736</f>
        <v>44538</v>
      </c>
      <c r="B1733" s="17">
        <f>TITRES_STAT!C1736</f>
        <v>15.44</v>
      </c>
      <c r="C1733" s="17">
        <f>TITRES_STAT!D1736</f>
        <v>13.278700000000001</v>
      </c>
      <c r="D1733" s="17">
        <f>TITRES_STAT!E1736</f>
        <v>150</v>
      </c>
      <c r="E1733" s="2">
        <f t="shared" si="108"/>
        <v>2088034</v>
      </c>
      <c r="F1733" s="17" t="str">
        <f t="shared" si="107"/>
        <v>BULLISH</v>
      </c>
      <c r="G1733" s="17" t="str">
        <f t="shared" si="106"/>
        <v>NEUTRAL</v>
      </c>
      <c r="H1733" s="17" t="str">
        <f t="shared" si="105"/>
        <v>BULLISH DIVERGENCE</v>
      </c>
    </row>
    <row r="1734" spans="1:8" ht="13.5" x14ac:dyDescent="0.25">
      <c r="A1734" s="3">
        <f>TITRES_STAT!B1737</f>
        <v>44539</v>
      </c>
      <c r="B1734" s="17">
        <f>TITRES_STAT!C1737</f>
        <v>16</v>
      </c>
      <c r="C1734" s="17">
        <f>TITRES_STAT!D1737</f>
        <v>13.760300000000001</v>
      </c>
      <c r="D1734" s="17">
        <f>TITRES_STAT!E1737</f>
        <v>150</v>
      </c>
      <c r="E1734" s="2">
        <f t="shared" si="108"/>
        <v>2088184</v>
      </c>
      <c r="F1734" s="17" t="str">
        <f t="shared" si="107"/>
        <v>BULLISH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17">
        <f>TITRES_STAT!C1738</f>
        <v>16</v>
      </c>
      <c r="C1735" s="17">
        <f>TITRES_STAT!D1738</f>
        <v>13.760300000000001</v>
      </c>
      <c r="D1735" s="17">
        <f>TITRES_STAT!E1738</f>
        <v>50</v>
      </c>
      <c r="E1735" s="2">
        <f t="shared" si="108"/>
        <v>2088184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BEARISH DIVERGENCE</v>
      </c>
    </row>
    <row r="1736" spans="1:8" ht="13.5" x14ac:dyDescent="0.25">
      <c r="A1736" s="3">
        <f>TITRES_STAT!B1739</f>
        <v>44543</v>
      </c>
      <c r="B1736" s="17">
        <f>TITRES_STAT!C1739</f>
        <v>15.5</v>
      </c>
      <c r="C1736" s="17">
        <f>TITRES_STAT!D1739</f>
        <v>13.330299999999999</v>
      </c>
      <c r="D1736" s="17">
        <f>TITRES_STAT!E1739</f>
        <v>4750</v>
      </c>
      <c r="E1736" s="2">
        <f t="shared" si="108"/>
        <v>2083434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f>TITRES_STAT!B1740</f>
        <v>44544</v>
      </c>
      <c r="B1737" s="17">
        <f>TITRES_STAT!C1740</f>
        <v>15.9</v>
      </c>
      <c r="C1737" s="17">
        <f>TITRES_STAT!D1740</f>
        <v>13.674300000000001</v>
      </c>
      <c r="D1737" s="17">
        <f>TITRES_STAT!E1740</f>
        <v>4</v>
      </c>
      <c r="E1737" s="2">
        <f t="shared" si="108"/>
        <v>2083438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BEARISH DIVERGENCE</v>
      </c>
    </row>
    <row r="1738" spans="1:8" ht="13.5" x14ac:dyDescent="0.25">
      <c r="A1738" s="3">
        <f>TITRES_STAT!B1741</f>
        <v>44545</v>
      </c>
      <c r="B1738" s="17">
        <f>TITRES_STAT!C1741</f>
        <v>15.7</v>
      </c>
      <c r="C1738" s="17">
        <f>TITRES_STAT!D1741</f>
        <v>13.5023</v>
      </c>
      <c r="D1738" s="17">
        <f>TITRES_STAT!E1741</f>
        <v>225</v>
      </c>
      <c r="E1738" s="2">
        <f t="shared" si="108"/>
        <v>2083213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f>TITRES_STAT!B1742</f>
        <v>44546</v>
      </c>
      <c r="B1739" s="17">
        <f>TITRES_STAT!C1742</f>
        <v>15.5</v>
      </c>
      <c r="C1739" s="17">
        <f>TITRES_STAT!D1742</f>
        <v>13.330299999999999</v>
      </c>
      <c r="D1739" s="17">
        <f>TITRES_STAT!E1742</f>
        <v>1252</v>
      </c>
      <c r="E1739" s="2">
        <f t="shared" si="108"/>
        <v>2081961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CONFIRMED BEARISH</v>
      </c>
    </row>
    <row r="1740" spans="1:8" ht="13.5" x14ac:dyDescent="0.25">
      <c r="A1740" s="3">
        <f>TITRES_STAT!B1743</f>
        <v>44550</v>
      </c>
      <c r="B1740" s="17">
        <f>TITRES_STAT!C1743</f>
        <v>15</v>
      </c>
      <c r="C1740" s="17">
        <f>TITRES_STAT!D1743</f>
        <v>12.9003</v>
      </c>
      <c r="D1740" s="17">
        <f>TITRES_STAT!E1743</f>
        <v>8962</v>
      </c>
      <c r="E1740" s="2">
        <f t="shared" si="108"/>
        <v>2072999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CONFIRMED BEARISH</v>
      </c>
    </row>
    <row r="1741" spans="1:8" ht="13.5" x14ac:dyDescent="0.25">
      <c r="A1741" s="3">
        <f>TITRES_STAT!B1744</f>
        <v>44551</v>
      </c>
      <c r="B1741" s="17">
        <f>TITRES_STAT!C1744</f>
        <v>15</v>
      </c>
      <c r="C1741" s="17">
        <f>TITRES_STAT!D1744</f>
        <v>12.9003</v>
      </c>
      <c r="D1741" s="17">
        <f>TITRES_STAT!E1744</f>
        <v>430</v>
      </c>
      <c r="E1741" s="2">
        <f t="shared" si="108"/>
        <v>2072999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CONFIRMED BEARISH</v>
      </c>
    </row>
    <row r="1742" spans="1:8" ht="13.5" x14ac:dyDescent="0.25">
      <c r="A1742" s="3">
        <f>TITRES_STAT!B1745</f>
        <v>44552</v>
      </c>
      <c r="B1742" s="17">
        <f>TITRES_STAT!C1745</f>
        <v>14.8</v>
      </c>
      <c r="C1742" s="17">
        <f>TITRES_STAT!D1745</f>
        <v>12.728300000000001</v>
      </c>
      <c r="D1742" s="17">
        <f>TITRES_STAT!E1745</f>
        <v>2798</v>
      </c>
      <c r="E1742" s="2">
        <f t="shared" si="108"/>
        <v>2070201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f>TITRES_STAT!B1746</f>
        <v>44553</v>
      </c>
      <c r="B1743" s="17">
        <f>TITRES_STAT!C1746</f>
        <v>14.9</v>
      </c>
      <c r="C1743" s="17">
        <f>TITRES_STAT!D1746</f>
        <v>12.814299999999999</v>
      </c>
      <c r="D1743" s="17">
        <f>TITRES_STAT!E1746</f>
        <v>5142</v>
      </c>
      <c r="E1743" s="2">
        <f t="shared" si="108"/>
        <v>2075343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CONFIRMED BEARISH</v>
      </c>
    </row>
    <row r="1744" spans="1:8" ht="13.5" x14ac:dyDescent="0.25">
      <c r="A1744" s="3">
        <f>TITRES_STAT!B1747</f>
        <v>44554</v>
      </c>
      <c r="B1744" s="17">
        <f>TITRES_STAT!C1747</f>
        <v>14.9</v>
      </c>
      <c r="C1744" s="17">
        <f>TITRES_STAT!D1747</f>
        <v>12.814299999999999</v>
      </c>
      <c r="D1744" s="17">
        <f>TITRES_STAT!E1747</f>
        <v>3070</v>
      </c>
      <c r="E1744" s="2">
        <f t="shared" si="108"/>
        <v>2075343</v>
      </c>
      <c r="F1744" s="17" t="str">
        <f t="shared" si="111"/>
        <v>BEARISH</v>
      </c>
      <c r="G1744" s="17" t="str">
        <f t="shared" si="110"/>
        <v>NEUTRAL</v>
      </c>
      <c r="H1744" s="17" t="str">
        <f t="shared" si="109"/>
        <v>CONFIRMED BEARISH</v>
      </c>
    </row>
    <row r="1745" spans="1:8" ht="13.5" x14ac:dyDescent="0.25">
      <c r="A1745" s="3">
        <f>TITRES_STAT!B1748</f>
        <v>44557</v>
      </c>
      <c r="B1745" s="17">
        <f>TITRES_STAT!C1748</f>
        <v>14.89</v>
      </c>
      <c r="C1745" s="17">
        <f>TITRES_STAT!D1748</f>
        <v>12.8057</v>
      </c>
      <c r="D1745" s="17">
        <f>TITRES_STAT!E1748</f>
        <v>8700</v>
      </c>
      <c r="E1745" s="2">
        <f t="shared" si="108"/>
        <v>2066643</v>
      </c>
      <c r="F1745" s="17" t="str">
        <f t="shared" si="111"/>
        <v>BEARISH</v>
      </c>
      <c r="G1745" s="17" t="str">
        <f t="shared" si="110"/>
        <v>NEUTRAL</v>
      </c>
      <c r="H1745" s="17" t="str">
        <f t="shared" si="109"/>
        <v>CONFIRMED BEARISH</v>
      </c>
    </row>
    <row r="1746" spans="1:8" ht="13.5" x14ac:dyDescent="0.25">
      <c r="A1746" s="3">
        <f>TITRES_STAT!B1749</f>
        <v>44558</v>
      </c>
      <c r="B1746" s="17">
        <f>TITRES_STAT!C1749</f>
        <v>15</v>
      </c>
      <c r="C1746" s="17">
        <f>TITRES_STAT!D1749</f>
        <v>12.9003</v>
      </c>
      <c r="D1746" s="17">
        <f>TITRES_STAT!E1749</f>
        <v>8196</v>
      </c>
      <c r="E1746" s="2">
        <f t="shared" si="108"/>
        <v>2074839</v>
      </c>
      <c r="F1746" s="17" t="str">
        <f t="shared" si="111"/>
        <v>BULLISH</v>
      </c>
      <c r="G1746" s="17" t="str">
        <f t="shared" si="110"/>
        <v>NEUTRAL</v>
      </c>
      <c r="H1746" s="17" t="str">
        <f t="shared" si="109"/>
        <v>NEUTRAL</v>
      </c>
    </row>
    <row r="1747" spans="1:8" ht="13.5" x14ac:dyDescent="0.25">
      <c r="A1747" s="3">
        <f>TITRES_STAT!B1750</f>
        <v>44559</v>
      </c>
      <c r="B1747" s="17">
        <f>TITRES_STAT!C1750</f>
        <v>15.6</v>
      </c>
      <c r="C1747" s="17">
        <f>TITRES_STAT!D1750</f>
        <v>13.4163</v>
      </c>
      <c r="D1747" s="17">
        <f>TITRES_STAT!E1750</f>
        <v>8056</v>
      </c>
      <c r="E1747" s="2">
        <f t="shared" si="108"/>
        <v>2082895</v>
      </c>
      <c r="F1747" s="17" t="str">
        <f t="shared" si="111"/>
        <v>BULLISH</v>
      </c>
      <c r="G1747" s="17" t="str">
        <f t="shared" si="110"/>
        <v>NEUTRAL</v>
      </c>
      <c r="H1747" s="17" t="str">
        <f t="shared" si="109"/>
        <v>CONFIRMED BULLISH</v>
      </c>
    </row>
    <row r="1748" spans="1:8" ht="13.5" x14ac:dyDescent="0.25">
      <c r="A1748" s="3">
        <f>TITRES_STAT!B1751</f>
        <v>44560</v>
      </c>
      <c r="B1748" s="17">
        <f>TITRES_STAT!C1751</f>
        <v>15.48</v>
      </c>
      <c r="C1748" s="17">
        <f>TITRES_STAT!D1751</f>
        <v>13.3131</v>
      </c>
      <c r="D1748" s="17">
        <f>TITRES_STAT!E1751</f>
        <v>1137</v>
      </c>
      <c r="E1748" s="2">
        <f t="shared" si="108"/>
        <v>2081758</v>
      </c>
      <c r="F1748" s="17" t="str">
        <f t="shared" si="111"/>
        <v>BULLISH</v>
      </c>
      <c r="G1748" s="17" t="str">
        <f t="shared" si="110"/>
        <v>NEUTRAL</v>
      </c>
      <c r="H1748" s="17" t="str">
        <f t="shared" si="109"/>
        <v>CONFIRMED BULLISH</v>
      </c>
    </row>
    <row r="1749" spans="1:8" ht="13.5" x14ac:dyDescent="0.25">
      <c r="A1749" s="3">
        <f>TITRES_STAT!B1752</f>
        <v>44561</v>
      </c>
      <c r="B1749" s="17">
        <f>TITRES_STAT!C1752</f>
        <v>15.7</v>
      </c>
      <c r="C1749" s="17">
        <f>TITRES_STAT!D1752</f>
        <v>13.5023</v>
      </c>
      <c r="D1749" s="17">
        <f>TITRES_STAT!E1752</f>
        <v>4990</v>
      </c>
      <c r="E1749" s="2">
        <f t="shared" si="108"/>
        <v>2086748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f>TITRES_STAT!B1753</f>
        <v>44564</v>
      </c>
      <c r="B1750" s="17">
        <f>TITRES_STAT!C1753</f>
        <v>15</v>
      </c>
      <c r="C1750" s="17">
        <f>TITRES_STAT!D1753</f>
        <v>12.9003</v>
      </c>
      <c r="D1750" s="17">
        <f>TITRES_STAT!E1753</f>
        <v>280</v>
      </c>
      <c r="E1750" s="2">
        <f t="shared" si="108"/>
        <v>2086468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f>TITRES_STAT!B1754</f>
        <v>44565</v>
      </c>
      <c r="B1751" s="17">
        <f>TITRES_STAT!C1754</f>
        <v>15</v>
      </c>
      <c r="C1751" s="17">
        <f>TITRES_STAT!D1754</f>
        <v>12.9003</v>
      </c>
      <c r="D1751" s="17">
        <f>TITRES_STAT!E1754</f>
        <v>6715</v>
      </c>
      <c r="E1751" s="2">
        <f t="shared" si="108"/>
        <v>2086468</v>
      </c>
      <c r="F1751" s="17" t="str">
        <f t="shared" si="111"/>
        <v>BULLISH</v>
      </c>
      <c r="G1751" s="17" t="str">
        <f t="shared" si="110"/>
        <v>NEUTRAL</v>
      </c>
      <c r="H1751" s="17" t="str">
        <f t="shared" si="109"/>
        <v>NEUTRAL</v>
      </c>
    </row>
    <row r="1752" spans="1:8" ht="13.5" x14ac:dyDescent="0.25">
      <c r="A1752" s="3">
        <f>TITRES_STAT!B1755</f>
        <v>44566</v>
      </c>
      <c r="B1752" s="17">
        <f>TITRES_STAT!C1755</f>
        <v>14.99</v>
      </c>
      <c r="C1752" s="17">
        <f>TITRES_STAT!D1755</f>
        <v>12.8917</v>
      </c>
      <c r="D1752" s="17">
        <f>TITRES_STAT!E1755</f>
        <v>1250</v>
      </c>
      <c r="E1752" s="2">
        <f t="shared" si="108"/>
        <v>2085218</v>
      </c>
      <c r="F1752" s="17" t="str">
        <f t="shared" si="111"/>
        <v>BULLISH</v>
      </c>
      <c r="G1752" s="17" t="str">
        <f t="shared" si="110"/>
        <v>NEUTRAL</v>
      </c>
      <c r="H1752" s="17" t="str">
        <f t="shared" si="109"/>
        <v>BULLISH DIVERGENCE</v>
      </c>
    </row>
    <row r="1753" spans="1:8" ht="13.5" x14ac:dyDescent="0.25">
      <c r="A1753" s="3">
        <f>TITRES_STAT!B1756</f>
        <v>44567</v>
      </c>
      <c r="B1753" s="17">
        <f>TITRES_STAT!C1756</f>
        <v>14.99</v>
      </c>
      <c r="C1753" s="17">
        <f>TITRES_STAT!D1756</f>
        <v>12.8917</v>
      </c>
      <c r="D1753" s="17">
        <f>TITRES_STAT!E1756</f>
        <v>0</v>
      </c>
      <c r="E1753" s="2">
        <f t="shared" si="108"/>
        <v>2085218</v>
      </c>
      <c r="F1753" s="17" t="str">
        <f t="shared" si="111"/>
        <v>BULLISH</v>
      </c>
      <c r="G1753" s="17" t="str">
        <f t="shared" si="110"/>
        <v>NEUTRAL</v>
      </c>
      <c r="H1753" s="17" t="str">
        <f t="shared" si="109"/>
        <v>BULLISH DIVERGENCE</v>
      </c>
    </row>
    <row r="1754" spans="1:8" ht="13.5" x14ac:dyDescent="0.25">
      <c r="A1754" s="3">
        <f>TITRES_STAT!B1757</f>
        <v>44568</v>
      </c>
      <c r="B1754" s="17">
        <f>TITRES_STAT!C1757</f>
        <v>14.89</v>
      </c>
      <c r="C1754" s="17">
        <f>TITRES_STAT!D1757</f>
        <v>12.8057</v>
      </c>
      <c r="D1754" s="17">
        <f>TITRES_STAT!E1757</f>
        <v>1854</v>
      </c>
      <c r="E1754" s="2">
        <f t="shared" si="108"/>
        <v>2083364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CONFIRMED BEARISH</v>
      </c>
    </row>
    <row r="1755" spans="1:8" ht="13.5" x14ac:dyDescent="0.25">
      <c r="A1755" s="3">
        <f>TITRES_STAT!B1758</f>
        <v>44571</v>
      </c>
      <c r="B1755" s="17">
        <f>TITRES_STAT!C1758</f>
        <v>14.89</v>
      </c>
      <c r="C1755" s="17">
        <f>TITRES_STAT!D1758</f>
        <v>12.8057</v>
      </c>
      <c r="D1755" s="17">
        <f>TITRES_STAT!E1758</f>
        <v>180</v>
      </c>
      <c r="E1755" s="2">
        <f t="shared" si="108"/>
        <v>2083364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f>TITRES_STAT!B1759</f>
        <v>44572</v>
      </c>
      <c r="B1756" s="17">
        <f>TITRES_STAT!C1759</f>
        <v>14.87</v>
      </c>
      <c r="C1756" s="17">
        <f>TITRES_STAT!D1759</f>
        <v>12.788500000000001</v>
      </c>
      <c r="D1756" s="17">
        <f>TITRES_STAT!E1759</f>
        <v>762</v>
      </c>
      <c r="E1756" s="2">
        <f t="shared" si="108"/>
        <v>2082602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CONFIRMED BEARISH</v>
      </c>
    </row>
    <row r="1757" spans="1:8" ht="13.5" x14ac:dyDescent="0.25">
      <c r="A1757" s="3">
        <f>TITRES_STAT!B1760</f>
        <v>44573</v>
      </c>
      <c r="B1757" s="17">
        <f>TITRES_STAT!C1760</f>
        <v>14.86</v>
      </c>
      <c r="C1757" s="17">
        <f>TITRES_STAT!D1760</f>
        <v>12.7799</v>
      </c>
      <c r="D1757" s="17">
        <f>TITRES_STAT!E1760</f>
        <v>345</v>
      </c>
      <c r="E1757" s="2">
        <f t="shared" si="108"/>
        <v>2082257</v>
      </c>
      <c r="F1757" s="17" t="str">
        <f t="shared" si="111"/>
        <v>BEARISH</v>
      </c>
      <c r="G1757" s="17" t="str">
        <f t="shared" si="110"/>
        <v>NEUTRAL</v>
      </c>
      <c r="H1757" s="17" t="str">
        <f t="shared" si="109"/>
        <v>CONFIRMED BEARISH</v>
      </c>
    </row>
    <row r="1758" spans="1:8" ht="13.5" x14ac:dyDescent="0.25">
      <c r="A1758" s="3">
        <f>TITRES_STAT!B1761</f>
        <v>44574</v>
      </c>
      <c r="B1758" s="17">
        <f>TITRES_STAT!C1761</f>
        <v>15</v>
      </c>
      <c r="C1758" s="17">
        <f>TITRES_STAT!D1761</f>
        <v>12.9003</v>
      </c>
      <c r="D1758" s="17">
        <f>TITRES_STAT!E1761</f>
        <v>3393</v>
      </c>
      <c r="E1758" s="2">
        <f t="shared" si="108"/>
        <v>2085650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f>TITRES_STAT!B1762</f>
        <v>44575</v>
      </c>
      <c r="B1759" s="17">
        <f>TITRES_STAT!C1762</f>
        <v>15</v>
      </c>
      <c r="C1759" s="17">
        <f>TITRES_STAT!D1762</f>
        <v>12.9003</v>
      </c>
      <c r="D1759" s="17">
        <f>TITRES_STAT!E1762</f>
        <v>2759</v>
      </c>
      <c r="E1759" s="2">
        <f t="shared" si="108"/>
        <v>2085650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CONFIRMED BULLISH</v>
      </c>
    </row>
    <row r="1760" spans="1:8" ht="13.5" x14ac:dyDescent="0.25">
      <c r="A1760" s="3">
        <f>TITRES_STAT!B1763</f>
        <v>44578</v>
      </c>
      <c r="B1760" s="17">
        <f>TITRES_STAT!C1763</f>
        <v>15</v>
      </c>
      <c r="C1760" s="17">
        <f>TITRES_STAT!D1763</f>
        <v>12.9003</v>
      </c>
      <c r="D1760" s="17">
        <f>TITRES_STAT!E1763</f>
        <v>100</v>
      </c>
      <c r="E1760" s="2">
        <f t="shared" si="108"/>
        <v>2085650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f>TITRES_STAT!B1764</f>
        <v>44579</v>
      </c>
      <c r="B1761" s="17">
        <f>TITRES_STAT!C1764</f>
        <v>15</v>
      </c>
      <c r="C1761" s="17">
        <f>TITRES_STAT!D1764</f>
        <v>12.9003</v>
      </c>
      <c r="D1761" s="17">
        <f>TITRES_STAT!E1764</f>
        <v>0</v>
      </c>
      <c r="E1761" s="2">
        <f t="shared" si="108"/>
        <v>2085650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f>TITRES_STAT!B1765</f>
        <v>44580</v>
      </c>
      <c r="B1762" s="17">
        <f>TITRES_STAT!C1765</f>
        <v>14.99</v>
      </c>
      <c r="C1762" s="17">
        <f>TITRES_STAT!D1765</f>
        <v>12.8917</v>
      </c>
      <c r="D1762" s="17">
        <f>TITRES_STAT!E1765</f>
        <v>1245</v>
      </c>
      <c r="E1762" s="2">
        <f t="shared" si="108"/>
        <v>2084405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f>TITRES_STAT!B1766</f>
        <v>44581</v>
      </c>
      <c r="B1763" s="17">
        <f>TITRES_STAT!C1766</f>
        <v>14.99</v>
      </c>
      <c r="C1763" s="17">
        <f>TITRES_STAT!D1766</f>
        <v>12.8917</v>
      </c>
      <c r="D1763" s="17">
        <f>TITRES_STAT!E1766</f>
        <v>657</v>
      </c>
      <c r="E1763" s="2">
        <f t="shared" si="108"/>
        <v>2084405</v>
      </c>
      <c r="F1763" s="17" t="str">
        <f t="shared" si="111"/>
        <v>BEARISH</v>
      </c>
      <c r="G1763" s="17" t="str">
        <f t="shared" si="110"/>
        <v>NEUTRAL</v>
      </c>
      <c r="H1763" s="17" t="str">
        <f t="shared" si="109"/>
        <v>CONFIRMED BEARISH</v>
      </c>
    </row>
    <row r="1764" spans="1:8" ht="13.5" x14ac:dyDescent="0.25">
      <c r="A1764" s="3">
        <f>TITRES_STAT!B1767</f>
        <v>44582</v>
      </c>
      <c r="B1764" s="17">
        <f>TITRES_STAT!C1767</f>
        <v>14.98</v>
      </c>
      <c r="C1764" s="17">
        <f>TITRES_STAT!D1767</f>
        <v>12.883100000000001</v>
      </c>
      <c r="D1764" s="17">
        <f>TITRES_STAT!E1767</f>
        <v>398</v>
      </c>
      <c r="E1764" s="2">
        <f t="shared" si="108"/>
        <v>2084007</v>
      </c>
      <c r="F1764" s="17" t="str">
        <f t="shared" si="111"/>
        <v>BEARISH</v>
      </c>
      <c r="G1764" s="17" t="str">
        <f t="shared" si="110"/>
        <v>NEUTRAL</v>
      </c>
      <c r="H1764" s="17" t="str">
        <f t="shared" si="109"/>
        <v>CONFIRMED BEARISH</v>
      </c>
    </row>
    <row r="1765" spans="1:8" ht="13.5" x14ac:dyDescent="0.25">
      <c r="A1765" s="3">
        <f>TITRES_STAT!B1768</f>
        <v>44585</v>
      </c>
      <c r="B1765" s="17">
        <f>TITRES_STAT!C1768</f>
        <v>14.76</v>
      </c>
      <c r="C1765" s="17">
        <f>TITRES_STAT!D1768</f>
        <v>12.693899999999999</v>
      </c>
      <c r="D1765" s="17">
        <f>TITRES_STAT!E1768</f>
        <v>1007</v>
      </c>
      <c r="E1765" s="2">
        <f t="shared" si="108"/>
        <v>2083000</v>
      </c>
      <c r="F1765" s="17" t="str">
        <f t="shared" si="111"/>
        <v>BEARISH</v>
      </c>
      <c r="G1765" s="17" t="str">
        <f t="shared" si="110"/>
        <v>NEUTRAL</v>
      </c>
      <c r="H1765" s="17" t="str">
        <f t="shared" si="109"/>
        <v>CONFIRMED BEARISH</v>
      </c>
    </row>
    <row r="1766" spans="1:8" ht="13.5" x14ac:dyDescent="0.25">
      <c r="A1766" s="3">
        <f>TITRES_STAT!B1769</f>
        <v>44586</v>
      </c>
      <c r="B1766" s="17">
        <f>TITRES_STAT!C1769</f>
        <v>14.76</v>
      </c>
      <c r="C1766" s="17">
        <f>TITRES_STAT!D1769</f>
        <v>12.693899999999999</v>
      </c>
      <c r="D1766" s="17">
        <f>TITRES_STAT!E1769</f>
        <v>620</v>
      </c>
      <c r="E1766" s="2">
        <f t="shared" si="108"/>
        <v>2083000</v>
      </c>
      <c r="F1766" s="17" t="str">
        <f t="shared" si="111"/>
        <v>BEARISH</v>
      </c>
      <c r="G1766" s="17" t="str">
        <f t="shared" si="110"/>
        <v>NEUTRAL</v>
      </c>
      <c r="H1766" s="17" t="str">
        <f t="shared" si="109"/>
        <v>CONFIRMED BEARISH</v>
      </c>
    </row>
    <row r="1767" spans="1:8" ht="13.5" x14ac:dyDescent="0.25">
      <c r="A1767" s="3">
        <f>TITRES_STAT!B1770</f>
        <v>44587</v>
      </c>
      <c r="B1767" s="17">
        <f>TITRES_STAT!C1770</f>
        <v>14.99</v>
      </c>
      <c r="C1767" s="17">
        <f>TITRES_STAT!D1770</f>
        <v>12.8917</v>
      </c>
      <c r="D1767" s="17">
        <f>TITRES_STAT!E1770</f>
        <v>992</v>
      </c>
      <c r="E1767" s="2">
        <f t="shared" si="108"/>
        <v>2083992</v>
      </c>
      <c r="F1767" s="17" t="str">
        <f t="shared" si="111"/>
        <v>BEARISH</v>
      </c>
      <c r="G1767" s="17" t="str">
        <f t="shared" si="110"/>
        <v>NEUTRAL</v>
      </c>
      <c r="H1767" s="17" t="str">
        <f t="shared" si="109"/>
        <v>NEUTRAL</v>
      </c>
    </row>
    <row r="1768" spans="1:8" ht="13.5" x14ac:dyDescent="0.25">
      <c r="A1768" s="3">
        <f>TITRES_STAT!B1771</f>
        <v>44588</v>
      </c>
      <c r="B1768" s="17">
        <f>TITRES_STAT!C1771</f>
        <v>14.99</v>
      </c>
      <c r="C1768" s="17">
        <f>TITRES_STAT!D1771</f>
        <v>12.8917</v>
      </c>
      <c r="D1768" s="17">
        <f>TITRES_STAT!E1771</f>
        <v>85205</v>
      </c>
      <c r="E1768" s="2">
        <f t="shared" si="108"/>
        <v>2083992</v>
      </c>
      <c r="F1768" s="17" t="str">
        <f t="shared" si="111"/>
        <v>BEARISH</v>
      </c>
      <c r="G1768" s="17" t="str">
        <f t="shared" si="110"/>
        <v>NEUTRAL</v>
      </c>
      <c r="H1768" s="17" t="str">
        <f t="shared" si="109"/>
        <v>NEUTRAL</v>
      </c>
    </row>
    <row r="1769" spans="1:8" ht="13.5" x14ac:dyDescent="0.25">
      <c r="A1769" s="3">
        <f>TITRES_STAT!B1772</f>
        <v>44589</v>
      </c>
      <c r="B1769" s="17">
        <f>TITRES_STAT!C1772</f>
        <v>14.9</v>
      </c>
      <c r="C1769" s="17">
        <f>TITRES_STAT!D1772</f>
        <v>12.814299999999999</v>
      </c>
      <c r="D1769" s="17">
        <f>TITRES_STAT!E1772</f>
        <v>10</v>
      </c>
      <c r="E1769" s="2">
        <f t="shared" si="108"/>
        <v>2083982</v>
      </c>
      <c r="F1769" s="17" t="str">
        <f t="shared" si="111"/>
        <v>BEARISH</v>
      </c>
      <c r="G1769" s="17" t="str">
        <f t="shared" si="110"/>
        <v>NEUTRAL</v>
      </c>
      <c r="H1769" s="17" t="str">
        <f t="shared" si="109"/>
        <v>CONFIRMED BEARISH</v>
      </c>
    </row>
    <row r="1770" spans="1:8" ht="13.5" x14ac:dyDescent="0.25">
      <c r="A1770" s="3">
        <f>TITRES_STAT!B1773</f>
        <v>44592</v>
      </c>
      <c r="B1770" s="17">
        <f>TITRES_STAT!C1773</f>
        <v>14.88</v>
      </c>
      <c r="C1770" s="17">
        <f>TITRES_STAT!D1773</f>
        <v>12.7971</v>
      </c>
      <c r="D1770" s="17">
        <f>TITRES_STAT!E1773</f>
        <v>1445</v>
      </c>
      <c r="E1770" s="2">
        <f t="shared" si="108"/>
        <v>2082537</v>
      </c>
      <c r="F1770" s="17" t="str">
        <f t="shared" si="111"/>
        <v>BEARISH</v>
      </c>
      <c r="G1770" s="17" t="str">
        <f t="shared" si="110"/>
        <v>NEUTRAL</v>
      </c>
      <c r="H1770" s="17" t="str">
        <f t="shared" si="109"/>
        <v>BEARISH DIVERGENCE</v>
      </c>
    </row>
    <row r="1771" spans="1:8" ht="13.5" x14ac:dyDescent="0.25">
      <c r="A1771" s="3">
        <f>TITRES_STAT!B1774</f>
        <v>44593</v>
      </c>
      <c r="B1771" s="17">
        <f>TITRES_STAT!C1774</f>
        <v>14.88</v>
      </c>
      <c r="C1771" s="17">
        <f>TITRES_STAT!D1774</f>
        <v>12.7971</v>
      </c>
      <c r="D1771" s="17">
        <f>TITRES_STAT!E1774</f>
        <v>201</v>
      </c>
      <c r="E1771" s="2">
        <f t="shared" si="108"/>
        <v>2082537</v>
      </c>
      <c r="F1771" s="17" t="str">
        <f t="shared" si="111"/>
        <v>BEARISH</v>
      </c>
      <c r="G1771" s="17" t="str">
        <f t="shared" si="110"/>
        <v>NEUTRAL</v>
      </c>
      <c r="H1771" s="17" t="str">
        <f t="shared" si="109"/>
        <v>BEARISH DIVERGENCE</v>
      </c>
    </row>
    <row r="1772" spans="1:8" ht="13.5" x14ac:dyDescent="0.25">
      <c r="A1772" s="3">
        <f>TITRES_STAT!B1775</f>
        <v>44594</v>
      </c>
      <c r="B1772" s="17">
        <f>TITRES_STAT!C1775</f>
        <v>14.85</v>
      </c>
      <c r="C1772" s="17">
        <f>TITRES_STAT!D1775</f>
        <v>12.7713</v>
      </c>
      <c r="D1772" s="17">
        <f>TITRES_STAT!E1775</f>
        <v>132</v>
      </c>
      <c r="E1772" s="2">
        <f t="shared" si="108"/>
        <v>2082405</v>
      </c>
      <c r="F1772" s="17" t="str">
        <f t="shared" si="111"/>
        <v>BEARISH</v>
      </c>
      <c r="G1772" s="17" t="str">
        <f t="shared" si="110"/>
        <v>NEUTRAL</v>
      </c>
      <c r="H1772" s="17" t="str">
        <f t="shared" si="109"/>
        <v>CONFIRMED BEARISH</v>
      </c>
    </row>
    <row r="1773" spans="1:8" ht="13.5" x14ac:dyDescent="0.25">
      <c r="A1773" s="3">
        <f>TITRES_STAT!B1776</f>
        <v>44595</v>
      </c>
      <c r="B1773" s="17">
        <f>TITRES_STAT!C1776</f>
        <v>14.85</v>
      </c>
      <c r="C1773" s="17">
        <f>TITRES_STAT!D1776</f>
        <v>12.7713</v>
      </c>
      <c r="D1773" s="17">
        <f>TITRES_STAT!E1776</f>
        <v>1480</v>
      </c>
      <c r="E1773" s="2">
        <f t="shared" si="108"/>
        <v>2082405</v>
      </c>
      <c r="F1773" s="17" t="str">
        <f t="shared" si="111"/>
        <v>BEARISH</v>
      </c>
      <c r="G1773" s="17" t="str">
        <f t="shared" si="110"/>
        <v>NEUTRAL</v>
      </c>
      <c r="H1773" s="17" t="str">
        <f t="shared" si="109"/>
        <v>CONFIRMED BEARISH</v>
      </c>
    </row>
    <row r="1774" spans="1:8" ht="13.5" x14ac:dyDescent="0.25">
      <c r="A1774" s="3">
        <f>TITRES_STAT!B1777</f>
        <v>44596</v>
      </c>
      <c r="B1774" s="17">
        <f>TITRES_STAT!C1777</f>
        <v>14.65</v>
      </c>
      <c r="C1774" s="17">
        <f>TITRES_STAT!D1777</f>
        <v>12.599299999999999</v>
      </c>
      <c r="D1774" s="17">
        <f>TITRES_STAT!E1777</f>
        <v>4782</v>
      </c>
      <c r="E1774" s="2">
        <f t="shared" si="108"/>
        <v>2077623</v>
      </c>
      <c r="F1774" s="17" t="str">
        <f t="shared" si="111"/>
        <v>BEARISH</v>
      </c>
      <c r="G1774" s="17" t="str">
        <f t="shared" si="110"/>
        <v>NEUTRAL</v>
      </c>
      <c r="H1774" s="17" t="str">
        <f t="shared" si="109"/>
        <v>CONFIRMED BEARISH</v>
      </c>
    </row>
    <row r="1775" spans="1:8" ht="13.5" x14ac:dyDescent="0.25">
      <c r="A1775" s="3">
        <f>TITRES_STAT!B1778</f>
        <v>44599</v>
      </c>
      <c r="B1775" s="17">
        <f>TITRES_STAT!C1778</f>
        <v>14.65</v>
      </c>
      <c r="C1775" s="17">
        <f>TITRES_STAT!D1778</f>
        <v>12.599299999999999</v>
      </c>
      <c r="D1775" s="17">
        <f>TITRES_STAT!E1778</f>
        <v>7569</v>
      </c>
      <c r="E1775" s="2">
        <f t="shared" si="108"/>
        <v>2077623</v>
      </c>
      <c r="F1775" s="17" t="str">
        <f t="shared" si="111"/>
        <v>BEARISH</v>
      </c>
      <c r="G1775" s="17" t="str">
        <f t="shared" si="110"/>
        <v>NEUTRAL</v>
      </c>
      <c r="H1775" s="17" t="str">
        <f t="shared" si="109"/>
        <v>CONFIRMED BEARISH</v>
      </c>
    </row>
    <row r="1776" spans="1:8" ht="13.5" x14ac:dyDescent="0.25">
      <c r="A1776" s="3">
        <f>TITRES_STAT!B1779</f>
        <v>44600</v>
      </c>
      <c r="B1776" s="17">
        <f>TITRES_STAT!C1779</f>
        <v>14.65</v>
      </c>
      <c r="C1776" s="17">
        <f>TITRES_STAT!D1779</f>
        <v>12.599299999999999</v>
      </c>
      <c r="D1776" s="17">
        <f>TITRES_STAT!E1779</f>
        <v>82888</v>
      </c>
      <c r="E1776" s="2">
        <f t="shared" si="108"/>
        <v>2077623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f>TITRES_STAT!B1780</f>
        <v>44601</v>
      </c>
      <c r="B1777" s="17">
        <f>TITRES_STAT!C1780</f>
        <v>14.88</v>
      </c>
      <c r="C1777" s="17">
        <f>TITRES_STAT!D1780</f>
        <v>12.7971</v>
      </c>
      <c r="D1777" s="17">
        <f>TITRES_STAT!E1780</f>
        <v>112239</v>
      </c>
      <c r="E1777" s="2">
        <f t="shared" si="108"/>
        <v>2189862</v>
      </c>
      <c r="F1777" s="17" t="str">
        <f t="shared" si="111"/>
        <v>BULLISH</v>
      </c>
      <c r="G1777" s="17" t="str">
        <f t="shared" si="110"/>
        <v>STRONG</v>
      </c>
      <c r="H1777" s="17" t="str">
        <f t="shared" si="109"/>
        <v>CONFIRMED BULLISH</v>
      </c>
    </row>
    <row r="1778" spans="1:8" ht="13.5" x14ac:dyDescent="0.25">
      <c r="A1778" s="3">
        <f>TITRES_STAT!B1781</f>
        <v>44602</v>
      </c>
      <c r="B1778" s="17">
        <f>TITRES_STAT!C1781</f>
        <v>14.7</v>
      </c>
      <c r="C1778" s="17">
        <f>TITRES_STAT!D1781</f>
        <v>12.642300000000001</v>
      </c>
      <c r="D1778" s="17">
        <f>TITRES_STAT!E1781</f>
        <v>5609</v>
      </c>
      <c r="E1778" s="2">
        <f t="shared" si="108"/>
        <v>2184253</v>
      </c>
      <c r="F1778" s="17" t="str">
        <f t="shared" si="111"/>
        <v>BULLISH</v>
      </c>
      <c r="G1778" s="17" t="str">
        <f t="shared" si="110"/>
        <v>STRONG</v>
      </c>
      <c r="H1778" s="17" t="str">
        <f t="shared" si="109"/>
        <v>BULLISH DIVERGENCE</v>
      </c>
    </row>
    <row r="1779" spans="1:8" ht="13.5" x14ac:dyDescent="0.25">
      <c r="A1779" s="3">
        <f>TITRES_STAT!B1782</f>
        <v>44603</v>
      </c>
      <c r="B1779" s="17">
        <f>TITRES_STAT!C1782</f>
        <v>14.67</v>
      </c>
      <c r="C1779" s="17">
        <f>TITRES_STAT!D1782</f>
        <v>12.6165</v>
      </c>
      <c r="D1779" s="17">
        <f>TITRES_STAT!E1782</f>
        <v>317</v>
      </c>
      <c r="E1779" s="2">
        <f t="shared" si="108"/>
        <v>2183936</v>
      </c>
      <c r="F1779" s="17" t="str">
        <f t="shared" si="111"/>
        <v>BULLISH</v>
      </c>
      <c r="G1779" s="17" t="str">
        <f t="shared" si="110"/>
        <v>STRONG</v>
      </c>
      <c r="H1779" s="17" t="str">
        <f t="shared" si="109"/>
        <v>CONFIRMED BULLISH</v>
      </c>
    </row>
    <row r="1780" spans="1:8" ht="13.5" x14ac:dyDescent="0.25">
      <c r="A1780" s="3">
        <f>TITRES_STAT!B1783</f>
        <v>44606</v>
      </c>
      <c r="B1780" s="17">
        <f>TITRES_STAT!C1783</f>
        <v>14.6</v>
      </c>
      <c r="C1780" s="17">
        <f>TITRES_STAT!D1783</f>
        <v>12.5563</v>
      </c>
      <c r="D1780" s="17">
        <f>TITRES_STAT!E1783</f>
        <v>6541</v>
      </c>
      <c r="E1780" s="2">
        <f t="shared" si="108"/>
        <v>2177395</v>
      </c>
      <c r="F1780" s="17" t="str">
        <f t="shared" si="111"/>
        <v>BULLISH</v>
      </c>
      <c r="G1780" s="17" t="str">
        <f t="shared" si="110"/>
        <v>STRONG</v>
      </c>
      <c r="H1780" s="17" t="str">
        <f t="shared" si="109"/>
        <v>BULLISH DIVERGENCE</v>
      </c>
    </row>
    <row r="1781" spans="1:8" ht="13.5" x14ac:dyDescent="0.25">
      <c r="A1781" s="3">
        <f>TITRES_STAT!B1784</f>
        <v>44607</v>
      </c>
      <c r="B1781" s="17">
        <f>TITRES_STAT!C1784</f>
        <v>14.65</v>
      </c>
      <c r="C1781" s="17">
        <f>TITRES_STAT!D1784</f>
        <v>12.599299999999999</v>
      </c>
      <c r="D1781" s="17">
        <f>TITRES_STAT!E1784</f>
        <v>310</v>
      </c>
      <c r="E1781" s="2">
        <f t="shared" si="108"/>
        <v>2177705</v>
      </c>
      <c r="F1781" s="17" t="str">
        <f t="shared" si="111"/>
        <v>BULLISH</v>
      </c>
      <c r="G1781" s="17" t="str">
        <f t="shared" si="110"/>
        <v>STRONG</v>
      </c>
      <c r="H1781" s="17" t="str">
        <f t="shared" si="109"/>
        <v>NEUTRAL</v>
      </c>
    </row>
    <row r="1782" spans="1:8" ht="13.5" x14ac:dyDescent="0.25">
      <c r="A1782" s="3">
        <f>TITRES_STAT!B1785</f>
        <v>44608</v>
      </c>
      <c r="B1782" s="17">
        <f>TITRES_STAT!C1785</f>
        <v>14.65</v>
      </c>
      <c r="C1782" s="17">
        <f>TITRES_STAT!D1785</f>
        <v>12.599299999999999</v>
      </c>
      <c r="D1782" s="17">
        <f>TITRES_STAT!E1785</f>
        <v>1125</v>
      </c>
      <c r="E1782" s="2">
        <f t="shared" si="108"/>
        <v>2177705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CONFIRMED BEARISH</v>
      </c>
    </row>
    <row r="1783" spans="1:8" ht="13.5" x14ac:dyDescent="0.25">
      <c r="A1783" s="3">
        <f>TITRES_STAT!B1786</f>
        <v>44609</v>
      </c>
      <c r="B1783" s="17">
        <f>TITRES_STAT!C1786</f>
        <v>14.6</v>
      </c>
      <c r="C1783" s="17">
        <f>TITRES_STAT!D1786</f>
        <v>12.5563</v>
      </c>
      <c r="D1783" s="17">
        <f>TITRES_STAT!E1786</f>
        <v>320</v>
      </c>
      <c r="E1783" s="2">
        <f t="shared" si="108"/>
        <v>2177385</v>
      </c>
      <c r="F1783" s="17" t="str">
        <f t="shared" si="111"/>
        <v>BEARISH</v>
      </c>
      <c r="G1783" s="17" t="str">
        <f t="shared" si="110"/>
        <v>NEUTRAL</v>
      </c>
      <c r="H1783" s="17" t="str">
        <f t="shared" si="109"/>
        <v>CONFIRMED BEARISH</v>
      </c>
    </row>
    <row r="1784" spans="1:8" ht="13.5" x14ac:dyDescent="0.25">
      <c r="A1784" s="3">
        <f>TITRES_STAT!B1787</f>
        <v>44610</v>
      </c>
      <c r="B1784" s="17">
        <f>TITRES_STAT!C1787</f>
        <v>14.6</v>
      </c>
      <c r="C1784" s="17">
        <f>TITRES_STAT!D1787</f>
        <v>12.5563</v>
      </c>
      <c r="D1784" s="17">
        <f>TITRES_STAT!E1787</f>
        <v>565</v>
      </c>
      <c r="E1784" s="2">
        <f t="shared" si="108"/>
        <v>2177385</v>
      </c>
      <c r="F1784" s="17" t="str">
        <f t="shared" si="111"/>
        <v>BEARISH</v>
      </c>
      <c r="G1784" s="17" t="str">
        <f t="shared" si="110"/>
        <v>NEUTRAL</v>
      </c>
      <c r="H1784" s="17" t="str">
        <f t="shared" si="109"/>
        <v>CONFIRMED BEARISH</v>
      </c>
    </row>
    <row r="1785" spans="1:8" ht="13.5" x14ac:dyDescent="0.25">
      <c r="A1785" s="3">
        <f>TITRES_STAT!B1788</f>
        <v>44613</v>
      </c>
      <c r="B1785" s="17">
        <f>TITRES_STAT!C1788</f>
        <v>14.51</v>
      </c>
      <c r="C1785" s="17">
        <f>TITRES_STAT!D1788</f>
        <v>12.478899999999999</v>
      </c>
      <c r="D1785" s="17">
        <f>TITRES_STAT!E1788</f>
        <v>4939</v>
      </c>
      <c r="E1785" s="2">
        <f t="shared" si="108"/>
        <v>2172446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CONFIRMED BEARISH</v>
      </c>
    </row>
    <row r="1786" spans="1:8" ht="13.5" x14ac:dyDescent="0.25">
      <c r="A1786" s="3">
        <f>TITRES_STAT!B1789</f>
        <v>44614</v>
      </c>
      <c r="B1786" s="17">
        <f>TITRES_STAT!C1789</f>
        <v>14.51</v>
      </c>
      <c r="C1786" s="17">
        <f>TITRES_STAT!D1789</f>
        <v>12.478899999999999</v>
      </c>
      <c r="D1786" s="17">
        <f>TITRES_STAT!E1789</f>
        <v>0</v>
      </c>
      <c r="E1786" s="2">
        <f t="shared" si="108"/>
        <v>2172446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CONFIRMED BEARISH</v>
      </c>
    </row>
    <row r="1787" spans="1:8" ht="13.5" x14ac:dyDescent="0.25">
      <c r="A1787" s="3">
        <f>TITRES_STAT!B1790</f>
        <v>44615</v>
      </c>
      <c r="B1787" s="17">
        <f>TITRES_STAT!C1790</f>
        <v>14.5</v>
      </c>
      <c r="C1787" s="17">
        <f>TITRES_STAT!D1790</f>
        <v>12.4703</v>
      </c>
      <c r="D1787" s="17">
        <f>TITRES_STAT!E1790</f>
        <v>1703</v>
      </c>
      <c r="E1787" s="2">
        <f t="shared" si="108"/>
        <v>2170743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CONFIRMED BEARISH</v>
      </c>
    </row>
    <row r="1788" spans="1:8" ht="13.5" x14ac:dyDescent="0.25">
      <c r="A1788" s="3">
        <f>TITRES_STAT!B1791</f>
        <v>44616</v>
      </c>
      <c r="B1788" s="17">
        <f>TITRES_STAT!C1791</f>
        <v>14.49</v>
      </c>
      <c r="C1788" s="17">
        <f>TITRES_STAT!D1791</f>
        <v>12.4617</v>
      </c>
      <c r="D1788" s="17">
        <f>TITRES_STAT!E1791</f>
        <v>100</v>
      </c>
      <c r="E1788" s="2">
        <f t="shared" si="108"/>
        <v>2170643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f>TITRES_STAT!B1792</f>
        <v>44617</v>
      </c>
      <c r="B1789" s="17">
        <f>TITRES_STAT!C1792</f>
        <v>14.44</v>
      </c>
      <c r="C1789" s="17">
        <f>TITRES_STAT!D1792</f>
        <v>12.418699999999999</v>
      </c>
      <c r="D1789" s="17">
        <f>TITRES_STAT!E1792</f>
        <v>692</v>
      </c>
      <c r="E1789" s="2">
        <f t="shared" si="108"/>
        <v>2169951</v>
      </c>
      <c r="F1789" s="17" t="str">
        <f t="shared" si="111"/>
        <v>BEARISH</v>
      </c>
      <c r="G1789" s="17" t="str">
        <f t="shared" si="110"/>
        <v>NEUTRAL</v>
      </c>
      <c r="H1789" s="17" t="str">
        <f t="shared" si="109"/>
        <v>CONFIRMED BEARISH</v>
      </c>
    </row>
    <row r="1790" spans="1:8" ht="13.5" x14ac:dyDescent="0.25">
      <c r="A1790" s="3">
        <f>TITRES_STAT!B1793</f>
        <v>44620</v>
      </c>
      <c r="B1790" s="17">
        <f>TITRES_STAT!C1793</f>
        <v>14.3</v>
      </c>
      <c r="C1790" s="17">
        <f>TITRES_STAT!D1793</f>
        <v>12.298299999999999</v>
      </c>
      <c r="D1790" s="17">
        <f>TITRES_STAT!E1793</f>
        <v>17923</v>
      </c>
      <c r="E1790" s="2">
        <f t="shared" si="108"/>
        <v>2152028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CONFIRMED BEARISH</v>
      </c>
    </row>
    <row r="1791" spans="1:8" ht="13.5" x14ac:dyDescent="0.25">
      <c r="A1791" s="3">
        <f>TITRES_STAT!B1794</f>
        <v>44621</v>
      </c>
      <c r="B1791" s="17">
        <f>TITRES_STAT!C1794</f>
        <v>14.12</v>
      </c>
      <c r="C1791" s="17">
        <f>TITRES_STAT!D1794</f>
        <v>12.1435</v>
      </c>
      <c r="D1791" s="17">
        <f>TITRES_STAT!E1794</f>
        <v>704</v>
      </c>
      <c r="E1791" s="2">
        <f t="shared" si="108"/>
        <v>2151324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f>TITRES_STAT!B1795</f>
        <v>44622</v>
      </c>
      <c r="B1792" s="17">
        <f>TITRES_STAT!C1795</f>
        <v>14.3</v>
      </c>
      <c r="C1792" s="17">
        <f>TITRES_STAT!D1795</f>
        <v>12.298299999999999</v>
      </c>
      <c r="D1792" s="17">
        <f>TITRES_STAT!E1795</f>
        <v>10273</v>
      </c>
      <c r="E1792" s="2">
        <f t="shared" si="108"/>
        <v>2161597</v>
      </c>
      <c r="F1792" s="17" t="str">
        <f t="shared" si="111"/>
        <v>BEARISH</v>
      </c>
      <c r="G1792" s="17" t="str">
        <f t="shared" si="110"/>
        <v>NEUTRAL</v>
      </c>
      <c r="H1792" s="17" t="str">
        <f t="shared" si="109"/>
        <v>CONFIRMED BEARISH</v>
      </c>
    </row>
    <row r="1793" spans="1:8" ht="13.5" x14ac:dyDescent="0.25">
      <c r="A1793" s="3">
        <f>TITRES_STAT!B1796</f>
        <v>44623</v>
      </c>
      <c r="B1793" s="17">
        <f>TITRES_STAT!C1796</f>
        <v>14.3</v>
      </c>
      <c r="C1793" s="17">
        <f>TITRES_STAT!D1796</f>
        <v>12.298299999999999</v>
      </c>
      <c r="D1793" s="17">
        <f>TITRES_STAT!E1796</f>
        <v>562</v>
      </c>
      <c r="E1793" s="2">
        <f t="shared" si="108"/>
        <v>2161597</v>
      </c>
      <c r="F1793" s="17" t="str">
        <f t="shared" si="111"/>
        <v>BEARISH</v>
      </c>
      <c r="G1793" s="17" t="str">
        <f t="shared" si="110"/>
        <v>NEUTRAL</v>
      </c>
      <c r="H1793" s="17" t="str">
        <f t="shared" si="109"/>
        <v>CONFIRMED BEARISH</v>
      </c>
    </row>
    <row r="1794" spans="1:8" ht="13.5" x14ac:dyDescent="0.25">
      <c r="A1794" s="3">
        <f>TITRES_STAT!B1797</f>
        <v>44624</v>
      </c>
      <c r="B1794" s="17">
        <f>TITRES_STAT!C1797</f>
        <v>14.3</v>
      </c>
      <c r="C1794" s="17">
        <f>TITRES_STAT!D1797</f>
        <v>12.298299999999999</v>
      </c>
      <c r="D1794" s="17">
        <f>TITRES_STAT!E1797</f>
        <v>0</v>
      </c>
      <c r="E1794" s="2">
        <f t="shared" si="108"/>
        <v>2161597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f>TITRES_STAT!B1798</f>
        <v>44627</v>
      </c>
      <c r="B1795" s="17">
        <f>TITRES_STAT!C1798</f>
        <v>14.3</v>
      </c>
      <c r="C1795" s="17">
        <f>TITRES_STAT!D1798</f>
        <v>12.298299999999999</v>
      </c>
      <c r="D1795" s="17">
        <f>TITRES_STAT!E1798</f>
        <v>7360</v>
      </c>
      <c r="E1795" s="2">
        <f t="shared" si="108"/>
        <v>2161597</v>
      </c>
      <c r="F1795" s="17" t="str">
        <f t="shared" si="111"/>
        <v>BULLISH</v>
      </c>
      <c r="G1795" s="17" t="str">
        <f t="shared" si="110"/>
        <v>NEUTRAL</v>
      </c>
      <c r="H1795" s="17" t="str">
        <f t="shared" si="109"/>
        <v>NEUTRAL</v>
      </c>
    </row>
    <row r="1796" spans="1:8" ht="13.5" x14ac:dyDescent="0.25">
      <c r="A1796" s="3">
        <f>TITRES_STAT!B1799</f>
        <v>44628</v>
      </c>
      <c r="B1796" s="17">
        <f>TITRES_STAT!C1799</f>
        <v>14.44</v>
      </c>
      <c r="C1796" s="17">
        <f>TITRES_STAT!D1799</f>
        <v>12.418699999999999</v>
      </c>
      <c r="D1796" s="17">
        <f>TITRES_STAT!E1799</f>
        <v>11607</v>
      </c>
      <c r="E1796" s="2">
        <f t="shared" ref="E1796:E1859" si="112">IF(B1796&gt;B1795, E1795+D1796, IF(B1796&lt;B1795, E1795-D1796, E1795))</f>
        <v>2173204</v>
      </c>
      <c r="F1796" s="17" t="str">
        <f t="shared" si="111"/>
        <v>BULLISH</v>
      </c>
      <c r="G1796" s="17" t="str">
        <f t="shared" si="110"/>
        <v>NEUTRAL</v>
      </c>
      <c r="H1796" s="17" t="str">
        <f t="shared" si="109"/>
        <v>CONFIRMED BULLISH</v>
      </c>
    </row>
    <row r="1797" spans="1:8" ht="13.5" x14ac:dyDescent="0.25">
      <c r="A1797" s="3">
        <f>TITRES_STAT!B1800</f>
        <v>44629</v>
      </c>
      <c r="B1797" s="17">
        <f>TITRES_STAT!C1800</f>
        <v>14.3</v>
      </c>
      <c r="C1797" s="17">
        <f>TITRES_STAT!D1800</f>
        <v>12.298299999999999</v>
      </c>
      <c r="D1797" s="17">
        <f>TITRES_STAT!E1800</f>
        <v>2000</v>
      </c>
      <c r="E1797" s="2">
        <f t="shared" si="112"/>
        <v>2171204</v>
      </c>
      <c r="F1797" s="17" t="str">
        <f t="shared" si="111"/>
        <v>BULLISH</v>
      </c>
      <c r="G1797" s="17" t="str">
        <f t="shared" si="110"/>
        <v>NEUTRAL</v>
      </c>
      <c r="H1797" s="17" t="str">
        <f t="shared" si="109"/>
        <v>NEUTRAL</v>
      </c>
    </row>
    <row r="1798" spans="1:8" ht="13.5" x14ac:dyDescent="0.25">
      <c r="A1798" s="3">
        <f>TITRES_STAT!B1801</f>
        <v>44630</v>
      </c>
      <c r="B1798" s="17">
        <f>TITRES_STAT!C1801</f>
        <v>14.44</v>
      </c>
      <c r="C1798" s="17">
        <f>TITRES_STAT!D1801</f>
        <v>12.418699999999999</v>
      </c>
      <c r="D1798" s="17">
        <f>TITRES_STAT!E1801</f>
        <v>3571</v>
      </c>
      <c r="E1798" s="2">
        <f t="shared" si="112"/>
        <v>2174775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17">
        <f>TITRES_STAT!C1802</f>
        <v>14.3</v>
      </c>
      <c r="C1799" s="17">
        <f>TITRES_STAT!D1802</f>
        <v>12.298299999999999</v>
      </c>
      <c r="D1799" s="17">
        <f>TITRES_STAT!E1802</f>
        <v>1000</v>
      </c>
      <c r="E1799" s="2">
        <f t="shared" si="112"/>
        <v>2173775</v>
      </c>
      <c r="F1799" s="17" t="str">
        <f t="shared" si="111"/>
        <v>BULLISH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NEUTRAL</v>
      </c>
    </row>
    <row r="1800" spans="1:8" ht="13.5" x14ac:dyDescent="0.25">
      <c r="A1800" s="3">
        <f>TITRES_STAT!B1803</f>
        <v>44634</v>
      </c>
      <c r="B1800" s="17">
        <f>TITRES_STAT!C1803</f>
        <v>14.2</v>
      </c>
      <c r="C1800" s="17">
        <f>TITRES_STAT!D1803</f>
        <v>12.212300000000001</v>
      </c>
      <c r="D1800" s="17">
        <f>TITRES_STAT!E1803</f>
        <v>955</v>
      </c>
      <c r="E1800" s="2">
        <f t="shared" si="112"/>
        <v>2172820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NEUTRAL</v>
      </c>
      <c r="H1800" s="17" t="str">
        <f t="shared" si="113"/>
        <v>BULLISH DIVERGENCE</v>
      </c>
    </row>
    <row r="1801" spans="1:8" ht="13.5" x14ac:dyDescent="0.25">
      <c r="A1801" s="3">
        <f>TITRES_STAT!B1804</f>
        <v>44635</v>
      </c>
      <c r="B1801" s="17">
        <f>TITRES_STAT!C1804</f>
        <v>14.44</v>
      </c>
      <c r="C1801" s="17">
        <f>TITRES_STAT!D1804</f>
        <v>12.418699999999999</v>
      </c>
      <c r="D1801" s="17">
        <f>TITRES_STAT!E1804</f>
        <v>2190</v>
      </c>
      <c r="E1801" s="2">
        <f t="shared" si="112"/>
        <v>2175010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NEUTRAL</v>
      </c>
    </row>
    <row r="1802" spans="1:8" ht="13.5" x14ac:dyDescent="0.25">
      <c r="A1802" s="3">
        <f>TITRES_STAT!B1805</f>
        <v>44636</v>
      </c>
      <c r="B1802" s="17">
        <f>TITRES_STAT!C1805</f>
        <v>14.3</v>
      </c>
      <c r="C1802" s="17">
        <f>TITRES_STAT!D1805</f>
        <v>12.298299999999999</v>
      </c>
      <c r="D1802" s="17">
        <f>TITRES_STAT!E1805</f>
        <v>10957</v>
      </c>
      <c r="E1802" s="2">
        <f t="shared" si="112"/>
        <v>2164053</v>
      </c>
      <c r="F1802" s="17" t="str">
        <f t="shared" si="115"/>
        <v>BEARISH</v>
      </c>
      <c r="G1802" s="17" t="str">
        <f t="shared" si="114"/>
        <v>NEUTRAL</v>
      </c>
      <c r="H1802" s="17" t="str">
        <f t="shared" si="113"/>
        <v>NEUTRAL</v>
      </c>
    </row>
    <row r="1803" spans="1:8" ht="13.5" x14ac:dyDescent="0.25">
      <c r="A1803" s="3">
        <f>TITRES_STAT!B1806</f>
        <v>44637</v>
      </c>
      <c r="B1803" s="17">
        <f>TITRES_STAT!C1806</f>
        <v>14.3</v>
      </c>
      <c r="C1803" s="17">
        <f>TITRES_STAT!D1806</f>
        <v>12.298299999999999</v>
      </c>
      <c r="D1803" s="17">
        <f>TITRES_STAT!E1806</f>
        <v>14910</v>
      </c>
      <c r="E1803" s="2">
        <f t="shared" si="112"/>
        <v>2164053</v>
      </c>
      <c r="F1803" s="17" t="str">
        <f t="shared" si="115"/>
        <v>BEARISH</v>
      </c>
      <c r="G1803" s="17" t="str">
        <f t="shared" si="114"/>
        <v>NEUTRAL</v>
      </c>
      <c r="H1803" s="17" t="str">
        <f t="shared" si="113"/>
        <v>CONFIRMED BEARISH</v>
      </c>
    </row>
    <row r="1804" spans="1:8" ht="13.5" x14ac:dyDescent="0.25">
      <c r="A1804" s="3">
        <f>TITRES_STAT!B1807</f>
        <v>44638</v>
      </c>
      <c r="B1804" s="17">
        <f>TITRES_STAT!C1807</f>
        <v>14.3</v>
      </c>
      <c r="C1804" s="17">
        <f>TITRES_STAT!D1807</f>
        <v>12.298299999999999</v>
      </c>
      <c r="D1804" s="17">
        <f>TITRES_STAT!E1807</f>
        <v>16880</v>
      </c>
      <c r="E1804" s="2">
        <f t="shared" si="112"/>
        <v>2164053</v>
      </c>
      <c r="F1804" s="17" t="str">
        <f t="shared" si="115"/>
        <v>BEARISH</v>
      </c>
      <c r="G1804" s="17" t="str">
        <f t="shared" si="114"/>
        <v>NEUTRAL</v>
      </c>
      <c r="H1804" s="17" t="str">
        <f t="shared" si="113"/>
        <v>NEUTRAL</v>
      </c>
    </row>
    <row r="1805" spans="1:8" ht="13.5" x14ac:dyDescent="0.25">
      <c r="A1805" s="3">
        <f>TITRES_STAT!B1808</f>
        <v>44641</v>
      </c>
      <c r="B1805" s="17">
        <f>TITRES_STAT!C1808</f>
        <v>14.13</v>
      </c>
      <c r="C1805" s="17">
        <f>TITRES_STAT!D1808</f>
        <v>12.152100000000001</v>
      </c>
      <c r="D1805" s="17">
        <f>TITRES_STAT!E1808</f>
        <v>3500</v>
      </c>
      <c r="E1805" s="2">
        <f t="shared" si="112"/>
        <v>2160553</v>
      </c>
      <c r="F1805" s="17" t="str">
        <f t="shared" si="115"/>
        <v>BEARISH</v>
      </c>
      <c r="G1805" s="17" t="str">
        <f t="shared" si="114"/>
        <v>NEUTRAL</v>
      </c>
      <c r="H1805" s="17" t="str">
        <f t="shared" si="113"/>
        <v>CONFIRMED BEARISH</v>
      </c>
    </row>
    <row r="1806" spans="1:8" ht="13.5" x14ac:dyDescent="0.25">
      <c r="A1806" s="3">
        <f>TITRES_STAT!B1809</f>
        <v>44642</v>
      </c>
      <c r="B1806" s="17">
        <f>TITRES_STAT!C1809</f>
        <v>14.49</v>
      </c>
      <c r="C1806" s="17">
        <f>TITRES_STAT!D1809</f>
        <v>12.4617</v>
      </c>
      <c r="D1806" s="17">
        <f>TITRES_STAT!E1809</f>
        <v>5950</v>
      </c>
      <c r="E1806" s="2">
        <f t="shared" si="112"/>
        <v>2166503</v>
      </c>
      <c r="F1806" s="17" t="str">
        <f t="shared" si="115"/>
        <v>BEARISH</v>
      </c>
      <c r="G1806" s="17" t="str">
        <f t="shared" si="114"/>
        <v>NEUTRAL</v>
      </c>
      <c r="H1806" s="17" t="str">
        <f t="shared" si="113"/>
        <v>BEARISH DIVERGENCE</v>
      </c>
    </row>
    <row r="1807" spans="1:8" ht="13.5" x14ac:dyDescent="0.25">
      <c r="A1807" s="3">
        <f>TITRES_STAT!B1810</f>
        <v>44643</v>
      </c>
      <c r="B1807" s="17">
        <f>TITRES_STAT!C1810</f>
        <v>14.49</v>
      </c>
      <c r="C1807" s="17">
        <f>TITRES_STAT!D1810</f>
        <v>12.4617</v>
      </c>
      <c r="D1807" s="17">
        <f>TITRES_STAT!E1810</f>
        <v>185001</v>
      </c>
      <c r="E1807" s="2">
        <f t="shared" si="112"/>
        <v>2166503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CONFIRMED BULLISH</v>
      </c>
    </row>
    <row r="1808" spans="1:8" ht="13.5" x14ac:dyDescent="0.25">
      <c r="A1808" s="3">
        <f>TITRES_STAT!B1811</f>
        <v>44644</v>
      </c>
      <c r="B1808" s="17">
        <f>TITRES_STAT!C1811</f>
        <v>14.3</v>
      </c>
      <c r="C1808" s="17">
        <f>TITRES_STAT!D1811</f>
        <v>12.298299999999999</v>
      </c>
      <c r="D1808" s="17">
        <f>TITRES_STAT!E1811</f>
        <v>11541</v>
      </c>
      <c r="E1808" s="2">
        <f t="shared" si="112"/>
        <v>2154962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NEUTRAL</v>
      </c>
    </row>
    <row r="1809" spans="1:8" ht="13.5" x14ac:dyDescent="0.25">
      <c r="A1809" s="3">
        <f>TITRES_STAT!B1812</f>
        <v>44645</v>
      </c>
      <c r="B1809" s="17">
        <f>TITRES_STAT!C1812</f>
        <v>14.3</v>
      </c>
      <c r="C1809" s="17">
        <f>TITRES_STAT!D1812</f>
        <v>12.298299999999999</v>
      </c>
      <c r="D1809" s="17">
        <f>TITRES_STAT!E1812</f>
        <v>6</v>
      </c>
      <c r="E1809" s="2">
        <f t="shared" si="112"/>
        <v>2154962</v>
      </c>
      <c r="F1809" s="17" t="str">
        <f t="shared" si="115"/>
        <v>BEARISH</v>
      </c>
      <c r="G1809" s="17" t="str">
        <f t="shared" si="114"/>
        <v>NEUTRAL</v>
      </c>
      <c r="H1809" s="17" t="str">
        <f t="shared" si="113"/>
        <v>NEUTRAL</v>
      </c>
    </row>
    <row r="1810" spans="1:8" ht="13.5" x14ac:dyDescent="0.25">
      <c r="A1810" s="3">
        <f>TITRES_STAT!B1813</f>
        <v>44648</v>
      </c>
      <c r="B1810" s="17">
        <f>TITRES_STAT!C1813</f>
        <v>14.3</v>
      </c>
      <c r="C1810" s="17">
        <f>TITRES_STAT!D1813</f>
        <v>12.298299999999999</v>
      </c>
      <c r="D1810" s="17">
        <f>TITRES_STAT!E1813</f>
        <v>9575</v>
      </c>
      <c r="E1810" s="2">
        <f t="shared" si="112"/>
        <v>2154962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BEARISH DIVERGENCE</v>
      </c>
    </row>
    <row r="1811" spans="1:8" ht="13.5" x14ac:dyDescent="0.25">
      <c r="A1811" s="3">
        <f>TITRES_STAT!B1814</f>
        <v>44649</v>
      </c>
      <c r="B1811" s="17">
        <f>TITRES_STAT!C1814</f>
        <v>14.45</v>
      </c>
      <c r="C1811" s="17">
        <f>TITRES_STAT!D1814</f>
        <v>12.427300000000001</v>
      </c>
      <c r="D1811" s="17">
        <f>TITRES_STAT!E1814</f>
        <v>400</v>
      </c>
      <c r="E1811" s="2">
        <f t="shared" si="112"/>
        <v>2155362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f>TITRES_STAT!B1815</f>
        <v>44650</v>
      </c>
      <c r="B1812" s="17">
        <f>TITRES_STAT!C1815</f>
        <v>14.39</v>
      </c>
      <c r="C1812" s="17">
        <f>TITRES_STAT!D1815</f>
        <v>12.3757</v>
      </c>
      <c r="D1812" s="17">
        <f>TITRES_STAT!E1815</f>
        <v>204</v>
      </c>
      <c r="E1812" s="2">
        <f t="shared" si="112"/>
        <v>2155158</v>
      </c>
      <c r="F1812" s="17" t="str">
        <f t="shared" si="115"/>
        <v>BEARISH</v>
      </c>
      <c r="G1812" s="17" t="str">
        <f t="shared" si="114"/>
        <v>NEUTRAL</v>
      </c>
      <c r="H1812" s="17" t="str">
        <f t="shared" si="113"/>
        <v>CONFIRMED BEARISH</v>
      </c>
    </row>
    <row r="1813" spans="1:8" ht="13.5" x14ac:dyDescent="0.25">
      <c r="A1813" s="3">
        <f>TITRES_STAT!B1816</f>
        <v>44651</v>
      </c>
      <c r="B1813" s="17">
        <f>TITRES_STAT!C1816</f>
        <v>14.4</v>
      </c>
      <c r="C1813" s="17">
        <f>TITRES_STAT!D1816</f>
        <v>12.3843</v>
      </c>
      <c r="D1813" s="17">
        <f>TITRES_STAT!E1816</f>
        <v>43595</v>
      </c>
      <c r="E1813" s="2">
        <f t="shared" si="112"/>
        <v>2198753</v>
      </c>
      <c r="F1813" s="17" t="str">
        <f t="shared" si="115"/>
        <v>BULLISH</v>
      </c>
      <c r="G1813" s="17" t="str">
        <f t="shared" si="114"/>
        <v>STRONG</v>
      </c>
      <c r="H1813" s="17" t="str">
        <f t="shared" si="113"/>
        <v>CONFIRMED BULLISH</v>
      </c>
    </row>
    <row r="1814" spans="1:8" ht="13.5" x14ac:dyDescent="0.25">
      <c r="A1814" s="3">
        <f>TITRES_STAT!B1817</f>
        <v>44652</v>
      </c>
      <c r="B1814" s="17">
        <f>TITRES_STAT!C1817</f>
        <v>14.4</v>
      </c>
      <c r="C1814" s="17">
        <f>TITRES_STAT!D1817</f>
        <v>12.3843</v>
      </c>
      <c r="D1814" s="17">
        <f>TITRES_STAT!E1817</f>
        <v>2000</v>
      </c>
      <c r="E1814" s="2">
        <f t="shared" si="112"/>
        <v>2198753</v>
      </c>
      <c r="F1814" s="17" t="str">
        <f t="shared" si="115"/>
        <v>BULLISH</v>
      </c>
      <c r="G1814" s="17" t="str">
        <f t="shared" si="114"/>
        <v>STRONG</v>
      </c>
      <c r="H1814" s="17" t="str">
        <f t="shared" si="113"/>
        <v>CONFIRMED BULLISH</v>
      </c>
    </row>
    <row r="1815" spans="1:8" ht="13.5" x14ac:dyDescent="0.25">
      <c r="A1815" s="3">
        <f>TITRES_STAT!B1818</f>
        <v>44655</v>
      </c>
      <c r="B1815" s="17">
        <f>TITRES_STAT!C1818</f>
        <v>14.3</v>
      </c>
      <c r="C1815" s="17">
        <f>TITRES_STAT!D1818</f>
        <v>12.298299999999999</v>
      </c>
      <c r="D1815" s="17">
        <f>TITRES_STAT!E1818</f>
        <v>1850</v>
      </c>
      <c r="E1815" s="2">
        <f t="shared" si="112"/>
        <v>2196903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NEUTRAL</v>
      </c>
    </row>
    <row r="1816" spans="1:8" ht="13.5" x14ac:dyDescent="0.25">
      <c r="A1816" s="3">
        <f>TITRES_STAT!B1819</f>
        <v>44656</v>
      </c>
      <c r="B1816" s="17">
        <f>TITRES_STAT!C1819</f>
        <v>14.4</v>
      </c>
      <c r="C1816" s="17">
        <f>TITRES_STAT!D1819</f>
        <v>12.3843</v>
      </c>
      <c r="D1816" s="17">
        <f>TITRES_STAT!E1819</f>
        <v>2140</v>
      </c>
      <c r="E1816" s="2">
        <f t="shared" si="112"/>
        <v>2199043</v>
      </c>
      <c r="F1816" s="17" t="str">
        <f t="shared" si="115"/>
        <v>BULLISH</v>
      </c>
      <c r="G1816" s="17" t="str">
        <f t="shared" si="114"/>
        <v>STRONG</v>
      </c>
      <c r="H1816" s="17" t="str">
        <f t="shared" si="113"/>
        <v>BULLISH DIVERGENCE</v>
      </c>
    </row>
    <row r="1817" spans="1:8" ht="13.5" x14ac:dyDescent="0.25">
      <c r="A1817" s="3">
        <f>TITRES_STAT!B1820</f>
        <v>44657</v>
      </c>
      <c r="B1817" s="17">
        <f>TITRES_STAT!C1820</f>
        <v>14.39</v>
      </c>
      <c r="C1817" s="17">
        <f>TITRES_STAT!D1820</f>
        <v>12.3757</v>
      </c>
      <c r="D1817" s="17">
        <f>TITRES_STAT!E1820</f>
        <v>5</v>
      </c>
      <c r="E1817" s="2">
        <f t="shared" si="112"/>
        <v>2199038</v>
      </c>
      <c r="F1817" s="17" t="str">
        <f t="shared" si="115"/>
        <v>BULLISH</v>
      </c>
      <c r="G1817" s="17" t="str">
        <f t="shared" si="114"/>
        <v>STRONG</v>
      </c>
      <c r="H1817" s="17" t="str">
        <f t="shared" si="113"/>
        <v>NEUTRAL</v>
      </c>
    </row>
    <row r="1818" spans="1:8" ht="13.5" x14ac:dyDescent="0.25">
      <c r="A1818" s="3">
        <f>TITRES_STAT!B1821</f>
        <v>44658</v>
      </c>
      <c r="B1818" s="17">
        <f>TITRES_STAT!C1821</f>
        <v>14.3</v>
      </c>
      <c r="C1818" s="17">
        <f>TITRES_STAT!D1821</f>
        <v>12.298299999999999</v>
      </c>
      <c r="D1818" s="17">
        <f>TITRES_STAT!E1821</f>
        <v>966</v>
      </c>
      <c r="E1818" s="2">
        <f t="shared" si="112"/>
        <v>2198072</v>
      </c>
      <c r="F1818" s="17" t="str">
        <f t="shared" si="115"/>
        <v>BEARISH</v>
      </c>
      <c r="G1818" s="17" t="str">
        <f t="shared" si="114"/>
        <v>NEUTRAL</v>
      </c>
      <c r="H1818" s="17" t="str">
        <f t="shared" si="113"/>
        <v>CONFIRMED BEARISH</v>
      </c>
    </row>
    <row r="1819" spans="1:8" ht="13.5" x14ac:dyDescent="0.25">
      <c r="A1819" s="3">
        <f>TITRES_STAT!B1822</f>
        <v>44659</v>
      </c>
      <c r="B1819" s="17">
        <f>TITRES_STAT!C1822</f>
        <v>14.39</v>
      </c>
      <c r="C1819" s="17">
        <f>TITRES_STAT!D1822</f>
        <v>12.3757</v>
      </c>
      <c r="D1819" s="17">
        <f>TITRES_STAT!E1822</f>
        <v>1495</v>
      </c>
      <c r="E1819" s="2">
        <f t="shared" si="112"/>
        <v>2199567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BULLISH DIVERGENCE</v>
      </c>
    </row>
    <row r="1820" spans="1:8" ht="13.5" x14ac:dyDescent="0.25">
      <c r="A1820" s="3">
        <f>TITRES_STAT!B1823</f>
        <v>44662</v>
      </c>
      <c r="B1820" s="17">
        <f>TITRES_STAT!C1823</f>
        <v>14.39</v>
      </c>
      <c r="C1820" s="17">
        <f>TITRES_STAT!D1823</f>
        <v>12.3757</v>
      </c>
      <c r="D1820" s="17">
        <f>TITRES_STAT!E1823</f>
        <v>0</v>
      </c>
      <c r="E1820" s="2">
        <f t="shared" si="112"/>
        <v>2199567</v>
      </c>
      <c r="F1820" s="17" t="str">
        <f t="shared" si="115"/>
        <v>BULLISH</v>
      </c>
      <c r="G1820" s="17" t="str">
        <f t="shared" si="114"/>
        <v>NEUTRAL</v>
      </c>
      <c r="H1820" s="17" t="str">
        <f t="shared" si="113"/>
        <v>CONFIRMED BULLISH</v>
      </c>
    </row>
    <row r="1821" spans="1:8" ht="13.5" x14ac:dyDescent="0.25">
      <c r="A1821" s="3">
        <f>TITRES_STAT!B1824</f>
        <v>44663</v>
      </c>
      <c r="B1821" s="17">
        <f>TITRES_STAT!C1824</f>
        <v>14.63</v>
      </c>
      <c r="C1821" s="17">
        <f>TITRES_STAT!D1824</f>
        <v>12.582100000000001</v>
      </c>
      <c r="D1821" s="17">
        <f>TITRES_STAT!E1824</f>
        <v>3969</v>
      </c>
      <c r="E1821" s="2">
        <f t="shared" si="112"/>
        <v>2203536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CONFIRMED BULLISH</v>
      </c>
    </row>
    <row r="1822" spans="1:8" ht="13.5" x14ac:dyDescent="0.25">
      <c r="A1822" s="3">
        <f>TITRES_STAT!B1825</f>
        <v>44664</v>
      </c>
      <c r="B1822" s="17">
        <f>TITRES_STAT!C1825</f>
        <v>14.92</v>
      </c>
      <c r="C1822" s="17">
        <f>TITRES_STAT!D1825</f>
        <v>12.8315</v>
      </c>
      <c r="D1822" s="17">
        <f>TITRES_STAT!E1825</f>
        <v>1085</v>
      </c>
      <c r="E1822" s="2">
        <f t="shared" si="112"/>
        <v>2204621</v>
      </c>
      <c r="F1822" s="17" t="str">
        <f t="shared" si="115"/>
        <v>BULLISH</v>
      </c>
      <c r="G1822" s="17" t="str">
        <f t="shared" si="114"/>
        <v>NEUTRAL</v>
      </c>
      <c r="H1822" s="17" t="str">
        <f t="shared" si="113"/>
        <v>CONFIRMED BULLISH</v>
      </c>
    </row>
    <row r="1823" spans="1:8" ht="13.5" x14ac:dyDescent="0.25">
      <c r="A1823" s="3">
        <f>TITRES_STAT!B1826</f>
        <v>44665</v>
      </c>
      <c r="B1823" s="17">
        <f>TITRES_STAT!C1826</f>
        <v>14.89</v>
      </c>
      <c r="C1823" s="17">
        <f>TITRES_STAT!D1826</f>
        <v>12.8057</v>
      </c>
      <c r="D1823" s="17">
        <f>TITRES_STAT!E1826</f>
        <v>286289</v>
      </c>
      <c r="E1823" s="2">
        <f t="shared" si="112"/>
        <v>1918332</v>
      </c>
      <c r="F1823" s="17" t="str">
        <f t="shared" si="115"/>
        <v>BEARISH</v>
      </c>
      <c r="G1823" s="17" t="str">
        <f t="shared" si="114"/>
        <v>WEAK</v>
      </c>
      <c r="H1823" s="17" t="str">
        <f t="shared" si="113"/>
        <v>BEARISH DIVERGENCE</v>
      </c>
    </row>
    <row r="1824" spans="1:8" ht="13.5" x14ac:dyDescent="0.25">
      <c r="A1824" s="3">
        <f>TITRES_STAT!B1827</f>
        <v>44666</v>
      </c>
      <c r="B1824" s="17">
        <f>TITRES_STAT!C1827</f>
        <v>14.8</v>
      </c>
      <c r="C1824" s="17">
        <f>TITRES_STAT!D1827</f>
        <v>12.728300000000001</v>
      </c>
      <c r="D1824" s="17">
        <f>TITRES_STAT!E1827</f>
        <v>4940</v>
      </c>
      <c r="E1824" s="2">
        <f t="shared" si="112"/>
        <v>1913392</v>
      </c>
      <c r="F1824" s="17" t="str">
        <f t="shared" si="115"/>
        <v>BEARISH</v>
      </c>
      <c r="G1824" s="17" t="str">
        <f t="shared" si="114"/>
        <v>WEAK</v>
      </c>
      <c r="H1824" s="17" t="str">
        <f t="shared" si="113"/>
        <v>BEARISH DIVERGENCE</v>
      </c>
    </row>
    <row r="1825" spans="1:8" ht="13.5" x14ac:dyDescent="0.25">
      <c r="A1825" s="3">
        <f>TITRES_STAT!B1828</f>
        <v>44669</v>
      </c>
      <c r="B1825" s="17">
        <f>TITRES_STAT!C1828</f>
        <v>14.9</v>
      </c>
      <c r="C1825" s="17">
        <f>TITRES_STAT!D1828</f>
        <v>12.814299999999999</v>
      </c>
      <c r="D1825" s="17">
        <f>TITRES_STAT!E1828</f>
        <v>17500</v>
      </c>
      <c r="E1825" s="2">
        <f t="shared" si="112"/>
        <v>1930892</v>
      </c>
      <c r="F1825" s="17" t="str">
        <f t="shared" si="115"/>
        <v>BEARISH</v>
      </c>
      <c r="G1825" s="17" t="str">
        <f t="shared" si="114"/>
        <v>WEAK</v>
      </c>
      <c r="H1825" s="17" t="str">
        <f t="shared" si="113"/>
        <v>BEARISH DIVERGENCE</v>
      </c>
    </row>
    <row r="1826" spans="1:8" ht="13.5" x14ac:dyDescent="0.25">
      <c r="A1826" s="3">
        <f>TITRES_STAT!B1829</f>
        <v>44670</v>
      </c>
      <c r="B1826" s="17">
        <f>TITRES_STAT!C1829</f>
        <v>14.9</v>
      </c>
      <c r="C1826" s="17">
        <f>TITRES_STAT!D1829</f>
        <v>12.814299999999999</v>
      </c>
      <c r="D1826" s="17">
        <f>TITRES_STAT!E1829</f>
        <v>8800</v>
      </c>
      <c r="E1826" s="2">
        <f t="shared" si="112"/>
        <v>1930892</v>
      </c>
      <c r="F1826" s="17" t="str">
        <f t="shared" si="115"/>
        <v>BEARISH</v>
      </c>
      <c r="G1826" s="17" t="str">
        <f t="shared" si="114"/>
        <v>WEAK</v>
      </c>
      <c r="H1826" s="17" t="str">
        <f t="shared" si="113"/>
        <v>BEARISH DIVERGENCE</v>
      </c>
    </row>
    <row r="1827" spans="1:8" ht="13.5" x14ac:dyDescent="0.25">
      <c r="A1827" s="3">
        <f>TITRES_STAT!B1830</f>
        <v>44671</v>
      </c>
      <c r="B1827" s="17">
        <f>TITRES_STAT!C1830</f>
        <v>14.99</v>
      </c>
      <c r="C1827" s="17">
        <f>TITRES_STAT!D1830</f>
        <v>12.8917</v>
      </c>
      <c r="D1827" s="17">
        <f>TITRES_STAT!E1830</f>
        <v>14303</v>
      </c>
      <c r="E1827" s="2">
        <f t="shared" si="112"/>
        <v>1945195</v>
      </c>
      <c r="F1827" s="17" t="str">
        <f t="shared" si="115"/>
        <v>BEARISH</v>
      </c>
      <c r="G1827" s="17" t="str">
        <f t="shared" si="114"/>
        <v>WEAK</v>
      </c>
      <c r="H1827" s="17" t="str">
        <f t="shared" si="113"/>
        <v>BEARISH DIVERGENCE</v>
      </c>
    </row>
    <row r="1828" spans="1:8" ht="13.5" x14ac:dyDescent="0.25">
      <c r="A1828" s="3">
        <f>TITRES_STAT!B1831</f>
        <v>44672</v>
      </c>
      <c r="B1828" s="17">
        <f>TITRES_STAT!C1831</f>
        <v>14.9</v>
      </c>
      <c r="C1828" s="17">
        <f>TITRES_STAT!D1831</f>
        <v>12.814299999999999</v>
      </c>
      <c r="D1828" s="17">
        <f>TITRES_STAT!E1831</f>
        <v>67790</v>
      </c>
      <c r="E1828" s="2">
        <f t="shared" si="112"/>
        <v>1877405</v>
      </c>
      <c r="F1828" s="17" t="str">
        <f t="shared" si="115"/>
        <v>BEARISH</v>
      </c>
      <c r="G1828" s="17" t="str">
        <f t="shared" si="114"/>
        <v>WEAK</v>
      </c>
      <c r="H1828" s="17" t="str">
        <f t="shared" si="113"/>
        <v>BEARISH DIVERGENCE</v>
      </c>
    </row>
    <row r="1829" spans="1:8" ht="13.5" x14ac:dyDescent="0.25">
      <c r="A1829" s="3">
        <f>TITRES_STAT!B1832</f>
        <v>44673</v>
      </c>
      <c r="B1829" s="17">
        <f>TITRES_STAT!C1832</f>
        <v>14.98</v>
      </c>
      <c r="C1829" s="17">
        <f>TITRES_STAT!D1832</f>
        <v>12.883100000000001</v>
      </c>
      <c r="D1829" s="17">
        <f>TITRES_STAT!E1832</f>
        <v>952</v>
      </c>
      <c r="E1829" s="2">
        <f t="shared" si="112"/>
        <v>1878357</v>
      </c>
      <c r="F1829" s="17" t="str">
        <f t="shared" si="115"/>
        <v>BEARISH</v>
      </c>
      <c r="G1829" s="17" t="str">
        <f t="shared" si="114"/>
        <v>NEUTRAL</v>
      </c>
      <c r="H1829" s="17" t="str">
        <f t="shared" si="113"/>
        <v>BEARISH DIVERGENCE</v>
      </c>
    </row>
    <row r="1830" spans="1:8" ht="13.5" x14ac:dyDescent="0.25">
      <c r="A1830" s="3">
        <f>TITRES_STAT!B1833</f>
        <v>44676</v>
      </c>
      <c r="B1830" s="17">
        <f>TITRES_STAT!C1833</f>
        <v>14.97</v>
      </c>
      <c r="C1830" s="17">
        <f>TITRES_STAT!D1833</f>
        <v>12.874499999999999</v>
      </c>
      <c r="D1830" s="17">
        <f>TITRES_STAT!E1833</f>
        <v>1894</v>
      </c>
      <c r="E1830" s="2">
        <f t="shared" si="112"/>
        <v>1876463</v>
      </c>
      <c r="F1830" s="17" t="str">
        <f t="shared" si="115"/>
        <v>BEARISH</v>
      </c>
      <c r="G1830" s="17" t="str">
        <f t="shared" si="114"/>
        <v>WEAK</v>
      </c>
      <c r="H1830" s="17" t="str">
        <f t="shared" si="113"/>
        <v>BEARISH DIVERGENCE</v>
      </c>
    </row>
    <row r="1831" spans="1:8" ht="13.5" x14ac:dyDescent="0.25">
      <c r="A1831" s="3">
        <f>TITRES_STAT!B1834</f>
        <v>44677</v>
      </c>
      <c r="B1831" s="17">
        <f>TITRES_STAT!C1834</f>
        <v>14.97</v>
      </c>
      <c r="C1831" s="17">
        <f>TITRES_STAT!D1834</f>
        <v>12.874499999999999</v>
      </c>
      <c r="D1831" s="17">
        <f>TITRES_STAT!E1834</f>
        <v>0</v>
      </c>
      <c r="E1831" s="2">
        <f t="shared" si="112"/>
        <v>1876463</v>
      </c>
      <c r="F1831" s="17" t="str">
        <f t="shared" si="115"/>
        <v>BEARISH</v>
      </c>
      <c r="G1831" s="17" t="str">
        <f t="shared" si="114"/>
        <v>WEAK</v>
      </c>
      <c r="H1831" s="17" t="str">
        <f t="shared" si="113"/>
        <v>BEARISH DIVERGENCE</v>
      </c>
    </row>
    <row r="1832" spans="1:8" ht="13.5" x14ac:dyDescent="0.25">
      <c r="A1832" s="3">
        <f>TITRES_STAT!B1835</f>
        <v>44678</v>
      </c>
      <c r="B1832" s="17">
        <f>TITRES_STAT!C1835</f>
        <v>14.9</v>
      </c>
      <c r="C1832" s="17">
        <f>TITRES_STAT!D1835</f>
        <v>12.814299999999999</v>
      </c>
      <c r="D1832" s="17">
        <f>TITRES_STAT!E1835</f>
        <v>1</v>
      </c>
      <c r="E1832" s="2">
        <f t="shared" si="112"/>
        <v>1876462</v>
      </c>
      <c r="F1832" s="17" t="str">
        <f t="shared" si="115"/>
        <v>BEARISH</v>
      </c>
      <c r="G1832" s="17" t="str">
        <f t="shared" si="114"/>
        <v>WEAK</v>
      </c>
      <c r="H1832" s="17" t="str">
        <f t="shared" si="113"/>
        <v>CONFIRMED BEARISH</v>
      </c>
    </row>
    <row r="1833" spans="1:8" ht="13.5" x14ac:dyDescent="0.25">
      <c r="A1833" s="3">
        <f>TITRES_STAT!B1836</f>
        <v>44679</v>
      </c>
      <c r="B1833" s="17">
        <f>TITRES_STAT!C1836</f>
        <v>14.8</v>
      </c>
      <c r="C1833" s="17">
        <f>TITRES_STAT!D1836</f>
        <v>12.728300000000001</v>
      </c>
      <c r="D1833" s="17">
        <f>TITRES_STAT!E1836</f>
        <v>148</v>
      </c>
      <c r="E1833" s="2">
        <f t="shared" si="112"/>
        <v>1876314</v>
      </c>
      <c r="F1833" s="17" t="str">
        <f t="shared" si="115"/>
        <v>BEARISH</v>
      </c>
      <c r="G1833" s="17" t="str">
        <f t="shared" si="114"/>
        <v>NEUTRAL</v>
      </c>
      <c r="H1833" s="17" t="str">
        <f t="shared" si="113"/>
        <v>CONFIRMED BEARISH</v>
      </c>
    </row>
    <row r="1834" spans="1:8" ht="13.5" x14ac:dyDescent="0.25">
      <c r="A1834" s="3">
        <f>TITRES_STAT!B1837</f>
        <v>44680</v>
      </c>
      <c r="B1834" s="17">
        <f>TITRES_STAT!C1837</f>
        <v>14.85</v>
      </c>
      <c r="C1834" s="17">
        <f>TITRES_STAT!D1837</f>
        <v>12.7713</v>
      </c>
      <c r="D1834" s="17">
        <f>TITRES_STAT!E1837</f>
        <v>266</v>
      </c>
      <c r="E1834" s="2">
        <f t="shared" si="112"/>
        <v>1876580</v>
      </c>
      <c r="F1834" s="17" t="str">
        <f t="shared" si="115"/>
        <v>BEARISH</v>
      </c>
      <c r="G1834" s="17" t="str">
        <f t="shared" si="114"/>
        <v>NEUTRAL</v>
      </c>
      <c r="H1834" s="17" t="str">
        <f t="shared" si="113"/>
        <v>CONFIRMED BEARISH</v>
      </c>
    </row>
    <row r="1835" spans="1:8" ht="13.5" x14ac:dyDescent="0.25">
      <c r="A1835" s="3">
        <f>TITRES_STAT!B1838</f>
        <v>44685</v>
      </c>
      <c r="B1835" s="17">
        <f>TITRES_STAT!C1838</f>
        <v>14.9</v>
      </c>
      <c r="C1835" s="17">
        <f>TITRES_STAT!D1838</f>
        <v>12.814299999999999</v>
      </c>
      <c r="D1835" s="17">
        <f>TITRES_STAT!E1838</f>
        <v>6080</v>
      </c>
      <c r="E1835" s="2">
        <f t="shared" si="112"/>
        <v>1882660</v>
      </c>
      <c r="F1835" s="17" t="str">
        <f t="shared" si="115"/>
        <v>BULLISH</v>
      </c>
      <c r="G1835" s="17" t="str">
        <f t="shared" si="114"/>
        <v>NEUTRAL</v>
      </c>
      <c r="H1835" s="17" t="str">
        <f t="shared" si="113"/>
        <v>BULLISH DIVERGENCE</v>
      </c>
    </row>
    <row r="1836" spans="1:8" ht="13.5" x14ac:dyDescent="0.25">
      <c r="A1836" s="3">
        <f>TITRES_STAT!B1839</f>
        <v>44686</v>
      </c>
      <c r="B1836" s="17">
        <f>TITRES_STAT!C1839</f>
        <v>14.85</v>
      </c>
      <c r="C1836" s="17">
        <f>TITRES_STAT!D1839</f>
        <v>12.7713</v>
      </c>
      <c r="D1836" s="17">
        <f>TITRES_STAT!E1839</f>
        <v>1117</v>
      </c>
      <c r="E1836" s="2">
        <f t="shared" si="112"/>
        <v>1881543</v>
      </c>
      <c r="F1836" s="17" t="str">
        <f t="shared" si="115"/>
        <v>BULLISH</v>
      </c>
      <c r="G1836" s="17" t="str">
        <f t="shared" si="114"/>
        <v>NEUTRAL</v>
      </c>
      <c r="H1836" s="17" t="str">
        <f t="shared" si="113"/>
        <v>BULLISH DIVERGENCE</v>
      </c>
    </row>
    <row r="1837" spans="1:8" ht="13.5" x14ac:dyDescent="0.25">
      <c r="A1837" s="3">
        <f>TITRES_STAT!B1840</f>
        <v>44687</v>
      </c>
      <c r="B1837" s="17">
        <f>TITRES_STAT!C1840</f>
        <v>14.96</v>
      </c>
      <c r="C1837" s="17">
        <f>TITRES_STAT!D1840</f>
        <v>12.8659</v>
      </c>
      <c r="D1837" s="17">
        <f>TITRES_STAT!E1840</f>
        <v>51730</v>
      </c>
      <c r="E1837" s="2">
        <f t="shared" si="112"/>
        <v>1933273</v>
      </c>
      <c r="F1837" s="17" t="str">
        <f t="shared" si="115"/>
        <v>BULLISH</v>
      </c>
      <c r="G1837" s="17" t="str">
        <f t="shared" si="114"/>
        <v>STRONG</v>
      </c>
      <c r="H1837" s="17" t="str">
        <f t="shared" si="113"/>
        <v>CONFIRMED BULLISH</v>
      </c>
    </row>
    <row r="1838" spans="1:8" ht="13.5" x14ac:dyDescent="0.25">
      <c r="A1838" s="3">
        <f>TITRES_STAT!B1841</f>
        <v>44690</v>
      </c>
      <c r="B1838" s="17">
        <f>TITRES_STAT!C1841</f>
        <v>14.96</v>
      </c>
      <c r="C1838" s="17">
        <f>TITRES_STAT!D1841</f>
        <v>12.8659</v>
      </c>
      <c r="D1838" s="17">
        <f>TITRES_STAT!E1841</f>
        <v>0</v>
      </c>
      <c r="E1838" s="2">
        <f t="shared" si="112"/>
        <v>1933273</v>
      </c>
      <c r="F1838" s="17" t="str">
        <f t="shared" si="115"/>
        <v>BULLISH</v>
      </c>
      <c r="G1838" s="17" t="str">
        <f t="shared" si="114"/>
        <v>STRONG</v>
      </c>
      <c r="H1838" s="17" t="str">
        <f t="shared" si="113"/>
        <v>CONFIRMED BULLISH</v>
      </c>
    </row>
    <row r="1839" spans="1:8" ht="13.5" x14ac:dyDescent="0.25">
      <c r="A1839" s="3">
        <f>TITRES_STAT!B1842</f>
        <v>44691</v>
      </c>
      <c r="B1839" s="17">
        <f>TITRES_STAT!C1842</f>
        <v>14.9</v>
      </c>
      <c r="C1839" s="17">
        <f>TITRES_STAT!D1842</f>
        <v>12.814299999999999</v>
      </c>
      <c r="D1839" s="17">
        <f>TITRES_STAT!E1842</f>
        <v>804</v>
      </c>
      <c r="E1839" s="2">
        <f t="shared" si="112"/>
        <v>1932469</v>
      </c>
      <c r="F1839" s="17" t="str">
        <f t="shared" si="115"/>
        <v>BULLISH</v>
      </c>
      <c r="G1839" s="17" t="str">
        <f t="shared" si="114"/>
        <v>STRONG</v>
      </c>
      <c r="H1839" s="17" t="str">
        <f t="shared" si="113"/>
        <v>CONFIRMED BULLISH</v>
      </c>
    </row>
    <row r="1840" spans="1:8" ht="13.5" x14ac:dyDescent="0.25">
      <c r="A1840" s="3">
        <f>TITRES_STAT!B1843</f>
        <v>44692</v>
      </c>
      <c r="B1840" s="17">
        <f>TITRES_STAT!C1843</f>
        <v>14.9</v>
      </c>
      <c r="C1840" s="17">
        <f>TITRES_STAT!D1843</f>
        <v>12.814299999999999</v>
      </c>
      <c r="D1840" s="17">
        <f>TITRES_STAT!E1843</f>
        <v>1110</v>
      </c>
      <c r="E1840" s="2">
        <f t="shared" si="112"/>
        <v>1932469</v>
      </c>
      <c r="F1840" s="17" t="str">
        <f t="shared" si="115"/>
        <v>BULLISH</v>
      </c>
      <c r="G1840" s="17" t="str">
        <f t="shared" si="114"/>
        <v>STRONG</v>
      </c>
      <c r="H1840" s="17" t="str">
        <f t="shared" si="113"/>
        <v>NEUTRAL</v>
      </c>
    </row>
    <row r="1841" spans="1:8" ht="13.5" x14ac:dyDescent="0.25">
      <c r="A1841" s="3">
        <f>TITRES_STAT!B1844</f>
        <v>44693</v>
      </c>
      <c r="B1841" s="17">
        <f>TITRES_STAT!C1844</f>
        <v>14.88</v>
      </c>
      <c r="C1841" s="17">
        <f>TITRES_STAT!D1844</f>
        <v>12.7971</v>
      </c>
      <c r="D1841" s="17">
        <f>TITRES_STAT!E1844</f>
        <v>3289</v>
      </c>
      <c r="E1841" s="2">
        <f t="shared" si="112"/>
        <v>1929180</v>
      </c>
      <c r="F1841" s="17" t="str">
        <f t="shared" si="115"/>
        <v>BULLISH</v>
      </c>
      <c r="G1841" s="17" t="str">
        <f t="shared" si="114"/>
        <v>STRONG</v>
      </c>
      <c r="H1841" s="17" t="str">
        <f t="shared" si="113"/>
        <v>CONFIRMED BULLISH</v>
      </c>
    </row>
    <row r="1842" spans="1:8" ht="13.5" x14ac:dyDescent="0.25">
      <c r="A1842" s="3">
        <f>TITRES_STAT!B1845</f>
        <v>44694</v>
      </c>
      <c r="B1842" s="17">
        <f>TITRES_STAT!C1845</f>
        <v>14.88</v>
      </c>
      <c r="C1842" s="17">
        <f>TITRES_STAT!D1845</f>
        <v>12.7971</v>
      </c>
      <c r="D1842" s="17">
        <f>TITRES_STAT!E1845</f>
        <v>1592</v>
      </c>
      <c r="E1842" s="2">
        <f t="shared" si="112"/>
        <v>1929180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CONFIRMED BEARISH</v>
      </c>
    </row>
    <row r="1843" spans="1:8" ht="13.5" x14ac:dyDescent="0.25">
      <c r="A1843" s="3">
        <f>TITRES_STAT!B1846</f>
        <v>44697</v>
      </c>
      <c r="B1843" s="17">
        <f>TITRES_STAT!C1846</f>
        <v>14.8</v>
      </c>
      <c r="C1843" s="17">
        <f>TITRES_STAT!D1846</f>
        <v>12.728300000000001</v>
      </c>
      <c r="D1843" s="17">
        <f>TITRES_STAT!E1846</f>
        <v>195</v>
      </c>
      <c r="E1843" s="2">
        <f t="shared" si="112"/>
        <v>1928985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f>TITRES_STAT!B1847</f>
        <v>44698</v>
      </c>
      <c r="B1844" s="17">
        <f>TITRES_STAT!C1847</f>
        <v>14.79</v>
      </c>
      <c r="C1844" s="17">
        <f>TITRES_STAT!D1847</f>
        <v>12.7197</v>
      </c>
      <c r="D1844" s="17">
        <f>TITRES_STAT!E1847</f>
        <v>330</v>
      </c>
      <c r="E1844" s="2">
        <f t="shared" si="112"/>
        <v>1928655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f>TITRES_STAT!B1848</f>
        <v>44699</v>
      </c>
      <c r="B1845" s="17">
        <f>TITRES_STAT!C1848</f>
        <v>14.79</v>
      </c>
      <c r="C1845" s="17">
        <f>TITRES_STAT!D1848</f>
        <v>12.7197</v>
      </c>
      <c r="D1845" s="17">
        <f>TITRES_STAT!E1848</f>
        <v>37283</v>
      </c>
      <c r="E1845" s="2">
        <f t="shared" si="112"/>
        <v>1928655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CONFIRMED BEARISH</v>
      </c>
    </row>
    <row r="1846" spans="1:8" ht="13.5" x14ac:dyDescent="0.25">
      <c r="A1846" s="3">
        <f>TITRES_STAT!B1849</f>
        <v>44700</v>
      </c>
      <c r="B1846" s="17">
        <f>TITRES_STAT!C1849</f>
        <v>14.79</v>
      </c>
      <c r="C1846" s="17">
        <f>TITRES_STAT!D1849</f>
        <v>12.7197</v>
      </c>
      <c r="D1846" s="17">
        <f>TITRES_STAT!E1849</f>
        <v>39164</v>
      </c>
      <c r="E1846" s="2">
        <f t="shared" si="112"/>
        <v>1928655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f>TITRES_STAT!B1850</f>
        <v>44701</v>
      </c>
      <c r="B1847" s="17">
        <f>TITRES_STAT!C1850</f>
        <v>14.79</v>
      </c>
      <c r="C1847" s="17">
        <f>TITRES_STAT!D1850</f>
        <v>12.7197</v>
      </c>
      <c r="D1847" s="17">
        <f>TITRES_STAT!E1850</f>
        <v>1573</v>
      </c>
      <c r="E1847" s="2">
        <f t="shared" si="112"/>
        <v>1928655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CONFIRMED BEARISH</v>
      </c>
    </row>
    <row r="1848" spans="1:8" ht="13.5" x14ac:dyDescent="0.25">
      <c r="A1848" s="3">
        <f>TITRES_STAT!B1851</f>
        <v>44704</v>
      </c>
      <c r="B1848" s="17">
        <f>TITRES_STAT!C1851</f>
        <v>14.79</v>
      </c>
      <c r="C1848" s="17">
        <f>TITRES_STAT!D1851</f>
        <v>12.7197</v>
      </c>
      <c r="D1848" s="17">
        <f>TITRES_STAT!E1851</f>
        <v>1309</v>
      </c>
      <c r="E1848" s="2">
        <f t="shared" si="112"/>
        <v>1928655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CONFIRMED BEARISH</v>
      </c>
    </row>
    <row r="1849" spans="1:8" ht="13.5" x14ac:dyDescent="0.25">
      <c r="A1849" s="3">
        <f>TITRES_STAT!B1852</f>
        <v>44705</v>
      </c>
      <c r="B1849" s="17">
        <f>TITRES_STAT!C1852</f>
        <v>14.78</v>
      </c>
      <c r="C1849" s="17">
        <f>TITRES_STAT!D1852</f>
        <v>12.7111</v>
      </c>
      <c r="D1849" s="17">
        <f>TITRES_STAT!E1852</f>
        <v>61501</v>
      </c>
      <c r="E1849" s="2">
        <f t="shared" si="112"/>
        <v>1867154</v>
      </c>
      <c r="F1849" s="17" t="str">
        <f t="shared" si="115"/>
        <v>BEARISH</v>
      </c>
      <c r="G1849" s="17" t="str">
        <f t="shared" si="114"/>
        <v>WEAK</v>
      </c>
      <c r="H1849" s="17" t="str">
        <f t="shared" si="113"/>
        <v>CONFIRMED BEARISH</v>
      </c>
    </row>
    <row r="1850" spans="1:8" ht="13.5" x14ac:dyDescent="0.25">
      <c r="A1850" s="3">
        <f>TITRES_STAT!B1853</f>
        <v>44706</v>
      </c>
      <c r="B1850" s="17">
        <f>TITRES_STAT!C1853</f>
        <v>14.78</v>
      </c>
      <c r="C1850" s="17">
        <f>TITRES_STAT!D1853</f>
        <v>12.7111</v>
      </c>
      <c r="D1850" s="17">
        <f>TITRES_STAT!E1853</f>
        <v>1331</v>
      </c>
      <c r="E1850" s="2">
        <f t="shared" si="112"/>
        <v>1867154</v>
      </c>
      <c r="F1850" s="17" t="str">
        <f t="shared" si="115"/>
        <v>BEARISH</v>
      </c>
      <c r="G1850" s="17" t="str">
        <f t="shared" si="114"/>
        <v>WEAK</v>
      </c>
      <c r="H1850" s="17" t="str">
        <f t="shared" si="113"/>
        <v>CONFIRMED BEARISH</v>
      </c>
    </row>
    <row r="1851" spans="1:8" ht="13.5" x14ac:dyDescent="0.25">
      <c r="A1851" s="3">
        <f>TITRES_STAT!B1854</f>
        <v>44707</v>
      </c>
      <c r="B1851" s="17">
        <f>TITRES_STAT!C1854</f>
        <v>14.77</v>
      </c>
      <c r="C1851" s="17">
        <f>TITRES_STAT!D1854</f>
        <v>12.702500000000001</v>
      </c>
      <c r="D1851" s="17">
        <f>TITRES_STAT!E1854</f>
        <v>1565</v>
      </c>
      <c r="E1851" s="2">
        <f t="shared" si="112"/>
        <v>1865589</v>
      </c>
      <c r="F1851" s="17" t="str">
        <f t="shared" si="115"/>
        <v>BEARISH</v>
      </c>
      <c r="G1851" s="17" t="str">
        <f t="shared" si="114"/>
        <v>WEAK</v>
      </c>
      <c r="H1851" s="17" t="str">
        <f t="shared" si="113"/>
        <v>CONFIRMED BEARISH</v>
      </c>
    </row>
    <row r="1852" spans="1:8" ht="13.5" x14ac:dyDescent="0.25">
      <c r="A1852" s="3">
        <f>TITRES_STAT!B1855</f>
        <v>44708</v>
      </c>
      <c r="B1852" s="17">
        <f>TITRES_STAT!C1855</f>
        <v>14.71</v>
      </c>
      <c r="C1852" s="17">
        <f>TITRES_STAT!D1855</f>
        <v>12.6509</v>
      </c>
      <c r="D1852" s="17">
        <f>TITRES_STAT!E1855</f>
        <v>926</v>
      </c>
      <c r="E1852" s="2">
        <f t="shared" si="112"/>
        <v>1864663</v>
      </c>
      <c r="F1852" s="17" t="str">
        <f t="shared" si="115"/>
        <v>BEARISH</v>
      </c>
      <c r="G1852" s="17" t="str">
        <f t="shared" si="114"/>
        <v>WEAK</v>
      </c>
      <c r="H1852" s="17" t="str">
        <f t="shared" si="113"/>
        <v>CONFIRMED BEARISH</v>
      </c>
    </row>
    <row r="1853" spans="1:8" ht="13.5" x14ac:dyDescent="0.25">
      <c r="A1853" s="3">
        <f>TITRES_STAT!B1856</f>
        <v>44711</v>
      </c>
      <c r="B1853" s="17">
        <f>TITRES_STAT!C1856</f>
        <v>14.3</v>
      </c>
      <c r="C1853" s="17">
        <f>TITRES_STAT!D1856</f>
        <v>12.9102</v>
      </c>
      <c r="D1853" s="17">
        <f>TITRES_STAT!E1856</f>
        <v>766</v>
      </c>
      <c r="E1853" s="2">
        <f t="shared" si="112"/>
        <v>1863897</v>
      </c>
      <c r="F1853" s="17" t="str">
        <f t="shared" si="115"/>
        <v>BEARISH</v>
      </c>
      <c r="G1853" s="17" t="str">
        <f t="shared" si="114"/>
        <v>WEAK</v>
      </c>
      <c r="H1853" s="17" t="str">
        <f t="shared" si="113"/>
        <v>CONFIRMED BEARISH</v>
      </c>
    </row>
    <row r="1854" spans="1:8" ht="13.5" x14ac:dyDescent="0.25">
      <c r="A1854" s="3">
        <f>TITRES_STAT!B1857</f>
        <v>44712</v>
      </c>
      <c r="B1854" s="17">
        <f>TITRES_STAT!C1857</f>
        <v>14.29</v>
      </c>
      <c r="C1854" s="17">
        <f>TITRES_STAT!D1857</f>
        <v>12.901199999999999</v>
      </c>
      <c r="D1854" s="17">
        <f>TITRES_STAT!E1857</f>
        <v>205</v>
      </c>
      <c r="E1854" s="2">
        <f t="shared" si="112"/>
        <v>1863692</v>
      </c>
      <c r="F1854" s="17" t="str">
        <f t="shared" si="115"/>
        <v>BEARISH</v>
      </c>
      <c r="G1854" s="17" t="str">
        <f t="shared" si="114"/>
        <v>NEUTRAL</v>
      </c>
      <c r="H1854" s="17" t="str">
        <f t="shared" si="113"/>
        <v>CONFIRMED BEARISH</v>
      </c>
    </row>
    <row r="1855" spans="1:8" ht="13.5" x14ac:dyDescent="0.25">
      <c r="A1855" s="3">
        <f>TITRES_STAT!B1858</f>
        <v>44713</v>
      </c>
      <c r="B1855" s="17">
        <f>TITRES_STAT!C1858</f>
        <v>14.29</v>
      </c>
      <c r="C1855" s="17">
        <f>TITRES_STAT!D1858</f>
        <v>12.901199999999999</v>
      </c>
      <c r="D1855" s="17">
        <f>TITRES_STAT!E1858</f>
        <v>1126</v>
      </c>
      <c r="E1855" s="2">
        <f t="shared" si="112"/>
        <v>1863692</v>
      </c>
      <c r="F1855" s="17" t="str">
        <f t="shared" si="115"/>
        <v>BEARISH</v>
      </c>
      <c r="G1855" s="17" t="str">
        <f t="shared" si="114"/>
        <v>NEUTRAL</v>
      </c>
      <c r="H1855" s="17" t="str">
        <f t="shared" si="113"/>
        <v>CONFIRMED BEARISH</v>
      </c>
    </row>
    <row r="1856" spans="1:8" ht="13.5" x14ac:dyDescent="0.25">
      <c r="A1856" s="3">
        <f>TITRES_STAT!B1859</f>
        <v>44714</v>
      </c>
      <c r="B1856" s="17">
        <f>TITRES_STAT!C1859</f>
        <v>14.4</v>
      </c>
      <c r="C1856" s="17">
        <f>TITRES_STAT!D1859</f>
        <v>13.000500000000001</v>
      </c>
      <c r="D1856" s="17">
        <f>TITRES_STAT!E1859</f>
        <v>914</v>
      </c>
      <c r="E1856" s="2">
        <f t="shared" si="112"/>
        <v>1864606</v>
      </c>
      <c r="F1856" s="17" t="str">
        <f t="shared" si="115"/>
        <v>BEARISH</v>
      </c>
      <c r="G1856" s="17" t="str">
        <f t="shared" si="114"/>
        <v>NEUTRAL</v>
      </c>
      <c r="H1856" s="17" t="str">
        <f t="shared" si="113"/>
        <v>CONFIRMED BEARISH</v>
      </c>
    </row>
    <row r="1857" spans="1:8" ht="13.5" x14ac:dyDescent="0.25">
      <c r="A1857" s="3">
        <f>TITRES_STAT!B1860</f>
        <v>44715</v>
      </c>
      <c r="B1857" s="17">
        <f>TITRES_STAT!C1860</f>
        <v>14.4</v>
      </c>
      <c r="C1857" s="17">
        <f>TITRES_STAT!D1860</f>
        <v>13.000500000000001</v>
      </c>
      <c r="D1857" s="17">
        <f>TITRES_STAT!E1860</f>
        <v>1076</v>
      </c>
      <c r="E1857" s="2">
        <f t="shared" si="112"/>
        <v>1864606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CONFIRMED BEARISH</v>
      </c>
    </row>
    <row r="1858" spans="1:8" ht="13.5" x14ac:dyDescent="0.25">
      <c r="A1858" s="3">
        <f>TITRES_STAT!B1861</f>
        <v>44718</v>
      </c>
      <c r="B1858" s="17">
        <f>TITRES_STAT!C1861</f>
        <v>14.39</v>
      </c>
      <c r="C1858" s="17">
        <f>TITRES_STAT!D1861</f>
        <v>12.9915</v>
      </c>
      <c r="D1858" s="17">
        <f>TITRES_STAT!E1861</f>
        <v>281</v>
      </c>
      <c r="E1858" s="2">
        <f t="shared" si="112"/>
        <v>1864325</v>
      </c>
      <c r="F1858" s="17" t="str">
        <f t="shared" si="115"/>
        <v>BULLISH</v>
      </c>
      <c r="G1858" s="17" t="str">
        <f t="shared" si="114"/>
        <v>NEUTRAL</v>
      </c>
      <c r="H1858" s="17" t="str">
        <f t="shared" si="113"/>
        <v>CONFIRMED BULLISH</v>
      </c>
    </row>
    <row r="1859" spans="1:8" ht="13.5" x14ac:dyDescent="0.25">
      <c r="A1859" s="3">
        <f>TITRES_STAT!B1862</f>
        <v>44719</v>
      </c>
      <c r="B1859" s="17">
        <f>TITRES_STAT!C1862</f>
        <v>14.39</v>
      </c>
      <c r="C1859" s="17">
        <f>TITRES_STAT!D1862</f>
        <v>12.9915</v>
      </c>
      <c r="D1859" s="17">
        <f>TITRES_STAT!E1862</f>
        <v>1355</v>
      </c>
      <c r="E1859" s="2">
        <f t="shared" si="112"/>
        <v>1864325</v>
      </c>
      <c r="F1859" s="17" t="str">
        <f t="shared" si="115"/>
        <v>BULLISH</v>
      </c>
      <c r="G1859" s="17" t="str">
        <f t="shared" si="114"/>
        <v>NEUTRAL</v>
      </c>
      <c r="H1859" s="17" t="str">
        <f t="shared" si="113"/>
        <v>CONFIRMED BULLISH</v>
      </c>
    </row>
    <row r="1860" spans="1:8" ht="13.5" x14ac:dyDescent="0.25">
      <c r="A1860" s="3">
        <f>TITRES_STAT!B1863</f>
        <v>44720</v>
      </c>
      <c r="B1860" s="17">
        <f>TITRES_STAT!C1863</f>
        <v>14.3</v>
      </c>
      <c r="C1860" s="17">
        <f>TITRES_STAT!D1863</f>
        <v>12.9102</v>
      </c>
      <c r="D1860" s="17">
        <f>TITRES_STAT!E1863</f>
        <v>1916</v>
      </c>
      <c r="E1860" s="2">
        <f t="shared" ref="E1860:E1923" si="116">IF(B1860&gt;B1859, E1859+D1860, IF(B1860&lt;B1859, E1859-D1860, E1859))</f>
        <v>1862409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BEARISH DIVERGENCE</v>
      </c>
    </row>
    <row r="1861" spans="1:8" ht="13.5" x14ac:dyDescent="0.25">
      <c r="A1861" s="3">
        <f>TITRES_STAT!B1864</f>
        <v>44721</v>
      </c>
      <c r="B1861" s="17">
        <f>TITRES_STAT!C1864</f>
        <v>14.26</v>
      </c>
      <c r="C1861" s="17">
        <f>TITRES_STAT!D1864</f>
        <v>12.8741</v>
      </c>
      <c r="D1861" s="17">
        <f>TITRES_STAT!E1864</f>
        <v>2943</v>
      </c>
      <c r="E1861" s="2">
        <f t="shared" si="116"/>
        <v>1859466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CONFIRMED BEARISH</v>
      </c>
    </row>
    <row r="1862" spans="1:8" ht="13.5" x14ac:dyDescent="0.25">
      <c r="A1862" s="3">
        <f>TITRES_STAT!B1865</f>
        <v>44722</v>
      </c>
      <c r="B1862" s="17">
        <f>TITRES_STAT!C1865</f>
        <v>14.12</v>
      </c>
      <c r="C1862" s="17">
        <f>TITRES_STAT!D1865</f>
        <v>12.7477</v>
      </c>
      <c r="D1862" s="17">
        <f>TITRES_STAT!E1865</f>
        <v>1000</v>
      </c>
      <c r="E1862" s="2">
        <f t="shared" si="116"/>
        <v>1858466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17">
        <f>TITRES_STAT!C1866</f>
        <v>14.4</v>
      </c>
      <c r="C1863" s="17">
        <f>TITRES_STAT!D1866</f>
        <v>13.000500000000001</v>
      </c>
      <c r="D1863" s="17">
        <f>TITRES_STAT!E1866</f>
        <v>1544</v>
      </c>
      <c r="E1863" s="2">
        <f t="shared" si="116"/>
        <v>1860010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BEARISH DIVERGENCE</v>
      </c>
    </row>
    <row r="1864" spans="1:8" ht="13.5" x14ac:dyDescent="0.25">
      <c r="A1864" s="3">
        <f>TITRES_STAT!B1867</f>
        <v>44726</v>
      </c>
      <c r="B1864" s="17">
        <f>TITRES_STAT!C1867</f>
        <v>14.79</v>
      </c>
      <c r="C1864" s="17">
        <f>TITRES_STAT!D1867</f>
        <v>13.352600000000001</v>
      </c>
      <c r="D1864" s="17">
        <f>TITRES_STAT!E1867</f>
        <v>105308</v>
      </c>
      <c r="E1864" s="2">
        <f t="shared" si="116"/>
        <v>1965318</v>
      </c>
      <c r="F1864" s="17" t="str">
        <f t="shared" ref="F1864:F1927" si="119">IF(E1864&gt;E1859,"BULLISH",IF(E1864&lt;E1859,"BEARISH","NEUTRAL"))</f>
        <v>BULLISH</v>
      </c>
      <c r="G1864" s="17" t="str">
        <f t="shared" si="118"/>
        <v>STRONG</v>
      </c>
      <c r="H1864" s="17" t="str">
        <f t="shared" si="117"/>
        <v>CONFIRMED BULLISH</v>
      </c>
    </row>
    <row r="1865" spans="1:8" ht="13.5" x14ac:dyDescent="0.25">
      <c r="A1865" s="3">
        <f>TITRES_STAT!B1868</f>
        <v>44727</v>
      </c>
      <c r="B1865" s="17">
        <f>TITRES_STAT!C1868</f>
        <v>14.7</v>
      </c>
      <c r="C1865" s="17">
        <f>TITRES_STAT!D1868</f>
        <v>13.2714</v>
      </c>
      <c r="D1865" s="17">
        <f>TITRES_STAT!E1868</f>
        <v>2888</v>
      </c>
      <c r="E1865" s="2">
        <f t="shared" si="116"/>
        <v>1962430</v>
      </c>
      <c r="F1865" s="17" t="str">
        <f t="shared" si="119"/>
        <v>BULLISH</v>
      </c>
      <c r="G1865" s="17" t="str">
        <f t="shared" si="118"/>
        <v>STRONG</v>
      </c>
      <c r="H1865" s="17" t="str">
        <f t="shared" si="117"/>
        <v>CONFIRMED BULLISH</v>
      </c>
    </row>
    <row r="1866" spans="1:8" ht="13.5" x14ac:dyDescent="0.25">
      <c r="A1866" s="3">
        <f>TITRES_STAT!B1869</f>
        <v>44728</v>
      </c>
      <c r="B1866" s="17">
        <f>TITRES_STAT!C1869</f>
        <v>14.8</v>
      </c>
      <c r="C1866" s="17">
        <f>TITRES_STAT!D1869</f>
        <v>13.361599999999999</v>
      </c>
      <c r="D1866" s="17">
        <f>TITRES_STAT!E1869</f>
        <v>17768</v>
      </c>
      <c r="E1866" s="2">
        <f t="shared" si="116"/>
        <v>1980198</v>
      </c>
      <c r="F1866" s="17" t="str">
        <f t="shared" si="119"/>
        <v>BULLISH</v>
      </c>
      <c r="G1866" s="17" t="str">
        <f t="shared" si="118"/>
        <v>STRONG</v>
      </c>
      <c r="H1866" s="17" t="str">
        <f t="shared" si="117"/>
        <v>CONFIRMED BULLISH</v>
      </c>
    </row>
    <row r="1867" spans="1:8" ht="13.5" x14ac:dyDescent="0.25">
      <c r="A1867" s="3">
        <f>TITRES_STAT!B1870</f>
        <v>44729</v>
      </c>
      <c r="B1867" s="17">
        <f>TITRES_STAT!C1870</f>
        <v>14.8</v>
      </c>
      <c r="C1867" s="17">
        <f>TITRES_STAT!D1870</f>
        <v>13.361599999999999</v>
      </c>
      <c r="D1867" s="17">
        <f>TITRES_STAT!E1870</f>
        <v>375</v>
      </c>
      <c r="E1867" s="2">
        <f t="shared" si="116"/>
        <v>1980198</v>
      </c>
      <c r="F1867" s="17" t="str">
        <f t="shared" si="119"/>
        <v>BULLISH</v>
      </c>
      <c r="G1867" s="17" t="str">
        <f t="shared" si="118"/>
        <v>STRONG</v>
      </c>
      <c r="H1867" s="17" t="str">
        <f t="shared" si="117"/>
        <v>CONFIRMED BULLISH</v>
      </c>
    </row>
    <row r="1868" spans="1:8" ht="13.5" x14ac:dyDescent="0.25">
      <c r="A1868" s="3">
        <f>TITRES_STAT!B1871</f>
        <v>44732</v>
      </c>
      <c r="B1868" s="17">
        <f>TITRES_STAT!C1871</f>
        <v>14.9</v>
      </c>
      <c r="C1868" s="17">
        <f>TITRES_STAT!D1871</f>
        <v>13.4519</v>
      </c>
      <c r="D1868" s="17">
        <f>TITRES_STAT!E1871</f>
        <v>3601</v>
      </c>
      <c r="E1868" s="2">
        <f t="shared" si="116"/>
        <v>1983799</v>
      </c>
      <c r="F1868" s="17" t="str">
        <f t="shared" si="119"/>
        <v>BULLISH</v>
      </c>
      <c r="G1868" s="17" t="str">
        <f t="shared" si="118"/>
        <v>STRONG</v>
      </c>
      <c r="H1868" s="17" t="str">
        <f t="shared" si="117"/>
        <v>CONFIRMED BULLISH</v>
      </c>
    </row>
    <row r="1869" spans="1:8" ht="13.5" x14ac:dyDescent="0.25">
      <c r="A1869" s="3">
        <f>TITRES_STAT!B1872</f>
        <v>44733</v>
      </c>
      <c r="B1869" s="17">
        <f>TITRES_STAT!C1872</f>
        <v>14.9</v>
      </c>
      <c r="C1869" s="17">
        <f>TITRES_STAT!D1872</f>
        <v>13.4519</v>
      </c>
      <c r="D1869" s="17">
        <f>TITRES_STAT!E1872</f>
        <v>12599</v>
      </c>
      <c r="E1869" s="2">
        <f t="shared" si="116"/>
        <v>1983799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CONFIRMED BULLISH</v>
      </c>
    </row>
    <row r="1870" spans="1:8" ht="13.5" x14ac:dyDescent="0.25">
      <c r="A1870" s="3">
        <f>TITRES_STAT!B1873</f>
        <v>44734</v>
      </c>
      <c r="B1870" s="17">
        <f>TITRES_STAT!C1873</f>
        <v>15.2</v>
      </c>
      <c r="C1870" s="17">
        <f>TITRES_STAT!D1873</f>
        <v>13.722799999999999</v>
      </c>
      <c r="D1870" s="17">
        <f>TITRES_STAT!E1873</f>
        <v>8318</v>
      </c>
      <c r="E1870" s="2">
        <f t="shared" si="116"/>
        <v>1992117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CONFIRMED BULLISH</v>
      </c>
    </row>
    <row r="1871" spans="1:8" ht="13.5" x14ac:dyDescent="0.25">
      <c r="A1871" s="3">
        <f>TITRES_STAT!B1874</f>
        <v>44735</v>
      </c>
      <c r="B1871" s="17">
        <f>TITRES_STAT!C1874</f>
        <v>15.1</v>
      </c>
      <c r="C1871" s="17">
        <f>TITRES_STAT!D1874</f>
        <v>13.6325</v>
      </c>
      <c r="D1871" s="17">
        <f>TITRES_STAT!E1874</f>
        <v>2081</v>
      </c>
      <c r="E1871" s="2">
        <f t="shared" si="116"/>
        <v>1990036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f>TITRES_STAT!B1875</f>
        <v>44736</v>
      </c>
      <c r="B1872" s="17">
        <f>TITRES_STAT!C1875</f>
        <v>15.15</v>
      </c>
      <c r="C1872" s="17">
        <f>TITRES_STAT!D1875</f>
        <v>13.6776</v>
      </c>
      <c r="D1872" s="17">
        <f>TITRES_STAT!E1875</f>
        <v>2222</v>
      </c>
      <c r="E1872" s="2">
        <f t="shared" si="116"/>
        <v>1992258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f>TITRES_STAT!B1876</f>
        <v>44739</v>
      </c>
      <c r="B1873" s="17">
        <f>TITRES_STAT!C1876</f>
        <v>15.1</v>
      </c>
      <c r="C1873" s="17">
        <f>TITRES_STAT!D1876</f>
        <v>13.6325</v>
      </c>
      <c r="D1873" s="17">
        <f>TITRES_STAT!E1876</f>
        <v>920</v>
      </c>
      <c r="E1873" s="2">
        <f t="shared" si="116"/>
        <v>1991338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f>TITRES_STAT!B1877</f>
        <v>44740</v>
      </c>
      <c r="B1874" s="17">
        <f>TITRES_STAT!C1877</f>
        <v>14.9</v>
      </c>
      <c r="C1874" s="17">
        <f>TITRES_STAT!D1877</f>
        <v>13.4519</v>
      </c>
      <c r="D1874" s="17">
        <f>TITRES_STAT!E1877</f>
        <v>3660</v>
      </c>
      <c r="E1874" s="2">
        <f t="shared" si="116"/>
        <v>1987678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NEUTRAL</v>
      </c>
    </row>
    <row r="1875" spans="1:8" ht="13.5" x14ac:dyDescent="0.25">
      <c r="A1875" s="3">
        <f>TITRES_STAT!B1878</f>
        <v>44741</v>
      </c>
      <c r="B1875" s="17">
        <f>TITRES_STAT!C1878</f>
        <v>14.95</v>
      </c>
      <c r="C1875" s="17">
        <f>TITRES_STAT!D1878</f>
        <v>13.4971</v>
      </c>
      <c r="D1875" s="17">
        <f>TITRES_STAT!E1878</f>
        <v>51925</v>
      </c>
      <c r="E1875" s="2">
        <f t="shared" si="116"/>
        <v>2039603</v>
      </c>
      <c r="F1875" s="17" t="str">
        <f t="shared" si="119"/>
        <v>BULLISH</v>
      </c>
      <c r="G1875" s="17" t="str">
        <f t="shared" si="118"/>
        <v>STRONG</v>
      </c>
      <c r="H1875" s="17" t="str">
        <f t="shared" si="117"/>
        <v>BULLISH DIVERGENCE</v>
      </c>
    </row>
    <row r="1876" spans="1:8" ht="13.5" x14ac:dyDescent="0.25">
      <c r="A1876" s="3">
        <f>TITRES_STAT!B1879</f>
        <v>44742</v>
      </c>
      <c r="B1876" s="17">
        <f>TITRES_STAT!C1879</f>
        <v>15.57</v>
      </c>
      <c r="C1876" s="17">
        <f>TITRES_STAT!D1879</f>
        <v>14.056800000000001</v>
      </c>
      <c r="D1876" s="17">
        <f>TITRES_STAT!E1879</f>
        <v>18598</v>
      </c>
      <c r="E1876" s="2">
        <f t="shared" si="116"/>
        <v>2058201</v>
      </c>
      <c r="F1876" s="17" t="str">
        <f t="shared" si="119"/>
        <v>BULLISH</v>
      </c>
      <c r="G1876" s="17" t="str">
        <f t="shared" si="118"/>
        <v>STRONG</v>
      </c>
      <c r="H1876" s="17" t="str">
        <f t="shared" si="117"/>
        <v>CONFIRMED BULLISH</v>
      </c>
    </row>
    <row r="1877" spans="1:8" ht="13.5" x14ac:dyDescent="0.25">
      <c r="A1877" s="3">
        <f>TITRES_STAT!B1880</f>
        <v>44743</v>
      </c>
      <c r="B1877" s="17">
        <f>TITRES_STAT!C1880</f>
        <v>16</v>
      </c>
      <c r="C1877" s="17">
        <f>TITRES_STAT!D1880</f>
        <v>14.445</v>
      </c>
      <c r="D1877" s="17">
        <f>TITRES_STAT!E1880</f>
        <v>15196</v>
      </c>
      <c r="E1877" s="2">
        <f t="shared" si="116"/>
        <v>2073397</v>
      </c>
      <c r="F1877" s="17" t="str">
        <f t="shared" si="119"/>
        <v>BULLISH</v>
      </c>
      <c r="G1877" s="17" t="str">
        <f t="shared" si="118"/>
        <v>STRONG</v>
      </c>
      <c r="H1877" s="17" t="str">
        <f t="shared" si="117"/>
        <v>CONFIRMED BULLISH</v>
      </c>
    </row>
    <row r="1878" spans="1:8" ht="13.5" x14ac:dyDescent="0.25">
      <c r="A1878" s="3">
        <f>TITRES_STAT!B1881</f>
        <v>44746</v>
      </c>
      <c r="B1878" s="17">
        <f>TITRES_STAT!C1881</f>
        <v>16</v>
      </c>
      <c r="C1878" s="17">
        <f>TITRES_STAT!D1881</f>
        <v>14.445</v>
      </c>
      <c r="D1878" s="17">
        <f>TITRES_STAT!E1881</f>
        <v>5918</v>
      </c>
      <c r="E1878" s="2">
        <f t="shared" si="116"/>
        <v>2073397</v>
      </c>
      <c r="F1878" s="17" t="str">
        <f t="shared" si="119"/>
        <v>BULLISH</v>
      </c>
      <c r="G1878" s="17" t="str">
        <f t="shared" si="118"/>
        <v>STRONG</v>
      </c>
      <c r="H1878" s="17" t="str">
        <f t="shared" si="117"/>
        <v>CONFIRMED BULLISH</v>
      </c>
    </row>
    <row r="1879" spans="1:8" ht="13.5" x14ac:dyDescent="0.25">
      <c r="A1879" s="3">
        <f>TITRES_STAT!B1882</f>
        <v>44747</v>
      </c>
      <c r="B1879" s="17">
        <f>TITRES_STAT!C1882</f>
        <v>16.29</v>
      </c>
      <c r="C1879" s="17">
        <f>TITRES_STAT!D1882</f>
        <v>14.706799999999999</v>
      </c>
      <c r="D1879" s="17">
        <f>TITRES_STAT!E1882</f>
        <v>38257</v>
      </c>
      <c r="E1879" s="2">
        <f t="shared" si="116"/>
        <v>2111654</v>
      </c>
      <c r="F1879" s="17" t="str">
        <f t="shared" si="119"/>
        <v>BULLISH</v>
      </c>
      <c r="G1879" s="17" t="str">
        <f t="shared" si="118"/>
        <v>STRONG</v>
      </c>
      <c r="H1879" s="17" t="str">
        <f t="shared" si="117"/>
        <v>CONFIRMED BULLISH</v>
      </c>
    </row>
    <row r="1880" spans="1:8" ht="13.5" x14ac:dyDescent="0.25">
      <c r="A1880" s="3">
        <f>TITRES_STAT!B1883</f>
        <v>44748</v>
      </c>
      <c r="B1880" s="17">
        <f>TITRES_STAT!C1883</f>
        <v>16.600000000000001</v>
      </c>
      <c r="C1880" s="17">
        <f>TITRES_STAT!D1883</f>
        <v>14.986700000000001</v>
      </c>
      <c r="D1880" s="17">
        <f>TITRES_STAT!E1883</f>
        <v>3232</v>
      </c>
      <c r="E1880" s="2">
        <f t="shared" si="116"/>
        <v>2114886</v>
      </c>
      <c r="F1880" s="17" t="str">
        <f t="shared" si="119"/>
        <v>BULLISH</v>
      </c>
      <c r="G1880" s="17" t="str">
        <f t="shared" si="118"/>
        <v>STRONG</v>
      </c>
      <c r="H1880" s="17" t="str">
        <f t="shared" si="117"/>
        <v>CONFIRMED BULLISH</v>
      </c>
    </row>
    <row r="1881" spans="1:8" ht="13.5" x14ac:dyDescent="0.25">
      <c r="A1881" s="3">
        <f>TITRES_STAT!B1884</f>
        <v>44749</v>
      </c>
      <c r="B1881" s="17">
        <f>TITRES_STAT!C1884</f>
        <v>16.54</v>
      </c>
      <c r="C1881" s="17">
        <f>TITRES_STAT!D1884</f>
        <v>14.932499999999999</v>
      </c>
      <c r="D1881" s="17">
        <f>TITRES_STAT!E1884</f>
        <v>2001</v>
      </c>
      <c r="E1881" s="2">
        <f t="shared" si="116"/>
        <v>2112885</v>
      </c>
      <c r="F1881" s="17" t="str">
        <f t="shared" si="119"/>
        <v>BULLISH</v>
      </c>
      <c r="G1881" s="17" t="str">
        <f t="shared" si="118"/>
        <v>STRONG</v>
      </c>
      <c r="H1881" s="17" t="str">
        <f t="shared" si="117"/>
        <v>CONFIRMED BULLISH</v>
      </c>
    </row>
    <row r="1882" spans="1:8" ht="13.5" x14ac:dyDescent="0.25">
      <c r="A1882" s="3">
        <f>TITRES_STAT!B1885</f>
        <v>44750</v>
      </c>
      <c r="B1882" s="17">
        <f>TITRES_STAT!C1885</f>
        <v>16.5</v>
      </c>
      <c r="C1882" s="17">
        <f>TITRES_STAT!D1885</f>
        <v>14.8964</v>
      </c>
      <c r="D1882" s="17">
        <f>TITRES_STAT!E1885</f>
        <v>5155</v>
      </c>
      <c r="E1882" s="2">
        <f t="shared" si="116"/>
        <v>2107730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CONFIRMED BULLISH</v>
      </c>
    </row>
    <row r="1883" spans="1:8" ht="13.5" x14ac:dyDescent="0.25">
      <c r="A1883" s="3">
        <f>TITRES_STAT!B1886</f>
        <v>44753</v>
      </c>
      <c r="B1883" s="17">
        <f>TITRES_STAT!C1886</f>
        <v>16.350000000000001</v>
      </c>
      <c r="C1883" s="17">
        <f>TITRES_STAT!D1886</f>
        <v>14.760999999999999</v>
      </c>
      <c r="D1883" s="17">
        <f>TITRES_STAT!E1886</f>
        <v>437</v>
      </c>
      <c r="E1883" s="2">
        <f t="shared" si="116"/>
        <v>2107293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CONFIRMED BULLISH</v>
      </c>
    </row>
    <row r="1884" spans="1:8" ht="13.5" x14ac:dyDescent="0.25">
      <c r="A1884" s="3">
        <f>TITRES_STAT!B1887</f>
        <v>44754</v>
      </c>
      <c r="B1884" s="17">
        <f>TITRES_STAT!C1887</f>
        <v>16.350000000000001</v>
      </c>
      <c r="C1884" s="17">
        <f>TITRES_STAT!D1887</f>
        <v>14.760999999999999</v>
      </c>
      <c r="D1884" s="17">
        <f>TITRES_STAT!E1887</f>
        <v>7324</v>
      </c>
      <c r="E1884" s="2">
        <f t="shared" si="116"/>
        <v>2107293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BEARISH DIVERGENCE</v>
      </c>
    </row>
    <row r="1885" spans="1:8" ht="13.5" x14ac:dyDescent="0.25">
      <c r="A1885" s="3">
        <f>TITRES_STAT!B1888</f>
        <v>44755</v>
      </c>
      <c r="B1885" s="17">
        <f>TITRES_STAT!C1888</f>
        <v>16.399999999999999</v>
      </c>
      <c r="C1885" s="17">
        <f>TITRES_STAT!D1888</f>
        <v>14.806100000000001</v>
      </c>
      <c r="D1885" s="17">
        <f>TITRES_STAT!E1888</f>
        <v>2005</v>
      </c>
      <c r="E1885" s="2">
        <f t="shared" si="116"/>
        <v>2109298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CONFIRMED BEARISH</v>
      </c>
    </row>
    <row r="1886" spans="1:8" ht="13.5" x14ac:dyDescent="0.25">
      <c r="A1886" s="3">
        <f>TITRES_STAT!B1889</f>
        <v>44756</v>
      </c>
      <c r="B1886" s="17">
        <f>TITRES_STAT!C1889</f>
        <v>16.399999999999999</v>
      </c>
      <c r="C1886" s="17">
        <f>TITRES_STAT!D1889</f>
        <v>14.806100000000001</v>
      </c>
      <c r="D1886" s="17">
        <f>TITRES_STAT!E1889</f>
        <v>2526</v>
      </c>
      <c r="E1886" s="2">
        <f t="shared" si="116"/>
        <v>2109298</v>
      </c>
      <c r="F1886" s="17" t="str">
        <f t="shared" si="119"/>
        <v>BEARISH</v>
      </c>
      <c r="G1886" s="17" t="str">
        <f t="shared" si="118"/>
        <v>NEUTRAL</v>
      </c>
      <c r="H1886" s="17" t="str">
        <f t="shared" si="117"/>
        <v>CONFIRMED BEARISH</v>
      </c>
    </row>
    <row r="1887" spans="1:8" ht="13.5" x14ac:dyDescent="0.25">
      <c r="A1887" s="3">
        <f>TITRES_STAT!B1890</f>
        <v>44757</v>
      </c>
      <c r="B1887" s="17">
        <f>TITRES_STAT!C1890</f>
        <v>16.3</v>
      </c>
      <c r="C1887" s="17">
        <f>TITRES_STAT!D1890</f>
        <v>14.7159</v>
      </c>
      <c r="D1887" s="17">
        <f>TITRES_STAT!E1890</f>
        <v>34420</v>
      </c>
      <c r="E1887" s="2">
        <f t="shared" si="116"/>
        <v>2074878</v>
      </c>
      <c r="F1887" s="17" t="str">
        <f t="shared" si="119"/>
        <v>BEARISH</v>
      </c>
      <c r="G1887" s="17" t="str">
        <f t="shared" si="118"/>
        <v>NEUTRAL</v>
      </c>
      <c r="H1887" s="17" t="str">
        <f t="shared" si="117"/>
        <v>CONFIRMED BEARISH</v>
      </c>
    </row>
    <row r="1888" spans="1:8" ht="13.5" x14ac:dyDescent="0.25">
      <c r="A1888" s="3">
        <f>TITRES_STAT!B1891</f>
        <v>44760</v>
      </c>
      <c r="B1888" s="17">
        <f>TITRES_STAT!C1891</f>
        <v>16.32</v>
      </c>
      <c r="C1888" s="17">
        <f>TITRES_STAT!D1891</f>
        <v>14.7339</v>
      </c>
      <c r="D1888" s="17">
        <f>TITRES_STAT!E1891</f>
        <v>3314</v>
      </c>
      <c r="E1888" s="2">
        <f t="shared" si="116"/>
        <v>2078192</v>
      </c>
      <c r="F1888" s="17" t="str">
        <f t="shared" si="119"/>
        <v>BEARISH</v>
      </c>
      <c r="G1888" s="17" t="str">
        <f t="shared" si="118"/>
        <v>NEUTRAL</v>
      </c>
      <c r="H1888" s="17" t="str">
        <f t="shared" si="117"/>
        <v>CONFIRMED BEARISH</v>
      </c>
    </row>
    <row r="1889" spans="1:8" ht="13.5" x14ac:dyDescent="0.25">
      <c r="A1889" s="3">
        <f>TITRES_STAT!B1892</f>
        <v>44761</v>
      </c>
      <c r="B1889" s="17">
        <f>TITRES_STAT!C1892</f>
        <v>16.600000000000001</v>
      </c>
      <c r="C1889" s="17">
        <f>TITRES_STAT!D1892</f>
        <v>14.986700000000001</v>
      </c>
      <c r="D1889" s="17">
        <f>TITRES_STAT!E1892</f>
        <v>8038</v>
      </c>
      <c r="E1889" s="2">
        <f t="shared" si="116"/>
        <v>2086230</v>
      </c>
      <c r="F1889" s="17" t="str">
        <f t="shared" si="119"/>
        <v>BEARISH</v>
      </c>
      <c r="G1889" s="17" t="str">
        <f t="shared" si="118"/>
        <v>NEUTRAL</v>
      </c>
      <c r="H1889" s="17" t="str">
        <f t="shared" si="117"/>
        <v>BEARISH DIVERGENCE</v>
      </c>
    </row>
    <row r="1890" spans="1:8" ht="13.5" x14ac:dyDescent="0.25">
      <c r="A1890" s="3">
        <f>TITRES_STAT!B1893</f>
        <v>44762</v>
      </c>
      <c r="B1890" s="17">
        <f>TITRES_STAT!C1893</f>
        <v>16.850000000000001</v>
      </c>
      <c r="C1890" s="17">
        <f>TITRES_STAT!D1893</f>
        <v>15.212400000000001</v>
      </c>
      <c r="D1890" s="17">
        <f>TITRES_STAT!E1893</f>
        <v>12868</v>
      </c>
      <c r="E1890" s="2">
        <f t="shared" si="116"/>
        <v>2099098</v>
      </c>
      <c r="F1890" s="17" t="str">
        <f t="shared" si="119"/>
        <v>BEARISH</v>
      </c>
      <c r="G1890" s="17" t="str">
        <f t="shared" si="118"/>
        <v>NEUTRAL</v>
      </c>
      <c r="H1890" s="17" t="str">
        <f t="shared" si="117"/>
        <v>BEARISH DIVERGENCE</v>
      </c>
    </row>
    <row r="1891" spans="1:8" ht="13.5" x14ac:dyDescent="0.25">
      <c r="A1891" s="3">
        <f>TITRES_STAT!B1894</f>
        <v>44763</v>
      </c>
      <c r="B1891" s="17">
        <f>TITRES_STAT!C1894</f>
        <v>17</v>
      </c>
      <c r="C1891" s="17">
        <f>TITRES_STAT!D1894</f>
        <v>15.347799999999999</v>
      </c>
      <c r="D1891" s="17">
        <f>TITRES_STAT!E1894</f>
        <v>26564</v>
      </c>
      <c r="E1891" s="2">
        <f t="shared" si="116"/>
        <v>2125662</v>
      </c>
      <c r="F1891" s="17" t="str">
        <f t="shared" si="119"/>
        <v>BULLISH</v>
      </c>
      <c r="G1891" s="17" t="str">
        <f t="shared" si="118"/>
        <v>NEUTRAL</v>
      </c>
      <c r="H1891" s="17" t="str">
        <f t="shared" si="117"/>
        <v>CONFIRMED BULLISH</v>
      </c>
    </row>
    <row r="1892" spans="1:8" ht="13.5" x14ac:dyDescent="0.25">
      <c r="A1892" s="3">
        <f>TITRES_STAT!B1895</f>
        <v>44764</v>
      </c>
      <c r="B1892" s="17">
        <f>TITRES_STAT!C1895</f>
        <v>17.29</v>
      </c>
      <c r="C1892" s="17">
        <f>TITRES_STAT!D1895</f>
        <v>15.6096</v>
      </c>
      <c r="D1892" s="17">
        <f>TITRES_STAT!E1895</f>
        <v>24050</v>
      </c>
      <c r="E1892" s="2">
        <f t="shared" si="116"/>
        <v>2149712</v>
      </c>
      <c r="F1892" s="17" t="str">
        <f t="shared" si="119"/>
        <v>BULLISH</v>
      </c>
      <c r="G1892" s="17" t="str">
        <f t="shared" si="118"/>
        <v>STRONG</v>
      </c>
      <c r="H1892" s="17" t="str">
        <f t="shared" si="117"/>
        <v>CONFIRMED BULLISH</v>
      </c>
    </row>
    <row r="1893" spans="1:8" ht="13.5" x14ac:dyDescent="0.25">
      <c r="A1893" s="3">
        <f>TITRES_STAT!B1896</f>
        <v>44768</v>
      </c>
      <c r="B1893" s="17">
        <f>TITRES_STAT!C1896</f>
        <v>17.29</v>
      </c>
      <c r="C1893" s="17">
        <f>TITRES_STAT!D1896</f>
        <v>15.6096</v>
      </c>
      <c r="D1893" s="17">
        <f>TITRES_STAT!E1896</f>
        <v>1172</v>
      </c>
      <c r="E1893" s="2">
        <f t="shared" si="116"/>
        <v>2149712</v>
      </c>
      <c r="F1893" s="17" t="str">
        <f t="shared" si="119"/>
        <v>BULLISH</v>
      </c>
      <c r="G1893" s="17" t="str">
        <f t="shared" si="118"/>
        <v>STRONG</v>
      </c>
      <c r="H1893" s="17" t="str">
        <f t="shared" si="117"/>
        <v>CONFIRMED BULLISH</v>
      </c>
    </row>
    <row r="1894" spans="1:8" ht="13.5" x14ac:dyDescent="0.25">
      <c r="A1894" s="3">
        <f>TITRES_STAT!B1897</f>
        <v>44769</v>
      </c>
      <c r="B1894" s="17">
        <f>TITRES_STAT!C1897</f>
        <v>17.2</v>
      </c>
      <c r="C1894" s="17">
        <f>TITRES_STAT!D1897</f>
        <v>15.5284</v>
      </c>
      <c r="D1894" s="17">
        <f>TITRES_STAT!E1897</f>
        <v>10788</v>
      </c>
      <c r="E1894" s="2">
        <f t="shared" si="116"/>
        <v>2138924</v>
      </c>
      <c r="F1894" s="17" t="str">
        <f t="shared" si="119"/>
        <v>BULLISH</v>
      </c>
      <c r="G1894" s="17" t="str">
        <f t="shared" si="118"/>
        <v>STRONG</v>
      </c>
      <c r="H1894" s="17" t="str">
        <f t="shared" si="117"/>
        <v>CONFIRMED BULLISH</v>
      </c>
    </row>
    <row r="1895" spans="1:8" ht="13.5" x14ac:dyDescent="0.25">
      <c r="A1895" s="3">
        <f>TITRES_STAT!B1898</f>
        <v>44770</v>
      </c>
      <c r="B1895" s="17">
        <f>TITRES_STAT!C1898</f>
        <v>17.2</v>
      </c>
      <c r="C1895" s="17">
        <f>TITRES_STAT!D1898</f>
        <v>15.5284</v>
      </c>
      <c r="D1895" s="17">
        <f>TITRES_STAT!E1898</f>
        <v>132</v>
      </c>
      <c r="E1895" s="2">
        <f t="shared" si="116"/>
        <v>2138924</v>
      </c>
      <c r="F1895" s="17" t="str">
        <f t="shared" si="119"/>
        <v>BULLISH</v>
      </c>
      <c r="G1895" s="17" t="str">
        <f t="shared" si="118"/>
        <v>NEUTRAL</v>
      </c>
      <c r="H1895" s="17" t="str">
        <f t="shared" si="117"/>
        <v>CONFIRMED BULLISH</v>
      </c>
    </row>
    <row r="1896" spans="1:8" ht="13.5" x14ac:dyDescent="0.25">
      <c r="A1896" s="3">
        <f>TITRES_STAT!B1899</f>
        <v>44771</v>
      </c>
      <c r="B1896" s="17">
        <f>TITRES_STAT!C1899</f>
        <v>17.399999999999999</v>
      </c>
      <c r="C1896" s="17">
        <f>TITRES_STAT!D1899</f>
        <v>15.7089</v>
      </c>
      <c r="D1896" s="17">
        <f>TITRES_STAT!E1899</f>
        <v>16209</v>
      </c>
      <c r="E1896" s="2">
        <f t="shared" si="116"/>
        <v>2155133</v>
      </c>
      <c r="F1896" s="17" t="str">
        <f t="shared" si="119"/>
        <v>BULLISH</v>
      </c>
      <c r="G1896" s="17" t="str">
        <f t="shared" si="118"/>
        <v>NEUTRAL</v>
      </c>
      <c r="H1896" s="17" t="str">
        <f t="shared" si="117"/>
        <v>CONFIRMED BULLISH</v>
      </c>
    </row>
    <row r="1897" spans="1:8" ht="13.5" x14ac:dyDescent="0.25">
      <c r="A1897" s="3">
        <f>TITRES_STAT!B1900</f>
        <v>44774</v>
      </c>
      <c r="B1897" s="17">
        <f>TITRES_STAT!C1900</f>
        <v>17.399999999999999</v>
      </c>
      <c r="C1897" s="17">
        <f>TITRES_STAT!D1900</f>
        <v>15.7089</v>
      </c>
      <c r="D1897" s="17">
        <f>TITRES_STAT!E1900</f>
        <v>1099</v>
      </c>
      <c r="E1897" s="2">
        <f t="shared" si="116"/>
        <v>2155133</v>
      </c>
      <c r="F1897" s="17" t="str">
        <f t="shared" si="119"/>
        <v>BULLISH</v>
      </c>
      <c r="G1897" s="17" t="str">
        <f t="shared" si="118"/>
        <v>NEUTRAL</v>
      </c>
      <c r="H1897" s="17" t="str">
        <f t="shared" si="117"/>
        <v>CONFIRMED BULLISH</v>
      </c>
    </row>
    <row r="1898" spans="1:8" ht="13.5" x14ac:dyDescent="0.25">
      <c r="A1898" s="3">
        <f>TITRES_STAT!B1901</f>
        <v>44775</v>
      </c>
      <c r="B1898" s="17">
        <f>TITRES_STAT!C1901</f>
        <v>17.399999999999999</v>
      </c>
      <c r="C1898" s="17">
        <f>TITRES_STAT!D1901</f>
        <v>15.7089</v>
      </c>
      <c r="D1898" s="17">
        <f>TITRES_STAT!E1901</f>
        <v>5897</v>
      </c>
      <c r="E1898" s="2">
        <f t="shared" si="116"/>
        <v>2155133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CONFIRMED BULLISH</v>
      </c>
    </row>
    <row r="1899" spans="1:8" ht="13.5" x14ac:dyDescent="0.25">
      <c r="A1899" s="3">
        <f>TITRES_STAT!B1902</f>
        <v>44776</v>
      </c>
      <c r="B1899" s="17">
        <f>TITRES_STAT!C1902</f>
        <v>17.399999999999999</v>
      </c>
      <c r="C1899" s="17">
        <f>TITRES_STAT!D1902</f>
        <v>15.7089</v>
      </c>
      <c r="D1899" s="17">
        <f>TITRES_STAT!E1902</f>
        <v>10349</v>
      </c>
      <c r="E1899" s="2">
        <f t="shared" si="116"/>
        <v>2155133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f>TITRES_STAT!B1903</f>
        <v>44777</v>
      </c>
      <c r="B1900" s="17">
        <f>TITRES_STAT!C1903</f>
        <v>17.399999999999999</v>
      </c>
      <c r="C1900" s="17">
        <f>TITRES_STAT!D1903</f>
        <v>15.7089</v>
      </c>
      <c r="D1900" s="17">
        <f>TITRES_STAT!E1903</f>
        <v>2725</v>
      </c>
      <c r="E1900" s="2">
        <f t="shared" si="116"/>
        <v>2155133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CONFIRMED BULLISH</v>
      </c>
    </row>
    <row r="1901" spans="1:8" ht="13.5" x14ac:dyDescent="0.25">
      <c r="A1901" s="3">
        <f>TITRES_STAT!B1904</f>
        <v>44778</v>
      </c>
      <c r="B1901" s="17">
        <f>TITRES_STAT!C1904</f>
        <v>17.399999999999999</v>
      </c>
      <c r="C1901" s="17">
        <f>TITRES_STAT!D1904</f>
        <v>15.7089</v>
      </c>
      <c r="D1901" s="17">
        <f>TITRES_STAT!E1904</f>
        <v>8069</v>
      </c>
      <c r="E1901" s="2">
        <f t="shared" si="116"/>
        <v>2155133</v>
      </c>
      <c r="F1901" s="17" t="str">
        <f t="shared" si="119"/>
        <v>NEUTRAL</v>
      </c>
      <c r="G1901" s="17" t="str">
        <f t="shared" si="118"/>
        <v>NEUTRAL</v>
      </c>
      <c r="H1901" s="17" t="str">
        <f t="shared" si="117"/>
        <v>NEUTRAL</v>
      </c>
    </row>
    <row r="1902" spans="1:8" ht="13.5" x14ac:dyDescent="0.25">
      <c r="A1902" s="3">
        <f>TITRES_STAT!B1905</f>
        <v>44781</v>
      </c>
      <c r="B1902" s="17">
        <f>TITRES_STAT!C1905</f>
        <v>17.440000000000001</v>
      </c>
      <c r="C1902" s="17">
        <f>TITRES_STAT!D1905</f>
        <v>15.745100000000001</v>
      </c>
      <c r="D1902" s="17">
        <f>TITRES_STAT!E1905</f>
        <v>4530</v>
      </c>
      <c r="E1902" s="2">
        <f t="shared" si="116"/>
        <v>2159663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CONFIRMED BULLISH</v>
      </c>
    </row>
    <row r="1903" spans="1:8" ht="13.5" x14ac:dyDescent="0.25">
      <c r="A1903" s="3">
        <f>TITRES_STAT!B1906</f>
        <v>44782</v>
      </c>
      <c r="B1903" s="17">
        <f>TITRES_STAT!C1906</f>
        <v>17.440000000000001</v>
      </c>
      <c r="C1903" s="17">
        <f>TITRES_STAT!D1906</f>
        <v>15.745100000000001</v>
      </c>
      <c r="D1903" s="17">
        <f>TITRES_STAT!E1906</f>
        <v>0</v>
      </c>
      <c r="E1903" s="2">
        <f t="shared" si="116"/>
        <v>2159663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f>TITRES_STAT!B1907</f>
        <v>44783</v>
      </c>
      <c r="B1904" s="17">
        <f>TITRES_STAT!C1907</f>
        <v>17.399999999999999</v>
      </c>
      <c r="C1904" s="17">
        <f>TITRES_STAT!D1907</f>
        <v>15.7089</v>
      </c>
      <c r="D1904" s="17">
        <f>TITRES_STAT!E1907</f>
        <v>5020</v>
      </c>
      <c r="E1904" s="2">
        <f t="shared" si="116"/>
        <v>2154643</v>
      </c>
      <c r="F1904" s="17" t="str">
        <f t="shared" si="119"/>
        <v>BEARISH</v>
      </c>
      <c r="G1904" s="17" t="str">
        <f t="shared" si="118"/>
        <v>NEUTRAL</v>
      </c>
      <c r="H1904" s="17" t="str">
        <f t="shared" si="117"/>
        <v>NEUTRAL</v>
      </c>
    </row>
    <row r="1905" spans="1:8" ht="13.5" x14ac:dyDescent="0.25">
      <c r="A1905" s="3">
        <f>TITRES_STAT!B1908</f>
        <v>44784</v>
      </c>
      <c r="B1905" s="17">
        <f>TITRES_STAT!C1908</f>
        <v>17.399999999999999</v>
      </c>
      <c r="C1905" s="17">
        <f>TITRES_STAT!D1908</f>
        <v>15.7089</v>
      </c>
      <c r="D1905" s="17">
        <f>TITRES_STAT!E1908</f>
        <v>2877</v>
      </c>
      <c r="E1905" s="2">
        <f t="shared" si="116"/>
        <v>2154643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NEUTRAL</v>
      </c>
    </row>
    <row r="1906" spans="1:8" ht="13.5" x14ac:dyDescent="0.25">
      <c r="A1906" s="3">
        <f>TITRES_STAT!B1909</f>
        <v>44785</v>
      </c>
      <c r="B1906" s="17">
        <f>TITRES_STAT!C1909</f>
        <v>17.440000000000001</v>
      </c>
      <c r="C1906" s="17">
        <f>TITRES_STAT!D1909</f>
        <v>15.745100000000001</v>
      </c>
      <c r="D1906" s="17">
        <f>TITRES_STAT!E1909</f>
        <v>1574</v>
      </c>
      <c r="E1906" s="2">
        <f t="shared" si="116"/>
        <v>2156217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f>TITRES_STAT!B1910</f>
        <v>44788</v>
      </c>
      <c r="B1907" s="17">
        <f>TITRES_STAT!C1910</f>
        <v>17.440000000000001</v>
      </c>
      <c r="C1907" s="17">
        <f>TITRES_STAT!D1910</f>
        <v>15.745100000000001</v>
      </c>
      <c r="D1907" s="17">
        <f>TITRES_STAT!E1910</f>
        <v>1</v>
      </c>
      <c r="E1907" s="2">
        <f t="shared" si="116"/>
        <v>2156217</v>
      </c>
      <c r="F1907" s="17" t="str">
        <f t="shared" si="119"/>
        <v>BEARISH</v>
      </c>
      <c r="G1907" s="17" t="str">
        <f t="shared" si="118"/>
        <v>NEUTRAL</v>
      </c>
      <c r="H1907" s="17" t="str">
        <f t="shared" si="117"/>
        <v>NEUTRAL</v>
      </c>
    </row>
    <row r="1908" spans="1:8" ht="13.5" x14ac:dyDescent="0.25">
      <c r="A1908" s="3">
        <f>TITRES_STAT!B1911</f>
        <v>44789</v>
      </c>
      <c r="B1908" s="17">
        <f>TITRES_STAT!C1911</f>
        <v>17.600000000000001</v>
      </c>
      <c r="C1908" s="17">
        <f>TITRES_STAT!D1911</f>
        <v>15.8895</v>
      </c>
      <c r="D1908" s="17">
        <f>TITRES_STAT!E1911</f>
        <v>3491</v>
      </c>
      <c r="E1908" s="2">
        <f t="shared" si="116"/>
        <v>2159708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CONFIRMED BULLISH</v>
      </c>
    </row>
    <row r="1909" spans="1:8" ht="13.5" x14ac:dyDescent="0.25">
      <c r="A1909" s="3">
        <f>TITRES_STAT!B1912</f>
        <v>44790</v>
      </c>
      <c r="B1909" s="17">
        <f>TITRES_STAT!C1912</f>
        <v>17.73</v>
      </c>
      <c r="C1909" s="17">
        <f>TITRES_STAT!D1912</f>
        <v>16.006900000000002</v>
      </c>
      <c r="D1909" s="17">
        <f>TITRES_STAT!E1912</f>
        <v>4</v>
      </c>
      <c r="E1909" s="2">
        <f t="shared" si="116"/>
        <v>2159712</v>
      </c>
      <c r="F1909" s="17" t="str">
        <f t="shared" si="119"/>
        <v>BULLISH</v>
      </c>
      <c r="G1909" s="17" t="str">
        <f t="shared" si="118"/>
        <v>NEUTRAL</v>
      </c>
      <c r="H1909" s="17" t="str">
        <f t="shared" si="117"/>
        <v>CONFIRMED BULLISH</v>
      </c>
    </row>
    <row r="1910" spans="1:8" ht="13.5" x14ac:dyDescent="0.25">
      <c r="A1910" s="3">
        <f>TITRES_STAT!B1913</f>
        <v>44791</v>
      </c>
      <c r="B1910" s="17">
        <f>TITRES_STAT!C1913</f>
        <v>18.079999999999998</v>
      </c>
      <c r="C1910" s="17">
        <f>TITRES_STAT!D1913</f>
        <v>16.322900000000001</v>
      </c>
      <c r="D1910" s="17">
        <f>TITRES_STAT!E1913</f>
        <v>9117</v>
      </c>
      <c r="E1910" s="2">
        <f t="shared" si="116"/>
        <v>2168829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CONFIRMED BULLISH</v>
      </c>
    </row>
    <row r="1911" spans="1:8" ht="13.5" x14ac:dyDescent="0.25">
      <c r="A1911" s="3">
        <f>TITRES_STAT!B1914</f>
        <v>44792</v>
      </c>
      <c r="B1911" s="17">
        <f>TITRES_STAT!C1914</f>
        <v>18.079999999999998</v>
      </c>
      <c r="C1911" s="17">
        <f>TITRES_STAT!D1914</f>
        <v>16.322900000000001</v>
      </c>
      <c r="D1911" s="17">
        <f>TITRES_STAT!E1914</f>
        <v>7544</v>
      </c>
      <c r="E1911" s="2">
        <f t="shared" si="116"/>
        <v>2168829</v>
      </c>
      <c r="F1911" s="17" t="str">
        <f t="shared" si="119"/>
        <v>BULLISH</v>
      </c>
      <c r="G1911" s="17" t="str">
        <f t="shared" si="118"/>
        <v>NEUTRAL</v>
      </c>
      <c r="H1911" s="17" t="str">
        <f t="shared" si="117"/>
        <v>CONFIRMED BULLISH</v>
      </c>
    </row>
    <row r="1912" spans="1:8" ht="13.5" x14ac:dyDescent="0.25">
      <c r="A1912" s="3">
        <f>TITRES_STAT!B1915</f>
        <v>44795</v>
      </c>
      <c r="B1912" s="17">
        <f>TITRES_STAT!C1915</f>
        <v>18.149999999999999</v>
      </c>
      <c r="C1912" s="17">
        <f>TITRES_STAT!D1915</f>
        <v>16.386099999999999</v>
      </c>
      <c r="D1912" s="17">
        <f>TITRES_STAT!E1915</f>
        <v>6667</v>
      </c>
      <c r="E1912" s="2">
        <f t="shared" si="116"/>
        <v>2175496</v>
      </c>
      <c r="F1912" s="17" t="str">
        <f t="shared" si="119"/>
        <v>BULLISH</v>
      </c>
      <c r="G1912" s="17" t="str">
        <f t="shared" si="118"/>
        <v>NEUTRAL</v>
      </c>
      <c r="H1912" s="17" t="str">
        <f t="shared" si="117"/>
        <v>CONFIRMED BULLISH</v>
      </c>
    </row>
    <row r="1913" spans="1:8" ht="13.5" x14ac:dyDescent="0.25">
      <c r="A1913" s="3">
        <f>TITRES_STAT!B1916</f>
        <v>44796</v>
      </c>
      <c r="B1913" s="17">
        <f>TITRES_STAT!C1916</f>
        <v>18.170000000000002</v>
      </c>
      <c r="C1913" s="17">
        <f>TITRES_STAT!D1916</f>
        <v>16.4041</v>
      </c>
      <c r="D1913" s="17">
        <f>TITRES_STAT!E1916</f>
        <v>3658</v>
      </c>
      <c r="E1913" s="2">
        <f t="shared" si="116"/>
        <v>2179154</v>
      </c>
      <c r="F1913" s="17" t="str">
        <f t="shared" si="119"/>
        <v>BULLISH</v>
      </c>
      <c r="G1913" s="17" t="str">
        <f t="shared" si="118"/>
        <v>NEUTRAL</v>
      </c>
      <c r="H1913" s="17" t="str">
        <f t="shared" si="117"/>
        <v>CONFIRMED BULLISH</v>
      </c>
    </row>
    <row r="1914" spans="1:8" ht="13.5" x14ac:dyDescent="0.25">
      <c r="A1914" s="3">
        <f>TITRES_STAT!B1917</f>
        <v>44797</v>
      </c>
      <c r="B1914" s="17">
        <f>TITRES_STAT!C1917</f>
        <v>18.100000000000001</v>
      </c>
      <c r="C1914" s="17">
        <f>TITRES_STAT!D1917</f>
        <v>16.340900000000001</v>
      </c>
      <c r="D1914" s="17">
        <f>TITRES_STAT!E1917</f>
        <v>851</v>
      </c>
      <c r="E1914" s="2">
        <f t="shared" si="116"/>
        <v>2178303</v>
      </c>
      <c r="F1914" s="17" t="str">
        <f t="shared" si="119"/>
        <v>BULLISH</v>
      </c>
      <c r="G1914" s="17" t="str">
        <f t="shared" si="118"/>
        <v>NEUTRAL</v>
      </c>
      <c r="H1914" s="17" t="str">
        <f t="shared" si="117"/>
        <v>CONFIRMED BULLISH</v>
      </c>
    </row>
    <row r="1915" spans="1:8" ht="13.5" x14ac:dyDescent="0.25">
      <c r="A1915" s="3">
        <f>TITRES_STAT!B1918</f>
        <v>44798</v>
      </c>
      <c r="B1915" s="17">
        <f>TITRES_STAT!C1918</f>
        <v>18</v>
      </c>
      <c r="C1915" s="17">
        <f>TITRES_STAT!D1918</f>
        <v>16.250599999999999</v>
      </c>
      <c r="D1915" s="17">
        <f>TITRES_STAT!E1918</f>
        <v>578</v>
      </c>
      <c r="E1915" s="2">
        <f t="shared" si="116"/>
        <v>2177725</v>
      </c>
      <c r="F1915" s="17" t="str">
        <f t="shared" si="119"/>
        <v>BULLISH</v>
      </c>
      <c r="G1915" s="17" t="str">
        <f t="shared" si="118"/>
        <v>NEUTRAL</v>
      </c>
      <c r="H1915" s="17" t="str">
        <f t="shared" si="117"/>
        <v>BULLISH DIVERGENCE</v>
      </c>
    </row>
    <row r="1916" spans="1:8" ht="13.5" x14ac:dyDescent="0.25">
      <c r="A1916" s="3">
        <f>TITRES_STAT!B1919</f>
        <v>44799</v>
      </c>
      <c r="B1916" s="17">
        <f>TITRES_STAT!C1919</f>
        <v>18.149999999999999</v>
      </c>
      <c r="C1916" s="17">
        <f>TITRES_STAT!D1919</f>
        <v>16.386099999999999</v>
      </c>
      <c r="D1916" s="17">
        <f>TITRES_STAT!E1919</f>
        <v>3098</v>
      </c>
      <c r="E1916" s="2">
        <f t="shared" si="116"/>
        <v>2180823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CONFIRMED BULLISH</v>
      </c>
    </row>
    <row r="1917" spans="1:8" ht="13.5" x14ac:dyDescent="0.25">
      <c r="A1917" s="3">
        <f>TITRES_STAT!B1920</f>
        <v>44802</v>
      </c>
      <c r="B1917" s="17">
        <f>TITRES_STAT!C1920</f>
        <v>18</v>
      </c>
      <c r="C1917" s="17">
        <f>TITRES_STAT!D1920</f>
        <v>16.250599999999999</v>
      </c>
      <c r="D1917" s="17">
        <f>TITRES_STAT!E1920</f>
        <v>1394</v>
      </c>
      <c r="E1917" s="2">
        <f t="shared" si="116"/>
        <v>2179429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BULLISH DIVERGENCE</v>
      </c>
    </row>
    <row r="1918" spans="1:8" ht="13.5" x14ac:dyDescent="0.25">
      <c r="A1918" s="3">
        <f>TITRES_STAT!B1921</f>
        <v>44803</v>
      </c>
      <c r="B1918" s="17">
        <f>TITRES_STAT!C1921</f>
        <v>18</v>
      </c>
      <c r="C1918" s="17">
        <f>TITRES_STAT!D1921</f>
        <v>16.250599999999999</v>
      </c>
      <c r="D1918" s="17">
        <f>TITRES_STAT!E1921</f>
        <v>9102</v>
      </c>
      <c r="E1918" s="2">
        <f t="shared" si="116"/>
        <v>2179429</v>
      </c>
      <c r="F1918" s="17" t="str">
        <f t="shared" si="119"/>
        <v>BULLISH</v>
      </c>
      <c r="G1918" s="17" t="str">
        <f t="shared" si="118"/>
        <v>NEUTRAL</v>
      </c>
      <c r="H1918" s="17" t="str">
        <f t="shared" si="117"/>
        <v>BULLISH DIVERGENCE</v>
      </c>
    </row>
    <row r="1919" spans="1:8" ht="13.5" x14ac:dyDescent="0.25">
      <c r="A1919" s="3">
        <f>TITRES_STAT!B1922</f>
        <v>44804</v>
      </c>
      <c r="B1919" s="17">
        <f>TITRES_STAT!C1922</f>
        <v>18.8</v>
      </c>
      <c r="C1919" s="17">
        <f>TITRES_STAT!D1922</f>
        <v>16.972899999999999</v>
      </c>
      <c r="D1919" s="17">
        <f>TITRES_STAT!E1922</f>
        <v>9027</v>
      </c>
      <c r="E1919" s="2">
        <f t="shared" si="116"/>
        <v>2188456</v>
      </c>
      <c r="F1919" s="17" t="str">
        <f t="shared" si="119"/>
        <v>BULLISH</v>
      </c>
      <c r="G1919" s="17" t="str">
        <f t="shared" si="118"/>
        <v>NEUTRAL</v>
      </c>
      <c r="H1919" s="17" t="str">
        <f t="shared" si="117"/>
        <v>CONFIRMED BULLISH</v>
      </c>
    </row>
    <row r="1920" spans="1:8" ht="13.5" x14ac:dyDescent="0.25">
      <c r="A1920" s="3">
        <f>TITRES_STAT!B1923</f>
        <v>44805</v>
      </c>
      <c r="B1920" s="17">
        <f>TITRES_STAT!C1923</f>
        <v>18.899999999999999</v>
      </c>
      <c r="C1920" s="17">
        <f>TITRES_STAT!D1923</f>
        <v>17.063199999999998</v>
      </c>
      <c r="D1920" s="17">
        <f>TITRES_STAT!E1923</f>
        <v>3213</v>
      </c>
      <c r="E1920" s="2">
        <f t="shared" si="116"/>
        <v>2191669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CONFIRMED BULLISH</v>
      </c>
    </row>
    <row r="1921" spans="1:8" ht="13.5" x14ac:dyDescent="0.25">
      <c r="A1921" s="3">
        <f>TITRES_STAT!B1924</f>
        <v>44806</v>
      </c>
      <c r="B1921" s="17">
        <f>TITRES_STAT!C1924</f>
        <v>18.600000000000001</v>
      </c>
      <c r="C1921" s="17">
        <f>TITRES_STAT!D1924</f>
        <v>16.792300000000001</v>
      </c>
      <c r="D1921" s="17">
        <f>TITRES_STAT!E1924</f>
        <v>7404</v>
      </c>
      <c r="E1921" s="2">
        <f t="shared" si="116"/>
        <v>2184265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CONFIRMED BULLISH</v>
      </c>
    </row>
    <row r="1922" spans="1:8" ht="13.5" x14ac:dyDescent="0.25">
      <c r="A1922" s="3">
        <f>TITRES_STAT!B1925</f>
        <v>44809</v>
      </c>
      <c r="B1922" s="17">
        <f>TITRES_STAT!C1925</f>
        <v>18.600000000000001</v>
      </c>
      <c r="C1922" s="17">
        <f>TITRES_STAT!D1925</f>
        <v>16.792300000000001</v>
      </c>
      <c r="D1922" s="17">
        <f>TITRES_STAT!E1925</f>
        <v>5178</v>
      </c>
      <c r="E1922" s="2">
        <f t="shared" si="116"/>
        <v>2184265</v>
      </c>
      <c r="F1922" s="17" t="str">
        <f t="shared" si="119"/>
        <v>BULLISH</v>
      </c>
      <c r="G1922" s="17" t="str">
        <f t="shared" si="118"/>
        <v>NEUTRAL</v>
      </c>
      <c r="H1922" s="17" t="str">
        <f t="shared" si="117"/>
        <v>CONFIRMED BULLISH</v>
      </c>
    </row>
    <row r="1923" spans="1:8" ht="13.5" x14ac:dyDescent="0.25">
      <c r="A1923" s="3">
        <f>TITRES_STAT!B1926</f>
        <v>44810</v>
      </c>
      <c r="B1923" s="17">
        <f>TITRES_STAT!C1926</f>
        <v>18.45</v>
      </c>
      <c r="C1923" s="17">
        <f>TITRES_STAT!D1926</f>
        <v>16.6569</v>
      </c>
      <c r="D1923" s="17">
        <f>TITRES_STAT!E1926</f>
        <v>2895</v>
      </c>
      <c r="E1923" s="2">
        <f t="shared" si="116"/>
        <v>2181370</v>
      </c>
      <c r="F1923" s="17" t="str">
        <f t="shared" si="119"/>
        <v>BULLISH</v>
      </c>
      <c r="G1923" s="17" t="str">
        <f t="shared" si="118"/>
        <v>NEUTRAL</v>
      </c>
      <c r="H1923" s="17" t="str">
        <f t="shared" si="117"/>
        <v>CONFIRMED BULLISH</v>
      </c>
    </row>
    <row r="1924" spans="1:8" ht="13.5" x14ac:dyDescent="0.25">
      <c r="A1924" s="3">
        <f>TITRES_STAT!B1927</f>
        <v>44811</v>
      </c>
      <c r="B1924" s="17">
        <f>TITRES_STAT!C1927</f>
        <v>18.5</v>
      </c>
      <c r="C1924" s="17">
        <f>TITRES_STAT!D1927</f>
        <v>16.702000000000002</v>
      </c>
      <c r="D1924" s="17">
        <f>TITRES_STAT!E1927</f>
        <v>25851</v>
      </c>
      <c r="E1924" s="2">
        <f t="shared" ref="E1924:E1987" si="120">IF(B1924&gt;B1923, E1923+D1924, IF(B1924&lt;B1923, E1923-D1924, E1923))</f>
        <v>2207221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BULLISH DIVERGENCE</v>
      </c>
    </row>
    <row r="1925" spans="1:8" ht="13.5" x14ac:dyDescent="0.25">
      <c r="A1925" s="3">
        <f>TITRES_STAT!B1928</f>
        <v>44812</v>
      </c>
      <c r="B1925" s="17">
        <f>TITRES_STAT!C1928</f>
        <v>18.600000000000001</v>
      </c>
      <c r="C1925" s="17">
        <f>TITRES_STAT!D1928</f>
        <v>16.792300000000001</v>
      </c>
      <c r="D1925" s="17">
        <f>TITRES_STAT!E1928</f>
        <v>47108</v>
      </c>
      <c r="E1925" s="2">
        <f t="shared" si="120"/>
        <v>2254329</v>
      </c>
      <c r="F1925" s="17" t="str">
        <f t="shared" si="119"/>
        <v>BULLISH</v>
      </c>
      <c r="G1925" s="17" t="str">
        <f t="shared" si="118"/>
        <v>STRONG</v>
      </c>
      <c r="H1925" s="17" t="str">
        <f t="shared" si="117"/>
        <v>BULLISH DIVERGENCE</v>
      </c>
    </row>
    <row r="1926" spans="1:8" ht="13.5" x14ac:dyDescent="0.25">
      <c r="A1926" s="3">
        <f>TITRES_STAT!B1929</f>
        <v>44813</v>
      </c>
      <c r="B1926" s="17">
        <f>TITRES_STAT!C1929</f>
        <v>18.600000000000001</v>
      </c>
      <c r="C1926" s="17">
        <f>TITRES_STAT!D1929</f>
        <v>16.792300000000001</v>
      </c>
      <c r="D1926" s="17">
        <f>TITRES_STAT!E1929</f>
        <v>2259</v>
      </c>
      <c r="E1926" s="2">
        <f t="shared" si="120"/>
        <v>2254329</v>
      </c>
      <c r="F1926" s="17" t="str">
        <f t="shared" si="119"/>
        <v>BULLISH</v>
      </c>
      <c r="G1926" s="17" t="str">
        <f t="shared" si="118"/>
        <v>STRONG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17">
        <f>TITRES_STAT!C1930</f>
        <v>18.5</v>
      </c>
      <c r="C1927" s="17">
        <f>TITRES_STAT!D1930</f>
        <v>16.702000000000002</v>
      </c>
      <c r="D1927" s="17">
        <f>TITRES_STAT!E1930</f>
        <v>949</v>
      </c>
      <c r="E1927" s="2">
        <f t="shared" si="120"/>
        <v>2253380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STRONG</v>
      </c>
      <c r="H1927" s="17" t="str">
        <f t="shared" si="121"/>
        <v>BULLISH DIVERGENCE</v>
      </c>
    </row>
    <row r="1928" spans="1:8" ht="13.5" x14ac:dyDescent="0.25">
      <c r="A1928" s="3">
        <f>TITRES_STAT!B1931</f>
        <v>44817</v>
      </c>
      <c r="B1928" s="17">
        <f>TITRES_STAT!C1931</f>
        <v>18.55</v>
      </c>
      <c r="C1928" s="17">
        <f>TITRES_STAT!D1931</f>
        <v>16.747199999999999</v>
      </c>
      <c r="D1928" s="17">
        <f>TITRES_STAT!E1931</f>
        <v>3030</v>
      </c>
      <c r="E1928" s="2">
        <f t="shared" si="120"/>
        <v>2256410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STRONG</v>
      </c>
      <c r="H1928" s="17" t="str">
        <f t="shared" si="121"/>
        <v>CONFIRMED BULLISH</v>
      </c>
    </row>
    <row r="1929" spans="1:8" ht="13.5" x14ac:dyDescent="0.25">
      <c r="A1929" s="3">
        <f>TITRES_STAT!B1932</f>
        <v>44818</v>
      </c>
      <c r="B1929" s="17">
        <f>TITRES_STAT!C1932</f>
        <v>18.45</v>
      </c>
      <c r="C1929" s="17">
        <f>TITRES_STAT!D1932</f>
        <v>16.6569</v>
      </c>
      <c r="D1929" s="17">
        <f>TITRES_STAT!E1932</f>
        <v>15987</v>
      </c>
      <c r="E1929" s="2">
        <f t="shared" si="120"/>
        <v>2240423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BULLISH DIVERGENCE</v>
      </c>
    </row>
    <row r="1930" spans="1:8" ht="13.5" x14ac:dyDescent="0.25">
      <c r="A1930" s="3">
        <f>TITRES_STAT!B1933</f>
        <v>44819</v>
      </c>
      <c r="B1930" s="17">
        <f>TITRES_STAT!C1933</f>
        <v>18.45</v>
      </c>
      <c r="C1930" s="17">
        <f>TITRES_STAT!D1933</f>
        <v>16.6569</v>
      </c>
      <c r="D1930" s="17">
        <f>TITRES_STAT!E1933</f>
        <v>7775</v>
      </c>
      <c r="E1930" s="2">
        <f t="shared" si="120"/>
        <v>2240423</v>
      </c>
      <c r="F1930" s="17" t="str">
        <f t="shared" si="123"/>
        <v>BEARISH</v>
      </c>
      <c r="G1930" s="17" t="str">
        <f t="shared" si="122"/>
        <v>NEUTRAL</v>
      </c>
      <c r="H1930" s="17" t="str">
        <f t="shared" si="121"/>
        <v>CONFIRMED BEARISH</v>
      </c>
    </row>
    <row r="1931" spans="1:8" ht="13.5" x14ac:dyDescent="0.25">
      <c r="A1931" s="3">
        <f>TITRES_STAT!B1934</f>
        <v>44820</v>
      </c>
      <c r="B1931" s="17">
        <f>TITRES_STAT!C1934</f>
        <v>18.5</v>
      </c>
      <c r="C1931" s="17">
        <f>TITRES_STAT!D1934</f>
        <v>16.702000000000002</v>
      </c>
      <c r="D1931" s="17">
        <f>TITRES_STAT!E1934</f>
        <v>4434</v>
      </c>
      <c r="E1931" s="2">
        <f t="shared" si="120"/>
        <v>2244857</v>
      </c>
      <c r="F1931" s="17" t="str">
        <f t="shared" si="123"/>
        <v>BEARISH</v>
      </c>
      <c r="G1931" s="17" t="str">
        <f t="shared" si="122"/>
        <v>NEUTRAL</v>
      </c>
      <c r="H1931" s="17" t="str">
        <f t="shared" si="121"/>
        <v>CONFIRMED BEARISH</v>
      </c>
    </row>
    <row r="1932" spans="1:8" ht="13.5" x14ac:dyDescent="0.25">
      <c r="A1932" s="3">
        <f>TITRES_STAT!B1935</f>
        <v>44823</v>
      </c>
      <c r="B1932" s="17">
        <f>TITRES_STAT!C1935</f>
        <v>18.510000000000002</v>
      </c>
      <c r="C1932" s="17">
        <f>TITRES_STAT!D1935</f>
        <v>16.711099999999998</v>
      </c>
      <c r="D1932" s="17">
        <f>TITRES_STAT!E1935</f>
        <v>710</v>
      </c>
      <c r="E1932" s="2">
        <f t="shared" si="120"/>
        <v>2245567</v>
      </c>
      <c r="F1932" s="17" t="str">
        <f t="shared" si="123"/>
        <v>BEARISH</v>
      </c>
      <c r="G1932" s="17" t="str">
        <f t="shared" si="122"/>
        <v>NEUTRAL</v>
      </c>
      <c r="H1932" s="17" t="str">
        <f t="shared" si="121"/>
        <v>BEARISH DIVERGENCE</v>
      </c>
    </row>
    <row r="1933" spans="1:8" ht="13.5" x14ac:dyDescent="0.25">
      <c r="A1933" s="3">
        <f>TITRES_STAT!B1936</f>
        <v>44824</v>
      </c>
      <c r="B1933" s="17">
        <f>TITRES_STAT!C1936</f>
        <v>18.96</v>
      </c>
      <c r="C1933" s="17">
        <f>TITRES_STAT!D1936</f>
        <v>17.1173</v>
      </c>
      <c r="D1933" s="17">
        <f>TITRES_STAT!E1936</f>
        <v>5710</v>
      </c>
      <c r="E1933" s="2">
        <f t="shared" si="120"/>
        <v>2251277</v>
      </c>
      <c r="F1933" s="17" t="str">
        <f t="shared" si="123"/>
        <v>BEARISH</v>
      </c>
      <c r="G1933" s="17" t="str">
        <f t="shared" si="122"/>
        <v>NEUTRAL</v>
      </c>
      <c r="H1933" s="17" t="str">
        <f t="shared" si="121"/>
        <v>BEARISH DIVERGENCE</v>
      </c>
    </row>
    <row r="1934" spans="1:8" ht="13.5" x14ac:dyDescent="0.25">
      <c r="A1934" s="3">
        <f>TITRES_STAT!B1937</f>
        <v>44825</v>
      </c>
      <c r="B1934" s="17">
        <f>TITRES_STAT!C1937</f>
        <v>19.8</v>
      </c>
      <c r="C1934" s="17">
        <f>TITRES_STAT!D1937</f>
        <v>17.875699999999998</v>
      </c>
      <c r="D1934" s="17">
        <f>TITRES_STAT!E1937</f>
        <v>12095</v>
      </c>
      <c r="E1934" s="2">
        <f t="shared" si="120"/>
        <v>2263372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f>TITRES_STAT!B1938</f>
        <v>44826</v>
      </c>
      <c r="B1935" s="17">
        <f>TITRES_STAT!C1938</f>
        <v>19.5</v>
      </c>
      <c r="C1935" s="17">
        <f>TITRES_STAT!D1938</f>
        <v>17.604900000000001</v>
      </c>
      <c r="D1935" s="17">
        <f>TITRES_STAT!E1938</f>
        <v>7706</v>
      </c>
      <c r="E1935" s="2">
        <f t="shared" si="120"/>
        <v>2255666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f>TITRES_STAT!B1939</f>
        <v>44827</v>
      </c>
      <c r="B1936" s="17">
        <f>TITRES_STAT!C1939</f>
        <v>19.5</v>
      </c>
      <c r="C1936" s="17">
        <f>TITRES_STAT!D1939</f>
        <v>17.604900000000001</v>
      </c>
      <c r="D1936" s="17">
        <f>TITRES_STAT!E1939</f>
        <v>2735</v>
      </c>
      <c r="E1936" s="2">
        <f t="shared" si="120"/>
        <v>2255666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f>TITRES_STAT!B1940</f>
        <v>44830</v>
      </c>
      <c r="B1937" s="17">
        <f>TITRES_STAT!C1940</f>
        <v>19.47</v>
      </c>
      <c r="C1937" s="17">
        <f>TITRES_STAT!D1940</f>
        <v>17.5778</v>
      </c>
      <c r="D1937" s="17">
        <f>TITRES_STAT!E1940</f>
        <v>664</v>
      </c>
      <c r="E1937" s="2">
        <f t="shared" si="120"/>
        <v>2255002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f>TITRES_STAT!B1941</f>
        <v>44831</v>
      </c>
      <c r="B1938" s="17">
        <f>TITRES_STAT!C1941</f>
        <v>19.72</v>
      </c>
      <c r="C1938" s="17">
        <f>TITRES_STAT!D1941</f>
        <v>17.8035</v>
      </c>
      <c r="D1938" s="17">
        <f>TITRES_STAT!E1941</f>
        <v>517</v>
      </c>
      <c r="E1938" s="2">
        <f t="shared" si="120"/>
        <v>2255519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f>TITRES_STAT!B1942</f>
        <v>44832</v>
      </c>
      <c r="B1939" s="17">
        <f>TITRES_STAT!C1942</f>
        <v>19.8</v>
      </c>
      <c r="C1939" s="17">
        <f>TITRES_STAT!D1942</f>
        <v>17.875699999999998</v>
      </c>
      <c r="D1939" s="17">
        <f>TITRES_STAT!E1942</f>
        <v>562143</v>
      </c>
      <c r="E1939" s="2">
        <f t="shared" si="120"/>
        <v>2817662</v>
      </c>
      <c r="F1939" s="17" t="str">
        <f t="shared" si="123"/>
        <v>BULLISH</v>
      </c>
      <c r="G1939" s="17" t="str">
        <f t="shared" si="122"/>
        <v>STRONG</v>
      </c>
      <c r="H1939" s="17" t="str">
        <f t="shared" si="121"/>
        <v>NEUTRAL</v>
      </c>
    </row>
    <row r="1940" spans="1:8" ht="13.5" x14ac:dyDescent="0.25">
      <c r="A1940" s="3">
        <f>TITRES_STAT!B1943</f>
        <v>44833</v>
      </c>
      <c r="B1940" s="17">
        <f>TITRES_STAT!C1943</f>
        <v>20.2</v>
      </c>
      <c r="C1940" s="17">
        <f>TITRES_STAT!D1943</f>
        <v>18.236799999999999</v>
      </c>
      <c r="D1940" s="17">
        <f>TITRES_STAT!E1943</f>
        <v>66351</v>
      </c>
      <c r="E1940" s="2">
        <f t="shared" si="120"/>
        <v>2884013</v>
      </c>
      <c r="F1940" s="17" t="str">
        <f t="shared" si="123"/>
        <v>BULLISH</v>
      </c>
      <c r="G1940" s="17" t="str">
        <f t="shared" si="122"/>
        <v>STRONG</v>
      </c>
      <c r="H1940" s="17" t="str">
        <f t="shared" si="121"/>
        <v>CONFIRMED BULLISH</v>
      </c>
    </row>
    <row r="1941" spans="1:8" ht="13.5" x14ac:dyDescent="0.25">
      <c r="A1941" s="3">
        <f>TITRES_STAT!B1944</f>
        <v>44834</v>
      </c>
      <c r="B1941" s="17">
        <f>TITRES_STAT!C1944</f>
        <v>20.32</v>
      </c>
      <c r="C1941" s="17">
        <f>TITRES_STAT!D1944</f>
        <v>18.345199999999998</v>
      </c>
      <c r="D1941" s="17">
        <f>TITRES_STAT!E1944</f>
        <v>8841</v>
      </c>
      <c r="E1941" s="2">
        <f t="shared" si="120"/>
        <v>2892854</v>
      </c>
      <c r="F1941" s="17" t="str">
        <f t="shared" si="123"/>
        <v>BULLISH</v>
      </c>
      <c r="G1941" s="17" t="str">
        <f t="shared" si="122"/>
        <v>STRONG</v>
      </c>
      <c r="H1941" s="17" t="str">
        <f t="shared" si="121"/>
        <v>CONFIRMED BULLISH</v>
      </c>
    </row>
    <row r="1942" spans="1:8" ht="13.5" x14ac:dyDescent="0.25">
      <c r="A1942" s="3">
        <f>TITRES_STAT!B1945</f>
        <v>44837</v>
      </c>
      <c r="B1942" s="17">
        <f>TITRES_STAT!C1945</f>
        <v>20.69</v>
      </c>
      <c r="C1942" s="17">
        <f>TITRES_STAT!D1945</f>
        <v>18.679200000000002</v>
      </c>
      <c r="D1942" s="17">
        <f>TITRES_STAT!E1945</f>
        <v>11721</v>
      </c>
      <c r="E1942" s="2">
        <f t="shared" si="120"/>
        <v>2904575</v>
      </c>
      <c r="F1942" s="17" t="str">
        <f t="shared" si="123"/>
        <v>BULLISH</v>
      </c>
      <c r="G1942" s="17" t="str">
        <f t="shared" si="122"/>
        <v>STRONG</v>
      </c>
      <c r="H1942" s="17" t="str">
        <f t="shared" si="121"/>
        <v>CONFIRMED BULLISH</v>
      </c>
    </row>
    <row r="1943" spans="1:8" ht="13.5" x14ac:dyDescent="0.25">
      <c r="A1943" s="3">
        <f>TITRES_STAT!B1946</f>
        <v>44838</v>
      </c>
      <c r="B1943" s="17">
        <f>TITRES_STAT!C1946</f>
        <v>20.55</v>
      </c>
      <c r="C1943" s="17">
        <f>TITRES_STAT!D1946</f>
        <v>18.552800000000001</v>
      </c>
      <c r="D1943" s="17">
        <f>TITRES_STAT!E1946</f>
        <v>35662</v>
      </c>
      <c r="E1943" s="2">
        <f t="shared" si="120"/>
        <v>2868913</v>
      </c>
      <c r="F1943" s="17" t="str">
        <f t="shared" si="123"/>
        <v>BULLISH</v>
      </c>
      <c r="G1943" s="17" t="str">
        <f t="shared" si="122"/>
        <v>STRONG</v>
      </c>
      <c r="H1943" s="17" t="str">
        <f t="shared" si="121"/>
        <v>CONFIRMED BULLISH</v>
      </c>
    </row>
    <row r="1944" spans="1:8" ht="13.5" x14ac:dyDescent="0.25">
      <c r="A1944" s="3">
        <f>TITRES_STAT!B1947</f>
        <v>44839</v>
      </c>
      <c r="B1944" s="17">
        <f>TITRES_STAT!C1947</f>
        <v>20.68</v>
      </c>
      <c r="C1944" s="17">
        <f>TITRES_STAT!D1947</f>
        <v>18.670200000000001</v>
      </c>
      <c r="D1944" s="17">
        <f>TITRES_STAT!E1947</f>
        <v>12653</v>
      </c>
      <c r="E1944" s="2">
        <f t="shared" si="120"/>
        <v>2881566</v>
      </c>
      <c r="F1944" s="17" t="str">
        <f t="shared" si="123"/>
        <v>BULLISH</v>
      </c>
      <c r="G1944" s="17" t="str">
        <f t="shared" si="122"/>
        <v>STRONG</v>
      </c>
      <c r="H1944" s="17" t="str">
        <f t="shared" si="121"/>
        <v>CONFIRMED BULLISH</v>
      </c>
    </row>
    <row r="1945" spans="1:8" ht="13.5" x14ac:dyDescent="0.25">
      <c r="A1945" s="3">
        <f>TITRES_STAT!B1948</f>
        <v>44840</v>
      </c>
      <c r="B1945" s="17">
        <f>TITRES_STAT!C1948</f>
        <v>21.02</v>
      </c>
      <c r="C1945" s="17">
        <f>TITRES_STAT!D1948</f>
        <v>18.9771</v>
      </c>
      <c r="D1945" s="17">
        <f>TITRES_STAT!E1948</f>
        <v>10112</v>
      </c>
      <c r="E1945" s="2">
        <f t="shared" si="120"/>
        <v>2891678</v>
      </c>
      <c r="F1945" s="17" t="str">
        <f t="shared" si="123"/>
        <v>BULLISH</v>
      </c>
      <c r="G1945" s="17" t="str">
        <f t="shared" si="122"/>
        <v>NEUTRAL</v>
      </c>
      <c r="H1945" s="17" t="str">
        <f t="shared" si="121"/>
        <v>CONFIRMED BULLISH</v>
      </c>
    </row>
    <row r="1946" spans="1:8" ht="13.5" x14ac:dyDescent="0.25">
      <c r="A1946" s="3">
        <f>TITRES_STAT!B1949</f>
        <v>44841</v>
      </c>
      <c r="B1946" s="17">
        <f>TITRES_STAT!C1949</f>
        <v>21.3</v>
      </c>
      <c r="C1946" s="17">
        <f>TITRES_STAT!D1949</f>
        <v>19.229900000000001</v>
      </c>
      <c r="D1946" s="17">
        <f>TITRES_STAT!E1949</f>
        <v>7515</v>
      </c>
      <c r="E1946" s="2">
        <f t="shared" si="120"/>
        <v>2899193</v>
      </c>
      <c r="F1946" s="17" t="str">
        <f t="shared" si="123"/>
        <v>BULLISH</v>
      </c>
      <c r="G1946" s="17" t="str">
        <f t="shared" si="122"/>
        <v>NEUTRAL</v>
      </c>
      <c r="H1946" s="17" t="str">
        <f t="shared" si="121"/>
        <v>CONFIRMED BULLISH</v>
      </c>
    </row>
    <row r="1947" spans="1:8" ht="13.5" x14ac:dyDescent="0.25">
      <c r="A1947" s="3">
        <f>TITRES_STAT!B1950</f>
        <v>44844</v>
      </c>
      <c r="B1947" s="17">
        <f>TITRES_STAT!C1950</f>
        <v>21.52</v>
      </c>
      <c r="C1947" s="17">
        <f>TITRES_STAT!D1950</f>
        <v>19.4285</v>
      </c>
      <c r="D1947" s="17">
        <f>TITRES_STAT!E1950</f>
        <v>116970</v>
      </c>
      <c r="E1947" s="2">
        <f t="shared" si="120"/>
        <v>3016163</v>
      </c>
      <c r="F1947" s="17" t="str">
        <f t="shared" si="123"/>
        <v>BULLISH</v>
      </c>
      <c r="G1947" s="17" t="str">
        <f t="shared" si="122"/>
        <v>STRONG</v>
      </c>
      <c r="H1947" s="17" t="str">
        <f t="shared" si="121"/>
        <v>CONFIRMED BULLISH</v>
      </c>
    </row>
    <row r="1948" spans="1:8" ht="13.5" x14ac:dyDescent="0.25">
      <c r="A1948" s="3">
        <f>TITRES_STAT!B1951</f>
        <v>44845</v>
      </c>
      <c r="B1948" s="17">
        <f>TITRES_STAT!C1951</f>
        <v>22.17</v>
      </c>
      <c r="C1948" s="17">
        <f>TITRES_STAT!D1951</f>
        <v>20.0154</v>
      </c>
      <c r="D1948" s="17">
        <f>TITRES_STAT!E1951</f>
        <v>11262</v>
      </c>
      <c r="E1948" s="2">
        <f t="shared" si="120"/>
        <v>3027425</v>
      </c>
      <c r="F1948" s="17" t="str">
        <f t="shared" si="123"/>
        <v>BULLISH</v>
      </c>
      <c r="G1948" s="17" t="str">
        <f t="shared" si="122"/>
        <v>STRONG</v>
      </c>
      <c r="H1948" s="17" t="str">
        <f t="shared" si="121"/>
        <v>CONFIRMED BULLISH</v>
      </c>
    </row>
    <row r="1949" spans="1:8" ht="13.5" x14ac:dyDescent="0.25">
      <c r="A1949" s="3">
        <f>TITRES_STAT!B1952</f>
        <v>44846</v>
      </c>
      <c r="B1949" s="17">
        <f>TITRES_STAT!C1952</f>
        <v>22.08</v>
      </c>
      <c r="C1949" s="17">
        <f>TITRES_STAT!D1952</f>
        <v>19.934100000000001</v>
      </c>
      <c r="D1949" s="17">
        <f>TITRES_STAT!E1952</f>
        <v>9802</v>
      </c>
      <c r="E1949" s="2">
        <f t="shared" si="120"/>
        <v>3017623</v>
      </c>
      <c r="F1949" s="17" t="str">
        <f t="shared" si="123"/>
        <v>BULLISH</v>
      </c>
      <c r="G1949" s="17" t="str">
        <f t="shared" si="122"/>
        <v>STRONG</v>
      </c>
      <c r="H1949" s="17" t="str">
        <f t="shared" si="121"/>
        <v>CONFIRMED BULLISH</v>
      </c>
    </row>
    <row r="1950" spans="1:8" ht="13.5" x14ac:dyDescent="0.25">
      <c r="A1950" s="3">
        <f>TITRES_STAT!B1953</f>
        <v>44847</v>
      </c>
      <c r="B1950" s="17">
        <f>TITRES_STAT!C1953</f>
        <v>22.24</v>
      </c>
      <c r="C1950" s="17">
        <f>TITRES_STAT!D1953</f>
        <v>20.078600000000002</v>
      </c>
      <c r="D1950" s="17">
        <f>TITRES_STAT!E1953</f>
        <v>3073</v>
      </c>
      <c r="E1950" s="2">
        <f t="shared" si="120"/>
        <v>3020696</v>
      </c>
      <c r="F1950" s="17" t="str">
        <f t="shared" si="123"/>
        <v>BULLISH</v>
      </c>
      <c r="G1950" s="17" t="str">
        <f t="shared" si="122"/>
        <v>STRONG</v>
      </c>
      <c r="H1950" s="17" t="str">
        <f t="shared" si="121"/>
        <v>CONFIRMED BULLISH</v>
      </c>
    </row>
    <row r="1951" spans="1:8" ht="13.5" x14ac:dyDescent="0.25">
      <c r="A1951" s="3">
        <f>TITRES_STAT!B1954</f>
        <v>44848</v>
      </c>
      <c r="B1951" s="17">
        <f>TITRES_STAT!C1954</f>
        <v>22.2</v>
      </c>
      <c r="C1951" s="17">
        <f>TITRES_STAT!D1954</f>
        <v>20.0425</v>
      </c>
      <c r="D1951" s="17">
        <f>TITRES_STAT!E1954</f>
        <v>7231</v>
      </c>
      <c r="E1951" s="2">
        <f t="shared" si="120"/>
        <v>3013465</v>
      </c>
      <c r="F1951" s="17" t="str">
        <f t="shared" si="123"/>
        <v>BULLISH</v>
      </c>
      <c r="G1951" s="17" t="str">
        <f t="shared" si="122"/>
        <v>STRONG</v>
      </c>
      <c r="H1951" s="17" t="str">
        <f t="shared" si="121"/>
        <v>CONFIRMED BULLISH</v>
      </c>
    </row>
    <row r="1952" spans="1:8" ht="13.5" x14ac:dyDescent="0.25">
      <c r="A1952" s="3">
        <f>TITRES_STAT!B1955</f>
        <v>44851</v>
      </c>
      <c r="B1952" s="17">
        <f>TITRES_STAT!C1955</f>
        <v>22.35</v>
      </c>
      <c r="C1952" s="17">
        <f>TITRES_STAT!D1955</f>
        <v>20.177900000000001</v>
      </c>
      <c r="D1952" s="17">
        <f>TITRES_STAT!E1955</f>
        <v>59842</v>
      </c>
      <c r="E1952" s="2">
        <f t="shared" si="120"/>
        <v>3073307</v>
      </c>
      <c r="F1952" s="17" t="str">
        <f t="shared" si="123"/>
        <v>BULLISH</v>
      </c>
      <c r="G1952" s="17" t="str">
        <f t="shared" si="122"/>
        <v>NEUTRAL</v>
      </c>
      <c r="H1952" s="17" t="str">
        <f t="shared" si="121"/>
        <v>CONFIRMED BULLISH</v>
      </c>
    </row>
    <row r="1953" spans="1:8" ht="13.5" x14ac:dyDescent="0.25">
      <c r="A1953" s="3">
        <f>TITRES_STAT!B1956</f>
        <v>44852</v>
      </c>
      <c r="B1953" s="17">
        <f>TITRES_STAT!C1956</f>
        <v>22.7</v>
      </c>
      <c r="C1953" s="17">
        <f>TITRES_STAT!D1956</f>
        <v>20.4939</v>
      </c>
      <c r="D1953" s="17">
        <f>TITRES_STAT!E1956</f>
        <v>5023</v>
      </c>
      <c r="E1953" s="2">
        <f t="shared" si="120"/>
        <v>3078330</v>
      </c>
      <c r="F1953" s="17" t="str">
        <f t="shared" si="123"/>
        <v>BULLISH</v>
      </c>
      <c r="G1953" s="17" t="str">
        <f t="shared" si="122"/>
        <v>NEUTRAL</v>
      </c>
      <c r="H1953" s="17" t="str">
        <f t="shared" si="121"/>
        <v>CONFIRMED BULLISH</v>
      </c>
    </row>
    <row r="1954" spans="1:8" ht="13.5" x14ac:dyDescent="0.25">
      <c r="A1954" s="3">
        <f>TITRES_STAT!B1957</f>
        <v>44853</v>
      </c>
      <c r="B1954" s="17">
        <f>TITRES_STAT!C1957</f>
        <v>22.92</v>
      </c>
      <c r="C1954" s="17">
        <f>TITRES_STAT!D1957</f>
        <v>20.692499999999999</v>
      </c>
      <c r="D1954" s="17">
        <f>TITRES_STAT!E1957</f>
        <v>15870</v>
      </c>
      <c r="E1954" s="2">
        <f t="shared" si="120"/>
        <v>3094200</v>
      </c>
      <c r="F1954" s="17" t="str">
        <f t="shared" si="123"/>
        <v>BULLISH</v>
      </c>
      <c r="G1954" s="17" t="str">
        <f t="shared" si="122"/>
        <v>STRONG</v>
      </c>
      <c r="H1954" s="17" t="str">
        <f t="shared" si="121"/>
        <v>CONFIRMED BULLISH</v>
      </c>
    </row>
    <row r="1955" spans="1:8" ht="13.5" x14ac:dyDescent="0.25">
      <c r="A1955" s="3">
        <f>TITRES_STAT!B1958</f>
        <v>44854</v>
      </c>
      <c r="B1955" s="17">
        <f>TITRES_STAT!C1958</f>
        <v>23</v>
      </c>
      <c r="C1955" s="17">
        <f>TITRES_STAT!D1958</f>
        <v>20.764700000000001</v>
      </c>
      <c r="D1955" s="17">
        <f>TITRES_STAT!E1958</f>
        <v>25880</v>
      </c>
      <c r="E1955" s="2">
        <f t="shared" si="120"/>
        <v>3120080</v>
      </c>
      <c r="F1955" s="17" t="str">
        <f t="shared" si="123"/>
        <v>BULLISH</v>
      </c>
      <c r="G1955" s="17" t="str">
        <f t="shared" si="122"/>
        <v>STRONG</v>
      </c>
      <c r="H1955" s="17" t="str">
        <f t="shared" si="121"/>
        <v>CONFIRMED BULLISH</v>
      </c>
    </row>
    <row r="1956" spans="1:8" ht="13.5" x14ac:dyDescent="0.25">
      <c r="A1956" s="3">
        <f>TITRES_STAT!B1959</f>
        <v>44855</v>
      </c>
      <c r="B1956" s="17">
        <f>TITRES_STAT!C1959</f>
        <v>23.9</v>
      </c>
      <c r="C1956" s="17">
        <f>TITRES_STAT!D1959</f>
        <v>21.577200000000001</v>
      </c>
      <c r="D1956" s="17">
        <f>TITRES_STAT!E1959</f>
        <v>3354</v>
      </c>
      <c r="E1956" s="2">
        <f t="shared" si="120"/>
        <v>3123434</v>
      </c>
      <c r="F1956" s="17" t="str">
        <f t="shared" si="123"/>
        <v>BULLISH</v>
      </c>
      <c r="G1956" s="17" t="str">
        <f t="shared" si="122"/>
        <v>STRONG</v>
      </c>
      <c r="H1956" s="17" t="str">
        <f t="shared" si="121"/>
        <v>CONFIRMED BULLISH</v>
      </c>
    </row>
    <row r="1957" spans="1:8" ht="13.5" x14ac:dyDescent="0.25">
      <c r="A1957" s="3">
        <f>TITRES_STAT!B1960</f>
        <v>44858</v>
      </c>
      <c r="B1957" s="17">
        <f>TITRES_STAT!C1960</f>
        <v>23.5</v>
      </c>
      <c r="C1957" s="17">
        <f>TITRES_STAT!D1960</f>
        <v>21.216100000000001</v>
      </c>
      <c r="D1957" s="17">
        <f>TITRES_STAT!E1960</f>
        <v>15326</v>
      </c>
      <c r="E1957" s="2">
        <f t="shared" si="120"/>
        <v>3108108</v>
      </c>
      <c r="F1957" s="17" t="str">
        <f t="shared" si="123"/>
        <v>BULLISH</v>
      </c>
      <c r="G1957" s="17" t="str">
        <f t="shared" si="122"/>
        <v>NEUTRAL</v>
      </c>
      <c r="H1957" s="17" t="str">
        <f t="shared" si="121"/>
        <v>CONFIRMED BULLISH</v>
      </c>
    </row>
    <row r="1958" spans="1:8" ht="13.5" x14ac:dyDescent="0.25">
      <c r="A1958" s="3">
        <f>TITRES_STAT!B1961</f>
        <v>44859</v>
      </c>
      <c r="B1958" s="17">
        <f>TITRES_STAT!C1961</f>
        <v>23.5</v>
      </c>
      <c r="C1958" s="17">
        <f>TITRES_STAT!D1961</f>
        <v>21.216100000000001</v>
      </c>
      <c r="D1958" s="17">
        <f>TITRES_STAT!E1961</f>
        <v>3280</v>
      </c>
      <c r="E1958" s="2">
        <f t="shared" si="120"/>
        <v>3108108</v>
      </c>
      <c r="F1958" s="17" t="str">
        <f t="shared" si="123"/>
        <v>BULLISH</v>
      </c>
      <c r="G1958" s="17" t="str">
        <f t="shared" si="122"/>
        <v>NEUTRAL</v>
      </c>
      <c r="H1958" s="17" t="str">
        <f t="shared" si="121"/>
        <v>CONFIRMED BULLISH</v>
      </c>
    </row>
    <row r="1959" spans="1:8" ht="13.5" x14ac:dyDescent="0.25">
      <c r="A1959" s="3">
        <f>TITRES_STAT!B1962</f>
        <v>44860</v>
      </c>
      <c r="B1959" s="17">
        <f>TITRES_STAT!C1962</f>
        <v>23</v>
      </c>
      <c r="C1959" s="17">
        <f>TITRES_STAT!D1962</f>
        <v>20.764700000000001</v>
      </c>
      <c r="D1959" s="17">
        <f>TITRES_STAT!E1962</f>
        <v>349208</v>
      </c>
      <c r="E1959" s="2">
        <f t="shared" si="120"/>
        <v>2758900</v>
      </c>
      <c r="F1959" s="17" t="str">
        <f t="shared" si="123"/>
        <v>BEARISH</v>
      </c>
      <c r="G1959" s="17" t="str">
        <f t="shared" si="122"/>
        <v>WEAK</v>
      </c>
      <c r="H1959" s="17" t="str">
        <f t="shared" si="121"/>
        <v>BEARISH DIVERGENCE</v>
      </c>
    </row>
    <row r="1960" spans="1:8" ht="13.5" x14ac:dyDescent="0.25">
      <c r="A1960" s="3">
        <f>TITRES_STAT!B1963</f>
        <v>44861</v>
      </c>
      <c r="B1960" s="17">
        <f>TITRES_STAT!C1963</f>
        <v>23.12</v>
      </c>
      <c r="C1960" s="17">
        <f>TITRES_STAT!D1963</f>
        <v>20.873000000000001</v>
      </c>
      <c r="D1960" s="17">
        <f>TITRES_STAT!E1963</f>
        <v>10144</v>
      </c>
      <c r="E1960" s="2">
        <f t="shared" si="120"/>
        <v>2769044</v>
      </c>
      <c r="F1960" s="17" t="str">
        <f t="shared" si="123"/>
        <v>BEARISH</v>
      </c>
      <c r="G1960" s="17" t="str">
        <f t="shared" si="122"/>
        <v>WEAK</v>
      </c>
      <c r="H1960" s="17" t="str">
        <f t="shared" si="121"/>
        <v>BEARISH DIVERGENCE</v>
      </c>
    </row>
    <row r="1961" spans="1:8" ht="13.5" x14ac:dyDescent="0.25">
      <c r="A1961" s="3">
        <f>TITRES_STAT!B1964</f>
        <v>44862</v>
      </c>
      <c r="B1961" s="17">
        <f>TITRES_STAT!C1964</f>
        <v>23</v>
      </c>
      <c r="C1961" s="17">
        <f>TITRES_STAT!D1964</f>
        <v>20.764700000000001</v>
      </c>
      <c r="D1961" s="17">
        <f>TITRES_STAT!E1964</f>
        <v>16679</v>
      </c>
      <c r="E1961" s="2">
        <f t="shared" si="120"/>
        <v>2752365</v>
      </c>
      <c r="F1961" s="17" t="str">
        <f t="shared" si="123"/>
        <v>BEARISH</v>
      </c>
      <c r="G1961" s="17" t="str">
        <f t="shared" si="122"/>
        <v>WEAK</v>
      </c>
      <c r="H1961" s="17" t="str">
        <f t="shared" si="121"/>
        <v>CONFIRMED BEARISH</v>
      </c>
    </row>
    <row r="1962" spans="1:8" ht="13.5" x14ac:dyDescent="0.25">
      <c r="A1962" s="3">
        <f>TITRES_STAT!B1965</f>
        <v>44865</v>
      </c>
      <c r="B1962" s="17">
        <f>TITRES_STAT!C1965</f>
        <v>23.39</v>
      </c>
      <c r="C1962" s="17">
        <f>TITRES_STAT!D1965</f>
        <v>21.116800000000001</v>
      </c>
      <c r="D1962" s="17">
        <f>TITRES_STAT!E1965</f>
        <v>3045</v>
      </c>
      <c r="E1962" s="2">
        <f t="shared" si="120"/>
        <v>2755410</v>
      </c>
      <c r="F1962" s="17" t="str">
        <f t="shared" si="123"/>
        <v>BEARISH</v>
      </c>
      <c r="G1962" s="17" t="str">
        <f t="shared" si="122"/>
        <v>WEAK</v>
      </c>
      <c r="H1962" s="17" t="str">
        <f t="shared" si="121"/>
        <v>CONFIRMED BEARISH</v>
      </c>
    </row>
    <row r="1963" spans="1:8" ht="13.5" x14ac:dyDescent="0.25">
      <c r="A1963" s="3">
        <f>TITRES_STAT!B1966</f>
        <v>44866</v>
      </c>
      <c r="B1963" s="17">
        <f>TITRES_STAT!C1966</f>
        <v>23</v>
      </c>
      <c r="C1963" s="17">
        <f>TITRES_STAT!D1966</f>
        <v>20.764700000000001</v>
      </c>
      <c r="D1963" s="17">
        <f>TITRES_STAT!E1966</f>
        <v>10252</v>
      </c>
      <c r="E1963" s="2">
        <f t="shared" si="120"/>
        <v>2745158</v>
      </c>
      <c r="F1963" s="17" t="str">
        <f t="shared" si="123"/>
        <v>BEARISH</v>
      </c>
      <c r="G1963" s="17" t="str">
        <f t="shared" si="122"/>
        <v>WEAK</v>
      </c>
      <c r="H1963" s="17" t="str">
        <f t="shared" si="121"/>
        <v>CONFIRMED BEARISH</v>
      </c>
    </row>
    <row r="1964" spans="1:8" ht="13.5" x14ac:dyDescent="0.25">
      <c r="A1964" s="3">
        <f>TITRES_STAT!B1967</f>
        <v>44867</v>
      </c>
      <c r="B1964" s="17">
        <f>TITRES_STAT!C1967</f>
        <v>23.4</v>
      </c>
      <c r="C1964" s="17">
        <f>TITRES_STAT!D1967</f>
        <v>21.125800000000002</v>
      </c>
      <c r="D1964" s="17">
        <f>TITRES_STAT!E1967</f>
        <v>16646</v>
      </c>
      <c r="E1964" s="2">
        <f t="shared" si="120"/>
        <v>2761804</v>
      </c>
      <c r="F1964" s="17" t="str">
        <f t="shared" si="123"/>
        <v>BULLISH</v>
      </c>
      <c r="G1964" s="17" t="str">
        <f t="shared" si="122"/>
        <v>NEUTRAL</v>
      </c>
      <c r="H1964" s="17" t="str">
        <f t="shared" si="121"/>
        <v>CONFIRMED BULLISH</v>
      </c>
    </row>
    <row r="1965" spans="1:8" ht="13.5" x14ac:dyDescent="0.25">
      <c r="A1965" s="3">
        <f>TITRES_STAT!B1968</f>
        <v>44868</v>
      </c>
      <c r="B1965" s="17">
        <f>TITRES_STAT!C1968</f>
        <v>23.82</v>
      </c>
      <c r="C1965" s="17">
        <f>TITRES_STAT!D1968</f>
        <v>21.504999999999999</v>
      </c>
      <c r="D1965" s="17">
        <f>TITRES_STAT!E1968</f>
        <v>204245</v>
      </c>
      <c r="E1965" s="2">
        <f t="shared" si="120"/>
        <v>2966049</v>
      </c>
      <c r="F1965" s="17" t="str">
        <f t="shared" si="123"/>
        <v>BULLISH</v>
      </c>
      <c r="G1965" s="17" t="str">
        <f t="shared" si="122"/>
        <v>STRONG</v>
      </c>
      <c r="H1965" s="17" t="str">
        <f t="shared" si="121"/>
        <v>CONFIRMED BULLISH</v>
      </c>
    </row>
    <row r="1966" spans="1:8" ht="13.5" x14ac:dyDescent="0.25">
      <c r="A1966" s="3">
        <f>TITRES_STAT!B1969</f>
        <v>44869</v>
      </c>
      <c r="B1966" s="17">
        <f>TITRES_STAT!C1969</f>
        <v>23.4</v>
      </c>
      <c r="C1966" s="17">
        <f>TITRES_STAT!D1969</f>
        <v>21.125800000000002</v>
      </c>
      <c r="D1966" s="17">
        <f>TITRES_STAT!E1969</f>
        <v>5635</v>
      </c>
      <c r="E1966" s="2">
        <f t="shared" si="120"/>
        <v>2960414</v>
      </c>
      <c r="F1966" s="17" t="str">
        <f t="shared" si="123"/>
        <v>BULLISH</v>
      </c>
      <c r="G1966" s="17" t="str">
        <f t="shared" si="122"/>
        <v>STRONG</v>
      </c>
      <c r="H1966" s="17" t="str">
        <f t="shared" si="121"/>
        <v>CONFIRMED BULLISH</v>
      </c>
    </row>
    <row r="1967" spans="1:8" ht="13.5" x14ac:dyDescent="0.25">
      <c r="A1967" s="3">
        <f>TITRES_STAT!B1970</f>
        <v>44872</v>
      </c>
      <c r="B1967" s="17">
        <f>TITRES_STAT!C1970</f>
        <v>23.35</v>
      </c>
      <c r="C1967" s="17">
        <f>TITRES_STAT!D1970</f>
        <v>21.0807</v>
      </c>
      <c r="D1967" s="17">
        <f>TITRES_STAT!E1970</f>
        <v>14137</v>
      </c>
      <c r="E1967" s="2">
        <f t="shared" si="120"/>
        <v>2946277</v>
      </c>
      <c r="F1967" s="17" t="str">
        <f t="shared" si="123"/>
        <v>BULLISH</v>
      </c>
      <c r="G1967" s="17" t="str">
        <f t="shared" si="122"/>
        <v>STRONG</v>
      </c>
      <c r="H1967" s="17" t="str">
        <f t="shared" si="121"/>
        <v>BULLISH DIVERGENCE</v>
      </c>
    </row>
    <row r="1968" spans="1:8" ht="13.5" x14ac:dyDescent="0.25">
      <c r="A1968" s="3">
        <f>TITRES_STAT!B1971</f>
        <v>44873</v>
      </c>
      <c r="B1968" s="17">
        <f>TITRES_STAT!C1971</f>
        <v>23.35</v>
      </c>
      <c r="C1968" s="17">
        <f>TITRES_STAT!D1971</f>
        <v>21.0807</v>
      </c>
      <c r="D1968" s="17">
        <f>TITRES_STAT!E1971</f>
        <v>16332</v>
      </c>
      <c r="E1968" s="2">
        <f t="shared" si="120"/>
        <v>2946277</v>
      </c>
      <c r="F1968" s="17" t="str">
        <f t="shared" si="123"/>
        <v>BULLISH</v>
      </c>
      <c r="G1968" s="17" t="str">
        <f t="shared" si="122"/>
        <v>STRONG</v>
      </c>
      <c r="H1968" s="17" t="str">
        <f t="shared" si="121"/>
        <v>CONFIRMED BULLISH</v>
      </c>
    </row>
    <row r="1969" spans="1:8" ht="13.5" x14ac:dyDescent="0.25">
      <c r="A1969" s="3">
        <f>TITRES_STAT!B1972</f>
        <v>44874</v>
      </c>
      <c r="B1969" s="17">
        <f>TITRES_STAT!C1972</f>
        <v>23.39</v>
      </c>
      <c r="C1969" s="17">
        <f>TITRES_STAT!D1972</f>
        <v>21.116800000000001</v>
      </c>
      <c r="D1969" s="17">
        <f>TITRES_STAT!E1972</f>
        <v>17801</v>
      </c>
      <c r="E1969" s="2">
        <f t="shared" si="120"/>
        <v>2964078</v>
      </c>
      <c r="F1969" s="17" t="str">
        <f t="shared" si="123"/>
        <v>BULLISH</v>
      </c>
      <c r="G1969" s="17" t="str">
        <f t="shared" si="122"/>
        <v>STRONG</v>
      </c>
      <c r="H1969" s="17" t="str">
        <f t="shared" si="121"/>
        <v>BULLISH DIVERGENCE</v>
      </c>
    </row>
    <row r="1970" spans="1:8" ht="13.5" x14ac:dyDescent="0.25">
      <c r="A1970" s="3">
        <f>TITRES_STAT!B1973</f>
        <v>44875</v>
      </c>
      <c r="B1970" s="17">
        <f>TITRES_STAT!C1973</f>
        <v>23.49</v>
      </c>
      <c r="C1970" s="17">
        <f>TITRES_STAT!D1973</f>
        <v>21.207100000000001</v>
      </c>
      <c r="D1970" s="17">
        <f>TITRES_STAT!E1973</f>
        <v>8498</v>
      </c>
      <c r="E1970" s="2">
        <f t="shared" si="120"/>
        <v>2972576</v>
      </c>
      <c r="F1970" s="17" t="str">
        <f t="shared" si="123"/>
        <v>BULLISH</v>
      </c>
      <c r="G1970" s="17" t="str">
        <f t="shared" si="122"/>
        <v>NEUTRAL</v>
      </c>
      <c r="H1970" s="17" t="str">
        <f t="shared" si="121"/>
        <v>BULLISH DIVERGENCE</v>
      </c>
    </row>
    <row r="1971" spans="1:8" ht="13.5" x14ac:dyDescent="0.25">
      <c r="A1971" s="3">
        <f>TITRES_STAT!B1974</f>
        <v>44876</v>
      </c>
      <c r="B1971" s="17">
        <f>TITRES_STAT!C1974</f>
        <v>23.41</v>
      </c>
      <c r="C1971" s="17">
        <f>TITRES_STAT!D1974</f>
        <v>21.134899999999998</v>
      </c>
      <c r="D1971" s="17">
        <f>TITRES_STAT!E1974</f>
        <v>4309</v>
      </c>
      <c r="E1971" s="2">
        <f t="shared" si="120"/>
        <v>2968267</v>
      </c>
      <c r="F1971" s="17" t="str">
        <f t="shared" si="123"/>
        <v>BULLISH</v>
      </c>
      <c r="G1971" s="17" t="str">
        <f t="shared" si="122"/>
        <v>NEUTRAL</v>
      </c>
      <c r="H1971" s="17" t="str">
        <f t="shared" si="121"/>
        <v>CONFIRMED BULLISH</v>
      </c>
    </row>
    <row r="1972" spans="1:8" ht="13.5" x14ac:dyDescent="0.25">
      <c r="A1972" s="3">
        <f>TITRES_STAT!B1975</f>
        <v>44879</v>
      </c>
      <c r="B1972" s="17">
        <f>TITRES_STAT!C1975</f>
        <v>23.41</v>
      </c>
      <c r="C1972" s="17">
        <f>TITRES_STAT!D1975</f>
        <v>21.134899999999998</v>
      </c>
      <c r="D1972" s="17">
        <f>TITRES_STAT!E1975</f>
        <v>6769</v>
      </c>
      <c r="E1972" s="2">
        <f t="shared" si="120"/>
        <v>2968267</v>
      </c>
      <c r="F1972" s="17" t="str">
        <f t="shared" si="123"/>
        <v>BULLISH</v>
      </c>
      <c r="G1972" s="17" t="str">
        <f t="shared" si="122"/>
        <v>NEUTRAL</v>
      </c>
      <c r="H1972" s="17" t="str">
        <f t="shared" si="121"/>
        <v>CONFIRMED BULLISH</v>
      </c>
    </row>
    <row r="1973" spans="1:8" ht="13.5" x14ac:dyDescent="0.25">
      <c r="A1973" s="3">
        <f>TITRES_STAT!B1976</f>
        <v>44880</v>
      </c>
      <c r="B1973" s="17">
        <f>TITRES_STAT!C1976</f>
        <v>23.39</v>
      </c>
      <c r="C1973" s="17">
        <f>TITRES_STAT!D1976</f>
        <v>21.116800000000001</v>
      </c>
      <c r="D1973" s="17">
        <f>TITRES_STAT!E1976</f>
        <v>5734</v>
      </c>
      <c r="E1973" s="2">
        <f t="shared" si="120"/>
        <v>2962533</v>
      </c>
      <c r="F1973" s="17" t="str">
        <f t="shared" si="123"/>
        <v>BULLISH</v>
      </c>
      <c r="G1973" s="17" t="str">
        <f t="shared" si="122"/>
        <v>NEUTRAL</v>
      </c>
      <c r="H1973" s="17" t="str">
        <f t="shared" si="121"/>
        <v>CONFIRMED BULLISH</v>
      </c>
    </row>
    <row r="1974" spans="1:8" ht="13.5" x14ac:dyDescent="0.25">
      <c r="A1974" s="3">
        <f>TITRES_STAT!B1977</f>
        <v>44881</v>
      </c>
      <c r="B1974" s="17">
        <f>TITRES_STAT!C1977</f>
        <v>23.39</v>
      </c>
      <c r="C1974" s="17">
        <f>TITRES_STAT!D1977</f>
        <v>21.116800000000001</v>
      </c>
      <c r="D1974" s="17">
        <f>TITRES_STAT!E1977</f>
        <v>17230</v>
      </c>
      <c r="E1974" s="2">
        <f t="shared" si="120"/>
        <v>2962533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NEUTRAL</v>
      </c>
    </row>
    <row r="1975" spans="1:8" ht="13.5" x14ac:dyDescent="0.25">
      <c r="A1975" s="3">
        <f>TITRES_STAT!B1978</f>
        <v>44882</v>
      </c>
      <c r="B1975" s="17">
        <f>TITRES_STAT!C1978</f>
        <v>23.49</v>
      </c>
      <c r="C1975" s="17">
        <f>TITRES_STAT!D1978</f>
        <v>21.207100000000001</v>
      </c>
      <c r="D1975" s="17">
        <f>TITRES_STAT!E1978</f>
        <v>14</v>
      </c>
      <c r="E1975" s="2">
        <f t="shared" si="120"/>
        <v>2962547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NEUTRAL</v>
      </c>
    </row>
    <row r="1976" spans="1:8" ht="13.5" x14ac:dyDescent="0.25">
      <c r="A1976" s="3">
        <f>TITRES_STAT!B1979</f>
        <v>44883</v>
      </c>
      <c r="B1976" s="17">
        <f>TITRES_STAT!C1979</f>
        <v>23.4</v>
      </c>
      <c r="C1976" s="17">
        <f>TITRES_STAT!D1979</f>
        <v>21.125800000000002</v>
      </c>
      <c r="D1976" s="17">
        <f>TITRES_STAT!E1979</f>
        <v>43966</v>
      </c>
      <c r="E1976" s="2">
        <f t="shared" si="120"/>
        <v>2918581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f>TITRES_STAT!B1980</f>
        <v>44886</v>
      </c>
      <c r="B1977" s="17">
        <f>TITRES_STAT!C1980</f>
        <v>24</v>
      </c>
      <c r="C1977" s="17">
        <f>TITRES_STAT!D1980</f>
        <v>21.6675</v>
      </c>
      <c r="D1977" s="17">
        <f>TITRES_STAT!E1980</f>
        <v>5335</v>
      </c>
      <c r="E1977" s="2">
        <f t="shared" si="120"/>
        <v>2923916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BEARISH DIVERGENCE</v>
      </c>
    </row>
    <row r="1978" spans="1:8" ht="13.5" x14ac:dyDescent="0.25">
      <c r="A1978" s="3">
        <f>TITRES_STAT!B1981</f>
        <v>44887</v>
      </c>
      <c r="B1978" s="17">
        <f>TITRES_STAT!C1981</f>
        <v>24</v>
      </c>
      <c r="C1978" s="17">
        <f>TITRES_STAT!D1981</f>
        <v>21.6675</v>
      </c>
      <c r="D1978" s="17">
        <f>TITRES_STAT!E1981</f>
        <v>2233</v>
      </c>
      <c r="E1978" s="2">
        <f t="shared" si="120"/>
        <v>2923916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BEARISH DIVERGENCE</v>
      </c>
    </row>
    <row r="1979" spans="1:8" ht="13.5" x14ac:dyDescent="0.25">
      <c r="A1979" s="3">
        <f>TITRES_STAT!B1982</f>
        <v>44888</v>
      </c>
      <c r="B1979" s="17">
        <f>TITRES_STAT!C1982</f>
        <v>24</v>
      </c>
      <c r="C1979" s="17">
        <f>TITRES_STAT!D1982</f>
        <v>21.6675</v>
      </c>
      <c r="D1979" s="17">
        <f>TITRES_STAT!E1982</f>
        <v>501</v>
      </c>
      <c r="E1979" s="2">
        <f t="shared" si="120"/>
        <v>2923916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BEARISH DIVERGENCE</v>
      </c>
    </row>
    <row r="1980" spans="1:8" ht="13.5" x14ac:dyDescent="0.25">
      <c r="A1980" s="3">
        <f>TITRES_STAT!B1983</f>
        <v>44889</v>
      </c>
      <c r="B1980" s="17">
        <f>TITRES_STAT!C1983</f>
        <v>23.48</v>
      </c>
      <c r="C1980" s="17">
        <f>TITRES_STAT!D1983</f>
        <v>21.1981</v>
      </c>
      <c r="D1980" s="17">
        <f>TITRES_STAT!E1983</f>
        <v>29611</v>
      </c>
      <c r="E1980" s="2">
        <f t="shared" si="120"/>
        <v>2894305</v>
      </c>
      <c r="F1980" s="17" t="str">
        <f t="shared" si="123"/>
        <v>BEARISH</v>
      </c>
      <c r="G1980" s="17" t="str">
        <f t="shared" si="122"/>
        <v>WEAK</v>
      </c>
      <c r="H1980" s="17" t="str">
        <f t="shared" si="121"/>
        <v>CONFIRMED BEARISH</v>
      </c>
    </row>
    <row r="1981" spans="1:8" ht="13.5" x14ac:dyDescent="0.25">
      <c r="A1981" s="3">
        <f>TITRES_STAT!B1984</f>
        <v>44890</v>
      </c>
      <c r="B1981" s="17">
        <f>TITRES_STAT!C1984</f>
        <v>23.25</v>
      </c>
      <c r="C1981" s="17">
        <f>TITRES_STAT!D1984</f>
        <v>20.990400000000001</v>
      </c>
      <c r="D1981" s="17">
        <f>TITRES_STAT!E1984</f>
        <v>6189</v>
      </c>
      <c r="E1981" s="2">
        <f t="shared" si="120"/>
        <v>2888116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CONFIRMED BEARISH</v>
      </c>
    </row>
    <row r="1982" spans="1:8" ht="13.5" x14ac:dyDescent="0.25">
      <c r="A1982" s="3">
        <f>TITRES_STAT!B1985</f>
        <v>44893</v>
      </c>
      <c r="B1982" s="17">
        <f>TITRES_STAT!C1985</f>
        <v>23.4</v>
      </c>
      <c r="C1982" s="17">
        <f>TITRES_STAT!D1985</f>
        <v>21.125800000000002</v>
      </c>
      <c r="D1982" s="17">
        <f>TITRES_STAT!E1985</f>
        <v>2607</v>
      </c>
      <c r="E1982" s="2">
        <f t="shared" si="120"/>
        <v>2890723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f>TITRES_STAT!B1986</f>
        <v>44894</v>
      </c>
      <c r="B1983" s="17">
        <f>TITRES_STAT!C1986</f>
        <v>23.4</v>
      </c>
      <c r="C1983" s="17">
        <f>TITRES_STAT!D1986</f>
        <v>21.125800000000002</v>
      </c>
      <c r="D1983" s="17">
        <f>TITRES_STAT!E1986</f>
        <v>3628</v>
      </c>
      <c r="E1983" s="2">
        <f t="shared" si="120"/>
        <v>2890723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f>TITRES_STAT!B1987</f>
        <v>44895</v>
      </c>
      <c r="B1984" s="17">
        <f>TITRES_STAT!C1987</f>
        <v>23.39</v>
      </c>
      <c r="C1984" s="17">
        <f>TITRES_STAT!D1987</f>
        <v>21.116800000000001</v>
      </c>
      <c r="D1984" s="17">
        <f>TITRES_STAT!E1987</f>
        <v>3740</v>
      </c>
      <c r="E1984" s="2">
        <f t="shared" si="120"/>
        <v>2886983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f>TITRES_STAT!B1988</f>
        <v>44896</v>
      </c>
      <c r="B1985" s="17">
        <f>TITRES_STAT!C1988</f>
        <v>23.39</v>
      </c>
      <c r="C1985" s="17">
        <f>TITRES_STAT!D1988</f>
        <v>21.116800000000001</v>
      </c>
      <c r="D1985" s="17">
        <f>TITRES_STAT!E1988</f>
        <v>3940</v>
      </c>
      <c r="E1985" s="2">
        <f t="shared" si="120"/>
        <v>2886983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f>TITRES_STAT!B1989</f>
        <v>44897</v>
      </c>
      <c r="B1986" s="17">
        <f>TITRES_STAT!C1989</f>
        <v>23.17</v>
      </c>
      <c r="C1986" s="17">
        <f>TITRES_STAT!D1989</f>
        <v>20.918199999999999</v>
      </c>
      <c r="D1986" s="17">
        <f>TITRES_STAT!E1989</f>
        <v>2719</v>
      </c>
      <c r="E1986" s="2">
        <f t="shared" si="120"/>
        <v>2884264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f>TITRES_STAT!B1990</f>
        <v>44900</v>
      </c>
      <c r="B1987" s="17">
        <f>TITRES_STAT!C1990</f>
        <v>23.35</v>
      </c>
      <c r="C1987" s="17">
        <f>TITRES_STAT!D1990</f>
        <v>21.0807</v>
      </c>
      <c r="D1987" s="17">
        <f>TITRES_STAT!E1990</f>
        <v>12081</v>
      </c>
      <c r="E1987" s="2">
        <f t="shared" si="120"/>
        <v>2896345</v>
      </c>
      <c r="F1987" s="17" t="str">
        <f t="shared" si="123"/>
        <v>BULLISH</v>
      </c>
      <c r="G1987" s="17" t="str">
        <f t="shared" si="122"/>
        <v>NEUTRAL</v>
      </c>
      <c r="H1987" s="17" t="str">
        <f t="shared" si="121"/>
        <v>BULLISH DIVERGENCE</v>
      </c>
    </row>
    <row r="1988" spans="1:8" ht="13.5" x14ac:dyDescent="0.25">
      <c r="A1988" s="3">
        <f>TITRES_STAT!B1991</f>
        <v>44901</v>
      </c>
      <c r="B1988" s="17">
        <f>TITRES_STAT!C1991</f>
        <v>23.25</v>
      </c>
      <c r="C1988" s="17">
        <f>TITRES_STAT!D1991</f>
        <v>20.990400000000001</v>
      </c>
      <c r="D1988" s="17">
        <f>TITRES_STAT!E1991</f>
        <v>3440</v>
      </c>
      <c r="E1988" s="2">
        <f t="shared" ref="E1988:E2051" si="124">IF(B1988&gt;B1987, E1987+D1988, IF(B1988&lt;B1987, E1987-D1988, E1987))</f>
        <v>2892905</v>
      </c>
      <c r="F1988" s="17" t="str">
        <f t="shared" si="123"/>
        <v>BULLISH</v>
      </c>
      <c r="G1988" s="17" t="str">
        <f t="shared" si="122"/>
        <v>NEUTRAL</v>
      </c>
      <c r="H1988" s="17" t="str">
        <f t="shared" si="121"/>
        <v>BULLISH DIVERGENCE</v>
      </c>
    </row>
    <row r="1989" spans="1:8" ht="13.5" x14ac:dyDescent="0.25">
      <c r="A1989" s="3">
        <f>TITRES_STAT!B1992</f>
        <v>44902</v>
      </c>
      <c r="B1989" s="17">
        <f>TITRES_STAT!C1992</f>
        <v>23</v>
      </c>
      <c r="C1989" s="17">
        <f>TITRES_STAT!D1992</f>
        <v>20.764700000000001</v>
      </c>
      <c r="D1989" s="17">
        <f>TITRES_STAT!E1992</f>
        <v>1769</v>
      </c>
      <c r="E1989" s="2">
        <f t="shared" si="124"/>
        <v>2891136</v>
      </c>
      <c r="F1989" s="17" t="str">
        <f t="shared" si="123"/>
        <v>BULLISH</v>
      </c>
      <c r="G1989" s="17" t="str">
        <f t="shared" si="122"/>
        <v>NEUTRAL</v>
      </c>
      <c r="H1989" s="17" t="str">
        <f t="shared" si="121"/>
        <v>BULLISH DIVERGENCE</v>
      </c>
    </row>
    <row r="1990" spans="1:8" ht="13.5" x14ac:dyDescent="0.25">
      <c r="A1990" s="3">
        <f>TITRES_STAT!B1993</f>
        <v>44903</v>
      </c>
      <c r="B1990" s="17">
        <f>TITRES_STAT!C1993</f>
        <v>23</v>
      </c>
      <c r="C1990" s="17">
        <f>TITRES_STAT!D1993</f>
        <v>20.764700000000001</v>
      </c>
      <c r="D1990" s="17">
        <f>TITRES_STAT!E1993</f>
        <v>20741</v>
      </c>
      <c r="E1990" s="2">
        <f t="shared" si="124"/>
        <v>2891136</v>
      </c>
      <c r="F1990" s="17" t="str">
        <f t="shared" si="123"/>
        <v>BULLISH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BULLISH DIVERGENCE</v>
      </c>
    </row>
    <row r="1991" spans="1:8" ht="13.5" x14ac:dyDescent="0.25">
      <c r="A1991" s="3">
        <f>TITRES_STAT!B1994</f>
        <v>44904</v>
      </c>
      <c r="B1991" s="17">
        <f>TITRES_STAT!C1994</f>
        <v>23.01</v>
      </c>
      <c r="C1991" s="17">
        <f>TITRES_STAT!D1994</f>
        <v>20.773700000000002</v>
      </c>
      <c r="D1991" s="17">
        <f>TITRES_STAT!E1994</f>
        <v>754</v>
      </c>
      <c r="E1991" s="2">
        <f t="shared" si="124"/>
        <v>2891890</v>
      </c>
      <c r="F1991" s="17" t="str">
        <f t="shared" si="123"/>
        <v>BULLISH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BULLISH DIVERGENCE</v>
      </c>
    </row>
    <row r="1992" spans="1:8" ht="13.5" x14ac:dyDescent="0.25">
      <c r="A1992" s="3">
        <f>TITRES_STAT!B1995</f>
        <v>44907</v>
      </c>
      <c r="B1992" s="17">
        <f>TITRES_STAT!C1995</f>
        <v>23.2</v>
      </c>
      <c r="C1992" s="17">
        <f>TITRES_STAT!D1995</f>
        <v>20.9453</v>
      </c>
      <c r="D1992" s="17">
        <f>TITRES_STAT!E1995</f>
        <v>278</v>
      </c>
      <c r="E1992" s="2">
        <f t="shared" si="124"/>
        <v>2892168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f>TITRES_STAT!B1996</f>
        <v>44908</v>
      </c>
      <c r="B1993" s="17">
        <f>TITRES_STAT!C1996</f>
        <v>23.1</v>
      </c>
      <c r="C1993" s="17">
        <f>TITRES_STAT!D1996</f>
        <v>20.855</v>
      </c>
      <c r="D1993" s="17">
        <f>TITRES_STAT!E1996</f>
        <v>158</v>
      </c>
      <c r="E1993" s="2">
        <f t="shared" si="124"/>
        <v>2892010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f>TITRES_STAT!B1997</f>
        <v>44909</v>
      </c>
      <c r="B1994" s="17">
        <f>TITRES_STAT!C1997</f>
        <v>23.1</v>
      </c>
      <c r="C1994" s="17">
        <f>TITRES_STAT!D1997</f>
        <v>20.855</v>
      </c>
      <c r="D1994" s="17">
        <f>TITRES_STAT!E1997</f>
        <v>1490</v>
      </c>
      <c r="E1994" s="2">
        <f t="shared" si="124"/>
        <v>2892010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CONFIRMED BULLISH</v>
      </c>
    </row>
    <row r="1995" spans="1:8" ht="13.5" x14ac:dyDescent="0.25">
      <c r="A1995" s="3">
        <f>TITRES_STAT!B1998</f>
        <v>44910</v>
      </c>
      <c r="B1995" s="17">
        <f>TITRES_STAT!C1998</f>
        <v>23.7</v>
      </c>
      <c r="C1995" s="17">
        <f>TITRES_STAT!D1998</f>
        <v>21.396699999999999</v>
      </c>
      <c r="D1995" s="17">
        <f>TITRES_STAT!E1998</f>
        <v>10355</v>
      </c>
      <c r="E1995" s="2">
        <f t="shared" si="124"/>
        <v>2902365</v>
      </c>
      <c r="F1995" s="17" t="str">
        <f t="shared" si="127"/>
        <v>BULLISH</v>
      </c>
      <c r="G1995" s="17" t="str">
        <f t="shared" si="126"/>
        <v>NEUTRAL</v>
      </c>
      <c r="H1995" s="17" t="str">
        <f t="shared" si="125"/>
        <v>CONFIRMED BULLISH</v>
      </c>
    </row>
    <row r="1996" spans="1:8" ht="13.5" x14ac:dyDescent="0.25">
      <c r="A1996" s="3">
        <f>TITRES_STAT!B1999</f>
        <v>44911</v>
      </c>
      <c r="B1996" s="17">
        <f>TITRES_STAT!C1999</f>
        <v>23.45</v>
      </c>
      <c r="C1996" s="17">
        <f>TITRES_STAT!D1999</f>
        <v>21.170999999999999</v>
      </c>
      <c r="D1996" s="17">
        <f>TITRES_STAT!E1999</f>
        <v>1263</v>
      </c>
      <c r="E1996" s="2">
        <f t="shared" si="124"/>
        <v>2901102</v>
      </c>
      <c r="F1996" s="17" t="str">
        <f t="shared" si="127"/>
        <v>BULLISH</v>
      </c>
      <c r="G1996" s="17" t="str">
        <f t="shared" si="126"/>
        <v>NEUTRAL</v>
      </c>
      <c r="H1996" s="17" t="str">
        <f t="shared" si="125"/>
        <v>CONFIRMED BULLISH</v>
      </c>
    </row>
    <row r="1997" spans="1:8" ht="13.5" x14ac:dyDescent="0.25">
      <c r="A1997" s="3">
        <f>TITRES_STAT!B2000</f>
        <v>44914</v>
      </c>
      <c r="B1997" s="17">
        <f>TITRES_STAT!C2000</f>
        <v>23.2</v>
      </c>
      <c r="C1997" s="17">
        <f>TITRES_STAT!D2000</f>
        <v>20.9453</v>
      </c>
      <c r="D1997" s="17">
        <f>TITRES_STAT!E2000</f>
        <v>600</v>
      </c>
      <c r="E1997" s="2">
        <f t="shared" si="124"/>
        <v>2900502</v>
      </c>
      <c r="F1997" s="17" t="str">
        <f t="shared" si="127"/>
        <v>BULLISH</v>
      </c>
      <c r="G1997" s="17" t="str">
        <f t="shared" si="126"/>
        <v>NEUTRAL</v>
      </c>
      <c r="H1997" s="17" t="str">
        <f t="shared" si="125"/>
        <v>NEUTRAL</v>
      </c>
    </row>
    <row r="1998" spans="1:8" ht="13.5" x14ac:dyDescent="0.25">
      <c r="A1998" s="3">
        <f>TITRES_STAT!B2001</f>
        <v>44915</v>
      </c>
      <c r="B1998" s="17">
        <f>TITRES_STAT!C2001</f>
        <v>24</v>
      </c>
      <c r="C1998" s="17">
        <f>TITRES_STAT!D2001</f>
        <v>21.6675</v>
      </c>
      <c r="D1998" s="17">
        <f>TITRES_STAT!E2001</f>
        <v>358736</v>
      </c>
      <c r="E1998" s="2">
        <f t="shared" si="124"/>
        <v>3259238</v>
      </c>
      <c r="F1998" s="17" t="str">
        <f t="shared" si="127"/>
        <v>BULLISH</v>
      </c>
      <c r="G1998" s="17" t="str">
        <f t="shared" si="126"/>
        <v>STRONG</v>
      </c>
      <c r="H1998" s="17" t="str">
        <f t="shared" si="125"/>
        <v>CONFIRMED BULLISH</v>
      </c>
    </row>
    <row r="1999" spans="1:8" ht="13.5" x14ac:dyDescent="0.25">
      <c r="A1999" s="3">
        <f>TITRES_STAT!B2002</f>
        <v>44916</v>
      </c>
      <c r="B1999" s="17">
        <f>TITRES_STAT!C2002</f>
        <v>24.05</v>
      </c>
      <c r="C1999" s="17">
        <f>TITRES_STAT!D2002</f>
        <v>21.712700000000002</v>
      </c>
      <c r="D1999" s="17">
        <f>TITRES_STAT!E2002</f>
        <v>4725</v>
      </c>
      <c r="E1999" s="2">
        <f t="shared" si="124"/>
        <v>3263963</v>
      </c>
      <c r="F1999" s="17" t="str">
        <f t="shared" si="127"/>
        <v>BULLISH</v>
      </c>
      <c r="G1999" s="17" t="str">
        <f t="shared" si="126"/>
        <v>STRONG</v>
      </c>
      <c r="H1999" s="17" t="str">
        <f t="shared" si="125"/>
        <v>CONFIRMED BULLISH</v>
      </c>
    </row>
    <row r="2000" spans="1:8" ht="13.5" x14ac:dyDescent="0.25">
      <c r="A2000" s="3">
        <f>TITRES_STAT!B2003</f>
        <v>44917</v>
      </c>
      <c r="B2000" s="17">
        <f>TITRES_STAT!C2003</f>
        <v>24.17</v>
      </c>
      <c r="C2000" s="17">
        <f>TITRES_STAT!D2003</f>
        <v>21.821000000000002</v>
      </c>
      <c r="D2000" s="17">
        <f>TITRES_STAT!E2003</f>
        <v>4510</v>
      </c>
      <c r="E2000" s="2">
        <f t="shared" si="124"/>
        <v>3268473</v>
      </c>
      <c r="F2000" s="17" t="str">
        <f t="shared" si="127"/>
        <v>BULLISH</v>
      </c>
      <c r="G2000" s="17" t="str">
        <f t="shared" si="126"/>
        <v>STRONG</v>
      </c>
      <c r="H2000" s="17" t="str">
        <f t="shared" si="125"/>
        <v>CONFIRMED BULLISH</v>
      </c>
    </row>
    <row r="2001" spans="1:8" ht="13.5" x14ac:dyDescent="0.25">
      <c r="A2001" s="3">
        <f>TITRES_STAT!B2004</f>
        <v>44918</v>
      </c>
      <c r="B2001" s="17">
        <f>TITRES_STAT!C2004</f>
        <v>24</v>
      </c>
      <c r="C2001" s="17">
        <f>TITRES_STAT!D2004</f>
        <v>21.6675</v>
      </c>
      <c r="D2001" s="17">
        <f>TITRES_STAT!E2004</f>
        <v>32010</v>
      </c>
      <c r="E2001" s="2">
        <f t="shared" si="124"/>
        <v>3236463</v>
      </c>
      <c r="F2001" s="17" t="str">
        <f t="shared" si="127"/>
        <v>BULLISH</v>
      </c>
      <c r="G2001" s="17" t="str">
        <f t="shared" si="126"/>
        <v>STRONG</v>
      </c>
      <c r="H2001" s="17" t="str">
        <f t="shared" si="125"/>
        <v>CONFIRMED BULLISH</v>
      </c>
    </row>
    <row r="2002" spans="1:8" ht="13.5" x14ac:dyDescent="0.25">
      <c r="A2002" s="3">
        <f>TITRES_STAT!B2005</f>
        <v>44921</v>
      </c>
      <c r="B2002" s="17">
        <f>TITRES_STAT!C2005</f>
        <v>24</v>
      </c>
      <c r="C2002" s="17">
        <f>TITRES_STAT!D2005</f>
        <v>21.6675</v>
      </c>
      <c r="D2002" s="17">
        <f>TITRES_STAT!E2005</f>
        <v>1740</v>
      </c>
      <c r="E2002" s="2">
        <f t="shared" si="124"/>
        <v>3236463</v>
      </c>
      <c r="F2002" s="17" t="str">
        <f t="shared" si="127"/>
        <v>BULLISH</v>
      </c>
      <c r="G2002" s="17" t="str">
        <f t="shared" si="126"/>
        <v>STRONG</v>
      </c>
      <c r="H2002" s="17" t="str">
        <f t="shared" si="125"/>
        <v>CONFIRMED BULLISH</v>
      </c>
    </row>
    <row r="2003" spans="1:8" ht="13.5" x14ac:dyDescent="0.25">
      <c r="A2003" s="3">
        <f>TITRES_STAT!B2006</f>
        <v>44922</v>
      </c>
      <c r="B2003" s="17">
        <f>TITRES_STAT!C2006</f>
        <v>24.25</v>
      </c>
      <c r="C2003" s="17">
        <f>TITRES_STAT!D2006</f>
        <v>21.8932</v>
      </c>
      <c r="D2003" s="17">
        <f>TITRES_STAT!E2006</f>
        <v>3596</v>
      </c>
      <c r="E2003" s="2">
        <f t="shared" si="124"/>
        <v>3240059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BEARISH DIVERGENCE</v>
      </c>
    </row>
    <row r="2004" spans="1:8" ht="13.5" x14ac:dyDescent="0.25">
      <c r="A2004" s="3">
        <f>TITRES_STAT!B2007</f>
        <v>44923</v>
      </c>
      <c r="B2004" s="17">
        <f>TITRES_STAT!C2007</f>
        <v>23.71</v>
      </c>
      <c r="C2004" s="17">
        <f>TITRES_STAT!D2007</f>
        <v>21.4057</v>
      </c>
      <c r="D2004" s="17">
        <f>TITRES_STAT!E2007</f>
        <v>8022</v>
      </c>
      <c r="E2004" s="2">
        <f t="shared" si="124"/>
        <v>3232037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f>TITRES_STAT!B2008</f>
        <v>44924</v>
      </c>
      <c r="B2005" s="17">
        <f>TITRES_STAT!C2008</f>
        <v>24</v>
      </c>
      <c r="C2005" s="17">
        <f>TITRES_STAT!D2008</f>
        <v>21.6675</v>
      </c>
      <c r="D2005" s="17">
        <f>TITRES_STAT!E2008</f>
        <v>8438</v>
      </c>
      <c r="E2005" s="2">
        <f t="shared" si="124"/>
        <v>3240475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CONFIRMED BEARISH</v>
      </c>
    </row>
    <row r="2006" spans="1:8" ht="13.5" x14ac:dyDescent="0.25">
      <c r="A2006" s="3">
        <f>TITRES_STAT!B2009</f>
        <v>44925</v>
      </c>
      <c r="B2006" s="17">
        <f>TITRES_STAT!C2009</f>
        <v>24</v>
      </c>
      <c r="C2006" s="17">
        <f>TITRES_STAT!D2009</f>
        <v>21.6675</v>
      </c>
      <c r="D2006" s="17">
        <f>TITRES_STAT!E2009</f>
        <v>3320</v>
      </c>
      <c r="E2006" s="2">
        <f t="shared" si="124"/>
        <v>3240475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NEUTRAL</v>
      </c>
    </row>
    <row r="2007" spans="1:8" ht="13.5" x14ac:dyDescent="0.25">
      <c r="A2007" s="3">
        <f>TITRES_STAT!B2010</f>
        <v>44928</v>
      </c>
      <c r="B2007" s="17">
        <f>TITRES_STAT!C2010</f>
        <v>24.25</v>
      </c>
      <c r="C2007" s="17">
        <f>TITRES_STAT!D2010</f>
        <v>21.8932</v>
      </c>
      <c r="D2007" s="17">
        <f>TITRES_STAT!E2010</f>
        <v>1489</v>
      </c>
      <c r="E2007" s="2">
        <f t="shared" si="124"/>
        <v>3241964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f>TITRES_STAT!B2011</f>
        <v>44929</v>
      </c>
      <c r="B2008" s="17">
        <f>TITRES_STAT!C2011</f>
        <v>24.49</v>
      </c>
      <c r="C2008" s="17">
        <f>TITRES_STAT!D2011</f>
        <v>22.1099</v>
      </c>
      <c r="D2008" s="17">
        <f>TITRES_STAT!E2011</f>
        <v>976</v>
      </c>
      <c r="E2008" s="2">
        <f t="shared" si="124"/>
        <v>3242940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CONFIRMED BULLISH</v>
      </c>
    </row>
    <row r="2009" spans="1:8" ht="13.5" x14ac:dyDescent="0.25">
      <c r="A2009" s="3">
        <f>TITRES_STAT!B2012</f>
        <v>44930</v>
      </c>
      <c r="B2009" s="17">
        <f>TITRES_STAT!C2012</f>
        <v>24.49</v>
      </c>
      <c r="C2009" s="17">
        <f>TITRES_STAT!D2012</f>
        <v>22.1099</v>
      </c>
      <c r="D2009" s="17">
        <f>TITRES_STAT!E2012</f>
        <v>2887</v>
      </c>
      <c r="E2009" s="2">
        <f t="shared" si="124"/>
        <v>3242940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CONFIRMED BULLISH</v>
      </c>
    </row>
    <row r="2010" spans="1:8" ht="13.5" x14ac:dyDescent="0.25">
      <c r="A2010" s="3">
        <f>TITRES_STAT!B2013</f>
        <v>44931</v>
      </c>
      <c r="B2010" s="17">
        <f>TITRES_STAT!C2013</f>
        <v>24.3</v>
      </c>
      <c r="C2010" s="17">
        <f>TITRES_STAT!D2013</f>
        <v>21.938400000000001</v>
      </c>
      <c r="D2010" s="17">
        <f>TITRES_STAT!E2013</f>
        <v>330</v>
      </c>
      <c r="E2010" s="2">
        <f t="shared" si="124"/>
        <v>3242610</v>
      </c>
      <c r="F2010" s="17" t="str">
        <f t="shared" si="127"/>
        <v>BULLISH</v>
      </c>
      <c r="G2010" s="17" t="str">
        <f t="shared" si="126"/>
        <v>NEUTRAL</v>
      </c>
      <c r="H2010" s="17" t="str">
        <f t="shared" si="125"/>
        <v>CONFIRMED BULLISH</v>
      </c>
    </row>
    <row r="2011" spans="1:8" ht="13.5" x14ac:dyDescent="0.25">
      <c r="A2011" s="3">
        <f>TITRES_STAT!B2014</f>
        <v>44932</v>
      </c>
      <c r="B2011" s="17">
        <f>TITRES_STAT!C2014</f>
        <v>24.6</v>
      </c>
      <c r="C2011" s="17">
        <f>TITRES_STAT!D2014</f>
        <v>22.209199999999999</v>
      </c>
      <c r="D2011" s="17">
        <f>TITRES_STAT!E2014</f>
        <v>3901</v>
      </c>
      <c r="E2011" s="2">
        <f t="shared" si="124"/>
        <v>3246511</v>
      </c>
      <c r="F2011" s="17" t="str">
        <f t="shared" si="127"/>
        <v>BULLISH</v>
      </c>
      <c r="G2011" s="17" t="str">
        <f t="shared" si="126"/>
        <v>NEUTRAL</v>
      </c>
      <c r="H2011" s="17" t="str">
        <f t="shared" si="125"/>
        <v>CONFIRMED BULLISH</v>
      </c>
    </row>
    <row r="2012" spans="1:8" ht="13.5" x14ac:dyDescent="0.25">
      <c r="A2012" s="3">
        <f>TITRES_STAT!B2015</f>
        <v>44935</v>
      </c>
      <c r="B2012" s="17">
        <f>TITRES_STAT!C2015</f>
        <v>24.7</v>
      </c>
      <c r="C2012" s="17">
        <f>TITRES_STAT!D2015</f>
        <v>22.299499999999998</v>
      </c>
      <c r="D2012" s="17">
        <f>TITRES_STAT!E2015</f>
        <v>4524</v>
      </c>
      <c r="E2012" s="2">
        <f t="shared" si="124"/>
        <v>3251035</v>
      </c>
      <c r="F2012" s="17" t="str">
        <f t="shared" si="127"/>
        <v>BULLISH</v>
      </c>
      <c r="G2012" s="17" t="str">
        <f t="shared" si="126"/>
        <v>NEUTRAL</v>
      </c>
      <c r="H2012" s="17" t="str">
        <f t="shared" si="125"/>
        <v>CONFIRMED BULLISH</v>
      </c>
    </row>
    <row r="2013" spans="1:8" ht="13.5" x14ac:dyDescent="0.25">
      <c r="A2013" s="3">
        <f>TITRES_STAT!B2016</f>
        <v>44936</v>
      </c>
      <c r="B2013" s="17">
        <f>TITRES_STAT!C2016</f>
        <v>24.6</v>
      </c>
      <c r="C2013" s="17">
        <f>TITRES_STAT!D2016</f>
        <v>22.209199999999999</v>
      </c>
      <c r="D2013" s="17">
        <f>TITRES_STAT!E2016</f>
        <v>4974</v>
      </c>
      <c r="E2013" s="2">
        <f t="shared" si="124"/>
        <v>3246061</v>
      </c>
      <c r="F2013" s="17" t="str">
        <f t="shared" si="127"/>
        <v>BULLISH</v>
      </c>
      <c r="G2013" s="17" t="str">
        <f t="shared" si="126"/>
        <v>NEUTRAL</v>
      </c>
      <c r="H2013" s="17" t="str">
        <f t="shared" si="125"/>
        <v>CONFIRMED BULLISH</v>
      </c>
    </row>
    <row r="2014" spans="1:8" ht="13.5" x14ac:dyDescent="0.25">
      <c r="A2014" s="3">
        <f>TITRES_STAT!B2017</f>
        <v>44937</v>
      </c>
      <c r="B2014" s="17">
        <f>TITRES_STAT!C2017</f>
        <v>24.5</v>
      </c>
      <c r="C2014" s="17">
        <f>TITRES_STAT!D2017</f>
        <v>22.1189</v>
      </c>
      <c r="D2014" s="17">
        <f>TITRES_STAT!E2017</f>
        <v>1785</v>
      </c>
      <c r="E2014" s="2">
        <f t="shared" si="124"/>
        <v>3244276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CONFIRMED BULLISH</v>
      </c>
    </row>
    <row r="2015" spans="1:8" ht="13.5" x14ac:dyDescent="0.25">
      <c r="A2015" s="3">
        <f>TITRES_STAT!B2018</f>
        <v>44938</v>
      </c>
      <c r="B2015" s="17">
        <f>TITRES_STAT!C2018</f>
        <v>25.7</v>
      </c>
      <c r="C2015" s="17">
        <f>TITRES_STAT!D2018</f>
        <v>23.202300000000001</v>
      </c>
      <c r="D2015" s="17">
        <f>TITRES_STAT!E2018</f>
        <v>32026</v>
      </c>
      <c r="E2015" s="2">
        <f t="shared" si="124"/>
        <v>3276302</v>
      </c>
      <c r="F2015" s="17" t="str">
        <f t="shared" si="127"/>
        <v>BULLISH</v>
      </c>
      <c r="G2015" s="17" t="str">
        <f t="shared" si="126"/>
        <v>NEUTRAL</v>
      </c>
      <c r="H2015" s="17" t="str">
        <f t="shared" si="125"/>
        <v>CONFIRMED BULLISH</v>
      </c>
    </row>
    <row r="2016" spans="1:8" ht="13.5" x14ac:dyDescent="0.25">
      <c r="A2016" s="3">
        <f>TITRES_STAT!B2019</f>
        <v>44939</v>
      </c>
      <c r="B2016" s="17">
        <f>TITRES_STAT!C2019</f>
        <v>25.49</v>
      </c>
      <c r="C2016" s="17">
        <f>TITRES_STAT!D2019</f>
        <v>23.012699999999999</v>
      </c>
      <c r="D2016" s="17">
        <f>TITRES_STAT!E2019</f>
        <v>8830</v>
      </c>
      <c r="E2016" s="2">
        <f t="shared" si="124"/>
        <v>3267472</v>
      </c>
      <c r="F2016" s="17" t="str">
        <f t="shared" si="127"/>
        <v>BULLISH</v>
      </c>
      <c r="G2016" s="17" t="str">
        <f t="shared" si="126"/>
        <v>NEUTRAL</v>
      </c>
      <c r="H2016" s="17" t="str">
        <f t="shared" si="125"/>
        <v>CONFIRMED BULLISH</v>
      </c>
    </row>
    <row r="2017" spans="1:8" ht="13.5" x14ac:dyDescent="0.25">
      <c r="A2017" s="3">
        <f>TITRES_STAT!B2020</f>
        <v>44942</v>
      </c>
      <c r="B2017" s="17">
        <f>TITRES_STAT!C2020</f>
        <v>25</v>
      </c>
      <c r="C2017" s="17">
        <f>TITRES_STAT!D2020</f>
        <v>22.5703</v>
      </c>
      <c r="D2017" s="17">
        <f>TITRES_STAT!E2020</f>
        <v>2515</v>
      </c>
      <c r="E2017" s="2">
        <f t="shared" si="124"/>
        <v>3264957</v>
      </c>
      <c r="F2017" s="17" t="str">
        <f t="shared" si="127"/>
        <v>BULLISH</v>
      </c>
      <c r="G2017" s="17" t="str">
        <f t="shared" si="126"/>
        <v>NEUTRAL</v>
      </c>
      <c r="H2017" s="17" t="str">
        <f t="shared" si="125"/>
        <v>CONFIRMED BULLISH</v>
      </c>
    </row>
    <row r="2018" spans="1:8" ht="13.5" x14ac:dyDescent="0.25">
      <c r="A2018" s="3">
        <f>TITRES_STAT!B2021</f>
        <v>44943</v>
      </c>
      <c r="B2018" s="17">
        <f>TITRES_STAT!C2021</f>
        <v>24.7</v>
      </c>
      <c r="C2018" s="17">
        <f>TITRES_STAT!D2021</f>
        <v>22.299499999999998</v>
      </c>
      <c r="D2018" s="17">
        <f>TITRES_STAT!E2021</f>
        <v>1000</v>
      </c>
      <c r="E2018" s="2">
        <f t="shared" si="124"/>
        <v>3263957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CONFIRMED BULLISH</v>
      </c>
    </row>
    <row r="2019" spans="1:8" ht="13.5" x14ac:dyDescent="0.25">
      <c r="A2019" s="3">
        <f>TITRES_STAT!B2022</f>
        <v>44944</v>
      </c>
      <c r="B2019" s="17">
        <f>TITRES_STAT!C2022</f>
        <v>24.3</v>
      </c>
      <c r="C2019" s="17">
        <f>TITRES_STAT!D2022</f>
        <v>21.938400000000001</v>
      </c>
      <c r="D2019" s="17">
        <f>TITRES_STAT!E2022</f>
        <v>2779</v>
      </c>
      <c r="E2019" s="2">
        <f t="shared" si="124"/>
        <v>3261178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BULLISH DIVERGENCE</v>
      </c>
    </row>
    <row r="2020" spans="1:8" ht="13.5" x14ac:dyDescent="0.25">
      <c r="A2020" s="3">
        <f>TITRES_STAT!B2023</f>
        <v>44945</v>
      </c>
      <c r="B2020" s="17">
        <f>TITRES_STAT!C2023</f>
        <v>24.5</v>
      </c>
      <c r="C2020" s="17">
        <f>TITRES_STAT!D2023</f>
        <v>22.1189</v>
      </c>
      <c r="D2020" s="17">
        <f>TITRES_STAT!E2023</f>
        <v>1519</v>
      </c>
      <c r="E2020" s="2">
        <f t="shared" si="124"/>
        <v>3262697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f>TITRES_STAT!B2024</f>
        <v>44946</v>
      </c>
      <c r="B2021" s="17">
        <f>TITRES_STAT!C2024</f>
        <v>24.35</v>
      </c>
      <c r="C2021" s="17">
        <f>TITRES_STAT!D2024</f>
        <v>21.983499999999999</v>
      </c>
      <c r="D2021" s="17">
        <f>TITRES_STAT!E2024</f>
        <v>4744</v>
      </c>
      <c r="E2021" s="2">
        <f t="shared" si="124"/>
        <v>3257953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f>TITRES_STAT!B2025</f>
        <v>44949</v>
      </c>
      <c r="B2022" s="17">
        <f>TITRES_STAT!C2025</f>
        <v>24.2</v>
      </c>
      <c r="C2022" s="17">
        <f>TITRES_STAT!D2025</f>
        <v>21.848099999999999</v>
      </c>
      <c r="D2022" s="17">
        <f>TITRES_STAT!E2025</f>
        <v>2559</v>
      </c>
      <c r="E2022" s="2">
        <f t="shared" si="124"/>
        <v>3255394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f>TITRES_STAT!B2026</f>
        <v>44950</v>
      </c>
      <c r="B2023" s="17">
        <f>TITRES_STAT!C2026</f>
        <v>24.2</v>
      </c>
      <c r="C2023" s="17">
        <f>TITRES_STAT!D2026</f>
        <v>21.848099999999999</v>
      </c>
      <c r="D2023" s="17">
        <f>TITRES_STAT!E2026</f>
        <v>3571</v>
      </c>
      <c r="E2023" s="2">
        <f t="shared" si="124"/>
        <v>3255394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CONFIRMED BEARISH</v>
      </c>
    </row>
    <row r="2024" spans="1:8" ht="13.5" x14ac:dyDescent="0.25">
      <c r="A2024" s="3">
        <f>TITRES_STAT!B2027</f>
        <v>44951</v>
      </c>
      <c r="B2024" s="17">
        <f>TITRES_STAT!C2027</f>
        <v>24.3</v>
      </c>
      <c r="C2024" s="17">
        <f>TITRES_STAT!D2027</f>
        <v>21.938400000000001</v>
      </c>
      <c r="D2024" s="17">
        <f>TITRES_STAT!E2027</f>
        <v>7420</v>
      </c>
      <c r="E2024" s="2">
        <f t="shared" si="124"/>
        <v>3262814</v>
      </c>
      <c r="F2024" s="17" t="str">
        <f t="shared" si="127"/>
        <v>BULLISH</v>
      </c>
      <c r="G2024" s="17" t="str">
        <f t="shared" si="126"/>
        <v>NEUTRAL</v>
      </c>
      <c r="H2024" s="17" t="str">
        <f t="shared" si="125"/>
        <v>NEUTRAL</v>
      </c>
    </row>
    <row r="2025" spans="1:8" ht="13.5" x14ac:dyDescent="0.25">
      <c r="A2025" s="3">
        <f>TITRES_STAT!B2028</f>
        <v>44952</v>
      </c>
      <c r="B2025" s="17">
        <f>TITRES_STAT!C2028</f>
        <v>24.49</v>
      </c>
      <c r="C2025" s="17">
        <f>TITRES_STAT!D2028</f>
        <v>22.1099</v>
      </c>
      <c r="D2025" s="17">
        <f>TITRES_STAT!E2028</f>
        <v>235</v>
      </c>
      <c r="E2025" s="2">
        <f t="shared" si="124"/>
        <v>3263049</v>
      </c>
      <c r="F2025" s="17" t="str">
        <f t="shared" si="127"/>
        <v>BULLISH</v>
      </c>
      <c r="G2025" s="17" t="str">
        <f t="shared" si="126"/>
        <v>NEUTRAL</v>
      </c>
      <c r="H2025" s="17" t="str">
        <f t="shared" si="125"/>
        <v>BULLISH DIVERGENCE</v>
      </c>
    </row>
    <row r="2026" spans="1:8" ht="13.5" x14ac:dyDescent="0.25">
      <c r="A2026" s="3">
        <f>TITRES_STAT!B2029</f>
        <v>44953</v>
      </c>
      <c r="B2026" s="17">
        <f>TITRES_STAT!C2029</f>
        <v>24.48</v>
      </c>
      <c r="C2026" s="17">
        <f>TITRES_STAT!D2029</f>
        <v>22.100899999999999</v>
      </c>
      <c r="D2026" s="17">
        <f>TITRES_STAT!E2029</f>
        <v>3995</v>
      </c>
      <c r="E2026" s="2">
        <f t="shared" si="124"/>
        <v>3259054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f>TITRES_STAT!B2030</f>
        <v>44956</v>
      </c>
      <c r="B2027" s="17">
        <f>TITRES_STAT!C2030</f>
        <v>24.35</v>
      </c>
      <c r="C2027" s="17">
        <f>TITRES_STAT!D2030</f>
        <v>21.983499999999999</v>
      </c>
      <c r="D2027" s="17">
        <f>TITRES_STAT!E2030</f>
        <v>59</v>
      </c>
      <c r="E2027" s="2">
        <f t="shared" si="124"/>
        <v>3258995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f>TITRES_STAT!B2031</f>
        <v>44957</v>
      </c>
      <c r="B2028" s="17">
        <f>TITRES_STAT!C2031</f>
        <v>24.3</v>
      </c>
      <c r="C2028" s="17">
        <f>TITRES_STAT!D2031</f>
        <v>21.938400000000001</v>
      </c>
      <c r="D2028" s="17">
        <f>TITRES_STAT!E2031</f>
        <v>459</v>
      </c>
      <c r="E2028" s="2">
        <f t="shared" si="124"/>
        <v>3258536</v>
      </c>
      <c r="F2028" s="17" t="str">
        <f t="shared" si="127"/>
        <v>BULLISH</v>
      </c>
      <c r="G2028" s="17" t="str">
        <f t="shared" si="126"/>
        <v>NEUTRAL</v>
      </c>
      <c r="H2028" s="17" t="str">
        <f t="shared" si="125"/>
        <v>CONFIRMED BULLISH</v>
      </c>
    </row>
    <row r="2029" spans="1:8" ht="13.5" x14ac:dyDescent="0.25">
      <c r="A2029" s="3">
        <f>TITRES_STAT!B2032</f>
        <v>44958</v>
      </c>
      <c r="B2029" s="17">
        <f>TITRES_STAT!C2032</f>
        <v>24.2</v>
      </c>
      <c r="C2029" s="17">
        <f>TITRES_STAT!D2032</f>
        <v>21.848099999999999</v>
      </c>
      <c r="D2029" s="17">
        <f>TITRES_STAT!E2032</f>
        <v>2002</v>
      </c>
      <c r="E2029" s="2">
        <f t="shared" si="124"/>
        <v>3256534</v>
      </c>
      <c r="F2029" s="17" t="str">
        <f t="shared" si="127"/>
        <v>BEARISH</v>
      </c>
      <c r="G2029" s="17" t="str">
        <f t="shared" si="126"/>
        <v>NEUTRAL</v>
      </c>
      <c r="H2029" s="17" t="str">
        <f t="shared" si="125"/>
        <v>CONFIRMED BEARISH</v>
      </c>
    </row>
    <row r="2030" spans="1:8" ht="13.5" x14ac:dyDescent="0.25">
      <c r="A2030" s="3">
        <f>TITRES_STAT!B2033</f>
        <v>44959</v>
      </c>
      <c r="B2030" s="17">
        <f>TITRES_STAT!C2033</f>
        <v>24</v>
      </c>
      <c r="C2030" s="17">
        <f>TITRES_STAT!D2033</f>
        <v>21.6675</v>
      </c>
      <c r="D2030" s="17">
        <f>TITRES_STAT!E2033</f>
        <v>6372</v>
      </c>
      <c r="E2030" s="2">
        <f t="shared" si="124"/>
        <v>3250162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CONFIRMED BEARISH</v>
      </c>
    </row>
    <row r="2031" spans="1:8" ht="13.5" x14ac:dyDescent="0.25">
      <c r="A2031" s="3">
        <f>TITRES_STAT!B2034</f>
        <v>44960</v>
      </c>
      <c r="B2031" s="17">
        <f>TITRES_STAT!C2034</f>
        <v>24.47</v>
      </c>
      <c r="C2031" s="17">
        <f>TITRES_STAT!D2034</f>
        <v>22.091799999999999</v>
      </c>
      <c r="D2031" s="17">
        <f>TITRES_STAT!E2034</f>
        <v>351</v>
      </c>
      <c r="E2031" s="2">
        <f t="shared" si="124"/>
        <v>3250513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CONFIRMED BEARISH</v>
      </c>
    </row>
    <row r="2032" spans="1:8" ht="13.5" x14ac:dyDescent="0.25">
      <c r="A2032" s="3">
        <f>TITRES_STAT!B2035</f>
        <v>44963</v>
      </c>
      <c r="B2032" s="17">
        <f>TITRES_STAT!C2035</f>
        <v>24</v>
      </c>
      <c r="C2032" s="17">
        <f>TITRES_STAT!D2035</f>
        <v>21.6675</v>
      </c>
      <c r="D2032" s="17">
        <f>TITRES_STAT!E2035</f>
        <v>4744</v>
      </c>
      <c r="E2032" s="2">
        <f t="shared" si="124"/>
        <v>3245769</v>
      </c>
      <c r="F2032" s="17" t="str">
        <f t="shared" si="127"/>
        <v>BEARISH</v>
      </c>
      <c r="G2032" s="17" t="str">
        <f t="shared" si="126"/>
        <v>NEUTRAL</v>
      </c>
      <c r="H2032" s="17" t="str">
        <f t="shared" si="125"/>
        <v>CONFIRMED BEARISH</v>
      </c>
    </row>
    <row r="2033" spans="1:8" ht="13.5" x14ac:dyDescent="0.25">
      <c r="A2033" s="3">
        <f>TITRES_STAT!B2036</f>
        <v>44964</v>
      </c>
      <c r="B2033" s="17">
        <f>TITRES_STAT!C2036</f>
        <v>23.99</v>
      </c>
      <c r="C2033" s="17">
        <f>TITRES_STAT!D2036</f>
        <v>21.6585</v>
      </c>
      <c r="D2033" s="17">
        <f>TITRES_STAT!E2036</f>
        <v>4671</v>
      </c>
      <c r="E2033" s="2">
        <f t="shared" si="124"/>
        <v>3241098</v>
      </c>
      <c r="F2033" s="17" t="str">
        <f t="shared" si="127"/>
        <v>BEARISH</v>
      </c>
      <c r="G2033" s="17" t="str">
        <f t="shared" si="126"/>
        <v>NEUTRAL</v>
      </c>
      <c r="H2033" s="17" t="str">
        <f t="shared" si="125"/>
        <v>CONFIRMED BEARISH</v>
      </c>
    </row>
    <row r="2034" spans="1:8" ht="13.5" x14ac:dyDescent="0.25">
      <c r="A2034" s="3">
        <f>TITRES_STAT!B2037</f>
        <v>44965</v>
      </c>
      <c r="B2034" s="17">
        <f>TITRES_STAT!C2037</f>
        <v>23.8</v>
      </c>
      <c r="C2034" s="17">
        <f>TITRES_STAT!D2037</f>
        <v>21.486999999999998</v>
      </c>
      <c r="D2034" s="17">
        <f>TITRES_STAT!E2037</f>
        <v>1282</v>
      </c>
      <c r="E2034" s="2">
        <f t="shared" si="124"/>
        <v>3239816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f>TITRES_STAT!B2038</f>
        <v>44966</v>
      </c>
      <c r="B2035" s="17">
        <f>TITRES_STAT!C2038</f>
        <v>23.8</v>
      </c>
      <c r="C2035" s="17">
        <f>TITRES_STAT!D2038</f>
        <v>21.486999999999998</v>
      </c>
      <c r="D2035" s="17">
        <f>TITRES_STAT!E2038</f>
        <v>238</v>
      </c>
      <c r="E2035" s="2">
        <f t="shared" si="124"/>
        <v>3239816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f>TITRES_STAT!B2039</f>
        <v>44967</v>
      </c>
      <c r="B2036" s="17">
        <f>TITRES_STAT!C2039</f>
        <v>24</v>
      </c>
      <c r="C2036" s="17">
        <f>TITRES_STAT!D2039</f>
        <v>21.6675</v>
      </c>
      <c r="D2036" s="17">
        <f>TITRES_STAT!E2039</f>
        <v>109810</v>
      </c>
      <c r="E2036" s="2">
        <f t="shared" si="124"/>
        <v>3349626</v>
      </c>
      <c r="F2036" s="17" t="str">
        <f t="shared" si="127"/>
        <v>BULLISH</v>
      </c>
      <c r="G2036" s="17" t="str">
        <f t="shared" si="126"/>
        <v>STRONG</v>
      </c>
      <c r="H2036" s="17" t="str">
        <f t="shared" si="125"/>
        <v>BULLISH DIVERGENCE</v>
      </c>
    </row>
    <row r="2037" spans="1:8" ht="13.5" x14ac:dyDescent="0.25">
      <c r="A2037" s="3">
        <f>TITRES_STAT!B2040</f>
        <v>44970</v>
      </c>
      <c r="B2037" s="17">
        <f>TITRES_STAT!C2040</f>
        <v>23.46</v>
      </c>
      <c r="C2037" s="17">
        <f>TITRES_STAT!D2040</f>
        <v>21.18</v>
      </c>
      <c r="D2037" s="17">
        <f>TITRES_STAT!E2040</f>
        <v>1305</v>
      </c>
      <c r="E2037" s="2">
        <f t="shared" si="124"/>
        <v>3348321</v>
      </c>
      <c r="F2037" s="17" t="str">
        <f t="shared" si="127"/>
        <v>BULLISH</v>
      </c>
      <c r="G2037" s="17" t="str">
        <f t="shared" si="126"/>
        <v>STRONG</v>
      </c>
      <c r="H2037" s="17" t="str">
        <f t="shared" si="125"/>
        <v>BULLISH DIVERGENCE</v>
      </c>
    </row>
    <row r="2038" spans="1:8" ht="13.5" x14ac:dyDescent="0.25">
      <c r="A2038" s="3">
        <f>TITRES_STAT!B2041</f>
        <v>44971</v>
      </c>
      <c r="B2038" s="17">
        <f>TITRES_STAT!C2041</f>
        <v>23.9</v>
      </c>
      <c r="C2038" s="17">
        <f>TITRES_STAT!D2041</f>
        <v>21.577200000000001</v>
      </c>
      <c r="D2038" s="17">
        <f>TITRES_STAT!E2041</f>
        <v>361</v>
      </c>
      <c r="E2038" s="2">
        <f t="shared" si="124"/>
        <v>3348682</v>
      </c>
      <c r="F2038" s="17" t="str">
        <f t="shared" si="127"/>
        <v>BULLISH</v>
      </c>
      <c r="G2038" s="17" t="str">
        <f t="shared" si="126"/>
        <v>STRONG</v>
      </c>
      <c r="H2038" s="17" t="str">
        <f t="shared" si="125"/>
        <v>BULLISH DIVERGENCE</v>
      </c>
    </row>
    <row r="2039" spans="1:8" ht="13.5" x14ac:dyDescent="0.25">
      <c r="A2039" s="3">
        <f>TITRES_STAT!B2042</f>
        <v>44972</v>
      </c>
      <c r="B2039" s="17">
        <f>TITRES_STAT!C2042</f>
        <v>23.9</v>
      </c>
      <c r="C2039" s="17">
        <f>TITRES_STAT!D2042</f>
        <v>21.577200000000001</v>
      </c>
      <c r="D2039" s="17">
        <f>TITRES_STAT!E2042</f>
        <v>1005</v>
      </c>
      <c r="E2039" s="2">
        <f t="shared" si="124"/>
        <v>3348682</v>
      </c>
      <c r="F2039" s="17" t="str">
        <f t="shared" si="127"/>
        <v>BULLISH</v>
      </c>
      <c r="G2039" s="17" t="str">
        <f t="shared" si="126"/>
        <v>STRONG</v>
      </c>
      <c r="H2039" s="17" t="str">
        <f t="shared" si="125"/>
        <v>CONFIRMED BULLISH</v>
      </c>
    </row>
    <row r="2040" spans="1:8" ht="13.5" x14ac:dyDescent="0.25">
      <c r="A2040" s="3">
        <f>TITRES_STAT!B2043</f>
        <v>44973</v>
      </c>
      <c r="B2040" s="17">
        <f>TITRES_STAT!C2043</f>
        <v>23.96</v>
      </c>
      <c r="C2040" s="17">
        <f>TITRES_STAT!D2043</f>
        <v>21.631399999999999</v>
      </c>
      <c r="D2040" s="17">
        <f>TITRES_STAT!E2043</f>
        <v>2027</v>
      </c>
      <c r="E2040" s="2">
        <f t="shared" si="124"/>
        <v>3350709</v>
      </c>
      <c r="F2040" s="17" t="str">
        <f t="shared" si="127"/>
        <v>BULLISH</v>
      </c>
      <c r="G2040" s="17" t="str">
        <f t="shared" si="126"/>
        <v>STRONG</v>
      </c>
      <c r="H2040" s="17" t="str">
        <f t="shared" si="125"/>
        <v>CONFIRMED BULLISH</v>
      </c>
    </row>
    <row r="2041" spans="1:8" ht="13.5" x14ac:dyDescent="0.25">
      <c r="A2041" s="3">
        <f>TITRES_STAT!B2044</f>
        <v>44974</v>
      </c>
      <c r="B2041" s="17">
        <f>TITRES_STAT!C2044</f>
        <v>23.9</v>
      </c>
      <c r="C2041" s="17">
        <f>TITRES_STAT!D2044</f>
        <v>21.577200000000001</v>
      </c>
      <c r="D2041" s="17">
        <f>TITRES_STAT!E2044</f>
        <v>1262</v>
      </c>
      <c r="E2041" s="2">
        <f t="shared" si="124"/>
        <v>3349447</v>
      </c>
      <c r="F2041" s="17" t="str">
        <f t="shared" si="127"/>
        <v>BEARISH</v>
      </c>
      <c r="G2041" s="17" t="str">
        <f t="shared" si="126"/>
        <v>NEUTRAL</v>
      </c>
      <c r="H2041" s="17" t="str">
        <f t="shared" si="125"/>
        <v>CONFIRMED BEARISH</v>
      </c>
    </row>
    <row r="2042" spans="1:8" ht="13.5" x14ac:dyDescent="0.25">
      <c r="A2042" s="3">
        <f>TITRES_STAT!B2045</f>
        <v>44977</v>
      </c>
      <c r="B2042" s="17">
        <f>TITRES_STAT!C2045</f>
        <v>23.9</v>
      </c>
      <c r="C2042" s="17">
        <f>TITRES_STAT!D2045</f>
        <v>21.577200000000001</v>
      </c>
      <c r="D2042" s="17">
        <f>TITRES_STAT!E2045</f>
        <v>4194</v>
      </c>
      <c r="E2042" s="2">
        <f t="shared" si="124"/>
        <v>3349447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f>TITRES_STAT!B2046</f>
        <v>44978</v>
      </c>
      <c r="B2043" s="17">
        <f>TITRES_STAT!C2046</f>
        <v>23.99</v>
      </c>
      <c r="C2043" s="17">
        <f>TITRES_STAT!D2046</f>
        <v>21.6585</v>
      </c>
      <c r="D2043" s="17">
        <f>TITRES_STAT!E2046</f>
        <v>1506</v>
      </c>
      <c r="E2043" s="2">
        <f t="shared" si="124"/>
        <v>3350953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f>TITRES_STAT!B2047</f>
        <v>44979</v>
      </c>
      <c r="B2044" s="17">
        <f>TITRES_STAT!C2047</f>
        <v>23.65</v>
      </c>
      <c r="C2044" s="17">
        <f>TITRES_STAT!D2047</f>
        <v>21.351500000000001</v>
      </c>
      <c r="D2044" s="17">
        <f>TITRES_STAT!E2047</f>
        <v>4831</v>
      </c>
      <c r="E2044" s="2">
        <f t="shared" si="124"/>
        <v>3346122</v>
      </c>
      <c r="F2044" s="17" t="str">
        <f t="shared" si="127"/>
        <v>BEARISH</v>
      </c>
      <c r="G2044" s="17" t="str">
        <f t="shared" si="126"/>
        <v>NEUTRAL</v>
      </c>
      <c r="H2044" s="17" t="str">
        <f t="shared" si="125"/>
        <v>CONFIRMED BEARISH</v>
      </c>
    </row>
    <row r="2045" spans="1:8" ht="13.5" x14ac:dyDescent="0.25">
      <c r="A2045" s="3">
        <f>TITRES_STAT!B2048</f>
        <v>44980</v>
      </c>
      <c r="B2045" s="17">
        <f>TITRES_STAT!C2048</f>
        <v>23.7</v>
      </c>
      <c r="C2045" s="17">
        <f>TITRES_STAT!D2048</f>
        <v>21.396699999999999</v>
      </c>
      <c r="D2045" s="17">
        <f>TITRES_STAT!E2048</f>
        <v>483</v>
      </c>
      <c r="E2045" s="2">
        <f t="shared" si="124"/>
        <v>3346605</v>
      </c>
      <c r="F2045" s="17" t="str">
        <f t="shared" si="127"/>
        <v>BEARISH</v>
      </c>
      <c r="G2045" s="17" t="str">
        <f t="shared" si="126"/>
        <v>NEUTRAL</v>
      </c>
      <c r="H2045" s="17" t="str">
        <f t="shared" si="125"/>
        <v>CONFIRMED BEARISH</v>
      </c>
    </row>
    <row r="2046" spans="1:8" ht="13.5" x14ac:dyDescent="0.25">
      <c r="A2046" s="3">
        <f>TITRES_STAT!B2049</f>
        <v>44981</v>
      </c>
      <c r="B2046" s="17">
        <f>TITRES_STAT!C2049</f>
        <v>23.98</v>
      </c>
      <c r="C2046" s="17">
        <f>TITRES_STAT!D2049</f>
        <v>21.6495</v>
      </c>
      <c r="D2046" s="17">
        <f>TITRES_STAT!E2049</f>
        <v>314</v>
      </c>
      <c r="E2046" s="2">
        <f t="shared" si="124"/>
        <v>3346919</v>
      </c>
      <c r="F2046" s="17" t="str">
        <f t="shared" si="127"/>
        <v>BEARISH</v>
      </c>
      <c r="G2046" s="17" t="str">
        <f t="shared" si="126"/>
        <v>NEUTRAL</v>
      </c>
      <c r="H2046" s="17" t="str">
        <f t="shared" si="125"/>
        <v>BEARISH DIVERGENCE</v>
      </c>
    </row>
    <row r="2047" spans="1:8" ht="13.5" x14ac:dyDescent="0.25">
      <c r="A2047" s="3">
        <f>TITRES_STAT!B2050</f>
        <v>44984</v>
      </c>
      <c r="B2047" s="17">
        <f>TITRES_STAT!C2050</f>
        <v>23.8</v>
      </c>
      <c r="C2047" s="17">
        <f>TITRES_STAT!D2050</f>
        <v>21.486999999999998</v>
      </c>
      <c r="D2047" s="17">
        <f>TITRES_STAT!E2050</f>
        <v>2266</v>
      </c>
      <c r="E2047" s="2">
        <f t="shared" si="124"/>
        <v>3344653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f>TITRES_STAT!B2051</f>
        <v>44985</v>
      </c>
      <c r="B2048" s="17">
        <f>TITRES_STAT!C2051</f>
        <v>23.82</v>
      </c>
      <c r="C2048" s="17">
        <f>TITRES_STAT!D2051</f>
        <v>21.504999999999999</v>
      </c>
      <c r="D2048" s="17">
        <f>TITRES_STAT!E2051</f>
        <v>5506</v>
      </c>
      <c r="E2048" s="2">
        <f t="shared" si="124"/>
        <v>3350159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CONFIRMED BEARISH</v>
      </c>
    </row>
    <row r="2049" spans="1:8" ht="13.5" x14ac:dyDescent="0.25">
      <c r="A2049" s="3">
        <f>TITRES_STAT!B2052</f>
        <v>44986</v>
      </c>
      <c r="B2049" s="17">
        <f>TITRES_STAT!C2052</f>
        <v>23.72</v>
      </c>
      <c r="C2049" s="17">
        <f>TITRES_STAT!D2052</f>
        <v>21.4147</v>
      </c>
      <c r="D2049" s="17">
        <f>TITRES_STAT!E2052</f>
        <v>3896</v>
      </c>
      <c r="E2049" s="2">
        <f t="shared" si="124"/>
        <v>3346263</v>
      </c>
      <c r="F2049" s="17" t="str">
        <f t="shared" si="127"/>
        <v>BULLISH</v>
      </c>
      <c r="G2049" s="17" t="str">
        <f t="shared" si="126"/>
        <v>NEUTRAL</v>
      </c>
      <c r="H2049" s="17" t="str">
        <f t="shared" si="125"/>
        <v>CONFIRMED BULLISH</v>
      </c>
    </row>
    <row r="2050" spans="1:8" ht="13.5" x14ac:dyDescent="0.25">
      <c r="A2050" s="3">
        <f>TITRES_STAT!B2053</f>
        <v>44987</v>
      </c>
      <c r="B2050" s="17">
        <f>TITRES_STAT!C2053</f>
        <v>23.85</v>
      </c>
      <c r="C2050" s="17">
        <f>TITRES_STAT!D2053</f>
        <v>21.5321</v>
      </c>
      <c r="D2050" s="17">
        <f>TITRES_STAT!E2053</f>
        <v>15760</v>
      </c>
      <c r="E2050" s="2">
        <f t="shared" si="124"/>
        <v>3362023</v>
      </c>
      <c r="F2050" s="17" t="str">
        <f t="shared" si="127"/>
        <v>BULLISH</v>
      </c>
      <c r="G2050" s="17" t="str">
        <f t="shared" si="126"/>
        <v>NEUTRAL</v>
      </c>
      <c r="H2050" s="17" t="str">
        <f t="shared" si="125"/>
        <v>CONFIRMED BULLISH</v>
      </c>
    </row>
    <row r="2051" spans="1:8" ht="13.5" x14ac:dyDescent="0.25">
      <c r="A2051" s="3">
        <f>TITRES_STAT!B2054</f>
        <v>44988</v>
      </c>
      <c r="B2051" s="17">
        <f>TITRES_STAT!C2054</f>
        <v>23.81</v>
      </c>
      <c r="C2051" s="17">
        <f>TITRES_STAT!D2054</f>
        <v>21.495999999999999</v>
      </c>
      <c r="D2051" s="17">
        <f>TITRES_STAT!E2054</f>
        <v>2944</v>
      </c>
      <c r="E2051" s="2">
        <f t="shared" si="124"/>
        <v>3359079</v>
      </c>
      <c r="F2051" s="17" t="str">
        <f t="shared" si="127"/>
        <v>BULLISH</v>
      </c>
      <c r="G2051" s="17" t="str">
        <f t="shared" si="126"/>
        <v>NEUTRAL</v>
      </c>
      <c r="H2051" s="17" t="str">
        <f t="shared" si="125"/>
        <v>BULLISH DIVERGENCE</v>
      </c>
    </row>
    <row r="2052" spans="1:8" ht="13.5" x14ac:dyDescent="0.25">
      <c r="A2052" s="3">
        <f>TITRES_STAT!B2055</f>
        <v>44991</v>
      </c>
      <c r="B2052" s="17">
        <f>TITRES_STAT!C2055</f>
        <v>23.8</v>
      </c>
      <c r="C2052" s="17">
        <f>TITRES_STAT!D2055</f>
        <v>21.486999999999998</v>
      </c>
      <c r="D2052" s="17">
        <f>TITRES_STAT!E2055</f>
        <v>5223</v>
      </c>
      <c r="E2052" s="2">
        <f t="shared" ref="E2052:E2115" si="128">IF(B2052&gt;B2051, E2051+D2052, IF(B2052&lt;B2051, E2051-D2052, E2051))</f>
        <v>3353856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NEUTRAL</v>
      </c>
    </row>
    <row r="2053" spans="1:8" ht="13.5" x14ac:dyDescent="0.25">
      <c r="A2053" s="3">
        <f>TITRES_STAT!B2056</f>
        <v>44992</v>
      </c>
      <c r="B2053" s="17">
        <f>TITRES_STAT!C2056</f>
        <v>23.79</v>
      </c>
      <c r="C2053" s="17">
        <f>TITRES_STAT!D2056</f>
        <v>21.477900000000002</v>
      </c>
      <c r="D2053" s="17">
        <f>TITRES_STAT!E2056</f>
        <v>2129</v>
      </c>
      <c r="E2053" s="2">
        <f t="shared" si="128"/>
        <v>3351727</v>
      </c>
      <c r="F2053" s="17" t="str">
        <f t="shared" si="127"/>
        <v>BULLISH</v>
      </c>
      <c r="G2053" s="17" t="str">
        <f t="shared" si="126"/>
        <v>NEUTRAL</v>
      </c>
      <c r="H2053" s="17" t="str">
        <f t="shared" si="125"/>
        <v>BULLISH DIVERGENCE</v>
      </c>
    </row>
    <row r="2054" spans="1:8" ht="13.5" x14ac:dyDescent="0.25">
      <c r="A2054" s="3">
        <f>TITRES_STAT!B2057</f>
        <v>44993</v>
      </c>
      <c r="B2054" s="17">
        <f>TITRES_STAT!C2057</f>
        <v>23.65</v>
      </c>
      <c r="C2054" s="17">
        <f>TITRES_STAT!D2057</f>
        <v>21.351500000000001</v>
      </c>
      <c r="D2054" s="17">
        <f>TITRES_STAT!E2057</f>
        <v>3024</v>
      </c>
      <c r="E2054" s="2">
        <f t="shared" si="128"/>
        <v>3348703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44994</v>
      </c>
      <c r="B2055" s="17">
        <f>TITRES_STAT!C2058</f>
        <v>23.6</v>
      </c>
      <c r="C2055" s="17">
        <f>TITRES_STAT!D2058</f>
        <v>21.3064</v>
      </c>
      <c r="D2055" s="17">
        <f>TITRES_STAT!E2058</f>
        <v>4033</v>
      </c>
      <c r="E2055" s="2">
        <f t="shared" si="128"/>
        <v>3344670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f>TITRES_STAT!B2059</f>
        <v>44995</v>
      </c>
      <c r="B2056" s="17">
        <f>TITRES_STAT!C2059</f>
        <v>23.61</v>
      </c>
      <c r="C2056" s="17">
        <f>TITRES_STAT!D2059</f>
        <v>21.3154</v>
      </c>
      <c r="D2056" s="17">
        <f>TITRES_STAT!E2059</f>
        <v>2001</v>
      </c>
      <c r="E2056" s="2">
        <f t="shared" si="128"/>
        <v>3346671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f>TITRES_STAT!B2060</f>
        <v>44998</v>
      </c>
      <c r="B2057" s="17">
        <f>TITRES_STAT!C2060</f>
        <v>23.6</v>
      </c>
      <c r="C2057" s="17">
        <f>TITRES_STAT!D2060</f>
        <v>21.3064</v>
      </c>
      <c r="D2057" s="17">
        <f>TITRES_STAT!E2060</f>
        <v>1500</v>
      </c>
      <c r="E2057" s="2">
        <f t="shared" si="128"/>
        <v>3345171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f>TITRES_STAT!B2061</f>
        <v>44999</v>
      </c>
      <c r="B2058" s="17">
        <f>TITRES_STAT!C2061</f>
        <v>23.45</v>
      </c>
      <c r="C2058" s="17">
        <f>TITRES_STAT!D2061</f>
        <v>21.170999999999999</v>
      </c>
      <c r="D2058" s="17">
        <f>TITRES_STAT!E2061</f>
        <v>2053</v>
      </c>
      <c r="E2058" s="2">
        <f t="shared" si="128"/>
        <v>3343118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f>TITRES_STAT!B2062</f>
        <v>45000</v>
      </c>
      <c r="B2059" s="17">
        <f>TITRES_STAT!C2062</f>
        <v>23.4</v>
      </c>
      <c r="C2059" s="17">
        <f>TITRES_STAT!D2062</f>
        <v>21.125800000000002</v>
      </c>
      <c r="D2059" s="17">
        <f>TITRES_STAT!E2062</f>
        <v>1023</v>
      </c>
      <c r="E2059" s="2">
        <f t="shared" si="128"/>
        <v>3342095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CONFIRMED BEARISH</v>
      </c>
    </row>
    <row r="2060" spans="1:8" ht="13.5" x14ac:dyDescent="0.25">
      <c r="A2060" s="3">
        <f>TITRES_STAT!B2063</f>
        <v>45001</v>
      </c>
      <c r="B2060" s="17">
        <f>TITRES_STAT!C2063</f>
        <v>23.4</v>
      </c>
      <c r="C2060" s="17">
        <f>TITRES_STAT!D2063</f>
        <v>21.125800000000002</v>
      </c>
      <c r="D2060" s="17">
        <f>TITRES_STAT!E2063</f>
        <v>0</v>
      </c>
      <c r="E2060" s="2">
        <f t="shared" si="128"/>
        <v>3342095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f>TITRES_STAT!B2064</f>
        <v>45002</v>
      </c>
      <c r="B2061" s="17">
        <f>TITRES_STAT!C2064</f>
        <v>23.39</v>
      </c>
      <c r="C2061" s="17">
        <f>TITRES_STAT!D2064</f>
        <v>21.116800000000001</v>
      </c>
      <c r="D2061" s="17">
        <f>TITRES_STAT!E2064</f>
        <v>759</v>
      </c>
      <c r="E2061" s="2">
        <f t="shared" si="128"/>
        <v>3341336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CONFIRMED BEARISH</v>
      </c>
    </row>
    <row r="2062" spans="1:8" ht="13.5" x14ac:dyDescent="0.25">
      <c r="A2062" s="3">
        <f>TITRES_STAT!B2065</f>
        <v>45006</v>
      </c>
      <c r="B2062" s="17">
        <f>TITRES_STAT!C2065</f>
        <v>23.39</v>
      </c>
      <c r="C2062" s="17">
        <f>TITRES_STAT!D2065</f>
        <v>21.116800000000001</v>
      </c>
      <c r="D2062" s="17">
        <f>TITRES_STAT!E2065</f>
        <v>2000</v>
      </c>
      <c r="E2062" s="2">
        <f t="shared" si="128"/>
        <v>3341336</v>
      </c>
      <c r="F2062" s="17" t="str">
        <f t="shared" si="131"/>
        <v>BEARISH</v>
      </c>
      <c r="G2062" s="17" t="str">
        <f t="shared" si="130"/>
        <v>NEUTRAL</v>
      </c>
      <c r="H2062" s="17" t="str">
        <f t="shared" si="129"/>
        <v>CONFIRMED BEARISH</v>
      </c>
    </row>
    <row r="2063" spans="1:8" ht="13.5" x14ac:dyDescent="0.25">
      <c r="A2063" s="3">
        <f>TITRES_STAT!B2066</f>
        <v>45007</v>
      </c>
      <c r="B2063" s="17">
        <f>TITRES_STAT!C2066</f>
        <v>23.1</v>
      </c>
      <c r="C2063" s="17">
        <f>TITRES_STAT!D2066</f>
        <v>20.855</v>
      </c>
      <c r="D2063" s="17">
        <f>TITRES_STAT!E2066</f>
        <v>5070</v>
      </c>
      <c r="E2063" s="2">
        <f t="shared" si="128"/>
        <v>3336266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f>TITRES_STAT!B2067</f>
        <v>45008</v>
      </c>
      <c r="B2064" s="17">
        <f>TITRES_STAT!C2067</f>
        <v>23.5</v>
      </c>
      <c r="C2064" s="17">
        <f>TITRES_STAT!D2067</f>
        <v>21.216100000000001</v>
      </c>
      <c r="D2064" s="17">
        <f>TITRES_STAT!E2067</f>
        <v>56398</v>
      </c>
      <c r="E2064" s="2">
        <f t="shared" si="128"/>
        <v>3392664</v>
      </c>
      <c r="F2064" s="17" t="str">
        <f t="shared" si="131"/>
        <v>BULLISH</v>
      </c>
      <c r="G2064" s="17" t="str">
        <f t="shared" si="130"/>
        <v>NEUTRAL</v>
      </c>
      <c r="H2064" s="17" t="str">
        <f t="shared" si="129"/>
        <v>CONFIRMED BULLISH</v>
      </c>
    </row>
    <row r="2065" spans="1:8" ht="13.5" x14ac:dyDescent="0.25">
      <c r="A2065" s="3">
        <f>TITRES_STAT!B2068</f>
        <v>45009</v>
      </c>
      <c r="B2065" s="17">
        <f>TITRES_STAT!C2068</f>
        <v>23.29</v>
      </c>
      <c r="C2065" s="17">
        <f>TITRES_STAT!D2068</f>
        <v>21.026499999999999</v>
      </c>
      <c r="D2065" s="17">
        <f>TITRES_STAT!E2068</f>
        <v>2004</v>
      </c>
      <c r="E2065" s="2">
        <f t="shared" si="128"/>
        <v>3390660</v>
      </c>
      <c r="F2065" s="17" t="str">
        <f t="shared" si="131"/>
        <v>BULLISH</v>
      </c>
      <c r="G2065" s="17" t="str">
        <f t="shared" si="130"/>
        <v>NEUTRAL</v>
      </c>
      <c r="H2065" s="17" t="str">
        <f t="shared" si="129"/>
        <v>BULLISH DIVERGENCE</v>
      </c>
    </row>
    <row r="2066" spans="1:8" ht="13.5" x14ac:dyDescent="0.25">
      <c r="A2066" s="3">
        <f>TITRES_STAT!B2069</f>
        <v>45012</v>
      </c>
      <c r="B2066" s="17">
        <f>TITRES_STAT!C2069</f>
        <v>22.85</v>
      </c>
      <c r="C2066" s="17">
        <f>TITRES_STAT!D2069</f>
        <v>20.629300000000001</v>
      </c>
      <c r="D2066" s="17">
        <f>TITRES_STAT!E2069</f>
        <v>368</v>
      </c>
      <c r="E2066" s="2">
        <f t="shared" si="128"/>
        <v>3390292</v>
      </c>
      <c r="F2066" s="17" t="str">
        <f t="shared" si="131"/>
        <v>BULLISH</v>
      </c>
      <c r="G2066" s="17" t="str">
        <f t="shared" si="130"/>
        <v>NEUTRAL</v>
      </c>
      <c r="H2066" s="17" t="str">
        <f t="shared" si="129"/>
        <v>BULLISH DIVERGENCE</v>
      </c>
    </row>
    <row r="2067" spans="1:8" ht="13.5" x14ac:dyDescent="0.25">
      <c r="A2067" s="3">
        <f>TITRES_STAT!B2070</f>
        <v>45013</v>
      </c>
      <c r="B2067" s="17">
        <f>TITRES_STAT!C2070</f>
        <v>23</v>
      </c>
      <c r="C2067" s="17">
        <f>TITRES_STAT!D2070</f>
        <v>20.764700000000001</v>
      </c>
      <c r="D2067" s="17">
        <f>TITRES_STAT!E2070</f>
        <v>3000</v>
      </c>
      <c r="E2067" s="2">
        <f t="shared" si="128"/>
        <v>3393292</v>
      </c>
      <c r="F2067" s="17" t="str">
        <f t="shared" si="131"/>
        <v>BULLISH</v>
      </c>
      <c r="G2067" s="17" t="str">
        <f t="shared" si="130"/>
        <v>NEUTRAL</v>
      </c>
      <c r="H2067" s="17" t="str">
        <f t="shared" si="129"/>
        <v>BULLISH DIVERGENCE</v>
      </c>
    </row>
    <row r="2068" spans="1:8" ht="13.5" x14ac:dyDescent="0.25">
      <c r="A2068" s="3">
        <f>TITRES_STAT!B2071</f>
        <v>45014</v>
      </c>
      <c r="B2068" s="17">
        <f>TITRES_STAT!C2071</f>
        <v>23</v>
      </c>
      <c r="C2068" s="17">
        <f>TITRES_STAT!D2071</f>
        <v>20.764700000000001</v>
      </c>
      <c r="D2068" s="17">
        <f>TITRES_STAT!E2071</f>
        <v>2000</v>
      </c>
      <c r="E2068" s="2">
        <f t="shared" si="128"/>
        <v>3393292</v>
      </c>
      <c r="F2068" s="17" t="str">
        <f t="shared" si="131"/>
        <v>BULLISH</v>
      </c>
      <c r="G2068" s="17" t="str">
        <f t="shared" si="130"/>
        <v>NEUTRAL</v>
      </c>
      <c r="H2068" s="17" t="str">
        <f t="shared" si="129"/>
        <v>BULLISH DIVERGENCE</v>
      </c>
    </row>
    <row r="2069" spans="1:8" ht="13.5" x14ac:dyDescent="0.25">
      <c r="A2069" s="3">
        <f>TITRES_STAT!B2072</f>
        <v>45015</v>
      </c>
      <c r="B2069" s="17">
        <f>TITRES_STAT!C2072</f>
        <v>22.85</v>
      </c>
      <c r="C2069" s="17">
        <f>TITRES_STAT!D2072</f>
        <v>20.629300000000001</v>
      </c>
      <c r="D2069" s="17">
        <f>TITRES_STAT!E2072</f>
        <v>144</v>
      </c>
      <c r="E2069" s="2">
        <f t="shared" si="128"/>
        <v>3393148</v>
      </c>
      <c r="F2069" s="17" t="str">
        <f t="shared" si="131"/>
        <v>BULLISH</v>
      </c>
      <c r="G2069" s="17" t="str">
        <f t="shared" si="130"/>
        <v>NEUTRAL</v>
      </c>
      <c r="H2069" s="17" t="str">
        <f t="shared" si="129"/>
        <v>BULLISH DIVERGENCE</v>
      </c>
    </row>
    <row r="2070" spans="1:8" ht="13.5" x14ac:dyDescent="0.25">
      <c r="A2070" s="3">
        <f>TITRES_STAT!B2073</f>
        <v>45016</v>
      </c>
      <c r="B2070" s="17">
        <f>TITRES_STAT!C2073</f>
        <v>22.85</v>
      </c>
      <c r="C2070" s="17">
        <f>TITRES_STAT!D2073</f>
        <v>20.629300000000001</v>
      </c>
      <c r="D2070" s="17">
        <f>TITRES_STAT!E2073</f>
        <v>972</v>
      </c>
      <c r="E2070" s="2">
        <f t="shared" si="128"/>
        <v>3393148</v>
      </c>
      <c r="F2070" s="17" t="str">
        <f t="shared" si="131"/>
        <v>BULLISH</v>
      </c>
      <c r="G2070" s="17" t="str">
        <f t="shared" si="130"/>
        <v>NEUTRAL</v>
      </c>
      <c r="H2070" s="17" t="str">
        <f t="shared" si="129"/>
        <v>BULLISH DIVERGENCE</v>
      </c>
    </row>
    <row r="2071" spans="1:8" ht="13.5" x14ac:dyDescent="0.25">
      <c r="A2071" s="3">
        <f>TITRES_STAT!B2074</f>
        <v>45019</v>
      </c>
      <c r="B2071" s="17">
        <f>TITRES_STAT!C2074</f>
        <v>22.85</v>
      </c>
      <c r="C2071" s="17">
        <f>TITRES_STAT!D2074</f>
        <v>20.629300000000001</v>
      </c>
      <c r="D2071" s="17">
        <f>TITRES_STAT!E2074</f>
        <v>180</v>
      </c>
      <c r="E2071" s="2">
        <f t="shared" si="128"/>
        <v>3393148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NEUTRAL</v>
      </c>
    </row>
    <row r="2072" spans="1:8" ht="13.5" x14ac:dyDescent="0.25">
      <c r="A2072" s="3">
        <f>TITRES_STAT!B2075</f>
        <v>45020</v>
      </c>
      <c r="B2072" s="17">
        <f>TITRES_STAT!C2075</f>
        <v>22.87</v>
      </c>
      <c r="C2072" s="17">
        <f>TITRES_STAT!D2075</f>
        <v>20.647300000000001</v>
      </c>
      <c r="D2072" s="17">
        <f>TITRES_STAT!E2075</f>
        <v>1540</v>
      </c>
      <c r="E2072" s="2">
        <f t="shared" si="128"/>
        <v>3394688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BULLISH DIVERGENCE</v>
      </c>
    </row>
    <row r="2073" spans="1:8" ht="13.5" x14ac:dyDescent="0.25">
      <c r="A2073" s="3">
        <f>TITRES_STAT!B2076</f>
        <v>45021</v>
      </c>
      <c r="B2073" s="17">
        <f>TITRES_STAT!C2076</f>
        <v>23.5</v>
      </c>
      <c r="C2073" s="17">
        <f>TITRES_STAT!D2076</f>
        <v>21.216100000000001</v>
      </c>
      <c r="D2073" s="17">
        <f>TITRES_STAT!E2076</f>
        <v>6003</v>
      </c>
      <c r="E2073" s="2">
        <f t="shared" si="128"/>
        <v>3400691</v>
      </c>
      <c r="F2073" s="17" t="str">
        <f t="shared" si="131"/>
        <v>BULLISH</v>
      </c>
      <c r="G2073" s="17" t="str">
        <f t="shared" si="130"/>
        <v>NEUTRAL</v>
      </c>
      <c r="H2073" s="17" t="str">
        <f t="shared" si="129"/>
        <v>CONFIRMED BULLISH</v>
      </c>
    </row>
    <row r="2074" spans="1:8" ht="13.5" x14ac:dyDescent="0.25">
      <c r="A2074" s="3">
        <f>TITRES_STAT!B2077</f>
        <v>45022</v>
      </c>
      <c r="B2074" s="17">
        <f>TITRES_STAT!C2077</f>
        <v>23.49</v>
      </c>
      <c r="C2074" s="17">
        <f>TITRES_STAT!D2077</f>
        <v>21.207100000000001</v>
      </c>
      <c r="D2074" s="17">
        <f>TITRES_STAT!E2077</f>
        <v>53686</v>
      </c>
      <c r="E2074" s="2">
        <f t="shared" si="128"/>
        <v>3347005</v>
      </c>
      <c r="F2074" s="17" t="str">
        <f t="shared" si="131"/>
        <v>BEARISH</v>
      </c>
      <c r="G2074" s="17" t="str">
        <f t="shared" si="130"/>
        <v>NEUTRAL</v>
      </c>
      <c r="H2074" s="17" t="str">
        <f t="shared" si="129"/>
        <v>BEARISH DIVERGENCE</v>
      </c>
    </row>
    <row r="2075" spans="1:8" ht="13.5" x14ac:dyDescent="0.25">
      <c r="A2075" s="3">
        <f>TITRES_STAT!B2078</f>
        <v>45023</v>
      </c>
      <c r="B2075" s="17">
        <f>TITRES_STAT!C2078</f>
        <v>23</v>
      </c>
      <c r="C2075" s="17">
        <f>TITRES_STAT!D2078</f>
        <v>20.764700000000001</v>
      </c>
      <c r="D2075" s="17">
        <f>TITRES_STAT!E2078</f>
        <v>8740</v>
      </c>
      <c r="E2075" s="2">
        <f t="shared" si="128"/>
        <v>3338265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BEARISH DIVERGENCE</v>
      </c>
    </row>
    <row r="2076" spans="1:8" ht="13.5" x14ac:dyDescent="0.25">
      <c r="A2076" s="3">
        <f>TITRES_STAT!B2079</f>
        <v>45026</v>
      </c>
      <c r="B2076" s="17">
        <f>TITRES_STAT!C2079</f>
        <v>22.95</v>
      </c>
      <c r="C2076" s="17">
        <f>TITRES_STAT!D2079</f>
        <v>20.7196</v>
      </c>
      <c r="D2076" s="17">
        <f>TITRES_STAT!E2079</f>
        <v>4374</v>
      </c>
      <c r="E2076" s="2">
        <f t="shared" si="128"/>
        <v>3333891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BEARISH DIVERGENCE</v>
      </c>
    </row>
    <row r="2077" spans="1:8" ht="13.5" x14ac:dyDescent="0.25">
      <c r="A2077" s="3">
        <f>TITRES_STAT!B2080</f>
        <v>45027</v>
      </c>
      <c r="B2077" s="17">
        <f>TITRES_STAT!C2080</f>
        <v>23</v>
      </c>
      <c r="C2077" s="17">
        <f>TITRES_STAT!D2080</f>
        <v>20.764700000000001</v>
      </c>
      <c r="D2077" s="17">
        <f>TITRES_STAT!E2080</f>
        <v>4167</v>
      </c>
      <c r="E2077" s="2">
        <f t="shared" si="128"/>
        <v>3338058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BEARISH DIVERGENCE</v>
      </c>
    </row>
    <row r="2078" spans="1:8" ht="13.5" x14ac:dyDescent="0.25">
      <c r="A2078" s="3">
        <f>TITRES_STAT!B2081</f>
        <v>45028</v>
      </c>
      <c r="B2078" s="17">
        <f>TITRES_STAT!C2081</f>
        <v>22.9</v>
      </c>
      <c r="C2078" s="17">
        <f>TITRES_STAT!D2081</f>
        <v>20.674399999999999</v>
      </c>
      <c r="D2078" s="17">
        <f>TITRES_STAT!E2081</f>
        <v>5730</v>
      </c>
      <c r="E2078" s="2">
        <f t="shared" si="128"/>
        <v>3332328</v>
      </c>
      <c r="F2078" s="17" t="str">
        <f t="shared" si="131"/>
        <v>BEARISH</v>
      </c>
      <c r="G2078" s="17" t="str">
        <f t="shared" si="130"/>
        <v>WEAK</v>
      </c>
      <c r="H2078" s="17" t="str">
        <f t="shared" si="129"/>
        <v>CONFIRMED BEARISH</v>
      </c>
    </row>
    <row r="2079" spans="1:8" ht="13.5" x14ac:dyDescent="0.25">
      <c r="A2079" s="3">
        <f>TITRES_STAT!B2082</f>
        <v>45029</v>
      </c>
      <c r="B2079" s="17">
        <f>TITRES_STAT!C2082</f>
        <v>23</v>
      </c>
      <c r="C2079" s="17">
        <f>TITRES_STAT!D2082</f>
        <v>20.764700000000001</v>
      </c>
      <c r="D2079" s="17">
        <f>TITRES_STAT!E2082</f>
        <v>16071</v>
      </c>
      <c r="E2079" s="2">
        <f t="shared" si="128"/>
        <v>3348399</v>
      </c>
      <c r="F2079" s="17" t="str">
        <f t="shared" si="131"/>
        <v>BULLISH</v>
      </c>
      <c r="G2079" s="17" t="str">
        <f t="shared" si="130"/>
        <v>NEUTRAL</v>
      </c>
      <c r="H2079" s="17" t="str">
        <f t="shared" si="129"/>
        <v>BULLISH DIVERGENCE</v>
      </c>
    </row>
    <row r="2080" spans="1:8" ht="13.5" x14ac:dyDescent="0.25">
      <c r="A2080" s="3">
        <f>TITRES_STAT!B2083</f>
        <v>45030</v>
      </c>
      <c r="B2080" s="17">
        <f>TITRES_STAT!C2083</f>
        <v>22.9</v>
      </c>
      <c r="C2080" s="17">
        <f>TITRES_STAT!D2083</f>
        <v>20.674399999999999</v>
      </c>
      <c r="D2080" s="17">
        <f>TITRES_STAT!E2083</f>
        <v>3670</v>
      </c>
      <c r="E2080" s="2">
        <f t="shared" si="128"/>
        <v>3344729</v>
      </c>
      <c r="F2080" s="17" t="str">
        <f t="shared" si="131"/>
        <v>BULLISH</v>
      </c>
      <c r="G2080" s="17" t="str">
        <f t="shared" si="130"/>
        <v>NEUTRAL</v>
      </c>
      <c r="H2080" s="17" t="str">
        <f t="shared" si="129"/>
        <v>BULLISH DIVERGENCE</v>
      </c>
    </row>
    <row r="2081" spans="1:8" ht="13.5" x14ac:dyDescent="0.25">
      <c r="A2081" s="3">
        <f>TITRES_STAT!B2084</f>
        <v>45033</v>
      </c>
      <c r="B2081" s="17">
        <f>TITRES_STAT!C2084</f>
        <v>22.9</v>
      </c>
      <c r="C2081" s="17">
        <f>TITRES_STAT!D2084</f>
        <v>20.674399999999999</v>
      </c>
      <c r="D2081" s="17">
        <f>TITRES_STAT!E2084</f>
        <v>2033</v>
      </c>
      <c r="E2081" s="2">
        <f t="shared" si="128"/>
        <v>3344729</v>
      </c>
      <c r="F2081" s="17" t="str">
        <f t="shared" si="131"/>
        <v>BULLISH</v>
      </c>
      <c r="G2081" s="17" t="str">
        <f t="shared" si="130"/>
        <v>NEUTRAL</v>
      </c>
      <c r="H2081" s="17" t="str">
        <f t="shared" si="129"/>
        <v>BULLISH DIVERGENCE</v>
      </c>
    </row>
    <row r="2082" spans="1:8" ht="13.5" x14ac:dyDescent="0.25">
      <c r="A2082" s="3">
        <f>TITRES_STAT!B2085</f>
        <v>45034</v>
      </c>
      <c r="B2082" s="17">
        <f>TITRES_STAT!C2085</f>
        <v>22.9</v>
      </c>
      <c r="C2082" s="17">
        <f>TITRES_STAT!D2085</f>
        <v>20.674399999999999</v>
      </c>
      <c r="D2082" s="17">
        <f>TITRES_STAT!E2085</f>
        <v>1265</v>
      </c>
      <c r="E2082" s="2">
        <f t="shared" si="128"/>
        <v>3344729</v>
      </c>
      <c r="F2082" s="17" t="str">
        <f t="shared" si="131"/>
        <v>BULLISH</v>
      </c>
      <c r="G2082" s="17" t="str">
        <f t="shared" si="130"/>
        <v>NEUTRAL</v>
      </c>
      <c r="H2082" s="17" t="str">
        <f t="shared" si="129"/>
        <v>BULLISH DIVERGENCE</v>
      </c>
    </row>
    <row r="2083" spans="1:8" ht="13.5" x14ac:dyDescent="0.25">
      <c r="A2083" s="3">
        <f>TITRES_STAT!B2086</f>
        <v>45035</v>
      </c>
      <c r="B2083" s="17">
        <f>TITRES_STAT!C2086</f>
        <v>23</v>
      </c>
      <c r="C2083" s="17">
        <f>TITRES_STAT!D2086</f>
        <v>20.764700000000001</v>
      </c>
      <c r="D2083" s="17">
        <f>TITRES_STAT!E2086</f>
        <v>1754</v>
      </c>
      <c r="E2083" s="2">
        <f t="shared" si="128"/>
        <v>3346483</v>
      </c>
      <c r="F2083" s="17" t="str">
        <f t="shared" si="131"/>
        <v>BULLISH</v>
      </c>
      <c r="G2083" s="17" t="str">
        <f t="shared" si="130"/>
        <v>NEUTRAL</v>
      </c>
      <c r="H2083" s="17" t="str">
        <f t="shared" si="129"/>
        <v>CONFIRMED BULLISH</v>
      </c>
    </row>
    <row r="2084" spans="1:8" ht="13.5" x14ac:dyDescent="0.25">
      <c r="A2084" s="3">
        <f>TITRES_STAT!B2087</f>
        <v>45036</v>
      </c>
      <c r="B2084" s="17">
        <f>TITRES_STAT!C2087</f>
        <v>22.75</v>
      </c>
      <c r="C2084" s="17">
        <f>TITRES_STAT!D2087</f>
        <v>20.539000000000001</v>
      </c>
      <c r="D2084" s="17">
        <f>TITRES_STAT!E2087</f>
        <v>527</v>
      </c>
      <c r="E2084" s="2">
        <f t="shared" si="128"/>
        <v>3345956</v>
      </c>
      <c r="F2084" s="17" t="str">
        <f t="shared" si="131"/>
        <v>BEARISH</v>
      </c>
      <c r="G2084" s="17" t="str">
        <f t="shared" si="130"/>
        <v>NEUTRAL</v>
      </c>
      <c r="H2084" s="17" t="str">
        <f t="shared" si="129"/>
        <v>CONFIRMED BEARISH</v>
      </c>
    </row>
    <row r="2085" spans="1:8" ht="13.5" x14ac:dyDescent="0.25">
      <c r="A2085" s="3">
        <f>TITRES_STAT!B2088</f>
        <v>45040</v>
      </c>
      <c r="B2085" s="17">
        <f>TITRES_STAT!C2088</f>
        <v>22.99</v>
      </c>
      <c r="C2085" s="17">
        <f>TITRES_STAT!D2088</f>
        <v>20.755700000000001</v>
      </c>
      <c r="D2085" s="17">
        <f>TITRES_STAT!E2088</f>
        <v>9035</v>
      </c>
      <c r="E2085" s="2">
        <f t="shared" si="128"/>
        <v>3354991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CONFIRMED BULLISH</v>
      </c>
    </row>
    <row r="2086" spans="1:8" ht="13.5" x14ac:dyDescent="0.25">
      <c r="A2086" s="3">
        <f>TITRES_STAT!B2089</f>
        <v>45041</v>
      </c>
      <c r="B2086" s="17">
        <f>TITRES_STAT!C2089</f>
        <v>23</v>
      </c>
      <c r="C2086" s="17">
        <f>TITRES_STAT!D2089</f>
        <v>20.764700000000001</v>
      </c>
      <c r="D2086" s="17">
        <f>TITRES_STAT!E2089</f>
        <v>204</v>
      </c>
      <c r="E2086" s="2">
        <f t="shared" si="128"/>
        <v>3355195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f>TITRES_STAT!B2090</f>
        <v>45042</v>
      </c>
      <c r="B2087" s="17">
        <f>TITRES_STAT!C2090</f>
        <v>22.8</v>
      </c>
      <c r="C2087" s="17">
        <f>TITRES_STAT!D2090</f>
        <v>20.584099999999999</v>
      </c>
      <c r="D2087" s="17">
        <f>TITRES_STAT!E2090</f>
        <v>2093</v>
      </c>
      <c r="E2087" s="2">
        <f t="shared" si="128"/>
        <v>3353102</v>
      </c>
      <c r="F2087" s="17" t="str">
        <f t="shared" si="131"/>
        <v>BULLISH</v>
      </c>
      <c r="G2087" s="17" t="str">
        <f t="shared" si="130"/>
        <v>NEUTRAL</v>
      </c>
      <c r="H2087" s="17" t="str">
        <f t="shared" si="129"/>
        <v>BULLISH DIVERGENCE</v>
      </c>
    </row>
    <row r="2088" spans="1:8" ht="13.5" x14ac:dyDescent="0.25">
      <c r="A2088" s="3">
        <f>TITRES_STAT!B2091</f>
        <v>45043</v>
      </c>
      <c r="B2088" s="17">
        <f>TITRES_STAT!C2091</f>
        <v>22.8</v>
      </c>
      <c r="C2088" s="17">
        <f>TITRES_STAT!D2091</f>
        <v>20.584099999999999</v>
      </c>
      <c r="D2088" s="17">
        <f>TITRES_STAT!E2091</f>
        <v>4208</v>
      </c>
      <c r="E2088" s="2">
        <f t="shared" si="128"/>
        <v>3353102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BULLISH DIVERGENCE</v>
      </c>
    </row>
    <row r="2089" spans="1:8" ht="13.5" x14ac:dyDescent="0.25">
      <c r="A2089" s="3">
        <f>TITRES_STAT!B2092</f>
        <v>45044</v>
      </c>
      <c r="B2089" s="17">
        <f>TITRES_STAT!C2092</f>
        <v>22.8</v>
      </c>
      <c r="C2089" s="17">
        <f>TITRES_STAT!D2092</f>
        <v>20.584099999999999</v>
      </c>
      <c r="D2089" s="17">
        <f>TITRES_STAT!E2092</f>
        <v>175</v>
      </c>
      <c r="E2089" s="2">
        <f t="shared" si="128"/>
        <v>3353102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CONFIRMED BULLISH</v>
      </c>
    </row>
    <row r="2090" spans="1:8" ht="13.5" x14ac:dyDescent="0.25">
      <c r="A2090" s="3">
        <f>TITRES_STAT!B2093</f>
        <v>45048</v>
      </c>
      <c r="B2090" s="17">
        <f>TITRES_STAT!C2093</f>
        <v>22.8</v>
      </c>
      <c r="C2090" s="17">
        <f>TITRES_STAT!D2093</f>
        <v>20.584099999999999</v>
      </c>
      <c r="D2090" s="17">
        <f>TITRES_STAT!E2093</f>
        <v>1455</v>
      </c>
      <c r="E2090" s="2">
        <f t="shared" si="128"/>
        <v>3353102</v>
      </c>
      <c r="F2090" s="17" t="str">
        <f t="shared" si="131"/>
        <v>BEARISH</v>
      </c>
      <c r="G2090" s="17" t="str">
        <f t="shared" si="130"/>
        <v>NEUTRAL</v>
      </c>
      <c r="H2090" s="17" t="str">
        <f t="shared" si="129"/>
        <v>CONFIRMED BEARISH</v>
      </c>
    </row>
    <row r="2091" spans="1:8" ht="13.5" x14ac:dyDescent="0.25">
      <c r="A2091" s="3">
        <f>TITRES_STAT!B2094</f>
        <v>45049</v>
      </c>
      <c r="B2091" s="17">
        <f>TITRES_STAT!C2094</f>
        <v>22.8</v>
      </c>
      <c r="C2091" s="17">
        <f>TITRES_STAT!D2094</f>
        <v>20.584099999999999</v>
      </c>
      <c r="D2091" s="17">
        <f>TITRES_STAT!E2094</f>
        <v>1393</v>
      </c>
      <c r="E2091" s="2">
        <f t="shared" si="128"/>
        <v>3353102</v>
      </c>
      <c r="F2091" s="17" t="str">
        <f t="shared" si="131"/>
        <v>BEARISH</v>
      </c>
      <c r="G2091" s="17" t="str">
        <f t="shared" si="130"/>
        <v>NEUTRAL</v>
      </c>
      <c r="H2091" s="17" t="str">
        <f t="shared" si="129"/>
        <v>CONFIRMED BEARISH</v>
      </c>
    </row>
    <row r="2092" spans="1:8" ht="13.5" x14ac:dyDescent="0.25">
      <c r="A2092" s="3">
        <f>TITRES_STAT!B2095</f>
        <v>45050</v>
      </c>
      <c r="B2092" s="17">
        <f>TITRES_STAT!C2095</f>
        <v>22.7</v>
      </c>
      <c r="C2092" s="17">
        <f>TITRES_STAT!D2095</f>
        <v>20.4939</v>
      </c>
      <c r="D2092" s="17">
        <f>TITRES_STAT!E2095</f>
        <v>1803</v>
      </c>
      <c r="E2092" s="2">
        <f t="shared" si="128"/>
        <v>3351299</v>
      </c>
      <c r="F2092" s="17" t="str">
        <f t="shared" si="131"/>
        <v>BEARISH</v>
      </c>
      <c r="G2092" s="17" t="str">
        <f t="shared" si="130"/>
        <v>NEUTRAL</v>
      </c>
      <c r="H2092" s="17" t="str">
        <f t="shared" si="129"/>
        <v>CONFIRMED BEARISH</v>
      </c>
    </row>
    <row r="2093" spans="1:8" ht="13.5" x14ac:dyDescent="0.25">
      <c r="A2093" s="3">
        <f>TITRES_STAT!B2096</f>
        <v>45051</v>
      </c>
      <c r="B2093" s="17">
        <f>TITRES_STAT!C2096</f>
        <v>22.65</v>
      </c>
      <c r="C2093" s="17">
        <f>TITRES_STAT!D2096</f>
        <v>20.448699999999999</v>
      </c>
      <c r="D2093" s="17">
        <f>TITRES_STAT!E2096</f>
        <v>892</v>
      </c>
      <c r="E2093" s="2">
        <f t="shared" si="128"/>
        <v>3350407</v>
      </c>
      <c r="F2093" s="17" t="str">
        <f t="shared" si="131"/>
        <v>BEARISH</v>
      </c>
      <c r="G2093" s="17" t="str">
        <f t="shared" si="130"/>
        <v>NEUTRAL</v>
      </c>
      <c r="H2093" s="17" t="str">
        <f t="shared" si="129"/>
        <v>CONFIRMED BEARISH</v>
      </c>
    </row>
    <row r="2094" spans="1:8" ht="13.5" x14ac:dyDescent="0.25">
      <c r="A2094" s="3">
        <f>TITRES_STAT!B2097</f>
        <v>45054</v>
      </c>
      <c r="B2094" s="17">
        <f>TITRES_STAT!C2097</f>
        <v>22.65</v>
      </c>
      <c r="C2094" s="17">
        <f>TITRES_STAT!D2097</f>
        <v>20.448699999999999</v>
      </c>
      <c r="D2094" s="17">
        <f>TITRES_STAT!E2097</f>
        <v>14</v>
      </c>
      <c r="E2094" s="2">
        <f t="shared" si="128"/>
        <v>3350407</v>
      </c>
      <c r="F2094" s="17" t="str">
        <f t="shared" si="131"/>
        <v>BEARISH</v>
      </c>
      <c r="G2094" s="17" t="str">
        <f t="shared" si="130"/>
        <v>NEUTRAL</v>
      </c>
      <c r="H2094" s="17" t="str">
        <f t="shared" si="129"/>
        <v>CONFIRMED BEARISH</v>
      </c>
    </row>
    <row r="2095" spans="1:8" ht="13.5" x14ac:dyDescent="0.25">
      <c r="A2095" s="3">
        <f>TITRES_STAT!B2098</f>
        <v>45055</v>
      </c>
      <c r="B2095" s="17">
        <f>TITRES_STAT!C2098</f>
        <v>22.65</v>
      </c>
      <c r="C2095" s="17">
        <f>TITRES_STAT!D2098</f>
        <v>20.448699999999999</v>
      </c>
      <c r="D2095" s="17">
        <f>TITRES_STAT!E2098</f>
        <v>1698</v>
      </c>
      <c r="E2095" s="2">
        <f t="shared" si="128"/>
        <v>3350407</v>
      </c>
      <c r="F2095" s="17" t="str">
        <f t="shared" si="131"/>
        <v>BEARISH</v>
      </c>
      <c r="G2095" s="17" t="str">
        <f t="shared" si="130"/>
        <v>NEUTRAL</v>
      </c>
      <c r="H2095" s="17" t="str">
        <f t="shared" si="129"/>
        <v>CONFIRMED BEARISH</v>
      </c>
    </row>
    <row r="2096" spans="1:8" ht="13.5" x14ac:dyDescent="0.25">
      <c r="A2096" s="3">
        <f>TITRES_STAT!B2099</f>
        <v>45056</v>
      </c>
      <c r="B2096" s="17">
        <f>TITRES_STAT!C2099</f>
        <v>22.49</v>
      </c>
      <c r="C2096" s="17">
        <f>TITRES_STAT!D2099</f>
        <v>20.304300000000001</v>
      </c>
      <c r="D2096" s="17">
        <f>TITRES_STAT!E2099</f>
        <v>548</v>
      </c>
      <c r="E2096" s="2">
        <f t="shared" si="128"/>
        <v>3349859</v>
      </c>
      <c r="F2096" s="17" t="str">
        <f t="shared" si="131"/>
        <v>BEARISH</v>
      </c>
      <c r="G2096" s="17" t="str">
        <f t="shared" si="130"/>
        <v>NEUTRAL</v>
      </c>
      <c r="H2096" s="17" t="str">
        <f t="shared" si="129"/>
        <v>CONFIRMED BEARISH</v>
      </c>
    </row>
    <row r="2097" spans="1:8" ht="13.5" x14ac:dyDescent="0.25">
      <c r="A2097" s="3">
        <f>TITRES_STAT!B2100</f>
        <v>45057</v>
      </c>
      <c r="B2097" s="17">
        <f>TITRES_STAT!C2100</f>
        <v>22.65</v>
      </c>
      <c r="C2097" s="17">
        <f>TITRES_STAT!D2100</f>
        <v>20.448699999999999</v>
      </c>
      <c r="D2097" s="17">
        <f>TITRES_STAT!E2100</f>
        <v>544</v>
      </c>
      <c r="E2097" s="2">
        <f t="shared" si="128"/>
        <v>3350403</v>
      </c>
      <c r="F2097" s="17" t="str">
        <f t="shared" si="131"/>
        <v>BEARISH</v>
      </c>
      <c r="G2097" s="17" t="str">
        <f t="shared" si="130"/>
        <v>NEUTRAL</v>
      </c>
      <c r="H2097" s="17" t="str">
        <f t="shared" si="129"/>
        <v>CONFIRMED BEARISH</v>
      </c>
    </row>
    <row r="2098" spans="1:8" ht="13.5" x14ac:dyDescent="0.25">
      <c r="A2098" s="3">
        <f>TITRES_STAT!B2101</f>
        <v>45058</v>
      </c>
      <c r="B2098" s="17">
        <f>TITRES_STAT!C2101</f>
        <v>22.65</v>
      </c>
      <c r="C2098" s="17">
        <f>TITRES_STAT!D2101</f>
        <v>20.448699999999999</v>
      </c>
      <c r="D2098" s="17">
        <f>TITRES_STAT!E2101</f>
        <v>2060</v>
      </c>
      <c r="E2098" s="2">
        <f t="shared" si="128"/>
        <v>3350403</v>
      </c>
      <c r="F2098" s="17" t="str">
        <f t="shared" si="131"/>
        <v>BEARISH</v>
      </c>
      <c r="G2098" s="17" t="str">
        <f t="shared" si="130"/>
        <v>NEUTRAL</v>
      </c>
      <c r="H2098" s="17" t="str">
        <f t="shared" si="129"/>
        <v>NEUTRAL</v>
      </c>
    </row>
    <row r="2099" spans="1:8" ht="13.5" x14ac:dyDescent="0.25">
      <c r="A2099" s="3">
        <f>TITRES_STAT!B2102</f>
        <v>45061</v>
      </c>
      <c r="B2099" s="17">
        <f>TITRES_STAT!C2102</f>
        <v>23.1</v>
      </c>
      <c r="C2099" s="17">
        <f>TITRES_STAT!D2102</f>
        <v>20.855</v>
      </c>
      <c r="D2099" s="17">
        <f>TITRES_STAT!E2102</f>
        <v>75777</v>
      </c>
      <c r="E2099" s="2">
        <f t="shared" si="128"/>
        <v>3426180</v>
      </c>
      <c r="F2099" s="17" t="str">
        <f t="shared" si="131"/>
        <v>BULLISH</v>
      </c>
      <c r="G2099" s="17" t="str">
        <f t="shared" si="130"/>
        <v>STRONG</v>
      </c>
      <c r="H2099" s="17" t="str">
        <f t="shared" si="129"/>
        <v>CONFIRMED BULLISH</v>
      </c>
    </row>
    <row r="2100" spans="1:8" ht="13.5" x14ac:dyDescent="0.25">
      <c r="A2100" s="3">
        <f>TITRES_STAT!B2103</f>
        <v>45062</v>
      </c>
      <c r="B2100" s="17">
        <f>TITRES_STAT!C2103</f>
        <v>24</v>
      </c>
      <c r="C2100" s="17">
        <f>TITRES_STAT!D2103</f>
        <v>21.6675</v>
      </c>
      <c r="D2100" s="17">
        <f>TITRES_STAT!E2103</f>
        <v>30148</v>
      </c>
      <c r="E2100" s="2">
        <f t="shared" si="128"/>
        <v>3456328</v>
      </c>
      <c r="F2100" s="17" t="str">
        <f t="shared" si="131"/>
        <v>BULLISH</v>
      </c>
      <c r="G2100" s="17" t="str">
        <f t="shared" si="130"/>
        <v>STRONG</v>
      </c>
      <c r="H2100" s="17" t="str">
        <f t="shared" si="129"/>
        <v>CONFIRMED BULLISH</v>
      </c>
    </row>
    <row r="2101" spans="1:8" ht="13.5" x14ac:dyDescent="0.25">
      <c r="A2101" s="3">
        <f>TITRES_STAT!B2104</f>
        <v>45063</v>
      </c>
      <c r="B2101" s="17">
        <f>TITRES_STAT!C2104</f>
        <v>25</v>
      </c>
      <c r="C2101" s="17">
        <f>TITRES_STAT!D2104</f>
        <v>22.5703</v>
      </c>
      <c r="D2101" s="17">
        <f>TITRES_STAT!E2104</f>
        <v>14861</v>
      </c>
      <c r="E2101" s="2">
        <f t="shared" si="128"/>
        <v>3471189</v>
      </c>
      <c r="F2101" s="17" t="str">
        <f t="shared" si="131"/>
        <v>BULLISH</v>
      </c>
      <c r="G2101" s="17" t="str">
        <f t="shared" si="130"/>
        <v>STRONG</v>
      </c>
      <c r="H2101" s="17" t="str">
        <f t="shared" si="129"/>
        <v>CONFIRMED BULLISH</v>
      </c>
    </row>
    <row r="2102" spans="1:8" ht="13.5" x14ac:dyDescent="0.25">
      <c r="A2102" s="3">
        <f>TITRES_STAT!B2105</f>
        <v>45064</v>
      </c>
      <c r="B2102" s="17">
        <f>TITRES_STAT!C2105</f>
        <v>25.3</v>
      </c>
      <c r="C2102" s="17">
        <f>TITRES_STAT!D2105</f>
        <v>22.841200000000001</v>
      </c>
      <c r="D2102" s="17">
        <f>TITRES_STAT!E2105</f>
        <v>7587</v>
      </c>
      <c r="E2102" s="2">
        <f t="shared" si="128"/>
        <v>3478776</v>
      </c>
      <c r="F2102" s="17" t="str">
        <f t="shared" si="131"/>
        <v>BULLISH</v>
      </c>
      <c r="G2102" s="17" t="str">
        <f t="shared" si="130"/>
        <v>STRONG</v>
      </c>
      <c r="H2102" s="17" t="str">
        <f t="shared" si="129"/>
        <v>CONFIRMED BULLISH</v>
      </c>
    </row>
    <row r="2103" spans="1:8" ht="13.5" x14ac:dyDescent="0.25">
      <c r="A2103" s="3">
        <f>TITRES_STAT!B2106</f>
        <v>45065</v>
      </c>
      <c r="B2103" s="17">
        <f>TITRES_STAT!C2106</f>
        <v>25.5</v>
      </c>
      <c r="C2103" s="17">
        <f>TITRES_STAT!D2106</f>
        <v>23.021699999999999</v>
      </c>
      <c r="D2103" s="17">
        <f>TITRES_STAT!E2106</f>
        <v>6664</v>
      </c>
      <c r="E2103" s="2">
        <f t="shared" si="128"/>
        <v>3485440</v>
      </c>
      <c r="F2103" s="17" t="str">
        <f t="shared" si="131"/>
        <v>BULLISH</v>
      </c>
      <c r="G2103" s="17" t="str">
        <f t="shared" si="130"/>
        <v>STRONG</v>
      </c>
      <c r="H2103" s="17" t="str">
        <f t="shared" si="129"/>
        <v>CONFIRMED BULLISH</v>
      </c>
    </row>
    <row r="2104" spans="1:8" ht="13.5" x14ac:dyDescent="0.25">
      <c r="A2104" s="3">
        <f>TITRES_STAT!B2107</f>
        <v>45068</v>
      </c>
      <c r="B2104" s="17">
        <f>TITRES_STAT!C2107</f>
        <v>25.6</v>
      </c>
      <c r="C2104" s="17">
        <f>TITRES_STAT!D2107</f>
        <v>23.111999999999998</v>
      </c>
      <c r="D2104" s="17">
        <f>TITRES_STAT!E2107</f>
        <v>7731</v>
      </c>
      <c r="E2104" s="2">
        <f t="shared" si="128"/>
        <v>3493171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f>TITRES_STAT!B2108</f>
        <v>45069</v>
      </c>
      <c r="B2105" s="17">
        <f>TITRES_STAT!C2108</f>
        <v>25.9</v>
      </c>
      <c r="C2105" s="17">
        <f>TITRES_STAT!D2108</f>
        <v>23.382899999999999</v>
      </c>
      <c r="D2105" s="17">
        <f>TITRES_STAT!E2108</f>
        <v>3421</v>
      </c>
      <c r="E2105" s="2">
        <f t="shared" si="128"/>
        <v>3496592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f>TITRES_STAT!B2109</f>
        <v>45070</v>
      </c>
      <c r="B2106" s="17">
        <f>TITRES_STAT!C2109</f>
        <v>25.71</v>
      </c>
      <c r="C2106" s="17">
        <f>TITRES_STAT!D2109</f>
        <v>23.211300000000001</v>
      </c>
      <c r="D2106" s="17">
        <f>TITRES_STAT!E2109</f>
        <v>11689</v>
      </c>
      <c r="E2106" s="2">
        <f t="shared" si="128"/>
        <v>3484903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f>TITRES_STAT!B2110</f>
        <v>45071</v>
      </c>
      <c r="B2107" s="17">
        <f>TITRES_STAT!C2110</f>
        <v>25.85</v>
      </c>
      <c r="C2107" s="17">
        <f>TITRES_STAT!D2110</f>
        <v>23.337700000000002</v>
      </c>
      <c r="D2107" s="17">
        <f>TITRES_STAT!E2110</f>
        <v>1493</v>
      </c>
      <c r="E2107" s="2">
        <f t="shared" si="128"/>
        <v>3486396</v>
      </c>
      <c r="F2107" s="17" t="str">
        <f t="shared" si="131"/>
        <v>BULLISH</v>
      </c>
      <c r="G2107" s="17" t="str">
        <f t="shared" si="130"/>
        <v>NEUTRAL</v>
      </c>
      <c r="H2107" s="17" t="str">
        <f t="shared" si="129"/>
        <v>CONFIRMED BULLISH</v>
      </c>
    </row>
    <row r="2108" spans="1:8" ht="13.5" x14ac:dyDescent="0.25">
      <c r="A2108" s="3">
        <f>TITRES_STAT!B2111</f>
        <v>45072</v>
      </c>
      <c r="B2108" s="17">
        <f>TITRES_STAT!C2111</f>
        <v>25.9</v>
      </c>
      <c r="C2108" s="17">
        <f>TITRES_STAT!D2111</f>
        <v>23.382899999999999</v>
      </c>
      <c r="D2108" s="17">
        <f>TITRES_STAT!E2111</f>
        <v>27506</v>
      </c>
      <c r="E2108" s="2">
        <f t="shared" si="128"/>
        <v>3513902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CONFIRMED BULLISH</v>
      </c>
    </row>
    <row r="2109" spans="1:8" ht="13.5" x14ac:dyDescent="0.25">
      <c r="A2109" s="3">
        <f>TITRES_STAT!B2112</f>
        <v>45075</v>
      </c>
      <c r="B2109" s="17">
        <f>TITRES_STAT!C2112</f>
        <v>26.15</v>
      </c>
      <c r="C2109" s="17">
        <f>TITRES_STAT!D2112</f>
        <v>23.608599999999999</v>
      </c>
      <c r="D2109" s="17">
        <f>TITRES_STAT!E2112</f>
        <v>1294130</v>
      </c>
      <c r="E2109" s="2">
        <f t="shared" si="128"/>
        <v>4808032</v>
      </c>
      <c r="F2109" s="17" t="str">
        <f t="shared" si="131"/>
        <v>BULLISH</v>
      </c>
      <c r="G2109" s="17" t="str">
        <f t="shared" si="130"/>
        <v>STRONG</v>
      </c>
      <c r="H2109" s="17" t="str">
        <f t="shared" si="129"/>
        <v>CONFIRMED BULLISH</v>
      </c>
    </row>
    <row r="2110" spans="1:8" ht="13.5" x14ac:dyDescent="0.25">
      <c r="A2110" s="3">
        <f>TITRES_STAT!B2113</f>
        <v>45076</v>
      </c>
      <c r="B2110" s="17">
        <f>TITRES_STAT!C2113</f>
        <v>27</v>
      </c>
      <c r="C2110" s="17">
        <f>TITRES_STAT!D2113</f>
        <v>24.376000000000001</v>
      </c>
      <c r="D2110" s="17">
        <f>TITRES_STAT!E2113</f>
        <v>27086</v>
      </c>
      <c r="E2110" s="2">
        <f t="shared" si="128"/>
        <v>4835118</v>
      </c>
      <c r="F2110" s="17" t="str">
        <f t="shared" si="131"/>
        <v>BULLISH</v>
      </c>
      <c r="G2110" s="17" t="str">
        <f t="shared" si="130"/>
        <v>STRONG</v>
      </c>
      <c r="H2110" s="17" t="str">
        <f t="shared" si="129"/>
        <v>CONFIRMED BULLISH</v>
      </c>
    </row>
    <row r="2111" spans="1:8" ht="13.5" x14ac:dyDescent="0.25">
      <c r="A2111" s="3">
        <f>TITRES_STAT!B2114</f>
        <v>45077</v>
      </c>
      <c r="B2111" s="17">
        <f>TITRES_STAT!C2114</f>
        <v>28</v>
      </c>
      <c r="C2111" s="17">
        <f>TITRES_STAT!D2114</f>
        <v>25.2788</v>
      </c>
      <c r="D2111" s="17">
        <f>TITRES_STAT!E2114</f>
        <v>29866</v>
      </c>
      <c r="E2111" s="2">
        <f t="shared" si="128"/>
        <v>4864984</v>
      </c>
      <c r="F2111" s="17" t="str">
        <f t="shared" si="131"/>
        <v>BULLISH</v>
      </c>
      <c r="G2111" s="17" t="str">
        <f t="shared" si="130"/>
        <v>STRONG</v>
      </c>
      <c r="H2111" s="17" t="str">
        <f t="shared" si="129"/>
        <v>CONFIRMED BULLISH</v>
      </c>
    </row>
    <row r="2112" spans="1:8" ht="13.5" x14ac:dyDescent="0.25">
      <c r="A2112" s="3">
        <f>TITRES_STAT!B2115</f>
        <v>45078</v>
      </c>
      <c r="B2112" s="17">
        <f>TITRES_STAT!C2115</f>
        <v>27.8</v>
      </c>
      <c r="C2112" s="17">
        <f>TITRES_STAT!D2115</f>
        <v>25.098199999999999</v>
      </c>
      <c r="D2112" s="17">
        <f>TITRES_STAT!E2115</f>
        <v>5072</v>
      </c>
      <c r="E2112" s="2">
        <f t="shared" si="128"/>
        <v>4859912</v>
      </c>
      <c r="F2112" s="17" t="str">
        <f t="shared" si="131"/>
        <v>BULLISH</v>
      </c>
      <c r="G2112" s="17" t="str">
        <f t="shared" si="130"/>
        <v>STRONG</v>
      </c>
      <c r="H2112" s="17" t="str">
        <f t="shared" si="129"/>
        <v>CONFIRMED BULLISH</v>
      </c>
    </row>
    <row r="2113" spans="1:8" ht="13.5" x14ac:dyDescent="0.25">
      <c r="A2113" s="3">
        <f>TITRES_STAT!B2116</f>
        <v>45079</v>
      </c>
      <c r="B2113" s="17">
        <f>TITRES_STAT!C2116</f>
        <v>27.6</v>
      </c>
      <c r="C2113" s="17">
        <f>TITRES_STAT!D2116</f>
        <v>24.9176</v>
      </c>
      <c r="D2113" s="17">
        <f>TITRES_STAT!E2116</f>
        <v>2015</v>
      </c>
      <c r="E2113" s="2">
        <f t="shared" si="128"/>
        <v>4857897</v>
      </c>
      <c r="F2113" s="17" t="str">
        <f t="shared" si="131"/>
        <v>BULLISH</v>
      </c>
      <c r="G2113" s="17" t="str">
        <f t="shared" si="130"/>
        <v>STRONG</v>
      </c>
      <c r="H2113" s="17" t="str">
        <f t="shared" si="129"/>
        <v>CONFIRMED BULLISH</v>
      </c>
    </row>
    <row r="2114" spans="1:8" ht="13.5" x14ac:dyDescent="0.25">
      <c r="A2114" s="3">
        <f>TITRES_STAT!B2117</f>
        <v>45082</v>
      </c>
      <c r="B2114" s="17">
        <f>TITRES_STAT!C2117</f>
        <v>27.19</v>
      </c>
      <c r="C2114" s="17">
        <f>TITRES_STAT!D2117</f>
        <v>25.275400000000001</v>
      </c>
      <c r="D2114" s="17">
        <f>TITRES_STAT!E2117</f>
        <v>6950</v>
      </c>
      <c r="E2114" s="2">
        <f t="shared" si="128"/>
        <v>4850947</v>
      </c>
      <c r="F2114" s="17" t="str">
        <f t="shared" si="131"/>
        <v>BULLISH</v>
      </c>
      <c r="G2114" s="17" t="str">
        <f t="shared" si="130"/>
        <v>NEUTRAL</v>
      </c>
      <c r="H2114" s="17" t="str">
        <f t="shared" si="129"/>
        <v>CONFIRMED BULLISH</v>
      </c>
    </row>
    <row r="2115" spans="1:8" ht="13.5" x14ac:dyDescent="0.25">
      <c r="A2115" s="3">
        <f>TITRES_STAT!B2118</f>
        <v>45083</v>
      </c>
      <c r="B2115" s="17">
        <f>TITRES_STAT!C2118</f>
        <v>27.19</v>
      </c>
      <c r="C2115" s="17">
        <f>TITRES_STAT!D2118</f>
        <v>25.275400000000001</v>
      </c>
      <c r="D2115" s="17">
        <f>TITRES_STAT!E2118</f>
        <v>0</v>
      </c>
      <c r="E2115" s="2">
        <f t="shared" si="128"/>
        <v>4850947</v>
      </c>
      <c r="F2115" s="17" t="str">
        <f t="shared" si="131"/>
        <v>BULLISH</v>
      </c>
      <c r="G2115" s="17" t="str">
        <f t="shared" si="130"/>
        <v>NEUTRAL</v>
      </c>
      <c r="H2115" s="17" t="str">
        <f t="shared" si="129"/>
        <v>CONFIRMED BULLISH</v>
      </c>
    </row>
    <row r="2116" spans="1:8" ht="13.5" x14ac:dyDescent="0.25">
      <c r="A2116" s="3">
        <f>TITRES_STAT!B2119</f>
        <v>45084</v>
      </c>
      <c r="B2116" s="17">
        <f>TITRES_STAT!C2119</f>
        <v>27.19</v>
      </c>
      <c r="C2116" s="17">
        <f>TITRES_STAT!D2119</f>
        <v>25.275400000000001</v>
      </c>
      <c r="D2116" s="17">
        <f>TITRES_STAT!E2119</f>
        <v>0</v>
      </c>
      <c r="E2116" s="2">
        <f t="shared" ref="E2116:E2179" si="132">IF(B2116&gt;B2115, E2115+D2116, IF(B2116&lt;B2115, E2115-D2116, E2115))</f>
        <v>4850947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CONFIRMED BEARISH</v>
      </c>
    </row>
    <row r="2117" spans="1:8" ht="13.5" x14ac:dyDescent="0.25">
      <c r="A2117" s="3">
        <f>TITRES_STAT!B2120</f>
        <v>45085</v>
      </c>
      <c r="B2117" s="17">
        <f>TITRES_STAT!C2120</f>
        <v>28.82</v>
      </c>
      <c r="C2117" s="17">
        <f>TITRES_STAT!D2120</f>
        <v>26.790600000000001</v>
      </c>
      <c r="D2117" s="17">
        <f>TITRES_STAT!E2120</f>
        <v>6601</v>
      </c>
      <c r="E2117" s="2">
        <f t="shared" si="132"/>
        <v>4857548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BEARISH DIVERGENCE</v>
      </c>
    </row>
    <row r="2118" spans="1:8" ht="13.5" x14ac:dyDescent="0.25">
      <c r="A2118" s="3">
        <f>TITRES_STAT!B2121</f>
        <v>45086</v>
      </c>
      <c r="B2118" s="17">
        <f>TITRES_STAT!C2121</f>
        <v>28.4</v>
      </c>
      <c r="C2118" s="17">
        <f>TITRES_STAT!D2121</f>
        <v>26.400200000000002</v>
      </c>
      <c r="D2118" s="17">
        <f>TITRES_STAT!E2121</f>
        <v>34282</v>
      </c>
      <c r="E2118" s="2">
        <f t="shared" si="132"/>
        <v>4823266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45089</v>
      </c>
      <c r="B2119" s="17">
        <f>TITRES_STAT!C2122</f>
        <v>27.88</v>
      </c>
      <c r="C2119" s="17">
        <f>TITRES_STAT!D2122</f>
        <v>25.916799999999999</v>
      </c>
      <c r="D2119" s="17">
        <f>TITRES_STAT!E2122</f>
        <v>4089</v>
      </c>
      <c r="E2119" s="2">
        <f t="shared" si="132"/>
        <v>4819177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BEARISH DIVERGENCE</v>
      </c>
    </row>
    <row r="2120" spans="1:8" ht="13.5" x14ac:dyDescent="0.25">
      <c r="A2120" s="3">
        <f>TITRES_STAT!B2123</f>
        <v>45090</v>
      </c>
      <c r="B2120" s="17">
        <f>TITRES_STAT!C2123</f>
        <v>27.88</v>
      </c>
      <c r="C2120" s="17">
        <f>TITRES_STAT!D2123</f>
        <v>25.916799999999999</v>
      </c>
      <c r="D2120" s="17">
        <f>TITRES_STAT!E2123</f>
        <v>1406</v>
      </c>
      <c r="E2120" s="2">
        <f t="shared" si="132"/>
        <v>4819177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BEARISH DIVERGENCE</v>
      </c>
    </row>
    <row r="2121" spans="1:8" ht="13.5" x14ac:dyDescent="0.25">
      <c r="A2121" s="3">
        <f>TITRES_STAT!B2124</f>
        <v>45091</v>
      </c>
      <c r="B2121" s="17">
        <f>TITRES_STAT!C2124</f>
        <v>26.82</v>
      </c>
      <c r="C2121" s="17">
        <f>TITRES_STAT!D2124</f>
        <v>24.9315</v>
      </c>
      <c r="D2121" s="17">
        <f>TITRES_STAT!E2124</f>
        <v>945</v>
      </c>
      <c r="E2121" s="2">
        <f t="shared" si="132"/>
        <v>4818232</v>
      </c>
      <c r="F2121" s="17" t="str">
        <f t="shared" si="135"/>
        <v>BEARISH</v>
      </c>
      <c r="G2121" s="17" t="str">
        <f t="shared" si="134"/>
        <v>NEUTRAL</v>
      </c>
      <c r="H2121" s="17" t="str">
        <f t="shared" si="133"/>
        <v>CONFIRMED BEARISH</v>
      </c>
    </row>
    <row r="2122" spans="1:8" ht="13.5" x14ac:dyDescent="0.25">
      <c r="A2122" s="3">
        <f>TITRES_STAT!B2125</f>
        <v>45092</v>
      </c>
      <c r="B2122" s="17">
        <f>TITRES_STAT!C2125</f>
        <v>26.5</v>
      </c>
      <c r="C2122" s="17">
        <f>TITRES_STAT!D2125</f>
        <v>24.634</v>
      </c>
      <c r="D2122" s="17">
        <f>TITRES_STAT!E2125</f>
        <v>3031</v>
      </c>
      <c r="E2122" s="2">
        <f t="shared" si="132"/>
        <v>4815201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CONFIRMED BEARISH</v>
      </c>
    </row>
    <row r="2123" spans="1:8" ht="13.5" x14ac:dyDescent="0.25">
      <c r="A2123" s="3">
        <f>TITRES_STAT!B2126</f>
        <v>45093</v>
      </c>
      <c r="B2123" s="17">
        <f>TITRES_STAT!C2126</f>
        <v>26.51</v>
      </c>
      <c r="C2123" s="17">
        <f>TITRES_STAT!D2126</f>
        <v>24.6433</v>
      </c>
      <c r="D2123" s="17">
        <f>TITRES_STAT!E2126</f>
        <v>1203</v>
      </c>
      <c r="E2123" s="2">
        <f t="shared" si="132"/>
        <v>4816404</v>
      </c>
      <c r="F2123" s="17" t="str">
        <f t="shared" si="135"/>
        <v>BEARISH</v>
      </c>
      <c r="G2123" s="17" t="str">
        <f t="shared" si="134"/>
        <v>NEUTRAL</v>
      </c>
      <c r="H2123" s="17" t="str">
        <f t="shared" si="133"/>
        <v>CONFIRMED BEARISH</v>
      </c>
    </row>
    <row r="2124" spans="1:8" ht="13.5" x14ac:dyDescent="0.25">
      <c r="A2124" s="3">
        <f>TITRES_STAT!B2127</f>
        <v>45096</v>
      </c>
      <c r="B2124" s="17">
        <f>TITRES_STAT!C2127</f>
        <v>26.75</v>
      </c>
      <c r="C2124" s="17">
        <f>TITRES_STAT!D2127</f>
        <v>24.866399999999999</v>
      </c>
      <c r="D2124" s="17">
        <f>TITRES_STAT!E2127</f>
        <v>324</v>
      </c>
      <c r="E2124" s="2">
        <f t="shared" si="132"/>
        <v>4816728</v>
      </c>
      <c r="F2124" s="17" t="str">
        <f t="shared" si="135"/>
        <v>BEARISH</v>
      </c>
      <c r="G2124" s="17" t="str">
        <f t="shared" si="134"/>
        <v>NEUTRAL</v>
      </c>
      <c r="H2124" s="17" t="str">
        <f t="shared" si="133"/>
        <v>CONFIRMED BEARISH</v>
      </c>
    </row>
    <row r="2125" spans="1:8" ht="13.5" x14ac:dyDescent="0.25">
      <c r="A2125" s="3">
        <f>TITRES_STAT!B2128</f>
        <v>45097</v>
      </c>
      <c r="B2125" s="17">
        <f>TITRES_STAT!C2128</f>
        <v>27</v>
      </c>
      <c r="C2125" s="17">
        <f>TITRES_STAT!D2128</f>
        <v>25.098800000000001</v>
      </c>
      <c r="D2125" s="17">
        <f>TITRES_STAT!E2128</f>
        <v>3929</v>
      </c>
      <c r="E2125" s="2">
        <f t="shared" si="132"/>
        <v>4820657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BULLISH DIVERGENCE</v>
      </c>
    </row>
    <row r="2126" spans="1:8" ht="13.5" x14ac:dyDescent="0.25">
      <c r="A2126" s="3">
        <f>TITRES_STAT!B2129</f>
        <v>45098</v>
      </c>
      <c r="B2126" s="17">
        <f>TITRES_STAT!C2129</f>
        <v>26.82</v>
      </c>
      <c r="C2126" s="17">
        <f>TITRES_STAT!D2129</f>
        <v>24.9315</v>
      </c>
      <c r="D2126" s="17">
        <f>TITRES_STAT!E2129</f>
        <v>979</v>
      </c>
      <c r="E2126" s="2">
        <f t="shared" si="132"/>
        <v>4819678</v>
      </c>
      <c r="F2126" s="17" t="str">
        <f t="shared" si="135"/>
        <v>BULLISH</v>
      </c>
      <c r="G2126" s="17" t="str">
        <f t="shared" si="134"/>
        <v>NEUTRAL</v>
      </c>
      <c r="H2126" s="17" t="str">
        <f t="shared" si="133"/>
        <v>NEUTRAL</v>
      </c>
    </row>
    <row r="2127" spans="1:8" ht="13.5" x14ac:dyDescent="0.25">
      <c r="A2127" s="3">
        <f>TITRES_STAT!B2130</f>
        <v>45099</v>
      </c>
      <c r="B2127" s="17">
        <f>TITRES_STAT!C2130</f>
        <v>26.9</v>
      </c>
      <c r="C2127" s="17">
        <f>TITRES_STAT!D2130</f>
        <v>25.005800000000001</v>
      </c>
      <c r="D2127" s="17">
        <f>TITRES_STAT!E2130</f>
        <v>1891</v>
      </c>
      <c r="E2127" s="2">
        <f t="shared" si="132"/>
        <v>4821569</v>
      </c>
      <c r="F2127" s="17" t="str">
        <f t="shared" si="135"/>
        <v>BULLISH</v>
      </c>
      <c r="G2127" s="17" t="str">
        <f t="shared" si="134"/>
        <v>NEUTRAL</v>
      </c>
      <c r="H2127" s="17" t="str">
        <f t="shared" si="133"/>
        <v>CONFIRMED BULLISH</v>
      </c>
    </row>
    <row r="2128" spans="1:8" ht="13.5" x14ac:dyDescent="0.25">
      <c r="A2128" s="3">
        <f>TITRES_STAT!B2131</f>
        <v>45100</v>
      </c>
      <c r="B2128" s="17">
        <f>TITRES_STAT!C2131</f>
        <v>26.85</v>
      </c>
      <c r="C2128" s="17">
        <f>TITRES_STAT!D2131</f>
        <v>24.959399999999999</v>
      </c>
      <c r="D2128" s="17">
        <f>TITRES_STAT!E2131</f>
        <v>1901</v>
      </c>
      <c r="E2128" s="2">
        <f t="shared" si="132"/>
        <v>4819668</v>
      </c>
      <c r="F2128" s="17" t="str">
        <f t="shared" si="135"/>
        <v>BULLISH</v>
      </c>
      <c r="G2128" s="17" t="str">
        <f t="shared" si="134"/>
        <v>NEUTRAL</v>
      </c>
      <c r="H2128" s="17" t="str">
        <f t="shared" si="133"/>
        <v>CONFIRMED BULLISH</v>
      </c>
    </row>
    <row r="2129" spans="1:8" ht="13.5" x14ac:dyDescent="0.25">
      <c r="A2129" s="3">
        <f>TITRES_STAT!B2132</f>
        <v>45103</v>
      </c>
      <c r="B2129" s="17">
        <f>TITRES_STAT!C2132</f>
        <v>27.5</v>
      </c>
      <c r="C2129" s="17">
        <f>TITRES_STAT!D2132</f>
        <v>25.563600000000001</v>
      </c>
      <c r="D2129" s="17">
        <f>TITRES_STAT!E2132</f>
        <v>15273</v>
      </c>
      <c r="E2129" s="2">
        <f t="shared" si="132"/>
        <v>4834941</v>
      </c>
      <c r="F2129" s="17" t="str">
        <f t="shared" si="135"/>
        <v>BULLISH</v>
      </c>
      <c r="G2129" s="17" t="str">
        <f t="shared" si="134"/>
        <v>NEUTRAL</v>
      </c>
      <c r="H2129" s="17" t="str">
        <f t="shared" si="133"/>
        <v>CONFIRMED BULLISH</v>
      </c>
    </row>
    <row r="2130" spans="1:8" ht="13.5" x14ac:dyDescent="0.25">
      <c r="A2130" s="3">
        <f>TITRES_STAT!B2133</f>
        <v>45104</v>
      </c>
      <c r="B2130" s="17">
        <f>TITRES_STAT!C2133</f>
        <v>27.5</v>
      </c>
      <c r="C2130" s="17">
        <f>TITRES_STAT!D2133</f>
        <v>25.563600000000001</v>
      </c>
      <c r="D2130" s="17">
        <f>TITRES_STAT!E2133</f>
        <v>2324</v>
      </c>
      <c r="E2130" s="2">
        <f t="shared" si="132"/>
        <v>4834941</v>
      </c>
      <c r="F2130" s="17" t="str">
        <f t="shared" si="135"/>
        <v>BULLISH</v>
      </c>
      <c r="G2130" s="17" t="str">
        <f t="shared" si="134"/>
        <v>NEUTRAL</v>
      </c>
      <c r="H2130" s="17" t="str">
        <f t="shared" si="133"/>
        <v>CONFIRMED BULLISH</v>
      </c>
    </row>
    <row r="2131" spans="1:8" ht="13.5" x14ac:dyDescent="0.25">
      <c r="A2131" s="3">
        <f>TITRES_STAT!B2134</f>
        <v>45107</v>
      </c>
      <c r="B2131" s="17">
        <f>TITRES_STAT!C2134</f>
        <v>28.4</v>
      </c>
      <c r="C2131" s="17">
        <f>TITRES_STAT!D2134</f>
        <v>26.400200000000002</v>
      </c>
      <c r="D2131" s="17">
        <f>TITRES_STAT!E2134</f>
        <v>15798</v>
      </c>
      <c r="E2131" s="2">
        <f t="shared" si="132"/>
        <v>4850739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CONFIRMED BULLISH</v>
      </c>
    </row>
    <row r="2132" spans="1:8" ht="13.5" x14ac:dyDescent="0.25">
      <c r="A2132" s="3">
        <f>TITRES_STAT!B2135</f>
        <v>45110</v>
      </c>
      <c r="B2132" s="17">
        <f>TITRES_STAT!C2135</f>
        <v>28.1</v>
      </c>
      <c r="C2132" s="17">
        <f>TITRES_STAT!D2135</f>
        <v>26.121300000000002</v>
      </c>
      <c r="D2132" s="17">
        <f>TITRES_STAT!E2135</f>
        <v>817</v>
      </c>
      <c r="E2132" s="2">
        <f t="shared" si="132"/>
        <v>4849922</v>
      </c>
      <c r="F2132" s="17" t="str">
        <f t="shared" si="135"/>
        <v>BULLISH</v>
      </c>
      <c r="G2132" s="17" t="str">
        <f t="shared" si="134"/>
        <v>NEUTRAL</v>
      </c>
      <c r="H2132" s="17" t="str">
        <f t="shared" si="133"/>
        <v>CONFIRMED BULLISH</v>
      </c>
    </row>
    <row r="2133" spans="1:8" ht="13.5" x14ac:dyDescent="0.25">
      <c r="A2133" s="3">
        <f>TITRES_STAT!B2136</f>
        <v>45111</v>
      </c>
      <c r="B2133" s="17">
        <f>TITRES_STAT!C2136</f>
        <v>27.9</v>
      </c>
      <c r="C2133" s="17">
        <f>TITRES_STAT!D2136</f>
        <v>25.935400000000001</v>
      </c>
      <c r="D2133" s="17">
        <f>TITRES_STAT!E2136</f>
        <v>551</v>
      </c>
      <c r="E2133" s="2">
        <f t="shared" si="132"/>
        <v>4849371</v>
      </c>
      <c r="F2133" s="17" t="str">
        <f t="shared" si="135"/>
        <v>BULLISH</v>
      </c>
      <c r="G2133" s="17" t="str">
        <f t="shared" si="134"/>
        <v>NEUTRAL</v>
      </c>
      <c r="H2133" s="17" t="str">
        <f t="shared" si="133"/>
        <v>CONFIRMED BULLISH</v>
      </c>
    </row>
    <row r="2134" spans="1:8" ht="13.5" x14ac:dyDescent="0.25">
      <c r="A2134" s="3">
        <f>TITRES_STAT!B2137</f>
        <v>45112</v>
      </c>
      <c r="B2134" s="17">
        <f>TITRES_STAT!C2137</f>
        <v>27.5</v>
      </c>
      <c r="C2134" s="17">
        <f>TITRES_STAT!D2137</f>
        <v>25.563600000000001</v>
      </c>
      <c r="D2134" s="17">
        <f>TITRES_STAT!E2137</f>
        <v>662</v>
      </c>
      <c r="E2134" s="2">
        <f t="shared" si="132"/>
        <v>4848709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NEUTRAL</v>
      </c>
    </row>
    <row r="2135" spans="1:8" ht="13.5" x14ac:dyDescent="0.25">
      <c r="A2135" s="3">
        <f>TITRES_STAT!B2138</f>
        <v>45113</v>
      </c>
      <c r="B2135" s="17">
        <f>TITRES_STAT!C2138</f>
        <v>28</v>
      </c>
      <c r="C2135" s="17">
        <f>TITRES_STAT!D2138</f>
        <v>26.028400000000001</v>
      </c>
      <c r="D2135" s="17">
        <f>TITRES_STAT!E2138</f>
        <v>579</v>
      </c>
      <c r="E2135" s="2">
        <f t="shared" si="132"/>
        <v>4849288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CONFIRMED BULLISH</v>
      </c>
    </row>
    <row r="2136" spans="1:8" ht="13.5" x14ac:dyDescent="0.25">
      <c r="A2136" s="3">
        <f>TITRES_STAT!B2139</f>
        <v>45114</v>
      </c>
      <c r="B2136" s="17">
        <f>TITRES_STAT!C2139</f>
        <v>28.1</v>
      </c>
      <c r="C2136" s="17">
        <f>TITRES_STAT!D2139</f>
        <v>26.121300000000002</v>
      </c>
      <c r="D2136" s="17">
        <f>TITRES_STAT!E2139</f>
        <v>5335</v>
      </c>
      <c r="E2136" s="2">
        <f t="shared" si="132"/>
        <v>4854623</v>
      </c>
      <c r="F2136" s="17" t="str">
        <f t="shared" si="135"/>
        <v>BULLISH</v>
      </c>
      <c r="G2136" s="17" t="str">
        <f t="shared" si="134"/>
        <v>NEUTRAL</v>
      </c>
      <c r="H2136" s="17" t="str">
        <f t="shared" si="133"/>
        <v>BULLISH DIVERGENCE</v>
      </c>
    </row>
    <row r="2137" spans="1:8" ht="13.5" x14ac:dyDescent="0.25">
      <c r="A2137" s="3">
        <f>TITRES_STAT!B2140</f>
        <v>45117</v>
      </c>
      <c r="B2137" s="17">
        <f>TITRES_STAT!C2140</f>
        <v>28.3</v>
      </c>
      <c r="C2137" s="17">
        <f>TITRES_STAT!D2140</f>
        <v>26.307300000000001</v>
      </c>
      <c r="D2137" s="17">
        <f>TITRES_STAT!E2140</f>
        <v>4725</v>
      </c>
      <c r="E2137" s="2">
        <f t="shared" si="132"/>
        <v>4859348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f>TITRES_STAT!B2141</f>
        <v>45118</v>
      </c>
      <c r="B2138" s="17">
        <f>TITRES_STAT!C2141</f>
        <v>28.3</v>
      </c>
      <c r="C2138" s="17">
        <f>TITRES_STAT!D2141</f>
        <v>26.307300000000001</v>
      </c>
      <c r="D2138" s="17">
        <f>TITRES_STAT!E2141</f>
        <v>426</v>
      </c>
      <c r="E2138" s="2">
        <f t="shared" si="132"/>
        <v>4859348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f>TITRES_STAT!B2142</f>
        <v>45119</v>
      </c>
      <c r="B2139" s="17">
        <f>TITRES_STAT!C2142</f>
        <v>28</v>
      </c>
      <c r="C2139" s="17">
        <f>TITRES_STAT!D2142</f>
        <v>26.028400000000001</v>
      </c>
      <c r="D2139" s="17">
        <f>TITRES_STAT!E2142</f>
        <v>4986</v>
      </c>
      <c r="E2139" s="2">
        <f t="shared" si="132"/>
        <v>4854362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f>TITRES_STAT!B2143</f>
        <v>45120</v>
      </c>
      <c r="B2140" s="17">
        <f>TITRES_STAT!C2143</f>
        <v>28</v>
      </c>
      <c r="C2140" s="17">
        <f>TITRES_STAT!D2143</f>
        <v>26.028400000000001</v>
      </c>
      <c r="D2140" s="17">
        <f>TITRES_STAT!E2143</f>
        <v>1954</v>
      </c>
      <c r="E2140" s="2">
        <f t="shared" si="132"/>
        <v>4854362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NEUTRAL</v>
      </c>
    </row>
    <row r="2141" spans="1:8" ht="13.5" x14ac:dyDescent="0.25">
      <c r="A2141" s="3">
        <f>TITRES_STAT!B2144</f>
        <v>45121</v>
      </c>
      <c r="B2141" s="17">
        <f>TITRES_STAT!C2144</f>
        <v>28.1</v>
      </c>
      <c r="C2141" s="17">
        <f>TITRES_STAT!D2144</f>
        <v>26.121300000000002</v>
      </c>
      <c r="D2141" s="17">
        <f>TITRES_STAT!E2144</f>
        <v>2244</v>
      </c>
      <c r="E2141" s="2">
        <f t="shared" si="132"/>
        <v>4856606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NEUTRAL</v>
      </c>
    </row>
    <row r="2142" spans="1:8" ht="13.5" x14ac:dyDescent="0.25">
      <c r="A2142" s="3">
        <f>TITRES_STAT!B2145</f>
        <v>45124</v>
      </c>
      <c r="B2142" s="17">
        <f>TITRES_STAT!C2145</f>
        <v>28.36</v>
      </c>
      <c r="C2142" s="17">
        <f>TITRES_STAT!D2145</f>
        <v>26.363</v>
      </c>
      <c r="D2142" s="17">
        <f>TITRES_STAT!E2145</f>
        <v>2043</v>
      </c>
      <c r="E2142" s="2">
        <f t="shared" si="132"/>
        <v>4858649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BEARISH DIVERGENCE</v>
      </c>
    </row>
    <row r="2143" spans="1:8" ht="13.5" x14ac:dyDescent="0.25">
      <c r="A2143" s="3">
        <f>TITRES_STAT!B2146</f>
        <v>45125</v>
      </c>
      <c r="B2143" s="17">
        <f>TITRES_STAT!C2146</f>
        <v>28.45</v>
      </c>
      <c r="C2143" s="17">
        <f>TITRES_STAT!D2146</f>
        <v>26.4467</v>
      </c>
      <c r="D2143" s="17">
        <f>TITRES_STAT!E2146</f>
        <v>920</v>
      </c>
      <c r="E2143" s="2">
        <f t="shared" si="132"/>
        <v>4859569</v>
      </c>
      <c r="F2143" s="17" t="str">
        <f t="shared" si="135"/>
        <v>BULLISH</v>
      </c>
      <c r="G2143" s="17" t="str">
        <f t="shared" si="134"/>
        <v>NEUTRAL</v>
      </c>
      <c r="H2143" s="17" t="str">
        <f t="shared" si="133"/>
        <v>CONFIRMED BULLISH</v>
      </c>
    </row>
    <row r="2144" spans="1:8" ht="13.5" x14ac:dyDescent="0.25">
      <c r="A2144" s="3">
        <f>TITRES_STAT!B2147</f>
        <v>45127</v>
      </c>
      <c r="B2144" s="17">
        <f>TITRES_STAT!C2147</f>
        <v>28.2</v>
      </c>
      <c r="C2144" s="17">
        <f>TITRES_STAT!D2147</f>
        <v>26.214300000000001</v>
      </c>
      <c r="D2144" s="17">
        <f>TITRES_STAT!E2147</f>
        <v>2493</v>
      </c>
      <c r="E2144" s="2">
        <f t="shared" si="132"/>
        <v>4857076</v>
      </c>
      <c r="F2144" s="17" t="str">
        <f t="shared" si="135"/>
        <v>BULLISH</v>
      </c>
      <c r="G2144" s="17" t="str">
        <f t="shared" si="134"/>
        <v>NEUTRAL</v>
      </c>
      <c r="H2144" s="17" t="str">
        <f t="shared" si="133"/>
        <v>CONFIRMED BULLISH</v>
      </c>
    </row>
    <row r="2145" spans="1:8" ht="13.5" x14ac:dyDescent="0.25">
      <c r="A2145" s="3">
        <f>TITRES_STAT!B2148</f>
        <v>45128</v>
      </c>
      <c r="B2145" s="17">
        <f>TITRES_STAT!C2148</f>
        <v>28.44</v>
      </c>
      <c r="C2145" s="17">
        <f>TITRES_STAT!D2148</f>
        <v>26.4374</v>
      </c>
      <c r="D2145" s="17">
        <f>TITRES_STAT!E2148</f>
        <v>1823</v>
      </c>
      <c r="E2145" s="2">
        <f t="shared" si="132"/>
        <v>4858899</v>
      </c>
      <c r="F2145" s="17" t="str">
        <f t="shared" si="135"/>
        <v>BULLISH</v>
      </c>
      <c r="G2145" s="17" t="str">
        <f t="shared" si="134"/>
        <v>NEUTRAL</v>
      </c>
      <c r="H2145" s="17" t="str">
        <f t="shared" si="133"/>
        <v>CONFIRMED BULLISH</v>
      </c>
    </row>
    <row r="2146" spans="1:8" ht="13.5" x14ac:dyDescent="0.25">
      <c r="A2146" s="3">
        <f>TITRES_STAT!B2149</f>
        <v>45131</v>
      </c>
      <c r="B2146" s="17">
        <f>TITRES_STAT!C2149</f>
        <v>28.2</v>
      </c>
      <c r="C2146" s="17">
        <f>TITRES_STAT!D2149</f>
        <v>26.214300000000001</v>
      </c>
      <c r="D2146" s="17">
        <f>TITRES_STAT!E2149</f>
        <v>1386</v>
      </c>
      <c r="E2146" s="2">
        <f t="shared" si="132"/>
        <v>4857513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CONFIRMED BULLISH</v>
      </c>
    </row>
    <row r="2147" spans="1:8" ht="13.5" x14ac:dyDescent="0.25">
      <c r="A2147" s="3">
        <f>TITRES_STAT!B2150</f>
        <v>45133</v>
      </c>
      <c r="B2147" s="17">
        <f>TITRES_STAT!C2150</f>
        <v>28.2</v>
      </c>
      <c r="C2147" s="17">
        <f>TITRES_STAT!D2150</f>
        <v>26.214300000000001</v>
      </c>
      <c r="D2147" s="17">
        <f>TITRES_STAT!E2150</f>
        <v>631</v>
      </c>
      <c r="E2147" s="2">
        <f t="shared" si="132"/>
        <v>4857513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f>TITRES_STAT!B2151</f>
        <v>45134</v>
      </c>
      <c r="B2148" s="17">
        <f>TITRES_STAT!C2151</f>
        <v>28.1</v>
      </c>
      <c r="C2148" s="17">
        <f>TITRES_STAT!D2151</f>
        <v>26.121300000000002</v>
      </c>
      <c r="D2148" s="17">
        <f>TITRES_STAT!E2151</f>
        <v>1690</v>
      </c>
      <c r="E2148" s="2">
        <f t="shared" si="132"/>
        <v>4855823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CONFIRMED BEARISH</v>
      </c>
    </row>
    <row r="2149" spans="1:8" ht="13.5" x14ac:dyDescent="0.25">
      <c r="A2149" s="3">
        <f>TITRES_STAT!B2152</f>
        <v>45135</v>
      </c>
      <c r="B2149" s="17">
        <f>TITRES_STAT!C2152</f>
        <v>28.82</v>
      </c>
      <c r="C2149" s="17">
        <f>TITRES_STAT!D2152</f>
        <v>26.790600000000001</v>
      </c>
      <c r="D2149" s="17">
        <f>TITRES_STAT!E2152</f>
        <v>4291</v>
      </c>
      <c r="E2149" s="2">
        <f t="shared" si="132"/>
        <v>4860114</v>
      </c>
      <c r="F2149" s="17" t="str">
        <f t="shared" si="135"/>
        <v>BULLISH</v>
      </c>
      <c r="G2149" s="17" t="str">
        <f t="shared" si="134"/>
        <v>NEUTRAL</v>
      </c>
      <c r="H2149" s="17" t="str">
        <f t="shared" si="133"/>
        <v>CONFIRMED BULLISH</v>
      </c>
    </row>
    <row r="2150" spans="1:8" ht="13.5" x14ac:dyDescent="0.25">
      <c r="A2150" s="3">
        <f>TITRES_STAT!B2153</f>
        <v>45138</v>
      </c>
      <c r="B2150" s="17">
        <f>TITRES_STAT!C2153</f>
        <v>28.8</v>
      </c>
      <c r="C2150" s="17">
        <f>TITRES_STAT!D2153</f>
        <v>26.772099999999998</v>
      </c>
      <c r="D2150" s="17">
        <f>TITRES_STAT!E2153</f>
        <v>1063</v>
      </c>
      <c r="E2150" s="2">
        <f t="shared" si="132"/>
        <v>4859051</v>
      </c>
      <c r="F2150" s="17" t="str">
        <f t="shared" si="135"/>
        <v>BULLISH</v>
      </c>
      <c r="G2150" s="17" t="str">
        <f t="shared" si="134"/>
        <v>NEUTRAL</v>
      </c>
      <c r="H2150" s="17" t="str">
        <f t="shared" si="133"/>
        <v>CONFIRMED BULLISH</v>
      </c>
    </row>
    <row r="2151" spans="1:8" ht="13.5" x14ac:dyDescent="0.25">
      <c r="A2151" s="3">
        <f>TITRES_STAT!B2154</f>
        <v>45139</v>
      </c>
      <c r="B2151" s="17">
        <f>TITRES_STAT!C2154</f>
        <v>28.73</v>
      </c>
      <c r="C2151" s="17">
        <f>TITRES_STAT!D2154</f>
        <v>26.707000000000001</v>
      </c>
      <c r="D2151" s="17">
        <f>TITRES_STAT!E2154</f>
        <v>1586</v>
      </c>
      <c r="E2151" s="2">
        <f t="shared" si="132"/>
        <v>4857465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BEARISH DIVERGENCE</v>
      </c>
    </row>
    <row r="2152" spans="1:8" ht="13.5" x14ac:dyDescent="0.25">
      <c r="A2152" s="3">
        <f>TITRES_STAT!B2155</f>
        <v>45140</v>
      </c>
      <c r="B2152" s="17">
        <f>TITRES_STAT!C2155</f>
        <v>28.73</v>
      </c>
      <c r="C2152" s="17">
        <f>TITRES_STAT!D2155</f>
        <v>26.707000000000001</v>
      </c>
      <c r="D2152" s="17">
        <f>TITRES_STAT!E2155</f>
        <v>100</v>
      </c>
      <c r="E2152" s="2">
        <f t="shared" si="132"/>
        <v>4857465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BEARISH DIVERGENCE</v>
      </c>
    </row>
    <row r="2153" spans="1:8" ht="13.5" x14ac:dyDescent="0.25">
      <c r="A2153" s="3">
        <f>TITRES_STAT!B2156</f>
        <v>45141</v>
      </c>
      <c r="B2153" s="17">
        <f>TITRES_STAT!C2156</f>
        <v>28.16</v>
      </c>
      <c r="C2153" s="17">
        <f>TITRES_STAT!D2156</f>
        <v>26.177099999999999</v>
      </c>
      <c r="D2153" s="17">
        <f>TITRES_STAT!E2156</f>
        <v>3361</v>
      </c>
      <c r="E2153" s="2">
        <f t="shared" si="132"/>
        <v>4854104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BEARISH DIVERGENCE</v>
      </c>
    </row>
    <row r="2154" spans="1:8" ht="13.5" x14ac:dyDescent="0.25">
      <c r="A2154" s="3">
        <f>TITRES_STAT!B2157</f>
        <v>45142</v>
      </c>
      <c r="B2154" s="17">
        <f>TITRES_STAT!C2157</f>
        <v>28.15</v>
      </c>
      <c r="C2154" s="17">
        <f>TITRES_STAT!D2157</f>
        <v>26.1678</v>
      </c>
      <c r="D2154" s="17">
        <f>TITRES_STAT!E2157</f>
        <v>291</v>
      </c>
      <c r="E2154" s="2">
        <f t="shared" si="132"/>
        <v>4853813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f>TITRES_STAT!B2158</f>
        <v>45145</v>
      </c>
      <c r="B2155" s="17">
        <f>TITRES_STAT!C2158</f>
        <v>28</v>
      </c>
      <c r="C2155" s="17">
        <f>TITRES_STAT!D2158</f>
        <v>26.028400000000001</v>
      </c>
      <c r="D2155" s="17">
        <f>TITRES_STAT!E2158</f>
        <v>764</v>
      </c>
      <c r="E2155" s="2">
        <f t="shared" si="132"/>
        <v>4853049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f>TITRES_STAT!B2159</f>
        <v>45146</v>
      </c>
      <c r="B2156" s="17">
        <f>TITRES_STAT!C2159</f>
        <v>27.6</v>
      </c>
      <c r="C2156" s="17">
        <f>TITRES_STAT!D2159</f>
        <v>25.656600000000001</v>
      </c>
      <c r="D2156" s="17">
        <f>TITRES_STAT!E2159</f>
        <v>586</v>
      </c>
      <c r="E2156" s="2">
        <f t="shared" si="132"/>
        <v>4852463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f>TITRES_STAT!B2160</f>
        <v>45147</v>
      </c>
      <c r="B2157" s="17">
        <f>TITRES_STAT!C2160</f>
        <v>27.88</v>
      </c>
      <c r="C2157" s="17">
        <f>TITRES_STAT!D2160</f>
        <v>25.916799999999999</v>
      </c>
      <c r="D2157" s="17">
        <f>TITRES_STAT!E2160</f>
        <v>107</v>
      </c>
      <c r="E2157" s="2">
        <f t="shared" si="132"/>
        <v>4852570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f>TITRES_STAT!B2161</f>
        <v>45148</v>
      </c>
      <c r="B2158" s="17">
        <f>TITRES_STAT!C2161</f>
        <v>27.5</v>
      </c>
      <c r="C2158" s="17">
        <f>TITRES_STAT!D2161</f>
        <v>25.563600000000001</v>
      </c>
      <c r="D2158" s="17">
        <f>TITRES_STAT!E2161</f>
        <v>115</v>
      </c>
      <c r="E2158" s="2">
        <f t="shared" si="132"/>
        <v>4852455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f>TITRES_STAT!B2162</f>
        <v>45149</v>
      </c>
      <c r="B2159" s="17">
        <f>TITRES_STAT!C2162</f>
        <v>27</v>
      </c>
      <c r="C2159" s="17">
        <f>TITRES_STAT!D2162</f>
        <v>25.098800000000001</v>
      </c>
      <c r="D2159" s="17">
        <f>TITRES_STAT!E2162</f>
        <v>291</v>
      </c>
      <c r="E2159" s="2">
        <f t="shared" si="132"/>
        <v>4852164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f>TITRES_STAT!B2163</f>
        <v>45152</v>
      </c>
      <c r="B2160" s="17">
        <f>TITRES_STAT!C2163</f>
        <v>27</v>
      </c>
      <c r="C2160" s="17">
        <f>TITRES_STAT!D2163</f>
        <v>25.098800000000001</v>
      </c>
      <c r="D2160" s="17">
        <f>TITRES_STAT!E2163</f>
        <v>20</v>
      </c>
      <c r="E2160" s="2">
        <f t="shared" si="132"/>
        <v>4852164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f>TITRES_STAT!B2164</f>
        <v>45153</v>
      </c>
      <c r="B2161" s="17">
        <f>TITRES_STAT!C2164</f>
        <v>27.85</v>
      </c>
      <c r="C2161" s="17">
        <f>TITRES_STAT!D2164</f>
        <v>25.8889</v>
      </c>
      <c r="D2161" s="17">
        <f>TITRES_STAT!E2164</f>
        <v>412</v>
      </c>
      <c r="E2161" s="2">
        <f t="shared" si="132"/>
        <v>4852576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CONFIRMED BULLISH</v>
      </c>
    </row>
    <row r="2162" spans="1:8" ht="13.5" x14ac:dyDescent="0.25">
      <c r="A2162" s="3">
        <f>TITRES_STAT!B2165</f>
        <v>45154</v>
      </c>
      <c r="B2162" s="17">
        <f>TITRES_STAT!C2165</f>
        <v>27.8</v>
      </c>
      <c r="C2162" s="17">
        <f>TITRES_STAT!D2165</f>
        <v>25.842500000000001</v>
      </c>
      <c r="D2162" s="17">
        <f>TITRES_STAT!E2165</f>
        <v>80</v>
      </c>
      <c r="E2162" s="2">
        <f t="shared" si="132"/>
        <v>4852496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CONFIRMED BEARISH</v>
      </c>
    </row>
    <row r="2163" spans="1:8" ht="13.5" x14ac:dyDescent="0.25">
      <c r="A2163" s="3">
        <f>TITRES_STAT!B2166</f>
        <v>45155</v>
      </c>
      <c r="B2163" s="17">
        <f>TITRES_STAT!C2166</f>
        <v>26.2</v>
      </c>
      <c r="C2163" s="17">
        <f>TITRES_STAT!D2166</f>
        <v>24.3551</v>
      </c>
      <c r="D2163" s="17">
        <f>TITRES_STAT!E2166</f>
        <v>420</v>
      </c>
      <c r="E2163" s="2">
        <f t="shared" si="132"/>
        <v>4852076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CONFIRMED BEARISH</v>
      </c>
    </row>
    <row r="2164" spans="1:8" ht="13.5" x14ac:dyDescent="0.25">
      <c r="A2164" s="3">
        <f>TITRES_STAT!B2167</f>
        <v>45156</v>
      </c>
      <c r="B2164" s="17">
        <f>TITRES_STAT!C2167</f>
        <v>26.11</v>
      </c>
      <c r="C2164" s="17">
        <f>TITRES_STAT!D2167</f>
        <v>24.2715</v>
      </c>
      <c r="D2164" s="17">
        <f>TITRES_STAT!E2167</f>
        <v>2436</v>
      </c>
      <c r="E2164" s="2">
        <f t="shared" si="132"/>
        <v>4849640</v>
      </c>
      <c r="F2164" s="17" t="str">
        <f t="shared" si="135"/>
        <v>BEARISH</v>
      </c>
      <c r="G2164" s="17" t="str">
        <f t="shared" si="134"/>
        <v>NEUTRAL</v>
      </c>
      <c r="H2164" s="17" t="str">
        <f t="shared" si="133"/>
        <v>CONFIRMED BEARISH</v>
      </c>
    </row>
    <row r="2165" spans="1:8" ht="13.5" x14ac:dyDescent="0.25">
      <c r="A2165" s="3">
        <f>TITRES_STAT!B2168</f>
        <v>45159</v>
      </c>
      <c r="B2165" s="17">
        <f>TITRES_STAT!C2168</f>
        <v>27.67</v>
      </c>
      <c r="C2165" s="17">
        <f>TITRES_STAT!D2168</f>
        <v>25.721599999999999</v>
      </c>
      <c r="D2165" s="17">
        <f>TITRES_STAT!E2168</f>
        <v>7667</v>
      </c>
      <c r="E2165" s="2">
        <f t="shared" si="132"/>
        <v>4857307</v>
      </c>
      <c r="F2165" s="17" t="str">
        <f t="shared" si="135"/>
        <v>BULLISH</v>
      </c>
      <c r="G2165" s="17" t="str">
        <f t="shared" si="134"/>
        <v>NEUTRAL</v>
      </c>
      <c r="H2165" s="17" t="str">
        <f t="shared" si="133"/>
        <v>CONFIRMED BULLISH</v>
      </c>
    </row>
    <row r="2166" spans="1:8" ht="13.5" x14ac:dyDescent="0.25">
      <c r="A2166" s="3">
        <f>TITRES_STAT!B2169</f>
        <v>45160</v>
      </c>
      <c r="B2166" s="17">
        <f>TITRES_STAT!C2169</f>
        <v>27</v>
      </c>
      <c r="C2166" s="17">
        <f>TITRES_STAT!D2169</f>
        <v>25.098800000000001</v>
      </c>
      <c r="D2166" s="17">
        <f>TITRES_STAT!E2169</f>
        <v>7132</v>
      </c>
      <c r="E2166" s="2">
        <f t="shared" si="132"/>
        <v>4850175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f>TITRES_STAT!B2170</f>
        <v>45161</v>
      </c>
      <c r="B2167" s="17">
        <f>TITRES_STAT!C2170</f>
        <v>27</v>
      </c>
      <c r="C2167" s="17">
        <f>TITRES_STAT!D2170</f>
        <v>25.098800000000001</v>
      </c>
      <c r="D2167" s="17">
        <f>TITRES_STAT!E2170</f>
        <v>7104</v>
      </c>
      <c r="E2167" s="2">
        <f t="shared" si="132"/>
        <v>4850175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CONFIRMED BEARISH</v>
      </c>
    </row>
    <row r="2168" spans="1:8" ht="13.5" x14ac:dyDescent="0.25">
      <c r="A2168" s="3">
        <f>TITRES_STAT!B2171</f>
        <v>45162</v>
      </c>
      <c r="B2168" s="17">
        <f>TITRES_STAT!C2171</f>
        <v>27.5</v>
      </c>
      <c r="C2168" s="17">
        <f>TITRES_STAT!D2171</f>
        <v>25.563600000000001</v>
      </c>
      <c r="D2168" s="17">
        <f>TITRES_STAT!E2171</f>
        <v>851</v>
      </c>
      <c r="E2168" s="2">
        <f t="shared" si="132"/>
        <v>4851026</v>
      </c>
      <c r="F2168" s="17" t="str">
        <f t="shared" si="135"/>
        <v>BEARISH</v>
      </c>
      <c r="G2168" s="17" t="str">
        <f t="shared" si="134"/>
        <v>NEUTRAL</v>
      </c>
      <c r="H2168" s="17" t="str">
        <f t="shared" si="133"/>
        <v>BEARISH DIVERGENCE</v>
      </c>
    </row>
    <row r="2169" spans="1:8" ht="13.5" x14ac:dyDescent="0.25">
      <c r="A2169" s="3">
        <f>TITRES_STAT!B2172</f>
        <v>45163</v>
      </c>
      <c r="B2169" s="17">
        <f>TITRES_STAT!C2172</f>
        <v>27</v>
      </c>
      <c r="C2169" s="17">
        <f>TITRES_STAT!D2172</f>
        <v>25.098800000000001</v>
      </c>
      <c r="D2169" s="17">
        <f>TITRES_STAT!E2172</f>
        <v>325</v>
      </c>
      <c r="E2169" s="2">
        <f t="shared" si="132"/>
        <v>4850701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f>TITRES_STAT!B2173</f>
        <v>45166</v>
      </c>
      <c r="B2170" s="17">
        <f>TITRES_STAT!C2173</f>
        <v>27.5</v>
      </c>
      <c r="C2170" s="17">
        <f>TITRES_STAT!D2173</f>
        <v>25.563600000000001</v>
      </c>
      <c r="D2170" s="17">
        <f>TITRES_STAT!E2173</f>
        <v>2</v>
      </c>
      <c r="E2170" s="2">
        <f t="shared" si="132"/>
        <v>4850703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CONFIRMED BEARISH</v>
      </c>
    </row>
    <row r="2171" spans="1:8" ht="13.5" x14ac:dyDescent="0.25">
      <c r="A2171" s="3">
        <f>TITRES_STAT!B2174</f>
        <v>45167</v>
      </c>
      <c r="B2171" s="17">
        <f>TITRES_STAT!C2174</f>
        <v>27.4</v>
      </c>
      <c r="C2171" s="17">
        <f>TITRES_STAT!D2174</f>
        <v>25.470600000000001</v>
      </c>
      <c r="D2171" s="17">
        <f>TITRES_STAT!E2174</f>
        <v>444</v>
      </c>
      <c r="E2171" s="2">
        <f t="shared" si="132"/>
        <v>4850259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f>TITRES_STAT!B2175</f>
        <v>45168</v>
      </c>
      <c r="B2172" s="17">
        <f>TITRES_STAT!C2175</f>
        <v>27.4</v>
      </c>
      <c r="C2172" s="17">
        <f>TITRES_STAT!D2175</f>
        <v>25.470600000000001</v>
      </c>
      <c r="D2172" s="17">
        <f>TITRES_STAT!E2175</f>
        <v>913</v>
      </c>
      <c r="E2172" s="2">
        <f t="shared" si="132"/>
        <v>4850259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f>TITRES_STAT!B2176</f>
        <v>45169</v>
      </c>
      <c r="B2173" s="17">
        <f>TITRES_STAT!C2176</f>
        <v>27.4</v>
      </c>
      <c r="C2173" s="17">
        <f>TITRES_STAT!D2176</f>
        <v>25.470600000000001</v>
      </c>
      <c r="D2173" s="17">
        <f>TITRES_STAT!E2176</f>
        <v>4</v>
      </c>
      <c r="E2173" s="2">
        <f t="shared" si="132"/>
        <v>4850259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f>TITRES_STAT!B2177</f>
        <v>45170</v>
      </c>
      <c r="B2174" s="17">
        <f>TITRES_STAT!C2177</f>
        <v>27.2</v>
      </c>
      <c r="C2174" s="17">
        <f>TITRES_STAT!D2177</f>
        <v>25.284700000000001</v>
      </c>
      <c r="D2174" s="17">
        <f>TITRES_STAT!E2177</f>
        <v>587</v>
      </c>
      <c r="E2174" s="2">
        <f t="shared" si="132"/>
        <v>4849672</v>
      </c>
      <c r="F2174" s="17" t="str">
        <f t="shared" si="135"/>
        <v>BEARISH</v>
      </c>
      <c r="G2174" s="17" t="str">
        <f t="shared" si="134"/>
        <v>NEUTRAL</v>
      </c>
      <c r="H2174" s="17" t="str">
        <f t="shared" si="133"/>
        <v>BEARISH DIVERGENCE</v>
      </c>
    </row>
    <row r="2175" spans="1:8" ht="13.5" x14ac:dyDescent="0.25">
      <c r="A2175" s="3">
        <f>TITRES_STAT!B2178</f>
        <v>45173</v>
      </c>
      <c r="B2175" s="17">
        <f>TITRES_STAT!C2178</f>
        <v>27.15</v>
      </c>
      <c r="C2175" s="17">
        <f>TITRES_STAT!D2178</f>
        <v>25.238199999999999</v>
      </c>
      <c r="D2175" s="17">
        <f>TITRES_STAT!E2178</f>
        <v>382</v>
      </c>
      <c r="E2175" s="2">
        <f t="shared" si="132"/>
        <v>4849290</v>
      </c>
      <c r="F2175" s="17" t="str">
        <f t="shared" si="135"/>
        <v>BEARISH</v>
      </c>
      <c r="G2175" s="17" t="str">
        <f t="shared" si="134"/>
        <v>NEUTRAL</v>
      </c>
      <c r="H2175" s="17" t="str">
        <f t="shared" si="133"/>
        <v>CONFIRMED BEARISH</v>
      </c>
    </row>
    <row r="2176" spans="1:8" ht="13.5" x14ac:dyDescent="0.25">
      <c r="A2176" s="3">
        <f>TITRES_STAT!B2179</f>
        <v>45174</v>
      </c>
      <c r="B2176" s="17">
        <f>TITRES_STAT!C2179</f>
        <v>27.2</v>
      </c>
      <c r="C2176" s="17">
        <f>TITRES_STAT!D2179</f>
        <v>25.284700000000001</v>
      </c>
      <c r="D2176" s="17">
        <f>TITRES_STAT!E2179</f>
        <v>99</v>
      </c>
      <c r="E2176" s="2">
        <f t="shared" si="132"/>
        <v>4849389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f>TITRES_STAT!B2180</f>
        <v>45175</v>
      </c>
      <c r="B2177" s="17">
        <f>TITRES_STAT!C2180</f>
        <v>27.2</v>
      </c>
      <c r="C2177" s="17">
        <f>TITRES_STAT!D2180</f>
        <v>25.284700000000001</v>
      </c>
      <c r="D2177" s="17">
        <f>TITRES_STAT!E2180</f>
        <v>176</v>
      </c>
      <c r="E2177" s="2">
        <f t="shared" si="132"/>
        <v>4849389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f>TITRES_STAT!B2181</f>
        <v>45176</v>
      </c>
      <c r="B2178" s="17">
        <f>TITRES_STAT!C2181</f>
        <v>26.8</v>
      </c>
      <c r="C2178" s="17">
        <f>TITRES_STAT!D2181</f>
        <v>24.9129</v>
      </c>
      <c r="D2178" s="17">
        <f>TITRES_STAT!E2181</f>
        <v>1218</v>
      </c>
      <c r="E2178" s="2">
        <f t="shared" si="132"/>
        <v>4848171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CONFIRMED BEARISH</v>
      </c>
    </row>
    <row r="2179" spans="1:8" ht="13.5" x14ac:dyDescent="0.25">
      <c r="A2179" s="3">
        <f>TITRES_STAT!B2182</f>
        <v>45177</v>
      </c>
      <c r="B2179" s="17">
        <f>TITRES_STAT!C2182</f>
        <v>27</v>
      </c>
      <c r="C2179" s="17">
        <f>TITRES_STAT!D2182</f>
        <v>25.098800000000001</v>
      </c>
      <c r="D2179" s="17">
        <f>TITRES_STAT!E2182</f>
        <v>3254</v>
      </c>
      <c r="E2179" s="2">
        <f t="shared" si="132"/>
        <v>4851425</v>
      </c>
      <c r="F2179" s="17" t="str">
        <f t="shared" si="135"/>
        <v>BULLISH</v>
      </c>
      <c r="G2179" s="17" t="str">
        <f t="shared" si="134"/>
        <v>NEUTRAL</v>
      </c>
      <c r="H2179" s="17" t="str">
        <f t="shared" si="133"/>
        <v>BULLISH DIVERGENCE</v>
      </c>
    </row>
    <row r="2180" spans="1:8" ht="13.5" x14ac:dyDescent="0.25">
      <c r="A2180" s="3">
        <f>TITRES_STAT!B2183</f>
        <v>45180</v>
      </c>
      <c r="B2180" s="17">
        <f>TITRES_STAT!C2183</f>
        <v>26.88</v>
      </c>
      <c r="C2180" s="17">
        <f>TITRES_STAT!D2183</f>
        <v>24.987200000000001</v>
      </c>
      <c r="D2180" s="17">
        <f>TITRES_STAT!E2183</f>
        <v>151</v>
      </c>
      <c r="E2180" s="2">
        <f t="shared" ref="E2180:E2243" si="136">IF(B2180&gt;B2179, E2179+D2180, IF(B2180&lt;B2179, E2179-D2180, E2179))</f>
        <v>4851274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BULLISH DIVERGENCE</v>
      </c>
    </row>
    <row r="2181" spans="1:8" ht="13.5" x14ac:dyDescent="0.25">
      <c r="A2181" s="3">
        <f>TITRES_STAT!B2184</f>
        <v>45181</v>
      </c>
      <c r="B2181" s="17">
        <f>TITRES_STAT!C2184</f>
        <v>26.8</v>
      </c>
      <c r="C2181" s="17">
        <f>TITRES_STAT!D2184</f>
        <v>24.9129</v>
      </c>
      <c r="D2181" s="17">
        <f>TITRES_STAT!E2184</f>
        <v>280</v>
      </c>
      <c r="E2181" s="2">
        <f t="shared" si="136"/>
        <v>4850994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BULLISH DIVERGENCE</v>
      </c>
    </row>
    <row r="2182" spans="1:8" ht="13.5" x14ac:dyDescent="0.25">
      <c r="A2182" s="3">
        <f>TITRES_STAT!B2185</f>
        <v>45182</v>
      </c>
      <c r="B2182" s="17">
        <f>TITRES_STAT!C2185</f>
        <v>26.2</v>
      </c>
      <c r="C2182" s="17">
        <f>TITRES_STAT!D2185</f>
        <v>24.3551</v>
      </c>
      <c r="D2182" s="17">
        <f>TITRES_STAT!E2185</f>
        <v>450</v>
      </c>
      <c r="E2182" s="2">
        <f t="shared" si="136"/>
        <v>4850544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BULLISH DIVERGENCE</v>
      </c>
    </row>
    <row r="2183" spans="1:8" ht="13.5" x14ac:dyDescent="0.25">
      <c r="A2183" s="3">
        <f>TITRES_STAT!B2186</f>
        <v>45183</v>
      </c>
      <c r="B2183" s="17">
        <f>TITRES_STAT!C2186</f>
        <v>26.2</v>
      </c>
      <c r="C2183" s="17">
        <f>TITRES_STAT!D2186</f>
        <v>24.3551</v>
      </c>
      <c r="D2183" s="17">
        <f>TITRES_STAT!E2186</f>
        <v>150</v>
      </c>
      <c r="E2183" s="2">
        <f t="shared" si="136"/>
        <v>4850544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BULLISH DIVERGENCE</v>
      </c>
    </row>
    <row r="2184" spans="1:8" ht="13.5" x14ac:dyDescent="0.25">
      <c r="A2184" s="3">
        <f>TITRES_STAT!B2187</f>
        <v>45184</v>
      </c>
      <c r="B2184" s="17">
        <f>TITRES_STAT!C2187</f>
        <v>25.9</v>
      </c>
      <c r="C2184" s="17">
        <f>TITRES_STAT!D2187</f>
        <v>24.0763</v>
      </c>
      <c r="D2184" s="17">
        <f>TITRES_STAT!E2187</f>
        <v>1448</v>
      </c>
      <c r="E2184" s="2">
        <f t="shared" si="136"/>
        <v>4849096</v>
      </c>
      <c r="F2184" s="17" t="str">
        <f t="shared" ref="F2184:F2247" si="139">IF(E2184&gt;E2179,"BULLISH",IF(E2184&lt;E2179,"BEARISH","NEUTRAL"))</f>
        <v>BEARISH</v>
      </c>
      <c r="G2184" s="17" t="str">
        <f t="shared" si="138"/>
        <v>NEUTRAL</v>
      </c>
      <c r="H2184" s="17" t="str">
        <f t="shared" si="137"/>
        <v>CONFIRMED BEARISH</v>
      </c>
    </row>
    <row r="2185" spans="1:8" ht="13.5" x14ac:dyDescent="0.25">
      <c r="A2185" s="3">
        <f>TITRES_STAT!B2188</f>
        <v>45187</v>
      </c>
      <c r="B2185" s="17">
        <f>TITRES_STAT!C2188</f>
        <v>25.4</v>
      </c>
      <c r="C2185" s="17">
        <f>TITRES_STAT!D2188</f>
        <v>23.611499999999999</v>
      </c>
      <c r="D2185" s="17">
        <f>TITRES_STAT!E2188</f>
        <v>1937</v>
      </c>
      <c r="E2185" s="2">
        <f t="shared" si="136"/>
        <v>4847159</v>
      </c>
      <c r="F2185" s="17" t="str">
        <f t="shared" si="139"/>
        <v>BEARISH</v>
      </c>
      <c r="G2185" s="17" t="str">
        <f t="shared" si="138"/>
        <v>NEUTRAL</v>
      </c>
      <c r="H2185" s="17" t="str">
        <f t="shared" si="137"/>
        <v>CONFIRMED BEARISH</v>
      </c>
    </row>
    <row r="2186" spans="1:8" ht="13.5" x14ac:dyDescent="0.25">
      <c r="A2186" s="3">
        <f>TITRES_STAT!B2189</f>
        <v>45188</v>
      </c>
      <c r="B2186" s="17">
        <f>TITRES_STAT!C2189</f>
        <v>24.8</v>
      </c>
      <c r="C2186" s="17">
        <f>TITRES_STAT!D2189</f>
        <v>23.053699999999999</v>
      </c>
      <c r="D2186" s="17">
        <f>TITRES_STAT!E2189</f>
        <v>235</v>
      </c>
      <c r="E2186" s="2">
        <f t="shared" si="136"/>
        <v>4846924</v>
      </c>
      <c r="F2186" s="17" t="str">
        <f t="shared" si="139"/>
        <v>BEARISH</v>
      </c>
      <c r="G2186" s="17" t="str">
        <f t="shared" si="138"/>
        <v>NEUTRAL</v>
      </c>
      <c r="H2186" s="17" t="str">
        <f t="shared" si="137"/>
        <v>CONFIRMED BEARISH</v>
      </c>
    </row>
    <row r="2187" spans="1:8" ht="13.5" x14ac:dyDescent="0.25">
      <c r="A2187" s="3">
        <f>TITRES_STAT!B2190</f>
        <v>45189</v>
      </c>
      <c r="B2187" s="17">
        <f>TITRES_STAT!C2190</f>
        <v>24</v>
      </c>
      <c r="C2187" s="17">
        <f>TITRES_STAT!D2190</f>
        <v>22.31</v>
      </c>
      <c r="D2187" s="17">
        <f>TITRES_STAT!E2190</f>
        <v>5926</v>
      </c>
      <c r="E2187" s="2">
        <f t="shared" si="136"/>
        <v>4840998</v>
      </c>
      <c r="F2187" s="17" t="str">
        <f t="shared" si="139"/>
        <v>BEARISH</v>
      </c>
      <c r="G2187" s="17" t="str">
        <f t="shared" si="138"/>
        <v>NEUTRAL</v>
      </c>
      <c r="H2187" s="17" t="str">
        <f t="shared" si="137"/>
        <v>CONFIRMED BEARISH</v>
      </c>
    </row>
    <row r="2188" spans="1:8" ht="13.5" x14ac:dyDescent="0.25">
      <c r="A2188" s="3">
        <f>TITRES_STAT!B2191</f>
        <v>45190</v>
      </c>
      <c r="B2188" s="17">
        <f>TITRES_STAT!C2191</f>
        <v>22.9</v>
      </c>
      <c r="C2188" s="17">
        <f>TITRES_STAT!D2191</f>
        <v>21.287500000000001</v>
      </c>
      <c r="D2188" s="17">
        <f>TITRES_STAT!E2191</f>
        <v>14598</v>
      </c>
      <c r="E2188" s="2">
        <f t="shared" si="136"/>
        <v>4826400</v>
      </c>
      <c r="F2188" s="17" t="str">
        <f t="shared" si="139"/>
        <v>BEARISH</v>
      </c>
      <c r="G2188" s="17" t="str">
        <f t="shared" si="138"/>
        <v>NEUTRAL</v>
      </c>
      <c r="H2188" s="17" t="str">
        <f t="shared" si="137"/>
        <v>CONFIRMED BEARISH</v>
      </c>
    </row>
    <row r="2189" spans="1:8" ht="13.5" x14ac:dyDescent="0.25">
      <c r="A2189" s="3">
        <f>TITRES_STAT!B2192</f>
        <v>45191</v>
      </c>
      <c r="B2189" s="17">
        <f>TITRES_STAT!C2192</f>
        <v>22.8</v>
      </c>
      <c r="C2189" s="17">
        <f>TITRES_STAT!D2192</f>
        <v>21.194500000000001</v>
      </c>
      <c r="D2189" s="17">
        <f>TITRES_STAT!E2192</f>
        <v>5174</v>
      </c>
      <c r="E2189" s="2">
        <f t="shared" si="136"/>
        <v>4821226</v>
      </c>
      <c r="F2189" s="17" t="str">
        <f t="shared" si="139"/>
        <v>BEARISH</v>
      </c>
      <c r="G2189" s="17" t="str">
        <f t="shared" si="138"/>
        <v>NEUTRAL</v>
      </c>
      <c r="H2189" s="17" t="str">
        <f t="shared" si="137"/>
        <v>CONFIRMED BEARISH</v>
      </c>
    </row>
    <row r="2190" spans="1:8" ht="13.5" x14ac:dyDescent="0.25">
      <c r="A2190" s="3">
        <f>TITRES_STAT!B2193</f>
        <v>45194</v>
      </c>
      <c r="B2190" s="17">
        <f>TITRES_STAT!C2193</f>
        <v>22.61</v>
      </c>
      <c r="C2190" s="17">
        <f>TITRES_STAT!D2193</f>
        <v>21.017900000000001</v>
      </c>
      <c r="D2190" s="17">
        <f>TITRES_STAT!E2193</f>
        <v>2040</v>
      </c>
      <c r="E2190" s="2">
        <f t="shared" si="136"/>
        <v>4819186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f>TITRES_STAT!B2194</f>
        <v>45195</v>
      </c>
      <c r="B2191" s="17">
        <f>TITRES_STAT!C2194</f>
        <v>22.5</v>
      </c>
      <c r="C2191" s="17">
        <f>TITRES_STAT!D2194</f>
        <v>20.915700000000001</v>
      </c>
      <c r="D2191" s="17">
        <f>TITRES_STAT!E2194</f>
        <v>2760</v>
      </c>
      <c r="E2191" s="2">
        <f t="shared" si="136"/>
        <v>4816426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f>TITRES_STAT!B2195</f>
        <v>45197</v>
      </c>
      <c r="B2192" s="17">
        <f>TITRES_STAT!C2195</f>
        <v>23</v>
      </c>
      <c r="C2192" s="17">
        <f>TITRES_STAT!D2195</f>
        <v>21.380500000000001</v>
      </c>
      <c r="D2192" s="17">
        <f>TITRES_STAT!E2195</f>
        <v>3908</v>
      </c>
      <c r="E2192" s="2">
        <f t="shared" si="136"/>
        <v>4820334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f>TITRES_STAT!B2196</f>
        <v>45198</v>
      </c>
      <c r="B2193" s="17">
        <f>TITRES_STAT!C2196</f>
        <v>23</v>
      </c>
      <c r="C2193" s="17">
        <f>TITRES_STAT!D2196</f>
        <v>21.380500000000001</v>
      </c>
      <c r="D2193" s="17">
        <f>TITRES_STAT!E2196</f>
        <v>10</v>
      </c>
      <c r="E2193" s="2">
        <f t="shared" si="136"/>
        <v>4820334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BEARISH DIVERGENCE</v>
      </c>
    </row>
    <row r="2194" spans="1:8" ht="13.5" x14ac:dyDescent="0.25">
      <c r="A2194" s="3">
        <f>TITRES_STAT!B2197</f>
        <v>45201</v>
      </c>
      <c r="B2194" s="17">
        <f>TITRES_STAT!C2197</f>
        <v>23</v>
      </c>
      <c r="C2194" s="17">
        <f>TITRES_STAT!D2197</f>
        <v>21.380500000000001</v>
      </c>
      <c r="D2194" s="17">
        <f>TITRES_STAT!E2197</f>
        <v>50</v>
      </c>
      <c r="E2194" s="2">
        <f t="shared" si="136"/>
        <v>4820334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BEARISH DIVERGENCE</v>
      </c>
    </row>
    <row r="2195" spans="1:8" ht="13.5" x14ac:dyDescent="0.25">
      <c r="A2195" s="3">
        <f>TITRES_STAT!B2198</f>
        <v>45202</v>
      </c>
      <c r="B2195" s="17">
        <f>TITRES_STAT!C2198</f>
        <v>23</v>
      </c>
      <c r="C2195" s="17">
        <f>TITRES_STAT!D2198</f>
        <v>21.380500000000001</v>
      </c>
      <c r="D2195" s="17">
        <f>TITRES_STAT!E2198</f>
        <v>1889</v>
      </c>
      <c r="E2195" s="2">
        <f t="shared" si="136"/>
        <v>4820334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f>TITRES_STAT!B2199</f>
        <v>45203</v>
      </c>
      <c r="B2196" s="17">
        <f>TITRES_STAT!C2199</f>
        <v>23</v>
      </c>
      <c r="C2196" s="17">
        <f>TITRES_STAT!D2199</f>
        <v>21.380500000000001</v>
      </c>
      <c r="D2196" s="17">
        <f>TITRES_STAT!E2199</f>
        <v>331</v>
      </c>
      <c r="E2196" s="2">
        <f t="shared" si="136"/>
        <v>4820334</v>
      </c>
      <c r="F2196" s="17" t="str">
        <f t="shared" si="139"/>
        <v>BULLISH</v>
      </c>
      <c r="G2196" s="17" t="str">
        <f t="shared" si="138"/>
        <v>NEUTRAL</v>
      </c>
      <c r="H2196" s="17" t="str">
        <f t="shared" si="137"/>
        <v>CONFIRMED BULLISH</v>
      </c>
    </row>
    <row r="2197" spans="1:8" ht="13.5" x14ac:dyDescent="0.25">
      <c r="A2197" s="3">
        <f>TITRES_STAT!B2200</f>
        <v>45204</v>
      </c>
      <c r="B2197" s="17">
        <f>TITRES_STAT!C2200</f>
        <v>22.95</v>
      </c>
      <c r="C2197" s="17">
        <f>TITRES_STAT!D2200</f>
        <v>21.334</v>
      </c>
      <c r="D2197" s="17">
        <f>TITRES_STAT!E2200</f>
        <v>1033</v>
      </c>
      <c r="E2197" s="2">
        <f t="shared" si="136"/>
        <v>4819301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f>TITRES_STAT!B2201</f>
        <v>45205</v>
      </c>
      <c r="B2198" s="17">
        <f>TITRES_STAT!C2201</f>
        <v>22.95</v>
      </c>
      <c r="C2198" s="17">
        <f>TITRES_STAT!D2201</f>
        <v>21.334</v>
      </c>
      <c r="D2198" s="17">
        <f>TITRES_STAT!E2201</f>
        <v>1503</v>
      </c>
      <c r="E2198" s="2">
        <f t="shared" si="136"/>
        <v>4819301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CONFIRMED BEARISH</v>
      </c>
    </row>
    <row r="2199" spans="1:8" ht="13.5" x14ac:dyDescent="0.25">
      <c r="A2199" s="3">
        <f>TITRES_STAT!B2202</f>
        <v>45208</v>
      </c>
      <c r="B2199" s="17">
        <f>TITRES_STAT!C2202</f>
        <v>22.2</v>
      </c>
      <c r="C2199" s="17">
        <f>TITRES_STAT!D2202</f>
        <v>20.636800000000001</v>
      </c>
      <c r="D2199" s="17">
        <f>TITRES_STAT!E2202</f>
        <v>30</v>
      </c>
      <c r="E2199" s="2">
        <f t="shared" si="136"/>
        <v>4819271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f>TITRES_STAT!B2203</f>
        <v>45209</v>
      </c>
      <c r="B2200" s="17">
        <f>TITRES_STAT!C2203</f>
        <v>22.6</v>
      </c>
      <c r="C2200" s="17">
        <f>TITRES_STAT!D2203</f>
        <v>21.008600000000001</v>
      </c>
      <c r="D2200" s="17">
        <f>TITRES_STAT!E2203</f>
        <v>4049</v>
      </c>
      <c r="E2200" s="2">
        <f t="shared" si="136"/>
        <v>4823320</v>
      </c>
      <c r="F2200" s="17" t="str">
        <f t="shared" si="139"/>
        <v>BULLISH</v>
      </c>
      <c r="G2200" s="17" t="str">
        <f t="shared" si="138"/>
        <v>NEUTRAL</v>
      </c>
      <c r="H2200" s="17" t="str">
        <f t="shared" si="137"/>
        <v>BULLISH DIVERGENCE</v>
      </c>
    </row>
    <row r="2201" spans="1:8" ht="13.5" x14ac:dyDescent="0.25">
      <c r="A2201" s="3">
        <f>TITRES_STAT!B2204</f>
        <v>45210</v>
      </c>
      <c r="B2201" s="17">
        <f>TITRES_STAT!C2204</f>
        <v>22.59</v>
      </c>
      <c r="C2201" s="17">
        <f>TITRES_STAT!D2204</f>
        <v>20.999300000000002</v>
      </c>
      <c r="D2201" s="17">
        <f>TITRES_STAT!E2204</f>
        <v>180</v>
      </c>
      <c r="E2201" s="2">
        <f t="shared" si="136"/>
        <v>4823140</v>
      </c>
      <c r="F2201" s="17" t="str">
        <f t="shared" si="139"/>
        <v>BULLISH</v>
      </c>
      <c r="G2201" s="17" t="str">
        <f t="shared" si="138"/>
        <v>NEUTRAL</v>
      </c>
      <c r="H2201" s="17" t="str">
        <f t="shared" si="137"/>
        <v>BULLISH DIVERGENCE</v>
      </c>
    </row>
    <row r="2202" spans="1:8" ht="13.5" x14ac:dyDescent="0.25">
      <c r="A2202" s="3">
        <f>TITRES_STAT!B2205</f>
        <v>45211</v>
      </c>
      <c r="B2202" s="17">
        <f>TITRES_STAT!C2205</f>
        <v>22.99</v>
      </c>
      <c r="C2202" s="17">
        <f>TITRES_STAT!D2205</f>
        <v>21.371200000000002</v>
      </c>
      <c r="D2202" s="17">
        <f>TITRES_STAT!E2205</f>
        <v>1</v>
      </c>
      <c r="E2202" s="2">
        <f t="shared" si="136"/>
        <v>4823141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CONFIRMED BULLISH</v>
      </c>
    </row>
    <row r="2203" spans="1:8" ht="13.5" x14ac:dyDescent="0.25">
      <c r="A2203" s="3">
        <f>TITRES_STAT!B2206</f>
        <v>45212</v>
      </c>
      <c r="B2203" s="17">
        <f>TITRES_STAT!C2206</f>
        <v>22.5</v>
      </c>
      <c r="C2203" s="17">
        <f>TITRES_STAT!D2206</f>
        <v>20.915700000000001</v>
      </c>
      <c r="D2203" s="17">
        <f>TITRES_STAT!E2206</f>
        <v>610</v>
      </c>
      <c r="E2203" s="2">
        <f t="shared" si="136"/>
        <v>4822531</v>
      </c>
      <c r="F2203" s="17" t="str">
        <f t="shared" si="139"/>
        <v>BULLISH</v>
      </c>
      <c r="G2203" s="17" t="str">
        <f t="shared" si="138"/>
        <v>NEUTRAL</v>
      </c>
      <c r="H2203" s="17" t="str">
        <f t="shared" si="137"/>
        <v>BULLISH DIVERGENCE</v>
      </c>
    </row>
    <row r="2204" spans="1:8" ht="13.5" x14ac:dyDescent="0.25">
      <c r="A2204" s="3">
        <f>TITRES_STAT!B2207</f>
        <v>45215</v>
      </c>
      <c r="B2204" s="17">
        <f>TITRES_STAT!C2207</f>
        <v>22.9</v>
      </c>
      <c r="C2204" s="17">
        <f>TITRES_STAT!D2207</f>
        <v>21.287500000000001</v>
      </c>
      <c r="D2204" s="17">
        <f>TITRES_STAT!E2207</f>
        <v>806</v>
      </c>
      <c r="E2204" s="2">
        <f t="shared" si="136"/>
        <v>4823337</v>
      </c>
      <c r="F2204" s="17" t="str">
        <f t="shared" si="139"/>
        <v>BULLISH</v>
      </c>
      <c r="G2204" s="17" t="str">
        <f t="shared" si="138"/>
        <v>NEUTRAL</v>
      </c>
      <c r="H2204" s="17" t="str">
        <f t="shared" si="137"/>
        <v>CONFIRMED BULLISH</v>
      </c>
    </row>
    <row r="2205" spans="1:8" ht="13.5" x14ac:dyDescent="0.25">
      <c r="A2205" s="3">
        <f>TITRES_STAT!B2208</f>
        <v>45216</v>
      </c>
      <c r="B2205" s="17">
        <f>TITRES_STAT!C2208</f>
        <v>22.65</v>
      </c>
      <c r="C2205" s="17">
        <f>TITRES_STAT!D2208</f>
        <v>21.055099999999999</v>
      </c>
      <c r="D2205" s="17">
        <f>TITRES_STAT!E2208</f>
        <v>10</v>
      </c>
      <c r="E2205" s="2">
        <f t="shared" si="136"/>
        <v>4823327</v>
      </c>
      <c r="F2205" s="17" t="str">
        <f t="shared" si="139"/>
        <v>BULLISH</v>
      </c>
      <c r="G2205" s="17" t="str">
        <f t="shared" si="138"/>
        <v>NEUTRAL</v>
      </c>
      <c r="H2205" s="17" t="str">
        <f t="shared" si="137"/>
        <v>CONFIRMED BULLISH</v>
      </c>
    </row>
    <row r="2206" spans="1:8" ht="13.5" x14ac:dyDescent="0.25">
      <c r="A2206" s="3">
        <f>TITRES_STAT!B2209</f>
        <v>45217</v>
      </c>
      <c r="B2206" s="17">
        <f>TITRES_STAT!C2209</f>
        <v>22.65</v>
      </c>
      <c r="C2206" s="17">
        <f>TITRES_STAT!D2209</f>
        <v>21.055099999999999</v>
      </c>
      <c r="D2206" s="17">
        <f>TITRES_STAT!E2209</f>
        <v>185</v>
      </c>
      <c r="E2206" s="2">
        <f t="shared" si="136"/>
        <v>4823327</v>
      </c>
      <c r="F2206" s="17" t="str">
        <f t="shared" si="139"/>
        <v>BULLISH</v>
      </c>
      <c r="G2206" s="17" t="str">
        <f t="shared" si="138"/>
        <v>NEUTRAL</v>
      </c>
      <c r="H2206" s="17" t="str">
        <f t="shared" si="137"/>
        <v>CONFIRMED BULLISH</v>
      </c>
    </row>
    <row r="2207" spans="1:8" ht="13.5" x14ac:dyDescent="0.25">
      <c r="A2207" s="3">
        <f>TITRES_STAT!B2210</f>
        <v>45218</v>
      </c>
      <c r="B2207" s="17">
        <f>TITRES_STAT!C2210</f>
        <v>22.6</v>
      </c>
      <c r="C2207" s="17">
        <f>TITRES_STAT!D2210</f>
        <v>21.008600000000001</v>
      </c>
      <c r="D2207" s="17">
        <f>TITRES_STAT!E2210</f>
        <v>1270</v>
      </c>
      <c r="E2207" s="2">
        <f t="shared" si="136"/>
        <v>4822057</v>
      </c>
      <c r="F2207" s="17" t="str">
        <f t="shared" si="139"/>
        <v>BEARISH</v>
      </c>
      <c r="G2207" s="17" t="str">
        <f t="shared" si="138"/>
        <v>NEUTRAL</v>
      </c>
      <c r="H2207" s="17" t="str">
        <f t="shared" si="137"/>
        <v>CONFIRMED BEARISH</v>
      </c>
    </row>
    <row r="2208" spans="1:8" ht="13.5" x14ac:dyDescent="0.25">
      <c r="A2208" s="3">
        <f>TITRES_STAT!B2211</f>
        <v>45219</v>
      </c>
      <c r="B2208" s="17">
        <f>TITRES_STAT!C2211</f>
        <v>22.85</v>
      </c>
      <c r="C2208" s="17">
        <f>TITRES_STAT!D2211</f>
        <v>21.241</v>
      </c>
      <c r="D2208" s="17">
        <f>TITRES_STAT!E2211</f>
        <v>2445</v>
      </c>
      <c r="E2208" s="2">
        <f t="shared" si="136"/>
        <v>4824502</v>
      </c>
      <c r="F2208" s="17" t="str">
        <f t="shared" si="139"/>
        <v>BULLISH</v>
      </c>
      <c r="G2208" s="17" t="str">
        <f t="shared" si="138"/>
        <v>NEUTRAL</v>
      </c>
      <c r="H2208" s="17" t="str">
        <f t="shared" si="137"/>
        <v>CONFIRMED BULLISH</v>
      </c>
    </row>
    <row r="2209" spans="1:8" ht="13.5" x14ac:dyDescent="0.25">
      <c r="A2209" s="3">
        <f>TITRES_STAT!B2212</f>
        <v>45222</v>
      </c>
      <c r="B2209" s="17">
        <f>TITRES_STAT!C2212</f>
        <v>23.37</v>
      </c>
      <c r="C2209" s="17">
        <f>TITRES_STAT!D2212</f>
        <v>21.724399999999999</v>
      </c>
      <c r="D2209" s="17">
        <f>TITRES_STAT!E2212</f>
        <v>1677</v>
      </c>
      <c r="E2209" s="2">
        <f t="shared" si="136"/>
        <v>4826179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CONFIRMED BULLISH</v>
      </c>
    </row>
    <row r="2210" spans="1:8" ht="13.5" x14ac:dyDescent="0.25">
      <c r="A2210" s="3">
        <f>TITRES_STAT!B2213</f>
        <v>45223</v>
      </c>
      <c r="B2210" s="17">
        <f>TITRES_STAT!C2213</f>
        <v>23.35</v>
      </c>
      <c r="C2210" s="17">
        <f>TITRES_STAT!D2213</f>
        <v>21.7058</v>
      </c>
      <c r="D2210" s="17">
        <f>TITRES_STAT!E2213</f>
        <v>8143</v>
      </c>
      <c r="E2210" s="2">
        <f t="shared" si="136"/>
        <v>4818036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BEARISH DIVERGENCE</v>
      </c>
    </row>
    <row r="2211" spans="1:8" ht="13.5" x14ac:dyDescent="0.25">
      <c r="A2211" s="3">
        <f>TITRES_STAT!B2214</f>
        <v>45224</v>
      </c>
      <c r="B2211" s="17">
        <f>TITRES_STAT!C2214</f>
        <v>22.99</v>
      </c>
      <c r="C2211" s="17">
        <f>TITRES_STAT!D2214</f>
        <v>21.371200000000002</v>
      </c>
      <c r="D2211" s="17">
        <f>TITRES_STAT!E2214</f>
        <v>2233</v>
      </c>
      <c r="E2211" s="2">
        <f t="shared" si="136"/>
        <v>4815803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BEARISH DIVERGENCE</v>
      </c>
    </row>
    <row r="2212" spans="1:8" ht="13.5" x14ac:dyDescent="0.25">
      <c r="A2212" s="3">
        <f>TITRES_STAT!B2215</f>
        <v>45225</v>
      </c>
      <c r="B2212" s="17">
        <f>TITRES_STAT!C2215</f>
        <v>22.9</v>
      </c>
      <c r="C2212" s="17">
        <f>TITRES_STAT!D2215</f>
        <v>21.287500000000001</v>
      </c>
      <c r="D2212" s="17">
        <f>TITRES_STAT!E2215</f>
        <v>1136</v>
      </c>
      <c r="E2212" s="2">
        <f t="shared" si="136"/>
        <v>4814667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BEARISH DIVERGENCE</v>
      </c>
    </row>
    <row r="2213" spans="1:8" ht="13.5" x14ac:dyDescent="0.25">
      <c r="A2213" s="3">
        <f>TITRES_STAT!B2216</f>
        <v>45226</v>
      </c>
      <c r="B2213" s="17">
        <f>TITRES_STAT!C2216</f>
        <v>22.7</v>
      </c>
      <c r="C2213" s="17">
        <f>TITRES_STAT!D2216</f>
        <v>21.101600000000001</v>
      </c>
      <c r="D2213" s="17">
        <f>TITRES_STAT!E2216</f>
        <v>1290</v>
      </c>
      <c r="E2213" s="2">
        <f t="shared" si="136"/>
        <v>4813377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CONFIRMED BEARISH</v>
      </c>
    </row>
    <row r="2214" spans="1:8" ht="13.5" x14ac:dyDescent="0.25">
      <c r="A2214" s="3">
        <f>TITRES_STAT!B2217</f>
        <v>45229</v>
      </c>
      <c r="B2214" s="17">
        <f>TITRES_STAT!C2217</f>
        <v>22.5</v>
      </c>
      <c r="C2214" s="17">
        <f>TITRES_STAT!D2217</f>
        <v>20.915700000000001</v>
      </c>
      <c r="D2214" s="17">
        <f>TITRES_STAT!E2217</f>
        <v>200</v>
      </c>
      <c r="E2214" s="2">
        <f t="shared" si="136"/>
        <v>4813177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f>TITRES_STAT!B2218</f>
        <v>45230</v>
      </c>
      <c r="B2215" s="17">
        <f>TITRES_STAT!C2218</f>
        <v>22.6</v>
      </c>
      <c r="C2215" s="17">
        <f>TITRES_STAT!D2218</f>
        <v>21.008600000000001</v>
      </c>
      <c r="D2215" s="17">
        <f>TITRES_STAT!E2218</f>
        <v>299</v>
      </c>
      <c r="E2215" s="2">
        <f t="shared" si="136"/>
        <v>4813476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f>TITRES_STAT!B2219</f>
        <v>45231</v>
      </c>
      <c r="B2216" s="17">
        <f>TITRES_STAT!C2219</f>
        <v>22.5</v>
      </c>
      <c r="C2216" s="17">
        <f>TITRES_STAT!D2219</f>
        <v>20.915700000000001</v>
      </c>
      <c r="D2216" s="17">
        <f>TITRES_STAT!E2219</f>
        <v>342</v>
      </c>
      <c r="E2216" s="2">
        <f t="shared" si="136"/>
        <v>4813134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f>TITRES_STAT!B2220</f>
        <v>45232</v>
      </c>
      <c r="B2217" s="17">
        <f>TITRES_STAT!C2220</f>
        <v>22.5</v>
      </c>
      <c r="C2217" s="17">
        <f>TITRES_STAT!D2220</f>
        <v>20.915700000000001</v>
      </c>
      <c r="D2217" s="17">
        <f>TITRES_STAT!E2220</f>
        <v>890</v>
      </c>
      <c r="E2217" s="2">
        <f t="shared" si="136"/>
        <v>4813134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f>TITRES_STAT!B2221</f>
        <v>45233</v>
      </c>
      <c r="B2218" s="17">
        <f>TITRES_STAT!C2221</f>
        <v>22.5</v>
      </c>
      <c r="C2218" s="17">
        <f>TITRES_STAT!D2221</f>
        <v>20.915700000000001</v>
      </c>
      <c r="D2218" s="17">
        <f>TITRES_STAT!E2221</f>
        <v>411</v>
      </c>
      <c r="E2218" s="2">
        <f t="shared" si="136"/>
        <v>4813134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f>TITRES_STAT!B2222</f>
        <v>45236</v>
      </c>
      <c r="B2219" s="17">
        <f>TITRES_STAT!C2222</f>
        <v>22.7</v>
      </c>
      <c r="C2219" s="17">
        <f>TITRES_STAT!D2222</f>
        <v>21.101600000000001</v>
      </c>
      <c r="D2219" s="17">
        <f>TITRES_STAT!E2222</f>
        <v>1</v>
      </c>
      <c r="E2219" s="2">
        <f t="shared" si="136"/>
        <v>4813135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BEARISH DIVERGENCE</v>
      </c>
    </row>
    <row r="2220" spans="1:8" ht="13.5" x14ac:dyDescent="0.25">
      <c r="A2220" s="3">
        <f>TITRES_STAT!B2223</f>
        <v>45237</v>
      </c>
      <c r="B2220" s="17">
        <f>TITRES_STAT!C2223</f>
        <v>22.7</v>
      </c>
      <c r="C2220" s="17">
        <f>TITRES_STAT!D2223</f>
        <v>21.101600000000001</v>
      </c>
      <c r="D2220" s="17">
        <f>TITRES_STAT!E2223</f>
        <v>0</v>
      </c>
      <c r="E2220" s="2">
        <f t="shared" si="136"/>
        <v>4813135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BEARISH DIVERGENCE</v>
      </c>
    </row>
    <row r="2221" spans="1:8" ht="13.5" x14ac:dyDescent="0.25">
      <c r="A2221" s="3">
        <f>TITRES_STAT!B2224</f>
        <v>45238</v>
      </c>
      <c r="B2221" s="17">
        <f>TITRES_STAT!C2224</f>
        <v>22.26</v>
      </c>
      <c r="C2221" s="17">
        <f>TITRES_STAT!D2224</f>
        <v>20.692599999999999</v>
      </c>
      <c r="D2221" s="17">
        <f>TITRES_STAT!E2224</f>
        <v>197</v>
      </c>
      <c r="E2221" s="2">
        <f t="shared" si="136"/>
        <v>4812938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f>TITRES_STAT!B2225</f>
        <v>45239</v>
      </c>
      <c r="B2222" s="17">
        <f>TITRES_STAT!C2225</f>
        <v>22.3</v>
      </c>
      <c r="C2222" s="17">
        <f>TITRES_STAT!D2225</f>
        <v>20.729700000000001</v>
      </c>
      <c r="D2222" s="17">
        <f>TITRES_STAT!E2225</f>
        <v>224</v>
      </c>
      <c r="E2222" s="2">
        <f t="shared" si="136"/>
        <v>4813162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BULLISH DIVERGENCE</v>
      </c>
    </row>
    <row r="2223" spans="1:8" ht="13.5" x14ac:dyDescent="0.25">
      <c r="A2223" s="3">
        <f>TITRES_STAT!B2226</f>
        <v>45240</v>
      </c>
      <c r="B2223" s="17">
        <f>TITRES_STAT!C2226</f>
        <v>22.99</v>
      </c>
      <c r="C2223" s="17">
        <f>TITRES_STAT!D2226</f>
        <v>21.371200000000002</v>
      </c>
      <c r="D2223" s="17">
        <f>TITRES_STAT!E2226</f>
        <v>283</v>
      </c>
      <c r="E2223" s="2">
        <f t="shared" si="136"/>
        <v>4813445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f>TITRES_STAT!B2227</f>
        <v>45243</v>
      </c>
      <c r="B2224" s="17">
        <f>TITRES_STAT!C2227</f>
        <v>22.99</v>
      </c>
      <c r="C2224" s="17">
        <f>TITRES_STAT!D2227</f>
        <v>21.371200000000002</v>
      </c>
      <c r="D2224" s="17">
        <f>TITRES_STAT!E2227</f>
        <v>25089</v>
      </c>
      <c r="E2224" s="2">
        <f t="shared" si="136"/>
        <v>4813445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f>TITRES_STAT!B2228</f>
        <v>45244</v>
      </c>
      <c r="B2225" s="17">
        <f>TITRES_STAT!C2228</f>
        <v>23.4</v>
      </c>
      <c r="C2225" s="17">
        <f>TITRES_STAT!D2228</f>
        <v>21.752300000000002</v>
      </c>
      <c r="D2225" s="17">
        <f>TITRES_STAT!E2228</f>
        <v>9930</v>
      </c>
      <c r="E2225" s="2">
        <f t="shared" si="136"/>
        <v>4823375</v>
      </c>
      <c r="F2225" s="17" t="str">
        <f t="shared" si="139"/>
        <v>BULLISH</v>
      </c>
      <c r="G2225" s="17" t="str">
        <f t="shared" si="138"/>
        <v>NEUTRAL</v>
      </c>
      <c r="H2225" s="17" t="str">
        <f t="shared" si="137"/>
        <v>CONFIRMED BULLISH</v>
      </c>
    </row>
    <row r="2226" spans="1:8" ht="13.5" x14ac:dyDescent="0.25">
      <c r="A2226" s="3">
        <f>TITRES_STAT!B2229</f>
        <v>45245</v>
      </c>
      <c r="B2226" s="17">
        <f>TITRES_STAT!C2229</f>
        <v>23.97</v>
      </c>
      <c r="C2226" s="17">
        <f>TITRES_STAT!D2229</f>
        <v>22.2822</v>
      </c>
      <c r="D2226" s="17">
        <f>TITRES_STAT!E2229</f>
        <v>19524</v>
      </c>
      <c r="E2226" s="2">
        <f t="shared" si="136"/>
        <v>4842899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f>TITRES_STAT!B2230</f>
        <v>45246</v>
      </c>
      <c r="B2227" s="17">
        <f>TITRES_STAT!C2230</f>
        <v>25.27</v>
      </c>
      <c r="C2227" s="17">
        <f>TITRES_STAT!D2230</f>
        <v>23.490600000000001</v>
      </c>
      <c r="D2227" s="17">
        <f>TITRES_STAT!E2230</f>
        <v>56985</v>
      </c>
      <c r="E2227" s="2">
        <f t="shared" si="136"/>
        <v>4899884</v>
      </c>
      <c r="F2227" s="17" t="str">
        <f t="shared" si="139"/>
        <v>BULLISH</v>
      </c>
      <c r="G2227" s="17" t="str">
        <f t="shared" si="138"/>
        <v>NEUTRAL</v>
      </c>
      <c r="H2227" s="17" t="str">
        <f t="shared" si="137"/>
        <v>CONFIRMED BULLISH</v>
      </c>
    </row>
    <row r="2228" spans="1:8" ht="13.5" x14ac:dyDescent="0.25">
      <c r="A2228" s="3">
        <f>TITRES_STAT!B2231</f>
        <v>45247</v>
      </c>
      <c r="B2228" s="17">
        <f>TITRES_STAT!C2231</f>
        <v>25.24</v>
      </c>
      <c r="C2228" s="17">
        <f>TITRES_STAT!D2231</f>
        <v>23.462700000000002</v>
      </c>
      <c r="D2228" s="17">
        <f>TITRES_STAT!E2231</f>
        <v>2180</v>
      </c>
      <c r="E2228" s="2">
        <f t="shared" si="136"/>
        <v>4897704</v>
      </c>
      <c r="F2228" s="17" t="str">
        <f t="shared" si="139"/>
        <v>BULLISH</v>
      </c>
      <c r="G2228" s="17" t="str">
        <f t="shared" si="138"/>
        <v>NEUTRAL</v>
      </c>
      <c r="H2228" s="17" t="str">
        <f t="shared" si="137"/>
        <v>CONFIRMED BULLISH</v>
      </c>
    </row>
    <row r="2229" spans="1:8" ht="13.5" x14ac:dyDescent="0.25">
      <c r="A2229" s="3">
        <f>TITRES_STAT!B2232</f>
        <v>45250</v>
      </c>
      <c r="B2229" s="17">
        <f>TITRES_STAT!C2232</f>
        <v>25.24</v>
      </c>
      <c r="C2229" s="17">
        <f>TITRES_STAT!D2232</f>
        <v>23.462700000000002</v>
      </c>
      <c r="D2229" s="17">
        <f>TITRES_STAT!E2232</f>
        <v>57</v>
      </c>
      <c r="E2229" s="2">
        <f t="shared" si="136"/>
        <v>4897704</v>
      </c>
      <c r="F2229" s="17" t="str">
        <f t="shared" si="139"/>
        <v>BULLISH</v>
      </c>
      <c r="G2229" s="17" t="str">
        <f t="shared" si="138"/>
        <v>NEUTRAL</v>
      </c>
      <c r="H2229" s="17" t="str">
        <f t="shared" si="137"/>
        <v>CONFIRMED BULLISH</v>
      </c>
    </row>
    <row r="2230" spans="1:8" ht="13.5" x14ac:dyDescent="0.25">
      <c r="A2230" s="3">
        <f>TITRES_STAT!B2233</f>
        <v>45251</v>
      </c>
      <c r="B2230" s="17">
        <f>TITRES_STAT!C2233</f>
        <v>25.25</v>
      </c>
      <c r="C2230" s="17">
        <f>TITRES_STAT!D2233</f>
        <v>23.472000000000001</v>
      </c>
      <c r="D2230" s="17">
        <f>TITRES_STAT!E2233</f>
        <v>9412</v>
      </c>
      <c r="E2230" s="2">
        <f t="shared" si="136"/>
        <v>4907116</v>
      </c>
      <c r="F2230" s="17" t="str">
        <f t="shared" si="139"/>
        <v>BULLISH</v>
      </c>
      <c r="G2230" s="17" t="str">
        <f t="shared" si="138"/>
        <v>NEUTRAL</v>
      </c>
      <c r="H2230" s="17" t="str">
        <f t="shared" si="137"/>
        <v>CONFIRMED BULLISH</v>
      </c>
    </row>
    <row r="2231" spans="1:8" ht="13.5" x14ac:dyDescent="0.25">
      <c r="A2231" s="3">
        <f>TITRES_STAT!B2234</f>
        <v>45252</v>
      </c>
      <c r="B2231" s="17">
        <f>TITRES_STAT!C2234</f>
        <v>24.99</v>
      </c>
      <c r="C2231" s="17">
        <f>TITRES_STAT!D2234</f>
        <v>23.2303</v>
      </c>
      <c r="D2231" s="17">
        <f>TITRES_STAT!E2234</f>
        <v>8708</v>
      </c>
      <c r="E2231" s="2">
        <f t="shared" si="136"/>
        <v>4898408</v>
      </c>
      <c r="F2231" s="17" t="str">
        <f t="shared" si="139"/>
        <v>BULLISH</v>
      </c>
      <c r="G2231" s="17" t="str">
        <f t="shared" si="138"/>
        <v>NEUTRAL</v>
      </c>
      <c r="H2231" s="17" t="str">
        <f t="shared" si="137"/>
        <v>CONFIRMED BULLISH</v>
      </c>
    </row>
    <row r="2232" spans="1:8" ht="13.5" x14ac:dyDescent="0.25">
      <c r="A2232" s="3">
        <f>TITRES_STAT!B2235</f>
        <v>45253</v>
      </c>
      <c r="B2232" s="17">
        <f>TITRES_STAT!C2235</f>
        <v>24.8</v>
      </c>
      <c r="C2232" s="17">
        <f>TITRES_STAT!D2235</f>
        <v>23.053699999999999</v>
      </c>
      <c r="D2232" s="17">
        <f>TITRES_STAT!E2235</f>
        <v>219</v>
      </c>
      <c r="E2232" s="2">
        <f t="shared" si="136"/>
        <v>4898189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CONFIRMED BEARISH</v>
      </c>
    </row>
    <row r="2233" spans="1:8" ht="13.5" x14ac:dyDescent="0.25">
      <c r="A2233" s="3">
        <f>TITRES_STAT!B2236</f>
        <v>45254</v>
      </c>
      <c r="B2233" s="17">
        <f>TITRES_STAT!C2236</f>
        <v>24.5</v>
      </c>
      <c r="C2233" s="17">
        <f>TITRES_STAT!D2236</f>
        <v>22.774799999999999</v>
      </c>
      <c r="D2233" s="17">
        <f>TITRES_STAT!E2236</f>
        <v>5823</v>
      </c>
      <c r="E2233" s="2">
        <f t="shared" si="136"/>
        <v>4892366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CONFIRMED BEARISH</v>
      </c>
    </row>
    <row r="2234" spans="1:8" ht="13.5" x14ac:dyDescent="0.25">
      <c r="A2234" s="3">
        <f>TITRES_STAT!B2237</f>
        <v>45257</v>
      </c>
      <c r="B2234" s="17">
        <f>TITRES_STAT!C2237</f>
        <v>25</v>
      </c>
      <c r="C2234" s="17">
        <f>TITRES_STAT!D2237</f>
        <v>23.239599999999999</v>
      </c>
      <c r="D2234" s="17">
        <f>TITRES_STAT!E2237</f>
        <v>618</v>
      </c>
      <c r="E2234" s="2">
        <f t="shared" si="136"/>
        <v>4892984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CONFIRMED BEARISH</v>
      </c>
    </row>
    <row r="2235" spans="1:8" ht="13.5" x14ac:dyDescent="0.25">
      <c r="A2235" s="3">
        <f>TITRES_STAT!B2238</f>
        <v>45258</v>
      </c>
      <c r="B2235" s="17">
        <f>TITRES_STAT!C2238</f>
        <v>24.5</v>
      </c>
      <c r="C2235" s="17">
        <f>TITRES_STAT!D2238</f>
        <v>22.774799999999999</v>
      </c>
      <c r="D2235" s="17">
        <f>TITRES_STAT!E2238</f>
        <v>1459</v>
      </c>
      <c r="E2235" s="2">
        <f t="shared" si="136"/>
        <v>4891525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CONFIRMED BEARISH</v>
      </c>
    </row>
    <row r="2236" spans="1:8" ht="13.5" x14ac:dyDescent="0.25">
      <c r="A2236" s="3">
        <f>TITRES_STAT!B2239</f>
        <v>45259</v>
      </c>
      <c r="B2236" s="17">
        <f>TITRES_STAT!C2239</f>
        <v>24.8</v>
      </c>
      <c r="C2236" s="17">
        <f>TITRES_STAT!D2239</f>
        <v>23.053699999999999</v>
      </c>
      <c r="D2236" s="17">
        <f>TITRES_STAT!E2239</f>
        <v>7332</v>
      </c>
      <c r="E2236" s="2">
        <f t="shared" si="136"/>
        <v>4898857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BULLISH DIVERGENCE</v>
      </c>
    </row>
    <row r="2237" spans="1:8" ht="13.5" x14ac:dyDescent="0.25">
      <c r="A2237" s="3">
        <f>TITRES_STAT!B2240</f>
        <v>45260</v>
      </c>
      <c r="B2237" s="17">
        <f>TITRES_STAT!C2240</f>
        <v>25</v>
      </c>
      <c r="C2237" s="17">
        <f>TITRES_STAT!D2240</f>
        <v>23.239599999999999</v>
      </c>
      <c r="D2237" s="17">
        <f>TITRES_STAT!E2240</f>
        <v>1003</v>
      </c>
      <c r="E2237" s="2">
        <f t="shared" si="136"/>
        <v>4899860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f>TITRES_STAT!B2241</f>
        <v>45261</v>
      </c>
      <c r="B2238" s="17">
        <f>TITRES_STAT!C2241</f>
        <v>25.1</v>
      </c>
      <c r="C2238" s="17">
        <f>TITRES_STAT!D2241</f>
        <v>23.332599999999999</v>
      </c>
      <c r="D2238" s="17">
        <f>TITRES_STAT!E2241</f>
        <v>3044</v>
      </c>
      <c r="E2238" s="2">
        <f t="shared" si="136"/>
        <v>4902904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f>TITRES_STAT!B2242</f>
        <v>45264</v>
      </c>
      <c r="B2239" s="17">
        <f>TITRES_STAT!C2242</f>
        <v>25.15</v>
      </c>
      <c r="C2239" s="17">
        <f>TITRES_STAT!D2242</f>
        <v>23.379100000000001</v>
      </c>
      <c r="D2239" s="17">
        <f>TITRES_STAT!E2242</f>
        <v>11666</v>
      </c>
      <c r="E2239" s="2">
        <f t="shared" si="136"/>
        <v>4914570</v>
      </c>
      <c r="F2239" s="17" t="str">
        <f t="shared" si="139"/>
        <v>BULLISH</v>
      </c>
      <c r="G2239" s="17" t="str">
        <f t="shared" si="138"/>
        <v>NEUTRAL</v>
      </c>
      <c r="H2239" s="17" t="str">
        <f t="shared" si="137"/>
        <v>CONFIRMED BULLISH</v>
      </c>
    </row>
    <row r="2240" spans="1:8" ht="13.5" x14ac:dyDescent="0.25">
      <c r="A2240" s="3">
        <f>TITRES_STAT!B2243</f>
        <v>45265</v>
      </c>
      <c r="B2240" s="17">
        <f>TITRES_STAT!C2243</f>
        <v>25</v>
      </c>
      <c r="C2240" s="17">
        <f>TITRES_STAT!D2243</f>
        <v>23.239599999999999</v>
      </c>
      <c r="D2240" s="17">
        <f>TITRES_STAT!E2243</f>
        <v>42651</v>
      </c>
      <c r="E2240" s="2">
        <f t="shared" si="136"/>
        <v>4871919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f>TITRES_STAT!B2244</f>
        <v>45266</v>
      </c>
      <c r="B2241" s="17">
        <f>TITRES_STAT!C2244</f>
        <v>25.1</v>
      </c>
      <c r="C2241" s="17">
        <f>TITRES_STAT!D2244</f>
        <v>23.332599999999999</v>
      </c>
      <c r="D2241" s="17">
        <f>TITRES_STAT!E2244</f>
        <v>10049</v>
      </c>
      <c r="E2241" s="2">
        <f t="shared" si="136"/>
        <v>4881968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BEARISH DIVERGENCE</v>
      </c>
    </row>
    <row r="2242" spans="1:8" ht="13.5" x14ac:dyDescent="0.25">
      <c r="A2242" s="3">
        <f>TITRES_STAT!B2245</f>
        <v>45267</v>
      </c>
      <c r="B2242" s="17">
        <f>TITRES_STAT!C2245</f>
        <v>25.09</v>
      </c>
      <c r="C2242" s="17">
        <f>TITRES_STAT!D2245</f>
        <v>23.3233</v>
      </c>
      <c r="D2242" s="17">
        <f>TITRES_STAT!E2245</f>
        <v>6512</v>
      </c>
      <c r="E2242" s="2">
        <f t="shared" si="136"/>
        <v>4875456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BEARISH DIVERGENCE</v>
      </c>
    </row>
    <row r="2243" spans="1:8" ht="13.5" x14ac:dyDescent="0.25">
      <c r="A2243" s="3">
        <f>TITRES_STAT!B2246</f>
        <v>45268</v>
      </c>
      <c r="B2243" s="17">
        <f>TITRES_STAT!C2246</f>
        <v>25.09</v>
      </c>
      <c r="C2243" s="17">
        <f>TITRES_STAT!D2246</f>
        <v>23.3233</v>
      </c>
      <c r="D2243" s="17">
        <f>TITRES_STAT!E2246</f>
        <v>2939</v>
      </c>
      <c r="E2243" s="2">
        <f t="shared" si="136"/>
        <v>4875456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CONFIRMED BEARISH</v>
      </c>
    </row>
    <row r="2244" spans="1:8" ht="13.5" x14ac:dyDescent="0.25">
      <c r="A2244" s="3">
        <f>TITRES_STAT!B2247</f>
        <v>45271</v>
      </c>
      <c r="B2244" s="17">
        <f>TITRES_STAT!C2247</f>
        <v>25.1</v>
      </c>
      <c r="C2244" s="17">
        <f>TITRES_STAT!D2247</f>
        <v>23.332599999999999</v>
      </c>
      <c r="D2244" s="17">
        <f>TITRES_STAT!E2247</f>
        <v>506</v>
      </c>
      <c r="E2244" s="2">
        <f t="shared" ref="E2244:E2307" si="140">IF(B2244&gt;B2243, E2243+D2244, IF(B2244&lt;B2243, E2243-D2244, E2243))</f>
        <v>4875962</v>
      </c>
      <c r="F2244" s="17" t="str">
        <f t="shared" si="139"/>
        <v>BEARISH</v>
      </c>
      <c r="G2244" s="17" t="str">
        <f t="shared" si="138"/>
        <v>NEUTRAL</v>
      </c>
      <c r="H2244" s="17" t="str">
        <f t="shared" si="137"/>
        <v>CONFIRMED BEARISH</v>
      </c>
    </row>
    <row r="2245" spans="1:8" ht="13.5" x14ac:dyDescent="0.25">
      <c r="A2245" s="3">
        <f>TITRES_STAT!B2248</f>
        <v>45272</v>
      </c>
      <c r="B2245" s="17">
        <f>TITRES_STAT!C2248</f>
        <v>25.15</v>
      </c>
      <c r="C2245" s="17">
        <f>TITRES_STAT!D2248</f>
        <v>23.379100000000001</v>
      </c>
      <c r="D2245" s="17">
        <f>TITRES_STAT!E2248</f>
        <v>833</v>
      </c>
      <c r="E2245" s="2">
        <f t="shared" si="140"/>
        <v>4876795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f>TITRES_STAT!B2249</f>
        <v>45273</v>
      </c>
      <c r="B2246" s="17">
        <f>TITRES_STAT!C2249</f>
        <v>25.39</v>
      </c>
      <c r="C2246" s="17">
        <f>TITRES_STAT!D2249</f>
        <v>23.6022</v>
      </c>
      <c r="D2246" s="17">
        <f>TITRES_STAT!E2249</f>
        <v>1508</v>
      </c>
      <c r="E2246" s="2">
        <f t="shared" si="140"/>
        <v>4878303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45274</v>
      </c>
      <c r="B2247" s="17">
        <f>TITRES_STAT!C2250</f>
        <v>25.98</v>
      </c>
      <c r="C2247" s="17">
        <f>TITRES_STAT!D2250</f>
        <v>24.150600000000001</v>
      </c>
      <c r="D2247" s="17">
        <f>TITRES_STAT!E2250</f>
        <v>10825</v>
      </c>
      <c r="E2247" s="2">
        <f t="shared" si="140"/>
        <v>4889128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f>TITRES_STAT!B2251</f>
        <v>45275</v>
      </c>
      <c r="B2248" s="17">
        <f>TITRES_STAT!C2251</f>
        <v>25.98</v>
      </c>
      <c r="C2248" s="17">
        <f>TITRES_STAT!D2251</f>
        <v>24.150600000000001</v>
      </c>
      <c r="D2248" s="17">
        <f>TITRES_STAT!E2251</f>
        <v>232</v>
      </c>
      <c r="E2248" s="2">
        <f t="shared" si="140"/>
        <v>4889128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f>TITRES_STAT!B2252</f>
        <v>45278</v>
      </c>
      <c r="B2249" s="17">
        <f>TITRES_STAT!C2252</f>
        <v>25.9</v>
      </c>
      <c r="C2249" s="17">
        <f>TITRES_STAT!D2252</f>
        <v>24.0763</v>
      </c>
      <c r="D2249" s="17">
        <f>TITRES_STAT!E2252</f>
        <v>109</v>
      </c>
      <c r="E2249" s="2">
        <f t="shared" si="140"/>
        <v>4889019</v>
      </c>
      <c r="F2249" s="17" t="str">
        <f t="shared" si="143"/>
        <v>BULLISH</v>
      </c>
      <c r="G2249" s="17" t="str">
        <f t="shared" si="142"/>
        <v>NEUTRAL</v>
      </c>
      <c r="H2249" s="17" t="str">
        <f t="shared" si="141"/>
        <v>CONFIRMED BULLISH</v>
      </c>
    </row>
    <row r="2250" spans="1:8" ht="13.5" x14ac:dyDescent="0.25">
      <c r="A2250" s="3">
        <f>TITRES_STAT!B2253</f>
        <v>45279</v>
      </c>
      <c r="B2250" s="17">
        <f>TITRES_STAT!C2253</f>
        <v>25.9</v>
      </c>
      <c r="C2250" s="17">
        <f>TITRES_STAT!D2253</f>
        <v>24.0763</v>
      </c>
      <c r="D2250" s="17">
        <f>TITRES_STAT!E2253</f>
        <v>1025</v>
      </c>
      <c r="E2250" s="2">
        <f t="shared" si="140"/>
        <v>4889019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f>TITRES_STAT!B2254</f>
        <v>45280</v>
      </c>
      <c r="B2251" s="17">
        <f>TITRES_STAT!C2254</f>
        <v>25.5</v>
      </c>
      <c r="C2251" s="17">
        <f>TITRES_STAT!D2254</f>
        <v>23.7044</v>
      </c>
      <c r="D2251" s="17">
        <f>TITRES_STAT!E2254</f>
        <v>221</v>
      </c>
      <c r="E2251" s="2">
        <f t="shared" si="140"/>
        <v>4888798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f>TITRES_STAT!B2255</f>
        <v>45281</v>
      </c>
      <c r="B2252" s="17">
        <f>TITRES_STAT!C2255</f>
        <v>25.8</v>
      </c>
      <c r="C2252" s="17">
        <f>TITRES_STAT!D2255</f>
        <v>23.9833</v>
      </c>
      <c r="D2252" s="17">
        <f>TITRES_STAT!E2255</f>
        <v>8594</v>
      </c>
      <c r="E2252" s="2">
        <f t="shared" si="140"/>
        <v>4897392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BULLISH DIVERGENCE</v>
      </c>
    </row>
    <row r="2253" spans="1:8" ht="13.5" x14ac:dyDescent="0.25">
      <c r="A2253" s="3">
        <f>TITRES_STAT!B2256</f>
        <v>45282</v>
      </c>
      <c r="B2253" s="17">
        <f>TITRES_STAT!C2256</f>
        <v>25.9</v>
      </c>
      <c r="C2253" s="17">
        <f>TITRES_STAT!D2256</f>
        <v>24.0763</v>
      </c>
      <c r="D2253" s="17">
        <f>TITRES_STAT!E2256</f>
        <v>8867</v>
      </c>
      <c r="E2253" s="2">
        <f t="shared" si="140"/>
        <v>4906259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BULLISH DIVERGENCE</v>
      </c>
    </row>
    <row r="2254" spans="1:8" ht="13.5" x14ac:dyDescent="0.25">
      <c r="A2254" s="3">
        <f>TITRES_STAT!B2257</f>
        <v>45285</v>
      </c>
      <c r="B2254" s="17">
        <f>TITRES_STAT!C2257</f>
        <v>25.9</v>
      </c>
      <c r="C2254" s="17">
        <f>TITRES_STAT!D2257</f>
        <v>24.0763</v>
      </c>
      <c r="D2254" s="17">
        <f>TITRES_STAT!E2257</f>
        <v>44878</v>
      </c>
      <c r="E2254" s="2">
        <f t="shared" si="140"/>
        <v>4906259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NEUTRAL</v>
      </c>
    </row>
    <row r="2255" spans="1:8" ht="13.5" x14ac:dyDescent="0.25">
      <c r="A2255" s="3">
        <f>TITRES_STAT!B2258</f>
        <v>45286</v>
      </c>
      <c r="B2255" s="17">
        <f>TITRES_STAT!C2258</f>
        <v>25.85</v>
      </c>
      <c r="C2255" s="17">
        <f>TITRES_STAT!D2258</f>
        <v>24.029800000000002</v>
      </c>
      <c r="D2255" s="17">
        <f>TITRES_STAT!E2258</f>
        <v>844</v>
      </c>
      <c r="E2255" s="2">
        <f t="shared" si="140"/>
        <v>4905415</v>
      </c>
      <c r="F2255" s="17" t="str">
        <f t="shared" si="143"/>
        <v>BULLISH</v>
      </c>
      <c r="G2255" s="17" t="str">
        <f t="shared" si="142"/>
        <v>NEUTRAL</v>
      </c>
      <c r="H2255" s="17" t="str">
        <f t="shared" si="141"/>
        <v>BULLISH DIVERGENCE</v>
      </c>
    </row>
    <row r="2256" spans="1:8" ht="13.5" x14ac:dyDescent="0.25">
      <c r="A2256" s="3">
        <f>TITRES_STAT!B2259</f>
        <v>45287</v>
      </c>
      <c r="B2256" s="17">
        <f>TITRES_STAT!C2259</f>
        <v>25.84</v>
      </c>
      <c r="C2256" s="17">
        <f>TITRES_STAT!D2259</f>
        <v>24.020499999999998</v>
      </c>
      <c r="D2256" s="17">
        <f>TITRES_STAT!E2259</f>
        <v>368</v>
      </c>
      <c r="E2256" s="2">
        <f t="shared" si="140"/>
        <v>4905047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f>TITRES_STAT!B2260</f>
        <v>45288</v>
      </c>
      <c r="B2257" s="17">
        <f>TITRES_STAT!C2260</f>
        <v>25.85</v>
      </c>
      <c r="C2257" s="17">
        <f>TITRES_STAT!D2260</f>
        <v>24.029800000000002</v>
      </c>
      <c r="D2257" s="17">
        <f>TITRES_STAT!E2260</f>
        <v>5094</v>
      </c>
      <c r="E2257" s="2">
        <f t="shared" si="140"/>
        <v>4910141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f>TITRES_STAT!B2261</f>
        <v>45289</v>
      </c>
      <c r="B2258" s="17">
        <f>TITRES_STAT!C2261</f>
        <v>25.9</v>
      </c>
      <c r="C2258" s="17">
        <f>TITRES_STAT!D2261</f>
        <v>24.0763</v>
      </c>
      <c r="D2258" s="17">
        <f>TITRES_STAT!E2261</f>
        <v>1679</v>
      </c>
      <c r="E2258" s="2">
        <f t="shared" si="140"/>
        <v>4911820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NEUTRAL</v>
      </c>
    </row>
    <row r="2259" spans="1:8" ht="13.5" x14ac:dyDescent="0.25">
      <c r="A2259" s="3">
        <f>TITRES_STAT!B2262</f>
        <v>45293</v>
      </c>
      <c r="B2259" s="17">
        <f>TITRES_STAT!C2262</f>
        <v>25.95</v>
      </c>
      <c r="C2259" s="17">
        <f>TITRES_STAT!D2262</f>
        <v>24.122699999999998</v>
      </c>
      <c r="D2259" s="17">
        <f>TITRES_STAT!E2262</f>
        <v>1225</v>
      </c>
      <c r="E2259" s="2">
        <f t="shared" si="140"/>
        <v>4913045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f>TITRES_STAT!B2263</f>
        <v>45294</v>
      </c>
      <c r="B2260" s="17">
        <f>TITRES_STAT!C2263</f>
        <v>25.5</v>
      </c>
      <c r="C2260" s="17">
        <f>TITRES_STAT!D2263</f>
        <v>23.7044</v>
      </c>
      <c r="D2260" s="17">
        <f>TITRES_STAT!E2263</f>
        <v>11442</v>
      </c>
      <c r="E2260" s="2">
        <f t="shared" si="140"/>
        <v>4901603</v>
      </c>
      <c r="F2260" s="17" t="str">
        <f t="shared" si="143"/>
        <v>BEARISH</v>
      </c>
      <c r="G2260" s="17" t="str">
        <f t="shared" si="142"/>
        <v>NEUTRAL</v>
      </c>
      <c r="H2260" s="17" t="str">
        <f t="shared" si="141"/>
        <v>CONFIRMED BEARISH</v>
      </c>
    </row>
    <row r="2261" spans="1:8" ht="13.5" x14ac:dyDescent="0.25">
      <c r="A2261" s="3">
        <f>TITRES_STAT!B2264</f>
        <v>45295</v>
      </c>
      <c r="B2261" s="17">
        <f>TITRES_STAT!C2264</f>
        <v>25.8</v>
      </c>
      <c r="C2261" s="17">
        <f>TITRES_STAT!D2264</f>
        <v>23.9833</v>
      </c>
      <c r="D2261" s="17">
        <f>TITRES_STAT!E2264</f>
        <v>1651</v>
      </c>
      <c r="E2261" s="2">
        <f t="shared" si="140"/>
        <v>4903254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f>TITRES_STAT!B2265</f>
        <v>45296</v>
      </c>
      <c r="B2262" s="17">
        <f>TITRES_STAT!C2265</f>
        <v>25.8</v>
      </c>
      <c r="C2262" s="17">
        <f>TITRES_STAT!D2265</f>
        <v>23.9833</v>
      </c>
      <c r="D2262" s="17">
        <f>TITRES_STAT!E2265</f>
        <v>9893</v>
      </c>
      <c r="E2262" s="2">
        <f t="shared" si="140"/>
        <v>4903254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f>TITRES_STAT!B2266</f>
        <v>45299</v>
      </c>
      <c r="B2263" s="17">
        <f>TITRES_STAT!C2266</f>
        <v>25.79</v>
      </c>
      <c r="C2263" s="17">
        <f>TITRES_STAT!D2266</f>
        <v>23.974</v>
      </c>
      <c r="D2263" s="17">
        <f>TITRES_STAT!E2266</f>
        <v>1525</v>
      </c>
      <c r="E2263" s="2">
        <f t="shared" si="140"/>
        <v>4901729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f>TITRES_STAT!B2267</f>
        <v>45300</v>
      </c>
      <c r="B2264" s="17">
        <f>TITRES_STAT!C2267</f>
        <v>25.79</v>
      </c>
      <c r="C2264" s="17">
        <f>TITRES_STAT!D2267</f>
        <v>23.974</v>
      </c>
      <c r="D2264" s="17">
        <f>TITRES_STAT!E2267</f>
        <v>782</v>
      </c>
      <c r="E2264" s="2">
        <f t="shared" si="140"/>
        <v>4901729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f>TITRES_STAT!B2268</f>
        <v>45301</v>
      </c>
      <c r="B2265" s="17">
        <f>TITRES_STAT!C2268</f>
        <v>25.6</v>
      </c>
      <c r="C2265" s="17">
        <f>TITRES_STAT!D2268</f>
        <v>23.7974</v>
      </c>
      <c r="D2265" s="17">
        <f>TITRES_STAT!E2268</f>
        <v>16363</v>
      </c>
      <c r="E2265" s="2">
        <f t="shared" si="140"/>
        <v>4885366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BEARISH DIVERGENCE</v>
      </c>
    </row>
    <row r="2266" spans="1:8" ht="13.5" x14ac:dyDescent="0.25">
      <c r="A2266" s="3">
        <f>TITRES_STAT!B2269</f>
        <v>45302</v>
      </c>
      <c r="B2266" s="17">
        <f>TITRES_STAT!C2269</f>
        <v>25.6</v>
      </c>
      <c r="C2266" s="17">
        <f>TITRES_STAT!D2269</f>
        <v>23.7974</v>
      </c>
      <c r="D2266" s="17">
        <f>TITRES_STAT!E2269</f>
        <v>670</v>
      </c>
      <c r="E2266" s="2">
        <f t="shared" si="140"/>
        <v>4885366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f>TITRES_STAT!B2270</f>
        <v>45303</v>
      </c>
      <c r="B2267" s="17">
        <f>TITRES_STAT!C2270</f>
        <v>25.6</v>
      </c>
      <c r="C2267" s="17">
        <f>TITRES_STAT!D2270</f>
        <v>23.7974</v>
      </c>
      <c r="D2267" s="17">
        <f>TITRES_STAT!E2270</f>
        <v>3225</v>
      </c>
      <c r="E2267" s="2">
        <f t="shared" si="140"/>
        <v>4885366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f>TITRES_STAT!B2271</f>
        <v>45306</v>
      </c>
      <c r="B2268" s="17">
        <f>TITRES_STAT!C2271</f>
        <v>26.21</v>
      </c>
      <c r="C2268" s="17">
        <f>TITRES_STAT!D2271</f>
        <v>24.3644</v>
      </c>
      <c r="D2268" s="17">
        <f>TITRES_STAT!E2271</f>
        <v>6942</v>
      </c>
      <c r="E2268" s="2">
        <f t="shared" si="140"/>
        <v>4892308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BEARISH DIVERGENCE</v>
      </c>
    </row>
    <row r="2269" spans="1:8" ht="13.5" x14ac:dyDescent="0.25">
      <c r="A2269" s="3">
        <f>TITRES_STAT!B2272</f>
        <v>45307</v>
      </c>
      <c r="B2269" s="17">
        <f>TITRES_STAT!C2272</f>
        <v>26.98</v>
      </c>
      <c r="C2269" s="17">
        <f>TITRES_STAT!D2272</f>
        <v>25.080200000000001</v>
      </c>
      <c r="D2269" s="17">
        <f>TITRES_STAT!E2272</f>
        <v>8672</v>
      </c>
      <c r="E2269" s="2">
        <f t="shared" si="140"/>
        <v>4900980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BEARISH DIVERGENCE</v>
      </c>
    </row>
    <row r="2270" spans="1:8" ht="13.5" x14ac:dyDescent="0.25">
      <c r="A2270" s="3">
        <f>TITRES_STAT!B2273</f>
        <v>45308</v>
      </c>
      <c r="B2270" s="17">
        <f>TITRES_STAT!C2273</f>
        <v>26.98</v>
      </c>
      <c r="C2270" s="17">
        <f>TITRES_STAT!D2273</f>
        <v>25.080200000000001</v>
      </c>
      <c r="D2270" s="17">
        <f>TITRES_STAT!E2273</f>
        <v>7623</v>
      </c>
      <c r="E2270" s="2">
        <f t="shared" si="140"/>
        <v>4900980</v>
      </c>
      <c r="F2270" s="17" t="str">
        <f t="shared" si="143"/>
        <v>BULLISH</v>
      </c>
      <c r="G2270" s="17" t="str">
        <f t="shared" si="142"/>
        <v>NEUTRAL</v>
      </c>
      <c r="H2270" s="17" t="str">
        <f t="shared" si="141"/>
        <v>CONFIRMED BULLISH</v>
      </c>
    </row>
    <row r="2271" spans="1:8" ht="13.5" x14ac:dyDescent="0.25">
      <c r="A2271" s="3">
        <f>TITRES_STAT!B2274</f>
        <v>45309</v>
      </c>
      <c r="B2271" s="17">
        <f>TITRES_STAT!C2274</f>
        <v>26.95</v>
      </c>
      <c r="C2271" s="17">
        <f>TITRES_STAT!D2274</f>
        <v>25.052299999999999</v>
      </c>
      <c r="D2271" s="17">
        <f>TITRES_STAT!E2274</f>
        <v>1037</v>
      </c>
      <c r="E2271" s="2">
        <f t="shared" si="140"/>
        <v>4899943</v>
      </c>
      <c r="F2271" s="17" t="str">
        <f t="shared" si="143"/>
        <v>BULLISH</v>
      </c>
      <c r="G2271" s="17" t="str">
        <f t="shared" si="142"/>
        <v>NEUTRAL</v>
      </c>
      <c r="H2271" s="17" t="str">
        <f t="shared" si="141"/>
        <v>CONFIRMED BULLISH</v>
      </c>
    </row>
    <row r="2272" spans="1:8" ht="13.5" x14ac:dyDescent="0.25">
      <c r="A2272" s="3">
        <f>TITRES_STAT!B2275</f>
        <v>45310</v>
      </c>
      <c r="B2272" s="17">
        <f>TITRES_STAT!C2275</f>
        <v>26.75</v>
      </c>
      <c r="C2272" s="17">
        <f>TITRES_STAT!D2275</f>
        <v>24.866399999999999</v>
      </c>
      <c r="D2272" s="17">
        <f>TITRES_STAT!E2275</f>
        <v>9257</v>
      </c>
      <c r="E2272" s="2">
        <f t="shared" si="140"/>
        <v>4890686</v>
      </c>
      <c r="F2272" s="17" t="str">
        <f t="shared" si="143"/>
        <v>BULLISH</v>
      </c>
      <c r="G2272" s="17" t="str">
        <f t="shared" si="142"/>
        <v>NEUTRAL</v>
      </c>
      <c r="H2272" s="17" t="str">
        <f t="shared" si="141"/>
        <v>CONFIRMED BULLISH</v>
      </c>
    </row>
    <row r="2273" spans="1:8" ht="13.5" x14ac:dyDescent="0.25">
      <c r="A2273" s="3">
        <f>TITRES_STAT!B2276</f>
        <v>45313</v>
      </c>
      <c r="B2273" s="17">
        <f>TITRES_STAT!C2276</f>
        <v>26.75</v>
      </c>
      <c r="C2273" s="17">
        <f>TITRES_STAT!D2276</f>
        <v>24.866399999999999</v>
      </c>
      <c r="D2273" s="17">
        <f>TITRES_STAT!E2276</f>
        <v>2412</v>
      </c>
      <c r="E2273" s="2">
        <f t="shared" si="140"/>
        <v>4890686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BEARISH DIVERGENCE</v>
      </c>
    </row>
    <row r="2274" spans="1:8" ht="13.5" x14ac:dyDescent="0.25">
      <c r="A2274" s="3">
        <f>TITRES_STAT!B2277</f>
        <v>45314</v>
      </c>
      <c r="B2274" s="17">
        <f>TITRES_STAT!C2277</f>
        <v>26.58</v>
      </c>
      <c r="C2274" s="17">
        <f>TITRES_STAT!D2277</f>
        <v>24.708400000000001</v>
      </c>
      <c r="D2274" s="17">
        <f>TITRES_STAT!E2277</f>
        <v>54023</v>
      </c>
      <c r="E2274" s="2">
        <f t="shared" si="140"/>
        <v>4836663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f>TITRES_STAT!B2278</f>
        <v>45315</v>
      </c>
      <c r="B2275" s="17">
        <f>TITRES_STAT!C2278</f>
        <v>26.49</v>
      </c>
      <c r="C2275" s="17">
        <f>TITRES_STAT!D2278</f>
        <v>24.624700000000001</v>
      </c>
      <c r="D2275" s="17">
        <f>TITRES_STAT!E2278</f>
        <v>8186</v>
      </c>
      <c r="E2275" s="2">
        <f t="shared" si="140"/>
        <v>4828477</v>
      </c>
      <c r="F2275" s="17" t="str">
        <f t="shared" si="143"/>
        <v>BEARISH</v>
      </c>
      <c r="G2275" s="17" t="str">
        <f t="shared" si="142"/>
        <v>NEUTRAL</v>
      </c>
      <c r="H2275" s="17" t="str">
        <f t="shared" si="141"/>
        <v>CONFIRMED BEARISH</v>
      </c>
    </row>
    <row r="2276" spans="1:8" ht="13.5" x14ac:dyDescent="0.25">
      <c r="A2276" s="3">
        <f>TITRES_STAT!B2279</f>
        <v>45316</v>
      </c>
      <c r="B2276" s="17">
        <f>TITRES_STAT!C2279</f>
        <v>26</v>
      </c>
      <c r="C2276" s="17">
        <f>TITRES_STAT!D2279</f>
        <v>24.1692</v>
      </c>
      <c r="D2276" s="17">
        <f>TITRES_STAT!E2279</f>
        <v>268</v>
      </c>
      <c r="E2276" s="2">
        <f t="shared" si="140"/>
        <v>4828209</v>
      </c>
      <c r="F2276" s="17" t="str">
        <f t="shared" si="143"/>
        <v>BEARISH</v>
      </c>
      <c r="G2276" s="17" t="str">
        <f t="shared" si="142"/>
        <v>NEUTRAL</v>
      </c>
      <c r="H2276" s="17" t="str">
        <f t="shared" si="141"/>
        <v>CONFIRMED BEARISH</v>
      </c>
    </row>
    <row r="2277" spans="1:8" ht="13.5" x14ac:dyDescent="0.25">
      <c r="A2277" s="3">
        <f>TITRES_STAT!B2280</f>
        <v>45317</v>
      </c>
      <c r="B2277" s="17">
        <f>TITRES_STAT!C2280</f>
        <v>25.75</v>
      </c>
      <c r="C2277" s="17">
        <f>TITRES_STAT!D2280</f>
        <v>23.936800000000002</v>
      </c>
      <c r="D2277" s="17">
        <f>TITRES_STAT!E2280</f>
        <v>920</v>
      </c>
      <c r="E2277" s="2">
        <f t="shared" si="140"/>
        <v>4827289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CONFIRMED BEARISH</v>
      </c>
    </row>
    <row r="2278" spans="1:8" ht="13.5" x14ac:dyDescent="0.25">
      <c r="A2278" s="3">
        <f>TITRES_STAT!B2281</f>
        <v>45320</v>
      </c>
      <c r="B2278" s="17">
        <f>TITRES_STAT!C2281</f>
        <v>26</v>
      </c>
      <c r="C2278" s="17">
        <f>TITRES_STAT!D2281</f>
        <v>24.1692</v>
      </c>
      <c r="D2278" s="17">
        <f>TITRES_STAT!E2281</f>
        <v>166</v>
      </c>
      <c r="E2278" s="2">
        <f t="shared" si="140"/>
        <v>4827455</v>
      </c>
      <c r="F2278" s="17" t="str">
        <f t="shared" si="143"/>
        <v>BEARISH</v>
      </c>
      <c r="G2278" s="17" t="str">
        <f t="shared" si="142"/>
        <v>NEUTRAL</v>
      </c>
      <c r="H2278" s="17" t="str">
        <f t="shared" si="141"/>
        <v>CONFIRMED BEARISH</v>
      </c>
    </row>
    <row r="2279" spans="1:8" ht="13.5" x14ac:dyDescent="0.25">
      <c r="A2279" s="3">
        <f>TITRES_STAT!B2282</f>
        <v>45321</v>
      </c>
      <c r="B2279" s="17">
        <f>TITRES_STAT!C2282</f>
        <v>25.97</v>
      </c>
      <c r="C2279" s="17">
        <f>TITRES_STAT!D2282</f>
        <v>24.141300000000001</v>
      </c>
      <c r="D2279" s="17">
        <f>TITRES_STAT!E2282</f>
        <v>69</v>
      </c>
      <c r="E2279" s="2">
        <f t="shared" si="140"/>
        <v>4827386</v>
      </c>
      <c r="F2279" s="17" t="str">
        <f t="shared" si="143"/>
        <v>BEARISH</v>
      </c>
      <c r="G2279" s="17" t="str">
        <f t="shared" si="142"/>
        <v>NEUTRAL</v>
      </c>
      <c r="H2279" s="17" t="str">
        <f t="shared" si="141"/>
        <v>CONFIRMED BEARISH</v>
      </c>
    </row>
    <row r="2280" spans="1:8" ht="13.5" x14ac:dyDescent="0.25">
      <c r="A2280" s="3">
        <f>TITRES_STAT!B2283</f>
        <v>45322</v>
      </c>
      <c r="B2280" s="17">
        <f>TITRES_STAT!C2283</f>
        <v>25.52</v>
      </c>
      <c r="C2280" s="17">
        <f>TITRES_STAT!D2283</f>
        <v>23.722999999999999</v>
      </c>
      <c r="D2280" s="17">
        <f>TITRES_STAT!E2283</f>
        <v>731</v>
      </c>
      <c r="E2280" s="2">
        <f t="shared" si="140"/>
        <v>4826655</v>
      </c>
      <c r="F2280" s="17" t="str">
        <f t="shared" si="143"/>
        <v>BEARISH</v>
      </c>
      <c r="G2280" s="17" t="str">
        <f t="shared" si="142"/>
        <v>NEUTRAL</v>
      </c>
      <c r="H2280" s="17" t="str">
        <f t="shared" si="141"/>
        <v>CONFIRMED BEARISH</v>
      </c>
    </row>
    <row r="2281" spans="1:8" ht="13.5" x14ac:dyDescent="0.25">
      <c r="A2281" s="3">
        <f>TITRES_STAT!B2284</f>
        <v>45323</v>
      </c>
      <c r="B2281" s="17">
        <f>TITRES_STAT!C2284</f>
        <v>25.52</v>
      </c>
      <c r="C2281" s="17">
        <f>TITRES_STAT!D2284</f>
        <v>23.722999999999999</v>
      </c>
      <c r="D2281" s="17">
        <f>TITRES_STAT!E2284</f>
        <v>361</v>
      </c>
      <c r="E2281" s="2">
        <f t="shared" si="140"/>
        <v>4826655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f>TITRES_STAT!B2285</f>
        <v>45324</v>
      </c>
      <c r="B2282" s="17">
        <f>TITRES_STAT!C2285</f>
        <v>25.38</v>
      </c>
      <c r="C2282" s="17">
        <f>TITRES_STAT!D2285</f>
        <v>23.5929</v>
      </c>
      <c r="D2282" s="17">
        <f>TITRES_STAT!E2285</f>
        <v>1712</v>
      </c>
      <c r="E2282" s="2">
        <f t="shared" si="140"/>
        <v>4824943</v>
      </c>
      <c r="F2282" s="17" t="str">
        <f t="shared" si="143"/>
        <v>BEARISH</v>
      </c>
      <c r="G2282" s="17" t="str">
        <f t="shared" si="142"/>
        <v>NEUTRAL</v>
      </c>
      <c r="H2282" s="17" t="str">
        <f t="shared" si="141"/>
        <v>CONFIRMED BEARISH</v>
      </c>
    </row>
    <row r="2283" spans="1:8" ht="13.5" x14ac:dyDescent="0.25">
      <c r="A2283" s="3">
        <f>TITRES_STAT!B2286</f>
        <v>45327</v>
      </c>
      <c r="B2283" s="17">
        <f>TITRES_STAT!C2286</f>
        <v>24.55</v>
      </c>
      <c r="C2283" s="17">
        <f>TITRES_STAT!D2286</f>
        <v>22.821300000000001</v>
      </c>
      <c r="D2283" s="17">
        <f>TITRES_STAT!E2286</f>
        <v>3724</v>
      </c>
      <c r="E2283" s="2">
        <f t="shared" si="140"/>
        <v>4821219</v>
      </c>
      <c r="F2283" s="17" t="str">
        <f t="shared" si="143"/>
        <v>BEARISH</v>
      </c>
      <c r="G2283" s="17" t="str">
        <f t="shared" si="142"/>
        <v>NEUTRAL</v>
      </c>
      <c r="H2283" s="17" t="str">
        <f t="shared" si="141"/>
        <v>CONFIRMED BEARISH</v>
      </c>
    </row>
    <row r="2284" spans="1:8" ht="13.5" x14ac:dyDescent="0.25">
      <c r="A2284" s="3">
        <f>TITRES_STAT!B2287</f>
        <v>45328</v>
      </c>
      <c r="B2284" s="17">
        <f>TITRES_STAT!C2287</f>
        <v>24.75</v>
      </c>
      <c r="C2284" s="17">
        <f>TITRES_STAT!D2287</f>
        <v>23.007200000000001</v>
      </c>
      <c r="D2284" s="17">
        <f>TITRES_STAT!E2287</f>
        <v>1602</v>
      </c>
      <c r="E2284" s="2">
        <f t="shared" si="140"/>
        <v>4822821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f>TITRES_STAT!B2288</f>
        <v>45329</v>
      </c>
      <c r="B2285" s="17">
        <f>TITRES_STAT!C2288</f>
        <v>25.38</v>
      </c>
      <c r="C2285" s="17">
        <f>TITRES_STAT!D2288</f>
        <v>23.5929</v>
      </c>
      <c r="D2285" s="17">
        <f>TITRES_STAT!E2288</f>
        <v>231</v>
      </c>
      <c r="E2285" s="2">
        <f t="shared" si="140"/>
        <v>4823052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f>TITRES_STAT!B2289</f>
        <v>45330</v>
      </c>
      <c r="B2286" s="17">
        <f>TITRES_STAT!C2289</f>
        <v>24.5</v>
      </c>
      <c r="C2286" s="17">
        <f>TITRES_STAT!D2289</f>
        <v>22.774799999999999</v>
      </c>
      <c r="D2286" s="17">
        <f>TITRES_STAT!E2289</f>
        <v>1308</v>
      </c>
      <c r="E2286" s="2">
        <f t="shared" si="140"/>
        <v>4821744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f>TITRES_STAT!B2290</f>
        <v>45331</v>
      </c>
      <c r="B2287" s="17">
        <f>TITRES_STAT!C2290</f>
        <v>24.4</v>
      </c>
      <c r="C2287" s="17">
        <f>TITRES_STAT!D2290</f>
        <v>22.681899999999999</v>
      </c>
      <c r="D2287" s="17">
        <f>TITRES_STAT!E2290</f>
        <v>1366</v>
      </c>
      <c r="E2287" s="2">
        <f t="shared" si="140"/>
        <v>4820378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CONFIRMED BEARISH</v>
      </c>
    </row>
    <row r="2288" spans="1:8" ht="13.5" x14ac:dyDescent="0.25">
      <c r="A2288" s="3">
        <f>TITRES_STAT!B2291</f>
        <v>45334</v>
      </c>
      <c r="B2288" s="17">
        <f>TITRES_STAT!C2291</f>
        <v>24.31</v>
      </c>
      <c r="C2288" s="17">
        <f>TITRES_STAT!D2291</f>
        <v>22.598199999999999</v>
      </c>
      <c r="D2288" s="17">
        <f>TITRES_STAT!E2291</f>
        <v>733</v>
      </c>
      <c r="E2288" s="2">
        <f t="shared" si="140"/>
        <v>4819645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CONFIRMED BEARISH</v>
      </c>
    </row>
    <row r="2289" spans="1:8" ht="13.5" x14ac:dyDescent="0.25">
      <c r="A2289" s="3">
        <f>TITRES_STAT!B2292</f>
        <v>45335</v>
      </c>
      <c r="B2289" s="17">
        <f>TITRES_STAT!C2292</f>
        <v>24.89</v>
      </c>
      <c r="C2289" s="17">
        <f>TITRES_STAT!D2292</f>
        <v>23.1374</v>
      </c>
      <c r="D2289" s="17">
        <f>TITRES_STAT!E2292</f>
        <v>4071</v>
      </c>
      <c r="E2289" s="2">
        <f t="shared" si="140"/>
        <v>4823716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f>TITRES_STAT!B2293</f>
        <v>45336</v>
      </c>
      <c r="B2290" s="17">
        <f>TITRES_STAT!C2293</f>
        <v>25.37</v>
      </c>
      <c r="C2290" s="17">
        <f>TITRES_STAT!D2293</f>
        <v>23.583600000000001</v>
      </c>
      <c r="D2290" s="17">
        <f>TITRES_STAT!E2293</f>
        <v>1</v>
      </c>
      <c r="E2290" s="2">
        <f t="shared" si="140"/>
        <v>4823717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BULLISH DIVERGENCE</v>
      </c>
    </row>
    <row r="2291" spans="1:8" ht="13.5" x14ac:dyDescent="0.25">
      <c r="A2291" s="3">
        <f>TITRES_STAT!B2294</f>
        <v>45337</v>
      </c>
      <c r="B2291" s="17">
        <f>TITRES_STAT!C2294</f>
        <v>25.37</v>
      </c>
      <c r="C2291" s="17">
        <f>TITRES_STAT!D2294</f>
        <v>23.583600000000001</v>
      </c>
      <c r="D2291" s="17">
        <f>TITRES_STAT!E2294</f>
        <v>0</v>
      </c>
      <c r="E2291" s="2">
        <f t="shared" si="140"/>
        <v>4823717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f>TITRES_STAT!B2295</f>
        <v>45338</v>
      </c>
      <c r="B2292" s="17">
        <f>TITRES_STAT!C2295</f>
        <v>25.37</v>
      </c>
      <c r="C2292" s="17">
        <f>TITRES_STAT!D2295</f>
        <v>23.583600000000001</v>
      </c>
      <c r="D2292" s="17">
        <f>TITRES_STAT!E2295</f>
        <v>0</v>
      </c>
      <c r="E2292" s="2">
        <f t="shared" si="140"/>
        <v>4823717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CONFIRMED BULLISH</v>
      </c>
    </row>
    <row r="2293" spans="1:8" ht="13.5" x14ac:dyDescent="0.25">
      <c r="A2293" s="3">
        <f>TITRES_STAT!B2296</f>
        <v>45341</v>
      </c>
      <c r="B2293" s="17">
        <f>TITRES_STAT!C2296</f>
        <v>25</v>
      </c>
      <c r="C2293" s="17">
        <f>TITRES_STAT!D2296</f>
        <v>23.239599999999999</v>
      </c>
      <c r="D2293" s="17">
        <f>TITRES_STAT!E2296</f>
        <v>397</v>
      </c>
      <c r="E2293" s="2">
        <f t="shared" si="140"/>
        <v>4823320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f>TITRES_STAT!B2297</f>
        <v>45342</v>
      </c>
      <c r="B2294" s="17">
        <f>TITRES_STAT!C2297</f>
        <v>25</v>
      </c>
      <c r="C2294" s="17">
        <f>TITRES_STAT!D2297</f>
        <v>23.239599999999999</v>
      </c>
      <c r="D2294" s="17">
        <f>TITRES_STAT!E2297</f>
        <v>4000</v>
      </c>
      <c r="E2294" s="2">
        <f t="shared" si="140"/>
        <v>4823320</v>
      </c>
      <c r="F2294" s="17" t="str">
        <f t="shared" si="143"/>
        <v>BEARISH</v>
      </c>
      <c r="G2294" s="17" t="str">
        <f t="shared" si="142"/>
        <v>NEUTRAL</v>
      </c>
      <c r="H2294" s="17" t="str">
        <f t="shared" si="141"/>
        <v>BEARISH DIVERGENCE</v>
      </c>
    </row>
    <row r="2295" spans="1:8" ht="13.5" x14ac:dyDescent="0.25">
      <c r="A2295" s="3">
        <f>TITRES_STAT!B2298</f>
        <v>45343</v>
      </c>
      <c r="B2295" s="17">
        <f>TITRES_STAT!C2298</f>
        <v>25.3</v>
      </c>
      <c r="C2295" s="17">
        <f>TITRES_STAT!D2298</f>
        <v>23.5185</v>
      </c>
      <c r="D2295" s="17">
        <f>TITRES_STAT!E2298</f>
        <v>6400</v>
      </c>
      <c r="E2295" s="2">
        <f t="shared" si="140"/>
        <v>4829720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BULLISH DIVERGENCE</v>
      </c>
    </row>
    <row r="2296" spans="1:8" ht="13.5" x14ac:dyDescent="0.25">
      <c r="A2296" s="3">
        <f>TITRES_STAT!B2299</f>
        <v>45344</v>
      </c>
      <c r="B2296" s="17">
        <f>TITRES_STAT!C2299</f>
        <v>25.8</v>
      </c>
      <c r="C2296" s="17">
        <f>TITRES_STAT!D2299</f>
        <v>23.9833</v>
      </c>
      <c r="D2296" s="17">
        <f>TITRES_STAT!E2299</f>
        <v>447</v>
      </c>
      <c r="E2296" s="2">
        <f t="shared" si="140"/>
        <v>4830167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f>TITRES_STAT!B2300</f>
        <v>45345</v>
      </c>
      <c r="B2297" s="17">
        <f>TITRES_STAT!C2300</f>
        <v>25.8</v>
      </c>
      <c r="C2297" s="17">
        <f>TITRES_STAT!D2300</f>
        <v>23.9833</v>
      </c>
      <c r="D2297" s="17">
        <f>TITRES_STAT!E2300</f>
        <v>2509</v>
      </c>
      <c r="E2297" s="2">
        <f t="shared" si="140"/>
        <v>4830167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f>TITRES_STAT!B2301</f>
        <v>45348</v>
      </c>
      <c r="B2298" s="17">
        <f>TITRES_STAT!C2301</f>
        <v>25.9</v>
      </c>
      <c r="C2298" s="17">
        <f>TITRES_STAT!D2301</f>
        <v>24.0763</v>
      </c>
      <c r="D2298" s="17">
        <f>TITRES_STAT!E2301</f>
        <v>1769</v>
      </c>
      <c r="E2298" s="2">
        <f t="shared" si="140"/>
        <v>4831936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f>TITRES_STAT!B2302</f>
        <v>45349</v>
      </c>
      <c r="B2299" s="17">
        <f>TITRES_STAT!C2302</f>
        <v>25.15</v>
      </c>
      <c r="C2299" s="17">
        <f>TITRES_STAT!D2302</f>
        <v>23.379100000000001</v>
      </c>
      <c r="D2299" s="17">
        <f>TITRES_STAT!E2302</f>
        <v>612</v>
      </c>
      <c r="E2299" s="2">
        <f t="shared" si="140"/>
        <v>4831324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CONFIRMED BULLISH</v>
      </c>
    </row>
    <row r="2300" spans="1:8" ht="13.5" x14ac:dyDescent="0.25">
      <c r="A2300" s="3">
        <f>TITRES_STAT!B2303</f>
        <v>45350</v>
      </c>
      <c r="B2300" s="17">
        <f>TITRES_STAT!C2303</f>
        <v>25.98</v>
      </c>
      <c r="C2300" s="17">
        <f>TITRES_STAT!D2303</f>
        <v>24.150600000000001</v>
      </c>
      <c r="D2300" s="17">
        <f>TITRES_STAT!E2303</f>
        <v>65</v>
      </c>
      <c r="E2300" s="2">
        <f t="shared" si="140"/>
        <v>4831389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CONFIRMED BULLISH</v>
      </c>
    </row>
    <row r="2301" spans="1:8" ht="13.5" x14ac:dyDescent="0.25">
      <c r="A2301" s="3">
        <f>TITRES_STAT!B2304</f>
        <v>45351</v>
      </c>
      <c r="B2301" s="17">
        <f>TITRES_STAT!C2304</f>
        <v>25.97</v>
      </c>
      <c r="C2301" s="17">
        <f>TITRES_STAT!D2304</f>
        <v>24.141300000000001</v>
      </c>
      <c r="D2301" s="17">
        <f>TITRES_STAT!E2304</f>
        <v>422</v>
      </c>
      <c r="E2301" s="2">
        <f t="shared" si="140"/>
        <v>4830967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CONFIRMED BULLISH</v>
      </c>
    </row>
    <row r="2302" spans="1:8" ht="13.5" x14ac:dyDescent="0.25">
      <c r="A2302" s="3">
        <f>TITRES_STAT!B2305</f>
        <v>45352</v>
      </c>
      <c r="B2302" s="17">
        <f>TITRES_STAT!C2305</f>
        <v>25.92</v>
      </c>
      <c r="C2302" s="17">
        <f>TITRES_STAT!D2305</f>
        <v>24.094799999999999</v>
      </c>
      <c r="D2302" s="17">
        <f>TITRES_STAT!E2305</f>
        <v>647</v>
      </c>
      <c r="E2302" s="2">
        <f t="shared" si="140"/>
        <v>4830320</v>
      </c>
      <c r="F2302" s="17" t="str">
        <f t="shared" si="143"/>
        <v>BULLISH</v>
      </c>
      <c r="G2302" s="17" t="str">
        <f t="shared" si="142"/>
        <v>NEUTRAL</v>
      </c>
      <c r="H2302" s="17" t="str">
        <f t="shared" si="141"/>
        <v>CONFIRMED BULLISH</v>
      </c>
    </row>
    <row r="2303" spans="1:8" ht="13.5" x14ac:dyDescent="0.25">
      <c r="A2303" s="3">
        <f>TITRES_STAT!B2306</f>
        <v>45355</v>
      </c>
      <c r="B2303" s="17">
        <f>TITRES_STAT!C2306</f>
        <v>25.92</v>
      </c>
      <c r="C2303" s="17">
        <f>TITRES_STAT!D2306</f>
        <v>24.094799999999999</v>
      </c>
      <c r="D2303" s="17">
        <f>TITRES_STAT!E2306</f>
        <v>76</v>
      </c>
      <c r="E2303" s="2">
        <f t="shared" si="140"/>
        <v>4830320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BEARISH DIVERGENCE</v>
      </c>
    </row>
    <row r="2304" spans="1:8" ht="13.5" x14ac:dyDescent="0.25">
      <c r="A2304" s="3">
        <f>TITRES_STAT!B2307</f>
        <v>45356</v>
      </c>
      <c r="B2304" s="17">
        <f>TITRES_STAT!C2307</f>
        <v>25.13</v>
      </c>
      <c r="C2304" s="17">
        <f>TITRES_STAT!D2307</f>
        <v>23.360499999999998</v>
      </c>
      <c r="D2304" s="17">
        <f>TITRES_STAT!E2307</f>
        <v>1705</v>
      </c>
      <c r="E2304" s="2">
        <f t="shared" si="140"/>
        <v>4828615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f>TITRES_STAT!B2308</f>
        <v>45357</v>
      </c>
      <c r="B2305" s="17">
        <f>TITRES_STAT!C2308</f>
        <v>25.45</v>
      </c>
      <c r="C2305" s="17">
        <f>TITRES_STAT!D2308</f>
        <v>23.657900000000001</v>
      </c>
      <c r="D2305" s="17">
        <f>TITRES_STAT!E2308</f>
        <v>946</v>
      </c>
      <c r="E2305" s="2">
        <f t="shared" si="140"/>
        <v>4829561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f>TITRES_STAT!B2309</f>
        <v>45358</v>
      </c>
      <c r="B2306" s="17">
        <f>TITRES_STAT!C2309</f>
        <v>25.8</v>
      </c>
      <c r="C2306" s="17">
        <f>TITRES_STAT!D2309</f>
        <v>23.9833</v>
      </c>
      <c r="D2306" s="17">
        <f>TITRES_STAT!E2309</f>
        <v>2444</v>
      </c>
      <c r="E2306" s="2">
        <f t="shared" si="140"/>
        <v>4832005</v>
      </c>
      <c r="F2306" s="17" t="str">
        <f t="shared" si="143"/>
        <v>BULLISH</v>
      </c>
      <c r="G2306" s="17" t="str">
        <f t="shared" si="142"/>
        <v>NEUTRAL</v>
      </c>
      <c r="H2306" s="17" t="str">
        <f t="shared" si="141"/>
        <v>BULLISH DIVERGENCE</v>
      </c>
    </row>
    <row r="2307" spans="1:8" ht="13.5" x14ac:dyDescent="0.25">
      <c r="A2307" s="3">
        <f>TITRES_STAT!B2310</f>
        <v>45359</v>
      </c>
      <c r="B2307" s="17">
        <f>TITRES_STAT!C2310</f>
        <v>25.8</v>
      </c>
      <c r="C2307" s="17">
        <f>TITRES_STAT!D2310</f>
        <v>23.9833</v>
      </c>
      <c r="D2307" s="17">
        <f>TITRES_STAT!E2310</f>
        <v>502</v>
      </c>
      <c r="E2307" s="2">
        <f t="shared" si="140"/>
        <v>4832005</v>
      </c>
      <c r="F2307" s="17" t="str">
        <f t="shared" si="143"/>
        <v>BULLISH</v>
      </c>
      <c r="G2307" s="17" t="str">
        <f t="shared" si="142"/>
        <v>NEUTRAL</v>
      </c>
      <c r="H2307" s="17" t="str">
        <f t="shared" si="141"/>
        <v>BULLISH DIVERGENCE</v>
      </c>
    </row>
    <row r="2308" spans="1:8" ht="13.5" x14ac:dyDescent="0.25">
      <c r="A2308" s="3">
        <f>TITRES_STAT!B2311</f>
        <v>45362</v>
      </c>
      <c r="B2308" s="17">
        <f>TITRES_STAT!C2311</f>
        <v>25.8</v>
      </c>
      <c r="C2308" s="17">
        <f>TITRES_STAT!D2311</f>
        <v>23.9833</v>
      </c>
      <c r="D2308" s="17">
        <f>TITRES_STAT!E2311</f>
        <v>3293</v>
      </c>
      <c r="E2308" s="2">
        <f t="shared" ref="E2308:E2371" si="144">IF(B2308&gt;B2307, E2307+D2308, IF(B2308&lt;B2307, E2307-D2308, E2307))</f>
        <v>4832005</v>
      </c>
      <c r="F2308" s="17" t="str">
        <f t="shared" si="143"/>
        <v>BULLISH</v>
      </c>
      <c r="G2308" s="17" t="str">
        <f t="shared" si="142"/>
        <v>NEUTRAL</v>
      </c>
      <c r="H2308" s="17" t="str">
        <f t="shared" si="141"/>
        <v>BULLISH DIVERGENCE</v>
      </c>
    </row>
    <row r="2309" spans="1:8" ht="13.5" x14ac:dyDescent="0.25">
      <c r="A2309" s="3">
        <f>TITRES_STAT!B2312</f>
        <v>45363</v>
      </c>
      <c r="B2309" s="17">
        <f>TITRES_STAT!C2312</f>
        <v>25.84</v>
      </c>
      <c r="C2309" s="17">
        <f>TITRES_STAT!D2312</f>
        <v>24.020499999999998</v>
      </c>
      <c r="D2309" s="17">
        <f>TITRES_STAT!E2312</f>
        <v>100</v>
      </c>
      <c r="E2309" s="2">
        <f t="shared" si="144"/>
        <v>4832105</v>
      </c>
      <c r="F2309" s="17" t="str">
        <f t="shared" si="143"/>
        <v>BULLISH</v>
      </c>
      <c r="G2309" s="17" t="str">
        <f t="shared" si="142"/>
        <v>NEUTRAL</v>
      </c>
      <c r="H2309" s="17" t="str">
        <f t="shared" si="141"/>
        <v>CONFIRMED BULLISH</v>
      </c>
    </row>
    <row r="2310" spans="1:8" ht="13.5" x14ac:dyDescent="0.25">
      <c r="A2310" s="3">
        <f>TITRES_STAT!B2313</f>
        <v>45364</v>
      </c>
      <c r="B2310" s="17">
        <f>TITRES_STAT!C2313</f>
        <v>25.5</v>
      </c>
      <c r="C2310" s="17">
        <f>TITRES_STAT!D2313</f>
        <v>23.7044</v>
      </c>
      <c r="D2310" s="17">
        <f>TITRES_STAT!E2313</f>
        <v>391</v>
      </c>
      <c r="E2310" s="2">
        <f t="shared" si="144"/>
        <v>4831714</v>
      </c>
      <c r="F2310" s="17" t="str">
        <f t="shared" si="143"/>
        <v>BULLISH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17">
        <f>TITRES_STAT!C2314</f>
        <v>25.61</v>
      </c>
      <c r="C2311" s="17">
        <f>TITRES_STAT!D2314</f>
        <v>23.806699999999999</v>
      </c>
      <c r="D2311" s="17">
        <f>TITRES_STAT!E2314</f>
        <v>10659</v>
      </c>
      <c r="E2311" s="2">
        <f t="shared" si="144"/>
        <v>4842373</v>
      </c>
      <c r="F2311" s="17" t="str">
        <f t="shared" si="143"/>
        <v>BULLISH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BULLISH DIVERGENCE</v>
      </c>
    </row>
    <row r="2312" spans="1:8" ht="13.5" x14ac:dyDescent="0.25">
      <c r="A2312" s="3">
        <f>TITRES_STAT!B2315</f>
        <v>45366</v>
      </c>
      <c r="B2312" s="17">
        <f>TITRES_STAT!C2315</f>
        <v>25.65</v>
      </c>
      <c r="C2312" s="17">
        <f>TITRES_STAT!D2315</f>
        <v>23.843900000000001</v>
      </c>
      <c r="D2312" s="17">
        <f>TITRES_STAT!E2315</f>
        <v>176</v>
      </c>
      <c r="E2312" s="2">
        <f t="shared" si="144"/>
        <v>4842549</v>
      </c>
      <c r="F2312" s="17" t="str">
        <f t="shared" ref="F2312:F2375" si="147">IF(E2312&gt;E2307,"BULLISH",IF(E2312&lt;E2307,"BEARISH","NEUTRAL"))</f>
        <v>BULLISH</v>
      </c>
      <c r="G2312" s="17" t="str">
        <f t="shared" si="146"/>
        <v>NEUTRAL</v>
      </c>
      <c r="H2312" s="17" t="str">
        <f t="shared" si="145"/>
        <v>BULLISH DIVERGENCE</v>
      </c>
    </row>
    <row r="2313" spans="1:8" ht="13.5" x14ac:dyDescent="0.25">
      <c r="A2313" s="3">
        <f>TITRES_STAT!B2316</f>
        <v>45369</v>
      </c>
      <c r="B2313" s="17">
        <f>TITRES_STAT!C2316</f>
        <v>26.15</v>
      </c>
      <c r="C2313" s="17">
        <f>TITRES_STAT!D2316</f>
        <v>24.308700000000002</v>
      </c>
      <c r="D2313" s="17">
        <f>TITRES_STAT!E2316</f>
        <v>3420</v>
      </c>
      <c r="E2313" s="2">
        <f t="shared" si="144"/>
        <v>4845969</v>
      </c>
      <c r="F2313" s="17" t="str">
        <f t="shared" si="147"/>
        <v>BULLISH</v>
      </c>
      <c r="G2313" s="17" t="str">
        <f t="shared" si="146"/>
        <v>NEUTRAL</v>
      </c>
      <c r="H2313" s="17" t="str">
        <f t="shared" si="145"/>
        <v>CONFIRMED BULLISH</v>
      </c>
    </row>
    <row r="2314" spans="1:8" ht="13.5" x14ac:dyDescent="0.25">
      <c r="A2314" s="3">
        <f>TITRES_STAT!B2317</f>
        <v>45370</v>
      </c>
      <c r="B2314" s="17">
        <f>TITRES_STAT!C2317</f>
        <v>26.5</v>
      </c>
      <c r="C2314" s="17">
        <f>TITRES_STAT!D2317</f>
        <v>24.634</v>
      </c>
      <c r="D2314" s="17">
        <f>TITRES_STAT!E2317</f>
        <v>476</v>
      </c>
      <c r="E2314" s="2">
        <f t="shared" si="144"/>
        <v>4846445</v>
      </c>
      <c r="F2314" s="17" t="str">
        <f t="shared" si="147"/>
        <v>BULLISH</v>
      </c>
      <c r="G2314" s="17" t="str">
        <f t="shared" si="146"/>
        <v>NEUTRAL</v>
      </c>
      <c r="H2314" s="17" t="str">
        <f t="shared" si="145"/>
        <v>CONFIRMED BULLISH</v>
      </c>
    </row>
    <row r="2315" spans="1:8" ht="13.5" x14ac:dyDescent="0.25">
      <c r="A2315" s="3">
        <f>TITRES_STAT!B2318</f>
        <v>45372</v>
      </c>
      <c r="B2315" s="17">
        <f>TITRES_STAT!C2318</f>
        <v>26.74</v>
      </c>
      <c r="C2315" s="17">
        <f>TITRES_STAT!D2318</f>
        <v>24.857099999999999</v>
      </c>
      <c r="D2315" s="17">
        <f>TITRES_STAT!E2318</f>
        <v>2630</v>
      </c>
      <c r="E2315" s="2">
        <f t="shared" si="144"/>
        <v>4849075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CONFIRMED BULLISH</v>
      </c>
    </row>
    <row r="2316" spans="1:8" ht="13.5" x14ac:dyDescent="0.25">
      <c r="A2316" s="3">
        <f>TITRES_STAT!B2319</f>
        <v>45373</v>
      </c>
      <c r="B2316" s="17">
        <f>TITRES_STAT!C2319</f>
        <v>27.1</v>
      </c>
      <c r="C2316" s="17">
        <f>TITRES_STAT!D2319</f>
        <v>25.191800000000001</v>
      </c>
      <c r="D2316" s="17">
        <f>TITRES_STAT!E2319</f>
        <v>11133</v>
      </c>
      <c r="E2316" s="2">
        <f t="shared" si="144"/>
        <v>4860208</v>
      </c>
      <c r="F2316" s="17" t="str">
        <f t="shared" si="147"/>
        <v>BULLISH</v>
      </c>
      <c r="G2316" s="17" t="str">
        <f t="shared" si="146"/>
        <v>NEUTRAL</v>
      </c>
      <c r="H2316" s="17" t="str">
        <f t="shared" si="145"/>
        <v>CONFIRMED BULLISH</v>
      </c>
    </row>
    <row r="2317" spans="1:8" ht="13.5" x14ac:dyDescent="0.25">
      <c r="A2317" s="3">
        <f>TITRES_STAT!B2320</f>
        <v>45376</v>
      </c>
      <c r="B2317" s="17">
        <f>TITRES_STAT!C2320</f>
        <v>27</v>
      </c>
      <c r="C2317" s="17">
        <f>TITRES_STAT!D2320</f>
        <v>25.098800000000001</v>
      </c>
      <c r="D2317" s="17">
        <f>TITRES_STAT!E2320</f>
        <v>1278</v>
      </c>
      <c r="E2317" s="2">
        <f t="shared" si="144"/>
        <v>4858930</v>
      </c>
      <c r="F2317" s="17" t="str">
        <f t="shared" si="147"/>
        <v>BULLISH</v>
      </c>
      <c r="G2317" s="17" t="str">
        <f t="shared" si="146"/>
        <v>NEUTRAL</v>
      </c>
      <c r="H2317" s="17" t="str">
        <f t="shared" si="145"/>
        <v>CONFIRMED BULLISH</v>
      </c>
    </row>
    <row r="2318" spans="1:8" ht="13.5" x14ac:dyDescent="0.25">
      <c r="A2318" s="3">
        <f>TITRES_STAT!B2321</f>
        <v>45377</v>
      </c>
      <c r="B2318" s="17">
        <f>TITRES_STAT!C2321</f>
        <v>27</v>
      </c>
      <c r="C2318" s="17">
        <f>TITRES_STAT!D2321</f>
        <v>25.098800000000001</v>
      </c>
      <c r="D2318" s="17">
        <f>TITRES_STAT!E2321</f>
        <v>921</v>
      </c>
      <c r="E2318" s="2">
        <f t="shared" si="144"/>
        <v>4858930</v>
      </c>
      <c r="F2318" s="17" t="str">
        <f t="shared" si="147"/>
        <v>BULLISH</v>
      </c>
      <c r="G2318" s="17" t="str">
        <f t="shared" si="146"/>
        <v>NEUTRAL</v>
      </c>
      <c r="H2318" s="17" t="str">
        <f t="shared" si="145"/>
        <v>CONFIRMED BULLISH</v>
      </c>
    </row>
    <row r="2319" spans="1:8" ht="13.5" x14ac:dyDescent="0.25">
      <c r="A2319" s="3">
        <f>TITRES_STAT!B2322</f>
        <v>45378</v>
      </c>
      <c r="B2319" s="17">
        <f>TITRES_STAT!C2322</f>
        <v>27</v>
      </c>
      <c r="C2319" s="17">
        <f>TITRES_STAT!D2322</f>
        <v>25.098800000000001</v>
      </c>
      <c r="D2319" s="17">
        <f>TITRES_STAT!E2322</f>
        <v>6339</v>
      </c>
      <c r="E2319" s="2">
        <f t="shared" si="144"/>
        <v>4858930</v>
      </c>
      <c r="F2319" s="17" t="str">
        <f t="shared" si="147"/>
        <v>BULLISH</v>
      </c>
      <c r="G2319" s="17" t="str">
        <f t="shared" si="146"/>
        <v>NEUTRAL</v>
      </c>
      <c r="H2319" s="17" t="str">
        <f t="shared" si="145"/>
        <v>CONFIRMED BULLISH</v>
      </c>
    </row>
    <row r="2320" spans="1:8" ht="13.5" x14ac:dyDescent="0.25">
      <c r="A2320" s="3">
        <f>TITRES_STAT!B2323</f>
        <v>45379</v>
      </c>
      <c r="B2320" s="17">
        <f>TITRES_STAT!C2323</f>
        <v>27</v>
      </c>
      <c r="C2320" s="17">
        <f>TITRES_STAT!D2323</f>
        <v>25.098800000000001</v>
      </c>
      <c r="D2320" s="17">
        <f>TITRES_STAT!E2323</f>
        <v>20</v>
      </c>
      <c r="E2320" s="2">
        <f t="shared" si="144"/>
        <v>4858930</v>
      </c>
      <c r="F2320" s="17" t="str">
        <f t="shared" si="147"/>
        <v>BULLISH</v>
      </c>
      <c r="G2320" s="17" t="str">
        <f t="shared" si="146"/>
        <v>NEUTRAL</v>
      </c>
      <c r="H2320" s="17" t="str">
        <f t="shared" si="145"/>
        <v>CONFIRMED BULLISH</v>
      </c>
    </row>
    <row r="2321" spans="1:8" ht="13.5" x14ac:dyDescent="0.25">
      <c r="A2321" s="3">
        <f>TITRES_STAT!B2324</f>
        <v>45380</v>
      </c>
      <c r="B2321" s="17">
        <f>TITRES_STAT!C2324</f>
        <v>27</v>
      </c>
      <c r="C2321" s="17">
        <f>TITRES_STAT!D2324</f>
        <v>25.098800000000001</v>
      </c>
      <c r="D2321" s="17">
        <f>TITRES_STAT!E2324</f>
        <v>964</v>
      </c>
      <c r="E2321" s="2">
        <f t="shared" si="144"/>
        <v>4858930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CONFIRMED BEARISH</v>
      </c>
    </row>
    <row r="2322" spans="1:8" ht="13.5" x14ac:dyDescent="0.25">
      <c r="A2322" s="3">
        <f>TITRES_STAT!B2325</f>
        <v>45383</v>
      </c>
      <c r="B2322" s="17">
        <f>TITRES_STAT!C2325</f>
        <v>26.91</v>
      </c>
      <c r="C2322" s="17">
        <f>TITRES_STAT!D2325</f>
        <v>25.0151</v>
      </c>
      <c r="D2322" s="17">
        <f>TITRES_STAT!E2325</f>
        <v>8459</v>
      </c>
      <c r="E2322" s="2">
        <f t="shared" si="144"/>
        <v>4850471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CONFIRMED BEARISH</v>
      </c>
    </row>
    <row r="2323" spans="1:8" ht="13.5" x14ac:dyDescent="0.25">
      <c r="A2323" s="3">
        <f>TITRES_STAT!B2326</f>
        <v>45384</v>
      </c>
      <c r="B2323" s="17">
        <f>TITRES_STAT!C2326</f>
        <v>26.91</v>
      </c>
      <c r="C2323" s="17">
        <f>TITRES_STAT!D2326</f>
        <v>25.0151</v>
      </c>
      <c r="D2323" s="17">
        <f>TITRES_STAT!E2326</f>
        <v>0</v>
      </c>
      <c r="E2323" s="2">
        <f t="shared" si="144"/>
        <v>4850471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CONFIRMED BEARISH</v>
      </c>
    </row>
    <row r="2324" spans="1:8" ht="13.5" x14ac:dyDescent="0.25">
      <c r="A2324" s="3">
        <f>TITRES_STAT!B2327</f>
        <v>45385</v>
      </c>
      <c r="B2324" s="17">
        <f>TITRES_STAT!C2327</f>
        <v>26.95</v>
      </c>
      <c r="C2324" s="17">
        <f>TITRES_STAT!D2327</f>
        <v>25.052299999999999</v>
      </c>
      <c r="D2324" s="17">
        <f>TITRES_STAT!E2327</f>
        <v>1501</v>
      </c>
      <c r="E2324" s="2">
        <f t="shared" si="144"/>
        <v>4851972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CONFIRMED BEARISH</v>
      </c>
    </row>
    <row r="2325" spans="1:8" ht="13.5" x14ac:dyDescent="0.25">
      <c r="A2325" s="3">
        <f>TITRES_STAT!B2328</f>
        <v>45386</v>
      </c>
      <c r="B2325" s="17">
        <f>TITRES_STAT!C2328</f>
        <v>26.95</v>
      </c>
      <c r="C2325" s="17">
        <f>TITRES_STAT!D2328</f>
        <v>25.052299999999999</v>
      </c>
      <c r="D2325" s="17">
        <f>TITRES_STAT!E2328</f>
        <v>0</v>
      </c>
      <c r="E2325" s="2">
        <f t="shared" si="144"/>
        <v>4851972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CONFIRMED BEARISH</v>
      </c>
    </row>
    <row r="2326" spans="1:8" ht="13.5" x14ac:dyDescent="0.25">
      <c r="A2326" s="3">
        <f>TITRES_STAT!B2329</f>
        <v>45387</v>
      </c>
      <c r="B2326" s="17">
        <f>TITRES_STAT!C2329</f>
        <v>26.9</v>
      </c>
      <c r="C2326" s="17">
        <f>TITRES_STAT!D2329</f>
        <v>25.005800000000001</v>
      </c>
      <c r="D2326" s="17">
        <f>TITRES_STAT!E2329</f>
        <v>4428</v>
      </c>
      <c r="E2326" s="2">
        <f t="shared" si="144"/>
        <v>4847544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f>TITRES_STAT!B2330</f>
        <v>45390</v>
      </c>
      <c r="B2327" s="17">
        <f>TITRES_STAT!C2330</f>
        <v>26.5</v>
      </c>
      <c r="C2327" s="17">
        <f>TITRES_STAT!D2330</f>
        <v>24.634</v>
      </c>
      <c r="D2327" s="17">
        <f>TITRES_STAT!E2330</f>
        <v>485</v>
      </c>
      <c r="E2327" s="2">
        <f t="shared" si="144"/>
        <v>4847059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CONFIRMED BEARISH</v>
      </c>
    </row>
    <row r="2328" spans="1:8" ht="13.5" x14ac:dyDescent="0.25">
      <c r="A2328" s="3">
        <f>TITRES_STAT!B2331</f>
        <v>45394</v>
      </c>
      <c r="B2328" s="17">
        <f>TITRES_STAT!C2331</f>
        <v>26.5</v>
      </c>
      <c r="C2328" s="17">
        <f>TITRES_STAT!D2331</f>
        <v>24.634</v>
      </c>
      <c r="D2328" s="17">
        <f>TITRES_STAT!E2331</f>
        <v>0</v>
      </c>
      <c r="E2328" s="2">
        <f t="shared" si="144"/>
        <v>4847059</v>
      </c>
      <c r="F2328" s="17" t="str">
        <f t="shared" si="147"/>
        <v>BEARISH</v>
      </c>
      <c r="G2328" s="17" t="str">
        <f t="shared" si="146"/>
        <v>NEUTRAL</v>
      </c>
      <c r="H2328" s="17" t="str">
        <f t="shared" si="145"/>
        <v>CONFIRMED BEARISH</v>
      </c>
    </row>
    <row r="2329" spans="1:8" ht="13.5" x14ac:dyDescent="0.25">
      <c r="A2329" s="3">
        <f>TITRES_STAT!B2332</f>
        <v>45397</v>
      </c>
      <c r="B2329" s="17">
        <f>TITRES_STAT!C2332</f>
        <v>26.39</v>
      </c>
      <c r="C2329" s="17">
        <f>TITRES_STAT!D2332</f>
        <v>24.5318</v>
      </c>
      <c r="D2329" s="17">
        <f>TITRES_STAT!E2332</f>
        <v>932</v>
      </c>
      <c r="E2329" s="2">
        <f t="shared" si="144"/>
        <v>4846127</v>
      </c>
      <c r="F2329" s="17" t="str">
        <f t="shared" si="147"/>
        <v>BEARISH</v>
      </c>
      <c r="G2329" s="17" t="str">
        <f t="shared" si="146"/>
        <v>NEUTRAL</v>
      </c>
      <c r="H2329" s="17" t="str">
        <f t="shared" si="145"/>
        <v>CONFIRMED BEARISH</v>
      </c>
    </row>
    <row r="2330" spans="1:8" ht="13.5" x14ac:dyDescent="0.25">
      <c r="A2330" s="3">
        <f>TITRES_STAT!B2333</f>
        <v>45398</v>
      </c>
      <c r="B2330" s="17">
        <f>TITRES_STAT!C2333</f>
        <v>25.8</v>
      </c>
      <c r="C2330" s="17">
        <f>TITRES_STAT!D2333</f>
        <v>23.9833</v>
      </c>
      <c r="D2330" s="17">
        <f>TITRES_STAT!E2333</f>
        <v>1296</v>
      </c>
      <c r="E2330" s="2">
        <f t="shared" si="144"/>
        <v>4844831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CONFIRMED BEARISH</v>
      </c>
    </row>
    <row r="2331" spans="1:8" ht="13.5" x14ac:dyDescent="0.25">
      <c r="A2331" s="3">
        <f>TITRES_STAT!B2334</f>
        <v>45399</v>
      </c>
      <c r="B2331" s="17">
        <f>TITRES_STAT!C2334</f>
        <v>25.7</v>
      </c>
      <c r="C2331" s="17">
        <f>TITRES_STAT!D2334</f>
        <v>23.8903</v>
      </c>
      <c r="D2331" s="17">
        <f>TITRES_STAT!E2334</f>
        <v>569</v>
      </c>
      <c r="E2331" s="2">
        <f t="shared" si="144"/>
        <v>4844262</v>
      </c>
      <c r="F2331" s="17" t="str">
        <f t="shared" si="147"/>
        <v>BEARISH</v>
      </c>
      <c r="G2331" s="17" t="str">
        <f t="shared" si="146"/>
        <v>NEUTRAL</v>
      </c>
      <c r="H2331" s="17" t="str">
        <f t="shared" si="145"/>
        <v>CONFIRMED BEARISH</v>
      </c>
    </row>
    <row r="2332" spans="1:8" ht="13.5" x14ac:dyDescent="0.25">
      <c r="A2332" s="3">
        <f>TITRES_STAT!B2335</f>
        <v>45400</v>
      </c>
      <c r="B2332" s="17">
        <f>TITRES_STAT!C2335</f>
        <v>25.6</v>
      </c>
      <c r="C2332" s="17">
        <f>TITRES_STAT!D2335</f>
        <v>23.7974</v>
      </c>
      <c r="D2332" s="17">
        <f>TITRES_STAT!E2335</f>
        <v>372</v>
      </c>
      <c r="E2332" s="2">
        <f t="shared" si="144"/>
        <v>4843890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CONFIRMED BEARISH</v>
      </c>
    </row>
    <row r="2333" spans="1:8" ht="13.5" x14ac:dyDescent="0.25">
      <c r="A2333" s="3">
        <f>TITRES_STAT!B2336</f>
        <v>45401</v>
      </c>
      <c r="B2333" s="17">
        <f>TITRES_STAT!C2336</f>
        <v>25</v>
      </c>
      <c r="C2333" s="17">
        <f>TITRES_STAT!D2336</f>
        <v>23.239599999999999</v>
      </c>
      <c r="D2333" s="17">
        <f>TITRES_STAT!E2336</f>
        <v>1188</v>
      </c>
      <c r="E2333" s="2">
        <f t="shared" si="144"/>
        <v>4842702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CONFIRMED BEARISH</v>
      </c>
    </row>
    <row r="2334" spans="1:8" ht="13.5" x14ac:dyDescent="0.25">
      <c r="A2334" s="3">
        <f>TITRES_STAT!B2337</f>
        <v>45404</v>
      </c>
      <c r="B2334" s="17">
        <f>TITRES_STAT!C2337</f>
        <v>24.8</v>
      </c>
      <c r="C2334" s="17">
        <f>TITRES_STAT!D2337</f>
        <v>23.053699999999999</v>
      </c>
      <c r="D2334" s="17">
        <f>TITRES_STAT!E2337</f>
        <v>482</v>
      </c>
      <c r="E2334" s="2">
        <f t="shared" si="144"/>
        <v>4842220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f>TITRES_STAT!B2338</f>
        <v>45405</v>
      </c>
      <c r="B2335" s="17">
        <f>TITRES_STAT!C2338</f>
        <v>24.7</v>
      </c>
      <c r="C2335" s="17">
        <f>TITRES_STAT!D2338</f>
        <v>22.960799999999999</v>
      </c>
      <c r="D2335" s="17">
        <f>TITRES_STAT!E2338</f>
        <v>2842</v>
      </c>
      <c r="E2335" s="2">
        <f t="shared" si="144"/>
        <v>4839378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CONFIRMED BEARISH</v>
      </c>
    </row>
    <row r="2336" spans="1:8" ht="13.5" x14ac:dyDescent="0.25">
      <c r="A2336" s="3">
        <f>TITRES_STAT!B2339</f>
        <v>45406</v>
      </c>
      <c r="B2336" s="17">
        <f>TITRES_STAT!C2339</f>
        <v>24.7</v>
      </c>
      <c r="C2336" s="17">
        <f>TITRES_STAT!D2339</f>
        <v>22.960799999999999</v>
      </c>
      <c r="D2336" s="17">
        <f>TITRES_STAT!E2339</f>
        <v>0</v>
      </c>
      <c r="E2336" s="2">
        <f t="shared" si="144"/>
        <v>4839378</v>
      </c>
      <c r="F2336" s="17" t="str">
        <f t="shared" si="147"/>
        <v>BEARISH</v>
      </c>
      <c r="G2336" s="17" t="str">
        <f t="shared" si="146"/>
        <v>NEUTRAL</v>
      </c>
      <c r="H2336" s="17" t="str">
        <f t="shared" si="145"/>
        <v>CONFIRMED BEARISH</v>
      </c>
    </row>
    <row r="2337" spans="1:8" ht="13.5" x14ac:dyDescent="0.25">
      <c r="A2337" s="3">
        <f>TITRES_STAT!B2340</f>
        <v>45407</v>
      </c>
      <c r="B2337" s="17">
        <f>TITRES_STAT!C2340</f>
        <v>24.99</v>
      </c>
      <c r="C2337" s="17">
        <f>TITRES_STAT!D2340</f>
        <v>23.2303</v>
      </c>
      <c r="D2337" s="17">
        <f>TITRES_STAT!E2340</f>
        <v>113</v>
      </c>
      <c r="E2337" s="2">
        <f t="shared" si="144"/>
        <v>4839491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f>TITRES_STAT!B2341</f>
        <v>45408</v>
      </c>
      <c r="B2338" s="17">
        <f>TITRES_STAT!C2341</f>
        <v>24.9</v>
      </c>
      <c r="C2338" s="17">
        <f>TITRES_STAT!D2341</f>
        <v>23.146699999999999</v>
      </c>
      <c r="D2338" s="17">
        <f>TITRES_STAT!E2341</f>
        <v>462</v>
      </c>
      <c r="E2338" s="2">
        <f t="shared" si="144"/>
        <v>4839029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CONFIRMED BEARISH</v>
      </c>
    </row>
    <row r="2339" spans="1:8" ht="13.5" x14ac:dyDescent="0.25">
      <c r="A2339" s="3">
        <f>TITRES_STAT!B2342</f>
        <v>45411</v>
      </c>
      <c r="B2339" s="17">
        <f>TITRES_STAT!C2342</f>
        <v>24.85</v>
      </c>
      <c r="C2339" s="17">
        <f>TITRES_STAT!D2342</f>
        <v>23.100200000000001</v>
      </c>
      <c r="D2339" s="17">
        <f>TITRES_STAT!E2342</f>
        <v>707</v>
      </c>
      <c r="E2339" s="2">
        <f t="shared" si="144"/>
        <v>4838322</v>
      </c>
      <c r="F2339" s="17" t="str">
        <f t="shared" si="147"/>
        <v>BEARISH</v>
      </c>
      <c r="G2339" s="17" t="str">
        <f t="shared" si="146"/>
        <v>NEUTRAL</v>
      </c>
      <c r="H2339" s="17" t="str">
        <f t="shared" si="145"/>
        <v>BEARISH DIVERGENCE</v>
      </c>
    </row>
    <row r="2340" spans="1:8" ht="13.5" x14ac:dyDescent="0.25">
      <c r="A2340" s="3">
        <f>TITRES_STAT!B2343</f>
        <v>45412</v>
      </c>
      <c r="B2340" s="17">
        <f>TITRES_STAT!C2343</f>
        <v>24.75</v>
      </c>
      <c r="C2340" s="17">
        <f>TITRES_STAT!D2343</f>
        <v>23.007200000000001</v>
      </c>
      <c r="D2340" s="17">
        <f>TITRES_STAT!E2343</f>
        <v>395</v>
      </c>
      <c r="E2340" s="2">
        <f t="shared" si="144"/>
        <v>4837927</v>
      </c>
      <c r="F2340" s="17" t="str">
        <f t="shared" si="147"/>
        <v>BEARISH</v>
      </c>
      <c r="G2340" s="17" t="str">
        <f t="shared" si="146"/>
        <v>NEUTRAL</v>
      </c>
      <c r="H2340" s="17" t="str">
        <f t="shared" si="145"/>
        <v>BEARISH DIVERGENCE</v>
      </c>
    </row>
    <row r="2341" spans="1:8" ht="13.5" x14ac:dyDescent="0.25">
      <c r="A2341" s="3">
        <f>TITRES_STAT!B2344</f>
        <v>45414</v>
      </c>
      <c r="B2341" s="17">
        <f>TITRES_STAT!C2344</f>
        <v>24.55</v>
      </c>
      <c r="C2341" s="17">
        <f>TITRES_STAT!D2344</f>
        <v>22.821300000000001</v>
      </c>
      <c r="D2341" s="17">
        <f>TITRES_STAT!E2344</f>
        <v>1206</v>
      </c>
      <c r="E2341" s="2">
        <f t="shared" si="144"/>
        <v>4836721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CONFIRMED BEARISH</v>
      </c>
    </row>
    <row r="2342" spans="1:8" ht="13.5" x14ac:dyDescent="0.25">
      <c r="A2342" s="3">
        <f>TITRES_STAT!B2345</f>
        <v>45415</v>
      </c>
      <c r="B2342" s="17">
        <f>TITRES_STAT!C2345</f>
        <v>24.54</v>
      </c>
      <c r="C2342" s="17">
        <f>TITRES_STAT!D2345</f>
        <v>22.812000000000001</v>
      </c>
      <c r="D2342" s="17">
        <f>TITRES_STAT!E2345</f>
        <v>122</v>
      </c>
      <c r="E2342" s="2">
        <f t="shared" si="144"/>
        <v>4836599</v>
      </c>
      <c r="F2342" s="17" t="str">
        <f t="shared" si="147"/>
        <v>BEARISH</v>
      </c>
      <c r="G2342" s="17" t="str">
        <f t="shared" si="146"/>
        <v>NEUTRAL</v>
      </c>
      <c r="H2342" s="17" t="str">
        <f t="shared" si="145"/>
        <v>CONFIRMED BEARISH</v>
      </c>
    </row>
    <row r="2343" spans="1:8" ht="13.5" x14ac:dyDescent="0.25">
      <c r="A2343" s="3">
        <f>TITRES_STAT!B2346</f>
        <v>45418</v>
      </c>
      <c r="B2343" s="17">
        <f>TITRES_STAT!C2346</f>
        <v>24.4</v>
      </c>
      <c r="C2343" s="17">
        <f>TITRES_STAT!D2346</f>
        <v>22.681899999999999</v>
      </c>
      <c r="D2343" s="17">
        <f>TITRES_STAT!E2346</f>
        <v>1444</v>
      </c>
      <c r="E2343" s="2">
        <f t="shared" si="144"/>
        <v>4835155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f>TITRES_STAT!B2347</f>
        <v>45419</v>
      </c>
      <c r="B2344" s="17">
        <f>TITRES_STAT!C2347</f>
        <v>24.4</v>
      </c>
      <c r="C2344" s="17">
        <f>TITRES_STAT!D2347</f>
        <v>22.681899999999999</v>
      </c>
      <c r="D2344" s="17">
        <f>TITRES_STAT!E2347</f>
        <v>251</v>
      </c>
      <c r="E2344" s="2">
        <f t="shared" si="144"/>
        <v>4835155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f>TITRES_STAT!B2348</f>
        <v>45420</v>
      </c>
      <c r="B2345" s="17">
        <f>TITRES_STAT!C2348</f>
        <v>24.25</v>
      </c>
      <c r="C2345" s="17">
        <f>TITRES_STAT!D2348</f>
        <v>22.542400000000001</v>
      </c>
      <c r="D2345" s="17">
        <f>TITRES_STAT!E2348</f>
        <v>1082</v>
      </c>
      <c r="E2345" s="2">
        <f t="shared" si="144"/>
        <v>4834073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CONFIRMED BEARISH</v>
      </c>
    </row>
    <row r="2346" spans="1:8" ht="13.5" x14ac:dyDescent="0.25">
      <c r="A2346" s="3">
        <f>TITRES_STAT!B2349</f>
        <v>45421</v>
      </c>
      <c r="B2346" s="17">
        <f>TITRES_STAT!C2349</f>
        <v>24</v>
      </c>
      <c r="C2346" s="17">
        <f>TITRES_STAT!D2349</f>
        <v>22.31</v>
      </c>
      <c r="D2346" s="17">
        <f>TITRES_STAT!E2349</f>
        <v>292</v>
      </c>
      <c r="E2346" s="2">
        <f t="shared" si="144"/>
        <v>4833781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CONFIRMED BEARISH</v>
      </c>
    </row>
    <row r="2347" spans="1:8" ht="13.5" x14ac:dyDescent="0.25">
      <c r="A2347" s="3">
        <f>TITRES_STAT!B2350</f>
        <v>45422</v>
      </c>
      <c r="B2347" s="17">
        <f>TITRES_STAT!C2350</f>
        <v>23.4</v>
      </c>
      <c r="C2347" s="17">
        <f>TITRES_STAT!D2350</f>
        <v>21.752300000000002</v>
      </c>
      <c r="D2347" s="17">
        <f>TITRES_STAT!E2350</f>
        <v>853</v>
      </c>
      <c r="E2347" s="2">
        <f t="shared" si="144"/>
        <v>4832928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f>TITRES_STAT!B2351</f>
        <v>45425</v>
      </c>
      <c r="B2348" s="17">
        <f>TITRES_STAT!C2351</f>
        <v>23.75</v>
      </c>
      <c r="C2348" s="17">
        <f>TITRES_STAT!D2351</f>
        <v>22.0776</v>
      </c>
      <c r="D2348" s="17">
        <f>TITRES_STAT!E2351</f>
        <v>1776</v>
      </c>
      <c r="E2348" s="2">
        <f t="shared" si="144"/>
        <v>4834704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f>TITRES_STAT!B2352</f>
        <v>45426</v>
      </c>
      <c r="B2349" s="17">
        <f>TITRES_STAT!C2352</f>
        <v>23.75</v>
      </c>
      <c r="C2349" s="17">
        <f>TITRES_STAT!D2352</f>
        <v>22.0776</v>
      </c>
      <c r="D2349" s="17">
        <f>TITRES_STAT!E2352</f>
        <v>342</v>
      </c>
      <c r="E2349" s="2">
        <f t="shared" si="144"/>
        <v>4834704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CONFIRMED BEARISH</v>
      </c>
    </row>
    <row r="2350" spans="1:8" ht="13.5" x14ac:dyDescent="0.25">
      <c r="A2350" s="3">
        <f>TITRES_STAT!B2353</f>
        <v>45427</v>
      </c>
      <c r="B2350" s="17">
        <f>TITRES_STAT!C2353</f>
        <v>23</v>
      </c>
      <c r="C2350" s="17">
        <f>TITRES_STAT!D2353</f>
        <v>21.380500000000001</v>
      </c>
      <c r="D2350" s="17">
        <f>TITRES_STAT!E2353</f>
        <v>370</v>
      </c>
      <c r="E2350" s="2">
        <f t="shared" si="144"/>
        <v>4834334</v>
      </c>
      <c r="F2350" s="17" t="str">
        <f t="shared" si="147"/>
        <v>BULLISH</v>
      </c>
      <c r="G2350" s="17" t="str">
        <f t="shared" si="146"/>
        <v>NEUTRAL</v>
      </c>
      <c r="H2350" s="17" t="str">
        <f t="shared" si="145"/>
        <v>BULLISH DIVERGENCE</v>
      </c>
    </row>
    <row r="2351" spans="1:8" ht="13.5" x14ac:dyDescent="0.25">
      <c r="A2351" s="3">
        <f>TITRES_STAT!B2354</f>
        <v>45428</v>
      </c>
      <c r="B2351" s="17">
        <f>TITRES_STAT!C2354</f>
        <v>23.75</v>
      </c>
      <c r="C2351" s="17">
        <f>TITRES_STAT!D2354</f>
        <v>22.0776</v>
      </c>
      <c r="D2351" s="17">
        <f>TITRES_STAT!E2354</f>
        <v>876</v>
      </c>
      <c r="E2351" s="2">
        <f t="shared" si="144"/>
        <v>4835210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BULLISH DIVERGENCE</v>
      </c>
    </row>
    <row r="2352" spans="1:8" ht="13.5" x14ac:dyDescent="0.25">
      <c r="A2352" s="3">
        <f>TITRES_STAT!B2355</f>
        <v>45429</v>
      </c>
      <c r="B2352" s="17">
        <f>TITRES_STAT!C2355</f>
        <v>23.5</v>
      </c>
      <c r="C2352" s="17">
        <f>TITRES_STAT!D2355</f>
        <v>21.845300000000002</v>
      </c>
      <c r="D2352" s="17">
        <f>TITRES_STAT!E2355</f>
        <v>225</v>
      </c>
      <c r="E2352" s="2">
        <f t="shared" si="144"/>
        <v>4834985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f>TITRES_STAT!B2356</f>
        <v>45432</v>
      </c>
      <c r="B2353" s="17">
        <f>TITRES_STAT!C2356</f>
        <v>23.45</v>
      </c>
      <c r="C2353" s="17">
        <f>TITRES_STAT!D2356</f>
        <v>21.7988</v>
      </c>
      <c r="D2353" s="17">
        <f>TITRES_STAT!E2356</f>
        <v>3793</v>
      </c>
      <c r="E2353" s="2">
        <f t="shared" si="144"/>
        <v>4831192</v>
      </c>
      <c r="F2353" s="17" t="str">
        <f t="shared" si="147"/>
        <v>BEARISH</v>
      </c>
      <c r="G2353" s="17" t="str">
        <f t="shared" si="146"/>
        <v>NEUTRAL</v>
      </c>
      <c r="H2353" s="17" t="str">
        <f t="shared" si="145"/>
        <v>CONFIRMED BEARISH</v>
      </c>
    </row>
    <row r="2354" spans="1:8" ht="13.5" x14ac:dyDescent="0.25">
      <c r="A2354" s="3">
        <f>TITRES_STAT!B2357</f>
        <v>45433</v>
      </c>
      <c r="B2354" s="17">
        <f>TITRES_STAT!C2357</f>
        <v>24.3</v>
      </c>
      <c r="C2354" s="17">
        <f>TITRES_STAT!D2357</f>
        <v>22.588899999999999</v>
      </c>
      <c r="D2354" s="17">
        <f>TITRES_STAT!E2357</f>
        <v>833</v>
      </c>
      <c r="E2354" s="2">
        <f t="shared" si="144"/>
        <v>4832025</v>
      </c>
      <c r="F2354" s="17" t="str">
        <f t="shared" si="147"/>
        <v>BEARISH</v>
      </c>
      <c r="G2354" s="17" t="str">
        <f t="shared" si="146"/>
        <v>NEUTRAL</v>
      </c>
      <c r="H2354" s="17" t="str">
        <f t="shared" si="145"/>
        <v>BEARISH DIVERGENCE</v>
      </c>
    </row>
    <row r="2355" spans="1:8" ht="13.5" x14ac:dyDescent="0.25">
      <c r="A2355" s="3">
        <f>TITRES_STAT!B2358</f>
        <v>45434</v>
      </c>
      <c r="B2355" s="17">
        <f>TITRES_STAT!C2358</f>
        <v>24.2</v>
      </c>
      <c r="C2355" s="17">
        <f>TITRES_STAT!D2358</f>
        <v>22.495999999999999</v>
      </c>
      <c r="D2355" s="17">
        <f>TITRES_STAT!E2358</f>
        <v>1572</v>
      </c>
      <c r="E2355" s="2">
        <f t="shared" si="144"/>
        <v>4830453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BEARISH DIVERGENCE</v>
      </c>
    </row>
    <row r="2356" spans="1:8" ht="13.5" x14ac:dyDescent="0.25">
      <c r="A2356" s="3">
        <f>TITRES_STAT!B2359</f>
        <v>45435</v>
      </c>
      <c r="B2356" s="17">
        <f>TITRES_STAT!C2359</f>
        <v>24.03</v>
      </c>
      <c r="C2356" s="17">
        <f>TITRES_STAT!D2359</f>
        <v>22.337900000000001</v>
      </c>
      <c r="D2356" s="17">
        <f>TITRES_STAT!E2359</f>
        <v>826</v>
      </c>
      <c r="E2356" s="2">
        <f t="shared" si="144"/>
        <v>4829627</v>
      </c>
      <c r="F2356" s="17" t="str">
        <f t="shared" si="147"/>
        <v>BEARISH</v>
      </c>
      <c r="G2356" s="17" t="str">
        <f t="shared" si="146"/>
        <v>NEUTRAL</v>
      </c>
      <c r="H2356" s="17" t="str">
        <f t="shared" si="145"/>
        <v>BEARISH DIVERGENCE</v>
      </c>
    </row>
    <row r="2357" spans="1:8" ht="13.5" x14ac:dyDescent="0.25">
      <c r="A2357" s="3">
        <f>TITRES_STAT!B2360</f>
        <v>45436</v>
      </c>
      <c r="B2357" s="17">
        <f>TITRES_STAT!C2360</f>
        <v>24.1</v>
      </c>
      <c r="C2357" s="17">
        <f>TITRES_STAT!D2360</f>
        <v>22.402999999999999</v>
      </c>
      <c r="D2357" s="17">
        <f>TITRES_STAT!E2360</f>
        <v>857</v>
      </c>
      <c r="E2357" s="2">
        <f t="shared" si="144"/>
        <v>4830484</v>
      </c>
      <c r="F2357" s="17" t="str">
        <f t="shared" si="147"/>
        <v>BEARISH</v>
      </c>
      <c r="G2357" s="17" t="str">
        <f t="shared" si="146"/>
        <v>NEUTRAL</v>
      </c>
      <c r="H2357" s="17" t="str">
        <f t="shared" si="145"/>
        <v>BEARISH DIVERGENCE</v>
      </c>
    </row>
    <row r="2358" spans="1:8" ht="13.5" x14ac:dyDescent="0.25">
      <c r="A2358" s="3">
        <f>TITRES_STAT!B2361</f>
        <v>45439</v>
      </c>
      <c r="B2358" s="17">
        <f>TITRES_STAT!C2361</f>
        <v>24.1</v>
      </c>
      <c r="C2358" s="17">
        <f>TITRES_STAT!D2361</f>
        <v>22.402999999999999</v>
      </c>
      <c r="D2358" s="17">
        <f>TITRES_STAT!E2361</f>
        <v>2428</v>
      </c>
      <c r="E2358" s="2">
        <f t="shared" si="144"/>
        <v>4830484</v>
      </c>
      <c r="F2358" s="17" t="str">
        <f t="shared" si="147"/>
        <v>BEARISH</v>
      </c>
      <c r="G2358" s="17" t="str">
        <f t="shared" si="146"/>
        <v>NEUTRAL</v>
      </c>
      <c r="H2358" s="17" t="str">
        <f t="shared" si="145"/>
        <v>BEARISH DIVERGENCE</v>
      </c>
    </row>
    <row r="2359" spans="1:8" ht="13.5" x14ac:dyDescent="0.25">
      <c r="A2359" s="3">
        <f>TITRES_STAT!B2362</f>
        <v>45440</v>
      </c>
      <c r="B2359" s="17">
        <f>TITRES_STAT!C2362</f>
        <v>24.1</v>
      </c>
      <c r="C2359" s="17">
        <f>TITRES_STAT!D2362</f>
        <v>22.402999999999999</v>
      </c>
      <c r="D2359" s="17">
        <f>TITRES_STAT!E2362</f>
        <v>398</v>
      </c>
      <c r="E2359" s="2">
        <f t="shared" si="144"/>
        <v>4830484</v>
      </c>
      <c r="F2359" s="17" t="str">
        <f t="shared" si="147"/>
        <v>BEARISH</v>
      </c>
      <c r="G2359" s="17" t="str">
        <f t="shared" si="146"/>
        <v>NEUTRAL</v>
      </c>
      <c r="H2359" s="17" t="str">
        <f t="shared" si="145"/>
        <v>CONFIRMED BEARISH</v>
      </c>
    </row>
    <row r="2360" spans="1:8" ht="13.5" x14ac:dyDescent="0.25">
      <c r="A2360" s="3">
        <f>TITRES_STAT!B2363</f>
        <v>45441</v>
      </c>
      <c r="B2360" s="17">
        <f>TITRES_STAT!C2363</f>
        <v>24</v>
      </c>
      <c r="C2360" s="17">
        <f>TITRES_STAT!D2363</f>
        <v>22.31</v>
      </c>
      <c r="D2360" s="17">
        <f>TITRES_STAT!E2363</f>
        <v>2008</v>
      </c>
      <c r="E2360" s="2">
        <f t="shared" si="144"/>
        <v>4828476</v>
      </c>
      <c r="F2360" s="17" t="str">
        <f t="shared" si="147"/>
        <v>BEARISH</v>
      </c>
      <c r="G2360" s="17" t="str">
        <f t="shared" si="146"/>
        <v>NEUTRAL</v>
      </c>
      <c r="H2360" s="17" t="str">
        <f t="shared" si="145"/>
        <v>CONFIRMED BEARISH</v>
      </c>
    </row>
    <row r="2361" spans="1:8" ht="13.5" x14ac:dyDescent="0.25">
      <c r="A2361" s="3">
        <f>TITRES_STAT!B2364</f>
        <v>45442</v>
      </c>
      <c r="B2361" s="17">
        <f>TITRES_STAT!C2364</f>
        <v>23.9</v>
      </c>
      <c r="C2361" s="17">
        <f>TITRES_STAT!D2364</f>
        <v>22.217099999999999</v>
      </c>
      <c r="D2361" s="17">
        <f>TITRES_STAT!E2364</f>
        <v>712</v>
      </c>
      <c r="E2361" s="2">
        <f t="shared" si="144"/>
        <v>4827764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CONFIRMED BEARISH</v>
      </c>
    </row>
    <row r="2362" spans="1:8" ht="13.5" x14ac:dyDescent="0.25">
      <c r="A2362" s="3">
        <f>TITRES_STAT!B2365</f>
        <v>45443</v>
      </c>
      <c r="B2362" s="17">
        <f>TITRES_STAT!C2365</f>
        <v>24</v>
      </c>
      <c r="C2362" s="17">
        <f>TITRES_STAT!D2365</f>
        <v>22.31</v>
      </c>
      <c r="D2362" s="17">
        <f>TITRES_STAT!E2365</f>
        <v>3651</v>
      </c>
      <c r="E2362" s="2">
        <f t="shared" si="144"/>
        <v>4831415</v>
      </c>
      <c r="F2362" s="17" t="str">
        <f t="shared" si="147"/>
        <v>BULLISH</v>
      </c>
      <c r="G2362" s="17" t="str">
        <f t="shared" si="146"/>
        <v>NEUTRAL</v>
      </c>
      <c r="H2362" s="17" t="str">
        <f t="shared" si="145"/>
        <v>BULLISH DIVERGENCE</v>
      </c>
    </row>
    <row r="2363" spans="1:8" ht="13.5" x14ac:dyDescent="0.25">
      <c r="A2363" s="3">
        <f>TITRES_STAT!B2366</f>
        <v>45446</v>
      </c>
      <c r="B2363" s="17">
        <f>TITRES_STAT!C2366</f>
        <v>23.85</v>
      </c>
      <c r="C2363" s="17">
        <f>TITRES_STAT!D2366</f>
        <v>22.989000000000001</v>
      </c>
      <c r="D2363" s="17">
        <f>TITRES_STAT!E2366</f>
        <v>1293</v>
      </c>
      <c r="E2363" s="2">
        <f t="shared" si="144"/>
        <v>4830122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CONFIRMED BEARISH</v>
      </c>
    </row>
    <row r="2364" spans="1:8" ht="13.5" x14ac:dyDescent="0.25">
      <c r="A2364" s="3">
        <f>TITRES_STAT!B2367</f>
        <v>45447</v>
      </c>
      <c r="B2364" s="17">
        <f>TITRES_STAT!C2367</f>
        <v>23.1</v>
      </c>
      <c r="C2364" s="17">
        <f>TITRES_STAT!D2367</f>
        <v>22.266100000000002</v>
      </c>
      <c r="D2364" s="17">
        <f>TITRES_STAT!E2367</f>
        <v>355</v>
      </c>
      <c r="E2364" s="2">
        <f t="shared" si="144"/>
        <v>4829767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CONFIRMED BEARISH</v>
      </c>
    </row>
    <row r="2365" spans="1:8" ht="13.5" x14ac:dyDescent="0.25">
      <c r="A2365" s="3">
        <f>TITRES_STAT!B2368</f>
        <v>45448</v>
      </c>
      <c r="B2365" s="17">
        <f>TITRES_STAT!C2368</f>
        <v>23.11</v>
      </c>
      <c r="C2365" s="17">
        <f>TITRES_STAT!D2368</f>
        <v>22.275700000000001</v>
      </c>
      <c r="D2365" s="17">
        <f>TITRES_STAT!E2368</f>
        <v>427</v>
      </c>
      <c r="E2365" s="2">
        <f t="shared" si="144"/>
        <v>4830194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BULLISH DIVERGENCE</v>
      </c>
    </row>
    <row r="2366" spans="1:8" ht="13.5" x14ac:dyDescent="0.25">
      <c r="A2366" s="3">
        <f>TITRES_STAT!B2369</f>
        <v>45449</v>
      </c>
      <c r="B2366" s="17">
        <f>TITRES_STAT!C2369</f>
        <v>23.4</v>
      </c>
      <c r="C2366" s="17">
        <f>TITRES_STAT!D2369</f>
        <v>22.555299999999999</v>
      </c>
      <c r="D2366" s="17">
        <f>TITRES_STAT!E2369</f>
        <v>1897</v>
      </c>
      <c r="E2366" s="2">
        <f t="shared" si="144"/>
        <v>4832091</v>
      </c>
      <c r="F2366" s="17" t="str">
        <f t="shared" si="147"/>
        <v>BULLISH</v>
      </c>
      <c r="G2366" s="17" t="str">
        <f t="shared" si="146"/>
        <v>NEUTRAL</v>
      </c>
      <c r="H2366" s="17" t="str">
        <f t="shared" si="145"/>
        <v>BULLISH DIVERGENCE</v>
      </c>
    </row>
    <row r="2367" spans="1:8" ht="13.5" x14ac:dyDescent="0.25">
      <c r="A2367" s="3">
        <f>TITRES_STAT!B2370</f>
        <v>45450</v>
      </c>
      <c r="B2367" s="17">
        <f>TITRES_STAT!C2370</f>
        <v>23.23</v>
      </c>
      <c r="C2367" s="17">
        <f>TITRES_STAT!D2370</f>
        <v>22.391400000000001</v>
      </c>
      <c r="D2367" s="17">
        <f>TITRES_STAT!E2370</f>
        <v>3477</v>
      </c>
      <c r="E2367" s="2">
        <f t="shared" si="144"/>
        <v>4828614</v>
      </c>
      <c r="F2367" s="17" t="str">
        <f t="shared" si="147"/>
        <v>BEARISH</v>
      </c>
      <c r="G2367" s="17" t="str">
        <f t="shared" si="146"/>
        <v>NEUTRAL</v>
      </c>
      <c r="H2367" s="17" t="str">
        <f t="shared" si="145"/>
        <v>CONFIRMED BEARISH</v>
      </c>
    </row>
    <row r="2368" spans="1:8" ht="13.5" x14ac:dyDescent="0.25">
      <c r="A2368" s="3">
        <f>TITRES_STAT!B2371</f>
        <v>45453</v>
      </c>
      <c r="B2368" s="17">
        <f>TITRES_STAT!C2371</f>
        <v>23.5</v>
      </c>
      <c r="C2368" s="17">
        <f>TITRES_STAT!D2371</f>
        <v>22.651700000000002</v>
      </c>
      <c r="D2368" s="17">
        <f>TITRES_STAT!E2371</f>
        <v>300</v>
      </c>
      <c r="E2368" s="2">
        <f t="shared" si="144"/>
        <v>4828914</v>
      </c>
      <c r="F2368" s="17" t="str">
        <f t="shared" si="147"/>
        <v>BEARISH</v>
      </c>
      <c r="G2368" s="17" t="str">
        <f t="shared" si="146"/>
        <v>NEUTRAL</v>
      </c>
      <c r="H2368" s="17" t="str">
        <f t="shared" si="145"/>
        <v>CONFIRMED BEARISH</v>
      </c>
    </row>
    <row r="2369" spans="1:8" ht="13.5" x14ac:dyDescent="0.25">
      <c r="A2369" s="3">
        <f>TITRES_STAT!B2372</f>
        <v>45454</v>
      </c>
      <c r="B2369" s="17">
        <f>TITRES_STAT!C2372</f>
        <v>23.5</v>
      </c>
      <c r="C2369" s="17">
        <f>TITRES_STAT!D2372</f>
        <v>22.651700000000002</v>
      </c>
      <c r="D2369" s="17">
        <f>TITRES_STAT!E2372</f>
        <v>945</v>
      </c>
      <c r="E2369" s="2">
        <f t="shared" si="144"/>
        <v>4828914</v>
      </c>
      <c r="F2369" s="17" t="str">
        <f t="shared" si="147"/>
        <v>BEARISH</v>
      </c>
      <c r="G2369" s="17" t="str">
        <f t="shared" si="146"/>
        <v>NEUTRAL</v>
      </c>
      <c r="H2369" s="17" t="str">
        <f t="shared" si="145"/>
        <v>BEARISH DIVERGENCE</v>
      </c>
    </row>
    <row r="2370" spans="1:8" ht="13.5" x14ac:dyDescent="0.25">
      <c r="A2370" s="3">
        <f>TITRES_STAT!B2373</f>
        <v>45455</v>
      </c>
      <c r="B2370" s="17">
        <f>TITRES_STAT!C2373</f>
        <v>23.5</v>
      </c>
      <c r="C2370" s="17">
        <f>TITRES_STAT!D2373</f>
        <v>22.651700000000002</v>
      </c>
      <c r="D2370" s="17">
        <f>TITRES_STAT!E2373</f>
        <v>1017</v>
      </c>
      <c r="E2370" s="2">
        <f t="shared" si="144"/>
        <v>4828914</v>
      </c>
      <c r="F2370" s="17" t="str">
        <f t="shared" si="147"/>
        <v>BEARISH</v>
      </c>
      <c r="G2370" s="17" t="str">
        <f t="shared" si="146"/>
        <v>NEUTRAL</v>
      </c>
      <c r="H2370" s="17" t="str">
        <f t="shared" si="145"/>
        <v>BEARISH DIVERGENCE</v>
      </c>
    </row>
    <row r="2371" spans="1:8" ht="13.5" x14ac:dyDescent="0.25">
      <c r="A2371" s="3">
        <f>TITRES_STAT!B2374</f>
        <v>45456</v>
      </c>
      <c r="B2371" s="17">
        <f>TITRES_STAT!C2374</f>
        <v>23.7</v>
      </c>
      <c r="C2371" s="17">
        <f>TITRES_STAT!D2374</f>
        <v>22.8444</v>
      </c>
      <c r="D2371" s="17">
        <f>TITRES_STAT!E2374</f>
        <v>7</v>
      </c>
      <c r="E2371" s="2">
        <f t="shared" si="144"/>
        <v>4828921</v>
      </c>
      <c r="F2371" s="17" t="str">
        <f t="shared" si="147"/>
        <v>BEARISH</v>
      </c>
      <c r="G2371" s="17" t="str">
        <f t="shared" si="146"/>
        <v>NEUTRAL</v>
      </c>
      <c r="H2371" s="17" t="str">
        <f t="shared" si="145"/>
        <v>BEARISH DIVERGENCE</v>
      </c>
    </row>
    <row r="2372" spans="1:8" ht="13.5" x14ac:dyDescent="0.25">
      <c r="A2372" s="3">
        <f>TITRES_STAT!B2375</f>
        <v>45457</v>
      </c>
      <c r="B2372" s="17">
        <f>TITRES_STAT!C2375</f>
        <v>23.6</v>
      </c>
      <c r="C2372" s="17">
        <f>TITRES_STAT!D2375</f>
        <v>22.748000000000001</v>
      </c>
      <c r="D2372" s="17">
        <f>TITRES_STAT!E2375</f>
        <v>1937</v>
      </c>
      <c r="E2372" s="2">
        <f t="shared" ref="E2372:E2435" si="148">IF(B2372&gt;B2371, E2371+D2372, IF(B2372&lt;B2371, E2371-D2372, E2371))</f>
        <v>4826984</v>
      </c>
      <c r="F2372" s="17" t="str">
        <f t="shared" si="147"/>
        <v>BEARISH</v>
      </c>
      <c r="G2372" s="17" t="str">
        <f t="shared" si="146"/>
        <v>NEUTRAL</v>
      </c>
      <c r="H2372" s="17" t="str">
        <f t="shared" si="145"/>
        <v>BEARISH DIVERGENCE</v>
      </c>
    </row>
    <row r="2373" spans="1:8" ht="13.5" x14ac:dyDescent="0.25">
      <c r="A2373" s="3">
        <f>TITRES_STAT!B2376</f>
        <v>45461</v>
      </c>
      <c r="B2373" s="17">
        <f>TITRES_STAT!C2376</f>
        <v>23.6</v>
      </c>
      <c r="C2373" s="17">
        <f>TITRES_STAT!D2376</f>
        <v>22.748000000000001</v>
      </c>
      <c r="D2373" s="17">
        <f>TITRES_STAT!E2376</f>
        <v>3066</v>
      </c>
      <c r="E2373" s="2">
        <f t="shared" si="148"/>
        <v>4826984</v>
      </c>
      <c r="F2373" s="17" t="str">
        <f t="shared" si="147"/>
        <v>BEARISH</v>
      </c>
      <c r="G2373" s="17" t="str">
        <f t="shared" si="146"/>
        <v>NEUTRAL</v>
      </c>
      <c r="H2373" s="17" t="str">
        <f t="shared" si="145"/>
        <v>BEARISH DIVERGENCE</v>
      </c>
    </row>
    <row r="2374" spans="1:8" ht="13.5" x14ac:dyDescent="0.25">
      <c r="A2374" s="3">
        <f>TITRES_STAT!B2377</f>
        <v>45462</v>
      </c>
      <c r="B2374" s="17">
        <f>TITRES_STAT!C2377</f>
        <v>23.6</v>
      </c>
      <c r="C2374" s="17">
        <f>TITRES_STAT!D2377</f>
        <v>22.748000000000001</v>
      </c>
      <c r="D2374" s="17">
        <f>TITRES_STAT!E2377</f>
        <v>2920</v>
      </c>
      <c r="E2374" s="2">
        <f t="shared" si="148"/>
        <v>4826984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45463</v>
      </c>
      <c r="B2375" s="17">
        <f>TITRES_STAT!C2378</f>
        <v>23.26</v>
      </c>
      <c r="C2375" s="17">
        <f>TITRES_STAT!D2378</f>
        <v>22.420300000000001</v>
      </c>
      <c r="D2375" s="17">
        <f>TITRES_STAT!E2378</f>
        <v>1356</v>
      </c>
      <c r="E2375" s="2">
        <f t="shared" si="148"/>
        <v>4825628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BEARISH</v>
      </c>
    </row>
    <row r="2376" spans="1:8" ht="13.5" x14ac:dyDescent="0.25">
      <c r="A2376" s="3">
        <f>TITRES_STAT!B2379</f>
        <v>45464</v>
      </c>
      <c r="B2376" s="17">
        <f>TITRES_STAT!C2379</f>
        <v>23.28</v>
      </c>
      <c r="C2376" s="17">
        <f>TITRES_STAT!D2379</f>
        <v>22.439599999999999</v>
      </c>
      <c r="D2376" s="17">
        <f>TITRES_STAT!E2379</f>
        <v>2213</v>
      </c>
      <c r="E2376" s="2">
        <f t="shared" si="148"/>
        <v>4827841</v>
      </c>
      <c r="F2376" s="17" t="str">
        <f t="shared" ref="F2376:F2439" si="151">IF(E2376&gt;E2371,"BULLISH",IF(E2376&lt;E2371,"BEARISH","NEUTRAL"))</f>
        <v>BEARISH</v>
      </c>
      <c r="G2376" s="17" t="str">
        <f t="shared" si="150"/>
        <v>NEUTRAL</v>
      </c>
      <c r="H2376" s="17" t="str">
        <f t="shared" si="149"/>
        <v>CONFIRMED BEARISH</v>
      </c>
    </row>
    <row r="2377" spans="1:8" ht="13.5" x14ac:dyDescent="0.25">
      <c r="A2377" s="3">
        <f>TITRES_STAT!B2380</f>
        <v>45467</v>
      </c>
      <c r="B2377" s="17">
        <f>TITRES_STAT!C2380</f>
        <v>23.28</v>
      </c>
      <c r="C2377" s="17">
        <f>TITRES_STAT!D2380</f>
        <v>22.439599999999999</v>
      </c>
      <c r="D2377" s="17">
        <f>TITRES_STAT!E2380</f>
        <v>630</v>
      </c>
      <c r="E2377" s="2">
        <f t="shared" si="148"/>
        <v>4827841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BULLISH DIVERGENCE</v>
      </c>
    </row>
    <row r="2378" spans="1:8" ht="13.5" x14ac:dyDescent="0.25">
      <c r="A2378" s="3">
        <f>TITRES_STAT!B2381</f>
        <v>45468</v>
      </c>
      <c r="B2378" s="17">
        <f>TITRES_STAT!C2381</f>
        <v>23.55</v>
      </c>
      <c r="C2378" s="17">
        <f>TITRES_STAT!D2381</f>
        <v>22.6998</v>
      </c>
      <c r="D2378" s="17">
        <f>TITRES_STAT!E2381</f>
        <v>3730</v>
      </c>
      <c r="E2378" s="2">
        <f t="shared" si="148"/>
        <v>4831571</v>
      </c>
      <c r="F2378" s="17" t="str">
        <f t="shared" si="151"/>
        <v>BULLISH</v>
      </c>
      <c r="G2378" s="17" t="str">
        <f t="shared" si="150"/>
        <v>NEUTRAL</v>
      </c>
      <c r="H2378" s="17" t="str">
        <f t="shared" si="149"/>
        <v>BULLISH DIVERGENCE</v>
      </c>
    </row>
    <row r="2379" spans="1:8" ht="13.5" x14ac:dyDescent="0.25">
      <c r="A2379" s="3">
        <f>TITRES_STAT!B2382</f>
        <v>45469</v>
      </c>
      <c r="B2379" s="17">
        <f>TITRES_STAT!C2382</f>
        <v>23.55</v>
      </c>
      <c r="C2379" s="17">
        <f>TITRES_STAT!D2382</f>
        <v>22.6998</v>
      </c>
      <c r="D2379" s="17">
        <f>TITRES_STAT!E2382</f>
        <v>2256</v>
      </c>
      <c r="E2379" s="2">
        <f t="shared" si="148"/>
        <v>4831571</v>
      </c>
      <c r="F2379" s="17" t="str">
        <f t="shared" si="151"/>
        <v>BULLISH</v>
      </c>
      <c r="G2379" s="17" t="str">
        <f t="shared" si="150"/>
        <v>NEUTRAL</v>
      </c>
      <c r="H2379" s="17" t="str">
        <f t="shared" si="149"/>
        <v>BULLISH DIVERGENCE</v>
      </c>
    </row>
    <row r="2380" spans="1:8" ht="13.5" x14ac:dyDescent="0.25">
      <c r="A2380" s="3">
        <f>TITRES_STAT!B2383</f>
        <v>45470</v>
      </c>
      <c r="B2380" s="17">
        <f>TITRES_STAT!C2383</f>
        <v>23.6</v>
      </c>
      <c r="C2380" s="17">
        <f>TITRES_STAT!D2383</f>
        <v>22.748000000000001</v>
      </c>
      <c r="D2380" s="17">
        <f>TITRES_STAT!E2383</f>
        <v>400</v>
      </c>
      <c r="E2380" s="2">
        <f t="shared" si="148"/>
        <v>4831971</v>
      </c>
      <c r="F2380" s="17" t="str">
        <f t="shared" si="151"/>
        <v>BULLISH</v>
      </c>
      <c r="G2380" s="17" t="str">
        <f t="shared" si="150"/>
        <v>NEUTRAL</v>
      </c>
      <c r="H2380" s="17" t="str">
        <f t="shared" si="149"/>
        <v>CONFIRMED BULLISH</v>
      </c>
    </row>
    <row r="2381" spans="1:8" ht="13.5" x14ac:dyDescent="0.25">
      <c r="A2381" s="3">
        <f>TITRES_STAT!B2384</f>
        <v>45471</v>
      </c>
      <c r="B2381" s="17">
        <f>TITRES_STAT!C2384</f>
        <v>23.58</v>
      </c>
      <c r="C2381" s="17">
        <f>TITRES_STAT!D2384</f>
        <v>22.7288</v>
      </c>
      <c r="D2381" s="17">
        <f>TITRES_STAT!E2384</f>
        <v>232</v>
      </c>
      <c r="E2381" s="2">
        <f t="shared" si="148"/>
        <v>4831739</v>
      </c>
      <c r="F2381" s="17" t="str">
        <f t="shared" si="151"/>
        <v>BULLISH</v>
      </c>
      <c r="G2381" s="17" t="str">
        <f t="shared" si="150"/>
        <v>NEUTRAL</v>
      </c>
      <c r="H2381" s="17" t="str">
        <f t="shared" si="149"/>
        <v>CONFIRMED BULLISH</v>
      </c>
    </row>
    <row r="2382" spans="1:8" ht="13.5" x14ac:dyDescent="0.25">
      <c r="A2382" s="3">
        <f>TITRES_STAT!B2385</f>
        <v>45474</v>
      </c>
      <c r="B2382" s="17">
        <f>TITRES_STAT!C2385</f>
        <v>23.3</v>
      </c>
      <c r="C2382" s="17">
        <f>TITRES_STAT!D2385</f>
        <v>22.4589</v>
      </c>
      <c r="D2382" s="17">
        <f>TITRES_STAT!E2385</f>
        <v>538</v>
      </c>
      <c r="E2382" s="2">
        <f t="shared" si="148"/>
        <v>4831201</v>
      </c>
      <c r="F2382" s="17" t="str">
        <f t="shared" si="151"/>
        <v>BULLISH</v>
      </c>
      <c r="G2382" s="17" t="str">
        <f t="shared" si="150"/>
        <v>NEUTRAL</v>
      </c>
      <c r="H2382" s="17" t="str">
        <f t="shared" si="149"/>
        <v>CONFIRMED BULLISH</v>
      </c>
    </row>
    <row r="2383" spans="1:8" ht="13.5" x14ac:dyDescent="0.25">
      <c r="A2383" s="3">
        <f>TITRES_STAT!B2386</f>
        <v>45475</v>
      </c>
      <c r="B2383" s="17">
        <f>TITRES_STAT!C2386</f>
        <v>23.45</v>
      </c>
      <c r="C2383" s="17">
        <f>TITRES_STAT!D2386</f>
        <v>22.6035</v>
      </c>
      <c r="D2383" s="17">
        <f>TITRES_STAT!E2386</f>
        <v>808</v>
      </c>
      <c r="E2383" s="2">
        <f t="shared" si="148"/>
        <v>4832009</v>
      </c>
      <c r="F2383" s="17" t="str">
        <f t="shared" si="151"/>
        <v>BULLISH</v>
      </c>
      <c r="G2383" s="17" t="str">
        <f t="shared" si="150"/>
        <v>NEUTRAL</v>
      </c>
      <c r="H2383" s="17" t="str">
        <f t="shared" si="149"/>
        <v>BULLISH DIVERGENCE</v>
      </c>
    </row>
    <row r="2384" spans="1:8" ht="13.5" x14ac:dyDescent="0.25">
      <c r="A2384" s="3">
        <f>TITRES_STAT!B2387</f>
        <v>45476</v>
      </c>
      <c r="B2384" s="17">
        <f>TITRES_STAT!C2387</f>
        <v>23.32</v>
      </c>
      <c r="C2384" s="17">
        <f>TITRES_STAT!D2387</f>
        <v>22.478100000000001</v>
      </c>
      <c r="D2384" s="17">
        <f>TITRES_STAT!E2387</f>
        <v>84</v>
      </c>
      <c r="E2384" s="2">
        <f t="shared" si="148"/>
        <v>4831925</v>
      </c>
      <c r="F2384" s="17" t="str">
        <f t="shared" si="151"/>
        <v>BULLISH</v>
      </c>
      <c r="G2384" s="17" t="str">
        <f t="shared" si="150"/>
        <v>NEUTRAL</v>
      </c>
      <c r="H2384" s="17" t="str">
        <f t="shared" si="149"/>
        <v>BULLISH DIVERGENCE</v>
      </c>
    </row>
    <row r="2385" spans="1:8" ht="13.5" x14ac:dyDescent="0.25">
      <c r="A2385" s="3">
        <f>TITRES_STAT!B2388</f>
        <v>45477</v>
      </c>
      <c r="B2385" s="17">
        <f>TITRES_STAT!C2388</f>
        <v>23.3</v>
      </c>
      <c r="C2385" s="17">
        <f>TITRES_STAT!D2388</f>
        <v>22.4589</v>
      </c>
      <c r="D2385" s="17">
        <f>TITRES_STAT!E2388</f>
        <v>1593</v>
      </c>
      <c r="E2385" s="2">
        <f t="shared" si="148"/>
        <v>4830332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CONFIRMED BEARISH</v>
      </c>
    </row>
    <row r="2386" spans="1:8" ht="13.5" x14ac:dyDescent="0.25">
      <c r="A2386" s="3">
        <f>TITRES_STAT!B2389</f>
        <v>45478</v>
      </c>
      <c r="B2386" s="17">
        <f>TITRES_STAT!C2389</f>
        <v>23.4</v>
      </c>
      <c r="C2386" s="17">
        <f>TITRES_STAT!D2389</f>
        <v>22.555299999999999</v>
      </c>
      <c r="D2386" s="17">
        <f>TITRES_STAT!E2389</f>
        <v>1734</v>
      </c>
      <c r="E2386" s="2">
        <f t="shared" si="148"/>
        <v>4832066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BULLISH DIVERGENCE</v>
      </c>
    </row>
    <row r="2387" spans="1:8" ht="13.5" x14ac:dyDescent="0.25">
      <c r="A2387" s="3">
        <f>TITRES_STAT!B2390</f>
        <v>45481</v>
      </c>
      <c r="B2387" s="17">
        <f>TITRES_STAT!C2390</f>
        <v>23.2</v>
      </c>
      <c r="C2387" s="17">
        <f>TITRES_STAT!D2390</f>
        <v>22.362500000000001</v>
      </c>
      <c r="D2387" s="17">
        <f>TITRES_STAT!E2390</f>
        <v>1872</v>
      </c>
      <c r="E2387" s="2">
        <f t="shared" si="148"/>
        <v>4830194</v>
      </c>
      <c r="F2387" s="17" t="str">
        <f t="shared" si="151"/>
        <v>BEARISH</v>
      </c>
      <c r="G2387" s="17" t="str">
        <f t="shared" si="150"/>
        <v>NEUTRAL</v>
      </c>
      <c r="H2387" s="17" t="str">
        <f t="shared" si="149"/>
        <v>CONFIRMED BEARISH</v>
      </c>
    </row>
    <row r="2388" spans="1:8" ht="13.5" x14ac:dyDescent="0.25">
      <c r="A2388" s="3">
        <f>TITRES_STAT!B2391</f>
        <v>45482</v>
      </c>
      <c r="B2388" s="17">
        <f>TITRES_STAT!C2391</f>
        <v>23.55</v>
      </c>
      <c r="C2388" s="17">
        <f>TITRES_STAT!D2391</f>
        <v>22.6998</v>
      </c>
      <c r="D2388" s="17">
        <f>TITRES_STAT!E2391</f>
        <v>230</v>
      </c>
      <c r="E2388" s="2">
        <f t="shared" si="148"/>
        <v>4830424</v>
      </c>
      <c r="F2388" s="17" t="str">
        <f t="shared" si="151"/>
        <v>BEARISH</v>
      </c>
      <c r="G2388" s="17" t="str">
        <f t="shared" si="150"/>
        <v>NEUTRAL</v>
      </c>
      <c r="H2388" s="17" t="str">
        <f t="shared" si="149"/>
        <v>BEARISH DIVERGENCE</v>
      </c>
    </row>
    <row r="2389" spans="1:8" ht="13.5" x14ac:dyDescent="0.25">
      <c r="A2389" s="3">
        <f>TITRES_STAT!B2392</f>
        <v>45483</v>
      </c>
      <c r="B2389" s="17">
        <f>TITRES_STAT!C2392</f>
        <v>23.25</v>
      </c>
      <c r="C2389" s="17">
        <f>TITRES_STAT!D2392</f>
        <v>22.410699999999999</v>
      </c>
      <c r="D2389" s="17">
        <f>TITRES_STAT!E2392</f>
        <v>450</v>
      </c>
      <c r="E2389" s="2">
        <f t="shared" si="148"/>
        <v>4829974</v>
      </c>
      <c r="F2389" s="17" t="str">
        <f t="shared" si="151"/>
        <v>BEARISH</v>
      </c>
      <c r="G2389" s="17" t="str">
        <f t="shared" si="150"/>
        <v>NEUTRAL</v>
      </c>
      <c r="H2389" s="17" t="str">
        <f t="shared" si="149"/>
        <v>CONFIRMED BEARISH</v>
      </c>
    </row>
    <row r="2390" spans="1:8" ht="13.5" x14ac:dyDescent="0.25">
      <c r="A2390" s="3">
        <f>TITRES_STAT!B2393</f>
        <v>45484</v>
      </c>
      <c r="B2390" s="17">
        <f>TITRES_STAT!C2393</f>
        <v>23.3</v>
      </c>
      <c r="C2390" s="17">
        <f>TITRES_STAT!D2393</f>
        <v>22.4589</v>
      </c>
      <c r="D2390" s="17">
        <f>TITRES_STAT!E2393</f>
        <v>155</v>
      </c>
      <c r="E2390" s="2">
        <f t="shared" si="148"/>
        <v>4830129</v>
      </c>
      <c r="F2390" s="17" t="str">
        <f t="shared" si="151"/>
        <v>BEARISH</v>
      </c>
      <c r="G2390" s="17" t="str">
        <f t="shared" si="150"/>
        <v>NEUTRAL</v>
      </c>
      <c r="H2390" s="17" t="str">
        <f t="shared" si="149"/>
        <v>NEUTRAL</v>
      </c>
    </row>
    <row r="2391" spans="1:8" ht="13.5" x14ac:dyDescent="0.25">
      <c r="A2391" s="3">
        <f>TITRES_STAT!B2394</f>
        <v>45485</v>
      </c>
      <c r="B2391" s="17">
        <f>TITRES_STAT!C2394</f>
        <v>23.5</v>
      </c>
      <c r="C2391" s="17">
        <f>TITRES_STAT!D2394</f>
        <v>22.651700000000002</v>
      </c>
      <c r="D2391" s="17">
        <f>TITRES_STAT!E2394</f>
        <v>367</v>
      </c>
      <c r="E2391" s="2">
        <f t="shared" si="148"/>
        <v>4830496</v>
      </c>
      <c r="F2391" s="17" t="str">
        <f t="shared" si="151"/>
        <v>BEARISH</v>
      </c>
      <c r="G2391" s="17" t="str">
        <f t="shared" si="150"/>
        <v>NEUTRAL</v>
      </c>
      <c r="H2391" s="17" t="str">
        <f t="shared" si="149"/>
        <v>BEARISH DIVERGENCE</v>
      </c>
    </row>
    <row r="2392" spans="1:8" ht="13.5" x14ac:dyDescent="0.25">
      <c r="A2392" s="3">
        <f>TITRES_STAT!B2395</f>
        <v>45488</v>
      </c>
      <c r="B2392" s="17">
        <f>TITRES_STAT!C2395</f>
        <v>23.98</v>
      </c>
      <c r="C2392" s="17">
        <f>TITRES_STAT!D2395</f>
        <v>23.1143</v>
      </c>
      <c r="D2392" s="17">
        <f>TITRES_STAT!E2395</f>
        <v>736</v>
      </c>
      <c r="E2392" s="2">
        <f t="shared" si="148"/>
        <v>4831232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CONFIRMED BULLISH</v>
      </c>
    </row>
    <row r="2393" spans="1:8" ht="13.5" x14ac:dyDescent="0.25">
      <c r="A2393" s="3">
        <f>TITRES_STAT!B2396</f>
        <v>45489</v>
      </c>
      <c r="B2393" s="17">
        <f>TITRES_STAT!C2396</f>
        <v>24.5</v>
      </c>
      <c r="C2393" s="17">
        <f>TITRES_STAT!D2396</f>
        <v>23.615600000000001</v>
      </c>
      <c r="D2393" s="17">
        <f>TITRES_STAT!E2396</f>
        <v>2399</v>
      </c>
      <c r="E2393" s="2">
        <f t="shared" si="148"/>
        <v>4833631</v>
      </c>
      <c r="F2393" s="17" t="str">
        <f t="shared" si="151"/>
        <v>BULLISH</v>
      </c>
      <c r="G2393" s="17" t="str">
        <f t="shared" si="150"/>
        <v>NEUTRAL</v>
      </c>
      <c r="H2393" s="17" t="str">
        <f t="shared" si="149"/>
        <v>CONFIRMED BULLISH</v>
      </c>
    </row>
    <row r="2394" spans="1:8" ht="13.5" x14ac:dyDescent="0.25">
      <c r="A2394" s="3">
        <f>TITRES_STAT!B2397</f>
        <v>45490</v>
      </c>
      <c r="B2394" s="17">
        <f>TITRES_STAT!C2397</f>
        <v>24.21</v>
      </c>
      <c r="C2394" s="17">
        <f>TITRES_STAT!D2397</f>
        <v>23.335999999999999</v>
      </c>
      <c r="D2394" s="17">
        <f>TITRES_STAT!E2397</f>
        <v>991</v>
      </c>
      <c r="E2394" s="2">
        <f t="shared" si="148"/>
        <v>4832640</v>
      </c>
      <c r="F2394" s="17" t="str">
        <f t="shared" si="151"/>
        <v>BULLISH</v>
      </c>
      <c r="G2394" s="17" t="str">
        <f t="shared" si="150"/>
        <v>NEUTRAL</v>
      </c>
      <c r="H2394" s="17" t="str">
        <f t="shared" si="149"/>
        <v>CONFIRMED BULLISH</v>
      </c>
    </row>
    <row r="2395" spans="1:8" ht="13.5" x14ac:dyDescent="0.25">
      <c r="A2395" s="3">
        <f>TITRES_STAT!B2398</f>
        <v>45491</v>
      </c>
      <c r="B2395" s="17">
        <f>TITRES_STAT!C2398</f>
        <v>24</v>
      </c>
      <c r="C2395" s="17">
        <f>TITRES_STAT!D2398</f>
        <v>23.133600000000001</v>
      </c>
      <c r="D2395" s="17">
        <f>TITRES_STAT!E2398</f>
        <v>2309</v>
      </c>
      <c r="E2395" s="2">
        <f t="shared" si="148"/>
        <v>4830331</v>
      </c>
      <c r="F2395" s="17" t="str">
        <f t="shared" si="151"/>
        <v>BULLISH</v>
      </c>
      <c r="G2395" s="17" t="str">
        <f t="shared" si="150"/>
        <v>NEUTRAL</v>
      </c>
      <c r="H2395" s="17" t="str">
        <f t="shared" si="149"/>
        <v>CONFIRMED BULLISH</v>
      </c>
    </row>
    <row r="2396" spans="1:8" ht="13.5" x14ac:dyDescent="0.25">
      <c r="A2396" s="3">
        <f>TITRES_STAT!B2399</f>
        <v>45492</v>
      </c>
      <c r="B2396" s="17">
        <f>TITRES_STAT!C2399</f>
        <v>24</v>
      </c>
      <c r="C2396" s="17">
        <f>TITRES_STAT!D2399</f>
        <v>23.133600000000001</v>
      </c>
      <c r="D2396" s="17">
        <f>TITRES_STAT!E2399</f>
        <v>1033</v>
      </c>
      <c r="E2396" s="2">
        <f t="shared" si="148"/>
        <v>4830331</v>
      </c>
      <c r="F2396" s="17" t="str">
        <f t="shared" si="151"/>
        <v>BEARISH</v>
      </c>
      <c r="G2396" s="17" t="str">
        <f t="shared" si="150"/>
        <v>NEUTRAL</v>
      </c>
      <c r="H2396" s="17" t="str">
        <f t="shared" si="149"/>
        <v>BEARISH DIVERGENCE</v>
      </c>
    </row>
    <row r="2397" spans="1:8" ht="13.5" x14ac:dyDescent="0.25">
      <c r="A2397" s="3">
        <f>TITRES_STAT!B2400</f>
        <v>45495</v>
      </c>
      <c r="B2397" s="17">
        <f>TITRES_STAT!C2400</f>
        <v>24.18</v>
      </c>
      <c r="C2397" s="17">
        <f>TITRES_STAT!D2400</f>
        <v>23.307099999999998</v>
      </c>
      <c r="D2397" s="17">
        <f>TITRES_STAT!E2400</f>
        <v>2300</v>
      </c>
      <c r="E2397" s="2">
        <f t="shared" si="148"/>
        <v>4832631</v>
      </c>
      <c r="F2397" s="17" t="str">
        <f t="shared" si="151"/>
        <v>BULLISH</v>
      </c>
      <c r="G2397" s="17" t="str">
        <f t="shared" si="150"/>
        <v>NEUTRAL</v>
      </c>
      <c r="H2397" s="17" t="str">
        <f t="shared" si="149"/>
        <v>CONFIRMED BULLISH</v>
      </c>
    </row>
    <row r="2398" spans="1:8" ht="13.5" x14ac:dyDescent="0.25">
      <c r="A2398" s="3">
        <f>TITRES_STAT!B2401</f>
        <v>45496</v>
      </c>
      <c r="B2398" s="17">
        <f>TITRES_STAT!C2401</f>
        <v>24.18</v>
      </c>
      <c r="C2398" s="17">
        <f>TITRES_STAT!D2401</f>
        <v>23.307099999999998</v>
      </c>
      <c r="D2398" s="17">
        <f>TITRES_STAT!E2401</f>
        <v>25</v>
      </c>
      <c r="E2398" s="2">
        <f t="shared" si="148"/>
        <v>4832631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f>TITRES_STAT!B2402</f>
        <v>45497</v>
      </c>
      <c r="B2399" s="17">
        <f>TITRES_STAT!C2402</f>
        <v>24.8</v>
      </c>
      <c r="C2399" s="17">
        <f>TITRES_STAT!D2402</f>
        <v>23.904699999999998</v>
      </c>
      <c r="D2399" s="17">
        <f>TITRES_STAT!E2402</f>
        <v>235</v>
      </c>
      <c r="E2399" s="2">
        <f t="shared" si="148"/>
        <v>4832866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CONFIRMED BULLISH</v>
      </c>
    </row>
    <row r="2400" spans="1:8" ht="13.5" x14ac:dyDescent="0.25">
      <c r="A2400" s="3">
        <f>TITRES_STAT!B2403</f>
        <v>45499</v>
      </c>
      <c r="B2400" s="17">
        <f>TITRES_STAT!C2403</f>
        <v>24.8</v>
      </c>
      <c r="C2400" s="17">
        <f>TITRES_STAT!D2403</f>
        <v>23.904699999999998</v>
      </c>
      <c r="D2400" s="17">
        <f>TITRES_STAT!E2403</f>
        <v>1500</v>
      </c>
      <c r="E2400" s="2">
        <f t="shared" si="148"/>
        <v>4832866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CONFIRMED BULLISH</v>
      </c>
    </row>
    <row r="2401" spans="1:8" ht="13.5" x14ac:dyDescent="0.25">
      <c r="A2401" s="3">
        <f>TITRES_STAT!B2404</f>
        <v>45502</v>
      </c>
      <c r="B2401" s="17">
        <f>TITRES_STAT!C2404</f>
        <v>24.79</v>
      </c>
      <c r="C2401" s="17">
        <f>TITRES_STAT!D2404</f>
        <v>23.895099999999999</v>
      </c>
      <c r="D2401" s="17">
        <f>TITRES_STAT!E2404</f>
        <v>1</v>
      </c>
      <c r="E2401" s="2">
        <f t="shared" si="148"/>
        <v>4832865</v>
      </c>
      <c r="F2401" s="17" t="str">
        <f t="shared" si="151"/>
        <v>BULLISH</v>
      </c>
      <c r="G2401" s="17" t="str">
        <f t="shared" si="150"/>
        <v>NEUTRAL</v>
      </c>
      <c r="H2401" s="17" t="str">
        <f t="shared" si="149"/>
        <v>CONFIRMED BULLISH</v>
      </c>
    </row>
    <row r="2402" spans="1:8" ht="13.5" x14ac:dyDescent="0.25">
      <c r="A2402" s="3">
        <f>TITRES_STAT!B2405</f>
        <v>45503</v>
      </c>
      <c r="B2402" s="17">
        <f>TITRES_STAT!C2405</f>
        <v>24.75</v>
      </c>
      <c r="C2402" s="17">
        <f>TITRES_STAT!D2405</f>
        <v>23.8565</v>
      </c>
      <c r="D2402" s="17">
        <f>TITRES_STAT!E2405</f>
        <v>30</v>
      </c>
      <c r="E2402" s="2">
        <f t="shared" si="148"/>
        <v>4832835</v>
      </c>
      <c r="F2402" s="17" t="str">
        <f t="shared" si="151"/>
        <v>BULLISH</v>
      </c>
      <c r="G2402" s="17" t="str">
        <f t="shared" si="150"/>
        <v>NEUTRAL</v>
      </c>
      <c r="H2402" s="17" t="str">
        <f t="shared" si="149"/>
        <v>CONFIRMED BULLISH</v>
      </c>
    </row>
    <row r="2403" spans="1:8" ht="13.5" x14ac:dyDescent="0.25">
      <c r="A2403" s="3">
        <f>TITRES_STAT!B2406</f>
        <v>45504</v>
      </c>
      <c r="B2403" s="17">
        <f>TITRES_STAT!C2406</f>
        <v>24.4</v>
      </c>
      <c r="C2403" s="17">
        <f>TITRES_STAT!D2406</f>
        <v>23.519200000000001</v>
      </c>
      <c r="D2403" s="17">
        <f>TITRES_STAT!E2406</f>
        <v>34</v>
      </c>
      <c r="E2403" s="2">
        <f t="shared" si="148"/>
        <v>4832801</v>
      </c>
      <c r="F2403" s="17" t="str">
        <f t="shared" si="151"/>
        <v>BULLISH</v>
      </c>
      <c r="G2403" s="17" t="str">
        <f t="shared" si="150"/>
        <v>NEUTRAL</v>
      </c>
      <c r="H2403" s="17" t="str">
        <f t="shared" si="149"/>
        <v>CONFIRMED BULLISH</v>
      </c>
    </row>
    <row r="2404" spans="1:8" ht="13.5" x14ac:dyDescent="0.25">
      <c r="A2404" s="3">
        <f>TITRES_STAT!B2407</f>
        <v>45505</v>
      </c>
      <c r="B2404" s="17">
        <f>TITRES_STAT!C2407</f>
        <v>24.2</v>
      </c>
      <c r="C2404" s="17">
        <f>TITRES_STAT!D2407</f>
        <v>23.3264</v>
      </c>
      <c r="D2404" s="17">
        <f>TITRES_STAT!E2407</f>
        <v>150</v>
      </c>
      <c r="E2404" s="2">
        <f t="shared" si="148"/>
        <v>4832651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f>TITRES_STAT!B2408</f>
        <v>45506</v>
      </c>
      <c r="B2405" s="17">
        <f>TITRES_STAT!C2408</f>
        <v>24.2</v>
      </c>
      <c r="C2405" s="17">
        <f>TITRES_STAT!D2408</f>
        <v>23.3264</v>
      </c>
      <c r="D2405" s="17">
        <f>TITRES_STAT!E2408</f>
        <v>180</v>
      </c>
      <c r="E2405" s="2">
        <f t="shared" si="148"/>
        <v>4832651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f>TITRES_STAT!B2409</f>
        <v>45509</v>
      </c>
      <c r="B2406" s="17">
        <f>TITRES_STAT!C2409</f>
        <v>24</v>
      </c>
      <c r="C2406" s="17">
        <f>TITRES_STAT!D2409</f>
        <v>23.133600000000001</v>
      </c>
      <c r="D2406" s="17">
        <f>TITRES_STAT!E2409</f>
        <v>626</v>
      </c>
      <c r="E2406" s="2">
        <f t="shared" si="148"/>
        <v>4832025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f>TITRES_STAT!B2410</f>
        <v>45510</v>
      </c>
      <c r="B2407" s="17">
        <f>TITRES_STAT!C2410</f>
        <v>23.82</v>
      </c>
      <c r="C2407" s="17">
        <f>TITRES_STAT!D2410</f>
        <v>22.960100000000001</v>
      </c>
      <c r="D2407" s="17">
        <f>TITRES_STAT!E2410</f>
        <v>40</v>
      </c>
      <c r="E2407" s="2">
        <f t="shared" si="148"/>
        <v>4831985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f>TITRES_STAT!B2411</f>
        <v>45511</v>
      </c>
      <c r="B2408" s="17">
        <f>TITRES_STAT!C2411</f>
        <v>23.82</v>
      </c>
      <c r="C2408" s="17">
        <f>TITRES_STAT!D2411</f>
        <v>22.960100000000001</v>
      </c>
      <c r="D2408" s="17">
        <f>TITRES_STAT!E2411</f>
        <v>1305</v>
      </c>
      <c r="E2408" s="2">
        <f t="shared" si="148"/>
        <v>4831985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f>TITRES_STAT!B2412</f>
        <v>45512</v>
      </c>
      <c r="B2409" s="17">
        <f>TITRES_STAT!C2412</f>
        <v>23.82</v>
      </c>
      <c r="C2409" s="17">
        <f>TITRES_STAT!D2412</f>
        <v>22.960100000000001</v>
      </c>
      <c r="D2409" s="17">
        <f>TITRES_STAT!E2412</f>
        <v>3</v>
      </c>
      <c r="E2409" s="2">
        <f t="shared" si="148"/>
        <v>4831985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f>TITRES_STAT!B2413</f>
        <v>45513</v>
      </c>
      <c r="B2410" s="17">
        <f>TITRES_STAT!C2413</f>
        <v>23.61</v>
      </c>
      <c r="C2410" s="17">
        <f>TITRES_STAT!D2413</f>
        <v>22.7577</v>
      </c>
      <c r="D2410" s="17">
        <f>TITRES_STAT!E2413</f>
        <v>2569</v>
      </c>
      <c r="E2410" s="2">
        <f t="shared" si="148"/>
        <v>4829416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f>TITRES_STAT!B2414</f>
        <v>45516</v>
      </c>
      <c r="B2411" s="17">
        <f>TITRES_STAT!C2414</f>
        <v>24.19</v>
      </c>
      <c r="C2411" s="17">
        <f>TITRES_STAT!D2414</f>
        <v>23.316700000000001</v>
      </c>
      <c r="D2411" s="17">
        <f>TITRES_STAT!E2414</f>
        <v>598</v>
      </c>
      <c r="E2411" s="2">
        <f t="shared" si="148"/>
        <v>4830014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BEARISH DIVERGENCE</v>
      </c>
    </row>
    <row r="2412" spans="1:8" ht="13.5" x14ac:dyDescent="0.25">
      <c r="A2412" s="3">
        <f>TITRES_STAT!B2415</f>
        <v>45518</v>
      </c>
      <c r="B2412" s="17">
        <f>TITRES_STAT!C2415</f>
        <v>24.76</v>
      </c>
      <c r="C2412" s="17">
        <f>TITRES_STAT!D2415</f>
        <v>23.866199999999999</v>
      </c>
      <c r="D2412" s="17">
        <f>TITRES_STAT!E2415</f>
        <v>10</v>
      </c>
      <c r="E2412" s="2">
        <f t="shared" si="148"/>
        <v>4830024</v>
      </c>
      <c r="F2412" s="17" t="str">
        <f t="shared" si="151"/>
        <v>BEARISH</v>
      </c>
      <c r="G2412" s="17" t="str">
        <f t="shared" si="150"/>
        <v>NEUTRAL</v>
      </c>
      <c r="H2412" s="17" t="str">
        <f t="shared" si="149"/>
        <v>BEARISH DIVERGENCE</v>
      </c>
    </row>
    <row r="2413" spans="1:8" ht="13.5" x14ac:dyDescent="0.25">
      <c r="A2413" s="3">
        <f>TITRES_STAT!B2416</f>
        <v>45519</v>
      </c>
      <c r="B2413" s="17">
        <f>TITRES_STAT!C2416</f>
        <v>24.4</v>
      </c>
      <c r="C2413" s="17">
        <f>TITRES_STAT!D2416</f>
        <v>23.519200000000001</v>
      </c>
      <c r="D2413" s="17">
        <f>TITRES_STAT!E2416</f>
        <v>55</v>
      </c>
      <c r="E2413" s="2">
        <f t="shared" si="148"/>
        <v>4829969</v>
      </c>
      <c r="F2413" s="17" t="str">
        <f t="shared" si="151"/>
        <v>BEARISH</v>
      </c>
      <c r="G2413" s="17" t="str">
        <f t="shared" si="150"/>
        <v>NEUTRAL</v>
      </c>
      <c r="H2413" s="17" t="str">
        <f t="shared" si="149"/>
        <v>BEARISH DIVERGENCE</v>
      </c>
    </row>
    <row r="2414" spans="1:8" ht="13.5" x14ac:dyDescent="0.25">
      <c r="A2414" s="3">
        <f>TITRES_STAT!B2417</f>
        <v>45520</v>
      </c>
      <c r="B2414" s="17">
        <f>TITRES_STAT!C2417</f>
        <v>24</v>
      </c>
      <c r="C2414" s="17">
        <f>TITRES_STAT!D2417</f>
        <v>23.133600000000001</v>
      </c>
      <c r="D2414" s="17">
        <f>TITRES_STAT!E2417</f>
        <v>412</v>
      </c>
      <c r="E2414" s="2">
        <f t="shared" si="148"/>
        <v>4829557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BEARISH DIVERGENCE</v>
      </c>
    </row>
    <row r="2415" spans="1:8" ht="13.5" x14ac:dyDescent="0.25">
      <c r="A2415" s="3">
        <f>TITRES_STAT!B2418</f>
        <v>45523</v>
      </c>
      <c r="B2415" s="17">
        <f>TITRES_STAT!C2418</f>
        <v>24</v>
      </c>
      <c r="C2415" s="17">
        <f>TITRES_STAT!D2418</f>
        <v>23.133600000000001</v>
      </c>
      <c r="D2415" s="17">
        <f>TITRES_STAT!E2418</f>
        <v>847</v>
      </c>
      <c r="E2415" s="2">
        <f t="shared" si="148"/>
        <v>4829557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CONFIRMED BULLISH</v>
      </c>
    </row>
    <row r="2416" spans="1:8" ht="13.5" x14ac:dyDescent="0.25">
      <c r="A2416" s="3">
        <f>TITRES_STAT!B2419</f>
        <v>45524</v>
      </c>
      <c r="B2416" s="17">
        <f>TITRES_STAT!C2419</f>
        <v>23.5</v>
      </c>
      <c r="C2416" s="17">
        <f>TITRES_STAT!D2419</f>
        <v>22.651700000000002</v>
      </c>
      <c r="D2416" s="17">
        <f>TITRES_STAT!E2419</f>
        <v>496</v>
      </c>
      <c r="E2416" s="2">
        <f t="shared" si="148"/>
        <v>4829061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f>TITRES_STAT!B2420</f>
        <v>45525</v>
      </c>
      <c r="B2417" s="17">
        <f>TITRES_STAT!C2420</f>
        <v>24</v>
      </c>
      <c r="C2417" s="17">
        <f>TITRES_STAT!D2420</f>
        <v>23.133600000000001</v>
      </c>
      <c r="D2417" s="17">
        <f>TITRES_STAT!E2420</f>
        <v>193</v>
      </c>
      <c r="E2417" s="2">
        <f t="shared" si="148"/>
        <v>4829254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f>TITRES_STAT!B2421</f>
        <v>45526</v>
      </c>
      <c r="B2418" s="17">
        <f>TITRES_STAT!C2421</f>
        <v>23.95</v>
      </c>
      <c r="C2418" s="17">
        <f>TITRES_STAT!D2421</f>
        <v>23.0854</v>
      </c>
      <c r="D2418" s="17">
        <f>TITRES_STAT!E2421</f>
        <v>750</v>
      </c>
      <c r="E2418" s="2">
        <f t="shared" si="148"/>
        <v>4828504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f>TITRES_STAT!B2422</f>
        <v>45527</v>
      </c>
      <c r="B2419" s="17">
        <f>TITRES_STAT!C2422</f>
        <v>23.52</v>
      </c>
      <c r="C2419" s="17">
        <f>TITRES_STAT!D2422</f>
        <v>22.6709</v>
      </c>
      <c r="D2419" s="17">
        <f>TITRES_STAT!E2422</f>
        <v>210</v>
      </c>
      <c r="E2419" s="2">
        <f t="shared" si="148"/>
        <v>4828294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f>TITRES_STAT!B2423</f>
        <v>45530</v>
      </c>
      <c r="B2420" s="17">
        <f>TITRES_STAT!C2423</f>
        <v>23.52</v>
      </c>
      <c r="C2420" s="17">
        <f>TITRES_STAT!D2423</f>
        <v>22.6709</v>
      </c>
      <c r="D2420" s="17">
        <f>TITRES_STAT!E2423</f>
        <v>0</v>
      </c>
      <c r="E2420" s="2">
        <f t="shared" si="148"/>
        <v>4828294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CONFIRMED BEARISH</v>
      </c>
    </row>
    <row r="2421" spans="1:8" ht="13.5" x14ac:dyDescent="0.25">
      <c r="A2421" s="3">
        <f>TITRES_STAT!B2424</f>
        <v>45531</v>
      </c>
      <c r="B2421" s="17">
        <f>TITRES_STAT!C2424</f>
        <v>23.52</v>
      </c>
      <c r="C2421" s="17">
        <f>TITRES_STAT!D2424</f>
        <v>22.6709</v>
      </c>
      <c r="D2421" s="17">
        <f>TITRES_STAT!E2424</f>
        <v>712</v>
      </c>
      <c r="E2421" s="2">
        <f t="shared" si="148"/>
        <v>4828294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BEARISH DIVERGENCE</v>
      </c>
    </row>
    <row r="2422" spans="1:8" ht="13.5" x14ac:dyDescent="0.25">
      <c r="A2422" s="3">
        <f>TITRES_STAT!B2425</f>
        <v>45532</v>
      </c>
      <c r="B2422" s="17">
        <f>TITRES_STAT!C2425</f>
        <v>23.53</v>
      </c>
      <c r="C2422" s="17">
        <f>TITRES_STAT!D2425</f>
        <v>22.680599999999998</v>
      </c>
      <c r="D2422" s="17">
        <f>TITRES_STAT!E2425</f>
        <v>100</v>
      </c>
      <c r="E2422" s="2">
        <f t="shared" si="148"/>
        <v>4828394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f>TITRES_STAT!B2426</f>
        <v>45533</v>
      </c>
      <c r="B2423" s="17">
        <f>TITRES_STAT!C2426</f>
        <v>23.5</v>
      </c>
      <c r="C2423" s="17">
        <f>TITRES_STAT!D2426</f>
        <v>22.651700000000002</v>
      </c>
      <c r="D2423" s="17">
        <f>TITRES_STAT!E2426</f>
        <v>250</v>
      </c>
      <c r="E2423" s="2">
        <f t="shared" si="148"/>
        <v>4828144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f>TITRES_STAT!B2427</f>
        <v>45534</v>
      </c>
      <c r="B2424" s="17">
        <f>TITRES_STAT!C2427</f>
        <v>23.5</v>
      </c>
      <c r="C2424" s="17">
        <f>TITRES_STAT!D2427</f>
        <v>22.651700000000002</v>
      </c>
      <c r="D2424" s="17">
        <f>TITRES_STAT!E2427</f>
        <v>163</v>
      </c>
      <c r="E2424" s="2">
        <f t="shared" si="148"/>
        <v>4828144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CONFIRMED BEARISH</v>
      </c>
    </row>
    <row r="2425" spans="1:8" ht="13.5" x14ac:dyDescent="0.25">
      <c r="A2425" s="3">
        <f>TITRES_STAT!B2428</f>
        <v>45537</v>
      </c>
      <c r="B2425" s="17">
        <f>TITRES_STAT!C2428</f>
        <v>22.4</v>
      </c>
      <c r="C2425" s="17">
        <f>TITRES_STAT!D2428</f>
        <v>21.5914</v>
      </c>
      <c r="D2425" s="17">
        <f>TITRES_STAT!E2428</f>
        <v>2536</v>
      </c>
      <c r="E2425" s="2">
        <f t="shared" si="148"/>
        <v>4825608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CONFIRMED BEARISH</v>
      </c>
    </row>
    <row r="2426" spans="1:8" ht="13.5" x14ac:dyDescent="0.25">
      <c r="A2426" s="3">
        <f>TITRES_STAT!B2429</f>
        <v>45538</v>
      </c>
      <c r="B2426" s="17">
        <f>TITRES_STAT!C2429</f>
        <v>23</v>
      </c>
      <c r="C2426" s="17">
        <f>TITRES_STAT!D2429</f>
        <v>22.169699999999999</v>
      </c>
      <c r="D2426" s="17">
        <f>TITRES_STAT!E2429</f>
        <v>3520</v>
      </c>
      <c r="E2426" s="2">
        <f t="shared" si="148"/>
        <v>4829128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BULLISH DIVERGENCE</v>
      </c>
    </row>
    <row r="2427" spans="1:8" ht="13.5" x14ac:dyDescent="0.25">
      <c r="A2427" s="3">
        <f>TITRES_STAT!B2430</f>
        <v>45539</v>
      </c>
      <c r="B2427" s="17">
        <f>TITRES_STAT!C2430</f>
        <v>22.99</v>
      </c>
      <c r="C2427" s="17">
        <f>TITRES_STAT!D2430</f>
        <v>22.1601</v>
      </c>
      <c r="D2427" s="17">
        <f>TITRES_STAT!E2430</f>
        <v>43</v>
      </c>
      <c r="E2427" s="2">
        <f t="shared" si="148"/>
        <v>4829085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BULLISH DIVERGENCE</v>
      </c>
    </row>
    <row r="2428" spans="1:8" ht="13.5" x14ac:dyDescent="0.25">
      <c r="A2428" s="3">
        <f>TITRES_STAT!B2431</f>
        <v>45540</v>
      </c>
      <c r="B2428" s="17">
        <f>TITRES_STAT!C2431</f>
        <v>22.9</v>
      </c>
      <c r="C2428" s="17">
        <f>TITRES_STAT!D2431</f>
        <v>22.0733</v>
      </c>
      <c r="D2428" s="17">
        <f>TITRES_STAT!E2431</f>
        <v>2445</v>
      </c>
      <c r="E2428" s="2">
        <f t="shared" si="148"/>
        <v>4826640</v>
      </c>
      <c r="F2428" s="17" t="str">
        <f t="shared" si="151"/>
        <v>BEARISH</v>
      </c>
      <c r="G2428" s="17" t="str">
        <f t="shared" si="150"/>
        <v>NEUTRAL</v>
      </c>
      <c r="H2428" s="17" t="str">
        <f t="shared" si="149"/>
        <v>CONFIRMED BEARISH</v>
      </c>
    </row>
    <row r="2429" spans="1:8" ht="13.5" x14ac:dyDescent="0.25">
      <c r="A2429" s="3">
        <f>TITRES_STAT!B2432</f>
        <v>45541</v>
      </c>
      <c r="B2429" s="17">
        <f>TITRES_STAT!C2432</f>
        <v>22.9</v>
      </c>
      <c r="C2429" s="17">
        <f>TITRES_STAT!D2432</f>
        <v>22.0733</v>
      </c>
      <c r="D2429" s="17">
        <f>TITRES_STAT!E2432</f>
        <v>2191</v>
      </c>
      <c r="E2429" s="2">
        <f t="shared" si="148"/>
        <v>4826640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CONFIRMED BEARISH</v>
      </c>
    </row>
    <row r="2430" spans="1:8" ht="13.5" x14ac:dyDescent="0.25">
      <c r="A2430" s="3">
        <f>TITRES_STAT!B2433</f>
        <v>45544</v>
      </c>
      <c r="B2430" s="17">
        <f>TITRES_STAT!C2433</f>
        <v>22.55</v>
      </c>
      <c r="C2430" s="17">
        <f>TITRES_STAT!D2433</f>
        <v>21.735900000000001</v>
      </c>
      <c r="D2430" s="17">
        <f>TITRES_STAT!E2433</f>
        <v>998</v>
      </c>
      <c r="E2430" s="2">
        <f t="shared" si="148"/>
        <v>4825642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f>TITRES_STAT!B2434</f>
        <v>45545</v>
      </c>
      <c r="B2431" s="17">
        <f>TITRES_STAT!C2434</f>
        <v>22.55</v>
      </c>
      <c r="C2431" s="17">
        <f>TITRES_STAT!D2434</f>
        <v>21.735900000000001</v>
      </c>
      <c r="D2431" s="17">
        <f>TITRES_STAT!E2434</f>
        <v>980</v>
      </c>
      <c r="E2431" s="2">
        <f t="shared" si="148"/>
        <v>4825642</v>
      </c>
      <c r="F2431" s="17" t="str">
        <f t="shared" si="151"/>
        <v>BEARISH</v>
      </c>
      <c r="G2431" s="17" t="str">
        <f t="shared" si="150"/>
        <v>NEUTRAL</v>
      </c>
      <c r="H2431" s="17" t="str">
        <f t="shared" si="149"/>
        <v>CONFIRMED BEARISH</v>
      </c>
    </row>
    <row r="2432" spans="1:8" ht="13.5" x14ac:dyDescent="0.25">
      <c r="A2432" s="3">
        <f>TITRES_STAT!B2435</f>
        <v>45546</v>
      </c>
      <c r="B2432" s="17">
        <f>TITRES_STAT!C2435</f>
        <v>22.74</v>
      </c>
      <c r="C2432" s="17">
        <f>TITRES_STAT!D2435</f>
        <v>21.9191</v>
      </c>
      <c r="D2432" s="17">
        <f>TITRES_STAT!E2435</f>
        <v>1186</v>
      </c>
      <c r="E2432" s="2">
        <f t="shared" si="148"/>
        <v>4826828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f>TITRES_STAT!B2436</f>
        <v>45547</v>
      </c>
      <c r="B2433" s="17">
        <f>TITRES_STAT!C2436</f>
        <v>22.55</v>
      </c>
      <c r="C2433" s="17">
        <f>TITRES_STAT!D2436</f>
        <v>21.735900000000001</v>
      </c>
      <c r="D2433" s="17">
        <f>TITRES_STAT!E2436</f>
        <v>913</v>
      </c>
      <c r="E2433" s="2">
        <f t="shared" si="148"/>
        <v>4825915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CONFIRMED BEARISH</v>
      </c>
    </row>
    <row r="2434" spans="1:8" ht="13.5" x14ac:dyDescent="0.25">
      <c r="A2434" s="3">
        <f>TITRES_STAT!B2437</f>
        <v>45548</v>
      </c>
      <c r="B2434" s="17">
        <f>TITRES_STAT!C2437</f>
        <v>22.75</v>
      </c>
      <c r="C2434" s="17">
        <f>TITRES_STAT!D2437</f>
        <v>21.928699999999999</v>
      </c>
      <c r="D2434" s="17">
        <f>TITRES_STAT!E2437</f>
        <v>10</v>
      </c>
      <c r="E2434" s="2">
        <f t="shared" si="148"/>
        <v>4825925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f>TITRES_STAT!B2438</f>
        <v>45551</v>
      </c>
      <c r="B2435" s="17">
        <f>TITRES_STAT!C2438</f>
        <v>22.74</v>
      </c>
      <c r="C2435" s="17">
        <f>TITRES_STAT!D2438</f>
        <v>21.9191</v>
      </c>
      <c r="D2435" s="17">
        <f>TITRES_STAT!E2438</f>
        <v>60</v>
      </c>
      <c r="E2435" s="2">
        <f t="shared" si="148"/>
        <v>4825865</v>
      </c>
      <c r="F2435" s="17" t="str">
        <f t="shared" si="151"/>
        <v>BULLISH</v>
      </c>
      <c r="G2435" s="17" t="str">
        <f t="shared" si="150"/>
        <v>NEUTRAL</v>
      </c>
      <c r="H2435" s="17" t="str">
        <f t="shared" si="149"/>
        <v>CONFIRMED BULLISH</v>
      </c>
    </row>
    <row r="2436" spans="1:8" ht="13.5" x14ac:dyDescent="0.25">
      <c r="A2436" s="3">
        <f>TITRES_STAT!B2439</f>
        <v>45552</v>
      </c>
      <c r="B2436" s="17">
        <f>TITRES_STAT!C2439</f>
        <v>22.5</v>
      </c>
      <c r="C2436" s="17">
        <f>TITRES_STAT!D2439</f>
        <v>21.687799999999999</v>
      </c>
      <c r="D2436" s="17">
        <f>TITRES_STAT!E2439</f>
        <v>1350</v>
      </c>
      <c r="E2436" s="2">
        <f t="shared" ref="E2436:E2499" si="152">IF(B2436&gt;B2435, E2435+D2436, IF(B2436&lt;B2435, E2435-D2436, E2435))</f>
        <v>4824515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f>TITRES_STAT!B2440</f>
        <v>45553</v>
      </c>
      <c r="B2437" s="17">
        <f>TITRES_STAT!C2440</f>
        <v>22.55</v>
      </c>
      <c r="C2437" s="17">
        <f>TITRES_STAT!D2440</f>
        <v>21.735900000000001</v>
      </c>
      <c r="D2437" s="17">
        <f>TITRES_STAT!E2440</f>
        <v>1668</v>
      </c>
      <c r="E2437" s="2">
        <f t="shared" si="152"/>
        <v>4826183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f>TITRES_STAT!B2441</f>
        <v>45554</v>
      </c>
      <c r="B2438" s="17">
        <f>TITRES_STAT!C2441</f>
        <v>22.56</v>
      </c>
      <c r="C2438" s="17">
        <f>TITRES_STAT!D2441</f>
        <v>21.7456</v>
      </c>
      <c r="D2438" s="17">
        <f>TITRES_STAT!E2441</f>
        <v>94</v>
      </c>
      <c r="E2438" s="2">
        <f t="shared" si="152"/>
        <v>4826277</v>
      </c>
      <c r="F2438" s="17" t="str">
        <f t="shared" si="151"/>
        <v>BULLISH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17">
        <f>TITRES_STAT!C2442</f>
        <v>23</v>
      </c>
      <c r="C2439" s="17">
        <f>TITRES_STAT!D2442</f>
        <v>22.169699999999999</v>
      </c>
      <c r="D2439" s="17">
        <f>TITRES_STAT!E2442</f>
        <v>14189</v>
      </c>
      <c r="E2439" s="2">
        <f t="shared" si="152"/>
        <v>4840466</v>
      </c>
      <c r="F2439" s="17" t="str">
        <f t="shared" si="151"/>
        <v>BULLISH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BULLISH</v>
      </c>
    </row>
    <row r="2440" spans="1:8" ht="13.5" x14ac:dyDescent="0.25">
      <c r="A2440" s="3">
        <f>TITRES_STAT!B2443</f>
        <v>45558</v>
      </c>
      <c r="B2440" s="17">
        <f>TITRES_STAT!C2443</f>
        <v>23</v>
      </c>
      <c r="C2440" s="17">
        <f>TITRES_STAT!D2443</f>
        <v>22.169699999999999</v>
      </c>
      <c r="D2440" s="17">
        <f>TITRES_STAT!E2443</f>
        <v>65</v>
      </c>
      <c r="E2440" s="2">
        <f t="shared" si="152"/>
        <v>4840466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NEUTRAL</v>
      </c>
      <c r="H2440" s="17" t="str">
        <f t="shared" si="153"/>
        <v>CONFIRMED BULLISH</v>
      </c>
    </row>
    <row r="2441" spans="1:8" ht="13.5" x14ac:dyDescent="0.25">
      <c r="A2441" s="3">
        <f>TITRES_STAT!B2444</f>
        <v>45559</v>
      </c>
      <c r="B2441" s="17">
        <f>TITRES_STAT!C2444</f>
        <v>23.01</v>
      </c>
      <c r="C2441" s="17">
        <f>TITRES_STAT!D2444</f>
        <v>22.179300000000001</v>
      </c>
      <c r="D2441" s="17">
        <f>TITRES_STAT!E2444</f>
        <v>735</v>
      </c>
      <c r="E2441" s="2">
        <f t="shared" si="152"/>
        <v>4841201</v>
      </c>
      <c r="F2441" s="17" t="str">
        <f t="shared" si="155"/>
        <v>BULLISH</v>
      </c>
      <c r="G2441" s="17" t="str">
        <f t="shared" si="154"/>
        <v>NEUTRAL</v>
      </c>
      <c r="H2441" s="17" t="str">
        <f t="shared" si="153"/>
        <v>CONFIRMED BULLISH</v>
      </c>
    </row>
    <row r="2442" spans="1:8" ht="13.5" x14ac:dyDescent="0.25">
      <c r="A2442" s="3">
        <f>TITRES_STAT!B2445</f>
        <v>45560</v>
      </c>
      <c r="B2442" s="17">
        <f>TITRES_STAT!C2445</f>
        <v>23.01</v>
      </c>
      <c r="C2442" s="17">
        <f>TITRES_STAT!D2445</f>
        <v>22.179300000000001</v>
      </c>
      <c r="D2442" s="17">
        <f>TITRES_STAT!E2445</f>
        <v>9</v>
      </c>
      <c r="E2442" s="2">
        <f t="shared" si="152"/>
        <v>4841201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f>TITRES_STAT!B2446</f>
        <v>45561</v>
      </c>
      <c r="B2443" s="17">
        <f>TITRES_STAT!C2446</f>
        <v>23.01</v>
      </c>
      <c r="C2443" s="17">
        <f>TITRES_STAT!D2446</f>
        <v>22.179300000000001</v>
      </c>
      <c r="D2443" s="17">
        <f>TITRES_STAT!E2446</f>
        <v>1383</v>
      </c>
      <c r="E2443" s="2">
        <f t="shared" si="152"/>
        <v>4841201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CONFIRMED BULLISH</v>
      </c>
    </row>
    <row r="2444" spans="1:8" ht="13.5" x14ac:dyDescent="0.25">
      <c r="A2444" s="3">
        <f>TITRES_STAT!B2447</f>
        <v>45562</v>
      </c>
      <c r="B2444" s="17">
        <f>TITRES_STAT!C2447</f>
        <v>23</v>
      </c>
      <c r="C2444" s="17">
        <f>TITRES_STAT!D2447</f>
        <v>22.169699999999999</v>
      </c>
      <c r="D2444" s="17">
        <f>TITRES_STAT!E2447</f>
        <v>1238</v>
      </c>
      <c r="E2444" s="2">
        <f t="shared" si="152"/>
        <v>4839963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NEUTRAL</v>
      </c>
    </row>
    <row r="2445" spans="1:8" ht="13.5" x14ac:dyDescent="0.25">
      <c r="A2445" s="3">
        <f>TITRES_STAT!B2448</f>
        <v>45565</v>
      </c>
      <c r="B2445" s="17">
        <f>TITRES_STAT!C2448</f>
        <v>22.61</v>
      </c>
      <c r="C2445" s="17">
        <f>TITRES_STAT!D2448</f>
        <v>21.793800000000001</v>
      </c>
      <c r="D2445" s="17">
        <f>TITRES_STAT!E2448</f>
        <v>2940</v>
      </c>
      <c r="E2445" s="2">
        <f t="shared" si="152"/>
        <v>4837023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CONFIRMED BEARISH</v>
      </c>
    </row>
    <row r="2446" spans="1:8" ht="13.5" x14ac:dyDescent="0.25">
      <c r="A2446" s="3">
        <f>TITRES_STAT!B2449</f>
        <v>45566</v>
      </c>
      <c r="B2446" s="17">
        <f>TITRES_STAT!C2449</f>
        <v>22.65</v>
      </c>
      <c r="C2446" s="17">
        <f>TITRES_STAT!D2449</f>
        <v>21.8323</v>
      </c>
      <c r="D2446" s="17">
        <f>TITRES_STAT!E2449</f>
        <v>6799</v>
      </c>
      <c r="E2446" s="2">
        <f t="shared" si="152"/>
        <v>4843822</v>
      </c>
      <c r="F2446" s="17" t="str">
        <f t="shared" si="155"/>
        <v>BULLISH</v>
      </c>
      <c r="G2446" s="17" t="str">
        <f t="shared" si="154"/>
        <v>NEUTRAL</v>
      </c>
      <c r="H2446" s="17" t="str">
        <f t="shared" si="153"/>
        <v>BULLISH DIVERGENCE</v>
      </c>
    </row>
    <row r="2447" spans="1:8" ht="13.5" x14ac:dyDescent="0.25">
      <c r="A2447" s="3">
        <f>TITRES_STAT!B2450</f>
        <v>45567</v>
      </c>
      <c r="B2447" s="17">
        <f>TITRES_STAT!C2450</f>
        <v>22.65</v>
      </c>
      <c r="C2447" s="17">
        <f>TITRES_STAT!D2450</f>
        <v>21.8323</v>
      </c>
      <c r="D2447" s="17">
        <f>TITRES_STAT!E2450</f>
        <v>238220</v>
      </c>
      <c r="E2447" s="2">
        <f t="shared" si="152"/>
        <v>4843822</v>
      </c>
      <c r="F2447" s="17" t="str">
        <f t="shared" si="155"/>
        <v>BULLISH</v>
      </c>
      <c r="G2447" s="17" t="str">
        <f t="shared" si="154"/>
        <v>NEUTRAL</v>
      </c>
      <c r="H2447" s="17" t="str">
        <f t="shared" si="153"/>
        <v>BULLISH DIVERGENCE</v>
      </c>
    </row>
    <row r="2448" spans="1:8" ht="13.5" x14ac:dyDescent="0.25">
      <c r="A2448" s="3">
        <f>TITRES_STAT!B2451</f>
        <v>45568</v>
      </c>
      <c r="B2448" s="17">
        <f>TITRES_STAT!C2451</f>
        <v>22.67</v>
      </c>
      <c r="C2448" s="17">
        <f>TITRES_STAT!D2451</f>
        <v>21.851600000000001</v>
      </c>
      <c r="D2448" s="17">
        <f>TITRES_STAT!E2451</f>
        <v>4309</v>
      </c>
      <c r="E2448" s="2">
        <f t="shared" si="152"/>
        <v>4848131</v>
      </c>
      <c r="F2448" s="17" t="str">
        <f t="shared" si="155"/>
        <v>BULLISH</v>
      </c>
      <c r="G2448" s="17" t="str">
        <f t="shared" si="154"/>
        <v>NEUTRAL</v>
      </c>
      <c r="H2448" s="17" t="str">
        <f t="shared" si="153"/>
        <v>BULLISH DIVERGENCE</v>
      </c>
    </row>
    <row r="2449" spans="1:8" ht="13.5" x14ac:dyDescent="0.25">
      <c r="A2449" s="3">
        <f>TITRES_STAT!B2452</f>
        <v>45569</v>
      </c>
      <c r="B2449" s="17">
        <f>TITRES_STAT!C2452</f>
        <v>22.67</v>
      </c>
      <c r="C2449" s="17">
        <f>TITRES_STAT!D2452</f>
        <v>21.851600000000001</v>
      </c>
      <c r="D2449" s="17">
        <f>TITRES_STAT!E2452</f>
        <v>1433</v>
      </c>
      <c r="E2449" s="2">
        <f t="shared" si="152"/>
        <v>4848131</v>
      </c>
      <c r="F2449" s="17" t="str">
        <f t="shared" si="155"/>
        <v>BULLISH</v>
      </c>
      <c r="G2449" s="17" t="str">
        <f t="shared" si="154"/>
        <v>NEUTRAL</v>
      </c>
      <c r="H2449" s="17" t="str">
        <f t="shared" si="153"/>
        <v>BULLISH DIVERGENCE</v>
      </c>
    </row>
    <row r="2450" spans="1:8" ht="13.5" x14ac:dyDescent="0.25">
      <c r="A2450" s="3">
        <f>TITRES_STAT!B2453</f>
        <v>45572</v>
      </c>
      <c r="B2450" s="17">
        <f>TITRES_STAT!C2453</f>
        <v>22.67</v>
      </c>
      <c r="C2450" s="17">
        <f>TITRES_STAT!D2453</f>
        <v>21.851600000000001</v>
      </c>
      <c r="D2450" s="17">
        <f>TITRES_STAT!E2453</f>
        <v>463</v>
      </c>
      <c r="E2450" s="2">
        <f t="shared" si="152"/>
        <v>4848131</v>
      </c>
      <c r="F2450" s="17" t="str">
        <f t="shared" si="155"/>
        <v>BULLISH</v>
      </c>
      <c r="G2450" s="17" t="str">
        <f t="shared" si="154"/>
        <v>NEUTRAL</v>
      </c>
      <c r="H2450" s="17" t="str">
        <f t="shared" si="153"/>
        <v>CONFIRMED BULLISH</v>
      </c>
    </row>
    <row r="2451" spans="1:8" ht="13.5" x14ac:dyDescent="0.25">
      <c r="A2451" s="3">
        <f>TITRES_STAT!B2454</f>
        <v>45573</v>
      </c>
      <c r="B2451" s="17">
        <f>TITRES_STAT!C2454</f>
        <v>23</v>
      </c>
      <c r="C2451" s="17">
        <f>TITRES_STAT!D2454</f>
        <v>22.169699999999999</v>
      </c>
      <c r="D2451" s="17">
        <f>TITRES_STAT!E2454</f>
        <v>1514</v>
      </c>
      <c r="E2451" s="2">
        <f t="shared" si="152"/>
        <v>4849645</v>
      </c>
      <c r="F2451" s="17" t="str">
        <f t="shared" si="155"/>
        <v>BULLISH</v>
      </c>
      <c r="G2451" s="17" t="str">
        <f t="shared" si="154"/>
        <v>NEUTRAL</v>
      </c>
      <c r="H2451" s="17" t="str">
        <f t="shared" si="153"/>
        <v>CONFIRMED BULLISH</v>
      </c>
    </row>
    <row r="2452" spans="1:8" ht="13.5" x14ac:dyDescent="0.25">
      <c r="A2452" s="3">
        <f>TITRES_STAT!B2455</f>
        <v>45574</v>
      </c>
      <c r="B2452" s="17">
        <f>TITRES_STAT!C2455</f>
        <v>22.7</v>
      </c>
      <c r="C2452" s="17">
        <f>TITRES_STAT!D2455</f>
        <v>21.880500000000001</v>
      </c>
      <c r="D2452" s="17">
        <f>TITRES_STAT!E2455</f>
        <v>172</v>
      </c>
      <c r="E2452" s="2">
        <f t="shared" si="152"/>
        <v>4849473</v>
      </c>
      <c r="F2452" s="17" t="str">
        <f t="shared" si="155"/>
        <v>BULLISH</v>
      </c>
      <c r="G2452" s="17" t="str">
        <f t="shared" si="154"/>
        <v>NEUTRAL</v>
      </c>
      <c r="H2452" s="17" t="str">
        <f t="shared" si="153"/>
        <v>CONFIRMED BULLISH</v>
      </c>
    </row>
    <row r="2453" spans="1:8" ht="13.5" x14ac:dyDescent="0.25">
      <c r="A2453" s="3">
        <f>TITRES_STAT!B2456</f>
        <v>45575</v>
      </c>
      <c r="B2453" s="17">
        <f>TITRES_STAT!C2456</f>
        <v>23</v>
      </c>
      <c r="C2453" s="17">
        <f>TITRES_STAT!D2456</f>
        <v>22.169699999999999</v>
      </c>
      <c r="D2453" s="17">
        <f>TITRES_STAT!E2456</f>
        <v>3700</v>
      </c>
      <c r="E2453" s="2">
        <f t="shared" si="152"/>
        <v>4853173</v>
      </c>
      <c r="F2453" s="17" t="str">
        <f t="shared" si="155"/>
        <v>BULLISH</v>
      </c>
      <c r="G2453" s="17" t="str">
        <f t="shared" si="154"/>
        <v>NEUTRAL</v>
      </c>
      <c r="H2453" s="17" t="str">
        <f t="shared" si="153"/>
        <v>CONFIRMED BULLISH</v>
      </c>
    </row>
    <row r="2454" spans="1:8" ht="13.5" x14ac:dyDescent="0.25">
      <c r="A2454" s="3">
        <f>TITRES_STAT!B2457</f>
        <v>45576</v>
      </c>
      <c r="B2454" s="17">
        <f>TITRES_STAT!C2457</f>
        <v>22.71</v>
      </c>
      <c r="C2454" s="17">
        <f>TITRES_STAT!D2457</f>
        <v>21.8902</v>
      </c>
      <c r="D2454" s="17">
        <f>TITRES_STAT!E2457</f>
        <v>1140</v>
      </c>
      <c r="E2454" s="2">
        <f t="shared" si="152"/>
        <v>4852033</v>
      </c>
      <c r="F2454" s="17" t="str">
        <f t="shared" si="155"/>
        <v>BULLISH</v>
      </c>
      <c r="G2454" s="17" t="str">
        <f t="shared" si="154"/>
        <v>NEUTRAL</v>
      </c>
      <c r="H2454" s="17" t="str">
        <f t="shared" si="153"/>
        <v>CONFIRMED BULLISH</v>
      </c>
    </row>
    <row r="2455" spans="1:8" ht="13.5" x14ac:dyDescent="0.25">
      <c r="A2455" s="3">
        <f>TITRES_STAT!B2458</f>
        <v>45579</v>
      </c>
      <c r="B2455" s="17">
        <f>TITRES_STAT!C2458</f>
        <v>23</v>
      </c>
      <c r="C2455" s="17">
        <f>TITRES_STAT!D2458</f>
        <v>22.169699999999999</v>
      </c>
      <c r="D2455" s="17">
        <f>TITRES_STAT!E2458</f>
        <v>626</v>
      </c>
      <c r="E2455" s="2">
        <f t="shared" si="152"/>
        <v>4852659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f>TITRES_STAT!B2459</f>
        <v>45581</v>
      </c>
      <c r="B2456" s="17">
        <f>TITRES_STAT!C2459</f>
        <v>22.57</v>
      </c>
      <c r="C2456" s="17">
        <f>TITRES_STAT!D2459</f>
        <v>21.755199999999999</v>
      </c>
      <c r="D2456" s="17">
        <f>TITRES_STAT!E2459</f>
        <v>2201</v>
      </c>
      <c r="E2456" s="2">
        <f t="shared" si="152"/>
        <v>4850458</v>
      </c>
      <c r="F2456" s="17" t="str">
        <f t="shared" si="155"/>
        <v>BULLISH</v>
      </c>
      <c r="G2456" s="17" t="str">
        <f t="shared" si="154"/>
        <v>NEUTRAL</v>
      </c>
      <c r="H2456" s="17" t="str">
        <f t="shared" si="153"/>
        <v>BULLISH DIVERGENCE</v>
      </c>
    </row>
    <row r="2457" spans="1:8" ht="13.5" x14ac:dyDescent="0.25">
      <c r="A2457" s="3">
        <f>TITRES_STAT!B2460</f>
        <v>45582</v>
      </c>
      <c r="B2457" s="17">
        <f>TITRES_STAT!C2460</f>
        <v>22.65</v>
      </c>
      <c r="C2457" s="17">
        <f>TITRES_STAT!D2460</f>
        <v>21.8323</v>
      </c>
      <c r="D2457" s="17">
        <f>TITRES_STAT!E2460</f>
        <v>560</v>
      </c>
      <c r="E2457" s="2">
        <f t="shared" si="152"/>
        <v>4851018</v>
      </c>
      <c r="F2457" s="17" t="str">
        <f t="shared" si="155"/>
        <v>BULLISH</v>
      </c>
      <c r="G2457" s="17" t="str">
        <f t="shared" si="154"/>
        <v>NEUTRAL</v>
      </c>
      <c r="H2457" s="17" t="str">
        <f t="shared" si="153"/>
        <v>BULLISH DIVERGENCE</v>
      </c>
    </row>
    <row r="2458" spans="1:8" ht="13.5" x14ac:dyDescent="0.25">
      <c r="A2458" s="3">
        <f>TITRES_STAT!B2461</f>
        <v>45583</v>
      </c>
      <c r="B2458" s="17">
        <f>TITRES_STAT!C2461</f>
        <v>22.61</v>
      </c>
      <c r="C2458" s="17">
        <f>TITRES_STAT!D2461</f>
        <v>21.793800000000001</v>
      </c>
      <c r="D2458" s="17">
        <f>TITRES_STAT!E2461</f>
        <v>3405</v>
      </c>
      <c r="E2458" s="2">
        <f t="shared" si="152"/>
        <v>4847613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f>TITRES_STAT!B2462</f>
        <v>45586</v>
      </c>
      <c r="B2459" s="17">
        <f>TITRES_STAT!C2462</f>
        <v>22.62</v>
      </c>
      <c r="C2459" s="17">
        <f>TITRES_STAT!D2462</f>
        <v>21.8034</v>
      </c>
      <c r="D2459" s="17">
        <f>TITRES_STAT!E2462</f>
        <v>500</v>
      </c>
      <c r="E2459" s="2">
        <f t="shared" si="152"/>
        <v>4848113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f>TITRES_STAT!B2463</f>
        <v>45587</v>
      </c>
      <c r="B2460" s="17">
        <f>TITRES_STAT!C2463</f>
        <v>23.6</v>
      </c>
      <c r="C2460" s="17">
        <f>TITRES_STAT!D2463</f>
        <v>22.748000000000001</v>
      </c>
      <c r="D2460" s="17">
        <f>TITRES_STAT!E2463</f>
        <v>1344</v>
      </c>
      <c r="E2460" s="2">
        <f t="shared" si="152"/>
        <v>4849457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BEARISH DIVERGENCE</v>
      </c>
    </row>
    <row r="2461" spans="1:8" ht="13.5" x14ac:dyDescent="0.25">
      <c r="A2461" s="3">
        <f>TITRES_STAT!B2464</f>
        <v>45588</v>
      </c>
      <c r="B2461" s="17">
        <f>TITRES_STAT!C2464</f>
        <v>22.77</v>
      </c>
      <c r="C2461" s="17">
        <f>TITRES_STAT!D2464</f>
        <v>21.948</v>
      </c>
      <c r="D2461" s="17">
        <f>TITRES_STAT!E2464</f>
        <v>1198</v>
      </c>
      <c r="E2461" s="2">
        <f t="shared" si="152"/>
        <v>4848259</v>
      </c>
      <c r="F2461" s="17" t="str">
        <f t="shared" si="155"/>
        <v>BEARISH</v>
      </c>
      <c r="G2461" s="17" t="str">
        <f t="shared" si="154"/>
        <v>NEUTRAL</v>
      </c>
      <c r="H2461" s="17" t="str">
        <f t="shared" si="153"/>
        <v>BEARISH DIVERGENCE</v>
      </c>
    </row>
    <row r="2462" spans="1:8" ht="13.5" x14ac:dyDescent="0.25">
      <c r="A2462" s="3">
        <f>TITRES_STAT!B2465</f>
        <v>45589</v>
      </c>
      <c r="B2462" s="17">
        <f>TITRES_STAT!C2465</f>
        <v>23</v>
      </c>
      <c r="C2462" s="17">
        <f>TITRES_STAT!D2465</f>
        <v>22.169699999999999</v>
      </c>
      <c r="D2462" s="17">
        <f>TITRES_STAT!E2465</f>
        <v>23026</v>
      </c>
      <c r="E2462" s="2">
        <f t="shared" si="152"/>
        <v>4871285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f>TITRES_STAT!B2466</f>
        <v>45590</v>
      </c>
      <c r="B2463" s="17">
        <f>TITRES_STAT!C2466</f>
        <v>22.65</v>
      </c>
      <c r="C2463" s="17">
        <f>TITRES_STAT!D2466</f>
        <v>21.8323</v>
      </c>
      <c r="D2463" s="17">
        <f>TITRES_STAT!E2466</f>
        <v>60</v>
      </c>
      <c r="E2463" s="2">
        <f t="shared" si="152"/>
        <v>4871225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CONFIRMED BULLISH</v>
      </c>
    </row>
    <row r="2464" spans="1:8" ht="13.5" x14ac:dyDescent="0.25">
      <c r="A2464" s="3">
        <f>TITRES_STAT!B2467</f>
        <v>45593</v>
      </c>
      <c r="B2464" s="17">
        <f>TITRES_STAT!C2467</f>
        <v>22.75</v>
      </c>
      <c r="C2464" s="17">
        <f>TITRES_STAT!D2467</f>
        <v>21.928699999999999</v>
      </c>
      <c r="D2464" s="17">
        <f>TITRES_STAT!E2467</f>
        <v>2875</v>
      </c>
      <c r="E2464" s="2">
        <f t="shared" si="152"/>
        <v>4874100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CONFIRMED BULLISH</v>
      </c>
    </row>
    <row r="2465" spans="1:8" ht="13.5" x14ac:dyDescent="0.25">
      <c r="A2465" s="3">
        <f>TITRES_STAT!B2468</f>
        <v>45594</v>
      </c>
      <c r="B2465" s="17">
        <f>TITRES_STAT!C2468</f>
        <v>22.75</v>
      </c>
      <c r="C2465" s="17">
        <f>TITRES_STAT!D2468</f>
        <v>21.928699999999999</v>
      </c>
      <c r="D2465" s="17">
        <f>TITRES_STAT!E2468</f>
        <v>50</v>
      </c>
      <c r="E2465" s="2">
        <f t="shared" si="152"/>
        <v>4874100</v>
      </c>
      <c r="F2465" s="17" t="str">
        <f t="shared" si="155"/>
        <v>BULLISH</v>
      </c>
      <c r="G2465" s="17" t="str">
        <f t="shared" si="154"/>
        <v>NEUTRAL</v>
      </c>
      <c r="H2465" s="17" t="str">
        <f t="shared" si="153"/>
        <v>BULLISH DIVERGENCE</v>
      </c>
    </row>
    <row r="2466" spans="1:8" ht="13.5" x14ac:dyDescent="0.25">
      <c r="A2466" s="3">
        <f>TITRES_STAT!B2469</f>
        <v>45595</v>
      </c>
      <c r="B2466" s="17">
        <f>TITRES_STAT!C2469</f>
        <v>22.75</v>
      </c>
      <c r="C2466" s="17">
        <f>TITRES_STAT!D2469</f>
        <v>21.928699999999999</v>
      </c>
      <c r="D2466" s="17">
        <f>TITRES_STAT!E2469</f>
        <v>150</v>
      </c>
      <c r="E2466" s="2">
        <f t="shared" si="152"/>
        <v>4874100</v>
      </c>
      <c r="F2466" s="17" t="str">
        <f t="shared" si="155"/>
        <v>BULLISH</v>
      </c>
      <c r="G2466" s="17" t="str">
        <f t="shared" si="154"/>
        <v>NEUTRAL</v>
      </c>
      <c r="H2466" s="17" t="str">
        <f t="shared" si="153"/>
        <v>BULLISH DIVERGENCE</v>
      </c>
    </row>
    <row r="2467" spans="1:8" ht="13.5" x14ac:dyDescent="0.25">
      <c r="A2467" s="3">
        <f>TITRES_STAT!B2470</f>
        <v>45596</v>
      </c>
      <c r="B2467" s="17">
        <f>TITRES_STAT!C2470</f>
        <v>22.77</v>
      </c>
      <c r="C2467" s="17">
        <f>TITRES_STAT!D2470</f>
        <v>21.948</v>
      </c>
      <c r="D2467" s="17">
        <f>TITRES_STAT!E2470</f>
        <v>2430</v>
      </c>
      <c r="E2467" s="2">
        <f t="shared" si="152"/>
        <v>4876530</v>
      </c>
      <c r="F2467" s="17" t="str">
        <f t="shared" si="155"/>
        <v>BULLISH</v>
      </c>
      <c r="G2467" s="17" t="str">
        <f t="shared" si="154"/>
        <v>NEUTRAL</v>
      </c>
      <c r="H2467" s="17" t="str">
        <f t="shared" si="153"/>
        <v>BULLISH DIVERGENCE</v>
      </c>
    </row>
    <row r="2468" spans="1:8" ht="13.5" x14ac:dyDescent="0.25">
      <c r="A2468" s="3">
        <f>TITRES_STAT!B2471</f>
        <v>45597</v>
      </c>
      <c r="B2468" s="17">
        <f>TITRES_STAT!C2471</f>
        <v>22.85</v>
      </c>
      <c r="C2468" s="17">
        <f>TITRES_STAT!D2471</f>
        <v>22.025099999999998</v>
      </c>
      <c r="D2468" s="17">
        <f>TITRES_STAT!E2471</f>
        <v>4332</v>
      </c>
      <c r="E2468" s="2">
        <f t="shared" si="152"/>
        <v>4880862</v>
      </c>
      <c r="F2468" s="17" t="str">
        <f t="shared" si="155"/>
        <v>BULLISH</v>
      </c>
      <c r="G2468" s="17" t="str">
        <f t="shared" si="154"/>
        <v>NEUTRAL</v>
      </c>
      <c r="H2468" s="17" t="str">
        <f t="shared" si="153"/>
        <v>CONFIRMED BULLISH</v>
      </c>
    </row>
    <row r="2469" spans="1:8" ht="13.5" x14ac:dyDescent="0.25">
      <c r="A2469" s="3">
        <f>TITRES_STAT!B2472</f>
        <v>45600</v>
      </c>
      <c r="B2469" s="17">
        <f>TITRES_STAT!C2472</f>
        <v>22.85</v>
      </c>
      <c r="C2469" s="17">
        <f>TITRES_STAT!D2472</f>
        <v>22.025099999999998</v>
      </c>
      <c r="D2469" s="17">
        <f>TITRES_STAT!E2472</f>
        <v>0</v>
      </c>
      <c r="E2469" s="2">
        <f t="shared" si="152"/>
        <v>4880862</v>
      </c>
      <c r="F2469" s="17" t="str">
        <f t="shared" si="155"/>
        <v>BULLISH</v>
      </c>
      <c r="G2469" s="17" t="str">
        <f t="shared" si="154"/>
        <v>NEUTRAL</v>
      </c>
      <c r="H2469" s="17" t="str">
        <f t="shared" si="153"/>
        <v>CONFIRMED BULLISH</v>
      </c>
    </row>
    <row r="2470" spans="1:8" ht="13.5" x14ac:dyDescent="0.25">
      <c r="A2470" s="3">
        <f>TITRES_STAT!B2473</f>
        <v>45601</v>
      </c>
      <c r="B2470" s="17">
        <f>TITRES_STAT!C2473</f>
        <v>23</v>
      </c>
      <c r="C2470" s="17">
        <f>TITRES_STAT!D2473</f>
        <v>22.169699999999999</v>
      </c>
      <c r="D2470" s="17">
        <f>TITRES_STAT!E2473</f>
        <v>2057</v>
      </c>
      <c r="E2470" s="2">
        <f t="shared" si="152"/>
        <v>4882919</v>
      </c>
      <c r="F2470" s="17" t="str">
        <f t="shared" si="155"/>
        <v>BULLISH</v>
      </c>
      <c r="G2470" s="17" t="str">
        <f t="shared" si="154"/>
        <v>NEUTRAL</v>
      </c>
      <c r="H2470" s="17" t="str">
        <f t="shared" si="153"/>
        <v>CONFIRMED BULLISH</v>
      </c>
    </row>
    <row r="2471" spans="1:8" ht="13.5" x14ac:dyDescent="0.25">
      <c r="A2471" s="3">
        <f>TITRES_STAT!B2474</f>
        <v>45602</v>
      </c>
      <c r="B2471" s="17">
        <f>TITRES_STAT!C2474</f>
        <v>22.85</v>
      </c>
      <c r="C2471" s="17">
        <f>TITRES_STAT!D2474</f>
        <v>22.025099999999998</v>
      </c>
      <c r="D2471" s="17">
        <f>TITRES_STAT!E2474</f>
        <v>330</v>
      </c>
      <c r="E2471" s="2">
        <f t="shared" si="152"/>
        <v>4882589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f>TITRES_STAT!B2475</f>
        <v>45603</v>
      </c>
      <c r="B2472" s="17">
        <f>TITRES_STAT!C2475</f>
        <v>22.85</v>
      </c>
      <c r="C2472" s="17">
        <f>TITRES_STAT!D2475</f>
        <v>22.025099999999998</v>
      </c>
      <c r="D2472" s="17">
        <f>TITRES_STAT!E2475</f>
        <v>235</v>
      </c>
      <c r="E2472" s="2">
        <f t="shared" si="152"/>
        <v>4882589</v>
      </c>
      <c r="F2472" s="17" t="str">
        <f t="shared" si="155"/>
        <v>BULLISH</v>
      </c>
      <c r="G2472" s="17" t="str">
        <f t="shared" si="154"/>
        <v>NEUTRAL</v>
      </c>
      <c r="H2472" s="17" t="str">
        <f t="shared" si="153"/>
        <v>CONFIRMED BULLISH</v>
      </c>
    </row>
    <row r="2473" spans="1:8" ht="13.5" x14ac:dyDescent="0.25">
      <c r="A2473" s="3">
        <f>TITRES_STAT!B2476</f>
        <v>45604</v>
      </c>
      <c r="B2473" s="17">
        <f>TITRES_STAT!C2476</f>
        <v>22.85</v>
      </c>
      <c r="C2473" s="17">
        <f>TITRES_STAT!D2476</f>
        <v>22.025099999999998</v>
      </c>
      <c r="D2473" s="17">
        <f>TITRES_STAT!E2476</f>
        <v>8</v>
      </c>
      <c r="E2473" s="2">
        <f t="shared" si="152"/>
        <v>4882589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NEUTRAL</v>
      </c>
    </row>
    <row r="2474" spans="1:8" ht="13.5" x14ac:dyDescent="0.25">
      <c r="A2474" s="3">
        <f>TITRES_STAT!B2477</f>
        <v>45607</v>
      </c>
      <c r="B2474" s="17">
        <f>TITRES_STAT!C2477</f>
        <v>22.86</v>
      </c>
      <c r="C2474" s="17">
        <f>TITRES_STAT!D2477</f>
        <v>22.034800000000001</v>
      </c>
      <c r="D2474" s="17">
        <f>TITRES_STAT!E2477</f>
        <v>20</v>
      </c>
      <c r="E2474" s="2">
        <f t="shared" si="152"/>
        <v>4882609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CONFIRMED BULLISH</v>
      </c>
    </row>
    <row r="2475" spans="1:8" ht="13.5" x14ac:dyDescent="0.25">
      <c r="A2475" s="3">
        <f>TITRES_STAT!B2478</f>
        <v>45608</v>
      </c>
      <c r="B2475" s="17">
        <f>TITRES_STAT!C2478</f>
        <v>22.85</v>
      </c>
      <c r="C2475" s="17">
        <f>TITRES_STAT!D2478</f>
        <v>22.025099999999998</v>
      </c>
      <c r="D2475" s="17">
        <f>TITRES_STAT!E2478</f>
        <v>38</v>
      </c>
      <c r="E2475" s="2">
        <f t="shared" si="152"/>
        <v>4882571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f>TITRES_STAT!B2479</f>
        <v>45609</v>
      </c>
      <c r="B2476" s="17">
        <f>TITRES_STAT!C2479</f>
        <v>22.81</v>
      </c>
      <c r="C2476" s="17">
        <f>TITRES_STAT!D2479</f>
        <v>21.986599999999999</v>
      </c>
      <c r="D2476" s="17">
        <f>TITRES_STAT!E2479</f>
        <v>55</v>
      </c>
      <c r="E2476" s="2">
        <f t="shared" si="152"/>
        <v>4882516</v>
      </c>
      <c r="F2476" s="17" t="str">
        <f t="shared" si="155"/>
        <v>BEARISH</v>
      </c>
      <c r="G2476" s="17" t="str">
        <f t="shared" si="154"/>
        <v>NEUTRAL</v>
      </c>
      <c r="H2476" s="17" t="str">
        <f t="shared" si="153"/>
        <v>CONFIRMED BEARISH</v>
      </c>
    </row>
    <row r="2477" spans="1:8" ht="13.5" x14ac:dyDescent="0.25">
      <c r="A2477" s="3">
        <f>TITRES_STAT!B2480</f>
        <v>45610</v>
      </c>
      <c r="B2477" s="17">
        <f>TITRES_STAT!C2480</f>
        <v>22.51</v>
      </c>
      <c r="C2477" s="17">
        <f>TITRES_STAT!D2480</f>
        <v>21.697399999999998</v>
      </c>
      <c r="D2477" s="17">
        <f>TITRES_STAT!E2480</f>
        <v>465</v>
      </c>
      <c r="E2477" s="2">
        <f t="shared" si="152"/>
        <v>4882051</v>
      </c>
      <c r="F2477" s="17" t="str">
        <f t="shared" si="155"/>
        <v>BEARISH</v>
      </c>
      <c r="G2477" s="17" t="str">
        <f t="shared" si="154"/>
        <v>NEUTRAL</v>
      </c>
      <c r="H2477" s="17" t="str">
        <f t="shared" si="153"/>
        <v>CONFIRMED BEARISH</v>
      </c>
    </row>
    <row r="2478" spans="1:8" ht="13.5" x14ac:dyDescent="0.25">
      <c r="A2478" s="3">
        <f>TITRES_STAT!B2481</f>
        <v>45611</v>
      </c>
      <c r="B2478" s="17">
        <f>TITRES_STAT!C2481</f>
        <v>22.6</v>
      </c>
      <c r="C2478" s="17">
        <f>TITRES_STAT!D2481</f>
        <v>21.784099999999999</v>
      </c>
      <c r="D2478" s="17">
        <f>TITRES_STAT!E2481</f>
        <v>1566</v>
      </c>
      <c r="E2478" s="2">
        <f t="shared" si="152"/>
        <v>4883617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BULLISH DIVERGENCE</v>
      </c>
    </row>
    <row r="2479" spans="1:8" ht="13.5" x14ac:dyDescent="0.25">
      <c r="A2479" s="3">
        <f>TITRES_STAT!B2482</f>
        <v>45614</v>
      </c>
      <c r="B2479" s="17">
        <f>TITRES_STAT!C2482</f>
        <v>22.6</v>
      </c>
      <c r="C2479" s="17">
        <f>TITRES_STAT!D2482</f>
        <v>21.784099999999999</v>
      </c>
      <c r="D2479" s="17">
        <f>TITRES_STAT!E2482</f>
        <v>0</v>
      </c>
      <c r="E2479" s="2">
        <f t="shared" si="152"/>
        <v>4883617</v>
      </c>
      <c r="F2479" s="17" t="str">
        <f t="shared" si="155"/>
        <v>BULLISH</v>
      </c>
      <c r="G2479" s="17" t="str">
        <f t="shared" si="154"/>
        <v>NEUTRAL</v>
      </c>
      <c r="H2479" s="17" t="str">
        <f t="shared" si="153"/>
        <v>BULLISH DIVERGENCE</v>
      </c>
    </row>
    <row r="2480" spans="1:8" ht="13.5" x14ac:dyDescent="0.25">
      <c r="A2480" s="3">
        <f>TITRES_STAT!B2483</f>
        <v>45615</v>
      </c>
      <c r="B2480" s="17">
        <f>TITRES_STAT!C2483</f>
        <v>22.6</v>
      </c>
      <c r="C2480" s="17">
        <f>TITRES_STAT!D2483</f>
        <v>21.784099999999999</v>
      </c>
      <c r="D2480" s="17">
        <f>TITRES_STAT!E2483</f>
        <v>2317</v>
      </c>
      <c r="E2480" s="2">
        <f t="shared" si="152"/>
        <v>4883617</v>
      </c>
      <c r="F2480" s="17" t="str">
        <f t="shared" si="155"/>
        <v>BULLISH</v>
      </c>
      <c r="G2480" s="17" t="str">
        <f t="shared" si="154"/>
        <v>NEUTRAL</v>
      </c>
      <c r="H2480" s="17" t="str">
        <f t="shared" si="153"/>
        <v>BULLISH DIVERGENCE</v>
      </c>
    </row>
    <row r="2481" spans="1:8" ht="13.5" x14ac:dyDescent="0.25">
      <c r="A2481" s="3">
        <f>TITRES_STAT!B2484</f>
        <v>45616</v>
      </c>
      <c r="B2481" s="17">
        <f>TITRES_STAT!C2484</f>
        <v>22.6</v>
      </c>
      <c r="C2481" s="17">
        <f>TITRES_STAT!D2484</f>
        <v>21.784099999999999</v>
      </c>
      <c r="D2481" s="17">
        <f>TITRES_STAT!E2484</f>
        <v>234</v>
      </c>
      <c r="E2481" s="2">
        <f t="shared" si="152"/>
        <v>4883617</v>
      </c>
      <c r="F2481" s="17" t="str">
        <f t="shared" si="155"/>
        <v>BULLISH</v>
      </c>
      <c r="G2481" s="17" t="str">
        <f t="shared" si="154"/>
        <v>NEUTRAL</v>
      </c>
      <c r="H2481" s="17" t="str">
        <f t="shared" si="153"/>
        <v>BULLISH DIVERGENCE</v>
      </c>
    </row>
    <row r="2482" spans="1:8" ht="13.5" x14ac:dyDescent="0.25">
      <c r="A2482" s="3">
        <f>TITRES_STAT!B2485</f>
        <v>45617</v>
      </c>
      <c r="B2482" s="17">
        <f>TITRES_STAT!C2485</f>
        <v>22.52</v>
      </c>
      <c r="C2482" s="17">
        <f>TITRES_STAT!D2485</f>
        <v>21.707000000000001</v>
      </c>
      <c r="D2482" s="17">
        <f>TITRES_STAT!E2485</f>
        <v>761</v>
      </c>
      <c r="E2482" s="2">
        <f t="shared" si="152"/>
        <v>4882856</v>
      </c>
      <c r="F2482" s="17" t="str">
        <f t="shared" si="155"/>
        <v>BULLISH</v>
      </c>
      <c r="G2482" s="17" t="str">
        <f t="shared" si="154"/>
        <v>NEUTRAL</v>
      </c>
      <c r="H2482" s="17" t="str">
        <f t="shared" si="153"/>
        <v>CONFIRMED BULLISH</v>
      </c>
    </row>
    <row r="2483" spans="1:8" ht="13.5" x14ac:dyDescent="0.25">
      <c r="A2483" s="3">
        <f>TITRES_STAT!B2486</f>
        <v>45618</v>
      </c>
      <c r="B2483" s="17">
        <f>TITRES_STAT!C2486</f>
        <v>22.52</v>
      </c>
      <c r="C2483" s="17">
        <f>TITRES_STAT!D2486</f>
        <v>21.707000000000001</v>
      </c>
      <c r="D2483" s="17">
        <f>TITRES_STAT!E2486</f>
        <v>110</v>
      </c>
      <c r="E2483" s="2">
        <f t="shared" si="152"/>
        <v>4882856</v>
      </c>
      <c r="F2483" s="17" t="str">
        <f t="shared" si="155"/>
        <v>BEARISH</v>
      </c>
      <c r="G2483" s="17" t="str">
        <f t="shared" si="154"/>
        <v>NEUTRAL</v>
      </c>
      <c r="H2483" s="17" t="str">
        <f t="shared" si="153"/>
        <v>CONFIRMED BEARISH</v>
      </c>
    </row>
    <row r="2484" spans="1:8" ht="13.5" x14ac:dyDescent="0.25">
      <c r="A2484" s="3">
        <f>TITRES_STAT!B2487</f>
        <v>45621</v>
      </c>
      <c r="B2484" s="17">
        <f>TITRES_STAT!C2487</f>
        <v>23.39</v>
      </c>
      <c r="C2484" s="17">
        <f>TITRES_STAT!D2487</f>
        <v>22.5456</v>
      </c>
      <c r="D2484" s="17">
        <f>TITRES_STAT!E2487</f>
        <v>174</v>
      </c>
      <c r="E2484" s="2">
        <f t="shared" si="152"/>
        <v>4883030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BEARISH DIVERGENCE</v>
      </c>
    </row>
    <row r="2485" spans="1:8" ht="13.5" x14ac:dyDescent="0.25">
      <c r="A2485" s="3">
        <f>TITRES_STAT!B2488</f>
        <v>45622</v>
      </c>
      <c r="B2485" s="17">
        <f>TITRES_STAT!C2488</f>
        <v>23.39</v>
      </c>
      <c r="C2485" s="17">
        <f>TITRES_STAT!D2488</f>
        <v>22.5456</v>
      </c>
      <c r="D2485" s="17">
        <f>TITRES_STAT!E2488</f>
        <v>1713</v>
      </c>
      <c r="E2485" s="2">
        <f t="shared" si="152"/>
        <v>4883030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BEARISH DIVERGENCE</v>
      </c>
    </row>
    <row r="2486" spans="1:8" ht="13.5" x14ac:dyDescent="0.25">
      <c r="A2486" s="3">
        <f>TITRES_STAT!B2489</f>
        <v>45623</v>
      </c>
      <c r="B2486" s="17">
        <f>TITRES_STAT!C2489</f>
        <v>23.39</v>
      </c>
      <c r="C2486" s="17">
        <f>TITRES_STAT!D2489</f>
        <v>22.5456</v>
      </c>
      <c r="D2486" s="17">
        <f>TITRES_STAT!E2489</f>
        <v>0</v>
      </c>
      <c r="E2486" s="2">
        <f t="shared" si="152"/>
        <v>4883030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BEARISH DIVERGENCE</v>
      </c>
    </row>
    <row r="2487" spans="1:8" ht="13.5" x14ac:dyDescent="0.25">
      <c r="A2487" s="3">
        <f>TITRES_STAT!B2490</f>
        <v>45624</v>
      </c>
      <c r="B2487" s="17">
        <f>TITRES_STAT!C2490</f>
        <v>23.37</v>
      </c>
      <c r="C2487" s="17">
        <f>TITRES_STAT!D2490</f>
        <v>22.526299999999999</v>
      </c>
      <c r="D2487" s="17">
        <f>TITRES_STAT!E2490</f>
        <v>331</v>
      </c>
      <c r="E2487" s="2">
        <f t="shared" si="152"/>
        <v>4882699</v>
      </c>
      <c r="F2487" s="17" t="str">
        <f t="shared" si="155"/>
        <v>BEARISH</v>
      </c>
      <c r="G2487" s="17" t="str">
        <f t="shared" si="154"/>
        <v>NEUTRAL</v>
      </c>
      <c r="H2487" s="17" t="str">
        <f t="shared" si="153"/>
        <v>BEARISH DIVERGENCE</v>
      </c>
    </row>
    <row r="2488" spans="1:8" ht="13.5" x14ac:dyDescent="0.25">
      <c r="A2488" s="3">
        <f>TITRES_STAT!B2491</f>
        <v>45625</v>
      </c>
      <c r="B2488" s="17">
        <f>TITRES_STAT!C2491</f>
        <v>23.37</v>
      </c>
      <c r="C2488" s="17">
        <f>TITRES_STAT!D2491</f>
        <v>22.526299999999999</v>
      </c>
      <c r="D2488" s="17">
        <f>TITRES_STAT!E2491</f>
        <v>0</v>
      </c>
      <c r="E2488" s="2">
        <f t="shared" si="152"/>
        <v>4882699</v>
      </c>
      <c r="F2488" s="17" t="str">
        <f t="shared" si="155"/>
        <v>BEARISH</v>
      </c>
      <c r="G2488" s="17" t="str">
        <f t="shared" si="154"/>
        <v>NEUTRAL</v>
      </c>
      <c r="H2488" s="17" t="str">
        <f t="shared" si="153"/>
        <v>BEARISH DIVERGENCE</v>
      </c>
    </row>
    <row r="2489" spans="1:8" ht="13.5" x14ac:dyDescent="0.25">
      <c r="A2489" s="3">
        <f>TITRES_STAT!B2492</f>
        <v>45628</v>
      </c>
      <c r="B2489" s="17">
        <f>TITRES_STAT!C2492</f>
        <v>23.37</v>
      </c>
      <c r="C2489" s="17">
        <f>TITRES_STAT!D2492</f>
        <v>22.526299999999999</v>
      </c>
      <c r="D2489" s="17">
        <f>TITRES_STAT!E2492</f>
        <v>0</v>
      </c>
      <c r="E2489" s="2">
        <f t="shared" si="152"/>
        <v>4882699</v>
      </c>
      <c r="F2489" s="17" t="str">
        <f t="shared" si="155"/>
        <v>BEARISH</v>
      </c>
      <c r="G2489" s="17" t="str">
        <f t="shared" si="154"/>
        <v>NEUTRAL</v>
      </c>
      <c r="H2489" s="17" t="str">
        <f t="shared" si="153"/>
        <v>CONFIRMED BEARISH</v>
      </c>
    </row>
    <row r="2490" spans="1:8" ht="13.5" x14ac:dyDescent="0.25">
      <c r="A2490" s="3">
        <f>TITRES_STAT!B2493</f>
        <v>45629</v>
      </c>
      <c r="B2490" s="17">
        <f>TITRES_STAT!C2493</f>
        <v>23.37</v>
      </c>
      <c r="C2490" s="17">
        <f>TITRES_STAT!D2493</f>
        <v>22.526299999999999</v>
      </c>
      <c r="D2490" s="17">
        <f>TITRES_STAT!E2493</f>
        <v>76</v>
      </c>
      <c r="E2490" s="2">
        <f t="shared" si="152"/>
        <v>4882699</v>
      </c>
      <c r="F2490" s="17" t="str">
        <f t="shared" si="155"/>
        <v>BEARISH</v>
      </c>
      <c r="G2490" s="17" t="str">
        <f t="shared" si="154"/>
        <v>NEUTRAL</v>
      </c>
      <c r="H2490" s="17" t="str">
        <f t="shared" si="153"/>
        <v>CONFIRMED BEARISH</v>
      </c>
    </row>
    <row r="2491" spans="1:8" ht="13.5" x14ac:dyDescent="0.25">
      <c r="A2491" s="3">
        <f>TITRES_STAT!B2494</f>
        <v>45630</v>
      </c>
      <c r="B2491" s="17">
        <f>TITRES_STAT!C2494</f>
        <v>23.37</v>
      </c>
      <c r="C2491" s="17">
        <f>TITRES_STAT!D2494</f>
        <v>22.526299999999999</v>
      </c>
      <c r="D2491" s="17">
        <f>TITRES_STAT!E2494</f>
        <v>47</v>
      </c>
      <c r="E2491" s="2">
        <f t="shared" si="152"/>
        <v>4882699</v>
      </c>
      <c r="F2491" s="17" t="str">
        <f t="shared" si="155"/>
        <v>BEARISH</v>
      </c>
      <c r="G2491" s="17" t="str">
        <f t="shared" si="154"/>
        <v>NEUTRAL</v>
      </c>
      <c r="H2491" s="17" t="str">
        <f t="shared" si="153"/>
        <v>CONFIRMED BEARISH</v>
      </c>
    </row>
    <row r="2492" spans="1:8" ht="13.5" x14ac:dyDescent="0.25">
      <c r="A2492" s="3">
        <f>TITRES_STAT!B2495</f>
        <v>45631</v>
      </c>
      <c r="B2492" s="17">
        <f>TITRES_STAT!C2495</f>
        <v>23.29</v>
      </c>
      <c r="C2492" s="17">
        <f>TITRES_STAT!D2495</f>
        <v>22.449200000000001</v>
      </c>
      <c r="D2492" s="17">
        <f>TITRES_STAT!E2495</f>
        <v>50</v>
      </c>
      <c r="E2492" s="2">
        <f t="shared" si="152"/>
        <v>4882649</v>
      </c>
      <c r="F2492" s="17" t="str">
        <f t="shared" si="155"/>
        <v>BEARISH</v>
      </c>
      <c r="G2492" s="17" t="str">
        <f t="shared" si="154"/>
        <v>NEUTRAL</v>
      </c>
      <c r="H2492" s="17" t="str">
        <f t="shared" si="153"/>
        <v>CONFIRMED BEARISH</v>
      </c>
    </row>
    <row r="2493" spans="1:8" ht="13.5" x14ac:dyDescent="0.25">
      <c r="A2493" s="3">
        <f>TITRES_STAT!B2496</f>
        <v>45632</v>
      </c>
      <c r="B2493" s="17">
        <f>TITRES_STAT!C2496</f>
        <v>23.29</v>
      </c>
      <c r="C2493" s="17">
        <f>TITRES_STAT!D2496</f>
        <v>22.449200000000001</v>
      </c>
      <c r="D2493" s="17">
        <f>TITRES_STAT!E2496</f>
        <v>0</v>
      </c>
      <c r="E2493" s="2">
        <f t="shared" si="152"/>
        <v>4882649</v>
      </c>
      <c r="F2493" s="17" t="str">
        <f t="shared" si="155"/>
        <v>BEARISH</v>
      </c>
      <c r="G2493" s="17" t="str">
        <f t="shared" si="154"/>
        <v>NEUTRAL</v>
      </c>
      <c r="H2493" s="17" t="str">
        <f t="shared" si="153"/>
        <v>CONFIRMED BEARISH</v>
      </c>
    </row>
    <row r="2494" spans="1:8" ht="13.5" x14ac:dyDescent="0.25">
      <c r="A2494" s="3">
        <f>TITRES_STAT!B2497</f>
        <v>45635</v>
      </c>
      <c r="B2494" s="17">
        <f>TITRES_STAT!C2497</f>
        <v>23.05</v>
      </c>
      <c r="C2494" s="17">
        <f>TITRES_STAT!D2497</f>
        <v>22.2179</v>
      </c>
      <c r="D2494" s="17">
        <f>TITRES_STAT!E2497</f>
        <v>566</v>
      </c>
      <c r="E2494" s="2">
        <f t="shared" si="152"/>
        <v>4882083</v>
      </c>
      <c r="F2494" s="17" t="str">
        <f t="shared" si="155"/>
        <v>BEARISH</v>
      </c>
      <c r="G2494" s="17" t="str">
        <f t="shared" si="154"/>
        <v>NEUTRAL</v>
      </c>
      <c r="H2494" s="17" t="str">
        <f t="shared" si="153"/>
        <v>CONFIRMED BEARISH</v>
      </c>
    </row>
    <row r="2495" spans="1:8" ht="13.5" x14ac:dyDescent="0.25">
      <c r="A2495" s="3">
        <f>TITRES_STAT!B2498</f>
        <v>45636</v>
      </c>
      <c r="B2495" s="17">
        <f>TITRES_STAT!C2498</f>
        <v>23.05</v>
      </c>
      <c r="C2495" s="17">
        <f>TITRES_STAT!D2498</f>
        <v>22.2179</v>
      </c>
      <c r="D2495" s="17">
        <f>TITRES_STAT!E2498</f>
        <v>11</v>
      </c>
      <c r="E2495" s="2">
        <f t="shared" si="152"/>
        <v>4882083</v>
      </c>
      <c r="F2495" s="17" t="str">
        <f t="shared" si="155"/>
        <v>BEARISH</v>
      </c>
      <c r="G2495" s="17" t="str">
        <f t="shared" si="154"/>
        <v>NEUTRAL</v>
      </c>
      <c r="H2495" s="17" t="str">
        <f t="shared" si="153"/>
        <v>CONFIRMED BEARISH</v>
      </c>
    </row>
    <row r="2496" spans="1:8" ht="13.5" x14ac:dyDescent="0.25">
      <c r="A2496" s="3">
        <f>TITRES_STAT!B2499</f>
        <v>45637</v>
      </c>
      <c r="B2496" s="17">
        <f>TITRES_STAT!C2499</f>
        <v>22.5</v>
      </c>
      <c r="C2496" s="17">
        <f>TITRES_STAT!D2499</f>
        <v>21.687799999999999</v>
      </c>
      <c r="D2496" s="17">
        <f>TITRES_STAT!E2499</f>
        <v>2180</v>
      </c>
      <c r="E2496" s="2">
        <f t="shared" si="152"/>
        <v>4879903</v>
      </c>
      <c r="F2496" s="17" t="str">
        <f t="shared" si="155"/>
        <v>BEARISH</v>
      </c>
      <c r="G2496" s="17" t="str">
        <f t="shared" si="154"/>
        <v>NEUTRAL</v>
      </c>
      <c r="H2496" s="17" t="str">
        <f t="shared" si="153"/>
        <v>CONFIRMED BEARISH</v>
      </c>
    </row>
    <row r="2497" spans="1:8" ht="13.5" x14ac:dyDescent="0.25">
      <c r="A2497" s="3">
        <f>TITRES_STAT!B2500</f>
        <v>45638</v>
      </c>
      <c r="B2497" s="17">
        <f>TITRES_STAT!C2500</f>
        <v>22.5</v>
      </c>
      <c r="C2497" s="17">
        <f>TITRES_STAT!D2500</f>
        <v>21.687799999999999</v>
      </c>
      <c r="D2497" s="17">
        <f>TITRES_STAT!E2500</f>
        <v>0</v>
      </c>
      <c r="E2497" s="2">
        <f t="shared" si="152"/>
        <v>4879903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f>TITRES_STAT!B2501</f>
        <v>45639</v>
      </c>
      <c r="B2498" s="17">
        <f>TITRES_STAT!C2501</f>
        <v>22.9</v>
      </c>
      <c r="C2498" s="17">
        <f>TITRES_STAT!D2501</f>
        <v>22.0733</v>
      </c>
      <c r="D2498" s="17">
        <f>TITRES_STAT!E2501</f>
        <v>26</v>
      </c>
      <c r="E2498" s="2">
        <f t="shared" si="152"/>
        <v>4879929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f>TITRES_STAT!B2502</f>
        <v>45642</v>
      </c>
      <c r="B2499" s="17">
        <f>TITRES_STAT!C2502</f>
        <v>22.41</v>
      </c>
      <c r="C2499" s="17">
        <f>TITRES_STAT!D2502</f>
        <v>21.600999999999999</v>
      </c>
      <c r="D2499" s="17">
        <f>TITRES_STAT!E2502</f>
        <v>1614</v>
      </c>
      <c r="E2499" s="2">
        <f t="shared" si="152"/>
        <v>4878315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f>TITRES_STAT!B2503</f>
        <v>45644</v>
      </c>
      <c r="B2500" s="17">
        <f>TITRES_STAT!C2503</f>
        <v>22.42</v>
      </c>
      <c r="C2500" s="17">
        <f>TITRES_STAT!D2503</f>
        <v>21.610600000000002</v>
      </c>
      <c r="D2500" s="17">
        <f>TITRES_STAT!E2503</f>
        <v>2717</v>
      </c>
      <c r="E2500" s="2">
        <f t="shared" ref="E2500:E2563" si="156">IF(B2500&gt;B2499, E2499+D2500, IF(B2500&lt;B2499, E2499-D2500, E2499))</f>
        <v>4881032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f>TITRES_STAT!B2504</f>
        <v>45645</v>
      </c>
      <c r="B2501" s="17">
        <f>TITRES_STAT!C2504</f>
        <v>22.42</v>
      </c>
      <c r="C2501" s="17">
        <f>TITRES_STAT!D2504</f>
        <v>21.610600000000002</v>
      </c>
      <c r="D2501" s="17">
        <f>TITRES_STAT!E2504</f>
        <v>412</v>
      </c>
      <c r="E2501" s="2">
        <f t="shared" si="156"/>
        <v>4881032</v>
      </c>
      <c r="F2501" s="17" t="str">
        <f t="shared" si="155"/>
        <v>BULLISH</v>
      </c>
      <c r="G2501" s="17" t="str">
        <f t="shared" si="154"/>
        <v>NEUTRAL</v>
      </c>
      <c r="H2501" s="17" t="str">
        <f t="shared" si="153"/>
        <v>BULLISH DIVERGENCE</v>
      </c>
    </row>
    <row r="2502" spans="1:8" ht="13.5" x14ac:dyDescent="0.25">
      <c r="A2502" s="3">
        <f>TITRES_STAT!B2505</f>
        <v>45646</v>
      </c>
      <c r="B2502" s="17">
        <f>TITRES_STAT!C2505</f>
        <v>22.51</v>
      </c>
      <c r="C2502" s="17">
        <f>TITRES_STAT!D2505</f>
        <v>21.697399999999998</v>
      </c>
      <c r="D2502" s="17">
        <f>TITRES_STAT!E2505</f>
        <v>499741</v>
      </c>
      <c r="E2502" s="2">
        <f t="shared" si="156"/>
        <v>5380773</v>
      </c>
      <c r="F2502" s="17" t="str">
        <f t="shared" si="155"/>
        <v>BULLISH</v>
      </c>
      <c r="G2502" s="17" t="str">
        <f t="shared" si="154"/>
        <v>STRONG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45649</v>
      </c>
      <c r="B2503" s="17">
        <f>TITRES_STAT!C2506</f>
        <v>22.43</v>
      </c>
      <c r="C2503" s="17">
        <f>TITRES_STAT!D2506</f>
        <v>21.6203</v>
      </c>
      <c r="D2503" s="17">
        <f>TITRES_STAT!E2506</f>
        <v>10654</v>
      </c>
      <c r="E2503" s="2">
        <f t="shared" si="156"/>
        <v>5370119</v>
      </c>
      <c r="F2503" s="17" t="str">
        <f t="shared" si="155"/>
        <v>BULLISH</v>
      </c>
      <c r="G2503" s="17" t="str">
        <f t="shared" ref="G2503:G2566" si="158">IF((E2503-E2498)/E2498 &gt; 0.02, "STRONG",
 IF((E2503-E2498)/E2498 &lt; -0.02, "WEAK", "NEUTRAL"))</f>
        <v>STRONG</v>
      </c>
      <c r="H2503" s="17" t="str">
        <f t="shared" si="157"/>
        <v>BULLISH DIVERGENCE</v>
      </c>
    </row>
    <row r="2504" spans="1:8" ht="13.5" x14ac:dyDescent="0.25">
      <c r="A2504" s="3">
        <f>TITRES_STAT!B2507</f>
        <v>45650</v>
      </c>
      <c r="B2504" s="17">
        <f>TITRES_STAT!C2507</f>
        <v>22.4</v>
      </c>
      <c r="C2504" s="17">
        <f>TITRES_STAT!D2507</f>
        <v>21.5914</v>
      </c>
      <c r="D2504" s="17">
        <f>TITRES_STAT!E2507</f>
        <v>450</v>
      </c>
      <c r="E2504" s="2">
        <f t="shared" si="156"/>
        <v>5369669</v>
      </c>
      <c r="F2504" s="17" t="str">
        <f t="shared" ref="F2504:F2567" si="159">IF(E2504&gt;E2499,"BULLISH",IF(E2504&lt;E2499,"BEARISH","NEUTRAL"))</f>
        <v>BULLISH</v>
      </c>
      <c r="G2504" s="17" t="str">
        <f t="shared" si="158"/>
        <v>STRONG</v>
      </c>
      <c r="H2504" s="17" t="str">
        <f t="shared" si="157"/>
        <v>BULLISH DIVERGENCE</v>
      </c>
    </row>
    <row r="2505" spans="1:8" ht="13.5" x14ac:dyDescent="0.25">
      <c r="A2505" s="3">
        <f>TITRES_STAT!B2508</f>
        <v>45651</v>
      </c>
      <c r="B2505" s="17">
        <f>TITRES_STAT!C2508</f>
        <v>22.4</v>
      </c>
      <c r="C2505" s="17">
        <f>TITRES_STAT!D2508</f>
        <v>21.5914</v>
      </c>
      <c r="D2505" s="17">
        <f>TITRES_STAT!E2508</f>
        <v>43</v>
      </c>
      <c r="E2505" s="2">
        <f t="shared" si="156"/>
        <v>5369669</v>
      </c>
      <c r="F2505" s="17" t="str">
        <f t="shared" si="159"/>
        <v>BULLISH</v>
      </c>
      <c r="G2505" s="17" t="str">
        <f t="shared" si="158"/>
        <v>STRONG</v>
      </c>
      <c r="H2505" s="17" t="str">
        <f t="shared" si="157"/>
        <v>BULLISH DIVERGENCE</v>
      </c>
    </row>
    <row r="2506" spans="1:8" ht="13.5" x14ac:dyDescent="0.25">
      <c r="A2506" s="3">
        <f>TITRES_STAT!B2509</f>
        <v>45652</v>
      </c>
      <c r="B2506" s="17">
        <f>TITRES_STAT!C2509</f>
        <v>22.4</v>
      </c>
      <c r="C2506" s="17">
        <f>TITRES_STAT!D2509</f>
        <v>21.5914</v>
      </c>
      <c r="D2506" s="17">
        <f>TITRES_STAT!E2509</f>
        <v>0</v>
      </c>
      <c r="E2506" s="2">
        <f t="shared" si="156"/>
        <v>5369669</v>
      </c>
      <c r="F2506" s="17" t="str">
        <f t="shared" si="159"/>
        <v>BULLISH</v>
      </c>
      <c r="G2506" s="17" t="str">
        <f t="shared" si="158"/>
        <v>STRONG</v>
      </c>
      <c r="H2506" s="17" t="str">
        <f t="shared" si="157"/>
        <v>BULLISH DIVERGENCE</v>
      </c>
    </row>
    <row r="2507" spans="1:8" ht="13.5" x14ac:dyDescent="0.25">
      <c r="A2507" s="3">
        <f>TITRES_STAT!B2510</f>
        <v>45653</v>
      </c>
      <c r="B2507" s="17">
        <f>TITRES_STAT!C2510</f>
        <v>22.49</v>
      </c>
      <c r="C2507" s="17">
        <f>TITRES_STAT!D2510</f>
        <v>21.678100000000001</v>
      </c>
      <c r="D2507" s="17">
        <f>TITRES_STAT!E2510</f>
        <v>1349</v>
      </c>
      <c r="E2507" s="2">
        <f t="shared" si="156"/>
        <v>5371018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f>TITRES_STAT!B2511</f>
        <v>45656</v>
      </c>
      <c r="B2508" s="17">
        <f>TITRES_STAT!C2511</f>
        <v>22.3</v>
      </c>
      <c r="C2508" s="17">
        <f>TITRES_STAT!D2511</f>
        <v>21.495000000000001</v>
      </c>
      <c r="D2508" s="17">
        <f>TITRES_STAT!E2511</f>
        <v>124</v>
      </c>
      <c r="E2508" s="2">
        <f t="shared" si="156"/>
        <v>5370894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BULLISH DIVERGENCE</v>
      </c>
    </row>
    <row r="2509" spans="1:8" ht="13.5" x14ac:dyDescent="0.25">
      <c r="A2509" s="3">
        <f>TITRES_STAT!B2512</f>
        <v>45657</v>
      </c>
      <c r="B2509" s="17">
        <f>TITRES_STAT!C2512</f>
        <v>22.3</v>
      </c>
      <c r="C2509" s="17">
        <f>TITRES_STAT!D2512</f>
        <v>21.495000000000001</v>
      </c>
      <c r="D2509" s="17">
        <f>TITRES_STAT!E2512</f>
        <v>659</v>
      </c>
      <c r="E2509" s="2">
        <f t="shared" si="156"/>
        <v>5370894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BULLISH DIVERGENCE</v>
      </c>
    </row>
    <row r="2510" spans="1:8" ht="13.5" x14ac:dyDescent="0.25">
      <c r="A2510" s="3">
        <f>TITRES_STAT!B2513</f>
        <v>45659</v>
      </c>
      <c r="B2510" s="17">
        <f>TITRES_STAT!C2513</f>
        <v>22.32</v>
      </c>
      <c r="C2510" s="17">
        <f>TITRES_STAT!D2513</f>
        <v>21.514199999999999</v>
      </c>
      <c r="D2510" s="17">
        <f>TITRES_STAT!E2513</f>
        <v>2109</v>
      </c>
      <c r="E2510" s="2">
        <f t="shared" si="156"/>
        <v>5373003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BULLISH DIVERGENCE</v>
      </c>
    </row>
    <row r="2511" spans="1:8" ht="13.5" x14ac:dyDescent="0.25">
      <c r="A2511" s="3">
        <f>TITRES_STAT!B2514</f>
        <v>45660</v>
      </c>
      <c r="B2511" s="17">
        <f>TITRES_STAT!C2514</f>
        <v>22.75</v>
      </c>
      <c r="C2511" s="17">
        <f>TITRES_STAT!D2514</f>
        <v>21.928699999999999</v>
      </c>
      <c r="D2511" s="17">
        <f>TITRES_STAT!E2514</f>
        <v>5207</v>
      </c>
      <c r="E2511" s="2">
        <f t="shared" si="156"/>
        <v>5378210</v>
      </c>
      <c r="F2511" s="17" t="str">
        <f t="shared" si="159"/>
        <v>BULLISH</v>
      </c>
      <c r="G2511" s="17" t="str">
        <f t="shared" si="158"/>
        <v>NEUTRAL</v>
      </c>
      <c r="H2511" s="17" t="str">
        <f t="shared" si="157"/>
        <v>CONFIRMED BULLISH</v>
      </c>
    </row>
    <row r="2512" spans="1:8" ht="13.5" x14ac:dyDescent="0.25">
      <c r="A2512" s="3">
        <f>TITRES_STAT!B2515</f>
        <v>45663</v>
      </c>
      <c r="B2512" s="17">
        <f>TITRES_STAT!C2515</f>
        <v>22.75</v>
      </c>
      <c r="C2512" s="17">
        <f>TITRES_STAT!D2515</f>
        <v>21.928699999999999</v>
      </c>
      <c r="D2512" s="17">
        <f>TITRES_STAT!E2515</f>
        <v>0</v>
      </c>
      <c r="E2512" s="2">
        <f t="shared" si="156"/>
        <v>5378210</v>
      </c>
      <c r="F2512" s="17" t="str">
        <f t="shared" si="159"/>
        <v>BULLISH</v>
      </c>
      <c r="G2512" s="17" t="str">
        <f t="shared" si="158"/>
        <v>NEUTRAL</v>
      </c>
      <c r="H2512" s="17" t="str">
        <f t="shared" si="157"/>
        <v>CONFIRMED BULLISH</v>
      </c>
    </row>
    <row r="2513" spans="1:8" ht="13.5" x14ac:dyDescent="0.25">
      <c r="A2513" s="3">
        <f>TITRES_STAT!B2516</f>
        <v>45664</v>
      </c>
      <c r="B2513" s="17">
        <f>TITRES_STAT!C2516</f>
        <v>22.75</v>
      </c>
      <c r="C2513" s="17">
        <f>TITRES_STAT!D2516</f>
        <v>21.928699999999999</v>
      </c>
      <c r="D2513" s="17">
        <f>TITRES_STAT!E2516</f>
        <v>230</v>
      </c>
      <c r="E2513" s="2">
        <f t="shared" si="156"/>
        <v>5378210</v>
      </c>
      <c r="F2513" s="17" t="str">
        <f t="shared" si="159"/>
        <v>BULLISH</v>
      </c>
      <c r="G2513" s="17" t="str">
        <f t="shared" si="158"/>
        <v>NEUTRAL</v>
      </c>
      <c r="H2513" s="17" t="str">
        <f t="shared" si="157"/>
        <v>CONFIRMED BULLISH</v>
      </c>
    </row>
    <row r="2514" spans="1:8" ht="13.5" x14ac:dyDescent="0.25">
      <c r="A2514" s="3">
        <f>TITRES_STAT!B2517</f>
        <v>45665</v>
      </c>
      <c r="B2514" s="17">
        <f>TITRES_STAT!C2517</f>
        <v>22.75</v>
      </c>
      <c r="C2514" s="17">
        <f>TITRES_STAT!D2517</f>
        <v>21.928699999999999</v>
      </c>
      <c r="D2514" s="17">
        <f>TITRES_STAT!E2517</f>
        <v>3929</v>
      </c>
      <c r="E2514" s="2">
        <f t="shared" si="156"/>
        <v>5378210</v>
      </c>
      <c r="F2514" s="17" t="str">
        <f t="shared" si="159"/>
        <v>BULLISH</v>
      </c>
      <c r="G2514" s="17" t="str">
        <f t="shared" si="158"/>
        <v>NEUTRAL</v>
      </c>
      <c r="H2514" s="17" t="str">
        <f t="shared" si="157"/>
        <v>CONFIRMED BULLISH</v>
      </c>
    </row>
    <row r="2515" spans="1:8" ht="13.5" x14ac:dyDescent="0.25">
      <c r="A2515" s="3">
        <f>TITRES_STAT!B2518</f>
        <v>45666</v>
      </c>
      <c r="B2515" s="17">
        <f>TITRES_STAT!C2518</f>
        <v>22.32</v>
      </c>
      <c r="C2515" s="17">
        <f>TITRES_STAT!D2518</f>
        <v>21.514199999999999</v>
      </c>
      <c r="D2515" s="17">
        <f>TITRES_STAT!E2518</f>
        <v>160</v>
      </c>
      <c r="E2515" s="2">
        <f t="shared" si="156"/>
        <v>5378050</v>
      </c>
      <c r="F2515" s="17" t="str">
        <f t="shared" si="159"/>
        <v>BULLISH</v>
      </c>
      <c r="G2515" s="17" t="str">
        <f t="shared" si="158"/>
        <v>NEUTRAL</v>
      </c>
      <c r="H2515" s="17" t="str">
        <f t="shared" si="157"/>
        <v>NEUTRAL</v>
      </c>
    </row>
    <row r="2516" spans="1:8" ht="13.5" x14ac:dyDescent="0.25">
      <c r="A2516" s="3">
        <f>TITRES_STAT!B2519</f>
        <v>45667</v>
      </c>
      <c r="B2516" s="17">
        <f>TITRES_STAT!C2519</f>
        <v>22.4</v>
      </c>
      <c r="C2516" s="17">
        <f>TITRES_STAT!D2519</f>
        <v>21.5914</v>
      </c>
      <c r="D2516" s="17">
        <f>TITRES_STAT!E2519</f>
        <v>59</v>
      </c>
      <c r="E2516" s="2">
        <f t="shared" si="156"/>
        <v>5378109</v>
      </c>
      <c r="F2516" s="17" t="str">
        <f t="shared" si="159"/>
        <v>BEARISH</v>
      </c>
      <c r="G2516" s="17" t="str">
        <f t="shared" si="158"/>
        <v>NEUTRAL</v>
      </c>
      <c r="H2516" s="17" t="str">
        <f t="shared" si="157"/>
        <v>CONFIRMED BEARISH</v>
      </c>
    </row>
    <row r="2517" spans="1:8" ht="13.5" x14ac:dyDescent="0.25">
      <c r="A2517" s="3">
        <f>TITRES_STAT!B2520</f>
        <v>45670</v>
      </c>
      <c r="B2517" s="17">
        <f>TITRES_STAT!C2520</f>
        <v>22.4</v>
      </c>
      <c r="C2517" s="17">
        <f>TITRES_STAT!D2520</f>
        <v>21.5914</v>
      </c>
      <c r="D2517" s="17">
        <f>TITRES_STAT!E2520</f>
        <v>1262</v>
      </c>
      <c r="E2517" s="2">
        <f t="shared" si="156"/>
        <v>5378109</v>
      </c>
      <c r="F2517" s="17" t="str">
        <f t="shared" si="159"/>
        <v>BEARISH</v>
      </c>
      <c r="G2517" s="17" t="str">
        <f t="shared" si="158"/>
        <v>NEUTRAL</v>
      </c>
      <c r="H2517" s="17" t="str">
        <f t="shared" si="157"/>
        <v>CONFIRMED BEARISH</v>
      </c>
    </row>
    <row r="2518" spans="1:8" ht="13.5" x14ac:dyDescent="0.25">
      <c r="A2518" s="3">
        <f>TITRES_STAT!B2521</f>
        <v>45671</v>
      </c>
      <c r="B2518" s="17">
        <f>TITRES_STAT!C2521</f>
        <v>22.43</v>
      </c>
      <c r="C2518" s="17">
        <f>TITRES_STAT!D2521</f>
        <v>21.6203</v>
      </c>
      <c r="D2518" s="17">
        <f>TITRES_STAT!E2521</f>
        <v>124</v>
      </c>
      <c r="E2518" s="2">
        <f t="shared" si="156"/>
        <v>5378233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BULLISH DIVERGENCE</v>
      </c>
    </row>
    <row r="2519" spans="1:8" ht="13.5" x14ac:dyDescent="0.25">
      <c r="A2519" s="3">
        <f>TITRES_STAT!B2522</f>
        <v>45672</v>
      </c>
      <c r="B2519" s="17">
        <f>TITRES_STAT!C2522</f>
        <v>22.7</v>
      </c>
      <c r="C2519" s="17">
        <f>TITRES_STAT!D2522</f>
        <v>21.880500000000001</v>
      </c>
      <c r="D2519" s="17">
        <f>TITRES_STAT!E2522</f>
        <v>2525</v>
      </c>
      <c r="E2519" s="2">
        <f t="shared" si="156"/>
        <v>5380758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BULLISH DIVERGENCE</v>
      </c>
    </row>
    <row r="2520" spans="1:8" ht="13.5" x14ac:dyDescent="0.25">
      <c r="A2520" s="3">
        <f>TITRES_STAT!B2523</f>
        <v>45673</v>
      </c>
      <c r="B2520" s="17">
        <f>TITRES_STAT!C2523</f>
        <v>22.5</v>
      </c>
      <c r="C2520" s="17">
        <f>TITRES_STAT!D2523</f>
        <v>21.687799999999999</v>
      </c>
      <c r="D2520" s="17">
        <f>TITRES_STAT!E2523</f>
        <v>1163</v>
      </c>
      <c r="E2520" s="2">
        <f t="shared" si="156"/>
        <v>5379595</v>
      </c>
      <c r="F2520" s="17" t="str">
        <f t="shared" si="159"/>
        <v>BULLISH</v>
      </c>
      <c r="G2520" s="17" t="str">
        <f t="shared" si="158"/>
        <v>NEUTRAL</v>
      </c>
      <c r="H2520" s="17" t="str">
        <f t="shared" si="157"/>
        <v>CONFIRMED BULLISH</v>
      </c>
    </row>
    <row r="2521" spans="1:8" ht="13.5" x14ac:dyDescent="0.25">
      <c r="A2521" s="3">
        <f>TITRES_STAT!B2524</f>
        <v>45674</v>
      </c>
      <c r="B2521" s="17">
        <f>TITRES_STAT!C2524</f>
        <v>22.5</v>
      </c>
      <c r="C2521" s="17">
        <f>TITRES_STAT!D2524</f>
        <v>21.687799999999999</v>
      </c>
      <c r="D2521" s="17">
        <f>TITRES_STAT!E2524</f>
        <v>0</v>
      </c>
      <c r="E2521" s="2">
        <f t="shared" si="156"/>
        <v>5379595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f>TITRES_STAT!B2525</f>
        <v>45677</v>
      </c>
      <c r="B2522" s="17">
        <f>TITRES_STAT!C2525</f>
        <v>22.5</v>
      </c>
      <c r="C2522" s="17">
        <f>TITRES_STAT!D2525</f>
        <v>21.687799999999999</v>
      </c>
      <c r="D2522" s="17">
        <f>TITRES_STAT!E2525</f>
        <v>470</v>
      </c>
      <c r="E2522" s="2">
        <f t="shared" si="156"/>
        <v>5379595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f>TITRES_STAT!B2526</f>
        <v>45678</v>
      </c>
      <c r="B2523" s="17">
        <f>TITRES_STAT!C2526</f>
        <v>22.51</v>
      </c>
      <c r="C2523" s="17">
        <f>TITRES_STAT!D2526</f>
        <v>21.697399999999998</v>
      </c>
      <c r="D2523" s="17">
        <f>TITRES_STAT!E2526</f>
        <v>457</v>
      </c>
      <c r="E2523" s="2">
        <f t="shared" si="156"/>
        <v>5380052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f>TITRES_STAT!B2527</f>
        <v>45679</v>
      </c>
      <c r="B2524" s="17">
        <f>TITRES_STAT!C2527</f>
        <v>22.52</v>
      </c>
      <c r="C2524" s="17">
        <f>TITRES_STAT!D2527</f>
        <v>21.707000000000001</v>
      </c>
      <c r="D2524" s="17">
        <f>TITRES_STAT!E2527</f>
        <v>291</v>
      </c>
      <c r="E2524" s="2">
        <f t="shared" si="156"/>
        <v>5380343</v>
      </c>
      <c r="F2524" s="17" t="str">
        <f t="shared" si="159"/>
        <v>BEARISH</v>
      </c>
      <c r="G2524" s="17" t="str">
        <f t="shared" si="158"/>
        <v>NEUTRAL</v>
      </c>
      <c r="H2524" s="17" t="str">
        <f t="shared" si="157"/>
        <v>CONFIRMED BEARISH</v>
      </c>
    </row>
    <row r="2525" spans="1:8" ht="13.5" x14ac:dyDescent="0.25">
      <c r="A2525" s="3">
        <f>TITRES_STAT!B2528</f>
        <v>45680</v>
      </c>
      <c r="B2525" s="17">
        <f>TITRES_STAT!C2528</f>
        <v>22.52</v>
      </c>
      <c r="C2525" s="17">
        <f>TITRES_STAT!D2528</f>
        <v>21.707000000000001</v>
      </c>
      <c r="D2525" s="17">
        <f>TITRES_STAT!E2528</f>
        <v>1200</v>
      </c>
      <c r="E2525" s="2">
        <f t="shared" si="156"/>
        <v>5380343</v>
      </c>
      <c r="F2525" s="17" t="str">
        <f t="shared" si="159"/>
        <v>BULLISH</v>
      </c>
      <c r="G2525" s="17" t="str">
        <f t="shared" si="158"/>
        <v>NEUTRAL</v>
      </c>
      <c r="H2525" s="17" t="str">
        <f t="shared" si="157"/>
        <v>CONFIRMED BULLISH</v>
      </c>
    </row>
    <row r="2526" spans="1:8" ht="13.5" x14ac:dyDescent="0.25">
      <c r="A2526" s="3">
        <f>TITRES_STAT!B2529</f>
        <v>45681</v>
      </c>
      <c r="B2526" s="17">
        <f>TITRES_STAT!C2529</f>
        <v>22.52</v>
      </c>
      <c r="C2526" s="17">
        <f>TITRES_STAT!D2529</f>
        <v>21.707000000000001</v>
      </c>
      <c r="D2526" s="17">
        <f>TITRES_STAT!E2529</f>
        <v>2579</v>
      </c>
      <c r="E2526" s="2">
        <f t="shared" si="156"/>
        <v>5380343</v>
      </c>
      <c r="F2526" s="17" t="str">
        <f t="shared" si="159"/>
        <v>BULLISH</v>
      </c>
      <c r="G2526" s="17" t="str">
        <f t="shared" si="158"/>
        <v>NEUTRAL</v>
      </c>
      <c r="H2526" s="17" t="str">
        <f t="shared" si="157"/>
        <v>CONFIRMED BULLISH</v>
      </c>
    </row>
    <row r="2527" spans="1:8" ht="13.5" x14ac:dyDescent="0.25">
      <c r="A2527" s="3">
        <f>TITRES_STAT!B2530</f>
        <v>45684</v>
      </c>
      <c r="B2527" s="17">
        <f>TITRES_STAT!C2530</f>
        <v>22.53</v>
      </c>
      <c r="C2527" s="17">
        <f>TITRES_STAT!D2530</f>
        <v>21.716699999999999</v>
      </c>
      <c r="D2527" s="17">
        <f>TITRES_STAT!E2530</f>
        <v>4349</v>
      </c>
      <c r="E2527" s="2">
        <f t="shared" si="156"/>
        <v>5384692</v>
      </c>
      <c r="F2527" s="17" t="str">
        <f t="shared" si="159"/>
        <v>BULLISH</v>
      </c>
      <c r="G2527" s="17" t="str">
        <f t="shared" si="158"/>
        <v>NEUTRAL</v>
      </c>
      <c r="H2527" s="17" t="str">
        <f t="shared" si="157"/>
        <v>CONFIRMED BULLISH</v>
      </c>
    </row>
    <row r="2528" spans="1:8" ht="13.5" x14ac:dyDescent="0.25">
      <c r="A2528" s="3">
        <f>TITRES_STAT!B2531</f>
        <v>45685</v>
      </c>
      <c r="B2528" s="17">
        <f>TITRES_STAT!C2531</f>
        <v>22.55</v>
      </c>
      <c r="C2528" s="17">
        <f>TITRES_STAT!D2531</f>
        <v>21.735900000000001</v>
      </c>
      <c r="D2528" s="17">
        <f>TITRES_STAT!E2531</f>
        <v>325</v>
      </c>
      <c r="E2528" s="2">
        <f t="shared" si="156"/>
        <v>5385017</v>
      </c>
      <c r="F2528" s="17" t="str">
        <f t="shared" si="159"/>
        <v>BULLISH</v>
      </c>
      <c r="G2528" s="17" t="str">
        <f t="shared" si="158"/>
        <v>NEUTRAL</v>
      </c>
      <c r="H2528" s="17" t="str">
        <f t="shared" si="157"/>
        <v>CONFIRMED BULLISH</v>
      </c>
    </row>
    <row r="2529" spans="1:8" ht="13.5" x14ac:dyDescent="0.25">
      <c r="A2529" s="3">
        <f>TITRES_STAT!B2532</f>
        <v>45686</v>
      </c>
      <c r="B2529" s="17">
        <f>TITRES_STAT!C2532</f>
        <v>22.55</v>
      </c>
      <c r="C2529" s="17">
        <f>TITRES_STAT!D2532</f>
        <v>21.735900000000001</v>
      </c>
      <c r="D2529" s="17">
        <f>TITRES_STAT!E2532</f>
        <v>137</v>
      </c>
      <c r="E2529" s="2">
        <f t="shared" si="156"/>
        <v>5385017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f>TITRES_STAT!B2533</f>
        <v>45687</v>
      </c>
      <c r="B2530" s="17">
        <f>TITRES_STAT!C2533</f>
        <v>22.53</v>
      </c>
      <c r="C2530" s="17">
        <f>TITRES_STAT!D2533</f>
        <v>21.716699999999999</v>
      </c>
      <c r="D2530" s="17">
        <f>TITRES_STAT!E2533</f>
        <v>3573</v>
      </c>
      <c r="E2530" s="2">
        <f t="shared" si="156"/>
        <v>5381444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CONFIRMED BULLISH</v>
      </c>
    </row>
    <row r="2531" spans="1:8" ht="13.5" x14ac:dyDescent="0.25">
      <c r="A2531" s="3">
        <f>TITRES_STAT!B2534</f>
        <v>45688</v>
      </c>
      <c r="B2531" s="17">
        <f>TITRES_STAT!C2534</f>
        <v>22.52</v>
      </c>
      <c r="C2531" s="17">
        <f>TITRES_STAT!D2534</f>
        <v>21.707000000000001</v>
      </c>
      <c r="D2531" s="17">
        <f>TITRES_STAT!E2534</f>
        <v>673</v>
      </c>
      <c r="E2531" s="2">
        <f t="shared" si="156"/>
        <v>5380771</v>
      </c>
      <c r="F2531" s="17" t="str">
        <f t="shared" si="159"/>
        <v>BULLISH</v>
      </c>
      <c r="G2531" s="17" t="str">
        <f t="shared" si="158"/>
        <v>NEUTRAL</v>
      </c>
      <c r="H2531" s="17" t="str">
        <f t="shared" si="157"/>
        <v>NEUTRAL</v>
      </c>
    </row>
    <row r="2532" spans="1:8" ht="13.5" x14ac:dyDescent="0.25">
      <c r="A2532" s="3">
        <f>TITRES_STAT!B2535</f>
        <v>45691</v>
      </c>
      <c r="B2532" s="17">
        <f>TITRES_STAT!C2535</f>
        <v>22.65</v>
      </c>
      <c r="C2532" s="17">
        <f>TITRES_STAT!D2535</f>
        <v>21.8323</v>
      </c>
      <c r="D2532" s="17">
        <f>TITRES_STAT!E2535</f>
        <v>1992</v>
      </c>
      <c r="E2532" s="2">
        <f t="shared" si="156"/>
        <v>5382763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BEARISH DIVERGENCE</v>
      </c>
    </row>
    <row r="2533" spans="1:8" ht="13.5" x14ac:dyDescent="0.25">
      <c r="A2533" s="3">
        <f>TITRES_STAT!B2536</f>
        <v>45692</v>
      </c>
      <c r="B2533" s="17">
        <f>TITRES_STAT!C2536</f>
        <v>22.65</v>
      </c>
      <c r="C2533" s="17">
        <f>TITRES_STAT!D2536</f>
        <v>21.8323</v>
      </c>
      <c r="D2533" s="17">
        <f>TITRES_STAT!E2536</f>
        <v>338</v>
      </c>
      <c r="E2533" s="2">
        <f t="shared" si="156"/>
        <v>5382763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BEARISH DIVERGENCE</v>
      </c>
    </row>
    <row r="2534" spans="1:8" ht="13.5" x14ac:dyDescent="0.25">
      <c r="A2534" s="3">
        <f>TITRES_STAT!B2537</f>
        <v>45693</v>
      </c>
      <c r="B2534" s="17">
        <f>TITRES_STAT!C2537</f>
        <v>22.65</v>
      </c>
      <c r="C2534" s="17">
        <f>TITRES_STAT!D2537</f>
        <v>21.8323</v>
      </c>
      <c r="D2534" s="17">
        <f>TITRES_STAT!E2537</f>
        <v>382</v>
      </c>
      <c r="E2534" s="2">
        <f t="shared" si="156"/>
        <v>5382763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BEARISH DIVERGENCE</v>
      </c>
    </row>
    <row r="2535" spans="1:8" ht="13.5" x14ac:dyDescent="0.25">
      <c r="A2535" s="3">
        <f>TITRES_STAT!B2538</f>
        <v>45694</v>
      </c>
      <c r="B2535" s="17">
        <f>TITRES_STAT!C2538</f>
        <v>22.7</v>
      </c>
      <c r="C2535" s="17">
        <f>TITRES_STAT!D2538</f>
        <v>21.880500000000001</v>
      </c>
      <c r="D2535" s="17">
        <f>TITRES_STAT!E2538</f>
        <v>1590</v>
      </c>
      <c r="E2535" s="2">
        <f t="shared" si="156"/>
        <v>5384353</v>
      </c>
      <c r="F2535" s="17" t="str">
        <f t="shared" si="159"/>
        <v>BULLISH</v>
      </c>
      <c r="G2535" s="17" t="str">
        <f t="shared" si="158"/>
        <v>NEUTRAL</v>
      </c>
      <c r="H2535" s="17" t="str">
        <f t="shared" si="157"/>
        <v>CONFIRMED BULLISH</v>
      </c>
    </row>
    <row r="2536" spans="1:8" ht="13.5" x14ac:dyDescent="0.25">
      <c r="A2536" s="3">
        <f>TITRES_STAT!B2539</f>
        <v>45695</v>
      </c>
      <c r="B2536" s="17">
        <f>TITRES_STAT!C2539</f>
        <v>22.7</v>
      </c>
      <c r="C2536" s="17">
        <f>TITRES_STAT!D2539</f>
        <v>21.880500000000001</v>
      </c>
      <c r="D2536" s="17">
        <f>TITRES_STAT!E2539</f>
        <v>2760</v>
      </c>
      <c r="E2536" s="2">
        <f t="shared" si="156"/>
        <v>5384353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f>TITRES_STAT!B2540</f>
        <v>45698</v>
      </c>
      <c r="B2537" s="17">
        <f>TITRES_STAT!C2540</f>
        <v>22.5</v>
      </c>
      <c r="C2537" s="17">
        <f>TITRES_STAT!D2540</f>
        <v>21.687799999999999</v>
      </c>
      <c r="D2537" s="17">
        <f>TITRES_STAT!E2540</f>
        <v>10492</v>
      </c>
      <c r="E2537" s="2">
        <f t="shared" si="156"/>
        <v>5373861</v>
      </c>
      <c r="F2537" s="17" t="str">
        <f t="shared" si="159"/>
        <v>BEARISH</v>
      </c>
      <c r="G2537" s="17" t="str">
        <f t="shared" si="158"/>
        <v>NEUTRAL</v>
      </c>
      <c r="H2537" s="17" t="str">
        <f t="shared" si="157"/>
        <v>CONFIRMED BEARISH</v>
      </c>
    </row>
    <row r="2538" spans="1:8" ht="13.5" x14ac:dyDescent="0.25">
      <c r="A2538" s="3">
        <f>TITRES_STAT!B2541</f>
        <v>45699</v>
      </c>
      <c r="B2538" s="17">
        <f>TITRES_STAT!C2541</f>
        <v>22.5</v>
      </c>
      <c r="C2538" s="17">
        <f>TITRES_STAT!D2541</f>
        <v>21.687799999999999</v>
      </c>
      <c r="D2538" s="17">
        <f>TITRES_STAT!E2541</f>
        <v>45</v>
      </c>
      <c r="E2538" s="2">
        <f t="shared" si="156"/>
        <v>5373861</v>
      </c>
      <c r="F2538" s="17" t="str">
        <f t="shared" si="159"/>
        <v>BEARISH</v>
      </c>
      <c r="G2538" s="17" t="str">
        <f t="shared" si="158"/>
        <v>NEUTRAL</v>
      </c>
      <c r="H2538" s="17" t="str">
        <f t="shared" si="157"/>
        <v>CONFIRMED BEARISH</v>
      </c>
    </row>
    <row r="2539" spans="1:8" ht="13.5" x14ac:dyDescent="0.25">
      <c r="A2539" s="3">
        <f>TITRES_STAT!B2542</f>
        <v>45700</v>
      </c>
      <c r="B2539" s="17">
        <f>TITRES_STAT!C2542</f>
        <v>22</v>
      </c>
      <c r="C2539" s="17">
        <f>TITRES_STAT!D2542</f>
        <v>21.2058</v>
      </c>
      <c r="D2539" s="17">
        <f>TITRES_STAT!E2542</f>
        <v>1550</v>
      </c>
      <c r="E2539" s="2">
        <f t="shared" si="156"/>
        <v>5372311</v>
      </c>
      <c r="F2539" s="17" t="str">
        <f t="shared" si="159"/>
        <v>BEARISH</v>
      </c>
      <c r="G2539" s="17" t="str">
        <f t="shared" si="158"/>
        <v>NEUTRAL</v>
      </c>
      <c r="H2539" s="17" t="str">
        <f t="shared" si="157"/>
        <v>CONFIRMED BEARISH</v>
      </c>
    </row>
    <row r="2540" spans="1:8" ht="13.5" x14ac:dyDescent="0.25">
      <c r="A2540" s="3">
        <f>TITRES_STAT!B2543</f>
        <v>45701</v>
      </c>
      <c r="B2540" s="17">
        <f>TITRES_STAT!C2543</f>
        <v>22.2</v>
      </c>
      <c r="C2540" s="17">
        <f>TITRES_STAT!D2543</f>
        <v>21.398599999999998</v>
      </c>
      <c r="D2540" s="17">
        <f>TITRES_STAT!E2543</f>
        <v>395</v>
      </c>
      <c r="E2540" s="2">
        <f t="shared" si="156"/>
        <v>5372706</v>
      </c>
      <c r="F2540" s="17" t="str">
        <f t="shared" si="159"/>
        <v>BEARISH</v>
      </c>
      <c r="G2540" s="17" t="str">
        <f t="shared" si="158"/>
        <v>NEUTRAL</v>
      </c>
      <c r="H2540" s="17" t="str">
        <f t="shared" si="157"/>
        <v>CONFIRMED BEARISH</v>
      </c>
    </row>
    <row r="2541" spans="1:8" ht="13.5" x14ac:dyDescent="0.25">
      <c r="A2541" s="3">
        <f>TITRES_STAT!B2544</f>
        <v>45702</v>
      </c>
      <c r="B2541" s="17">
        <f>TITRES_STAT!C2544</f>
        <v>22.1</v>
      </c>
      <c r="C2541" s="17">
        <f>TITRES_STAT!D2544</f>
        <v>21.302199999999999</v>
      </c>
      <c r="D2541" s="17">
        <f>TITRES_STAT!E2544</f>
        <v>301</v>
      </c>
      <c r="E2541" s="2">
        <f t="shared" si="156"/>
        <v>5372405</v>
      </c>
      <c r="F2541" s="17" t="str">
        <f t="shared" si="159"/>
        <v>BEARISH</v>
      </c>
      <c r="G2541" s="17" t="str">
        <f t="shared" si="158"/>
        <v>NEUTRAL</v>
      </c>
      <c r="H2541" s="17" t="str">
        <f t="shared" si="157"/>
        <v>CONFIRMED BEARISH</v>
      </c>
    </row>
    <row r="2542" spans="1:8" ht="13.5" x14ac:dyDescent="0.25">
      <c r="A2542" s="3">
        <f>TITRES_STAT!B2545</f>
        <v>45705</v>
      </c>
      <c r="B2542" s="17">
        <f>TITRES_STAT!C2545</f>
        <v>22.15</v>
      </c>
      <c r="C2542" s="17">
        <f>TITRES_STAT!D2545</f>
        <v>21.3504</v>
      </c>
      <c r="D2542" s="17">
        <f>TITRES_STAT!E2545</f>
        <v>23</v>
      </c>
      <c r="E2542" s="2">
        <f t="shared" si="156"/>
        <v>5372428</v>
      </c>
      <c r="F2542" s="17" t="str">
        <f t="shared" si="159"/>
        <v>BEARISH</v>
      </c>
      <c r="G2542" s="17" t="str">
        <f t="shared" si="158"/>
        <v>NEUTRAL</v>
      </c>
      <c r="H2542" s="17" t="str">
        <f t="shared" si="157"/>
        <v>CONFIRMED BEARISH</v>
      </c>
    </row>
    <row r="2543" spans="1:8" ht="13.5" x14ac:dyDescent="0.25">
      <c r="A2543" s="3">
        <f>TITRES_STAT!B2546</f>
        <v>45706</v>
      </c>
      <c r="B2543" s="17">
        <f>TITRES_STAT!C2546</f>
        <v>22.3</v>
      </c>
      <c r="C2543" s="17">
        <f>TITRES_STAT!D2546</f>
        <v>21.495000000000001</v>
      </c>
      <c r="D2543" s="17">
        <f>TITRES_STAT!E2546</f>
        <v>2510</v>
      </c>
      <c r="E2543" s="2">
        <f t="shared" si="156"/>
        <v>5374938</v>
      </c>
      <c r="F2543" s="17" t="str">
        <f t="shared" si="159"/>
        <v>BULLISH</v>
      </c>
      <c r="G2543" s="17" t="str">
        <f t="shared" si="158"/>
        <v>NEUTRAL</v>
      </c>
      <c r="H2543" s="17" t="str">
        <f t="shared" si="157"/>
        <v>BULLISH DIVERGENCE</v>
      </c>
    </row>
    <row r="2544" spans="1:8" ht="13.5" x14ac:dyDescent="0.25">
      <c r="A2544" s="3">
        <f>TITRES_STAT!B2547</f>
        <v>45707</v>
      </c>
      <c r="B2544" s="17">
        <f>TITRES_STAT!C2547</f>
        <v>22.3</v>
      </c>
      <c r="C2544" s="17">
        <f>TITRES_STAT!D2547</f>
        <v>21.495000000000001</v>
      </c>
      <c r="D2544" s="17">
        <f>TITRES_STAT!E2547</f>
        <v>6780</v>
      </c>
      <c r="E2544" s="2">
        <f t="shared" si="156"/>
        <v>5374938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f>TITRES_STAT!B2548</f>
        <v>45708</v>
      </c>
      <c r="B2545" s="17">
        <f>TITRES_STAT!C2548</f>
        <v>22.3</v>
      </c>
      <c r="C2545" s="17">
        <f>TITRES_STAT!D2548</f>
        <v>21.495000000000001</v>
      </c>
      <c r="D2545" s="17">
        <f>TITRES_STAT!E2548</f>
        <v>0</v>
      </c>
      <c r="E2545" s="2">
        <f t="shared" si="156"/>
        <v>5374938</v>
      </c>
      <c r="F2545" s="17" t="str">
        <f t="shared" si="159"/>
        <v>BULLISH</v>
      </c>
      <c r="G2545" s="17" t="str">
        <f t="shared" si="158"/>
        <v>NEUTRAL</v>
      </c>
      <c r="H2545" s="17" t="str">
        <f t="shared" si="157"/>
        <v>CONFIRMED BULLISH</v>
      </c>
    </row>
    <row r="2546" spans="1:8" ht="13.5" x14ac:dyDescent="0.25">
      <c r="A2546" s="3">
        <f>TITRES_STAT!B2549</f>
        <v>45709</v>
      </c>
      <c r="B2546" s="17">
        <f>TITRES_STAT!C2549</f>
        <v>22.49</v>
      </c>
      <c r="C2546" s="17">
        <f>TITRES_STAT!D2549</f>
        <v>21.678100000000001</v>
      </c>
      <c r="D2546" s="17">
        <f>TITRES_STAT!E2549</f>
        <v>2520</v>
      </c>
      <c r="E2546" s="2">
        <f t="shared" si="156"/>
        <v>5377458</v>
      </c>
      <c r="F2546" s="17" t="str">
        <f t="shared" si="159"/>
        <v>BULLISH</v>
      </c>
      <c r="G2546" s="17" t="str">
        <f t="shared" si="158"/>
        <v>NEUTRAL</v>
      </c>
      <c r="H2546" s="17" t="str">
        <f t="shared" si="157"/>
        <v>CONFIRMED BULLISH</v>
      </c>
    </row>
    <row r="2547" spans="1:8" ht="13.5" x14ac:dyDescent="0.25">
      <c r="A2547" s="3">
        <f>TITRES_STAT!B2550</f>
        <v>45712</v>
      </c>
      <c r="B2547" s="17">
        <f>TITRES_STAT!C2550</f>
        <v>22.51</v>
      </c>
      <c r="C2547" s="17">
        <f>TITRES_STAT!D2550</f>
        <v>21.697399999999998</v>
      </c>
      <c r="D2547" s="17">
        <f>TITRES_STAT!E2550</f>
        <v>1863</v>
      </c>
      <c r="E2547" s="2">
        <f t="shared" si="156"/>
        <v>5379321</v>
      </c>
      <c r="F2547" s="17" t="str">
        <f t="shared" si="159"/>
        <v>BULLISH</v>
      </c>
      <c r="G2547" s="17" t="str">
        <f t="shared" si="158"/>
        <v>NEUTRAL</v>
      </c>
      <c r="H2547" s="17" t="str">
        <f t="shared" si="157"/>
        <v>CONFIRMED BULLISH</v>
      </c>
    </row>
    <row r="2548" spans="1:8" ht="13.5" x14ac:dyDescent="0.25">
      <c r="A2548" s="3">
        <f>TITRES_STAT!B2551</f>
        <v>45713</v>
      </c>
      <c r="B2548" s="17">
        <f>TITRES_STAT!C2551</f>
        <v>22.6</v>
      </c>
      <c r="C2548" s="17">
        <f>TITRES_STAT!D2551</f>
        <v>21.784099999999999</v>
      </c>
      <c r="D2548" s="17">
        <f>TITRES_STAT!E2551</f>
        <v>9056</v>
      </c>
      <c r="E2548" s="2">
        <f t="shared" si="156"/>
        <v>5388377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CONFIRMED BULLISH</v>
      </c>
    </row>
    <row r="2549" spans="1:8" ht="13.5" x14ac:dyDescent="0.25">
      <c r="A2549" s="3">
        <f>TITRES_STAT!B2552</f>
        <v>45714</v>
      </c>
      <c r="B2549" s="17">
        <f>TITRES_STAT!C2552</f>
        <v>22.51</v>
      </c>
      <c r="C2549" s="17">
        <f>TITRES_STAT!D2552</f>
        <v>21.697399999999998</v>
      </c>
      <c r="D2549" s="17">
        <f>TITRES_STAT!E2552</f>
        <v>1624</v>
      </c>
      <c r="E2549" s="2">
        <f t="shared" si="156"/>
        <v>5386753</v>
      </c>
      <c r="F2549" s="17" t="str">
        <f t="shared" si="159"/>
        <v>BULLISH</v>
      </c>
      <c r="G2549" s="17" t="str">
        <f t="shared" si="158"/>
        <v>NEUTRAL</v>
      </c>
      <c r="H2549" s="17" t="str">
        <f t="shared" si="157"/>
        <v>CONFIRMED BULLISH</v>
      </c>
    </row>
    <row r="2550" spans="1:8" ht="13.5" x14ac:dyDescent="0.25">
      <c r="A2550" s="3">
        <f>TITRES_STAT!B2553</f>
        <v>45715</v>
      </c>
      <c r="B2550" s="17">
        <f>TITRES_STAT!C2553</f>
        <v>22.7</v>
      </c>
      <c r="C2550" s="17">
        <f>TITRES_STAT!D2553</f>
        <v>21.880500000000001</v>
      </c>
      <c r="D2550" s="17">
        <f>TITRES_STAT!E2553</f>
        <v>511</v>
      </c>
      <c r="E2550" s="2">
        <f t="shared" si="156"/>
        <v>5387264</v>
      </c>
      <c r="F2550" s="17" t="str">
        <f t="shared" si="159"/>
        <v>BULLISH</v>
      </c>
      <c r="G2550" s="17" t="str">
        <f t="shared" si="158"/>
        <v>NEUTRAL</v>
      </c>
      <c r="H2550" s="17" t="str">
        <f t="shared" si="157"/>
        <v>CONFIRMED BULLISH</v>
      </c>
    </row>
    <row r="2551" spans="1:8" ht="13.5" x14ac:dyDescent="0.25">
      <c r="A2551" s="3">
        <f>TITRES_STAT!B2554</f>
        <v>45716</v>
      </c>
      <c r="B2551" s="17">
        <f>TITRES_STAT!C2554</f>
        <v>22.51</v>
      </c>
      <c r="C2551" s="17">
        <f>TITRES_STAT!D2554</f>
        <v>21.697399999999998</v>
      </c>
      <c r="D2551" s="17">
        <f>TITRES_STAT!E2554</f>
        <v>1091</v>
      </c>
      <c r="E2551" s="2">
        <f t="shared" si="156"/>
        <v>5386173</v>
      </c>
      <c r="F2551" s="17" t="str">
        <f t="shared" si="159"/>
        <v>BULLISH</v>
      </c>
      <c r="G2551" s="17" t="str">
        <f t="shared" si="158"/>
        <v>NEUTRAL</v>
      </c>
      <c r="H2551" s="17" t="str">
        <f t="shared" si="157"/>
        <v>CONFIRMED BULLISH</v>
      </c>
    </row>
    <row r="2552" spans="1:8" ht="13.5" x14ac:dyDescent="0.25">
      <c r="A2552" s="3">
        <f>TITRES_STAT!B2555</f>
        <v>45719</v>
      </c>
      <c r="B2552" s="17">
        <f>TITRES_STAT!C2555</f>
        <v>22.69</v>
      </c>
      <c r="C2552" s="17">
        <f>TITRES_STAT!D2555</f>
        <v>21.870899999999999</v>
      </c>
      <c r="D2552" s="17">
        <f>TITRES_STAT!E2555</f>
        <v>3073</v>
      </c>
      <c r="E2552" s="2">
        <f t="shared" si="156"/>
        <v>5389246</v>
      </c>
      <c r="F2552" s="17" t="str">
        <f t="shared" si="159"/>
        <v>BULLISH</v>
      </c>
      <c r="G2552" s="17" t="str">
        <f t="shared" si="158"/>
        <v>NEUTRAL</v>
      </c>
      <c r="H2552" s="17" t="str">
        <f t="shared" si="157"/>
        <v>CONFIRMED BULLISH</v>
      </c>
    </row>
    <row r="2553" spans="1:8" ht="13.5" x14ac:dyDescent="0.25">
      <c r="A2553" s="3">
        <f>TITRES_STAT!B2556</f>
        <v>45720</v>
      </c>
      <c r="B2553" s="17">
        <f>TITRES_STAT!C2556</f>
        <v>22.69</v>
      </c>
      <c r="C2553" s="17">
        <f>TITRES_STAT!D2556</f>
        <v>21.870899999999999</v>
      </c>
      <c r="D2553" s="17">
        <f>TITRES_STAT!E2556</f>
        <v>3031</v>
      </c>
      <c r="E2553" s="2">
        <f t="shared" si="156"/>
        <v>5389246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CONFIRMED BULLISH</v>
      </c>
    </row>
    <row r="2554" spans="1:8" ht="13.5" x14ac:dyDescent="0.25">
      <c r="A2554" s="3">
        <f>TITRES_STAT!B2557</f>
        <v>45721</v>
      </c>
      <c r="B2554" s="17">
        <f>TITRES_STAT!C2557</f>
        <v>22.52</v>
      </c>
      <c r="C2554" s="17">
        <f>TITRES_STAT!D2557</f>
        <v>21.707000000000001</v>
      </c>
      <c r="D2554" s="17">
        <f>TITRES_STAT!E2557</f>
        <v>1313</v>
      </c>
      <c r="E2554" s="2">
        <f t="shared" si="156"/>
        <v>5387933</v>
      </c>
      <c r="F2554" s="17" t="str">
        <f t="shared" si="159"/>
        <v>BULLISH</v>
      </c>
      <c r="G2554" s="17" t="str">
        <f t="shared" si="158"/>
        <v>NEUTRAL</v>
      </c>
      <c r="H2554" s="17" t="str">
        <f t="shared" si="157"/>
        <v>CONFIRMED BULLISH</v>
      </c>
    </row>
    <row r="2555" spans="1:8" ht="13.5" x14ac:dyDescent="0.25">
      <c r="A2555" s="3">
        <f>TITRES_STAT!B2558</f>
        <v>45722</v>
      </c>
      <c r="B2555" s="17">
        <f>TITRES_STAT!C2558</f>
        <v>22.7</v>
      </c>
      <c r="C2555" s="17">
        <f>TITRES_STAT!D2558</f>
        <v>21.880500000000001</v>
      </c>
      <c r="D2555" s="17">
        <f>TITRES_STAT!E2558</f>
        <v>5169</v>
      </c>
      <c r="E2555" s="2">
        <f t="shared" si="156"/>
        <v>5393102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NEUTRAL</v>
      </c>
    </row>
    <row r="2556" spans="1:8" ht="13.5" x14ac:dyDescent="0.25">
      <c r="A2556" s="3">
        <f>TITRES_STAT!B2559</f>
        <v>45723</v>
      </c>
      <c r="B2556" s="17">
        <f>TITRES_STAT!C2559</f>
        <v>22.7</v>
      </c>
      <c r="C2556" s="17">
        <f>TITRES_STAT!D2559</f>
        <v>21.880500000000001</v>
      </c>
      <c r="D2556" s="17">
        <f>TITRES_STAT!E2559</f>
        <v>1752</v>
      </c>
      <c r="E2556" s="2">
        <f t="shared" si="156"/>
        <v>5393102</v>
      </c>
      <c r="F2556" s="17" t="str">
        <f t="shared" si="159"/>
        <v>BULLISH</v>
      </c>
      <c r="G2556" s="17" t="str">
        <f t="shared" si="158"/>
        <v>NEUTRAL</v>
      </c>
      <c r="H2556" s="17" t="str">
        <f t="shared" si="157"/>
        <v>CONFIRMED BULLISH</v>
      </c>
    </row>
    <row r="2557" spans="1:8" ht="13.5" x14ac:dyDescent="0.25">
      <c r="A2557" s="3">
        <f>TITRES_STAT!B2560</f>
        <v>45726</v>
      </c>
      <c r="B2557" s="17">
        <f>TITRES_STAT!C2560</f>
        <v>22.7</v>
      </c>
      <c r="C2557" s="17">
        <f>TITRES_STAT!D2560</f>
        <v>21.880500000000001</v>
      </c>
      <c r="D2557" s="17">
        <f>TITRES_STAT!E2560</f>
        <v>2500</v>
      </c>
      <c r="E2557" s="2">
        <f t="shared" si="156"/>
        <v>5393102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CONFIRMED BULLISH</v>
      </c>
    </row>
    <row r="2558" spans="1:8" ht="13.5" x14ac:dyDescent="0.25">
      <c r="A2558" s="3">
        <f>TITRES_STAT!B2561</f>
        <v>45727</v>
      </c>
      <c r="B2558" s="17">
        <f>TITRES_STAT!C2561</f>
        <v>22.6</v>
      </c>
      <c r="C2558" s="17">
        <f>TITRES_STAT!D2561</f>
        <v>21.784099999999999</v>
      </c>
      <c r="D2558" s="17">
        <f>TITRES_STAT!E2561</f>
        <v>350</v>
      </c>
      <c r="E2558" s="2">
        <f t="shared" si="156"/>
        <v>5392752</v>
      </c>
      <c r="F2558" s="17" t="str">
        <f t="shared" si="159"/>
        <v>BULLISH</v>
      </c>
      <c r="G2558" s="17" t="str">
        <f t="shared" si="158"/>
        <v>NEUTRAL</v>
      </c>
      <c r="H2558" s="17" t="str">
        <f t="shared" si="157"/>
        <v>BULLISH DIVERGENCE</v>
      </c>
    </row>
    <row r="2559" spans="1:8" ht="13.5" x14ac:dyDescent="0.25">
      <c r="A2559" s="3">
        <f>TITRES_STAT!B2562</f>
        <v>45728</v>
      </c>
      <c r="B2559" s="17">
        <f>TITRES_STAT!C2562</f>
        <v>22.65</v>
      </c>
      <c r="C2559" s="17">
        <f>TITRES_STAT!D2562</f>
        <v>21.8323</v>
      </c>
      <c r="D2559" s="17">
        <f>TITRES_STAT!E2562</f>
        <v>2971</v>
      </c>
      <c r="E2559" s="2">
        <f t="shared" si="156"/>
        <v>5395723</v>
      </c>
      <c r="F2559" s="17" t="str">
        <f t="shared" si="159"/>
        <v>BULLISH</v>
      </c>
      <c r="G2559" s="17" t="str">
        <f t="shared" si="158"/>
        <v>NEUTRAL</v>
      </c>
      <c r="H2559" s="17" t="str">
        <f t="shared" si="157"/>
        <v>CONFIRMED BULLISH</v>
      </c>
    </row>
    <row r="2560" spans="1:8" ht="13.5" x14ac:dyDescent="0.25">
      <c r="A2560" s="3">
        <f>TITRES_STAT!B2563</f>
        <v>45729</v>
      </c>
      <c r="B2560" s="17">
        <f>TITRES_STAT!C2563</f>
        <v>22.62</v>
      </c>
      <c r="C2560" s="17">
        <f>TITRES_STAT!D2563</f>
        <v>21.8034</v>
      </c>
      <c r="D2560" s="17">
        <f>TITRES_STAT!E2563</f>
        <v>220</v>
      </c>
      <c r="E2560" s="2">
        <f t="shared" si="156"/>
        <v>5395503</v>
      </c>
      <c r="F2560" s="17" t="str">
        <f t="shared" si="159"/>
        <v>BULLISH</v>
      </c>
      <c r="G2560" s="17" t="str">
        <f t="shared" si="158"/>
        <v>NEUTRAL</v>
      </c>
      <c r="H2560" s="17" t="str">
        <f t="shared" si="157"/>
        <v>BULLISH DIVERGENCE</v>
      </c>
    </row>
    <row r="2561" spans="1:8" ht="13.5" x14ac:dyDescent="0.25">
      <c r="A2561" s="3">
        <f>TITRES_STAT!B2564</f>
        <v>45730</v>
      </c>
      <c r="B2561" s="17">
        <f>TITRES_STAT!C2564</f>
        <v>22.65</v>
      </c>
      <c r="C2561" s="17">
        <f>TITRES_STAT!D2564</f>
        <v>21.8323</v>
      </c>
      <c r="D2561" s="17">
        <f>TITRES_STAT!E2564</f>
        <v>1960</v>
      </c>
      <c r="E2561" s="2">
        <f t="shared" si="156"/>
        <v>5397463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BULLISH DIVERGENCE</v>
      </c>
    </row>
    <row r="2562" spans="1:8" ht="13.5" x14ac:dyDescent="0.25">
      <c r="A2562" s="3">
        <f>TITRES_STAT!B2565</f>
        <v>45733</v>
      </c>
      <c r="B2562" s="17">
        <f>TITRES_STAT!C2565</f>
        <v>22.97</v>
      </c>
      <c r="C2562" s="17">
        <f>TITRES_STAT!D2565</f>
        <v>22.140799999999999</v>
      </c>
      <c r="D2562" s="17">
        <f>TITRES_STAT!E2565</f>
        <v>1366</v>
      </c>
      <c r="E2562" s="2">
        <f t="shared" si="156"/>
        <v>5398829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CONFIRMED BULLISH</v>
      </c>
    </row>
    <row r="2563" spans="1:8" ht="13.5" x14ac:dyDescent="0.25">
      <c r="A2563" s="3">
        <f>TITRES_STAT!B2566</f>
        <v>45734</v>
      </c>
      <c r="B2563" s="17">
        <f>TITRES_STAT!C2566</f>
        <v>22.62</v>
      </c>
      <c r="C2563" s="17">
        <f>TITRES_STAT!D2566</f>
        <v>21.8034</v>
      </c>
      <c r="D2563" s="17">
        <f>TITRES_STAT!E2566</f>
        <v>498</v>
      </c>
      <c r="E2563" s="2">
        <f t="shared" si="156"/>
        <v>5398331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f>TITRES_STAT!B2567</f>
        <v>45735</v>
      </c>
      <c r="B2564" s="17">
        <f>TITRES_STAT!C2567</f>
        <v>22.62</v>
      </c>
      <c r="C2564" s="17">
        <f>TITRES_STAT!D2567</f>
        <v>21.8034</v>
      </c>
      <c r="D2564" s="17">
        <f>TITRES_STAT!E2567</f>
        <v>2884</v>
      </c>
      <c r="E2564" s="2">
        <f t="shared" ref="E2564:E2627" si="160">IF(B2564&gt;B2563, E2563+D2564, IF(B2564&lt;B2563, E2563-D2564, E2563))</f>
        <v>5398331</v>
      </c>
      <c r="F2564" s="17" t="str">
        <f t="shared" si="159"/>
        <v>BULLISH</v>
      </c>
      <c r="G2564" s="17" t="str">
        <f t="shared" si="158"/>
        <v>NEUTRAL</v>
      </c>
      <c r="H2564" s="17" t="str">
        <f t="shared" si="157"/>
        <v>BULLISH DIVERGENCE</v>
      </c>
    </row>
    <row r="2565" spans="1:8" ht="13.5" x14ac:dyDescent="0.25">
      <c r="A2565" s="3">
        <f>TITRES_STAT!B2568</f>
        <v>45737</v>
      </c>
      <c r="B2565" s="17">
        <f>TITRES_STAT!C2568</f>
        <v>22.9</v>
      </c>
      <c r="C2565" s="17">
        <f>TITRES_STAT!D2568</f>
        <v>22.0733</v>
      </c>
      <c r="D2565" s="17">
        <f>TITRES_STAT!E2568</f>
        <v>1850</v>
      </c>
      <c r="E2565" s="2">
        <f t="shared" si="160"/>
        <v>5400181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CONFIRMED BULLISH</v>
      </c>
    </row>
    <row r="2566" spans="1:8" ht="13.5" x14ac:dyDescent="0.25">
      <c r="A2566" s="3">
        <f>TITRES_STAT!B2569</f>
        <v>45740</v>
      </c>
      <c r="B2566" s="17">
        <f>TITRES_STAT!C2569</f>
        <v>22.61</v>
      </c>
      <c r="C2566" s="17">
        <f>TITRES_STAT!D2569</f>
        <v>21.793800000000001</v>
      </c>
      <c r="D2566" s="17">
        <f>TITRES_STAT!E2569</f>
        <v>2246</v>
      </c>
      <c r="E2566" s="2">
        <f t="shared" si="160"/>
        <v>5397935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BULLISH DIVERGENCE</v>
      </c>
    </row>
    <row r="2567" spans="1:8" ht="13.5" x14ac:dyDescent="0.25">
      <c r="A2567" s="3">
        <f>TITRES_STAT!B2570</f>
        <v>45741</v>
      </c>
      <c r="B2567" s="17">
        <f>TITRES_STAT!C2570</f>
        <v>22.61</v>
      </c>
      <c r="C2567" s="17">
        <f>TITRES_STAT!D2570</f>
        <v>21.793800000000001</v>
      </c>
      <c r="D2567" s="17">
        <f>TITRES_STAT!E2570</f>
        <v>2000</v>
      </c>
      <c r="E2567" s="2">
        <f t="shared" si="160"/>
        <v>5397935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BEARISH</v>
      </c>
    </row>
    <row r="2568" spans="1:8" ht="13.5" x14ac:dyDescent="0.25">
      <c r="A2568" s="3">
        <f>TITRES_STAT!B2571</f>
        <v>45742</v>
      </c>
      <c r="B2568" s="17">
        <f>TITRES_STAT!C2571</f>
        <v>22.61</v>
      </c>
      <c r="C2568" s="17">
        <f>TITRES_STAT!D2571</f>
        <v>21.793800000000001</v>
      </c>
      <c r="D2568" s="17">
        <f>TITRES_STAT!E2571</f>
        <v>540</v>
      </c>
      <c r="E2568" s="2">
        <f t="shared" si="160"/>
        <v>5397935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f>TITRES_STAT!B2572</f>
        <v>45743</v>
      </c>
      <c r="B2569" s="17">
        <f>TITRES_STAT!C2572</f>
        <v>22.62</v>
      </c>
      <c r="C2569" s="17">
        <f>TITRES_STAT!D2572</f>
        <v>21.8034</v>
      </c>
      <c r="D2569" s="17">
        <f>TITRES_STAT!E2572</f>
        <v>230</v>
      </c>
      <c r="E2569" s="2">
        <f t="shared" si="160"/>
        <v>5398165</v>
      </c>
      <c r="F2569" s="17" t="str">
        <f t="shared" si="163"/>
        <v>BEARISH</v>
      </c>
      <c r="G2569" s="17" t="str">
        <f t="shared" si="162"/>
        <v>NEUTRAL</v>
      </c>
      <c r="H2569" s="17" t="str">
        <f t="shared" si="161"/>
        <v>NEUTRAL</v>
      </c>
    </row>
    <row r="2570" spans="1:8" ht="13.5" x14ac:dyDescent="0.25">
      <c r="A2570" s="3">
        <f>TITRES_STAT!B2573</f>
        <v>45744</v>
      </c>
      <c r="B2570" s="17">
        <f>TITRES_STAT!C2573</f>
        <v>22.3</v>
      </c>
      <c r="C2570" s="17">
        <f>TITRES_STAT!D2573</f>
        <v>21.495000000000001</v>
      </c>
      <c r="D2570" s="17">
        <f>TITRES_STAT!E2573</f>
        <v>1720</v>
      </c>
      <c r="E2570" s="2">
        <f t="shared" si="160"/>
        <v>5396445</v>
      </c>
      <c r="F2570" s="17" t="str">
        <f t="shared" si="163"/>
        <v>BEARISH</v>
      </c>
      <c r="G2570" s="17" t="str">
        <f t="shared" si="162"/>
        <v>NEUTRAL</v>
      </c>
      <c r="H2570" s="17" t="str">
        <f t="shared" si="161"/>
        <v>CONFIRMED BEARISH</v>
      </c>
    </row>
    <row r="2571" spans="1:8" ht="13.5" x14ac:dyDescent="0.25">
      <c r="A2571" s="3">
        <f>TITRES_STAT!B2574</f>
        <v>45749</v>
      </c>
      <c r="B2571" s="17">
        <f>TITRES_STAT!C2574</f>
        <v>22.3</v>
      </c>
      <c r="C2571" s="17">
        <f>TITRES_STAT!D2574</f>
        <v>21.495000000000001</v>
      </c>
      <c r="D2571" s="17">
        <f>TITRES_STAT!E2574</f>
        <v>1436</v>
      </c>
      <c r="E2571" s="2">
        <f t="shared" si="160"/>
        <v>5396445</v>
      </c>
      <c r="F2571" s="17" t="str">
        <f t="shared" si="163"/>
        <v>BEARISH</v>
      </c>
      <c r="G2571" s="17" t="str">
        <f t="shared" si="162"/>
        <v>NEUTRAL</v>
      </c>
      <c r="H2571" s="17" t="str">
        <f t="shared" si="161"/>
        <v>CONFIRMED BEARISH</v>
      </c>
    </row>
    <row r="2572" spans="1:8" ht="13.5" x14ac:dyDescent="0.25">
      <c r="A2572" s="3">
        <f>TITRES_STAT!B2575</f>
        <v>45750</v>
      </c>
      <c r="B2572" s="17">
        <f>TITRES_STAT!C2575</f>
        <v>22.3</v>
      </c>
      <c r="C2572" s="17">
        <f>TITRES_STAT!D2575</f>
        <v>21.495000000000001</v>
      </c>
      <c r="D2572" s="17">
        <f>TITRES_STAT!E2575</f>
        <v>100</v>
      </c>
      <c r="E2572" s="2">
        <f t="shared" si="160"/>
        <v>5396445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CONFIRMED BEARISH</v>
      </c>
    </row>
    <row r="2573" spans="1:8" ht="13.5" x14ac:dyDescent="0.25">
      <c r="A2573" s="3">
        <f>TITRES_STAT!B2576</f>
        <v>45751</v>
      </c>
      <c r="B2573" s="17">
        <f>TITRES_STAT!C2576</f>
        <v>22.3</v>
      </c>
      <c r="C2573" s="17">
        <f>TITRES_STAT!D2576</f>
        <v>21.495000000000001</v>
      </c>
      <c r="D2573" s="17">
        <f>TITRES_STAT!E2576</f>
        <v>201</v>
      </c>
      <c r="E2573" s="2">
        <f t="shared" si="160"/>
        <v>5396445</v>
      </c>
      <c r="F2573" s="17" t="str">
        <f t="shared" si="163"/>
        <v>BEARISH</v>
      </c>
      <c r="G2573" s="17" t="str">
        <f t="shared" si="162"/>
        <v>NEUTRAL</v>
      </c>
      <c r="H2573" s="17" t="str">
        <f t="shared" si="161"/>
        <v>CONFIRMED BEARISH</v>
      </c>
    </row>
    <row r="2574" spans="1:8" ht="13.5" x14ac:dyDescent="0.25">
      <c r="A2574" s="3">
        <f>TITRES_STAT!B2577</f>
        <v>45754</v>
      </c>
      <c r="B2574" s="17">
        <f>TITRES_STAT!C2577</f>
        <v>22.3</v>
      </c>
      <c r="C2574" s="17">
        <f>TITRES_STAT!D2577</f>
        <v>21.495000000000001</v>
      </c>
      <c r="D2574" s="17">
        <f>TITRES_STAT!E2577</f>
        <v>4881</v>
      </c>
      <c r="E2574" s="2">
        <f t="shared" si="160"/>
        <v>5396445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CONFIRMED BEARISH</v>
      </c>
    </row>
    <row r="2575" spans="1:8" ht="13.5" x14ac:dyDescent="0.25">
      <c r="A2575" s="3">
        <f>TITRES_STAT!B2578</f>
        <v>45755</v>
      </c>
      <c r="B2575" s="17">
        <f>TITRES_STAT!C2578</f>
        <v>22.2</v>
      </c>
      <c r="C2575" s="17">
        <f>TITRES_STAT!D2578</f>
        <v>21.398599999999998</v>
      </c>
      <c r="D2575" s="17">
        <f>TITRES_STAT!E2578</f>
        <v>2785</v>
      </c>
      <c r="E2575" s="2">
        <f t="shared" si="160"/>
        <v>5393660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f>TITRES_STAT!B2579</f>
        <v>45757</v>
      </c>
      <c r="B2576" s="17">
        <f>TITRES_STAT!C2579</f>
        <v>22.06</v>
      </c>
      <c r="C2576" s="17">
        <f>TITRES_STAT!D2579</f>
        <v>21.2636</v>
      </c>
      <c r="D2576" s="17">
        <f>TITRES_STAT!E2579</f>
        <v>10237</v>
      </c>
      <c r="E2576" s="2">
        <f t="shared" si="160"/>
        <v>5383423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f>TITRES_STAT!B2580</f>
        <v>45758</v>
      </c>
      <c r="B2577" s="17">
        <f>TITRES_STAT!C2580</f>
        <v>22.1</v>
      </c>
      <c r="C2577" s="17">
        <f>TITRES_STAT!D2580</f>
        <v>21.302199999999999</v>
      </c>
      <c r="D2577" s="17">
        <f>TITRES_STAT!E2580</f>
        <v>96</v>
      </c>
      <c r="E2577" s="2">
        <f t="shared" si="160"/>
        <v>5383519</v>
      </c>
      <c r="F2577" s="17" t="str">
        <f t="shared" si="163"/>
        <v>BEARISH</v>
      </c>
      <c r="G2577" s="17" t="str">
        <f t="shared" si="162"/>
        <v>NEUTRAL</v>
      </c>
      <c r="H2577" s="17" t="str">
        <f t="shared" si="161"/>
        <v>CONFIRMED BEARISH</v>
      </c>
    </row>
    <row r="2578" spans="1:8" ht="13.5" x14ac:dyDescent="0.25">
      <c r="A2578" s="3">
        <f>TITRES_STAT!B2581</f>
        <v>45761</v>
      </c>
      <c r="B2578" s="17">
        <f>TITRES_STAT!C2581</f>
        <v>22.1</v>
      </c>
      <c r="C2578" s="17">
        <f>TITRES_STAT!D2581</f>
        <v>21.302199999999999</v>
      </c>
      <c r="D2578" s="17">
        <f>TITRES_STAT!E2581</f>
        <v>625</v>
      </c>
      <c r="E2578" s="2">
        <f t="shared" si="160"/>
        <v>5383519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f>TITRES_STAT!B2582</f>
        <v>45762</v>
      </c>
      <c r="B2579" s="17">
        <f>TITRES_STAT!C2582</f>
        <v>22.12</v>
      </c>
      <c r="C2579" s="17">
        <f>TITRES_STAT!D2582</f>
        <v>21.3215</v>
      </c>
      <c r="D2579" s="17">
        <f>TITRES_STAT!E2582</f>
        <v>400</v>
      </c>
      <c r="E2579" s="2">
        <f t="shared" si="160"/>
        <v>5383919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f>TITRES_STAT!B2583</f>
        <v>45763</v>
      </c>
      <c r="B2580" s="17">
        <f>TITRES_STAT!C2583</f>
        <v>22.2</v>
      </c>
      <c r="C2580" s="17">
        <f>TITRES_STAT!D2583</f>
        <v>21.398599999999998</v>
      </c>
      <c r="D2580" s="17">
        <f>TITRES_STAT!E2583</f>
        <v>2820</v>
      </c>
      <c r="E2580" s="2">
        <f t="shared" si="160"/>
        <v>5386739</v>
      </c>
      <c r="F2580" s="17" t="str">
        <f t="shared" si="163"/>
        <v>BEARISH</v>
      </c>
      <c r="G2580" s="17" t="str">
        <f t="shared" si="162"/>
        <v>NEUTRAL</v>
      </c>
      <c r="H2580" s="17" t="str">
        <f t="shared" si="161"/>
        <v>NEUTRAL</v>
      </c>
    </row>
    <row r="2581" spans="1:8" ht="13.5" x14ac:dyDescent="0.25">
      <c r="A2581" s="3">
        <f>TITRES_STAT!B2584</f>
        <v>45764</v>
      </c>
      <c r="B2581" s="17">
        <f>TITRES_STAT!C2584</f>
        <v>22.2</v>
      </c>
      <c r="C2581" s="17">
        <f>TITRES_STAT!D2584</f>
        <v>21.398599999999998</v>
      </c>
      <c r="D2581" s="17">
        <f>TITRES_STAT!E2584</f>
        <v>0</v>
      </c>
      <c r="E2581" s="2">
        <f t="shared" si="160"/>
        <v>5386739</v>
      </c>
      <c r="F2581" s="17" t="str">
        <f t="shared" si="163"/>
        <v>BULLISH</v>
      </c>
      <c r="G2581" s="17" t="str">
        <f t="shared" si="162"/>
        <v>NEUTRAL</v>
      </c>
      <c r="H2581" s="17" t="str">
        <f t="shared" si="161"/>
        <v>CONFIRMED BULLISH</v>
      </c>
    </row>
    <row r="2582" spans="1:8" ht="13.5" x14ac:dyDescent="0.25">
      <c r="A2582" s="3">
        <f>TITRES_STAT!B2585</f>
        <v>45765</v>
      </c>
      <c r="B2582" s="17">
        <f>TITRES_STAT!C2585</f>
        <v>22.48</v>
      </c>
      <c r="C2582" s="17">
        <f>TITRES_STAT!D2585</f>
        <v>21.668500000000002</v>
      </c>
      <c r="D2582" s="17">
        <f>TITRES_STAT!E2585</f>
        <v>8057</v>
      </c>
      <c r="E2582" s="2">
        <f t="shared" si="160"/>
        <v>5394796</v>
      </c>
      <c r="F2582" s="17" t="str">
        <f t="shared" si="163"/>
        <v>BULLISH</v>
      </c>
      <c r="G2582" s="17" t="str">
        <f t="shared" si="162"/>
        <v>NEUTRAL</v>
      </c>
      <c r="H2582" s="17" t="str">
        <f t="shared" si="161"/>
        <v>CONFIRMED BULLISH</v>
      </c>
    </row>
    <row r="2583" spans="1:8" ht="13.5" x14ac:dyDescent="0.25">
      <c r="A2583" s="3">
        <f>TITRES_STAT!B2586</f>
        <v>45768</v>
      </c>
      <c r="B2583" s="17">
        <f>TITRES_STAT!C2586</f>
        <v>22.5</v>
      </c>
      <c r="C2583" s="17">
        <f>TITRES_STAT!D2586</f>
        <v>21.687799999999999</v>
      </c>
      <c r="D2583" s="17">
        <f>TITRES_STAT!E2586</f>
        <v>4137</v>
      </c>
      <c r="E2583" s="2">
        <f t="shared" si="160"/>
        <v>5398933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f>TITRES_STAT!B2587</f>
        <v>45769</v>
      </c>
      <c r="B2584" s="17">
        <f>TITRES_STAT!C2587</f>
        <v>22.5</v>
      </c>
      <c r="C2584" s="17">
        <f>TITRES_STAT!D2587</f>
        <v>21.687799999999999</v>
      </c>
      <c r="D2584" s="17">
        <f>TITRES_STAT!E2587</f>
        <v>1223</v>
      </c>
      <c r="E2584" s="2">
        <f t="shared" si="160"/>
        <v>5398933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CONFIRMED BULLISH</v>
      </c>
    </row>
    <row r="2585" spans="1:8" ht="13.5" x14ac:dyDescent="0.25">
      <c r="A2585" s="3">
        <f>TITRES_STAT!B2588</f>
        <v>45770</v>
      </c>
      <c r="B2585" s="17">
        <f>TITRES_STAT!C2588</f>
        <v>22.5</v>
      </c>
      <c r="C2585" s="17">
        <f>TITRES_STAT!D2588</f>
        <v>21.687799999999999</v>
      </c>
      <c r="D2585" s="17">
        <f>TITRES_STAT!E2588</f>
        <v>1764</v>
      </c>
      <c r="E2585" s="2">
        <f t="shared" si="160"/>
        <v>5398933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CONFIRMED BULLISH</v>
      </c>
    </row>
    <row r="2586" spans="1:8" ht="13.5" x14ac:dyDescent="0.25">
      <c r="A2586" s="3">
        <f>TITRES_STAT!B2589</f>
        <v>45771</v>
      </c>
      <c r="B2586" s="17">
        <f>TITRES_STAT!C2589</f>
        <v>22.5</v>
      </c>
      <c r="C2586" s="17">
        <f>TITRES_STAT!D2589</f>
        <v>21.687799999999999</v>
      </c>
      <c r="D2586" s="17">
        <f>TITRES_STAT!E2589</f>
        <v>5045</v>
      </c>
      <c r="E2586" s="2">
        <f t="shared" si="160"/>
        <v>5398933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CONFIRMED BULLISH</v>
      </c>
    </row>
    <row r="2587" spans="1:8" ht="13.5" x14ac:dyDescent="0.25">
      <c r="A2587" s="3">
        <f>TITRES_STAT!B2590</f>
        <v>45772</v>
      </c>
      <c r="B2587" s="17">
        <f>TITRES_STAT!C2590</f>
        <v>22.5</v>
      </c>
      <c r="C2587" s="17">
        <f>TITRES_STAT!D2590</f>
        <v>21.687799999999999</v>
      </c>
      <c r="D2587" s="17">
        <f>TITRES_STAT!E2590</f>
        <v>1032</v>
      </c>
      <c r="E2587" s="2">
        <f t="shared" si="160"/>
        <v>5398933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CONFIRMED BULLISH</v>
      </c>
    </row>
    <row r="2588" spans="1:8" ht="13.5" x14ac:dyDescent="0.25">
      <c r="A2588" s="3">
        <f>TITRES_STAT!B2591</f>
        <v>45775</v>
      </c>
      <c r="B2588" s="17">
        <f>TITRES_STAT!C2591</f>
        <v>22.6</v>
      </c>
      <c r="C2588" s="17">
        <f>TITRES_STAT!D2591</f>
        <v>21.784099999999999</v>
      </c>
      <c r="D2588" s="17">
        <f>TITRES_STAT!E2591</f>
        <v>770</v>
      </c>
      <c r="E2588" s="2">
        <f t="shared" si="160"/>
        <v>5399703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CONFIRMED BULLISH</v>
      </c>
    </row>
    <row r="2589" spans="1:8" ht="13.5" x14ac:dyDescent="0.25">
      <c r="A2589" s="3">
        <f>TITRES_STAT!B2592</f>
        <v>45776</v>
      </c>
      <c r="B2589" s="17">
        <f>TITRES_STAT!C2592</f>
        <v>22.51</v>
      </c>
      <c r="C2589" s="17">
        <f>TITRES_STAT!D2592</f>
        <v>21.697399999999998</v>
      </c>
      <c r="D2589" s="17">
        <f>TITRES_STAT!E2592</f>
        <v>2016</v>
      </c>
      <c r="E2589" s="2">
        <f t="shared" si="160"/>
        <v>5397687</v>
      </c>
      <c r="F2589" s="17" t="str">
        <f t="shared" si="163"/>
        <v>BEARISH</v>
      </c>
      <c r="G2589" s="17" t="str">
        <f t="shared" si="162"/>
        <v>NEUTRAL</v>
      </c>
      <c r="H2589" s="17" t="str">
        <f t="shared" si="161"/>
        <v>BEARISH DIVERGENCE</v>
      </c>
    </row>
    <row r="2590" spans="1:8" ht="13.5" x14ac:dyDescent="0.25">
      <c r="A2590" s="3">
        <f>TITRES_STAT!B2593</f>
        <v>45777</v>
      </c>
      <c r="B2590" s="17">
        <f>TITRES_STAT!C2593</f>
        <v>22.55</v>
      </c>
      <c r="C2590" s="17">
        <f>TITRES_STAT!D2593</f>
        <v>21.735900000000001</v>
      </c>
      <c r="D2590" s="17">
        <f>TITRES_STAT!E2593</f>
        <v>607</v>
      </c>
      <c r="E2590" s="2">
        <f t="shared" si="160"/>
        <v>5398294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BEARISH DIVERGENCE</v>
      </c>
    </row>
    <row r="2591" spans="1:8" ht="13.5" x14ac:dyDescent="0.25">
      <c r="A2591" s="3">
        <f>TITRES_STAT!B2594</f>
        <v>45779</v>
      </c>
      <c r="B2591" s="17">
        <f>TITRES_STAT!C2594</f>
        <v>22.12</v>
      </c>
      <c r="C2591" s="17">
        <f>TITRES_STAT!D2594</f>
        <v>21.3215</v>
      </c>
      <c r="D2591" s="17">
        <f>TITRES_STAT!E2594</f>
        <v>393</v>
      </c>
      <c r="E2591" s="2">
        <f t="shared" si="160"/>
        <v>5397901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f>TITRES_STAT!B2595</f>
        <v>45782</v>
      </c>
      <c r="B2592" s="17">
        <f>TITRES_STAT!C2595</f>
        <v>22.06</v>
      </c>
      <c r="C2592" s="17">
        <f>TITRES_STAT!D2595</f>
        <v>21.2636</v>
      </c>
      <c r="D2592" s="17">
        <f>TITRES_STAT!E2595</f>
        <v>677</v>
      </c>
      <c r="E2592" s="2">
        <f t="shared" si="160"/>
        <v>5397224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CONFIRMED BEARISH</v>
      </c>
    </row>
    <row r="2593" spans="1:8" ht="13.5" x14ac:dyDescent="0.25">
      <c r="A2593" s="3">
        <f>TITRES_STAT!B2596</f>
        <v>45783</v>
      </c>
      <c r="B2593" s="17">
        <f>TITRES_STAT!C2596</f>
        <v>22.11</v>
      </c>
      <c r="C2593" s="17">
        <f>TITRES_STAT!D2596</f>
        <v>21.311800000000002</v>
      </c>
      <c r="D2593" s="17">
        <f>TITRES_STAT!E2596</f>
        <v>1660</v>
      </c>
      <c r="E2593" s="2">
        <f t="shared" si="160"/>
        <v>5398884</v>
      </c>
      <c r="F2593" s="17" t="str">
        <f t="shared" si="163"/>
        <v>BEARISH</v>
      </c>
      <c r="G2593" s="17" t="str">
        <f t="shared" si="162"/>
        <v>NEUTRAL</v>
      </c>
      <c r="H2593" s="17" t="str">
        <f t="shared" si="161"/>
        <v>CONFIRMED BEARISH</v>
      </c>
    </row>
    <row r="2594" spans="1:8" ht="13.5" x14ac:dyDescent="0.25">
      <c r="A2594" s="3">
        <f>TITRES_STAT!B2597</f>
        <v>45784</v>
      </c>
      <c r="B2594" s="17">
        <f>TITRES_STAT!C2597</f>
        <v>22.13</v>
      </c>
      <c r="C2594" s="17">
        <f>TITRES_STAT!D2597</f>
        <v>21.331099999999999</v>
      </c>
      <c r="D2594" s="17">
        <f>TITRES_STAT!E2597</f>
        <v>2010</v>
      </c>
      <c r="E2594" s="2">
        <f t="shared" si="160"/>
        <v>5400894</v>
      </c>
      <c r="F2594" s="17" t="str">
        <f t="shared" si="163"/>
        <v>BULLISH</v>
      </c>
      <c r="G2594" s="17" t="str">
        <f t="shared" si="162"/>
        <v>NEUTRAL</v>
      </c>
      <c r="H2594" s="17" t="str">
        <f t="shared" si="161"/>
        <v>BULLISH DIVERGENCE</v>
      </c>
    </row>
    <row r="2595" spans="1:8" ht="13.5" x14ac:dyDescent="0.25">
      <c r="A2595" s="3">
        <f>TITRES_STAT!B2598</f>
        <v>45785</v>
      </c>
      <c r="B2595" s="17">
        <f>TITRES_STAT!C2598</f>
        <v>23.23</v>
      </c>
      <c r="C2595" s="17">
        <f>TITRES_STAT!D2598</f>
        <v>22.391400000000001</v>
      </c>
      <c r="D2595" s="17">
        <f>TITRES_STAT!E2598</f>
        <v>1899</v>
      </c>
      <c r="E2595" s="2">
        <f t="shared" si="160"/>
        <v>5402793</v>
      </c>
      <c r="F2595" s="17" t="str">
        <f t="shared" si="163"/>
        <v>BULLISH</v>
      </c>
      <c r="G2595" s="17" t="str">
        <f t="shared" si="162"/>
        <v>NEUTRAL</v>
      </c>
      <c r="H2595" s="17" t="str">
        <f t="shared" si="161"/>
        <v>CONFIRMED BULLISH</v>
      </c>
    </row>
    <row r="2596" spans="1:8" ht="13.5" x14ac:dyDescent="0.25">
      <c r="A2596" s="3">
        <f>TITRES_STAT!B2599</f>
        <v>45786</v>
      </c>
      <c r="B2596" s="17">
        <f>TITRES_STAT!C2599</f>
        <v>23.25</v>
      </c>
      <c r="C2596" s="17">
        <f>TITRES_STAT!D2599</f>
        <v>22.410699999999999</v>
      </c>
      <c r="D2596" s="17">
        <f>TITRES_STAT!E2599</f>
        <v>10109</v>
      </c>
      <c r="E2596" s="2">
        <f t="shared" si="160"/>
        <v>5412902</v>
      </c>
      <c r="F2596" s="17" t="str">
        <f t="shared" si="163"/>
        <v>BULLISH</v>
      </c>
      <c r="G2596" s="17" t="str">
        <f t="shared" si="162"/>
        <v>NEUTRAL</v>
      </c>
      <c r="H2596" s="17" t="str">
        <f t="shared" si="161"/>
        <v>CONFIRMED BULLISH</v>
      </c>
    </row>
    <row r="2597" spans="1:8" ht="13.5" x14ac:dyDescent="0.25">
      <c r="A2597" s="3">
        <f>TITRES_STAT!B2600</f>
        <v>45789</v>
      </c>
      <c r="B2597" s="17">
        <f>TITRES_STAT!C2600</f>
        <v>23.28</v>
      </c>
      <c r="C2597" s="17">
        <f>TITRES_STAT!D2600</f>
        <v>22.439599999999999</v>
      </c>
      <c r="D2597" s="17">
        <f>TITRES_STAT!E2600</f>
        <v>31509</v>
      </c>
      <c r="E2597" s="2">
        <f t="shared" si="160"/>
        <v>5444411</v>
      </c>
      <c r="F2597" s="17" t="str">
        <f t="shared" si="163"/>
        <v>BULLISH</v>
      </c>
      <c r="G2597" s="17" t="str">
        <f t="shared" si="162"/>
        <v>NEUTRAL</v>
      </c>
      <c r="H2597" s="17" t="str">
        <f t="shared" si="161"/>
        <v>CONFIRMED BULLISH</v>
      </c>
    </row>
    <row r="2598" spans="1:8" ht="13.5" x14ac:dyDescent="0.25">
      <c r="A2598" s="3">
        <f>TITRES_STAT!B2601</f>
        <v>45790</v>
      </c>
      <c r="B2598" s="17">
        <f>TITRES_STAT!C2601</f>
        <v>23.29</v>
      </c>
      <c r="C2598" s="17">
        <f>TITRES_STAT!D2601</f>
        <v>22.449200000000001</v>
      </c>
      <c r="D2598" s="17">
        <f>TITRES_STAT!E2601</f>
        <v>8018</v>
      </c>
      <c r="E2598" s="2">
        <f t="shared" si="160"/>
        <v>5452429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CONFIRMED BULLISH</v>
      </c>
    </row>
    <row r="2599" spans="1:8" ht="13.5" x14ac:dyDescent="0.25">
      <c r="A2599" s="3">
        <f>TITRES_STAT!B2602</f>
        <v>45791</v>
      </c>
      <c r="B2599" s="17">
        <f>TITRES_STAT!C2602</f>
        <v>23.28</v>
      </c>
      <c r="C2599" s="17">
        <f>TITRES_STAT!D2602</f>
        <v>22.439599999999999</v>
      </c>
      <c r="D2599" s="17">
        <f>TITRES_STAT!E2602</f>
        <v>201</v>
      </c>
      <c r="E2599" s="2">
        <f t="shared" si="160"/>
        <v>5452228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f>TITRES_STAT!B2603</f>
        <v>45792</v>
      </c>
      <c r="B2600" s="17">
        <f>TITRES_STAT!C2603</f>
        <v>23.29</v>
      </c>
      <c r="C2600" s="17">
        <f>TITRES_STAT!D2603</f>
        <v>22.449200000000001</v>
      </c>
      <c r="D2600" s="17">
        <f>TITRES_STAT!E2603</f>
        <v>1166</v>
      </c>
      <c r="E2600" s="2">
        <f t="shared" si="160"/>
        <v>5453394</v>
      </c>
      <c r="F2600" s="17" t="str">
        <f t="shared" si="163"/>
        <v>BULLISH</v>
      </c>
      <c r="G2600" s="17" t="str">
        <f t="shared" si="162"/>
        <v>NEUTRAL</v>
      </c>
      <c r="H2600" s="17" t="str">
        <f t="shared" si="161"/>
        <v>CONFIRMED BULLISH</v>
      </c>
    </row>
    <row r="2601" spans="1:8" ht="13.5" x14ac:dyDescent="0.25">
      <c r="A2601" s="3">
        <f>TITRES_STAT!B2604</f>
        <v>45793</v>
      </c>
      <c r="B2601" s="17">
        <f>TITRES_STAT!C2604</f>
        <v>23.34</v>
      </c>
      <c r="C2601" s="17">
        <f>TITRES_STAT!D2604</f>
        <v>22.497399999999999</v>
      </c>
      <c r="D2601" s="17">
        <f>TITRES_STAT!E2604</f>
        <v>726</v>
      </c>
      <c r="E2601" s="2">
        <f t="shared" si="160"/>
        <v>5454120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CONFIRMED BULLISH</v>
      </c>
    </row>
    <row r="2602" spans="1:8" ht="13.5" x14ac:dyDescent="0.25">
      <c r="A2602" s="3">
        <f>TITRES_STAT!B2605</f>
        <v>45796</v>
      </c>
      <c r="B2602" s="17">
        <f>TITRES_STAT!C2605</f>
        <v>23.34</v>
      </c>
      <c r="C2602" s="17">
        <f>TITRES_STAT!D2605</f>
        <v>22.497399999999999</v>
      </c>
      <c r="D2602" s="17">
        <f>TITRES_STAT!E2605</f>
        <v>0</v>
      </c>
      <c r="E2602" s="2">
        <f t="shared" si="160"/>
        <v>5454120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CONFIRMED BULLISH</v>
      </c>
    </row>
    <row r="2603" spans="1:8" ht="13.5" x14ac:dyDescent="0.25">
      <c r="A2603" s="3">
        <f>TITRES_STAT!B2606</f>
        <v>45797</v>
      </c>
      <c r="B2603" s="17">
        <f>TITRES_STAT!C2606</f>
        <v>23.5</v>
      </c>
      <c r="C2603" s="17">
        <f>TITRES_STAT!D2606</f>
        <v>22.651700000000002</v>
      </c>
      <c r="D2603" s="17">
        <f>TITRES_STAT!E2606</f>
        <v>3203</v>
      </c>
      <c r="E2603" s="2">
        <f t="shared" si="160"/>
        <v>5457323</v>
      </c>
      <c r="F2603" s="17" t="str">
        <f t="shared" si="163"/>
        <v>BULLISH</v>
      </c>
      <c r="G2603" s="17" t="str">
        <f t="shared" si="162"/>
        <v>NEUTRAL</v>
      </c>
      <c r="H2603" s="17" t="str">
        <f t="shared" si="161"/>
        <v>CONFIRMED BULLISH</v>
      </c>
    </row>
    <row r="2604" spans="1:8" ht="13.5" x14ac:dyDescent="0.25">
      <c r="A2604" s="3">
        <f>TITRES_STAT!B2607</f>
        <v>45798</v>
      </c>
      <c r="B2604" s="17">
        <f>TITRES_STAT!C2607</f>
        <v>23.02</v>
      </c>
      <c r="C2604" s="17">
        <f>TITRES_STAT!D2607</f>
        <v>22.189</v>
      </c>
      <c r="D2604" s="17">
        <f>TITRES_STAT!E2607</f>
        <v>12</v>
      </c>
      <c r="E2604" s="2">
        <f t="shared" si="160"/>
        <v>5457311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f>TITRES_STAT!B2608</f>
        <v>45799</v>
      </c>
      <c r="B2605" s="17">
        <f>TITRES_STAT!C2608</f>
        <v>23.58</v>
      </c>
      <c r="C2605" s="17">
        <f>TITRES_STAT!D2608</f>
        <v>22.7288</v>
      </c>
      <c r="D2605" s="17">
        <f>TITRES_STAT!E2608</f>
        <v>6506</v>
      </c>
      <c r="E2605" s="2">
        <f t="shared" si="160"/>
        <v>5463817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f>TITRES_STAT!B2609</f>
        <v>45800</v>
      </c>
      <c r="B2606" s="17">
        <f>TITRES_STAT!C2609</f>
        <v>23.65</v>
      </c>
      <c r="C2606" s="17">
        <f>TITRES_STAT!D2609</f>
        <v>22.796199999999999</v>
      </c>
      <c r="D2606" s="17">
        <f>TITRES_STAT!E2609</f>
        <v>11029</v>
      </c>
      <c r="E2606" s="2">
        <f t="shared" si="160"/>
        <v>5474846</v>
      </c>
      <c r="F2606" s="17" t="str">
        <f t="shared" si="163"/>
        <v>BULLISH</v>
      </c>
      <c r="G2606" s="17" t="str">
        <f t="shared" si="162"/>
        <v>NEUTRAL</v>
      </c>
      <c r="H2606" s="17" t="str">
        <f t="shared" si="161"/>
        <v>CONFIRMED BULLISH</v>
      </c>
    </row>
    <row r="2607" spans="1:8" ht="13.5" x14ac:dyDescent="0.25">
      <c r="A2607" s="3">
        <f>TITRES_STAT!B2610</f>
        <v>45803</v>
      </c>
      <c r="B2607" s="17">
        <f>TITRES_STAT!C2610</f>
        <v>23.65</v>
      </c>
      <c r="C2607" s="17">
        <f>TITRES_STAT!D2610</f>
        <v>22.796199999999999</v>
      </c>
      <c r="D2607" s="17">
        <f>TITRES_STAT!E2610</f>
        <v>0</v>
      </c>
      <c r="E2607" s="2">
        <f t="shared" si="160"/>
        <v>5474846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f>TITRES_STAT!B2611</f>
        <v>45804</v>
      </c>
      <c r="B2608" s="17">
        <f>TITRES_STAT!C2611</f>
        <v>23.5</v>
      </c>
      <c r="C2608" s="17">
        <f>TITRES_STAT!D2611</f>
        <v>22.651700000000002</v>
      </c>
      <c r="D2608" s="17">
        <f>TITRES_STAT!E2611</f>
        <v>25325</v>
      </c>
      <c r="E2608" s="2">
        <f t="shared" si="160"/>
        <v>5449521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NEUTRAL</v>
      </c>
    </row>
    <row r="2609" spans="1:8" ht="13.5" x14ac:dyDescent="0.25">
      <c r="A2609" s="3">
        <f>TITRES_STAT!B2612</f>
        <v>45805</v>
      </c>
      <c r="B2609" s="17">
        <f>TITRES_STAT!C2612</f>
        <v>23.55</v>
      </c>
      <c r="C2609" s="17">
        <f>TITRES_STAT!D2612</f>
        <v>22.6998</v>
      </c>
      <c r="D2609" s="17">
        <f>TITRES_STAT!E2612</f>
        <v>395</v>
      </c>
      <c r="E2609" s="2">
        <f t="shared" si="160"/>
        <v>5449916</v>
      </c>
      <c r="F2609" s="17" t="str">
        <f t="shared" si="163"/>
        <v>BEARISH</v>
      </c>
      <c r="G2609" s="17" t="str">
        <f t="shared" si="162"/>
        <v>NEUTRAL</v>
      </c>
      <c r="H2609" s="17" t="str">
        <f t="shared" si="161"/>
        <v>BEARISH DIVERGENCE</v>
      </c>
    </row>
    <row r="2610" spans="1:8" ht="13.5" x14ac:dyDescent="0.25">
      <c r="A2610" s="3">
        <f>TITRES_STAT!B2613</f>
        <v>45806</v>
      </c>
      <c r="B2610" s="17">
        <f>TITRES_STAT!C2613</f>
        <v>23.6</v>
      </c>
      <c r="C2610" s="17">
        <f>TITRES_STAT!D2613</f>
        <v>22.748000000000001</v>
      </c>
      <c r="D2610" s="17">
        <f>TITRES_STAT!E2613</f>
        <v>11497</v>
      </c>
      <c r="E2610" s="2">
        <f t="shared" si="160"/>
        <v>5461413</v>
      </c>
      <c r="F2610" s="17" t="str">
        <f t="shared" si="163"/>
        <v>BEARISH</v>
      </c>
      <c r="G2610" s="17" t="str">
        <f t="shared" si="162"/>
        <v>NEUTRAL</v>
      </c>
      <c r="H2610" s="17" t="str">
        <f t="shared" si="161"/>
        <v>BEARISH DIVERGENCE</v>
      </c>
    </row>
    <row r="2611" spans="1:8" ht="13.5" x14ac:dyDescent="0.25">
      <c r="A2611" s="3">
        <f>TITRES_STAT!B2614</f>
        <v>45807</v>
      </c>
      <c r="B2611" s="17">
        <f>TITRES_STAT!C2614</f>
        <v>23.6</v>
      </c>
      <c r="C2611" s="17">
        <f>TITRES_STAT!D2614</f>
        <v>22.748000000000001</v>
      </c>
      <c r="D2611" s="17">
        <f>TITRES_STAT!E2614</f>
        <v>657</v>
      </c>
      <c r="E2611" s="2">
        <f t="shared" si="160"/>
        <v>5461413</v>
      </c>
      <c r="F2611" s="17" t="str">
        <f t="shared" si="163"/>
        <v>BEARISH</v>
      </c>
      <c r="G2611" s="17" t="str">
        <f t="shared" si="162"/>
        <v>NEUTRAL</v>
      </c>
      <c r="H2611" s="17" t="str">
        <f t="shared" si="161"/>
        <v>CONFIRMED BEARISH</v>
      </c>
    </row>
    <row r="2612" spans="1:8" ht="13.5" x14ac:dyDescent="0.25">
      <c r="A2612" s="3">
        <f>TITRES_STAT!B2615</f>
        <v>45810</v>
      </c>
      <c r="B2612" s="17">
        <f>TITRES_STAT!C2615</f>
        <v>22.75</v>
      </c>
      <c r="C2612" s="17">
        <f>TITRES_STAT!D2615</f>
        <v>22.75</v>
      </c>
      <c r="D2612" s="17">
        <f>TITRES_STAT!E2615</f>
        <v>80</v>
      </c>
      <c r="E2612" s="2">
        <f t="shared" si="160"/>
        <v>5461333</v>
      </c>
      <c r="F2612" s="17" t="str">
        <f t="shared" si="163"/>
        <v>BEARISH</v>
      </c>
      <c r="G2612" s="17" t="str">
        <f t="shared" si="162"/>
        <v>NEUTRAL</v>
      </c>
      <c r="H2612" s="17" t="str">
        <f t="shared" si="161"/>
        <v>CONFIRMED BEARISH</v>
      </c>
    </row>
    <row r="2613" spans="1:8" ht="13.5" x14ac:dyDescent="0.25">
      <c r="A2613" s="3">
        <f>TITRES_STAT!B2616</f>
        <v>45811</v>
      </c>
      <c r="B2613" s="17">
        <f>TITRES_STAT!C2616</f>
        <v>22.75</v>
      </c>
      <c r="C2613" s="17">
        <f>TITRES_STAT!D2616</f>
        <v>22.75</v>
      </c>
      <c r="D2613" s="17">
        <f>TITRES_STAT!E2616</f>
        <v>440</v>
      </c>
      <c r="E2613" s="2">
        <f t="shared" si="160"/>
        <v>5461333</v>
      </c>
      <c r="F2613" s="17" t="str">
        <f t="shared" si="163"/>
        <v>BULLISH</v>
      </c>
      <c r="G2613" s="17" t="str">
        <f t="shared" si="162"/>
        <v>NEUTRAL</v>
      </c>
      <c r="H2613" s="17" t="str">
        <f t="shared" si="161"/>
        <v>BULLISH DIVERGENCE</v>
      </c>
    </row>
    <row r="2614" spans="1:8" ht="13.5" x14ac:dyDescent="0.25">
      <c r="A2614" s="3">
        <f>TITRES_STAT!B2617</f>
        <v>45812</v>
      </c>
      <c r="B2614" s="17">
        <f>TITRES_STAT!C2617</f>
        <v>22.45</v>
      </c>
      <c r="C2614" s="17">
        <f>TITRES_STAT!D2617</f>
        <v>22.45</v>
      </c>
      <c r="D2614" s="17">
        <f>TITRES_STAT!E2617</f>
        <v>4277</v>
      </c>
      <c r="E2614" s="2">
        <f t="shared" si="160"/>
        <v>5457056</v>
      </c>
      <c r="F2614" s="17" t="str">
        <f t="shared" si="163"/>
        <v>BULLISH</v>
      </c>
      <c r="G2614" s="17" t="str">
        <f t="shared" si="162"/>
        <v>NEUTRAL</v>
      </c>
      <c r="H2614" s="17" t="str">
        <f t="shared" si="161"/>
        <v>BULLISH DIVERGENCE</v>
      </c>
    </row>
    <row r="2615" spans="1:8" ht="13.5" x14ac:dyDescent="0.25">
      <c r="A2615" s="3">
        <f>TITRES_STAT!B2618</f>
        <v>45813</v>
      </c>
      <c r="B2615" s="17">
        <f>TITRES_STAT!C2618</f>
        <v>22.5</v>
      </c>
      <c r="C2615" s="17">
        <f>TITRES_STAT!D2618</f>
        <v>22.5</v>
      </c>
      <c r="D2615" s="17">
        <f>TITRES_STAT!E2618</f>
        <v>393</v>
      </c>
      <c r="E2615" s="2">
        <f t="shared" si="160"/>
        <v>5457449</v>
      </c>
      <c r="F2615" s="17" t="str">
        <f t="shared" si="163"/>
        <v>BEARISH</v>
      </c>
      <c r="G2615" s="17" t="str">
        <f t="shared" si="162"/>
        <v>NEUTRAL</v>
      </c>
      <c r="H2615" s="17" t="str">
        <f t="shared" si="161"/>
        <v>CONFIRMED BEARISH</v>
      </c>
    </row>
    <row r="2616" spans="1:8" ht="13.5" x14ac:dyDescent="0.25">
      <c r="A2616" s="3">
        <f>TITRES_STAT!B2619</f>
        <v>45817</v>
      </c>
      <c r="B2616" s="17">
        <f>TITRES_STAT!C2619</f>
        <v>22.5</v>
      </c>
      <c r="C2616" s="17">
        <f>TITRES_STAT!D2619</f>
        <v>22.5</v>
      </c>
      <c r="D2616" s="17">
        <f>TITRES_STAT!E2619</f>
        <v>0</v>
      </c>
      <c r="E2616" s="2">
        <f t="shared" si="160"/>
        <v>5457449</v>
      </c>
      <c r="F2616" s="17" t="str">
        <f t="shared" si="163"/>
        <v>BEARISH</v>
      </c>
      <c r="G2616" s="17" t="str">
        <f t="shared" si="162"/>
        <v>NEUTRAL</v>
      </c>
      <c r="H2616" s="17" t="str">
        <f t="shared" si="161"/>
        <v>CONFIRMED BEARISH</v>
      </c>
    </row>
    <row r="2617" spans="1:8" ht="13.5" x14ac:dyDescent="0.25">
      <c r="A2617" s="3">
        <f>TITRES_STAT!B2620</f>
        <v>45818</v>
      </c>
      <c r="B2617" s="17">
        <f>TITRES_STAT!C2620</f>
        <v>22.5</v>
      </c>
      <c r="C2617" s="17">
        <f>TITRES_STAT!D2620</f>
        <v>22.5</v>
      </c>
      <c r="D2617" s="17">
        <f>TITRES_STAT!E2620</f>
        <v>40</v>
      </c>
      <c r="E2617" s="2">
        <f t="shared" si="160"/>
        <v>5457449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CONFIRMED BEARISH</v>
      </c>
    </row>
    <row r="2618" spans="1:8" ht="13.5" x14ac:dyDescent="0.25">
      <c r="A2618" s="3">
        <f>TITRES_STAT!B2621</f>
        <v>45819</v>
      </c>
      <c r="B2618" s="17">
        <f>TITRES_STAT!C2621</f>
        <v>22.2</v>
      </c>
      <c r="C2618" s="17">
        <f>TITRES_STAT!D2621</f>
        <v>22.2</v>
      </c>
      <c r="D2618" s="17">
        <f>TITRES_STAT!E2621</f>
        <v>80350</v>
      </c>
      <c r="E2618" s="2">
        <f t="shared" si="160"/>
        <v>5377099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f>TITRES_STAT!B2622</f>
        <v>45820</v>
      </c>
      <c r="B2619" s="17">
        <f>TITRES_STAT!C2622</f>
        <v>22.2</v>
      </c>
      <c r="C2619" s="17">
        <f>TITRES_STAT!D2622</f>
        <v>22.2</v>
      </c>
      <c r="D2619" s="17">
        <f>TITRES_STAT!E2622</f>
        <v>0</v>
      </c>
      <c r="E2619" s="2">
        <f t="shared" si="160"/>
        <v>5377099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f>TITRES_STAT!B2623</f>
        <v>45821</v>
      </c>
      <c r="B2620" s="17">
        <f>TITRES_STAT!C2623</f>
        <v>22.2</v>
      </c>
      <c r="C2620" s="17">
        <f>TITRES_STAT!D2623</f>
        <v>22.2</v>
      </c>
      <c r="D2620" s="17">
        <f>TITRES_STAT!E2623</f>
        <v>25</v>
      </c>
      <c r="E2620" s="2">
        <f t="shared" si="160"/>
        <v>5377099</v>
      </c>
      <c r="F2620" s="17" t="str">
        <f t="shared" si="163"/>
        <v>BEARISH</v>
      </c>
      <c r="G2620" s="17" t="str">
        <f t="shared" si="162"/>
        <v>NEUTRAL</v>
      </c>
      <c r="H2620" s="17" t="str">
        <f t="shared" si="161"/>
        <v>CONFIRMED BEARISH</v>
      </c>
    </row>
    <row r="2621" spans="1:8" ht="13.5" x14ac:dyDescent="0.25">
      <c r="A2621" s="3">
        <f>TITRES_STAT!B2624</f>
        <v>45824</v>
      </c>
      <c r="B2621" s="17">
        <f>TITRES_STAT!C2624</f>
        <v>22.1</v>
      </c>
      <c r="C2621" s="17">
        <f>TITRES_STAT!D2624</f>
        <v>22.1</v>
      </c>
      <c r="D2621" s="17">
        <f>TITRES_STAT!E2624</f>
        <v>329</v>
      </c>
      <c r="E2621" s="2">
        <f t="shared" si="160"/>
        <v>5376770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f>TITRES_STAT!B2625</f>
        <v>45825</v>
      </c>
      <c r="B2622" s="17">
        <f>TITRES_STAT!C2625</f>
        <v>22</v>
      </c>
      <c r="C2622" s="17">
        <f>TITRES_STAT!D2625</f>
        <v>22</v>
      </c>
      <c r="D2622" s="17">
        <f>TITRES_STAT!E2625</f>
        <v>780</v>
      </c>
      <c r="E2622" s="2">
        <f t="shared" si="160"/>
        <v>5375990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CONFIRMED BEARISH</v>
      </c>
    </row>
    <row r="2623" spans="1:8" ht="13.5" x14ac:dyDescent="0.25">
      <c r="A2623" s="3">
        <f>TITRES_STAT!B2626</f>
        <v>45826</v>
      </c>
      <c r="B2623" s="17">
        <f>TITRES_STAT!C2626</f>
        <v>22</v>
      </c>
      <c r="C2623" s="17">
        <f>TITRES_STAT!D2626</f>
        <v>22</v>
      </c>
      <c r="D2623" s="17">
        <f>TITRES_STAT!E2626</f>
        <v>61</v>
      </c>
      <c r="E2623" s="2">
        <f t="shared" si="160"/>
        <v>5375990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f>TITRES_STAT!B2627</f>
        <v>45827</v>
      </c>
      <c r="B2624" s="17">
        <f>TITRES_STAT!C2627</f>
        <v>21.8</v>
      </c>
      <c r="C2624" s="17">
        <f>TITRES_STAT!D2627</f>
        <v>21.8</v>
      </c>
      <c r="D2624" s="17">
        <f>TITRES_STAT!E2627</f>
        <v>45</v>
      </c>
      <c r="E2624" s="2">
        <f t="shared" si="160"/>
        <v>5375945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f>TITRES_STAT!B2628</f>
        <v>45828</v>
      </c>
      <c r="B2625" s="17">
        <f>TITRES_STAT!C2628</f>
        <v>22.2</v>
      </c>
      <c r="C2625" s="17">
        <f>TITRES_STAT!D2628</f>
        <v>22.2</v>
      </c>
      <c r="D2625" s="17">
        <f>TITRES_STAT!E2628</f>
        <v>30</v>
      </c>
      <c r="E2625" s="2">
        <f t="shared" si="160"/>
        <v>5375975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NEUTRAL</v>
      </c>
    </row>
    <row r="2626" spans="1:8" ht="13.5" x14ac:dyDescent="0.25">
      <c r="A2626" s="3">
        <f>TITRES_STAT!B2629</f>
        <v>45831</v>
      </c>
      <c r="B2626" s="17">
        <f>TITRES_STAT!C2629</f>
        <v>22</v>
      </c>
      <c r="C2626" s="17">
        <f>TITRES_STAT!D2629</f>
        <v>22</v>
      </c>
      <c r="D2626" s="17">
        <f>TITRES_STAT!E2629</f>
        <v>167</v>
      </c>
      <c r="E2626" s="2">
        <f t="shared" si="160"/>
        <v>5375808</v>
      </c>
      <c r="F2626" s="17" t="str">
        <f t="shared" si="163"/>
        <v>BEARISH</v>
      </c>
      <c r="G2626" s="17" t="str">
        <f t="shared" si="162"/>
        <v>NEUTRAL</v>
      </c>
      <c r="H2626" s="17" t="str">
        <f t="shared" si="161"/>
        <v>CONFIRMED BEARISH</v>
      </c>
    </row>
    <row r="2627" spans="1:8" ht="13.5" x14ac:dyDescent="0.25">
      <c r="A2627" s="3">
        <f>TITRES_STAT!B2630</f>
        <v>45832</v>
      </c>
      <c r="B2627" s="17">
        <f>TITRES_STAT!C2630</f>
        <v>22.2</v>
      </c>
      <c r="C2627" s="17">
        <f>TITRES_STAT!D2630</f>
        <v>22.2</v>
      </c>
      <c r="D2627" s="17">
        <f>TITRES_STAT!E2630</f>
        <v>201</v>
      </c>
      <c r="E2627" s="2">
        <f t="shared" si="160"/>
        <v>5376009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f>TITRES_STAT!B2631</f>
        <v>45833</v>
      </c>
      <c r="B2628" s="17">
        <f>TITRES_STAT!C2631</f>
        <v>22.2</v>
      </c>
      <c r="C2628" s="17">
        <f>TITRES_STAT!D2631</f>
        <v>22.2</v>
      </c>
      <c r="D2628" s="17">
        <f>TITRES_STAT!E2631</f>
        <v>0</v>
      </c>
      <c r="E2628" s="2">
        <f t="shared" ref="E2628:E2691" si="164">IF(B2628&gt;B2627, E2627+D2628, IF(B2628&lt;B2627, E2627-D2628, E2627))</f>
        <v>5376009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f>TITRES_STAT!B2632</f>
        <v>45835</v>
      </c>
      <c r="B2629" s="17">
        <f>TITRES_STAT!C2632</f>
        <v>22.2</v>
      </c>
      <c r="C2629" s="17">
        <f>TITRES_STAT!D2632</f>
        <v>22.2</v>
      </c>
      <c r="D2629" s="17">
        <f>TITRES_STAT!E2632</f>
        <v>0</v>
      </c>
      <c r="E2629" s="2">
        <f t="shared" si="164"/>
        <v>5376009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f>TITRES_STAT!B2633</f>
        <v>45838</v>
      </c>
      <c r="B2630" s="17">
        <f>TITRES_STAT!C2633</f>
        <v>21.9</v>
      </c>
      <c r="C2630" s="17">
        <f>TITRES_STAT!D2633</f>
        <v>21.9</v>
      </c>
      <c r="D2630" s="17">
        <f>TITRES_STAT!E2633</f>
        <v>259</v>
      </c>
      <c r="E2630" s="2">
        <f t="shared" si="164"/>
        <v>5375750</v>
      </c>
      <c r="F2630" s="17" t="str">
        <f t="shared" si="163"/>
        <v>BEARISH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17">
        <f>TITRES_STAT!C2634</f>
        <v>21.9</v>
      </c>
      <c r="C2631" s="17">
        <f>TITRES_STAT!D2634</f>
        <v>21.9</v>
      </c>
      <c r="D2631" s="17">
        <f>TITRES_STAT!E2634</f>
        <v>0</v>
      </c>
      <c r="E2631" s="2">
        <f t="shared" si="164"/>
        <v>5375750</v>
      </c>
      <c r="F2631" s="17" t="str">
        <f t="shared" si="163"/>
        <v>BEARISH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BEARISH</v>
      </c>
    </row>
    <row r="2632" spans="1:8" ht="13.5" x14ac:dyDescent="0.25">
      <c r="A2632" s="3">
        <f>TITRES_STAT!B2635</f>
        <v>45840</v>
      </c>
      <c r="B2632" s="17">
        <f>TITRES_STAT!C2635</f>
        <v>21.61</v>
      </c>
      <c r="C2632" s="17">
        <f>TITRES_STAT!D2635</f>
        <v>21.61</v>
      </c>
      <c r="D2632" s="17">
        <f>TITRES_STAT!E2635</f>
        <v>47</v>
      </c>
      <c r="E2632" s="2">
        <f t="shared" si="164"/>
        <v>5375703</v>
      </c>
      <c r="F2632" s="17" t="str">
        <f t="shared" ref="F2632:F2693" si="167">IF(E2632&gt;E2627,"BULLISH",IF(E2632&lt;E2627,"BEARISH","NEUTRAL"))</f>
        <v>BEARISH</v>
      </c>
      <c r="G2632" s="17" t="str">
        <f t="shared" si="166"/>
        <v>NEUTRAL</v>
      </c>
      <c r="H2632" s="17" t="str">
        <f t="shared" si="165"/>
        <v>CONFIRMED BEARISH</v>
      </c>
    </row>
    <row r="2633" spans="1:8" ht="13.5" x14ac:dyDescent="0.25">
      <c r="A2633" s="3">
        <f>TITRES_STAT!B2636</f>
        <v>45841</v>
      </c>
      <c r="B2633" s="17">
        <f>TITRES_STAT!C2636</f>
        <v>21.61</v>
      </c>
      <c r="C2633" s="17">
        <f>TITRES_STAT!D2636</f>
        <v>21.61</v>
      </c>
      <c r="D2633" s="17">
        <f>TITRES_STAT!E2636</f>
        <v>6</v>
      </c>
      <c r="E2633" s="2">
        <f t="shared" si="164"/>
        <v>5375703</v>
      </c>
      <c r="F2633" s="17" t="str">
        <f t="shared" si="167"/>
        <v>BEARISH</v>
      </c>
      <c r="G2633" s="17" t="str">
        <f t="shared" si="166"/>
        <v>NEUTRAL</v>
      </c>
      <c r="H2633" s="17" t="str">
        <f t="shared" si="165"/>
        <v>CONFIRMED BEARISH</v>
      </c>
    </row>
    <row r="2634" spans="1:8" ht="13.5" x14ac:dyDescent="0.25">
      <c r="A2634" s="3">
        <f>TITRES_STAT!B2637</f>
        <v>45842</v>
      </c>
      <c r="B2634" s="17">
        <f>TITRES_STAT!C2637</f>
        <v>21.61</v>
      </c>
      <c r="C2634" s="17">
        <f>TITRES_STAT!D2637</f>
        <v>21.61</v>
      </c>
      <c r="D2634" s="17">
        <f>TITRES_STAT!E2637</f>
        <v>4010</v>
      </c>
      <c r="E2634" s="2">
        <f t="shared" si="164"/>
        <v>5375703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f>TITRES_STAT!B2638</f>
        <v>45845</v>
      </c>
      <c r="B2635" s="17">
        <f>TITRES_STAT!C2638</f>
        <v>21.61</v>
      </c>
      <c r="C2635" s="17">
        <f>TITRES_STAT!D2638</f>
        <v>21.61</v>
      </c>
      <c r="D2635" s="17">
        <f>TITRES_STAT!E2638</f>
        <v>2046</v>
      </c>
      <c r="E2635" s="2">
        <f t="shared" si="164"/>
        <v>5375703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f>TITRES_STAT!B2639</f>
        <v>45846</v>
      </c>
      <c r="B2636" s="17">
        <f>TITRES_STAT!C2639</f>
        <v>21.5</v>
      </c>
      <c r="C2636" s="17">
        <f>TITRES_STAT!D2639</f>
        <v>21.5</v>
      </c>
      <c r="D2636" s="17">
        <f>TITRES_STAT!E2639</f>
        <v>365</v>
      </c>
      <c r="E2636" s="2">
        <f t="shared" si="164"/>
        <v>5375338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f>TITRES_STAT!B2640</f>
        <v>45847</v>
      </c>
      <c r="B2637" s="17">
        <f>TITRES_STAT!C2640</f>
        <v>21.5</v>
      </c>
      <c r="C2637" s="17">
        <f>TITRES_STAT!D2640</f>
        <v>21.5</v>
      </c>
      <c r="D2637" s="17">
        <f>TITRES_STAT!E2640</f>
        <v>0</v>
      </c>
      <c r="E2637" s="2">
        <f t="shared" si="164"/>
        <v>5375338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f>TITRES_STAT!B2641</f>
        <v>45848</v>
      </c>
      <c r="B2638" s="17">
        <f>TITRES_STAT!C2641</f>
        <v>21.51</v>
      </c>
      <c r="C2638" s="17">
        <f>TITRES_STAT!D2641</f>
        <v>21.51</v>
      </c>
      <c r="D2638" s="17">
        <f>TITRES_STAT!E2641</f>
        <v>177</v>
      </c>
      <c r="E2638" s="2">
        <f t="shared" si="164"/>
        <v>5375515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f>TITRES_STAT!B2642</f>
        <v>45849</v>
      </c>
      <c r="B2639" s="17">
        <f>TITRES_STAT!C2642</f>
        <v>21.51</v>
      </c>
      <c r="C2639" s="17">
        <f>TITRES_STAT!D2642</f>
        <v>21.51</v>
      </c>
      <c r="D2639" s="17">
        <f>TITRES_STAT!E2642</f>
        <v>0</v>
      </c>
      <c r="E2639" s="2">
        <f t="shared" si="164"/>
        <v>5375515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CONFIRMED BEARISH</v>
      </c>
    </row>
    <row r="2640" spans="1:8" ht="13.5" x14ac:dyDescent="0.25">
      <c r="A2640" s="3">
        <f>TITRES_STAT!B2643</f>
        <v>45852</v>
      </c>
      <c r="B2640" s="17">
        <f>TITRES_STAT!C2643</f>
        <v>21.99</v>
      </c>
      <c r="C2640" s="17">
        <f>TITRES_STAT!D2643</f>
        <v>21.99</v>
      </c>
      <c r="D2640" s="17">
        <f>TITRES_STAT!E2643</f>
        <v>44</v>
      </c>
      <c r="E2640" s="2">
        <f t="shared" si="164"/>
        <v>5375559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BEARISH DIVERGENCE</v>
      </c>
    </row>
    <row r="2641" spans="1:8" ht="13.5" x14ac:dyDescent="0.25">
      <c r="A2641" s="3">
        <f>TITRES_STAT!B2644</f>
        <v>45853</v>
      </c>
      <c r="B2641" s="17">
        <f>TITRES_STAT!C2644</f>
        <v>21.9</v>
      </c>
      <c r="C2641" s="17">
        <f>TITRES_STAT!D2644</f>
        <v>21.9</v>
      </c>
      <c r="D2641" s="17">
        <f>TITRES_STAT!E2644</f>
        <v>87</v>
      </c>
      <c r="E2641" s="2">
        <f t="shared" si="164"/>
        <v>5375472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f>TITRES_STAT!B2645</f>
        <v>45854</v>
      </c>
      <c r="B2642" s="17">
        <f>TITRES_STAT!C2645</f>
        <v>21.9</v>
      </c>
      <c r="C2642" s="17">
        <f>TITRES_STAT!D2645</f>
        <v>21.9</v>
      </c>
      <c r="D2642" s="17">
        <f>TITRES_STAT!E2645</f>
        <v>233</v>
      </c>
      <c r="E2642" s="2">
        <f t="shared" si="164"/>
        <v>5375472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CONFIRMED BULLISH</v>
      </c>
    </row>
    <row r="2643" spans="1:8" ht="13.5" x14ac:dyDescent="0.25">
      <c r="A2643" s="3">
        <f>TITRES_STAT!B2646</f>
        <v>45855</v>
      </c>
      <c r="B2643" s="17">
        <f>TITRES_STAT!C2646</f>
        <v>22</v>
      </c>
      <c r="C2643" s="17">
        <f>TITRES_STAT!D2646</f>
        <v>22</v>
      </c>
      <c r="D2643" s="17">
        <f>TITRES_STAT!E2646</f>
        <v>240</v>
      </c>
      <c r="E2643" s="2">
        <f t="shared" si="164"/>
        <v>5375712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CONFIRMED BULLISH</v>
      </c>
    </row>
    <row r="2644" spans="1:8" ht="13.5" x14ac:dyDescent="0.25">
      <c r="A2644" s="3">
        <f>TITRES_STAT!B2647</f>
        <v>45856</v>
      </c>
      <c r="B2644" s="17">
        <f>TITRES_STAT!C2647</f>
        <v>21.42</v>
      </c>
      <c r="C2644" s="17">
        <f>TITRES_STAT!D2647</f>
        <v>21.42</v>
      </c>
      <c r="D2644" s="17">
        <f>TITRES_STAT!E2647</f>
        <v>7478</v>
      </c>
      <c r="E2644" s="2">
        <f t="shared" si="164"/>
        <v>5368234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f>TITRES_STAT!B2648</f>
        <v>45859</v>
      </c>
      <c r="B2645" s="17">
        <f>TITRES_STAT!C2648</f>
        <v>21</v>
      </c>
      <c r="C2645" s="17">
        <f>TITRES_STAT!D2648</f>
        <v>21</v>
      </c>
      <c r="D2645" s="17">
        <f>TITRES_STAT!E2648</f>
        <v>7316</v>
      </c>
      <c r="E2645" s="2">
        <f t="shared" si="164"/>
        <v>5360918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f>TITRES_STAT!B2649</f>
        <v>45860</v>
      </c>
      <c r="B2646" s="17">
        <f>TITRES_STAT!C2649</f>
        <v>21</v>
      </c>
      <c r="C2646" s="17">
        <f>TITRES_STAT!D2649</f>
        <v>21</v>
      </c>
      <c r="D2646" s="17">
        <f>TITRES_STAT!E2649</f>
        <v>10380</v>
      </c>
      <c r="E2646" s="2">
        <f t="shared" si="164"/>
        <v>5360918</v>
      </c>
      <c r="F2646" s="17" t="str">
        <f t="shared" si="167"/>
        <v>BEARISH</v>
      </c>
      <c r="G2646" s="17" t="str">
        <f t="shared" si="166"/>
        <v>NEUTRAL</v>
      </c>
      <c r="H2646" s="17" t="str">
        <f t="shared" si="165"/>
        <v>CONFIRMED BEARISH</v>
      </c>
    </row>
    <row r="2647" spans="1:8" ht="13.5" x14ac:dyDescent="0.25">
      <c r="A2647" s="3">
        <f>TITRES_STAT!B2650</f>
        <v>45861</v>
      </c>
      <c r="B2647" s="17">
        <f>TITRES_STAT!C2650</f>
        <v>21.01</v>
      </c>
      <c r="C2647" s="17">
        <f>TITRES_STAT!D2650</f>
        <v>21.01</v>
      </c>
      <c r="D2647" s="17">
        <f>TITRES_STAT!E2650</f>
        <v>29468</v>
      </c>
      <c r="E2647" s="2">
        <f t="shared" si="164"/>
        <v>5390386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f>TITRES_STAT!B2651</f>
        <v>45862</v>
      </c>
      <c r="B2648" s="17">
        <f>TITRES_STAT!C2651</f>
        <v>21.5</v>
      </c>
      <c r="C2648" s="17">
        <f>TITRES_STAT!D2651</f>
        <v>21.5</v>
      </c>
      <c r="D2648" s="17">
        <f>TITRES_STAT!E2651</f>
        <v>205455</v>
      </c>
      <c r="E2648" s="2">
        <f t="shared" si="164"/>
        <v>5595841</v>
      </c>
      <c r="F2648" s="17" t="str">
        <f t="shared" si="167"/>
        <v>BULLISH</v>
      </c>
      <c r="G2648" s="17" t="str">
        <f t="shared" si="166"/>
        <v>STRONG</v>
      </c>
      <c r="H2648" s="17" t="str">
        <f t="shared" si="165"/>
        <v>BULLISH DIVERGENCE</v>
      </c>
    </row>
    <row r="2649" spans="1:8" ht="13.5" x14ac:dyDescent="0.25">
      <c r="A2649" s="3">
        <f>TITRES_STAT!B2652</f>
        <v>45866</v>
      </c>
      <c r="B2649" s="17">
        <f>TITRES_STAT!C2652</f>
        <v>21.5</v>
      </c>
      <c r="C2649" s="17">
        <f>TITRES_STAT!D2652</f>
        <v>21.5</v>
      </c>
      <c r="D2649" s="17">
        <f>TITRES_STAT!E2652</f>
        <v>50</v>
      </c>
      <c r="E2649" s="2">
        <f t="shared" si="164"/>
        <v>5595841</v>
      </c>
      <c r="F2649" s="17" t="str">
        <f t="shared" si="167"/>
        <v>BULLISH</v>
      </c>
      <c r="G2649" s="17" t="str">
        <f t="shared" si="166"/>
        <v>STRONG</v>
      </c>
      <c r="H2649" s="17" t="str">
        <f t="shared" si="165"/>
        <v>CONFIRMED BULLISH</v>
      </c>
    </row>
    <row r="2650" spans="1:8" ht="13.5" x14ac:dyDescent="0.25">
      <c r="A2650" s="3">
        <f>TITRES_STAT!B2653</f>
        <v>45867</v>
      </c>
      <c r="B2650" s="17">
        <f>TITRES_STAT!C2653</f>
        <v>21.5</v>
      </c>
      <c r="C2650" s="17">
        <f>TITRES_STAT!D2653</f>
        <v>21.5</v>
      </c>
      <c r="D2650" s="17">
        <f>TITRES_STAT!E2653</f>
        <v>121</v>
      </c>
      <c r="E2650" s="2">
        <f t="shared" si="164"/>
        <v>5595841</v>
      </c>
      <c r="F2650" s="17" t="str">
        <f t="shared" si="167"/>
        <v>BULLISH</v>
      </c>
      <c r="G2650" s="17" t="str">
        <f t="shared" si="166"/>
        <v>STRONG</v>
      </c>
      <c r="H2650" s="17" t="str">
        <f t="shared" si="165"/>
        <v>CONFIRMED BULLISH</v>
      </c>
    </row>
    <row r="2651" spans="1:8" ht="13.5" x14ac:dyDescent="0.25">
      <c r="A2651" s="3">
        <f>TITRES_STAT!B2654</f>
        <v>45868</v>
      </c>
      <c r="B2651" s="17">
        <f>TITRES_STAT!C2654</f>
        <v>21.7</v>
      </c>
      <c r="C2651" s="17">
        <f>TITRES_STAT!D2654</f>
        <v>21.7</v>
      </c>
      <c r="D2651" s="17">
        <f>TITRES_STAT!E2654</f>
        <v>1</v>
      </c>
      <c r="E2651" s="2">
        <f t="shared" si="164"/>
        <v>5595842</v>
      </c>
      <c r="F2651" s="17" t="str">
        <f t="shared" si="167"/>
        <v>BULLISH</v>
      </c>
      <c r="G2651" s="17" t="str">
        <f t="shared" si="166"/>
        <v>STRONG</v>
      </c>
      <c r="H2651" s="17" t="str">
        <f t="shared" si="165"/>
        <v>CONFIRMED BULLISH</v>
      </c>
    </row>
    <row r="2652" spans="1:8" ht="13.5" x14ac:dyDescent="0.25">
      <c r="A2652" s="3">
        <f>TITRES_STAT!B2655</f>
        <v>45869</v>
      </c>
      <c r="B2652" s="17">
        <f>TITRES_STAT!C2655</f>
        <v>21.7</v>
      </c>
      <c r="C2652" s="17">
        <f>TITRES_STAT!D2655</f>
        <v>21.7</v>
      </c>
      <c r="D2652" s="17">
        <f>TITRES_STAT!E2655</f>
        <v>0</v>
      </c>
      <c r="E2652" s="2">
        <f t="shared" si="164"/>
        <v>5595842</v>
      </c>
      <c r="F2652" s="17" t="str">
        <f t="shared" si="167"/>
        <v>BULLISH</v>
      </c>
      <c r="G2652" s="17" t="str">
        <f t="shared" si="166"/>
        <v>STRONG</v>
      </c>
      <c r="H2652" s="17" t="str">
        <f t="shared" si="165"/>
        <v>CONFIRMED BULLISH</v>
      </c>
    </row>
    <row r="2653" spans="1:8" ht="13.5" x14ac:dyDescent="0.25">
      <c r="A2653" s="3">
        <f>TITRES_STAT!B2656</f>
        <v>45870</v>
      </c>
      <c r="B2653" s="17">
        <f>TITRES_STAT!C2656</f>
        <v>21.7</v>
      </c>
      <c r="C2653" s="17">
        <f>TITRES_STAT!D2656</f>
        <v>21.7</v>
      </c>
      <c r="D2653" s="17">
        <f>TITRES_STAT!E2656</f>
        <v>0</v>
      </c>
      <c r="E2653" s="2">
        <f t="shared" si="164"/>
        <v>5595842</v>
      </c>
      <c r="F2653" s="17" t="str">
        <f t="shared" si="167"/>
        <v>BULLISH</v>
      </c>
      <c r="G2653" s="17" t="str">
        <f t="shared" si="166"/>
        <v>NEUTRAL</v>
      </c>
      <c r="H2653" s="17" t="str">
        <f t="shared" si="165"/>
        <v>CONFIRMED BULLISH</v>
      </c>
    </row>
    <row r="2654" spans="1:8" ht="13.5" x14ac:dyDescent="0.25">
      <c r="A2654" s="3">
        <f>TITRES_STAT!B2657</f>
        <v>45873</v>
      </c>
      <c r="B2654" s="17">
        <f>TITRES_STAT!C2657</f>
        <v>21.47</v>
      </c>
      <c r="C2654" s="17">
        <f>TITRES_STAT!D2657</f>
        <v>21.47</v>
      </c>
      <c r="D2654" s="17">
        <f>TITRES_STAT!E2657</f>
        <v>662</v>
      </c>
      <c r="E2654" s="2">
        <f t="shared" si="164"/>
        <v>5595180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f>TITRES_STAT!B2658</f>
        <v>45874</v>
      </c>
      <c r="B2655" s="17">
        <f>TITRES_STAT!C2658</f>
        <v>21.46</v>
      </c>
      <c r="C2655" s="17">
        <f>TITRES_STAT!D2658</f>
        <v>21.46</v>
      </c>
      <c r="D2655" s="17">
        <f>TITRES_STAT!E2658</f>
        <v>352</v>
      </c>
      <c r="E2655" s="2">
        <f t="shared" si="164"/>
        <v>5594828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f>TITRES_STAT!B2659</f>
        <v>45875</v>
      </c>
      <c r="B2656" s="17">
        <f>TITRES_STAT!C2659</f>
        <v>21.46</v>
      </c>
      <c r="C2656" s="17">
        <f>TITRES_STAT!D2659</f>
        <v>21.46</v>
      </c>
      <c r="D2656" s="17">
        <f>TITRES_STAT!E2659</f>
        <v>0</v>
      </c>
      <c r="E2656" s="2">
        <f t="shared" si="164"/>
        <v>5594828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f>TITRES_STAT!B2660</f>
        <v>45876</v>
      </c>
      <c r="B2657" s="17">
        <f>TITRES_STAT!C2660</f>
        <v>21.46</v>
      </c>
      <c r="C2657" s="17">
        <f>TITRES_STAT!D2660</f>
        <v>21.46</v>
      </c>
      <c r="D2657" s="17">
        <f>TITRES_STAT!E2660</f>
        <v>0</v>
      </c>
      <c r="E2657" s="2">
        <f t="shared" si="164"/>
        <v>5594828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f>TITRES_STAT!B2661</f>
        <v>45877</v>
      </c>
      <c r="B2658" s="17">
        <f>TITRES_STAT!C2661</f>
        <v>21.6</v>
      </c>
      <c r="C2658" s="17">
        <f>TITRES_STAT!D2661</f>
        <v>21.6</v>
      </c>
      <c r="D2658" s="17">
        <f>TITRES_STAT!E2661</f>
        <v>371</v>
      </c>
      <c r="E2658" s="2">
        <f t="shared" si="164"/>
        <v>5595199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CONFIRMED BEARISH</v>
      </c>
    </row>
    <row r="2659" spans="1:8" ht="13.5" x14ac:dyDescent="0.25">
      <c r="A2659" s="3">
        <f>TITRES_STAT!B2662</f>
        <v>45880</v>
      </c>
      <c r="B2659" s="17">
        <f>TITRES_STAT!C2662</f>
        <v>21.6</v>
      </c>
      <c r="C2659" s="17">
        <f>TITRES_STAT!D2662</f>
        <v>21.6</v>
      </c>
      <c r="D2659" s="17">
        <f>TITRES_STAT!E2662</f>
        <v>0</v>
      </c>
      <c r="E2659" s="2">
        <f t="shared" si="164"/>
        <v>5595199</v>
      </c>
      <c r="F2659" s="17" t="str">
        <f t="shared" si="167"/>
        <v>BULLISH</v>
      </c>
      <c r="G2659" s="17" t="str">
        <f t="shared" si="166"/>
        <v>NEUTRAL</v>
      </c>
      <c r="H2659" s="17" t="str">
        <f t="shared" si="165"/>
        <v>CONFIRMED BULLISH</v>
      </c>
    </row>
    <row r="2660" spans="1:8" ht="13.5" x14ac:dyDescent="0.25">
      <c r="A2660" s="3">
        <f>TITRES_STAT!B2663</f>
        <v>45881</v>
      </c>
      <c r="B2660" s="17">
        <f>TITRES_STAT!C2663</f>
        <v>22</v>
      </c>
      <c r="C2660" s="17">
        <f>TITRES_STAT!D2663</f>
        <v>22</v>
      </c>
      <c r="D2660" s="17">
        <f>TITRES_STAT!E2663</f>
        <v>111</v>
      </c>
      <c r="E2660" s="2">
        <f t="shared" si="164"/>
        <v>5595310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CONFIRMED BULLISH</v>
      </c>
    </row>
    <row r="2661" spans="1:8" ht="13.5" x14ac:dyDescent="0.25">
      <c r="A2661" s="3">
        <f>TITRES_STAT!B2664</f>
        <v>45883</v>
      </c>
      <c r="B2661" s="17">
        <f>TITRES_STAT!C2664</f>
        <v>22</v>
      </c>
      <c r="C2661" s="17">
        <f>TITRES_STAT!D2664</f>
        <v>22</v>
      </c>
      <c r="D2661" s="17">
        <f>TITRES_STAT!E2664</f>
        <v>201</v>
      </c>
      <c r="E2661" s="2">
        <f t="shared" si="164"/>
        <v>5595310</v>
      </c>
      <c r="F2661" s="17" t="str">
        <f t="shared" si="167"/>
        <v>BULLISH</v>
      </c>
      <c r="G2661" s="17" t="str">
        <f t="shared" si="166"/>
        <v>NEUTRAL</v>
      </c>
      <c r="H2661" s="17" t="str">
        <f t="shared" si="165"/>
        <v>CONFIRMED BULLISH</v>
      </c>
    </row>
    <row r="2662" spans="1:8" ht="13.5" x14ac:dyDescent="0.25">
      <c r="A2662" s="3">
        <f>TITRES_STAT!B2665</f>
        <v>45884</v>
      </c>
      <c r="B2662" s="17">
        <f>TITRES_STAT!C2665</f>
        <v>22</v>
      </c>
      <c r="C2662" s="17">
        <f>TITRES_STAT!D2665</f>
        <v>22</v>
      </c>
      <c r="D2662" s="17">
        <f>TITRES_STAT!E2665</f>
        <v>49</v>
      </c>
      <c r="E2662" s="2">
        <f t="shared" si="164"/>
        <v>5595310</v>
      </c>
      <c r="F2662" s="17" t="str">
        <f t="shared" si="167"/>
        <v>BULLISH</v>
      </c>
      <c r="G2662" s="17" t="str">
        <f t="shared" si="166"/>
        <v>NEUTRAL</v>
      </c>
      <c r="H2662" s="17" t="str">
        <f t="shared" si="165"/>
        <v>CONFIRMED BULLISH</v>
      </c>
    </row>
    <row r="2663" spans="1:8" ht="13.5" x14ac:dyDescent="0.25">
      <c r="A2663" s="3">
        <f>TITRES_STAT!B2666</f>
        <v>45887</v>
      </c>
      <c r="B2663" s="17">
        <f>TITRES_STAT!C2666</f>
        <v>22</v>
      </c>
      <c r="C2663" s="17">
        <f>TITRES_STAT!D2666</f>
        <v>22</v>
      </c>
      <c r="D2663" s="17">
        <f>TITRES_STAT!E2666</f>
        <v>5</v>
      </c>
      <c r="E2663" s="2">
        <f t="shared" si="164"/>
        <v>5595310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f>TITRES_STAT!B2667</f>
        <v>45888</v>
      </c>
      <c r="B2664" s="17">
        <f>TITRES_STAT!C2667</f>
        <v>21.7</v>
      </c>
      <c r="C2664" s="17">
        <f>TITRES_STAT!D2667</f>
        <v>21.7</v>
      </c>
      <c r="D2664" s="17">
        <f>TITRES_STAT!E2667</f>
        <v>89</v>
      </c>
      <c r="E2664" s="2">
        <f t="shared" si="164"/>
        <v>5595221</v>
      </c>
      <c r="F2664" s="17" t="str">
        <f t="shared" si="167"/>
        <v>BULLISH</v>
      </c>
      <c r="G2664" s="17" t="str">
        <f t="shared" si="166"/>
        <v>NEUTRAL</v>
      </c>
      <c r="H2664" s="17" t="str">
        <f t="shared" si="165"/>
        <v>CONFIRMED BULLISH</v>
      </c>
    </row>
    <row r="2665" spans="1:8" ht="13.5" x14ac:dyDescent="0.25">
      <c r="A2665" s="3">
        <f>TITRES_STAT!B2668</f>
        <v>45889</v>
      </c>
      <c r="B2665" s="17">
        <f>TITRES_STAT!C2668</f>
        <v>21.8</v>
      </c>
      <c r="C2665" s="17">
        <f>TITRES_STAT!D2668</f>
        <v>21.8</v>
      </c>
      <c r="D2665" s="17">
        <f>TITRES_STAT!E2668</f>
        <v>157</v>
      </c>
      <c r="E2665" s="2">
        <f t="shared" si="164"/>
        <v>5595378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BULLISH DIVERGENCE</v>
      </c>
    </row>
    <row r="2666" spans="1:8" ht="13.5" x14ac:dyDescent="0.25">
      <c r="A2666" s="3">
        <f>TITRES_STAT!B2669</f>
        <v>45890</v>
      </c>
      <c r="B2666" s="17">
        <f>TITRES_STAT!C2669</f>
        <v>21.8</v>
      </c>
      <c r="C2666" s="17">
        <f>TITRES_STAT!D2669</f>
        <v>21.8</v>
      </c>
      <c r="D2666" s="17">
        <f>TITRES_STAT!E2669</f>
        <v>27</v>
      </c>
      <c r="E2666" s="2">
        <f t="shared" si="164"/>
        <v>5595378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BULLISH DIVERGENCE</v>
      </c>
    </row>
    <row r="2667" spans="1:8" ht="13.5" x14ac:dyDescent="0.25">
      <c r="A2667" s="3">
        <f>TITRES_STAT!B2670</f>
        <v>45891</v>
      </c>
      <c r="B2667" s="17">
        <f>TITRES_STAT!C2670</f>
        <v>21.8</v>
      </c>
      <c r="C2667" s="17">
        <f>TITRES_STAT!D2670</f>
        <v>21.8</v>
      </c>
      <c r="D2667" s="17">
        <f>TITRES_STAT!E2670</f>
        <v>0</v>
      </c>
      <c r="E2667" s="2">
        <f t="shared" si="164"/>
        <v>5595378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BULLISH DIVERGENCE</v>
      </c>
    </row>
    <row r="2668" spans="1:8" ht="13.5" x14ac:dyDescent="0.25">
      <c r="A2668" s="3">
        <f>TITRES_STAT!B2671</f>
        <v>45894</v>
      </c>
      <c r="B2668" s="17">
        <f>TITRES_STAT!C2671</f>
        <v>21.8</v>
      </c>
      <c r="C2668" s="17">
        <f>TITRES_STAT!D2671</f>
        <v>21.8</v>
      </c>
      <c r="D2668" s="17">
        <f>TITRES_STAT!E2671</f>
        <v>465</v>
      </c>
      <c r="E2668" s="2">
        <f t="shared" si="164"/>
        <v>5595378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f>TITRES_STAT!B2672</f>
        <v>45895</v>
      </c>
      <c r="B2669" s="17">
        <f>TITRES_STAT!C2672</f>
        <v>21.8</v>
      </c>
      <c r="C2669" s="17">
        <f>TITRES_STAT!D2672</f>
        <v>21.8</v>
      </c>
      <c r="D2669" s="17">
        <f>TITRES_STAT!E2672</f>
        <v>0</v>
      </c>
      <c r="E2669" s="2">
        <f t="shared" si="164"/>
        <v>5595378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f>TITRES_STAT!B2673</f>
        <v>45896</v>
      </c>
      <c r="B2670" s="17">
        <f>TITRES_STAT!C2673</f>
        <v>21.6</v>
      </c>
      <c r="C2670" s="17">
        <f>TITRES_STAT!D2673</f>
        <v>21.6</v>
      </c>
      <c r="D2670" s="17">
        <f>TITRES_STAT!E2673</f>
        <v>134</v>
      </c>
      <c r="E2670" s="2">
        <f t="shared" si="164"/>
        <v>5595244</v>
      </c>
      <c r="F2670" s="17" t="str">
        <f t="shared" si="167"/>
        <v>BEARISH</v>
      </c>
      <c r="G2670" s="17" t="str">
        <f t="shared" si="166"/>
        <v>NEUTRAL</v>
      </c>
      <c r="H2670" s="17" t="str">
        <f t="shared" si="165"/>
        <v>CONFIRMED BEARISH</v>
      </c>
    </row>
    <row r="2671" spans="1:8" ht="13.5" x14ac:dyDescent="0.25">
      <c r="A2671" s="3">
        <f>TITRES_STAT!B2674</f>
        <v>45897</v>
      </c>
      <c r="B2671" s="17">
        <f>TITRES_STAT!C2674</f>
        <v>21.2</v>
      </c>
      <c r="C2671" s="17">
        <f>TITRES_STAT!D2674</f>
        <v>21.2</v>
      </c>
      <c r="D2671" s="17">
        <f>TITRES_STAT!E2674</f>
        <v>7</v>
      </c>
      <c r="E2671" s="2">
        <f t="shared" si="164"/>
        <v>5595237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f>TITRES_STAT!B2675</f>
        <v>45898</v>
      </c>
      <c r="B2672" s="17">
        <f>TITRES_STAT!C2675</f>
        <v>21.2</v>
      </c>
      <c r="C2672" s="17">
        <f>TITRES_STAT!D2675</f>
        <v>21.2</v>
      </c>
      <c r="D2672" s="17">
        <f>TITRES_STAT!E2675</f>
        <v>175</v>
      </c>
      <c r="E2672" s="2">
        <f t="shared" si="164"/>
        <v>5595237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f>TITRES_STAT!B2676</f>
        <v>45901</v>
      </c>
      <c r="B2673" s="17">
        <f>TITRES_STAT!C2676</f>
        <v>21.79</v>
      </c>
      <c r="C2673" s="17">
        <f>TITRES_STAT!D2676</f>
        <v>21.79</v>
      </c>
      <c r="D2673" s="17">
        <f>TITRES_STAT!E2676</f>
        <v>100</v>
      </c>
      <c r="E2673" s="2">
        <f t="shared" si="164"/>
        <v>5595337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f>TITRES_STAT!B2677</f>
        <v>45902</v>
      </c>
      <c r="B2674" s="17">
        <f>TITRES_STAT!C2677</f>
        <v>21.75</v>
      </c>
      <c r="C2674" s="17">
        <f>TITRES_STAT!D2677</f>
        <v>21.75</v>
      </c>
      <c r="D2674" s="17">
        <f>TITRES_STAT!E2677</f>
        <v>586</v>
      </c>
      <c r="E2674" s="2">
        <f t="shared" si="164"/>
        <v>5594751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f>TITRES_STAT!B2678</f>
        <v>45903</v>
      </c>
      <c r="B2675" s="17">
        <f>TITRES_STAT!C2678</f>
        <v>21.1</v>
      </c>
      <c r="C2675" s="17">
        <f>TITRES_STAT!D2678</f>
        <v>21.1</v>
      </c>
      <c r="D2675" s="17">
        <f>TITRES_STAT!E2678</f>
        <v>45001</v>
      </c>
      <c r="E2675" s="2">
        <f t="shared" si="164"/>
        <v>5549750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CONFIRMED BEARISH</v>
      </c>
    </row>
    <row r="2676" spans="1:8" ht="13.5" x14ac:dyDescent="0.25">
      <c r="A2676" s="3">
        <f>TITRES_STAT!B2679</f>
        <v>45905</v>
      </c>
      <c r="B2676" s="17">
        <f>TITRES_STAT!C2679</f>
        <v>20.82</v>
      </c>
      <c r="C2676" s="17">
        <f>TITRES_STAT!D2679</f>
        <v>20.82</v>
      </c>
      <c r="D2676" s="17">
        <f>TITRES_STAT!E2679</f>
        <v>1360</v>
      </c>
      <c r="E2676" s="2">
        <f t="shared" si="164"/>
        <v>5548390</v>
      </c>
      <c r="F2676" s="17" t="str">
        <f t="shared" si="167"/>
        <v>BEARISH</v>
      </c>
      <c r="G2676" s="17" t="str">
        <f t="shared" si="166"/>
        <v>NEUTRAL</v>
      </c>
      <c r="H2676" s="17" t="str">
        <f t="shared" si="165"/>
        <v>CONFIRMED BEARISH</v>
      </c>
    </row>
    <row r="2677" spans="1:8" ht="13.5" x14ac:dyDescent="0.25">
      <c r="A2677" s="3">
        <f>TITRES_STAT!B2680</f>
        <v>45908</v>
      </c>
      <c r="B2677" s="17">
        <f>TITRES_STAT!C2680</f>
        <v>20.8</v>
      </c>
      <c r="C2677" s="17">
        <f>TITRES_STAT!D2680</f>
        <v>20.8</v>
      </c>
      <c r="D2677" s="17">
        <f>TITRES_STAT!E2680</f>
        <v>220</v>
      </c>
      <c r="E2677" s="2">
        <f t="shared" si="164"/>
        <v>5548170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CONFIRMED BEARISH</v>
      </c>
    </row>
    <row r="2678" spans="1:8" ht="13.5" x14ac:dyDescent="0.25">
      <c r="A2678" s="3">
        <f>TITRES_STAT!B2681</f>
        <v>45909</v>
      </c>
      <c r="B2678" s="17">
        <f>TITRES_STAT!C2681</f>
        <v>20.8</v>
      </c>
      <c r="C2678" s="17">
        <f>TITRES_STAT!D2681</f>
        <v>20.8</v>
      </c>
      <c r="D2678" s="17">
        <f>TITRES_STAT!E2681</f>
        <v>50</v>
      </c>
      <c r="E2678" s="2">
        <f t="shared" si="164"/>
        <v>5548170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CONFIRMED BEARISH</v>
      </c>
    </row>
    <row r="2679" spans="1:8" ht="13.5" x14ac:dyDescent="0.25">
      <c r="A2679" s="3">
        <f>TITRES_STAT!B2682</f>
        <v>45910</v>
      </c>
      <c r="B2679" s="17">
        <f>TITRES_STAT!C2682</f>
        <v>20.8</v>
      </c>
      <c r="C2679" s="17">
        <f>TITRES_STAT!D2682</f>
        <v>20.8</v>
      </c>
      <c r="D2679" s="17">
        <f>TITRES_STAT!E2682</f>
        <v>0</v>
      </c>
      <c r="E2679" s="2">
        <f t="shared" si="164"/>
        <v>5548170</v>
      </c>
      <c r="F2679" s="17" t="str">
        <f t="shared" si="167"/>
        <v>BEARISH</v>
      </c>
      <c r="G2679" s="17" t="str">
        <f t="shared" si="166"/>
        <v>NEUTRAL</v>
      </c>
      <c r="H2679" s="17" t="str">
        <f t="shared" si="165"/>
        <v>CONFIRMED BEARISH</v>
      </c>
    </row>
    <row r="2680" spans="1:8" ht="13.5" x14ac:dyDescent="0.25">
      <c r="A2680" s="3">
        <f>TITRES_STAT!B2683</f>
        <v>45911</v>
      </c>
      <c r="B2680" s="17">
        <f>TITRES_STAT!C2683</f>
        <v>20.8</v>
      </c>
      <c r="C2680" s="17">
        <f>TITRES_STAT!D2683</f>
        <v>20.8</v>
      </c>
      <c r="D2680" s="17">
        <f>TITRES_STAT!E2683</f>
        <v>575</v>
      </c>
      <c r="E2680" s="2">
        <f t="shared" si="164"/>
        <v>5548170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f>TITRES_STAT!B2684</f>
        <v>45912</v>
      </c>
      <c r="B2681" s="17">
        <f>TITRES_STAT!C2684</f>
        <v>20.8</v>
      </c>
      <c r="C2681" s="17">
        <f>TITRES_STAT!D2684</f>
        <v>20.8</v>
      </c>
      <c r="D2681" s="17">
        <f>TITRES_STAT!E2684</f>
        <v>477</v>
      </c>
      <c r="E2681" s="2">
        <f t="shared" si="164"/>
        <v>5548170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CONFIRMED BEARISH</v>
      </c>
    </row>
    <row r="2682" spans="1:8" ht="13.5" x14ac:dyDescent="0.25">
      <c r="A2682" s="3">
        <f>TITRES_STAT!B2685</f>
        <v>45915</v>
      </c>
      <c r="B2682" s="17">
        <f>TITRES_STAT!C2685</f>
        <v>20.8</v>
      </c>
      <c r="C2682" s="17">
        <f>TITRES_STAT!D2685</f>
        <v>20.8</v>
      </c>
      <c r="D2682" s="17">
        <f>TITRES_STAT!E2685</f>
        <v>1130</v>
      </c>
      <c r="E2682" s="2">
        <f t="shared" si="164"/>
        <v>5548170</v>
      </c>
      <c r="F2682" s="17" t="str">
        <f t="shared" si="167"/>
        <v>NEUTRAL</v>
      </c>
      <c r="G2682" s="17" t="str">
        <f t="shared" si="166"/>
        <v>NEUTRAL</v>
      </c>
      <c r="H2682" s="17" t="str">
        <f t="shared" si="165"/>
        <v>NEUTRAL</v>
      </c>
    </row>
    <row r="2683" spans="1:8" ht="13.5" x14ac:dyDescent="0.25">
      <c r="A2683" s="3">
        <f>TITRES_STAT!B2686</f>
        <v>45916</v>
      </c>
      <c r="B2683" s="17">
        <f>TITRES_STAT!C2686</f>
        <v>21.2</v>
      </c>
      <c r="C2683" s="17">
        <f>TITRES_STAT!D2686</f>
        <v>21.2</v>
      </c>
      <c r="D2683" s="17">
        <f>TITRES_STAT!E2686</f>
        <v>3</v>
      </c>
      <c r="E2683" s="2">
        <f t="shared" si="164"/>
        <v>5548173</v>
      </c>
      <c r="F2683" s="17" t="str">
        <f t="shared" si="167"/>
        <v>BULLISH</v>
      </c>
      <c r="G2683" s="17" t="str">
        <f t="shared" si="166"/>
        <v>NEUTRAL</v>
      </c>
      <c r="H2683" s="17" t="str">
        <f t="shared" si="165"/>
        <v>CONFIRMED BULLISH</v>
      </c>
    </row>
    <row r="2684" spans="1:8" ht="13.5" x14ac:dyDescent="0.25">
      <c r="A2684" s="3">
        <f>TITRES_STAT!B2687</f>
        <v>45917</v>
      </c>
      <c r="B2684" s="17">
        <f>TITRES_STAT!C2687</f>
        <v>21.1</v>
      </c>
      <c r="C2684" s="17">
        <f>TITRES_STAT!D2687</f>
        <v>21.1</v>
      </c>
      <c r="D2684" s="17">
        <f>TITRES_STAT!E2687</f>
        <v>200</v>
      </c>
      <c r="E2684" s="2">
        <f t="shared" si="164"/>
        <v>5547973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BEARISH DIVERGENCE</v>
      </c>
    </row>
    <row r="2685" spans="1:8" ht="13.5" x14ac:dyDescent="0.25">
      <c r="A2685" s="3">
        <f>TITRES_STAT!B2688</f>
        <v>45918</v>
      </c>
      <c r="B2685" s="17">
        <f>TITRES_STAT!C2688</f>
        <v>21.1</v>
      </c>
      <c r="C2685" s="17">
        <f>TITRES_STAT!D2688</f>
        <v>21.1</v>
      </c>
      <c r="D2685" s="17">
        <f>TITRES_STAT!E2688</f>
        <v>1000</v>
      </c>
      <c r="E2685" s="2">
        <f t="shared" si="164"/>
        <v>5547973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BEARISH DIVERGENCE</v>
      </c>
    </row>
    <row r="2686" spans="1:8" ht="13.5" x14ac:dyDescent="0.25">
      <c r="A2686" s="3">
        <f>TITRES_STAT!B2689</f>
        <v>45919</v>
      </c>
      <c r="B2686" s="17">
        <f>TITRES_STAT!C2689</f>
        <v>21.37</v>
      </c>
      <c r="C2686" s="17">
        <f>TITRES_STAT!D2689</f>
        <v>21.37</v>
      </c>
      <c r="D2686" s="17">
        <f>TITRES_STAT!E2689</f>
        <v>1527</v>
      </c>
      <c r="E2686" s="2">
        <f t="shared" si="164"/>
        <v>5549500</v>
      </c>
      <c r="F2686" s="17" t="str">
        <f t="shared" si="167"/>
        <v>BULLISH</v>
      </c>
      <c r="G2686" s="17" t="str">
        <f t="shared" si="166"/>
        <v>NEUTRAL</v>
      </c>
      <c r="H2686" s="17" t="str">
        <f t="shared" si="165"/>
        <v>CONFIRMED BULLISH</v>
      </c>
    </row>
    <row r="2687" spans="1:8" ht="13.5" x14ac:dyDescent="0.25">
      <c r="A2687" s="3">
        <f>TITRES_STAT!B2690</f>
        <v>45922</v>
      </c>
      <c r="B2687" s="17">
        <f>TITRES_STAT!C2690</f>
        <v>21.37</v>
      </c>
      <c r="C2687" s="17">
        <f>TITRES_STAT!D2690</f>
        <v>21.37</v>
      </c>
      <c r="D2687" s="17">
        <f>TITRES_STAT!E2690</f>
        <v>100</v>
      </c>
      <c r="E2687" s="2">
        <f t="shared" si="164"/>
        <v>5549500</v>
      </c>
      <c r="F2687" s="17" t="str">
        <f t="shared" si="167"/>
        <v>BULLISH</v>
      </c>
      <c r="G2687" s="17" t="str">
        <f t="shared" si="166"/>
        <v>NEUTRAL</v>
      </c>
      <c r="H2687" s="17" t="str">
        <f t="shared" si="165"/>
        <v>CONFIRMED BULLISH</v>
      </c>
    </row>
    <row r="2688" spans="1:8" ht="13.5" x14ac:dyDescent="0.25">
      <c r="A2688" s="3">
        <f>TITRES_STAT!B2691</f>
        <v>45923</v>
      </c>
      <c r="B2688" s="17">
        <f>TITRES_STAT!C2691</f>
        <v>22.49</v>
      </c>
      <c r="C2688" s="17">
        <f>TITRES_STAT!D2691</f>
        <v>22.49</v>
      </c>
      <c r="D2688" s="17">
        <f>TITRES_STAT!E2691</f>
        <v>1300</v>
      </c>
      <c r="E2688" s="2">
        <f t="shared" si="164"/>
        <v>5550800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CONFIRMED BULLISH</v>
      </c>
    </row>
    <row r="2689" spans="1:8" ht="13.5" x14ac:dyDescent="0.25">
      <c r="A2689" s="3">
        <f>TITRES_STAT!B2692</f>
        <v>45924</v>
      </c>
      <c r="B2689" s="17">
        <f>TITRES_STAT!C2692</f>
        <v>21.6</v>
      </c>
      <c r="C2689" s="17">
        <f>TITRES_STAT!D2692</f>
        <v>21.6</v>
      </c>
      <c r="D2689" s="17">
        <f>TITRES_STAT!E2692</f>
        <v>125</v>
      </c>
      <c r="E2689" s="2">
        <f t="shared" si="164"/>
        <v>5550675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25">
      <c r="A2690" s="3">
        <f>TITRES_STAT!B2693</f>
        <v>45926</v>
      </c>
      <c r="B2690" s="17">
        <f>TITRES_STAT!C2693</f>
        <v>21.55</v>
      </c>
      <c r="C2690" s="17">
        <f>TITRES_STAT!D2693</f>
        <v>21.55</v>
      </c>
      <c r="D2690" s="17">
        <f>TITRES_STAT!E2693</f>
        <v>828</v>
      </c>
      <c r="E2690" s="2">
        <f t="shared" si="164"/>
        <v>5549847</v>
      </c>
      <c r="F2690" s="17" t="str">
        <f t="shared" si="167"/>
        <v>BULLISH</v>
      </c>
      <c r="G2690" s="17" t="str">
        <f t="shared" si="166"/>
        <v>NEUTRAL</v>
      </c>
      <c r="H2690" s="17" t="str">
        <f t="shared" si="165"/>
        <v>CONFIRMED BULLISH</v>
      </c>
    </row>
    <row r="2691" spans="1:8" ht="13.5" x14ac:dyDescent="0.25">
      <c r="A2691" s="3">
        <f>TITRES_STAT!B2694</f>
        <v>45929</v>
      </c>
      <c r="B2691" s="17">
        <f>TITRES_STAT!C2694</f>
        <v>22.5</v>
      </c>
      <c r="C2691" s="17">
        <f>TITRES_STAT!D2694</f>
        <v>22.5</v>
      </c>
      <c r="D2691" s="17">
        <f>TITRES_STAT!E2694</f>
        <v>60</v>
      </c>
      <c r="E2691" s="2">
        <f t="shared" si="164"/>
        <v>5549907</v>
      </c>
      <c r="F2691" s="17" t="str">
        <f t="shared" si="167"/>
        <v>BULLISH</v>
      </c>
      <c r="G2691" s="17" t="str">
        <f t="shared" si="166"/>
        <v>NEUTRAL</v>
      </c>
      <c r="H2691" s="17" t="str">
        <f t="shared" si="165"/>
        <v>CONFIRMED BULLISH</v>
      </c>
    </row>
    <row r="2692" spans="1:8" ht="13.5" x14ac:dyDescent="0.25">
      <c r="A2692" s="3">
        <f>TITRES_STAT!B2695</f>
        <v>45930</v>
      </c>
      <c r="B2692" s="17">
        <f>TITRES_STAT!C2695</f>
        <v>21.51</v>
      </c>
      <c r="C2692" s="17">
        <f>TITRES_STAT!D2695</f>
        <v>21.51</v>
      </c>
      <c r="D2692" s="17">
        <f>TITRES_STAT!E2695</f>
        <v>225</v>
      </c>
      <c r="E2692" s="2">
        <f>IF(B2692&gt;B2691, E2691+D2692, IF(B2692&lt;B2691, E2691-D2692, E2691))</f>
        <v>5549682</v>
      </c>
      <c r="F2692" s="17" t="str">
        <f t="shared" si="167"/>
        <v>BULLISH</v>
      </c>
      <c r="G2692" s="17" t="str">
        <f t="shared" si="166"/>
        <v>NEUTRAL</v>
      </c>
      <c r="H2692" s="17" t="str">
        <f t="shared" si="165"/>
        <v>CONFIRMED BULLISH</v>
      </c>
    </row>
    <row r="2693" spans="1:8" ht="13.5" x14ac:dyDescent="0.25">
      <c r="A2693" s="3">
        <f>TITRES_STAT!B2696</f>
        <v>0</v>
      </c>
      <c r="B2693" s="17">
        <f>TITRES_STAT!C2696</f>
        <v>0</v>
      </c>
      <c r="C2693" s="17">
        <f>TITRES_STAT!D2696</f>
        <v>0</v>
      </c>
      <c r="D2693" s="17">
        <f>TITRES_STAT!E2696</f>
        <v>0</v>
      </c>
      <c r="E2693" s="17">
        <f>TITRES_STAT!F2696</f>
        <v>0</v>
      </c>
      <c r="F2693" s="17" t="str">
        <f t="shared" si="167"/>
        <v>BEARISH</v>
      </c>
      <c r="G2693" s="17" t="str">
        <f>IF((E2693-E2688)/E2688 &gt; 0.02, "STRONG",
 IF((E2693-E2688)/E2688 &lt; -0.02, "WEAK", "NEUTRAL"))</f>
        <v>WEAK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992" workbookViewId="0">
      <selection activeCell="K1010" sqref="K101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10.198499999999999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10.281700000000001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10.1846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9.9833999999999996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10.162050000000001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9.9209999999999994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10.11384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9.9070999999999998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10.05556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9.9139999999999997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9.9820200000000003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WEAK</v>
      </c>
      <c r="L8" s="17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9.8515999999999995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9.9154199999999992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WEAK</v>
      </c>
      <c r="L9" s="17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9.8445999999999998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9.8876600000000003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WEAK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9.7821999999999996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9.8598999999999997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9.7127999999999997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9.82104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9.6989000000000001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9.7780199999999997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9.6920000000000002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9.7461000000000002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9.6433999999999997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9.7058599999999995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9.6433999999999997</v>
      </c>
      <c r="C16" s="2">
        <f>RSI!I16</f>
        <v>12.253501971984377</v>
      </c>
      <c r="D16" s="2">
        <f>MACD!E16</f>
        <v>0</v>
      </c>
      <c r="E16" s="2">
        <f>MACD!F16</f>
        <v>0</v>
      </c>
      <c r="F16" s="2">
        <f>'Moving Avg'!D16</f>
        <v>9.6781000000000006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9.7127999999999997</v>
      </c>
      <c r="C17" s="2">
        <f>RSI!I17</f>
        <v>20.349461089217144</v>
      </c>
      <c r="D17" s="2">
        <f>MACD!E17</f>
        <v>0</v>
      </c>
      <c r="E17" s="2">
        <f>MACD!F17</f>
        <v>0</v>
      </c>
      <c r="F17" s="2">
        <f>'Moving Avg'!D17</f>
        <v>9.6781000000000006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NEUTRAL</v>
      </c>
    </row>
    <row r="18" spans="1:12" ht="13.5" x14ac:dyDescent="0.25">
      <c r="A18" s="3">
        <f>RSI!A18</f>
        <v>42031</v>
      </c>
      <c r="B18" s="2">
        <f>RSI!B18</f>
        <v>9.7127999999999997</v>
      </c>
      <c r="C18" s="2">
        <f>RSI!I18</f>
        <v>20.349461089217144</v>
      </c>
      <c r="D18" s="2">
        <f>MACD!E18</f>
        <v>0</v>
      </c>
      <c r="E18" s="2">
        <f>MACD!F18</f>
        <v>0</v>
      </c>
      <c r="F18" s="2">
        <f>'Moving Avg'!D18</f>
        <v>9.6808800000000002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BEARISH DIVERGENCE</v>
      </c>
    </row>
    <row r="19" spans="1:12" ht="13.5" x14ac:dyDescent="0.25">
      <c r="A19" s="3">
        <f>RSI!A19</f>
        <v>42032</v>
      </c>
      <c r="B19" s="2">
        <f>RSI!B19</f>
        <v>9.6851000000000003</v>
      </c>
      <c r="C19" s="2">
        <f>RSI!I19</f>
        <v>19.51593804759743</v>
      </c>
      <c r="D19" s="2">
        <f>MACD!E19</f>
        <v>0</v>
      </c>
      <c r="E19" s="2">
        <f>MACD!F19</f>
        <v>0</v>
      </c>
      <c r="F19" s="2">
        <f>'Moving Avg'!D19</f>
        <v>9.6795000000000009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9.6712000000000007</v>
      </c>
      <c r="C20" s="2">
        <f>RSI!I20</f>
        <v>19.093303030525959</v>
      </c>
      <c r="D20" s="2">
        <f>MACD!E20</f>
        <v>0</v>
      </c>
      <c r="E20" s="2">
        <f>MACD!F20</f>
        <v>0</v>
      </c>
      <c r="F20" s="2">
        <f>'Moving Avg'!D20</f>
        <v>9.68506</v>
      </c>
      <c r="G20" s="2">
        <f>'Moving Avg'!F20</f>
        <v>9.8442684210526288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9.7058999999999997</v>
      </c>
      <c r="C21" s="2">
        <f>RSI!I21</f>
        <v>23.544570942359442</v>
      </c>
      <c r="D21" s="2">
        <f>MACD!E21</f>
        <v>0</v>
      </c>
      <c r="E21" s="2">
        <f>MACD!F21</f>
        <v>0</v>
      </c>
      <c r="F21" s="2">
        <f>'Moving Avg'!D21</f>
        <v>9.6975599999999993</v>
      </c>
      <c r="G21" s="2">
        <f>'Moving Avg'!F21</f>
        <v>9.8373499999999972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BEARISH DIVERGENCE</v>
      </c>
    </row>
    <row r="22" spans="1:12" ht="13.5" x14ac:dyDescent="0.25">
      <c r="A22" s="3">
        <f>RSI!A22</f>
        <v>42037</v>
      </c>
      <c r="B22" s="2">
        <f>RSI!B22</f>
        <v>9.6989000000000001</v>
      </c>
      <c r="C22" s="2">
        <f>RSI!I22</f>
        <v>23.266482308767891</v>
      </c>
      <c r="D22" s="2">
        <f>MACD!E22</f>
        <v>0</v>
      </c>
      <c r="E22" s="2">
        <f>MACD!F22</f>
        <v>0</v>
      </c>
      <c r="F22" s="2">
        <f>'Moving Avg'!D22</f>
        <v>9.6947799999999997</v>
      </c>
      <c r="G22" s="2">
        <f>'Moving Avg'!F22</f>
        <v>9.8123699999999996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9.7058999999999997</v>
      </c>
      <c r="C23" s="2">
        <f>RSI!I23</f>
        <v>24.230251385008756</v>
      </c>
      <c r="D23" s="2">
        <f>MACD!E23</f>
        <v>0</v>
      </c>
      <c r="E23" s="2">
        <f>MACD!F23</f>
        <v>0</v>
      </c>
      <c r="F23" s="2">
        <f>'Moving Avg'!D23</f>
        <v>9.6934000000000005</v>
      </c>
      <c r="G23" s="2">
        <f>'Moving Avg'!F23</f>
        <v>9.7835800000000006</v>
      </c>
      <c r="H23" s="2">
        <f>'Moving Avg'!G23</f>
        <v>0</v>
      </c>
      <c r="I23" s="2">
        <f>'Moving Avg'!H23</f>
        <v>0</v>
      </c>
      <c r="J23" s="17" t="str">
        <f>OBV!F23</f>
        <v>BULLISH</v>
      </c>
      <c r="K23" s="17" t="str">
        <f>OBV!G23</f>
        <v>WEAK</v>
      </c>
      <c r="L23" s="17" t="str">
        <f>OBV!H23</f>
        <v>BULLISH DIVERGENCE</v>
      </c>
    </row>
    <row r="24" spans="1:12" ht="13.5" x14ac:dyDescent="0.25">
      <c r="A24" s="3">
        <f>RSI!A24</f>
        <v>42039</v>
      </c>
      <c r="B24" s="2">
        <f>RSI!B24</f>
        <v>9.9902999999999995</v>
      </c>
      <c r="C24" s="2">
        <f>RSI!I24</f>
        <v>51.10197136514352</v>
      </c>
      <c r="D24" s="2">
        <f>MACD!E24</f>
        <v>0</v>
      </c>
      <c r="E24" s="2">
        <f>MACD!F24</f>
        <v>0</v>
      </c>
      <c r="F24" s="2">
        <f>'Moving Avg'!D24</f>
        <v>9.7544399999999989</v>
      </c>
      <c r="G24" s="2">
        <f>'Moving Avg'!F24</f>
        <v>9.7738650000000007</v>
      </c>
      <c r="H24" s="2">
        <f>'Moving Avg'!G24</f>
        <v>0</v>
      </c>
      <c r="I24" s="2">
        <f>'Moving Avg'!H24</f>
        <v>0</v>
      </c>
      <c r="J24" s="17" t="str">
        <f>OBV!F24</f>
        <v>BULLISH</v>
      </c>
      <c r="K24" s="17" t="str">
        <f>OBV!G24</f>
        <v>WEAK</v>
      </c>
      <c r="L24" s="17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10.406599999999999</v>
      </c>
      <c r="C25" s="2">
        <f>RSI!I25</f>
        <v>68.636281099700398</v>
      </c>
      <c r="D25" s="2">
        <f>MACD!E25</f>
        <v>0</v>
      </c>
      <c r="E25" s="2">
        <f>MACD!F25</f>
        <v>0</v>
      </c>
      <c r="F25" s="2">
        <f>'Moving Avg'!D25</f>
        <v>9.9015199999999997</v>
      </c>
      <c r="G25" s="2">
        <f>'Moving Avg'!F25</f>
        <v>9.795024999999999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10.531499999999999</v>
      </c>
      <c r="C26" s="2">
        <f>RSI!I26</f>
        <v>71.892813540955245</v>
      </c>
      <c r="D26" s="2">
        <f>MACD!E26</f>
        <v>0</v>
      </c>
      <c r="E26" s="2">
        <f>MACD!F26</f>
        <v>0</v>
      </c>
      <c r="F26" s="2">
        <f>'Moving Avg'!D26</f>
        <v>10.06664</v>
      </c>
      <c r="G26" s="2">
        <f>'Moving Avg'!F26</f>
        <v>9.8255499999999998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10.545299999999999</v>
      </c>
      <c r="C27" s="2">
        <f>RSI!I27</f>
        <v>72.235829159775378</v>
      </c>
      <c r="D27" s="2">
        <f>MACD!E27</f>
        <v>-0.14635582007741732</v>
      </c>
      <c r="E27" s="2">
        <f>MACD!F27</f>
        <v>0</v>
      </c>
      <c r="F27" s="2">
        <f>'Moving Avg'!D27</f>
        <v>10.235919999999998</v>
      </c>
      <c r="G27" s="2">
        <f>'Moving Avg'!F27</f>
        <v>9.8574599999999997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10.545299999999999</v>
      </c>
      <c r="C28" s="2">
        <f>RSI!I28</f>
        <v>72.235829159775378</v>
      </c>
      <c r="D28" s="2">
        <f>MACD!E28</f>
        <v>-0.20113140944968499</v>
      </c>
      <c r="E28" s="2">
        <f>MACD!F28</f>
        <v>0</v>
      </c>
      <c r="F28" s="2">
        <f>'Moving Avg'!D28</f>
        <v>10.403799999999999</v>
      </c>
      <c r="G28" s="2">
        <f>'Moving Avg'!F28</f>
        <v>9.8890250000000002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10.6425</v>
      </c>
      <c r="C29" s="2">
        <f>RSI!I29</f>
        <v>74.752737298481904</v>
      </c>
      <c r="D29" s="2">
        <f>MACD!E29</f>
        <v>-0.26270337936300336</v>
      </c>
      <c r="E29" s="2">
        <f>MACD!F29</f>
        <v>0</v>
      </c>
      <c r="F29" s="2">
        <f>'Moving Avg'!D29</f>
        <v>10.534239999999999</v>
      </c>
      <c r="G29" s="2">
        <f>'Moving Avg'!F29</f>
        <v>9.9285699999999988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10.753500000000001</v>
      </c>
      <c r="C30" s="2">
        <f>RSI!I30</f>
        <v>77.28514708531084</v>
      </c>
      <c r="D30" s="2">
        <f>MACD!E30</f>
        <v>-0.32922098109722064</v>
      </c>
      <c r="E30" s="2">
        <f>MACD!F30</f>
        <v>0</v>
      </c>
      <c r="F30" s="2">
        <f>'Moving Avg'!D30</f>
        <v>10.603619999999999</v>
      </c>
      <c r="G30" s="2">
        <f>'Moving Avg'!F30</f>
        <v>9.9740149999999996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STRONG</v>
      </c>
      <c r="L30" s="17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11.0726</v>
      </c>
      <c r="C31" s="2">
        <f>RSI!I31</f>
        <v>82.667473817985993</v>
      </c>
      <c r="D31" s="2">
        <f>MACD!E31</f>
        <v>-0.40821658381095638</v>
      </c>
      <c r="E31" s="2">
        <f>MACD!F31</f>
        <v>0</v>
      </c>
      <c r="F31" s="2">
        <f>'Moving Avg'!D31</f>
        <v>10.71184</v>
      </c>
      <c r="G31" s="2">
        <f>'Moving Avg'!F31</f>
        <v>10.038535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11.3779</v>
      </c>
      <c r="C32" s="2">
        <f>RSI!I32</f>
        <v>86.068705938804584</v>
      </c>
      <c r="D32" s="2">
        <f>MACD!E32</f>
        <v>-0.50472235136375865</v>
      </c>
      <c r="E32" s="2">
        <f>MACD!F32</f>
        <v>0</v>
      </c>
      <c r="F32" s="2">
        <f>'Moving Avg'!D32</f>
        <v>10.878360000000001</v>
      </c>
      <c r="G32" s="2">
        <f>'Moving Avg'!F32</f>
        <v>10.121790000000001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11.3779</v>
      </c>
      <c r="C33" s="2">
        <f>RSI!I33</f>
        <v>86.068705938804598</v>
      </c>
      <c r="D33" s="2">
        <f>MACD!E33</f>
        <v>-0.59263744159613907</v>
      </c>
      <c r="E33" s="2">
        <f>MACD!F33</f>
        <v>0</v>
      </c>
      <c r="F33" s="2">
        <f>'Moving Avg'!D33</f>
        <v>11.044880000000001</v>
      </c>
      <c r="G33" s="2">
        <f>'Moving Avg'!F33</f>
        <v>10.205740000000002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STRONG</v>
      </c>
      <c r="L33" s="17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11.225199999999999</v>
      </c>
      <c r="C34" s="2">
        <f>RSI!I34</f>
        <v>77.272762191513863</v>
      </c>
      <c r="D34" s="2">
        <f>MACD!E34</f>
        <v>-0.61875225654633681</v>
      </c>
      <c r="E34" s="2">
        <f>MACD!F34</f>
        <v>0</v>
      </c>
      <c r="F34" s="2">
        <f>'Moving Avg'!D34</f>
        <v>11.161420000000001</v>
      </c>
      <c r="G34" s="2">
        <f>'Moving Avg'!F34</f>
        <v>10.282400000000001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STRONG</v>
      </c>
      <c r="L34" s="17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11.1906</v>
      </c>
      <c r="C35" s="2">
        <f>RSI!I35</f>
        <v>75.39263243658624</v>
      </c>
      <c r="D35" s="2">
        <f>MACD!E35</f>
        <v>-0.57962509154667607</v>
      </c>
      <c r="E35" s="2">
        <f>MACD!F35</f>
        <v>-0.40481836831679924</v>
      </c>
      <c r="F35" s="2">
        <f>'Moving Avg'!D35</f>
        <v>11.248840000000001</v>
      </c>
      <c r="G35" s="2">
        <f>'Moving Avg'!F35</f>
        <v>10.359760000000001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WEAK</v>
      </c>
      <c r="L35" s="17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11.169700000000001</v>
      </c>
      <c r="C36" s="2">
        <f>RSI!I36</f>
        <v>74.217937390935447</v>
      </c>
      <c r="D36" s="2">
        <f>MACD!E36</f>
        <v>-0.53053543131564318</v>
      </c>
      <c r="E36" s="2">
        <f>MACD!F36</f>
        <v>-0.42996178091656806</v>
      </c>
      <c r="F36" s="2">
        <f>'Moving Avg'!D36</f>
        <v>11.26826</v>
      </c>
      <c r="G36" s="2">
        <f>'Moving Avg'!F36</f>
        <v>10.436075000000001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WEAK</v>
      </c>
      <c r="L36" s="17" t="str">
        <f>OBV!H36</f>
        <v>BEARISH DIVERGENCE</v>
      </c>
    </row>
    <row r="37" spans="1:12" ht="13.5" x14ac:dyDescent="0.25">
      <c r="A37" s="3">
        <f>RSI!A37</f>
        <v>42058</v>
      </c>
      <c r="B37" s="2">
        <f>RSI!B37</f>
        <v>11.1004</v>
      </c>
      <c r="C37" s="2">
        <f>RSI!I37</f>
        <v>70.306270004764698</v>
      </c>
      <c r="D37" s="2">
        <f>MACD!E37</f>
        <v>-0.48604540770083737</v>
      </c>
      <c r="E37" s="2">
        <f>MACD!F37</f>
        <v>-0.44117850627342198</v>
      </c>
      <c r="F37" s="2">
        <f>'Moving Avg'!D37</f>
        <v>11.212759999999999</v>
      </c>
      <c r="G37" s="2">
        <f>'Moving Avg'!F37</f>
        <v>10.505455000000001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10.961600000000001</v>
      </c>
      <c r="C38" s="2">
        <f>RSI!I38</f>
        <v>63.129540442035633</v>
      </c>
      <c r="D38" s="2">
        <f>MACD!E38</f>
        <v>-0.44169401703167743</v>
      </c>
      <c r="E38" s="2">
        <f>MACD!F38</f>
        <v>-0.44128160842507308</v>
      </c>
      <c r="F38" s="2">
        <f>'Moving Avg'!D38</f>
        <v>11.129499999999998</v>
      </c>
      <c r="G38" s="2">
        <f>'Moving Avg'!F38</f>
        <v>10.567895000000002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10.885300000000001</v>
      </c>
      <c r="C39" s="2">
        <f>RSI!I39</f>
        <v>59.532022911048742</v>
      </c>
      <c r="D39" s="2">
        <f>MACD!E39</f>
        <v>-0.38605068796573505</v>
      </c>
      <c r="E39" s="2">
        <f>MACD!F39</f>
        <v>-0.4302354243332055</v>
      </c>
      <c r="F39" s="2">
        <f>'Moving Avg'!D39</f>
        <v>11.061520000000002</v>
      </c>
      <c r="G39" s="2">
        <f>'Moving Avg'!F39</f>
        <v>10.627905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WEAK</v>
      </c>
      <c r="L39" s="17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10.892200000000001</v>
      </c>
      <c r="C40" s="2">
        <f>RSI!I40</f>
        <v>59.755373666959166</v>
      </c>
      <c r="D40" s="2">
        <f>MACD!E40</f>
        <v>-0.32425718869223985</v>
      </c>
      <c r="E40" s="2">
        <f>MACD!F40</f>
        <v>-0.40903977720501239</v>
      </c>
      <c r="F40" s="2">
        <f>'Moving Avg'!D40</f>
        <v>11.001840000000001</v>
      </c>
      <c r="G40" s="2">
        <f>'Moving Avg'!F40</f>
        <v>10.688955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WEAK</v>
      </c>
      <c r="L40" s="17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11.031000000000001</v>
      </c>
      <c r="C41" s="2">
        <f>RSI!I41</f>
        <v>64.053309279498905</v>
      </c>
      <c r="D41" s="2">
        <f>MACD!E41</f>
        <v>-0.23491804038745201</v>
      </c>
      <c r="E41" s="2">
        <f>MACD!F41</f>
        <v>-0.37421542984150036</v>
      </c>
      <c r="F41" s="2">
        <f>'Moving Avg'!D41</f>
        <v>10.9741</v>
      </c>
      <c r="G41" s="2">
        <f>'Moving Avg'!F41</f>
        <v>10.75521</v>
      </c>
      <c r="H41" s="2">
        <f>'Moving Avg'!G41</f>
        <v>0</v>
      </c>
      <c r="I41" s="2">
        <f>'Moving Avg'!H41</f>
        <v>0</v>
      </c>
      <c r="J41" s="17" t="str">
        <f>OBV!F41</f>
        <v>BULLISH</v>
      </c>
      <c r="K41" s="17" t="str">
        <f>OBV!G41</f>
        <v>STRONG</v>
      </c>
      <c r="L41" s="17" t="str">
        <f>OBV!H41</f>
        <v>BULLISH DIVERGENCE</v>
      </c>
    </row>
    <row r="42" spans="1:12" ht="13.5" x14ac:dyDescent="0.25">
      <c r="A42" s="3">
        <f>RSI!A42</f>
        <v>42065</v>
      </c>
      <c r="B42" s="2">
        <f>RSI!B42</f>
        <v>10.954700000000001</v>
      </c>
      <c r="C42" s="2">
        <f>RSI!I42</f>
        <v>60.244500506340188</v>
      </c>
      <c r="D42" s="2">
        <f>MACD!E42</f>
        <v>-0.10915069581375825</v>
      </c>
      <c r="E42" s="2">
        <f>MACD!F42</f>
        <v>-0.32120248303595195</v>
      </c>
      <c r="F42" s="2">
        <f>'Moving Avg'!D42</f>
        <v>10.94496</v>
      </c>
      <c r="G42" s="2">
        <f>'Moving Avg'!F42</f>
        <v>10.818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BULLISH DIVERGENCE</v>
      </c>
    </row>
    <row r="43" spans="1:12" ht="13.5" x14ac:dyDescent="0.25">
      <c r="A43" s="3">
        <f>RSI!A43</f>
        <v>42066</v>
      </c>
      <c r="B43" s="2">
        <f>RSI!B43</f>
        <v>10.954700000000001</v>
      </c>
      <c r="C43" s="2">
        <f>RSI!I43</f>
        <v>60.244500506340188</v>
      </c>
      <c r="D43" s="2">
        <f>MACD!E43</f>
        <v>-4.5483523920459845E-3</v>
      </c>
      <c r="E43" s="2">
        <f>MACD!F43</f>
        <v>-0.25787165690717073</v>
      </c>
      <c r="F43" s="2">
        <f>'Moving Avg'!D43</f>
        <v>10.943580000000001</v>
      </c>
      <c r="G43" s="2">
        <f>'Moving Avg'!F43</f>
        <v>10.88044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BULLISH DIVERGENCE</v>
      </c>
    </row>
    <row r="44" spans="1:12" ht="13.5" x14ac:dyDescent="0.25">
      <c r="A44" s="3">
        <f>RSI!A44</f>
        <v>42067</v>
      </c>
      <c r="B44" s="2">
        <f>RSI!B44</f>
        <v>10.947699999999999</v>
      </c>
      <c r="C44" s="2">
        <f>RSI!I44</f>
        <v>59.865736418925302</v>
      </c>
      <c r="D44" s="2">
        <f>MACD!E44</f>
        <v>5.9305886498378868E-2</v>
      </c>
      <c r="E44" s="2">
        <f>MACD!F44</f>
        <v>-0.19443614822606081</v>
      </c>
      <c r="F44" s="2">
        <f>'Moving Avg'!D44</f>
        <v>10.956060000000001</v>
      </c>
      <c r="G44" s="2">
        <f>'Moving Avg'!F44</f>
        <v>10.92831</v>
      </c>
      <c r="H44" s="2">
        <f>'Moving Avg'!G44</f>
        <v>0</v>
      </c>
      <c r="I44" s="2">
        <f>'Moving Avg'!H44</f>
        <v>0</v>
      </c>
      <c r="J44" s="17" t="str">
        <f>OBV!F44</f>
        <v>BULLISH</v>
      </c>
      <c r="K44" s="17" t="str">
        <f>OBV!G44</f>
        <v>STRONG</v>
      </c>
      <c r="L44" s="17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10.947699999999999</v>
      </c>
      <c r="C45" s="2">
        <f>RSI!I45</f>
        <v>59.865736418925302</v>
      </c>
      <c r="D45" s="2">
        <f>MACD!E45</f>
        <v>0.10649760202223391</v>
      </c>
      <c r="E45" s="2">
        <f>MACD!F45</f>
        <v>-0.13424939817640186</v>
      </c>
      <c r="F45" s="2">
        <f>'Moving Avg'!D45</f>
        <v>10.96716</v>
      </c>
      <c r="G45" s="2">
        <f>'Moving Avg'!F45</f>
        <v>10.955365</v>
      </c>
      <c r="H45" s="2">
        <f>'Moving Avg'!G45</f>
        <v>0</v>
      </c>
      <c r="I45" s="2">
        <f>'Moving Avg'!H45</f>
        <v>0</v>
      </c>
      <c r="J45" s="17" t="str">
        <f>OBV!F45</f>
        <v>BULLISH</v>
      </c>
      <c r="K45" s="17" t="str">
        <f>OBV!G45</f>
        <v>STRONG</v>
      </c>
      <c r="L45" s="17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11.010199999999999</v>
      </c>
      <c r="C46" s="2">
        <f>RSI!I46</f>
        <v>62.318898909756797</v>
      </c>
      <c r="D46" s="2">
        <f>MACD!E46</f>
        <v>0.13718059735263743</v>
      </c>
      <c r="E46" s="2">
        <f>MACD!F46</f>
        <v>-7.9963399070594007E-2</v>
      </c>
      <c r="F46" s="2">
        <f>'Moving Avg'!D46</f>
        <v>10.962999999999999</v>
      </c>
      <c r="G46" s="2">
        <f>'Moving Avg'!F46</f>
        <v>10.9793</v>
      </c>
      <c r="H46" s="2">
        <f>'Moving Avg'!G46</f>
        <v>0</v>
      </c>
      <c r="I46" s="2">
        <f>'Moving Avg'!H46</f>
        <v>0</v>
      </c>
      <c r="J46" s="17" t="str">
        <f>OBV!F46</f>
        <v>BULLISH</v>
      </c>
      <c r="K46" s="17" t="str">
        <f>OBV!G46</f>
        <v>NEUTRAL</v>
      </c>
      <c r="L46" s="17" t="str">
        <f>OBV!H46</f>
        <v>BULLISH DIVERGENCE</v>
      </c>
    </row>
    <row r="47" spans="1:12" ht="13.5" x14ac:dyDescent="0.25">
      <c r="A47" s="3">
        <f>RSI!A47</f>
        <v>42072</v>
      </c>
      <c r="B47" s="2">
        <f>RSI!B47</f>
        <v>11.0726</v>
      </c>
      <c r="C47" s="2">
        <f>RSI!I47</f>
        <v>64.642601670778191</v>
      </c>
      <c r="D47" s="2">
        <f>MACD!E47</f>
        <v>0.1461905726416699</v>
      </c>
      <c r="E47" s="2">
        <f>MACD!F47</f>
        <v>-3.4732604728141228E-2</v>
      </c>
      <c r="F47" s="2">
        <f>'Moving Avg'!D47</f>
        <v>10.98658</v>
      </c>
      <c r="G47" s="2">
        <f>'Moving Avg'!F47</f>
        <v>11.005665</v>
      </c>
      <c r="H47" s="2">
        <f>'Moving Avg'!G47</f>
        <v>0</v>
      </c>
      <c r="I47" s="2">
        <f>'Moving Avg'!H47</f>
        <v>0</v>
      </c>
      <c r="J47" s="17" t="str">
        <f>OBV!F47</f>
        <v>BULLISH</v>
      </c>
      <c r="K47" s="17" t="str">
        <f>OBV!G47</f>
        <v>STRONG</v>
      </c>
      <c r="L47" s="17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11.093400000000001</v>
      </c>
      <c r="C48" s="2">
        <f>RSI!I48</f>
        <v>65.408359725528427</v>
      </c>
      <c r="D48" s="2">
        <f>MACD!E48</f>
        <v>0.12900590288075087</v>
      </c>
      <c r="E48" s="2">
        <f>MACD!F48</f>
        <v>-1.9849032063628085E-3</v>
      </c>
      <c r="F48" s="2">
        <f>'Moving Avg'!D48</f>
        <v>11.014320000000001</v>
      </c>
      <c r="G48" s="2">
        <f>'Moving Avg'!F48</f>
        <v>11.03307</v>
      </c>
      <c r="H48" s="2">
        <f>'Moving Avg'!G48</f>
        <v>0</v>
      </c>
      <c r="I48" s="2">
        <f>'Moving Avg'!H48</f>
        <v>0</v>
      </c>
      <c r="J48" s="17" t="str">
        <f>OBV!F48</f>
        <v>BULLISH</v>
      </c>
      <c r="K48" s="17" t="str">
        <f>OBV!G48</f>
        <v>STRONG</v>
      </c>
      <c r="L48" s="17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11.031000000000001</v>
      </c>
      <c r="C49" s="2">
        <f>RSI!I49</f>
        <v>61.130972985150031</v>
      </c>
      <c r="D49" s="2">
        <f>MACD!E49</f>
        <v>0.10545374391842621</v>
      </c>
      <c r="E49" s="2">
        <f>MACD!F49</f>
        <v>1.9502826218594997E-2</v>
      </c>
      <c r="F49" s="2">
        <f>'Moving Avg'!D49</f>
        <v>11.03098</v>
      </c>
      <c r="G49" s="2">
        <f>'Moving Avg'!F49</f>
        <v>11.052495000000002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STRONG</v>
      </c>
      <c r="L49" s="17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11.0657</v>
      </c>
      <c r="C50" s="2">
        <f>RSI!I50</f>
        <v>62.595828753780495</v>
      </c>
      <c r="D50" s="2">
        <f>MACD!E50</f>
        <v>8.2630214886194153E-2</v>
      </c>
      <c r="E50" s="2">
        <f>MACD!F50</f>
        <v>3.2128303952114828E-2</v>
      </c>
      <c r="F50" s="2">
        <f>'Moving Avg'!D50</f>
        <v>11.05458</v>
      </c>
      <c r="G50" s="2">
        <f>'Moving Avg'!F50</f>
        <v>11.068105000000001</v>
      </c>
      <c r="H50" s="2">
        <f>'Moving Avg'!G50</f>
        <v>10.427120408163264</v>
      </c>
      <c r="I50" s="2">
        <f>'Moving Avg'!H50</f>
        <v>0</v>
      </c>
      <c r="J50" s="17" t="str">
        <f>OBV!F50</f>
        <v>BULLISH</v>
      </c>
      <c r="K50" s="17" t="str">
        <f>OBV!G50</f>
        <v>STRONG</v>
      </c>
      <c r="L50" s="17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11.2044</v>
      </c>
      <c r="C51" s="2">
        <f>RSI!I51</f>
        <v>67.816808158353865</v>
      </c>
      <c r="D51" s="2">
        <f>MACD!E51</f>
        <v>7.2909441828052479E-2</v>
      </c>
      <c r="E51" s="2">
        <f>MACD!F51</f>
        <v>4.028453152730236E-2</v>
      </c>
      <c r="F51" s="2">
        <f>'Moving Avg'!D51</f>
        <v>11.09342</v>
      </c>
      <c r="G51" s="2">
        <f>'Moving Avg'!F51</f>
        <v>11.074695</v>
      </c>
      <c r="H51" s="2">
        <f>'Moving Avg'!G51</f>
        <v>10.442665999999997</v>
      </c>
      <c r="I51" s="2">
        <f>'Moving Avg'!H51</f>
        <v>0</v>
      </c>
      <c r="J51" s="17" t="str">
        <f>OBV!F51</f>
        <v>BULLISH</v>
      </c>
      <c r="K51" s="17" t="str">
        <f>OBV!G51</f>
        <v>STRONG</v>
      </c>
      <c r="L51" s="17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11.162800000000001</v>
      </c>
      <c r="C52" s="2">
        <f>RSI!I52</f>
        <v>64.891179738502984</v>
      </c>
      <c r="D52" s="2">
        <f>MACD!E52</f>
        <v>5.3829526277336726E-2</v>
      </c>
      <c r="E52" s="2">
        <f>MACD!F52</f>
        <v>4.2993530477309236E-2</v>
      </c>
      <c r="F52" s="2">
        <f>'Moving Avg'!D52</f>
        <v>11.111459999999999</v>
      </c>
      <c r="G52" s="2">
        <f>'Moving Avg'!F52</f>
        <v>11.063940000000001</v>
      </c>
      <c r="H52" s="2">
        <f>'Moving Avg'!G52</f>
        <v>10.461951999999998</v>
      </c>
      <c r="I52" s="2">
        <f>'Moving Avg'!H52</f>
        <v>0</v>
      </c>
      <c r="J52" s="17" t="str">
        <f>OBV!F52</f>
        <v>BULLISH</v>
      </c>
      <c r="K52" s="17" t="str">
        <f>OBV!G52</f>
        <v>STRONG</v>
      </c>
      <c r="L52" s="17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11.093400000000001</v>
      </c>
      <c r="C53" s="2">
        <f>RSI!I53</f>
        <v>60.223524087118683</v>
      </c>
      <c r="D53" s="2">
        <f>MACD!E53</f>
        <v>4.1036663366918802E-2</v>
      </c>
      <c r="E53" s="2">
        <f>MACD!F53</f>
        <v>4.2602157055231155E-2</v>
      </c>
      <c r="F53" s="2">
        <f>'Moving Avg'!D53</f>
        <v>11.111459999999999</v>
      </c>
      <c r="G53" s="2">
        <f>'Moving Avg'!F53</f>
        <v>11.049715000000001</v>
      </c>
      <c r="H53" s="2">
        <f>'Moving Avg'!G53</f>
        <v>10.478185999999999</v>
      </c>
      <c r="I53" s="2">
        <f>'Moving Avg'!H53</f>
        <v>0</v>
      </c>
      <c r="J53" s="17" t="str">
        <f>OBV!F53</f>
        <v>BULLISH</v>
      </c>
      <c r="K53" s="17" t="str">
        <f>OBV!G53</f>
        <v>STRONG</v>
      </c>
      <c r="L53" s="17" t="str">
        <f>OBV!H53</f>
        <v>NEUTRAL</v>
      </c>
    </row>
    <row r="54" spans="1:12" ht="13.5" x14ac:dyDescent="0.25">
      <c r="A54" s="3">
        <f>RSI!A54</f>
        <v>42081</v>
      </c>
      <c r="B54" s="2">
        <f>RSI!B54</f>
        <v>10.7674</v>
      </c>
      <c r="C54" s="2">
        <f>RSI!I54</f>
        <v>44.156089044393028</v>
      </c>
      <c r="D54" s="2">
        <f>MACD!E54</f>
        <v>5.2036709082495136E-2</v>
      </c>
      <c r="E54" s="2">
        <f>MACD!F54</f>
        <v>4.4489067460683956E-2</v>
      </c>
      <c r="F54" s="2">
        <f>'Moving Avg'!D54</f>
        <v>11.058740000000002</v>
      </c>
      <c r="G54" s="2">
        <f>'Moving Avg'!F54</f>
        <v>11.026825000000001</v>
      </c>
      <c r="H54" s="2">
        <f>'Moving Avg'!G54</f>
        <v>10.489841999999999</v>
      </c>
      <c r="I54" s="2">
        <f>'Moving Avg'!H54</f>
        <v>0</v>
      </c>
      <c r="J54" s="17" t="str">
        <f>OBV!F54</f>
        <v>BEARISH</v>
      </c>
      <c r="K54" s="17" t="str">
        <f>OBV!G54</f>
        <v>WEAK</v>
      </c>
      <c r="L54" s="17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11.031000000000001</v>
      </c>
      <c r="C55" s="2">
        <f>RSI!I55</f>
        <v>54.684044096999258</v>
      </c>
      <c r="D55" s="2">
        <f>MACD!E55</f>
        <v>4.2590742516836144E-2</v>
      </c>
      <c r="E55" s="2">
        <f>MACD!F55</f>
        <v>4.4109402471914402E-2</v>
      </c>
      <c r="F55" s="2">
        <f>'Moving Avg'!D55</f>
        <v>11.0518</v>
      </c>
      <c r="G55" s="2">
        <f>'Moving Avg'!F55</f>
        <v>11.018845000000002</v>
      </c>
      <c r="H55" s="2">
        <f>'Moving Avg'!G55</f>
        <v>10.510793999999997</v>
      </c>
      <c r="I55" s="2">
        <f>'Moving Avg'!H55</f>
        <v>0</v>
      </c>
      <c r="J55" s="17" t="str">
        <f>OBV!F55</f>
        <v>BEARISH</v>
      </c>
      <c r="K55" s="17" t="str">
        <f>OBV!G55</f>
        <v>WEAK</v>
      </c>
      <c r="L55" s="17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11.0726</v>
      </c>
      <c r="C56" s="2">
        <f>RSI!I56</f>
        <v>56.09091796245918</v>
      </c>
      <c r="D56" s="2">
        <f>MACD!E56</f>
        <v>4.0289307258648321E-2</v>
      </c>
      <c r="E56" s="2">
        <f>MACD!F56</f>
        <v>4.334538342926119E-2</v>
      </c>
      <c r="F56" s="2">
        <f>'Moving Avg'!D56</f>
        <v>11.02544</v>
      </c>
      <c r="G56" s="2">
        <f>'Moving Avg'!F56</f>
        <v>11.01399</v>
      </c>
      <c r="H56" s="2">
        <f>'Moving Avg'!G56</f>
        <v>10.533825999999999</v>
      </c>
      <c r="I56" s="2">
        <f>'Moving Avg'!H56</f>
        <v>0</v>
      </c>
      <c r="J56" s="17" t="str">
        <f>OBV!F56</f>
        <v>BEARISH</v>
      </c>
      <c r="K56" s="17" t="str">
        <f>OBV!G56</f>
        <v>WEAK</v>
      </c>
      <c r="L56" s="17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11.023999999999999</v>
      </c>
      <c r="C57" s="2">
        <f>RSI!I57</f>
        <v>53.982369523582562</v>
      </c>
      <c r="D57" s="2">
        <f>MACD!E57</f>
        <v>5.0515939950853905E-2</v>
      </c>
      <c r="E57" s="2">
        <f>MACD!F57</f>
        <v>4.4779494733579742E-2</v>
      </c>
      <c r="F57" s="2">
        <f>'Moving Avg'!D57</f>
        <v>10.997680000000001</v>
      </c>
      <c r="G57" s="2">
        <f>'Moving Avg'!F57</f>
        <v>11.010169999999999</v>
      </c>
      <c r="H57" s="2">
        <f>'Moving Avg'!G57</f>
        <v>10.556163999999999</v>
      </c>
      <c r="I57" s="2">
        <f>'Moving Avg'!H57</f>
        <v>0</v>
      </c>
      <c r="J57" s="17" t="str">
        <f>OBV!F57</f>
        <v>BEARISH</v>
      </c>
      <c r="K57" s="17" t="str">
        <f>OBV!G57</f>
        <v>WEAK</v>
      </c>
      <c r="L57" s="17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11.023999999999999</v>
      </c>
      <c r="C58" s="2">
        <f>RSI!I58</f>
        <v>53.98236952358257</v>
      </c>
      <c r="D58" s="2">
        <f>MACD!E58</f>
        <v>6.1706424938185123E-2</v>
      </c>
      <c r="E58" s="2">
        <f>MACD!F58</f>
        <v>4.8164880774500818E-2</v>
      </c>
      <c r="F58" s="2">
        <f>'Moving Avg'!D58</f>
        <v>10.9838</v>
      </c>
      <c r="G58" s="2">
        <f>'Moving Avg'!F58</f>
        <v>11.013290000000001</v>
      </c>
      <c r="H58" s="2">
        <f>'Moving Avg'!G58</f>
        <v>10.578363999999999</v>
      </c>
      <c r="I58" s="2">
        <f>'Moving Avg'!H58</f>
        <v>0</v>
      </c>
      <c r="J58" s="17" t="str">
        <f>OBV!F58</f>
        <v>BULLISH</v>
      </c>
      <c r="K58" s="17" t="str">
        <f>OBV!G58</f>
        <v>NEUTRAL</v>
      </c>
      <c r="L58" s="17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10.961600000000001</v>
      </c>
      <c r="C59" s="2">
        <f>RSI!I59</f>
        <v>51.120787135587761</v>
      </c>
      <c r="D59" s="2">
        <f>MACD!E59</f>
        <v>6.5583797222412699E-2</v>
      </c>
      <c r="E59" s="2">
        <f>MACD!F59</f>
        <v>5.1648664064083194E-2</v>
      </c>
      <c r="F59" s="2">
        <f>'Moving Avg'!D59</f>
        <v>11.022640000000001</v>
      </c>
      <c r="G59" s="2">
        <f>'Moving Avg'!F59</f>
        <v>11.017105000000001</v>
      </c>
      <c r="H59" s="2">
        <f>'Moving Avg'!G59</f>
        <v>10.600563999999997</v>
      </c>
      <c r="I59" s="2">
        <f>'Moving Avg'!H59</f>
        <v>0</v>
      </c>
      <c r="J59" s="17" t="str">
        <f>OBV!F59</f>
        <v>BULLISH</v>
      </c>
      <c r="K59" s="17" t="str">
        <f>OBV!G59</f>
        <v>STRONG</v>
      </c>
      <c r="L59" s="17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10.8575</v>
      </c>
      <c r="C60" s="2">
        <f>RSI!I60</f>
        <v>46.675553326595377</v>
      </c>
      <c r="D60" s="2">
        <f>MACD!E60</f>
        <v>8.1714686650538937E-2</v>
      </c>
      <c r="E60" s="2">
        <f>MACD!F60</f>
        <v>5.7661868581374343E-2</v>
      </c>
      <c r="F60" s="2">
        <f>'Moving Avg'!D60</f>
        <v>10.98794</v>
      </c>
      <c r="G60" s="2">
        <f>'Moving Avg'!F60</f>
        <v>11.015370000000001</v>
      </c>
      <c r="H60" s="2">
        <f>'Moving Avg'!G60</f>
        <v>10.620822</v>
      </c>
      <c r="I60" s="2">
        <f>'Moving Avg'!H60</f>
        <v>0</v>
      </c>
      <c r="J60" s="17" t="str">
        <f>OBV!F60</f>
        <v>BEARISH</v>
      </c>
      <c r="K60" s="17" t="str">
        <f>OBV!G60</f>
        <v>NEUTRAL</v>
      </c>
      <c r="L60" s="17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10.961600000000001</v>
      </c>
      <c r="C61" s="2">
        <f>RSI!I61</f>
        <v>51.241512126983686</v>
      </c>
      <c r="D61" s="2">
        <f>MACD!E61</f>
        <v>0.10942162638311004</v>
      </c>
      <c r="E61" s="2">
        <f>MACD!F61</f>
        <v>6.8013820141721484E-2</v>
      </c>
      <c r="F61" s="2">
        <f>'Moving Avg'!D61</f>
        <v>10.96574</v>
      </c>
      <c r="G61" s="2">
        <f>'Moving Avg'!F61</f>
        <v>11.011900000000001</v>
      </c>
      <c r="H61" s="2">
        <f>'Moving Avg'!G61</f>
        <v>10.644410000000001</v>
      </c>
      <c r="I61" s="2">
        <f>'Moving Avg'!H61</f>
        <v>0</v>
      </c>
      <c r="J61" s="17" t="str">
        <f>OBV!F61</f>
        <v>BEARISH</v>
      </c>
      <c r="K61" s="17" t="str">
        <f>OBV!G61</f>
        <v>WEAK</v>
      </c>
      <c r="L61" s="17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10.954700000000001</v>
      </c>
      <c r="C62" s="2">
        <f>RSI!I62</f>
        <v>50.930222785082933</v>
      </c>
      <c r="D62" s="2">
        <f>MACD!E62</f>
        <v>0.12676043527463499</v>
      </c>
      <c r="E62" s="2">
        <f>MACD!F62</f>
        <v>7.9763143168304185E-2</v>
      </c>
      <c r="F62" s="2">
        <f>'Moving Avg'!D62</f>
        <v>10.951879999999999</v>
      </c>
      <c r="G62" s="2">
        <f>'Moving Avg'!F62</f>
        <v>11.011900000000001</v>
      </c>
      <c r="H62" s="2">
        <f>'Moving Avg'!G62</f>
        <v>10.669248</v>
      </c>
      <c r="I62" s="2">
        <f>'Moving Avg'!H62</f>
        <v>0</v>
      </c>
      <c r="J62" s="17" t="str">
        <f>OBV!F62</f>
        <v>BEARISH</v>
      </c>
      <c r="K62" s="17" t="str">
        <f>OBV!G62</f>
        <v>WEAK</v>
      </c>
      <c r="L62" s="17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10.892200000000001</v>
      </c>
      <c r="C63" s="2">
        <f>RSI!I63</f>
        <v>48.080968988575272</v>
      </c>
      <c r="D63" s="2">
        <f>MACD!E63</f>
        <v>0.13522462531472179</v>
      </c>
      <c r="E63" s="2">
        <f>MACD!F63</f>
        <v>9.0855439597587712E-2</v>
      </c>
      <c r="F63" s="2">
        <f>'Moving Avg'!D63</f>
        <v>10.925520000000001</v>
      </c>
      <c r="G63" s="2">
        <f>'Moving Avg'!F63</f>
        <v>11.008775</v>
      </c>
      <c r="H63" s="2">
        <f>'Moving Avg'!G63</f>
        <v>10.693114000000001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10.947699999999999</v>
      </c>
      <c r="C64" s="2">
        <f>RSI!I64</f>
        <v>50.717575233846816</v>
      </c>
      <c r="D64" s="2">
        <f>MACD!E64</f>
        <v>8.8343012094680873E-2</v>
      </c>
      <c r="E64" s="2">
        <f>MACD!F64</f>
        <v>9.035295409700636E-2</v>
      </c>
      <c r="F64" s="2">
        <f>'Moving Avg'!D64</f>
        <v>10.922740000000001</v>
      </c>
      <c r="G64" s="2">
        <f>'Moving Avg'!F64</f>
        <v>11.008775</v>
      </c>
      <c r="H64" s="2">
        <f>'Moving Avg'!G64</f>
        <v>10.718228000000002</v>
      </c>
      <c r="I64" s="2">
        <f>'Moving Avg'!H64</f>
        <v>0</v>
      </c>
      <c r="J64" s="17" t="str">
        <f>OBV!F64</f>
        <v>BULLISH</v>
      </c>
      <c r="K64" s="17" t="str">
        <f>OBV!G64</f>
        <v>STRONG</v>
      </c>
      <c r="L64" s="17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10.9963</v>
      </c>
      <c r="C65" s="2">
        <f>RSI!I65</f>
        <v>52.969858216844834</v>
      </c>
      <c r="D65" s="2">
        <f>MACD!E65</f>
        <v>8.5504790773056172E-2</v>
      </c>
      <c r="E65" s="2">
        <f>MACD!F65</f>
        <v>8.9383321432216334E-2</v>
      </c>
      <c r="F65" s="2">
        <f>'Moving Avg'!D65</f>
        <v>10.9505</v>
      </c>
      <c r="G65" s="2">
        <f>'Moving Avg'!F65</f>
        <v>11.011205</v>
      </c>
      <c r="H65" s="2">
        <f>'Moving Avg'!G65</f>
        <v>10.745286</v>
      </c>
      <c r="I65" s="2">
        <f>'Moving Avg'!H65</f>
        <v>0</v>
      </c>
      <c r="J65" s="17" t="str">
        <f>OBV!F65</f>
        <v>BULLISH</v>
      </c>
      <c r="K65" s="17" t="str">
        <f>OBV!G65</f>
        <v>STRONG</v>
      </c>
      <c r="L65" s="17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11.031000000000001</v>
      </c>
      <c r="C66" s="2">
        <f>RSI!I66</f>
        <v>54.566420022987884</v>
      </c>
      <c r="D66" s="2">
        <f>MACD!E66</f>
        <v>8.6531770754426418E-2</v>
      </c>
      <c r="E66" s="2">
        <f>MACD!F66</f>
        <v>8.8813011296658362E-2</v>
      </c>
      <c r="F66" s="2">
        <f>'Moving Avg'!D66</f>
        <v>10.96438</v>
      </c>
      <c r="G66" s="2">
        <f>'Moving Avg'!F66</f>
        <v>11.012245</v>
      </c>
      <c r="H66" s="2">
        <f>'Moving Avg'!G66</f>
        <v>10.773038000000001</v>
      </c>
      <c r="I66" s="2">
        <f>'Moving Avg'!H66</f>
        <v>0</v>
      </c>
      <c r="J66" s="17" t="str">
        <f>OBV!F66</f>
        <v>BULLISH</v>
      </c>
      <c r="K66" s="17" t="str">
        <f>OBV!G66</f>
        <v>STRONG</v>
      </c>
      <c r="L66" s="17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11.031000000000001</v>
      </c>
      <c r="C67" s="2">
        <f>RSI!I67</f>
        <v>54.566420022987884</v>
      </c>
      <c r="D67" s="2">
        <f>MACD!E67</f>
        <v>7.9347418651458668E-2</v>
      </c>
      <c r="E67" s="2">
        <f>MACD!F67</f>
        <v>8.6919892767618426E-2</v>
      </c>
      <c r="F67" s="2">
        <f>'Moving Avg'!D67</f>
        <v>10.97964</v>
      </c>
      <c r="G67" s="2">
        <f>'Moving Avg'!F67</f>
        <v>11.010164999999999</v>
      </c>
      <c r="H67" s="2">
        <f>'Moving Avg'!G67</f>
        <v>10.799401999999997</v>
      </c>
      <c r="I67" s="2">
        <f>'Moving Avg'!H67</f>
        <v>0</v>
      </c>
      <c r="J67" s="17" t="str">
        <f>OBV!F67</f>
        <v>BULLISH</v>
      </c>
      <c r="K67" s="17" t="str">
        <f>OBV!G67</f>
        <v>STRONG</v>
      </c>
      <c r="L67" s="17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11.031000000000001</v>
      </c>
      <c r="C68" s="2">
        <f>RSI!I68</f>
        <v>54.56642002298787</v>
      </c>
      <c r="D68" s="2">
        <f>MACD!E68</f>
        <v>7.273463659185353E-2</v>
      </c>
      <c r="E68" s="2">
        <f>MACD!F68</f>
        <v>8.4082841532465452E-2</v>
      </c>
      <c r="F68" s="2">
        <f>'Moving Avg'!D68</f>
        <v>11.007400000000001</v>
      </c>
      <c r="G68" s="2">
        <f>'Moving Avg'!F68</f>
        <v>11.007045000000002</v>
      </c>
      <c r="H68" s="2">
        <f>'Moving Avg'!G68</f>
        <v>10.825765999999998</v>
      </c>
      <c r="I68" s="2">
        <f>'Moving Avg'!H68</f>
        <v>0</v>
      </c>
      <c r="J68" s="17" t="str">
        <f>OBV!F68</f>
        <v>BULLISH</v>
      </c>
      <c r="K68" s="17" t="str">
        <f>OBV!G68</f>
        <v>STRONG</v>
      </c>
      <c r="L68" s="17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11.017099999999999</v>
      </c>
      <c r="C69" s="2">
        <f>RSI!I69</f>
        <v>53.655122862932878</v>
      </c>
      <c r="D69" s="2">
        <f>MACD!E69</f>
        <v>5.807465478912377E-2</v>
      </c>
      <c r="E69" s="2">
        <f>MACD!F69</f>
        <v>7.8881204183797127E-2</v>
      </c>
      <c r="F69" s="2">
        <f>'Moving Avg'!D69</f>
        <v>11.021280000000001</v>
      </c>
      <c r="G69" s="2">
        <f>'Moving Avg'!F69</f>
        <v>11.006350000000001</v>
      </c>
      <c r="H69" s="2">
        <f>'Moving Avg'!G69</f>
        <v>10.852405999999998</v>
      </c>
      <c r="I69" s="2">
        <f>'Moving Avg'!H69</f>
        <v>0</v>
      </c>
      <c r="J69" s="17" t="str">
        <f>OBV!F69</f>
        <v>BULLISH</v>
      </c>
      <c r="K69" s="17" t="str">
        <f>OBV!G69</f>
        <v>STRONG</v>
      </c>
      <c r="L69" s="17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10.954700000000001</v>
      </c>
      <c r="C70" s="2">
        <f>RSI!I70</f>
        <v>49.646649750767942</v>
      </c>
      <c r="D70" s="2">
        <f>MACD!E70</f>
        <v>3.3901453607050769E-2</v>
      </c>
      <c r="E70" s="2">
        <f>MACD!F70</f>
        <v>6.9885254068447852E-2</v>
      </c>
      <c r="F70" s="2">
        <f>'Moving Avg'!D70</f>
        <v>11.012960000000001</v>
      </c>
      <c r="G70" s="2">
        <f>'Moving Avg'!F70</f>
        <v>11.000800000000002</v>
      </c>
      <c r="H70" s="2">
        <f>'Moving Avg'!G70</f>
        <v>10.878076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10.961600000000001</v>
      </c>
      <c r="C71" s="2">
        <f>RSI!I71</f>
        <v>50.090665874629657</v>
      </c>
      <c r="D71" s="2">
        <f>MACD!E71</f>
        <v>2.8972575716743165E-2</v>
      </c>
      <c r="E71" s="2">
        <f>MACD!F71</f>
        <v>6.1702718398106919E-2</v>
      </c>
      <c r="F71" s="2">
        <f>'Moving Avg'!D71</f>
        <v>10.999080000000001</v>
      </c>
      <c r="G71" s="2">
        <f>'Moving Avg'!F71</f>
        <v>10.988660000000001</v>
      </c>
      <c r="H71" s="2">
        <f>'Moving Avg'!G71</f>
        <v>10.90319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11.023999999999999</v>
      </c>
      <c r="C72" s="2">
        <f>RSI!I72</f>
        <v>54.037879313620174</v>
      </c>
      <c r="D72" s="2">
        <f>MACD!E72</f>
        <v>1.9096986763178947E-2</v>
      </c>
      <c r="E72" s="2">
        <f>MACD!F72</f>
        <v>5.3181572071121327E-2</v>
      </c>
      <c r="F72" s="2">
        <f>'Moving Avg'!D72</f>
        <v>10.997679999999999</v>
      </c>
      <c r="G72" s="2">
        <f>'Moving Avg'!F72</f>
        <v>10.981720000000001</v>
      </c>
      <c r="H72" s="2">
        <f>'Moving Avg'!G72</f>
        <v>10.929691999999999</v>
      </c>
      <c r="I72" s="2">
        <f>'Moving Avg'!H72</f>
        <v>0</v>
      </c>
      <c r="J72" s="17" t="str">
        <f>OBV!F72</f>
        <v>BEARISH</v>
      </c>
      <c r="K72" s="17" t="str">
        <f>OBV!G72</f>
        <v>NEUTRAL</v>
      </c>
      <c r="L72" s="17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11.023999999999999</v>
      </c>
      <c r="C73" s="2">
        <f>RSI!I73</f>
        <v>54.037879313620174</v>
      </c>
      <c r="D73" s="2">
        <f>MACD!E73</f>
        <v>7.3694428658832578E-4</v>
      </c>
      <c r="E73" s="2">
        <f>MACD!F73</f>
        <v>4.2692646514214734E-2</v>
      </c>
      <c r="F73" s="2">
        <f>'Moving Avg'!D73</f>
        <v>10.996280000000002</v>
      </c>
      <c r="G73" s="2">
        <f>'Moving Avg'!F73</f>
        <v>10.978250000000001</v>
      </c>
      <c r="H73" s="2">
        <f>'Moving Avg'!G73</f>
        <v>10.956054</v>
      </c>
      <c r="I73" s="2">
        <f>'Moving Avg'!H73</f>
        <v>0</v>
      </c>
      <c r="J73" s="17" t="str">
        <f>OBV!F73</f>
        <v>BEARISH</v>
      </c>
      <c r="K73" s="17" t="str">
        <f>OBV!G73</f>
        <v>NEUTRAL</v>
      </c>
      <c r="L73" s="17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11.0657</v>
      </c>
      <c r="C74" s="2">
        <f>RSI!I74</f>
        <v>56.692444173232225</v>
      </c>
      <c r="D74" s="2">
        <f>MACD!E74</f>
        <v>-9.7085242553198725E-3</v>
      </c>
      <c r="E74" s="2">
        <f>MACD!F74</f>
        <v>3.2212412360307814E-2</v>
      </c>
      <c r="F74" s="2">
        <f>'Moving Avg'!D74</f>
        <v>11.006</v>
      </c>
      <c r="G74" s="2">
        <f>'Moving Avg'!F74</f>
        <v>10.993165000000001</v>
      </c>
      <c r="H74" s="2">
        <f>'Moving Avg'!G74</f>
        <v>10.977562000000001</v>
      </c>
      <c r="I74" s="2">
        <f>'Moving Avg'!H74</f>
        <v>0</v>
      </c>
      <c r="J74" s="17" t="str">
        <f>OBV!F74</f>
        <v>BULLISH</v>
      </c>
      <c r="K74" s="17" t="str">
        <f>OBV!G74</f>
        <v>STRONG</v>
      </c>
      <c r="L74" s="17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11.0657</v>
      </c>
      <c r="C75" s="2">
        <f>RSI!I75</f>
        <v>56.692444173232225</v>
      </c>
      <c r="D75" s="2">
        <f>MACD!E75</f>
        <v>-1.1649463719715314E-2</v>
      </c>
      <c r="E75" s="2">
        <f>MACD!F75</f>
        <v>2.3440037144303188E-2</v>
      </c>
      <c r="F75" s="2">
        <f>'Moving Avg'!D75</f>
        <v>11.0282</v>
      </c>
      <c r="G75" s="2">
        <f>'Moving Avg'!F75</f>
        <v>10.994900000000001</v>
      </c>
      <c r="H75" s="2">
        <f>'Moving Avg'!G75</f>
        <v>10.990743999999999</v>
      </c>
      <c r="I75" s="2">
        <f>'Moving Avg'!H75</f>
        <v>0</v>
      </c>
      <c r="J75" s="17" t="str">
        <f>OBV!F75</f>
        <v>BULLISH</v>
      </c>
      <c r="K75" s="17" t="str">
        <f>OBV!G75</f>
        <v>STRONG</v>
      </c>
      <c r="L75" s="17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11.0657</v>
      </c>
      <c r="C76" s="2">
        <f>RSI!I76</f>
        <v>56.692444173232225</v>
      </c>
      <c r="D76" s="2">
        <f>MACD!E76</f>
        <v>-8.4898070183783148E-3</v>
      </c>
      <c r="E76" s="2">
        <f>MACD!F76</f>
        <v>1.7054068311766889E-2</v>
      </c>
      <c r="F76" s="2">
        <f>'Moving Avg'!D76</f>
        <v>11.049019999999999</v>
      </c>
      <c r="G76" s="2">
        <f>'Moving Avg'!F76</f>
        <v>10.994555</v>
      </c>
      <c r="H76" s="2">
        <f>'Moving Avg'!G76</f>
        <v>11.001428000000001</v>
      </c>
      <c r="I76" s="2">
        <f>'Moving Avg'!H76</f>
        <v>0</v>
      </c>
      <c r="J76" s="17" t="str">
        <f>OBV!F76</f>
        <v>BULLISH</v>
      </c>
      <c r="K76" s="17" t="str">
        <f>OBV!G76</f>
        <v>STRONG</v>
      </c>
      <c r="L76" s="17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11.1004</v>
      </c>
      <c r="C77" s="2">
        <f>RSI!I77</f>
        <v>59.144824548431728</v>
      </c>
      <c r="D77" s="2">
        <f>MACD!E77</f>
        <v>-8.8833545370619049E-3</v>
      </c>
      <c r="E77" s="2">
        <f>MACD!F77</f>
        <v>1.1866583742001131E-2</v>
      </c>
      <c r="F77" s="2">
        <f>'Moving Avg'!D77</f>
        <v>11.064299999999999</v>
      </c>
      <c r="G77" s="2">
        <f>'Moving Avg'!F77</f>
        <v>10.998375000000001</v>
      </c>
      <c r="H77" s="2">
        <f>'Moving Avg'!G77</f>
        <v>11.012530000000002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11.162800000000001</v>
      </c>
      <c r="C78" s="2">
        <f>RSI!I78</f>
        <v>63.182389781358118</v>
      </c>
      <c r="D78" s="2">
        <f>MACD!E78</f>
        <v>-1.4503560091164047E-2</v>
      </c>
      <c r="E78" s="2">
        <f>MACD!F78</f>
        <v>6.5925549753680958E-3</v>
      </c>
      <c r="F78" s="2">
        <f>'Moving Avg'!D78</f>
        <v>11.09206</v>
      </c>
      <c r="G78" s="2">
        <f>'Moving Avg'!F78</f>
        <v>11.005315</v>
      </c>
      <c r="H78" s="2">
        <f>'Moving Avg'!G78</f>
        <v>11.024879999999998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11.162800000000001</v>
      </c>
      <c r="C79" s="2">
        <f>RSI!I79</f>
        <v>63.182389781358111</v>
      </c>
      <c r="D79" s="2">
        <f>MACD!E79</f>
        <v>-2.2382028145335298E-2</v>
      </c>
      <c r="E79" s="2">
        <f>MACD!F79</f>
        <v>7.9763835122741676E-4</v>
      </c>
      <c r="F79" s="2">
        <f>'Moving Avg'!D79</f>
        <v>11.11148</v>
      </c>
      <c r="G79" s="2">
        <f>'Moving Avg'!F79</f>
        <v>11.015375000000001</v>
      </c>
      <c r="H79" s="2">
        <f>'Moving Avg'!G79</f>
        <v>11.035285999999999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11.086499999999999</v>
      </c>
      <c r="C80" s="2">
        <f>RSI!I80</f>
        <v>55.416034841988896</v>
      </c>
      <c r="D80" s="2">
        <f>MACD!E80</f>
        <v>-3.3908098237398931E-2</v>
      </c>
      <c r="E80" s="2">
        <f>MACD!F80</f>
        <v>-6.1435089664978529E-3</v>
      </c>
      <c r="F80" s="2">
        <f>'Moving Avg'!D80</f>
        <v>11.115640000000003</v>
      </c>
      <c r="G80" s="2">
        <f>'Moving Avg'!F80</f>
        <v>11.026825000000001</v>
      </c>
      <c r="H80" s="2">
        <f>'Moving Avg'!G80</f>
        <v>11.041945999999998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11.155900000000001</v>
      </c>
      <c r="C81" s="2">
        <f>RSI!I81</f>
        <v>60.207240957706453</v>
      </c>
      <c r="D81" s="2">
        <f>MACD!E81</f>
        <v>-4.8133274540443693E-2</v>
      </c>
      <c r="E81" s="2">
        <f>MACD!F81</f>
        <v>-1.4541462081287022E-2</v>
      </c>
      <c r="F81" s="2">
        <f>'Moving Avg'!D81</f>
        <v>11.133680000000002</v>
      </c>
      <c r="G81" s="2">
        <f>'Moving Avg'!F81</f>
        <v>11.03654</v>
      </c>
      <c r="H81" s="2">
        <f>'Moving Avg'!G81</f>
        <v>11.043611999999998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11.162800000000001</v>
      </c>
      <c r="C82" s="2">
        <f>RSI!I82</f>
        <v>60.659904870587219</v>
      </c>
      <c r="D82" s="2">
        <f>MACD!E82</f>
        <v>-5.1855184469719262E-2</v>
      </c>
      <c r="E82" s="2">
        <f>MACD!F82</f>
        <v>-2.200420655897347E-2</v>
      </c>
      <c r="F82" s="2">
        <f>'Moving Avg'!D82</f>
        <v>11.14616</v>
      </c>
      <c r="G82" s="2">
        <f>'Moving Avg'!F82</f>
        <v>11.046945000000001</v>
      </c>
      <c r="H82" s="2">
        <f>'Moving Avg'!G82</f>
        <v>11.039309999999999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11.162800000000001</v>
      </c>
      <c r="C83" s="2">
        <f>RSI!I83</f>
        <v>60.659904870587219</v>
      </c>
      <c r="D83" s="2">
        <f>MACD!E83</f>
        <v>-5.5762034876194022E-2</v>
      </c>
      <c r="E83" s="2">
        <f>MACD!F83</f>
        <v>-2.8755772222417583E-2</v>
      </c>
      <c r="F83" s="2">
        <f>'Moving Avg'!D83</f>
        <v>11.14616</v>
      </c>
      <c r="G83" s="2">
        <f>'Moving Avg'!F83</f>
        <v>11.060475</v>
      </c>
      <c r="H83" s="2">
        <f>'Moving Avg'!G83</f>
        <v>11.035007999999996</v>
      </c>
      <c r="I83" s="2">
        <f>'Moving Avg'!H83</f>
        <v>0</v>
      </c>
      <c r="J83" s="17" t="str">
        <f>OBV!F83</f>
        <v>BULLISH</v>
      </c>
      <c r="K83" s="17" t="str">
        <f>OBV!G83</f>
        <v>STRONG</v>
      </c>
      <c r="L83" s="17" t="str">
        <f>OBV!H83</f>
        <v>NEUTRAL</v>
      </c>
    </row>
    <row r="84" spans="1:12" ht="13.5" x14ac:dyDescent="0.25">
      <c r="A84" s="3">
        <f>RSI!A84</f>
        <v>42128</v>
      </c>
      <c r="B84" s="2">
        <f>RSI!B84</f>
        <v>11.7941</v>
      </c>
      <c r="C84" s="2">
        <f>RSI!I84</f>
        <v>82.175317716553138</v>
      </c>
      <c r="D84" s="2">
        <f>MACD!E84</f>
        <v>-0.10011683750375688</v>
      </c>
      <c r="E84" s="2">
        <f>MACD!F84</f>
        <v>-4.3027985278685447E-2</v>
      </c>
      <c r="F84" s="2">
        <f>'Moving Avg'!D84</f>
        <v>11.27242</v>
      </c>
      <c r="G84" s="2">
        <f>'Moving Avg'!F84</f>
        <v>11.102795</v>
      </c>
      <c r="H84" s="2">
        <f>'Moving Avg'!G84</f>
        <v>11.046385999999998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12.2798</v>
      </c>
      <c r="C85" s="2">
        <f>RSI!I85</f>
        <v>87.733668691562272</v>
      </c>
      <c r="D85" s="2">
        <f>MACD!E85</f>
        <v>-0.17800545110080712</v>
      </c>
      <c r="E85" s="2">
        <f>MACD!F85</f>
        <v>-7.0023478443109785E-2</v>
      </c>
      <c r="F85" s="2">
        <f>'Moving Avg'!D85</f>
        <v>11.51108</v>
      </c>
      <c r="G85" s="2">
        <f>'Moving Avg'!F85</f>
        <v>11.166970000000003</v>
      </c>
      <c r="H85" s="2">
        <f>'Moving Avg'!G85</f>
        <v>11.068169999999999</v>
      </c>
      <c r="I85" s="2">
        <f>'Moving Avg'!H85</f>
        <v>0</v>
      </c>
      <c r="J85" s="17" t="str">
        <f>OBV!F85</f>
        <v>BULLISH</v>
      </c>
      <c r="K85" s="17" t="str">
        <f>OBV!G85</f>
        <v>STRONG</v>
      </c>
      <c r="L85" s="17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12.245100000000001</v>
      </c>
      <c r="C86" s="2">
        <f>RSI!I86</f>
        <v>85.678062762249766</v>
      </c>
      <c r="D86" s="2">
        <f>MACD!E86</f>
        <v>-0.2482662685788295</v>
      </c>
      <c r="E86" s="2">
        <f>MACD!F86</f>
        <v>-0.10567203647025372</v>
      </c>
      <c r="F86" s="2">
        <f>'Moving Avg'!D86</f>
        <v>11.72892</v>
      </c>
      <c r="G86" s="2">
        <f>'Moving Avg'!F86</f>
        <v>11.227675000000001</v>
      </c>
      <c r="H86" s="2">
        <f>'Moving Avg'!G86</f>
        <v>11.089677999999997</v>
      </c>
      <c r="I86" s="2">
        <f>'Moving Avg'!H86</f>
        <v>0</v>
      </c>
      <c r="J86" s="17" t="str">
        <f>OBV!F86</f>
        <v>BULLISH</v>
      </c>
      <c r="K86" s="17" t="str">
        <f>OBV!G86</f>
        <v>STRONG</v>
      </c>
      <c r="L86" s="17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11.8774</v>
      </c>
      <c r="C87" s="2">
        <f>RSI!I87</f>
        <v>67.602718736563034</v>
      </c>
      <c r="D87" s="2">
        <f>MACD!E87</f>
        <v>-0.28134962963905963</v>
      </c>
      <c r="E87" s="2">
        <f>MACD!F87</f>
        <v>-0.14080755510401491</v>
      </c>
      <c r="F87" s="2">
        <f>'Moving Avg'!D87</f>
        <v>11.871840000000001</v>
      </c>
      <c r="G87" s="2">
        <f>'Moving Avg'!F87</f>
        <v>11.269995000000002</v>
      </c>
      <c r="H87" s="2">
        <f>'Moving Avg'!G87</f>
        <v>11.105217999999997</v>
      </c>
      <c r="I87" s="2">
        <f>'Moving Avg'!H87</f>
        <v>0</v>
      </c>
      <c r="J87" s="17" t="str">
        <f>OBV!F87</f>
        <v>BULLISH</v>
      </c>
      <c r="K87" s="17" t="str">
        <f>OBV!G87</f>
        <v>STRONG</v>
      </c>
      <c r="L87" s="17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11.7872</v>
      </c>
      <c r="C88" s="2">
        <f>RSI!I88</f>
        <v>64.033900094705928</v>
      </c>
      <c r="D88" s="2">
        <f>MACD!E88</f>
        <v>-0.2966365976533254</v>
      </c>
      <c r="E88" s="2">
        <f>MACD!F88</f>
        <v>-0.17197336361387702</v>
      </c>
      <c r="F88" s="2">
        <f>'Moving Avg'!D88</f>
        <v>11.99672</v>
      </c>
      <c r="G88" s="2">
        <f>'Moving Avg'!F88</f>
        <v>11.307805000000002</v>
      </c>
      <c r="H88" s="2">
        <f>'Moving Avg'!G88</f>
        <v>11.121729999999998</v>
      </c>
      <c r="I88" s="2">
        <f>'Moving Avg'!H88</f>
        <v>0</v>
      </c>
      <c r="J88" s="17" t="str">
        <f>OBV!F88</f>
        <v>BULLISH</v>
      </c>
      <c r="K88" s="17" t="str">
        <f>OBV!G88</f>
        <v>STRONG</v>
      </c>
      <c r="L88" s="17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11.766400000000001</v>
      </c>
      <c r="C89" s="2">
        <f>RSI!I89</f>
        <v>63.205280572410786</v>
      </c>
      <c r="D89" s="2">
        <f>MACD!E89</f>
        <v>-0.31080802162286858</v>
      </c>
      <c r="E89" s="2">
        <f>MACD!F89</f>
        <v>-0.19974029521567532</v>
      </c>
      <c r="F89" s="2">
        <f>'Moving Avg'!D89</f>
        <v>11.99118</v>
      </c>
      <c r="G89" s="2">
        <f>'Moving Avg'!F89</f>
        <v>11.345270000000001</v>
      </c>
      <c r="H89" s="2">
        <f>'Moving Avg'!G89</f>
        <v>11.139351999999999</v>
      </c>
      <c r="I89" s="2">
        <f>'Moving Avg'!H89</f>
        <v>0</v>
      </c>
      <c r="J89" s="17" t="str">
        <f>OBV!F89</f>
        <v>BULLISH</v>
      </c>
      <c r="K89" s="17" t="str">
        <f>OBV!G89</f>
        <v>STRONG</v>
      </c>
      <c r="L89" s="17" t="str">
        <f>OBV!H89</f>
        <v>BULLISH DIVERGENCE</v>
      </c>
    </row>
    <row r="90" spans="1:12" ht="13.5" x14ac:dyDescent="0.25">
      <c r="A90" s="3">
        <f>RSI!A90</f>
        <v>42136</v>
      </c>
      <c r="B90" s="2">
        <f>RSI!B90</f>
        <v>11.7872</v>
      </c>
      <c r="C90" s="2">
        <f>RSI!I90</f>
        <v>63.710994548721452</v>
      </c>
      <c r="D90" s="2">
        <f>MACD!E90</f>
        <v>-0.33852685212182365</v>
      </c>
      <c r="E90" s="2">
        <f>MACD!F90</f>
        <v>-0.22749760659690499</v>
      </c>
      <c r="F90" s="2">
        <f>'Moving Avg'!D90</f>
        <v>11.892660000000001</v>
      </c>
      <c r="G90" s="2">
        <f>'Moving Avg'!F90</f>
        <v>11.386895000000001</v>
      </c>
      <c r="H90" s="2">
        <f>'Moving Avg'!G90</f>
        <v>11.157251999999998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11.6554</v>
      </c>
      <c r="C91" s="2">
        <f>RSI!I91</f>
        <v>58.247925589256063</v>
      </c>
      <c r="D91" s="2">
        <f>MACD!E91</f>
        <v>-0.34393132784468605</v>
      </c>
      <c r="E91" s="2">
        <f>MACD!F91</f>
        <v>-0.25078435084646122</v>
      </c>
      <c r="F91" s="2">
        <f>'Moving Avg'!D91</f>
        <v>11.774719999999999</v>
      </c>
      <c r="G91" s="2">
        <f>'Moving Avg'!F91</f>
        <v>11.421585000000002</v>
      </c>
      <c r="H91" s="2">
        <f>'Moving Avg'!G91</f>
        <v>11.169739999999999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11.690099999999999</v>
      </c>
      <c r="C92" s="2">
        <f>RSI!I92</f>
        <v>59.238910027398148</v>
      </c>
      <c r="D92" s="2">
        <f>MACD!E92</f>
        <v>-0.35144729796550855</v>
      </c>
      <c r="E92" s="2">
        <f>MACD!F92</f>
        <v>-0.27091694027027069</v>
      </c>
      <c r="F92" s="2">
        <f>'Moving Avg'!D92</f>
        <v>11.737260000000001</v>
      </c>
      <c r="G92" s="2">
        <f>'Moving Avg'!F92</f>
        <v>11.454890000000002</v>
      </c>
      <c r="H92" s="2">
        <f>'Moving Avg'!G92</f>
        <v>11.184448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11.7248</v>
      </c>
      <c r="C93" s="2">
        <f>RSI!I93</f>
        <v>60.254826169357109</v>
      </c>
      <c r="D93" s="2">
        <f>MACD!E93</f>
        <v>-0.36191026831127537</v>
      </c>
      <c r="E93" s="2">
        <f>MACD!F93</f>
        <v>-0.28911560587847163</v>
      </c>
      <c r="F93" s="2">
        <f>'Moving Avg'!D93</f>
        <v>11.724780000000001</v>
      </c>
      <c r="G93" s="2">
        <f>'Moving Avg'!F93</f>
        <v>11.489930000000001</v>
      </c>
      <c r="H93" s="2">
        <f>'Moving Avg'!G93</f>
        <v>11.19985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BULLISH DIVERGENCE</v>
      </c>
    </row>
    <row r="94" spans="1:12" ht="13.5" x14ac:dyDescent="0.25">
      <c r="A94" s="3">
        <f>RSI!A94</f>
        <v>42142</v>
      </c>
      <c r="B94" s="2">
        <f>RSI!B94</f>
        <v>11.7248</v>
      </c>
      <c r="C94" s="2">
        <f>RSI!I94</f>
        <v>60.254826169357109</v>
      </c>
      <c r="D94" s="2">
        <f>MACD!E94</f>
        <v>-0.27526490013988081</v>
      </c>
      <c r="E94" s="2">
        <f>MACD!F94</f>
        <v>-0.28634546473075345</v>
      </c>
      <c r="F94" s="2">
        <f>'Moving Avg'!D94</f>
        <v>11.716460000000001</v>
      </c>
      <c r="G94" s="2">
        <f>'Moving Avg'!F94</f>
        <v>11.522885</v>
      </c>
      <c r="H94" s="2">
        <f>'Moving Avg'!G94</f>
        <v>11.215391999999998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BULLISH DIVERGENCE</v>
      </c>
    </row>
    <row r="95" spans="1:12" ht="13.5" x14ac:dyDescent="0.25">
      <c r="A95" s="3">
        <f>RSI!A95</f>
        <v>42143</v>
      </c>
      <c r="B95" s="2">
        <f>RSI!B95</f>
        <v>11.6554</v>
      </c>
      <c r="C95" s="2">
        <f>RSI!I95</f>
        <v>56.961800307113641</v>
      </c>
      <c r="D95" s="2">
        <f>MACD!E95</f>
        <v>-0.12358986923477211</v>
      </c>
      <c r="E95" s="2">
        <f>MACD!F95</f>
        <v>-0.25379434563155717</v>
      </c>
      <c r="F95" s="2">
        <f>'Moving Avg'!D95</f>
        <v>11.690100000000001</v>
      </c>
      <c r="G95" s="2">
        <f>'Moving Avg'!F95</f>
        <v>11.552370000000002</v>
      </c>
      <c r="H95" s="2">
        <f>'Moving Avg'!G95</f>
        <v>11.229545999999997</v>
      </c>
      <c r="I95" s="2">
        <f>'Moving Avg'!H95</f>
        <v>0</v>
      </c>
      <c r="J95" s="17" t="str">
        <f>OBV!F95</f>
        <v>BEARISH</v>
      </c>
      <c r="K95" s="17" t="str">
        <f>OBV!G95</f>
        <v>NEUTRAL</v>
      </c>
      <c r="L95" s="17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11.620699999999999</v>
      </c>
      <c r="C96" s="2">
        <f>RSI!I96</f>
        <v>55.333457648895347</v>
      </c>
      <c r="D96" s="2">
        <f>MACD!E96</f>
        <v>9.9985434313154542E-4</v>
      </c>
      <c r="E96" s="2">
        <f>MACD!F96</f>
        <v>-0.20283550563661945</v>
      </c>
      <c r="F96" s="2">
        <f>'Moving Avg'!D96</f>
        <v>11.683159999999999</v>
      </c>
      <c r="G96" s="2">
        <f>'Moving Avg'!F96</f>
        <v>11.580120000000003</v>
      </c>
      <c r="H96" s="2">
        <f>'Moving Avg'!G96</f>
        <v>11.241755999999995</v>
      </c>
      <c r="I96" s="2">
        <f>'Moving Avg'!H96</f>
        <v>0</v>
      </c>
      <c r="J96" s="17" t="str">
        <f>OBV!F96</f>
        <v>BULLISH</v>
      </c>
      <c r="K96" s="17" t="str">
        <f>OBV!G96</f>
        <v>NEUTRAL</v>
      </c>
      <c r="L96" s="17" t="str">
        <f>OBV!H96</f>
        <v>BULLISH DIVERGENCE</v>
      </c>
    </row>
    <row r="97" spans="1:12" ht="13.5" x14ac:dyDescent="0.25">
      <c r="A97" s="3">
        <f>RSI!A97</f>
        <v>42145</v>
      </c>
      <c r="B97" s="2">
        <f>RSI!B97</f>
        <v>11.586</v>
      </c>
      <c r="C97" s="2">
        <f>RSI!I97</f>
        <v>53.68086328139205</v>
      </c>
      <c r="D97" s="2">
        <f>MACD!E97</f>
        <v>5.1718300401679684E-2</v>
      </c>
      <c r="E97" s="2">
        <f>MACD!F97</f>
        <v>-0.15192474442895965</v>
      </c>
      <c r="F97" s="2">
        <f>'Moving Avg'!D97</f>
        <v>11.66234</v>
      </c>
      <c r="G97" s="2">
        <f>'Moving Avg'!F97</f>
        <v>11.604400000000002</v>
      </c>
      <c r="H97" s="2">
        <f>'Moving Avg'!G97</f>
        <v>11.252023999999997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11.565200000000001</v>
      </c>
      <c r="C98" s="2">
        <f>RSI!I98</f>
        <v>52.665495961940834</v>
      </c>
      <c r="D98" s="2">
        <f>MACD!E98</f>
        <v>8.1850207707931943E-2</v>
      </c>
      <c r="E98" s="2">
        <f>MACD!F98</f>
        <v>-0.10516975400158134</v>
      </c>
      <c r="F98" s="2">
        <f>'Moving Avg'!D98</f>
        <v>11.630420000000001</v>
      </c>
      <c r="G98" s="2">
        <f>'Moving Avg'!F98</f>
        <v>11.62452</v>
      </c>
      <c r="H98" s="2">
        <f>'Moving Avg'!G98</f>
        <v>11.261459999999998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11.558299999999999</v>
      </c>
      <c r="C99" s="2">
        <f>RSI!I99</f>
        <v>52.312007279523492</v>
      </c>
      <c r="D99" s="2">
        <f>MACD!E99</f>
        <v>0.10436608713353657</v>
      </c>
      <c r="E99" s="2">
        <f>MACD!F99</f>
        <v>-6.3262585774557761E-2</v>
      </c>
      <c r="F99" s="2">
        <f>'Moving Avg'!D99</f>
        <v>11.59712</v>
      </c>
      <c r="G99" s="2">
        <f>'Moving Avg'!F99</f>
        <v>11.644295000000001</v>
      </c>
      <c r="H99" s="2">
        <f>'Moving Avg'!G99</f>
        <v>11.272005999999999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11.5444</v>
      </c>
      <c r="C100" s="2">
        <f>RSI!I100</f>
        <v>51.561209764296599</v>
      </c>
      <c r="D100" s="2">
        <f>MACD!E100</f>
        <v>0.12741851588996767</v>
      </c>
      <c r="E100" s="2">
        <f>MACD!F100</f>
        <v>-2.5126365441652677E-2</v>
      </c>
      <c r="F100" s="2">
        <f>'Moving Avg'!D100</f>
        <v>11.574920000000001</v>
      </c>
      <c r="G100" s="2">
        <f>'Moving Avg'!F100</f>
        <v>11.667190000000002</v>
      </c>
      <c r="H100" s="2">
        <f>'Moving Avg'!G100</f>
        <v>11.281580000000002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11.502800000000001</v>
      </c>
      <c r="C101" s="2">
        <f>RSI!I101</f>
        <v>49.281555115761144</v>
      </c>
      <c r="D101" s="2">
        <f>MACD!E101</f>
        <v>0.12959898268329617</v>
      </c>
      <c r="E101" s="2">
        <f>MACD!F101</f>
        <v>5.818704183337093E-3</v>
      </c>
      <c r="F101" s="2">
        <f>'Moving Avg'!D101</f>
        <v>11.55134</v>
      </c>
      <c r="G101" s="2">
        <f>'Moving Avg'!F101</f>
        <v>11.684535</v>
      </c>
      <c r="H101" s="2">
        <f>'Moving Avg'!G101</f>
        <v>11.287547999999999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11.502800000000001</v>
      </c>
      <c r="C102" s="2">
        <f>RSI!I102</f>
        <v>49.281555115761144</v>
      </c>
      <c r="D102" s="2">
        <f>MACD!E102</f>
        <v>0.1369079070064636</v>
      </c>
      <c r="E102" s="2">
        <f>MACD!F102</f>
        <v>3.20365447479624E-2</v>
      </c>
      <c r="F102" s="2">
        <f>'Moving Avg'!D102</f>
        <v>11.534700000000001</v>
      </c>
      <c r="G102" s="2">
        <f>'Moving Avg'!F102</f>
        <v>11.701535</v>
      </c>
      <c r="H102" s="2">
        <f>'Moving Avg'!G102</f>
        <v>11.294347999999998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11.502800000000001</v>
      </c>
      <c r="C103" s="2">
        <f>RSI!I103</f>
        <v>49.281555115761144</v>
      </c>
      <c r="D103" s="2">
        <f>MACD!E103</f>
        <v>0.14854700262140774</v>
      </c>
      <c r="E103" s="2">
        <f>MACD!F103</f>
        <v>5.5338636322651472E-2</v>
      </c>
      <c r="F103" s="2">
        <f>'Moving Avg'!D103</f>
        <v>11.522220000000001</v>
      </c>
      <c r="G103" s="2">
        <f>'Moving Avg'!F103</f>
        <v>11.718535000000003</v>
      </c>
      <c r="H103" s="2">
        <f>'Moving Avg'!G103</f>
        <v>11.302535999999998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11.4473</v>
      </c>
      <c r="C104" s="2">
        <f>RSI!I104</f>
        <v>45.900029887487342</v>
      </c>
      <c r="D104" s="2">
        <f>MACD!E104</f>
        <v>0.16261413448358475</v>
      </c>
      <c r="E104" s="2">
        <f>MACD!F104</f>
        <v>7.6793735954838127E-2</v>
      </c>
      <c r="F104" s="2">
        <f>'Moving Avg'!D104</f>
        <v>11.500019999999999</v>
      </c>
      <c r="G104" s="2">
        <f>'Moving Avg'!F104</f>
        <v>11.701195000000002</v>
      </c>
      <c r="H104" s="2">
        <f>'Moving Avg'!G104</f>
        <v>11.316134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11.7248</v>
      </c>
      <c r="C105" s="2">
        <f>RSI!I105</f>
        <v>60.495779694079808</v>
      </c>
      <c r="D105" s="2">
        <f>MACD!E105</f>
        <v>0.14371215364074708</v>
      </c>
      <c r="E105" s="2">
        <f>MACD!F105</f>
        <v>9.017741949201992E-2</v>
      </c>
      <c r="F105" s="2">
        <f>'Moving Avg'!D105</f>
        <v>11.536100000000001</v>
      </c>
      <c r="G105" s="2">
        <f>'Moving Avg'!F105</f>
        <v>11.673445000000003</v>
      </c>
      <c r="H105" s="2">
        <f>'Moving Avg'!G105</f>
        <v>11.330009999999998</v>
      </c>
      <c r="I105" s="2">
        <f>'Moving Avg'!H105</f>
        <v>0</v>
      </c>
      <c r="J105" s="17" t="str">
        <f>OBV!F105</f>
        <v>BULLISH</v>
      </c>
      <c r="K105" s="17" t="str">
        <f>OBV!G105</f>
        <v>NEUTRAL</v>
      </c>
      <c r="L105" s="17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11.7178</v>
      </c>
      <c r="C106" s="2">
        <f>RSI!I106</f>
        <v>60.055627541176115</v>
      </c>
      <c r="D106" s="2">
        <f>MACD!E106</f>
        <v>0.12165433783920143</v>
      </c>
      <c r="E106" s="2">
        <f>MACD!F106</f>
        <v>9.6472803161456233E-2</v>
      </c>
      <c r="F106" s="2">
        <f>'Moving Avg'!D106</f>
        <v>11.5791</v>
      </c>
      <c r="G106" s="2">
        <f>'Moving Avg'!F106</f>
        <v>11.647080000000003</v>
      </c>
      <c r="H106" s="2">
        <f>'Moving Avg'!G106</f>
        <v>11.342913999999999</v>
      </c>
      <c r="I106" s="2">
        <f>'Moving Avg'!H106</f>
        <v>0</v>
      </c>
      <c r="J106" s="17" t="str">
        <f>OBV!F106</f>
        <v>BEARISH</v>
      </c>
      <c r="K106" s="17" t="str">
        <f>OBV!G106</f>
        <v>NEUTRAL</v>
      </c>
      <c r="L106" s="17" t="str">
        <f>OBV!H106</f>
        <v>BEARISH DIVERGENCE</v>
      </c>
    </row>
    <row r="107" spans="1:12" ht="13.5" x14ac:dyDescent="0.25">
      <c r="A107" s="3">
        <f>RSI!A107</f>
        <v>42159</v>
      </c>
      <c r="B107" s="2">
        <f>RSI!B107</f>
        <v>11.690099999999999</v>
      </c>
      <c r="C107" s="2">
        <f>RSI!I107</f>
        <v>58.249548600820148</v>
      </c>
      <c r="D107" s="2">
        <f>MACD!E107</f>
        <v>9.8593036708766846E-2</v>
      </c>
      <c r="E107" s="2">
        <f>MACD!F107</f>
        <v>9.6896849870918372E-2</v>
      </c>
      <c r="F107" s="2">
        <f>'Moving Avg'!D107</f>
        <v>11.616560000000002</v>
      </c>
      <c r="G107" s="2">
        <f>'Moving Avg'!F107</f>
        <v>11.637715000000002</v>
      </c>
      <c r="H107" s="2">
        <f>'Moving Avg'!G107</f>
        <v>11.356235999999999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BEARISH DIVERGENCE</v>
      </c>
    </row>
    <row r="108" spans="1:12" ht="13.5" x14ac:dyDescent="0.25">
      <c r="A108" s="3">
        <f>RSI!A108</f>
        <v>42160</v>
      </c>
      <c r="B108" s="2">
        <f>RSI!B108</f>
        <v>11.620699999999999</v>
      </c>
      <c r="C108" s="2">
        <f>RSI!I108</f>
        <v>53.87778065177914</v>
      </c>
      <c r="D108" s="2">
        <f>MACD!E108</f>
        <v>8.0155914322146415E-2</v>
      </c>
      <c r="E108" s="2">
        <f>MACD!F108</f>
        <v>9.3548662761163984E-2</v>
      </c>
      <c r="F108" s="2">
        <f>'Moving Avg'!D108</f>
        <v>11.640139999999999</v>
      </c>
      <c r="G108" s="2">
        <f>'Moving Avg'!F108</f>
        <v>11.629390000000003</v>
      </c>
      <c r="H108" s="2">
        <f>'Moving Avg'!G108</f>
        <v>11.368169999999999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11.6554</v>
      </c>
      <c r="C109" s="2">
        <f>RSI!I109</f>
        <v>55.669309164811075</v>
      </c>
      <c r="D109" s="2">
        <f>MACD!E109</f>
        <v>6.0533030237788665E-2</v>
      </c>
      <c r="E109" s="2">
        <f>MACD!F109</f>
        <v>8.6945536256488931E-2</v>
      </c>
      <c r="F109" s="2">
        <f>'Moving Avg'!D109</f>
        <v>11.681760000000001</v>
      </c>
      <c r="G109" s="2">
        <f>'Moving Avg'!F109</f>
        <v>11.623840000000001</v>
      </c>
      <c r="H109" s="2">
        <f>'Moving Avg'!G109</f>
        <v>11.382045999999997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BEARISH DIVERGENCE</v>
      </c>
    </row>
    <row r="110" spans="1:12" ht="13.5" x14ac:dyDescent="0.25">
      <c r="A110" s="3">
        <f>RSI!A110</f>
        <v>42164</v>
      </c>
      <c r="B110" s="2">
        <f>RSI!B110</f>
        <v>11.6554</v>
      </c>
      <c r="C110" s="2">
        <f>RSI!I110</f>
        <v>55.669309164811075</v>
      </c>
      <c r="D110" s="2">
        <f>MACD!E110</f>
        <v>4.1224126408302197E-2</v>
      </c>
      <c r="E110" s="2">
        <f>MACD!F110</f>
        <v>7.7801254286851584E-2</v>
      </c>
      <c r="F110" s="2">
        <f>'Moving Avg'!D110</f>
        <v>11.66788</v>
      </c>
      <c r="G110" s="2">
        <f>'Moving Avg'!F110</f>
        <v>11.617250000000002</v>
      </c>
      <c r="H110" s="2">
        <f>'Moving Avg'!G110</f>
        <v>11.398003999999997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11.551299999999999</v>
      </c>
      <c r="C111" s="2">
        <f>RSI!I111</f>
        <v>49.04152824481838</v>
      </c>
      <c r="D111" s="2">
        <f>MACD!E111</f>
        <v>2.5672431084252878E-2</v>
      </c>
      <c r="E111" s="2">
        <f>MACD!F111</f>
        <v>6.7375489646331846E-2</v>
      </c>
      <c r="F111" s="2">
        <f>'Moving Avg'!D111</f>
        <v>11.63458</v>
      </c>
      <c r="G111" s="2">
        <f>'Moving Avg'!F111</f>
        <v>11.612045000000002</v>
      </c>
      <c r="H111" s="2">
        <f>'Moving Avg'!G111</f>
        <v>11.409797999999999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11.5444</v>
      </c>
      <c r="C112" s="2">
        <f>RSI!I112</f>
        <v>48.628267499891066</v>
      </c>
      <c r="D112" s="2">
        <f>MACD!E112</f>
        <v>1.3153895647072034E-2</v>
      </c>
      <c r="E112" s="2">
        <f>MACD!F112</f>
        <v>5.6531170846479892E-2</v>
      </c>
      <c r="F112" s="2">
        <f>'Moving Avg'!D112</f>
        <v>11.605439999999998</v>
      </c>
      <c r="G112" s="2">
        <f>'Moving Avg'!F112</f>
        <v>11.604760000000001</v>
      </c>
      <c r="H112" s="2">
        <f>'Moving Avg'!G112</f>
        <v>11.421591999999999</v>
      </c>
      <c r="I112" s="2">
        <f>'Moving Avg'!H112</f>
        <v>0</v>
      </c>
      <c r="J112" s="17" t="str">
        <f>OBV!F112</f>
        <v>BEARISH</v>
      </c>
      <c r="K112" s="17" t="str">
        <f>OBV!G112</f>
        <v>WEAK</v>
      </c>
      <c r="L112" s="17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11.5166</v>
      </c>
      <c r="C113" s="2">
        <f>RSI!I113</f>
        <v>46.912992780633665</v>
      </c>
      <c r="D113" s="2">
        <f>MACD!E113</f>
        <v>4.7812095279464728E-3</v>
      </c>
      <c r="E113" s="2">
        <f>MACD!F113</f>
        <v>4.6181178582773208E-2</v>
      </c>
      <c r="F113" s="2">
        <f>'Moving Avg'!D113</f>
        <v>11.584619999999997</v>
      </c>
      <c r="G113" s="2">
        <f>'Moving Avg'!F113</f>
        <v>11.59435</v>
      </c>
      <c r="H113" s="2">
        <f>'Moving Avg'!G113</f>
        <v>11.434079999999996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11.8025</v>
      </c>
      <c r="C114" s="2">
        <f>RSI!I114</f>
        <v>61.826033917338435</v>
      </c>
      <c r="D114" s="2">
        <f>MACD!E114</f>
        <v>-3.1706578280806141E-2</v>
      </c>
      <c r="E114" s="2">
        <f>MACD!F114</f>
        <v>3.0603627210057341E-2</v>
      </c>
      <c r="F114" s="2">
        <f>'Moving Avg'!D114</f>
        <v>11.614039999999999</v>
      </c>
      <c r="G114" s="2">
        <f>'Moving Avg'!F114</f>
        <v>11.598235000000003</v>
      </c>
      <c r="H114" s="2">
        <f>'Moving Avg'!G114</f>
        <v>11.451175999999998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11.7882</v>
      </c>
      <c r="C115" s="2">
        <f>RSI!I115</f>
        <v>60.904452765485644</v>
      </c>
      <c r="D115" s="2">
        <f>MACD!E115</f>
        <v>-2.0228844190445017E-2</v>
      </c>
      <c r="E115" s="2">
        <f>MACD!F115</f>
        <v>2.0437132929956872E-2</v>
      </c>
      <c r="F115" s="2">
        <f>'Moving Avg'!D115</f>
        <v>11.640600000000001</v>
      </c>
      <c r="G115" s="2">
        <f>'Moving Avg'!F115</f>
        <v>11.604875</v>
      </c>
      <c r="H115" s="2">
        <f>'Moving Avg'!G115</f>
        <v>11.467013999999997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11.874000000000001</v>
      </c>
      <c r="C116" s="2">
        <f>RSI!I116</f>
        <v>64.33915981225492</v>
      </c>
      <c r="D116" s="2">
        <f>MACD!E116</f>
        <v>-1.9160775097535776E-2</v>
      </c>
      <c r="E116" s="2">
        <f>MACD!F116</f>
        <v>1.2517551324458342E-2</v>
      </c>
      <c r="F116" s="2">
        <f>'Moving Avg'!D116</f>
        <v>11.705140000000002</v>
      </c>
      <c r="G116" s="2">
        <f>'Moving Avg'!F116</f>
        <v>11.61754</v>
      </c>
      <c r="H116" s="2">
        <f>'Moving Avg'!G116</f>
        <v>11.483873999999998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11.945600000000001</v>
      </c>
      <c r="C117" s="2">
        <f>RSI!I117</f>
        <v>66.948685404310652</v>
      </c>
      <c r="D117" s="2">
        <f>MACD!E117</f>
        <v>-2.9450911562095783E-2</v>
      </c>
      <c r="E117" s="2">
        <f>MACD!F117</f>
        <v>4.1238587471475168E-3</v>
      </c>
      <c r="F117" s="2">
        <f>'Moving Avg'!D117</f>
        <v>11.78538</v>
      </c>
      <c r="G117" s="2">
        <f>'Moving Avg'!F117</f>
        <v>11.63552</v>
      </c>
      <c r="H117" s="2">
        <f>'Moving Avg'!G117</f>
        <v>11.502165999999999</v>
      </c>
      <c r="I117" s="2">
        <f>'Moving Avg'!H117</f>
        <v>0</v>
      </c>
      <c r="J117" s="17" t="str">
        <f>OBV!F117</f>
        <v>BULLISH</v>
      </c>
      <c r="K117" s="17" t="str">
        <f>OBV!G117</f>
        <v>NEUTRAL</v>
      </c>
      <c r="L117" s="17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12.1602</v>
      </c>
      <c r="C118" s="2">
        <f>RSI!I118</f>
        <v>73.263680179426217</v>
      </c>
      <c r="D118" s="2">
        <f>MACD!E118</f>
        <v>-6.6662261651853072E-2</v>
      </c>
      <c r="E118" s="2">
        <f>MACD!F118</f>
        <v>-1.0033365332652601E-2</v>
      </c>
      <c r="F118" s="2">
        <f>'Moving Avg'!D118</f>
        <v>11.914099999999999</v>
      </c>
      <c r="G118" s="2">
        <f>'Moving Avg'!F118</f>
        <v>11.665270000000001</v>
      </c>
      <c r="H118" s="2">
        <f>'Moving Avg'!G118</f>
        <v>11.524749999999999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12.1602</v>
      </c>
      <c r="C119" s="2">
        <f>RSI!I119</f>
        <v>73.263680179426217</v>
      </c>
      <c r="D119" s="2">
        <f>MACD!E119</f>
        <v>-9.586645603383559E-2</v>
      </c>
      <c r="E119" s="2">
        <f>MACD!F119</f>
        <v>-2.7199983472889201E-2</v>
      </c>
      <c r="F119" s="2">
        <f>'Moving Avg'!D119</f>
        <v>11.98564</v>
      </c>
      <c r="G119" s="2">
        <f>'Moving Avg'!F119</f>
        <v>11.695365000000001</v>
      </c>
      <c r="H119" s="2">
        <f>'Moving Avg'!G119</f>
        <v>11.547611999999999</v>
      </c>
      <c r="I119" s="2">
        <f>'Moving Avg'!H119</f>
        <v>0</v>
      </c>
      <c r="J119" s="17" t="str">
        <f>OBV!F119</f>
        <v>BULLISH</v>
      </c>
      <c r="K119" s="17" t="str">
        <f>OBV!G119</f>
        <v>STRONG</v>
      </c>
      <c r="L119" s="17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12.374700000000001</v>
      </c>
      <c r="C120" s="2">
        <f>RSI!I120</f>
        <v>78.111689481346872</v>
      </c>
      <c r="D120" s="2">
        <f>MACD!E120</f>
        <v>-0.13929633532417718</v>
      </c>
      <c r="E120" s="2">
        <f>MACD!F120</f>
        <v>-4.9619253843146797E-2</v>
      </c>
      <c r="F120" s="2">
        <f>'Moving Avg'!D120</f>
        <v>12.10294</v>
      </c>
      <c r="G120" s="2">
        <f>'Moving Avg'!F120</f>
        <v>11.736880000000001</v>
      </c>
      <c r="H120" s="2">
        <f>'Moving Avg'!G120</f>
        <v>11.576011999999999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12.374700000000001</v>
      </c>
      <c r="C121" s="2">
        <f>RSI!I121</f>
        <v>78.111689481346872</v>
      </c>
      <c r="D121" s="2">
        <f>MACD!E121</f>
        <v>-0.19594770701519337</v>
      </c>
      <c r="E121" s="2">
        <f>MACD!F121</f>
        <v>-7.8884944477556118E-2</v>
      </c>
      <c r="F121" s="2">
        <f>'Moving Avg'!D121</f>
        <v>12.203080000000003</v>
      </c>
      <c r="G121" s="2">
        <f>'Moving Avg'!F121</f>
        <v>11.780474999999999</v>
      </c>
      <c r="H121" s="2">
        <f>'Moving Avg'!G121</f>
        <v>11.604273999999998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12.2746</v>
      </c>
      <c r="C122" s="2">
        <f>RSI!I122</f>
        <v>71.131021093608297</v>
      </c>
      <c r="D122" s="2">
        <f>MACD!E122</f>
        <v>-0.24112986196382558</v>
      </c>
      <c r="E122" s="2">
        <f>MACD!F122</f>
        <v>-0.11133392797481001</v>
      </c>
      <c r="F122" s="2">
        <f>'Moving Avg'!D122</f>
        <v>12.268879999999999</v>
      </c>
      <c r="G122" s="2">
        <f>'Moving Avg'!F122</f>
        <v>11.819064999999998</v>
      </c>
      <c r="H122" s="2">
        <f>'Moving Avg'!G122</f>
        <v>11.629285999999997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12.2317</v>
      </c>
      <c r="C123" s="2">
        <f>RSI!I123</f>
        <v>68.313324073506166</v>
      </c>
      <c r="D123" s="2">
        <f>MACD!E123</f>
        <v>-0.28320158037698384</v>
      </c>
      <c r="E123" s="2">
        <f>MACD!F123</f>
        <v>-0.1457074584552448</v>
      </c>
      <c r="F123" s="2">
        <f>'Moving Avg'!D123</f>
        <v>12.283179999999998</v>
      </c>
      <c r="G123" s="2">
        <f>'Moving Avg'!F123</f>
        <v>11.855509999999999</v>
      </c>
      <c r="H123" s="2">
        <f>'Moving Avg'!G123</f>
        <v>11.653439999999998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12.0886</v>
      </c>
      <c r="C124" s="2">
        <f>RSI!I124</f>
        <v>59.803357717660738</v>
      </c>
      <c r="D124" s="2">
        <f>MACD!E124</f>
        <v>-0.26650105685023107</v>
      </c>
      <c r="E124" s="2">
        <f>MACD!F124</f>
        <v>-0.16986617813424204</v>
      </c>
      <c r="F124" s="2">
        <f>'Moving Avg'!D124</f>
        <v>12.26886</v>
      </c>
      <c r="G124" s="2">
        <f>'Moving Avg'!F124</f>
        <v>11.887574999999998</v>
      </c>
      <c r="H124" s="2">
        <f>'Moving Avg'!G124</f>
        <v>11.673897999999999</v>
      </c>
      <c r="I124" s="2">
        <f>'Moving Avg'!H124</f>
        <v>0</v>
      </c>
      <c r="J124" s="17" t="str">
        <f>OBV!F124</f>
        <v>BULLISH</v>
      </c>
      <c r="K124" s="17" t="str">
        <f>OBV!G124</f>
        <v>STRONG</v>
      </c>
      <c r="L124" s="17" t="str">
        <f>OBV!H124</f>
        <v>BULLISH DIVERGENCE</v>
      </c>
    </row>
    <row r="125" spans="1:12" ht="13.5" x14ac:dyDescent="0.25">
      <c r="A125" s="3">
        <f>RSI!A125</f>
        <v>42185</v>
      </c>
      <c r="B125" s="2">
        <f>RSI!B125</f>
        <v>12.1602</v>
      </c>
      <c r="C125" s="2">
        <f>RSI!I125</f>
        <v>62.331812657920665</v>
      </c>
      <c r="D125" s="2">
        <f>MACD!E125</f>
        <v>-0.26114365457884148</v>
      </c>
      <c r="E125" s="2">
        <f>MACD!F125</f>
        <v>-0.18812167342316194</v>
      </c>
      <c r="F125" s="2">
        <f>'Moving Avg'!D125</f>
        <v>12.225960000000001</v>
      </c>
      <c r="G125" s="2">
        <f>'Moving Avg'!F125</f>
        <v>11.909344999999998</v>
      </c>
      <c r="H125" s="2">
        <f>'Moving Avg'!G125</f>
        <v>11.695788</v>
      </c>
      <c r="I125" s="2">
        <f>'Moving Avg'!H125</f>
        <v>0</v>
      </c>
      <c r="J125" s="17" t="str">
        <f>OBV!F125</f>
        <v>BEARISH</v>
      </c>
      <c r="K125" s="17" t="str">
        <f>OBV!G125</f>
        <v>NEUTRAL</v>
      </c>
      <c r="L125" s="17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12.153</v>
      </c>
      <c r="C126" s="2">
        <f>RSI!I126</f>
        <v>61.910086046272923</v>
      </c>
      <c r="D126" s="2">
        <f>MACD!E126</f>
        <v>-0.24447624647927491</v>
      </c>
      <c r="E126" s="2">
        <f>MACD!F126</f>
        <v>-0.19939258803438453</v>
      </c>
      <c r="F126" s="2">
        <f>'Moving Avg'!D126</f>
        <v>12.181619999999999</v>
      </c>
      <c r="G126" s="2">
        <f>'Moving Avg'!F126</f>
        <v>11.931104999999997</v>
      </c>
      <c r="H126" s="2">
        <f>'Moving Avg'!G126</f>
        <v>11.717534000000001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12.1387</v>
      </c>
      <c r="C127" s="2">
        <f>RSI!I127</f>
        <v>61.026942927604793</v>
      </c>
      <c r="D127" s="2">
        <f>MACD!E127</f>
        <v>-0.21973652507386987</v>
      </c>
      <c r="E127" s="2">
        <f>MACD!F127</f>
        <v>-0.20346137544228163</v>
      </c>
      <c r="F127" s="2">
        <f>'Moving Avg'!D127</f>
        <v>12.154439999999999</v>
      </c>
      <c r="G127" s="2">
        <f>'Moving Avg'!F127</f>
        <v>11.953534999999999</v>
      </c>
      <c r="H127" s="2">
        <f>'Moving Avg'!G127</f>
        <v>11.738300000000002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12.1244</v>
      </c>
      <c r="C128" s="2">
        <f>RSI!I128</f>
        <v>60.103617120533471</v>
      </c>
      <c r="D128" s="2">
        <f>MACD!E128</f>
        <v>-0.16597535844486089</v>
      </c>
      <c r="E128" s="2">
        <f>MACD!F128</f>
        <v>-0.19596417204279748</v>
      </c>
      <c r="F128" s="2">
        <f>'Moving Avg'!D128</f>
        <v>12.13298</v>
      </c>
      <c r="G128" s="2">
        <f>'Moving Avg'!F128</f>
        <v>11.978719999999999</v>
      </c>
      <c r="H128" s="2">
        <f>'Moving Avg'!G128</f>
        <v>11.757532000000003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12.052899999999999</v>
      </c>
      <c r="C129" s="2">
        <f>RSI!I129</f>
        <v>55.575945636690783</v>
      </c>
      <c r="D129" s="2">
        <f>MACD!E129</f>
        <v>-0.11625905571905903</v>
      </c>
      <c r="E129" s="2">
        <f>MACD!F129</f>
        <v>-0.18002314877804981</v>
      </c>
      <c r="F129" s="2">
        <f>'Moving Avg'!D129</f>
        <v>12.12584</v>
      </c>
      <c r="G129" s="2">
        <f>'Moving Avg'!F129</f>
        <v>11.998594999999998</v>
      </c>
      <c r="H129" s="2">
        <f>'Moving Avg'!G129</f>
        <v>11.775334000000003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12.0314</v>
      </c>
      <c r="C130" s="2">
        <f>RSI!I130</f>
        <v>54.252484978882329</v>
      </c>
      <c r="D130" s="2">
        <f>MACD!E130</f>
        <v>-4.0167262350191635E-2</v>
      </c>
      <c r="E130" s="2">
        <f>MACD!F130</f>
        <v>-0.15205197149247821</v>
      </c>
      <c r="F130" s="2">
        <f>'Moving Avg'!D130</f>
        <v>12.10008</v>
      </c>
      <c r="G130" s="2">
        <f>'Moving Avg'!F130</f>
        <v>12.017394999999999</v>
      </c>
      <c r="H130" s="2">
        <f>'Moving Avg'!G130</f>
        <v>11.794232000000001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12.017099999999999</v>
      </c>
      <c r="C131" s="2">
        <f>RSI!I131</f>
        <v>53.342612112059015</v>
      </c>
      <c r="D131" s="2">
        <f>MACD!E131</f>
        <v>2.4878071626558196E-2</v>
      </c>
      <c r="E131" s="2">
        <f>MACD!F131</f>
        <v>-0.11666596286867092</v>
      </c>
      <c r="F131" s="2">
        <f>'Moving Avg'!D131</f>
        <v>12.072900000000001</v>
      </c>
      <c r="G131" s="2">
        <f>'Moving Avg'!F131</f>
        <v>12.040685</v>
      </c>
      <c r="H131" s="2">
        <f>'Moving Avg'!G131</f>
        <v>11.811456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12.017099999999999</v>
      </c>
      <c r="C132" s="2">
        <f>RSI!I132</f>
        <v>53.342612112059015</v>
      </c>
      <c r="D132" s="2">
        <f>MACD!E132</f>
        <v>6.4231218512883714E-2</v>
      </c>
      <c r="E132" s="2">
        <f>MACD!F132</f>
        <v>-8.0486526592360011E-2</v>
      </c>
      <c r="F132" s="2">
        <f>'Moving Avg'!D132</f>
        <v>12.048579999999999</v>
      </c>
      <c r="G132" s="2">
        <f>'Moving Avg'!F132</f>
        <v>12.064319999999999</v>
      </c>
      <c r="H132" s="2">
        <f>'Moving Avg'!G132</f>
        <v>11.828542000000001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12.0099</v>
      </c>
      <c r="C133" s="2">
        <f>RSI!I133</f>
        <v>52.825280854929815</v>
      </c>
      <c r="D133" s="2">
        <f>MACD!E133</f>
        <v>9.1199282671537318E-2</v>
      </c>
      <c r="E133" s="2">
        <f>MACD!F133</f>
        <v>-4.6149364739580541E-2</v>
      </c>
      <c r="F133" s="2">
        <f>'Moving Avg'!D133</f>
        <v>12.025679999999999</v>
      </c>
      <c r="G133" s="2">
        <f>'Moving Avg'!F133</f>
        <v>12.088984999999999</v>
      </c>
      <c r="H133" s="2">
        <f>'Moving Avg'!G133</f>
        <v>11.845484000000004</v>
      </c>
      <c r="I133" s="2">
        <f>'Moving Avg'!H133</f>
        <v>0</v>
      </c>
      <c r="J133" s="17" t="str">
        <f>OBV!F133</f>
        <v>BEARISH</v>
      </c>
      <c r="K133" s="17" t="str">
        <f>OBV!G133</f>
        <v>WEAK</v>
      </c>
      <c r="L133" s="17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12.0099</v>
      </c>
      <c r="C134" s="2">
        <f>RSI!I134</f>
        <v>52.825280854929829</v>
      </c>
      <c r="D134" s="2">
        <f>MACD!E134</f>
        <v>9.1801050514682458E-2</v>
      </c>
      <c r="E134" s="2">
        <f>MACD!F134</f>
        <v>-1.8559281688727943E-2</v>
      </c>
      <c r="F134" s="2">
        <f>'Moving Avg'!D134</f>
        <v>12.01708</v>
      </c>
      <c r="G134" s="2">
        <f>'Moving Avg'!F134</f>
        <v>12.099354999999999</v>
      </c>
      <c r="H134" s="2">
        <f>'Moving Avg'!G134</f>
        <v>11.849800000000002</v>
      </c>
      <c r="I134" s="2">
        <f>'Moving Avg'!H134</f>
        <v>0</v>
      </c>
      <c r="J134" s="17" t="str">
        <f>OBV!F134</f>
        <v>BEARISH</v>
      </c>
      <c r="K134" s="17" t="str">
        <f>OBV!G134</f>
        <v>WEAK</v>
      </c>
      <c r="L134" s="17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11.945600000000001</v>
      </c>
      <c r="C135" s="2">
        <f>RSI!I135</f>
        <v>48.003422120212711</v>
      </c>
      <c r="D135" s="2">
        <f>MACD!E135</f>
        <v>0.10790156890444358</v>
      </c>
      <c r="E135" s="2">
        <f>MACD!F135</f>
        <v>6.7328884299063634E-3</v>
      </c>
      <c r="F135" s="2">
        <f>'Moving Avg'!D135</f>
        <v>11.999919999999999</v>
      </c>
      <c r="G135" s="2">
        <f>'Moving Avg'!F135</f>
        <v>12.107225</v>
      </c>
      <c r="H135" s="2">
        <f>'Moving Avg'!G135</f>
        <v>11.843116000000002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11.874000000000001</v>
      </c>
      <c r="C136" s="2">
        <f>RSI!I136</f>
        <v>43.267336333510009</v>
      </c>
      <c r="D136" s="2">
        <f>MACD!E136</f>
        <v>0.12592788309694214</v>
      </c>
      <c r="E136" s="2">
        <f>MACD!F136</f>
        <v>3.0571887363313521E-2</v>
      </c>
      <c r="F136" s="2">
        <f>'Moving Avg'!D136</f>
        <v>11.971300000000001</v>
      </c>
      <c r="G136" s="2">
        <f>'Moving Avg'!F136</f>
        <v>12.107225</v>
      </c>
      <c r="H136" s="2">
        <f>'Moving Avg'!G136</f>
        <v>11.835694000000005</v>
      </c>
      <c r="I136" s="2">
        <f>'Moving Avg'!H136</f>
        <v>0</v>
      </c>
      <c r="J136" s="17" t="str">
        <f>OBV!F136</f>
        <v>BEARISH</v>
      </c>
      <c r="K136" s="17" t="str">
        <f>OBV!G136</f>
        <v>WEAK</v>
      </c>
      <c r="L136" s="17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11.8025</v>
      </c>
      <c r="C137" s="2">
        <f>RSI!I137</f>
        <v>39.116936825469935</v>
      </c>
      <c r="D137" s="2">
        <f>MACD!E137</f>
        <v>0.14489177161702393</v>
      </c>
      <c r="E137" s="2">
        <f>MACD!F137</f>
        <v>5.3435864214055606E-2</v>
      </c>
      <c r="F137" s="2">
        <f>'Moving Avg'!D137</f>
        <v>11.928380000000001</v>
      </c>
      <c r="G137" s="2">
        <f>'Moving Avg'!F137</f>
        <v>12.100069999999999</v>
      </c>
      <c r="H137" s="2">
        <f>'Moving Avg'!G137</f>
        <v>11.834196000000004</v>
      </c>
      <c r="I137" s="2">
        <f>'Moving Avg'!H137</f>
        <v>0</v>
      </c>
      <c r="J137" s="17" t="str">
        <f>OBV!F137</f>
        <v>BEARISH</v>
      </c>
      <c r="K137" s="17" t="str">
        <f>OBV!G137</f>
        <v>WEAK</v>
      </c>
      <c r="L137" s="17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11.8025</v>
      </c>
      <c r="C138" s="2">
        <f>RSI!I138</f>
        <v>39.116936825469942</v>
      </c>
      <c r="D138" s="2">
        <f>MACD!E138</f>
        <v>0.15972966978384484</v>
      </c>
      <c r="E138" s="2">
        <f>MACD!F138</f>
        <v>7.4694625328013464E-2</v>
      </c>
      <c r="F138" s="2">
        <f>'Moving Avg'!D138</f>
        <v>11.886900000000001</v>
      </c>
      <c r="G138" s="2">
        <f>'Moving Avg'!F138</f>
        <v>12.082184999999999</v>
      </c>
      <c r="H138" s="2">
        <f>'Moving Avg'!G138</f>
        <v>11.834502000000004</v>
      </c>
      <c r="I138" s="2">
        <f>'Moving Avg'!H138</f>
        <v>0</v>
      </c>
      <c r="J138" s="17" t="str">
        <f>OBV!F138</f>
        <v>BEARISH</v>
      </c>
      <c r="K138" s="17" t="str">
        <f>OBV!G138</f>
        <v>WEAK</v>
      </c>
      <c r="L138" s="17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11.866899999999999</v>
      </c>
      <c r="C139" s="2">
        <f>RSI!I139</f>
        <v>44.661952376209996</v>
      </c>
      <c r="D139" s="2">
        <f>MACD!E139</f>
        <v>0.15743252823609843</v>
      </c>
      <c r="E139" s="2">
        <f>MACD!F139</f>
        <v>9.1242205909630461E-2</v>
      </c>
      <c r="F139" s="2">
        <f>'Moving Avg'!D139</f>
        <v>11.858300000000002</v>
      </c>
      <c r="G139" s="2">
        <f>'Moving Avg'!F139</f>
        <v>12.067519999999998</v>
      </c>
      <c r="H139" s="2">
        <f>'Moving Avg'!G139</f>
        <v>11.836512000000004</v>
      </c>
      <c r="I139" s="2">
        <f>'Moving Avg'!H139</f>
        <v>0</v>
      </c>
      <c r="J139" s="17" t="str">
        <f>OBV!F139</f>
        <v>BEARISH</v>
      </c>
      <c r="K139" s="17" t="str">
        <f>OBV!G139</f>
        <v>WEAK</v>
      </c>
      <c r="L139" s="17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11.874000000000001</v>
      </c>
      <c r="C140" s="2">
        <f>RSI!I140</f>
        <v>45.253944962753863</v>
      </c>
      <c r="D140" s="2">
        <f>MACD!E140</f>
        <v>0.15212471046238107</v>
      </c>
      <c r="E140" s="2">
        <f>MACD!F140</f>
        <v>0.10341870682018059</v>
      </c>
      <c r="F140" s="2">
        <f>'Moving Avg'!D140</f>
        <v>11.84398</v>
      </c>
      <c r="G140" s="2">
        <f>'Moving Avg'!F140</f>
        <v>12.042484999999999</v>
      </c>
      <c r="H140" s="2">
        <f>'Moving Avg'!G140</f>
        <v>11.838248000000005</v>
      </c>
      <c r="I140" s="2">
        <f>'Moving Avg'!H140</f>
        <v>0</v>
      </c>
      <c r="J140" s="17" t="str">
        <f>OBV!F140</f>
        <v>BEARISH</v>
      </c>
      <c r="K140" s="17" t="str">
        <f>OBV!G140</f>
        <v>WEAK</v>
      </c>
      <c r="L140" s="17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11.8025</v>
      </c>
      <c r="C141" s="2">
        <f>RSI!I141</f>
        <v>40.549481332950407</v>
      </c>
      <c r="D141" s="2">
        <f>MACD!E141</f>
        <v>0.1511225773295557</v>
      </c>
      <c r="E141" s="2">
        <f>MACD!F141</f>
        <v>0.11295948092205561</v>
      </c>
      <c r="F141" s="2">
        <f>'Moving Avg'!D141</f>
        <v>11.82968</v>
      </c>
      <c r="G141" s="2">
        <f>'Moving Avg'!F141</f>
        <v>12.013874999999999</v>
      </c>
      <c r="H141" s="2">
        <f>'Moving Avg'!G141</f>
        <v>11.841190000000006</v>
      </c>
      <c r="I141" s="2">
        <f>'Moving Avg'!H141</f>
        <v>0</v>
      </c>
      <c r="J141" s="17" t="str">
        <f>OBV!F141</f>
        <v>BEARISH</v>
      </c>
      <c r="K141" s="17" t="str">
        <f>OBV!G141</f>
        <v>WEAK</v>
      </c>
      <c r="L141" s="17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11.874000000000001</v>
      </c>
      <c r="C142" s="2">
        <f>RSI!I142</f>
        <v>46.535076053165099</v>
      </c>
      <c r="D142" s="2">
        <f>MACD!E142</f>
        <v>0.14576452342401502</v>
      </c>
      <c r="E142" s="2">
        <f>MACD!F142</f>
        <v>0.1195204894224475</v>
      </c>
      <c r="F142" s="2">
        <f>'Moving Avg'!D142</f>
        <v>11.84398</v>
      </c>
      <c r="G142" s="2">
        <f>'Moving Avg'!F142</f>
        <v>11.993844999999999</v>
      </c>
      <c r="H142" s="2">
        <f>'Moving Avg'!G142</f>
        <v>11.844868000000005</v>
      </c>
      <c r="I142" s="2">
        <f>'Moving Avg'!H142</f>
        <v>0</v>
      </c>
      <c r="J142" s="17" t="str">
        <f>OBV!F142</f>
        <v>BULLISH</v>
      </c>
      <c r="K142" s="17" t="str">
        <f>OBV!G142</f>
        <v>STRONG</v>
      </c>
      <c r="L142" s="17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11.731</v>
      </c>
      <c r="C143" s="2">
        <f>RSI!I143</f>
        <v>38.24213671389299</v>
      </c>
      <c r="D143" s="2">
        <f>MACD!E143</f>
        <v>0.15102115328805965</v>
      </c>
      <c r="E143" s="2">
        <f>MACD!F143</f>
        <v>0.12582062219556994</v>
      </c>
      <c r="F143" s="2">
        <f>'Moving Avg'!D143</f>
        <v>11.82968</v>
      </c>
      <c r="G143" s="2">
        <f>'Moving Avg'!F143</f>
        <v>11.968810000000001</v>
      </c>
      <c r="H143" s="2">
        <f>'Moving Avg'!G143</f>
        <v>11.844992000000005</v>
      </c>
      <c r="I143" s="2">
        <f>'Moving Avg'!H143</f>
        <v>0</v>
      </c>
      <c r="J143" s="17" t="str">
        <f>OBV!F143</f>
        <v>BULLISH</v>
      </c>
      <c r="K143" s="17" t="str">
        <f>OBV!G143</f>
        <v>STRONG</v>
      </c>
      <c r="L143" s="17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11.874000000000001</v>
      </c>
      <c r="C144" s="2">
        <f>RSI!I144</f>
        <v>48.186090671446948</v>
      </c>
      <c r="D144" s="2">
        <f>MACD!E144</f>
        <v>0.14600431169107964</v>
      </c>
      <c r="E144" s="2">
        <f>MACD!F144</f>
        <v>0.12985736009467189</v>
      </c>
      <c r="F144" s="2">
        <f>'Moving Avg'!D144</f>
        <v>11.831100000000001</v>
      </c>
      <c r="G144" s="2">
        <f>'Moving Avg'!F144</f>
        <v>11.958079999999999</v>
      </c>
      <c r="H144" s="2">
        <f>'Moving Avg'!G144</f>
        <v>11.847976000000006</v>
      </c>
      <c r="I144" s="2">
        <f>'Moving Avg'!H144</f>
        <v>0</v>
      </c>
      <c r="J144" s="17" t="str">
        <f>OBV!F144</f>
        <v>BULLISH</v>
      </c>
      <c r="K144" s="17" t="str">
        <f>OBV!G144</f>
        <v>STRONG</v>
      </c>
      <c r="L144" s="17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11.8025</v>
      </c>
      <c r="C145" s="2">
        <f>RSI!I145</f>
        <v>44.34164823048625</v>
      </c>
      <c r="D145" s="2">
        <f>MACD!E145</f>
        <v>0.13736257754312042</v>
      </c>
      <c r="E145" s="2">
        <f>MACD!F145</f>
        <v>0.1313584035843616</v>
      </c>
      <c r="F145" s="2">
        <f>'Moving Avg'!D145</f>
        <v>11.816800000000001</v>
      </c>
      <c r="G145" s="2">
        <f>'Moving Avg'!F145</f>
        <v>11.940194999999999</v>
      </c>
      <c r="H145" s="2">
        <f>'Moving Avg'!G145</f>
        <v>11.850918000000004</v>
      </c>
      <c r="I145" s="2">
        <f>'Moving Avg'!H145</f>
        <v>0</v>
      </c>
      <c r="J145" s="17" t="str">
        <f>OBV!F145</f>
        <v>BULLISH</v>
      </c>
      <c r="K145" s="17" t="str">
        <f>OBV!G145</f>
        <v>STRONG</v>
      </c>
      <c r="L145" s="17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11.8025</v>
      </c>
      <c r="C146" s="2">
        <f>RSI!I146</f>
        <v>44.34164823048625</v>
      </c>
      <c r="D146" s="2">
        <f>MACD!E146</f>
        <v>0.11964198722727559</v>
      </c>
      <c r="E146" s="2">
        <f>MACD!F146</f>
        <v>0.1290151203129444</v>
      </c>
      <c r="F146" s="2">
        <f>'Moving Avg'!D146</f>
        <v>11.816800000000001</v>
      </c>
      <c r="G146" s="2">
        <f>'Moving Avg'!F146</f>
        <v>11.92267</v>
      </c>
      <c r="H146" s="2">
        <f>'Moving Avg'!G146</f>
        <v>11.854554000000006</v>
      </c>
      <c r="I146" s="2">
        <f>'Moving Avg'!H146</f>
        <v>0</v>
      </c>
      <c r="J146" s="17" t="str">
        <f>OBV!F146</f>
        <v>BULLISH</v>
      </c>
      <c r="K146" s="17" t="str">
        <f>OBV!G146</f>
        <v>STRONG</v>
      </c>
      <c r="L146" s="17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11.874000000000001</v>
      </c>
      <c r="C147" s="2">
        <f>RSI!I147</f>
        <v>49.055524029731892</v>
      </c>
      <c r="D147" s="2">
        <f>MACD!E147</f>
        <v>8.891341091455196E-2</v>
      </c>
      <c r="E147" s="2">
        <f>MACD!F147</f>
        <v>0.12099477843326592</v>
      </c>
      <c r="F147" s="2">
        <f>'Moving Avg'!D147</f>
        <v>11.816800000000001</v>
      </c>
      <c r="G147" s="2">
        <f>'Moving Avg'!F147</f>
        <v>11.909434999999998</v>
      </c>
      <c r="H147" s="2">
        <f>'Moving Avg'!G147</f>
        <v>11.860314000000006</v>
      </c>
      <c r="I147" s="2">
        <f>'Moving Avg'!H147</f>
        <v>0</v>
      </c>
      <c r="J147" s="17" t="str">
        <f>OBV!F147</f>
        <v>BULLISH</v>
      </c>
      <c r="K147" s="17" t="str">
        <f>OBV!G147</f>
        <v>STRONG</v>
      </c>
      <c r="L147" s="17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11.874000000000001</v>
      </c>
      <c r="C148" s="2">
        <f>RSI!I148</f>
        <v>49.055524029731892</v>
      </c>
      <c r="D148" s="2">
        <f>MACD!E148</f>
        <v>6.3010242453989562E-2</v>
      </c>
      <c r="E148" s="2">
        <f>MACD!F148</f>
        <v>0.10939787123741065</v>
      </c>
      <c r="F148" s="2">
        <f>'Moving Avg'!D148</f>
        <v>11.845400000000001</v>
      </c>
      <c r="G148" s="2">
        <f>'Moving Avg'!F148</f>
        <v>11.896914999999998</v>
      </c>
      <c r="H148" s="2">
        <f>'Moving Avg'!G148</f>
        <v>11.866490000000006</v>
      </c>
      <c r="I148" s="2">
        <f>'Moving Avg'!H148</f>
        <v>0</v>
      </c>
      <c r="J148" s="17" t="str">
        <f>OBV!F148</f>
        <v>BULLISH</v>
      </c>
      <c r="K148" s="17" t="str">
        <f>OBV!G148</f>
        <v>STRONG</v>
      </c>
      <c r="L148" s="17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11.909800000000001</v>
      </c>
      <c r="C149" s="2">
        <f>RSI!I149</f>
        <v>51.443560628523137</v>
      </c>
      <c r="D149" s="2">
        <f>MACD!E149</f>
        <v>4.8438697449800117E-2</v>
      </c>
      <c r="E149" s="2">
        <f>MACD!F149</f>
        <v>9.7206036479888541E-2</v>
      </c>
      <c r="F149" s="2">
        <f>'Moving Avg'!D149</f>
        <v>11.85256</v>
      </c>
      <c r="G149" s="2">
        <f>'Moving Avg'!F149</f>
        <v>11.889759999999999</v>
      </c>
      <c r="H149" s="2">
        <f>'Moving Avg'!G149</f>
        <v>11.873520000000006</v>
      </c>
      <c r="I149" s="2">
        <f>'Moving Avg'!H149</f>
        <v>0</v>
      </c>
      <c r="J149" s="17" t="str">
        <f>OBV!F149</f>
        <v>BULLISH</v>
      </c>
      <c r="K149" s="17" t="str">
        <f>OBV!G149</f>
        <v>STRONG</v>
      </c>
      <c r="L149" s="17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11.874000000000001</v>
      </c>
      <c r="C150" s="2">
        <f>RSI!I150</f>
        <v>48.971430362665224</v>
      </c>
      <c r="D150" s="2">
        <f>MACD!E150</f>
        <v>3.972550751831605E-2</v>
      </c>
      <c r="E150" s="2">
        <f>MACD!F150</f>
        <v>8.5709930687574043E-2</v>
      </c>
      <c r="F150" s="2">
        <f>'Moving Avg'!D150</f>
        <v>11.866860000000001</v>
      </c>
      <c r="G150" s="2">
        <f>'Moving Avg'!F150</f>
        <v>11.881889999999999</v>
      </c>
      <c r="H150" s="2">
        <f>'Moving Avg'!G150</f>
        <v>11.880112000000006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11.8454</v>
      </c>
      <c r="C151" s="2">
        <f>RSI!I151</f>
        <v>47.027159495772196</v>
      </c>
      <c r="D151" s="2">
        <f>MACD!E151</f>
        <v>2.3564740392298944E-2</v>
      </c>
      <c r="E151" s="2">
        <f>MACD!F151</f>
        <v>7.3280892628519029E-2</v>
      </c>
      <c r="F151" s="2">
        <f>'Moving Avg'!D151</f>
        <v>11.875440000000001</v>
      </c>
      <c r="G151" s="2">
        <f>'Moving Avg'!F151</f>
        <v>11.873304999999998</v>
      </c>
      <c r="H151" s="2">
        <f>'Moving Avg'!G151</f>
        <v>11.886964000000008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11.8025</v>
      </c>
      <c r="C152" s="2">
        <f>RSI!I152</f>
        <v>44.192882747256931</v>
      </c>
      <c r="D152" s="2">
        <f>MACD!E152</f>
        <v>2.4323515545509267E-2</v>
      </c>
      <c r="E152" s="2">
        <f>MACD!F152</f>
        <v>6.3489417211917074E-2</v>
      </c>
      <c r="F152" s="2">
        <f>'Moving Avg'!D152</f>
        <v>11.861140000000001</v>
      </c>
      <c r="G152" s="2">
        <f>'Moving Avg'!F152</f>
        <v>11.862575</v>
      </c>
      <c r="H152" s="2">
        <f>'Moving Avg'!G152</f>
        <v>11.892958000000007</v>
      </c>
      <c r="I152" s="2">
        <f>'Moving Avg'!H152</f>
        <v>0</v>
      </c>
      <c r="J152" s="17" t="str">
        <f>OBV!F152</f>
        <v>BEARISH</v>
      </c>
      <c r="K152" s="17" t="str">
        <f>OBV!G152</f>
        <v>NEUTRAL</v>
      </c>
      <c r="L152" s="17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11.8025</v>
      </c>
      <c r="C153" s="2">
        <f>RSI!I153</f>
        <v>44.192882747256931</v>
      </c>
      <c r="D153" s="2">
        <f>MACD!E153</f>
        <v>3.4556212576184464E-3</v>
      </c>
      <c r="E153" s="2">
        <f>MACD!F153</f>
        <v>5.1482658021057351E-2</v>
      </c>
      <c r="F153" s="2">
        <f>'Moving Avg'!D153</f>
        <v>11.84684</v>
      </c>
      <c r="G153" s="2">
        <f>'Moving Avg'!F153</f>
        <v>11.852205000000001</v>
      </c>
      <c r="H153" s="2">
        <f>'Moving Avg'!G153</f>
        <v>11.898952000000007</v>
      </c>
      <c r="I153" s="2">
        <f>'Moving Avg'!H153</f>
        <v>0</v>
      </c>
      <c r="J153" s="17" t="str">
        <f>OBV!F153</f>
        <v>BEARISH</v>
      </c>
      <c r="K153" s="17" t="str">
        <f>OBV!G153</f>
        <v>NEUTRAL</v>
      </c>
      <c r="L153" s="17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11.759600000000001</v>
      </c>
      <c r="C154" s="2">
        <f>RSI!I154</f>
        <v>41.305708787594227</v>
      </c>
      <c r="D154" s="2">
        <f>MACD!E154</f>
        <v>1.1429714094655097E-2</v>
      </c>
      <c r="E154" s="2">
        <f>MACD!F154</f>
        <v>4.34720692357769E-2</v>
      </c>
      <c r="F154" s="2">
        <f>'Moving Avg'!D154</f>
        <v>11.816800000000001</v>
      </c>
      <c r="G154" s="2">
        <f>'Moving Avg'!F154</f>
        <v>11.839690000000001</v>
      </c>
      <c r="H154" s="2">
        <f>'Moving Avg'!G154</f>
        <v>11.905198000000007</v>
      </c>
      <c r="I154" s="2">
        <f>'Moving Avg'!H154</f>
        <v>0</v>
      </c>
      <c r="J154" s="17" t="str">
        <f>OBV!F154</f>
        <v>BEARISH</v>
      </c>
      <c r="K154" s="17" t="str">
        <f>OBV!G154</f>
        <v>WEAK</v>
      </c>
      <c r="L154" s="17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11.5951</v>
      </c>
      <c r="C155" s="2">
        <f>RSI!I155</f>
        <v>32.529748980497558</v>
      </c>
      <c r="D155" s="2">
        <f>MACD!E155</f>
        <v>2.0035858464472867E-2</v>
      </c>
      <c r="E155" s="2">
        <f>MACD!F155</f>
        <v>3.8784827081516093E-2</v>
      </c>
      <c r="F155" s="2">
        <f>'Moving Avg'!D155</f>
        <v>11.76102</v>
      </c>
      <c r="G155" s="2">
        <f>'Moving Avg'!F155</f>
        <v>11.822165</v>
      </c>
      <c r="H155" s="2">
        <f>'Moving Avg'!G155</f>
        <v>11.902604000000006</v>
      </c>
      <c r="I155" s="2">
        <f>'Moving Avg'!H155</f>
        <v>0</v>
      </c>
      <c r="J155" s="17" t="str">
        <f>OBV!F155</f>
        <v>BEARISH</v>
      </c>
      <c r="K155" s="17" t="str">
        <f>OBV!G155</f>
        <v>WEAK</v>
      </c>
      <c r="L155" s="17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11.587899999999999</v>
      </c>
      <c r="C156" s="2">
        <f>RSI!I156</f>
        <v>32.207205058426609</v>
      </c>
      <c r="D156" s="2">
        <f>MACD!E156</f>
        <v>2.9447101392797492E-2</v>
      </c>
      <c r="E156" s="2">
        <f>MACD!F156</f>
        <v>3.6917281943772376E-2</v>
      </c>
      <c r="F156" s="2">
        <f>'Moving Avg'!D156</f>
        <v>11.709520000000001</v>
      </c>
      <c r="G156" s="2">
        <f>'Moving Avg'!F156</f>
        <v>11.80786</v>
      </c>
      <c r="H156" s="2">
        <f>'Moving Avg'!G156</f>
        <v>11.900006000000005</v>
      </c>
      <c r="I156" s="2">
        <f>'Moving Avg'!H156</f>
        <v>0</v>
      </c>
      <c r="J156" s="17" t="str">
        <f>OBV!F156</f>
        <v>BEARISH</v>
      </c>
      <c r="K156" s="17" t="str">
        <f>OBV!G156</f>
        <v>WEAK</v>
      </c>
      <c r="L156" s="17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11.5235</v>
      </c>
      <c r="C157" s="2">
        <f>RSI!I157</f>
        <v>29.399295422712214</v>
      </c>
      <c r="D157" s="2">
        <f>MACD!E157</f>
        <v>5.4700957232450165E-2</v>
      </c>
      <c r="E157" s="2">
        <f>MACD!F157</f>
        <v>4.0474017001507934E-2</v>
      </c>
      <c r="F157" s="2">
        <f>'Moving Avg'!D157</f>
        <v>11.65372</v>
      </c>
      <c r="G157" s="2">
        <f>'Moving Avg'!F157</f>
        <v>11.79391</v>
      </c>
      <c r="H157" s="2">
        <f>'Moving Avg'!G157</f>
        <v>11.896674000000008</v>
      </c>
      <c r="I157" s="2">
        <f>'Moving Avg'!H157</f>
        <v>0</v>
      </c>
      <c r="J157" s="17" t="str">
        <f>OBV!F157</f>
        <v>BEARISH</v>
      </c>
      <c r="K157" s="17" t="str">
        <f>OBV!G157</f>
        <v>WEAK</v>
      </c>
      <c r="L157" s="17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11.516400000000001</v>
      </c>
      <c r="C158" s="2">
        <f>RSI!I158</f>
        <v>29.098097585127732</v>
      </c>
      <c r="D158" s="2">
        <f>MACD!E158</f>
        <v>7.8383596910439834E-2</v>
      </c>
      <c r="E158" s="2">
        <f>MACD!F158</f>
        <v>4.8055932983294317E-2</v>
      </c>
      <c r="F158" s="2">
        <f>'Moving Avg'!D158</f>
        <v>11.596500000000001</v>
      </c>
      <c r="G158" s="2">
        <f>'Moving Avg'!F158</f>
        <v>11.779605</v>
      </c>
      <c r="H158" s="2">
        <f>'Moving Avg'!G158</f>
        <v>11.894588000000006</v>
      </c>
      <c r="I158" s="2">
        <f>'Moving Avg'!H158</f>
        <v>0</v>
      </c>
      <c r="J158" s="17" t="str">
        <f>OBV!F158</f>
        <v>BEARISH</v>
      </c>
      <c r="K158" s="17" t="str">
        <f>OBV!G158</f>
        <v>WEAK</v>
      </c>
      <c r="L158" s="17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11.4878</v>
      </c>
      <c r="C159" s="2">
        <f>RSI!I159</f>
        <v>27.859908474169927</v>
      </c>
      <c r="D159" s="2">
        <f>MACD!E159</f>
        <v>0.10774653572470072</v>
      </c>
      <c r="E159" s="2">
        <f>MACD!F159</f>
        <v>5.9994053531575602E-2</v>
      </c>
      <c r="F159" s="2">
        <f>'Moving Avg'!D159</f>
        <v>11.54214</v>
      </c>
      <c r="G159" s="2">
        <f>'Moving Avg'!F159</f>
        <v>11.760650000000002</v>
      </c>
      <c r="H159" s="2">
        <f>'Moving Avg'!G159</f>
        <v>11.891236000000003</v>
      </c>
      <c r="I159" s="2">
        <f>'Moving Avg'!H159</f>
        <v>0</v>
      </c>
      <c r="J159" s="17" t="str">
        <f>OBV!F159</f>
        <v>BEARISH</v>
      </c>
      <c r="K159" s="17" t="str">
        <f>OBV!G159</f>
        <v>WEAK</v>
      </c>
      <c r="L159" s="17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11.444900000000001</v>
      </c>
      <c r="C160" s="2">
        <f>RSI!I160</f>
        <v>26.06803777296939</v>
      </c>
      <c r="D160" s="2">
        <f>MACD!E160</f>
        <v>0.13200300874755833</v>
      </c>
      <c r="E160" s="2">
        <f>MACD!F160</f>
        <v>7.4395844574772149E-2</v>
      </c>
      <c r="F160" s="2">
        <f>'Moving Avg'!D160</f>
        <v>11.5121</v>
      </c>
      <c r="G160" s="2">
        <f>'Moving Avg'!F160</f>
        <v>11.739195</v>
      </c>
      <c r="H160" s="2">
        <f>'Moving Avg'!G160</f>
        <v>11.887026000000002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11.452</v>
      </c>
      <c r="C161" s="2">
        <f>RSI!I161</f>
        <v>26.905942791837759</v>
      </c>
      <c r="D161" s="2">
        <f>MACD!E161</f>
        <v>0.14946716272561034</v>
      </c>
      <c r="E161" s="2">
        <f>MACD!F161</f>
        <v>8.9410108204939789E-2</v>
      </c>
      <c r="F161" s="2">
        <f>'Moving Avg'!D161</f>
        <v>11.484919999999999</v>
      </c>
      <c r="G161" s="2">
        <f>'Moving Avg'!F161</f>
        <v>11.72167</v>
      </c>
      <c r="H161" s="2">
        <f>'Moving Avg'!G161</f>
        <v>11.885040000000004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11.4735</v>
      </c>
      <c r="C162" s="2">
        <f>RSI!I162</f>
        <v>29.51118186066779</v>
      </c>
      <c r="D162" s="2">
        <f>MACD!E162</f>
        <v>0.15773717324715086</v>
      </c>
      <c r="E162" s="2">
        <f>MACD!F162</f>
        <v>0.10307552121338201</v>
      </c>
      <c r="F162" s="2">
        <f>'Moving Avg'!D162</f>
        <v>11.474920000000001</v>
      </c>
      <c r="G162" s="2">
        <f>'Moving Avg'!F162</f>
        <v>11.701644999999999</v>
      </c>
      <c r="H162" s="2">
        <f>'Moving Avg'!G162</f>
        <v>11.883622000000001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11.5092</v>
      </c>
      <c r="C163" s="2">
        <f>RSI!I163</f>
        <v>33.734624648217022</v>
      </c>
      <c r="D163" s="2">
        <f>MACD!E163</f>
        <v>0.16352379490081326</v>
      </c>
      <c r="E163" s="2">
        <f>MACD!F163</f>
        <v>0.11516517595086825</v>
      </c>
      <c r="F163" s="2">
        <f>'Moving Avg'!D163</f>
        <v>11.47348</v>
      </c>
      <c r="G163" s="2">
        <f>'Moving Avg'!F163</f>
        <v>11.690555</v>
      </c>
      <c r="H163" s="2">
        <f>'Moving Avg'!G163</f>
        <v>11.883474000000001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11.444900000000001</v>
      </c>
      <c r="C164" s="2">
        <f>RSI!I164</f>
        <v>30.222251546288007</v>
      </c>
      <c r="D164" s="2">
        <f>MACD!E164</f>
        <v>0.16769936690979925</v>
      </c>
      <c r="E164" s="2">
        <f>MACD!F164</f>
        <v>0.12567201414265444</v>
      </c>
      <c r="F164" s="2">
        <f>'Moving Avg'!D164</f>
        <v>11.4649</v>
      </c>
      <c r="G164" s="2">
        <f>'Moving Avg'!F164</f>
        <v>11.669099999999997</v>
      </c>
      <c r="H164" s="2">
        <f>'Moving Avg'!G164</f>
        <v>11.876321999999998</v>
      </c>
      <c r="I164" s="2">
        <f>'Moving Avg'!H164</f>
        <v>0</v>
      </c>
      <c r="J164" s="17" t="str">
        <f>OBV!F164</f>
        <v>BULLISH</v>
      </c>
      <c r="K164" s="17" t="str">
        <f>OBV!G164</f>
        <v>NEUTRAL</v>
      </c>
      <c r="L164" s="17" t="str">
        <f>OBV!H164</f>
        <v>BULLISH DIVERGENCE</v>
      </c>
    </row>
    <row r="165" spans="1:12" ht="13.5" x14ac:dyDescent="0.25">
      <c r="A165" s="3">
        <f>RSI!A165</f>
        <v>42243</v>
      </c>
      <c r="B165" s="2">
        <f>RSI!B165</f>
        <v>11.494899999999999</v>
      </c>
      <c r="C165" s="2">
        <f>RSI!I165</f>
        <v>35.81827896411427</v>
      </c>
      <c r="D165" s="2">
        <f>MACD!E165</f>
        <v>0.14363465133951969</v>
      </c>
      <c r="E165" s="2">
        <f>MACD!F165</f>
        <v>0.12926454158202749</v>
      </c>
      <c r="F165" s="2">
        <f>'Moving Avg'!D165</f>
        <v>11.4749</v>
      </c>
      <c r="G165" s="2">
        <f>'Moving Avg'!F165</f>
        <v>11.65372</v>
      </c>
      <c r="H165" s="2">
        <f>'Moving Avg'!G165</f>
        <v>11.870455999999999</v>
      </c>
      <c r="I165" s="2">
        <f>'Moving Avg'!H165</f>
        <v>0</v>
      </c>
      <c r="J165" s="17" t="str">
        <f>OBV!F165</f>
        <v>BULLISH</v>
      </c>
      <c r="K165" s="17" t="str">
        <f>OBV!G165</f>
        <v>STRONG</v>
      </c>
      <c r="L165" s="17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11.444900000000001</v>
      </c>
      <c r="C166" s="2">
        <f>RSI!I166</f>
        <v>32.970700259769998</v>
      </c>
      <c r="D166" s="2">
        <f>MACD!E166</f>
        <v>0.1268815590683392</v>
      </c>
      <c r="E166" s="2">
        <f>MACD!F166</f>
        <v>0.12878794507928984</v>
      </c>
      <c r="F166" s="2">
        <f>'Moving Avg'!D166</f>
        <v>11.47348</v>
      </c>
      <c r="G166" s="2">
        <f>'Moving Avg'!F166</f>
        <v>11.635839999999998</v>
      </c>
      <c r="H166" s="2">
        <f>'Moving Avg'!G166</f>
        <v>11.861874</v>
      </c>
      <c r="I166" s="2">
        <f>'Moving Avg'!H166</f>
        <v>0</v>
      </c>
      <c r="J166" s="17" t="str">
        <f>OBV!F166</f>
        <v>BULLISH</v>
      </c>
      <c r="K166" s="17" t="str">
        <f>OBV!G166</f>
        <v>STRONG</v>
      </c>
      <c r="L166" s="17" t="str">
        <f>OBV!H166</f>
        <v>BULLISH DIVERGENCE</v>
      </c>
    </row>
    <row r="167" spans="1:12" ht="13.5" x14ac:dyDescent="0.25">
      <c r="A167" s="3">
        <f>RSI!A167</f>
        <v>42247</v>
      </c>
      <c r="B167" s="2">
        <f>RSI!B167</f>
        <v>11.5808</v>
      </c>
      <c r="C167" s="2">
        <f>RSI!I167</f>
        <v>45.624203702317843</v>
      </c>
      <c r="D167" s="2">
        <f>MACD!E167</f>
        <v>9.3965243937716991E-2</v>
      </c>
      <c r="E167" s="2">
        <f>MACD!F167</f>
        <v>0.12182340485097527</v>
      </c>
      <c r="F167" s="2">
        <f>'Moving Avg'!D167</f>
        <v>11.49494</v>
      </c>
      <c r="G167" s="2">
        <f>'Moving Avg'!F167</f>
        <v>11.621179999999999</v>
      </c>
      <c r="H167" s="2">
        <f>'Moving Avg'!G167</f>
        <v>11.854577999999998</v>
      </c>
      <c r="I167" s="2">
        <f>'Moving Avg'!H167</f>
        <v>0</v>
      </c>
      <c r="J167" s="17" t="str">
        <f>OBV!F167</f>
        <v>BULLISH</v>
      </c>
      <c r="K167" s="17" t="str">
        <f>OBV!G167</f>
        <v>STRONG</v>
      </c>
      <c r="L167" s="17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11.516400000000001</v>
      </c>
      <c r="C168" s="2">
        <f>RSI!I168</f>
        <v>41.615092828860554</v>
      </c>
      <c r="D168" s="2">
        <f>MACD!E168</f>
        <v>7.0130350385943174E-2</v>
      </c>
      <c r="E168" s="2">
        <f>MACD!F168</f>
        <v>0.11148479395796886</v>
      </c>
      <c r="F168" s="2">
        <f>'Moving Avg'!D168</f>
        <v>11.496379999999998</v>
      </c>
      <c r="G168" s="2">
        <f>'Moving Avg'!F168</f>
        <v>11.603300000000001</v>
      </c>
      <c r="H168" s="2">
        <f>'Moving Avg'!G168</f>
        <v>11.841701999999998</v>
      </c>
      <c r="I168" s="2">
        <f>'Moving Avg'!H168</f>
        <v>0</v>
      </c>
      <c r="J168" s="17" t="str">
        <f>OBV!F168</f>
        <v>BULLISH</v>
      </c>
      <c r="K168" s="17" t="str">
        <f>OBV!G168</f>
        <v>STRONG</v>
      </c>
      <c r="L168" s="17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11.444900000000001</v>
      </c>
      <c r="C169" s="2">
        <f>RSI!I169</f>
        <v>37.65850589434222</v>
      </c>
      <c r="D169" s="2">
        <f>MACD!E169</f>
        <v>5.155337851049957E-2</v>
      </c>
      <c r="E169" s="2">
        <f>MACD!F169</f>
        <v>9.9498510868474999E-2</v>
      </c>
      <c r="F169" s="2">
        <f>'Moving Avg'!D169</f>
        <v>11.496380000000002</v>
      </c>
      <c r="G169" s="2">
        <f>'Moving Avg'!F169</f>
        <v>11.580054999999998</v>
      </c>
      <c r="H169" s="2">
        <f>'Moving Avg'!G169</f>
        <v>11.827395999999998</v>
      </c>
      <c r="I169" s="2">
        <f>'Moving Avg'!H169</f>
        <v>0</v>
      </c>
      <c r="J169" s="17" t="str">
        <f>OBV!F169</f>
        <v>BULLISH</v>
      </c>
      <c r="K169" s="17" t="str">
        <f>OBV!G169</f>
        <v>STRONG</v>
      </c>
      <c r="L169" s="17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11.4305</v>
      </c>
      <c r="C170" s="2">
        <f>RSI!I170</f>
        <v>36.897637510391782</v>
      </c>
      <c r="D170" s="2">
        <f>MACD!E170</f>
        <v>3.136682358232612E-2</v>
      </c>
      <c r="E170" s="2">
        <f>MACD!F170</f>
        <v>8.5872173411245228E-2</v>
      </c>
      <c r="F170" s="2">
        <f>'Moving Avg'!D170</f>
        <v>11.483500000000003</v>
      </c>
      <c r="G170" s="2">
        <f>'Moving Avg'!F170</f>
        <v>11.557879999999999</v>
      </c>
      <c r="H170" s="2">
        <f>'Moving Avg'!G170</f>
        <v>11.808512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11.4305</v>
      </c>
      <c r="C171" s="2">
        <f>RSI!I171</f>
        <v>36.897637510391782</v>
      </c>
      <c r="D171" s="2">
        <f>MACD!E171</f>
        <v>1.6450100221707231E-2</v>
      </c>
      <c r="E171" s="2">
        <f>MACD!F171</f>
        <v>7.1987758773337643E-2</v>
      </c>
      <c r="F171" s="2">
        <f>'Moving Avg'!D171</f>
        <v>11.480620000000002</v>
      </c>
      <c r="G171" s="2">
        <f>'Moving Avg'!F171</f>
        <v>11.537134999999999</v>
      </c>
      <c r="H171" s="2">
        <f>'Moving Avg'!G171</f>
        <v>11.789628000000002</v>
      </c>
      <c r="I171" s="2">
        <f>'Moving Avg'!H171</f>
        <v>0</v>
      </c>
      <c r="J171" s="17" t="str">
        <f>OBV!F171</f>
        <v>BULLISH</v>
      </c>
      <c r="K171" s="17" t="str">
        <f>OBV!G171</f>
        <v>NEUTRAL</v>
      </c>
      <c r="L171" s="17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11.3733</v>
      </c>
      <c r="C172" s="2">
        <f>RSI!I172</f>
        <v>33.755707069611177</v>
      </c>
      <c r="D172" s="2">
        <f>MACD!E172</f>
        <v>1.2365486760005595E-2</v>
      </c>
      <c r="E172" s="2">
        <f>MACD!F172</f>
        <v>6.0063304370671235E-2</v>
      </c>
      <c r="F172" s="2">
        <f>'Moving Avg'!D172</f>
        <v>11.439120000000001</v>
      </c>
      <c r="G172" s="2">
        <f>'Moving Avg'!F172</f>
        <v>11.515674999999998</v>
      </c>
      <c r="H172" s="2">
        <f>'Moving Avg'!G172</f>
        <v>11.771602</v>
      </c>
      <c r="I172" s="2">
        <f>'Moving Avg'!H172</f>
        <v>0</v>
      </c>
      <c r="J172" s="17" t="str">
        <f>OBV!F172</f>
        <v>BEARISH</v>
      </c>
      <c r="K172" s="17" t="str">
        <f>OBV!G172</f>
        <v>WEAK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11.4377</v>
      </c>
      <c r="C173" s="2">
        <f>RSI!I173</f>
        <v>39.955093402755487</v>
      </c>
      <c r="D173" s="2">
        <f>MACD!E173</f>
        <v>1.0888191463687136E-2</v>
      </c>
      <c r="E173" s="2">
        <f>MACD!F173</f>
        <v>5.0228281789274416E-2</v>
      </c>
      <c r="F173" s="2">
        <f>'Moving Avg'!D173</f>
        <v>11.42338</v>
      </c>
      <c r="G173" s="2">
        <f>'Moving Avg'!F173</f>
        <v>11.497434999999999</v>
      </c>
      <c r="H173" s="2">
        <f>'Moving Avg'!G173</f>
        <v>11.755722</v>
      </c>
      <c r="I173" s="2">
        <f>'Moving Avg'!H173</f>
        <v>0</v>
      </c>
      <c r="J173" s="17" t="str">
        <f>OBV!F173</f>
        <v>BEARISH</v>
      </c>
      <c r="K173" s="17" t="str">
        <f>OBV!G173</f>
        <v>NEUTRAL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11.444900000000001</v>
      </c>
      <c r="C174" s="2">
        <f>RSI!I174</f>
        <v>40.624117289681337</v>
      </c>
      <c r="D174" s="2">
        <f>MACD!E174</f>
        <v>-4.141790848066762E-6</v>
      </c>
      <c r="E174" s="2">
        <f>MACD!F174</f>
        <v>4.0181797073249925E-2</v>
      </c>
      <c r="F174" s="2">
        <f>'Moving Avg'!D174</f>
        <v>11.42338</v>
      </c>
      <c r="G174" s="2">
        <f>'Moving Avg'!F174</f>
        <v>11.4817</v>
      </c>
      <c r="H174" s="2">
        <f>'Moving Avg'!G174</f>
        <v>11.742848000000002</v>
      </c>
      <c r="I174" s="2">
        <f>'Moving Avg'!H174</f>
        <v>0</v>
      </c>
      <c r="J174" s="17" t="str">
        <f>OBV!F174</f>
        <v>BULLISH</v>
      </c>
      <c r="K174" s="17" t="str">
        <f>OBV!G174</f>
        <v>STRONG</v>
      </c>
      <c r="L174" s="17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11.444900000000001</v>
      </c>
      <c r="C175" s="2">
        <f>RSI!I175</f>
        <v>40.624117289681337</v>
      </c>
      <c r="D175" s="2">
        <f>MACD!E175</f>
        <v>-8.4566622912163325E-4</v>
      </c>
      <c r="E175" s="2">
        <f>MACD!F175</f>
        <v>3.1976304412775616E-2</v>
      </c>
      <c r="F175" s="2">
        <f>'Moving Avg'!D175</f>
        <v>11.426260000000003</v>
      </c>
      <c r="G175" s="2">
        <f>'Moving Avg'!F175</f>
        <v>11.47419</v>
      </c>
      <c r="H175" s="2">
        <f>'Moving Avg'!G175</f>
        <v>11.728541999999999</v>
      </c>
      <c r="I175" s="2">
        <f>'Moving Avg'!H175</f>
        <v>0</v>
      </c>
      <c r="J175" s="17" t="str">
        <f>OBV!F175</f>
        <v>BULLISH</v>
      </c>
      <c r="K175" s="17" t="str">
        <f>OBV!G175</f>
        <v>STRONG</v>
      </c>
      <c r="L175" s="17" t="str">
        <f>OBV!H175</f>
        <v>CONFIRMED BULLISH</v>
      </c>
    </row>
    <row r="176" spans="1:12" ht="13.5" x14ac:dyDescent="0.25">
      <c r="A176" s="3">
        <f>RSI!A176</f>
        <v>42258</v>
      </c>
      <c r="B176" s="2">
        <f>RSI!B176</f>
        <v>11.4377</v>
      </c>
      <c r="C176" s="2">
        <f>RSI!I176</f>
        <v>40.105863261843908</v>
      </c>
      <c r="D176" s="2">
        <f>MACD!E176</f>
        <v>-8.084516814900411E-3</v>
      </c>
      <c r="E176" s="2">
        <f>MACD!F176</f>
        <v>2.3964140167240411E-2</v>
      </c>
      <c r="F176" s="2">
        <f>'Moving Avg'!D176</f>
        <v>11.4277</v>
      </c>
      <c r="G176" s="2">
        <f>'Moving Avg'!F176</f>
        <v>11.466679999999998</v>
      </c>
      <c r="H176" s="2">
        <f>'Moving Avg'!G176</f>
        <v>11.714235999999998</v>
      </c>
      <c r="I176" s="2">
        <f>'Moving Avg'!H176</f>
        <v>0</v>
      </c>
      <c r="J176" s="17" t="str">
        <f>OBV!F176</f>
        <v>BULLISH</v>
      </c>
      <c r="K176" s="17" t="str">
        <f>OBV!G176</f>
        <v>STRONG</v>
      </c>
      <c r="L176" s="17" t="str">
        <f>OBV!H176</f>
        <v>CONFIRMED BULLISH</v>
      </c>
    </row>
    <row r="177" spans="1:12" ht="13.5" x14ac:dyDescent="0.25">
      <c r="A177" s="3">
        <f>RSI!A177</f>
        <v>42261</v>
      </c>
      <c r="B177" s="2">
        <f>RSI!B177</f>
        <v>11.4305</v>
      </c>
      <c r="C177" s="2">
        <f>RSI!I177</f>
        <v>39.562331028292611</v>
      </c>
      <c r="D177" s="2">
        <f>MACD!E177</f>
        <v>7.859227219771725E-3</v>
      </c>
      <c r="E177" s="2">
        <f>MACD!F177</f>
        <v>2.0743157577746675E-2</v>
      </c>
      <c r="F177" s="2">
        <f>'Moving Avg'!D177</f>
        <v>11.43914</v>
      </c>
      <c r="G177" s="2">
        <f>'Moving Avg'!F177</f>
        <v>11.46203</v>
      </c>
      <c r="H177" s="2">
        <f>'Moving Avg'!G177</f>
        <v>11.700071999999999</v>
      </c>
      <c r="I177" s="2">
        <f>'Moving Avg'!H177</f>
        <v>0</v>
      </c>
      <c r="J177" s="17" t="str">
        <f>OBV!F177</f>
        <v>BULLISH</v>
      </c>
      <c r="K177" s="17" t="str">
        <f>OBV!G177</f>
        <v>NEUTRAL</v>
      </c>
      <c r="L177" s="17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11.4091</v>
      </c>
      <c r="C178" s="2">
        <f>RSI!I178</f>
        <v>37.917493460767552</v>
      </c>
      <c r="D178" s="2">
        <f>MACD!E178</f>
        <v>1.3651514116226338E-2</v>
      </c>
      <c r="E178" s="2">
        <f>MACD!F178</f>
        <v>1.9324828885442607E-2</v>
      </c>
      <c r="F178" s="2">
        <f>'Moving Avg'!D178</f>
        <v>11.433420000000002</v>
      </c>
      <c r="G178" s="2">
        <f>'Moving Avg'!F178</f>
        <v>11.456664999999999</v>
      </c>
      <c r="H178" s="2">
        <f>'Moving Avg'!G178</f>
        <v>11.685765999999996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11.3376</v>
      </c>
      <c r="C179" s="2">
        <f>RSI!I179</f>
        <v>32.983339260459971</v>
      </c>
      <c r="D179" s="2">
        <f>MACD!E179</f>
        <v>1.3553146139189565E-2</v>
      </c>
      <c r="E179" s="2">
        <f>MACD!F179</f>
        <v>1.8170492336192001E-2</v>
      </c>
      <c r="F179" s="2">
        <f>'Moving Avg'!D179</f>
        <v>11.411960000000001</v>
      </c>
      <c r="G179" s="2">
        <f>'Moving Avg'!F179</f>
        <v>11.449155000000001</v>
      </c>
      <c r="H179" s="2">
        <f>'Moving Avg'!G179</f>
        <v>11.671459999999994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11.366199999999999</v>
      </c>
      <c r="C180" s="2">
        <f>RSI!I180</f>
        <v>36.540584753963763</v>
      </c>
      <c r="D180" s="2">
        <f>MACD!E180</f>
        <v>1.0210514292346318E-2</v>
      </c>
      <c r="E180" s="2">
        <f>MACD!F180</f>
        <v>1.6578496727422867E-2</v>
      </c>
      <c r="F180" s="2">
        <f>'Moving Avg'!D180</f>
        <v>11.396220000000001</v>
      </c>
      <c r="G180" s="2">
        <f>'Moving Avg'!F180</f>
        <v>11.445219999999999</v>
      </c>
      <c r="H180" s="2">
        <f>'Moving Avg'!G180</f>
        <v>11.658155999999998</v>
      </c>
      <c r="I180" s="2">
        <f>'Moving Avg'!H180</f>
        <v>0</v>
      </c>
      <c r="J180" s="17" t="str">
        <f>OBV!F180</f>
        <v>BEARISH</v>
      </c>
      <c r="K180" s="17" t="str">
        <f>OBV!G180</f>
        <v>WEAK</v>
      </c>
      <c r="L180" s="17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11.3733</v>
      </c>
      <c r="C181" s="2">
        <f>RSI!I181</f>
        <v>37.428526419931408</v>
      </c>
      <c r="D181" s="2">
        <f>MACD!E181</f>
        <v>7.6821216568738748E-3</v>
      </c>
      <c r="E181" s="2">
        <f>MACD!F181</f>
        <v>1.4799221713313068E-2</v>
      </c>
      <c r="F181" s="2">
        <f>'Moving Avg'!D181</f>
        <v>11.38334</v>
      </c>
      <c r="G181" s="2">
        <f>'Moving Avg'!F181</f>
        <v>11.441284999999999</v>
      </c>
      <c r="H181" s="2">
        <f>'Moving Avg'!G181</f>
        <v>11.645279999999998</v>
      </c>
      <c r="I181" s="2">
        <f>'Moving Avg'!H181</f>
        <v>0</v>
      </c>
      <c r="J181" s="17" t="str">
        <f>OBV!F181</f>
        <v>BEARISH</v>
      </c>
      <c r="K181" s="17" t="str">
        <f>OBV!G181</f>
        <v>WEAK</v>
      </c>
      <c r="L181" s="17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11.330399999999999</v>
      </c>
      <c r="C182" s="2">
        <f>RSI!I182</f>
        <v>34.305103912692431</v>
      </c>
      <c r="D182" s="2">
        <f>MACD!E182</f>
        <v>6.4327133954300564E-4</v>
      </c>
      <c r="E182" s="2">
        <f>MACD!F182</f>
        <v>1.1968031638559055E-2</v>
      </c>
      <c r="F182" s="2">
        <f>'Moving Avg'!D182</f>
        <v>11.363319999999998</v>
      </c>
      <c r="G182" s="2">
        <f>'Moving Avg'!F182</f>
        <v>11.43413</v>
      </c>
      <c r="H182" s="2">
        <f>'Moving Avg'!G182</f>
        <v>11.631546000000004</v>
      </c>
      <c r="I182" s="2">
        <f>'Moving Avg'!H182</f>
        <v>0</v>
      </c>
      <c r="J182" s="17" t="str">
        <f>OBV!F182</f>
        <v>BEARISH</v>
      </c>
      <c r="K182" s="17" t="str">
        <f>OBV!G182</f>
        <v>WEAK</v>
      </c>
      <c r="L182" s="17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11.2303</v>
      </c>
      <c r="C183" s="2">
        <f>RSI!I183</f>
        <v>28.358457912601494</v>
      </c>
      <c r="D183" s="2">
        <f>MACD!E183</f>
        <v>1.2932567856283939E-2</v>
      </c>
      <c r="E183" s="2">
        <f>MACD!F183</f>
        <v>1.2160938882104032E-2</v>
      </c>
      <c r="F183" s="2">
        <f>'Moving Avg'!D183</f>
        <v>11.32756</v>
      </c>
      <c r="G183" s="2">
        <f>'Moving Avg'!F183</f>
        <v>11.420185</v>
      </c>
      <c r="H183" s="2">
        <f>'Moving Avg'!G183</f>
        <v>11.615954000000002</v>
      </c>
      <c r="I183" s="2">
        <f>'Moving Avg'!H183</f>
        <v>0</v>
      </c>
      <c r="J183" s="17" t="str">
        <f>OBV!F183</f>
        <v>BEARISH</v>
      </c>
      <c r="K183" s="17" t="str">
        <f>OBV!G183</f>
        <v>WEAK</v>
      </c>
      <c r="L183" s="17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11.1587</v>
      </c>
      <c r="C184" s="2">
        <f>RSI!I184</f>
        <v>25.01784013420793</v>
      </c>
      <c r="D184" s="2">
        <f>MACD!E184</f>
        <v>3.1188483157361446E-2</v>
      </c>
      <c r="E184" s="2">
        <f>MACD!F184</f>
        <v>1.5966447737155515E-2</v>
      </c>
      <c r="F184" s="2">
        <f>'Moving Avg'!D184</f>
        <v>11.291779999999999</v>
      </c>
      <c r="G184" s="2">
        <f>'Moving Avg'!F184</f>
        <v>11.405875</v>
      </c>
      <c r="H184" s="2">
        <f>'Moving Avg'!G184</f>
        <v>11.598930000000001</v>
      </c>
      <c r="I184" s="2">
        <f>'Moving Avg'!H184</f>
        <v>0</v>
      </c>
      <c r="J184" s="17" t="str">
        <f>OBV!F184</f>
        <v>BEARISH</v>
      </c>
      <c r="K184" s="17" t="str">
        <f>OBV!G184</f>
        <v>WEAK</v>
      </c>
      <c r="L184" s="17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11.1587</v>
      </c>
      <c r="C185" s="2">
        <f>RSI!I185</f>
        <v>25.01784013420793</v>
      </c>
      <c r="D185" s="2">
        <f>MACD!E185</f>
        <v>4.8397664852993572E-2</v>
      </c>
      <c r="E185" s="2">
        <f>MACD!F185</f>
        <v>2.2452691160323127E-2</v>
      </c>
      <c r="F185" s="2">
        <f>'Moving Avg'!D185</f>
        <v>11.250279999999998</v>
      </c>
      <c r="G185" s="2">
        <f>'Moving Avg'!F185</f>
        <v>11.389065000000002</v>
      </c>
      <c r="H185" s="2">
        <f>'Moving Avg'!G185</f>
        <v>11.583191999999999</v>
      </c>
      <c r="I185" s="2">
        <f>'Moving Avg'!H185</f>
        <v>0</v>
      </c>
      <c r="J185" s="17" t="str">
        <f>OBV!F185</f>
        <v>BEARISH</v>
      </c>
      <c r="K185" s="17" t="str">
        <f>OBV!G185</f>
        <v>WEAK</v>
      </c>
      <c r="L185" s="17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11.1516</v>
      </c>
      <c r="C186" s="2">
        <f>RSI!I186</f>
        <v>24.683441434208135</v>
      </c>
      <c r="D186" s="2">
        <f>MACD!E186</f>
        <v>6.4008873704523239E-2</v>
      </c>
      <c r="E186" s="2">
        <f>MACD!F186</f>
        <v>3.0763927669163152E-2</v>
      </c>
      <c r="F186" s="2">
        <f>'Moving Avg'!D186</f>
        <v>11.205939999999998</v>
      </c>
      <c r="G186" s="2">
        <f>'Moving Avg'!F186</f>
        <v>11.374400000000001</v>
      </c>
      <c r="H186" s="2">
        <f>'Moving Avg'!G186</f>
        <v>11.568743999999999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11.1516</v>
      </c>
      <c r="C187" s="2">
        <f>RSI!I187</f>
        <v>24.683441434208135</v>
      </c>
      <c r="D187" s="2">
        <f>MACD!E187</f>
        <v>7.7663138489004524E-2</v>
      </c>
      <c r="E187" s="2">
        <f>MACD!F187</f>
        <v>4.0143769833131428E-2</v>
      </c>
      <c r="F187" s="2">
        <f>'Moving Avg'!D187</f>
        <v>11.17018</v>
      </c>
      <c r="G187" s="2">
        <f>'Moving Avg'!F187</f>
        <v>11.35294</v>
      </c>
      <c r="H187" s="2">
        <f>'Moving Avg'!G187</f>
        <v>11.555726000000003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11.1516</v>
      </c>
      <c r="C188" s="2">
        <f>RSI!I188</f>
        <v>24.683441434208135</v>
      </c>
      <c r="D188" s="2">
        <f>MACD!E188</f>
        <v>8.7361914163583521E-2</v>
      </c>
      <c r="E188" s="2">
        <f>MACD!F188</f>
        <v>4.9587398699221852E-2</v>
      </c>
      <c r="F188" s="2">
        <f>'Moving Avg'!D188</f>
        <v>11.154440000000001</v>
      </c>
      <c r="G188" s="2">
        <f>'Moving Avg'!F188</f>
        <v>11.334700000000002</v>
      </c>
      <c r="H188" s="2">
        <f>'Moving Avg'!G188</f>
        <v>11.542708000000003</v>
      </c>
      <c r="I188" s="2">
        <f>'Moving Avg'!H188</f>
        <v>0</v>
      </c>
      <c r="J188" s="17" t="str">
        <f>OBV!F188</f>
        <v>BEARISH</v>
      </c>
      <c r="K188" s="17" t="str">
        <f>OBV!G188</f>
        <v>WEAK</v>
      </c>
      <c r="L188" s="17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11.1516</v>
      </c>
      <c r="C189" s="2">
        <f>RSI!I189</f>
        <v>24.683441434208135</v>
      </c>
      <c r="D189" s="2">
        <f>MACD!E189</f>
        <v>8.5899565599063976E-2</v>
      </c>
      <c r="E189" s="2">
        <f>MACD!F189</f>
        <v>5.6849832079190282E-2</v>
      </c>
      <c r="F189" s="2">
        <f>'Moving Avg'!D189</f>
        <v>11.153020000000001</v>
      </c>
      <c r="G189" s="2">
        <f>'Moving Avg'!F189</f>
        <v>11.320035000000001</v>
      </c>
      <c r="H189" s="2">
        <f>'Moving Avg'!G189</f>
        <v>11.528402000000003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11.122999999999999</v>
      </c>
      <c r="C190" s="2">
        <f>RSI!I190</f>
        <v>23.01657112548672</v>
      </c>
      <c r="D190" s="2">
        <f>MACD!E190</f>
        <v>9.2413115121461331E-2</v>
      </c>
      <c r="E190" s="2">
        <f>MACD!F190</f>
        <v>6.3962488687644495E-2</v>
      </c>
      <c r="F190" s="2">
        <f>'Moving Avg'!D190</f>
        <v>11.14588</v>
      </c>
      <c r="G190" s="2">
        <f>'Moving Avg'!F190</f>
        <v>11.304660000000002</v>
      </c>
      <c r="H190" s="2">
        <f>'Moving Avg'!G190</f>
        <v>11.513382000000005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11.072900000000001</v>
      </c>
      <c r="C191" s="2">
        <f>RSI!I191</f>
        <v>20.415711055154276</v>
      </c>
      <c r="D191" s="2">
        <f>MACD!E191</f>
        <v>0.10403811129859264</v>
      </c>
      <c r="E191" s="2">
        <f>MACD!F191</f>
        <v>7.1977613209834118E-2</v>
      </c>
      <c r="F191" s="2">
        <f>'Moving Avg'!D191</f>
        <v>11.130140000000001</v>
      </c>
      <c r="G191" s="2">
        <f>'Moving Avg'!F191</f>
        <v>11.28678</v>
      </c>
      <c r="H191" s="2">
        <f>'Moving Avg'!G191</f>
        <v>11.498790000000007</v>
      </c>
      <c r="I191" s="2">
        <f>'Moving Avg'!H191</f>
        <v>0</v>
      </c>
      <c r="J191" s="17" t="str">
        <f>OBV!F191</f>
        <v>BEARISH</v>
      </c>
      <c r="K191" s="17" t="str">
        <f>OBV!G191</f>
        <v>NEUTRAL</v>
      </c>
      <c r="L191" s="17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11.0657</v>
      </c>
      <c r="C192" s="2">
        <f>RSI!I192</f>
        <v>20.064805082010707</v>
      </c>
      <c r="D192" s="2">
        <f>MACD!E192</f>
        <v>0.10931708994109002</v>
      </c>
      <c r="E192" s="2">
        <f>MACD!F192</f>
        <v>7.9445508556085301E-2</v>
      </c>
      <c r="F192" s="2">
        <f>'Moving Avg'!D192</f>
        <v>11.112959999999999</v>
      </c>
      <c r="G192" s="2">
        <f>'Moving Avg'!F192</f>
        <v>11.2714</v>
      </c>
      <c r="H192" s="2">
        <f>'Moving Avg'!G192</f>
        <v>11.482624000000001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11.0657</v>
      </c>
      <c r="C193" s="2">
        <f>RSI!I193</f>
        <v>20.064805082010707</v>
      </c>
      <c r="D193" s="2">
        <f>MACD!E193</f>
        <v>9.9823787282749876E-2</v>
      </c>
      <c r="E193" s="2">
        <f>MACD!F193</f>
        <v>8.3521164301418219E-2</v>
      </c>
      <c r="F193" s="2">
        <f>'Moving Avg'!D193</f>
        <v>11.09578</v>
      </c>
      <c r="G193" s="2">
        <f>'Moving Avg'!F193</f>
        <v>11.252799999999999</v>
      </c>
      <c r="H193" s="2">
        <f>'Moving Avg'!G193</f>
        <v>11.469318000000001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10.944100000000001</v>
      </c>
      <c r="C194" s="2">
        <f>RSI!I194</f>
        <v>15.011105924608501</v>
      </c>
      <c r="D194" s="2">
        <f>MACD!E194</f>
        <v>9.1116227795074778E-2</v>
      </c>
      <c r="E194" s="2">
        <f>MACD!F194</f>
        <v>8.5040177000149542E-2</v>
      </c>
      <c r="F194" s="2">
        <f>'Moving Avg'!D194</f>
        <v>11.05428</v>
      </c>
      <c r="G194" s="2">
        <f>'Moving Avg'!F194</f>
        <v>11.227759999999998</v>
      </c>
      <c r="H194" s="2">
        <f>'Moving Avg'!G194</f>
        <v>11.450719999999999</v>
      </c>
      <c r="I194" s="2">
        <f>'Moving Avg'!H194</f>
        <v>0</v>
      </c>
      <c r="J194" s="17" t="str">
        <f>OBV!F194</f>
        <v>BEARISH</v>
      </c>
      <c r="K194" s="17" t="str">
        <f>OBV!G194</f>
        <v>WEAK</v>
      </c>
      <c r="L194" s="17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10.8011</v>
      </c>
      <c r="C195" s="2">
        <f>RSI!I195</f>
        <v>11.380856068859458</v>
      </c>
      <c r="D195" s="2">
        <f>MACD!E195</f>
        <v>9.629388087116908E-2</v>
      </c>
      <c r="E195" s="2">
        <f>MACD!F195</f>
        <v>8.7290917774353452E-2</v>
      </c>
      <c r="F195" s="2">
        <f>'Moving Avg'!D195</f>
        <v>10.9899</v>
      </c>
      <c r="G195" s="2">
        <f>'Moving Avg'!F195</f>
        <v>11.195569999999998</v>
      </c>
      <c r="H195" s="2">
        <f>'Moving Avg'!G195</f>
        <v>11.430692000000001</v>
      </c>
      <c r="I195" s="2">
        <f>'Moving Avg'!H195</f>
        <v>0</v>
      </c>
      <c r="J195" s="17" t="str">
        <f>OBV!F195</f>
        <v>BEARISH</v>
      </c>
      <c r="K195" s="17" t="str">
        <f>OBV!G195</f>
        <v>WEAK</v>
      </c>
      <c r="L195" s="17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10.8011</v>
      </c>
      <c r="C196" s="2">
        <f>RSI!I196</f>
        <v>11.380856068859458</v>
      </c>
      <c r="D196" s="2">
        <f>MACD!E196</f>
        <v>0.10223598649065835</v>
      </c>
      <c r="E196" s="2">
        <f>MACD!F196</f>
        <v>9.0279931517614431E-2</v>
      </c>
      <c r="F196" s="2">
        <f>'Moving Avg'!D196</f>
        <v>10.93554</v>
      </c>
      <c r="G196" s="2">
        <f>'Moving Avg'!F196</f>
        <v>11.163739999999997</v>
      </c>
      <c r="H196" s="2">
        <f>'Moving Avg'!G196</f>
        <v>11.410663999999999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10.6723</v>
      </c>
      <c r="C197" s="2">
        <f>RSI!I197</f>
        <v>9.0856190367376399</v>
      </c>
      <c r="D197" s="2">
        <f>MACD!E197</f>
        <v>0.11926144261429705</v>
      </c>
      <c r="E197" s="2">
        <f>MACD!F197</f>
        <v>9.6076233736950956E-2</v>
      </c>
      <c r="F197" s="2">
        <f>'Moving Avg'!D197</f>
        <v>10.856859999999999</v>
      </c>
      <c r="G197" s="2">
        <f>'Moving Avg'!F197</f>
        <v>11.125829999999997</v>
      </c>
      <c r="H197" s="2">
        <f>'Moving Avg'!G197</f>
        <v>11.38663</v>
      </c>
      <c r="I197" s="2">
        <f>'Moving Avg'!H197</f>
        <v>0</v>
      </c>
      <c r="J197" s="17" t="str">
        <f>OBV!F197</f>
        <v>BEARISH</v>
      </c>
      <c r="K197" s="17" t="str">
        <f>OBV!G197</f>
        <v>WEAK</v>
      </c>
      <c r="L197" s="17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10.793900000000001</v>
      </c>
      <c r="C198" s="2">
        <f>RSI!I198</f>
        <v>24.555370511814104</v>
      </c>
      <c r="D198" s="2">
        <f>MACD!E198</f>
        <v>0.12769607128536009</v>
      </c>
      <c r="E198" s="2">
        <f>MACD!F198</f>
        <v>0.10240020124663279</v>
      </c>
      <c r="F198" s="2">
        <f>'Moving Avg'!D198</f>
        <v>10.8025</v>
      </c>
      <c r="G198" s="2">
        <f>'Moving Avg'!F198</f>
        <v>11.095069999999998</v>
      </c>
      <c r="H198" s="2">
        <f>'Moving Avg'!G198</f>
        <v>11.365028000000001</v>
      </c>
      <c r="I198" s="2">
        <f>'Moving Avg'!H198</f>
        <v>0</v>
      </c>
      <c r="J198" s="17" t="str">
        <f>OBV!F198</f>
        <v>BULLISH</v>
      </c>
      <c r="K198" s="17" t="str">
        <f>OBV!G198</f>
        <v>NEUTRAL</v>
      </c>
      <c r="L198" s="17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10.793900000000001</v>
      </c>
      <c r="C199" s="2">
        <f>RSI!I199</f>
        <v>24.555370511814104</v>
      </c>
      <c r="D199" s="2">
        <f>MACD!E199</f>
        <v>0.13692552598450902</v>
      </c>
      <c r="E199" s="2">
        <f>MACD!F199</f>
        <v>0.10930526619420805</v>
      </c>
      <c r="F199" s="2">
        <f>'Moving Avg'!D199</f>
        <v>10.772460000000001</v>
      </c>
      <c r="G199" s="2">
        <f>'Moving Avg'!F199</f>
        <v>11.067885</v>
      </c>
      <c r="H199" s="2">
        <f>'Moving Avg'!G199</f>
        <v>11.342709999999997</v>
      </c>
      <c r="I199" s="2">
        <f>'Moving Avg'!H199</f>
        <v>0</v>
      </c>
      <c r="J199" s="17" t="str">
        <f>OBV!F199</f>
        <v>BULLISH</v>
      </c>
      <c r="K199" s="17" t="str">
        <f>OBV!G199</f>
        <v>NEUTRAL</v>
      </c>
      <c r="L199" s="17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10.657999999999999</v>
      </c>
      <c r="C200" s="2">
        <f>RSI!I200</f>
        <v>20.118292057157518</v>
      </c>
      <c r="D200" s="2">
        <f>MACD!E200</f>
        <v>0.1523391953244726</v>
      </c>
      <c r="E200" s="2">
        <f>MACD!F200</f>
        <v>0.11791205202026096</v>
      </c>
      <c r="F200" s="2">
        <f>'Moving Avg'!D200</f>
        <v>10.743840000000001</v>
      </c>
      <c r="G200" s="2">
        <f>'Moving Avg'!F200</f>
        <v>11.032475</v>
      </c>
      <c r="H200" s="2">
        <f>'Moving Avg'!G200</f>
        <v>11.318389999999999</v>
      </c>
      <c r="I200" s="2">
        <f>'Moving Avg'!H200</f>
        <v>0</v>
      </c>
      <c r="J200" s="17" t="str">
        <f>OBV!F200</f>
        <v>BEARISH</v>
      </c>
      <c r="K200" s="17" t="str">
        <f>OBV!G200</f>
        <v>NEUTRAL</v>
      </c>
      <c r="L200" s="17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10.6366</v>
      </c>
      <c r="C201" s="2">
        <f>RSI!I201</f>
        <v>19.520138738855607</v>
      </c>
      <c r="D201" s="2">
        <f>MACD!E201</f>
        <v>0.16185601095750002</v>
      </c>
      <c r="E201" s="2">
        <f>MACD!F201</f>
        <v>0.12670084380770877</v>
      </c>
      <c r="F201" s="2">
        <f>'Moving Avg'!D201</f>
        <v>10.710940000000001</v>
      </c>
      <c r="G201" s="2">
        <f>'Moving Avg'!F201</f>
        <v>10.995639999999998</v>
      </c>
      <c r="H201" s="2">
        <f>'Moving Avg'!G201</f>
        <v>11.294214</v>
      </c>
      <c r="I201" s="2">
        <f>'Moving Avg'!H201</f>
        <v>11.227848000000002</v>
      </c>
      <c r="J201" s="17" t="str">
        <f>OBV!F201</f>
        <v>BEARISH</v>
      </c>
      <c r="K201" s="17" t="str">
        <f>OBV!G201</f>
        <v>WEAK</v>
      </c>
      <c r="L201" s="17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10.6366</v>
      </c>
      <c r="C202" s="2">
        <f>RSI!I202</f>
        <v>19.520138738855621</v>
      </c>
      <c r="D202" s="2">
        <f>MACD!E202</f>
        <v>0.17133208006078426</v>
      </c>
      <c r="E202" s="2">
        <f>MACD!F202</f>
        <v>0.13562709105832388</v>
      </c>
      <c r="F202" s="2">
        <f>'Moving Avg'!D202</f>
        <v>10.703800000000001</v>
      </c>
      <c r="G202" s="2">
        <f>'Moving Avg'!F202</f>
        <v>10.960949999999999</v>
      </c>
      <c r="H202" s="2">
        <f>'Moving Avg'!G202</f>
        <v>11.270896</v>
      </c>
      <c r="I202" s="2">
        <f>'Moving Avg'!H202</f>
        <v>11.230038500000003</v>
      </c>
      <c r="J202" s="17" t="str">
        <f>OBV!F202</f>
        <v>BEARISH</v>
      </c>
      <c r="K202" s="17" t="str">
        <f>OBV!G202</f>
        <v>WEAK</v>
      </c>
      <c r="L202" s="17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10.6366</v>
      </c>
      <c r="C203" s="2">
        <f>RSI!I203</f>
        <v>19.520138738855621</v>
      </c>
      <c r="D203" s="2">
        <f>MACD!E203</f>
        <v>0.1816938768789047</v>
      </c>
      <c r="E203" s="2">
        <f>MACD!F203</f>
        <v>0.14484044822244005</v>
      </c>
      <c r="F203" s="2">
        <f>'Moving Avg'!D203</f>
        <v>10.672340000000002</v>
      </c>
      <c r="G203" s="2">
        <f>'Moving Avg'!F203</f>
        <v>10.931265</v>
      </c>
      <c r="H203" s="2">
        <f>'Moving Avg'!G203</f>
        <v>11.247578000000001</v>
      </c>
      <c r="I203" s="2">
        <f>'Moving Avg'!H203</f>
        <v>11.231813000000002</v>
      </c>
      <c r="J203" s="17" t="str">
        <f>OBV!F203</f>
        <v>BEARISH</v>
      </c>
      <c r="K203" s="17" t="str">
        <f>OBV!G203</f>
        <v>WEAK</v>
      </c>
      <c r="L203" s="17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10.7224</v>
      </c>
      <c r="C204" s="2">
        <f>RSI!I204</f>
        <v>29.94955227260597</v>
      </c>
      <c r="D204" s="2">
        <f>MACD!E204</f>
        <v>0.16756828889447917</v>
      </c>
      <c r="E204" s="2">
        <f>MACD!F204</f>
        <v>0.14938601635684787</v>
      </c>
      <c r="F204" s="2">
        <f>'Moving Avg'!D204</f>
        <v>10.65804</v>
      </c>
      <c r="G204" s="2">
        <f>'Moving Avg'!F204</f>
        <v>10.909449999999998</v>
      </c>
      <c r="H204" s="2">
        <f>'Moving Avg'!G204</f>
        <v>11.226834000000002</v>
      </c>
      <c r="I204" s="2">
        <f>'Moving Avg'!H204</f>
        <v>11.234501999999999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10.586499999999999</v>
      </c>
      <c r="C205" s="2">
        <f>RSI!I205</f>
        <v>24.527713634623424</v>
      </c>
      <c r="D205" s="2">
        <f>MACD!E205</f>
        <v>0.14518478504463594</v>
      </c>
      <c r="E205" s="2">
        <f>MACD!F205</f>
        <v>0.14854577009440548</v>
      </c>
      <c r="F205" s="2">
        <f>'Moving Avg'!D205</f>
        <v>10.643739999999999</v>
      </c>
      <c r="G205" s="2">
        <f>'Moving Avg'!F205</f>
        <v>10.880839999999997</v>
      </c>
      <c r="H205" s="2">
        <f>'Moving Avg'!G205</f>
        <v>11.206662000000001</v>
      </c>
      <c r="I205" s="2">
        <f>'Moving Avg'!H205</f>
        <v>11.237517499999999</v>
      </c>
      <c r="J205" s="17" t="str">
        <f>OBV!F205</f>
        <v>BEARISH</v>
      </c>
      <c r="K205" s="17" t="str">
        <f>OBV!G205</f>
        <v>WEAK</v>
      </c>
      <c r="L205" s="17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10.586499999999999</v>
      </c>
      <c r="C206" s="2">
        <f>RSI!I206</f>
        <v>24.52771363462341</v>
      </c>
      <c r="D206" s="2">
        <f>MACD!E206</f>
        <v>0.12843890840963468</v>
      </c>
      <c r="E206" s="2">
        <f>MACD!F206</f>
        <v>0.14452439775745132</v>
      </c>
      <c r="F206" s="2">
        <f>'Moving Avg'!D206</f>
        <v>10.63372</v>
      </c>
      <c r="G206" s="2">
        <f>'Moving Avg'!F206</f>
        <v>10.852584999999998</v>
      </c>
      <c r="H206" s="2">
        <f>'Moving Avg'!G206</f>
        <v>11.186634</v>
      </c>
      <c r="I206" s="2">
        <f>'Moving Avg'!H206</f>
        <v>11.240845</v>
      </c>
      <c r="J206" s="17" t="str">
        <f>OBV!F206</f>
        <v>BEARISH</v>
      </c>
      <c r="K206" s="17" t="str">
        <f>OBV!G206</f>
        <v>WEAK</v>
      </c>
      <c r="L206" s="17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10.5722</v>
      </c>
      <c r="C207" s="2">
        <f>RSI!I207</f>
        <v>23.997550989441578</v>
      </c>
      <c r="D207" s="2">
        <f>MACD!E207</f>
        <v>9.7544687018569221E-2</v>
      </c>
      <c r="E207" s="2">
        <f>MACD!F207</f>
        <v>0.1351284556096749</v>
      </c>
      <c r="F207" s="2">
        <f>'Moving Avg'!D207</f>
        <v>10.620840000000001</v>
      </c>
      <c r="G207" s="2">
        <f>'Moving Avg'!F207</f>
        <v>10.823615</v>
      </c>
      <c r="H207" s="2">
        <f>'Moving Avg'!G207</f>
        <v>11.167607999999998</v>
      </c>
      <c r="I207" s="2">
        <f>'Moving Avg'!H207</f>
        <v>11.244170499999997</v>
      </c>
      <c r="J207" s="17" t="str">
        <f>OBV!F207</f>
        <v>BEARISH</v>
      </c>
      <c r="K207" s="17" t="str">
        <f>OBV!G207</f>
        <v>WEAK</v>
      </c>
      <c r="L207" s="17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10.7296</v>
      </c>
      <c r="C208" s="2">
        <f>RSI!I208</f>
        <v>39.498877488055712</v>
      </c>
      <c r="D208" s="2">
        <f>MACD!E208</f>
        <v>8.0417366133621826E-2</v>
      </c>
      <c r="E208" s="2">
        <f>MACD!F208</f>
        <v>0.12418623771446428</v>
      </c>
      <c r="F208" s="2">
        <f>'Moving Avg'!D208</f>
        <v>10.63944</v>
      </c>
      <c r="G208" s="2">
        <f>'Moving Avg'!F208</f>
        <v>10.802515</v>
      </c>
      <c r="H208" s="2">
        <f>'Moving Avg'!G208</f>
        <v>11.151871999999999</v>
      </c>
      <c r="I208" s="2">
        <f>'Moving Avg'!H208</f>
        <v>11.248248499999997</v>
      </c>
      <c r="J208" s="17" t="str">
        <f>OBV!F208</f>
        <v>BULLISH</v>
      </c>
      <c r="K208" s="17" t="str">
        <f>OBV!G208</f>
        <v>STRONG</v>
      </c>
      <c r="L208" s="17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10.715199999999999</v>
      </c>
      <c r="C209" s="2">
        <f>RSI!I209</f>
        <v>38.72079087436169</v>
      </c>
      <c r="D209" s="2">
        <f>MACD!E209</f>
        <v>6.7881517962979032E-2</v>
      </c>
      <c r="E209" s="2">
        <f>MACD!F209</f>
        <v>0.11292529376416724</v>
      </c>
      <c r="F209" s="2">
        <f>'Moving Avg'!D209</f>
        <v>10.638</v>
      </c>
      <c r="G209" s="2">
        <f>'Moving Avg'!F209</f>
        <v>10.780695000000001</v>
      </c>
      <c r="H209" s="2">
        <f>'Moving Avg'!G209</f>
        <v>11.136419999999996</v>
      </c>
      <c r="I209" s="2">
        <f>'Moving Avg'!H209</f>
        <v>11.252566499999999</v>
      </c>
      <c r="J209" s="17" t="str">
        <f>OBV!F209</f>
        <v>BEARISH</v>
      </c>
      <c r="K209" s="17" t="str">
        <f>OBV!G209</f>
        <v>WEAK</v>
      </c>
      <c r="L209" s="17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10.586499999999999</v>
      </c>
      <c r="C210" s="2">
        <f>RSI!I210</f>
        <v>32.549353871131331</v>
      </c>
      <c r="D210" s="2">
        <f>MACD!E210</f>
        <v>4.6808913066174185E-2</v>
      </c>
      <c r="E210" s="2">
        <f>MACD!F210</f>
        <v>9.9702017624568637E-2</v>
      </c>
      <c r="F210" s="2">
        <f>'Moving Avg'!D210</f>
        <v>10.638</v>
      </c>
      <c r="G210" s="2">
        <f>'Moving Avg'!F210</f>
        <v>10.753870000000001</v>
      </c>
      <c r="H210" s="2">
        <f>'Moving Avg'!G210</f>
        <v>11.119251999999996</v>
      </c>
      <c r="I210" s="2">
        <f>'Moving Avg'!H210</f>
        <v>11.256275999999996</v>
      </c>
      <c r="J210" s="17" t="str">
        <f>OBV!F210</f>
        <v>BULLISH</v>
      </c>
      <c r="K210" s="17" t="str">
        <f>OBV!G210</f>
        <v>STRONG</v>
      </c>
      <c r="L210" s="17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10.586499999999999</v>
      </c>
      <c r="C211" s="2">
        <f>RSI!I211</f>
        <v>32.549353871131331</v>
      </c>
      <c r="D211" s="2">
        <f>MACD!E211</f>
        <v>2.7288109650543291E-2</v>
      </c>
      <c r="E211" s="2">
        <f>MACD!F211</f>
        <v>8.521923602976357E-2</v>
      </c>
      <c r="F211" s="2">
        <f>'Moving Avg'!D211</f>
        <v>10.638</v>
      </c>
      <c r="G211" s="2">
        <f>'Moving Avg'!F211</f>
        <v>10.729550000000001</v>
      </c>
      <c r="H211" s="2">
        <f>'Moving Avg'!G211</f>
        <v>11.101941999999998</v>
      </c>
      <c r="I211" s="2">
        <f>'Moving Avg'!H211</f>
        <v>11.260297499999997</v>
      </c>
      <c r="J211" s="17" t="str">
        <f>OBV!F211</f>
        <v>BULLISH</v>
      </c>
      <c r="K211" s="17" t="str">
        <f>OBV!G211</f>
        <v>STRONG</v>
      </c>
      <c r="L211" s="17" t="str">
        <f>OBV!H211</f>
        <v>NEUTRAL</v>
      </c>
    </row>
    <row r="212" spans="1:12" ht="13.5" x14ac:dyDescent="0.25">
      <c r="A212" s="3">
        <f>RSI!A212</f>
        <v>42314</v>
      </c>
      <c r="B212" s="2">
        <f>RSI!B212</f>
        <v>10.657999999999999</v>
      </c>
      <c r="C212" s="2">
        <f>RSI!I212</f>
        <v>38.830958761373026</v>
      </c>
      <c r="D212" s="2">
        <f>MACD!E212</f>
        <v>6.9577011664971877E-3</v>
      </c>
      <c r="E212" s="2">
        <f>MACD!F212</f>
        <v>6.9566929057110288E-2</v>
      </c>
      <c r="F212" s="2">
        <f>'Moving Avg'!D212</f>
        <v>10.65516</v>
      </c>
      <c r="G212" s="2">
        <f>'Moving Avg'!F212</f>
        <v>10.709165</v>
      </c>
      <c r="H212" s="2">
        <f>'Moving Avg'!G212</f>
        <v>11.085631999999999</v>
      </c>
      <c r="I212" s="2">
        <f>'Moving Avg'!H212</f>
        <v>11.265023499999995</v>
      </c>
      <c r="J212" s="17" t="str">
        <f>OBV!F212</f>
        <v>BULLISH</v>
      </c>
      <c r="K212" s="17" t="str">
        <f>OBV!G212</f>
        <v>STRONG</v>
      </c>
      <c r="L212" s="17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10.5078</v>
      </c>
      <c r="C213" s="2">
        <f>RSI!I213</f>
        <v>32.073551065560892</v>
      </c>
      <c r="D213" s="2">
        <f>MACD!E213</f>
        <v>1.8320796913453563E-3</v>
      </c>
      <c r="E213" s="2">
        <f>MACD!F213</f>
        <v>5.6019959183957302E-2</v>
      </c>
      <c r="F213" s="2">
        <f>'Moving Avg'!D213</f>
        <v>10.610800000000001</v>
      </c>
      <c r="G213" s="2">
        <f>'Moving Avg'!F213</f>
        <v>10.681270000000001</v>
      </c>
      <c r="H213" s="2">
        <f>'Moving Avg'!G213</f>
        <v>11.065603999999999</v>
      </c>
      <c r="I213" s="2">
        <f>'Moving Avg'!H213</f>
        <v>11.269067999999995</v>
      </c>
      <c r="J213" s="17" t="str">
        <f>OBV!F213</f>
        <v>BEARISH</v>
      </c>
      <c r="K213" s="17" t="str">
        <f>OBV!G213</f>
        <v>WEAK</v>
      </c>
      <c r="L213" s="17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10.5078</v>
      </c>
      <c r="C214" s="2">
        <f>RSI!I214</f>
        <v>32.073551065560892</v>
      </c>
      <c r="D214" s="2">
        <f>MACD!E214</f>
        <v>1.2463207257065179E-2</v>
      </c>
      <c r="E214" s="2">
        <f>MACD!F214</f>
        <v>4.7308608798578879E-2</v>
      </c>
      <c r="F214" s="2">
        <f>'Moving Avg'!D214</f>
        <v>10.569319999999999</v>
      </c>
      <c r="G214" s="2">
        <f>'Moving Avg'!F214</f>
        <v>10.659455000000001</v>
      </c>
      <c r="H214" s="2">
        <f>'Moving Avg'!G214</f>
        <v>11.046861999999999</v>
      </c>
      <c r="I214" s="2">
        <f>'Moving Avg'!H214</f>
        <v>11.273146999999994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10.5078</v>
      </c>
      <c r="C215" s="2">
        <f>RSI!I215</f>
        <v>32.073551065560892</v>
      </c>
      <c r="D215" s="2">
        <f>MACD!E215</f>
        <v>2.188299141808514E-3</v>
      </c>
      <c r="E215" s="2">
        <f>MACD!F215</f>
        <v>3.8284546867224808E-2</v>
      </c>
      <c r="F215" s="2">
        <f>'Moving Avg'!D215</f>
        <v>10.55358</v>
      </c>
      <c r="G215" s="2">
        <f>'Moving Avg'!F215</f>
        <v>10.644790000000002</v>
      </c>
      <c r="H215" s="2">
        <f>'Moving Avg'!G215</f>
        <v>11.027119999999998</v>
      </c>
      <c r="I215" s="2">
        <f>'Moving Avg'!H215</f>
        <v>11.277468999999991</v>
      </c>
      <c r="J215" s="17" t="str">
        <f>OBV!F215</f>
        <v>BEARISH</v>
      </c>
      <c r="K215" s="17" t="str">
        <f>OBV!G215</f>
        <v>NEUTRAL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10.3361</v>
      </c>
      <c r="C216" s="2">
        <f>RSI!I216</f>
        <v>25.690492243087434</v>
      </c>
      <c r="D216" s="2">
        <f>MACD!E216</f>
        <v>7.7286041894932822E-3</v>
      </c>
      <c r="E216" s="2">
        <f>MACD!F216</f>
        <v>3.2173358331678503E-2</v>
      </c>
      <c r="F216" s="2">
        <f>'Moving Avg'!D216</f>
        <v>10.503499999999999</v>
      </c>
      <c r="G216" s="2">
        <f>'Moving Avg'!F216</f>
        <v>10.62154</v>
      </c>
      <c r="H216" s="2">
        <f>'Moving Avg'!G216</f>
        <v>11.004944</v>
      </c>
      <c r="I216" s="2">
        <f>'Moving Avg'!H216</f>
        <v>11.28093249999999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10.2288</v>
      </c>
      <c r="C217" s="2">
        <f>RSI!I217</f>
        <v>22.656042423647122</v>
      </c>
      <c r="D217" s="2">
        <f>MACD!E217</f>
        <v>2.058293316771298E-2</v>
      </c>
      <c r="E217" s="2">
        <f>MACD!F217</f>
        <v>2.9855273298885401E-2</v>
      </c>
      <c r="F217" s="2">
        <f>'Moving Avg'!D217</f>
        <v>10.41766</v>
      </c>
      <c r="G217" s="2">
        <f>'Moving Avg'!F217</f>
        <v>10.599365000000001</v>
      </c>
      <c r="H217" s="2">
        <f>'Moving Avg'!G217</f>
        <v>10.977903999999999</v>
      </c>
      <c r="I217" s="2">
        <f>'Moving Avg'!H217</f>
        <v>11.283512499999988</v>
      </c>
      <c r="J217" s="17" t="str">
        <f>OBV!F217</f>
        <v>BEARISH</v>
      </c>
      <c r="K217" s="17" t="str">
        <f>OBV!G217</f>
        <v>WEAK</v>
      </c>
      <c r="L217" s="17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10.2288</v>
      </c>
      <c r="C218" s="2">
        <f>RSI!I218</f>
        <v>22.656042423647122</v>
      </c>
      <c r="D218" s="2">
        <f>MACD!E218</f>
        <v>5.854820022281082E-2</v>
      </c>
      <c r="E218" s="2">
        <f>MACD!F218</f>
        <v>3.5593858683670487E-2</v>
      </c>
      <c r="F218" s="2">
        <f>'Moving Avg'!D218</f>
        <v>10.36186</v>
      </c>
      <c r="G218" s="2">
        <f>'Moving Avg'!F218</f>
        <v>10.571110000000001</v>
      </c>
      <c r="H218" s="2">
        <f>'Moving Avg'!G218</f>
        <v>10.952151999999998</v>
      </c>
      <c r="I218" s="2">
        <f>'Moving Avg'!H218</f>
        <v>11.286092499999986</v>
      </c>
      <c r="J218" s="17" t="str">
        <f>OBV!F218</f>
        <v>BEARISH</v>
      </c>
      <c r="K218" s="17" t="str">
        <f>OBV!G218</f>
        <v>WEAK</v>
      </c>
      <c r="L218" s="17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10.657999999999999</v>
      </c>
      <c r="C219" s="2">
        <f>RSI!I219</f>
        <v>50.034424760317648</v>
      </c>
      <c r="D219" s="2">
        <f>MACD!E219</f>
        <v>5.9324996915862016E-2</v>
      </c>
      <c r="E219" s="2">
        <f>MACD!F219</f>
        <v>4.0340086330108799E-2</v>
      </c>
      <c r="F219" s="2">
        <f>'Moving Avg'!D219</f>
        <v>10.3919</v>
      </c>
      <c r="G219" s="2">
        <f>'Moving Avg'!F219</f>
        <v>10.564314999999999</v>
      </c>
      <c r="H219" s="2">
        <f>'Moving Avg'!G219</f>
        <v>10.936413999999999</v>
      </c>
      <c r="I219" s="2">
        <f>'Moving Avg'!H219</f>
        <v>11.290956999999985</v>
      </c>
      <c r="J219" s="17" t="str">
        <f>OBV!F219</f>
        <v>BULLISH</v>
      </c>
      <c r="K219" s="17" t="str">
        <f>OBV!G219</f>
        <v>STRONG</v>
      </c>
      <c r="L219" s="17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10.657999999999999</v>
      </c>
      <c r="C220" s="2">
        <f>RSI!I220</f>
        <v>50.034424760317648</v>
      </c>
      <c r="D220" s="2">
        <f>MACD!E220</f>
        <v>4.0109381824482426E-2</v>
      </c>
      <c r="E220" s="2">
        <f>MACD!F220</f>
        <v>4.0293945428983527E-2</v>
      </c>
      <c r="F220" s="2">
        <f>'Moving Avg'!D220</f>
        <v>10.421940000000001</v>
      </c>
      <c r="G220" s="2">
        <f>'Moving Avg'!F220</f>
        <v>10.564314999999999</v>
      </c>
      <c r="H220" s="2">
        <f>'Moving Avg'!G220</f>
        <v>10.920964</v>
      </c>
      <c r="I220" s="2">
        <f>'Moving Avg'!H220</f>
        <v>11.295890999999985</v>
      </c>
      <c r="J220" s="17" t="str">
        <f>OBV!F220</f>
        <v>BULLISH</v>
      </c>
      <c r="K220" s="17" t="str">
        <f>OBV!G220</f>
        <v>STRONG</v>
      </c>
      <c r="L220" s="17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10.6509</v>
      </c>
      <c r="C221" s="2">
        <f>RSI!I221</f>
        <v>49.696920797426252</v>
      </c>
      <c r="D221" s="2">
        <f>MACD!E221</f>
        <v>2.4308436874546757E-2</v>
      </c>
      <c r="E221" s="2">
        <f>MACD!F221</f>
        <v>3.709684371809617E-2</v>
      </c>
      <c r="F221" s="2">
        <f>'Moving Avg'!D221</f>
        <v>10.4849</v>
      </c>
      <c r="G221" s="2">
        <f>'Moving Avg'!F221</f>
        <v>10.565029999999998</v>
      </c>
      <c r="H221" s="2">
        <f>'Moving Avg'!G221</f>
        <v>10.905372</v>
      </c>
      <c r="I221" s="2">
        <f>'Moving Avg'!H221</f>
        <v>11.300615999999986</v>
      </c>
      <c r="J221" s="17" t="str">
        <f>OBV!F221</f>
        <v>BULLISH</v>
      </c>
      <c r="K221" s="17" t="str">
        <f>OBV!G221</f>
        <v>STRONG</v>
      </c>
      <c r="L221" s="17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10.657999999999999</v>
      </c>
      <c r="C222" s="2">
        <f>RSI!I222</f>
        <v>50.059702831172523</v>
      </c>
      <c r="D222" s="2">
        <f>MACD!E222</f>
        <v>2.1391930866766273E-2</v>
      </c>
      <c r="E222" s="2">
        <f>MACD!F222</f>
        <v>3.3955861147830196E-2</v>
      </c>
      <c r="F222" s="2">
        <f>'Moving Avg'!D222</f>
        <v>10.570740000000001</v>
      </c>
      <c r="G222" s="2">
        <f>'Moving Avg'!F222</f>
        <v>10.566099999999999</v>
      </c>
      <c r="H222" s="2">
        <f>'Moving Avg'!G222</f>
        <v>10.891065999999999</v>
      </c>
      <c r="I222" s="2">
        <f>'Moving Avg'!H222</f>
        <v>11.305411499999986</v>
      </c>
      <c r="J222" s="17" t="str">
        <f>OBV!F222</f>
        <v>BULLISH</v>
      </c>
      <c r="K222" s="17" t="str">
        <f>OBV!G222</f>
        <v>STRONG</v>
      </c>
      <c r="L222" s="17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10.586499999999999</v>
      </c>
      <c r="C223" s="2">
        <f>RSI!I223</f>
        <v>46.428362571867765</v>
      </c>
      <c r="D223" s="2">
        <f>MACD!E223</f>
        <v>1.0517403379726176E-3</v>
      </c>
      <c r="E223" s="2">
        <f>MACD!F223</f>
        <v>2.7375036985858681E-2</v>
      </c>
      <c r="F223" s="2">
        <f>'Moving Avg'!D223</f>
        <v>10.64228</v>
      </c>
      <c r="G223" s="2">
        <f>'Moving Avg'!F223</f>
        <v>10.563594999999999</v>
      </c>
      <c r="H223" s="2">
        <f>'Moving Avg'!G223</f>
        <v>10.874041999999998</v>
      </c>
      <c r="I223" s="2">
        <f>'Moving Avg'!H223</f>
        <v>11.309814499999986</v>
      </c>
      <c r="J223" s="17" t="str">
        <f>OBV!F223</f>
        <v>BULLISH</v>
      </c>
      <c r="K223" s="17" t="str">
        <f>OBV!G223</f>
        <v>STRONG</v>
      </c>
      <c r="L223" s="17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10.607900000000001</v>
      </c>
      <c r="C224" s="2">
        <f>RSI!I224</f>
        <v>47.652326110359326</v>
      </c>
      <c r="D224" s="2">
        <f>MACD!E224</f>
        <v>-1.7378343299547794E-2</v>
      </c>
      <c r="E224" s="2">
        <f>MACD!F224</f>
        <v>1.8424360928777389E-2</v>
      </c>
      <c r="F224" s="2">
        <f>'Moving Avg'!D224</f>
        <v>10.63226</v>
      </c>
      <c r="G224" s="2">
        <f>'Moving Avg'!F224</f>
        <v>10.557869999999999</v>
      </c>
      <c r="H224" s="2">
        <f>'Moving Avg'!G224</f>
        <v>10.857301999999995</v>
      </c>
      <c r="I224" s="2">
        <f>'Moving Avg'!H224</f>
        <v>11.312902499999986</v>
      </c>
      <c r="J224" s="17" t="str">
        <f>OBV!F224</f>
        <v>BEARISH</v>
      </c>
      <c r="K224" s="17" t="str">
        <f>OBV!G224</f>
        <v>WEAK</v>
      </c>
      <c r="L224" s="17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10.607900000000001</v>
      </c>
      <c r="C225" s="2">
        <f>RSI!I225</f>
        <v>47.652326110359326</v>
      </c>
      <c r="D225" s="2">
        <f>MACD!E225</f>
        <v>-3.2760564459433539E-2</v>
      </c>
      <c r="E225" s="2">
        <f>MACD!F225</f>
        <v>8.1873758511352042E-3</v>
      </c>
      <c r="F225" s="2">
        <f>'Moving Avg'!D225</f>
        <v>10.622240000000001</v>
      </c>
      <c r="G225" s="2">
        <f>'Moving Avg'!F225</f>
        <v>10.55894</v>
      </c>
      <c r="H225" s="2">
        <f>'Moving Avg'!G225</f>
        <v>10.840561999999995</v>
      </c>
      <c r="I225" s="2">
        <f>'Moving Avg'!H225</f>
        <v>11.313908999999988</v>
      </c>
      <c r="J225" s="17" t="str">
        <f>OBV!F225</f>
        <v>BEARISH</v>
      </c>
      <c r="K225" s="17" t="str">
        <f>OBV!G225</f>
        <v>WEAK</v>
      </c>
      <c r="L225" s="17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10.515000000000001</v>
      </c>
      <c r="C226" s="2">
        <f>RSI!I226</f>
        <v>42.7364258251691</v>
      </c>
      <c r="D226" s="2">
        <f>MACD!E226</f>
        <v>-6.5113466342996418E-2</v>
      </c>
      <c r="E226" s="2">
        <f>MACD!F226</f>
        <v>-6.4727925876911195E-3</v>
      </c>
      <c r="F226" s="2">
        <f>'Moving Avg'!D226</f>
        <v>10.59506</v>
      </c>
      <c r="G226" s="2">
        <f>'Moving Avg'!F226</f>
        <v>10.555365</v>
      </c>
      <c r="H226" s="2">
        <f>'Moving Avg'!G226</f>
        <v>10.822107999999997</v>
      </c>
      <c r="I226" s="2">
        <f>'Moving Avg'!H226</f>
        <v>11.313826499999987</v>
      </c>
      <c r="J226" s="17" t="str">
        <f>OBV!F226</f>
        <v>BEARISH</v>
      </c>
      <c r="K226" s="17" t="str">
        <f>OBV!G226</f>
        <v>WEAK</v>
      </c>
      <c r="L226" s="17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10.515000000000001</v>
      </c>
      <c r="C227" s="2">
        <f>RSI!I227</f>
        <v>42.736425825169107</v>
      </c>
      <c r="D227" s="2">
        <f>MACD!E227</f>
        <v>-0.10826558643589657</v>
      </c>
      <c r="E227" s="2">
        <f>MACD!F227</f>
        <v>-2.6831351357332209E-2</v>
      </c>
      <c r="F227" s="2">
        <f>'Moving Avg'!D227</f>
        <v>10.566460000000001</v>
      </c>
      <c r="G227" s="2">
        <f>'Moving Avg'!F227</f>
        <v>10.552505</v>
      </c>
      <c r="H227" s="2">
        <f>'Moving Avg'!G227</f>
        <v>10.803797999999995</v>
      </c>
      <c r="I227" s="2">
        <f>'Moving Avg'!H227</f>
        <v>11.313674999999984</v>
      </c>
      <c r="J227" s="17" t="str">
        <f>OBV!F227</f>
        <v>BEARISH</v>
      </c>
      <c r="K227" s="17" t="str">
        <f>OBV!G227</f>
        <v>WEAK</v>
      </c>
      <c r="L227" s="17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10.479200000000001</v>
      </c>
      <c r="C228" s="2">
        <f>RSI!I228</f>
        <v>40.852871182461662</v>
      </c>
      <c r="D228" s="2">
        <f>MACD!E228</f>
        <v>-0.14145011828719056</v>
      </c>
      <c r="E228" s="2">
        <f>MACD!F228</f>
        <v>-4.9755104743303885E-2</v>
      </c>
      <c r="F228" s="2">
        <f>'Moving Avg'!D228</f>
        <v>10.545</v>
      </c>
      <c r="G228" s="2">
        <f>'Moving Avg'!F228</f>
        <v>10.539984999999998</v>
      </c>
      <c r="H228" s="2">
        <f>'Moving Avg'!G228</f>
        <v>10.785199999999996</v>
      </c>
      <c r="I228" s="2">
        <f>'Moving Avg'!H228</f>
        <v>11.313344499999987</v>
      </c>
      <c r="J228" s="17" t="str">
        <f>OBV!F228</f>
        <v>BEARISH</v>
      </c>
      <c r="K228" s="17" t="str">
        <f>OBV!G228</f>
        <v>WEAK</v>
      </c>
      <c r="L228" s="17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10.472</v>
      </c>
      <c r="C229" s="2">
        <f>RSI!I229</f>
        <v>40.466583624785905</v>
      </c>
      <c r="D229" s="2">
        <f>MACD!E229</f>
        <v>-0.10212688690815064</v>
      </c>
      <c r="E229" s="2">
        <f>MACD!F229</f>
        <v>-6.0229461176273244E-2</v>
      </c>
      <c r="F229" s="2">
        <f>'Moving Avg'!D229</f>
        <v>10.51782</v>
      </c>
      <c r="G229" s="2">
        <f>'Moving Avg'!F229</f>
        <v>10.527825</v>
      </c>
      <c r="H229" s="2">
        <f>'Moving Avg'!G229</f>
        <v>10.767887999999996</v>
      </c>
      <c r="I229" s="2">
        <f>'Moving Avg'!H229</f>
        <v>11.312491999999986</v>
      </c>
      <c r="J229" s="17" t="str">
        <f>OBV!F229</f>
        <v>BEARISH</v>
      </c>
      <c r="K229" s="17" t="str">
        <f>OBV!G229</f>
        <v>WEAK</v>
      </c>
      <c r="L229" s="17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10.3719</v>
      </c>
      <c r="C230" s="2">
        <f>RSI!I230</f>
        <v>35.448152126836376</v>
      </c>
      <c r="D230" s="2">
        <f>MACD!E230</f>
        <v>-6.0619775293142553E-2</v>
      </c>
      <c r="E230" s="2">
        <f>MACD!F230</f>
        <v>-6.030752399964711E-2</v>
      </c>
      <c r="F230" s="2">
        <f>'Moving Avg'!D230</f>
        <v>10.47062</v>
      </c>
      <c r="G230" s="2">
        <f>'Moving Avg'!F230</f>
        <v>10.517095000000001</v>
      </c>
      <c r="H230" s="2">
        <f>'Moving Avg'!G230</f>
        <v>10.748001999999994</v>
      </c>
      <c r="I230" s="2">
        <f>'Moving Avg'!H230</f>
        <v>11.310583999999988</v>
      </c>
      <c r="J230" s="17" t="str">
        <f>OBV!F230</f>
        <v>BEARISH</v>
      </c>
      <c r="K230" s="17" t="str">
        <f>OBV!G230</f>
        <v>WEAK</v>
      </c>
      <c r="L230" s="17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10.3576</v>
      </c>
      <c r="C231" s="2">
        <f>RSI!I231</f>
        <v>34.784494935423666</v>
      </c>
      <c r="D231" s="2">
        <f>MACD!E231</f>
        <v>-2.4181784423340957E-2</v>
      </c>
      <c r="E231" s="2">
        <f>MACD!F231</f>
        <v>-5.3082376084385881E-2</v>
      </c>
      <c r="F231" s="2">
        <f>'Moving Avg'!D231</f>
        <v>10.439139999999998</v>
      </c>
      <c r="G231" s="2">
        <f>'Moving Avg'!F231</f>
        <v>10.505649999999999</v>
      </c>
      <c r="H231" s="2">
        <f>'Moving Avg'!G231</f>
        <v>10.727687999999995</v>
      </c>
      <c r="I231" s="2">
        <f>'Moving Avg'!H231</f>
        <v>11.307008999999987</v>
      </c>
      <c r="J231" s="17" t="str">
        <f>OBV!F231</f>
        <v>BEARISH</v>
      </c>
      <c r="K231" s="17" t="str">
        <f>OBV!G231</f>
        <v>WEAK</v>
      </c>
      <c r="L231" s="17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10.2217</v>
      </c>
      <c r="C232" s="2">
        <f>RSI!I232</f>
        <v>29.191172604568791</v>
      </c>
      <c r="D232" s="2">
        <f>MACD!E232</f>
        <v>1.9143499413948106E-2</v>
      </c>
      <c r="E232" s="2">
        <f>MACD!F232</f>
        <v>-3.8637200984719081E-2</v>
      </c>
      <c r="F232" s="2">
        <f>'Moving Avg'!D232</f>
        <v>10.38048</v>
      </c>
      <c r="G232" s="2">
        <f>'Moving Avg'!F232</f>
        <v>10.483834999999999</v>
      </c>
      <c r="H232" s="2">
        <f>'Moving Avg'!G232</f>
        <v>10.705513999999996</v>
      </c>
      <c r="I232" s="2">
        <f>'Moving Avg'!H232</f>
        <v>11.301227999999988</v>
      </c>
      <c r="J232" s="17" t="str">
        <f>OBV!F232</f>
        <v>BEARISH</v>
      </c>
      <c r="K232" s="17" t="str">
        <f>OBV!G232</f>
        <v>WEAK</v>
      </c>
      <c r="L232" s="17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10.5007</v>
      </c>
      <c r="C233" s="2">
        <f>RSI!I233</f>
        <v>47.76227959714646</v>
      </c>
      <c r="D233" s="2">
        <f>MACD!E233</f>
        <v>2.6175063680613064E-2</v>
      </c>
      <c r="E233" s="2">
        <f>MACD!F233</f>
        <v>-2.5674748051652652E-2</v>
      </c>
      <c r="F233" s="2">
        <f>'Moving Avg'!D233</f>
        <v>10.384779999999999</v>
      </c>
      <c r="G233" s="2">
        <f>'Moving Avg'!F233</f>
        <v>10.48348</v>
      </c>
      <c r="H233" s="2">
        <f>'Moving Avg'!G233</f>
        <v>10.690921999999999</v>
      </c>
      <c r="I233" s="2">
        <f>'Moving Avg'!H233</f>
        <v>11.296841999999986</v>
      </c>
      <c r="J233" s="17" t="str">
        <f>OBV!F233</f>
        <v>BEARISH</v>
      </c>
      <c r="K233" s="17" t="str">
        <f>OBV!G233</f>
        <v>WEAK</v>
      </c>
      <c r="L233" s="17" t="str">
        <f>OBV!H233</f>
        <v>BEARISH DIVERGENCE</v>
      </c>
    </row>
    <row r="234" spans="1:12" ht="13.5" x14ac:dyDescent="0.25">
      <c r="A234" s="3">
        <f>RSI!A234</f>
        <v>42346</v>
      </c>
      <c r="B234" s="2">
        <f>RSI!B234</f>
        <v>10.4434</v>
      </c>
      <c r="C234" s="2">
        <f>RSI!I234</f>
        <v>45.143603896368262</v>
      </c>
      <c r="D234" s="2">
        <f>MACD!E234</f>
        <v>3.9900362594032401E-2</v>
      </c>
      <c r="E234" s="2">
        <f>MACD!F234</f>
        <v>-1.2559725922515643E-2</v>
      </c>
      <c r="F234" s="2">
        <f>'Moving Avg'!D234</f>
        <v>10.379060000000001</v>
      </c>
      <c r="G234" s="2">
        <f>'Moving Avg'!F234</f>
        <v>10.480259999999999</v>
      </c>
      <c r="H234" s="2">
        <f>'Moving Avg'!G234</f>
        <v>10.676615999999997</v>
      </c>
      <c r="I234" s="2">
        <f>'Moving Avg'!H234</f>
        <v>11.292932999999989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10.4291</v>
      </c>
      <c r="C235" s="2">
        <f>RSI!I235</f>
        <v>44.488053365224175</v>
      </c>
      <c r="D235" s="2">
        <f>MACD!E235</f>
        <v>5.3133000060737956E-2</v>
      </c>
      <c r="E235" s="2">
        <f>MACD!F235</f>
        <v>5.78819274135077E-4</v>
      </c>
      <c r="F235" s="2">
        <f>'Moving Avg'!D235</f>
        <v>10.390499999999999</v>
      </c>
      <c r="G235" s="2">
        <f>'Moving Avg'!F235</f>
        <v>10.476324999999999</v>
      </c>
      <c r="H235" s="2">
        <f>'Moving Avg'!G235</f>
        <v>10.662023999999995</v>
      </c>
      <c r="I235" s="2">
        <f>'Moving Avg'!H235</f>
        <v>11.289125499999988</v>
      </c>
      <c r="J235" s="17" t="str">
        <f>OBV!F235</f>
        <v>BEARISH</v>
      </c>
      <c r="K235" s="17" t="str">
        <f>OBV!G235</f>
        <v>WEAK</v>
      </c>
      <c r="L235" s="17" t="str">
        <f>OBV!H235</f>
        <v>BEARISH DIVERGENCE</v>
      </c>
    </row>
    <row r="236" spans="1:12" ht="13.5" x14ac:dyDescent="0.25">
      <c r="A236" s="3">
        <f>RSI!A236</f>
        <v>42348</v>
      </c>
      <c r="B236" s="2">
        <f>RSI!B236</f>
        <v>10.3719</v>
      </c>
      <c r="C236" s="2">
        <f>RSI!I236</f>
        <v>41.868983754367754</v>
      </c>
      <c r="D236" s="2">
        <f>MACD!E236</f>
        <v>5.4877282975555275E-2</v>
      </c>
      <c r="E236" s="2">
        <f>MACD!F236</f>
        <v>1.1438512014419117E-2</v>
      </c>
      <c r="F236" s="2">
        <f>'Moving Avg'!D236</f>
        <v>10.393360000000001</v>
      </c>
      <c r="G236" s="2">
        <f>'Moving Avg'!F236</f>
        <v>10.478115000000001</v>
      </c>
      <c r="H236" s="2">
        <f>'Moving Avg'!G236</f>
        <v>10.646429999999995</v>
      </c>
      <c r="I236" s="2">
        <f>'Moving Avg'!H236</f>
        <v>11.285136499999989</v>
      </c>
      <c r="J236" s="17" t="str">
        <f>OBV!F236</f>
        <v>BEARISH</v>
      </c>
      <c r="K236" s="17" t="str">
        <f>OBV!G236</f>
        <v>WEAK</v>
      </c>
      <c r="L236" s="17" t="str">
        <f>OBV!H236</f>
        <v>BEARISH DIVERGENCE</v>
      </c>
    </row>
    <row r="237" spans="1:12" ht="13.5" x14ac:dyDescent="0.25">
      <c r="A237" s="3">
        <f>RSI!A237</f>
        <v>42349</v>
      </c>
      <c r="B237" s="2">
        <f>RSI!B237</f>
        <v>10.4077</v>
      </c>
      <c r="C237" s="2">
        <f>RSI!I237</f>
        <v>44.087606217410048</v>
      </c>
      <c r="D237" s="2">
        <f>MACD!E237</f>
        <v>5.4597421635591559E-2</v>
      </c>
      <c r="E237" s="2">
        <f>MACD!F237</f>
        <v>2.0070293938653606E-2</v>
      </c>
      <c r="F237" s="2">
        <f>'Moving Avg'!D237</f>
        <v>10.430559999999998</v>
      </c>
      <c r="G237" s="2">
        <f>'Moving Avg'!F237</f>
        <v>10.487060000000001</v>
      </c>
      <c r="H237" s="2">
        <f>'Moving Avg'!G237</f>
        <v>10.631551999999994</v>
      </c>
      <c r="I237" s="2">
        <f>'Moving Avg'!H237</f>
        <v>11.281672999999994</v>
      </c>
      <c r="J237" s="17" t="str">
        <f>OBV!F237</f>
        <v>BEARISH</v>
      </c>
      <c r="K237" s="17" t="str">
        <f>OBV!G237</f>
        <v>WEAK</v>
      </c>
      <c r="L237" s="17" t="str">
        <f>OBV!H237</f>
        <v>BEARISH DIVERGENCE</v>
      </c>
    </row>
    <row r="238" spans="1:12" ht="13.5" x14ac:dyDescent="0.25">
      <c r="A238" s="3">
        <f>RSI!A238</f>
        <v>42352</v>
      </c>
      <c r="B238" s="2">
        <f>RSI!B238</f>
        <v>10.515000000000001</v>
      </c>
      <c r="C238" s="2">
        <f>RSI!I238</f>
        <v>50.220021708330968</v>
      </c>
      <c r="D238" s="2">
        <f>MACD!E238</f>
        <v>4.1522915780799252E-2</v>
      </c>
      <c r="E238" s="2">
        <f>MACD!F238</f>
        <v>2.4360818307082734E-2</v>
      </c>
      <c r="F238" s="2">
        <f>'Moving Avg'!D238</f>
        <v>10.433420000000002</v>
      </c>
      <c r="G238" s="2">
        <f>'Moving Avg'!F238</f>
        <v>10.50137</v>
      </c>
      <c r="H238" s="2">
        <f>'Moving Avg'!G238</f>
        <v>10.618819999999994</v>
      </c>
      <c r="I238" s="2">
        <f>'Moving Avg'!H238</f>
        <v>11.279439999999992</v>
      </c>
      <c r="J238" s="17" t="str">
        <f>OBV!F238</f>
        <v>BEARISH</v>
      </c>
      <c r="K238" s="17" t="str">
        <f>OBV!G238</f>
        <v>WEAK</v>
      </c>
      <c r="L238" s="17" t="str">
        <f>OBV!H238</f>
        <v>BEARISH DIVERGENCE</v>
      </c>
    </row>
    <row r="239" spans="1:12" ht="13.5" x14ac:dyDescent="0.25">
      <c r="A239" s="3">
        <f>RSI!A239</f>
        <v>42353</v>
      </c>
      <c r="B239" s="2">
        <f>RSI!B239</f>
        <v>10.4434</v>
      </c>
      <c r="C239" s="2">
        <f>RSI!I239</f>
        <v>46.550998409407114</v>
      </c>
      <c r="D239" s="2">
        <f>MACD!E239</f>
        <v>3.459419562925703E-2</v>
      </c>
      <c r="E239" s="2">
        <f>MACD!F239</f>
        <v>2.6407493771517594E-2</v>
      </c>
      <c r="F239" s="2">
        <f>'Moving Avg'!D239</f>
        <v>10.433420000000002</v>
      </c>
      <c r="G239" s="2">
        <f>'Moving Avg'!F239</f>
        <v>10.490640000000003</v>
      </c>
      <c r="H239" s="2">
        <f>'Moving Avg'!G239</f>
        <v>10.604655999999995</v>
      </c>
      <c r="I239" s="2">
        <f>'Moving Avg'!H239</f>
        <v>11.277230499999996</v>
      </c>
      <c r="J239" s="17" t="str">
        <f>OBV!F239</f>
        <v>BEARISH</v>
      </c>
      <c r="K239" s="17" t="str">
        <f>OBV!G239</f>
        <v>STRONG</v>
      </c>
      <c r="L239" s="17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10.3719</v>
      </c>
      <c r="C240" s="2">
        <f>RSI!I240</f>
        <v>43.159962888985625</v>
      </c>
      <c r="D240" s="2">
        <f>MACD!E240</f>
        <v>1.8993697554636313E-2</v>
      </c>
      <c r="E240" s="2">
        <f>MACD!F240</f>
        <v>2.492473452814134E-2</v>
      </c>
      <c r="F240" s="2">
        <f>'Moving Avg'!D240</f>
        <v>10.42198</v>
      </c>
      <c r="G240" s="2">
        <f>'Moving Avg'!F240</f>
        <v>10.476335000000002</v>
      </c>
      <c r="H240" s="2">
        <f>'Moving Avg'!G240</f>
        <v>10.589633999999995</v>
      </c>
      <c r="I240" s="2">
        <f>'Moving Avg'!H240</f>
        <v>11.274628999999996</v>
      </c>
      <c r="J240" s="17" t="str">
        <f>OBV!F240</f>
        <v>BEARISH</v>
      </c>
      <c r="K240" s="17" t="str">
        <f>OBV!G240</f>
        <v>STRONG</v>
      </c>
      <c r="L240" s="17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10.3576</v>
      </c>
      <c r="C241" s="2">
        <f>RSI!I241</f>
        <v>42.493251337154057</v>
      </c>
      <c r="D241" s="2">
        <f>MACD!E241</f>
        <v>5.4138919684874054E-3</v>
      </c>
      <c r="E241" s="2">
        <f>MACD!F241</f>
        <v>2.1022566016210553E-2</v>
      </c>
      <c r="F241" s="2">
        <f>'Moving Avg'!D241</f>
        <v>10.419119999999999</v>
      </c>
      <c r="G241" s="2">
        <f>'Moving Avg'!F241</f>
        <v>10.461670000000002</v>
      </c>
      <c r="H241" s="2">
        <f>'Moving Avg'!G241</f>
        <v>10.575327999999997</v>
      </c>
      <c r="I241" s="2">
        <f>'Moving Avg'!H241</f>
        <v>11.271261999999995</v>
      </c>
      <c r="J241" s="17" t="str">
        <f>OBV!F241</f>
        <v>BEARISH</v>
      </c>
      <c r="K241" s="17" t="str">
        <f>OBV!G241</f>
        <v>STRONG</v>
      </c>
      <c r="L241" s="17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10.3361</v>
      </c>
      <c r="C242" s="2">
        <f>RSI!I242</f>
        <v>41.456355471552584</v>
      </c>
      <c r="D242" s="2">
        <f>MACD!E242</f>
        <v>-2.4602353342238814E-2</v>
      </c>
      <c r="E242" s="2">
        <f>MACD!F242</f>
        <v>1.189758214452068E-2</v>
      </c>
      <c r="F242" s="2">
        <f>'Moving Avg'!D242</f>
        <v>10.4048</v>
      </c>
      <c r="G242" s="2">
        <f>'Moving Avg'!F242</f>
        <v>10.445575000000002</v>
      </c>
      <c r="H242" s="2">
        <f>'Moving Avg'!G242</f>
        <v>10.560735999999997</v>
      </c>
      <c r="I242" s="2">
        <f>'Moving Avg'!H242</f>
        <v>11.268168999999993</v>
      </c>
      <c r="J242" s="17" t="str">
        <f>OBV!F242</f>
        <v>BEARISH</v>
      </c>
      <c r="K242" s="17" t="str">
        <f>OBV!G242</f>
        <v>STRONG</v>
      </c>
      <c r="L242" s="17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10.2288</v>
      </c>
      <c r="C243" s="2">
        <f>RSI!I243</f>
        <v>36.649811971893797</v>
      </c>
      <c r="D243" s="2">
        <f>MACD!E243</f>
        <v>1.728535412514276E-3</v>
      </c>
      <c r="E243" s="2">
        <f>MACD!F243</f>
        <v>9.8637727981194002E-3</v>
      </c>
      <c r="F243" s="2">
        <f>'Moving Avg'!D243</f>
        <v>10.34756</v>
      </c>
      <c r="G243" s="2">
        <f>'Moving Avg'!F243</f>
        <v>10.427690000000002</v>
      </c>
      <c r="H243" s="2">
        <f>'Moving Avg'!G243</f>
        <v>10.543997999999997</v>
      </c>
      <c r="I243" s="2">
        <f>'Moving Avg'!H243</f>
        <v>11.264539499999994</v>
      </c>
      <c r="J243" s="17" t="str">
        <f>OBV!F243</f>
        <v>BEARISH</v>
      </c>
      <c r="K243" s="17" t="str">
        <f>OBV!G243</f>
        <v>STRONG</v>
      </c>
      <c r="L243" s="17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10.479200000000001</v>
      </c>
      <c r="C244" s="2">
        <f>RSI!I244</f>
        <v>50.943839076665029</v>
      </c>
      <c r="D244" s="2">
        <f>MACD!E244</f>
        <v>-1.9265065649562985E-3</v>
      </c>
      <c r="E244" s="2">
        <f>MACD!F244</f>
        <v>7.50571692550426E-3</v>
      </c>
      <c r="F244" s="2">
        <f>'Moving Avg'!D244</f>
        <v>10.35472</v>
      </c>
      <c r="G244" s="2">
        <f>'Moving Avg'!F244</f>
        <v>10.421254999999999</v>
      </c>
      <c r="H244" s="2">
        <f>'Moving Avg'!G244</f>
        <v>10.534699999999997</v>
      </c>
      <c r="I244" s="2">
        <f>'Moving Avg'!H244</f>
        <v>11.262196999999993</v>
      </c>
      <c r="J244" s="17" t="str">
        <f>OBV!F244</f>
        <v>BEARISH</v>
      </c>
      <c r="K244" s="17" t="str">
        <f>OBV!G244</f>
        <v>STRONG</v>
      </c>
      <c r="L244" s="17" t="str">
        <f>OBV!H244</f>
        <v>BEARISH DIVERGENCE</v>
      </c>
    </row>
    <row r="245" spans="1:12" ht="13.5" x14ac:dyDescent="0.25">
      <c r="A245" s="3">
        <f>RSI!A245</f>
        <v>42361</v>
      </c>
      <c r="B245" s="2">
        <f>RSI!B245</f>
        <v>10.829700000000001</v>
      </c>
      <c r="C245" s="2">
        <f>RSI!I245</f>
        <v>63.394478856526838</v>
      </c>
      <c r="D245" s="2">
        <f>MACD!E245</f>
        <v>-3.3339129122063937E-2</v>
      </c>
      <c r="E245" s="2">
        <f>MACD!F245</f>
        <v>-6.6325228400937897E-4</v>
      </c>
      <c r="F245" s="2">
        <f>'Moving Avg'!D245</f>
        <v>10.44628</v>
      </c>
      <c r="G245" s="2">
        <f>'Moving Avg'!F245</f>
        <v>10.432345</v>
      </c>
      <c r="H245" s="2">
        <f>'Moving Avg'!G245</f>
        <v>10.535271999999997</v>
      </c>
      <c r="I245" s="2">
        <f>'Moving Avg'!H245</f>
        <v>11.261606999999994</v>
      </c>
      <c r="J245" s="17" t="str">
        <f>OBV!F245</f>
        <v>BULLISH</v>
      </c>
      <c r="K245" s="17" t="str">
        <f>OBV!G245</f>
        <v>WEAK</v>
      </c>
      <c r="L245" s="17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10.8225</v>
      </c>
      <c r="C246" s="2">
        <f>RSI!I246</f>
        <v>63.040524642796399</v>
      </c>
      <c r="D246" s="2">
        <f>MACD!E246</f>
        <v>-7.0402133927524702E-2</v>
      </c>
      <c r="E246" s="2">
        <f>MACD!F246</f>
        <v>-1.4611028612712443E-2</v>
      </c>
      <c r="F246" s="2">
        <f>'Moving Avg'!D246</f>
        <v>10.539260000000001</v>
      </c>
      <c r="G246" s="2">
        <f>'Moving Avg'!F246</f>
        <v>10.44772</v>
      </c>
      <c r="H246" s="2">
        <f>'Moving Avg'!G246</f>
        <v>10.535699999999993</v>
      </c>
      <c r="I246" s="2">
        <f>'Moving Avg'!H246</f>
        <v>11.260668499999994</v>
      </c>
      <c r="J246" s="17" t="str">
        <f>OBV!F246</f>
        <v>BULLISH</v>
      </c>
      <c r="K246" s="17" t="str">
        <f>OBV!G246</f>
        <v>WEAK</v>
      </c>
      <c r="L246" s="17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10.8726</v>
      </c>
      <c r="C247" s="2">
        <f>RSI!I247</f>
        <v>64.524786678688315</v>
      </c>
      <c r="D247" s="2">
        <f>MACD!E247</f>
        <v>-0.10197625867336946</v>
      </c>
      <c r="E247" s="2">
        <f>MACD!F247</f>
        <v>-3.2084074624843847E-2</v>
      </c>
      <c r="F247" s="2">
        <f>'Moving Avg'!D247</f>
        <v>10.646559999999999</v>
      </c>
      <c r="G247" s="2">
        <f>'Moving Avg'!F247</f>
        <v>10.465599999999998</v>
      </c>
      <c r="H247" s="2">
        <f>'Moving Avg'!G247</f>
        <v>10.539705999999997</v>
      </c>
      <c r="I247" s="2">
        <f>'Moving Avg'!H247</f>
        <v>11.259668499999997</v>
      </c>
      <c r="J247" s="17" t="str">
        <f>OBV!F247</f>
        <v>BULLISH</v>
      </c>
      <c r="K247" s="17" t="str">
        <f>OBV!G247</f>
        <v>WEAK</v>
      </c>
      <c r="L247" s="17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11.08</v>
      </c>
      <c r="C248" s="2">
        <f>RSI!I248</f>
        <v>69.911680581805015</v>
      </c>
      <c r="D248" s="2">
        <f>MACD!E248</f>
        <v>-0.12970497454349328</v>
      </c>
      <c r="E248" s="2">
        <f>MACD!F248</f>
        <v>-5.1608254608573739E-2</v>
      </c>
      <c r="F248" s="2">
        <f>'Moving Avg'!D248</f>
        <v>10.816799999999999</v>
      </c>
      <c r="G248" s="2">
        <f>'Moving Avg'!F248</f>
        <v>10.49564</v>
      </c>
      <c r="H248" s="2">
        <f>'Moving Avg'!G248</f>
        <v>10.545427999999994</v>
      </c>
      <c r="I248" s="2">
        <f>'Moving Avg'!H248</f>
        <v>11.259601499999995</v>
      </c>
      <c r="J248" s="17" t="str">
        <f>OBV!F248</f>
        <v>BULLISH</v>
      </c>
      <c r="K248" s="17" t="str">
        <f>OBV!G248</f>
        <v>WEAK</v>
      </c>
      <c r="L248" s="17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11.294600000000001</v>
      </c>
      <c r="C249" s="2">
        <f>RSI!I249</f>
        <v>74.266052032112739</v>
      </c>
      <c r="D249" s="2">
        <f>MACD!E249</f>
        <v>-0.18330205991702719</v>
      </c>
      <c r="E249" s="2">
        <f>MACD!F249</f>
        <v>-7.7947015670264436E-2</v>
      </c>
      <c r="F249" s="2">
        <f>'Moving Avg'!D249</f>
        <v>10.97988</v>
      </c>
      <c r="G249" s="2">
        <f>'Moving Avg'!F249</f>
        <v>10.536770000000001</v>
      </c>
      <c r="H249" s="2">
        <f>'Moving Avg'!G249</f>
        <v>10.555441999999994</v>
      </c>
      <c r="I249" s="2">
        <f>'Moving Avg'!H249</f>
        <v>11.260919499999995</v>
      </c>
      <c r="J249" s="17" t="str">
        <f>OBV!F249</f>
        <v>BULLISH</v>
      </c>
      <c r="K249" s="17" t="str">
        <f>OBV!G249</f>
        <v>WEAK</v>
      </c>
      <c r="L249" s="17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11.1516</v>
      </c>
      <c r="C250" s="2">
        <f>RSI!I250</f>
        <v>67.278940295896206</v>
      </c>
      <c r="D250" s="2">
        <f>MACD!E250</f>
        <v>-0.23331285831604198</v>
      </c>
      <c r="E250" s="2">
        <f>MACD!F250</f>
        <v>-0.10902018419941994</v>
      </c>
      <c r="F250" s="2">
        <f>'Moving Avg'!D250</f>
        <v>11.044260000000001</v>
      </c>
      <c r="G250" s="2">
        <f>'Moving Avg'!F250</f>
        <v>10.575755000000001</v>
      </c>
      <c r="H250" s="2">
        <f>'Moving Avg'!G250</f>
        <v>10.565313999999994</v>
      </c>
      <c r="I250" s="2">
        <f>'Moving Avg'!H250</f>
        <v>11.261348999999997</v>
      </c>
      <c r="J250" s="17" t="str">
        <f>OBV!F250</f>
        <v>BULLISH</v>
      </c>
      <c r="K250" s="17" t="str">
        <f>OBV!G250</f>
        <v>WEAK</v>
      </c>
      <c r="L250" s="17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11.3733</v>
      </c>
      <c r="C251" s="2">
        <f>RSI!I251</f>
        <v>71.72101190175924</v>
      </c>
      <c r="D251" s="2">
        <f>MACD!E251</f>
        <v>-0.29734396408944619</v>
      </c>
      <c r="E251" s="2">
        <f>MACD!F251</f>
        <v>-0.1466849401774252</v>
      </c>
      <c r="F251" s="2">
        <f>'Moving Avg'!D251</f>
        <v>11.15442</v>
      </c>
      <c r="G251" s="2">
        <f>'Moving Avg'!F251</f>
        <v>10.62654</v>
      </c>
      <c r="H251" s="2">
        <f>'Moving Avg'!G251</f>
        <v>10.580047999999994</v>
      </c>
      <c r="I251" s="2">
        <f>'Moving Avg'!H251</f>
        <v>11.262193499999999</v>
      </c>
      <c r="J251" s="17" t="str">
        <f>OBV!F251</f>
        <v>BULLISH</v>
      </c>
      <c r="K251" s="17" t="str">
        <f>OBV!G251</f>
        <v>WEAK</v>
      </c>
      <c r="L251" s="17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11.2303</v>
      </c>
      <c r="C252" s="2">
        <f>RSI!I252</f>
        <v>65.540519173524331</v>
      </c>
      <c r="D252" s="2">
        <f>MACD!E252</f>
        <v>-0.34841227813881304</v>
      </c>
      <c r="E252" s="2">
        <f>MACD!F252</f>
        <v>-0.18703040776970276</v>
      </c>
      <c r="F252" s="2">
        <f>'Moving Avg'!D252</f>
        <v>11.225960000000001</v>
      </c>
      <c r="G252" s="2">
        <f>'Moving Avg'!F252</f>
        <v>10.676970000000001</v>
      </c>
      <c r="H252" s="2">
        <f>'Moving Avg'!G252</f>
        <v>10.591921999999995</v>
      </c>
      <c r="I252" s="2">
        <f>'Moving Avg'!H252</f>
        <v>11.262530999999999</v>
      </c>
      <c r="J252" s="17" t="str">
        <f>OBV!F252</f>
        <v>BEARISH</v>
      </c>
      <c r="K252" s="17" t="str">
        <f>OBV!G252</f>
        <v>STRONG</v>
      </c>
      <c r="L252" s="17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11.4091</v>
      </c>
      <c r="C253" s="2">
        <f>RSI!I253</f>
        <v>69.123325787650373</v>
      </c>
      <c r="D253" s="2">
        <f>MACD!E253</f>
        <v>-0.4243950053496981</v>
      </c>
      <c r="E253" s="2">
        <f>MACD!F253</f>
        <v>-0.23450332728570183</v>
      </c>
      <c r="F253" s="2">
        <f>'Moving Avg'!D253</f>
        <v>11.291780000000001</v>
      </c>
      <c r="G253" s="2">
        <f>'Moving Avg'!F253</f>
        <v>10.722390000000001</v>
      </c>
      <c r="H253" s="2">
        <f>'Moving Avg'!G253</f>
        <v>10.607371999999993</v>
      </c>
      <c r="I253" s="2">
        <f>'Moving Avg'!H253</f>
        <v>11.264109499999996</v>
      </c>
      <c r="J253" s="17" t="str">
        <f>OBV!F253</f>
        <v>BEARISH</v>
      </c>
      <c r="K253" s="17" t="str">
        <f>OBV!G253</f>
        <v>STRONG</v>
      </c>
      <c r="L253" s="17" t="str">
        <f>OBV!H253</f>
        <v>BEARISH DIVERGENCE</v>
      </c>
    </row>
    <row r="254" spans="1:12" ht="13.5" x14ac:dyDescent="0.25">
      <c r="A254" s="3">
        <f>RSI!A254</f>
        <v>42376</v>
      </c>
      <c r="B254" s="2">
        <f>RSI!B254</f>
        <v>11.266</v>
      </c>
      <c r="C254" s="2">
        <f>RSI!I254</f>
        <v>63.43841368029581</v>
      </c>
      <c r="D254" s="2">
        <f>MACD!E254</f>
        <v>-0.44341685709213152</v>
      </c>
      <c r="E254" s="2">
        <f>MACD!F254</f>
        <v>-0.27628603324698775</v>
      </c>
      <c r="F254" s="2">
        <f>'Moving Avg'!D254</f>
        <v>11.286060000000001</v>
      </c>
      <c r="G254" s="2">
        <f>'Moving Avg'!F254</f>
        <v>10.763520000000002</v>
      </c>
      <c r="H254" s="2">
        <f>'Moving Avg'!G254</f>
        <v>10.618243999999995</v>
      </c>
      <c r="I254" s="2">
        <f>'Moving Avg'!H254</f>
        <v>11.266602500000001</v>
      </c>
      <c r="J254" s="17" t="str">
        <f>OBV!F254</f>
        <v>BEARISH</v>
      </c>
      <c r="K254" s="17" t="str">
        <f>OBV!G254</f>
        <v>STRONG</v>
      </c>
      <c r="L254" s="17" t="str">
        <f>OBV!H254</f>
        <v>CONFIRMED BEARISH</v>
      </c>
    </row>
    <row r="255" spans="1:12" ht="13.5" x14ac:dyDescent="0.25">
      <c r="A255" s="3">
        <f>RSI!A255</f>
        <v>42377</v>
      </c>
      <c r="B255" s="2">
        <f>RSI!B255</f>
        <v>11.4091</v>
      </c>
      <c r="C255" s="2">
        <f>RSI!I255</f>
        <v>66.413179014866188</v>
      </c>
      <c r="D255" s="2">
        <f>MACD!E255</f>
        <v>-0.41891013857589599</v>
      </c>
      <c r="E255" s="2">
        <f>MACD!F255</f>
        <v>-0.30481085431276944</v>
      </c>
      <c r="F255" s="2">
        <f>'Moving Avg'!D255</f>
        <v>11.33756</v>
      </c>
      <c r="G255" s="2">
        <f>'Moving Avg'!F255</f>
        <v>10.812520000000001</v>
      </c>
      <c r="H255" s="2">
        <f>'Moving Avg'!G255</f>
        <v>10.634695999999995</v>
      </c>
      <c r="I255" s="2">
        <f>'Moving Avg'!H255</f>
        <v>11.268492999999999</v>
      </c>
      <c r="J255" s="17" t="str">
        <f>OBV!F255</f>
        <v>BEARISH</v>
      </c>
      <c r="K255" s="17" t="str">
        <f>OBV!G255</f>
        <v>STRONG</v>
      </c>
      <c r="L255" s="17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11.366199999999999</v>
      </c>
      <c r="C256" s="2">
        <f>RSI!I256</f>
        <v>64.713278803535758</v>
      </c>
      <c r="D256" s="2">
        <f>MACD!E256</f>
        <v>-0.39946857690561544</v>
      </c>
      <c r="E256" s="2">
        <f>MACD!F256</f>
        <v>-0.32374239883133865</v>
      </c>
      <c r="F256" s="2">
        <f>'Moving Avg'!D256</f>
        <v>11.33614</v>
      </c>
      <c r="G256" s="2">
        <f>'Moving Avg'!F256</f>
        <v>10.862235</v>
      </c>
      <c r="H256" s="2">
        <f>'Moving Avg'!G256</f>
        <v>10.650289999999998</v>
      </c>
      <c r="I256" s="2">
        <f>'Moving Avg'!H256</f>
        <v>11.269960999999999</v>
      </c>
      <c r="J256" s="17" t="str">
        <f>OBV!F256</f>
        <v>BEARISH</v>
      </c>
      <c r="K256" s="17" t="str">
        <f>OBV!G256</f>
        <v>STRONG</v>
      </c>
      <c r="L256" s="17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11.2875</v>
      </c>
      <c r="C257" s="2">
        <f>RSI!I257</f>
        <v>61.598403000813597</v>
      </c>
      <c r="D257" s="2">
        <f>MACD!E257</f>
        <v>-0.37234292514792244</v>
      </c>
      <c r="E257" s="2">
        <f>MACD!F257</f>
        <v>-0.33346250409465539</v>
      </c>
      <c r="F257" s="2">
        <f>'Moving Avg'!D257</f>
        <v>11.347580000000001</v>
      </c>
      <c r="G257" s="2">
        <f>'Moving Avg'!F257</f>
        <v>10.906224999999999</v>
      </c>
      <c r="H257" s="2">
        <f>'Moving Avg'!G257</f>
        <v>10.664596</v>
      </c>
      <c r="I257" s="2">
        <f>'Moving Avg'!H257</f>
        <v>11.271278499999999</v>
      </c>
      <c r="J257" s="17" t="str">
        <f>OBV!F257</f>
        <v>BULLISH</v>
      </c>
      <c r="K257" s="17" t="str">
        <f>OBV!G257</f>
        <v>WEAK</v>
      </c>
      <c r="L257" s="17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11.3733</v>
      </c>
      <c r="C258" s="2">
        <f>RSI!I258</f>
        <v>63.652491791261426</v>
      </c>
      <c r="D258" s="2">
        <f>MACD!E258</f>
        <v>-0.32602347804263232</v>
      </c>
      <c r="E258" s="2">
        <f>MACD!F258</f>
        <v>-0.3319746988842508</v>
      </c>
      <c r="F258" s="2">
        <f>'Moving Avg'!D258</f>
        <v>11.34042</v>
      </c>
      <c r="G258" s="2">
        <f>'Moving Avg'!F258</f>
        <v>10.949139999999998</v>
      </c>
      <c r="H258" s="2">
        <f>'Moving Avg'!G258</f>
        <v>10.677469999999996</v>
      </c>
      <c r="I258" s="2">
        <f>'Moving Avg'!H258</f>
        <v>11.273025000000001</v>
      </c>
      <c r="J258" s="17" t="str">
        <f>OBV!F258</f>
        <v>BEARISH</v>
      </c>
      <c r="K258" s="17" t="str">
        <f>OBV!G258</f>
        <v>STRONG</v>
      </c>
      <c r="L258" s="17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11.3733</v>
      </c>
      <c r="C259" s="2">
        <f>RSI!I259</f>
        <v>63.652491791261426</v>
      </c>
      <c r="D259" s="2">
        <f>MACD!E259</f>
        <v>-0.25634501118757491</v>
      </c>
      <c r="E259" s="2">
        <f>MACD!F259</f>
        <v>-0.31684876134491569</v>
      </c>
      <c r="F259" s="2">
        <f>'Moving Avg'!D259</f>
        <v>11.361880000000001</v>
      </c>
      <c r="G259" s="2">
        <f>'Moving Avg'!F259</f>
        <v>10.995634999999998</v>
      </c>
      <c r="H259" s="2">
        <f>'Moving Avg'!G259</f>
        <v>10.690631999999999</v>
      </c>
      <c r="I259" s="2">
        <f>'Moving Avg'!H259</f>
        <v>11.275083500000001</v>
      </c>
      <c r="J259" s="17" t="str">
        <f>OBV!F259</f>
        <v>BULLISH</v>
      </c>
      <c r="K259" s="17" t="str">
        <f>OBV!G259</f>
        <v>WEAK</v>
      </c>
      <c r="L259" s="17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11.3733</v>
      </c>
      <c r="C260" s="2">
        <f>RSI!I260</f>
        <v>63.652491791261426</v>
      </c>
      <c r="D260" s="2">
        <f>MACD!E260</f>
        <v>-0.22172917520497926</v>
      </c>
      <c r="E260" s="2">
        <f>MACD!F260</f>
        <v>-0.29782484411692844</v>
      </c>
      <c r="F260" s="2">
        <f>'Moving Avg'!D260</f>
        <v>11.35472</v>
      </c>
      <c r="G260" s="2">
        <f>'Moving Avg'!F260</f>
        <v>11.045705</v>
      </c>
      <c r="H260" s="2">
        <f>'Moving Avg'!G260</f>
        <v>10.706367999999998</v>
      </c>
      <c r="I260" s="2">
        <f>'Moving Avg'!H260</f>
        <v>11.277662500000003</v>
      </c>
      <c r="J260" s="17" t="str">
        <f>OBV!F260</f>
        <v>BEARISH</v>
      </c>
      <c r="K260" s="17" t="str">
        <f>OBV!G260</f>
        <v>STRONG</v>
      </c>
      <c r="L260" s="17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11.702400000000001</v>
      </c>
      <c r="C261" s="2">
        <f>RSI!I261</f>
        <v>71.066669609709123</v>
      </c>
      <c r="D261" s="2">
        <f>MACD!E261</f>
        <v>-0.18487825897696375</v>
      </c>
      <c r="E261" s="2">
        <f>MACD!F261</f>
        <v>-0.27523552708893551</v>
      </c>
      <c r="F261" s="2">
        <f>'Moving Avg'!D261</f>
        <v>11.421960000000002</v>
      </c>
      <c r="G261" s="2">
        <f>'Moving Avg'!F261</f>
        <v>11.112945</v>
      </c>
      <c r="H261" s="2">
        <f>'Moving Avg'!G261</f>
        <v>10.728685999999998</v>
      </c>
      <c r="I261" s="2">
        <f>'Moving Avg'!H261</f>
        <v>11.281366500000006</v>
      </c>
      <c r="J261" s="17" t="str">
        <f>OBV!F261</f>
        <v>BULLISH</v>
      </c>
      <c r="K261" s="17" t="str">
        <f>OBV!G261</f>
        <v>WEAK</v>
      </c>
      <c r="L261" s="17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11.7882</v>
      </c>
      <c r="C262" s="2">
        <f>RSI!I262</f>
        <v>72.633942694593941</v>
      </c>
      <c r="D262" s="2">
        <f>MACD!E262</f>
        <v>-0.18600556667322543</v>
      </c>
      <c r="E262" s="2">
        <f>MACD!F262</f>
        <v>-0.25738953500579348</v>
      </c>
      <c r="F262" s="2">
        <f>'Moving Avg'!D262</f>
        <v>11.5221</v>
      </c>
      <c r="G262" s="2">
        <f>'Moving Avg'!F262</f>
        <v>11.185549999999999</v>
      </c>
      <c r="H262" s="2">
        <f>'Moving Avg'!G262</f>
        <v>10.751289999999997</v>
      </c>
      <c r="I262" s="2">
        <f>'Moving Avg'!H262</f>
        <v>11.285534000000006</v>
      </c>
      <c r="J262" s="17" t="str">
        <f>OBV!F262</f>
        <v>BULLISH</v>
      </c>
      <c r="K262" s="17" t="str">
        <f>OBV!G262</f>
        <v>WEAK</v>
      </c>
      <c r="L262" s="17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12.0314</v>
      </c>
      <c r="C263" s="2">
        <f>RSI!I263</f>
        <v>76.516900210438394</v>
      </c>
      <c r="D263" s="2">
        <f>MACD!E263</f>
        <v>-0.18163402066119794</v>
      </c>
      <c r="E263" s="2">
        <f>MACD!F263</f>
        <v>-0.2422384321368744</v>
      </c>
      <c r="F263" s="2">
        <f>'Moving Avg'!D263</f>
        <v>11.65372</v>
      </c>
      <c r="G263" s="2">
        <f>'Moving Avg'!F263</f>
        <v>11.275679999999998</v>
      </c>
      <c r="H263" s="2">
        <f>'Moving Avg'!G263</f>
        <v>10.781761999999997</v>
      </c>
      <c r="I263" s="2">
        <f>'Moving Avg'!H263</f>
        <v>11.291230000000006</v>
      </c>
      <c r="J263" s="17" t="str">
        <f>OBV!F263</f>
        <v>BULLISH</v>
      </c>
      <c r="K263" s="17" t="str">
        <f>OBV!G263</f>
        <v>WEAK</v>
      </c>
      <c r="L263" s="17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11.874000000000001</v>
      </c>
      <c r="C264" s="2">
        <f>RSI!I264</f>
        <v>69.630738042225119</v>
      </c>
      <c r="D264" s="2">
        <f>MACD!E264</f>
        <v>-0.19358698010293196</v>
      </c>
      <c r="E264" s="2">
        <f>MACD!F264</f>
        <v>-0.23250814173008594</v>
      </c>
      <c r="F264" s="2">
        <f>'Moving Avg'!D264</f>
        <v>11.75386</v>
      </c>
      <c r="G264" s="2">
        <f>'Moving Avg'!F264</f>
        <v>11.345419999999999</v>
      </c>
      <c r="H264" s="2">
        <f>'Moving Avg'!G264</f>
        <v>10.809085999999997</v>
      </c>
      <c r="I264" s="2">
        <f>'Moving Avg'!H264</f>
        <v>11.295861500000003</v>
      </c>
      <c r="J264" s="17" t="str">
        <f>OBV!F264</f>
        <v>BULLISH</v>
      </c>
      <c r="K264" s="17" t="str">
        <f>OBV!G264</f>
        <v>WEAK</v>
      </c>
      <c r="L264" s="17" t="str">
        <f>OBV!H264</f>
        <v>CONFIRMED BULLISH</v>
      </c>
    </row>
    <row r="265" spans="1:12" ht="13.5" x14ac:dyDescent="0.25">
      <c r="A265" s="3">
        <f>RSI!A265</f>
        <v>42394</v>
      </c>
      <c r="B265" s="2">
        <f>RSI!B265</f>
        <v>11.795400000000001</v>
      </c>
      <c r="C265" s="2">
        <f>RSI!I265</f>
        <v>66.416356492084134</v>
      </c>
      <c r="D265" s="2">
        <f>MACD!E265</f>
        <v>-0.1798368830261925</v>
      </c>
      <c r="E265" s="2">
        <f>MACD!F265</f>
        <v>-0.22197388998930725</v>
      </c>
      <c r="F265" s="2">
        <f>'Moving Avg'!D265</f>
        <v>11.838280000000001</v>
      </c>
      <c r="G265" s="2">
        <f>'Moving Avg'!F265</f>
        <v>11.393705000000001</v>
      </c>
      <c r="H265" s="2">
        <f>'Moving Avg'!G265</f>
        <v>10.834838</v>
      </c>
      <c r="I265" s="2">
        <f>'Moving Avg'!H265</f>
        <v>11.299857000000001</v>
      </c>
      <c r="J265" s="17" t="str">
        <f>OBV!F265</f>
        <v>BULLISH</v>
      </c>
      <c r="K265" s="17" t="str">
        <f>OBV!G265</f>
        <v>WEAK</v>
      </c>
      <c r="L265" s="17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11.981299999999999</v>
      </c>
      <c r="C266" s="2">
        <f>RSI!I266</f>
        <v>69.949706597060128</v>
      </c>
      <c r="D266" s="2">
        <f>MACD!E266</f>
        <v>-0.19178724135038649</v>
      </c>
      <c r="E266" s="2">
        <f>MACD!F266</f>
        <v>-0.21593656026152314</v>
      </c>
      <c r="F266" s="2">
        <f>'Moving Avg'!D266</f>
        <v>11.89406</v>
      </c>
      <c r="G266" s="2">
        <f>'Moving Avg'!F266</f>
        <v>11.451644999999999</v>
      </c>
      <c r="H266" s="2">
        <f>'Moving Avg'!G266</f>
        <v>10.867742</v>
      </c>
      <c r="I266" s="2">
        <f>'Moving Avg'!H266</f>
        <v>11.304608500000002</v>
      </c>
      <c r="J266" s="17" t="str">
        <f>OBV!F266</f>
        <v>BULLISH</v>
      </c>
      <c r="K266" s="17" t="str">
        <f>OBV!G266</f>
        <v>WEAK</v>
      </c>
      <c r="L266" s="17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12.1387</v>
      </c>
      <c r="C267" s="2">
        <f>RSI!I267</f>
        <v>72.580177606767279</v>
      </c>
      <c r="D267" s="2">
        <f>MACD!E267</f>
        <v>-0.22974108628984879</v>
      </c>
      <c r="E267" s="2">
        <f>MACD!F267</f>
        <v>-0.2186974654671883</v>
      </c>
      <c r="F267" s="2">
        <f>'Moving Avg'!D267</f>
        <v>11.96416</v>
      </c>
      <c r="G267" s="2">
        <f>'Moving Avg'!F267</f>
        <v>11.514949999999999</v>
      </c>
      <c r="H267" s="2">
        <f>'Moving Avg'!G267</f>
        <v>10.905940000000001</v>
      </c>
      <c r="I267" s="2">
        <f>'Moving Avg'!H267</f>
        <v>11.310146999999999</v>
      </c>
      <c r="J267" s="17" t="str">
        <f>OBV!F267</f>
        <v>BULLISH</v>
      </c>
      <c r="K267" s="17" t="str">
        <f>OBV!G267</f>
        <v>WEAK</v>
      </c>
      <c r="L267" s="17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12.374700000000001</v>
      </c>
      <c r="C268" s="2">
        <f>RSI!I268</f>
        <v>75.975843207083656</v>
      </c>
      <c r="D268" s="2">
        <f>MACD!E268</f>
        <v>-0.27084063903398814</v>
      </c>
      <c r="E268" s="2">
        <f>MACD!F268</f>
        <v>-0.2291261001805483</v>
      </c>
      <c r="F268" s="2">
        <f>'Moving Avg'!D268</f>
        <v>12.032820000000001</v>
      </c>
      <c r="G268" s="2">
        <f>'Moving Avg'!F268</f>
        <v>11.579685</v>
      </c>
      <c r="H268" s="2">
        <f>'Moving Avg'!G268</f>
        <v>10.948858</v>
      </c>
      <c r="I268" s="2">
        <f>'Moving Avg'!H268</f>
        <v>11.316865499999999</v>
      </c>
      <c r="J268" s="17" t="str">
        <f>OBV!F268</f>
        <v>BULLISH</v>
      </c>
      <c r="K268" s="17" t="str">
        <f>OBV!G268</f>
        <v>STRONG</v>
      </c>
      <c r="L268" s="17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12.7181</v>
      </c>
      <c r="C269" s="2">
        <f>RSI!I269</f>
        <v>79.880255791700165</v>
      </c>
      <c r="D269" s="2">
        <f>MACD!E269</f>
        <v>-0.33680364316077771</v>
      </c>
      <c r="E269" s="2">
        <f>MACD!F269</f>
        <v>-0.25066160877659421</v>
      </c>
      <c r="F269" s="2">
        <f>'Moving Avg'!D269</f>
        <v>12.201639999999999</v>
      </c>
      <c r="G269" s="2">
        <f>'Moving Avg'!F269</f>
        <v>11.650859999999998</v>
      </c>
      <c r="H269" s="2">
        <f>'Moving Avg'!G269</f>
        <v>10.990060000000001</v>
      </c>
      <c r="I269" s="2">
        <f>'Moving Avg'!H269</f>
        <v>11.325370499999996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12.7682</v>
      </c>
      <c r="C270" s="2">
        <f>RSI!I270</f>
        <v>80.381214339321829</v>
      </c>
      <c r="D270" s="2">
        <f>MACD!E270</f>
        <v>-0.40368230858021725</v>
      </c>
      <c r="E270" s="2">
        <f>MACD!F270</f>
        <v>-0.2812657487373188</v>
      </c>
      <c r="F270" s="2">
        <f>'Moving Avg'!D270</f>
        <v>12.396199999999999</v>
      </c>
      <c r="G270" s="2">
        <f>'Moving Avg'!F270</f>
        <v>11.731689999999999</v>
      </c>
      <c r="H270" s="2">
        <f>'Moving Avg'!G270</f>
        <v>11.032264</v>
      </c>
      <c r="I270" s="2">
        <f>'Moving Avg'!H270</f>
        <v>11.334437999999995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12.7896</v>
      </c>
      <c r="C271" s="2">
        <f>RSI!I271</f>
        <v>80.603374533828912</v>
      </c>
      <c r="D271" s="2">
        <f>MACD!E271</f>
        <v>-0.41833046742929092</v>
      </c>
      <c r="E271" s="2">
        <f>MACD!F271</f>
        <v>-0.30867869247571322</v>
      </c>
      <c r="F271" s="2">
        <f>'Moving Avg'!D271</f>
        <v>12.55786</v>
      </c>
      <c r="G271" s="2">
        <f>'Moving Avg'!F271</f>
        <v>11.802505</v>
      </c>
      <c r="H271" s="2">
        <f>'Moving Avg'!G271</f>
        <v>11.075037999999999</v>
      </c>
      <c r="I271" s="2">
        <f>'Moving Avg'!H271</f>
        <v>11.343577999999995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12.7753</v>
      </c>
      <c r="C272" s="2">
        <f>RSI!I272</f>
        <v>79.951851763122363</v>
      </c>
      <c r="D272" s="2">
        <f>MACD!E272</f>
        <v>-0.42317013071640908</v>
      </c>
      <c r="E272" s="2">
        <f>MACD!F272</f>
        <v>-0.33157698012385239</v>
      </c>
      <c r="F272" s="2">
        <f>'Moving Avg'!D272</f>
        <v>12.685180000000001</v>
      </c>
      <c r="G272" s="2">
        <f>'Moving Avg'!F272</f>
        <v>11.879754999999999</v>
      </c>
      <c r="H272" s="2">
        <f>'Moving Avg'!G272</f>
        <v>11.117383999999999</v>
      </c>
      <c r="I272" s="2">
        <f>'Moving Avg'!H272</f>
        <v>11.352334499999994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12.6823</v>
      </c>
      <c r="C273" s="2">
        <f>RSI!I273</f>
        <v>75.66813265475156</v>
      </c>
      <c r="D273" s="2">
        <f>MACD!E273</f>
        <v>-0.38908416741467633</v>
      </c>
      <c r="E273" s="2">
        <f>MACD!F273</f>
        <v>-0.34307841758201718</v>
      </c>
      <c r="F273" s="2">
        <f>'Moving Avg'!D273</f>
        <v>12.746700000000001</v>
      </c>
      <c r="G273" s="2">
        <f>'Moving Avg'!F273</f>
        <v>11.943415</v>
      </c>
      <c r="H273" s="2">
        <f>'Moving Avg'!G273</f>
        <v>11.159300000000004</v>
      </c>
      <c r="I273" s="2">
        <f>'Moving Avg'!H273</f>
        <v>11.360625999999995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12.653700000000001</v>
      </c>
      <c r="C274" s="2">
        <f>RSI!I274</f>
        <v>74.348860060370015</v>
      </c>
      <c r="D274" s="2">
        <f>MACD!E274</f>
        <v>-0.38745916291998839</v>
      </c>
      <c r="E274" s="2">
        <f>MACD!F274</f>
        <v>-0.35195456664961144</v>
      </c>
      <c r="F274" s="2">
        <f>'Moving Avg'!D274</f>
        <v>12.73382</v>
      </c>
      <c r="G274" s="2">
        <f>'Moving Avg'!F274</f>
        <v>12.012799999999999</v>
      </c>
      <c r="H274" s="2">
        <f>'Moving Avg'!G274</f>
        <v>11.200216000000001</v>
      </c>
      <c r="I274" s="2">
        <f>'Moving Avg'!H274</f>
        <v>11.368565999999996</v>
      </c>
      <c r="J274" s="17" t="str">
        <f>OBV!F274</f>
        <v>BULLISH</v>
      </c>
      <c r="K274" s="17" t="str">
        <f>OBV!G274</f>
        <v>NEUTRAL</v>
      </c>
      <c r="L274" s="17" t="str">
        <f>OBV!H274</f>
        <v>BULLISH DIVERGENCE</v>
      </c>
    </row>
    <row r="275" spans="1:12" ht="13.5" x14ac:dyDescent="0.25">
      <c r="A275" s="3">
        <f>RSI!A275</f>
        <v>42408</v>
      </c>
      <c r="B275" s="2">
        <f>RSI!B275</f>
        <v>12.517799999999999</v>
      </c>
      <c r="C275" s="2">
        <f>RSI!I275</f>
        <v>68.258842425470135</v>
      </c>
      <c r="D275" s="2">
        <f>MACD!E275</f>
        <v>-0.39268163332534733</v>
      </c>
      <c r="E275" s="2">
        <f>MACD!F275</f>
        <v>-0.36009997998475868</v>
      </c>
      <c r="F275" s="2">
        <f>'Moving Avg'!D275</f>
        <v>12.68374</v>
      </c>
      <c r="G275" s="2">
        <f>'Moving Avg'!F275</f>
        <v>12.068235</v>
      </c>
      <c r="H275" s="2">
        <f>'Moving Avg'!G275</f>
        <v>11.238414000000001</v>
      </c>
      <c r="I275" s="2">
        <f>'Moving Avg'!H275</f>
        <v>11.375826499999995</v>
      </c>
      <c r="J275" s="17" t="str">
        <f>OBV!F275</f>
        <v>BEARISH</v>
      </c>
      <c r="K275" s="17" t="str">
        <f>OBV!G275</f>
        <v>WEAK</v>
      </c>
      <c r="L275" s="17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12.246</v>
      </c>
      <c r="C276" s="2">
        <f>RSI!I276</f>
        <v>58.022288688086562</v>
      </c>
      <c r="D276" s="2">
        <f>MACD!E276</f>
        <v>-0.351797453348631</v>
      </c>
      <c r="E276" s="2">
        <f>MACD!F276</f>
        <v>-0.35843947465753312</v>
      </c>
      <c r="F276" s="2">
        <f>'Moving Avg'!D276</f>
        <v>12.57502</v>
      </c>
      <c r="G276" s="2">
        <f>'Moving Avg'!F276</f>
        <v>12.112225</v>
      </c>
      <c r="H276" s="2">
        <f>'Moving Avg'!G276</f>
        <v>11.273034000000001</v>
      </c>
      <c r="I276" s="2">
        <f>'Moving Avg'!H276</f>
        <v>11.381727999999995</v>
      </c>
      <c r="J276" s="17" t="str">
        <f>OBV!F276</f>
        <v>BEARISH</v>
      </c>
      <c r="K276" s="17" t="str">
        <f>OBV!G276</f>
        <v>WEAK</v>
      </c>
      <c r="L276" s="17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12.410500000000001</v>
      </c>
      <c r="C277" s="2">
        <f>RSI!I277</f>
        <v>61.760063611805265</v>
      </c>
      <c r="D277" s="2">
        <f>MACD!E277</f>
        <v>-0.30674292540848569</v>
      </c>
      <c r="E277" s="2">
        <f>MACD!F277</f>
        <v>-0.34810016480772366</v>
      </c>
      <c r="F277" s="2">
        <f>'Moving Avg'!D277</f>
        <v>12.50206</v>
      </c>
      <c r="G277" s="2">
        <f>'Moving Avg'!F277</f>
        <v>12.168375000000001</v>
      </c>
      <c r="H277" s="2">
        <f>'Moving Avg'!G277</f>
        <v>11.310943999999999</v>
      </c>
      <c r="I277" s="2">
        <f>'Moving Avg'!H277</f>
        <v>11.388278499999995</v>
      </c>
      <c r="J277" s="17" t="str">
        <f>OBV!F277</f>
        <v>BEARISH</v>
      </c>
      <c r="K277" s="17" t="str">
        <f>OBV!G277</f>
        <v>WEAK</v>
      </c>
      <c r="L277" s="17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12.3247</v>
      </c>
      <c r="C278" s="2">
        <f>RSI!I278</f>
        <v>58.818266744959949</v>
      </c>
      <c r="D278" s="2">
        <f>MACD!E278</f>
        <v>-0.22838233599203406</v>
      </c>
      <c r="E278" s="2">
        <f>MACD!F278</f>
        <v>-0.32415659904458571</v>
      </c>
      <c r="F278" s="2">
        <f>'Moving Avg'!D278</f>
        <v>12.430540000000001</v>
      </c>
      <c r="G278" s="2">
        <f>'Moving Avg'!F278</f>
        <v>12.215945000000001</v>
      </c>
      <c r="H278" s="2">
        <f>'Moving Avg'!G278</f>
        <v>11.347854</v>
      </c>
      <c r="I278" s="2">
        <f>'Moving Avg'!H278</f>
        <v>11.394087999999995</v>
      </c>
      <c r="J278" s="17" t="str">
        <f>OBV!F278</f>
        <v>BEARISH</v>
      </c>
      <c r="K278" s="17" t="str">
        <f>OBV!G278</f>
        <v>WEAK</v>
      </c>
      <c r="L278" s="17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12.2317</v>
      </c>
      <c r="C279" s="2">
        <f>RSI!I279</f>
        <v>55.720151430346689</v>
      </c>
      <c r="D279" s="2">
        <f>MACD!E279</f>
        <v>-0.10409660541228405</v>
      </c>
      <c r="E279" s="2">
        <f>MACD!F279</f>
        <v>-0.28014460031812538</v>
      </c>
      <c r="F279" s="2">
        <f>'Moving Avg'!D279</f>
        <v>12.34614</v>
      </c>
      <c r="G279" s="2">
        <f>'Moving Avg'!F279</f>
        <v>12.258865</v>
      </c>
      <c r="H279" s="2">
        <f>'Moving Avg'!G279</f>
        <v>11.383048</v>
      </c>
      <c r="I279" s="2">
        <f>'Moving Avg'!H279</f>
        <v>11.399432499999994</v>
      </c>
      <c r="J279" s="17" t="str">
        <f>OBV!F279</f>
        <v>BEARISH</v>
      </c>
      <c r="K279" s="17" t="str">
        <f>OBV!G279</f>
        <v>WEAK</v>
      </c>
      <c r="L279" s="17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12.3461</v>
      </c>
      <c r="C280" s="2">
        <f>RSI!I280</f>
        <v>58.608342575881053</v>
      </c>
      <c r="D280" s="2">
        <f>MACD!E280</f>
        <v>-7.5882099324964258E-4</v>
      </c>
      <c r="E280" s="2">
        <f>MACD!F280</f>
        <v>-0.22426744445315025</v>
      </c>
      <c r="F280" s="2">
        <f>'Moving Avg'!D280</f>
        <v>12.311800000000002</v>
      </c>
      <c r="G280" s="2">
        <f>'Moving Avg'!F280</f>
        <v>12.307505000000003</v>
      </c>
      <c r="H280" s="2">
        <f>'Moving Avg'!G280</f>
        <v>11.422532</v>
      </c>
      <c r="I280" s="2">
        <f>'Moving Avg'!H280</f>
        <v>11.405730499999994</v>
      </c>
      <c r="J280" s="17" t="str">
        <f>OBV!F280</f>
        <v>BEARISH</v>
      </c>
      <c r="K280" s="17" t="str">
        <f>OBV!G280</f>
        <v>WEAK</v>
      </c>
      <c r="L280" s="17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12.367599999999999</v>
      </c>
      <c r="C281" s="2">
        <f>RSI!I281</f>
        <v>59.147647020845284</v>
      </c>
      <c r="D281" s="2">
        <f>MACD!E281</f>
        <v>8.6722449659761836E-2</v>
      </c>
      <c r="E281" s="2">
        <f>MACD!F281</f>
        <v>-0.16206946563056784</v>
      </c>
      <c r="F281" s="2">
        <f>'Moving Avg'!D281</f>
        <v>12.336119999999999</v>
      </c>
      <c r="G281" s="2">
        <f>'Moving Avg'!F281</f>
        <v>12.340765000000001</v>
      </c>
      <c r="H281" s="2">
        <f>'Moving Avg'!G281</f>
        <v>11.462732000000001</v>
      </c>
      <c r="I281" s="2">
        <f>'Moving Avg'!H281</f>
        <v>11.411788999999994</v>
      </c>
      <c r="J281" s="17" t="str">
        <f>OBV!F281</f>
        <v>BEARISH</v>
      </c>
      <c r="K281" s="17" t="str">
        <f>OBV!G281</f>
        <v>NEUTRAL</v>
      </c>
      <c r="L281" s="17" t="str">
        <f>OBV!H281</f>
        <v>BEARISH DIVERGENCE</v>
      </c>
    </row>
    <row r="282" spans="1:12" ht="13.5" x14ac:dyDescent="0.25">
      <c r="A282" s="3">
        <f>RSI!A282</f>
        <v>42417</v>
      </c>
      <c r="B282" s="2">
        <f>RSI!B282</f>
        <v>12.446300000000001</v>
      </c>
      <c r="C282" s="2">
        <f>RSI!I282</f>
        <v>61.143400651295877</v>
      </c>
      <c r="D282" s="2">
        <f>MACD!E282</f>
        <v>0.15105310387896154</v>
      </c>
      <c r="E282" s="2">
        <f>MACD!F282</f>
        <v>-9.9444951728661968E-2</v>
      </c>
      <c r="F282" s="2">
        <f>'Moving Avg'!D282</f>
        <v>12.34328</v>
      </c>
      <c r="G282" s="2">
        <f>'Moving Avg'!F282</f>
        <v>12.373670000000004</v>
      </c>
      <c r="H282" s="2">
        <f>'Moving Avg'!G282</f>
        <v>11.507224000000001</v>
      </c>
      <c r="I282" s="2">
        <f>'Moving Avg'!H282</f>
        <v>11.418206499999995</v>
      </c>
      <c r="J282" s="17" t="str">
        <f>OBV!F282</f>
        <v>BULLISH</v>
      </c>
      <c r="K282" s="17" t="str">
        <f>OBV!G282</f>
        <v>NEUTRAL</v>
      </c>
      <c r="L282" s="17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12.618</v>
      </c>
      <c r="C283" s="2">
        <f>RSI!I283</f>
        <v>65.144186634102851</v>
      </c>
      <c r="D283" s="2">
        <f>MACD!E283</f>
        <v>0.17645628762472754</v>
      </c>
      <c r="E283" s="2">
        <f>MACD!F283</f>
        <v>-4.4264703857984075E-2</v>
      </c>
      <c r="F283" s="2">
        <f>'Moving Avg'!D283</f>
        <v>12.40194</v>
      </c>
      <c r="G283" s="2">
        <f>'Moving Avg'!F283</f>
        <v>12.403000000000002</v>
      </c>
      <c r="H283" s="2">
        <f>'Moving Avg'!G283</f>
        <v>11.549570000000001</v>
      </c>
      <c r="I283" s="2">
        <f>'Moving Avg'!H283</f>
        <v>11.425482499999996</v>
      </c>
      <c r="J283" s="17" t="str">
        <f>OBV!F283</f>
        <v>BULLISH</v>
      </c>
      <c r="K283" s="17" t="str">
        <f>OBV!G283</f>
        <v>STRONG</v>
      </c>
      <c r="L283" s="17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12.6609</v>
      </c>
      <c r="C284" s="2">
        <f>RSI!I284</f>
        <v>66.083821500051215</v>
      </c>
      <c r="D284" s="2">
        <f>MACD!E284</f>
        <v>0.18750315480303925</v>
      </c>
      <c r="E284" s="2">
        <f>MACD!F284</f>
        <v>2.088867874220586E-3</v>
      </c>
      <c r="F284" s="2">
        <f>'Moving Avg'!D284</f>
        <v>12.487779999999999</v>
      </c>
      <c r="G284" s="2">
        <f>'Moving Avg'!F284</f>
        <v>12.442345000000001</v>
      </c>
      <c r="H284" s="2">
        <f>'Moving Avg'!G284</f>
        <v>11.593920000000001</v>
      </c>
      <c r="I284" s="2">
        <f>'Moving Avg'!H284</f>
        <v>11.429816499999994</v>
      </c>
      <c r="J284" s="17" t="str">
        <f>OBV!F284</f>
        <v>BULLISH</v>
      </c>
      <c r="K284" s="17" t="str">
        <f>OBV!G284</f>
        <v>STRONG</v>
      </c>
      <c r="L284" s="17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12.653700000000001</v>
      </c>
      <c r="C285" s="2">
        <f>RSI!I285</f>
        <v>65.763395302070847</v>
      </c>
      <c r="D285" s="2">
        <f>MACD!E285</f>
        <v>0.17356490937518387</v>
      </c>
      <c r="E285" s="2">
        <f>MACD!F285</f>
        <v>3.6384076174413242E-2</v>
      </c>
      <c r="F285" s="2">
        <f>'Moving Avg'!D285</f>
        <v>12.549299999999999</v>
      </c>
      <c r="G285" s="2">
        <f>'Moving Avg'!F285</f>
        <v>12.485260000000002</v>
      </c>
      <c r="H285" s="2">
        <f>'Moving Avg'!G285</f>
        <v>11.638412000000001</v>
      </c>
      <c r="I285" s="2">
        <f>'Moving Avg'!H285</f>
        <v>11.431685999999996</v>
      </c>
      <c r="J285" s="17" t="str">
        <f>OBV!F285</f>
        <v>BULLISH</v>
      </c>
      <c r="K285" s="17" t="str">
        <f>OBV!G285</f>
        <v>STRONG</v>
      </c>
      <c r="L285" s="17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12.6609</v>
      </c>
      <c r="C286" s="2">
        <f>RSI!I286</f>
        <v>65.941242224589502</v>
      </c>
      <c r="D286" s="2">
        <f>MACD!E286</f>
        <v>0.11676924803569655</v>
      </c>
      <c r="E286" s="2">
        <f>MACD!F286</f>
        <v>5.2461110546669909E-2</v>
      </c>
      <c r="F286" s="2">
        <f>'Moving Avg'!D286</f>
        <v>12.60796</v>
      </c>
      <c r="G286" s="2">
        <f>'Moving Avg'!F286</f>
        <v>12.51924</v>
      </c>
      <c r="H286" s="2">
        <f>'Moving Avg'!G286</f>
        <v>11.684192000000001</v>
      </c>
      <c r="I286" s="2">
        <f>'Moving Avg'!H286</f>
        <v>11.433764999999996</v>
      </c>
      <c r="J286" s="17" t="str">
        <f>OBV!F286</f>
        <v>BULLISH</v>
      </c>
      <c r="K286" s="17" t="str">
        <f>OBV!G286</f>
        <v>STRONG</v>
      </c>
      <c r="L286" s="17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12.646599999999999</v>
      </c>
      <c r="C287" s="2">
        <f>RSI!I287</f>
        <v>65.216635631430819</v>
      </c>
      <c r="D287" s="2">
        <f>MACD!E287</f>
        <v>9.257926552714224E-2</v>
      </c>
      <c r="E287" s="2">
        <f>MACD!F287</f>
        <v>6.0484741542764377E-2</v>
      </c>
      <c r="F287" s="2">
        <f>'Moving Avg'!D287</f>
        <v>12.648019999999999</v>
      </c>
      <c r="G287" s="2">
        <f>'Moving Avg'!F287</f>
        <v>12.544635</v>
      </c>
      <c r="H287" s="2">
        <f>'Moving Avg'!G287</f>
        <v>11.728970000000002</v>
      </c>
      <c r="I287" s="2">
        <f>'Moving Avg'!H287</f>
        <v>11.437610999999995</v>
      </c>
      <c r="J287" s="17" t="str">
        <f>OBV!F287</f>
        <v>BULLISH</v>
      </c>
      <c r="K287" s="17" t="str">
        <f>OBV!G287</f>
        <v>STRONG</v>
      </c>
      <c r="L287" s="17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12.5822</v>
      </c>
      <c r="C288" s="2">
        <f>RSI!I288</f>
        <v>61.916829824561063</v>
      </c>
      <c r="D288" s="2">
        <f>MACD!E288</f>
        <v>6.1451737743777102E-2</v>
      </c>
      <c r="E288" s="2">
        <f>MACD!F288</f>
        <v>6.0678140782966926E-2</v>
      </c>
      <c r="F288" s="2">
        <f>'Moving Avg'!D288</f>
        <v>12.64086</v>
      </c>
      <c r="G288" s="2">
        <f>'Moving Avg'!F288</f>
        <v>12.555010000000001</v>
      </c>
      <c r="H288" s="2">
        <f>'Moving Avg'!G288</f>
        <v>11.770313999999999</v>
      </c>
      <c r="I288" s="2">
        <f>'Moving Avg'!H288</f>
        <v>11.441585999999996</v>
      </c>
      <c r="J288" s="17" t="str">
        <f>OBV!F288</f>
        <v>BEARISH</v>
      </c>
      <c r="K288" s="17" t="str">
        <f>OBV!G288</f>
        <v>NEUTRAL</v>
      </c>
      <c r="L288" s="17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12.5679</v>
      </c>
      <c r="C289" s="2">
        <f>RSI!I289</f>
        <v>61.176627614016034</v>
      </c>
      <c r="D289" s="2">
        <f>MACD!E289</f>
        <v>2.0180862839502822E-2</v>
      </c>
      <c r="E289" s="2">
        <f>MACD!F289</f>
        <v>5.2578685194274111E-2</v>
      </c>
      <c r="F289" s="2">
        <f>'Moving Avg'!D289</f>
        <v>12.622260000000001</v>
      </c>
      <c r="G289" s="2">
        <f>'Moving Avg'!F289</f>
        <v>12.547499999999999</v>
      </c>
      <c r="H289" s="2">
        <f>'Moving Avg'!G289</f>
        <v>11.812804000000002</v>
      </c>
      <c r="I289" s="2">
        <f>'Moving Avg'!H289</f>
        <v>11.445593499999996</v>
      </c>
      <c r="J289" s="17" t="str">
        <f>OBV!F289</f>
        <v>BEARISH</v>
      </c>
      <c r="K289" s="17" t="str">
        <f>OBV!G289</f>
        <v>WEAK</v>
      </c>
      <c r="L289" s="17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12.574999999999999</v>
      </c>
      <c r="C290" s="2">
        <f>RSI!I290</f>
        <v>61.423217163112518</v>
      </c>
      <c r="D290" s="2">
        <f>MACD!E290</f>
        <v>8.5888548897905537E-4</v>
      </c>
      <c r="E290" s="2">
        <f>MACD!F290</f>
        <v>4.2234725253215102E-2</v>
      </c>
      <c r="F290" s="2">
        <f>'Moving Avg'!D290</f>
        <v>12.60652</v>
      </c>
      <c r="G290" s="2">
        <f>'Moving Avg'!F290</f>
        <v>12.537839999999999</v>
      </c>
      <c r="H290" s="2">
        <f>'Moving Avg'!G290</f>
        <v>11.856866</v>
      </c>
      <c r="I290" s="2">
        <f>'Moving Avg'!H290</f>
        <v>11.449532499999993</v>
      </c>
      <c r="J290" s="17" t="str">
        <f>OBV!F290</f>
        <v>BEARISH</v>
      </c>
      <c r="K290" s="17" t="str">
        <f>OBV!G290</f>
        <v>NEUTRAL</v>
      </c>
      <c r="L290" s="17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12.553599999999999</v>
      </c>
      <c r="C291" s="2">
        <f>RSI!I291</f>
        <v>60.182446951036788</v>
      </c>
      <c r="D291" s="2">
        <f>MACD!E291</f>
        <v>-1.2004873238513625E-2</v>
      </c>
      <c r="E291" s="2">
        <f>MACD!F291</f>
        <v>3.1386805554869356E-2</v>
      </c>
      <c r="F291" s="2">
        <f>'Moving Avg'!D291</f>
        <v>12.585060000000002</v>
      </c>
      <c r="G291" s="2">
        <f>'Moving Avg'!F291</f>
        <v>12.526039999999998</v>
      </c>
      <c r="H291" s="2">
        <f>'Moving Avg'!G291</f>
        <v>11.900785999999998</v>
      </c>
      <c r="I291" s="2">
        <f>'Moving Avg'!H291</f>
        <v>11.454023499999996</v>
      </c>
      <c r="J291" s="17" t="str">
        <f>OBV!F291</f>
        <v>BEARISH</v>
      </c>
      <c r="K291" s="17" t="str">
        <f>OBV!G291</f>
        <v>WEAK</v>
      </c>
      <c r="L291" s="17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12.553599999999999</v>
      </c>
      <c r="C292" s="2">
        <f>RSI!I292</f>
        <v>60.182446951036788</v>
      </c>
      <c r="D292" s="2">
        <f>MACD!E292</f>
        <v>-1.1958474825711107E-2</v>
      </c>
      <c r="E292" s="2">
        <f>MACD!F292</f>
        <v>2.2717749478753262E-2</v>
      </c>
      <c r="F292" s="2">
        <f>'Moving Avg'!D292</f>
        <v>12.566460000000001</v>
      </c>
      <c r="G292" s="2">
        <f>'Moving Avg'!F292</f>
        <v>12.514954999999997</v>
      </c>
      <c r="H292" s="2">
        <f>'Moving Avg'!G292</f>
        <v>11.945136000000002</v>
      </c>
      <c r="I292" s="2">
        <f>'Moving Avg'!H292</f>
        <v>11.458340999999997</v>
      </c>
      <c r="J292" s="17" t="str">
        <f>OBV!F292</f>
        <v>BEARISH</v>
      </c>
      <c r="K292" s="17" t="str">
        <f>OBV!G292</f>
        <v>NEUTRAL</v>
      </c>
      <c r="L292" s="17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12.6251</v>
      </c>
      <c r="C293" s="2">
        <f>RSI!I293</f>
        <v>63.072898254431756</v>
      </c>
      <c r="D293" s="2">
        <f>MACD!E293</f>
        <v>8.1104524187995963E-3</v>
      </c>
      <c r="E293" s="2">
        <f>MACD!F293</f>
        <v>1.9796290066762531E-2</v>
      </c>
      <c r="F293" s="2">
        <f>'Moving Avg'!D293</f>
        <v>12.575040000000001</v>
      </c>
      <c r="G293" s="2">
        <f>'Moving Avg'!F293</f>
        <v>12.512094999999999</v>
      </c>
      <c r="H293" s="2">
        <f>'Moving Avg'!G293</f>
        <v>11.993062</v>
      </c>
      <c r="I293" s="2">
        <f>'Moving Avg'!H293</f>
        <v>11.462842499999999</v>
      </c>
      <c r="J293" s="17" t="str">
        <f>OBV!F293</f>
        <v>BULLISH</v>
      </c>
      <c r="K293" s="17" t="str">
        <f>OBV!G293</f>
        <v>NEUTRAL</v>
      </c>
      <c r="L293" s="17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12.6251</v>
      </c>
      <c r="C294" s="2">
        <f>RSI!I294</f>
        <v>63.072898254431763</v>
      </c>
      <c r="D294" s="2">
        <f>MACD!E294</f>
        <v>3.0260632426108103E-2</v>
      </c>
      <c r="E294" s="2">
        <f>MACD!F294</f>
        <v>2.1889158538631645E-2</v>
      </c>
      <c r="F294" s="2">
        <f>'Moving Avg'!D294</f>
        <v>12.58648</v>
      </c>
      <c r="G294" s="2">
        <f>'Moving Avg'!F294</f>
        <v>12.510664999999998</v>
      </c>
      <c r="H294" s="2">
        <f>'Moving Avg'!G294</f>
        <v>12.03598</v>
      </c>
      <c r="I294" s="2">
        <f>'Moving Avg'!H294</f>
        <v>11.467343999999999</v>
      </c>
      <c r="J294" s="17" t="str">
        <f>OBV!F294</f>
        <v>BULLISH</v>
      </c>
      <c r="K294" s="17" t="str">
        <f>OBV!G294</f>
        <v>NEUTRAL</v>
      </c>
      <c r="L294" s="17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12.517799999999999</v>
      </c>
      <c r="C295" s="2">
        <f>RSI!I295</f>
        <v>55.997906650088041</v>
      </c>
      <c r="D295" s="2">
        <f>MACD!E295</f>
        <v>5.4518344597921597E-2</v>
      </c>
      <c r="E295" s="2">
        <f>MACD!F295</f>
        <v>2.8414995750489638E-2</v>
      </c>
      <c r="F295" s="2">
        <f>'Moving Avg'!D295</f>
        <v>12.57504</v>
      </c>
      <c r="G295" s="2">
        <f>'Moving Avg'!F295</f>
        <v>12.510664999999999</v>
      </c>
      <c r="H295" s="2">
        <f>'Moving Avg'!G295</f>
        <v>12.069741999999998</v>
      </c>
      <c r="I295" s="2">
        <f>'Moving Avg'!H295</f>
        <v>11.471656000000001</v>
      </c>
      <c r="J295" s="17" t="str">
        <f>OBV!F295</f>
        <v>BEARISH</v>
      </c>
      <c r="K295" s="17" t="str">
        <f>OBV!G295</f>
        <v>WEAK</v>
      </c>
      <c r="L295" s="17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12.517799999999999</v>
      </c>
      <c r="C296" s="2">
        <f>RSI!I296</f>
        <v>55.997906650088041</v>
      </c>
      <c r="D296" s="2">
        <f>MACD!E296</f>
        <v>7.5558793227143539E-2</v>
      </c>
      <c r="E296" s="2">
        <f>MACD!F296</f>
        <v>3.7843755245820419E-2</v>
      </c>
      <c r="F296" s="2">
        <f>'Moving Avg'!D296</f>
        <v>12.567879999999999</v>
      </c>
      <c r="G296" s="2">
        <f>'Moving Avg'!F296</f>
        <v>12.524254999999998</v>
      </c>
      <c r="H296" s="2">
        <f>'Moving Avg'!G296</f>
        <v>12.103647999999996</v>
      </c>
      <c r="I296" s="2">
        <f>'Moving Avg'!H296</f>
        <v>11.476141500000001</v>
      </c>
      <c r="J296" s="17" t="str">
        <f>OBV!F296</f>
        <v>BEARISH</v>
      </c>
      <c r="K296" s="17" t="str">
        <f>OBV!G296</f>
        <v>WEAK</v>
      </c>
      <c r="L296" s="17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12.517799999999999</v>
      </c>
      <c r="C297" s="2">
        <f>RSI!I297</f>
        <v>55.997906650088041</v>
      </c>
      <c r="D297" s="2">
        <f>MACD!E297</f>
        <v>9.061317556368742E-2</v>
      </c>
      <c r="E297" s="2">
        <f>MACD!F297</f>
        <v>4.8397639309393822E-2</v>
      </c>
      <c r="F297" s="2">
        <f>'Moving Avg'!D297</f>
        <v>12.56072</v>
      </c>
      <c r="G297" s="2">
        <f>'Moving Avg'!F297</f>
        <v>12.529619999999998</v>
      </c>
      <c r="H297" s="2">
        <f>'Moving Avg'!G297</f>
        <v>12.136551999999996</v>
      </c>
      <c r="I297" s="2">
        <f>'Moving Avg'!H297</f>
        <v>11.480800500000001</v>
      </c>
      <c r="J297" s="17" t="str">
        <f>OBV!F297</f>
        <v>BEARISH</v>
      </c>
      <c r="K297" s="17" t="str">
        <f>OBV!G297</f>
        <v>WEAK</v>
      </c>
      <c r="L297" s="17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12.6966</v>
      </c>
      <c r="C298" s="2">
        <f>RSI!I298</f>
        <v>64.326174237114486</v>
      </c>
      <c r="D298" s="2">
        <f>MACD!E298</f>
        <v>7.9690960293874014E-2</v>
      </c>
      <c r="E298" s="2">
        <f>MACD!F298</f>
        <v>5.4656303506289861E-2</v>
      </c>
      <c r="F298" s="2">
        <f>'Moving Avg'!D298</f>
        <v>12.57502</v>
      </c>
      <c r="G298" s="2">
        <f>'Moving Avg'!F298</f>
        <v>12.548214999999997</v>
      </c>
      <c r="H298" s="2">
        <f>'Moving Avg'!G298</f>
        <v>12.168883999999997</v>
      </c>
      <c r="I298" s="2">
        <f>'Moving Avg'!H298</f>
        <v>11.486457500000002</v>
      </c>
      <c r="J298" s="17" t="str">
        <f>OBV!F298</f>
        <v>BULLISH</v>
      </c>
      <c r="K298" s="17" t="str">
        <f>OBV!G298</f>
        <v>STRONG</v>
      </c>
      <c r="L298" s="17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12.6966</v>
      </c>
      <c r="C299" s="2">
        <f>RSI!I299</f>
        <v>64.326174237114486</v>
      </c>
      <c r="D299" s="2">
        <f>MACD!E299</f>
        <v>6.67218063326942E-2</v>
      </c>
      <c r="E299" s="2">
        <f>MACD!F299</f>
        <v>5.7069404071570733E-2</v>
      </c>
      <c r="F299" s="2">
        <f>'Moving Avg'!D299</f>
        <v>12.589320000000001</v>
      </c>
      <c r="G299" s="2">
        <f>'Moving Avg'!F299</f>
        <v>12.571459999999998</v>
      </c>
      <c r="H299" s="2">
        <f>'Moving Avg'!G299</f>
        <v>12.196923999999997</v>
      </c>
      <c r="I299" s="2">
        <f>'Moving Avg'!H299</f>
        <v>11.492149000000005</v>
      </c>
      <c r="J299" s="17" t="str">
        <f>OBV!F299</f>
        <v>BULLISH</v>
      </c>
      <c r="K299" s="17" t="str">
        <f>OBV!G299</f>
        <v>STRONG</v>
      </c>
      <c r="L299" s="17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12.6609</v>
      </c>
      <c r="C300" s="2">
        <f>RSI!I300</f>
        <v>61.62526374510005</v>
      </c>
      <c r="D300" s="2">
        <f>MACD!E300</f>
        <v>5.8070511276692827E-2</v>
      </c>
      <c r="E300" s="2">
        <f>MACD!F300</f>
        <v>5.7269625512595151E-2</v>
      </c>
      <c r="F300" s="2">
        <f>'Moving Avg'!D300</f>
        <v>12.617939999999999</v>
      </c>
      <c r="G300" s="2">
        <f>'Moving Avg'!F300</f>
        <v>12.587199999999998</v>
      </c>
      <c r="H300" s="2">
        <f>'Moving Avg'!G300</f>
        <v>12.227109999999998</v>
      </c>
      <c r="I300" s="2">
        <f>'Moving Avg'!H300</f>
        <v>11.497731500000002</v>
      </c>
      <c r="J300" s="17" t="str">
        <f>OBV!F300</f>
        <v>BULLISH</v>
      </c>
      <c r="K300" s="17" t="str">
        <f>OBV!G300</f>
        <v>STRONG</v>
      </c>
      <c r="L300" s="17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12.7324</v>
      </c>
      <c r="C301" s="2">
        <f>RSI!I301</f>
        <v>64.811955863872143</v>
      </c>
      <c r="D301" s="2">
        <f>MACD!E301</f>
        <v>4.1063137528810856E-2</v>
      </c>
      <c r="E301" s="2">
        <f>MACD!F301</f>
        <v>5.4028327915838295E-2</v>
      </c>
      <c r="F301" s="2">
        <f>'Moving Avg'!D301</f>
        <v>12.66086</v>
      </c>
      <c r="G301" s="2">
        <f>'Moving Avg'!F301</f>
        <v>12.605439999999998</v>
      </c>
      <c r="H301" s="2">
        <f>'Moving Avg'!G301</f>
        <v>12.254291999999998</v>
      </c>
      <c r="I301" s="2">
        <f>'Moving Avg'!H301</f>
        <v>11.503879500000004</v>
      </c>
      <c r="J301" s="17" t="str">
        <f>OBV!F301</f>
        <v>BULLISH</v>
      </c>
      <c r="K301" s="17" t="str">
        <f>OBV!G301</f>
        <v>STRONG</v>
      </c>
      <c r="L301" s="17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12.7324</v>
      </c>
      <c r="C302" s="2">
        <f>RSI!I302</f>
        <v>64.811955863872143</v>
      </c>
      <c r="D302" s="2">
        <f>MACD!E302</f>
        <v>2.5232709235980977E-2</v>
      </c>
      <c r="E302" s="2">
        <f>MACD!F302</f>
        <v>4.8269204179866833E-2</v>
      </c>
      <c r="F302" s="2">
        <f>'Moving Avg'!D302</f>
        <v>12.703779999999998</v>
      </c>
      <c r="G302" s="2">
        <f>'Moving Avg'!F302</f>
        <v>12.619744999999998</v>
      </c>
      <c r="H302" s="2">
        <f>'Moving Avg'!G302</f>
        <v>12.284333999999996</v>
      </c>
      <c r="I302" s="2">
        <f>'Moving Avg'!H302</f>
        <v>11.510027500000001</v>
      </c>
      <c r="J302" s="17" t="str">
        <f>OBV!F302</f>
        <v>BULLISH</v>
      </c>
      <c r="K302" s="17" t="str">
        <f>OBV!G302</f>
        <v>STRONG</v>
      </c>
      <c r="L302" s="17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12.517799999999999</v>
      </c>
      <c r="C303" s="2">
        <f>RSI!I303</f>
        <v>50.278469842214541</v>
      </c>
      <c r="D303" s="2">
        <f>MACD!E303</f>
        <v>3.7401089243186192E-2</v>
      </c>
      <c r="E303" s="2">
        <f>MACD!F303</f>
        <v>4.609558119253071E-2</v>
      </c>
      <c r="F303" s="2">
        <f>'Moving Avg'!D303</f>
        <v>12.66802</v>
      </c>
      <c r="G303" s="2">
        <f>'Moving Avg'!F303</f>
        <v>12.614735</v>
      </c>
      <c r="H303" s="2">
        <f>'Moving Avg'!G303</f>
        <v>12.306507999999997</v>
      </c>
      <c r="I303" s="2">
        <f>'Moving Avg'!H303</f>
        <v>11.515102500000003</v>
      </c>
      <c r="J303" s="17" t="str">
        <f>OBV!F303</f>
        <v>BEARISH</v>
      </c>
      <c r="K303" s="17" t="str">
        <f>OBV!G303</f>
        <v>NEUTRAL</v>
      </c>
      <c r="L303" s="17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12.6609</v>
      </c>
      <c r="C304" s="2">
        <f>RSI!I304</f>
        <v>57.174671767873875</v>
      </c>
      <c r="D304" s="2">
        <f>MACD!E304</f>
        <v>3.7131289086515196E-2</v>
      </c>
      <c r="E304" s="2">
        <f>MACD!F304</f>
        <v>4.4302722771327616E-2</v>
      </c>
      <c r="F304" s="2">
        <f>'Moving Avg'!D304</f>
        <v>12.660880000000001</v>
      </c>
      <c r="G304" s="2">
        <f>'Moving Avg'!F304</f>
        <v>12.614735</v>
      </c>
      <c r="H304" s="2">
        <f>'Moving Avg'!G304</f>
        <v>12.334405999999996</v>
      </c>
      <c r="I304" s="2">
        <f>'Moving Avg'!H304</f>
        <v>11.521170500000004</v>
      </c>
      <c r="J304" s="17" t="str">
        <f>OBV!F304</f>
        <v>BEARISH</v>
      </c>
      <c r="K304" s="17" t="str">
        <f>OBV!G304</f>
        <v>NEUTRAL</v>
      </c>
      <c r="L304" s="17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12.946999999999999</v>
      </c>
      <c r="C305" s="2">
        <f>RSI!I305</f>
        <v>67.02259875287568</v>
      </c>
      <c r="D305" s="2">
        <f>MACD!E305</f>
        <v>-1.6115035044546033E-3</v>
      </c>
      <c r="E305" s="2">
        <f>MACD!F305</f>
        <v>3.5119877516171176E-2</v>
      </c>
      <c r="F305" s="2">
        <f>'Moving Avg'!D305</f>
        <v>12.718099999999998</v>
      </c>
      <c r="G305" s="2">
        <f>'Moving Avg'!F305</f>
        <v>12.6294</v>
      </c>
      <c r="H305" s="2">
        <f>'Moving Avg'!G305</f>
        <v>12.365163999999998</v>
      </c>
      <c r="I305" s="2">
        <f>'Moving Avg'!H305</f>
        <v>11.527281500000004</v>
      </c>
      <c r="J305" s="17" t="str">
        <f>OBV!F305</f>
        <v>BULLISH</v>
      </c>
      <c r="K305" s="17" t="str">
        <f>OBV!G305</f>
        <v>STRONG</v>
      </c>
      <c r="L305" s="17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13.1401</v>
      </c>
      <c r="C306" s="2">
        <f>RSI!I306</f>
        <v>71.745238936399531</v>
      </c>
      <c r="D306" s="2">
        <f>MACD!E306</f>
        <v>-5.1142050366275171E-2</v>
      </c>
      <c r="E306" s="2">
        <f>MACD!F306</f>
        <v>1.7867491939681908E-2</v>
      </c>
      <c r="F306" s="2">
        <f>'Moving Avg'!D306</f>
        <v>12.79964</v>
      </c>
      <c r="G306" s="2">
        <f>'Moving Avg'!F306</f>
        <v>12.653359999999999</v>
      </c>
      <c r="H306" s="2">
        <f>'Moving Avg'!G306</f>
        <v>12.400641999999998</v>
      </c>
      <c r="I306" s="2">
        <f>'Moving Avg'!H306</f>
        <v>11.534393000000005</v>
      </c>
      <c r="J306" s="17" t="str">
        <f>OBV!F306</f>
        <v>BULLISH</v>
      </c>
      <c r="K306" s="17" t="str">
        <f>OBV!G306</f>
        <v>STRONG</v>
      </c>
      <c r="L306" s="17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13.0185</v>
      </c>
      <c r="C307" s="2">
        <f>RSI!I307</f>
        <v>65.394215061599937</v>
      </c>
      <c r="D307" s="2">
        <f>MACD!E307</f>
        <v>-8.744954947036554E-2</v>
      </c>
      <c r="E307" s="2">
        <f>MACD!F307</f>
        <v>-3.1959163423275812E-3</v>
      </c>
      <c r="F307" s="2">
        <f>'Moving Avg'!D307</f>
        <v>12.856860000000001</v>
      </c>
      <c r="G307" s="2">
        <f>'Moving Avg'!F307</f>
        <v>12.671954999999999</v>
      </c>
      <c r="H307" s="2">
        <f>'Moving Avg'!G307</f>
        <v>12.435261999999998</v>
      </c>
      <c r="I307" s="2">
        <f>'Moving Avg'!H307</f>
        <v>11.541035000000006</v>
      </c>
      <c r="J307" s="17" t="str">
        <f>OBV!F307</f>
        <v>BULLISH</v>
      </c>
      <c r="K307" s="17" t="str">
        <f>OBV!G307</f>
        <v>STRONG</v>
      </c>
      <c r="L307" s="17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12.875500000000001</v>
      </c>
      <c r="C308" s="2">
        <f>RSI!I308</f>
        <v>58.802019988176497</v>
      </c>
      <c r="D308" s="2">
        <f>MACD!E308</f>
        <v>-8.2504717720347287E-2</v>
      </c>
      <c r="E308" s="2">
        <f>MACD!F308</f>
        <v>-1.9057676617931521E-2</v>
      </c>
      <c r="F308" s="2">
        <f>'Moving Avg'!D308</f>
        <v>12.928400000000002</v>
      </c>
      <c r="G308" s="2">
        <f>'Moving Avg'!F308</f>
        <v>12.68662</v>
      </c>
      <c r="H308" s="2">
        <f>'Moving Avg'!G308</f>
        <v>12.465305999999998</v>
      </c>
      <c r="I308" s="2">
        <f>'Moving Avg'!H308</f>
        <v>11.547309000000009</v>
      </c>
      <c r="J308" s="17" t="str">
        <f>OBV!F308</f>
        <v>BULLISH</v>
      </c>
      <c r="K308" s="17" t="str">
        <f>OBV!G308</f>
        <v>STRONG</v>
      </c>
      <c r="L308" s="17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12.796799999999999</v>
      </c>
      <c r="C309" s="2">
        <f>RSI!I309</f>
        <v>55.486861771537754</v>
      </c>
      <c r="D309" s="2">
        <f>MACD!E309</f>
        <v>-7.3899453896597578E-2</v>
      </c>
      <c r="E309" s="2">
        <f>MACD!F309</f>
        <v>-3.0026032073664735E-2</v>
      </c>
      <c r="F309" s="2">
        <f>'Moving Avg'!D309</f>
        <v>12.955580000000001</v>
      </c>
      <c r="G309" s="2">
        <f>'Moving Avg'!F309</f>
        <v>12.698064999999998</v>
      </c>
      <c r="H309" s="2">
        <f>'Moving Avg'!G309</f>
        <v>12.493775999999999</v>
      </c>
      <c r="I309" s="2">
        <f>'Moving Avg'!H309</f>
        <v>11.553016000000008</v>
      </c>
      <c r="J309" s="17" t="str">
        <f>OBV!F309</f>
        <v>BULLISH</v>
      </c>
      <c r="K309" s="17" t="str">
        <f>OBV!G309</f>
        <v>STRONG</v>
      </c>
      <c r="L309" s="17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12.875500000000001</v>
      </c>
      <c r="C310" s="2">
        <f>RSI!I310</f>
        <v>58.034783962277629</v>
      </c>
      <c r="D310" s="2">
        <f>MACD!E310</f>
        <v>-7.8779096725321907E-2</v>
      </c>
      <c r="E310" s="2">
        <f>MACD!F310</f>
        <v>-3.9776645003996171E-2</v>
      </c>
      <c r="F310" s="2">
        <f>'Moving Avg'!D310</f>
        <v>12.941280000000001</v>
      </c>
      <c r="G310" s="2">
        <f>'Moving Avg'!F310</f>
        <v>12.713089999999998</v>
      </c>
      <c r="H310" s="2">
        <f>'Moving Avg'!G310</f>
        <v>12.523820000000001</v>
      </c>
      <c r="I310" s="2">
        <f>'Moving Avg'!H310</f>
        <v>11.559116500000011</v>
      </c>
      <c r="J310" s="17" t="str">
        <f>OBV!F310</f>
        <v>BULLISH</v>
      </c>
      <c r="K310" s="17" t="str">
        <f>OBV!G310</f>
        <v>NEUTRAL</v>
      </c>
      <c r="L310" s="17" t="str">
        <f>OBV!H310</f>
        <v>BULLISH DIVERGENCE</v>
      </c>
    </row>
    <row r="311" spans="1:12" ht="13.5" x14ac:dyDescent="0.25">
      <c r="A311" s="3">
        <f>RSI!A311</f>
        <v>42458</v>
      </c>
      <c r="B311" s="2">
        <f>RSI!B311</f>
        <v>12.839700000000001</v>
      </c>
      <c r="C311" s="2">
        <f>RSI!I311</f>
        <v>56.451827638671958</v>
      </c>
      <c r="D311" s="2">
        <f>MACD!E311</f>
        <v>-7.0498143423321835E-2</v>
      </c>
      <c r="E311" s="2">
        <f>MACD!F311</f>
        <v>-4.5920944687861308E-2</v>
      </c>
      <c r="F311" s="2">
        <f>'Moving Avg'!D311</f>
        <v>12.881200000000002</v>
      </c>
      <c r="G311" s="2">
        <f>'Moving Avg'!F311</f>
        <v>12.727394999999998</v>
      </c>
      <c r="H311" s="2">
        <f>'Moving Avg'!G311</f>
        <v>12.546566</v>
      </c>
      <c r="I311" s="2">
        <f>'Moving Avg'!H311</f>
        <v>11.565558500000011</v>
      </c>
      <c r="J311" s="17" t="str">
        <f>OBV!F311</f>
        <v>BEARISH</v>
      </c>
      <c r="K311" s="17" t="str">
        <f>OBV!G311</f>
        <v>WEAK</v>
      </c>
      <c r="L311" s="17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12.8254</v>
      </c>
      <c r="C312" s="2">
        <f>RSI!I312</f>
        <v>55.797145882345575</v>
      </c>
      <c r="D312" s="2">
        <f>MACD!E312</f>
        <v>-6.3370352164794141E-2</v>
      </c>
      <c r="E312" s="2">
        <f>MACD!F312</f>
        <v>-4.941082618324788E-2</v>
      </c>
      <c r="F312" s="2">
        <f>'Moving Avg'!D312</f>
        <v>12.842580000000002</v>
      </c>
      <c r="G312" s="2">
        <f>'Moving Avg'!F312</f>
        <v>12.740984999999998</v>
      </c>
      <c r="H312" s="2">
        <f>'Moving Avg'!G312</f>
        <v>12.567309999999999</v>
      </c>
      <c r="I312" s="2">
        <f>'Moving Avg'!H312</f>
        <v>11.571963500000011</v>
      </c>
      <c r="J312" s="17" t="str">
        <f>OBV!F312</f>
        <v>BEARISH</v>
      </c>
      <c r="K312" s="17" t="str">
        <f>OBV!G312</f>
        <v>WEAK</v>
      </c>
      <c r="L312" s="17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12.839700000000001</v>
      </c>
      <c r="C313" s="2">
        <f>RSI!I313</f>
        <v>56.342397295340355</v>
      </c>
      <c r="D313" s="2">
        <f>MACD!E313</f>
        <v>-9.2198204003098638E-2</v>
      </c>
      <c r="E313" s="2">
        <f>MACD!F313</f>
        <v>-5.7968301747218037E-2</v>
      </c>
      <c r="F313" s="2">
        <f>'Moving Avg'!D313</f>
        <v>12.835419999999999</v>
      </c>
      <c r="G313" s="2">
        <f>'Moving Avg'!F313</f>
        <v>12.751714999999997</v>
      </c>
      <c r="H313" s="2">
        <f>'Moving Avg'!G313</f>
        <v>12.583476000000001</v>
      </c>
      <c r="I313" s="2">
        <f>'Moving Avg'!H313</f>
        <v>11.578579000000012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12.6609</v>
      </c>
      <c r="C314" s="2">
        <f>RSI!I314</f>
        <v>48.317062311812904</v>
      </c>
      <c r="D314" s="2">
        <f>MACD!E314</f>
        <v>-8.2141983033073629E-2</v>
      </c>
      <c r="E314" s="2">
        <f>MACD!F314</f>
        <v>-6.2803038004389161E-2</v>
      </c>
      <c r="F314" s="2">
        <f>'Moving Avg'!D314</f>
        <v>12.808240000000001</v>
      </c>
      <c r="G314" s="2">
        <f>'Moving Avg'!F314</f>
        <v>12.753504999999995</v>
      </c>
      <c r="H314" s="2">
        <f>'Moving Avg'!G314</f>
        <v>12.599213999999996</v>
      </c>
      <c r="I314" s="2">
        <f>'Moving Avg'!H314</f>
        <v>11.58287100000001</v>
      </c>
      <c r="J314" s="17" t="str">
        <f>OBV!F314</f>
        <v>BEARISH</v>
      </c>
      <c r="K314" s="17" t="str">
        <f>OBV!G314</f>
        <v>NEUTRAL</v>
      </c>
      <c r="L314" s="17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12.875500000000001</v>
      </c>
      <c r="C315" s="2">
        <f>RSI!I315</f>
        <v>56.35288393015324</v>
      </c>
      <c r="D315" s="2">
        <f>MACD!E315</f>
        <v>-4.5207998135955663E-2</v>
      </c>
      <c r="E315" s="2">
        <f>MACD!F315</f>
        <v>-5.928403003070247E-2</v>
      </c>
      <c r="F315" s="2">
        <f>'Moving Avg'!D315</f>
        <v>12.808240000000001</v>
      </c>
      <c r="G315" s="2">
        <f>'Moving Avg'!F315</f>
        <v>12.771389999999995</v>
      </c>
      <c r="H315" s="2">
        <f>'Moving Avg'!G315</f>
        <v>12.620816</v>
      </c>
      <c r="I315" s="2">
        <f>'Moving Avg'!H315</f>
        <v>11.588307500000008</v>
      </c>
      <c r="J315" s="17" t="str">
        <f>OBV!F315</f>
        <v>BULLISH</v>
      </c>
      <c r="K315" s="17" t="str">
        <f>OBV!G315</f>
        <v>NEUTRAL</v>
      </c>
      <c r="L315" s="17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12.803900000000001</v>
      </c>
      <c r="C316" s="2">
        <f>RSI!I316</f>
        <v>53.371223100646773</v>
      </c>
      <c r="D316" s="2">
        <f>MACD!E316</f>
        <v>2.0070286306356877E-2</v>
      </c>
      <c r="E316" s="2">
        <f>MACD!F316</f>
        <v>-4.3413166763290607E-2</v>
      </c>
      <c r="F316" s="2">
        <f>'Moving Avg'!D316</f>
        <v>12.801080000000002</v>
      </c>
      <c r="G316" s="2">
        <f>'Moving Avg'!F316</f>
        <v>12.785694999999997</v>
      </c>
      <c r="H316" s="2">
        <f>'Moving Avg'!G316</f>
        <v>12.637267999999999</v>
      </c>
      <c r="I316" s="2">
        <f>'Moving Avg'!H316</f>
        <v>11.592957000000007</v>
      </c>
      <c r="J316" s="17" t="str">
        <f>OBV!F316</f>
        <v>BULLISH</v>
      </c>
      <c r="K316" s="17" t="str">
        <f>OBV!G316</f>
        <v>NEUTRAL</v>
      </c>
      <c r="L316" s="17" t="str">
        <f>OBV!H316</f>
        <v>BULLISH DIVERGENCE</v>
      </c>
    </row>
    <row r="317" spans="1:12" ht="13.5" x14ac:dyDescent="0.25">
      <c r="A317" s="3">
        <f>RSI!A317</f>
        <v>42466</v>
      </c>
      <c r="B317" s="2">
        <f>RSI!B317</f>
        <v>12.875500000000001</v>
      </c>
      <c r="C317" s="2">
        <f>RSI!I317</f>
        <v>55.884925139288029</v>
      </c>
      <c r="D317" s="2">
        <f>MACD!E317</f>
        <v>5.080546316222545E-2</v>
      </c>
      <c r="E317" s="2">
        <f>MACD!F317</f>
        <v>-2.4569440778187394E-2</v>
      </c>
      <c r="F317" s="2">
        <f>'Moving Avg'!D317</f>
        <v>12.8111</v>
      </c>
      <c r="G317" s="2">
        <f>'Moving Avg'!F317</f>
        <v>12.803579999999997</v>
      </c>
      <c r="H317" s="2">
        <f>'Moving Avg'!G317</f>
        <v>12.652004</v>
      </c>
      <c r="I317" s="2">
        <f>'Moving Avg'!H317</f>
        <v>11.597606500000008</v>
      </c>
      <c r="J317" s="17" t="str">
        <f>OBV!F317</f>
        <v>BULLISH</v>
      </c>
      <c r="K317" s="17" t="str">
        <f>OBV!G317</f>
        <v>STRONG</v>
      </c>
      <c r="L317" s="17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12.875500000000001</v>
      </c>
      <c r="C318" s="2">
        <f>RSI!I318</f>
        <v>55.884925139288029</v>
      </c>
      <c r="D318" s="2">
        <f>MACD!E318</f>
        <v>5.3936379922097544E-2</v>
      </c>
      <c r="E318" s="2">
        <f>MACD!F318</f>
        <v>-8.8682766381304075E-3</v>
      </c>
      <c r="F318" s="2">
        <f>'Moving Avg'!D318</f>
        <v>12.81826</v>
      </c>
      <c r="G318" s="2">
        <f>'Moving Avg'!F318</f>
        <v>12.812524999999999</v>
      </c>
      <c r="H318" s="2">
        <f>'Moving Avg'!G318</f>
        <v>12.66202</v>
      </c>
      <c r="I318" s="2">
        <f>'Moving Avg'!H318</f>
        <v>11.60118300000001</v>
      </c>
      <c r="J318" s="17" t="str">
        <f>OBV!F318</f>
        <v>BULLISH</v>
      </c>
      <c r="K318" s="17" t="str">
        <f>OBV!G318</f>
        <v>STRONG</v>
      </c>
      <c r="L318" s="17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12.7324</v>
      </c>
      <c r="C319" s="2">
        <f>RSI!I319</f>
        <v>49.677449266033832</v>
      </c>
      <c r="D319" s="2">
        <f>MACD!E319</f>
        <v>5.4267025475590813E-2</v>
      </c>
      <c r="E319" s="2">
        <f>MACD!F319</f>
        <v>3.7587837846138374E-3</v>
      </c>
      <c r="F319" s="2">
        <f>'Moving Avg'!D319</f>
        <v>12.832560000000001</v>
      </c>
      <c r="G319" s="2">
        <f>'Moving Avg'!F319</f>
        <v>12.814314999999997</v>
      </c>
      <c r="H319" s="2">
        <f>'Moving Avg'!G319</f>
        <v>12.662305999999999</v>
      </c>
      <c r="I319" s="2">
        <f>'Moving Avg'!H319</f>
        <v>11.604044000000009</v>
      </c>
      <c r="J319" s="17" t="str">
        <f>OBV!F319</f>
        <v>BULLISH</v>
      </c>
      <c r="K319" s="17" t="str">
        <f>OBV!G319</f>
        <v>STRONG</v>
      </c>
      <c r="L319" s="17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12.7324</v>
      </c>
      <c r="C320" s="2">
        <f>RSI!I320</f>
        <v>49.677449266033832</v>
      </c>
      <c r="D320" s="2">
        <f>MACD!E320</f>
        <v>6.6749246060513912E-2</v>
      </c>
      <c r="E320" s="2">
        <f>MACD!F320</f>
        <v>1.6356876239793854E-2</v>
      </c>
      <c r="F320" s="2">
        <f>'Moving Avg'!D320</f>
        <v>12.803940000000001</v>
      </c>
      <c r="G320" s="2">
        <f>'Moving Avg'!F320</f>
        <v>12.817889999999997</v>
      </c>
      <c r="H320" s="2">
        <f>'Moving Avg'!G320</f>
        <v>12.661589999999999</v>
      </c>
      <c r="I320" s="2">
        <f>'Moving Avg'!H320</f>
        <v>11.605832500000009</v>
      </c>
      <c r="J320" s="17" t="str">
        <f>OBV!F320</f>
        <v>BULLISH</v>
      </c>
      <c r="K320" s="17" t="str">
        <f>OBV!G320</f>
        <v>NEUTRAL</v>
      </c>
      <c r="L320" s="17" t="str">
        <f>OBV!H320</f>
        <v>BULLISH DIVERGENCE</v>
      </c>
    </row>
    <row r="321" spans="1:12" ht="13.5" x14ac:dyDescent="0.25">
      <c r="A321" s="3">
        <f>RSI!A321</f>
        <v>42472</v>
      </c>
      <c r="B321" s="2">
        <f>RSI!B321</f>
        <v>12.803900000000001</v>
      </c>
      <c r="C321" s="2">
        <f>RSI!I321</f>
        <v>52.720630504569634</v>
      </c>
      <c r="D321" s="2">
        <f>MACD!E321</f>
        <v>6.6594869070804918E-2</v>
      </c>
      <c r="E321" s="2">
        <f>MACD!F321</f>
        <v>2.6404474805996069E-2</v>
      </c>
      <c r="F321" s="2">
        <f>'Moving Avg'!D321</f>
        <v>12.803940000000001</v>
      </c>
      <c r="G321" s="2">
        <f>'Moving Avg'!F321</f>
        <v>12.821465</v>
      </c>
      <c r="H321" s="2">
        <f>'Moving Avg'!G321</f>
        <v>12.661875999999998</v>
      </c>
      <c r="I321" s="2">
        <f>'Moving Avg'!H321</f>
        <v>11.607978500000007</v>
      </c>
      <c r="J321" s="17" t="str">
        <f>OBV!F321</f>
        <v>BULLISH</v>
      </c>
      <c r="K321" s="17" t="str">
        <f>OBV!G321</f>
        <v>STRONG</v>
      </c>
      <c r="L321" s="17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13.0185</v>
      </c>
      <c r="C322" s="2">
        <f>RSI!I322</f>
        <v>60.451130799731409</v>
      </c>
      <c r="D322" s="2">
        <f>MACD!E322</f>
        <v>4.80266834626768E-2</v>
      </c>
      <c r="E322" s="2">
        <f>MACD!F322</f>
        <v>3.0728916537332219E-2</v>
      </c>
      <c r="F322" s="2">
        <f>'Moving Avg'!D322</f>
        <v>12.83254</v>
      </c>
      <c r="G322" s="2">
        <f>'Moving Avg'!F322</f>
        <v>12.83577</v>
      </c>
      <c r="H322" s="2">
        <f>'Moving Avg'!G322</f>
        <v>12.666739999999999</v>
      </c>
      <c r="I322" s="2">
        <f>'Moving Avg'!H322</f>
        <v>11.611698000000011</v>
      </c>
      <c r="J322" s="17" t="str">
        <f>OBV!F322</f>
        <v>BULLISH</v>
      </c>
      <c r="K322" s="17" t="str">
        <f>OBV!G322</f>
        <v>STRONG</v>
      </c>
      <c r="L322" s="17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13.004200000000001</v>
      </c>
      <c r="C323" s="2">
        <f>RSI!I323</f>
        <v>59.750054583020408</v>
      </c>
      <c r="D323" s="2">
        <f>MACD!E323</f>
        <v>3.3990336522261799E-2</v>
      </c>
      <c r="E323" s="2">
        <f>MACD!F323</f>
        <v>3.1381200534318136E-2</v>
      </c>
      <c r="F323" s="2">
        <f>'Moving Avg'!D323</f>
        <v>12.858279999999999</v>
      </c>
      <c r="G323" s="2">
        <f>'Moving Avg'!F323</f>
        <v>12.86009</v>
      </c>
      <c r="H323" s="2">
        <f>'Moving Avg'!G323</f>
        <v>12.673178</v>
      </c>
      <c r="I323" s="2">
        <f>'Moving Avg'!H323</f>
        <v>11.61556050000001</v>
      </c>
      <c r="J323" s="17" t="str">
        <f>OBV!F323</f>
        <v>BULLISH</v>
      </c>
      <c r="K323" s="17" t="str">
        <f>OBV!G323</f>
        <v>NEUTRAL</v>
      </c>
      <c r="L323" s="17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13.004200000000001</v>
      </c>
      <c r="C324" s="2">
        <f>RSI!I324</f>
        <v>59.750054583020408</v>
      </c>
      <c r="D324" s="2">
        <f>MACD!E324</f>
        <v>-6.7764918387140938E-3</v>
      </c>
      <c r="E324" s="2">
        <f>MACD!F324</f>
        <v>2.3749662059711692E-2</v>
      </c>
      <c r="F324" s="2">
        <f>'Moving Avg'!D324</f>
        <v>12.91264</v>
      </c>
      <c r="G324" s="2">
        <f>'Moving Avg'!F324</f>
        <v>12.877255</v>
      </c>
      <c r="H324" s="2">
        <f>'Moving Avg'!G324</f>
        <v>12.680188000000001</v>
      </c>
      <c r="I324" s="2">
        <f>'Moving Avg'!H324</f>
        <v>11.62013850000001</v>
      </c>
      <c r="J324" s="17" t="str">
        <f>OBV!F324</f>
        <v>BULLISH</v>
      </c>
      <c r="K324" s="17" t="str">
        <f>OBV!G324</f>
        <v>NEUTRAL</v>
      </c>
      <c r="L324" s="17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12.875500000000001</v>
      </c>
      <c r="C325" s="2">
        <f>RSI!I325</f>
        <v>53.298191344239797</v>
      </c>
      <c r="D325" s="2">
        <f>MACD!E325</f>
        <v>-2.6224139695329995E-6</v>
      </c>
      <c r="E325" s="2">
        <f>MACD!F325</f>
        <v>1.8999205164975448E-2</v>
      </c>
      <c r="F325" s="2">
        <f>'Moving Avg'!D325</f>
        <v>12.94126</v>
      </c>
      <c r="G325" s="2">
        <f>'Moving Avg'!F325</f>
        <v>12.873679999999998</v>
      </c>
      <c r="H325" s="2">
        <f>'Moving Avg'!G325</f>
        <v>12.687342000000001</v>
      </c>
      <c r="I325" s="2">
        <f>'Moving Avg'!H325</f>
        <v>11.623715000000011</v>
      </c>
      <c r="J325" s="17" t="str">
        <f>OBV!F325</f>
        <v>BEARISH</v>
      </c>
      <c r="K325" s="17" t="str">
        <f>OBV!G325</f>
        <v>NEUTRAL</v>
      </c>
      <c r="L325" s="17" t="str">
        <f>OBV!H325</f>
        <v>BEARISH DIVERGENCE</v>
      </c>
    </row>
    <row r="326" spans="1:12" ht="13.5" x14ac:dyDescent="0.25">
      <c r="A326" s="3">
        <f>RSI!A326</f>
        <v>42479</v>
      </c>
      <c r="B326" s="2">
        <f>RSI!B326</f>
        <v>12.982799999999999</v>
      </c>
      <c r="C326" s="2">
        <f>RSI!I326</f>
        <v>57.425805948524776</v>
      </c>
      <c r="D326" s="2">
        <f>MACD!E326</f>
        <v>-1.3658962637727257E-2</v>
      </c>
      <c r="E326" s="2">
        <f>MACD!F326</f>
        <v>1.2467571604434907E-2</v>
      </c>
      <c r="F326" s="2">
        <f>'Moving Avg'!D326</f>
        <v>12.977039999999999</v>
      </c>
      <c r="G326" s="2">
        <f>'Moving Avg'!F326</f>
        <v>12.865815000000001</v>
      </c>
      <c r="H326" s="2">
        <f>'Moving Avg'!G326</f>
        <v>12.702077999999998</v>
      </c>
      <c r="I326" s="2">
        <f>'Moving Avg'!H326</f>
        <v>11.627864000000011</v>
      </c>
      <c r="J326" s="17" t="str">
        <f>OBV!F326</f>
        <v>BEARISH</v>
      </c>
      <c r="K326" s="17" t="str">
        <f>OBV!G326</f>
        <v>NEUTRAL</v>
      </c>
      <c r="L326" s="17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12.946999999999999</v>
      </c>
      <c r="C327" s="2">
        <f>RSI!I327</f>
        <v>55.658290211339406</v>
      </c>
      <c r="D327" s="2">
        <f>MACD!E327</f>
        <v>-1.2574226771580044E-2</v>
      </c>
      <c r="E327" s="2">
        <f>MACD!F327</f>
        <v>7.4592119292319174E-3</v>
      </c>
      <c r="F327" s="2">
        <f>'Moving Avg'!D327</f>
        <v>12.96274</v>
      </c>
      <c r="G327" s="2">
        <f>'Moving Avg'!F327</f>
        <v>12.86224</v>
      </c>
      <c r="H327" s="2">
        <f>'Moving Avg'!G327</f>
        <v>12.712808000000001</v>
      </c>
      <c r="I327" s="2">
        <f>'Moving Avg'!H327</f>
        <v>11.631905500000009</v>
      </c>
      <c r="J327" s="17" t="str">
        <f>OBV!F327</f>
        <v>BEARISH</v>
      </c>
      <c r="K327" s="17" t="str">
        <f>OBV!G327</f>
        <v>WEAK</v>
      </c>
      <c r="L327" s="17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12.982799999999999</v>
      </c>
      <c r="C328" s="2">
        <f>RSI!I328</f>
        <v>57.080918032123009</v>
      </c>
      <c r="D328" s="2">
        <f>MACD!E328</f>
        <v>-1.5047733124067264E-2</v>
      </c>
      <c r="E328" s="2">
        <f>MACD!F328</f>
        <v>2.9578229185720818E-3</v>
      </c>
      <c r="F328" s="2">
        <f>'Moving Avg'!D328</f>
        <v>12.958459999999999</v>
      </c>
      <c r="G328" s="2">
        <f>'Moving Avg'!F328</f>
        <v>12.867605000000001</v>
      </c>
      <c r="H328" s="2">
        <f>'Moving Avg'!G328</f>
        <v>12.72597</v>
      </c>
      <c r="I328" s="2">
        <f>'Moving Avg'!H328</f>
        <v>11.63619750000001</v>
      </c>
      <c r="J328" s="17" t="str">
        <f>OBV!F328</f>
        <v>BEARISH</v>
      </c>
      <c r="K328" s="17" t="str">
        <f>OBV!G328</f>
        <v>NEUTRAL</v>
      </c>
      <c r="L328" s="17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13.0185</v>
      </c>
      <c r="C329" s="2">
        <f>RSI!I329</f>
        <v>58.510429596728308</v>
      </c>
      <c r="D329" s="2">
        <f>MACD!E329</f>
        <v>-4.2696802395971289E-2</v>
      </c>
      <c r="E329" s="2">
        <f>MACD!F329</f>
        <v>-6.1731021443365928E-3</v>
      </c>
      <c r="F329" s="2">
        <f>'Moving Avg'!D329</f>
        <v>12.961320000000001</v>
      </c>
      <c r="G329" s="2">
        <f>'Moving Avg'!F329</f>
        <v>12.878690000000001</v>
      </c>
      <c r="H329" s="2">
        <f>'Moving Avg'!G329</f>
        <v>12.741705999999999</v>
      </c>
      <c r="I329" s="2">
        <f>'Moving Avg'!H329</f>
        <v>11.64102550000001</v>
      </c>
      <c r="J329" s="17" t="str">
        <f>OBV!F329</f>
        <v>BULLISH</v>
      </c>
      <c r="K329" s="17" t="str">
        <f>OBV!G329</f>
        <v>STRONG</v>
      </c>
      <c r="L329" s="17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13.1616</v>
      </c>
      <c r="C330" s="2">
        <f>RSI!I330</f>
        <v>63.725863366770909</v>
      </c>
      <c r="D330" s="2">
        <f>MACD!E330</f>
        <v>-7.7733004219872726E-2</v>
      </c>
      <c r="E330" s="2">
        <f>MACD!F330</f>
        <v>-2.0485082559443819E-2</v>
      </c>
      <c r="F330" s="2">
        <f>'Moving Avg'!D330</f>
        <v>13.018540000000002</v>
      </c>
      <c r="G330" s="2">
        <f>'Moving Avg'!F330</f>
        <v>12.892994999999999</v>
      </c>
      <c r="H330" s="2">
        <f>'Moving Avg'!G330</f>
        <v>12.758016</v>
      </c>
      <c r="I330" s="2">
        <f>'Moving Avg'!H330</f>
        <v>11.646676500000011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13.369</v>
      </c>
      <c r="C331" s="2">
        <f>RSI!I331</f>
        <v>69.675597400753361</v>
      </c>
      <c r="D331" s="2">
        <f>MACD!E331</f>
        <v>-0.11355130474606412</v>
      </c>
      <c r="E331" s="2">
        <f>MACD!F331</f>
        <v>-3.9098326996767879E-2</v>
      </c>
      <c r="F331" s="2">
        <f>'Moving Avg'!D331</f>
        <v>13.095780000000001</v>
      </c>
      <c r="G331" s="2">
        <f>'Moving Avg'!F331</f>
        <v>12.919459999999997</v>
      </c>
      <c r="H331" s="2">
        <f>'Moving Avg'!G331</f>
        <v>12.778044</v>
      </c>
      <c r="I331" s="2">
        <f>'Moving Avg'!H331</f>
        <v>11.65343600000001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13.3619</v>
      </c>
      <c r="C332" s="2">
        <f>RSI!I332</f>
        <v>69.256806526173676</v>
      </c>
      <c r="D332" s="2">
        <f>MACD!E332</f>
        <v>-0.11321861934925082</v>
      </c>
      <c r="E332" s="2">
        <f>MACD!F332</f>
        <v>-5.3922385467264466E-2</v>
      </c>
      <c r="F332" s="2">
        <f>'Moving Avg'!D332</f>
        <v>13.17876</v>
      </c>
      <c r="G332" s="2">
        <f>'Moving Avg'!F332</f>
        <v>12.946284999999998</v>
      </c>
      <c r="H332" s="2">
        <f>'Moving Avg'!G332</f>
        <v>12.796356000000001</v>
      </c>
      <c r="I332" s="2">
        <f>'Moving Avg'!H332</f>
        <v>11.660160000000012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13.304600000000001</v>
      </c>
      <c r="C333" s="2">
        <f>RSI!I333</f>
        <v>65.818493571683291</v>
      </c>
      <c r="D333" s="2">
        <f>MACD!E333</f>
        <v>-0.11353667358993214</v>
      </c>
      <c r="E333" s="2">
        <f>MACD!F333</f>
        <v>-6.5845243091798011E-2</v>
      </c>
      <c r="F333" s="2">
        <f>'Moving Avg'!D333</f>
        <v>13.243119999999999</v>
      </c>
      <c r="G333" s="2">
        <f>'Moving Avg'!F333</f>
        <v>12.969529999999997</v>
      </c>
      <c r="H333" s="2">
        <f>'Moving Avg'!G333</f>
        <v>12.810088000000002</v>
      </c>
      <c r="I333" s="2">
        <f>'Moving Avg'!H333</f>
        <v>11.666633500000012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13.1616</v>
      </c>
      <c r="C334" s="2">
        <f>RSI!I334</f>
        <v>58.070258320165948</v>
      </c>
      <c r="D334" s="2">
        <f>MACD!E334</f>
        <v>-0.10532276539001018</v>
      </c>
      <c r="E334" s="2">
        <f>MACD!F334</f>
        <v>-7.3740747551440444E-2</v>
      </c>
      <c r="F334" s="2">
        <f>'Moving Avg'!D334</f>
        <v>13.271739999999999</v>
      </c>
      <c r="G334" s="2">
        <f>'Moving Avg'!F334</f>
        <v>12.994564999999998</v>
      </c>
      <c r="H334" s="2">
        <f>'Moving Avg'!G334</f>
        <v>12.820102000000004</v>
      </c>
      <c r="I334" s="2">
        <f>'Moving Avg'!H334</f>
        <v>11.672392000000011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13.1401</v>
      </c>
      <c r="C335" s="2">
        <f>RSI!I335</f>
        <v>56.984093800355907</v>
      </c>
      <c r="D335" s="2">
        <f>MACD!E335</f>
        <v>-0.1176882473941756</v>
      </c>
      <c r="E335" s="2">
        <f>MACD!F335</f>
        <v>-8.2530247519987485E-2</v>
      </c>
      <c r="F335" s="2">
        <f>'Moving Avg'!D335</f>
        <v>13.267439999999999</v>
      </c>
      <c r="G335" s="2">
        <f>'Moving Avg'!F335</f>
        <v>13.007794999999998</v>
      </c>
      <c r="H335" s="2">
        <f>'Moving Avg'!G335</f>
        <v>12.829830000000001</v>
      </c>
      <c r="I335" s="2">
        <f>'Moving Avg'!H335</f>
        <v>11.67836450000001</v>
      </c>
      <c r="J335" s="17" t="str">
        <f>OBV!F335</f>
        <v>BULLISH</v>
      </c>
      <c r="K335" s="17" t="str">
        <f>OBV!G335</f>
        <v>NEUTRAL</v>
      </c>
      <c r="L335" s="17" t="str">
        <f>OBV!H335</f>
        <v>BULLISH DIVERGENCE</v>
      </c>
    </row>
    <row r="336" spans="1:12" ht="13.5" x14ac:dyDescent="0.25">
      <c r="A336" s="3">
        <f>RSI!A336</f>
        <v>42493</v>
      </c>
      <c r="B336" s="2">
        <f>RSI!B336</f>
        <v>13.0901</v>
      </c>
      <c r="C336" s="2">
        <f>RSI!I336</f>
        <v>54.434156063697337</v>
      </c>
      <c r="D336" s="2">
        <f>MACD!E336</f>
        <v>-0.10883911509095157</v>
      </c>
      <c r="E336" s="2">
        <f>MACD!F336</f>
        <v>-8.7792021034180309E-2</v>
      </c>
      <c r="F336" s="2">
        <f>'Moving Avg'!D336</f>
        <v>13.21166</v>
      </c>
      <c r="G336" s="2">
        <f>'Moving Avg'!F336</f>
        <v>13.022104999999996</v>
      </c>
      <c r="H336" s="2">
        <f>'Moving Avg'!G336</f>
        <v>12.838414</v>
      </c>
      <c r="I336" s="2">
        <f>'Moving Avg'!H336</f>
        <v>11.684445000000009</v>
      </c>
      <c r="J336" s="17" t="str">
        <f>OBV!F336</f>
        <v>BEARISH</v>
      </c>
      <c r="K336" s="17" t="str">
        <f>OBV!G336</f>
        <v>WEAK</v>
      </c>
      <c r="L336" s="17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13.0901</v>
      </c>
      <c r="C337" s="2">
        <f>RSI!I337</f>
        <v>54.434156063697337</v>
      </c>
      <c r="D337" s="2">
        <f>MACD!E337</f>
        <v>-0.10739618676117857</v>
      </c>
      <c r="E337" s="2">
        <f>MACD!F337</f>
        <v>-9.1712854179579958E-2</v>
      </c>
      <c r="F337" s="2">
        <f>'Moving Avg'!D337</f>
        <v>13.157300000000001</v>
      </c>
      <c r="G337" s="2">
        <f>'Moving Avg'!F337</f>
        <v>13.032834999999997</v>
      </c>
      <c r="H337" s="2">
        <f>'Moving Avg'!G337</f>
        <v>12.847284000000002</v>
      </c>
      <c r="I337" s="2">
        <f>'Moving Avg'!H337</f>
        <v>11.69088300000001</v>
      </c>
      <c r="J337" s="17" t="str">
        <f>OBV!F337</f>
        <v>BEARISH</v>
      </c>
      <c r="K337" s="17" t="str">
        <f>OBV!G337</f>
        <v>WEAK</v>
      </c>
      <c r="L337" s="17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13.0829</v>
      </c>
      <c r="C338" s="2">
        <f>RSI!I338</f>
        <v>54.030375163562702</v>
      </c>
      <c r="D338" s="2">
        <f>MACD!E338</f>
        <v>-0.10063154277903585</v>
      </c>
      <c r="E338" s="2">
        <f>MACD!F338</f>
        <v>-9.349659189947114E-2</v>
      </c>
      <c r="F338" s="2">
        <f>'Moving Avg'!D338</f>
        <v>13.112960000000001</v>
      </c>
      <c r="G338" s="2">
        <f>'Moving Avg'!F338</f>
        <v>13.043204999999997</v>
      </c>
      <c r="H338" s="2">
        <f>'Moving Avg'!G338</f>
        <v>12.857298</v>
      </c>
      <c r="I338" s="2">
        <f>'Moving Avg'!H338</f>
        <v>11.697285000000008</v>
      </c>
      <c r="J338" s="17" t="str">
        <f>OBV!F338</f>
        <v>BEARISH</v>
      </c>
      <c r="K338" s="17" t="str">
        <f>OBV!G338</f>
        <v>WEAK</v>
      </c>
      <c r="L338" s="17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13.0686</v>
      </c>
      <c r="C339" s="2">
        <f>RSI!I339</f>
        <v>53.186527334619093</v>
      </c>
      <c r="D339" s="2">
        <f>MACD!E339</f>
        <v>-8.8773983616057706E-2</v>
      </c>
      <c r="E339" s="2">
        <f>MACD!F339</f>
        <v>-9.255207024278847E-2</v>
      </c>
      <c r="F339" s="2">
        <f>'Moving Avg'!D339</f>
        <v>13.09436</v>
      </c>
      <c r="G339" s="2">
        <f>'Moving Avg'!F339</f>
        <v>13.060014999999998</v>
      </c>
      <c r="H339" s="2">
        <f>'Moving Avg'!G339</f>
        <v>12.867312</v>
      </c>
      <c r="I339" s="2">
        <f>'Moving Avg'!H339</f>
        <v>11.703293500000008</v>
      </c>
      <c r="J339" s="17" t="str">
        <f>OBV!F339</f>
        <v>BEARISH</v>
      </c>
      <c r="K339" s="17" t="str">
        <f>OBV!G339</f>
        <v>WEAK</v>
      </c>
      <c r="L339" s="17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13.0901</v>
      </c>
      <c r="C340" s="2">
        <f>RSI!I340</f>
        <v>54.341145203918167</v>
      </c>
      <c r="D340" s="2">
        <f>MACD!E340</f>
        <v>-5.8620351979923768E-2</v>
      </c>
      <c r="E340" s="2">
        <f>MACD!F340</f>
        <v>-8.576572659021553E-2</v>
      </c>
      <c r="F340" s="2">
        <f>'Moving Avg'!D340</f>
        <v>13.084359999999998</v>
      </c>
      <c r="G340" s="2">
        <f>'Moving Avg'!F340</f>
        <v>13.0779</v>
      </c>
      <c r="H340" s="2">
        <f>'Moving Avg'!G340</f>
        <v>12.877614000000001</v>
      </c>
      <c r="I340" s="2">
        <f>'Moving Avg'!H340</f>
        <v>11.709374000000009</v>
      </c>
      <c r="J340" s="17" t="str">
        <f>OBV!F340</f>
        <v>BEARISH</v>
      </c>
      <c r="K340" s="17" t="str">
        <f>OBV!G340</f>
        <v>WEAK</v>
      </c>
      <c r="L340" s="17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13.376200000000001</v>
      </c>
      <c r="C341" s="2">
        <f>RSI!I341</f>
        <v>66.264909381681832</v>
      </c>
      <c r="D341" s="2">
        <f>MACD!E341</f>
        <v>-2.2797759080047442E-2</v>
      </c>
      <c r="E341" s="2">
        <f>MACD!F341</f>
        <v>-7.317213308818192E-2</v>
      </c>
      <c r="F341" s="2">
        <f>'Moving Avg'!D341</f>
        <v>13.141580000000001</v>
      </c>
      <c r="G341" s="2">
        <f>'Moving Avg'!F341</f>
        <v>13.106514999999998</v>
      </c>
      <c r="H341" s="2">
        <f>'Moving Avg'!G341</f>
        <v>12.894066</v>
      </c>
      <c r="I341" s="2">
        <f>'Moving Avg'!H341</f>
        <v>11.717242500000012</v>
      </c>
      <c r="J341" s="17" t="str">
        <f>OBV!F341</f>
        <v>BULLISH</v>
      </c>
      <c r="K341" s="17" t="str">
        <f>OBV!G341</f>
        <v>STRONG</v>
      </c>
      <c r="L341" s="17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13.340400000000001</v>
      </c>
      <c r="C342" s="2">
        <f>RSI!I342</f>
        <v>64.012221036267363</v>
      </c>
      <c r="D342" s="2">
        <f>MACD!E342</f>
        <v>7.0056713580903818E-3</v>
      </c>
      <c r="E342" s="2">
        <f>MACD!F342</f>
        <v>-5.7136572198927468E-2</v>
      </c>
      <c r="F342" s="2">
        <f>'Moving Avg'!D342</f>
        <v>13.191640000000001</v>
      </c>
      <c r="G342" s="2">
        <f>'Moving Avg'!F342</f>
        <v>13.12261</v>
      </c>
      <c r="H342" s="2">
        <f>'Moving Avg'!G342</f>
        <v>12.909802000000003</v>
      </c>
      <c r="I342" s="2">
        <f>'Moving Avg'!H342</f>
        <v>11.72457450000001</v>
      </c>
      <c r="J342" s="17" t="str">
        <f>OBV!F342</f>
        <v>BULLISH</v>
      </c>
      <c r="K342" s="17" t="str">
        <f>OBV!G342</f>
        <v>STRONG</v>
      </c>
      <c r="L342" s="17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13.2903</v>
      </c>
      <c r="C343" s="2">
        <f>RSI!I343</f>
        <v>60.892466313002878</v>
      </c>
      <c r="D343" s="2">
        <f>MACD!E343</f>
        <v>2.5416841400984325E-2</v>
      </c>
      <c r="E343" s="2">
        <f>MACD!F343</f>
        <v>-4.0625889478945111E-2</v>
      </c>
      <c r="F343" s="2">
        <f>'Moving Avg'!D343</f>
        <v>13.23312</v>
      </c>
      <c r="G343" s="2">
        <f>'Moving Avg'!F343</f>
        <v>13.136914999999998</v>
      </c>
      <c r="H343" s="2">
        <f>'Moving Avg'!G343</f>
        <v>12.923106000000001</v>
      </c>
      <c r="I343" s="2">
        <f>'Moving Avg'!H343</f>
        <v>11.732371000000011</v>
      </c>
      <c r="J343" s="17" t="str">
        <f>OBV!F343</f>
        <v>BULLISH</v>
      </c>
      <c r="K343" s="17" t="str">
        <f>OBV!G343</f>
        <v>STRONG</v>
      </c>
      <c r="L343" s="17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13.2331</v>
      </c>
      <c r="C344" s="2">
        <f>RSI!I344</f>
        <v>57.449843884266713</v>
      </c>
      <c r="D344" s="2">
        <f>MACD!E344</f>
        <v>2.1951896660789672E-2</v>
      </c>
      <c r="E344" s="2">
        <f>MACD!F344</f>
        <v>-2.8110332250998155E-2</v>
      </c>
      <c r="F344" s="2">
        <f>'Moving Avg'!D344</f>
        <v>13.266020000000001</v>
      </c>
      <c r="G344" s="2">
        <f>'Moving Avg'!F344</f>
        <v>13.14836</v>
      </c>
      <c r="H344" s="2">
        <f>'Moving Avg'!G344</f>
        <v>12.935265999999999</v>
      </c>
      <c r="I344" s="2">
        <f>'Moving Avg'!H344</f>
        <v>11.73916650000001</v>
      </c>
      <c r="J344" s="17" t="str">
        <f>OBV!F344</f>
        <v>BULLISH</v>
      </c>
      <c r="K344" s="17" t="str">
        <f>OBV!G344</f>
        <v>STRONG</v>
      </c>
      <c r="L344" s="17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13.226000000000001</v>
      </c>
      <c r="C345" s="2">
        <f>RSI!I345</f>
        <v>57.018928613113452</v>
      </c>
      <c r="D345" s="2">
        <f>MACD!E345</f>
        <v>1.539045110467363E-2</v>
      </c>
      <c r="E345" s="2">
        <f>MACD!F345</f>
        <v>-1.9410175579863798E-2</v>
      </c>
      <c r="F345" s="2">
        <f>'Moving Avg'!D345</f>
        <v>13.293200000000002</v>
      </c>
      <c r="G345" s="2">
        <f>'Moving Avg'!F345</f>
        <v>13.165885000000003</v>
      </c>
      <c r="H345" s="2">
        <f>'Moving Avg'!G345</f>
        <v>12.949430000000001</v>
      </c>
      <c r="I345" s="2">
        <f>'Moving Avg'!H345</f>
        <v>11.746284000000012</v>
      </c>
      <c r="J345" s="17" t="str">
        <f>OBV!F345</f>
        <v>BULLISH</v>
      </c>
      <c r="K345" s="17" t="str">
        <f>OBV!G345</f>
        <v>STRONG</v>
      </c>
      <c r="L345" s="17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13.0185</v>
      </c>
      <c r="C346" s="2">
        <f>RSI!I346</f>
        <v>46.129071503654863</v>
      </c>
      <c r="D346" s="2">
        <f>MACD!E346</f>
        <v>1.6773472949831003E-2</v>
      </c>
      <c r="E346" s="2">
        <f>MACD!F346</f>
        <v>-1.2173445873924838E-2</v>
      </c>
      <c r="F346" s="2">
        <f>'Moving Avg'!D346</f>
        <v>13.22166</v>
      </c>
      <c r="G346" s="2">
        <f>'Moving Avg'!F346</f>
        <v>13.167670000000001</v>
      </c>
      <c r="H346" s="2">
        <f>'Moving Avg'!G346</f>
        <v>12.959444000000003</v>
      </c>
      <c r="I346" s="2">
        <f>'Moving Avg'!H346</f>
        <v>11.752364000000009</v>
      </c>
      <c r="J346" s="17" t="str">
        <f>OBV!F346</f>
        <v>BEARISH</v>
      </c>
      <c r="K346" s="17" t="str">
        <f>OBV!G346</f>
        <v>WEAK</v>
      </c>
      <c r="L346" s="17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13.1258</v>
      </c>
      <c r="C347" s="2">
        <f>RSI!I347</f>
        <v>51.30786129630642</v>
      </c>
      <c r="D347" s="2">
        <f>MACD!E347</f>
        <v>1.0533692652447968E-2</v>
      </c>
      <c r="E347" s="2">
        <f>MACD!F347</f>
        <v>-7.6320181686502786E-3</v>
      </c>
      <c r="F347" s="2">
        <f>'Moving Avg'!D347</f>
        <v>13.178739999999999</v>
      </c>
      <c r="G347" s="2">
        <f>'Moving Avg'!F347</f>
        <v>13.17661</v>
      </c>
      <c r="H347" s="2">
        <f>'Moving Avg'!G347</f>
        <v>12.971604000000003</v>
      </c>
      <c r="I347" s="2">
        <f>'Moving Avg'!H347</f>
        <v>11.758623000000009</v>
      </c>
      <c r="J347" s="17" t="str">
        <f>OBV!F347</f>
        <v>BEARISH</v>
      </c>
      <c r="K347" s="17" t="str">
        <f>OBV!G347</f>
        <v>WEAK</v>
      </c>
      <c r="L347" s="17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13.0185</v>
      </c>
      <c r="C348" s="2">
        <f>RSI!I348</f>
        <v>46.494383234468273</v>
      </c>
      <c r="D348" s="2">
        <f>MACD!E348</f>
        <v>1.1958552047344639E-2</v>
      </c>
      <c r="E348" s="2">
        <f>MACD!F348</f>
        <v>-3.7139041254512953E-3</v>
      </c>
      <c r="F348" s="2">
        <f>'Moving Avg'!D348</f>
        <v>13.124379999999999</v>
      </c>
      <c r="G348" s="2">
        <f>'Moving Avg'!F348</f>
        <v>13.178395</v>
      </c>
      <c r="H348" s="2">
        <f>'Moving Avg'!G348</f>
        <v>12.978042000000006</v>
      </c>
      <c r="I348" s="2">
        <f>'Moving Avg'!H348</f>
        <v>11.764345500000012</v>
      </c>
      <c r="J348" s="17" t="str">
        <f>OBV!F348</f>
        <v>BEARISH</v>
      </c>
      <c r="K348" s="17" t="str">
        <f>OBV!G348</f>
        <v>WEAK</v>
      </c>
      <c r="L348" s="17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13.0901</v>
      </c>
      <c r="C349" s="2">
        <f>RSI!I349</f>
        <v>49.873771545798803</v>
      </c>
      <c r="D349" s="2">
        <f>MACD!E349</f>
        <v>6.1688145128968586E-3</v>
      </c>
      <c r="E349" s="2">
        <f>MACD!F349</f>
        <v>-1.7373603977816647E-3</v>
      </c>
      <c r="F349" s="2">
        <f>'Moving Avg'!D349</f>
        <v>13.095780000000001</v>
      </c>
      <c r="G349" s="2">
        <f>'Moving Avg'!F349</f>
        <v>13.181975</v>
      </c>
      <c r="H349" s="2">
        <f>'Moving Avg'!G349</f>
        <v>12.985912000000003</v>
      </c>
      <c r="I349" s="2">
        <f>'Moving Avg'!H349</f>
        <v>11.770247000000008</v>
      </c>
      <c r="J349" s="17" t="str">
        <f>OBV!F349</f>
        <v>BEARISH</v>
      </c>
      <c r="K349" s="17" t="str">
        <f>OBV!G349</f>
        <v>WEAK</v>
      </c>
      <c r="L349" s="17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13.1473</v>
      </c>
      <c r="C350" s="2">
        <f>RSI!I350</f>
        <v>52.457170266021762</v>
      </c>
      <c r="D350" s="2">
        <f>MACD!E350</f>
        <v>3.880365071271541E-4</v>
      </c>
      <c r="E350" s="2">
        <f>MACD!F350</f>
        <v>-1.3122810167999011E-3</v>
      </c>
      <c r="F350" s="2">
        <f>'Moving Avg'!D350</f>
        <v>13.08004</v>
      </c>
      <c r="G350" s="2">
        <f>'Moving Avg'!F350</f>
        <v>13.18126</v>
      </c>
      <c r="H350" s="2">
        <f>'Moving Avg'!G350</f>
        <v>12.995640000000003</v>
      </c>
      <c r="I350" s="2">
        <f>'Moving Avg'!H350</f>
        <v>11.776613500000011</v>
      </c>
      <c r="J350" s="17" t="str">
        <f>OBV!F350</f>
        <v>BEARISH</v>
      </c>
      <c r="K350" s="17" t="str">
        <f>OBV!G350</f>
        <v>WEAK</v>
      </c>
      <c r="L350" s="17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13.1473</v>
      </c>
      <c r="C351" s="2">
        <f>RSI!I351</f>
        <v>52.457170266021762</v>
      </c>
      <c r="D351" s="2">
        <f>MACD!E351</f>
        <v>3.9218047625032781E-2</v>
      </c>
      <c r="E351" s="2">
        <f>MACD!F351</f>
        <v>6.7937847115666361E-3</v>
      </c>
      <c r="F351" s="2">
        <f>'Moving Avg'!D351</f>
        <v>13.105799999999999</v>
      </c>
      <c r="G351" s="2">
        <f>'Moving Avg'!F351</f>
        <v>13.170175</v>
      </c>
      <c r="H351" s="2">
        <f>'Moving Avg'!G351</f>
        <v>13.003938000000005</v>
      </c>
      <c r="I351" s="2">
        <f>'Moving Avg'!H351</f>
        <v>11.783123000000007</v>
      </c>
      <c r="J351" s="17" t="str">
        <f>OBV!F351</f>
        <v>BULLISH</v>
      </c>
      <c r="K351" s="17" t="str">
        <f>OBV!G351</f>
        <v>STRONG</v>
      </c>
      <c r="L351" s="17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13.1616</v>
      </c>
      <c r="C352" s="2">
        <f>RSI!I352</f>
        <v>53.157139885042987</v>
      </c>
      <c r="D352" s="2">
        <f>MACD!E352</f>
        <v>6.5235087131938485E-2</v>
      </c>
      <c r="E352" s="2">
        <f>MACD!F352</f>
        <v>1.8482045195641006E-2</v>
      </c>
      <c r="F352" s="2">
        <f>'Moving Avg'!D352</f>
        <v>13.112959999999998</v>
      </c>
      <c r="G352" s="2">
        <f>'Moving Avg'!F352</f>
        <v>13.160159999999999</v>
      </c>
      <c r="H352" s="2">
        <f>'Moving Avg'!G352</f>
        <v>13.012522000000004</v>
      </c>
      <c r="I352" s="2">
        <f>'Moving Avg'!H352</f>
        <v>11.789918500000006</v>
      </c>
      <c r="J352" s="17" t="str">
        <f>OBV!F352</f>
        <v>BULLISH</v>
      </c>
      <c r="K352" s="17" t="str">
        <f>OBV!G352</f>
        <v>STRONG</v>
      </c>
      <c r="L352" s="17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13.304600000000001</v>
      </c>
      <c r="C353" s="2">
        <f>RSI!I353</f>
        <v>59.567844183860124</v>
      </c>
      <c r="D353" s="2">
        <f>MACD!E353</f>
        <v>6.8612709684279238E-2</v>
      </c>
      <c r="E353" s="2">
        <f>MACD!F353</f>
        <v>2.8508178093368655E-2</v>
      </c>
      <c r="F353" s="2">
        <f>'Moving Avg'!D353</f>
        <v>13.170179999999998</v>
      </c>
      <c r="G353" s="2">
        <f>'Moving Avg'!F353</f>
        <v>13.160159999999999</v>
      </c>
      <c r="H353" s="2">
        <f>'Moving Avg'!G353</f>
        <v>13.028258000000003</v>
      </c>
      <c r="I353" s="2">
        <f>'Moving Avg'!H353</f>
        <v>11.797429000000006</v>
      </c>
      <c r="J353" s="17" t="str">
        <f>OBV!F353</f>
        <v>BULLISH</v>
      </c>
      <c r="K353" s="17" t="str">
        <f>OBV!G353</f>
        <v>STRONG</v>
      </c>
      <c r="L353" s="17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13.2331</v>
      </c>
      <c r="C354" s="2">
        <f>RSI!I354</f>
        <v>55.479481443491828</v>
      </c>
      <c r="D354" s="2">
        <f>MACD!E354</f>
        <v>6.6810417271620182E-2</v>
      </c>
      <c r="E354" s="2">
        <f>MACD!F354</f>
        <v>3.6168625929018962E-2</v>
      </c>
      <c r="F354" s="2">
        <f>'Moving Avg'!D354</f>
        <v>13.198779999999999</v>
      </c>
      <c r="G354" s="2">
        <f>'Moving Avg'!F354</f>
        <v>13.163734999999999</v>
      </c>
      <c r="H354" s="2">
        <f>'Moving Avg'!G354</f>
        <v>13.039702000000002</v>
      </c>
      <c r="I354" s="2">
        <f>'Moving Avg'!H354</f>
        <v>11.804796500000004</v>
      </c>
      <c r="J354" s="17" t="str">
        <f>OBV!F354</f>
        <v>BULLISH</v>
      </c>
      <c r="K354" s="17" t="str">
        <f>OBV!G354</f>
        <v>STRONG</v>
      </c>
      <c r="L354" s="17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13.2331</v>
      </c>
      <c r="C355" s="2">
        <f>RSI!I355</f>
        <v>55.479481443491828</v>
      </c>
      <c r="D355" s="2">
        <f>MACD!E355</f>
        <v>6.3544684842652188E-2</v>
      </c>
      <c r="E355" s="2">
        <f>MACD!F355</f>
        <v>4.164383771174561E-2</v>
      </c>
      <c r="F355" s="2">
        <f>'Moving Avg'!D355</f>
        <v>13.21594</v>
      </c>
      <c r="G355" s="2">
        <f>'Moving Avg'!F355</f>
        <v>13.168384999999997</v>
      </c>
      <c r="H355" s="2">
        <f>'Moving Avg'!G355</f>
        <v>13.045424000000002</v>
      </c>
      <c r="I355" s="2">
        <f>'Moving Avg'!H355</f>
        <v>11.812986500000006</v>
      </c>
      <c r="J355" s="17" t="str">
        <f>OBV!F355</f>
        <v>BULLISH</v>
      </c>
      <c r="K355" s="17" t="str">
        <f>OBV!G355</f>
        <v>NEUTRAL</v>
      </c>
      <c r="L355" s="17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13.2188</v>
      </c>
      <c r="C356" s="2">
        <f>RSI!I356</f>
        <v>54.610100971737317</v>
      </c>
      <c r="D356" s="2">
        <f>MACD!E356</f>
        <v>2.9317177271890316E-2</v>
      </c>
      <c r="E356" s="2">
        <f>MACD!F356</f>
        <v>3.9178505623774555E-2</v>
      </c>
      <c r="F356" s="2">
        <f>'Moving Avg'!D356</f>
        <v>13.23024</v>
      </c>
      <c r="G356" s="2">
        <f>'Moving Avg'!F356</f>
        <v>13.17482</v>
      </c>
      <c r="H356" s="2">
        <f>'Moving Avg'!G356</f>
        <v>13.046998000000004</v>
      </c>
      <c r="I356" s="2">
        <f>'Moving Avg'!H356</f>
        <v>11.821141000000006</v>
      </c>
      <c r="J356" s="17" t="str">
        <f>OBV!F356</f>
        <v>BULLISH</v>
      </c>
      <c r="K356" s="17" t="str">
        <f>OBV!G356</f>
        <v>NEUTRAL</v>
      </c>
      <c r="L356" s="17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13.1616</v>
      </c>
      <c r="C357" s="2">
        <f>RSI!I357</f>
        <v>51.156866279693645</v>
      </c>
      <c r="D357" s="2">
        <f>MACD!E357</f>
        <v>2.0628763337283473E-2</v>
      </c>
      <c r="E357" s="2">
        <f>MACD!F357</f>
        <v>3.5468557166476344E-2</v>
      </c>
      <c r="F357" s="2">
        <f>'Moving Avg'!D357</f>
        <v>13.23024</v>
      </c>
      <c r="G357" s="2">
        <f>'Moving Avg'!F357</f>
        <v>13.178395</v>
      </c>
      <c r="H357" s="2">
        <f>'Moving Avg'!G357</f>
        <v>13.049860000000002</v>
      </c>
      <c r="I357" s="2">
        <f>'Moving Avg'!H357</f>
        <v>11.829331500000007</v>
      </c>
      <c r="J357" s="17" t="str">
        <f>OBV!F357</f>
        <v>BULLISH</v>
      </c>
      <c r="K357" s="17" t="str">
        <f>OBV!G357</f>
        <v>NEUTRAL</v>
      </c>
      <c r="L357" s="17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13.1616</v>
      </c>
      <c r="C358" s="2">
        <f>RSI!I358</f>
        <v>51.156866279693645</v>
      </c>
      <c r="D358" s="2">
        <f>MACD!E358</f>
        <v>-3.3291537150414996E-3</v>
      </c>
      <c r="E358" s="2">
        <f>MACD!F358</f>
        <v>2.7709014990172778E-2</v>
      </c>
      <c r="F358" s="2">
        <f>'Moving Avg'!D358</f>
        <v>13.201640000000001</v>
      </c>
      <c r="G358" s="2">
        <f>'Moving Avg'!F358</f>
        <v>13.182329999999999</v>
      </c>
      <c r="H358" s="2">
        <f>'Moving Avg'!G358</f>
        <v>13.055582000000005</v>
      </c>
      <c r="I358" s="2">
        <f>'Moving Avg'!H358</f>
        <v>11.837557500000008</v>
      </c>
      <c r="J358" s="17" t="str">
        <f>OBV!F358</f>
        <v>BEARISH</v>
      </c>
      <c r="K358" s="17" t="str">
        <f>OBV!G358</f>
        <v>NEUTRAL</v>
      </c>
      <c r="L358" s="17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13.2689</v>
      </c>
      <c r="C359" s="2">
        <f>RSI!I359</f>
        <v>57.063652736940426</v>
      </c>
      <c r="D359" s="2">
        <f>MACD!E359</f>
        <v>-2.0625195237917282E-2</v>
      </c>
      <c r="E359" s="2">
        <f>MACD!F359</f>
        <v>1.804217294455477E-2</v>
      </c>
      <c r="F359" s="2">
        <f>'Moving Avg'!D359</f>
        <v>13.2088</v>
      </c>
      <c r="G359" s="2">
        <f>'Moving Avg'!F359</f>
        <v>13.192344999999998</v>
      </c>
      <c r="H359" s="2">
        <f>'Moving Avg'!G359</f>
        <v>13.065024000000005</v>
      </c>
      <c r="I359" s="2">
        <f>'Moving Avg'!H359</f>
        <v>11.846463000000004</v>
      </c>
      <c r="J359" s="17" t="str">
        <f>OBV!F359</f>
        <v>BULLISH</v>
      </c>
      <c r="K359" s="17" t="str">
        <f>OBV!G359</f>
        <v>NEUTRAL</v>
      </c>
      <c r="L359" s="17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13.2331</v>
      </c>
      <c r="C360" s="2">
        <f>RSI!I360</f>
        <v>54.687345545589892</v>
      </c>
      <c r="D360" s="2">
        <f>MACD!E360</f>
        <v>-2.452693494686109E-2</v>
      </c>
      <c r="E360" s="2">
        <f>MACD!F360</f>
        <v>9.5283513662715973E-3</v>
      </c>
      <c r="F360" s="2">
        <f>'Moving Avg'!D360</f>
        <v>13.208800000000002</v>
      </c>
      <c r="G360" s="2">
        <f>'Moving Avg'!F360</f>
        <v>13.199494999999999</v>
      </c>
      <c r="H360" s="2">
        <f>'Moving Avg'!G360</f>
        <v>13.072176000000004</v>
      </c>
      <c r="I360" s="2">
        <f>'Moving Avg'!H360</f>
        <v>11.855404000000005</v>
      </c>
      <c r="J360" s="17" t="str">
        <f>OBV!F360</f>
        <v>BEARISH</v>
      </c>
      <c r="K360" s="17" t="str">
        <f>OBV!G360</f>
        <v>NEUTRAL</v>
      </c>
      <c r="L360" s="17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13.1616</v>
      </c>
      <c r="C361" s="2">
        <f>RSI!I361</f>
        <v>50.191789724619113</v>
      </c>
      <c r="D361" s="2">
        <f>MACD!E361</f>
        <v>-2.2985825773561785E-2</v>
      </c>
      <c r="E361" s="2">
        <f>MACD!F361</f>
        <v>3.0255159383049211E-3</v>
      </c>
      <c r="F361" s="2">
        <f>'Moving Avg'!D361</f>
        <v>13.19736</v>
      </c>
      <c r="G361" s="2">
        <f>'Moving Avg'!F361</f>
        <v>13.188765</v>
      </c>
      <c r="H361" s="2">
        <f>'Moving Avg'!G361</f>
        <v>13.078614000000005</v>
      </c>
      <c r="I361" s="2">
        <f>'Moving Avg'!H361</f>
        <v>11.863952000000005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13.1473</v>
      </c>
      <c r="C362" s="2">
        <f>RSI!I362</f>
        <v>49.318573618654341</v>
      </c>
      <c r="D362" s="2">
        <f>MACD!E362</f>
        <v>-1.8420161027830062E-2</v>
      </c>
      <c r="E362" s="2">
        <f>MACD!F362</f>
        <v>-1.2636194549220754E-3</v>
      </c>
      <c r="F362" s="2">
        <f>'Moving Avg'!D362</f>
        <v>13.1945</v>
      </c>
      <c r="G362" s="2">
        <f>'Moving Avg'!F362</f>
        <v>13.179109999999998</v>
      </c>
      <c r="H362" s="2">
        <f>'Moving Avg'!G362</f>
        <v>13.085052000000003</v>
      </c>
      <c r="I362" s="2">
        <f>'Moving Avg'!H362</f>
        <v>11.872321000000005</v>
      </c>
      <c r="J362" s="17" t="str">
        <f>OBV!F362</f>
        <v>BEARISH</v>
      </c>
      <c r="K362" s="17" t="str">
        <f>OBV!G362</f>
        <v>WEAK</v>
      </c>
      <c r="L362" s="17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13.1973</v>
      </c>
      <c r="C363" s="2">
        <f>RSI!I363</f>
        <v>52.434584735490887</v>
      </c>
      <c r="D363" s="2">
        <f>MACD!E363</f>
        <v>3.8261023601684485E-3</v>
      </c>
      <c r="E363" s="2">
        <f>MACD!F363</f>
        <v>-2.4567509190397065E-4</v>
      </c>
      <c r="F363" s="2">
        <f>'Moving Avg'!D363</f>
        <v>13.201640000000001</v>
      </c>
      <c r="G363" s="2">
        <f>'Moving Avg'!F363</f>
        <v>13.17446</v>
      </c>
      <c r="H363" s="2">
        <f>'Moving Avg'!G363</f>
        <v>13.092204000000004</v>
      </c>
      <c r="I363" s="2">
        <f>'Moving Avg'!H363</f>
        <v>11.880761500000006</v>
      </c>
      <c r="J363" s="17" t="str">
        <f>OBV!F363</f>
        <v>BEARISH</v>
      </c>
      <c r="K363" s="17" t="str">
        <f>OBV!G363</f>
        <v>WEAK</v>
      </c>
      <c r="L363" s="17" t="str">
        <f>OBV!H363</f>
        <v>BEARISH DIVERGENCE</v>
      </c>
    </row>
    <row r="364" spans="1:12" ht="13.5" x14ac:dyDescent="0.25">
      <c r="A364" s="3">
        <f>RSI!A364</f>
        <v>42531</v>
      </c>
      <c r="B364" s="2">
        <f>RSI!B364</f>
        <v>13.1616</v>
      </c>
      <c r="C364" s="2">
        <f>RSI!I364</f>
        <v>50.067629241603882</v>
      </c>
      <c r="D364" s="2">
        <f>MACD!E364</f>
        <v>1.4079145158627071E-2</v>
      </c>
      <c r="E364" s="2">
        <f>MACD!F364</f>
        <v>2.619288958202238E-3</v>
      </c>
      <c r="F364" s="2">
        <f>'Moving Avg'!D364</f>
        <v>13.180180000000002</v>
      </c>
      <c r="G364" s="2">
        <f>'Moving Avg'!F364</f>
        <v>13.170885000000002</v>
      </c>
      <c r="H364" s="2">
        <f>'Moving Avg'!G364</f>
        <v>13.102218000000002</v>
      </c>
      <c r="I364" s="2">
        <f>'Moving Avg'!H364</f>
        <v>11.889345000000006</v>
      </c>
      <c r="J364" s="17" t="str">
        <f>OBV!F364</f>
        <v>BEARISH</v>
      </c>
      <c r="K364" s="17" t="str">
        <f>OBV!G364</f>
        <v>WEAK</v>
      </c>
      <c r="L364" s="17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13.004200000000001</v>
      </c>
      <c r="C365" s="2">
        <f>RSI!I365</f>
        <v>41.230485768716683</v>
      </c>
      <c r="D365" s="2">
        <f>MACD!E365</f>
        <v>3.442578387356221E-2</v>
      </c>
      <c r="E365" s="2">
        <f>MACD!F365</f>
        <v>8.9805879412742338E-3</v>
      </c>
      <c r="F365" s="2">
        <f>'Moving Avg'!D365</f>
        <v>13.134399999999999</v>
      </c>
      <c r="G365" s="2">
        <f>'Moving Avg'!F365</f>
        <v>13.159794999999999</v>
      </c>
      <c r="H365" s="2">
        <f>'Moving Avg'!G365</f>
        <v>13.104792000000002</v>
      </c>
      <c r="I365" s="2">
        <f>'Moving Avg'!H365</f>
        <v>11.896891500000006</v>
      </c>
      <c r="J365" s="17" t="str">
        <f>OBV!F365</f>
        <v>BEARISH</v>
      </c>
      <c r="K365" s="17" t="str">
        <f>OBV!G365</f>
        <v>WEAK</v>
      </c>
      <c r="L365" s="17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12.982799999999999</v>
      </c>
      <c r="C366" s="2">
        <f>RSI!I366</f>
        <v>40.191795611380286</v>
      </c>
      <c r="D366" s="2">
        <f>MACD!E366</f>
        <v>5.1968298150235626E-2</v>
      </c>
      <c r="E366" s="2">
        <f>MACD!F366</f>
        <v>1.7578129983066512E-2</v>
      </c>
      <c r="F366" s="2">
        <f>'Moving Avg'!D366</f>
        <v>13.09864</v>
      </c>
      <c r="G366" s="2">
        <f>'Moving Avg'!F366</f>
        <v>13.158009999999999</v>
      </c>
      <c r="H366" s="2">
        <f>'Moving Avg'!G366</f>
        <v>13.108370000000001</v>
      </c>
      <c r="I366" s="2">
        <f>'Moving Avg'!H366</f>
        <v>11.904581000000006</v>
      </c>
      <c r="J366" s="17" t="str">
        <f>OBV!F366</f>
        <v>BEARISH</v>
      </c>
      <c r="K366" s="17" t="str">
        <f>OBV!G366</f>
        <v>WEAK</v>
      </c>
      <c r="L366" s="17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13.0114</v>
      </c>
      <c r="C367" s="2">
        <f>RSI!I367</f>
        <v>42.284449246126044</v>
      </c>
      <c r="D367" s="2">
        <f>MACD!E367</f>
        <v>5.6891142120276683E-2</v>
      </c>
      <c r="E367" s="2">
        <f>MACD!F367</f>
        <v>2.5440732410508544E-2</v>
      </c>
      <c r="F367" s="2">
        <f>'Moving Avg'!D367</f>
        <v>13.071459999999998</v>
      </c>
      <c r="G367" s="2">
        <f>'Moving Avg'!F367</f>
        <v>13.152289999999999</v>
      </c>
      <c r="H367" s="2">
        <f>'Moving Avg'!G367</f>
        <v>13.111088000000001</v>
      </c>
      <c r="I367" s="2">
        <f>'Moving Avg'!H367</f>
        <v>11.911734000000003</v>
      </c>
      <c r="J367" s="17" t="str">
        <f>OBV!F367</f>
        <v>BEARISH</v>
      </c>
      <c r="K367" s="17" t="str">
        <f>OBV!G367</f>
        <v>NEUTRAL</v>
      </c>
      <c r="L367" s="17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12.875500000000001</v>
      </c>
      <c r="C368" s="2">
        <f>RSI!I368</f>
        <v>35.863147260434616</v>
      </c>
      <c r="D368" s="2">
        <f>MACD!E368</f>
        <v>7.1878086631045335E-2</v>
      </c>
      <c r="E368" s="2">
        <f>MACD!F368</f>
        <v>3.4728203254615904E-2</v>
      </c>
      <c r="F368" s="2">
        <f>'Moving Avg'!D368</f>
        <v>13.007099999999999</v>
      </c>
      <c r="G368" s="2">
        <f>'Moving Avg'!F368</f>
        <v>13.145140000000001</v>
      </c>
      <c r="H368" s="2">
        <f>'Moving Avg'!G368</f>
        <v>13.111088000000001</v>
      </c>
      <c r="I368" s="2">
        <f>'Moving Avg'!H368</f>
        <v>11.918529500000004</v>
      </c>
      <c r="J368" s="17" t="str">
        <f>OBV!F368</f>
        <v>BEARISH</v>
      </c>
      <c r="K368" s="17" t="str">
        <f>OBV!G368</f>
        <v>NEUTRAL</v>
      </c>
      <c r="L368" s="17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12.8111</v>
      </c>
      <c r="C369" s="2">
        <f>RSI!I369</f>
        <v>33.283708507429907</v>
      </c>
      <c r="D369" s="2">
        <f>MACD!E369</f>
        <v>0.10733933276761931</v>
      </c>
      <c r="E369" s="2">
        <f>MACD!F369</f>
        <v>4.9250429157216585E-2</v>
      </c>
      <c r="F369" s="2">
        <f>'Moving Avg'!D369</f>
        <v>12.937000000000001</v>
      </c>
      <c r="G369" s="2">
        <f>'Moving Avg'!F369</f>
        <v>13.13119</v>
      </c>
      <c r="H369" s="2">
        <f>'Moving Avg'!G369</f>
        <v>13.112662</v>
      </c>
      <c r="I369" s="2">
        <f>'Moving Avg'!H369</f>
        <v>11.925360500000004</v>
      </c>
      <c r="J369" s="17" t="str">
        <f>OBV!F369</f>
        <v>BEARISH</v>
      </c>
      <c r="K369" s="17" t="str">
        <f>OBV!G369</f>
        <v>NEUTRAL</v>
      </c>
      <c r="L369" s="17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12.8683</v>
      </c>
      <c r="C370" s="2">
        <f>RSI!I370</f>
        <v>37.578164905169565</v>
      </c>
      <c r="D370" s="2">
        <f>MACD!E370</f>
        <v>0.12937148478040328</v>
      </c>
      <c r="E370" s="2">
        <f>MACD!F370</f>
        <v>6.5274640281853924E-2</v>
      </c>
      <c r="F370" s="2">
        <f>'Moving Avg'!D370</f>
        <v>12.909820000000002</v>
      </c>
      <c r="G370" s="2">
        <f>'Moving Avg'!F370</f>
        <v>13.117240000000001</v>
      </c>
      <c r="H370" s="2">
        <f>'Moving Avg'!G370</f>
        <v>13.11538</v>
      </c>
      <c r="I370" s="2">
        <f>'Moving Avg'!H370</f>
        <v>11.932549500000002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12.875500000000001</v>
      </c>
      <c r="C371" s="2">
        <f>RSI!I371</f>
        <v>38.118124076090922</v>
      </c>
      <c r="D371" s="2">
        <f>MACD!E371</f>
        <v>0.13778275504933113</v>
      </c>
      <c r="E371" s="2">
        <f>MACD!F371</f>
        <v>7.9776263235349365E-2</v>
      </c>
      <c r="F371" s="2">
        <f>'Moving Avg'!D371</f>
        <v>12.88836</v>
      </c>
      <c r="G371" s="2">
        <f>'Moving Avg'!F371</f>
        <v>13.103650000000002</v>
      </c>
      <c r="H371" s="2">
        <f>'Moving Avg'!G371</f>
        <v>13.116811999999998</v>
      </c>
      <c r="I371" s="2">
        <f>'Moving Avg'!H371</f>
        <v>11.939774500000004</v>
      </c>
      <c r="J371" s="17" t="str">
        <f>OBV!F371</f>
        <v>BULLISH</v>
      </c>
      <c r="K371" s="17" t="str">
        <f>OBV!G371</f>
        <v>NEUTRAL</v>
      </c>
      <c r="L371" s="17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12.818199999999999</v>
      </c>
      <c r="C372" s="2">
        <f>RSI!I372</f>
        <v>35.487230355741204</v>
      </c>
      <c r="D372" s="2">
        <f>MACD!E372</f>
        <v>0.14810745107143397</v>
      </c>
      <c r="E372" s="2">
        <f>MACD!F372</f>
        <v>9.3442500802566289E-2</v>
      </c>
      <c r="F372" s="2">
        <f>'Moving Avg'!D372</f>
        <v>12.84972</v>
      </c>
      <c r="G372" s="2">
        <f>'Moving Avg'!F372</f>
        <v>13.08648</v>
      </c>
      <c r="H372" s="2">
        <f>'Moving Avg'!G372</f>
        <v>13.112805999999999</v>
      </c>
      <c r="I372" s="2">
        <f>'Moving Avg'!H372</f>
        <v>11.946999000000005</v>
      </c>
      <c r="J372" s="17" t="str">
        <f>OBV!F372</f>
        <v>BEARISH</v>
      </c>
      <c r="K372" s="17" t="str">
        <f>OBV!G372</f>
        <v>NEUTRAL</v>
      </c>
      <c r="L372" s="17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12.7324</v>
      </c>
      <c r="C373" s="2">
        <f>RSI!I373</f>
        <v>31.933123102949878</v>
      </c>
      <c r="D373" s="2">
        <f>MACD!E373</f>
        <v>0.17230705677454417</v>
      </c>
      <c r="E373" s="2">
        <f>MACD!F373</f>
        <v>0.10921541199696187</v>
      </c>
      <c r="F373" s="2">
        <f>'Moving Avg'!D373</f>
        <v>12.821100000000001</v>
      </c>
      <c r="G373" s="2">
        <f>'Moving Avg'!F373</f>
        <v>13.057869999999999</v>
      </c>
      <c r="H373" s="2">
        <f>'Moving Avg'!G373</f>
        <v>13.107369999999998</v>
      </c>
      <c r="I373" s="2">
        <f>'Moving Avg'!H373</f>
        <v>11.953472500000002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12.517799999999999</v>
      </c>
      <c r="C374" s="2">
        <f>RSI!I374</f>
        <v>25.14884575259741</v>
      </c>
      <c r="D374" s="2">
        <f>MACD!E374</f>
        <v>0.20500524293197486</v>
      </c>
      <c r="E374" s="2">
        <f>MACD!F374</f>
        <v>0.12837337818396449</v>
      </c>
      <c r="F374" s="2">
        <f>'Moving Avg'!D374</f>
        <v>12.76244</v>
      </c>
      <c r="G374" s="2">
        <f>'Moving Avg'!F374</f>
        <v>13.022105</v>
      </c>
      <c r="H374" s="2">
        <f>'Moving Avg'!G374</f>
        <v>13.097641999999999</v>
      </c>
      <c r="I374" s="2">
        <f>'Moving Avg'!H374</f>
        <v>11.958837000000003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12.517799999999999</v>
      </c>
      <c r="C375" s="2">
        <f>RSI!I375</f>
        <v>25.14884575259741</v>
      </c>
      <c r="D375" s="2">
        <f>MACD!E375</f>
        <v>0.21140860538657691</v>
      </c>
      <c r="E375" s="2">
        <f>MACD!F375</f>
        <v>0.14498042362448699</v>
      </c>
      <c r="F375" s="2">
        <f>'Moving Avg'!D375</f>
        <v>12.69234</v>
      </c>
      <c r="G375" s="2">
        <f>'Moving Avg'!F375</f>
        <v>12.986340000000002</v>
      </c>
      <c r="H375" s="2">
        <f>'Moving Avg'!G375</f>
        <v>13.090487999999999</v>
      </c>
      <c r="I375" s="2">
        <f>'Moving Avg'!H375</f>
        <v>11.964201500000003</v>
      </c>
      <c r="J375" s="17" t="str">
        <f>OBV!F375</f>
        <v>BEARISH</v>
      </c>
      <c r="K375" s="17" t="str">
        <f>OBV!G375</f>
        <v>NEUTRAL</v>
      </c>
      <c r="L375" s="17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12.6251</v>
      </c>
      <c r="C376" s="2">
        <f>RSI!I376</f>
        <v>33.358861295693714</v>
      </c>
      <c r="D376" s="2">
        <f>MACD!E376</f>
        <v>0.20831883402894036</v>
      </c>
      <c r="E376" s="2">
        <f>MACD!F376</f>
        <v>0.15764810570537766</v>
      </c>
      <c r="F376" s="2">
        <f>'Moving Avg'!D376</f>
        <v>12.642259999999998</v>
      </c>
      <c r="G376" s="2">
        <f>'Moving Avg'!F376</f>
        <v>12.956654999999998</v>
      </c>
      <c r="H376" s="2">
        <f>'Moving Avg'!G376</f>
        <v>13.083333999999997</v>
      </c>
      <c r="I376" s="2">
        <f>'Moving Avg'!H376</f>
        <v>11.970138500000004</v>
      </c>
      <c r="J376" s="17" t="str">
        <f>OBV!F376</f>
        <v>BEARISH</v>
      </c>
      <c r="K376" s="17" t="str">
        <f>OBV!G376</f>
        <v>NEUTRAL</v>
      </c>
      <c r="L376" s="17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12.6251</v>
      </c>
      <c r="C377" s="2">
        <f>RSI!I377</f>
        <v>33.358861295693714</v>
      </c>
      <c r="D377" s="2">
        <f>MACD!E377</f>
        <v>0.21200042246351103</v>
      </c>
      <c r="E377" s="2">
        <f>MACD!F377</f>
        <v>0.16851856905700435</v>
      </c>
      <c r="F377" s="2">
        <f>'Moving Avg'!D377</f>
        <v>12.603640000000002</v>
      </c>
      <c r="G377" s="2">
        <f>'Moving Avg'!F377</f>
        <v>12.929829999999999</v>
      </c>
      <c r="H377" s="2">
        <f>'Moving Avg'!G377</f>
        <v>13.076895999999998</v>
      </c>
      <c r="I377" s="2">
        <f>'Moving Avg'!H377</f>
        <v>11.976111500000004</v>
      </c>
      <c r="J377" s="17" t="str">
        <f>OBV!F377</f>
        <v>BEARISH</v>
      </c>
      <c r="K377" s="17" t="str">
        <f>OBV!G377</f>
        <v>NEUTRAL</v>
      </c>
      <c r="L377" s="17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12.911199999999999</v>
      </c>
      <c r="C378" s="2">
        <f>RSI!I378</f>
        <v>50.237434810303661</v>
      </c>
      <c r="D378" s="2">
        <f>MACD!E378</f>
        <v>0.17477089291836201</v>
      </c>
      <c r="E378" s="2">
        <f>MACD!F378</f>
        <v>0.16976903382927588</v>
      </c>
      <c r="F378" s="2">
        <f>'Moving Avg'!D378</f>
        <v>12.639399999999998</v>
      </c>
      <c r="G378" s="2">
        <f>'Moving Avg'!F378</f>
        <v>12.917310000000001</v>
      </c>
      <c r="H378" s="2">
        <f>'Moving Avg'!G378</f>
        <v>13.075463999999997</v>
      </c>
      <c r="I378" s="2">
        <f>'Moving Avg'!H378</f>
        <v>11.983622000000004</v>
      </c>
      <c r="J378" s="17" t="str">
        <f>OBV!F378</f>
        <v>BULLISH</v>
      </c>
      <c r="K378" s="17" t="str">
        <f>OBV!G378</f>
        <v>NEUTRAL</v>
      </c>
      <c r="L378" s="17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13.290100000000001</v>
      </c>
      <c r="C379" s="2">
        <f>RSI!I379</f>
        <v>63.442962393226971</v>
      </c>
      <c r="D379" s="2">
        <f>MACD!E379</f>
        <v>0.10522957042095626</v>
      </c>
      <c r="E379" s="2">
        <f>MACD!F379</f>
        <v>0.15686114114761199</v>
      </c>
      <c r="F379" s="2">
        <f>'Moving Avg'!D379</f>
        <v>12.79386</v>
      </c>
      <c r="G379" s="2">
        <f>'Moving Avg'!F379</f>
        <v>12.918370000000001</v>
      </c>
      <c r="H379" s="2">
        <f>'Moving Avg'!G379</f>
        <v>13.080895999999997</v>
      </c>
      <c r="I379" s="2">
        <f>'Moving Avg'!H379</f>
        <v>11.993384500000007</v>
      </c>
      <c r="J379" s="17" t="str">
        <f>OBV!F379</f>
        <v>BULLISH</v>
      </c>
      <c r="K379" s="17" t="str">
        <f>OBV!G379</f>
        <v>NEUTRAL</v>
      </c>
      <c r="L379" s="17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13.290100000000001</v>
      </c>
      <c r="C380" s="2">
        <f>RSI!I380</f>
        <v>63.442962393226978</v>
      </c>
      <c r="D380" s="2">
        <f>MACD!E380</f>
        <v>5.2887741450955872E-2</v>
      </c>
      <c r="E380" s="2">
        <f>MACD!F380</f>
        <v>0.13606646120828075</v>
      </c>
      <c r="F380" s="2">
        <f>'Moving Avg'!D380</f>
        <v>12.948320000000001</v>
      </c>
      <c r="G380" s="2">
        <f>'Moving Avg'!F380</f>
        <v>12.92122</v>
      </c>
      <c r="H380" s="2">
        <f>'Moving Avg'!G380</f>
        <v>13.083465999999998</v>
      </c>
      <c r="I380" s="2">
        <f>'Moving Avg'!H380</f>
        <v>12.003004000000008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13.290100000000001</v>
      </c>
      <c r="C381" s="2">
        <f>RSI!I381</f>
        <v>63.442962393226971</v>
      </c>
      <c r="D381" s="2">
        <f>MACD!E381</f>
        <v>7.577331386700692E-3</v>
      </c>
      <c r="E381" s="2">
        <f>MACD!F381</f>
        <v>0.11036863524396476</v>
      </c>
      <c r="F381" s="2">
        <f>'Moving Avg'!D381</f>
        <v>13.08132</v>
      </c>
      <c r="G381" s="2">
        <f>'Moving Avg'!F381</f>
        <v>12.927645000000002</v>
      </c>
      <c r="H381" s="2">
        <f>'Moving Avg'!G381</f>
        <v>13.081888000000001</v>
      </c>
      <c r="I381" s="2">
        <f>'Moving Avg'!H381</f>
        <v>12.012588000000008</v>
      </c>
      <c r="J381" s="17" t="str">
        <f>OBV!F381</f>
        <v>BULLISH</v>
      </c>
      <c r="K381" s="17" t="str">
        <f>OBV!G381</f>
        <v>NEUTRAL</v>
      </c>
      <c r="L381" s="17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13.290100000000001</v>
      </c>
      <c r="C382" s="2">
        <f>RSI!I382</f>
        <v>63.442962393226978</v>
      </c>
      <c r="D382" s="2">
        <f>MACD!E382</f>
        <v>-4.1548799933005753E-2</v>
      </c>
      <c r="E382" s="2">
        <f>MACD!F382</f>
        <v>7.9985148208570667E-2</v>
      </c>
      <c r="F382" s="2">
        <f>'Moving Avg'!D382</f>
        <v>13.214320000000001</v>
      </c>
      <c r="G382" s="2">
        <f>'Moving Avg'!F382</f>
        <v>12.934785</v>
      </c>
      <c r="H382" s="2">
        <f>'Moving Avg'!G382</f>
        <v>13.080452000000001</v>
      </c>
      <c r="I382" s="2">
        <f>'Moving Avg'!H382</f>
        <v>12.022386500000009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13.2163</v>
      </c>
      <c r="C383" s="2">
        <f>RSI!I383</f>
        <v>59.318976809156069</v>
      </c>
      <c r="D383" s="2">
        <f>MACD!E383</f>
        <v>-9.2675554671433957E-2</v>
      </c>
      <c r="E383" s="2">
        <f>MACD!F383</f>
        <v>4.5453007632569736E-2</v>
      </c>
      <c r="F383" s="2">
        <f>'Moving Avg'!D383</f>
        <v>13.27534</v>
      </c>
      <c r="G383" s="2">
        <f>'Moving Avg'!F383</f>
        <v>12.935734999999999</v>
      </c>
      <c r="H383" s="2">
        <f>'Moving Avg'!G383</f>
        <v>13.078685999999999</v>
      </c>
      <c r="I383" s="2">
        <f>'Moving Avg'!H383</f>
        <v>12.032316500000006</v>
      </c>
      <c r="J383" s="17" t="str">
        <f>OBV!F383</f>
        <v>BEARISH</v>
      </c>
      <c r="K383" s="17" t="str">
        <f>OBV!G383</f>
        <v>NEUTRAL</v>
      </c>
      <c r="L383" s="17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13.2532</v>
      </c>
      <c r="C384" s="2">
        <f>RSI!I384</f>
        <v>60.694725799881724</v>
      </c>
      <c r="D384" s="2">
        <f>MACD!E384</f>
        <v>-0.17293924508277669</v>
      </c>
      <c r="E384" s="2">
        <f>MACD!F384</f>
        <v>1.7745570895004517E-3</v>
      </c>
      <c r="F384" s="2">
        <f>'Moving Avg'!D384</f>
        <v>13.267959999999999</v>
      </c>
      <c r="G384" s="2">
        <f>'Moving Avg'!F384</f>
        <v>12.940315000000002</v>
      </c>
      <c r="H384" s="2">
        <f>'Moving Avg'!G384</f>
        <v>13.080518000000001</v>
      </c>
      <c r="I384" s="2">
        <f>'Moving Avg'!H384</f>
        <v>12.042789000000006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13.290100000000001</v>
      </c>
      <c r="C385" s="2">
        <f>RSI!I385</f>
        <v>62.075896454268452</v>
      </c>
      <c r="D385" s="2">
        <f>MACD!E385</f>
        <v>-0.24496704531864033</v>
      </c>
      <c r="E385" s="2">
        <f>MACD!F385</f>
        <v>-4.7573763392127703E-2</v>
      </c>
      <c r="F385" s="2">
        <f>'Moving Avg'!D385</f>
        <v>13.267959999999999</v>
      </c>
      <c r="G385" s="2">
        <f>'Moving Avg'!F385</f>
        <v>12.954609999999999</v>
      </c>
      <c r="H385" s="2">
        <f>'Moving Avg'!G385</f>
        <v>13.083518000000003</v>
      </c>
      <c r="I385" s="2">
        <f>'Moving Avg'!H385</f>
        <v>12.053446000000008</v>
      </c>
      <c r="J385" s="17" t="str">
        <f>OBV!F385</f>
        <v>BULLISH</v>
      </c>
      <c r="K385" s="17" t="str">
        <f>OBV!G385</f>
        <v>STRONG</v>
      </c>
      <c r="L385" s="17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13.2827</v>
      </c>
      <c r="C386" s="2">
        <f>RSI!I386</f>
        <v>61.608348548156741</v>
      </c>
      <c r="D386" s="2">
        <f>MACD!E386</f>
        <v>-0.29035273444567089</v>
      </c>
      <c r="E386" s="2">
        <f>MACD!F386</f>
        <v>-9.6129557602836341E-2</v>
      </c>
      <c r="F386" s="2">
        <f>'Moving Avg'!D386</f>
        <v>13.266480000000001</v>
      </c>
      <c r="G386" s="2">
        <f>'Moving Avg'!F386</f>
        <v>12.969604999999998</v>
      </c>
      <c r="H386" s="2">
        <f>'Moving Avg'!G386</f>
        <v>13.087370000000005</v>
      </c>
      <c r="I386" s="2">
        <f>'Moving Avg'!H386</f>
        <v>12.06410150000001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13.2827</v>
      </c>
      <c r="C387" s="2">
        <f>RSI!I387</f>
        <v>61.608348548156741</v>
      </c>
      <c r="D387" s="2">
        <f>MACD!E387</f>
        <v>-0.33009647681647003</v>
      </c>
      <c r="E387" s="2">
        <f>MACD!F387</f>
        <v>-0.14292294144556308</v>
      </c>
      <c r="F387" s="2">
        <f>'Moving Avg'!D387</f>
        <v>13.265000000000001</v>
      </c>
      <c r="G387" s="2">
        <f>'Moving Avg'!F387</f>
        <v>12.983169999999998</v>
      </c>
      <c r="H387" s="2">
        <f>'Moving Avg'!G387</f>
        <v>13.091222000000005</v>
      </c>
      <c r="I387" s="2">
        <f>'Moving Avg'!H387</f>
        <v>12.074757000000011</v>
      </c>
      <c r="J387" s="17" t="str">
        <f>OBV!F387</f>
        <v>BULLISH</v>
      </c>
      <c r="K387" s="17" t="str">
        <f>OBV!G387</f>
        <v>NEUTRAL</v>
      </c>
      <c r="L387" s="17" t="str">
        <f>OBV!H387</f>
        <v>BULLISH DIVERGENCE</v>
      </c>
    </row>
    <row r="388" spans="1:12" ht="13.5" x14ac:dyDescent="0.25">
      <c r="A388" s="3">
        <f>RSI!A388</f>
        <v>42570</v>
      </c>
      <c r="B388" s="2">
        <f>RSI!B388</f>
        <v>13.290100000000001</v>
      </c>
      <c r="C388" s="2">
        <f>RSI!I388</f>
        <v>61.940802962954699</v>
      </c>
      <c r="D388" s="2">
        <f>MACD!E388</f>
        <v>-0.32149973392388986</v>
      </c>
      <c r="E388" s="2">
        <f>MACD!F388</f>
        <v>-0.17863829994122843</v>
      </c>
      <c r="F388" s="2">
        <f>'Moving Avg'!D388</f>
        <v>13.27976</v>
      </c>
      <c r="G388" s="2">
        <f>'Moving Avg'!F388</f>
        <v>13.003899999999998</v>
      </c>
      <c r="H388" s="2">
        <f>'Moving Avg'!G388</f>
        <v>13.095366000000004</v>
      </c>
      <c r="I388" s="2">
        <f>'Moving Avg'!H388</f>
        <v>12.085449500000012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13.2827</v>
      </c>
      <c r="C389" s="2">
        <f>RSI!I389</f>
        <v>61.368500642900763</v>
      </c>
      <c r="D389" s="2">
        <f>MACD!E389</f>
        <v>-0.25657807229666574</v>
      </c>
      <c r="E389" s="2">
        <f>MACD!F389</f>
        <v>-0.19422625441231589</v>
      </c>
      <c r="F389" s="2">
        <f>'Moving Avg'!D389</f>
        <v>13.285660000000002</v>
      </c>
      <c r="G389" s="2">
        <f>'Moving Avg'!F389</f>
        <v>13.027479999999997</v>
      </c>
      <c r="H389" s="2">
        <f>'Moving Avg'!G389</f>
        <v>13.099648000000002</v>
      </c>
      <c r="I389" s="2">
        <f>'Moving Avg'!H389</f>
        <v>12.096105000000014</v>
      </c>
      <c r="J389" s="17" t="str">
        <f>OBV!F389</f>
        <v>BEARISH</v>
      </c>
      <c r="K389" s="17" t="str">
        <f>OBV!G389</f>
        <v>NEUTRAL</v>
      </c>
      <c r="L389" s="17" t="str">
        <f>OBV!H389</f>
        <v>BEARISH DIVERGENCE</v>
      </c>
    </row>
    <row r="390" spans="1:12" ht="13.5" x14ac:dyDescent="0.25">
      <c r="A390" s="3">
        <f>RSI!A390</f>
        <v>42572</v>
      </c>
      <c r="B390" s="2">
        <f>RSI!B390</f>
        <v>13.290100000000001</v>
      </c>
      <c r="C390" s="2">
        <f>RSI!I390</f>
        <v>61.749106045159024</v>
      </c>
      <c r="D390" s="2">
        <f>MACD!E390</f>
        <v>-0.20325337361668616</v>
      </c>
      <c r="E390" s="2">
        <f>MACD!F390</f>
        <v>-0.19603167825318996</v>
      </c>
      <c r="F390" s="2">
        <f>'Moving Avg'!D390</f>
        <v>13.285659999999998</v>
      </c>
      <c r="G390" s="2">
        <f>'Moving Avg'!F390</f>
        <v>13.048569999999998</v>
      </c>
      <c r="H390" s="2">
        <f>'Moving Avg'!G390</f>
        <v>13.103648000000003</v>
      </c>
      <c r="I390" s="2">
        <f>'Moving Avg'!H390</f>
        <v>12.106940500000013</v>
      </c>
      <c r="J390" s="17" t="str">
        <f>OBV!F390</f>
        <v>BEARISH</v>
      </c>
      <c r="K390" s="17" t="str">
        <f>OBV!G390</f>
        <v>NEUTRAL</v>
      </c>
      <c r="L390" s="17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13.290100000000001</v>
      </c>
      <c r="C391" s="2">
        <f>RSI!I391</f>
        <v>61.749106045159031</v>
      </c>
      <c r="D391" s="2">
        <f>MACD!E391</f>
        <v>-0.15915848577776437</v>
      </c>
      <c r="E391" s="2">
        <f>MACD!F391</f>
        <v>-0.18865703975810486</v>
      </c>
      <c r="F391" s="2">
        <f>'Moving Avg'!D391</f>
        <v>13.287139999999999</v>
      </c>
      <c r="G391" s="2">
        <f>'Moving Avg'!F391</f>
        <v>13.069299999999998</v>
      </c>
      <c r="H391" s="2">
        <f>'Moving Avg'!G391</f>
        <v>13.101926000000002</v>
      </c>
      <c r="I391" s="2">
        <f>'Moving Avg'!H391</f>
        <v>12.118026500000015</v>
      </c>
      <c r="J391" s="17" t="str">
        <f>OBV!F391</f>
        <v>BULLISH</v>
      </c>
      <c r="K391" s="17" t="str">
        <f>OBV!G391</f>
        <v>NEUTRAL</v>
      </c>
      <c r="L391" s="17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13.290100000000001</v>
      </c>
      <c r="C392" s="2">
        <f>RSI!I392</f>
        <v>61.749106045159031</v>
      </c>
      <c r="D392" s="2">
        <f>MACD!E392</f>
        <v>-0.12279743706319479</v>
      </c>
      <c r="E392" s="2">
        <f>MACD!F392</f>
        <v>-0.17548511921912285</v>
      </c>
      <c r="F392" s="2">
        <f>'Moving Avg'!D392</f>
        <v>13.28862</v>
      </c>
      <c r="G392" s="2">
        <f>'Moving Avg'!F392</f>
        <v>13.092894999999999</v>
      </c>
      <c r="H392" s="2">
        <f>'Moving Avg'!G392</f>
        <v>13.100920000000004</v>
      </c>
      <c r="I392" s="2">
        <f>'Moving Avg'!H392</f>
        <v>12.129148500000017</v>
      </c>
      <c r="J392" s="17" t="str">
        <f>OBV!F392</f>
        <v>BULLISH</v>
      </c>
      <c r="K392" s="17" t="str">
        <f>OBV!G392</f>
        <v>NEUTRAL</v>
      </c>
      <c r="L392" s="17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13.290100000000001</v>
      </c>
      <c r="C393" s="2">
        <f>RSI!I393</f>
        <v>61.749106045159031</v>
      </c>
      <c r="D393" s="2">
        <f>MACD!E393</f>
        <v>-0.10426388109521767</v>
      </c>
      <c r="E393" s="2">
        <f>MACD!F393</f>
        <v>-0.16124087159434181</v>
      </c>
      <c r="F393" s="2">
        <f>'Moving Avg'!D393</f>
        <v>13.28862</v>
      </c>
      <c r="G393" s="2">
        <f>'Moving Avg'!F393</f>
        <v>13.12078</v>
      </c>
      <c r="H393" s="2">
        <f>'Moving Avg'!G393</f>
        <v>13.100916000000005</v>
      </c>
      <c r="I393" s="2">
        <f>'Moving Avg'!H393</f>
        <v>12.140270500000018</v>
      </c>
      <c r="J393" s="17" t="str">
        <f>OBV!F393</f>
        <v>BULLISH</v>
      </c>
      <c r="K393" s="17" t="str">
        <f>OBV!G393</f>
        <v>NEUTRAL</v>
      </c>
      <c r="L393" s="17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13.2089</v>
      </c>
      <c r="C394" s="2">
        <f>RSI!I394</f>
        <v>53.910012300875721</v>
      </c>
      <c r="D394" s="2">
        <f>MACD!E394</f>
        <v>-7.7704384184748676E-2</v>
      </c>
      <c r="E394" s="2">
        <f>MACD!F394</f>
        <v>-0.14453357411242318</v>
      </c>
      <c r="F394" s="2">
        <f>'Moving Avg'!D394</f>
        <v>13.273860000000003</v>
      </c>
      <c r="G394" s="2">
        <f>'Moving Avg'!F394</f>
        <v>13.155334999999999</v>
      </c>
      <c r="H394" s="2">
        <f>'Moving Avg'!G394</f>
        <v>13.100432000000003</v>
      </c>
      <c r="I394" s="2">
        <f>'Moving Avg'!H394</f>
        <v>12.151594500000018</v>
      </c>
      <c r="J394" s="17" t="str">
        <f>OBV!F394</f>
        <v>BULLISH</v>
      </c>
      <c r="K394" s="17" t="str">
        <f>OBV!G394</f>
        <v>NEUTRAL</v>
      </c>
      <c r="L394" s="17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13.290100000000001</v>
      </c>
      <c r="C395" s="2">
        <f>RSI!I395</f>
        <v>59.453389396319075</v>
      </c>
      <c r="D395" s="2">
        <f>MACD!E395</f>
        <v>-5.5843189919455583E-2</v>
      </c>
      <c r="E395" s="2">
        <f>MACD!F395</f>
        <v>-0.12679549727382966</v>
      </c>
      <c r="F395" s="2">
        <f>'Moving Avg'!D395</f>
        <v>13.273859999999999</v>
      </c>
      <c r="G395" s="2">
        <f>'Moving Avg'!F395</f>
        <v>13.193950000000001</v>
      </c>
      <c r="H395" s="2">
        <f>'Moving Avg'!G395</f>
        <v>13.101714000000001</v>
      </c>
      <c r="I395" s="2">
        <f>'Moving Avg'!H395</f>
        <v>12.164039500000017</v>
      </c>
      <c r="J395" s="17" t="str">
        <f>OBV!F395</f>
        <v>BEARISH</v>
      </c>
      <c r="K395" s="17" t="str">
        <f>OBV!G395</f>
        <v>NEUTRAL</v>
      </c>
      <c r="L395" s="17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13.290100000000001</v>
      </c>
      <c r="C396" s="2">
        <f>RSI!I396</f>
        <v>59.453389396319075</v>
      </c>
      <c r="D396" s="2">
        <f>MACD!E396</f>
        <v>-3.9217545524488528E-2</v>
      </c>
      <c r="E396" s="2">
        <f>MACD!F396</f>
        <v>-0.10927990692396143</v>
      </c>
      <c r="F396" s="2">
        <f>'Moving Avg'!D396</f>
        <v>13.273860000000003</v>
      </c>
      <c r="G396" s="2">
        <f>'Moving Avg'!F396</f>
        <v>13.2272</v>
      </c>
      <c r="H396" s="2">
        <f>'Moving Avg'!G396</f>
        <v>13.107146000000002</v>
      </c>
      <c r="I396" s="2">
        <f>'Moving Avg'!H396</f>
        <v>12.176484500000017</v>
      </c>
      <c r="J396" s="17" t="str">
        <f>OBV!F396</f>
        <v>BEARISH</v>
      </c>
      <c r="K396" s="17" t="str">
        <f>OBV!G396</f>
        <v>NEUTRAL</v>
      </c>
      <c r="L396" s="17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13.290100000000001</v>
      </c>
      <c r="C397" s="2">
        <f>RSI!I397</f>
        <v>59.453389396319075</v>
      </c>
      <c r="D397" s="2">
        <f>MACD!E397</f>
        <v>-2.5829162644960491E-2</v>
      </c>
      <c r="E397" s="2">
        <f>MACD!F397</f>
        <v>-9.2589758068161249E-2</v>
      </c>
      <c r="F397" s="2">
        <f>'Moving Avg'!D397</f>
        <v>13.273860000000003</v>
      </c>
      <c r="G397" s="2">
        <f>'Moving Avg'!F397</f>
        <v>13.260450000000001</v>
      </c>
      <c r="H397" s="2">
        <f>'Moving Avg'!G397</f>
        <v>13.110432000000005</v>
      </c>
      <c r="I397" s="2">
        <f>'Moving Avg'!H397</f>
        <v>12.189573500000019</v>
      </c>
      <c r="J397" s="17" t="str">
        <f>OBV!F397</f>
        <v>BEARISH</v>
      </c>
      <c r="K397" s="17" t="str">
        <f>OBV!G397</f>
        <v>NEUTRAL</v>
      </c>
      <c r="L397" s="17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13.290100000000001</v>
      </c>
      <c r="C398" s="2">
        <f>RSI!I398</f>
        <v>59.453389396319075</v>
      </c>
      <c r="D398" s="2">
        <f>MACD!E398</f>
        <v>-1.3991208392965859E-2</v>
      </c>
      <c r="E398" s="2">
        <f>MACD!F398</f>
        <v>-7.6870048133122176E-2</v>
      </c>
      <c r="F398" s="2">
        <f>'Moving Avg'!D398</f>
        <v>13.273860000000003</v>
      </c>
      <c r="G398" s="2">
        <f>'Moving Avg'!F398</f>
        <v>13.279394999999999</v>
      </c>
      <c r="H398" s="2">
        <f>'Moving Avg'!G398</f>
        <v>13.115864000000006</v>
      </c>
      <c r="I398" s="2">
        <f>'Moving Avg'!H398</f>
        <v>12.20205450000002</v>
      </c>
      <c r="J398" s="17" t="str">
        <f>OBV!F398</f>
        <v>BEARISH</v>
      </c>
      <c r="K398" s="17" t="str">
        <f>OBV!G398</f>
        <v>NEUTRAL</v>
      </c>
      <c r="L398" s="17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13.290100000000001</v>
      </c>
      <c r="C399" s="2">
        <f>RSI!I399</f>
        <v>59.453389396319068</v>
      </c>
      <c r="D399" s="2">
        <f>MACD!E399</f>
        <v>-5.6954754788058892E-3</v>
      </c>
      <c r="E399" s="2">
        <f>MACD!F399</f>
        <v>-6.2635133602258919E-2</v>
      </c>
      <c r="F399" s="2">
        <f>'Moving Avg'!D399</f>
        <v>13.290100000000001</v>
      </c>
      <c r="G399" s="2">
        <f>'Moving Avg'!F399</f>
        <v>13.279394999999999</v>
      </c>
      <c r="H399" s="2">
        <f>'Moving Avg'!G399</f>
        <v>13.119864000000007</v>
      </c>
      <c r="I399" s="2">
        <f>'Moving Avg'!H399</f>
        <v>12.214535500000022</v>
      </c>
      <c r="J399" s="17" t="str">
        <f>OBV!F399</f>
        <v>BULLISH</v>
      </c>
      <c r="K399" s="17" t="str">
        <f>OBV!G399</f>
        <v>NEUTRAL</v>
      </c>
      <c r="L399" s="17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13.290100000000001</v>
      </c>
      <c r="C400" s="2">
        <f>RSI!I400</f>
        <v>59.453389396319068</v>
      </c>
      <c r="D400" s="2">
        <f>MACD!E400</f>
        <v>1.9230671232151053E-3</v>
      </c>
      <c r="E400" s="2">
        <f>MACD!F400</f>
        <v>-4.972349345716412E-2</v>
      </c>
      <c r="F400" s="2">
        <f>'Moving Avg'!D400</f>
        <v>13.290100000000001</v>
      </c>
      <c r="G400" s="2">
        <f>'Moving Avg'!F400</f>
        <v>13.279394999999999</v>
      </c>
      <c r="H400" s="2">
        <f>'Moving Avg'!G400</f>
        <v>13.122720000000006</v>
      </c>
      <c r="I400" s="2">
        <f>'Moving Avg'!H400</f>
        <v>12.227696000000021</v>
      </c>
      <c r="J400" s="17" t="str">
        <f>OBV!F400</f>
        <v>NEUTRAL</v>
      </c>
      <c r="K400" s="17" t="str">
        <f>OBV!G400</f>
        <v>NEUTRAL</v>
      </c>
      <c r="L400" s="17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13.290100000000001</v>
      </c>
      <c r="C401" s="2">
        <f>RSI!I401</f>
        <v>59.453389396319068</v>
      </c>
      <c r="D401" s="2">
        <f>MACD!E401</f>
        <v>7.8700954624260078E-3</v>
      </c>
      <c r="E401" s="2">
        <f>MACD!F401</f>
        <v>-3.8204775673246094E-2</v>
      </c>
      <c r="F401" s="2">
        <f>'Moving Avg'!D401</f>
        <v>13.290100000000001</v>
      </c>
      <c r="G401" s="2">
        <f>'Moving Avg'!F401</f>
        <v>13.279394999999999</v>
      </c>
      <c r="H401" s="2">
        <f>'Moving Avg'!G401</f>
        <v>13.125576000000008</v>
      </c>
      <c r="I401" s="2">
        <f>'Moving Avg'!H401</f>
        <v>12.240963500000023</v>
      </c>
      <c r="J401" s="17" t="str">
        <f>OBV!F401</f>
        <v>NEUTRAL</v>
      </c>
      <c r="K401" s="17" t="str">
        <f>OBV!G401</f>
        <v>NEUTRAL</v>
      </c>
      <c r="L401" s="17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13.290100000000001</v>
      </c>
      <c r="C402" s="2">
        <f>RSI!I402</f>
        <v>59.453389396319068</v>
      </c>
      <c r="D402" s="2">
        <f>MACD!E402</f>
        <v>1.2439760452263471E-2</v>
      </c>
      <c r="E402" s="2">
        <f>MACD!F402</f>
        <v>-2.8075868448144182E-2</v>
      </c>
      <c r="F402" s="2">
        <f>'Moving Avg'!D402</f>
        <v>13.290100000000001</v>
      </c>
      <c r="G402" s="2">
        <f>'Moving Avg'!F402</f>
        <v>13.279394999999999</v>
      </c>
      <c r="H402" s="2">
        <f>'Moving Avg'!G402</f>
        <v>13.128146000000006</v>
      </c>
      <c r="I402" s="2">
        <f>'Moving Avg'!H402</f>
        <v>12.254231000000022</v>
      </c>
      <c r="J402" s="17" t="str">
        <f>OBV!F402</f>
        <v>NEUTRAL</v>
      </c>
      <c r="K402" s="17" t="str">
        <f>OBV!G402</f>
        <v>NEUTRAL</v>
      </c>
      <c r="L402" s="17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13.179399999999999</v>
      </c>
      <c r="C403" s="2">
        <f>RSI!I403</f>
        <v>45.851712597509589</v>
      </c>
      <c r="D403" s="2">
        <f>MACD!E403</f>
        <v>2.4078218658521777E-2</v>
      </c>
      <c r="E403" s="2">
        <f>MACD!F403</f>
        <v>-1.7645051026810993E-2</v>
      </c>
      <c r="F403" s="2">
        <f>'Moving Avg'!D403</f>
        <v>13.267959999999999</v>
      </c>
      <c r="G403" s="2">
        <f>'Moving Avg'!F403</f>
        <v>13.277549999999996</v>
      </c>
      <c r="H403" s="2">
        <f>'Moving Avg'!G403</f>
        <v>13.125642000000004</v>
      </c>
      <c r="I403" s="2">
        <f>'Moving Avg'!H403</f>
        <v>12.266945000000023</v>
      </c>
      <c r="J403" s="17" t="str">
        <f>OBV!F403</f>
        <v>BEARISH</v>
      </c>
      <c r="K403" s="17" t="str">
        <f>OBV!G403</f>
        <v>NEUTRAL</v>
      </c>
      <c r="L403" s="17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13.179399999999999</v>
      </c>
      <c r="C404" s="2">
        <f>RSI!I404</f>
        <v>45.851712597509589</v>
      </c>
      <c r="D404" s="2">
        <f>MACD!E404</f>
        <v>2.1691503935123535E-2</v>
      </c>
      <c r="E404" s="2">
        <f>MACD!F404</f>
        <v>-9.7777400344240869E-3</v>
      </c>
      <c r="F404" s="2">
        <f>'Moving Avg'!D404</f>
        <v>13.24582</v>
      </c>
      <c r="G404" s="2">
        <f>'Moving Avg'!F404</f>
        <v>13.273859999999996</v>
      </c>
      <c r="H404" s="2">
        <f>'Moving Avg'!G404</f>
        <v>13.124568000000004</v>
      </c>
      <c r="I404" s="2">
        <f>'Moving Avg'!H404</f>
        <v>12.279230000000023</v>
      </c>
      <c r="J404" s="17" t="str">
        <f>OBV!F404</f>
        <v>BEARISH</v>
      </c>
      <c r="K404" s="17" t="str">
        <f>OBV!G404</f>
        <v>NEUTRAL</v>
      </c>
      <c r="L404" s="17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13.1424</v>
      </c>
      <c r="C405" s="2">
        <f>RSI!I405</f>
        <v>42.116687623309737</v>
      </c>
      <c r="D405" s="2">
        <f>MACD!E405</f>
        <v>3.514360489046453E-2</v>
      </c>
      <c r="E405" s="2">
        <f>MACD!F405</f>
        <v>-7.9347104944636326E-4</v>
      </c>
      <c r="F405" s="2">
        <f>'Moving Avg'!D405</f>
        <v>13.216280000000001</v>
      </c>
      <c r="G405" s="2">
        <f>'Moving Avg'!F405</f>
        <v>13.266474999999996</v>
      </c>
      <c r="H405" s="2">
        <f>'Moving Avg'!G405</f>
        <v>13.122754000000004</v>
      </c>
      <c r="I405" s="2">
        <f>'Moving Avg'!H405</f>
        <v>12.292009500000022</v>
      </c>
      <c r="J405" s="17" t="str">
        <f>OBV!F405</f>
        <v>BEARISH</v>
      </c>
      <c r="K405" s="17" t="str">
        <f>OBV!G405</f>
        <v>NEUTRAL</v>
      </c>
      <c r="L405" s="17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13.1424</v>
      </c>
      <c r="C406" s="2">
        <f>RSI!I406</f>
        <v>42.11668762330973</v>
      </c>
      <c r="D406" s="2">
        <f>MACD!E406</f>
        <v>4.6965694187205642E-2</v>
      </c>
      <c r="E406" s="2">
        <f>MACD!F406</f>
        <v>8.7583619978840385E-3</v>
      </c>
      <c r="F406" s="2">
        <f>'Moving Avg'!D406</f>
        <v>13.18674</v>
      </c>
      <c r="G406" s="2">
        <f>'Moving Avg'!F406</f>
        <v>13.259459999999995</v>
      </c>
      <c r="H406" s="2">
        <f>'Moving Avg'!G406</f>
        <v>13.121226</v>
      </c>
      <c r="I406" s="2">
        <f>'Moving Avg'!H406</f>
        <v>12.304789000000023</v>
      </c>
      <c r="J406" s="17" t="str">
        <f>OBV!F406</f>
        <v>BEARISH</v>
      </c>
      <c r="K406" s="17" t="str">
        <f>OBV!G406</f>
        <v>NEUTRAL</v>
      </c>
      <c r="L406" s="17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13.1424</v>
      </c>
      <c r="C407" s="2">
        <f>RSI!I407</f>
        <v>42.11668762330973</v>
      </c>
      <c r="D407" s="2">
        <f>MACD!E407</f>
        <v>5.7375984158301918E-2</v>
      </c>
      <c r="E407" s="2">
        <f>MACD!F407</f>
        <v>1.8481886429967617E-2</v>
      </c>
      <c r="F407" s="2">
        <f>'Moving Avg'!D407</f>
        <v>13.1572</v>
      </c>
      <c r="G407" s="2">
        <f>'Moving Avg'!F407</f>
        <v>13.252444999999998</v>
      </c>
      <c r="H407" s="2">
        <f>'Moving Avg'!G407</f>
        <v>13.120842</v>
      </c>
      <c r="I407" s="2">
        <f>'Moving Avg'!H407</f>
        <v>12.317640000000026</v>
      </c>
      <c r="J407" s="17" t="str">
        <f>OBV!F407</f>
        <v>BEARISH</v>
      </c>
      <c r="K407" s="17" t="str">
        <f>OBV!G407</f>
        <v>NEUTRAL</v>
      </c>
      <c r="L407" s="17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13.1203</v>
      </c>
      <c r="C408" s="2">
        <f>RSI!I408</f>
        <v>39.703917701338199</v>
      </c>
      <c r="D408" s="2">
        <f>MACD!E408</f>
        <v>6.819856480051989E-2</v>
      </c>
      <c r="E408" s="2">
        <f>MACD!F408</f>
        <v>2.8425222104078073E-2</v>
      </c>
      <c r="F408" s="2">
        <f>'Moving Avg'!D408</f>
        <v>13.145379999999999</v>
      </c>
      <c r="G408" s="2">
        <f>'Moving Avg'!F408</f>
        <v>13.243955</v>
      </c>
      <c r="H408" s="2">
        <f>'Moving Avg'!G408</f>
        <v>13.120015999999998</v>
      </c>
      <c r="I408" s="2">
        <f>'Moving Avg'!H408</f>
        <v>12.329593500000023</v>
      </c>
      <c r="J408" s="17" t="str">
        <f>OBV!F408</f>
        <v>BEARISH</v>
      </c>
      <c r="K408" s="17" t="str">
        <f>OBV!G408</f>
        <v>WEAK</v>
      </c>
      <c r="L408" s="17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13.1203</v>
      </c>
      <c r="C409" s="2">
        <f>RSI!I409</f>
        <v>39.703917701338199</v>
      </c>
      <c r="D409" s="2">
        <f>MACD!E409</f>
        <v>7.7835645761796357E-2</v>
      </c>
      <c r="E409" s="2">
        <f>MACD!F409</f>
        <v>3.8307306835621731E-2</v>
      </c>
      <c r="F409" s="2">
        <f>'Moving Avg'!D409</f>
        <v>13.133559999999999</v>
      </c>
      <c r="G409" s="2">
        <f>'Moving Avg'!F409</f>
        <v>13.235834999999998</v>
      </c>
      <c r="H409" s="2">
        <f>'Moving Avg'!G409</f>
        <v>13.117044</v>
      </c>
      <c r="I409" s="2">
        <f>'Moving Avg'!H409</f>
        <v>12.341619000000023</v>
      </c>
      <c r="J409" s="17" t="str">
        <f>OBV!F409</f>
        <v>BEARISH</v>
      </c>
      <c r="K409" s="17" t="str">
        <f>OBV!G409</f>
        <v>WEAK</v>
      </c>
      <c r="L409" s="17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13.1424</v>
      </c>
      <c r="C410" s="2">
        <f>RSI!I410</f>
        <v>43.460419906334806</v>
      </c>
      <c r="D410" s="2">
        <f>MACD!E410</f>
        <v>8.4797055110239938E-2</v>
      </c>
      <c r="E410" s="2">
        <f>MACD!F410</f>
        <v>4.7605256490545374E-2</v>
      </c>
      <c r="F410" s="2">
        <f>'Moving Avg'!D410</f>
        <v>13.133559999999999</v>
      </c>
      <c r="G410" s="2">
        <f>'Moving Avg'!F410</f>
        <v>13.228449999999999</v>
      </c>
      <c r="H410" s="2">
        <f>'Moving Avg'!G410</f>
        <v>13.115229999999997</v>
      </c>
      <c r="I410" s="2">
        <f>'Moving Avg'!H410</f>
        <v>12.354398500000023</v>
      </c>
      <c r="J410" s="17" t="str">
        <f>OBV!F410</f>
        <v>BEARISH</v>
      </c>
      <c r="K410" s="17" t="str">
        <f>OBV!G410</f>
        <v>NEUTRAL</v>
      </c>
      <c r="L410" s="17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13.1351</v>
      </c>
      <c r="C411" s="2">
        <f>RSI!I411</f>
        <v>42.51813119020877</v>
      </c>
      <c r="D411" s="2">
        <f>MACD!E411</f>
        <v>9.1508734171155126E-2</v>
      </c>
      <c r="E411" s="2">
        <f>MACD!F411</f>
        <v>5.6385952026667324E-2</v>
      </c>
      <c r="F411" s="2">
        <f>'Moving Avg'!D411</f>
        <v>13.132099999999999</v>
      </c>
      <c r="G411" s="2">
        <f>'Moving Avg'!F411</f>
        <v>13.220699999999999</v>
      </c>
      <c r="H411" s="2">
        <f>'Moving Avg'!G411</f>
        <v>13.114699999999996</v>
      </c>
      <c r="I411" s="2">
        <f>'Moving Avg'!H411</f>
        <v>12.367141500000024</v>
      </c>
      <c r="J411" s="17" t="str">
        <f>OBV!F411</f>
        <v>BEARISH</v>
      </c>
      <c r="K411" s="17" t="str">
        <f>OBV!G411</f>
        <v>NEUTRAL</v>
      </c>
      <c r="L411" s="17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13.127700000000001</v>
      </c>
      <c r="C412" s="2">
        <f>RSI!I412</f>
        <v>41.535030172505728</v>
      </c>
      <c r="D412" s="2">
        <f>MACD!E412</f>
        <v>9.8038867518924988E-2</v>
      </c>
      <c r="E412" s="2">
        <f>MACD!F412</f>
        <v>6.4716535125118865E-2</v>
      </c>
      <c r="F412" s="2">
        <f>'Moving Avg'!D412</f>
        <v>13.129160000000002</v>
      </c>
      <c r="G412" s="2">
        <f>'Moving Avg'!F412</f>
        <v>13.212579999999997</v>
      </c>
      <c r="H412" s="2">
        <f>'Moving Avg'!G412</f>
        <v>13.114307999999994</v>
      </c>
      <c r="I412" s="2">
        <f>'Moving Avg'!H412</f>
        <v>12.379490000000022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13.1203</v>
      </c>
      <c r="C413" s="2">
        <f>RSI!I413</f>
        <v>40.525913289247434</v>
      </c>
      <c r="D413" s="2">
        <f>MACD!E413</f>
        <v>8.740590797636294E-2</v>
      </c>
      <c r="E413" s="2">
        <f>MACD!F413</f>
        <v>6.9254409695367683E-2</v>
      </c>
      <c r="F413" s="2">
        <f>'Moving Avg'!D413</f>
        <v>13.129160000000002</v>
      </c>
      <c r="G413" s="2">
        <f>'Moving Avg'!F413</f>
        <v>13.204089999999999</v>
      </c>
      <c r="H413" s="2">
        <f>'Moving Avg'!G413</f>
        <v>13.112767999999994</v>
      </c>
      <c r="I413" s="2">
        <f>'Moving Avg'!H413</f>
        <v>12.39255250000002</v>
      </c>
      <c r="J413" s="17" t="str">
        <f>OBV!F413</f>
        <v>BEARISH</v>
      </c>
      <c r="K413" s="17" t="str">
        <f>OBV!G413</f>
        <v>NEUTRAL</v>
      </c>
      <c r="L413" s="17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13.1203</v>
      </c>
      <c r="C414" s="2">
        <f>RSI!I414</f>
        <v>40.525913289247434</v>
      </c>
      <c r="D414" s="2">
        <f>MACD!E414</f>
        <v>7.8752667218214611E-2</v>
      </c>
      <c r="E414" s="2">
        <f>MACD!F414</f>
        <v>7.1154061199937071E-2</v>
      </c>
      <c r="F414" s="2">
        <f>'Moving Avg'!D414</f>
        <v>13.129160000000002</v>
      </c>
      <c r="G414" s="2">
        <f>'Moving Avg'!F414</f>
        <v>13.19966</v>
      </c>
      <c r="H414" s="2">
        <f>'Moving Avg'!G414</f>
        <v>13.111941999999997</v>
      </c>
      <c r="I414" s="2">
        <f>'Moving Avg'!H414</f>
        <v>12.405615000000019</v>
      </c>
      <c r="J414" s="17" t="str">
        <f>OBV!F414</f>
        <v>BEARISH</v>
      </c>
      <c r="K414" s="17" t="str">
        <f>OBV!G414</f>
        <v>NEUTRAL</v>
      </c>
      <c r="L414" s="17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13.1203</v>
      </c>
      <c r="C415" s="2">
        <f>RSI!I415</f>
        <v>40.525913289247434</v>
      </c>
      <c r="D415" s="2">
        <f>MACD!E415</f>
        <v>6.6056792923731678E-2</v>
      </c>
      <c r="E415" s="2">
        <f>MACD!F415</f>
        <v>7.0134607544695998E-2</v>
      </c>
      <c r="F415" s="2">
        <f>'Moving Avg'!D415</f>
        <v>13.124739999999999</v>
      </c>
      <c r="G415" s="2">
        <f>'Moving Avg'!F415</f>
        <v>13.19117</v>
      </c>
      <c r="H415" s="2">
        <f>'Moving Avg'!G415</f>
        <v>13.114263999999997</v>
      </c>
      <c r="I415" s="2">
        <f>'Moving Avg'!H415</f>
        <v>12.418677500000017</v>
      </c>
      <c r="J415" s="17" t="str">
        <f>OBV!F415</f>
        <v>BEARISH</v>
      </c>
      <c r="K415" s="17" t="str">
        <f>OBV!G415</f>
        <v>NEUTRAL</v>
      </c>
      <c r="L415" s="17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13.105499999999999</v>
      </c>
      <c r="C416" s="2">
        <f>RSI!I416</f>
        <v>38.207153950366283</v>
      </c>
      <c r="D416" s="2">
        <f>MACD!E416</f>
        <v>5.6705247047155183E-2</v>
      </c>
      <c r="E416" s="2">
        <f>MACD!F416</f>
        <v>6.7448735445187841E-2</v>
      </c>
      <c r="F416" s="2">
        <f>'Moving Avg'!D416</f>
        <v>13.118819999999999</v>
      </c>
      <c r="G416" s="2">
        <f>'Moving Avg'!F416</f>
        <v>13.181940000000001</v>
      </c>
      <c r="H416" s="2">
        <f>'Moving Avg'!G416</f>
        <v>13.116717999999999</v>
      </c>
      <c r="I416" s="2">
        <f>'Moving Avg'!H416</f>
        <v>12.432524500000017</v>
      </c>
      <c r="J416" s="17" t="str">
        <f>OBV!F416</f>
        <v>BEARISH</v>
      </c>
      <c r="K416" s="17" t="str">
        <f>OBV!G416</f>
        <v>NEUTRAL</v>
      </c>
      <c r="L416" s="17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13.105499999999999</v>
      </c>
      <c r="C417" s="2">
        <f>RSI!I417</f>
        <v>38.207153950366283</v>
      </c>
      <c r="D417" s="2">
        <f>MACD!E417</f>
        <v>4.9152836493746577E-2</v>
      </c>
      <c r="E417" s="2">
        <f>MACD!F417</f>
        <v>6.3789555654899591E-2</v>
      </c>
      <c r="F417" s="2">
        <f>'Moving Avg'!D417</f>
        <v>13.114380000000001</v>
      </c>
      <c r="G417" s="2">
        <f>'Moving Avg'!F417</f>
        <v>13.17271</v>
      </c>
      <c r="H417" s="2">
        <f>'Moving Avg'!G417</f>
        <v>13.118599999999999</v>
      </c>
      <c r="I417" s="2">
        <f>'Moving Avg'!H417</f>
        <v>12.446908000000018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13.290100000000001</v>
      </c>
      <c r="C418" s="2">
        <f>RSI!I418</f>
        <v>66.190546476495001</v>
      </c>
      <c r="D418" s="2">
        <f>MACD!E418</f>
        <v>2.6021998179892591E-2</v>
      </c>
      <c r="E418" s="2">
        <f>MACD!F418</f>
        <v>5.6236044159898191E-2</v>
      </c>
      <c r="F418" s="2">
        <f>'Moving Avg'!D418</f>
        <v>13.148339999999999</v>
      </c>
      <c r="G418" s="2">
        <f>'Moving Avg'!F418</f>
        <v>13.172709999999999</v>
      </c>
      <c r="H418" s="2">
        <f>'Moving Avg'!G418</f>
        <v>13.126892</v>
      </c>
      <c r="I418" s="2">
        <f>'Moving Avg'!H418</f>
        <v>12.462214500000021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13.201499999999999</v>
      </c>
      <c r="C419" s="2">
        <f>RSI!I419</f>
        <v>53.635900960803816</v>
      </c>
      <c r="D419" s="2">
        <f>MACD!E419</f>
        <v>1.223091974960866E-2</v>
      </c>
      <c r="E419" s="2">
        <f>MACD!F419</f>
        <v>4.7435019277840287E-2</v>
      </c>
      <c r="F419" s="2">
        <f>'Moving Avg'!D419</f>
        <v>13.164580000000001</v>
      </c>
      <c r="G419" s="2">
        <f>'Moving Avg'!F419</f>
        <v>13.168279999999999</v>
      </c>
      <c r="H419" s="2">
        <f>'Moving Avg'!G419</f>
        <v>13.1347</v>
      </c>
      <c r="I419" s="2">
        <f>'Moving Avg'!H419</f>
        <v>12.474932000000019</v>
      </c>
      <c r="J419" s="17" t="str">
        <f>OBV!F419</f>
        <v>BULLISH</v>
      </c>
      <c r="K419" s="17" t="str">
        <f>OBV!G419</f>
        <v>NEUTRAL</v>
      </c>
      <c r="L419" s="17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13.290100000000001</v>
      </c>
      <c r="C420" s="2">
        <f>RSI!I420</f>
        <v>61.500074079801145</v>
      </c>
      <c r="D420" s="2">
        <f>MACD!E420</f>
        <v>-2.8017590177018548E-3</v>
      </c>
      <c r="E420" s="2">
        <f>MACD!F420</f>
        <v>3.7387663618731859E-2</v>
      </c>
      <c r="F420" s="2">
        <f>'Moving Avg'!D420</f>
        <v>13.198539999999999</v>
      </c>
      <c r="G420" s="2">
        <f>'Moving Avg'!F420</f>
        <v>13.168279999999999</v>
      </c>
      <c r="H420" s="2">
        <f>'Moving Avg'!G420</f>
        <v>13.143136000000002</v>
      </c>
      <c r="I420" s="2">
        <f>'Moving Avg'!H420</f>
        <v>12.48809250000002</v>
      </c>
      <c r="J420" s="17" t="str">
        <f>OBV!F420</f>
        <v>BULLISH</v>
      </c>
      <c r="K420" s="17" t="str">
        <f>OBV!G420</f>
        <v>NEUTRAL</v>
      </c>
      <c r="L420" s="17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13.2827</v>
      </c>
      <c r="C421" s="2">
        <f>RSI!I421</f>
        <v>60.575899972180068</v>
      </c>
      <c r="D421" s="2">
        <f>MACD!E421</f>
        <v>-1.6805689573086369E-2</v>
      </c>
      <c r="E421" s="2">
        <f>MACD!F421</f>
        <v>2.6548992980368214E-2</v>
      </c>
      <c r="F421" s="2">
        <f>'Moving Avg'!D421</f>
        <v>13.233979999999999</v>
      </c>
      <c r="G421" s="2">
        <f>'Moving Avg'!F421</f>
        <v>13.167909999999997</v>
      </c>
      <c r="H421" s="2">
        <f>'Moving Avg'!G421</f>
        <v>13.151280000000002</v>
      </c>
      <c r="I421" s="2">
        <f>'Moving Avg'!H421</f>
        <v>12.501251500000022</v>
      </c>
      <c r="J421" s="17" t="str">
        <f>OBV!F421</f>
        <v>BULLISH</v>
      </c>
      <c r="K421" s="17" t="str">
        <f>OBV!G421</f>
        <v>NEUTRAL</v>
      </c>
      <c r="L421" s="17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13.245799999999999</v>
      </c>
      <c r="C422" s="2">
        <f>RSI!I422</f>
        <v>56.052620624230407</v>
      </c>
      <c r="D422" s="2">
        <f>MACD!E422</f>
        <v>-2.7673091693992902E-2</v>
      </c>
      <c r="E422" s="2">
        <f>MACD!F422</f>
        <v>1.570457604549599E-2</v>
      </c>
      <c r="F422" s="2">
        <f>'Moving Avg'!D422</f>
        <v>13.262039999999999</v>
      </c>
      <c r="G422" s="2">
        <f>'Moving Avg'!F422</f>
        <v>13.165694999999999</v>
      </c>
      <c r="H422" s="2">
        <f>'Moving Avg'!G422</f>
        <v>13.159832000000003</v>
      </c>
      <c r="I422" s="2">
        <f>'Moving Avg'!H422</f>
        <v>12.514190500000018</v>
      </c>
      <c r="J422" s="17" t="str">
        <f>OBV!F422</f>
        <v>BULLISH</v>
      </c>
      <c r="K422" s="17" t="str">
        <f>OBV!G422</f>
        <v>NEUTRAL</v>
      </c>
      <c r="L422" s="17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13.245799999999999</v>
      </c>
      <c r="C423" s="2">
        <f>RSI!I423</f>
        <v>56.052620624230414</v>
      </c>
      <c r="D423" s="2">
        <f>MACD!E423</f>
        <v>-3.8356405701037488E-2</v>
      </c>
      <c r="E423" s="2">
        <f>MACD!F423</f>
        <v>4.8923796961892951E-3</v>
      </c>
      <c r="F423" s="2">
        <f>'Moving Avg'!D423</f>
        <v>13.25318</v>
      </c>
      <c r="G423" s="2">
        <f>'Moving Avg'!F423</f>
        <v>13.169014999999998</v>
      </c>
      <c r="H423" s="2">
        <f>'Moving Avg'!G423</f>
        <v>13.170100000000005</v>
      </c>
      <c r="I423" s="2">
        <f>'Moving Avg'!H423</f>
        <v>12.527487000000018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13.2532</v>
      </c>
      <c r="C424" s="2">
        <f>RSI!I424</f>
        <v>56.802831804815973</v>
      </c>
      <c r="D424" s="2">
        <f>MACD!E424</f>
        <v>-4.8267761054693992E-2</v>
      </c>
      <c r="E424" s="2">
        <f>MACD!F424</f>
        <v>-5.7396484539873624E-3</v>
      </c>
      <c r="F424" s="2">
        <f>'Moving Avg'!D424</f>
        <v>13.26352</v>
      </c>
      <c r="G424" s="2">
        <f>'Moving Avg'!F424</f>
        <v>13.172705000000002</v>
      </c>
      <c r="H424" s="2">
        <f>'Moving Avg'!G424</f>
        <v>13.184808000000006</v>
      </c>
      <c r="I424" s="2">
        <f>'Moving Avg'!H424</f>
        <v>12.540713500000017</v>
      </c>
      <c r="J424" s="17" t="str">
        <f>OBV!F424</f>
        <v>BULLISH</v>
      </c>
      <c r="K424" s="17" t="str">
        <f>OBV!G424</f>
        <v>STRONG</v>
      </c>
      <c r="L424" s="17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13.2163</v>
      </c>
      <c r="C425" s="2">
        <f>RSI!I425</f>
        <v>52.032942851360232</v>
      </c>
      <c r="D425" s="2">
        <f>MACD!E425</f>
        <v>-5.426420458186243E-2</v>
      </c>
      <c r="E425" s="2">
        <f>MACD!F425</f>
        <v>-1.5444559679562379E-2</v>
      </c>
      <c r="F425" s="2">
        <f>'Moving Avg'!D425</f>
        <v>13.248759999999999</v>
      </c>
      <c r="G425" s="2">
        <f>'Moving Avg'!F425</f>
        <v>13.176400000000001</v>
      </c>
      <c r="H425" s="2">
        <f>'Moving Avg'!G425</f>
        <v>13.198778000000004</v>
      </c>
      <c r="I425" s="2">
        <f>'Moving Avg'!H425</f>
        <v>12.553755500000017</v>
      </c>
      <c r="J425" s="17" t="str">
        <f>OBV!F425</f>
        <v>BULLISH</v>
      </c>
      <c r="K425" s="17" t="str">
        <f>OBV!G425</f>
        <v>STRONG</v>
      </c>
      <c r="L425" s="17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13.2163</v>
      </c>
      <c r="C426" s="2">
        <f>RSI!I426</f>
        <v>52.032942851360232</v>
      </c>
      <c r="D426" s="2">
        <f>MACD!E426</f>
        <v>-6.1714817549511025E-2</v>
      </c>
      <c r="E426" s="2">
        <f>MACD!F426</f>
        <v>-2.4698611253552109E-2</v>
      </c>
      <c r="F426" s="2">
        <f>'Moving Avg'!D426</f>
        <v>13.235480000000001</v>
      </c>
      <c r="G426" s="2">
        <f>'Moving Avg'!F426</f>
        <v>13.180095</v>
      </c>
      <c r="H426" s="2">
        <f>'Moving Avg'!G426</f>
        <v>13.210602000000003</v>
      </c>
      <c r="I426" s="2">
        <f>'Moving Avg'!H426</f>
        <v>12.567262000000017</v>
      </c>
      <c r="J426" s="17" t="str">
        <f>OBV!F426</f>
        <v>BULLISH</v>
      </c>
      <c r="K426" s="17" t="str">
        <f>OBV!G426</f>
        <v>STRONG</v>
      </c>
      <c r="L426" s="17" t="str">
        <f>OBV!H426</f>
        <v>BULLISH DIVERGENCE</v>
      </c>
    </row>
    <row r="427" spans="1:12" ht="13.5" x14ac:dyDescent="0.25">
      <c r="A427" s="3">
        <f>RSI!A427</f>
        <v>42628</v>
      </c>
      <c r="B427" s="2">
        <f>RSI!B427</f>
        <v>13.245799999999999</v>
      </c>
      <c r="C427" s="2">
        <f>RSI!I427</f>
        <v>55.49779589222139</v>
      </c>
      <c r="D427" s="2">
        <f>MACD!E427</f>
        <v>-7.0296752865479206E-2</v>
      </c>
      <c r="E427" s="2">
        <f>MACD!F427</f>
        <v>-3.3818239575937527E-2</v>
      </c>
      <c r="F427" s="2">
        <f>'Moving Avg'!D427</f>
        <v>13.235480000000001</v>
      </c>
      <c r="G427" s="2">
        <f>'Moving Avg'!F427</f>
        <v>13.185264999999998</v>
      </c>
      <c r="H427" s="2">
        <f>'Moving Avg'!G427</f>
        <v>13.223016000000005</v>
      </c>
      <c r="I427" s="2">
        <f>'Moving Avg'!H427</f>
        <v>12.580916000000018</v>
      </c>
      <c r="J427" s="17" t="str">
        <f>OBV!F427</f>
        <v>BULLISH</v>
      </c>
      <c r="K427" s="17" t="str">
        <f>OBV!G427</f>
        <v>STRONG</v>
      </c>
      <c r="L427" s="17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13.2384</v>
      </c>
      <c r="C428" s="2">
        <f>RSI!I428</f>
        <v>54.435565146670342</v>
      </c>
      <c r="D428" s="2">
        <f>MACD!E428</f>
        <v>-4.8870101014850675E-2</v>
      </c>
      <c r="E428" s="2">
        <f>MACD!F428</f>
        <v>-3.6828611863720162E-2</v>
      </c>
      <c r="F428" s="2">
        <f>'Moving Avg'!D428</f>
        <v>13.234</v>
      </c>
      <c r="G428" s="2">
        <f>'Moving Avg'!F428</f>
        <v>13.19117</v>
      </c>
      <c r="H428" s="2">
        <f>'Moving Avg'!G428</f>
        <v>13.229560000000003</v>
      </c>
      <c r="I428" s="2">
        <f>'Moving Avg'!H428</f>
        <v>12.594712000000015</v>
      </c>
      <c r="J428" s="17" t="str">
        <f>OBV!F428</f>
        <v>BULLISH</v>
      </c>
      <c r="K428" s="17" t="str">
        <f>OBV!G428</f>
        <v>STRONG</v>
      </c>
      <c r="L428" s="17" t="str">
        <f>OBV!H428</f>
        <v>BULLISH DIVERGENCE</v>
      </c>
    </row>
    <row r="429" spans="1:12" ht="13.5" x14ac:dyDescent="0.25">
      <c r="A429" s="3">
        <f>RSI!A429</f>
        <v>42632</v>
      </c>
      <c r="B429" s="2">
        <f>RSI!B429</f>
        <v>13.2163</v>
      </c>
      <c r="C429" s="2">
        <f>RSI!I429</f>
        <v>51.278909894919629</v>
      </c>
      <c r="D429" s="2">
        <f>MACD!E429</f>
        <v>-4.293047234538605E-2</v>
      </c>
      <c r="E429" s="2">
        <f>MACD!F429</f>
        <v>-3.8048983960053337E-2</v>
      </c>
      <c r="F429" s="2">
        <f>'Moving Avg'!D429</f>
        <v>13.22662</v>
      </c>
      <c r="G429" s="2">
        <f>'Moving Avg'!F429</f>
        <v>13.195969999999999</v>
      </c>
      <c r="H429" s="2">
        <f>'Moving Avg'!G429</f>
        <v>13.228084000000003</v>
      </c>
      <c r="I429" s="2">
        <f>'Moving Avg'!H429</f>
        <v>12.608433500000015</v>
      </c>
      <c r="J429" s="17" t="str">
        <f>OBV!F429</f>
        <v>BEARISH</v>
      </c>
      <c r="K429" s="17" t="str">
        <f>OBV!G429</f>
        <v>NEUTRAL</v>
      </c>
      <c r="L429" s="17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13.201499999999999</v>
      </c>
      <c r="C430" s="2">
        <f>RSI!I430</f>
        <v>49.220442208013061</v>
      </c>
      <c r="D430" s="2">
        <f>MACD!E430</f>
        <v>-2.3229276409534094E-2</v>
      </c>
      <c r="E430" s="2">
        <f>MACD!F430</f>
        <v>-3.5085042449949491E-2</v>
      </c>
      <c r="F430" s="2">
        <f>'Moving Avg'!D430</f>
        <v>13.223659999999999</v>
      </c>
      <c r="G430" s="2">
        <f>'Moving Avg'!F430</f>
        <v>13.198924999999999</v>
      </c>
      <c r="H430" s="2">
        <f>'Moving Avg'!G430</f>
        <v>13.226312000000002</v>
      </c>
      <c r="I430" s="2">
        <f>'Moving Avg'!H430</f>
        <v>12.622581500000015</v>
      </c>
      <c r="J430" s="17" t="str">
        <f>OBV!F430</f>
        <v>BEARISH</v>
      </c>
      <c r="K430" s="17" t="str">
        <f>OBV!G430</f>
        <v>NEUTRAL</v>
      </c>
      <c r="L430" s="17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13.1424</v>
      </c>
      <c r="C431" s="2">
        <f>RSI!I431</f>
        <v>41.974409162738709</v>
      </c>
      <c r="D431" s="2">
        <f>MACD!E431</f>
        <v>-3.2801425405963869E-3</v>
      </c>
      <c r="E431" s="2">
        <f>MACD!F431</f>
        <v>-2.8724062468078872E-2</v>
      </c>
      <c r="F431" s="2">
        <f>'Moving Avg'!D431</f>
        <v>13.208879999999999</v>
      </c>
      <c r="G431" s="2">
        <f>'Moving Avg'!F431</f>
        <v>13.19929</v>
      </c>
      <c r="H431" s="2">
        <f>'Moving Avg'!G431</f>
        <v>13.223358000000003</v>
      </c>
      <c r="I431" s="2">
        <f>'Moving Avg'!H431</f>
        <v>12.636505500000014</v>
      </c>
      <c r="J431" s="17" t="str">
        <f>OBV!F431</f>
        <v>BEARISH</v>
      </c>
      <c r="K431" s="17" t="str">
        <f>OBV!G431</f>
        <v>NEUTRAL</v>
      </c>
      <c r="L431" s="17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13.127700000000001</v>
      </c>
      <c r="C432" s="2">
        <f>RSI!I432</f>
        <v>40.38199120601849</v>
      </c>
      <c r="D432" s="2">
        <f>MACD!E432</f>
        <v>9.3977274996319693E-3</v>
      </c>
      <c r="E432" s="2">
        <f>MACD!F432</f>
        <v>-2.1099704474536705E-2</v>
      </c>
      <c r="F432" s="2">
        <f>'Moving Avg'!D432</f>
        <v>13.18526</v>
      </c>
      <c r="G432" s="2">
        <f>'Moving Avg'!F432</f>
        <v>13.19929</v>
      </c>
      <c r="H432" s="2">
        <f>'Moving Avg'!G432</f>
        <v>13.220110000000002</v>
      </c>
      <c r="I432" s="2">
        <f>'Moving Avg'!H432</f>
        <v>12.651035500000013</v>
      </c>
      <c r="J432" s="17" t="str">
        <f>OBV!F432</f>
        <v>BEARISH</v>
      </c>
      <c r="K432" s="17" t="str">
        <f>OBV!G432</f>
        <v>NEUTRAL</v>
      </c>
      <c r="L432" s="17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13.127700000000001</v>
      </c>
      <c r="C433" s="2">
        <f>RSI!I433</f>
        <v>40.38199120601849</v>
      </c>
      <c r="D433" s="2">
        <f>MACD!E433</f>
        <v>2.0569303998390964E-2</v>
      </c>
      <c r="E433" s="2">
        <f>MACD!F433</f>
        <v>-1.2765902779951172E-2</v>
      </c>
      <c r="F433" s="2">
        <f>'Moving Avg'!D433</f>
        <v>13.163120000000001</v>
      </c>
      <c r="G433" s="2">
        <f>'Moving Avg'!F433</f>
        <v>13.19966</v>
      </c>
      <c r="H433" s="2">
        <f>'Moving Avg'!G433</f>
        <v>13.218338000000001</v>
      </c>
      <c r="I433" s="2">
        <f>'Moving Avg'!H433</f>
        <v>12.664170500000012</v>
      </c>
      <c r="J433" s="17" t="str">
        <f>OBV!F433</f>
        <v>BEARISH</v>
      </c>
      <c r="K433" s="17" t="str">
        <f>OBV!G433</f>
        <v>NEUTRAL</v>
      </c>
      <c r="L433" s="17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13.127700000000001</v>
      </c>
      <c r="C434" s="2">
        <f>RSI!I434</f>
        <v>40.38199120601849</v>
      </c>
      <c r="D434" s="2">
        <f>MACD!E434</f>
        <v>3.1571886109974301E-2</v>
      </c>
      <c r="E434" s="2">
        <f>MACD!F434</f>
        <v>-3.8983450019660785E-3</v>
      </c>
      <c r="F434" s="2">
        <f>'Moving Avg'!D434</f>
        <v>13.1454</v>
      </c>
      <c r="G434" s="2">
        <f>'Moving Avg'!F434</f>
        <v>13.200030000000002</v>
      </c>
      <c r="H434" s="2">
        <f>'Moving Avg'!G434</f>
        <v>13.215827999999998</v>
      </c>
      <c r="I434" s="2">
        <f>'Moving Avg'!H434</f>
        <v>12.677592000000011</v>
      </c>
      <c r="J434" s="17" t="str">
        <f>OBV!F434</f>
        <v>BEARISH</v>
      </c>
      <c r="K434" s="17" t="str">
        <f>OBV!G434</f>
        <v>NEUTRAL</v>
      </c>
      <c r="L434" s="17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13.031700000000001</v>
      </c>
      <c r="C435" s="2">
        <f>RSI!I435</f>
        <v>30.839063996809259</v>
      </c>
      <c r="D435" s="2">
        <f>MACD!E435</f>
        <v>4.2696736640586153E-2</v>
      </c>
      <c r="E435" s="2">
        <f>MACD!F435</f>
        <v>5.4206713265443681E-3</v>
      </c>
      <c r="F435" s="2">
        <f>'Moving Avg'!D435</f>
        <v>13.111440000000002</v>
      </c>
      <c r="G435" s="2">
        <f>'Moving Avg'!F435</f>
        <v>13.195600000000002</v>
      </c>
      <c r="H435" s="2">
        <f>'Moving Avg'!G435</f>
        <v>13.210660000000001</v>
      </c>
      <c r="I435" s="2">
        <f>'Moving Avg'!H435</f>
        <v>12.690605000000012</v>
      </c>
      <c r="J435" s="17" t="str">
        <f>OBV!F435</f>
        <v>BEARISH</v>
      </c>
      <c r="K435" s="17" t="str">
        <f>OBV!G435</f>
        <v>NEUTRAL</v>
      </c>
      <c r="L435" s="17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13.0686</v>
      </c>
      <c r="C436" s="2">
        <f>RSI!I436</f>
        <v>37.001648442401155</v>
      </c>
      <c r="D436" s="2">
        <f>MACD!E436</f>
        <v>5.0296585499152613E-2</v>
      </c>
      <c r="E436" s="2">
        <f>MACD!F436</f>
        <v>1.4395854161066018E-2</v>
      </c>
      <c r="F436" s="2">
        <f>'Moving Avg'!D436</f>
        <v>13.096680000000001</v>
      </c>
      <c r="G436" s="2">
        <f>'Moving Avg'!F436</f>
        <v>13.193755000000001</v>
      </c>
      <c r="H436" s="2">
        <f>'Moving Avg'!G436</f>
        <v>13.206377999999997</v>
      </c>
      <c r="I436" s="2">
        <f>'Moving Avg'!H436</f>
        <v>12.70408850000001</v>
      </c>
      <c r="J436" s="17" t="str">
        <f>OBV!F436</f>
        <v>BEARISH</v>
      </c>
      <c r="K436" s="17" t="str">
        <f>OBV!G436</f>
        <v>NEUTRAL</v>
      </c>
      <c r="L436" s="17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12.9948</v>
      </c>
      <c r="C437" s="2">
        <f>RSI!I437</f>
        <v>31.043775533494397</v>
      </c>
      <c r="D437" s="2">
        <f>MACD!E437</f>
        <v>6.7366021664703624E-2</v>
      </c>
      <c r="E437" s="2">
        <f>MACD!F437</f>
        <v>2.4989887661793539E-2</v>
      </c>
      <c r="F437" s="2">
        <f>'Moving Avg'!D437</f>
        <v>13.0701</v>
      </c>
      <c r="G437" s="2">
        <f>'Moving Avg'!F437</f>
        <v>13.188220000000005</v>
      </c>
      <c r="H437" s="2">
        <f>'Moving Avg'!G437</f>
        <v>13.200619999999997</v>
      </c>
      <c r="I437" s="2">
        <f>'Moving Avg'!H437</f>
        <v>12.717024000000007</v>
      </c>
      <c r="J437" s="17" t="str">
        <f>OBV!F437</f>
        <v>BEARISH</v>
      </c>
      <c r="K437" s="17" t="str">
        <f>OBV!G437</f>
        <v>NEUTRAL</v>
      </c>
      <c r="L437" s="17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12.9948</v>
      </c>
      <c r="C438" s="2">
        <f>RSI!I438</f>
        <v>31.043775533494397</v>
      </c>
      <c r="D438" s="2">
        <f>MACD!E438</f>
        <v>8.1693744909340893E-2</v>
      </c>
      <c r="E438" s="2">
        <f>MACD!F438</f>
        <v>3.633065911130301E-2</v>
      </c>
      <c r="F438" s="2">
        <f>'Moving Avg'!D438</f>
        <v>13.043520000000001</v>
      </c>
      <c r="G438" s="2">
        <f>'Moving Avg'!F438</f>
        <v>13.173455000000004</v>
      </c>
      <c r="H438" s="2">
        <f>'Moving Avg'!G438</f>
        <v>13.194713999999999</v>
      </c>
      <c r="I438" s="2">
        <f>'Moving Avg'!H438</f>
        <v>12.729423000000006</v>
      </c>
      <c r="J438" s="17" t="str">
        <f>OBV!F438</f>
        <v>BEARISH</v>
      </c>
      <c r="K438" s="17" t="str">
        <f>OBV!G438</f>
        <v>NEUTRAL</v>
      </c>
      <c r="L438" s="17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12.987399999999999</v>
      </c>
      <c r="C439" s="2">
        <f>RSI!I439</f>
        <v>30.473174459315615</v>
      </c>
      <c r="D439" s="2">
        <f>MACD!E439</f>
        <v>9.191240278010504E-2</v>
      </c>
      <c r="E439" s="2">
        <f>MACD!F439</f>
        <v>4.7447007845063421E-2</v>
      </c>
      <c r="F439" s="2">
        <f>'Moving Avg'!D439</f>
        <v>13.015459999999999</v>
      </c>
      <c r="G439" s="2">
        <f>'Moving Avg'!F439</f>
        <v>13.162750000000003</v>
      </c>
      <c r="H439" s="2">
        <f>'Moving Avg'!G439</f>
        <v>13.188807999999996</v>
      </c>
      <c r="I439" s="2">
        <f>'Moving Avg'!H439</f>
        <v>12.742143000000006</v>
      </c>
      <c r="J439" s="17" t="str">
        <f>OBV!F439</f>
        <v>BEARISH</v>
      </c>
      <c r="K439" s="17" t="str">
        <f>OBV!G439</f>
        <v>NEUTRAL</v>
      </c>
      <c r="L439" s="17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12.9209</v>
      </c>
      <c r="C440" s="2">
        <f>RSI!I440</f>
        <v>25.87115476156238</v>
      </c>
      <c r="D440" s="2">
        <f>MACD!E440</f>
        <v>0.10412858882950538</v>
      </c>
      <c r="E440" s="2">
        <f>MACD!F440</f>
        <v>5.8783324041951815E-2</v>
      </c>
      <c r="F440" s="2">
        <f>'Moving Avg'!D440</f>
        <v>12.9933</v>
      </c>
      <c r="G440" s="2">
        <f>'Moving Avg'!F440</f>
        <v>13.144290000000002</v>
      </c>
      <c r="H440" s="2">
        <f>'Moving Avg'!G440</f>
        <v>13.181423999999998</v>
      </c>
      <c r="I440" s="2">
        <f>'Moving Avg'!H440</f>
        <v>12.754888000000005</v>
      </c>
      <c r="J440" s="17" t="str">
        <f>OBV!F440</f>
        <v>BEARISH</v>
      </c>
      <c r="K440" s="17" t="str">
        <f>OBV!G440</f>
        <v>NEUTRAL</v>
      </c>
      <c r="L440" s="17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12.9062</v>
      </c>
      <c r="C441" s="2">
        <f>RSI!I441</f>
        <v>24.973337932012456</v>
      </c>
      <c r="D441" s="2">
        <f>MACD!E441</f>
        <v>0.1077073261749959</v>
      </c>
      <c r="E441" s="2">
        <f>MACD!F441</f>
        <v>6.8568124468560643E-2</v>
      </c>
      <c r="F441" s="2">
        <f>'Moving Avg'!D441</f>
        <v>12.960819999999998</v>
      </c>
      <c r="G441" s="2">
        <f>'Moving Avg'!F441</f>
        <v>13.125465</v>
      </c>
      <c r="H441" s="2">
        <f>'Moving Avg'!G441</f>
        <v>13.173745999999996</v>
      </c>
      <c r="I441" s="2">
        <f>'Moving Avg'!H441</f>
        <v>12.767631000000003</v>
      </c>
      <c r="J441" s="17" t="str">
        <f>OBV!F441</f>
        <v>BEARISH</v>
      </c>
      <c r="K441" s="17" t="str">
        <f>OBV!G441</f>
        <v>NEUTRAL</v>
      </c>
      <c r="L441" s="17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12.795400000000001</v>
      </c>
      <c r="C442" s="2">
        <f>RSI!I442</f>
        <v>19.484619362193726</v>
      </c>
      <c r="D442" s="2">
        <f>MACD!E442</f>
        <v>0.11792135314168917</v>
      </c>
      <c r="E442" s="2">
        <f>MACD!F442</f>
        <v>7.8438770203186348E-2</v>
      </c>
      <c r="F442" s="2">
        <f>'Moving Avg'!D442</f>
        <v>12.920939999999998</v>
      </c>
      <c r="G442" s="2">
        <f>'Moving Avg'!F442</f>
        <v>13.102945</v>
      </c>
      <c r="H442" s="2">
        <f>'Moving Avg'!G442</f>
        <v>13.163851999999995</v>
      </c>
      <c r="I442" s="2">
        <f>'Moving Avg'!H442</f>
        <v>12.779927500000003</v>
      </c>
      <c r="J442" s="17" t="str">
        <f>OBV!F442</f>
        <v>BEARISH</v>
      </c>
      <c r="K442" s="17" t="str">
        <f>OBV!G442</f>
        <v>NEUTRAL</v>
      </c>
      <c r="L442" s="17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12.884</v>
      </c>
      <c r="C443" s="2">
        <f>RSI!I443</f>
        <v>32.298267562272329</v>
      </c>
      <c r="D443" s="2">
        <f>MACD!E443</f>
        <v>0.1218038944615607</v>
      </c>
      <c r="E443" s="2">
        <f>MACD!F443</f>
        <v>8.7111795054861219E-2</v>
      </c>
      <c r="F443" s="2">
        <f>'Moving Avg'!D443</f>
        <v>12.898779999999999</v>
      </c>
      <c r="G443" s="2">
        <f>'Moving Avg'!F443</f>
        <v>13.084855000000001</v>
      </c>
      <c r="H443" s="2">
        <f>'Moving Avg'!G443</f>
        <v>13.155729999999997</v>
      </c>
      <c r="I443" s="2">
        <f>'Moving Avg'!H443</f>
        <v>12.793203500000002</v>
      </c>
      <c r="J443" s="17" t="str">
        <f>OBV!F443</f>
        <v>BEARISH</v>
      </c>
      <c r="K443" s="17" t="str">
        <f>OBV!G443</f>
        <v>NEUTRAL</v>
      </c>
      <c r="L443" s="17" t="str">
        <f>OBV!H443</f>
        <v>CONFIRMED BEARISH</v>
      </c>
    </row>
    <row r="444" spans="1:12" ht="13.5" x14ac:dyDescent="0.25">
      <c r="A444" s="3">
        <f>RSI!A444</f>
        <v>42654</v>
      </c>
      <c r="B444" s="2">
        <f>RSI!B444</f>
        <v>12.8102</v>
      </c>
      <c r="C444" s="2">
        <f>RSI!I444</f>
        <v>28.263429351121616</v>
      </c>
      <c r="D444" s="2">
        <f>MACD!E444</f>
        <v>0.13170156763853491</v>
      </c>
      <c r="E444" s="2">
        <f>MACD!F444</f>
        <v>9.6029749571595963E-2</v>
      </c>
      <c r="F444" s="2">
        <f>'Moving Avg'!D444</f>
        <v>12.863339999999999</v>
      </c>
      <c r="G444" s="2">
        <f>'Moving Avg'!F444</f>
        <v>13.062704999999999</v>
      </c>
      <c r="H444" s="2">
        <f>'Moving Avg'!G444</f>
        <v>13.147755999999998</v>
      </c>
      <c r="I444" s="2">
        <f>'Moving Avg'!H444</f>
        <v>12.804858500000002</v>
      </c>
      <c r="J444" s="17" t="str">
        <f>OBV!F444</f>
        <v>BEARISH</v>
      </c>
      <c r="K444" s="17" t="str">
        <f>OBV!G444</f>
        <v>NEUTRAL</v>
      </c>
      <c r="L444" s="17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12.884</v>
      </c>
      <c r="C445" s="2">
        <f>RSI!I445</f>
        <v>36.770004299562117</v>
      </c>
      <c r="D445" s="2">
        <f>MACD!E445</f>
        <v>0.12133761850210689</v>
      </c>
      <c r="E445" s="2">
        <f>MACD!F445</f>
        <v>0.10109132335769816</v>
      </c>
      <c r="F445" s="2">
        <f>'Moving Avg'!D445</f>
        <v>12.85596</v>
      </c>
      <c r="G445" s="2">
        <f>'Moving Avg'!F445</f>
        <v>13.046090000000001</v>
      </c>
      <c r="H445" s="2">
        <f>'Moving Avg'!G445</f>
        <v>13.139633999999999</v>
      </c>
      <c r="I445" s="2">
        <f>'Moving Avg'!H445</f>
        <v>12.815130000000002</v>
      </c>
      <c r="J445" s="17" t="str">
        <f>OBV!F445</f>
        <v>BEARISH</v>
      </c>
      <c r="K445" s="17" t="str">
        <f>OBV!G445</f>
        <v>NEUTRAL</v>
      </c>
      <c r="L445" s="17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12.9209</v>
      </c>
      <c r="C446" s="2">
        <f>RSI!I446</f>
        <v>40.564998257398194</v>
      </c>
      <c r="D446" s="2">
        <f>MACD!E446</f>
        <v>0.11646173107610558</v>
      </c>
      <c r="E446" s="2">
        <f>MACD!F446</f>
        <v>0.10416540490137965</v>
      </c>
      <c r="F446" s="2">
        <f>'Moving Avg'!D446</f>
        <v>12.8589</v>
      </c>
      <c r="G446" s="2">
        <f>'Moving Avg'!F446</f>
        <v>13.031320000000003</v>
      </c>
      <c r="H446" s="2">
        <f>'Moving Avg'!G446</f>
        <v>13.132249999999997</v>
      </c>
      <c r="I446" s="2">
        <f>'Moving Avg'!H446</f>
        <v>12.825622000000001</v>
      </c>
      <c r="J446" s="17" t="str">
        <f>OBV!F446</f>
        <v>BULLISH</v>
      </c>
      <c r="K446" s="17" t="str">
        <f>OBV!G446</f>
        <v>NEUTRAL</v>
      </c>
      <c r="L446" s="17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12.891400000000001</v>
      </c>
      <c r="C447" s="2">
        <f>RSI!I447</f>
        <v>38.571853776452251</v>
      </c>
      <c r="D447" s="2">
        <f>MACD!E447</f>
        <v>0.10382892205486804</v>
      </c>
      <c r="E447" s="2">
        <f>MACD!F447</f>
        <v>0.10409810833207735</v>
      </c>
      <c r="F447" s="2">
        <f>'Moving Avg'!D447</f>
        <v>12.8781</v>
      </c>
      <c r="G447" s="2">
        <f>'Moving Avg'!F447</f>
        <v>13.013600000000002</v>
      </c>
      <c r="H447" s="2">
        <f>'Moving Avg'!G447</f>
        <v>13.124275999999998</v>
      </c>
      <c r="I447" s="2">
        <f>'Moving Avg'!H447</f>
        <v>12.835716</v>
      </c>
      <c r="J447" s="17" t="str">
        <f>OBV!F447</f>
        <v>BULLISH</v>
      </c>
      <c r="K447" s="17" t="str">
        <f>OBV!G447</f>
        <v>NEUTRAL</v>
      </c>
      <c r="L447" s="17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12.847099999999999</v>
      </c>
      <c r="C448" s="2">
        <f>RSI!I448</f>
        <v>35.732514488424911</v>
      </c>
      <c r="D448" s="2">
        <f>MACD!E448</f>
        <v>9.7208015590311447E-2</v>
      </c>
      <c r="E448" s="2">
        <f>MACD!F448</f>
        <v>0.10272008978372418</v>
      </c>
      <c r="F448" s="2">
        <f>'Moving Avg'!D448</f>
        <v>12.87072</v>
      </c>
      <c r="G448" s="2">
        <f>'Moving Avg'!F448</f>
        <v>12.994035000000002</v>
      </c>
      <c r="H448" s="2">
        <f>'Moving Avg'!G448</f>
        <v>13.115415999999996</v>
      </c>
      <c r="I448" s="2">
        <f>'Moving Avg'!H448</f>
        <v>12.8445515</v>
      </c>
      <c r="J448" s="17" t="str">
        <f>OBV!F448</f>
        <v>BULLISH</v>
      </c>
      <c r="K448" s="17" t="str">
        <f>OBV!G448</f>
        <v>NEUTRAL</v>
      </c>
      <c r="L448" s="17" t="str">
        <f>OBV!H448</f>
        <v>BULLISH DIVERGENCE</v>
      </c>
    </row>
    <row r="449" spans="1:12" ht="13.5" x14ac:dyDescent="0.25">
      <c r="A449" s="3">
        <f>RSI!A449</f>
        <v>42661</v>
      </c>
      <c r="B449" s="2">
        <f>RSI!B449</f>
        <v>12.847099999999999</v>
      </c>
      <c r="C449" s="2">
        <f>RSI!I449</f>
        <v>35.732514488424911</v>
      </c>
      <c r="D449" s="2">
        <f>MACD!E449</f>
        <v>9.1457641401952117E-2</v>
      </c>
      <c r="E449" s="2">
        <f>MACD!F449</f>
        <v>0.10046760010736977</v>
      </c>
      <c r="F449" s="2">
        <f>'Moving Avg'!D449</f>
        <v>12.8781</v>
      </c>
      <c r="G449" s="2">
        <f>'Moving Avg'!F449</f>
        <v>12.975575000000003</v>
      </c>
      <c r="H449" s="2">
        <f>'Moving Avg'!G449</f>
        <v>13.106555999999994</v>
      </c>
      <c r="I449" s="2">
        <f>'Moving Avg'!H449</f>
        <v>12.852314000000002</v>
      </c>
      <c r="J449" s="17" t="str">
        <f>OBV!F449</f>
        <v>BULLISH</v>
      </c>
      <c r="K449" s="17" t="str">
        <f>OBV!G449</f>
        <v>NEUTRAL</v>
      </c>
      <c r="L449" s="17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12.847099999999999</v>
      </c>
      <c r="C450" s="2">
        <f>RSI!I450</f>
        <v>35.732514488424911</v>
      </c>
      <c r="D450" s="2">
        <f>MACD!E450</f>
        <v>7.7278201323869311E-2</v>
      </c>
      <c r="E450" s="2">
        <f>MACD!F450</f>
        <v>9.5829720350669681E-2</v>
      </c>
      <c r="F450" s="2">
        <f>'Moving Avg'!D450</f>
        <v>12.87072</v>
      </c>
      <c r="G450" s="2">
        <f>'Moving Avg'!F450</f>
        <v>12.957855000000004</v>
      </c>
      <c r="H450" s="2">
        <f>'Moving Avg'!G450</f>
        <v>13.097695999999994</v>
      </c>
      <c r="I450" s="2">
        <f>'Moving Avg'!H450</f>
        <v>12.860791499999999</v>
      </c>
      <c r="J450" s="17" t="str">
        <f>OBV!F450</f>
        <v>BULLISH</v>
      </c>
      <c r="K450" s="17" t="str">
        <f>OBV!G450</f>
        <v>NEUTRAL</v>
      </c>
      <c r="L450" s="17" t="str">
        <f>OBV!H450</f>
        <v>BULLISH DIVERGENCE</v>
      </c>
    </row>
    <row r="451" spans="1:12" ht="13.5" x14ac:dyDescent="0.25">
      <c r="A451" s="3">
        <f>RSI!A451</f>
        <v>42663</v>
      </c>
      <c r="B451" s="2">
        <f>RSI!B451</f>
        <v>12.9062</v>
      </c>
      <c r="C451" s="2">
        <f>RSI!I451</f>
        <v>42.754010470825413</v>
      </c>
      <c r="D451" s="2">
        <f>MACD!E451</f>
        <v>5.9489999538206106E-2</v>
      </c>
      <c r="E451" s="2">
        <f>MACD!F451</f>
        <v>8.8561776188176969E-2</v>
      </c>
      <c r="F451" s="2">
        <f>'Moving Avg'!D451</f>
        <v>12.86778</v>
      </c>
      <c r="G451" s="2">
        <f>'Moving Avg'!F451</f>
        <v>12.946045000000003</v>
      </c>
      <c r="H451" s="2">
        <f>'Moving Avg'!G451</f>
        <v>13.090017999999993</v>
      </c>
      <c r="I451" s="2">
        <f>'Moving Avg'!H451</f>
        <v>12.868456000000002</v>
      </c>
      <c r="J451" s="17" t="str">
        <f>OBV!F451</f>
        <v>BULLISH</v>
      </c>
      <c r="K451" s="17" t="str">
        <f>OBV!G451</f>
        <v>STRONG</v>
      </c>
      <c r="L451" s="17" t="str">
        <f>OBV!H451</f>
        <v>BULLISH DIVERGENCE</v>
      </c>
    </row>
    <row r="452" spans="1:12" ht="13.5" x14ac:dyDescent="0.25">
      <c r="A452" s="3">
        <f>RSI!A452</f>
        <v>42664</v>
      </c>
      <c r="B452" s="2">
        <f>RSI!B452</f>
        <v>12.9062</v>
      </c>
      <c r="C452" s="2">
        <f>RSI!I452</f>
        <v>42.754010470825413</v>
      </c>
      <c r="D452" s="2">
        <f>MACD!E452</f>
        <v>2.782927164871829E-2</v>
      </c>
      <c r="E452" s="2">
        <f>MACD!F452</f>
        <v>7.641527528028523E-2</v>
      </c>
      <c r="F452" s="2">
        <f>'Moving Avg'!D452</f>
        <v>12.870740000000001</v>
      </c>
      <c r="G452" s="2">
        <f>'Moving Avg'!F452</f>
        <v>12.934970000000003</v>
      </c>
      <c r="H452" s="2">
        <f>'Moving Avg'!G452</f>
        <v>13.082339999999995</v>
      </c>
      <c r="I452" s="2">
        <f>'Moving Avg'!H452</f>
        <v>12.8768355</v>
      </c>
      <c r="J452" s="17" t="str">
        <f>OBV!F452</f>
        <v>BULLISH</v>
      </c>
      <c r="K452" s="17" t="str">
        <f>OBV!G452</f>
        <v>STRONG</v>
      </c>
      <c r="L452" s="17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12.847099999999999</v>
      </c>
      <c r="C453" s="2">
        <f>RSI!I453</f>
        <v>37.945918369198758</v>
      </c>
      <c r="D453" s="2">
        <f>MACD!E453</f>
        <v>1.9452584309103571E-2</v>
      </c>
      <c r="E453" s="2">
        <f>MACD!F453</f>
        <v>6.5022737086048901E-2</v>
      </c>
      <c r="F453" s="2">
        <f>'Moving Avg'!D453</f>
        <v>12.870740000000001</v>
      </c>
      <c r="G453" s="2">
        <f>'Moving Avg'!F453</f>
        <v>12.920940000000005</v>
      </c>
      <c r="H453" s="2">
        <f>'Moving Avg'!G453</f>
        <v>13.075693999999997</v>
      </c>
      <c r="I453" s="2">
        <f>'Moving Avg'!H453</f>
        <v>12.884025499999998</v>
      </c>
      <c r="J453" s="17" t="str">
        <f>OBV!F453</f>
        <v>BULLISH</v>
      </c>
      <c r="K453" s="17" t="str">
        <f>OBV!G453</f>
        <v>STRONG</v>
      </c>
      <c r="L453" s="17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12.847099999999999</v>
      </c>
      <c r="C454" s="2">
        <f>RSI!I454</f>
        <v>37.945918369198758</v>
      </c>
      <c r="D454" s="2">
        <f>MACD!E454</f>
        <v>1.7346374269671117E-3</v>
      </c>
      <c r="E454" s="2">
        <f>MACD!F454</f>
        <v>5.2365117154232546E-2</v>
      </c>
      <c r="F454" s="2">
        <f>'Moving Avg'!D454</f>
        <v>12.870740000000001</v>
      </c>
      <c r="G454" s="2">
        <f>'Moving Avg'!F454</f>
        <v>12.906910000000005</v>
      </c>
      <c r="H454" s="2">
        <f>'Moving Avg'!G454</f>
        <v>13.069047999999995</v>
      </c>
      <c r="I454" s="2">
        <f>'Moving Avg'!H454</f>
        <v>12.891931</v>
      </c>
      <c r="J454" s="17" t="str">
        <f>OBV!F454</f>
        <v>BULLISH</v>
      </c>
      <c r="K454" s="17" t="str">
        <f>OBV!G454</f>
        <v>STRONG</v>
      </c>
      <c r="L454" s="17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12.847099999999999</v>
      </c>
      <c r="C455" s="2">
        <f>RSI!I455</f>
        <v>37.945918369198765</v>
      </c>
      <c r="D455" s="2">
        <f>MACD!E455</f>
        <v>-1.2333795026506778E-3</v>
      </c>
      <c r="E455" s="2">
        <f>MACD!F455</f>
        <v>4.1645417822855899E-2</v>
      </c>
      <c r="F455" s="2">
        <f>'Moving Avg'!D455</f>
        <v>12.870740000000001</v>
      </c>
      <c r="G455" s="2">
        <f>'Moving Avg'!F455</f>
        <v>12.897680000000003</v>
      </c>
      <c r="H455" s="2">
        <f>'Moving Avg'!G455</f>
        <v>13.063141999999996</v>
      </c>
      <c r="I455" s="2">
        <f>'Moving Avg'!H455</f>
        <v>12.899121000000001</v>
      </c>
      <c r="J455" s="17" t="str">
        <f>OBV!F455</f>
        <v>BULLISH</v>
      </c>
      <c r="K455" s="17" t="str">
        <f>OBV!G455</f>
        <v>STRONG</v>
      </c>
      <c r="L455" s="17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12.869300000000001</v>
      </c>
      <c r="C456" s="2">
        <f>RSI!I456</f>
        <v>41.055886258067822</v>
      </c>
      <c r="D456" s="2">
        <f>MACD!E456</f>
        <v>9.0829816790716222E-4</v>
      </c>
      <c r="E456" s="2">
        <f>MACD!F456</f>
        <v>3.3497993891866154E-2</v>
      </c>
      <c r="F456" s="2">
        <f>'Moving Avg'!D456</f>
        <v>12.86336</v>
      </c>
      <c r="G456" s="2">
        <f>'Moving Avg'!F456</f>
        <v>12.887715000000004</v>
      </c>
      <c r="H456" s="2">
        <f>'Moving Avg'!G456</f>
        <v>13.057679999999994</v>
      </c>
      <c r="I456" s="2">
        <f>'Moving Avg'!H456</f>
        <v>12.906636499999999</v>
      </c>
      <c r="J456" s="17" t="str">
        <f>OBV!F456</f>
        <v>BULLISH</v>
      </c>
      <c r="K456" s="17" t="str">
        <f>OBV!G456</f>
        <v>NEUTRAL</v>
      </c>
      <c r="L456" s="17" t="str">
        <f>OBV!H456</f>
        <v>BULLISH DIVERGENCE</v>
      </c>
    </row>
    <row r="457" spans="1:12" ht="13.5" x14ac:dyDescent="0.25">
      <c r="A457" s="3">
        <f>RSI!A457</f>
        <v>42671</v>
      </c>
      <c r="B457" s="2">
        <f>RSI!B457</f>
        <v>12.869300000000001</v>
      </c>
      <c r="C457" s="2">
        <f>RSI!I457</f>
        <v>41.055886258067822</v>
      </c>
      <c r="D457" s="2">
        <f>MACD!E457</f>
        <v>-1.3745275678989088E-3</v>
      </c>
      <c r="E457" s="2">
        <f>MACD!F457</f>
        <v>2.6523489599913144E-2</v>
      </c>
      <c r="F457" s="2">
        <f>'Moving Avg'!D457</f>
        <v>12.855979999999999</v>
      </c>
      <c r="G457" s="2">
        <f>'Moving Avg'!F457</f>
        <v>12.881440000000003</v>
      </c>
      <c r="H457" s="2">
        <f>'Moving Avg'!G457</f>
        <v>13.052217999999996</v>
      </c>
      <c r="I457" s="2">
        <f>'Moving Avg'!H457</f>
        <v>12.914545499999997</v>
      </c>
      <c r="J457" s="17" t="str">
        <f>OBV!F457</f>
        <v>BULLISH</v>
      </c>
      <c r="K457" s="17" t="str">
        <f>OBV!G457</f>
        <v>NEUTRAL</v>
      </c>
      <c r="L457" s="17" t="str">
        <f>OBV!H457</f>
        <v>BULLISH DIVERGENCE</v>
      </c>
    </row>
    <row r="458" spans="1:12" ht="13.5" x14ac:dyDescent="0.25">
      <c r="A458" s="3">
        <f>RSI!A458</f>
        <v>42674</v>
      </c>
      <c r="B458" s="2">
        <f>RSI!B458</f>
        <v>12.8619</v>
      </c>
      <c r="C458" s="2">
        <f>RSI!I458</f>
        <v>40.275561708572972</v>
      </c>
      <c r="D458" s="2">
        <f>MACD!E458</f>
        <v>-9.1627867333556878E-3</v>
      </c>
      <c r="E458" s="2">
        <f>MACD!F458</f>
        <v>1.9386234333259377E-2</v>
      </c>
      <c r="F458" s="2">
        <f>'Moving Avg'!D458</f>
        <v>12.85894</v>
      </c>
      <c r="G458" s="2">
        <f>'Moving Avg'!F458</f>
        <v>12.874795000000006</v>
      </c>
      <c r="H458" s="2">
        <f>'Moving Avg'!G458</f>
        <v>13.047049999999995</v>
      </c>
      <c r="I458" s="2">
        <f>'Moving Avg'!H458</f>
        <v>12.921988499999996</v>
      </c>
      <c r="J458" s="17" t="str">
        <f>OBV!F458</f>
        <v>BULLISH</v>
      </c>
      <c r="K458" s="17" t="str">
        <f>OBV!G458</f>
        <v>NEUTRAL</v>
      </c>
      <c r="L458" s="17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12.788</v>
      </c>
      <c r="C459" s="2">
        <f>RSI!I459</f>
        <v>33.440139811176692</v>
      </c>
      <c r="D459" s="2">
        <f>MACD!E459</f>
        <v>-9.8548668574771625E-3</v>
      </c>
      <c r="E459" s="2">
        <f>MACD!F459</f>
        <v>1.353801409511207E-2</v>
      </c>
      <c r="F459" s="2">
        <f>'Moving Avg'!D459</f>
        <v>12.84712</v>
      </c>
      <c r="G459" s="2">
        <f>'Moving Avg'!F459</f>
        <v>12.864825000000005</v>
      </c>
      <c r="H459" s="2">
        <f>'Moving Avg'!G459</f>
        <v>13.040403999999997</v>
      </c>
      <c r="I459" s="2">
        <f>'Moving Avg'!H459</f>
        <v>12.929061999999995</v>
      </c>
      <c r="J459" s="17" t="str">
        <f>OBV!F459</f>
        <v>BULLISH</v>
      </c>
      <c r="K459" s="17" t="str">
        <f>OBV!G459</f>
        <v>NEUTRAL</v>
      </c>
      <c r="L459" s="17" t="str">
        <f>OBV!H459</f>
        <v>BULLISH DIVERGENCE</v>
      </c>
    </row>
    <row r="460" spans="1:12" ht="13.5" x14ac:dyDescent="0.25">
      <c r="A460" s="3">
        <f>RSI!A460</f>
        <v>42676</v>
      </c>
      <c r="B460" s="2">
        <f>RSI!B460</f>
        <v>12.788</v>
      </c>
      <c r="C460" s="2">
        <f>RSI!I460</f>
        <v>33.440139811176692</v>
      </c>
      <c r="D460" s="2">
        <f>MACD!E460</f>
        <v>-9.6112844264339969E-3</v>
      </c>
      <c r="E460" s="2">
        <f>MACD!F460</f>
        <v>8.9081543908028568E-3</v>
      </c>
      <c r="F460" s="2">
        <f>'Moving Avg'!D460</f>
        <v>12.8353</v>
      </c>
      <c r="G460" s="2">
        <f>'Moving Avg'!F460</f>
        <v>12.858180000000004</v>
      </c>
      <c r="H460" s="2">
        <f>'Moving Avg'!G460</f>
        <v>13.033315999999997</v>
      </c>
      <c r="I460" s="2">
        <f>'Moving Avg'!H460</f>
        <v>12.936135499999995</v>
      </c>
      <c r="J460" s="17" t="str">
        <f>OBV!F460</f>
        <v>BULLISH</v>
      </c>
      <c r="K460" s="17" t="str">
        <f>OBV!G460</f>
        <v>NEUTRAL</v>
      </c>
      <c r="L460" s="17" t="str">
        <f>OBV!H460</f>
        <v>BULLISH DIVERGENCE</v>
      </c>
    </row>
    <row r="461" spans="1:12" ht="13.5" x14ac:dyDescent="0.25">
      <c r="A461" s="3">
        <f>RSI!A461</f>
        <v>42677</v>
      </c>
      <c r="B461" s="2">
        <f>RSI!B461</f>
        <v>12.795400000000001</v>
      </c>
      <c r="C461" s="2">
        <f>RSI!I461</f>
        <v>34.726658830465354</v>
      </c>
      <c r="D461" s="2">
        <f>MACD!E461</f>
        <v>-9.3249365914260807E-5</v>
      </c>
      <c r="E461" s="2">
        <f>MACD!F461</f>
        <v>7.1078736394594331E-3</v>
      </c>
      <c r="F461" s="2">
        <f>'Moving Avg'!D461</f>
        <v>12.820519999999998</v>
      </c>
      <c r="G461" s="2">
        <f>'Moving Avg'!F461</f>
        <v>12.852640000000003</v>
      </c>
      <c r="H461" s="2">
        <f>'Moving Avg'!G461</f>
        <v>13.026521999999998</v>
      </c>
      <c r="I461" s="2">
        <f>'Moving Avg'!H461</f>
        <v>12.941600499999993</v>
      </c>
      <c r="J461" s="17" t="str">
        <f>OBV!F461</f>
        <v>BEARISH</v>
      </c>
      <c r="K461" s="17" t="str">
        <f>OBV!G461</f>
        <v>NEUTRAL</v>
      </c>
      <c r="L461" s="17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12.847099999999999</v>
      </c>
      <c r="C462" s="2">
        <f>RSI!I462</f>
        <v>43.014004538019869</v>
      </c>
      <c r="D462" s="2">
        <f>MACD!E462</f>
        <v>4.7980117141630529E-3</v>
      </c>
      <c r="E462" s="2">
        <f>MACD!F462</f>
        <v>6.6459012544001573E-3</v>
      </c>
      <c r="F462" s="2">
        <f>'Moving Avg'!D462</f>
        <v>12.816079999999999</v>
      </c>
      <c r="G462" s="2">
        <f>'Moving Avg'!F462</f>
        <v>12.855225000000004</v>
      </c>
      <c r="H462" s="2">
        <f>'Moving Avg'!G462</f>
        <v>13.020909999999997</v>
      </c>
      <c r="I462" s="2">
        <f>'Moving Avg'!H462</f>
        <v>12.946894999999992</v>
      </c>
      <c r="J462" s="17" t="str">
        <f>OBV!F462</f>
        <v>BEARISH</v>
      </c>
      <c r="K462" s="17" t="str">
        <f>OBV!G462</f>
        <v>NEUTRAL</v>
      </c>
      <c r="L462" s="17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12.847099999999999</v>
      </c>
      <c r="C463" s="2">
        <f>RSI!I463</f>
        <v>43.014004538019869</v>
      </c>
      <c r="D463" s="2">
        <f>MACD!E463</f>
        <v>1.5671470608502602E-4</v>
      </c>
      <c r="E463" s="2">
        <f>MACD!F463</f>
        <v>5.3480639447371315E-3</v>
      </c>
      <c r="F463" s="2">
        <f>'Moving Avg'!D463</f>
        <v>12.813120000000001</v>
      </c>
      <c r="G463" s="2">
        <f>'Moving Avg'!F463</f>
        <v>12.853380000000005</v>
      </c>
      <c r="H463" s="2">
        <f>'Moving Avg'!G463</f>
        <v>13.015445999999995</v>
      </c>
      <c r="I463" s="2">
        <f>'Moving Avg'!H463</f>
        <v>12.950973499999993</v>
      </c>
      <c r="J463" s="17" t="str">
        <f>OBV!F463</f>
        <v>BEARISH</v>
      </c>
      <c r="K463" s="17" t="str">
        <f>OBV!G463</f>
        <v>NEUTRAL</v>
      </c>
      <c r="L463" s="17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12.847099999999999</v>
      </c>
      <c r="C464" s="2">
        <f>RSI!I464</f>
        <v>43.014004538019869</v>
      </c>
      <c r="D464" s="2">
        <f>MACD!E464</f>
        <v>-3.4814150262398869E-3</v>
      </c>
      <c r="E464" s="2">
        <f>MACD!F464</f>
        <v>3.5821681505417285E-3</v>
      </c>
      <c r="F464" s="2">
        <f>'Moving Avg'!D464</f>
        <v>12.824940000000002</v>
      </c>
      <c r="G464" s="2">
        <f>'Moving Avg'!F464</f>
        <v>12.855225000000004</v>
      </c>
      <c r="H464" s="2">
        <f>'Moving Avg'!G464</f>
        <v>13.009981999999997</v>
      </c>
      <c r="I464" s="2">
        <f>'Moving Avg'!H464</f>
        <v>12.95583899999999</v>
      </c>
      <c r="J464" s="17" t="str">
        <f>OBV!F464</f>
        <v>BULLISH</v>
      </c>
      <c r="K464" s="17" t="str">
        <f>OBV!G464</f>
        <v>NEUTRAL</v>
      </c>
      <c r="L464" s="17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12.847099999999999</v>
      </c>
      <c r="C465" s="2">
        <f>RSI!I465</f>
        <v>43.014004538019869</v>
      </c>
      <c r="D465" s="2">
        <f>MACD!E465</f>
        <v>-6.2921273233449426E-3</v>
      </c>
      <c r="E465" s="2">
        <f>MACD!F465</f>
        <v>1.6073090557643943E-3</v>
      </c>
      <c r="F465" s="2">
        <f>'Moving Avg'!D465</f>
        <v>12.836759999999998</v>
      </c>
      <c r="G465" s="2">
        <f>'Moving Avg'!F465</f>
        <v>12.853380000000005</v>
      </c>
      <c r="H465" s="2">
        <f>'Moving Avg'!G465</f>
        <v>13.004517999999996</v>
      </c>
      <c r="I465" s="2">
        <f>'Moving Avg'!H465</f>
        <v>12.961097499999989</v>
      </c>
      <c r="J465" s="17" t="str">
        <f>OBV!F465</f>
        <v>BULLISH</v>
      </c>
      <c r="K465" s="17" t="str">
        <f>OBV!G465</f>
        <v>NEUTRAL</v>
      </c>
      <c r="L465" s="17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12.8619</v>
      </c>
      <c r="C466" s="2">
        <f>RSI!I466</f>
        <v>45.670011045380086</v>
      </c>
      <c r="D466" s="2">
        <f>MACD!E466</f>
        <v>-6.1034588686741387E-3</v>
      </c>
      <c r="E466" s="2">
        <f>MACD!F466</f>
        <v>6.5155470876687802E-5</v>
      </c>
      <c r="F466" s="2">
        <f>'Moving Avg'!D466</f>
        <v>12.850059999999999</v>
      </c>
      <c r="G466" s="2">
        <f>'Moving Avg'!F466</f>
        <v>12.850430000000003</v>
      </c>
      <c r="H466" s="2">
        <f>'Moving Avg'!G466</f>
        <v>12.999645999999998</v>
      </c>
      <c r="I466" s="2">
        <f>'Moving Avg'!H466</f>
        <v>12.965500499999989</v>
      </c>
      <c r="J466" s="17" t="str">
        <f>OBV!F466</f>
        <v>BULLISH</v>
      </c>
      <c r="K466" s="17" t="str">
        <f>OBV!G466</f>
        <v>NEUTRAL</v>
      </c>
      <c r="L466" s="17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12.8619</v>
      </c>
      <c r="C467" s="2">
        <f>RSI!I467</f>
        <v>45.670011045380086</v>
      </c>
      <c r="D467" s="2">
        <f>MACD!E467</f>
        <v>-5.8017561321808131E-3</v>
      </c>
      <c r="E467" s="2">
        <f>MACD!F467</f>
        <v>-1.1082268497348124E-3</v>
      </c>
      <c r="F467" s="2">
        <f>'Moving Avg'!D467</f>
        <v>12.853020000000001</v>
      </c>
      <c r="G467" s="2">
        <f>'Moving Avg'!F467</f>
        <v>12.848955000000004</v>
      </c>
      <c r="H467" s="2">
        <f>'Moving Avg'!G467</f>
        <v>12.994774</v>
      </c>
      <c r="I467" s="2">
        <f>'Moving Avg'!H467</f>
        <v>12.96911649999999</v>
      </c>
      <c r="J467" s="17" t="str">
        <f>OBV!F467</f>
        <v>BULLISH</v>
      </c>
      <c r="K467" s="17" t="str">
        <f>OBV!G467</f>
        <v>NEUTRAL</v>
      </c>
      <c r="L467" s="17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12.8619</v>
      </c>
      <c r="C468" s="2">
        <f>RSI!I468</f>
        <v>45.670011045380086</v>
      </c>
      <c r="D468" s="2">
        <f>MACD!E468</f>
        <v>-6.5533935194626025E-3</v>
      </c>
      <c r="E468" s="2">
        <f>MACD!F468</f>
        <v>-2.1972601836803708E-3</v>
      </c>
      <c r="F468" s="2">
        <f>'Moving Avg'!D468</f>
        <v>12.855979999999999</v>
      </c>
      <c r="G468" s="2">
        <f>'Moving Avg'!F468</f>
        <v>12.849695000000002</v>
      </c>
      <c r="H468" s="2">
        <f>'Moving Avg'!G468</f>
        <v>12.986210000000002</v>
      </c>
      <c r="I468" s="2">
        <f>'Moving Avg'!H468</f>
        <v>12.971552499999989</v>
      </c>
      <c r="J468" s="17" t="str">
        <f>OBV!F468</f>
        <v>BULLISH</v>
      </c>
      <c r="K468" s="17" t="str">
        <f>OBV!G468</f>
        <v>NEUTRAL</v>
      </c>
      <c r="L468" s="17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12.8545</v>
      </c>
      <c r="C469" s="2">
        <f>RSI!I469</f>
        <v>44.378327922945381</v>
      </c>
      <c r="D469" s="2">
        <f>MACD!E469</f>
        <v>-1.7888683284205342E-2</v>
      </c>
      <c r="E469" s="2">
        <f>MACD!F469</f>
        <v>-5.3355448037853657E-3</v>
      </c>
      <c r="F469" s="2">
        <f>'Moving Avg'!D469</f>
        <v>12.85746</v>
      </c>
      <c r="G469" s="2">
        <f>'Moving Avg'!F469</f>
        <v>12.850065000000001</v>
      </c>
      <c r="H469" s="2">
        <f>'Moving Avg'!G469</f>
        <v>12.97927</v>
      </c>
      <c r="I469" s="2">
        <f>'Moving Avg'!H469</f>
        <v>12.972234499999988</v>
      </c>
      <c r="J469" s="17" t="str">
        <f>OBV!F469</f>
        <v>BULLISH</v>
      </c>
      <c r="K469" s="17" t="str">
        <f>OBV!G469</f>
        <v>NEUTRAL</v>
      </c>
      <c r="L469" s="17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12.847099999999999</v>
      </c>
      <c r="C470" s="2">
        <f>RSI!I470</f>
        <v>43.066581314671794</v>
      </c>
      <c r="D470" s="2">
        <f>MACD!E470</f>
        <v>-2.6775435284683624E-2</v>
      </c>
      <c r="E470" s="2">
        <f>MACD!F470</f>
        <v>-9.6235228999650181E-3</v>
      </c>
      <c r="F470" s="2">
        <f>'Moving Avg'!D470</f>
        <v>12.85746</v>
      </c>
      <c r="G470" s="2">
        <f>'Moving Avg'!F470</f>
        <v>12.850065000000001</v>
      </c>
      <c r="H470" s="2">
        <f>'Moving Avg'!G470</f>
        <v>12.970409999999998</v>
      </c>
      <c r="I470" s="2">
        <f>'Moving Avg'!H470</f>
        <v>12.972628999999989</v>
      </c>
      <c r="J470" s="17" t="str">
        <f>OBV!F470</f>
        <v>BULLISH</v>
      </c>
      <c r="K470" s="17" t="str">
        <f>OBV!G470</f>
        <v>NEUTRAL</v>
      </c>
      <c r="L470" s="17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12.8545</v>
      </c>
      <c r="C471" s="2">
        <f>RSI!I471</f>
        <v>44.822975439281294</v>
      </c>
      <c r="D471" s="2">
        <f>MACD!E471</f>
        <v>-3.3516047988364051E-2</v>
      </c>
      <c r="E471" s="2">
        <f>MACD!F471</f>
        <v>-1.4402027917644826E-2</v>
      </c>
      <c r="F471" s="2">
        <f>'Moving Avg'!D471</f>
        <v>12.855979999999999</v>
      </c>
      <c r="G471" s="2">
        <f>'Moving Avg'!F471</f>
        <v>12.847480000000001</v>
      </c>
      <c r="H471" s="2">
        <f>'Moving Avg'!G471</f>
        <v>12.961846000000001</v>
      </c>
      <c r="I471" s="2">
        <f>'Moving Avg'!H471</f>
        <v>12.972953499999985</v>
      </c>
      <c r="J471" s="17" t="str">
        <f>OBV!F471</f>
        <v>BEARISH</v>
      </c>
      <c r="K471" s="17" t="str">
        <f>OBV!G471</f>
        <v>NEUTRAL</v>
      </c>
      <c r="L471" s="17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12.8323</v>
      </c>
      <c r="C472" s="2">
        <f>RSI!I472</f>
        <v>40.760419992931418</v>
      </c>
      <c r="D472" s="2">
        <f>MACD!E472</f>
        <v>-2.9490419217875541E-2</v>
      </c>
      <c r="E472" s="2">
        <f>MACD!F472</f>
        <v>-1.741970617769097E-2</v>
      </c>
      <c r="F472" s="2">
        <f>'Moving Avg'!D472</f>
        <v>12.850059999999999</v>
      </c>
      <c r="G472" s="2">
        <f>'Moving Avg'!F472</f>
        <v>12.843785</v>
      </c>
      <c r="H472" s="2">
        <f>'Moving Avg'!G472</f>
        <v>12.953576</v>
      </c>
      <c r="I472" s="2">
        <f>'Moving Avg'!H472</f>
        <v>12.973238499999987</v>
      </c>
      <c r="J472" s="17" t="str">
        <f>OBV!F472</f>
        <v>BEARISH</v>
      </c>
      <c r="K472" s="17" t="str">
        <f>OBV!G472</f>
        <v>NEUTRAL</v>
      </c>
      <c r="L472" s="17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12.8619</v>
      </c>
      <c r="C473" s="2">
        <f>RSI!I473</f>
        <v>47.582243341984018</v>
      </c>
      <c r="D473" s="2">
        <f>MACD!E473</f>
        <v>-2.8024295033386437E-2</v>
      </c>
      <c r="E473" s="2">
        <f>MACD!F473</f>
        <v>-1.9540623948830063E-2</v>
      </c>
      <c r="F473" s="2">
        <f>'Moving Avg'!D473</f>
        <v>12.850060000000003</v>
      </c>
      <c r="G473" s="2">
        <f>'Moving Avg'!F473</f>
        <v>12.844525000000001</v>
      </c>
      <c r="H473" s="2">
        <f>'Moving Avg'!G473</f>
        <v>12.945898000000001</v>
      </c>
      <c r="I473" s="2">
        <f>'Moving Avg'!H473</f>
        <v>12.974136499999984</v>
      </c>
      <c r="J473" s="17" t="str">
        <f>OBV!F473</f>
        <v>BEARISH</v>
      </c>
      <c r="K473" s="17" t="str">
        <f>OBV!G473</f>
        <v>NEUTRAL</v>
      </c>
      <c r="L473" s="17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12.8619</v>
      </c>
      <c r="C474" s="2">
        <f>RSI!I474</f>
        <v>47.582243341984018</v>
      </c>
      <c r="D474" s="2">
        <f>MACD!E474</f>
        <v>-2.6724918022367206E-2</v>
      </c>
      <c r="E474" s="2">
        <f>MACD!F474</f>
        <v>-2.0977482763537492E-2</v>
      </c>
      <c r="F474" s="2">
        <f>'Moving Avg'!D474</f>
        <v>12.85154</v>
      </c>
      <c r="G474" s="2">
        <f>'Moving Avg'!F474</f>
        <v>12.845265000000001</v>
      </c>
      <c r="H474" s="2">
        <f>'Moving Avg'!G474</f>
        <v>12.938072000000002</v>
      </c>
      <c r="I474" s="2">
        <f>'Moving Avg'!H474</f>
        <v>12.975177499999983</v>
      </c>
      <c r="J474" s="17" t="str">
        <f>OBV!F474</f>
        <v>BULLISH</v>
      </c>
      <c r="K474" s="17" t="str">
        <f>OBV!G474</f>
        <v>NEUTRAL</v>
      </c>
      <c r="L474" s="17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12.8619</v>
      </c>
      <c r="C475" s="2">
        <f>RSI!I475</f>
        <v>47.582243341984025</v>
      </c>
      <c r="D475" s="2">
        <f>MACD!E475</f>
        <v>-2.5570991098948781E-2</v>
      </c>
      <c r="E475" s="2">
        <f>MACD!F475</f>
        <v>-2.1896184430619751E-2</v>
      </c>
      <c r="F475" s="2">
        <f>'Moving Avg'!D475</f>
        <v>12.854499999999998</v>
      </c>
      <c r="G475" s="2">
        <f>'Moving Avg'!F475</f>
        <v>12.846005</v>
      </c>
      <c r="H475" s="2">
        <f>'Moving Avg'!G475</f>
        <v>12.930984000000002</v>
      </c>
      <c r="I475" s="2">
        <f>'Moving Avg'!H475</f>
        <v>12.976897999999983</v>
      </c>
      <c r="J475" s="17" t="str">
        <f>OBV!F475</f>
        <v>BULLISH</v>
      </c>
      <c r="K475" s="17" t="str">
        <f>OBV!G475</f>
        <v>NEUTRAL</v>
      </c>
      <c r="L475" s="17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12.839700000000001</v>
      </c>
      <c r="C476" s="2">
        <f>RSI!I476</f>
        <v>42.949271953021295</v>
      </c>
      <c r="D476" s="2">
        <f>MACD!E476</f>
        <v>-2.0622803439872328E-2</v>
      </c>
      <c r="E476" s="2">
        <f>MACD!F476</f>
        <v>-2.1641508232470266E-2</v>
      </c>
      <c r="F476" s="2">
        <f>'Moving Avg'!D476</f>
        <v>12.85154</v>
      </c>
      <c r="G476" s="2">
        <f>'Moving Avg'!F476</f>
        <v>12.844524999999999</v>
      </c>
      <c r="H476" s="2">
        <f>'Moving Avg'!G476</f>
        <v>12.923452000000005</v>
      </c>
      <c r="I476" s="2">
        <f>'Moving Avg'!H476</f>
        <v>12.979866499999982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12.847099999999999</v>
      </c>
      <c r="C477" s="2">
        <f>RSI!I477</f>
        <v>44.875993303656927</v>
      </c>
      <c r="D477" s="2">
        <f>MACD!E477</f>
        <v>-1.6806157229028784E-2</v>
      </c>
      <c r="E477" s="2">
        <f>MACD!F477</f>
        <v>-2.0674438031781969E-2</v>
      </c>
      <c r="F477" s="2">
        <f>'Moving Avg'!D477</f>
        <v>12.854500000000002</v>
      </c>
      <c r="G477" s="2">
        <f>'Moving Avg'!F477</f>
        <v>12.843414999999998</v>
      </c>
      <c r="H477" s="2">
        <f>'Moving Avg'!G477</f>
        <v>12.915478000000002</v>
      </c>
      <c r="I477" s="2">
        <f>'Moving Avg'!H477</f>
        <v>12.982049499999984</v>
      </c>
      <c r="J477" s="17" t="str">
        <f>OBV!F477</f>
        <v>BULLISH</v>
      </c>
      <c r="K477" s="17" t="str">
        <f>OBV!G477</f>
        <v>NEUTRAL</v>
      </c>
      <c r="L477" s="17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12.847099999999999</v>
      </c>
      <c r="C478" s="2">
        <f>RSI!I478</f>
        <v>44.875993303656927</v>
      </c>
      <c r="D478" s="2">
        <f>MACD!E478</f>
        <v>-1.3455723220772597E-2</v>
      </c>
      <c r="E478" s="2">
        <f>MACD!F478</f>
        <v>-1.9230695069580098E-2</v>
      </c>
      <c r="F478" s="2">
        <f>'Moving Avg'!D478</f>
        <v>12.85154</v>
      </c>
      <c r="G478" s="2">
        <f>'Moving Avg'!F478</f>
        <v>12.842675</v>
      </c>
      <c r="H478" s="2">
        <f>'Moving Avg'!G478</f>
        <v>12.907652000000002</v>
      </c>
      <c r="I478" s="2">
        <f>'Moving Avg'!H478</f>
        <v>12.984661499999984</v>
      </c>
      <c r="J478" s="17" t="str">
        <f>OBV!F478</f>
        <v>BULLISH</v>
      </c>
      <c r="K478" s="17" t="str">
        <f>OBV!G478</f>
        <v>NEUTRAL</v>
      </c>
      <c r="L478" s="17" t="str">
        <f>OBV!H478</f>
        <v>BULLISH DIVERGENCE</v>
      </c>
    </row>
    <row r="479" spans="1:12" ht="13.5" x14ac:dyDescent="0.25">
      <c r="A479" s="3">
        <f>RSI!A479</f>
        <v>42703</v>
      </c>
      <c r="B479" s="2">
        <f>RSI!B479</f>
        <v>12.847099999999999</v>
      </c>
      <c r="C479" s="2">
        <f>RSI!I479</f>
        <v>44.875993303656927</v>
      </c>
      <c r="D479" s="2">
        <f>MACD!E479</f>
        <v>-1.1647198305805517E-2</v>
      </c>
      <c r="E479" s="2">
        <f>MACD!F479</f>
        <v>-1.7713995716825182E-2</v>
      </c>
      <c r="F479" s="2">
        <f>'Moving Avg'!D479</f>
        <v>12.848579999999998</v>
      </c>
      <c r="G479" s="2">
        <f>'Moving Avg'!F479</f>
        <v>12.84563</v>
      </c>
      <c r="H479" s="2">
        <f>'Moving Avg'!G479</f>
        <v>12.900268000000001</v>
      </c>
      <c r="I479" s="2">
        <f>'Moving Avg'!H479</f>
        <v>12.987738499999985</v>
      </c>
      <c r="J479" s="17" t="str">
        <f>OBV!F479</f>
        <v>BULLISH</v>
      </c>
      <c r="K479" s="17" t="str">
        <f>OBV!G479</f>
        <v>NEUTRAL</v>
      </c>
      <c r="L479" s="17" t="str">
        <f>OBV!H479</f>
        <v>BULLISH DIVERGENCE</v>
      </c>
    </row>
    <row r="480" spans="1:12" ht="13.5" x14ac:dyDescent="0.25">
      <c r="A480" s="3">
        <f>RSI!A480</f>
        <v>42704</v>
      </c>
      <c r="B480" s="2">
        <f>RSI!B480</f>
        <v>12.773300000000001</v>
      </c>
      <c r="C480" s="2">
        <f>RSI!I480</f>
        <v>31.588018523087072</v>
      </c>
      <c r="D480" s="2">
        <f>MACD!E480</f>
        <v>-5.6849956139561897E-3</v>
      </c>
      <c r="E480" s="2">
        <f>MACD!F480</f>
        <v>-1.5308195696251385E-2</v>
      </c>
      <c r="F480" s="2">
        <f>'Moving Avg'!D480</f>
        <v>12.830859999999998</v>
      </c>
      <c r="G480" s="2">
        <f>'Moving Avg'!F480</f>
        <v>12.844894999999999</v>
      </c>
      <c r="H480" s="2">
        <f>'Moving Avg'!G480</f>
        <v>12.891703999999999</v>
      </c>
      <c r="I480" s="2">
        <f>'Moving Avg'!H480</f>
        <v>12.989874499999985</v>
      </c>
      <c r="J480" s="17" t="str">
        <f>OBV!F480</f>
        <v>BEARISH</v>
      </c>
      <c r="K480" s="17" t="str">
        <f>OBV!G480</f>
        <v>NEUTRAL</v>
      </c>
      <c r="L480" s="17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12.847099999999999</v>
      </c>
      <c r="C481" s="2">
        <f>RSI!I481</f>
        <v>48.128790616033946</v>
      </c>
      <c r="D481" s="2">
        <f>MACD!E481</f>
        <v>-4.4361474010941038E-3</v>
      </c>
      <c r="E481" s="2">
        <f>MACD!F481</f>
        <v>-1.313378603721993E-2</v>
      </c>
      <c r="F481" s="2">
        <f>'Moving Avg'!D481</f>
        <v>12.832339999999999</v>
      </c>
      <c r="G481" s="2">
        <f>'Moving Avg'!F481</f>
        <v>12.847480000000001</v>
      </c>
      <c r="H481" s="2">
        <f>'Moving Avg'!G481</f>
        <v>12.885797999999999</v>
      </c>
      <c r="I481" s="2">
        <f>'Moving Avg'!H481</f>
        <v>12.992271999999984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12.847099999999999</v>
      </c>
      <c r="C482" s="2">
        <f>RSI!I482</f>
        <v>48.128790616033946</v>
      </c>
      <c r="D482" s="2">
        <f>MACD!E482</f>
        <v>-6.7382048137965E-3</v>
      </c>
      <c r="E482" s="2">
        <f>MACD!F482</f>
        <v>-1.1854669792535244E-2</v>
      </c>
      <c r="F482" s="2">
        <f>'Moving Avg'!D482</f>
        <v>12.832339999999999</v>
      </c>
      <c r="G482" s="2">
        <f>'Moving Avg'!F482</f>
        <v>12.847480000000001</v>
      </c>
      <c r="H482" s="2">
        <f>'Moving Avg'!G482</f>
        <v>12.880185999999997</v>
      </c>
      <c r="I482" s="2">
        <f>'Moving Avg'!H482</f>
        <v>12.994275999999983</v>
      </c>
      <c r="J482" s="17" t="str">
        <f>OBV!F482</f>
        <v>BULLISH</v>
      </c>
      <c r="K482" s="17" t="str">
        <f>OBV!G482</f>
        <v>NEUTRAL</v>
      </c>
      <c r="L482" s="17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12.773300000000001</v>
      </c>
      <c r="C483" s="2">
        <f>RSI!I483</f>
        <v>37.588587478845056</v>
      </c>
      <c r="D483" s="2">
        <f>MACD!E483</f>
        <v>1.3868294618788468E-3</v>
      </c>
      <c r="E483" s="2">
        <f>MACD!F483</f>
        <v>-9.2063699416524269E-3</v>
      </c>
      <c r="F483" s="2">
        <f>'Moving Avg'!D483</f>
        <v>12.817580000000001</v>
      </c>
      <c r="G483" s="2">
        <f>'Moving Avg'!F483</f>
        <v>12.843790000000002</v>
      </c>
      <c r="H483" s="2">
        <f>'Moving Avg'!G483</f>
        <v>12.873097999999995</v>
      </c>
      <c r="I483" s="2">
        <f>'Moving Avg'!H483</f>
        <v>12.995052499999984</v>
      </c>
      <c r="J483" s="17" t="str">
        <f>OBV!F483</f>
        <v>BULLISH</v>
      </c>
      <c r="K483" s="17" t="str">
        <f>OBV!G483</f>
        <v>NEUTRAL</v>
      </c>
      <c r="L483" s="17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12.847099999999999</v>
      </c>
      <c r="C484" s="2">
        <f>RSI!I484</f>
        <v>49.499041935234651</v>
      </c>
      <c r="D484" s="2">
        <f>MACD!E484</f>
        <v>3.2798126754496337E-3</v>
      </c>
      <c r="E484" s="2">
        <f>MACD!F484</f>
        <v>-6.7091334182320149E-3</v>
      </c>
      <c r="F484" s="2">
        <f>'Moving Avg'!D484</f>
        <v>12.817580000000001</v>
      </c>
      <c r="G484" s="2">
        <f>'Moving Avg'!F484</f>
        <v>12.843790000000004</v>
      </c>
      <c r="H484" s="2">
        <f>'Moving Avg'!G484</f>
        <v>12.867485999999994</v>
      </c>
      <c r="I484" s="2">
        <f>'Moving Avg'!H484</f>
        <v>12.995983499999983</v>
      </c>
      <c r="J484" s="17" t="str">
        <f>OBV!F484</f>
        <v>BULLISH</v>
      </c>
      <c r="K484" s="17" t="str">
        <f>OBV!G484</f>
        <v>NEUTRAL</v>
      </c>
      <c r="L484" s="17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12.8102</v>
      </c>
      <c r="C485" s="2">
        <f>RSI!I485</f>
        <v>44.886553703509129</v>
      </c>
      <c r="D485" s="2">
        <f>MACD!E485</f>
        <v>7.6275367011771067E-3</v>
      </c>
      <c r="E485" s="2">
        <f>MACD!F485</f>
        <v>-3.8417993943501913E-3</v>
      </c>
      <c r="F485" s="2">
        <f>'Moving Avg'!D485</f>
        <v>12.824959999999999</v>
      </c>
      <c r="G485" s="2">
        <f>'Moving Avg'!F485</f>
        <v>12.841945000000004</v>
      </c>
      <c r="H485" s="2">
        <f>'Moving Avg'!G485</f>
        <v>12.863055999999993</v>
      </c>
      <c r="I485" s="2">
        <f>'Moving Avg'!H485</f>
        <v>12.996765999999981</v>
      </c>
      <c r="J485" s="17" t="str">
        <f>OBV!F485</f>
        <v>BULLISH</v>
      </c>
      <c r="K485" s="17" t="str">
        <f>OBV!G485</f>
        <v>NEUTRAL</v>
      </c>
      <c r="L485" s="17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12.839700000000001</v>
      </c>
      <c r="C486" s="2">
        <f>RSI!I486</f>
        <v>48.979739713059217</v>
      </c>
      <c r="D486" s="2">
        <f>MACD!E486</f>
        <v>5.9355536820042687E-3</v>
      </c>
      <c r="E486" s="2">
        <f>MACD!F486</f>
        <v>-1.8863287790792994E-3</v>
      </c>
      <c r="F486" s="2">
        <f>'Moving Avg'!D486</f>
        <v>12.82348</v>
      </c>
      <c r="G486" s="2">
        <f>'Moving Avg'!F486</f>
        <v>12.840835000000007</v>
      </c>
      <c r="H486" s="2">
        <f>'Moving Avg'!G486</f>
        <v>12.858477999999993</v>
      </c>
      <c r="I486" s="2">
        <f>'Moving Avg'!H486</f>
        <v>12.997659999999982</v>
      </c>
      <c r="J486" s="17" t="str">
        <f>OBV!F486</f>
        <v>BEARISH</v>
      </c>
      <c r="K486" s="17" t="str">
        <f>OBV!G486</f>
        <v>NEUTRAL</v>
      </c>
      <c r="L486" s="17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12.8028</v>
      </c>
      <c r="C487" s="2">
        <f>RSI!I487</f>
        <v>44.525237392489899</v>
      </c>
      <c r="D487" s="2">
        <f>MACD!E487</f>
        <v>8.4140791948232874E-3</v>
      </c>
      <c r="E487" s="2">
        <f>MACD!F487</f>
        <v>1.7375281570121805E-4</v>
      </c>
      <c r="F487" s="2">
        <f>'Moving Avg'!D487</f>
        <v>12.81462</v>
      </c>
      <c r="G487" s="2">
        <f>'Moving Avg'!F487</f>
        <v>12.837880000000004</v>
      </c>
      <c r="H487" s="2">
        <f>'Moving Avg'!G487</f>
        <v>12.854637999999992</v>
      </c>
      <c r="I487" s="2">
        <f>'Moving Avg'!H487</f>
        <v>12.998440999999982</v>
      </c>
      <c r="J487" s="17" t="str">
        <f>OBV!F487</f>
        <v>BEARISH</v>
      </c>
      <c r="K487" s="17" t="str">
        <f>OBV!G487</f>
        <v>NEUTRAL</v>
      </c>
      <c r="L487" s="17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12.8028</v>
      </c>
      <c r="C488" s="2">
        <f>RSI!I488</f>
        <v>44.525237392489899</v>
      </c>
      <c r="D488" s="2">
        <f>MACD!E488</f>
        <v>1.0764900275294309E-2</v>
      </c>
      <c r="E488" s="2">
        <f>MACD!F488</f>
        <v>2.2919823076198364E-3</v>
      </c>
      <c r="F488" s="2">
        <f>'Moving Avg'!D488</f>
        <v>12.820519999999998</v>
      </c>
      <c r="G488" s="2">
        <f>'Moving Avg'!F488</f>
        <v>12.834925000000004</v>
      </c>
      <c r="H488" s="2">
        <f>'Moving Avg'!G488</f>
        <v>12.850797999999998</v>
      </c>
      <c r="I488" s="2">
        <f>'Moving Avg'!H488</f>
        <v>12.999543999999981</v>
      </c>
      <c r="J488" s="17" t="str">
        <f>OBV!F488</f>
        <v>BEARISH</v>
      </c>
      <c r="K488" s="17" t="str">
        <f>OBV!G488</f>
        <v>NEUTRAL</v>
      </c>
      <c r="L488" s="17" t="str">
        <f>OBV!H488</f>
        <v>BEARISH DIVERGENCE</v>
      </c>
    </row>
    <row r="489" spans="1:12" ht="13.5" x14ac:dyDescent="0.25">
      <c r="A489" s="3">
        <f>RSI!A489</f>
        <v>42718</v>
      </c>
      <c r="B489" s="2">
        <f>RSI!B489</f>
        <v>12.7364</v>
      </c>
      <c r="C489" s="2">
        <f>RSI!I489</f>
        <v>37.422488512293143</v>
      </c>
      <c r="D489" s="2">
        <f>MACD!E489</f>
        <v>1.7907396560275401E-2</v>
      </c>
      <c r="E489" s="2">
        <f>MACD!F489</f>
        <v>5.4150651581509491E-3</v>
      </c>
      <c r="F489" s="2">
        <f>'Moving Avg'!D489</f>
        <v>12.79838</v>
      </c>
      <c r="G489" s="2">
        <f>'Moving Avg'!F489</f>
        <v>12.829020000000003</v>
      </c>
      <c r="H489" s="2">
        <f>'Moving Avg'!G489</f>
        <v>12.845777999999997</v>
      </c>
      <c r="I489" s="2">
        <f>'Moving Avg'!H489</f>
        <v>13.00038649999998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12.7364</v>
      </c>
      <c r="C490" s="2">
        <f>RSI!I490</f>
        <v>37.422488512293143</v>
      </c>
      <c r="D490" s="2">
        <f>MACD!E490</f>
        <v>1.3206988845542611E-2</v>
      </c>
      <c r="E490" s="2">
        <f>MACD!F490</f>
        <v>6.9734498956292822E-3</v>
      </c>
      <c r="F490" s="2">
        <f>'Moving Avg'!D490</f>
        <v>12.783619999999999</v>
      </c>
      <c r="G490" s="2">
        <f>'Moving Avg'!F490</f>
        <v>12.823485</v>
      </c>
      <c r="H490" s="2">
        <f>'Moving Avg'!G490</f>
        <v>12.842087999999999</v>
      </c>
      <c r="I490" s="2">
        <f>'Moving Avg'!H490</f>
        <v>13.001193499999978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12.728999999999999</v>
      </c>
      <c r="C491" s="2">
        <f>RSI!I491</f>
        <v>36.666487235493861</v>
      </c>
      <c r="D491" s="2">
        <f>MACD!E491</f>
        <v>2.1696333355702535E-2</v>
      </c>
      <c r="E491" s="2">
        <f>MACD!F491</f>
        <v>9.9180265876439334E-3</v>
      </c>
      <c r="F491" s="2">
        <f>'Moving Avg'!D491</f>
        <v>12.761480000000001</v>
      </c>
      <c r="G491" s="2">
        <f>'Moving Avg'!F491</f>
        <v>12.817209999999999</v>
      </c>
      <c r="H491" s="2">
        <f>'Moving Avg'!G491</f>
        <v>12.838543999999999</v>
      </c>
      <c r="I491" s="2">
        <f>'Moving Avg'!H491</f>
        <v>13.002070499999977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12.8028</v>
      </c>
      <c r="C492" s="2">
        <f>RSI!I492</f>
        <v>47.958022202772064</v>
      </c>
      <c r="D492" s="2">
        <f>MACD!E492</f>
        <v>2.3979479814025595E-2</v>
      </c>
      <c r="E492" s="2">
        <f>MACD!F492</f>
        <v>1.2730317232920268E-2</v>
      </c>
      <c r="F492" s="2">
        <f>'Moving Avg'!D492</f>
        <v>12.761479999999999</v>
      </c>
      <c r="G492" s="2">
        <f>'Moving Avg'!F492</f>
        <v>12.815735</v>
      </c>
      <c r="H492" s="2">
        <f>'Moving Avg'!G492</f>
        <v>12.838692000000004</v>
      </c>
      <c r="I492" s="2">
        <f>'Moving Avg'!H492</f>
        <v>13.003316499999976</v>
      </c>
      <c r="J492" s="17" t="str">
        <f>OBV!F492</f>
        <v>BEARISH</v>
      </c>
      <c r="K492" s="17" t="str">
        <f>OBV!G492</f>
        <v>WEAK</v>
      </c>
      <c r="L492" s="17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12.847099999999999</v>
      </c>
      <c r="C493" s="2">
        <f>RSI!I493</f>
        <v>53.336160042448569</v>
      </c>
      <c r="D493" s="2">
        <f>MACD!E493</f>
        <v>1.1364515018536636E-2</v>
      </c>
      <c r="E493" s="2">
        <f>MACD!F493</f>
        <v>1.2457156790043543E-2</v>
      </c>
      <c r="F493" s="2">
        <f>'Moving Avg'!D493</f>
        <v>12.770339999999999</v>
      </c>
      <c r="G493" s="2">
        <f>'Moving Avg'!F493</f>
        <v>12.814995</v>
      </c>
      <c r="H493" s="2">
        <f>'Moving Avg'!G493</f>
        <v>12.837954000000002</v>
      </c>
      <c r="I493" s="2">
        <f>'Moving Avg'!H493</f>
        <v>13.004426499999976</v>
      </c>
      <c r="J493" s="17" t="str">
        <f>OBV!F493</f>
        <v>BEARISH</v>
      </c>
      <c r="K493" s="17" t="str">
        <f>OBV!G493</f>
        <v>NEUTRAL</v>
      </c>
      <c r="L493" s="17" t="str">
        <f>OBV!H493</f>
        <v>BEARISH DIVERGENCE</v>
      </c>
    </row>
    <row r="494" spans="1:12" ht="13.5" x14ac:dyDescent="0.25">
      <c r="A494" s="3">
        <f>RSI!A494</f>
        <v>42725</v>
      </c>
      <c r="B494" s="2">
        <f>RSI!B494</f>
        <v>12.847099999999999</v>
      </c>
      <c r="C494" s="2">
        <f>RSI!I494</f>
        <v>53.336160042448569</v>
      </c>
      <c r="D494" s="2">
        <f>MACD!E494</f>
        <v>1.1864305962030031E-2</v>
      </c>
      <c r="E494" s="2">
        <f>MACD!F494</f>
        <v>1.2338586624440841E-2</v>
      </c>
      <c r="F494" s="2">
        <f>'Moving Avg'!D494</f>
        <v>12.792479999999999</v>
      </c>
      <c r="G494" s="2">
        <f>'Moving Avg'!F494</f>
        <v>12.814254999999999</v>
      </c>
      <c r="H494" s="2">
        <f>'Moving Avg'!G494</f>
        <v>12.838692000000004</v>
      </c>
      <c r="I494" s="2">
        <f>'Moving Avg'!H494</f>
        <v>13.005536499999975</v>
      </c>
      <c r="J494" s="17" t="str">
        <f>OBV!F494</f>
        <v>BULLISH</v>
      </c>
      <c r="K494" s="17" t="str">
        <f>OBV!G494</f>
        <v>NEUTRAL</v>
      </c>
      <c r="L494" s="17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13.1351</v>
      </c>
      <c r="C495" s="2">
        <f>RSI!I495</f>
        <v>73.772236608524651</v>
      </c>
      <c r="D495" s="2">
        <f>MACD!E495</f>
        <v>-1.4889582113148947E-2</v>
      </c>
      <c r="E495" s="2">
        <f>MACD!F495</f>
        <v>6.8929528769228841E-3</v>
      </c>
      <c r="F495" s="2">
        <f>'Moving Avg'!D495</f>
        <v>12.872219999999999</v>
      </c>
      <c r="G495" s="2">
        <f>'Moving Avg'!F495</f>
        <v>12.827915000000001</v>
      </c>
      <c r="H495" s="2">
        <f>'Moving Avg'!G495</f>
        <v>12.843714000000002</v>
      </c>
      <c r="I495" s="2">
        <f>'Moving Avg'!H495</f>
        <v>13.008622999999975</v>
      </c>
      <c r="J495" s="17" t="str">
        <f>OBV!F495</f>
        <v>BULLISH</v>
      </c>
      <c r="K495" s="17" t="str">
        <f>OBV!G495</f>
        <v>STRONG</v>
      </c>
      <c r="L495" s="17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13.5116</v>
      </c>
      <c r="C496" s="2">
        <f>RSI!I496</f>
        <v>83.775554727829274</v>
      </c>
      <c r="D496" s="2">
        <f>MACD!E496</f>
        <v>-6.2733915139421725E-2</v>
      </c>
      <c r="E496" s="2">
        <f>MACD!F496</f>
        <v>-7.032420726346039E-3</v>
      </c>
      <c r="F496" s="2">
        <f>'Moving Avg'!D496</f>
        <v>13.028739999999999</v>
      </c>
      <c r="G496" s="2">
        <f>'Moving Avg'!F496</f>
        <v>12.861510000000001</v>
      </c>
      <c r="H496" s="2">
        <f>'Moving Avg'!G496</f>
        <v>12.855528000000003</v>
      </c>
      <c r="I496" s="2">
        <f>'Moving Avg'!H496</f>
        <v>13.013591999999974</v>
      </c>
      <c r="J496" s="17" t="str">
        <f>OBV!F496</f>
        <v>BULLISH</v>
      </c>
      <c r="K496" s="17" t="str">
        <f>OBV!G496</f>
        <v>STRONG</v>
      </c>
      <c r="L496" s="17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13.3935</v>
      </c>
      <c r="C497" s="2">
        <f>RSI!I497</f>
        <v>74.213809873000187</v>
      </c>
      <c r="D497" s="2">
        <f>MACD!E497</f>
        <v>-0.10408963001596483</v>
      </c>
      <c r="E497" s="2">
        <f>MACD!F497</f>
        <v>-2.6443862584269798E-2</v>
      </c>
      <c r="F497" s="2">
        <f>'Moving Avg'!D497</f>
        <v>13.146879999999999</v>
      </c>
      <c r="G497" s="2">
        <f>'Moving Avg'!F497</f>
        <v>12.888829999999999</v>
      </c>
      <c r="H497" s="2">
        <f>'Moving Avg'!G497</f>
        <v>12.865570000000002</v>
      </c>
      <c r="I497" s="2">
        <f>'Moving Avg'!H497</f>
        <v>13.017970499999974</v>
      </c>
      <c r="J497" s="17" t="str">
        <f>OBV!F497</f>
        <v>BULLISH</v>
      </c>
      <c r="K497" s="17" t="str">
        <f>OBV!G497</f>
        <v>STRONG</v>
      </c>
      <c r="L497" s="17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13.363899999999999</v>
      </c>
      <c r="C498" s="2">
        <f>RSI!I498</f>
        <v>71.995849434389982</v>
      </c>
      <c r="D498" s="2">
        <f>MACD!E498</f>
        <v>-0.13984365585922909</v>
      </c>
      <c r="E498" s="2">
        <f>MACD!F498</f>
        <v>-4.9123821239261657E-2</v>
      </c>
      <c r="F498" s="2">
        <f>'Moving Avg'!D498</f>
        <v>13.25024</v>
      </c>
      <c r="G498" s="2">
        <f>'Moving Avg'!F498</f>
        <v>12.914670000000001</v>
      </c>
      <c r="H498" s="2">
        <f>'Moving Avg'!G498</f>
        <v>12.875906000000001</v>
      </c>
      <c r="I498" s="2">
        <f>'Moving Avg'!H498</f>
        <v>13.021306999999974</v>
      </c>
      <c r="J498" s="17" t="str">
        <f>OBV!F498</f>
        <v>BEARISH</v>
      </c>
      <c r="K498" s="17" t="str">
        <f>OBV!G498</f>
        <v>WEAK</v>
      </c>
      <c r="L498" s="17" t="str">
        <f>OBV!H498</f>
        <v>BEARISH DIVERGENCE</v>
      </c>
    </row>
    <row r="499" spans="1:12" ht="13.5" x14ac:dyDescent="0.25">
      <c r="A499" s="3">
        <f>RSI!A499</f>
        <v>42732</v>
      </c>
      <c r="B499" s="2">
        <f>RSI!B499</f>
        <v>13.437799999999999</v>
      </c>
      <c r="C499" s="2">
        <f>RSI!I499</f>
        <v>74.078722838664348</v>
      </c>
      <c r="D499" s="2">
        <f>MACD!E499</f>
        <v>-0.18834617005712317</v>
      </c>
      <c r="E499" s="2">
        <f>MACD!F499</f>
        <v>-7.6968291002833963E-2</v>
      </c>
      <c r="F499" s="2">
        <f>'Moving Avg'!D499</f>
        <v>13.368379999999998</v>
      </c>
      <c r="G499" s="2">
        <f>'Moving Avg'!F499</f>
        <v>12.944205</v>
      </c>
      <c r="H499" s="2">
        <f>'Moving Avg'!G499</f>
        <v>12.88772</v>
      </c>
      <c r="I499" s="2">
        <f>'Moving Avg'!H499</f>
        <v>13.025012999999975</v>
      </c>
      <c r="J499" s="17" t="str">
        <f>OBV!F499</f>
        <v>BEARISH</v>
      </c>
      <c r="K499" s="17" t="str">
        <f>OBV!G499</f>
        <v>NEUTRAL</v>
      </c>
      <c r="L499" s="17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13.548500000000001</v>
      </c>
      <c r="C500" s="2">
        <f>RSI!I500</f>
        <v>76.855700448393037</v>
      </c>
      <c r="D500" s="2">
        <f>MACD!E500</f>
        <v>-0.24039348266166094</v>
      </c>
      <c r="E500" s="2">
        <f>MACD!F500</f>
        <v>-0.10965332933459937</v>
      </c>
      <c r="F500" s="2">
        <f>'Moving Avg'!D500</f>
        <v>13.451060000000002</v>
      </c>
      <c r="G500" s="2">
        <f>'Moving Avg'!F500</f>
        <v>12.982965000000002</v>
      </c>
      <c r="H500" s="2">
        <f>'Moving Avg'!G500</f>
        <v>12.901748</v>
      </c>
      <c r="I500" s="2">
        <f>'Moving Avg'!H500</f>
        <v>13.029450999999973</v>
      </c>
      <c r="J500" s="17" t="str">
        <f>OBV!F500</f>
        <v>BEARISH</v>
      </c>
      <c r="K500" s="17" t="str">
        <f>OBV!G500</f>
        <v>WEAK</v>
      </c>
      <c r="L500" s="17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13.5854</v>
      </c>
      <c r="C501" s="2">
        <f>RSI!I501</f>
        <v>77.712806943291298</v>
      </c>
      <c r="D501" s="2">
        <f>MACD!E501</f>
        <v>-0.29155826054086731</v>
      </c>
      <c r="E501" s="2">
        <f>MACD!F501</f>
        <v>-0.14603431557585295</v>
      </c>
      <c r="F501" s="2">
        <f>'Moving Avg'!D501</f>
        <v>13.465820000000003</v>
      </c>
      <c r="G501" s="2">
        <f>'Moving Avg'!F501</f>
        <v>13.019880000000001</v>
      </c>
      <c r="H501" s="2">
        <f>'Moving Avg'!G501</f>
        <v>12.915332000000001</v>
      </c>
      <c r="I501" s="2">
        <f>'Moving Avg'!H501</f>
        <v>13.033715999999977</v>
      </c>
      <c r="J501" s="17" t="str">
        <f>OBV!F501</f>
        <v>BEARISH</v>
      </c>
      <c r="K501" s="17" t="str">
        <f>OBV!G501</f>
        <v>WEAK</v>
      </c>
      <c r="L501" s="17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13.5633</v>
      </c>
      <c r="C502" s="2">
        <f>RSI!I502</f>
        <v>75.899871351864192</v>
      </c>
      <c r="D502" s="2">
        <f>MACD!E502</f>
        <v>-0.32509068468507785</v>
      </c>
      <c r="E502" s="2">
        <f>MACD!F502</f>
        <v>-0.18184558939769793</v>
      </c>
      <c r="F502" s="2">
        <f>'Moving Avg'!D502</f>
        <v>13.499780000000001</v>
      </c>
      <c r="G502" s="2">
        <f>'Moving Avg'!F502</f>
        <v>13.055690000000002</v>
      </c>
      <c r="H502" s="2">
        <f>'Moving Avg'!G502</f>
        <v>12.928474000000001</v>
      </c>
      <c r="I502" s="2">
        <f>'Moving Avg'!H502</f>
        <v>13.037870499999975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13.548500000000001</v>
      </c>
      <c r="C503" s="2">
        <f>RSI!I503</f>
        <v>74.644018044564248</v>
      </c>
      <c r="D503" s="2">
        <f>MACD!E503</f>
        <v>-0.34841277557088368</v>
      </c>
      <c r="E503" s="2">
        <f>MACD!F503</f>
        <v>-0.2151590266323351</v>
      </c>
      <c r="F503" s="2">
        <f>'Moving Avg'!D503</f>
        <v>13.5367</v>
      </c>
      <c r="G503" s="2">
        <f>'Moving Avg'!F503</f>
        <v>13.094449999999998</v>
      </c>
      <c r="H503" s="2">
        <f>'Moving Avg'!G503</f>
        <v>12.942502000000001</v>
      </c>
      <c r="I503" s="2">
        <f>'Moving Avg'!H503</f>
        <v>13.043023999999976</v>
      </c>
      <c r="J503" s="17" t="str">
        <f>OBV!F503</f>
        <v>BULLISH</v>
      </c>
      <c r="K503" s="17" t="str">
        <f>OBV!G503</f>
        <v>STRONG</v>
      </c>
      <c r="L503" s="17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13.504200000000001</v>
      </c>
      <c r="C504" s="2">
        <f>RSI!I504</f>
        <v>70.864360599741218</v>
      </c>
      <c r="D504" s="2">
        <f>MACD!E504</f>
        <v>-0.36742623395069174</v>
      </c>
      <c r="E504" s="2">
        <f>MACD!F504</f>
        <v>-0.24561246809600645</v>
      </c>
      <c r="F504" s="2">
        <f>'Moving Avg'!D504</f>
        <v>13.54998</v>
      </c>
      <c r="G504" s="2">
        <f>'Moving Avg'!F504</f>
        <v>13.127304999999998</v>
      </c>
      <c r="H504" s="2">
        <f>'Moving Avg'!G504</f>
        <v>12.955644000000001</v>
      </c>
      <c r="I504" s="2">
        <f>'Moving Avg'!H504</f>
        <v>13.047240499999976</v>
      </c>
      <c r="J504" s="17" t="str">
        <f>OBV!F504</f>
        <v>BULLISH</v>
      </c>
      <c r="K504" s="17" t="str">
        <f>OBV!G504</f>
        <v>STRONG</v>
      </c>
      <c r="L504" s="17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13.430400000000001</v>
      </c>
      <c r="C505" s="2">
        <f>RSI!I505</f>
        <v>64.962891993629228</v>
      </c>
      <c r="D505" s="2">
        <f>MACD!E505</f>
        <v>-0.33584958471606186</v>
      </c>
      <c r="E505" s="2">
        <f>MACD!F505</f>
        <v>-0.26365989142001756</v>
      </c>
      <c r="F505" s="2">
        <f>'Moving Avg'!D505</f>
        <v>13.52636</v>
      </c>
      <c r="G505" s="2">
        <f>'Moving Avg'!F505</f>
        <v>13.158314999999998</v>
      </c>
      <c r="H505" s="2">
        <f>'Moving Avg'!G505</f>
        <v>12.967310000000003</v>
      </c>
      <c r="I505" s="2">
        <f>'Moving Avg'!H505</f>
        <v>13.049657499999975</v>
      </c>
      <c r="J505" s="17" t="str">
        <f>OBV!F505</f>
        <v>BEARISH</v>
      </c>
      <c r="K505" s="17" t="str">
        <f>OBV!G505</f>
        <v>NEUTRAL</v>
      </c>
      <c r="L505" s="17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13.4009</v>
      </c>
      <c r="C506" s="2">
        <f>RSI!I506</f>
        <v>62.714607454002824</v>
      </c>
      <c r="D506" s="2">
        <f>MACD!E506</f>
        <v>-0.25053967907962971</v>
      </c>
      <c r="E506" s="2">
        <f>MACD!F506</f>
        <v>-0.26103584895193999</v>
      </c>
      <c r="F506" s="2">
        <f>'Moving Avg'!D506</f>
        <v>13.489459999999999</v>
      </c>
      <c r="G506" s="2">
        <f>'Moving Avg'!F506</f>
        <v>13.186374999999998</v>
      </c>
      <c r="H506" s="2">
        <f>'Moving Avg'!G506</f>
        <v>12.977942000000001</v>
      </c>
      <c r="I506" s="2">
        <f>'Moving Avg'!H506</f>
        <v>13.050961499999978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13.290100000000001</v>
      </c>
      <c r="C507" s="2">
        <f>RSI!I507</f>
        <v>55.013430870037034</v>
      </c>
      <c r="D507" s="2">
        <f>MACD!E507</f>
        <v>-0.18954656578522133</v>
      </c>
      <c r="E507" s="2">
        <f>MACD!F507</f>
        <v>-0.24673799231859628</v>
      </c>
      <c r="F507" s="2">
        <f>'Moving Avg'!D507</f>
        <v>13.434819999999998</v>
      </c>
      <c r="G507" s="2">
        <f>'Moving Avg'!F507</f>
        <v>13.210739999999998</v>
      </c>
      <c r="H507" s="2">
        <f>'Moving Avg'!G507</f>
        <v>12.986358000000001</v>
      </c>
      <c r="I507" s="2">
        <f>'Moving Avg'!H507</f>
        <v>13.052319499999978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13.290100000000001</v>
      </c>
      <c r="C508" s="2">
        <f>RSI!I508</f>
        <v>55.013430870037034</v>
      </c>
      <c r="D508" s="2">
        <f>MACD!E508</f>
        <v>-0.14297536231199359</v>
      </c>
      <c r="E508" s="2">
        <f>MACD!F508</f>
        <v>-0.22598546631727576</v>
      </c>
      <c r="F508" s="2">
        <f>'Moving Avg'!D508</f>
        <v>13.383140000000001</v>
      </c>
      <c r="G508" s="2">
        <f>'Moving Avg'!F508</f>
        <v>13.235104999999999</v>
      </c>
      <c r="H508" s="2">
        <f>'Moving Avg'!G508</f>
        <v>12.994922000000004</v>
      </c>
      <c r="I508" s="2">
        <f>'Moving Avg'!H508</f>
        <v>13.054392499999979</v>
      </c>
      <c r="J508" s="17" t="str">
        <f>OBV!F508</f>
        <v>BEARISH</v>
      </c>
      <c r="K508" s="17" t="str">
        <f>OBV!G508</f>
        <v>WEAK</v>
      </c>
      <c r="L508" s="17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13.2753</v>
      </c>
      <c r="C509" s="2">
        <f>RSI!I509</f>
        <v>53.98644509979578</v>
      </c>
      <c r="D509" s="2">
        <f>MACD!E509</f>
        <v>-9.1552050618586733E-2</v>
      </c>
      <c r="E509" s="2">
        <f>MACD!F509</f>
        <v>-0.19909878317753796</v>
      </c>
      <c r="F509" s="2">
        <f>'Moving Avg'!D509</f>
        <v>13.33736</v>
      </c>
      <c r="G509" s="2">
        <f>'Moving Avg'!F509</f>
        <v>13.262049999999999</v>
      </c>
      <c r="H509" s="2">
        <f>'Moving Avg'!G509</f>
        <v>13.004668000000004</v>
      </c>
      <c r="I509" s="2">
        <f>'Moving Avg'!H509</f>
        <v>13.05678499999998</v>
      </c>
      <c r="J509" s="17" t="str">
        <f>OBV!F509</f>
        <v>BEARISH</v>
      </c>
      <c r="K509" s="17" t="str">
        <f>OBV!G509</f>
        <v>WEAK</v>
      </c>
      <c r="L509" s="17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13.2089</v>
      </c>
      <c r="C510" s="2">
        <f>RSI!I510</f>
        <v>49.519949255878529</v>
      </c>
      <c r="D510" s="2">
        <f>MACD!E510</f>
        <v>-2.6418663387358876E-2</v>
      </c>
      <c r="E510" s="2">
        <f>MACD!F510</f>
        <v>-0.16456275921950217</v>
      </c>
      <c r="F510" s="2">
        <f>'Moving Avg'!D510</f>
        <v>13.293060000000002</v>
      </c>
      <c r="G510" s="2">
        <f>'Moving Avg'!F510</f>
        <v>13.285674999999998</v>
      </c>
      <c r="H510" s="2">
        <f>'Moving Avg'!G510</f>
        <v>13.013086000000003</v>
      </c>
      <c r="I510" s="2">
        <f>'Moving Avg'!H510</f>
        <v>13.05845199999998</v>
      </c>
      <c r="J510" s="17" t="str">
        <f>OBV!F510</f>
        <v>BEARISH</v>
      </c>
      <c r="K510" s="17" t="str">
        <f>OBV!G510</f>
        <v>WEAK</v>
      </c>
      <c r="L510" s="17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13.2753</v>
      </c>
      <c r="C511" s="2">
        <f>RSI!I511</f>
        <v>53.649661547561522</v>
      </c>
      <c r="D511" s="2">
        <f>MACD!E511</f>
        <v>2.9541325621581294E-2</v>
      </c>
      <c r="E511" s="2">
        <f>MACD!F511</f>
        <v>-0.12574194225128549</v>
      </c>
      <c r="F511" s="2">
        <f>'Moving Avg'!D511</f>
        <v>13.267939999999999</v>
      </c>
      <c r="G511" s="2">
        <f>'Moving Avg'!F511</f>
        <v>13.312989999999999</v>
      </c>
      <c r="H511" s="2">
        <f>'Moving Avg'!G511</f>
        <v>13.022684000000002</v>
      </c>
      <c r="I511" s="2">
        <f>'Moving Avg'!H511</f>
        <v>13.06062999999998</v>
      </c>
      <c r="J511" s="17" t="str">
        <f>OBV!F511</f>
        <v>BULLISH</v>
      </c>
      <c r="K511" s="17" t="str">
        <f>OBV!G511</f>
        <v>NEUTRAL</v>
      </c>
      <c r="L511" s="17" t="str">
        <f>OBV!H511</f>
        <v>BULLISH DIVERGENCE</v>
      </c>
    </row>
    <row r="512" spans="1:12" ht="13.5" x14ac:dyDescent="0.25">
      <c r="A512" s="3">
        <f>RSI!A512</f>
        <v>42751</v>
      </c>
      <c r="B512" s="2">
        <f>RSI!B512</f>
        <v>13.2163</v>
      </c>
      <c r="C512" s="2">
        <f>RSI!I512</f>
        <v>49.754703604547956</v>
      </c>
      <c r="D512" s="2">
        <f>MACD!E512</f>
        <v>7.7552242074490962E-2</v>
      </c>
      <c r="E512" s="2">
        <f>MACD!F512</f>
        <v>-8.5083105386130203E-2</v>
      </c>
      <c r="F512" s="2">
        <f>'Moving Avg'!D512</f>
        <v>13.25318</v>
      </c>
      <c r="G512" s="2">
        <f>'Moving Avg'!F512</f>
        <v>13.333664999999996</v>
      </c>
      <c r="H512" s="2">
        <f>'Moving Avg'!G512</f>
        <v>13.030068000000002</v>
      </c>
      <c r="I512" s="2">
        <f>'Moving Avg'!H512</f>
        <v>13.062584499999982</v>
      </c>
      <c r="J512" s="17" t="str">
        <f>OBV!F512</f>
        <v>BULLISH</v>
      </c>
      <c r="K512" s="17" t="str">
        <f>OBV!G512</f>
        <v>NEUTRAL</v>
      </c>
      <c r="L512" s="17" t="str">
        <f>OBV!H512</f>
        <v>BULLISH DIVERGENCE</v>
      </c>
    </row>
    <row r="513" spans="1:12" ht="13.5" x14ac:dyDescent="0.25">
      <c r="A513" s="3">
        <f>RSI!A513</f>
        <v>42752</v>
      </c>
      <c r="B513" s="2">
        <f>RSI!B513</f>
        <v>13.1424</v>
      </c>
      <c r="C513" s="2">
        <f>RSI!I513</f>
        <v>45.316853362561169</v>
      </c>
      <c r="D513" s="2">
        <f>MACD!E513</f>
        <v>0.12143541317492534</v>
      </c>
      <c r="E513" s="2">
        <f>MACD!F513</f>
        <v>-4.3779401673919097E-2</v>
      </c>
      <c r="F513" s="2">
        <f>'Moving Avg'!D513</f>
        <v>13.22364</v>
      </c>
      <c r="G513" s="2">
        <f>'Moving Avg'!F513</f>
        <v>13.348429999999997</v>
      </c>
      <c r="H513" s="2">
        <f>'Moving Avg'!G513</f>
        <v>13.035974000000001</v>
      </c>
      <c r="I513" s="2">
        <f>'Moving Avg'!H513</f>
        <v>13.064097999999984</v>
      </c>
      <c r="J513" s="17" t="str">
        <f>OBV!F513</f>
        <v>BULLISH</v>
      </c>
      <c r="K513" s="17" t="str">
        <f>OBV!G513</f>
        <v>NEUTRAL</v>
      </c>
      <c r="L513" s="17" t="str">
        <f>OBV!H513</f>
        <v>BULLISH DIVERGENCE</v>
      </c>
    </row>
    <row r="514" spans="1:12" ht="13.5" x14ac:dyDescent="0.25">
      <c r="A514" s="3">
        <f>RSI!A514</f>
        <v>42753</v>
      </c>
      <c r="B514" s="2">
        <f>RSI!B514</f>
        <v>13.1424</v>
      </c>
      <c r="C514" s="2">
        <f>RSI!I514</f>
        <v>45.316853362561162</v>
      </c>
      <c r="D514" s="2">
        <f>MACD!E514</f>
        <v>0.15224547129435528</v>
      </c>
      <c r="E514" s="2">
        <f>MACD!F514</f>
        <v>-4.5744270802642178E-3</v>
      </c>
      <c r="F514" s="2">
        <f>'Moving Avg'!D514</f>
        <v>13.197060000000002</v>
      </c>
      <c r="G514" s="2">
        <f>'Moving Avg'!F514</f>
        <v>13.363194999999999</v>
      </c>
      <c r="H514" s="2">
        <f>'Moving Avg'!G514</f>
        <v>13.041880000000001</v>
      </c>
      <c r="I514" s="2">
        <f>'Moving Avg'!H514</f>
        <v>13.066505499999984</v>
      </c>
      <c r="J514" s="17" t="str">
        <f>OBV!F514</f>
        <v>BULLISH</v>
      </c>
      <c r="K514" s="17" t="str">
        <f>OBV!G514</f>
        <v>NEUTRAL</v>
      </c>
      <c r="L514" s="17" t="str">
        <f>OBV!H514</f>
        <v>BULLISH DIVERGENCE</v>
      </c>
    </row>
    <row r="515" spans="1:12" ht="13.5" x14ac:dyDescent="0.25">
      <c r="A515" s="3">
        <f>RSI!A515</f>
        <v>42754</v>
      </c>
      <c r="B515" s="2">
        <f>RSI!B515</f>
        <v>13.363899999999999</v>
      </c>
      <c r="C515" s="2">
        <f>RSI!I515</f>
        <v>58.258856493535504</v>
      </c>
      <c r="D515" s="2">
        <f>MACD!E515</f>
        <v>0.15101123795437132</v>
      </c>
      <c r="E515" s="2">
        <f>MACD!F515</f>
        <v>2.6542705926662892E-2</v>
      </c>
      <c r="F515" s="2">
        <f>'Moving Avg'!D515</f>
        <v>13.228059999999999</v>
      </c>
      <c r="G515" s="2">
        <f>'Moving Avg'!F515</f>
        <v>13.374634999999998</v>
      </c>
      <c r="H515" s="2">
        <f>'Moving Avg'!G515</f>
        <v>13.052216000000001</v>
      </c>
      <c r="I515" s="2">
        <f>'Moving Avg'!H515</f>
        <v>13.068947499999984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13.363899999999999</v>
      </c>
      <c r="C516" s="2">
        <f>RSI!I516</f>
        <v>58.258856493535504</v>
      </c>
      <c r="D516" s="2">
        <f>MACD!E516</f>
        <v>0.14454269345205617</v>
      </c>
      <c r="E516" s="2">
        <f>MACD!F516</f>
        <v>5.0142703431741556E-2</v>
      </c>
      <c r="F516" s="2">
        <f>'Moving Avg'!D516</f>
        <v>13.24578</v>
      </c>
      <c r="G516" s="2">
        <f>'Moving Avg'!F516</f>
        <v>13.367249999999999</v>
      </c>
      <c r="H516" s="2">
        <f>'Moving Avg'!G516</f>
        <v>13.062256000000001</v>
      </c>
      <c r="I516" s="2">
        <f>'Moving Avg'!H516</f>
        <v>13.071747499999983</v>
      </c>
      <c r="J516" s="17" t="str">
        <f>OBV!F516</f>
        <v>BULLISH</v>
      </c>
      <c r="K516" s="17" t="str">
        <f>OBV!G516</f>
        <v>NEUTRAL</v>
      </c>
      <c r="L516" s="17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13.363899999999999</v>
      </c>
      <c r="C517" s="2">
        <f>RSI!I517</f>
        <v>58.258856493535504</v>
      </c>
      <c r="D517" s="2">
        <f>MACD!E517</f>
        <v>0.121203033873865</v>
      </c>
      <c r="E517" s="2">
        <f>MACD!F517</f>
        <v>6.435476952016625E-2</v>
      </c>
      <c r="F517" s="2">
        <f>'Moving Avg'!D517</f>
        <v>13.275299999999998</v>
      </c>
      <c r="G517" s="2">
        <f>'Moving Avg'!F517</f>
        <v>13.365769999999998</v>
      </c>
      <c r="H517" s="2">
        <f>'Moving Avg'!G517</f>
        <v>13.072296</v>
      </c>
      <c r="I517" s="2">
        <f>'Moving Avg'!H517</f>
        <v>13.074189499999983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13.4009</v>
      </c>
      <c r="C518" s="2">
        <f>RSI!I518</f>
        <v>60.222951975303197</v>
      </c>
      <c r="D518" s="2">
        <f>MACD!E518</f>
        <v>9.7953978262760089E-2</v>
      </c>
      <c r="E518" s="2">
        <f>MACD!F518</f>
        <v>7.1074611268685028E-2</v>
      </c>
      <c r="F518" s="2">
        <f>'Moving Avg'!D518</f>
        <v>13.326999999999998</v>
      </c>
      <c r="G518" s="2">
        <f>'Moving Avg'!F518</f>
        <v>13.367619999999999</v>
      </c>
      <c r="H518" s="2">
        <f>'Moving Avg'!G518</f>
        <v>13.083075999999998</v>
      </c>
      <c r="I518" s="2">
        <f>'Moving Avg'!H518</f>
        <v>13.076816499999985</v>
      </c>
      <c r="J518" s="17" t="str">
        <f>OBV!F518</f>
        <v>BULLISH</v>
      </c>
      <c r="K518" s="17" t="str">
        <f>OBV!G518</f>
        <v>STRONG</v>
      </c>
      <c r="L518" s="17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13.3935</v>
      </c>
      <c r="C519" s="2">
        <f>RSI!I519</f>
        <v>59.618731188268427</v>
      </c>
      <c r="D519" s="2">
        <f>MACD!E519</f>
        <v>7.5631168558757622E-2</v>
      </c>
      <c r="E519" s="2">
        <f>MACD!F519</f>
        <v>7.1985922726699555E-2</v>
      </c>
      <c r="F519" s="2">
        <f>'Moving Avg'!D519</f>
        <v>13.377219999999999</v>
      </c>
      <c r="G519" s="2">
        <f>'Moving Avg'!F519</f>
        <v>13.365404999999999</v>
      </c>
      <c r="H519" s="2">
        <f>'Moving Avg'!G519</f>
        <v>13.093855999999995</v>
      </c>
      <c r="I519" s="2">
        <f>'Moving Avg'!H519</f>
        <v>13.080121999999987</v>
      </c>
      <c r="J519" s="17" t="str">
        <f>OBV!F519</f>
        <v>BULLISH</v>
      </c>
      <c r="K519" s="17" t="str">
        <f>OBV!G519</f>
        <v>STRONG</v>
      </c>
      <c r="L519" s="17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13.408200000000001</v>
      </c>
      <c r="C520" s="2">
        <f>RSI!I520</f>
        <v>60.467248989816461</v>
      </c>
      <c r="D520" s="2">
        <f>MACD!E520</f>
        <v>4.4628612026460956E-2</v>
      </c>
      <c r="E520" s="2">
        <f>MACD!F520</f>
        <v>6.6514460586651836E-2</v>
      </c>
      <c r="F520" s="2">
        <f>'Moving Avg'!D520</f>
        <v>13.386079999999998</v>
      </c>
      <c r="G520" s="2">
        <f>'Moving Avg'!F520</f>
        <v>13.35839</v>
      </c>
      <c r="H520" s="2">
        <f>'Moving Avg'!G520</f>
        <v>13.105077999999997</v>
      </c>
      <c r="I520" s="2">
        <f>'Moving Avg'!H520</f>
        <v>13.083500999999988</v>
      </c>
      <c r="J520" s="17" t="str">
        <f>OBV!F520</f>
        <v>BULLISH</v>
      </c>
      <c r="K520" s="17" t="str">
        <f>OBV!G520</f>
        <v>STRONG</v>
      </c>
      <c r="L520" s="17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13.504200000000001</v>
      </c>
      <c r="C521" s="2">
        <f>RSI!I521</f>
        <v>65.557245199547708</v>
      </c>
      <c r="D521" s="2">
        <f>MACD!E521</f>
        <v>2.066332001937532E-2</v>
      </c>
      <c r="E521" s="2">
        <f>MACD!F521</f>
        <v>5.7344232473196532E-2</v>
      </c>
      <c r="F521" s="2">
        <f>'Moving Avg'!D521</f>
        <v>13.41414</v>
      </c>
      <c r="G521" s="2">
        <f>'Moving Avg'!F521</f>
        <v>13.354329999999999</v>
      </c>
      <c r="H521" s="2">
        <f>'Moving Avg'!G521</f>
        <v>13.118071999999994</v>
      </c>
      <c r="I521" s="2">
        <f>'Moving Avg'!H521</f>
        <v>13.087002499999988</v>
      </c>
      <c r="J521" s="17" t="str">
        <f>OBV!F521</f>
        <v>BULLISH</v>
      </c>
      <c r="K521" s="17" t="str">
        <f>OBV!G521</f>
        <v>STRONG</v>
      </c>
      <c r="L521" s="17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13.615</v>
      </c>
      <c r="C522" s="2">
        <f>RSI!I522</f>
        <v>70.308853198817317</v>
      </c>
      <c r="D522" s="2">
        <f>MACD!E522</f>
        <v>-1.8241262835399397E-2</v>
      </c>
      <c r="E522" s="2">
        <f>MACD!F522</f>
        <v>4.2227133411477345E-2</v>
      </c>
      <c r="F522" s="2">
        <f>'Moving Avg'!D522</f>
        <v>13.464359999999999</v>
      </c>
      <c r="G522" s="2">
        <f>'Moving Avg'!F522</f>
        <v>13.356915000000001</v>
      </c>
      <c r="H522" s="2">
        <f>'Moving Avg'!G522</f>
        <v>13.133725999999998</v>
      </c>
      <c r="I522" s="2">
        <f>'Moving Avg'!H522</f>
        <v>13.089984999999986</v>
      </c>
      <c r="J522" s="17" t="str">
        <f>OBV!F522</f>
        <v>BULLISH</v>
      </c>
      <c r="K522" s="17" t="str">
        <f>OBV!G522</f>
        <v>STRONG</v>
      </c>
      <c r="L522" s="17" t="str">
        <f>OBV!H522</f>
        <v>CONFIRMED BULLISH</v>
      </c>
    </row>
    <row r="523" spans="1:12" ht="13.5" x14ac:dyDescent="0.25">
      <c r="A523" s="3">
        <f>RSI!A523</f>
        <v>42766</v>
      </c>
      <c r="B523" s="2">
        <f>RSI!B523</f>
        <v>13.4009</v>
      </c>
      <c r="C523" s="2">
        <f>RSI!I523</f>
        <v>54.626599321328186</v>
      </c>
      <c r="D523" s="2">
        <f>MACD!E523</f>
        <v>-4.8567744982754846E-2</v>
      </c>
      <c r="E523" s="2">
        <f>MACD!F523</f>
        <v>2.4068157732630907E-2</v>
      </c>
      <c r="F523" s="2">
        <f>'Moving Avg'!D523</f>
        <v>13.464359999999999</v>
      </c>
      <c r="G523" s="2">
        <f>'Moving Avg'!F523</f>
        <v>13.349534999999999</v>
      </c>
      <c r="H523" s="2">
        <f>'Moving Avg'!G523</f>
        <v>13.144505999999994</v>
      </c>
      <c r="I523" s="2">
        <f>'Moving Avg'!H523</f>
        <v>13.091968499999986</v>
      </c>
      <c r="J523" s="17" t="str">
        <f>OBV!F523</f>
        <v>BULLISH</v>
      </c>
      <c r="K523" s="17" t="str">
        <f>OBV!G523</f>
        <v>NEUTRAL</v>
      </c>
      <c r="L523" s="17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13.290100000000001</v>
      </c>
      <c r="C524" s="2">
        <f>RSI!I524</f>
        <v>48.586774886669801</v>
      </c>
      <c r="D524" s="2">
        <f>MACD!E524</f>
        <v>-6.6512792306378188E-2</v>
      </c>
      <c r="E524" s="2">
        <f>MACD!F524</f>
        <v>5.9519677248290881E-3</v>
      </c>
      <c r="F524" s="2">
        <f>'Moving Avg'!D524</f>
        <v>13.443680000000001</v>
      </c>
      <c r="G524" s="2">
        <f>'Moving Avg'!F524</f>
        <v>13.338830000000002</v>
      </c>
      <c r="H524" s="2">
        <f>'Moving Avg'!G524</f>
        <v>13.153069999999996</v>
      </c>
      <c r="I524" s="2">
        <f>'Moving Avg'!H524</f>
        <v>13.09339799999999</v>
      </c>
      <c r="J524" s="17" t="str">
        <f>OBV!F524</f>
        <v>BULLISH</v>
      </c>
      <c r="K524" s="17" t="str">
        <f>OBV!G524</f>
        <v>NEUTRAL</v>
      </c>
      <c r="L524" s="17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13.437799999999999</v>
      </c>
      <c r="C525" s="2">
        <f>RSI!I525</f>
        <v>55.629488145386098</v>
      </c>
      <c r="D525" s="2">
        <f>MACD!E525</f>
        <v>-5.8361330325668703E-2</v>
      </c>
      <c r="E525" s="2">
        <f>MACD!F525</f>
        <v>-6.9106918852704698E-3</v>
      </c>
      <c r="F525" s="2">
        <f>'Moving Avg'!D525</f>
        <v>13.4496</v>
      </c>
      <c r="G525" s="2">
        <f>'Moving Avg'!F525</f>
        <v>13.3392</v>
      </c>
      <c r="H525" s="2">
        <f>'Moving Avg'!G525</f>
        <v>13.164587999999998</v>
      </c>
      <c r="I525" s="2">
        <f>'Moving Avg'!H525</f>
        <v>13.096209499999992</v>
      </c>
      <c r="J525" s="17" t="str">
        <f>OBV!F525</f>
        <v>BEARISH</v>
      </c>
      <c r="K525" s="17" t="str">
        <f>OBV!G525</f>
        <v>NEUTRAL</v>
      </c>
      <c r="L525" s="17" t="str">
        <f>OBV!H525</f>
        <v>BEARISH DIVERGENCE</v>
      </c>
    </row>
    <row r="526" spans="1:12" ht="13.5" x14ac:dyDescent="0.25">
      <c r="A526" s="3">
        <f>RSI!A526</f>
        <v>42769</v>
      </c>
      <c r="B526" s="2">
        <f>RSI!B526</f>
        <v>13.5854</v>
      </c>
      <c r="C526" s="2">
        <f>RSI!I526</f>
        <v>61.330183303106843</v>
      </c>
      <c r="D526" s="2">
        <f>MACD!E526</f>
        <v>-6.3085269453880599E-2</v>
      </c>
      <c r="E526" s="2">
        <f>MACD!F526</f>
        <v>-1.8145607398992496E-2</v>
      </c>
      <c r="F526" s="2">
        <f>'Moving Avg'!D526</f>
        <v>13.465840000000004</v>
      </c>
      <c r="G526" s="2">
        <f>'Moving Avg'!F526</f>
        <v>13.348425000000001</v>
      </c>
      <c r="H526" s="2">
        <f>'Moving Avg'!G526</f>
        <v>13.179501999999999</v>
      </c>
      <c r="I526" s="2">
        <f>'Moving Avg'!H526</f>
        <v>13.099222499999991</v>
      </c>
      <c r="J526" s="17" t="str">
        <f>OBV!F526</f>
        <v>BEARISH</v>
      </c>
      <c r="K526" s="17" t="str">
        <f>OBV!G526</f>
        <v>NEUTRAL</v>
      </c>
      <c r="L526" s="17" t="str">
        <f>OBV!H526</f>
        <v>BEARISH DIVERGENCE</v>
      </c>
    </row>
    <row r="527" spans="1:12" ht="13.5" x14ac:dyDescent="0.25">
      <c r="A527" s="3">
        <f>RSI!A527</f>
        <v>42772</v>
      </c>
      <c r="B527" s="2">
        <f>RSI!B527</f>
        <v>13.7331</v>
      </c>
      <c r="C527" s="2">
        <f>RSI!I527</f>
        <v>66.0331078654294</v>
      </c>
      <c r="D527" s="2">
        <f>MACD!E527</f>
        <v>-7.95323981787881E-2</v>
      </c>
      <c r="E527" s="2">
        <f>MACD!F527</f>
        <v>-3.0422965554951619E-2</v>
      </c>
      <c r="F527" s="2">
        <f>'Moving Avg'!D527</f>
        <v>13.489459999999999</v>
      </c>
      <c r="G527" s="2">
        <f>'Moving Avg'!F527</f>
        <v>13.370574999999999</v>
      </c>
      <c r="H527" s="2">
        <f>'Moving Avg'!G527</f>
        <v>13.197222000000002</v>
      </c>
      <c r="I527" s="2">
        <f>'Moving Avg'!H527</f>
        <v>13.10315299999999</v>
      </c>
      <c r="J527" s="17" t="str">
        <f>OBV!F527</f>
        <v>BULLISH</v>
      </c>
      <c r="K527" s="17" t="str">
        <f>OBV!G527</f>
        <v>NEUTRAL</v>
      </c>
      <c r="L527" s="17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13.7331</v>
      </c>
      <c r="C528" s="2">
        <f>RSI!I528</f>
        <v>66.0331078654294</v>
      </c>
      <c r="D528" s="2">
        <f>MACD!E528</f>
        <v>-9.0027072841563083E-2</v>
      </c>
      <c r="E528" s="2">
        <f>MACD!F528</f>
        <v>-4.2343787012273912E-2</v>
      </c>
      <c r="F528" s="2">
        <f>'Moving Avg'!D528</f>
        <v>13.555899999999999</v>
      </c>
      <c r="G528" s="2">
        <f>'Moving Avg'!F528</f>
        <v>13.392724999999999</v>
      </c>
      <c r="H528" s="2">
        <f>'Moving Avg'!G528</f>
        <v>13.214942000000002</v>
      </c>
      <c r="I528" s="2">
        <f>'Moving Avg'!H528</f>
        <v>13.106904499999992</v>
      </c>
      <c r="J528" s="17" t="str">
        <f>OBV!F528</f>
        <v>BULLISH</v>
      </c>
      <c r="K528" s="17" t="str">
        <f>OBV!G528</f>
        <v>STRONG</v>
      </c>
      <c r="L528" s="17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13.7331</v>
      </c>
      <c r="C529" s="2">
        <f>RSI!I529</f>
        <v>66.0331078654294</v>
      </c>
      <c r="D529" s="2">
        <f>MACD!E529</f>
        <v>-0.1021476632714684</v>
      </c>
      <c r="E529" s="2">
        <f>MACD!F529</f>
        <v>-5.4304562264112816E-2</v>
      </c>
      <c r="F529" s="2">
        <f>'Moving Avg'!D529</f>
        <v>13.644499999999999</v>
      </c>
      <c r="G529" s="2">
        <f>'Moving Avg'!F529</f>
        <v>13.415614999999999</v>
      </c>
      <c r="H529" s="2">
        <f>'Moving Avg'!G529</f>
        <v>13.232662000000005</v>
      </c>
      <c r="I529" s="2">
        <f>'Moving Avg'!H529</f>
        <v>13.110477499999991</v>
      </c>
      <c r="J529" s="17" t="str">
        <f>OBV!F529</f>
        <v>BULLISH</v>
      </c>
      <c r="K529" s="17" t="str">
        <f>OBV!G529</f>
        <v>STRONG</v>
      </c>
      <c r="L529" s="17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13.880800000000001</v>
      </c>
      <c r="C530" s="2">
        <f>RSI!I530</f>
        <v>70.512220821417927</v>
      </c>
      <c r="D530" s="2">
        <f>MACD!E530</f>
        <v>-0.12302906416929815</v>
      </c>
      <c r="E530" s="2">
        <f>MACD!F530</f>
        <v>-6.8049462645149883E-2</v>
      </c>
      <c r="F530" s="2">
        <f>'Moving Avg'!D530</f>
        <v>13.733100000000002</v>
      </c>
      <c r="G530" s="2">
        <f>'Moving Avg'!F530</f>
        <v>13.449210000000003</v>
      </c>
      <c r="H530" s="2">
        <f>'Moving Avg'!G530</f>
        <v>13.254812000000006</v>
      </c>
      <c r="I530" s="2">
        <f>'Moving Avg'!H530</f>
        <v>13.114073499999991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13.954599999999999</v>
      </c>
      <c r="C531" s="2">
        <f>RSI!I531</f>
        <v>72.465960445380333</v>
      </c>
      <c r="D531" s="2">
        <f>MACD!E531</f>
        <v>-0.13407028636367357</v>
      </c>
      <c r="E531" s="2">
        <f>MACD!F531</f>
        <v>-8.1253627388854624E-2</v>
      </c>
      <c r="F531" s="2">
        <f>'Moving Avg'!D531</f>
        <v>13.806940000000001</v>
      </c>
      <c r="G531" s="2">
        <f>'Moving Avg'!F531</f>
        <v>13.483174999999999</v>
      </c>
      <c r="H531" s="2">
        <f>'Moving Avg'!G531</f>
        <v>13.276962000000005</v>
      </c>
      <c r="I531" s="2">
        <f>'Moving Avg'!H531</f>
        <v>13.11700149999999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14.0358</v>
      </c>
      <c r="C532" s="2">
        <f>RSI!I532</f>
        <v>74.470228897937204</v>
      </c>
      <c r="D532" s="2">
        <f>MACD!E532</f>
        <v>-0.13529437456310234</v>
      </c>
      <c r="E532" s="2">
        <f>MACD!F532</f>
        <v>-9.2061776823704172E-2</v>
      </c>
      <c r="F532" s="2">
        <f>'Moving Avg'!D532</f>
        <v>13.86748</v>
      </c>
      <c r="G532" s="2">
        <f>'Moving Avg'!F532</f>
        <v>13.524150000000002</v>
      </c>
      <c r="H532" s="2">
        <f>'Moving Avg'!G532</f>
        <v>13.300736000000008</v>
      </c>
      <c r="I532" s="2">
        <f>'Moving Avg'!H532</f>
        <v>13.120370999999992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14.1761</v>
      </c>
      <c r="C533" s="2">
        <f>RSI!I533</f>
        <v>77.515682536006892</v>
      </c>
      <c r="D533" s="2">
        <f>MACD!E533</f>
        <v>-0.18283809751634905</v>
      </c>
      <c r="E533" s="2">
        <f>MACD!F533</f>
        <v>-0.11021704096223316</v>
      </c>
      <c r="F533" s="2">
        <f>'Moving Avg'!D533</f>
        <v>13.95608</v>
      </c>
      <c r="G533" s="2">
        <f>'Moving Avg'!F533</f>
        <v>13.575835000000001</v>
      </c>
      <c r="H533" s="2">
        <f>'Moving Avg'!G533</f>
        <v>13.328792000000007</v>
      </c>
      <c r="I533" s="2">
        <f>'Moving Avg'!H533</f>
        <v>13.124728499999993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14.117100000000001</v>
      </c>
      <c r="C534" s="2">
        <f>RSI!I534</f>
        <v>73.54263916062888</v>
      </c>
      <c r="D534" s="2">
        <f>MACD!E534</f>
        <v>-0.23951379957354924</v>
      </c>
      <c r="E534" s="2">
        <f>MACD!F534</f>
        <v>-0.13607639268449639</v>
      </c>
      <c r="F534" s="2">
        <f>'Moving Avg'!D534</f>
        <v>14.03288</v>
      </c>
      <c r="G534" s="2">
        <f>'Moving Avg'!F534</f>
        <v>13.62457</v>
      </c>
      <c r="H534" s="2">
        <f>'Moving Avg'!G534</f>
        <v>13.354192000000007</v>
      </c>
      <c r="I534" s="2">
        <f>'Moving Avg'!H534</f>
        <v>13.129505999999994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</row>
    <row r="535" spans="1:12" ht="13.5" x14ac:dyDescent="0.25">
      <c r="A535" s="3">
        <f>RSI!A535</f>
        <v>42782</v>
      </c>
      <c r="B535" s="2">
        <f>RSI!B535</f>
        <v>14.1023</v>
      </c>
      <c r="C535" s="2">
        <f>RSI!I535</f>
        <v>72.53826556856464</v>
      </c>
      <c r="D535" s="2">
        <f>MACD!E535</f>
        <v>-0.26679346586254127</v>
      </c>
      <c r="E535" s="2">
        <f>MACD!F535</f>
        <v>-0.16221980732010538</v>
      </c>
      <c r="F535" s="2">
        <f>'Moving Avg'!D535</f>
        <v>14.077179999999998</v>
      </c>
      <c r="G535" s="2">
        <f>'Moving Avg'!F535</f>
        <v>13.661490000000001</v>
      </c>
      <c r="H535" s="2">
        <f>'Moving Avg'!G535</f>
        <v>13.380034000000007</v>
      </c>
      <c r="I535" s="2">
        <f>'Moving Avg'!H535</f>
        <v>13.134316999999994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13.954599999999999</v>
      </c>
      <c r="C536" s="2">
        <f>RSI!I536</f>
        <v>63.254000423257715</v>
      </c>
      <c r="D536" s="2">
        <f>MACD!E536</f>
        <v>-0.25905025892813249</v>
      </c>
      <c r="E536" s="2">
        <f>MACD!F536</f>
        <v>-0.18158589764171082</v>
      </c>
      <c r="F536" s="2">
        <f>'Moving Avg'!D536</f>
        <v>14.077179999999998</v>
      </c>
      <c r="G536" s="2">
        <f>'Moving Avg'!F536</f>
        <v>13.691025000000002</v>
      </c>
      <c r="H536" s="2">
        <f>'Moving Avg'!G536</f>
        <v>13.402332000000007</v>
      </c>
      <c r="I536" s="2">
        <f>'Moving Avg'!H536</f>
        <v>13.138639499999995</v>
      </c>
      <c r="J536" s="17" t="str">
        <f>OBV!F536</f>
        <v>BULLISH</v>
      </c>
      <c r="K536" s="17" t="str">
        <f>OBV!G536</f>
        <v>STRONG</v>
      </c>
      <c r="L536" s="17" t="str">
        <f>OBV!H536</f>
        <v>NEUTRAL</v>
      </c>
    </row>
    <row r="537" spans="1:12" ht="13.5" x14ac:dyDescent="0.25">
      <c r="A537" s="3">
        <f>RSI!A537</f>
        <v>42786</v>
      </c>
      <c r="B537" s="2">
        <f>RSI!B537</f>
        <v>13.9915</v>
      </c>
      <c r="C537" s="2">
        <f>RSI!I537</f>
        <v>64.477256608699577</v>
      </c>
      <c r="D537" s="2">
        <f>MACD!E537</f>
        <v>-0.23424916792336248</v>
      </c>
      <c r="E537" s="2">
        <f>MACD!F537</f>
        <v>-0.19211855169804115</v>
      </c>
      <c r="F537" s="2">
        <f>'Moving Avg'!D537</f>
        <v>14.06832</v>
      </c>
      <c r="G537" s="2">
        <f>'Moving Avg'!F537</f>
        <v>13.722404999999998</v>
      </c>
      <c r="H537" s="2">
        <f>'Moving Avg'!G537</f>
        <v>13.426106000000006</v>
      </c>
      <c r="I537" s="2">
        <f>'Moving Avg'!H537</f>
        <v>13.143146499999995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13.954599999999999</v>
      </c>
      <c r="C538" s="2">
        <f>RSI!I538</f>
        <v>62.245732316555149</v>
      </c>
      <c r="D538" s="2">
        <f>MACD!E538</f>
        <v>-0.21236000354158158</v>
      </c>
      <c r="E538" s="2">
        <f>MACD!F538</f>
        <v>-0.19616684206674923</v>
      </c>
      <c r="F538" s="2">
        <f>'Moving Avg'!D538</f>
        <v>14.024020000000002</v>
      </c>
      <c r="G538" s="2">
        <f>'Moving Avg'!F538</f>
        <v>13.75009</v>
      </c>
      <c r="H538" s="2">
        <f>'Moving Avg'!G538</f>
        <v>13.449142000000004</v>
      </c>
      <c r="I538" s="2">
        <f>'Moving Avg'!H538</f>
        <v>13.147504999999997</v>
      </c>
      <c r="J538" s="17" t="str">
        <f>OBV!F538</f>
        <v>BEARISH</v>
      </c>
      <c r="K538" s="17" t="str">
        <f>OBV!G538</f>
        <v>WEAK</v>
      </c>
      <c r="L538" s="17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13.954599999999999</v>
      </c>
      <c r="C539" s="2">
        <f>RSI!I539</f>
        <v>62.245732316555149</v>
      </c>
      <c r="D539" s="2">
        <f>MACD!E539</f>
        <v>-0.19531453283173583</v>
      </c>
      <c r="E539" s="2">
        <f>MACD!F539</f>
        <v>-0.19599638021974655</v>
      </c>
      <c r="F539" s="2">
        <f>'Moving Avg'!D539</f>
        <v>13.99152</v>
      </c>
      <c r="G539" s="2">
        <f>'Moving Avg'!F539</f>
        <v>13.778145</v>
      </c>
      <c r="H539" s="2">
        <f>'Moving Avg'!G539</f>
        <v>13.473506000000004</v>
      </c>
      <c r="I539" s="2">
        <f>'Moving Avg'!H539</f>
        <v>13.151934999999996</v>
      </c>
      <c r="J539" s="17" t="str">
        <f>OBV!F539</f>
        <v>BEARISH</v>
      </c>
      <c r="K539" s="17" t="str">
        <f>OBV!G539</f>
        <v>NEUTRAL</v>
      </c>
      <c r="L539" s="17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13.9472</v>
      </c>
      <c r="C540" s="2">
        <f>RSI!I540</f>
        <v>61.74868526309259</v>
      </c>
      <c r="D540" s="2">
        <f>MACD!E540</f>
        <v>-0.1589870041236594</v>
      </c>
      <c r="E540" s="2">
        <f>MACD!F540</f>
        <v>-0.18859450500052916</v>
      </c>
      <c r="F540" s="2">
        <f>'Moving Avg'!D540</f>
        <v>13.9605</v>
      </c>
      <c r="G540" s="2">
        <f>'Moving Avg'!F540</f>
        <v>13.805095</v>
      </c>
      <c r="H540" s="2">
        <f>'Moving Avg'!G540</f>
        <v>13.497722000000001</v>
      </c>
      <c r="I540" s="2">
        <f>'Moving Avg'!H540</f>
        <v>13.156220499999996</v>
      </c>
      <c r="J540" s="17" t="str">
        <f>OBV!F540</f>
        <v>BEARISH</v>
      </c>
      <c r="K540" s="17" t="str">
        <f>OBV!G540</f>
        <v>NEUTRAL</v>
      </c>
      <c r="L540" s="17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13.9472</v>
      </c>
      <c r="C541" s="2">
        <f>RSI!I541</f>
        <v>61.748685263092582</v>
      </c>
      <c r="D541" s="2">
        <f>MACD!E541</f>
        <v>-0.1181162963993998</v>
      </c>
      <c r="E541" s="2">
        <f>MACD!F541</f>
        <v>-0.17449886328030328</v>
      </c>
      <c r="F541" s="2">
        <f>'Moving Avg'!D541</f>
        <v>13.959020000000001</v>
      </c>
      <c r="G541" s="2">
        <f>'Moving Avg'!F541</f>
        <v>13.827245000000001</v>
      </c>
      <c r="H541" s="2">
        <f>'Moving Avg'!G541</f>
        <v>13.522086</v>
      </c>
      <c r="I541" s="2">
        <f>'Moving Avg'!H541</f>
        <v>13.159075499999997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14.1023</v>
      </c>
      <c r="C542" s="2">
        <f>RSI!I542</f>
        <v>67.966547747763684</v>
      </c>
      <c r="D542" s="2">
        <f>MACD!E542</f>
        <v>-8.366128269635098E-2</v>
      </c>
      <c r="E542" s="2">
        <f>MACD!F542</f>
        <v>-0.15633134716351282</v>
      </c>
      <c r="F542" s="2">
        <f>'Moving Avg'!D542</f>
        <v>13.98118</v>
      </c>
      <c r="G542" s="2">
        <f>'Moving Avg'!F542</f>
        <v>13.851609999999999</v>
      </c>
      <c r="H542" s="2">
        <f>'Moving Avg'!G542</f>
        <v>13.548075999999998</v>
      </c>
      <c r="I542" s="2">
        <f>'Moving Avg'!H542</f>
        <v>13.162884999999999</v>
      </c>
      <c r="J542" s="17" t="str">
        <f>OBV!F542</f>
        <v>BULLISH</v>
      </c>
      <c r="K542" s="17" t="str">
        <f>OBV!G542</f>
        <v>NEUTRAL</v>
      </c>
      <c r="L542" s="17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14.242599999999999</v>
      </c>
      <c r="C543" s="2">
        <f>RSI!I543</f>
        <v>72.345681960284807</v>
      </c>
      <c r="D543" s="2">
        <f>MACD!E543</f>
        <v>-4.5279020875486964E-2</v>
      </c>
      <c r="E543" s="2">
        <f>MACD!F543</f>
        <v>-0.13412088190590765</v>
      </c>
      <c r="F543" s="2">
        <f>'Moving Avg'!D543</f>
        <v>14.038779999999999</v>
      </c>
      <c r="G543" s="2">
        <f>'Moving Avg'!F543</f>
        <v>13.893694999999999</v>
      </c>
      <c r="H543" s="2">
        <f>'Moving Avg'!G543</f>
        <v>13.575986</v>
      </c>
      <c r="I543" s="2">
        <f>'Moving Avg'!H543</f>
        <v>13.1676465</v>
      </c>
      <c r="J543" s="17" t="str">
        <f>OBV!F543</f>
        <v>BULLISH</v>
      </c>
      <c r="K543" s="17" t="str">
        <f>OBV!G543</f>
        <v>NEUTRAL</v>
      </c>
      <c r="L543" s="17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14.1023</v>
      </c>
      <c r="C544" s="2">
        <f>RSI!I544</f>
        <v>63.061689189336654</v>
      </c>
      <c r="D544" s="2">
        <f>MACD!E544</f>
        <v>-1.4133613228080932E-2</v>
      </c>
      <c r="E544" s="2">
        <f>MACD!F544</f>
        <v>-0.11012342817034232</v>
      </c>
      <c r="F544" s="2">
        <f>'Moving Avg'!D544</f>
        <v>14.06832</v>
      </c>
      <c r="G544" s="2">
        <f>'Moving Avg'!F544</f>
        <v>13.934305</v>
      </c>
      <c r="H544" s="2">
        <f>'Moving Avg'!G544</f>
        <v>13.601090000000001</v>
      </c>
      <c r="I544" s="2">
        <f>'Moving Avg'!H544</f>
        <v>13.171992499999998</v>
      </c>
      <c r="J544" s="17" t="str">
        <f>OBV!F544</f>
        <v>BEARISH</v>
      </c>
      <c r="K544" s="17" t="str">
        <f>OBV!G544</f>
        <v>WEAK</v>
      </c>
      <c r="L544" s="17" t="str">
        <f>OBV!H544</f>
        <v>BEARISH DIVERGENCE</v>
      </c>
    </row>
    <row r="545" spans="1:12" ht="13.5" x14ac:dyDescent="0.25">
      <c r="A545" s="3">
        <f>RSI!A545</f>
        <v>42796</v>
      </c>
      <c r="B545" s="2">
        <f>RSI!B545</f>
        <v>14.1761</v>
      </c>
      <c r="C545" s="2">
        <f>RSI!I545</f>
        <v>65.564950915989883</v>
      </c>
      <c r="D545" s="2">
        <f>MACD!E545</f>
        <v>2.8541974726294939E-3</v>
      </c>
      <c r="E545" s="2">
        <f>MACD!F545</f>
        <v>-8.752790304174797E-2</v>
      </c>
      <c r="F545" s="2">
        <f>'Moving Avg'!D545</f>
        <v>14.114100000000002</v>
      </c>
      <c r="G545" s="2">
        <f>'Moving Avg'!F545</f>
        <v>13.971220000000002</v>
      </c>
      <c r="H545" s="2">
        <f>'Moving Avg'!G545</f>
        <v>13.62191</v>
      </c>
      <c r="I545" s="2">
        <f>'Moving Avg'!H545</f>
        <v>13.176743000000002</v>
      </c>
      <c r="J545" s="17" t="str">
        <f>OBV!F545</f>
        <v>BEARISH</v>
      </c>
      <c r="K545" s="17" t="str">
        <f>OBV!G545</f>
        <v>NEUTRAL</v>
      </c>
      <c r="L545" s="17" t="str">
        <f>OBV!H545</f>
        <v>BEARISH DIVERGENCE</v>
      </c>
    </row>
    <row r="546" spans="1:12" ht="13.5" x14ac:dyDescent="0.25">
      <c r="A546" s="3">
        <f>RSI!A546</f>
        <v>42797</v>
      </c>
      <c r="B546" s="2">
        <f>RSI!B546</f>
        <v>14.028499999999999</v>
      </c>
      <c r="C546" s="2">
        <f>RSI!I546</f>
        <v>57.213827375345666</v>
      </c>
      <c r="D546" s="2">
        <f>MACD!E546</f>
        <v>3.5004400732123742E-3</v>
      </c>
      <c r="E546" s="2">
        <f>MACD!F546</f>
        <v>-6.9322234418755915E-2</v>
      </c>
      <c r="F546" s="2">
        <f>'Moving Avg'!D546</f>
        <v>14.13036</v>
      </c>
      <c r="G546" s="2">
        <f>'Moving Avg'!F546</f>
        <v>13.993375</v>
      </c>
      <c r="H546" s="2">
        <f>'Moving Avg'!G546</f>
        <v>13.632248000000002</v>
      </c>
      <c r="I546" s="2">
        <f>'Moving Avg'!H546</f>
        <v>13.181793000000001</v>
      </c>
      <c r="J546" s="17" t="str">
        <f>OBV!F546</f>
        <v>BEARISH</v>
      </c>
      <c r="K546" s="17" t="str">
        <f>OBV!G546</f>
        <v>WEAK</v>
      </c>
      <c r="L546" s="17" t="str">
        <f>OBV!H546</f>
        <v>BEARISH DIVERGENCE</v>
      </c>
    </row>
    <row r="547" spans="1:12" ht="13.5" x14ac:dyDescent="0.25">
      <c r="A547" s="3">
        <f>RSI!A547</f>
        <v>42800</v>
      </c>
      <c r="B547" s="2">
        <f>RSI!B547</f>
        <v>14.028499999999999</v>
      </c>
      <c r="C547" s="2">
        <f>RSI!I547</f>
        <v>57.21382737534568</v>
      </c>
      <c r="D547" s="2">
        <f>MACD!E547</f>
        <v>8.8016222808136035E-3</v>
      </c>
      <c r="E547" s="2">
        <f>MACD!F547</f>
        <v>-5.3697463078842017E-2</v>
      </c>
      <c r="F547" s="2">
        <f>'Moving Avg'!D547</f>
        <v>14.115600000000001</v>
      </c>
      <c r="G547" s="2">
        <f>'Moving Avg'!F547</f>
        <v>14.008144999999999</v>
      </c>
      <c r="H547" s="2">
        <f>'Moving Avg'!G547</f>
        <v>13.644947999999999</v>
      </c>
      <c r="I547" s="2">
        <f>'Moving Avg'!H547</f>
        <v>13.186306500000001</v>
      </c>
      <c r="J547" s="17" t="str">
        <f>OBV!F547</f>
        <v>BEARISH</v>
      </c>
      <c r="K547" s="17" t="str">
        <f>OBV!G547</f>
        <v>WEAK</v>
      </c>
      <c r="L547" s="17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13.8734</v>
      </c>
      <c r="C548" s="2">
        <f>RSI!I548</f>
        <v>49.526036693802475</v>
      </c>
      <c r="D548" s="2">
        <f>MACD!E548</f>
        <v>1.8244980166755909E-2</v>
      </c>
      <c r="E548" s="2">
        <f>MACD!F548</f>
        <v>-3.9308974429722435E-2</v>
      </c>
      <c r="F548" s="2">
        <f>'Moving Avg'!D548</f>
        <v>14.04176</v>
      </c>
      <c r="G548" s="2">
        <f>'Moving Avg'!F548</f>
        <v>14.01516</v>
      </c>
      <c r="H548" s="2">
        <f>'Moving Avg'!G548</f>
        <v>13.655137999999999</v>
      </c>
      <c r="I548" s="2">
        <f>'Moving Avg'!H548</f>
        <v>13.190581000000002</v>
      </c>
      <c r="J548" s="17" t="str">
        <f>OBV!F548</f>
        <v>BEARISH</v>
      </c>
      <c r="K548" s="17" t="str">
        <f>OBV!G548</f>
        <v>WEAK</v>
      </c>
      <c r="L548" s="17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13.8734</v>
      </c>
      <c r="C549" s="2">
        <f>RSI!I549</f>
        <v>49.526036693802475</v>
      </c>
      <c r="D549" s="2">
        <f>MACD!E549</f>
        <v>2.6361058508543422E-2</v>
      </c>
      <c r="E549" s="2">
        <f>MACD!F549</f>
        <v>-2.6174967842069269E-2</v>
      </c>
      <c r="F549" s="2">
        <f>'Moving Avg'!D549</f>
        <v>13.995979999999999</v>
      </c>
      <c r="G549" s="2">
        <f>'Moving Avg'!F549</f>
        <v>14.022175000000001</v>
      </c>
      <c r="H549" s="2">
        <f>'Moving Avg'!G549</f>
        <v>13.663849999999998</v>
      </c>
      <c r="I549" s="2">
        <f>'Moving Avg'!H549</f>
        <v>13.194497500000001</v>
      </c>
      <c r="J549" s="17" t="str">
        <f>OBV!F549</f>
        <v>BULLISH</v>
      </c>
      <c r="K549" s="17" t="str">
        <f>OBV!G549</f>
        <v>NEUTRAL</v>
      </c>
      <c r="L549" s="17" t="str">
        <f>OBV!H549</f>
        <v>BULLISH DIVERGENCE</v>
      </c>
    </row>
    <row r="550" spans="1:12" ht="13.5" x14ac:dyDescent="0.25">
      <c r="A550" s="3">
        <f>RSI!A550</f>
        <v>42803</v>
      </c>
      <c r="B550" s="2">
        <f>RSI!B550</f>
        <v>14.139200000000001</v>
      </c>
      <c r="C550" s="2">
        <f>RSI!I550</f>
        <v>60.164586360915642</v>
      </c>
      <c r="D550" s="2">
        <f>MACD!E550</f>
        <v>1.2517404120959696E-2</v>
      </c>
      <c r="E550" s="2">
        <f>MACD!F550</f>
        <v>-1.8436493449463479E-2</v>
      </c>
      <c r="F550" s="2">
        <f>'Moving Avg'!D550</f>
        <v>13.9886</v>
      </c>
      <c r="G550" s="2">
        <f>'Moving Avg'!F550</f>
        <v>14.035095000000002</v>
      </c>
      <c r="H550" s="2">
        <f>'Moving Avg'!G550</f>
        <v>13.675663999999998</v>
      </c>
      <c r="I550" s="2">
        <f>'Moving Avg'!H550</f>
        <v>13.199457000000001</v>
      </c>
      <c r="J550" s="17" t="str">
        <f>OBV!F550</f>
        <v>BEARISH</v>
      </c>
      <c r="K550" s="17" t="str">
        <f>OBV!G550</f>
        <v>NEUTRAL</v>
      </c>
      <c r="L550" s="17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14.1761</v>
      </c>
      <c r="C551" s="2">
        <f>RSI!I551</f>
        <v>61.381518290499699</v>
      </c>
      <c r="D551" s="2">
        <f>MACD!E551</f>
        <v>-3.3927798478980975E-3</v>
      </c>
      <c r="E551" s="2">
        <f>MACD!F551</f>
        <v>-1.5427750729150402E-2</v>
      </c>
      <c r="F551" s="2">
        <f>'Moving Avg'!D551</f>
        <v>14.018120000000001</v>
      </c>
      <c r="G551" s="2">
        <f>'Moving Avg'!F551</f>
        <v>14.04617</v>
      </c>
      <c r="H551" s="2">
        <f>'Moving Avg'!G551</f>
        <v>13.687477999999997</v>
      </c>
      <c r="I551" s="2">
        <f>'Moving Avg'!H551</f>
        <v>13.204601</v>
      </c>
      <c r="J551" s="17" t="str">
        <f>OBV!F551</f>
        <v>BULLISH</v>
      </c>
      <c r="K551" s="17" t="str">
        <f>OBV!G551</f>
        <v>NEUTRAL</v>
      </c>
      <c r="L551" s="17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14.028499999999999</v>
      </c>
      <c r="C552" s="2">
        <f>RSI!I552</f>
        <v>54.243330388650087</v>
      </c>
      <c r="D552" s="2">
        <f>MACD!E552</f>
        <v>1.6366965245993015E-2</v>
      </c>
      <c r="E552" s="2">
        <f>MACD!F552</f>
        <v>-9.068807534121719E-3</v>
      </c>
      <c r="F552" s="2">
        <f>'Moving Avg'!D552</f>
        <v>14.01812</v>
      </c>
      <c r="G552" s="2">
        <f>'Moving Avg'!F552</f>
        <v>14.045805000000001</v>
      </c>
      <c r="H552" s="2">
        <f>'Moving Avg'!G552</f>
        <v>13.696781999999995</v>
      </c>
      <c r="I552" s="2">
        <f>'Moving Avg'!H552</f>
        <v>13.208935500000001</v>
      </c>
      <c r="J552" s="17" t="str">
        <f>OBV!F552</f>
        <v>BEARISH</v>
      </c>
      <c r="K552" s="17" t="str">
        <f>OBV!G552</f>
        <v>NEUTRAL</v>
      </c>
      <c r="L552" s="17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14.043200000000001</v>
      </c>
      <c r="C553" s="2">
        <f>RSI!I553</f>
        <v>54.807016100765509</v>
      </c>
      <c r="D553" s="2">
        <f>MACD!E553</f>
        <v>5.2998481028998512E-2</v>
      </c>
      <c r="E553" s="2">
        <f>MACD!F553</f>
        <v>3.3446501785023269E-3</v>
      </c>
      <c r="F553" s="2">
        <f>'Moving Avg'!D553</f>
        <v>14.05208</v>
      </c>
      <c r="G553" s="2">
        <f>'Moving Avg'!F553</f>
        <v>14.039159999999999</v>
      </c>
      <c r="H553" s="2">
        <f>'Moving Avg'!G553</f>
        <v>13.706675999999998</v>
      </c>
      <c r="I553" s="2">
        <f>'Moving Avg'!H553</f>
        <v>13.212628500000001</v>
      </c>
      <c r="J553" s="17" t="str">
        <f>OBV!F553</f>
        <v>BULLISH</v>
      </c>
      <c r="K553" s="17" t="str">
        <f>OBV!G553</f>
        <v>NEUTRAL</v>
      </c>
      <c r="L553" s="17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13.9694</v>
      </c>
      <c r="C554" s="2">
        <f>RSI!I554</f>
        <v>51.384551974976624</v>
      </c>
      <c r="D554" s="2">
        <f>MACD!E554</f>
        <v>6.7248831217632699E-2</v>
      </c>
      <c r="E554" s="2">
        <f>MACD!F554</f>
        <v>1.6125486386328401E-2</v>
      </c>
      <c r="F554" s="2">
        <f>'Moving Avg'!D554</f>
        <v>14.071280000000002</v>
      </c>
      <c r="G554" s="2">
        <f>'Moving Avg'!F554</f>
        <v>14.031775</v>
      </c>
      <c r="H554" s="2">
        <f>'Moving Avg'!G554</f>
        <v>13.715979999999997</v>
      </c>
      <c r="I554" s="2">
        <f>'Moving Avg'!H554</f>
        <v>13.21631</v>
      </c>
      <c r="J554" s="17" t="str">
        <f>OBV!F554</f>
        <v>BEARISH</v>
      </c>
      <c r="K554" s="17" t="str">
        <f>OBV!G554</f>
        <v>NEUTRAL</v>
      </c>
      <c r="L554" s="17" t="str">
        <f>OBV!H554</f>
        <v>BEARISH DIVERGENCE</v>
      </c>
    </row>
    <row r="555" spans="1:12" ht="13.5" x14ac:dyDescent="0.25">
      <c r="A555" s="3">
        <f>RSI!A555</f>
        <v>42810</v>
      </c>
      <c r="B555" s="2">
        <f>RSI!B555</f>
        <v>13.9694</v>
      </c>
      <c r="C555" s="2">
        <f>RSI!I555</f>
        <v>51.384551974976624</v>
      </c>
      <c r="D555" s="2">
        <f>MACD!E555</f>
        <v>9.0515643117930367E-2</v>
      </c>
      <c r="E555" s="2">
        <f>MACD!F555</f>
        <v>3.1003517732648797E-2</v>
      </c>
      <c r="F555" s="2">
        <f>'Moving Avg'!D555</f>
        <v>14.037319999999999</v>
      </c>
      <c r="G555" s="2">
        <f>'Moving Avg'!F555</f>
        <v>14.025130000000001</v>
      </c>
      <c r="H555" s="2">
        <f>'Moving Avg'!G555</f>
        <v>13.726759999999997</v>
      </c>
      <c r="I555" s="2">
        <f>'Moving Avg'!H555</f>
        <v>13.219991500000001</v>
      </c>
      <c r="J555" s="17" t="str">
        <f>OBV!F555</f>
        <v>BEARISH</v>
      </c>
      <c r="K555" s="17" t="str">
        <f>OBV!G555</f>
        <v>NEUTRAL</v>
      </c>
      <c r="L555" s="17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13.954599999999999</v>
      </c>
      <c r="C556" s="2">
        <f>RSI!I556</f>
        <v>50.648941607752334</v>
      </c>
      <c r="D556" s="2">
        <f>MACD!E556</f>
        <v>8.8457269044168285E-2</v>
      </c>
      <c r="E556" s="2">
        <f>MACD!F556</f>
        <v>4.2494267994952699E-2</v>
      </c>
      <c r="F556" s="2">
        <f>'Moving Avg'!D556</f>
        <v>13.993020000000001</v>
      </c>
      <c r="G556" s="2">
        <f>'Moving Avg'!F556</f>
        <v>14.025130000000001</v>
      </c>
      <c r="H556" s="2">
        <f>'Moving Avg'!G556</f>
        <v>13.737833999999996</v>
      </c>
      <c r="I556" s="2">
        <f>'Moving Avg'!H556</f>
        <v>13.223670499999999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13.954599999999999</v>
      </c>
      <c r="C557" s="2">
        <f>RSI!I557</f>
        <v>50.648941607752334</v>
      </c>
      <c r="D557" s="2">
        <f>MACD!E557</f>
        <v>8.6678688000120019E-2</v>
      </c>
      <c r="E557" s="2">
        <f>MACD!F557</f>
        <v>5.133115199598616E-2</v>
      </c>
      <c r="F557" s="2">
        <f>'Moving Avg'!D557</f>
        <v>13.97824</v>
      </c>
      <c r="G557" s="2">
        <f>'Moving Avg'!F557</f>
        <v>14.023285000000005</v>
      </c>
      <c r="H557" s="2">
        <f>'Moving Avg'!G557</f>
        <v>13.751123999999995</v>
      </c>
      <c r="I557" s="2">
        <f>'Moving Avg'!H557</f>
        <v>13.227635499999998</v>
      </c>
      <c r="J557" s="17" t="str">
        <f>OBV!F557</f>
        <v>BEARISH</v>
      </c>
      <c r="K557" s="17" t="str">
        <f>OBV!G557</f>
        <v>NEUTRAL</v>
      </c>
      <c r="L557" s="17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13.9399</v>
      </c>
      <c r="C558" s="2">
        <f>RSI!I558</f>
        <v>49.827253125940622</v>
      </c>
      <c r="D558" s="2">
        <f>MACD!E558</f>
        <v>6.2366937176433268E-2</v>
      </c>
      <c r="E558" s="2">
        <f>MACD!F558</f>
        <v>5.3538309032075584E-2</v>
      </c>
      <c r="F558" s="2">
        <f>'Moving Avg'!D558</f>
        <v>13.957579999999998</v>
      </c>
      <c r="G558" s="2">
        <f>'Moving Avg'!F558</f>
        <v>14.022550000000001</v>
      </c>
      <c r="H558" s="2">
        <f>'Moving Avg'!G558</f>
        <v>13.764119999999997</v>
      </c>
      <c r="I558" s="2">
        <f>'Moving Avg'!H558</f>
        <v>13.231526999999996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13.6593</v>
      </c>
      <c r="C559" s="2">
        <f>RSI!I559</f>
        <v>37.365855155218561</v>
      </c>
      <c r="D559" s="2">
        <f>MACD!E559</f>
        <v>6.2635885252730006E-2</v>
      </c>
      <c r="E559" s="2">
        <f>MACD!F559</f>
        <v>5.5357824276206474E-2</v>
      </c>
      <c r="F559" s="2">
        <f>'Moving Avg'!D559</f>
        <v>13.89556</v>
      </c>
      <c r="G559" s="2">
        <f>'Moving Avg'!F559</f>
        <v>14.007784999999998</v>
      </c>
      <c r="H559" s="2">
        <f>'Moving Avg'!G559</f>
        <v>13.771799999999995</v>
      </c>
      <c r="I559" s="2">
        <f>'Moving Avg'!H559</f>
        <v>13.233478999999997</v>
      </c>
      <c r="J559" s="17" t="str">
        <f>OBV!F559</f>
        <v>BEARISH</v>
      </c>
      <c r="K559" s="17" t="str">
        <f>OBV!G559</f>
        <v>NEUTRAL</v>
      </c>
      <c r="L559" s="17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13.8734</v>
      </c>
      <c r="C560" s="2">
        <f>RSI!I560</f>
        <v>48.043049689976449</v>
      </c>
      <c r="D560" s="2">
        <f>MACD!E560</f>
        <v>8.9605734768317902E-2</v>
      </c>
      <c r="E560" s="2">
        <f>MACD!F560</f>
        <v>6.2207406374628765E-2</v>
      </c>
      <c r="F560" s="2">
        <f>'Moving Avg'!D560</f>
        <v>13.87636</v>
      </c>
      <c r="G560" s="2">
        <f>'Moving Avg'!F560</f>
        <v>14.004095000000001</v>
      </c>
      <c r="H560" s="2">
        <f>'Moving Avg'!G560</f>
        <v>13.785089999999999</v>
      </c>
      <c r="I560" s="2">
        <f>'Moving Avg'!H560</f>
        <v>13.236680499999999</v>
      </c>
      <c r="J560" s="17" t="str">
        <f>OBV!F560</f>
        <v>BEARISH</v>
      </c>
      <c r="K560" s="17" t="str">
        <f>OBV!G560</f>
        <v>NEUTRAL</v>
      </c>
      <c r="L560" s="17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13.880800000000001</v>
      </c>
      <c r="C561" s="2">
        <f>RSI!I561</f>
        <v>48.370648570078814</v>
      </c>
      <c r="D561" s="2">
        <f>MACD!E561</f>
        <v>0.11787264553103327</v>
      </c>
      <c r="E561" s="2">
        <f>MACD!F561</f>
        <v>7.3340454205909664E-2</v>
      </c>
      <c r="F561" s="2">
        <f>'Moving Avg'!D561</f>
        <v>13.861599999999999</v>
      </c>
      <c r="G561" s="2">
        <f>'Moving Avg'!F561</f>
        <v>14.000775000000001</v>
      </c>
      <c r="H561" s="2">
        <f>'Moving Avg'!G561</f>
        <v>13.797199999999998</v>
      </c>
      <c r="I561" s="2">
        <f>'Moving Avg'!H561</f>
        <v>13.240276499999998</v>
      </c>
      <c r="J561" s="17" t="str">
        <f>OBV!F561</f>
        <v>BULLISH</v>
      </c>
      <c r="K561" s="17" t="str">
        <f>OBV!G561</f>
        <v>NEUTRAL</v>
      </c>
      <c r="L561" s="17" t="str">
        <f>OBV!H561</f>
        <v>BULLISH DIVERGENCE</v>
      </c>
    </row>
    <row r="562" spans="1:12" ht="13.5" x14ac:dyDescent="0.25">
      <c r="A562" s="3">
        <f>RSI!A562</f>
        <v>42822</v>
      </c>
      <c r="B562" s="2">
        <f>RSI!B562</f>
        <v>13.880800000000001</v>
      </c>
      <c r="C562" s="2">
        <f>RSI!I562</f>
        <v>48.370648570078814</v>
      </c>
      <c r="D562" s="2">
        <f>MACD!E562</f>
        <v>0.11933335743309215</v>
      </c>
      <c r="E562" s="2">
        <f>MACD!F562</f>
        <v>8.2539034851346171E-2</v>
      </c>
      <c r="F562" s="2">
        <f>'Moving Avg'!D562</f>
        <v>13.84684</v>
      </c>
      <c r="G562" s="2">
        <f>'Moving Avg'!F562</f>
        <v>13.989700000000004</v>
      </c>
      <c r="H562" s="2">
        <f>'Moving Avg'!G562</f>
        <v>13.810490000000001</v>
      </c>
      <c r="I562" s="2">
        <f>'Moving Avg'!H562</f>
        <v>13.243943999999997</v>
      </c>
      <c r="J562" s="17" t="str">
        <f>OBV!F562</f>
        <v>BULLISH</v>
      </c>
      <c r="K562" s="17" t="str">
        <f>OBV!G562</f>
        <v>NEUTRAL</v>
      </c>
      <c r="L562" s="17" t="str">
        <f>OBV!H562</f>
        <v>BULLISH DIVERGENCE</v>
      </c>
    </row>
    <row r="563" spans="1:12" ht="13.5" x14ac:dyDescent="0.25">
      <c r="A563" s="3">
        <f>RSI!A563</f>
        <v>42823</v>
      </c>
      <c r="B563" s="2">
        <f>RSI!B563</f>
        <v>13.8734</v>
      </c>
      <c r="C563" s="2">
        <f>RSI!I563</f>
        <v>48.019504131343865</v>
      </c>
      <c r="D563" s="2">
        <f>MACD!E563</f>
        <v>0.12361074302663688</v>
      </c>
      <c r="E563" s="2">
        <f>MACD!F563</f>
        <v>9.075337648640433E-2</v>
      </c>
      <c r="F563" s="2">
        <f>'Moving Avg'!D563</f>
        <v>13.833539999999999</v>
      </c>
      <c r="G563" s="2">
        <f>'Moving Avg'!F563</f>
        <v>13.97124</v>
      </c>
      <c r="H563" s="2">
        <f>'Moving Avg'!G563</f>
        <v>13.82511</v>
      </c>
      <c r="I563" s="2">
        <f>'Moving Avg'!H563</f>
        <v>13.247324499999998</v>
      </c>
      <c r="J563" s="17" t="str">
        <f>OBV!F563</f>
        <v>BEARISH</v>
      </c>
      <c r="K563" s="17" t="str">
        <f>OBV!G563</f>
        <v>NEUTRAL</v>
      </c>
      <c r="L563" s="17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13.77</v>
      </c>
      <c r="C564" s="2">
        <f>RSI!I564</f>
        <v>43.290497104896055</v>
      </c>
      <c r="D564" s="2">
        <f>MACD!E564</f>
        <v>0.12379375746002097</v>
      </c>
      <c r="E564" s="2">
        <f>MACD!F564</f>
        <v>9.7361452681127669E-2</v>
      </c>
      <c r="F564" s="2">
        <f>'Moving Avg'!D564</f>
        <v>13.855680000000001</v>
      </c>
      <c r="G564" s="2">
        <f>'Moving Avg'!F564</f>
        <v>13.954624999999998</v>
      </c>
      <c r="H564" s="2">
        <f>'Moving Avg'!G564</f>
        <v>13.837662</v>
      </c>
      <c r="I564" s="2">
        <f>'Moving Avg'!H564</f>
        <v>13.250366499999998</v>
      </c>
      <c r="J564" s="17" t="str">
        <f>OBV!F564</f>
        <v>BULLISH</v>
      </c>
      <c r="K564" s="17" t="str">
        <f>OBV!G564</f>
        <v>NEUTRAL</v>
      </c>
      <c r="L564" s="17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13.8217</v>
      </c>
      <c r="C565" s="2">
        <f>RSI!I565</f>
        <v>46.14626436324648</v>
      </c>
      <c r="D565" s="2">
        <f>MACD!E565</f>
        <v>0.12096912480857114</v>
      </c>
      <c r="E565" s="2">
        <f>MACD!F565</f>
        <v>0.10208298710661637</v>
      </c>
      <c r="F565" s="2">
        <f>'Moving Avg'!D565</f>
        <v>13.845339999999998</v>
      </c>
      <c r="G565" s="2">
        <f>'Moving Avg'!F565</f>
        <v>13.936905000000001</v>
      </c>
      <c r="H565" s="2">
        <f>'Moving Avg'!G565</f>
        <v>13.846817999999999</v>
      </c>
      <c r="I565" s="2">
        <f>'Moving Avg'!H565</f>
        <v>13.254453999999999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13.7996</v>
      </c>
      <c r="C566" s="2">
        <f>RSI!I566</f>
        <v>45.100733190795538</v>
      </c>
      <c r="D566" s="2">
        <f>MACD!E566</f>
        <v>0.11842083284736482</v>
      </c>
      <c r="E566" s="2">
        <f>MACD!F566</f>
        <v>0.10535055625476607</v>
      </c>
      <c r="F566" s="2">
        <f>'Moving Avg'!D566</f>
        <v>13.8291</v>
      </c>
      <c r="G566" s="2">
        <f>'Moving Avg'!F566</f>
        <v>13.925460000000001</v>
      </c>
      <c r="H566" s="2">
        <f>'Moving Avg'!G566</f>
        <v>13.855532</v>
      </c>
      <c r="I566" s="2">
        <f>'Moving Avg'!H566</f>
        <v>13.258537999999998</v>
      </c>
      <c r="J566" s="17" t="str">
        <f>OBV!F566</f>
        <v>BEARISH</v>
      </c>
      <c r="K566" s="17" t="str">
        <f>OBV!G566</f>
        <v>NEUTRAL</v>
      </c>
      <c r="L566" s="17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13.807</v>
      </c>
      <c r="C567" s="2">
        <f>RSI!I567</f>
        <v>45.545627980386641</v>
      </c>
      <c r="D567" s="2">
        <f>MACD!E567</f>
        <v>0.11629301626411426</v>
      </c>
      <c r="E567" s="2">
        <f>MACD!F567</f>
        <v>0.10753904825663571</v>
      </c>
      <c r="F567" s="2">
        <f>'Moving Avg'!D567</f>
        <v>13.814339999999998</v>
      </c>
      <c r="G567" s="2">
        <f>'Moving Avg'!F567</f>
        <v>13.914385000000001</v>
      </c>
      <c r="H567" s="2">
        <f>'Moving Avg'!G567</f>
        <v>13.864394000000003</v>
      </c>
      <c r="I567" s="2">
        <f>'Moving Avg'!H567</f>
        <v>13.262515999999998</v>
      </c>
      <c r="J567" s="17" t="str">
        <f>OBV!F567</f>
        <v>BEARISH</v>
      </c>
      <c r="K567" s="17" t="str">
        <f>OBV!G567</f>
        <v>NEUTRAL</v>
      </c>
      <c r="L567" s="17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13.792199999999999</v>
      </c>
      <c r="C568" s="2">
        <f>RSI!I568</f>
        <v>44.764293148993026</v>
      </c>
      <c r="D568" s="2">
        <f>MACD!E568</f>
        <v>0.11381745607764593</v>
      </c>
      <c r="E568" s="2">
        <f>MACD!F568</f>
        <v>0.10879472982083777</v>
      </c>
      <c r="F568" s="2">
        <f>'Moving Avg'!D568</f>
        <v>13.7981</v>
      </c>
      <c r="G568" s="2">
        <f>'Moving Avg'!F568</f>
        <v>13.910325</v>
      </c>
      <c r="H568" s="2">
        <f>'Moving Avg'!G568</f>
        <v>13.872220000000002</v>
      </c>
      <c r="I568" s="2">
        <f>'Moving Avg'!H568</f>
        <v>13.267099499999997</v>
      </c>
      <c r="J568" s="17" t="str">
        <f>OBV!F568</f>
        <v>BEARISH</v>
      </c>
      <c r="K568" s="17" t="str">
        <f>OBV!G568</f>
        <v>NEUTRAL</v>
      </c>
      <c r="L568" s="17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13.784800000000001</v>
      </c>
      <c r="C569" s="2">
        <f>RSI!I569</f>
        <v>44.354576496792333</v>
      </c>
      <c r="D569" s="2">
        <f>MACD!E569</f>
        <v>6.9642957856592247E-2</v>
      </c>
      <c r="E569" s="2">
        <f>MACD!F569</f>
        <v>0.10096437542798867</v>
      </c>
      <c r="F569" s="2">
        <f>'Moving Avg'!D569</f>
        <v>13.801060000000001</v>
      </c>
      <c r="G569" s="2">
        <f>'Moving Avg'!F569</f>
        <v>13.905895000000001</v>
      </c>
      <c r="H569" s="2">
        <f>'Moving Avg'!G569</f>
        <v>13.880046000000002</v>
      </c>
      <c r="I569" s="2">
        <f>'Moving Avg'!H569</f>
        <v>13.271967999999994</v>
      </c>
      <c r="J569" s="17" t="str">
        <f>OBV!F569</f>
        <v>BEARISH</v>
      </c>
      <c r="K569" s="17" t="str">
        <f>OBV!G569</f>
        <v>NEUTRAL</v>
      </c>
      <c r="L569" s="17" t="str">
        <f>OBV!H569</f>
        <v>BEARISH DIVERGENCE</v>
      </c>
    </row>
    <row r="570" spans="1:12" ht="13.5" x14ac:dyDescent="0.25">
      <c r="A570" s="3">
        <f>RSI!A570</f>
        <v>42832</v>
      </c>
      <c r="B570" s="2">
        <f>RSI!B570</f>
        <v>13.7996</v>
      </c>
      <c r="C570" s="2">
        <f>RSI!I570</f>
        <v>45.430342441455032</v>
      </c>
      <c r="D570" s="2">
        <f>MACD!E570</f>
        <v>6.465162212378317E-2</v>
      </c>
      <c r="E570" s="2">
        <f>MACD!F570</f>
        <v>9.3701824767147585E-2</v>
      </c>
      <c r="F570" s="2">
        <f>'Moving Avg'!D570</f>
        <v>13.79664</v>
      </c>
      <c r="G570" s="2">
        <f>'Moving Avg'!F570</f>
        <v>13.888915000000001</v>
      </c>
      <c r="H570" s="2">
        <f>'Moving Avg'!G570</f>
        <v>13.887874000000004</v>
      </c>
      <c r="I570" s="2">
        <f>'Moving Avg'!H570</f>
        <v>13.276624499999995</v>
      </c>
      <c r="J570" s="17" t="str">
        <f>OBV!F570</f>
        <v>BEARISH</v>
      </c>
      <c r="K570" s="17" t="str">
        <f>OBV!G570</f>
        <v>NEUTRAL</v>
      </c>
      <c r="L570" s="17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13.7996</v>
      </c>
      <c r="C571" s="2">
        <f>RSI!I571</f>
        <v>45.430342441455032</v>
      </c>
      <c r="D571" s="2">
        <f>MACD!E571</f>
        <v>6.1983748006923634E-2</v>
      </c>
      <c r="E571" s="2">
        <f>MACD!F571</f>
        <v>8.7358209415102805E-2</v>
      </c>
      <c r="F571" s="2">
        <f>'Moving Avg'!D571</f>
        <v>13.79664</v>
      </c>
      <c r="G571" s="2">
        <f>'Moving Avg'!F571</f>
        <v>13.870089999999999</v>
      </c>
      <c r="H571" s="2">
        <f>'Moving Avg'!G571</f>
        <v>13.893782000000005</v>
      </c>
      <c r="I571" s="2">
        <f>'Moving Avg'!H571</f>
        <v>13.281244999999995</v>
      </c>
      <c r="J571" s="17" t="str">
        <f>OBV!F571</f>
        <v>BULLISH</v>
      </c>
      <c r="K571" s="17" t="str">
        <f>OBV!G571</f>
        <v>NEUTRAL</v>
      </c>
      <c r="L571" s="17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13.7996</v>
      </c>
      <c r="C572" s="2">
        <f>RSI!I572</f>
        <v>45.430342441455032</v>
      </c>
      <c r="D572" s="2">
        <f>MACD!E572</f>
        <v>6.0112521869704949E-2</v>
      </c>
      <c r="E572" s="2">
        <f>MACD!F572</f>
        <v>8.1909071906023243E-2</v>
      </c>
      <c r="F572" s="2">
        <f>'Moving Avg'!D572</f>
        <v>13.795159999999999</v>
      </c>
      <c r="G572" s="2">
        <f>'Moving Avg'!F572</f>
        <v>13.858644999999999</v>
      </c>
      <c r="H572" s="2">
        <f>'Moving Avg'!G572</f>
        <v>13.897474000000004</v>
      </c>
      <c r="I572" s="2">
        <f>'Moving Avg'!H572</f>
        <v>13.286151999999992</v>
      </c>
      <c r="J572" s="17" t="str">
        <f>OBV!F572</f>
        <v>BEARISH</v>
      </c>
      <c r="K572" s="17" t="str">
        <f>OBV!G572</f>
        <v>NEUTRAL</v>
      </c>
      <c r="L572" s="17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13.7996</v>
      </c>
      <c r="C573" s="2">
        <f>RSI!I573</f>
        <v>45.430342441455032</v>
      </c>
      <c r="D573" s="2">
        <f>MACD!E573</f>
        <v>5.7748313108412219E-2</v>
      </c>
      <c r="E573" s="2">
        <f>MACD!F573</f>
        <v>7.7076920146501041E-2</v>
      </c>
      <c r="F573" s="2">
        <f>'Moving Avg'!D573</f>
        <v>13.79664</v>
      </c>
      <c r="G573" s="2">
        <f>'Moving Avg'!F573</f>
        <v>13.846465</v>
      </c>
      <c r="H573" s="2">
        <f>'Moving Avg'!G573</f>
        <v>13.905448000000005</v>
      </c>
      <c r="I573" s="2">
        <f>'Moving Avg'!H573</f>
        <v>13.291487999999992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13.7331</v>
      </c>
      <c r="C574" s="2">
        <f>RSI!I574</f>
        <v>40.677619159680333</v>
      </c>
      <c r="D574" s="2">
        <f>MACD!E574</f>
        <v>4.5097171621831578E-2</v>
      </c>
      <c r="E574" s="2">
        <f>MACD!F574</f>
        <v>7.0680970441567154E-2</v>
      </c>
      <c r="F574" s="2">
        <f>'Moving Avg'!D574</f>
        <v>13.786300000000001</v>
      </c>
      <c r="G574" s="2">
        <f>'Moving Avg'!F574</f>
        <v>13.83465</v>
      </c>
      <c r="H574" s="2">
        <f>'Moving Avg'!G574</f>
        <v>13.914308000000007</v>
      </c>
      <c r="I574" s="2">
        <f>'Moving Avg'!H574</f>
        <v>13.297564499999991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13.807</v>
      </c>
      <c r="C575" s="2">
        <f>RSI!I575</f>
        <v>47.278363034879945</v>
      </c>
      <c r="D575" s="2">
        <f>MACD!E575</f>
        <v>3.7571665652325947E-2</v>
      </c>
      <c r="E575" s="2">
        <f>MACD!F575</f>
        <v>6.4059109483718915E-2</v>
      </c>
      <c r="F575" s="2">
        <f>'Moving Avg'!D575</f>
        <v>13.787780000000001</v>
      </c>
      <c r="G575" s="2">
        <f>'Moving Avg'!F575</f>
        <v>13.82653</v>
      </c>
      <c r="H575" s="2">
        <f>'Moving Avg'!G575</f>
        <v>13.921692000000007</v>
      </c>
      <c r="I575" s="2">
        <f>'Moving Avg'!H575</f>
        <v>13.30401049999999</v>
      </c>
      <c r="J575" s="17" t="str">
        <f>OBV!F575</f>
        <v>BEARISH</v>
      </c>
      <c r="K575" s="17" t="str">
        <f>OBV!G575</f>
        <v>NEUTRAL</v>
      </c>
      <c r="L575" s="17" t="str">
        <f>OBV!H575</f>
        <v>BEARISH DIVERGENCE</v>
      </c>
    </row>
    <row r="576" spans="1:12" ht="13.5" x14ac:dyDescent="0.25">
      <c r="A576" s="3">
        <f>RSI!A576</f>
        <v>42842</v>
      </c>
      <c r="B576" s="2">
        <f>RSI!B576</f>
        <v>13.807</v>
      </c>
      <c r="C576" s="2">
        <f>RSI!I576</f>
        <v>47.278363034879945</v>
      </c>
      <c r="D576" s="2">
        <f>MACD!E576</f>
        <v>2.8014968204395529E-2</v>
      </c>
      <c r="E576" s="2">
        <f>MACD!F576</f>
        <v>5.6850281227854245E-2</v>
      </c>
      <c r="F576" s="2">
        <f>'Moving Avg'!D576</f>
        <v>13.789260000000002</v>
      </c>
      <c r="G576" s="2">
        <f>'Moving Avg'!F576</f>
        <v>13.819149999999999</v>
      </c>
      <c r="H576" s="2">
        <f>'Moving Avg'!G576</f>
        <v>13.926124000000009</v>
      </c>
      <c r="I576" s="2">
        <f>'Moving Avg'!H576</f>
        <v>13.309919999999991</v>
      </c>
      <c r="J576" s="17" t="str">
        <f>OBV!F576</f>
        <v>BEARISH</v>
      </c>
      <c r="K576" s="17" t="str">
        <f>OBV!G576</f>
        <v>NEUTRAL</v>
      </c>
      <c r="L576" s="17" t="str">
        <f>OBV!H576</f>
        <v>BEARISH DIVERGENCE</v>
      </c>
    </row>
    <row r="577" spans="1:12" ht="13.5" x14ac:dyDescent="0.25">
      <c r="A577" s="3">
        <f>RSI!A577</f>
        <v>42843</v>
      </c>
      <c r="B577" s="2">
        <f>RSI!B577</f>
        <v>13.807</v>
      </c>
      <c r="C577" s="2">
        <f>RSI!I577</f>
        <v>47.278363034879945</v>
      </c>
      <c r="D577" s="2">
        <f>MACD!E577</f>
        <v>2.1262399341150484E-2</v>
      </c>
      <c r="E577" s="2">
        <f>MACD!F577</f>
        <v>4.9732704850513496E-2</v>
      </c>
      <c r="F577" s="2">
        <f>'Moving Avg'!D577</f>
        <v>13.79074</v>
      </c>
      <c r="G577" s="2">
        <f>'Moving Avg'!F577</f>
        <v>13.811769999999999</v>
      </c>
      <c r="H577" s="2">
        <f>'Moving Avg'!G577</f>
        <v>13.927602000000009</v>
      </c>
      <c r="I577" s="2">
        <f>'Moving Avg'!H577</f>
        <v>13.315829499999989</v>
      </c>
      <c r="J577" s="17" t="str">
        <f>OBV!F577</f>
        <v>BEARISH</v>
      </c>
      <c r="K577" s="17" t="str">
        <f>OBV!G577</f>
        <v>NEUTRAL</v>
      </c>
      <c r="L577" s="17" t="str">
        <f>OBV!H577</f>
        <v>BEARISH DIVERGENCE</v>
      </c>
    </row>
    <row r="578" spans="1:12" ht="13.5" x14ac:dyDescent="0.25">
      <c r="A578" s="3">
        <f>RSI!A578</f>
        <v>42844</v>
      </c>
      <c r="B578" s="2">
        <f>RSI!B578</f>
        <v>13.880800000000001</v>
      </c>
      <c r="C578" s="2">
        <f>RSI!I578</f>
        <v>53.703578625225916</v>
      </c>
      <c r="D578" s="2">
        <f>MACD!E578</f>
        <v>7.9860288717590322E-3</v>
      </c>
      <c r="E578" s="2">
        <f>MACD!F578</f>
        <v>4.1383369654762608E-2</v>
      </c>
      <c r="F578" s="2">
        <f>'Moving Avg'!D578</f>
        <v>13.806980000000001</v>
      </c>
      <c r="G578" s="2">
        <f>'Moving Avg'!F578</f>
        <v>13.808814999999999</v>
      </c>
      <c r="H578" s="2">
        <f>'Moving Avg'!G578</f>
        <v>13.93055600000001</v>
      </c>
      <c r="I578" s="2">
        <f>'Moving Avg'!H578</f>
        <v>13.320677499999988</v>
      </c>
      <c r="J578" s="17" t="str">
        <f>OBV!F578</f>
        <v>BULLISH</v>
      </c>
      <c r="K578" s="17" t="str">
        <f>OBV!G578</f>
        <v>NEUTRAL</v>
      </c>
      <c r="L578" s="17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13.9472</v>
      </c>
      <c r="C579" s="2">
        <f>RSI!I579</f>
        <v>58.593115986252208</v>
      </c>
      <c r="D579" s="2">
        <f>MACD!E579</f>
        <v>-9.5733614261597211E-3</v>
      </c>
      <c r="E579" s="2">
        <f>MACD!F579</f>
        <v>3.1192023438578142E-2</v>
      </c>
      <c r="F579" s="2">
        <f>'Moving Avg'!D579</f>
        <v>13.849799999999998</v>
      </c>
      <c r="G579" s="2">
        <f>'Moving Avg'!F579</f>
        <v>13.823209999999998</v>
      </c>
      <c r="H579" s="2">
        <f>'Moving Avg'!G579</f>
        <v>13.934838000000008</v>
      </c>
      <c r="I579" s="2">
        <f>'Moving Avg'!H579</f>
        <v>13.323962999999985</v>
      </c>
      <c r="J579" s="17" t="str">
        <f>OBV!F579</f>
        <v>BULLISH</v>
      </c>
      <c r="K579" s="17" t="str">
        <f>OBV!G579</f>
        <v>NEUTRAL</v>
      </c>
      <c r="L579" s="17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13.9472</v>
      </c>
      <c r="C580" s="2">
        <f>RSI!I580</f>
        <v>58.593115986252208</v>
      </c>
      <c r="D580" s="2">
        <f>MACD!E580</f>
        <v>-2.2795409535060429E-2</v>
      </c>
      <c r="E580" s="2">
        <f>MACD!F580</f>
        <v>2.0394536843850428E-2</v>
      </c>
      <c r="F580" s="2">
        <f>'Moving Avg'!D580</f>
        <v>13.877840000000001</v>
      </c>
      <c r="G580" s="2">
        <f>'Moving Avg'!F580</f>
        <v>13.826899999999998</v>
      </c>
      <c r="H580" s="2">
        <f>'Moving Avg'!G580</f>
        <v>13.936166000000007</v>
      </c>
      <c r="I580" s="2">
        <f>'Moving Avg'!H580</f>
        <v>13.327248499999985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13.9177</v>
      </c>
      <c r="C581" s="2">
        <f>RSI!I581</f>
        <v>55.569146685188436</v>
      </c>
      <c r="D581" s="2">
        <f>MACD!E581</f>
        <v>-3.2391653386362407E-2</v>
      </c>
      <c r="E581" s="2">
        <f>MACD!F581</f>
        <v>9.8372987978078627E-3</v>
      </c>
      <c r="F581" s="2">
        <f>'Moving Avg'!D581</f>
        <v>13.899980000000003</v>
      </c>
      <c r="G581" s="2">
        <f>'Moving Avg'!F581</f>
        <v>13.828745000000001</v>
      </c>
      <c r="H581" s="2">
        <f>'Moving Avg'!G581</f>
        <v>13.935428000000007</v>
      </c>
      <c r="I581" s="2">
        <f>'Moving Avg'!H581</f>
        <v>13.330386499999985</v>
      </c>
      <c r="J581" s="17" t="str">
        <f>OBV!F581</f>
        <v>BULLISH</v>
      </c>
      <c r="K581" s="17" t="str">
        <f>OBV!G581</f>
        <v>NEUTRAL</v>
      </c>
      <c r="L581" s="17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13.8734</v>
      </c>
      <c r="C582" s="2">
        <f>RSI!I582</f>
        <v>51.288429120491365</v>
      </c>
      <c r="D582" s="2">
        <f>MACD!E582</f>
        <v>-3.7605329869446535E-2</v>
      </c>
      <c r="E582" s="2">
        <f>MACD!F582</f>
        <v>3.4877306435698256E-4</v>
      </c>
      <c r="F582" s="2">
        <f>'Moving Avg'!D582</f>
        <v>13.913260000000003</v>
      </c>
      <c r="G582" s="2">
        <f>'Moving Avg'!F582</f>
        <v>13.828374999999999</v>
      </c>
      <c r="H582" s="2">
        <f>'Moving Avg'!G582</f>
        <v>13.932180000000006</v>
      </c>
      <c r="I582" s="2">
        <f>'Moving Avg'!H582</f>
        <v>13.333302999999985</v>
      </c>
      <c r="J582" s="17" t="str">
        <f>OBV!F582</f>
        <v>BEARISH</v>
      </c>
      <c r="K582" s="17" t="str">
        <f>OBV!G582</f>
        <v>NEUTRAL</v>
      </c>
      <c r="L582" s="17" t="str">
        <f>OBV!H582</f>
        <v>BEARISH DIVERGENCE</v>
      </c>
    </row>
    <row r="583" spans="1:12" ht="13.5" x14ac:dyDescent="0.25">
      <c r="A583" s="3">
        <f>RSI!A583</f>
        <v>42851</v>
      </c>
      <c r="B583" s="2">
        <f>RSI!B583</f>
        <v>13.836499999999999</v>
      </c>
      <c r="C583" s="2">
        <f>RSI!I583</f>
        <v>47.973376285086296</v>
      </c>
      <c r="D583" s="2">
        <f>MACD!E583</f>
        <v>-3.9369260676767937E-2</v>
      </c>
      <c r="E583" s="2">
        <f>MACD!F583</f>
        <v>-7.5948336838680026E-3</v>
      </c>
      <c r="F583" s="2">
        <f>'Moving Avg'!D583</f>
        <v>13.904400000000001</v>
      </c>
      <c r="G583" s="2">
        <f>'Moving Avg'!F583</f>
        <v>13.82653</v>
      </c>
      <c r="H583" s="2">
        <f>'Moving Avg'!G583</f>
        <v>13.925388000000005</v>
      </c>
      <c r="I583" s="2">
        <f>'Moving Avg'!H583</f>
        <v>13.336403999999984</v>
      </c>
      <c r="J583" s="17" t="str">
        <f>OBV!F583</f>
        <v>BEARISH</v>
      </c>
      <c r="K583" s="17" t="str">
        <f>OBV!G583</f>
        <v>WEAK</v>
      </c>
      <c r="L583" s="17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13.954599999999999</v>
      </c>
      <c r="C584" s="2">
        <f>RSI!I584</f>
        <v>57.452234530835419</v>
      </c>
      <c r="D584" s="2">
        <f>MACD!E584</f>
        <v>-5.9702035404137987E-2</v>
      </c>
      <c r="E584" s="2">
        <f>MACD!F584</f>
        <v>-1.8016274027922E-2</v>
      </c>
      <c r="F584" s="2">
        <f>'Moving Avg'!D584</f>
        <v>13.90588</v>
      </c>
      <c r="G584" s="2">
        <f>'Moving Avg'!F584</f>
        <v>13.835759999999999</v>
      </c>
      <c r="H584" s="2">
        <f>'Moving Avg'!G584</f>
        <v>13.922138000000002</v>
      </c>
      <c r="I584" s="2">
        <f>'Moving Avg'!H584</f>
        <v>13.339910999999983</v>
      </c>
      <c r="J584" s="17" t="str">
        <f>OBV!F584</f>
        <v>BEARISH</v>
      </c>
      <c r="K584" s="17" t="str">
        <f>OBV!G584</f>
        <v>WEAK</v>
      </c>
      <c r="L584" s="17" t="str">
        <f>OBV!H584</f>
        <v>BEARISH DIVERGENCE</v>
      </c>
    </row>
    <row r="585" spans="1:12" ht="13.5" x14ac:dyDescent="0.25">
      <c r="A585" s="3">
        <f>RSI!A585</f>
        <v>42853</v>
      </c>
      <c r="B585" s="2">
        <f>RSI!B585</f>
        <v>13.880800000000001</v>
      </c>
      <c r="C585" s="2">
        <f>RSI!I585</f>
        <v>51.17743251661588</v>
      </c>
      <c r="D585" s="2">
        <f>MACD!E585</f>
        <v>-6.0640226026389854E-2</v>
      </c>
      <c r="E585" s="2">
        <f>MACD!F585</f>
        <v>-2.6541064427615571E-2</v>
      </c>
      <c r="F585" s="2">
        <f>'Moving Avg'!D585</f>
        <v>13.892599999999998</v>
      </c>
      <c r="G585" s="2">
        <f>'Moving Avg'!F585</f>
        <v>13.838714999999999</v>
      </c>
      <c r="H585" s="2">
        <f>'Moving Avg'!G585</f>
        <v>13.917708000000005</v>
      </c>
      <c r="I585" s="2">
        <f>'Moving Avg'!H585</f>
        <v>13.342864499999985</v>
      </c>
      <c r="J585" s="17" t="str">
        <f>OBV!F585</f>
        <v>BEARISH</v>
      </c>
      <c r="K585" s="17" t="str">
        <f>OBV!G585</f>
        <v>WEAK</v>
      </c>
      <c r="L585" s="17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13.8734</v>
      </c>
      <c r="C586" s="2">
        <f>RSI!I586</f>
        <v>50.580892431964976</v>
      </c>
      <c r="D586" s="2">
        <f>MACD!E586</f>
        <v>-6.0977096445229861E-2</v>
      </c>
      <c r="E586" s="2">
        <f>MACD!F586</f>
        <v>-3.3428270831138432E-2</v>
      </c>
      <c r="F586" s="2">
        <f>'Moving Avg'!D586</f>
        <v>13.88374</v>
      </c>
      <c r="G586" s="2">
        <f>'Moving Avg'!F586</f>
        <v>13.842404999999999</v>
      </c>
      <c r="H586" s="2">
        <f>'Moving Avg'!G586</f>
        <v>13.916084000000001</v>
      </c>
      <c r="I586" s="2">
        <f>'Moving Avg'!H586</f>
        <v>13.345817999999984</v>
      </c>
      <c r="J586" s="17" t="str">
        <f>OBV!F586</f>
        <v>BEARISH</v>
      </c>
      <c r="K586" s="17" t="str">
        <f>OBV!G586</f>
        <v>WEAK</v>
      </c>
      <c r="L586" s="17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13.8734</v>
      </c>
      <c r="C587" s="2">
        <f>RSI!I587</f>
        <v>50.580892431964962</v>
      </c>
      <c r="D587" s="2">
        <f>MACD!E587</f>
        <v>-6.130282573126955E-2</v>
      </c>
      <c r="E587" s="2">
        <f>MACD!F587</f>
        <v>-3.9003181811164661E-2</v>
      </c>
      <c r="F587" s="2">
        <f>'Moving Avg'!D587</f>
        <v>13.88374</v>
      </c>
      <c r="G587" s="2">
        <f>'Moving Avg'!F587</f>
        <v>13.845724999999998</v>
      </c>
      <c r="H587" s="2">
        <f>'Moving Avg'!G587</f>
        <v>13.913722</v>
      </c>
      <c r="I587" s="2">
        <f>'Moving Avg'!H587</f>
        <v>13.348771499999982</v>
      </c>
      <c r="J587" s="17" t="str">
        <f>OBV!F587</f>
        <v>BEARISH</v>
      </c>
      <c r="K587" s="17" t="str">
        <f>OBV!G587</f>
        <v>NEUTRAL</v>
      </c>
      <c r="L587" s="17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13.880800000000001</v>
      </c>
      <c r="C588" s="2">
        <f>RSI!I588</f>
        <v>51.24005675808607</v>
      </c>
      <c r="D588" s="2">
        <f>MACD!E588</f>
        <v>-5.0810416189207785E-2</v>
      </c>
      <c r="E588" s="2">
        <f>MACD!F588</f>
        <v>-4.1364628686773292E-2</v>
      </c>
      <c r="F588" s="2">
        <f>'Moving Avg'!D588</f>
        <v>13.892599999999998</v>
      </c>
      <c r="G588" s="2">
        <f>'Moving Avg'!F588</f>
        <v>13.850155000000001</v>
      </c>
      <c r="H588" s="2">
        <f>'Moving Avg'!G588</f>
        <v>13.912245999999998</v>
      </c>
      <c r="I588" s="2">
        <f>'Moving Avg'!H588</f>
        <v>13.351724999999981</v>
      </c>
      <c r="J588" s="17" t="str">
        <f>OBV!F588</f>
        <v>BEARISH</v>
      </c>
      <c r="K588" s="17" t="str">
        <f>OBV!G588</f>
        <v>NEUTRAL</v>
      </c>
      <c r="L588" s="17" t="str">
        <f>OBV!H588</f>
        <v>BEARISH DIVERGENCE</v>
      </c>
    </row>
    <row r="589" spans="1:12" ht="13.5" x14ac:dyDescent="0.25">
      <c r="A589" s="3">
        <f>RSI!A589</f>
        <v>42860</v>
      </c>
      <c r="B589" s="2">
        <f>RSI!B589</f>
        <v>14.028499999999999</v>
      </c>
      <c r="C589" s="2">
        <f>RSI!I589</f>
        <v>62.104741515046719</v>
      </c>
      <c r="D589" s="2">
        <f>MACD!E589</f>
        <v>-4.273618744612051E-2</v>
      </c>
      <c r="E589" s="2">
        <f>MACD!F589</f>
        <v>-4.1638940438642739E-2</v>
      </c>
      <c r="F589" s="2">
        <f>'Moving Avg'!D589</f>
        <v>13.90738</v>
      </c>
      <c r="G589" s="2">
        <f>'Moving Avg'!F589</f>
        <v>13.862340000000003</v>
      </c>
      <c r="H589" s="2">
        <f>'Moving Avg'!G589</f>
        <v>13.913723999999997</v>
      </c>
      <c r="I589" s="2">
        <f>'Moving Avg'!H589</f>
        <v>13.355453999999979</v>
      </c>
      <c r="J589" s="17" t="str">
        <f>OBV!F589</f>
        <v>BULLISH</v>
      </c>
      <c r="K589" s="17" t="str">
        <f>OBV!G589</f>
        <v>STRONG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14.043200000000001</v>
      </c>
      <c r="C590" s="2">
        <f>RSI!I590</f>
        <v>62.988656131489151</v>
      </c>
      <c r="D590" s="2">
        <f>MACD!E590</f>
        <v>-3.7938587291895587E-2</v>
      </c>
      <c r="E590" s="2">
        <f>MACD!F590</f>
        <v>-4.089886980929331E-2</v>
      </c>
      <c r="F590" s="2">
        <f>'Moving Avg'!D590</f>
        <v>13.939860000000001</v>
      </c>
      <c r="G590" s="2">
        <f>'Moving Avg'!F590</f>
        <v>13.87452</v>
      </c>
      <c r="H590" s="2">
        <f>'Moving Avg'!G590</f>
        <v>13.915643999999997</v>
      </c>
      <c r="I590" s="2">
        <f>'Moving Avg'!H590</f>
        <v>13.35921949999998</v>
      </c>
      <c r="J590" s="17" t="str">
        <f>OBV!F590</f>
        <v>BULLISH</v>
      </c>
      <c r="K590" s="17" t="str">
        <f>OBV!G590</f>
        <v>STRONG</v>
      </c>
      <c r="L590" s="17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14.021100000000001</v>
      </c>
      <c r="C591" s="2">
        <f>RSI!I591</f>
        <v>60.696477031434625</v>
      </c>
      <c r="D591" s="2">
        <f>MACD!E591</f>
        <v>-3.7742876774574441E-2</v>
      </c>
      <c r="E591" s="2">
        <f>MACD!F591</f>
        <v>-4.0267671202349538E-2</v>
      </c>
      <c r="F591" s="2">
        <f>'Moving Avg'!D591</f>
        <v>13.969399999999998</v>
      </c>
      <c r="G591" s="2">
        <f>'Moving Avg'!F591</f>
        <v>13.885595</v>
      </c>
      <c r="H591" s="2">
        <f>'Moving Avg'!G591</f>
        <v>13.917121999999997</v>
      </c>
      <c r="I591" s="2">
        <f>'Moving Avg'!H591</f>
        <v>13.362874499999981</v>
      </c>
      <c r="J591" s="17" t="str">
        <f>OBV!F591</f>
        <v>BULLISH</v>
      </c>
      <c r="K591" s="17" t="str">
        <f>OBV!G591</f>
        <v>STRONG</v>
      </c>
      <c r="L591" s="17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13.9915</v>
      </c>
      <c r="C592" s="2">
        <f>RSI!I592</f>
        <v>57.669451081903354</v>
      </c>
      <c r="D592" s="2">
        <f>MACD!E592</f>
        <v>-4.2960563670979113E-2</v>
      </c>
      <c r="E592" s="2">
        <f>MACD!F592</f>
        <v>-4.080624969607545E-2</v>
      </c>
      <c r="F592" s="2">
        <f>'Moving Avg'!D592</f>
        <v>13.993020000000001</v>
      </c>
      <c r="G592" s="2">
        <f>'Moving Avg'!F592</f>
        <v>13.895189999999999</v>
      </c>
      <c r="H592" s="2">
        <f>'Moving Avg'!G592</f>
        <v>13.914905999999998</v>
      </c>
      <c r="I592" s="2">
        <f>'Moving Avg'!H592</f>
        <v>13.36638149999998</v>
      </c>
      <c r="J592" s="17" t="str">
        <f>OBV!F592</f>
        <v>BULLISH</v>
      </c>
      <c r="K592" s="17" t="str">
        <f>OBV!G592</f>
        <v>NEUTRAL</v>
      </c>
      <c r="L592" s="17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13.9915</v>
      </c>
      <c r="C593" s="2">
        <f>RSI!I593</f>
        <v>57.669451081903354</v>
      </c>
      <c r="D593" s="2">
        <f>MACD!E593</f>
        <v>-5.3581707949691193E-2</v>
      </c>
      <c r="E593" s="2">
        <f>MACD!F593</f>
        <v>-4.3361341346798601E-2</v>
      </c>
      <c r="F593" s="2">
        <f>'Moving Avg'!D593</f>
        <v>14.01516</v>
      </c>
      <c r="G593" s="2">
        <f>'Moving Avg'!F593</f>
        <v>13.904784999999999</v>
      </c>
      <c r="H593" s="2">
        <f>'Moving Avg'!G593</f>
        <v>13.909883999999998</v>
      </c>
      <c r="I593" s="2">
        <f>'Moving Avg'!H593</f>
        <v>13.369888499999981</v>
      </c>
      <c r="J593" s="17" t="str">
        <f>OBV!F593</f>
        <v>BULLISH</v>
      </c>
      <c r="K593" s="17" t="str">
        <f>OBV!G593</f>
        <v>NEUTRAL</v>
      </c>
      <c r="L593" s="17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14.028499999999999</v>
      </c>
      <c r="C594" s="2">
        <f>RSI!I594</f>
        <v>60.523556799538007</v>
      </c>
      <c r="D594" s="2">
        <f>MACD!E594</f>
        <v>-4.7630391268343786E-2</v>
      </c>
      <c r="E594" s="2">
        <f>MACD!F594</f>
        <v>-4.4215151331107642E-2</v>
      </c>
      <c r="F594" s="2">
        <f>'Moving Avg'!D594</f>
        <v>14.01516</v>
      </c>
      <c r="G594" s="2">
        <f>'Moving Avg'!F594</f>
        <v>13.919554999999999</v>
      </c>
      <c r="H594" s="2">
        <f>'Moving Avg'!G594</f>
        <v>13.908408</v>
      </c>
      <c r="I594" s="2">
        <f>'Moving Avg'!H594</f>
        <v>13.37398649999998</v>
      </c>
      <c r="J594" s="17" t="str">
        <f>OBV!F594</f>
        <v>BEARISH</v>
      </c>
      <c r="K594" s="17" t="str">
        <f>OBV!G594</f>
        <v>NEUTRAL</v>
      </c>
      <c r="L594" s="17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13.9177</v>
      </c>
      <c r="C595" s="2">
        <f>RSI!I595</f>
        <v>49.713801785060717</v>
      </c>
      <c r="D595" s="2">
        <f>MACD!E595</f>
        <v>-4.6413486275623583E-2</v>
      </c>
      <c r="E595" s="2">
        <f>MACD!F595</f>
        <v>-4.4654818320010836E-2</v>
      </c>
      <c r="F595" s="2">
        <f>'Moving Avg'!D595</f>
        <v>13.99006</v>
      </c>
      <c r="G595" s="2">
        <f>'Moving Avg'!F595</f>
        <v>13.925090000000003</v>
      </c>
      <c r="H595" s="2">
        <f>'Moving Avg'!G595</f>
        <v>13.90324</v>
      </c>
      <c r="I595" s="2">
        <f>'Moving Avg'!H595</f>
        <v>13.377124499999979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13.880800000000001</v>
      </c>
      <c r="C596" s="2">
        <f>RSI!I596</f>
        <v>46.721020246738327</v>
      </c>
      <c r="D596" s="2">
        <f>MACD!E596</f>
        <v>-4.3756783090152851E-2</v>
      </c>
      <c r="E596" s="2">
        <f>MACD!F596</f>
        <v>-4.4475211274039243E-2</v>
      </c>
      <c r="F596" s="2">
        <f>'Moving Avg'!D596</f>
        <v>13.962</v>
      </c>
      <c r="G596" s="2">
        <f>'Moving Avg'!F596</f>
        <v>13.928780000000003</v>
      </c>
      <c r="H596" s="2">
        <f>'Moving Avg'!G596</f>
        <v>13.900286000000001</v>
      </c>
      <c r="I596" s="2">
        <f>'Moving Avg'!H596</f>
        <v>13.380077999999978</v>
      </c>
      <c r="J596" s="17" t="str">
        <f>OBV!F596</f>
        <v>BEARISH</v>
      </c>
      <c r="K596" s="17" t="str">
        <f>OBV!G596</f>
        <v>WEAK</v>
      </c>
      <c r="L596" s="17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13.880800000000001</v>
      </c>
      <c r="C597" s="2">
        <f>RSI!I597</f>
        <v>46.721020246738327</v>
      </c>
      <c r="D597" s="2">
        <f>MACD!E597</f>
        <v>-4.1260998166036345E-2</v>
      </c>
      <c r="E597" s="2">
        <f>MACD!F597</f>
        <v>-4.3832368652438669E-2</v>
      </c>
      <c r="F597" s="2">
        <f>'Moving Avg'!D597</f>
        <v>13.939859999999999</v>
      </c>
      <c r="G597" s="2">
        <f>'Moving Avg'!F597</f>
        <v>13.932470000000004</v>
      </c>
      <c r="H597" s="2">
        <f>'Moving Avg'!G597</f>
        <v>13.897332</v>
      </c>
      <c r="I597" s="2">
        <f>'Moving Avg'!H597</f>
        <v>13.383031499999976</v>
      </c>
      <c r="J597" s="17" t="str">
        <f>OBV!F597</f>
        <v>BEARISH</v>
      </c>
      <c r="K597" s="17" t="str">
        <f>OBV!G597</f>
        <v>NEUTRAL</v>
      </c>
      <c r="L597" s="17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13.8217</v>
      </c>
      <c r="C598" s="2">
        <f>RSI!I598</f>
        <v>42.022020209106259</v>
      </c>
      <c r="D598" s="2">
        <f>MACD!E598</f>
        <v>-3.3403491480006764E-2</v>
      </c>
      <c r="E598" s="2">
        <f>MACD!F598</f>
        <v>-4.1746593217952294E-2</v>
      </c>
      <c r="F598" s="2">
        <f>'Moving Avg'!D598</f>
        <v>13.905899999999999</v>
      </c>
      <c r="G598" s="2">
        <f>'Moving Avg'!F598</f>
        <v>13.929515000000004</v>
      </c>
      <c r="H598" s="2">
        <f>'Moving Avg'!G598</f>
        <v>13.896298</v>
      </c>
      <c r="I598" s="2">
        <f>'Moving Avg'!H598</f>
        <v>13.385689499999977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14.028499999999999</v>
      </c>
      <c r="C599" s="2">
        <f>RSI!I599</f>
        <v>57.956548967015451</v>
      </c>
      <c r="D599" s="2">
        <f>MACD!E599</f>
        <v>-1.878859602536842E-2</v>
      </c>
      <c r="E599" s="2">
        <f>MACD!F599</f>
        <v>-3.715499377943552E-2</v>
      </c>
      <c r="F599" s="2">
        <f>'Moving Avg'!D599</f>
        <v>13.905899999999999</v>
      </c>
      <c r="G599" s="2">
        <f>'Moving Avg'!F599</f>
        <v>13.933580000000001</v>
      </c>
      <c r="H599" s="2">
        <f>'Moving Avg'!G599</f>
        <v>13.8994</v>
      </c>
      <c r="I599" s="2">
        <f>'Moving Avg'!H599</f>
        <v>13.389381499999978</v>
      </c>
      <c r="J599" s="17" t="str">
        <f>OBV!F599</f>
        <v>BEARISH</v>
      </c>
      <c r="K599" s="17" t="str">
        <f>OBV!G599</f>
        <v>NEUTRAL</v>
      </c>
      <c r="L599" s="17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14.028499999999999</v>
      </c>
      <c r="C600" s="2">
        <f>RSI!I600</f>
        <v>57.956548967015451</v>
      </c>
      <c r="D600" s="2">
        <f>MACD!E600</f>
        <v>-4.8625258426717721E-3</v>
      </c>
      <c r="E600" s="2">
        <f>MACD!F600</f>
        <v>-3.0696500192082771E-2</v>
      </c>
      <c r="F600" s="2">
        <f>'Moving Avg'!D600</f>
        <v>13.928059999999999</v>
      </c>
      <c r="G600" s="2">
        <f>'Moving Avg'!F600</f>
        <v>13.937644999999998</v>
      </c>
      <c r="H600" s="2">
        <f>'Moving Avg'!G600</f>
        <v>13.897186000000001</v>
      </c>
      <c r="I600" s="2">
        <f>'Moving Avg'!H600</f>
        <v>13.393073499999975</v>
      </c>
      <c r="J600" s="17" t="str">
        <f>OBV!F600</f>
        <v>BEARISH</v>
      </c>
      <c r="K600" s="17" t="str">
        <f>OBV!G600</f>
        <v>NEUTRAL</v>
      </c>
      <c r="L600" s="17" t="str">
        <f>OBV!H600</f>
        <v>BEARISH DIVERGENCE</v>
      </c>
    </row>
    <row r="601" spans="1:12" ht="13.5" x14ac:dyDescent="0.25">
      <c r="A601" s="3">
        <f>RSI!A601</f>
        <v>42878</v>
      </c>
      <c r="B601" s="2">
        <f>RSI!B601</f>
        <v>13.910299999999999</v>
      </c>
      <c r="C601" s="2">
        <f>RSI!I601</f>
        <v>49.024943054502586</v>
      </c>
      <c r="D601" s="2">
        <f>MACD!E601</f>
        <v>1.1626703227449298E-2</v>
      </c>
      <c r="E601" s="2">
        <f>MACD!F601</f>
        <v>-2.2231859508176362E-2</v>
      </c>
      <c r="F601" s="2">
        <f>'Moving Avg'!D601</f>
        <v>13.933960000000003</v>
      </c>
      <c r="G601" s="2">
        <f>'Moving Avg'!F601</f>
        <v>13.937275</v>
      </c>
      <c r="H601" s="2">
        <f>'Moving Avg'!G601</f>
        <v>13.891870000000001</v>
      </c>
      <c r="I601" s="2">
        <f>'Moving Avg'!H601</f>
        <v>13.396174499999974</v>
      </c>
      <c r="J601" s="17" t="str">
        <f>OBV!F601</f>
        <v>BULLISH</v>
      </c>
      <c r="K601" s="17" t="str">
        <f>OBV!G601</f>
        <v>NEUTRAL</v>
      </c>
      <c r="L601" s="17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14.028499999999999</v>
      </c>
      <c r="C602" s="2">
        <f>RSI!I602</f>
        <v>56.280731408921568</v>
      </c>
      <c r="D602" s="2">
        <f>MACD!E602</f>
        <v>1.2366393202874804E-2</v>
      </c>
      <c r="E602" s="2">
        <f>MACD!F602</f>
        <v>-1.5312208965966131E-2</v>
      </c>
      <c r="F602" s="2">
        <f>'Moving Avg'!D602</f>
        <v>13.9635</v>
      </c>
      <c r="G602" s="2">
        <f>'Moving Avg'!F602</f>
        <v>13.945029999999999</v>
      </c>
      <c r="H602" s="2">
        <f>'Moving Avg'!G602</f>
        <v>13.891870000000001</v>
      </c>
      <c r="I602" s="2">
        <f>'Moving Avg'!H602</f>
        <v>13.399866499999973</v>
      </c>
      <c r="J602" s="17" t="str">
        <f>OBV!F602</f>
        <v>BULLISH</v>
      </c>
      <c r="K602" s="17" t="str">
        <f>OBV!G602</f>
        <v>NEUTRAL</v>
      </c>
      <c r="L602" s="17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14.1244</v>
      </c>
      <c r="C603" s="2">
        <f>RSI!I603</f>
        <v>61.116624190929478</v>
      </c>
      <c r="D603" s="2">
        <f>MACD!E603</f>
        <v>5.2796387026745606E-3</v>
      </c>
      <c r="E603" s="2">
        <f>MACD!F603</f>
        <v>-1.1193839432237992E-2</v>
      </c>
      <c r="F603" s="2">
        <f>'Moving Avg'!D603</f>
        <v>14.024039999999999</v>
      </c>
      <c r="G603" s="2">
        <f>'Moving Avg'!F603</f>
        <v>13.959425</v>
      </c>
      <c r="H603" s="2">
        <f>'Moving Avg'!G603</f>
        <v>13.893494000000002</v>
      </c>
      <c r="I603" s="2">
        <f>'Moving Avg'!H603</f>
        <v>13.404591499999976</v>
      </c>
      <c r="J603" s="17" t="str">
        <f>OBV!F603</f>
        <v>BULLISH</v>
      </c>
      <c r="K603" s="17" t="str">
        <f>OBV!G603</f>
        <v>STRONG</v>
      </c>
      <c r="L603" s="17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14.168699999999999</v>
      </c>
      <c r="C604" s="2">
        <f>RSI!I604</f>
        <v>63.144652834362859</v>
      </c>
      <c r="D604" s="2">
        <f>MACD!E604</f>
        <v>5.6346764180403852E-4</v>
      </c>
      <c r="E604" s="2">
        <f>MACD!F604</f>
        <v>-8.842378017429587E-3</v>
      </c>
      <c r="F604" s="2">
        <f>'Moving Avg'!D604</f>
        <v>14.05208</v>
      </c>
      <c r="G604" s="2">
        <f>'Moving Avg'!F604</f>
        <v>13.970130000000001</v>
      </c>
      <c r="H604" s="2">
        <f>'Moving Avg'!G604</f>
        <v>13.897480000000003</v>
      </c>
      <c r="I604" s="2">
        <f>'Moving Avg'!H604</f>
        <v>13.409537999999976</v>
      </c>
      <c r="J604" s="17" t="str">
        <f>OBV!F604</f>
        <v>BULLISH</v>
      </c>
      <c r="K604" s="17" t="str">
        <f>OBV!G604</f>
        <v>STRONG</v>
      </c>
      <c r="L604" s="17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14.1023</v>
      </c>
      <c r="C605" s="2">
        <f>RSI!I605</f>
        <v>58.24133047748925</v>
      </c>
      <c r="D605" s="2">
        <f>MACD!E605</f>
        <v>-1.6863315584140892E-2</v>
      </c>
      <c r="E605" s="2">
        <f>MACD!F605</f>
        <v>-1.0446565530771848E-2</v>
      </c>
      <c r="F605" s="2">
        <f>'Moving Avg'!D605</f>
        <v>14.066840000000003</v>
      </c>
      <c r="G605" s="2">
        <f>'Moving Avg'!F605</f>
        <v>13.981205000000003</v>
      </c>
      <c r="H605" s="2">
        <f>'Moving Avg'!G605</f>
        <v>13.900138000000002</v>
      </c>
      <c r="I605" s="2">
        <f>'Moving Avg'!H605</f>
        <v>13.414337499999979</v>
      </c>
      <c r="J605" s="17" t="str">
        <f>OBV!F605</f>
        <v>BULLISH</v>
      </c>
      <c r="K605" s="17" t="str">
        <f>OBV!G605</f>
        <v>STRONG</v>
      </c>
      <c r="L605" s="17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14.1023</v>
      </c>
      <c r="C606" s="2">
        <f>RSI!I606</f>
        <v>58.24133047748925</v>
      </c>
      <c r="D606" s="2">
        <f>MACD!E606</f>
        <v>-3.81052304696059E-2</v>
      </c>
      <c r="E606" s="2">
        <f>MACD!F606</f>
        <v>-1.5978298518538658E-2</v>
      </c>
      <c r="F606" s="2">
        <f>'Moving Avg'!D606</f>
        <v>14.105239999999998</v>
      </c>
      <c r="G606" s="2">
        <f>'Moving Avg'!F606</f>
        <v>13.992650000000001</v>
      </c>
      <c r="H606" s="2">
        <f>'Moving Avg'!G606</f>
        <v>13.903092000000001</v>
      </c>
      <c r="I606" s="2">
        <f>'Moving Avg'!H606</f>
        <v>13.41913699999998</v>
      </c>
      <c r="J606" s="17" t="str">
        <f>OBV!F606</f>
        <v>BULLISH</v>
      </c>
      <c r="K606" s="17" t="str">
        <f>OBV!G606</f>
        <v>STRONG</v>
      </c>
      <c r="L606" s="17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14.1023</v>
      </c>
      <c r="C607" s="2">
        <f>RSI!I607</f>
        <v>58.24133047748925</v>
      </c>
      <c r="D607" s="2">
        <f>MACD!E607</f>
        <v>-5.6837725260558969E-2</v>
      </c>
      <c r="E607" s="2">
        <f>MACD!F607</f>
        <v>-2.4150183866942721E-2</v>
      </c>
      <c r="F607" s="2">
        <f>'Moving Avg'!D607</f>
        <v>14.12</v>
      </c>
      <c r="G607" s="2">
        <f>'Moving Avg'!F607</f>
        <v>14.004095000000003</v>
      </c>
      <c r="H607" s="2">
        <f>'Moving Avg'!G607</f>
        <v>13.906046000000002</v>
      </c>
      <c r="I607" s="2">
        <f>'Moving Avg'!H607</f>
        <v>13.423936499999982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14.1023</v>
      </c>
      <c r="C608" s="2">
        <f>RSI!I608</f>
        <v>58.24133047748925</v>
      </c>
      <c r="D608" s="2">
        <f>MACD!E608</f>
        <v>-8.2482982145087647E-2</v>
      </c>
      <c r="E608" s="2">
        <f>MACD!F608</f>
        <v>-3.5816743522571706E-2</v>
      </c>
      <c r="F608" s="2">
        <f>'Moving Avg'!D608</f>
        <v>14.11558</v>
      </c>
      <c r="G608" s="2">
        <f>'Moving Avg'!F608</f>
        <v>14.015170000000003</v>
      </c>
      <c r="H608" s="2">
        <f>'Moving Avg'!G608</f>
        <v>13.909294000000003</v>
      </c>
      <c r="I608" s="2">
        <f>'Moving Avg'!H608</f>
        <v>13.428846499999981</v>
      </c>
      <c r="J608" s="17" t="str">
        <f>OBV!F608</f>
        <v>BULLISH</v>
      </c>
      <c r="K608" s="17" t="str">
        <f>OBV!G608</f>
        <v>NEUTRAL</v>
      </c>
      <c r="L608" s="17" t="str">
        <f>OBV!H608</f>
        <v>BULLISH DIVERGENCE</v>
      </c>
    </row>
    <row r="609" spans="1:12" ht="13.5" x14ac:dyDescent="0.25">
      <c r="A609" s="3">
        <f>RSI!A609</f>
        <v>42888</v>
      </c>
      <c r="B609" s="2">
        <f>RSI!B609</f>
        <v>14.1023</v>
      </c>
      <c r="C609" s="2">
        <f>RSI!I609</f>
        <v>58.241330477489242</v>
      </c>
      <c r="D609" s="2">
        <f>MACD!E609</f>
        <v>-7.3017779052966247E-2</v>
      </c>
      <c r="E609" s="2">
        <f>MACD!F609</f>
        <v>-4.325695062865062E-2</v>
      </c>
      <c r="F609" s="2">
        <f>'Moving Avg'!D609</f>
        <v>14.1023</v>
      </c>
      <c r="G609" s="2">
        <f>'Moving Avg'!F609</f>
        <v>14.018860000000004</v>
      </c>
      <c r="H609" s="2">
        <f>'Moving Avg'!G609</f>
        <v>13.918154000000001</v>
      </c>
      <c r="I609" s="2">
        <f>'Moving Avg'!H609</f>
        <v>13.433756499999982</v>
      </c>
      <c r="J609" s="17" t="str">
        <f>OBV!F609</f>
        <v>BEARISH</v>
      </c>
      <c r="K609" s="17" t="str">
        <f>OBV!G609</f>
        <v>NEUTRAL</v>
      </c>
      <c r="L609" s="17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14.1761</v>
      </c>
      <c r="C610" s="2">
        <f>RSI!I610</f>
        <v>62.881710229342325</v>
      </c>
      <c r="D610" s="2">
        <f>MACD!E610</f>
        <v>-7.1077602510101201E-2</v>
      </c>
      <c r="E610" s="2">
        <f>MACD!F610</f>
        <v>-4.8821081004940738E-2</v>
      </c>
      <c r="F610" s="2">
        <f>'Moving Avg'!D610</f>
        <v>14.11706</v>
      </c>
      <c r="G610" s="2">
        <f>'Moving Avg'!F610</f>
        <v>14.025505000000004</v>
      </c>
      <c r="H610" s="2">
        <f>'Moving Avg'!G610</f>
        <v>13.924208</v>
      </c>
      <c r="I610" s="2">
        <f>'Moving Avg'!H610</f>
        <v>13.438924999999983</v>
      </c>
      <c r="J610" s="17" t="str">
        <f>OBV!F610</f>
        <v>BULLISH</v>
      </c>
      <c r="K610" s="17" t="str">
        <f>OBV!G610</f>
        <v>NEUTRAL</v>
      </c>
      <c r="L610" s="17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14.190899999999999</v>
      </c>
      <c r="C611" s="2">
        <f>RSI!I611</f>
        <v>63.751642104466576</v>
      </c>
      <c r="D611" s="2">
        <f>MACD!E611</f>
        <v>-8.9710482967856109E-2</v>
      </c>
      <c r="E611" s="2">
        <f>MACD!F611</f>
        <v>-5.699896139752382E-2</v>
      </c>
      <c r="F611" s="2">
        <f>'Moving Avg'!D611</f>
        <v>14.134780000000001</v>
      </c>
      <c r="G611" s="2">
        <f>'Moving Avg'!F611</f>
        <v>14.033995000000004</v>
      </c>
      <c r="H611" s="2">
        <f>'Moving Avg'!G611</f>
        <v>13.930410000000006</v>
      </c>
      <c r="I611" s="2">
        <f>'Moving Avg'!H611</f>
        <v>13.444203999999983</v>
      </c>
      <c r="J611" s="17" t="str">
        <f>OBV!F611</f>
        <v>BULLISH</v>
      </c>
      <c r="K611" s="17" t="str">
        <f>OBV!G611</f>
        <v>NEUTRAL</v>
      </c>
      <c r="L611" s="17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14.25</v>
      </c>
      <c r="C612" s="2">
        <f>RSI!I612</f>
        <v>67.07052925528545</v>
      </c>
      <c r="D612" s="2">
        <f>MACD!E612</f>
        <v>-9.2677435087546556E-2</v>
      </c>
      <c r="E612" s="2">
        <f>MACD!F612</f>
        <v>-6.4134656135528378E-2</v>
      </c>
      <c r="F612" s="2">
        <f>'Moving Avg'!D612</f>
        <v>14.164319999999998</v>
      </c>
      <c r="G612" s="2">
        <f>'Moving Avg'!F612</f>
        <v>14.04692</v>
      </c>
      <c r="H612" s="2">
        <f>'Moving Avg'!G612</f>
        <v>13.937794000000004</v>
      </c>
      <c r="I612" s="2">
        <f>'Moving Avg'!H612</f>
        <v>13.449815499999984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14.3607</v>
      </c>
      <c r="C613" s="2">
        <f>RSI!I613</f>
        <v>72.204201386154708</v>
      </c>
      <c r="D613" s="2">
        <f>MACD!E613</f>
        <v>-8.9916187488014998E-2</v>
      </c>
      <c r="E613" s="2">
        <f>MACD!F613</f>
        <v>-6.9290962406025697E-2</v>
      </c>
      <c r="F613" s="2">
        <f>'Moving Avg'!D613</f>
        <v>14.215999999999999</v>
      </c>
      <c r="G613" s="2">
        <f>'Moving Avg'!F613</f>
        <v>14.065380000000001</v>
      </c>
      <c r="H613" s="2">
        <f>'Moving Avg'!G613</f>
        <v>13.947540000000004</v>
      </c>
      <c r="I613" s="2">
        <f>'Moving Avg'!H613</f>
        <v>13.456017499999987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14.3238</v>
      </c>
      <c r="C614" s="2">
        <f>RSI!I614</f>
        <v>68.377537958730187</v>
      </c>
      <c r="D614" s="2">
        <f>MACD!E614</f>
        <v>-7.9872290508461674E-2</v>
      </c>
      <c r="E614" s="2">
        <f>MACD!F614</f>
        <v>-7.1407228026512892E-2</v>
      </c>
      <c r="F614" s="2">
        <f>'Moving Avg'!D614</f>
        <v>14.260300000000001</v>
      </c>
      <c r="G614" s="2">
        <f>'Moving Avg'!F614</f>
        <v>14.080145000000002</v>
      </c>
      <c r="H614" s="2">
        <f>'Moving Avg'!G614</f>
        <v>13.958616000000005</v>
      </c>
      <c r="I614" s="2">
        <f>'Moving Avg'!H614</f>
        <v>13.46203499999999</v>
      </c>
      <c r="J614" s="17" t="str">
        <f>OBV!F614</f>
        <v>BULLISH</v>
      </c>
      <c r="K614" s="17" t="str">
        <f>OBV!G614</f>
        <v>STRONG</v>
      </c>
      <c r="L614" s="17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14.611700000000001</v>
      </c>
      <c r="C615" s="2">
        <f>RSI!I615</f>
        <v>78.120564595277742</v>
      </c>
      <c r="D615" s="2">
        <f>MACD!E615</f>
        <v>-0.10440174682922887</v>
      </c>
      <c r="E615" s="2">
        <f>MACD!F615</f>
        <v>-7.8006131787056093E-2</v>
      </c>
      <c r="F615" s="2">
        <f>'Moving Avg'!D615</f>
        <v>14.34742</v>
      </c>
      <c r="G615" s="2">
        <f>'Moving Avg'!F615</f>
        <v>14.114844999999999</v>
      </c>
      <c r="H615" s="2">
        <f>'Moving Avg'!G615</f>
        <v>13.974416000000002</v>
      </c>
      <c r="I615" s="2">
        <f>'Moving Avg'!H615</f>
        <v>13.469491999999988</v>
      </c>
      <c r="J615" s="17" t="str">
        <f>OBV!F615</f>
        <v>BULLISH</v>
      </c>
      <c r="K615" s="17" t="str">
        <f>OBV!G615</f>
        <v>STRONG</v>
      </c>
      <c r="L615" s="17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14.656000000000001</v>
      </c>
      <c r="C616" s="2">
        <f>RSI!I616</f>
        <v>79.183373779809173</v>
      </c>
      <c r="D616" s="2">
        <f>MACD!E616</f>
        <v>-0.13151682802835474</v>
      </c>
      <c r="E616" s="2">
        <f>MACD!F616</f>
        <v>-8.8708271035315825E-2</v>
      </c>
      <c r="F616" s="2">
        <f>'Moving Avg'!D616</f>
        <v>14.440440000000001</v>
      </c>
      <c r="G616" s="2">
        <f>'Moving Avg'!F616</f>
        <v>14.153605000000002</v>
      </c>
      <c r="H616" s="2">
        <f>'Moving Avg'!G616</f>
        <v>13.991544000000003</v>
      </c>
      <c r="I616" s="2">
        <f>'Moving Avg'!H616</f>
        <v>13.477244499999989</v>
      </c>
      <c r="J616" s="17" t="str">
        <f>OBV!F616</f>
        <v>BULLISH</v>
      </c>
      <c r="K616" s="17" t="str">
        <f>OBV!G616</f>
        <v>STRONG</v>
      </c>
      <c r="L616" s="17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14.611700000000001</v>
      </c>
      <c r="C617" s="2">
        <f>RSI!I617</f>
        <v>75.247028158097578</v>
      </c>
      <c r="D617" s="2">
        <f>MACD!E617</f>
        <v>-0.15429056027236143</v>
      </c>
      <c r="E617" s="2">
        <f>MACD!F617</f>
        <v>-0.10182472888272495</v>
      </c>
      <c r="F617" s="2">
        <f>'Moving Avg'!D617</f>
        <v>14.512780000000001</v>
      </c>
      <c r="G617" s="2">
        <f>'Moving Avg'!F617</f>
        <v>14.190149999999999</v>
      </c>
      <c r="H617" s="2">
        <f>'Moving Avg'!G617</f>
        <v>14.007638000000004</v>
      </c>
      <c r="I617" s="2">
        <f>'Moving Avg'!H617</f>
        <v>13.484775499999991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14.9145</v>
      </c>
      <c r="C618" s="2">
        <f>RSI!I618</f>
        <v>81.878279370537939</v>
      </c>
      <c r="D618" s="2">
        <f>MACD!E618</f>
        <v>-0.19860968883649832</v>
      </c>
      <c r="E618" s="2">
        <f>MACD!F618</f>
        <v>-0.12118172087347963</v>
      </c>
      <c r="F618" s="2">
        <f>'Moving Avg'!D618</f>
        <v>14.62354</v>
      </c>
      <c r="G618" s="2">
        <f>'Moving Avg'!F618</f>
        <v>14.24479</v>
      </c>
      <c r="H618" s="2">
        <f>'Moving Avg'!G618</f>
        <v>14.030084000000002</v>
      </c>
      <c r="I618" s="2">
        <f>'Moving Avg'!H618</f>
        <v>13.492897499999993</v>
      </c>
      <c r="J618" s="17" t="str">
        <f>OBV!F618</f>
        <v>BULLISH</v>
      </c>
      <c r="K618" s="17" t="str">
        <f>OBV!G618</f>
        <v>STRONG</v>
      </c>
      <c r="L618" s="17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14.729900000000001</v>
      </c>
      <c r="C619" s="2">
        <f>RSI!I619</f>
        <v>69.631200254401577</v>
      </c>
      <c r="D619" s="2">
        <f>MACD!E619</f>
        <v>-0.22665106091567999</v>
      </c>
      <c r="E619" s="2">
        <f>MACD!F619</f>
        <v>-0.14227558888191971</v>
      </c>
      <c r="F619" s="2">
        <f>'Moving Avg'!D619</f>
        <v>14.704760000000002</v>
      </c>
      <c r="G619" s="2">
        <f>'Moving Avg'!F619</f>
        <v>14.279860000000003</v>
      </c>
      <c r="H619" s="2">
        <f>'Moving Avg'!G619</f>
        <v>14.048986000000005</v>
      </c>
      <c r="I619" s="2">
        <f>'Moving Avg'!H619</f>
        <v>13.500539499999991</v>
      </c>
      <c r="J619" s="17" t="str">
        <f>OBV!F619</f>
        <v>BULLISH</v>
      </c>
      <c r="K619" s="17" t="str">
        <f>OBV!G619</f>
        <v>STRONG</v>
      </c>
      <c r="L619" s="17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15.579000000000001</v>
      </c>
      <c r="C620" s="2">
        <f>RSI!I620</f>
        <v>82.555964074130458</v>
      </c>
      <c r="D620" s="2">
        <f>MACD!E620</f>
        <v>-0.30473246569662571</v>
      </c>
      <c r="E620" s="2">
        <f>MACD!F620</f>
        <v>-0.17476696424486093</v>
      </c>
      <c r="F620" s="2">
        <f>'Moving Avg'!D620</f>
        <v>14.89822</v>
      </c>
      <c r="G620" s="2">
        <f>'Moving Avg'!F620</f>
        <v>14.357385000000003</v>
      </c>
      <c r="H620" s="2">
        <f>'Moving Avg'!G620</f>
        <v>14.084574000000002</v>
      </c>
      <c r="I620" s="2">
        <f>'Moving Avg'!H620</f>
        <v>13.511983999999993</v>
      </c>
      <c r="J620" s="17" t="str">
        <f>OBV!F620</f>
        <v>BULLISH</v>
      </c>
      <c r="K620" s="17" t="str">
        <f>OBV!G620</f>
        <v>STRONG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15.726599999999999</v>
      </c>
      <c r="C621" s="2">
        <f>RSI!I621</f>
        <v>83.843212037544532</v>
      </c>
      <c r="D621" s="2">
        <f>MACD!E621</f>
        <v>-0.38707849547432716</v>
      </c>
      <c r="E621" s="2">
        <f>MACD!F621</f>
        <v>-0.21722927049075419</v>
      </c>
      <c r="F621" s="2">
        <f>'Moving Avg'!D621</f>
        <v>15.11234</v>
      </c>
      <c r="G621" s="2">
        <f>'Moving Avg'!F621</f>
        <v>14.448200000000003</v>
      </c>
      <c r="H621" s="2">
        <f>'Moving Avg'!G621</f>
        <v>14.123114000000001</v>
      </c>
      <c r="I621" s="2">
        <f>'Moving Avg'!H621</f>
        <v>13.524203499999993</v>
      </c>
      <c r="J621" s="17" t="str">
        <f>OBV!F621</f>
        <v>BULLISH</v>
      </c>
      <c r="K621" s="17" t="str">
        <f>OBV!G621</f>
        <v>STRONG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15.652799999999999</v>
      </c>
      <c r="C622" s="2">
        <f>RSI!I622</f>
        <v>80.63904389205436</v>
      </c>
      <c r="D622" s="2">
        <f>MACD!E622</f>
        <v>-0.45012534506683721</v>
      </c>
      <c r="E622" s="2">
        <f>MACD!F622</f>
        <v>-0.26380848540597079</v>
      </c>
      <c r="F622" s="2">
        <f>'Moving Avg'!D622</f>
        <v>15.32056</v>
      </c>
      <c r="G622" s="2">
        <f>'Moving Avg'!F622</f>
        <v>14.529415000000006</v>
      </c>
      <c r="H622" s="2">
        <f>'Moving Avg'!G622</f>
        <v>14.160177999999998</v>
      </c>
      <c r="I622" s="2">
        <f>'Moving Avg'!H622</f>
        <v>13.536238499999993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15.652799999999999</v>
      </c>
      <c r="C623" s="2">
        <f>RSI!I623</f>
        <v>80.63904389205436</v>
      </c>
      <c r="D623" s="2">
        <f>MACD!E623</f>
        <v>-0.49334694694054804</v>
      </c>
      <c r="E623" s="2">
        <f>MACD!F623</f>
        <v>-0.30971617771288623</v>
      </c>
      <c r="F623" s="2">
        <f>'Moving Avg'!D623</f>
        <v>15.468219999999999</v>
      </c>
      <c r="G623" s="2">
        <f>'Moving Avg'!F623</f>
        <v>14.605835000000004</v>
      </c>
      <c r="H623" s="2">
        <f>'Moving Avg'!G623</f>
        <v>14.197242000000001</v>
      </c>
      <c r="I623" s="2">
        <f>'Moving Avg'!H623</f>
        <v>13.548273499999993</v>
      </c>
      <c r="J623" s="17" t="str">
        <f>OBV!F623</f>
        <v>BULLISH</v>
      </c>
      <c r="K623" s="17" t="str">
        <f>OBV!G623</f>
        <v>STRONG</v>
      </c>
      <c r="L623" s="17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15.505100000000001</v>
      </c>
      <c r="C624" s="2">
        <f>RSI!I624</f>
        <v>74.068873530916107</v>
      </c>
      <c r="D624" s="2">
        <f>MACD!E624</f>
        <v>-0.53104880656307785</v>
      </c>
      <c r="E624" s="2">
        <f>MACD!F624</f>
        <v>-0.35398270348292454</v>
      </c>
      <c r="F624" s="2">
        <f>'Moving Avg'!D624</f>
        <v>15.623259999999998</v>
      </c>
      <c r="G624" s="2">
        <f>'Moving Avg'!F624</f>
        <v>14.672655000000002</v>
      </c>
      <c r="H624" s="2">
        <f>'Moving Avg'!G624</f>
        <v>14.232682</v>
      </c>
      <c r="I624" s="2">
        <f>'Moving Avg'!H624</f>
        <v>13.559532999999995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15.726599999999999</v>
      </c>
      <c r="C625" s="2">
        <f>RSI!I625</f>
        <v>77.084260515041706</v>
      </c>
      <c r="D625" s="2">
        <f>MACD!E625</f>
        <v>-0.54011267029511245</v>
      </c>
      <c r="E625" s="2">
        <f>MACD!F625</f>
        <v>-0.39120869684536214</v>
      </c>
      <c r="F625" s="2">
        <f>'Moving Avg'!D625</f>
        <v>15.652779999999998</v>
      </c>
      <c r="G625" s="2">
        <f>'Moving Avg'!F625</f>
        <v>14.753870000000003</v>
      </c>
      <c r="H625" s="2">
        <f>'Moving Avg'!G625</f>
        <v>14.271074</v>
      </c>
      <c r="I625" s="2">
        <f>'Moving Avg'!H625</f>
        <v>13.572084499999994</v>
      </c>
      <c r="J625" s="17" t="str">
        <f>OBV!F625</f>
        <v>BULLISH</v>
      </c>
      <c r="K625" s="17" t="str">
        <f>OBV!G625</f>
        <v>NEUTRAL</v>
      </c>
      <c r="L625" s="17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15.9481</v>
      </c>
      <c r="C626" s="2">
        <f>RSI!I626</f>
        <v>79.634606814311326</v>
      </c>
      <c r="D626" s="2">
        <f>MACD!E626</f>
        <v>-0.56335629378550856</v>
      </c>
      <c r="E626" s="2">
        <f>MACD!F626</f>
        <v>-0.42563821623339143</v>
      </c>
      <c r="F626" s="2">
        <f>'Moving Avg'!D626</f>
        <v>15.69708</v>
      </c>
      <c r="G626" s="2">
        <f>'Moving Avg'!F626</f>
        <v>14.846160000000003</v>
      </c>
      <c r="H626" s="2">
        <f>'Moving Avg'!G626</f>
        <v>14.313896</v>
      </c>
      <c r="I626" s="2">
        <f>'Moving Avg'!H626</f>
        <v>13.585743499999994</v>
      </c>
      <c r="J626" s="17" t="str">
        <f>OBV!F626</f>
        <v>BULLISH</v>
      </c>
      <c r="K626" s="17" t="str">
        <f>OBV!G626</f>
        <v>NEUTRAL</v>
      </c>
      <c r="L626" s="17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16.243500000000001</v>
      </c>
      <c r="C627" s="2">
        <f>RSI!I627</f>
        <v>82.441211635679394</v>
      </c>
      <c r="D627" s="2">
        <f>MACD!E627</f>
        <v>-0.61856874758812097</v>
      </c>
      <c r="E627" s="2">
        <f>MACD!F627</f>
        <v>-0.46422432250433737</v>
      </c>
      <c r="F627" s="2">
        <f>'Moving Avg'!D627</f>
        <v>15.81522</v>
      </c>
      <c r="G627" s="2">
        <f>'Moving Avg'!F627</f>
        <v>14.953219999999998</v>
      </c>
      <c r="H627" s="2">
        <f>'Moving Avg'!G627</f>
        <v>14.362626000000001</v>
      </c>
      <c r="I627" s="2">
        <f>'Moving Avg'!H627</f>
        <v>13.600731999999994</v>
      </c>
      <c r="J627" s="17" t="str">
        <f>OBV!F627</f>
        <v>BULLISH</v>
      </c>
      <c r="K627" s="17" t="str">
        <f>OBV!G627</f>
        <v>STRONG</v>
      </c>
      <c r="L627" s="17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16.8598</v>
      </c>
      <c r="C628" s="2">
        <f>RSI!I628</f>
        <v>86.592644016538102</v>
      </c>
      <c r="D628" s="2">
        <f>MACD!E628</f>
        <v>-0.67244039945525991</v>
      </c>
      <c r="E628" s="2">
        <f>MACD!F628</f>
        <v>-0.50586753789452188</v>
      </c>
      <c r="F628" s="2">
        <f>'Moving Avg'!D628</f>
        <v>16.056619999999999</v>
      </c>
      <c r="G628" s="2">
        <f>'Moving Avg'!F628</f>
        <v>15.091095000000001</v>
      </c>
      <c r="H628" s="2">
        <f>'Moving Avg'!G628</f>
        <v>14.422205999999999</v>
      </c>
      <c r="I628" s="2">
        <f>'Moving Avg'!H628</f>
        <v>13.618838999999996</v>
      </c>
      <c r="J628" s="17" t="str">
        <f>OBV!F628</f>
        <v>BULLISH</v>
      </c>
      <c r="K628" s="17" t="str">
        <f>OBV!G628</f>
        <v>STRONG</v>
      </c>
      <c r="L628" s="17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17.3155</v>
      </c>
      <c r="C629" s="2">
        <f>RSI!I629</f>
        <v>88.71688582090232</v>
      </c>
      <c r="D629" s="2">
        <f>MACD!E629</f>
        <v>-0.79130861217788606</v>
      </c>
      <c r="E629" s="2">
        <f>MACD!F629</f>
        <v>-0.5629557527511948</v>
      </c>
      <c r="F629" s="2">
        <f>'Moving Avg'!D629</f>
        <v>16.418699999999998</v>
      </c>
      <c r="G629" s="2">
        <f>'Moving Avg'!F629</f>
        <v>15.251754999999999</v>
      </c>
      <c r="H629" s="2">
        <f>'Moving Avg'!G629</f>
        <v>14.489571999999999</v>
      </c>
      <c r="I629" s="2">
        <f>'Moving Avg'!H629</f>
        <v>13.639334999999996</v>
      </c>
      <c r="J629" s="17" t="str">
        <f>OBV!F629</f>
        <v>BULLISH</v>
      </c>
      <c r="K629" s="17" t="str">
        <f>OBV!G629</f>
        <v>STRONG</v>
      </c>
      <c r="L629" s="17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17.619299999999999</v>
      </c>
      <c r="C630" s="2">
        <f>RSI!I630</f>
        <v>89.869264493247258</v>
      </c>
      <c r="D630" s="2">
        <f>MACD!E630</f>
        <v>-0.79675967784743307</v>
      </c>
      <c r="E630" s="2">
        <f>MACD!F630</f>
        <v>-0.60971653777044255</v>
      </c>
      <c r="F630" s="2">
        <f>'Moving Avg'!D630</f>
        <v>16.797239999999999</v>
      </c>
      <c r="G630" s="2">
        <f>'Moving Avg'!F630</f>
        <v>15.423914999999999</v>
      </c>
      <c r="H630" s="2">
        <f>'Moving Avg'!G630</f>
        <v>14.563013999999995</v>
      </c>
      <c r="I630" s="2">
        <f>'Moving Avg'!H630</f>
        <v>13.661423999999995</v>
      </c>
      <c r="J630" s="17" t="str">
        <f>OBV!F630</f>
        <v>BULLISH</v>
      </c>
      <c r="K630" s="17" t="str">
        <f>OBV!G630</f>
        <v>STRONG</v>
      </c>
      <c r="L630" s="17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17.634499999999999</v>
      </c>
      <c r="C631" s="2">
        <f>RSI!I631</f>
        <v>89.924709737054769</v>
      </c>
      <c r="D631" s="2">
        <f>MACD!E631</f>
        <v>-0.79362008909454396</v>
      </c>
      <c r="E631" s="2">
        <f>MACD!F631</f>
        <v>-0.64649724803526287</v>
      </c>
      <c r="F631" s="2">
        <f>'Moving Avg'!D631</f>
        <v>17.134520000000002</v>
      </c>
      <c r="G631" s="2">
        <f>'Moving Avg'!F631</f>
        <v>15.596095</v>
      </c>
      <c r="H631" s="2">
        <f>'Moving Avg'!G631</f>
        <v>14.637349999999996</v>
      </c>
      <c r="I631" s="2">
        <f>'Moving Avg'!H631</f>
        <v>13.683884499999998</v>
      </c>
      <c r="J631" s="17" t="str">
        <f>OBV!F631</f>
        <v>BULLISH</v>
      </c>
      <c r="K631" s="17" t="str">
        <f>OBV!G631</f>
        <v>STRONG</v>
      </c>
      <c r="L631" s="17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17.239599999999999</v>
      </c>
      <c r="C632" s="2">
        <f>RSI!I632</f>
        <v>77.983358212628744</v>
      </c>
      <c r="D632" s="2">
        <f>MACD!E632</f>
        <v>-0.78596063820159934</v>
      </c>
      <c r="E632" s="2">
        <f>MACD!F632</f>
        <v>-0.67438992606853021</v>
      </c>
      <c r="F632" s="2">
        <f>'Moving Avg'!D632</f>
        <v>17.333739999999999</v>
      </c>
      <c r="G632" s="2">
        <f>'Moving Avg'!F632</f>
        <v>15.745575000000002</v>
      </c>
      <c r="H632" s="2">
        <f>'Moving Avg'!G632</f>
        <v>14.704673999999995</v>
      </c>
      <c r="I632" s="2">
        <f>'Moving Avg'!H632</f>
        <v>13.704443999999993</v>
      </c>
      <c r="J632" s="17" t="str">
        <f>OBV!F632</f>
        <v>BULLISH</v>
      </c>
      <c r="K632" s="17" t="str">
        <f>OBV!G632</f>
        <v>STRONG</v>
      </c>
      <c r="L632" s="17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17.429400000000001</v>
      </c>
      <c r="C633" s="2">
        <f>RSI!I633</f>
        <v>79.399314566906639</v>
      </c>
      <c r="D633" s="2">
        <f>MACD!E633</f>
        <v>-0.80314527766494415</v>
      </c>
      <c r="E633" s="2">
        <f>MACD!F633</f>
        <v>-0.70014099638781313</v>
      </c>
      <c r="F633" s="2">
        <f>'Moving Avg'!D633</f>
        <v>17.447659999999999</v>
      </c>
      <c r="G633" s="2">
        <f>'Moving Avg'!F633</f>
        <v>15.899010000000001</v>
      </c>
      <c r="H633" s="2">
        <f>'Moving Avg'!G633</f>
        <v>14.776531999999996</v>
      </c>
      <c r="I633" s="2">
        <f>'Moving Avg'!H633</f>
        <v>13.725952499999995</v>
      </c>
      <c r="J633" s="17" t="str">
        <f>OBV!F633</f>
        <v>BULLISH</v>
      </c>
      <c r="K633" s="17" t="str">
        <f>OBV!G633</f>
        <v>STRONG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17.543299999999999</v>
      </c>
      <c r="C634" s="2">
        <f>RSI!I634</f>
        <v>80.221381070876731</v>
      </c>
      <c r="D634" s="2">
        <f>MACD!E634</f>
        <v>-0.85886264160158277</v>
      </c>
      <c r="E634" s="2">
        <f>MACD!F634</f>
        <v>-0.73188532543056706</v>
      </c>
      <c r="F634" s="2">
        <f>'Moving Avg'!D634</f>
        <v>17.493220000000001</v>
      </c>
      <c r="G634" s="2">
        <f>'Moving Avg'!F634</f>
        <v>16.059985000000001</v>
      </c>
      <c r="H634" s="2">
        <f>'Moving Avg'!G634</f>
        <v>14.848305999999997</v>
      </c>
      <c r="I634" s="2">
        <f>'Moving Avg'!H634</f>
        <v>13.748030499999995</v>
      </c>
      <c r="J634" s="17" t="str">
        <f>OBV!F634</f>
        <v>BULLISH</v>
      </c>
      <c r="K634" s="17" t="str">
        <f>OBV!G634</f>
        <v>STRONG</v>
      </c>
      <c r="L634" s="17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17.467400000000001</v>
      </c>
      <c r="C635" s="2">
        <f>RSI!I635</f>
        <v>77.988035148333353</v>
      </c>
      <c r="D635" s="2">
        <f>MACD!E635</f>
        <v>-0.8762564436419531</v>
      </c>
      <c r="E635" s="2">
        <f>MACD!F635</f>
        <v>-0.76075954907284427</v>
      </c>
      <c r="F635" s="2">
        <f>'Moving Avg'!D635</f>
        <v>17.46284</v>
      </c>
      <c r="G635" s="2">
        <f>'Moving Avg'!F635</f>
        <v>16.202770000000001</v>
      </c>
      <c r="H635" s="2">
        <f>'Moving Avg'!G635</f>
        <v>14.920037999999998</v>
      </c>
      <c r="I635" s="2">
        <f>'Moving Avg'!H635</f>
        <v>13.770208999999992</v>
      </c>
      <c r="J635" s="17" t="str">
        <f>OBV!F635</f>
        <v>BULLISH</v>
      </c>
      <c r="K635" s="17" t="str">
        <f>OBV!G635</f>
        <v>NEUTRAL</v>
      </c>
      <c r="L635" s="17" t="str">
        <f>OBV!H635</f>
        <v>BULLISH DIVERGENCE</v>
      </c>
    </row>
    <row r="636" spans="1:12" ht="13.5" x14ac:dyDescent="0.25">
      <c r="A636" s="3">
        <f>RSI!A636</f>
        <v>42929</v>
      </c>
      <c r="B636" s="2">
        <f>RSI!B636</f>
        <v>17.520600000000002</v>
      </c>
      <c r="C636" s="2">
        <f>RSI!I636</f>
        <v>78.441086337549692</v>
      </c>
      <c r="D636" s="2">
        <f>MACD!E636</f>
        <v>-0.86960023220757421</v>
      </c>
      <c r="E636" s="2">
        <f>MACD!F636</f>
        <v>-0.78252768569979025</v>
      </c>
      <c r="F636" s="2">
        <f>'Moving Avg'!D636</f>
        <v>17.440059999999999</v>
      </c>
      <c r="G636" s="2">
        <f>'Moving Avg'!F636</f>
        <v>16.346</v>
      </c>
      <c r="H636" s="2">
        <f>'Moving Avg'!G636</f>
        <v>14.992981999999998</v>
      </c>
      <c r="I636" s="2">
        <f>'Moving Avg'!H636</f>
        <v>13.792468999999992</v>
      </c>
      <c r="J636" s="17" t="str">
        <f>OBV!F636</f>
        <v>BULLISH</v>
      </c>
      <c r="K636" s="17" t="str">
        <f>OBV!G636</f>
        <v>NEUTRAL</v>
      </c>
      <c r="L636" s="17" t="str">
        <f>OBV!H636</f>
        <v>BULLISH DIVERGENCE</v>
      </c>
    </row>
    <row r="637" spans="1:12" ht="13.5" x14ac:dyDescent="0.25">
      <c r="A637" s="3">
        <f>RSI!A637</f>
        <v>42930</v>
      </c>
      <c r="B637" s="2">
        <f>RSI!B637</f>
        <v>17.657299999999999</v>
      </c>
      <c r="C637" s="2">
        <f>RSI!I637</f>
        <v>79.602803763411586</v>
      </c>
      <c r="D637" s="2">
        <f>MACD!E637</f>
        <v>-0.8370752775828354</v>
      </c>
      <c r="E637" s="2">
        <f>MACD!F637</f>
        <v>-0.79343720407639939</v>
      </c>
      <c r="F637" s="2">
        <f>'Moving Avg'!D637</f>
        <v>17.523599999999998</v>
      </c>
      <c r="G637" s="2">
        <f>'Moving Avg'!F637</f>
        <v>16.498280000000001</v>
      </c>
      <c r="H637" s="2">
        <f>'Moving Avg'!G637</f>
        <v>15.068659999999998</v>
      </c>
      <c r="I637" s="2">
        <f>'Moving Avg'!H637</f>
        <v>13.815781499999989</v>
      </c>
      <c r="J637" s="17" t="str">
        <f>OBV!F637</f>
        <v>BULLISH</v>
      </c>
      <c r="K637" s="17" t="str">
        <f>OBV!G637</f>
        <v>STRONG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17.657299999999999</v>
      </c>
      <c r="C638" s="2">
        <f>RSI!I638</f>
        <v>79.602803763411586</v>
      </c>
      <c r="D638" s="2">
        <f>MACD!E638</f>
        <v>-0.72334974016934517</v>
      </c>
      <c r="E638" s="2">
        <f>MACD!F638</f>
        <v>-0.77941971129498855</v>
      </c>
      <c r="F638" s="2">
        <f>'Moving Avg'!D638</f>
        <v>17.569179999999999</v>
      </c>
      <c r="G638" s="2">
        <f>'Moving Avg'!F638</f>
        <v>16.635420000000003</v>
      </c>
      <c r="H638" s="2">
        <f>'Moving Avg'!G638</f>
        <v>15.144189999999998</v>
      </c>
      <c r="I638" s="2">
        <f>'Moving Avg'!H638</f>
        <v>13.83909399999999</v>
      </c>
      <c r="J638" s="17" t="str">
        <f>OBV!F638</f>
        <v>BULLISH</v>
      </c>
      <c r="K638" s="17" t="str">
        <f>OBV!G638</f>
        <v>NEUTRAL</v>
      </c>
      <c r="L638" s="17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17.513000000000002</v>
      </c>
      <c r="C639" s="2">
        <f>RSI!I639</f>
        <v>74.676461892189735</v>
      </c>
      <c r="D639" s="2">
        <f>MACD!E639</f>
        <v>-0.55429697165257252</v>
      </c>
      <c r="E639" s="2">
        <f>MACD!F639</f>
        <v>-0.73439516336650534</v>
      </c>
      <c r="F639" s="2">
        <f>'Moving Avg'!D639</f>
        <v>17.563120000000001</v>
      </c>
      <c r="G639" s="2">
        <f>'Moving Avg'!F639</f>
        <v>16.774574999999999</v>
      </c>
      <c r="H639" s="2">
        <f>'Moving Avg'!G639</f>
        <v>15.213880000000001</v>
      </c>
      <c r="I639" s="2">
        <f>'Moving Avg'!H639</f>
        <v>13.861721999999988</v>
      </c>
      <c r="J639" s="17" t="str">
        <f>OBV!F639</f>
        <v>BULLISH</v>
      </c>
      <c r="K639" s="17" t="str">
        <f>OBV!G639</f>
        <v>NEUTRAL</v>
      </c>
      <c r="L639" s="17" t="str">
        <f>OBV!H639</f>
        <v>BULLISH DIVERGENCE</v>
      </c>
    </row>
    <row r="640" spans="1:12" ht="13.5" x14ac:dyDescent="0.25">
      <c r="A640" s="3">
        <f>RSI!A640</f>
        <v>42935</v>
      </c>
      <c r="B640" s="2">
        <f>RSI!B640</f>
        <v>17.429400000000001</v>
      </c>
      <c r="C640" s="2">
        <f>RSI!I640</f>
        <v>71.900258602369121</v>
      </c>
      <c r="D640" s="2">
        <f>MACD!E640</f>
        <v>-0.36485110490407635</v>
      </c>
      <c r="E640" s="2">
        <f>MACD!F640</f>
        <v>-0.66048635167401959</v>
      </c>
      <c r="F640" s="2">
        <f>'Moving Avg'!D640</f>
        <v>17.555520000000001</v>
      </c>
      <c r="G640" s="2">
        <f>'Moving Avg'!F640</f>
        <v>16.867094999999999</v>
      </c>
      <c r="H640" s="2">
        <f>'Moving Avg'!G640</f>
        <v>15.281604</v>
      </c>
      <c r="I640" s="2">
        <f>'Moving Avg'!H640</f>
        <v>13.884264499999988</v>
      </c>
      <c r="J640" s="17" t="str">
        <f>OBV!F640</f>
        <v>BULLISH</v>
      </c>
      <c r="K640" s="17" t="str">
        <f>OBV!G640</f>
        <v>NEUTRAL</v>
      </c>
      <c r="L640" s="17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17.543299999999999</v>
      </c>
      <c r="C641" s="2">
        <f>RSI!I641</f>
        <v>73.353728716582339</v>
      </c>
      <c r="D641" s="2">
        <f>MACD!E641</f>
        <v>-0.21620148161218822</v>
      </c>
      <c r="E641" s="2">
        <f>MACD!F641</f>
        <v>-0.57162937766165334</v>
      </c>
      <c r="F641" s="2">
        <f>'Moving Avg'!D641</f>
        <v>17.56006</v>
      </c>
      <c r="G641" s="2">
        <f>'Moving Avg'!F641</f>
        <v>16.957929999999998</v>
      </c>
      <c r="H641" s="2">
        <f>'Moving Avg'!G641</f>
        <v>15.352048000000002</v>
      </c>
      <c r="I641" s="2">
        <f>'Moving Avg'!H641</f>
        <v>13.90744999999999</v>
      </c>
      <c r="J641" s="17" t="str">
        <f>OBV!F641</f>
        <v>BULLISH</v>
      </c>
      <c r="K641" s="17" t="str">
        <f>OBV!G641</f>
        <v>NEUTRAL</v>
      </c>
      <c r="L641" s="17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17.657299999999999</v>
      </c>
      <c r="C642" s="2">
        <f>RSI!I642</f>
        <v>74.76088924158384</v>
      </c>
      <c r="D642" s="2">
        <f>MACD!E642</f>
        <v>-0.16543324135088255</v>
      </c>
      <c r="E642" s="2">
        <f>MACD!F642</f>
        <v>-0.49039015039949918</v>
      </c>
      <c r="F642" s="2">
        <f>'Moving Avg'!D642</f>
        <v>17.56006</v>
      </c>
      <c r="G642" s="2">
        <f>'Moving Avg'!F642</f>
        <v>17.058154999999996</v>
      </c>
      <c r="H642" s="2">
        <f>'Moving Avg'!G642</f>
        <v>15.425364</v>
      </c>
      <c r="I642" s="2">
        <f>'Moving Avg'!H642</f>
        <v>13.931759499999989</v>
      </c>
      <c r="J642" s="17" t="str">
        <f>OBV!F642</f>
        <v>BULLISH</v>
      </c>
      <c r="K642" s="17" t="str">
        <f>OBV!G642</f>
        <v>NEUTRAL</v>
      </c>
      <c r="L642" s="17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17.619299999999999</v>
      </c>
      <c r="C643" s="2">
        <f>RSI!I643</f>
        <v>73.370010692301548</v>
      </c>
      <c r="D643" s="2">
        <f>MACD!E643</f>
        <v>-9.6517574578051324E-2</v>
      </c>
      <c r="E643" s="2">
        <f>MACD!F643</f>
        <v>-0.41161563523520966</v>
      </c>
      <c r="F643" s="2">
        <f>'Moving Avg'!D643</f>
        <v>17.55246</v>
      </c>
      <c r="G643" s="2">
        <f>'Moving Avg'!F643</f>
        <v>17.156479999999995</v>
      </c>
      <c r="H643" s="2">
        <f>'Moving Avg'!G643</f>
        <v>15.497920000000001</v>
      </c>
      <c r="I643" s="2">
        <f>'Moving Avg'!H643</f>
        <v>13.955435999999986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17.649699999999999</v>
      </c>
      <c r="C644" s="2">
        <f>RSI!I644</f>
        <v>73.790112526421098</v>
      </c>
      <c r="D644" s="2">
        <f>MACD!E644</f>
        <v>-2.8316780672525965E-2</v>
      </c>
      <c r="E644" s="2">
        <f>MACD!F644</f>
        <v>-0.33495586432267294</v>
      </c>
      <c r="F644" s="2">
        <f>'Moving Avg'!D644</f>
        <v>17.579799999999999</v>
      </c>
      <c r="G644" s="2">
        <f>'Moving Avg'!F644</f>
        <v>17.263709999999996</v>
      </c>
      <c r="H644" s="2">
        <f>'Moving Avg'!G644</f>
        <v>15.570344</v>
      </c>
      <c r="I644" s="2">
        <f>'Moving Avg'!H644</f>
        <v>13.979633499999986</v>
      </c>
      <c r="J644" s="17" t="str">
        <f>OBV!F644</f>
        <v>BULLISH</v>
      </c>
      <c r="K644" s="17" t="str">
        <f>OBV!G644</f>
        <v>NEUTRAL</v>
      </c>
      <c r="L644" s="17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17.619299999999999</v>
      </c>
      <c r="C645" s="2">
        <f>RSI!I645</f>
        <v>72.557433012375583</v>
      </c>
      <c r="D645" s="2">
        <f>MACD!E645</f>
        <v>1.4801981283913079E-2</v>
      </c>
      <c r="E645" s="2">
        <f>MACD!F645</f>
        <v>-0.26500429520135571</v>
      </c>
      <c r="F645" s="2">
        <f>'Moving Avg'!D645</f>
        <v>17.617779999999996</v>
      </c>
      <c r="G645" s="2">
        <f>'Moving Avg'!F645</f>
        <v>17.358345</v>
      </c>
      <c r="H645" s="2">
        <f>'Moving Avg'!G645</f>
        <v>15.644375999999999</v>
      </c>
      <c r="I645" s="2">
        <f>'Moving Avg'!H645</f>
        <v>14.003309999999985</v>
      </c>
      <c r="J645" s="17" t="str">
        <f>OBV!F645</f>
        <v>BULLISH</v>
      </c>
      <c r="K645" s="17" t="str">
        <f>OBV!G645</f>
        <v>NEUTRAL</v>
      </c>
      <c r="L645" s="17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17.505400000000002</v>
      </c>
      <c r="C646" s="2">
        <f>RSI!I646</f>
        <v>67.975593848872478</v>
      </c>
      <c r="D646" s="2">
        <f>MACD!E646</f>
        <v>6.3306401833443715E-2</v>
      </c>
      <c r="E646" s="2">
        <f>MACD!F646</f>
        <v>-0.19934215579439585</v>
      </c>
      <c r="F646" s="2">
        <f>'Moving Avg'!D646</f>
        <v>17.610199999999999</v>
      </c>
      <c r="G646" s="2">
        <f>'Moving Avg'!F646</f>
        <v>17.436209999999999</v>
      </c>
      <c r="H646" s="2">
        <f>'Moving Avg'!G646</f>
        <v>15.716868000000002</v>
      </c>
      <c r="I646" s="2">
        <f>'Moving Avg'!H646</f>
        <v>14.026232499999987</v>
      </c>
      <c r="J646" s="17" t="str">
        <f>OBV!F646</f>
        <v>BEARISH</v>
      </c>
      <c r="K646" s="17" t="str">
        <f>OBV!G646</f>
        <v>NEUTRAL</v>
      </c>
      <c r="L646" s="17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17.391500000000001</v>
      </c>
      <c r="C647" s="2">
        <f>RSI!I647</f>
        <v>63.647245302235888</v>
      </c>
      <c r="D647" s="2">
        <f>MACD!E647</f>
        <v>0.13022802588981719</v>
      </c>
      <c r="E647" s="2">
        <f>MACD!F647</f>
        <v>-0.13342811945755323</v>
      </c>
      <c r="F647" s="2">
        <f>'Moving Avg'!D647</f>
        <v>17.557040000000001</v>
      </c>
      <c r="G647" s="2">
        <f>'Moving Avg'!F647</f>
        <v>17.49361</v>
      </c>
      <c r="H647" s="2">
        <f>'Moving Avg'!G647</f>
        <v>15.787081999999998</v>
      </c>
      <c r="I647" s="2">
        <f>'Moving Avg'!H647</f>
        <v>14.048732999999988</v>
      </c>
      <c r="J647" s="17" t="str">
        <f>OBV!F647</f>
        <v>BEARISH</v>
      </c>
      <c r="K647" s="17" t="str">
        <f>OBV!G647</f>
        <v>NEUTRAL</v>
      </c>
      <c r="L647" s="17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17.452200000000001</v>
      </c>
      <c r="C648" s="2">
        <f>RSI!I648</f>
        <v>64.928892084225723</v>
      </c>
      <c r="D648" s="2">
        <f>MACD!E648</f>
        <v>0.17970818119449916</v>
      </c>
      <c r="E648" s="2">
        <f>MACD!F648</f>
        <v>-7.0800859327142751E-2</v>
      </c>
      <c r="F648" s="2">
        <f>'Moving Avg'!D648</f>
        <v>17.523620000000001</v>
      </c>
      <c r="G648" s="2">
        <f>'Moving Avg'!F648</f>
        <v>17.523229999999998</v>
      </c>
      <c r="H648" s="2">
        <f>'Moving Avg'!G648</f>
        <v>15.859691999999997</v>
      </c>
      <c r="I648" s="2">
        <f>'Moving Avg'!H648</f>
        <v>14.071758499999989</v>
      </c>
      <c r="J648" s="17" t="str">
        <f>OBV!F648</f>
        <v>BEARISH</v>
      </c>
      <c r="K648" s="17" t="str">
        <f>OBV!G648</f>
        <v>NEUTRAL</v>
      </c>
      <c r="L648" s="17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17.3307</v>
      </c>
      <c r="C649" s="2">
        <f>RSI!I649</f>
        <v>60.342937558048213</v>
      </c>
      <c r="D649" s="2">
        <f>MACD!E649</f>
        <v>0.20556405009481082</v>
      </c>
      <c r="E649" s="2">
        <f>MACD!F649</f>
        <v>-1.5527877442752039E-2</v>
      </c>
      <c r="F649" s="2">
        <f>'Moving Avg'!D649</f>
        <v>17.459820000000001</v>
      </c>
      <c r="G649" s="2">
        <f>'Moving Avg'!F649</f>
        <v>17.523990000000001</v>
      </c>
      <c r="H649" s="2">
        <f>'Moving Avg'!G649</f>
        <v>15.925735999999999</v>
      </c>
      <c r="I649" s="2">
        <f>'Moving Avg'!H649</f>
        <v>14.094176499999987</v>
      </c>
      <c r="J649" s="17" t="str">
        <f>OBV!F649</f>
        <v>BEARISH</v>
      </c>
      <c r="K649" s="17" t="str">
        <f>OBV!G649</f>
        <v>NEUTRAL</v>
      </c>
      <c r="L649" s="17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17.391500000000001</v>
      </c>
      <c r="C650" s="2">
        <f>RSI!I650</f>
        <v>61.797058534499612</v>
      </c>
      <c r="D650" s="2">
        <f>MACD!E650</f>
        <v>0.20819113769368869</v>
      </c>
      <c r="E650" s="2">
        <f>MACD!F650</f>
        <v>2.9215925584536111E-2</v>
      </c>
      <c r="F650" s="2">
        <f>'Moving Avg'!D650</f>
        <v>17.414260000000002</v>
      </c>
      <c r="G650" s="2">
        <f>'Moving Avg'!F650</f>
        <v>17.512599999999999</v>
      </c>
      <c r="H650" s="2">
        <f>'Moving Avg'!G650</f>
        <v>15.992995999999996</v>
      </c>
      <c r="I650" s="2">
        <f>'Moving Avg'!H650</f>
        <v>14.116898499999991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17.239599999999999</v>
      </c>
      <c r="C651" s="2">
        <f>RSI!I651</f>
        <v>56.247922600925101</v>
      </c>
      <c r="D651" s="2">
        <f>MACD!E651</f>
        <v>0.23708368623761089</v>
      </c>
      <c r="E651" s="2">
        <f>MACD!F651</f>
        <v>7.0789477715151067E-2</v>
      </c>
      <c r="F651" s="2">
        <f>'Moving Avg'!D651</f>
        <v>17.3611</v>
      </c>
      <c r="G651" s="2">
        <f>'Moving Avg'!F651</f>
        <v>17.492854999999999</v>
      </c>
      <c r="H651" s="2">
        <f>'Moving Avg'!G651</f>
        <v>16.059581999999995</v>
      </c>
      <c r="I651" s="2">
        <f>'Moving Avg'!H651</f>
        <v>14.138565499999991</v>
      </c>
      <c r="J651" s="17" t="str">
        <f>OBV!F651</f>
        <v>BEARISH</v>
      </c>
      <c r="K651" s="17" t="str">
        <f>OBV!G651</f>
        <v>NEUTRAL</v>
      </c>
      <c r="L651" s="17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17.3535</v>
      </c>
      <c r="C652" s="2">
        <f>RSI!I652</f>
        <v>59.20596794023772</v>
      </c>
      <c r="D652" s="2">
        <f>MACD!E652</f>
        <v>0.26958088311689465</v>
      </c>
      <c r="E652" s="2">
        <f>MACD!F652</f>
        <v>0.1105477587954998</v>
      </c>
      <c r="F652" s="2">
        <f>'Moving Avg'!D652</f>
        <v>17.3535</v>
      </c>
      <c r="G652" s="2">
        <f>'Moving Avg'!F652</f>
        <v>17.498549999999998</v>
      </c>
      <c r="H652" s="2">
        <f>'Moving Avg'!G652</f>
        <v>16.126082</v>
      </c>
      <c r="I652" s="2">
        <f>'Moving Avg'!H652</f>
        <v>14.16080199999999</v>
      </c>
      <c r="J652" s="17" t="str">
        <f>OBV!F652</f>
        <v>BEARISH</v>
      </c>
      <c r="K652" s="17" t="str">
        <f>OBV!G652</f>
        <v>NEUTRAL</v>
      </c>
      <c r="L652" s="17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17.383900000000001</v>
      </c>
      <c r="C653" s="2">
        <f>RSI!I653</f>
        <v>59.983607990113711</v>
      </c>
      <c r="D653" s="2">
        <f>MACD!E653</f>
        <v>0.28733360565061616</v>
      </c>
      <c r="E653" s="2">
        <f>MACD!F653</f>
        <v>0.14590492816652309</v>
      </c>
      <c r="F653" s="2">
        <f>'Moving Avg'!D653</f>
        <v>17.339839999999999</v>
      </c>
      <c r="G653" s="2">
        <f>'Moving Avg'!F653</f>
        <v>17.496275000000001</v>
      </c>
      <c r="H653" s="2">
        <f>'Moving Avg'!G653</f>
        <v>16.191271999999998</v>
      </c>
      <c r="I653" s="2">
        <f>'Moving Avg'!H653</f>
        <v>14.183485999999986</v>
      </c>
      <c r="J653" s="17" t="str">
        <f>OBV!F653</f>
        <v>BULLISH</v>
      </c>
      <c r="K653" s="17" t="str">
        <f>OBV!G653</f>
        <v>NEUTRAL</v>
      </c>
      <c r="L653" s="17" t="str">
        <f>OBV!H653</f>
        <v>BULLISH DIVERGENCE</v>
      </c>
    </row>
    <row r="654" spans="1:12" ht="13.5" x14ac:dyDescent="0.25">
      <c r="A654" s="3">
        <f>RSI!A654</f>
        <v>42956</v>
      </c>
      <c r="B654" s="2">
        <f>RSI!B654</f>
        <v>17.376300000000001</v>
      </c>
      <c r="C654" s="2">
        <f>RSI!I654</f>
        <v>59.677329807428428</v>
      </c>
      <c r="D654" s="2">
        <f>MACD!E654</f>
        <v>0.30589048392460327</v>
      </c>
      <c r="E654" s="2">
        <f>MACD!F654</f>
        <v>0.17790203931813914</v>
      </c>
      <c r="F654" s="2">
        <f>'Moving Avg'!D654</f>
        <v>17.348959999999998</v>
      </c>
      <c r="G654" s="2">
        <f>'Moving Avg'!F654</f>
        <v>17.487925000000001</v>
      </c>
      <c r="H654" s="2">
        <f>'Moving Avg'!G654</f>
        <v>16.255423999999998</v>
      </c>
      <c r="I654" s="2">
        <f>'Moving Avg'!H654</f>
        <v>14.206131999999986</v>
      </c>
      <c r="J654" s="17" t="str">
        <f>OBV!F654</f>
        <v>BEARISH</v>
      </c>
      <c r="K654" s="17" t="str">
        <f>OBV!G654</f>
        <v>NEUTRAL</v>
      </c>
      <c r="L654" s="17" t="str">
        <f>OBV!H654</f>
        <v>BEARISH DIVERGENCE</v>
      </c>
    </row>
    <row r="655" spans="1:12" ht="13.5" x14ac:dyDescent="0.25">
      <c r="A655" s="3">
        <f>RSI!A655</f>
        <v>42957</v>
      </c>
      <c r="B655" s="2">
        <f>RSI!B655</f>
        <v>17.429400000000001</v>
      </c>
      <c r="C655" s="2">
        <f>RSI!I655</f>
        <v>61.169181441988293</v>
      </c>
      <c r="D655" s="2">
        <f>MACD!E655</f>
        <v>0.31144883033385895</v>
      </c>
      <c r="E655" s="2">
        <f>MACD!F655</f>
        <v>0.2046113975212831</v>
      </c>
      <c r="F655" s="2">
        <f>'Moving Avg'!D655</f>
        <v>17.356540000000003</v>
      </c>
      <c r="G655" s="2">
        <f>'Moving Avg'!F655</f>
        <v>17.486025000000001</v>
      </c>
      <c r="H655" s="2">
        <f>'Moving Avg'!G655</f>
        <v>16.321966</v>
      </c>
      <c r="I655" s="2">
        <f>'Moving Avg'!H655</f>
        <v>14.229043499999987</v>
      </c>
      <c r="J655" s="17" t="str">
        <f>OBV!F655</f>
        <v>BEARISH</v>
      </c>
      <c r="K655" s="17" t="str">
        <f>OBV!G655</f>
        <v>NEUTRAL</v>
      </c>
      <c r="L655" s="17" t="str">
        <f>OBV!H655</f>
        <v>BEARISH DIVERGENCE</v>
      </c>
    </row>
    <row r="656" spans="1:12" ht="13.5" x14ac:dyDescent="0.25">
      <c r="A656" s="3">
        <f>RSI!A656</f>
        <v>42958</v>
      </c>
      <c r="B656" s="2">
        <f>RSI!B656</f>
        <v>17.429400000000001</v>
      </c>
      <c r="C656" s="2">
        <f>RSI!I656</f>
        <v>61.169181441988293</v>
      </c>
      <c r="D656" s="2">
        <f>MACD!E656</f>
        <v>0.2968954113629465</v>
      </c>
      <c r="E656" s="2">
        <f>MACD!F656</f>
        <v>0.2230682002896158</v>
      </c>
      <c r="F656" s="2">
        <f>'Moving Avg'!D656</f>
        <v>17.394500000000001</v>
      </c>
      <c r="G656" s="2">
        <f>'Moving Avg'!F656</f>
        <v>17.481465000000004</v>
      </c>
      <c r="H656" s="2">
        <f>'Moving Avg'!G656</f>
        <v>16.388507999999998</v>
      </c>
      <c r="I656" s="2">
        <f>'Moving Avg'!H656</f>
        <v>14.251843999999988</v>
      </c>
      <c r="J656" s="17" t="str">
        <f>OBV!F656</f>
        <v>BULLISH</v>
      </c>
      <c r="K656" s="17" t="str">
        <f>OBV!G656</f>
        <v>NEUTRAL</v>
      </c>
      <c r="L656" s="17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17.467400000000001</v>
      </c>
      <c r="C657" s="2">
        <f>RSI!I657</f>
        <v>62.326029150082988</v>
      </c>
      <c r="D657" s="2">
        <f>MACD!E657</f>
        <v>0.26263794166935028</v>
      </c>
      <c r="E657" s="2">
        <f>MACD!F657</f>
        <v>0.23098214856556271</v>
      </c>
      <c r="F657" s="2">
        <f>'Moving Avg'!D657</f>
        <v>17.417279999999998</v>
      </c>
      <c r="G657" s="2">
        <f>'Moving Avg'!F657</f>
        <v>17.471969999999999</v>
      </c>
      <c r="H657" s="2">
        <f>'Moving Avg'!G657</f>
        <v>16.455809999999996</v>
      </c>
      <c r="I657" s="2">
        <f>'Moving Avg'!H657</f>
        <v>14.274834499999988</v>
      </c>
      <c r="J657" s="17" t="str">
        <f>OBV!F657</f>
        <v>BULLISH</v>
      </c>
      <c r="K657" s="17" t="str">
        <f>OBV!G657</f>
        <v>NEUTRAL</v>
      </c>
      <c r="L657" s="17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17.467400000000001</v>
      </c>
      <c r="C658" s="2">
        <f>RSI!I658</f>
        <v>62.326029150082988</v>
      </c>
      <c r="D658" s="2">
        <f>MACD!E658</f>
        <v>0.24127852305847597</v>
      </c>
      <c r="E658" s="2">
        <f>MACD!F658</f>
        <v>0.23304142346414539</v>
      </c>
      <c r="F658" s="2">
        <f>'Moving Avg'!D658</f>
        <v>17.433979999999998</v>
      </c>
      <c r="G658" s="2">
        <f>'Moving Avg'!F658</f>
        <v>17.462475000000001</v>
      </c>
      <c r="H658" s="2">
        <f>'Moving Avg'!G658</f>
        <v>16.523111999999998</v>
      </c>
      <c r="I658" s="2">
        <f>'Moving Avg'!H658</f>
        <v>14.297861999999988</v>
      </c>
      <c r="J658" s="17" t="str">
        <f>OBV!F658</f>
        <v>BEARISH</v>
      </c>
      <c r="K658" s="17" t="str">
        <f>OBV!G658</f>
        <v>NEUTRAL</v>
      </c>
      <c r="L658" s="17" t="str">
        <f>OBV!H658</f>
        <v>BEARISH DIVERGENCE</v>
      </c>
    </row>
    <row r="659" spans="1:12" ht="13.5" x14ac:dyDescent="0.25">
      <c r="A659" s="3">
        <f>RSI!A659</f>
        <v>42963</v>
      </c>
      <c r="B659" s="2">
        <f>RSI!B659</f>
        <v>17.467400000000001</v>
      </c>
      <c r="C659" s="2">
        <f>RSI!I659</f>
        <v>62.326029150082988</v>
      </c>
      <c r="D659" s="2">
        <f>MACD!E659</f>
        <v>0.20292879596381752</v>
      </c>
      <c r="E659" s="2">
        <f>MACD!F659</f>
        <v>0.22701889796407981</v>
      </c>
      <c r="F659" s="2">
        <f>'Moving Avg'!D659</f>
        <v>17.452199999999998</v>
      </c>
      <c r="G659" s="2">
        <f>'Moving Avg'!F659</f>
        <v>17.460194999999999</v>
      </c>
      <c r="H659" s="2">
        <f>'Moving Avg'!G659</f>
        <v>16.590413999999996</v>
      </c>
      <c r="I659" s="2">
        <f>'Moving Avg'!H659</f>
        <v>14.321258999999989</v>
      </c>
      <c r="J659" s="17" t="str">
        <f>OBV!F659</f>
        <v>BULLISH</v>
      </c>
      <c r="K659" s="17" t="str">
        <f>OBV!G659</f>
        <v>NEUTRAL</v>
      </c>
      <c r="L659" s="17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17.6952</v>
      </c>
      <c r="C660" s="2">
        <f>RSI!I660</f>
        <v>69.1969835450858</v>
      </c>
      <c r="D660" s="2">
        <f>MACD!E660</f>
        <v>0.16149207193280546</v>
      </c>
      <c r="E660" s="2">
        <f>MACD!F660</f>
        <v>0.21391353275782496</v>
      </c>
      <c r="F660" s="2">
        <f>'Moving Avg'!D660</f>
        <v>17.50536</v>
      </c>
      <c r="G660" s="2">
        <f>'Moving Avg'!F660</f>
        <v>17.473485</v>
      </c>
      <c r="H660" s="2">
        <f>'Moving Avg'!G660</f>
        <v>16.660795999999994</v>
      </c>
      <c r="I660" s="2">
        <f>'Moving Avg'!H660</f>
        <v>14.345794999999987</v>
      </c>
      <c r="J660" s="17" t="str">
        <f>OBV!F660</f>
        <v>BULLISH</v>
      </c>
      <c r="K660" s="17" t="str">
        <f>OBV!G660</f>
        <v>NEUTRAL</v>
      </c>
      <c r="L660" s="17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17.847100000000001</v>
      </c>
      <c r="C661" s="2">
        <f>RSI!I661</f>
        <v>72.764019018371528</v>
      </c>
      <c r="D661" s="2">
        <f>MACD!E661</f>
        <v>8.9104985333776199E-2</v>
      </c>
      <c r="E661" s="2">
        <f>MACD!F661</f>
        <v>0.18895182327301521</v>
      </c>
      <c r="F661" s="2">
        <f>'Moving Avg'!D661</f>
        <v>17.588900000000002</v>
      </c>
      <c r="G661" s="2">
        <f>'Moving Avg'!F661</f>
        <v>17.488675000000001</v>
      </c>
      <c r="H661" s="2">
        <f>'Moving Avg'!G661</f>
        <v>16.733919999999998</v>
      </c>
      <c r="I661" s="2">
        <f>'Moving Avg'!H661</f>
        <v>14.371053499999986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17.7712</v>
      </c>
      <c r="C662" s="2">
        <f>RSI!I662</f>
        <v>68.495798966997683</v>
      </c>
      <c r="D662" s="2">
        <f>MACD!E662</f>
        <v>4.7598236740984845E-2</v>
      </c>
      <c r="E662" s="2">
        <f>MACD!F662</f>
        <v>0.16068110596660914</v>
      </c>
      <c r="F662" s="2">
        <f>'Moving Avg'!D662</f>
        <v>17.649660000000001</v>
      </c>
      <c r="G662" s="2">
        <f>'Moving Avg'!F662</f>
        <v>17.49437</v>
      </c>
      <c r="H662" s="2">
        <f>'Moving Avg'!G662</f>
        <v>16.804344</v>
      </c>
      <c r="I662" s="2">
        <f>'Moving Avg'!H662</f>
        <v>14.395673999999985</v>
      </c>
      <c r="J662" s="17" t="str">
        <f>OBV!F662</f>
        <v>BEARISH</v>
      </c>
      <c r="K662" s="17" t="str">
        <f>OBV!G662</f>
        <v>NEUTRAL</v>
      </c>
      <c r="L662" s="17" t="str">
        <f>OBV!H662</f>
        <v>BEARISH DIVERGENCE</v>
      </c>
    </row>
    <row r="663" spans="1:12" ht="13.5" x14ac:dyDescent="0.25">
      <c r="A663" s="3">
        <f>RSI!A663</f>
        <v>42969</v>
      </c>
      <c r="B663" s="2">
        <f>RSI!B663</f>
        <v>18.2193</v>
      </c>
      <c r="C663" s="2">
        <f>RSI!I663</f>
        <v>77.053605013243526</v>
      </c>
      <c r="D663" s="2">
        <f>MACD!E663</f>
        <v>-1.8739509156397105E-2</v>
      </c>
      <c r="E663" s="2">
        <f>MACD!F663</f>
        <v>0.1247969829420079</v>
      </c>
      <c r="F663" s="2">
        <f>'Moving Avg'!D663</f>
        <v>17.800040000000003</v>
      </c>
      <c r="G663" s="2">
        <f>'Moving Avg'!F663</f>
        <v>17.524369999999998</v>
      </c>
      <c r="H663" s="2">
        <f>'Moving Avg'!G663</f>
        <v>16.881515999999998</v>
      </c>
      <c r="I663" s="2">
        <f>'Moving Avg'!H663</f>
        <v>14.422534999999987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18.1889</v>
      </c>
      <c r="C664" s="2">
        <f>RSI!I664</f>
        <v>75.554142633701247</v>
      </c>
      <c r="D664" s="2">
        <f>MACD!E664</f>
        <v>-7.8937577775072043E-2</v>
      </c>
      <c r="E664" s="2">
        <f>MACD!F664</f>
        <v>8.4050070798591919E-2</v>
      </c>
      <c r="F664" s="2">
        <f>'Moving Avg'!D664</f>
        <v>17.94434</v>
      </c>
      <c r="G664" s="2">
        <f>'Moving Avg'!F664</f>
        <v>17.55133</v>
      </c>
      <c r="H664" s="2">
        <f>'Moving Avg'!G664</f>
        <v>16.958817999999997</v>
      </c>
      <c r="I664" s="2">
        <f>'Moving Avg'!H664</f>
        <v>14.449243999999986</v>
      </c>
      <c r="J664" s="17" t="str">
        <f>OBV!F664</f>
        <v>BEARISH</v>
      </c>
      <c r="K664" s="17" t="str">
        <f>OBV!G664</f>
        <v>NEUTRAL</v>
      </c>
      <c r="L664" s="17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18.074999999999999</v>
      </c>
      <c r="C665" s="2">
        <f>RSI!I665</f>
        <v>70.053572301069778</v>
      </c>
      <c r="D665" s="2">
        <f>MACD!E665</f>
        <v>-0.11785586426804784</v>
      </c>
      <c r="E665" s="2">
        <f>MACD!F665</f>
        <v>4.3668883785263971E-2</v>
      </c>
      <c r="F665" s="2">
        <f>'Moving Avg'!D665</f>
        <v>18.020300000000002</v>
      </c>
      <c r="G665" s="2">
        <f>'Moving Avg'!F665</f>
        <v>17.574114999999999</v>
      </c>
      <c r="H665" s="2">
        <f>'Moving Avg'!G665</f>
        <v>17.028084</v>
      </c>
      <c r="I665" s="2">
        <f>'Moving Avg'!H665</f>
        <v>14.475383499999985</v>
      </c>
      <c r="J665" s="17" t="str">
        <f>OBV!F665</f>
        <v>BEARISH</v>
      </c>
      <c r="K665" s="17" t="str">
        <f>OBV!G665</f>
        <v>NEUTRAL</v>
      </c>
      <c r="L665" s="17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18.074999999999999</v>
      </c>
      <c r="C666" s="2">
        <f>RSI!I666</f>
        <v>70.053572301069778</v>
      </c>
      <c r="D666" s="2">
        <f>MACD!E666</f>
        <v>-0.15436157745464385</v>
      </c>
      <c r="E666" s="2">
        <f>MACD!F666</f>
        <v>4.0627915372824057E-3</v>
      </c>
      <c r="F666" s="2">
        <f>'Moving Avg'!D666</f>
        <v>18.06588</v>
      </c>
      <c r="G666" s="2">
        <f>'Moving Avg'!F666</f>
        <v>17.602594999999997</v>
      </c>
      <c r="H666" s="2">
        <f>'Moving Avg'!G666</f>
        <v>17.096464000000001</v>
      </c>
      <c r="I666" s="2">
        <f>'Moving Avg'!H666</f>
        <v>14.501448999999985</v>
      </c>
      <c r="J666" s="17" t="str">
        <f>OBV!F666</f>
        <v>BEARISH</v>
      </c>
      <c r="K666" s="17" t="str">
        <f>OBV!G666</f>
        <v>WEAK</v>
      </c>
      <c r="L666" s="17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17.923100000000002</v>
      </c>
      <c r="C667" s="2">
        <f>RSI!I667</f>
        <v>62.963631257908176</v>
      </c>
      <c r="D667" s="2">
        <f>MACD!E667</f>
        <v>-0.17146307265833727</v>
      </c>
      <c r="E667" s="2">
        <f>MACD!F667</f>
        <v>-3.1042381301841528E-2</v>
      </c>
      <c r="F667" s="2">
        <f>'Moving Avg'!D667</f>
        <v>18.096260000000001</v>
      </c>
      <c r="G667" s="2">
        <f>'Moving Avg'!F667</f>
        <v>17.629174999999996</v>
      </c>
      <c r="H667" s="2">
        <f>'Moving Avg'!G667</f>
        <v>17.162692000000003</v>
      </c>
      <c r="I667" s="2">
        <f>'Moving Avg'!H667</f>
        <v>14.526754999999985</v>
      </c>
      <c r="J667" s="17" t="str">
        <f>OBV!F667</f>
        <v>BEARISH</v>
      </c>
      <c r="K667" s="17" t="str">
        <f>OBV!G667</f>
        <v>NEUTRAL</v>
      </c>
      <c r="L667" s="17" t="str">
        <f>OBV!H667</f>
        <v>BEARISH DIVERGENCE</v>
      </c>
    </row>
    <row r="668" spans="1:12" ht="13.5" x14ac:dyDescent="0.25">
      <c r="A668" s="3">
        <f>RSI!A668</f>
        <v>42976</v>
      </c>
      <c r="B668" s="2">
        <f>RSI!B668</f>
        <v>18.371200000000002</v>
      </c>
      <c r="C668" s="2">
        <f>RSI!I668</f>
        <v>71.974514078299237</v>
      </c>
      <c r="D668" s="2">
        <f>MACD!E668</f>
        <v>-0.22129343986740579</v>
      </c>
      <c r="E668" s="2">
        <f>MACD!F668</f>
        <v>-6.9092593014954379E-2</v>
      </c>
      <c r="F668" s="2">
        <f>'Moving Avg'!D668</f>
        <v>18.126640000000002</v>
      </c>
      <c r="G668" s="2">
        <f>'Moving Avg'!F668</f>
        <v>17.675124999999998</v>
      </c>
      <c r="H668" s="2">
        <f>'Moving Avg'!G668</f>
        <v>17.231826000000002</v>
      </c>
      <c r="I668" s="2">
        <f>'Moving Avg'!H668</f>
        <v>14.554301499999985</v>
      </c>
      <c r="J668" s="17" t="str">
        <f>OBV!F668</f>
        <v>BEARISH</v>
      </c>
      <c r="K668" s="17" t="str">
        <f>OBV!G668</f>
        <v>NEUTRAL</v>
      </c>
      <c r="L668" s="17" t="str">
        <f>OBV!H668</f>
        <v>BEARISH DIVERGENCE</v>
      </c>
    </row>
    <row r="669" spans="1:12" ht="13.5" x14ac:dyDescent="0.25">
      <c r="A669" s="3">
        <f>RSI!A669</f>
        <v>42977</v>
      </c>
      <c r="B669" s="2">
        <f>RSI!B669</f>
        <v>18.302800000000001</v>
      </c>
      <c r="C669" s="2">
        <f>RSI!I669</f>
        <v>69.206601882068441</v>
      </c>
      <c r="D669" s="2">
        <f>MACD!E669</f>
        <v>-0.26304551172787072</v>
      </c>
      <c r="E669" s="2">
        <f>MACD!F669</f>
        <v>-0.10788317675753764</v>
      </c>
      <c r="F669" s="2">
        <f>'Moving Avg'!D669</f>
        <v>18.149419999999999</v>
      </c>
      <c r="G669" s="2">
        <f>'Moving Avg'!F669</f>
        <v>17.723729999999996</v>
      </c>
      <c r="H669" s="2">
        <f>'Moving Avg'!G669</f>
        <v>17.303284000000005</v>
      </c>
      <c r="I669" s="2">
        <f>'Moving Avg'!H669</f>
        <v>14.581542999999986</v>
      </c>
      <c r="J669" s="17" t="str">
        <f>OBV!F669</f>
        <v>BULLISH</v>
      </c>
      <c r="K669" s="17" t="str">
        <f>OBV!G669</f>
        <v>NEUTRAL</v>
      </c>
      <c r="L669" s="17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18.226900000000001</v>
      </c>
      <c r="C670" s="2">
        <f>RSI!I670</f>
        <v>66.165871171843719</v>
      </c>
      <c r="D670" s="2">
        <f>MACD!E670</f>
        <v>-0.26161143114301666</v>
      </c>
      <c r="E670" s="2">
        <f>MACD!F670</f>
        <v>-0.13862882763463344</v>
      </c>
      <c r="F670" s="2">
        <f>'Moving Avg'!D670</f>
        <v>18.1798</v>
      </c>
      <c r="G670" s="2">
        <f>'Moving Avg'!F670</f>
        <v>17.765499999999996</v>
      </c>
      <c r="H670" s="2">
        <f>'Moving Avg'!G670</f>
        <v>17.356242000000002</v>
      </c>
      <c r="I670" s="2">
        <f>'Moving Avg'!H670</f>
        <v>14.608441999999986</v>
      </c>
      <c r="J670" s="17" t="str">
        <f>OBV!F670</f>
        <v>BULLISH</v>
      </c>
      <c r="K670" s="17" t="str">
        <f>OBV!G670</f>
        <v>NEUTRAL</v>
      </c>
      <c r="L670" s="17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18.6066</v>
      </c>
      <c r="C671" s="2">
        <f>RSI!I671</f>
        <v>72.641792675254919</v>
      </c>
      <c r="D671" s="2">
        <f>MACD!E671</f>
        <v>-0.26832249129855157</v>
      </c>
      <c r="E671" s="2">
        <f>MACD!F671</f>
        <v>-0.16456756036741707</v>
      </c>
      <c r="F671" s="2">
        <f>'Moving Avg'!D671</f>
        <v>18.286120000000004</v>
      </c>
      <c r="G671" s="2">
        <f>'Moving Avg'!F671</f>
        <v>17.833849999999998</v>
      </c>
      <c r="H671" s="2">
        <f>'Moving Avg'!G671</f>
        <v>17.413842000000002</v>
      </c>
      <c r="I671" s="2">
        <f>'Moving Avg'!H671</f>
        <v>14.637202499999987</v>
      </c>
      <c r="J671" s="17" t="str">
        <f>OBV!F671</f>
        <v>BULLISH</v>
      </c>
      <c r="K671" s="17" t="str">
        <f>OBV!G671</f>
        <v>NEUTRAL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18.5306</v>
      </c>
      <c r="C672" s="2">
        <f>RSI!I672</f>
        <v>69.76351550410628</v>
      </c>
      <c r="D672" s="2">
        <f>MACD!E672</f>
        <v>-0.28522520234578508</v>
      </c>
      <c r="E672" s="2">
        <f>MACD!F672</f>
        <v>-0.18869908876309066</v>
      </c>
      <c r="F672" s="2">
        <f>'Moving Avg'!D672</f>
        <v>18.407620000000001</v>
      </c>
      <c r="G672" s="2">
        <f>'Moving Avg'!F672</f>
        <v>17.892704999999999</v>
      </c>
      <c r="H672" s="2">
        <f>'Moving Avg'!G672</f>
        <v>17.471398000000001</v>
      </c>
      <c r="I672" s="2">
        <f>'Moving Avg'!H672</f>
        <v>14.66569399999999</v>
      </c>
      <c r="J672" s="17" t="str">
        <f>OBV!F672</f>
        <v>BULLISH</v>
      </c>
      <c r="K672" s="17" t="str">
        <f>OBV!G672</f>
        <v>NEUTRAL</v>
      </c>
      <c r="L672" s="17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18.226900000000001</v>
      </c>
      <c r="C673" s="2">
        <f>RSI!I673</f>
        <v>59.600714756650078</v>
      </c>
      <c r="D673" s="2">
        <f>MACD!E673</f>
        <v>-0.21243701068939203</v>
      </c>
      <c r="E673" s="2">
        <f>MACD!F673</f>
        <v>-0.19344667314835096</v>
      </c>
      <c r="F673" s="2">
        <f>'Moving Avg'!D673</f>
        <v>18.37876</v>
      </c>
      <c r="G673" s="2">
        <f>'Moving Avg'!F673</f>
        <v>17.934854999999999</v>
      </c>
      <c r="H673" s="2">
        <f>'Moving Avg'!G673</f>
        <v>17.522880000000001</v>
      </c>
      <c r="I673" s="2">
        <f>'Moving Avg'!H673</f>
        <v>14.692518999999988</v>
      </c>
      <c r="J673" s="17" t="str">
        <f>OBV!F673</f>
        <v>BEARISH</v>
      </c>
      <c r="K673" s="17" t="str">
        <f>OBV!G673</f>
        <v>NEUTRAL</v>
      </c>
      <c r="L673" s="17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18.226900000000001</v>
      </c>
      <c r="C674" s="2">
        <f>RSI!I674</f>
        <v>59.600714756650078</v>
      </c>
      <c r="D674" s="2">
        <f>MACD!E674</f>
        <v>-0.15775182337239713</v>
      </c>
      <c r="E674" s="2">
        <f>MACD!F674</f>
        <v>-0.1863077031931602</v>
      </c>
      <c r="F674" s="2">
        <f>'Moving Avg'!D674</f>
        <v>18.363580000000002</v>
      </c>
      <c r="G674" s="2">
        <f>'Moving Avg'!F674</f>
        <v>17.977384999999998</v>
      </c>
      <c r="H674" s="2">
        <f>'Moving Avg'!G674</f>
        <v>17.577316</v>
      </c>
      <c r="I674" s="2">
        <f>'Moving Avg'!H674</f>
        <v>14.719343999999989</v>
      </c>
      <c r="J674" s="17" t="str">
        <f>OBV!F674</f>
        <v>BULLISH</v>
      </c>
      <c r="K674" s="17" t="str">
        <f>OBV!G674</f>
        <v>NEUTRAL</v>
      </c>
      <c r="L674" s="17" t="str">
        <f>OBV!H674</f>
        <v>BULLISH DIVERGENCE</v>
      </c>
    </row>
    <row r="675" spans="1:12" ht="13.5" x14ac:dyDescent="0.25">
      <c r="A675" s="3">
        <f>RSI!A675</f>
        <v>42986</v>
      </c>
      <c r="B675" s="2">
        <f>RSI!B675</f>
        <v>18.226900000000001</v>
      </c>
      <c r="C675" s="2">
        <f>RSI!I675</f>
        <v>59.600714756650078</v>
      </c>
      <c r="D675" s="2">
        <f>MACD!E675</f>
        <v>-0.13106568717392619</v>
      </c>
      <c r="E675" s="2">
        <f>MACD!F675</f>
        <v>-0.17525929998931339</v>
      </c>
      <c r="F675" s="2">
        <f>'Moving Avg'!D675</f>
        <v>18.363580000000002</v>
      </c>
      <c r="G675" s="2">
        <f>'Moving Avg'!F675</f>
        <v>18.01726</v>
      </c>
      <c r="H675" s="2">
        <f>'Moving Avg'!G675</f>
        <v>17.627322000000003</v>
      </c>
      <c r="I675" s="2">
        <f>'Moving Avg'!H675</f>
        <v>14.746168999999993</v>
      </c>
      <c r="J675" s="17" t="str">
        <f>OBV!F675</f>
        <v>BULLISH</v>
      </c>
      <c r="K675" s="17" t="str">
        <f>OBV!G675</f>
        <v>NEUTRAL</v>
      </c>
      <c r="L675" s="17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18.074999999999999</v>
      </c>
      <c r="C676" s="2">
        <f>RSI!I676</f>
        <v>54.629323878806026</v>
      </c>
      <c r="D676" s="2">
        <f>MACD!E676</f>
        <v>-9.9143321922426253E-2</v>
      </c>
      <c r="E676" s="2">
        <f>MACD!F676</f>
        <v>-0.16003610437593596</v>
      </c>
      <c r="F676" s="2">
        <f>'Moving Avg'!D676</f>
        <v>18.257259999999999</v>
      </c>
      <c r="G676" s="2">
        <f>'Moving Avg'!F676</f>
        <v>18.04954</v>
      </c>
      <c r="H676" s="2">
        <f>'Moving Avg'!G676</f>
        <v>17.669860000000003</v>
      </c>
      <c r="I676" s="2">
        <f>'Moving Avg'!H676</f>
        <v>14.772345499999993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18.074999999999999</v>
      </c>
      <c r="C677" s="2">
        <f>RSI!I677</f>
        <v>54.629323878806026</v>
      </c>
      <c r="D677" s="2">
        <f>MACD!E677</f>
        <v>-9.6372314139372861E-2</v>
      </c>
      <c r="E677" s="2">
        <f>MACD!F677</f>
        <v>-0.14730334632862335</v>
      </c>
      <c r="F677" s="2">
        <f>'Moving Avg'!D677</f>
        <v>18.166140000000002</v>
      </c>
      <c r="G677" s="2">
        <f>'Moving Avg'!F677</f>
        <v>18.079919999999998</v>
      </c>
      <c r="H677" s="2">
        <f>'Moving Avg'!G677</f>
        <v>17.706490000000002</v>
      </c>
      <c r="I677" s="2">
        <f>'Moving Avg'!H677</f>
        <v>14.798484999999992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18.074999999999999</v>
      </c>
      <c r="C678" s="2">
        <f>RSI!I678</f>
        <v>54.629323878806026</v>
      </c>
      <c r="D678" s="2">
        <f>MACD!E678</f>
        <v>-2.5895629247926877E-2</v>
      </c>
      <c r="E678" s="2">
        <f>MACD!F678</f>
        <v>-0.12302180291248407</v>
      </c>
      <c r="F678" s="2">
        <f>'Moving Avg'!D678</f>
        <v>18.135760000000001</v>
      </c>
      <c r="G678" s="2">
        <f>'Moving Avg'!F678</f>
        <v>18.110299999999999</v>
      </c>
      <c r="H678" s="2">
        <f>'Moving Avg'!G678</f>
        <v>17.730794000000003</v>
      </c>
      <c r="I678" s="2">
        <f>'Moving Avg'!H678</f>
        <v>14.824624499999992</v>
      </c>
      <c r="J678" s="17" t="str">
        <f>OBV!F678</f>
        <v>BEARISH</v>
      </c>
      <c r="K678" s="17" t="str">
        <f>OBV!G678</f>
        <v>NEUTRAL</v>
      </c>
      <c r="L678" s="17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18.074999999999999</v>
      </c>
      <c r="C679" s="2">
        <f>RSI!I679</f>
        <v>54.629323878806026</v>
      </c>
      <c r="D679" s="2">
        <f>MACD!E679</f>
        <v>2.2468675202613753E-2</v>
      </c>
      <c r="E679" s="2">
        <f>MACD!F679</f>
        <v>-9.3923707289464517E-2</v>
      </c>
      <c r="F679" s="2">
        <f>'Moving Avg'!D679</f>
        <v>18.105380000000004</v>
      </c>
      <c r="G679" s="2">
        <f>'Moving Avg'!F679</f>
        <v>18.140679999999996</v>
      </c>
      <c r="H679" s="2">
        <f>'Moving Avg'!G679</f>
        <v>17.745984000000007</v>
      </c>
      <c r="I679" s="2">
        <f>'Moving Avg'!H679</f>
        <v>14.850763999999991</v>
      </c>
      <c r="J679" s="17" t="str">
        <f>OBV!F679</f>
        <v>BEARISH</v>
      </c>
      <c r="K679" s="17" t="str">
        <f>OBV!G679</f>
        <v>NEUTRAL</v>
      </c>
      <c r="L679" s="17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18.059799999999999</v>
      </c>
      <c r="C680" s="2">
        <f>RSI!I680</f>
        <v>54.022827376487527</v>
      </c>
      <c r="D680" s="2">
        <f>MACD!E680</f>
        <v>5.2149897490611608E-2</v>
      </c>
      <c r="E680" s="2">
        <f>MACD!F680</f>
        <v>-6.4708986333449292E-2</v>
      </c>
      <c r="F680" s="2">
        <f>'Moving Avg'!D680</f>
        <v>18.071959999999997</v>
      </c>
      <c r="G680" s="2">
        <f>'Moving Avg'!F680</f>
        <v>18.158909999999999</v>
      </c>
      <c r="H680" s="2">
        <f>'Moving Avg'!G680</f>
        <v>17.754794000000004</v>
      </c>
      <c r="I680" s="2">
        <f>'Moving Avg'!H680</f>
        <v>14.877196499999989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17.847100000000001</v>
      </c>
      <c r="C681" s="2">
        <f>RSI!I681</f>
        <v>46.279926171816129</v>
      </c>
      <c r="D681" s="2">
        <f>MACD!E681</f>
        <v>0.15088532922633036</v>
      </c>
      <c r="E681" s="2">
        <f>MACD!F681</f>
        <v>-2.1590123221493365E-2</v>
      </c>
      <c r="F681" s="2">
        <f>'Moving Avg'!D681</f>
        <v>18.026379999999996</v>
      </c>
      <c r="G681" s="2">
        <f>'Moving Avg'!F681</f>
        <v>18.158909999999999</v>
      </c>
      <c r="H681" s="2">
        <f>'Moving Avg'!G681</f>
        <v>17.759046000000001</v>
      </c>
      <c r="I681" s="2">
        <f>'Moving Avg'!H681</f>
        <v>14.902196499999988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17.847100000000001</v>
      </c>
      <c r="C682" s="2">
        <f>RSI!I682</f>
        <v>46.279926171816129</v>
      </c>
      <c r="D682" s="2">
        <f>MACD!E682</f>
        <v>0.22348562099390179</v>
      </c>
      <c r="E682" s="2">
        <f>MACD!F682</f>
        <v>2.7425025621585667E-2</v>
      </c>
      <c r="F682" s="2">
        <f>'Moving Avg'!D682</f>
        <v>17.980799999999999</v>
      </c>
      <c r="G682" s="2">
        <f>'Moving Avg'!F682</f>
        <v>18.162704999999999</v>
      </c>
      <c r="H682" s="2">
        <f>'Moving Avg'!G682</f>
        <v>17.771196000000003</v>
      </c>
      <c r="I682" s="2">
        <f>'Moving Avg'!H682</f>
        <v>14.927196499999988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17.907900000000001</v>
      </c>
      <c r="C683" s="2">
        <f>RSI!I683</f>
        <v>48.716660395852074</v>
      </c>
      <c r="D683" s="2">
        <f>MACD!E683</f>
        <v>0.23438173994577127</v>
      </c>
      <c r="E683" s="2">
        <f>MACD!F683</f>
        <v>6.8816368486422794E-2</v>
      </c>
      <c r="F683" s="2">
        <f>'Moving Avg'!D683</f>
        <v>17.947379999999999</v>
      </c>
      <c r="G683" s="2">
        <f>'Moving Avg'!F683</f>
        <v>18.147134999999999</v>
      </c>
      <c r="H683" s="2">
        <f>'Moving Avg'!G683</f>
        <v>17.780766000000007</v>
      </c>
      <c r="I683" s="2">
        <f>'Moving Avg'!H683</f>
        <v>14.952869499999988</v>
      </c>
      <c r="J683" s="17" t="str">
        <f>OBV!F683</f>
        <v>BULLISH</v>
      </c>
      <c r="K683" s="17" t="str">
        <f>OBV!G683</f>
        <v>NEUTRAL</v>
      </c>
      <c r="L683" s="17" t="str">
        <f>OBV!H683</f>
        <v>BULLISH DIVERGENCE</v>
      </c>
    </row>
    <row r="684" spans="1:12" ht="13.5" x14ac:dyDescent="0.25">
      <c r="A684" s="3">
        <f>RSI!A684</f>
        <v>43000</v>
      </c>
      <c r="B684" s="2">
        <f>RSI!B684</f>
        <v>17.7712</v>
      </c>
      <c r="C684" s="2">
        <f>RSI!I684</f>
        <v>43.895604017136748</v>
      </c>
      <c r="D684" s="2">
        <f>MACD!E684</f>
        <v>0.25400882186024631</v>
      </c>
      <c r="E684" s="2">
        <f>MACD!F684</f>
        <v>0.1058548591611875</v>
      </c>
      <c r="F684" s="2">
        <f>'Moving Avg'!D684</f>
        <v>17.886620000000001</v>
      </c>
      <c r="G684" s="2">
        <f>'Moving Avg'!F684</f>
        <v>18.126249999999999</v>
      </c>
      <c r="H684" s="2">
        <f>'Moving Avg'!G684</f>
        <v>17.785324000000006</v>
      </c>
      <c r="I684" s="2">
        <f>'Moving Avg'!H684</f>
        <v>14.977489999999989</v>
      </c>
      <c r="J684" s="17" t="str">
        <f>OBV!F684</f>
        <v>BEARISH</v>
      </c>
      <c r="K684" s="17" t="str">
        <f>OBV!G684</f>
        <v>NEUTRAL</v>
      </c>
      <c r="L684" s="17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17.7712</v>
      </c>
      <c r="C685" s="2">
        <f>RSI!I685</f>
        <v>43.895604017136748</v>
      </c>
      <c r="D685" s="2">
        <f>MACD!E685</f>
        <v>0.27168464020508765</v>
      </c>
      <c r="E685" s="2">
        <f>MACD!F685</f>
        <v>0.13902081536996752</v>
      </c>
      <c r="F685" s="2">
        <f>'Moving Avg'!D685</f>
        <v>17.828899999999997</v>
      </c>
      <c r="G685" s="2">
        <f>'Moving Avg'!F685</f>
        <v>18.111060000000002</v>
      </c>
      <c r="H685" s="2">
        <f>'Moving Avg'!G685</f>
        <v>17.791400000000007</v>
      </c>
      <c r="I685" s="2">
        <f>'Moving Avg'!H685</f>
        <v>15.002294999999989</v>
      </c>
      <c r="J685" s="17" t="str">
        <f>OBV!F685</f>
        <v>BEARISH</v>
      </c>
      <c r="K685" s="17" t="str">
        <f>OBV!G685</f>
        <v>NEUTRAL</v>
      </c>
      <c r="L685" s="17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17.6952</v>
      </c>
      <c r="C686" s="2">
        <f>RSI!I686</f>
        <v>41.262689964955378</v>
      </c>
      <c r="D686" s="2">
        <f>MACD!E686</f>
        <v>0.2698906558290517</v>
      </c>
      <c r="E686" s="2">
        <f>MACD!F686</f>
        <v>0.16519478346178437</v>
      </c>
      <c r="F686" s="2">
        <f>'Moving Avg'!D686</f>
        <v>17.798520000000003</v>
      </c>
      <c r="G686" s="2">
        <f>'Moving Avg'!F686</f>
        <v>18.09207</v>
      </c>
      <c r="H686" s="2">
        <f>'Moving Avg'!G686</f>
        <v>17.794892000000008</v>
      </c>
      <c r="I686" s="2">
        <f>'Moving Avg'!H686</f>
        <v>15.026572499999991</v>
      </c>
      <c r="J686" s="17" t="str">
        <f>OBV!F686</f>
        <v>BULLISH</v>
      </c>
      <c r="K686" s="17" t="str">
        <f>OBV!G686</f>
        <v>NEUTRAL</v>
      </c>
      <c r="L686" s="17" t="str">
        <f>OBV!H686</f>
        <v>BULLISH DIVERGENCE</v>
      </c>
    </row>
    <row r="687" spans="1:12" ht="13.5" x14ac:dyDescent="0.25">
      <c r="A687" s="3">
        <f>RSI!A687</f>
        <v>43005</v>
      </c>
      <c r="B687" s="2">
        <f>RSI!B687</f>
        <v>17.7256</v>
      </c>
      <c r="C687" s="2">
        <f>RSI!I687</f>
        <v>42.742123853003363</v>
      </c>
      <c r="D687" s="2">
        <f>MACD!E687</f>
        <v>0.26748578880134133</v>
      </c>
      <c r="E687" s="2">
        <f>MACD!F687</f>
        <v>0.18565298452969575</v>
      </c>
      <c r="F687" s="2">
        <f>'Moving Avg'!D687</f>
        <v>17.77422</v>
      </c>
      <c r="G687" s="2">
        <f>'Moving Avg'!F687</f>
        <v>18.082194999999999</v>
      </c>
      <c r="H687" s="2">
        <f>'Moving Avg'!G687</f>
        <v>17.796258000000005</v>
      </c>
      <c r="I687" s="2">
        <f>'Moving Avg'!H687</f>
        <v>15.051186499999995</v>
      </c>
      <c r="J687" s="17" t="str">
        <f>OBV!F687</f>
        <v>BULLISH</v>
      </c>
      <c r="K687" s="17" t="str">
        <f>OBV!G687</f>
        <v>NEUTRAL</v>
      </c>
      <c r="L687" s="17" t="str">
        <f>OBV!H687</f>
        <v>BULLISH DIVERGENCE</v>
      </c>
    </row>
    <row r="688" spans="1:12" ht="13.5" x14ac:dyDescent="0.25">
      <c r="A688" s="3">
        <f>RSI!A688</f>
        <v>43006</v>
      </c>
      <c r="B688" s="2">
        <f>RSI!B688</f>
        <v>17.657299999999999</v>
      </c>
      <c r="C688" s="2">
        <f>RSI!I688</f>
        <v>40.286974235697755</v>
      </c>
      <c r="D688" s="2">
        <f>MACD!E688</f>
        <v>0.27159438826622662</v>
      </c>
      <c r="E688" s="2">
        <f>MACD!F688</f>
        <v>0.20284126527700194</v>
      </c>
      <c r="F688" s="2">
        <f>'Moving Avg'!D688</f>
        <v>17.7241</v>
      </c>
      <c r="G688" s="2">
        <f>'Moving Avg'!F688</f>
        <v>18.046500000000002</v>
      </c>
      <c r="H688" s="2">
        <f>'Moving Avg'!G688</f>
        <v>17.796258000000002</v>
      </c>
      <c r="I688" s="2">
        <f>'Moving Avg'!H688</f>
        <v>15.075458999999992</v>
      </c>
      <c r="J688" s="17" t="str">
        <f>OBV!F688</f>
        <v>BEARISH</v>
      </c>
      <c r="K688" s="17" t="str">
        <f>OBV!G688</f>
        <v>NEUTRAL</v>
      </c>
      <c r="L688" s="17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17.6876</v>
      </c>
      <c r="C689" s="2">
        <f>RSI!I689</f>
        <v>41.881897881277602</v>
      </c>
      <c r="D689" s="2">
        <f>MACD!E689</f>
        <v>0.27423395322285771</v>
      </c>
      <c r="E689" s="2">
        <f>MACD!F689</f>
        <v>0.21711980286617311</v>
      </c>
      <c r="F689" s="2">
        <f>'Moving Avg'!D689</f>
        <v>17.707380000000001</v>
      </c>
      <c r="G689" s="2">
        <f>'Moving Avg'!F689</f>
        <v>18.015740000000001</v>
      </c>
      <c r="H689" s="2">
        <f>'Moving Avg'!G689</f>
        <v>17.799750000000003</v>
      </c>
      <c r="I689" s="2">
        <f>'Moving Avg'!H689</f>
        <v>15.100214999999993</v>
      </c>
      <c r="J689" s="17" t="str">
        <f>OBV!F689</f>
        <v>BULLISH</v>
      </c>
      <c r="K689" s="17" t="str">
        <f>OBV!G689</f>
        <v>NEUTRAL</v>
      </c>
      <c r="L689" s="17" t="str">
        <f>OBV!H689</f>
        <v>BULLISH DIVERGENCE</v>
      </c>
    </row>
    <row r="690" spans="1:12" ht="13.5" x14ac:dyDescent="0.25">
      <c r="A690" s="3">
        <f>RSI!A690</f>
        <v>43010</v>
      </c>
      <c r="B690" s="2">
        <f>RSI!B690</f>
        <v>17.467400000000001</v>
      </c>
      <c r="C690" s="2">
        <f>RSI!I690</f>
        <v>34.640611300821192</v>
      </c>
      <c r="D690" s="2">
        <f>MACD!E690</f>
        <v>0.29156427957665798</v>
      </c>
      <c r="E690" s="2">
        <f>MACD!F690</f>
        <v>0.23200869820827008</v>
      </c>
      <c r="F690" s="2">
        <f>'Moving Avg'!D690</f>
        <v>17.646619999999999</v>
      </c>
      <c r="G690" s="2">
        <f>'Moving Avg'!F690</f>
        <v>17.977764999999998</v>
      </c>
      <c r="H690" s="2">
        <f>'Moving Avg'!G690</f>
        <v>17.800510000000003</v>
      </c>
      <c r="I690" s="2">
        <f>'Moving Avg'!H690</f>
        <v>15.123869999999993</v>
      </c>
      <c r="J690" s="17" t="str">
        <f>OBV!F690</f>
        <v>BULLISH</v>
      </c>
      <c r="K690" s="17" t="str">
        <f>OBV!G690</f>
        <v>NEUTRAL</v>
      </c>
      <c r="L690" s="17" t="str">
        <f>OBV!H690</f>
        <v>BULLISH DIVERGENCE</v>
      </c>
    </row>
    <row r="691" spans="1:12" ht="13.5" x14ac:dyDescent="0.25">
      <c r="A691" s="3">
        <f>RSI!A691</f>
        <v>43011</v>
      </c>
      <c r="B691" s="2">
        <f>RSI!B691</f>
        <v>17.467400000000001</v>
      </c>
      <c r="C691" s="2">
        <f>RSI!I691</f>
        <v>34.640611300821192</v>
      </c>
      <c r="D691" s="2">
        <f>MACD!E691</f>
        <v>0.27584742096978232</v>
      </c>
      <c r="E691" s="2">
        <f>MACD!F691</f>
        <v>0.24077644276057253</v>
      </c>
      <c r="F691" s="2">
        <f>'Moving Avg'!D691</f>
        <v>17.601059999999997</v>
      </c>
      <c r="G691" s="2">
        <f>'Moving Avg'!F691</f>
        <v>17.920804999999998</v>
      </c>
      <c r="H691" s="2">
        <f>'Moving Avg'!G691</f>
        <v>17.798992000000002</v>
      </c>
      <c r="I691" s="2">
        <f>'Moving Avg'!H691</f>
        <v>15.147561999999994</v>
      </c>
      <c r="J691" s="17" t="str">
        <f>OBV!F691</f>
        <v>BULLISH</v>
      </c>
      <c r="K691" s="17" t="str">
        <f>OBV!G691</f>
        <v>NEUTRAL</v>
      </c>
      <c r="L691" s="17" t="str">
        <f>OBV!H691</f>
        <v>BULLISH DIVERGENCE</v>
      </c>
    </row>
    <row r="692" spans="1:12" ht="13.5" x14ac:dyDescent="0.25">
      <c r="A692" s="3">
        <f>RSI!A692</f>
        <v>43012</v>
      </c>
      <c r="B692" s="2">
        <f>RSI!B692</f>
        <v>17.467400000000001</v>
      </c>
      <c r="C692" s="2">
        <f>RSI!I692</f>
        <v>34.640611300821192</v>
      </c>
      <c r="D692" s="2">
        <f>MACD!E692</f>
        <v>0.26471714803311741</v>
      </c>
      <c r="E692" s="2">
        <f>MACD!F692</f>
        <v>0.24556458381508153</v>
      </c>
      <c r="F692" s="2">
        <f>'Moving Avg'!D692</f>
        <v>17.549419999999998</v>
      </c>
      <c r="G692" s="2">
        <f>'Moving Avg'!F692</f>
        <v>17.867645000000003</v>
      </c>
      <c r="H692" s="2">
        <f>'Moving Avg'!G692</f>
        <v>17.795194000000002</v>
      </c>
      <c r="I692" s="2">
        <f>'Moving Avg'!H692</f>
        <v>15.170884999999993</v>
      </c>
      <c r="J692" s="17" t="str">
        <f>OBV!F692</f>
        <v>BULLISH</v>
      </c>
      <c r="K692" s="17" t="str">
        <f>OBV!G692</f>
        <v>NEUTRAL</v>
      </c>
      <c r="L692" s="17" t="str">
        <f>OBV!H692</f>
        <v>BULLISH DIVERGENCE</v>
      </c>
    </row>
    <row r="693" spans="1:12" ht="13.5" x14ac:dyDescent="0.25">
      <c r="A693" s="3">
        <f>RSI!A693</f>
        <v>43013</v>
      </c>
      <c r="B693" s="2">
        <f>RSI!B693</f>
        <v>17.467400000000001</v>
      </c>
      <c r="C693" s="2">
        <f>RSI!I693</f>
        <v>34.640611300821192</v>
      </c>
      <c r="D693" s="2">
        <f>MACD!E693</f>
        <v>0.26666104076897312</v>
      </c>
      <c r="E693" s="2">
        <f>MACD!F693</f>
        <v>0.24978387520585987</v>
      </c>
      <c r="F693" s="2">
        <f>'Moving Avg'!D693</f>
        <v>17.51144</v>
      </c>
      <c r="G693" s="2">
        <f>'Moving Avg'!F693</f>
        <v>17.82967</v>
      </c>
      <c r="H693" s="2">
        <f>'Moving Avg'!G693</f>
        <v>17.792155999999999</v>
      </c>
      <c r="I693" s="2">
        <f>'Moving Avg'!H693</f>
        <v>15.193986499999994</v>
      </c>
      <c r="J693" s="17" t="str">
        <f>OBV!F693</f>
        <v>BULLISH</v>
      </c>
      <c r="K693" s="17" t="str">
        <f>OBV!G693</f>
        <v>NEUTRAL</v>
      </c>
      <c r="L693" s="17" t="str">
        <f>OBV!H693</f>
        <v>BULLISH DIVERGENCE</v>
      </c>
    </row>
    <row r="694" spans="1:12" ht="13.5" x14ac:dyDescent="0.25">
      <c r="A694" s="3">
        <f>RSI!A694</f>
        <v>43014</v>
      </c>
      <c r="B694" s="2">
        <f>RSI!B694</f>
        <v>17.459800000000001</v>
      </c>
      <c r="C694" s="2">
        <f>RSI!I694</f>
        <v>34.364783519921943</v>
      </c>
      <c r="D694" s="2">
        <f>MACD!E694</f>
        <v>0.24969729814585406</v>
      </c>
      <c r="E694" s="2">
        <f>MACD!F694</f>
        <v>0.24976655979385873</v>
      </c>
      <c r="F694" s="2">
        <f>'Moving Avg'!D694</f>
        <v>17.465880000000002</v>
      </c>
      <c r="G694" s="2">
        <f>'Moving Avg'!F694</f>
        <v>17.791314999999997</v>
      </c>
      <c r="H694" s="2">
        <f>'Moving Avg'!G694</f>
        <v>17.788357999999999</v>
      </c>
      <c r="I694" s="2">
        <f>'Moving Avg'!H694</f>
        <v>15.217049999999995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17.391500000000001</v>
      </c>
      <c r="C695" s="2">
        <f>RSI!I695</f>
        <v>31.906019343244779</v>
      </c>
      <c r="D695" s="2">
        <f>MACD!E695</f>
        <v>0.24216904055627708</v>
      </c>
      <c r="E695" s="2">
        <f>MACD!F695</f>
        <v>0.24824705594634242</v>
      </c>
      <c r="F695" s="2">
        <f>'Moving Avg'!D695</f>
        <v>17.450700000000001</v>
      </c>
      <c r="G695" s="2">
        <f>'Moving Avg'!F695</f>
        <v>17.749544999999998</v>
      </c>
      <c r="H695" s="2">
        <f>'Moving Avg'!G695</f>
        <v>17.783801999999998</v>
      </c>
      <c r="I695" s="2">
        <f>'Moving Avg'!H695</f>
        <v>15.238331999999998</v>
      </c>
      <c r="J695" s="17" t="str">
        <f>OBV!F695</f>
        <v>BEARISH</v>
      </c>
      <c r="K695" s="17" t="str">
        <f>OBV!G695</f>
        <v>WEAK</v>
      </c>
      <c r="L695" s="17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17.391500000000001</v>
      </c>
      <c r="C696" s="2">
        <f>RSI!I696</f>
        <v>31.906019343244793</v>
      </c>
      <c r="D696" s="2">
        <f>MACD!E696</f>
        <v>0.22614582973189101</v>
      </c>
      <c r="E696" s="2">
        <f>MACD!F696</f>
        <v>0.24382681070345216</v>
      </c>
      <c r="F696" s="2">
        <f>'Moving Avg'!D696</f>
        <v>17.435520000000004</v>
      </c>
      <c r="G696" s="2">
        <f>'Moving Avg'!F696</f>
        <v>17.71537</v>
      </c>
      <c r="H696" s="2">
        <f>'Moving Avg'!G696</f>
        <v>17.781523999999997</v>
      </c>
      <c r="I696" s="2">
        <f>'Moving Avg'!H696</f>
        <v>15.257731499999998</v>
      </c>
      <c r="J696" s="17" t="str">
        <f>OBV!F696</f>
        <v>BEARISH</v>
      </c>
      <c r="K696" s="17" t="str">
        <f>OBV!G696</f>
        <v>WEAK</v>
      </c>
      <c r="L696" s="17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17.254799999999999</v>
      </c>
      <c r="C697" s="2">
        <f>RSI!I697</f>
        <v>27.361747773204456</v>
      </c>
      <c r="D697" s="2">
        <f>MACD!E697</f>
        <v>0.22927868928849193</v>
      </c>
      <c r="E697" s="2">
        <f>MACD!F697</f>
        <v>0.24091718642046014</v>
      </c>
      <c r="F697" s="2">
        <f>'Moving Avg'!D697</f>
        <v>17.393000000000001</v>
      </c>
      <c r="G697" s="2">
        <f>'Moving Avg'!F697</f>
        <v>17.67436</v>
      </c>
      <c r="H697" s="2">
        <f>'Moving Avg'!G697</f>
        <v>17.778790000000001</v>
      </c>
      <c r="I697" s="2">
        <f>'Moving Avg'!H697</f>
        <v>15.277037999999997</v>
      </c>
      <c r="J697" s="17" t="str">
        <f>OBV!F697</f>
        <v>BEARISH</v>
      </c>
      <c r="K697" s="17" t="str">
        <f>OBV!G697</f>
        <v>WEAK</v>
      </c>
      <c r="L697" s="17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17.3079</v>
      </c>
      <c r="C698" s="2">
        <f>RSI!I698</f>
        <v>31.446200492067646</v>
      </c>
      <c r="D698" s="2">
        <f>MACD!E698</f>
        <v>0.22004456285234397</v>
      </c>
      <c r="E698" s="2">
        <f>MACD!F698</f>
        <v>0.23674266170683692</v>
      </c>
      <c r="F698" s="2">
        <f>'Moving Avg'!D698</f>
        <v>17.3611</v>
      </c>
      <c r="G698" s="2">
        <f>'Moving Avg'!F698</f>
        <v>17.636004999999997</v>
      </c>
      <c r="H698" s="2">
        <f>'Moving Avg'!G698</f>
        <v>17.775903999999997</v>
      </c>
      <c r="I698" s="2">
        <f>'Moving Avg'!H698</f>
        <v>15.296758000000001</v>
      </c>
      <c r="J698" s="17" t="str">
        <f>OBV!F698</f>
        <v>BEARISH</v>
      </c>
      <c r="K698" s="17" t="str">
        <f>OBV!G698</f>
        <v>WEAK</v>
      </c>
      <c r="L698" s="17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17.3155</v>
      </c>
      <c r="C699" s="2">
        <f>RSI!I699</f>
        <v>32.035255604560248</v>
      </c>
      <c r="D699" s="2">
        <f>MACD!E699</f>
        <v>0.21838255994251199</v>
      </c>
      <c r="E699" s="2">
        <f>MACD!F699</f>
        <v>0.23307064135397193</v>
      </c>
      <c r="F699" s="2">
        <f>'Moving Avg'!D699</f>
        <v>17.332240000000002</v>
      </c>
      <c r="G699" s="2">
        <f>'Moving Avg'!F699</f>
        <v>17.598030000000001</v>
      </c>
      <c r="H699" s="2">
        <f>'Moving Avg'!G699</f>
        <v>17.775599999999997</v>
      </c>
      <c r="I699" s="2">
        <f>'Moving Avg'!H699</f>
        <v>15.3161465</v>
      </c>
      <c r="J699" s="17" t="str">
        <f>OBV!F699</f>
        <v>BEARISH</v>
      </c>
      <c r="K699" s="17" t="str">
        <f>OBV!G699</f>
        <v>WEAK</v>
      </c>
      <c r="L699" s="17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17.3079</v>
      </c>
      <c r="C700" s="2">
        <f>RSI!I700</f>
        <v>31.741533261253636</v>
      </c>
      <c r="D700" s="2">
        <f>MACD!E700</f>
        <v>0.1855182264952937</v>
      </c>
      <c r="E700" s="2">
        <f>MACD!F700</f>
        <v>0.22356015838223631</v>
      </c>
      <c r="F700" s="2">
        <f>'Moving Avg'!D700</f>
        <v>17.315519999999999</v>
      </c>
      <c r="G700" s="2">
        <f>'Moving Avg'!F700</f>
        <v>17.560435000000002</v>
      </c>
      <c r="H700" s="2">
        <f>'Moving Avg'!G700</f>
        <v>17.773927999999998</v>
      </c>
      <c r="I700" s="2">
        <f>'Moving Avg'!H700</f>
        <v>15.3349435</v>
      </c>
      <c r="J700" s="17" t="str">
        <f>OBV!F700</f>
        <v>BULLISH</v>
      </c>
      <c r="K700" s="17" t="str">
        <f>OBV!G700</f>
        <v>NEUTRAL</v>
      </c>
      <c r="L700" s="17" t="str">
        <f>OBV!H700</f>
        <v>BULLISH DIVERGENCE</v>
      </c>
    </row>
    <row r="701" spans="1:12" ht="13.5" x14ac:dyDescent="0.25">
      <c r="A701" s="3">
        <f>RSI!A701</f>
        <v>43025</v>
      </c>
      <c r="B701" s="2">
        <f>RSI!B701</f>
        <v>17.3155</v>
      </c>
      <c r="C701" s="2">
        <f>RSI!I701</f>
        <v>32.408928045601925</v>
      </c>
      <c r="D701" s="2">
        <f>MACD!E701</f>
        <v>0.15891035013071431</v>
      </c>
      <c r="E701" s="2">
        <f>MACD!F701</f>
        <v>0.21063019673193192</v>
      </c>
      <c r="F701" s="2">
        <f>'Moving Avg'!D701</f>
        <v>17.300319999999999</v>
      </c>
      <c r="G701" s="2">
        <f>'Moving Avg'!F701</f>
        <v>17.533854999999999</v>
      </c>
      <c r="H701" s="2">
        <f>'Moving Avg'!G701</f>
        <v>17.775445999999999</v>
      </c>
      <c r="I701" s="2">
        <f>'Moving Avg'!H701</f>
        <v>15.353594000000003</v>
      </c>
      <c r="J701" s="17" t="str">
        <f>OBV!F701</f>
        <v>BULLISH</v>
      </c>
      <c r="K701" s="17" t="str">
        <f>OBV!G701</f>
        <v>NEUTRAL</v>
      </c>
      <c r="L701" s="17" t="str">
        <f>OBV!H701</f>
        <v>BULLISH DIVERGENCE</v>
      </c>
    </row>
    <row r="702" spans="1:12" ht="13.5" x14ac:dyDescent="0.25">
      <c r="A702" s="3">
        <f>RSI!A702</f>
        <v>43026</v>
      </c>
      <c r="B702" s="2">
        <f>RSI!B702</f>
        <v>17.239599999999999</v>
      </c>
      <c r="C702" s="2">
        <f>RSI!I702</f>
        <v>29.325173922454667</v>
      </c>
      <c r="D702" s="2">
        <f>MACD!E702</f>
        <v>0.14360605554159633</v>
      </c>
      <c r="E702" s="2">
        <f>MACD!F702</f>
        <v>0.19722536849386482</v>
      </c>
      <c r="F702" s="2">
        <f>'Moving Avg'!D702</f>
        <v>17.297280000000001</v>
      </c>
      <c r="G702" s="2">
        <f>'Moving Avg'!F702</f>
        <v>17.503480000000003</v>
      </c>
      <c r="H702" s="2">
        <f>'Moving Avg'!G702</f>
        <v>17.773167999999998</v>
      </c>
      <c r="I702" s="2">
        <f>'Moving Avg'!H702</f>
        <v>15.371975500000001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17.163599999999999</v>
      </c>
      <c r="C703" s="2">
        <f>RSI!I703</f>
        <v>26.59624684028077</v>
      </c>
      <c r="D703" s="2">
        <f>MACD!E703</f>
        <v>0.13820461612798951</v>
      </c>
      <c r="E703" s="2">
        <f>MACD!F703</f>
        <v>0.18542121802068978</v>
      </c>
      <c r="F703" s="2">
        <f>'Moving Avg'!D703</f>
        <v>17.268419999999999</v>
      </c>
      <c r="G703" s="2">
        <f>'Moving Avg'!F703</f>
        <v>17.466265</v>
      </c>
      <c r="H703" s="2">
        <f>'Moving Avg'!G703</f>
        <v>17.768761999999999</v>
      </c>
      <c r="I703" s="2">
        <f>'Moving Avg'!H703</f>
        <v>15.390051000000001</v>
      </c>
      <c r="J703" s="17" t="str">
        <f>OBV!F703</f>
        <v>BEARISH</v>
      </c>
      <c r="K703" s="17" t="str">
        <f>OBV!G703</f>
        <v>WEAK</v>
      </c>
      <c r="L703" s="17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17.102900000000002</v>
      </c>
      <c r="C704" s="2">
        <f>RSI!I704</f>
        <v>24.625225471827164</v>
      </c>
      <c r="D704" s="2">
        <f>MACD!E704</f>
        <v>0.13918691156031926</v>
      </c>
      <c r="E704" s="2">
        <f>MACD!F704</f>
        <v>0.1761743567286157</v>
      </c>
      <c r="F704" s="2">
        <f>'Moving Avg'!D704</f>
        <v>17.225900000000003</v>
      </c>
      <c r="G704" s="2">
        <f>'Moving Avg'!F704</f>
        <v>17.432849999999995</v>
      </c>
      <c r="H704" s="2">
        <f>'Moving Avg'!G704</f>
        <v>17.763293999999998</v>
      </c>
      <c r="I704" s="2">
        <f>'Moving Avg'!H704</f>
        <v>15.408044500000001</v>
      </c>
      <c r="J704" s="17" t="str">
        <f>OBV!F704</f>
        <v>BEARISH</v>
      </c>
      <c r="K704" s="17" t="str">
        <f>OBV!G704</f>
        <v>WEAK</v>
      </c>
      <c r="L704" s="17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17.133199999999999</v>
      </c>
      <c r="C705" s="2">
        <f>RSI!I705</f>
        <v>27.513041201776133</v>
      </c>
      <c r="D705" s="2">
        <f>MACD!E705</f>
        <v>0.12968544032854723</v>
      </c>
      <c r="E705" s="2">
        <f>MACD!F705</f>
        <v>0.16687657344860202</v>
      </c>
      <c r="F705" s="2">
        <f>'Moving Avg'!D705</f>
        <v>17.19096</v>
      </c>
      <c r="G705" s="2">
        <f>'Moving Avg'!F705</f>
        <v>17.400949999999998</v>
      </c>
      <c r="H705" s="2">
        <f>'Moving Avg'!G705</f>
        <v>17.757369999999995</v>
      </c>
      <c r="I705" s="2">
        <f>'Moving Avg'!H705</f>
        <v>15.426558500000001</v>
      </c>
      <c r="J705" s="17" t="str">
        <f>OBV!F705</f>
        <v>BEARISH</v>
      </c>
      <c r="K705" s="17" t="str">
        <f>OBV!G705</f>
        <v>WEAK</v>
      </c>
      <c r="L705" s="17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17.087700000000002</v>
      </c>
      <c r="C706" s="2">
        <f>RSI!I706</f>
        <v>25.907844756869494</v>
      </c>
      <c r="D706" s="2">
        <f>MACD!E706</f>
        <v>0.12707733106914532</v>
      </c>
      <c r="E706" s="2">
        <f>MACD!F706</f>
        <v>0.15891672497271067</v>
      </c>
      <c r="F706" s="2">
        <f>'Moving Avg'!D706</f>
        <v>17.145400000000002</v>
      </c>
      <c r="G706" s="2">
        <f>'Moving Avg'!F706</f>
        <v>17.370574999999995</v>
      </c>
      <c r="H706" s="2">
        <f>'Moving Avg'!G706</f>
        <v>17.750535999999997</v>
      </c>
      <c r="I706" s="2">
        <f>'Moving Avg'!H706</f>
        <v>15.444992500000001</v>
      </c>
      <c r="J706" s="17" t="str">
        <f>OBV!F706</f>
        <v>BEARISH</v>
      </c>
      <c r="K706" s="17" t="str">
        <f>OBV!G706</f>
        <v>WEAK</v>
      </c>
      <c r="L706" s="17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17.087700000000002</v>
      </c>
      <c r="C707" s="2">
        <f>RSI!I707</f>
        <v>25.907844756869494</v>
      </c>
      <c r="D707" s="2">
        <f>MACD!E707</f>
        <v>0.10601710494204397</v>
      </c>
      <c r="E707" s="2">
        <f>MACD!F707</f>
        <v>0.14833680096657734</v>
      </c>
      <c r="F707" s="2">
        <f>'Moving Avg'!D707</f>
        <v>17.115019999999998</v>
      </c>
      <c r="G707" s="2">
        <f>'Moving Avg'!F707</f>
        <v>17.338679999999993</v>
      </c>
      <c r="H707" s="2">
        <f>'Moving Avg'!G707</f>
        <v>17.742941999999999</v>
      </c>
      <c r="I707" s="2">
        <f>'Moving Avg'!H707</f>
        <v>15.4639805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17.019300000000001</v>
      </c>
      <c r="C708" s="2">
        <f>RSI!I708</f>
        <v>23.515829400902362</v>
      </c>
      <c r="D708" s="2">
        <f>MACD!E708</f>
        <v>0.10344892658101656</v>
      </c>
      <c r="E708" s="2">
        <f>MACD!F708</f>
        <v>0.13935922608946519</v>
      </c>
      <c r="F708" s="2">
        <f>'Moving Avg'!D708</f>
        <v>17.08616</v>
      </c>
      <c r="G708" s="2">
        <f>'Moving Avg'!F708</f>
        <v>17.306779999999996</v>
      </c>
      <c r="H708" s="2">
        <f>'Moving Avg'!G708</f>
        <v>17.733980000000003</v>
      </c>
      <c r="I708" s="2">
        <f>'Moving Avg'!H708</f>
        <v>15.482626500000002</v>
      </c>
      <c r="J708" s="17" t="str">
        <f>OBV!F708</f>
        <v>BULLISH</v>
      </c>
      <c r="K708" s="17" t="str">
        <f>OBV!G708</f>
        <v>NEUTRAL</v>
      </c>
      <c r="L708" s="17" t="str">
        <f>OBV!H708</f>
        <v>BULLISH DIVERGENCE</v>
      </c>
    </row>
    <row r="709" spans="1:12" ht="13.5" x14ac:dyDescent="0.25">
      <c r="A709" s="3">
        <f>RSI!A709</f>
        <v>43035</v>
      </c>
      <c r="B709" s="2">
        <f>RSI!B709</f>
        <v>16.996500000000001</v>
      </c>
      <c r="C709" s="2">
        <f>RSI!I709</f>
        <v>22.761439559201008</v>
      </c>
      <c r="D709" s="2">
        <f>MACD!E709</f>
        <v>0.10640492442828986</v>
      </c>
      <c r="E709" s="2">
        <f>MACD!F709</f>
        <v>0.13276836575723014</v>
      </c>
      <c r="F709" s="2">
        <f>'Moving Avg'!D709</f>
        <v>17.064879999999999</v>
      </c>
      <c r="G709" s="2">
        <f>'Moving Avg'!F709</f>
        <v>17.272224999999999</v>
      </c>
      <c r="H709" s="2">
        <f>'Moving Avg'!G709</f>
        <v>17.724562000000002</v>
      </c>
      <c r="I709" s="2">
        <f>'Moving Avg'!H709</f>
        <v>15.5012325</v>
      </c>
      <c r="J709" s="17" t="str">
        <f>OBV!F709</f>
        <v>BEARISH</v>
      </c>
      <c r="K709" s="17" t="str">
        <f>OBV!G709</f>
        <v>NEUTRAL</v>
      </c>
      <c r="L709" s="17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17.201599999999999</v>
      </c>
      <c r="C710" s="2">
        <f>RSI!I710</f>
        <v>41.074286882679893</v>
      </c>
      <c r="D710" s="2">
        <f>MACD!E710</f>
        <v>9.478178969976625E-2</v>
      </c>
      <c r="E710" s="2">
        <f>MACD!F710</f>
        <v>0.12517105054573738</v>
      </c>
      <c r="F710" s="2">
        <f>'Moving Avg'!D710</f>
        <v>17.078560000000003</v>
      </c>
      <c r="G710" s="2">
        <f>'Moving Avg'!F710</f>
        <v>17.258935000000001</v>
      </c>
      <c r="H710" s="2">
        <f>'Moving Avg'!G710</f>
        <v>17.714690000000001</v>
      </c>
      <c r="I710" s="2">
        <f>'Moving Avg'!H710</f>
        <v>15.521196</v>
      </c>
      <c r="J710" s="17" t="str">
        <f>OBV!F710</f>
        <v>BEARISH</v>
      </c>
      <c r="K710" s="17" t="str">
        <f>OBV!G710</f>
        <v>NEUTRAL</v>
      </c>
      <c r="L710" s="17" t="str">
        <f>OBV!H710</f>
        <v>BEARISH DIVERGENCE</v>
      </c>
    </row>
    <row r="711" spans="1:12" ht="13.5" x14ac:dyDescent="0.25">
      <c r="A711" s="3">
        <f>RSI!A711</f>
        <v>43039</v>
      </c>
      <c r="B711" s="2">
        <f>RSI!B711</f>
        <v>17.3611</v>
      </c>
      <c r="C711" s="2">
        <f>RSI!I711</f>
        <v>50.836423537285079</v>
      </c>
      <c r="D711" s="2">
        <f>MACD!E711</f>
        <v>7.5161022722149085E-2</v>
      </c>
      <c r="E711" s="2">
        <f>MACD!F711</f>
        <v>0.11516904498101972</v>
      </c>
      <c r="F711" s="2">
        <f>'Moving Avg'!D711</f>
        <v>17.133240000000001</v>
      </c>
      <c r="G711" s="2">
        <f>'Moving Avg'!F711</f>
        <v>17.253620000000002</v>
      </c>
      <c r="H711" s="2">
        <f>'Moving Avg'!G711</f>
        <v>17.704969999999999</v>
      </c>
      <c r="I711" s="2">
        <f>'Moving Avg'!H711</f>
        <v>15.541625000000002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17.095300000000002</v>
      </c>
      <c r="C712" s="2">
        <f>RSI!I712</f>
        <v>39.185829846700116</v>
      </c>
      <c r="D712" s="2">
        <f>MACD!E712</f>
        <v>6.6424398762794823E-2</v>
      </c>
      <c r="E712" s="2">
        <f>MACD!F712</f>
        <v>0.10542011573737475</v>
      </c>
      <c r="F712" s="2">
        <f>'Moving Avg'!D712</f>
        <v>17.13476</v>
      </c>
      <c r="G712" s="2">
        <f>'Moving Avg'!F712</f>
        <v>17.235015000000001</v>
      </c>
      <c r="H712" s="2">
        <f>'Moving Avg'!G712</f>
        <v>17.691451999999998</v>
      </c>
      <c r="I712" s="2">
        <f>'Moving Avg'!H712</f>
        <v>15.561020000000003</v>
      </c>
      <c r="J712" s="17" t="str">
        <f>OBV!F712</f>
        <v>BULLISH</v>
      </c>
      <c r="K712" s="17" t="str">
        <f>OBV!G712</f>
        <v>NEUTRAL</v>
      </c>
      <c r="L712" s="17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17.155999999999999</v>
      </c>
      <c r="C713" s="2">
        <f>RSI!I713</f>
        <v>42.430594553098068</v>
      </c>
      <c r="D713" s="2">
        <f>MACD!E713</f>
        <v>4.4278332711868984E-2</v>
      </c>
      <c r="E713" s="2">
        <f>MACD!F713</f>
        <v>9.3191759132273608E-2</v>
      </c>
      <c r="F713" s="2">
        <f>'Moving Avg'!D713</f>
        <v>17.162099999999999</v>
      </c>
      <c r="G713" s="2">
        <f>'Moving Avg'!F713</f>
        <v>17.219445000000004</v>
      </c>
      <c r="H713" s="2">
        <f>'Moving Avg'!G713</f>
        <v>17.670185999999998</v>
      </c>
      <c r="I713" s="2">
        <f>'Moving Avg'!H713</f>
        <v>15.581088000000001</v>
      </c>
      <c r="J713" s="17" t="str">
        <f>OBV!F713</f>
        <v>BULLISH</v>
      </c>
      <c r="K713" s="17" t="str">
        <f>OBV!G713</f>
        <v>NEUTRAL</v>
      </c>
      <c r="L713" s="17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17.011700000000001</v>
      </c>
      <c r="C714" s="2">
        <f>RSI!I714</f>
        <v>37.331261129701446</v>
      </c>
      <c r="D714" s="2">
        <f>MACD!E714</f>
        <v>2.7859866914571541E-2</v>
      </c>
      <c r="E714" s="2">
        <f>MACD!F714</f>
        <v>8.0125380688733192E-2</v>
      </c>
      <c r="F714" s="2">
        <f>'Moving Avg'!D714</f>
        <v>17.165140000000001</v>
      </c>
      <c r="G714" s="2">
        <f>'Moving Avg'!F714</f>
        <v>17.197040000000005</v>
      </c>
      <c r="H714" s="2">
        <f>'Moving Avg'!G714</f>
        <v>17.646642</v>
      </c>
      <c r="I714" s="2">
        <f>'Moving Avg'!H714</f>
        <v>15.600434500000004</v>
      </c>
      <c r="J714" s="17" t="str">
        <f>OBV!F714</f>
        <v>BULLISH</v>
      </c>
      <c r="K714" s="17" t="str">
        <f>OBV!G714</f>
        <v>NEUTRAL</v>
      </c>
      <c r="L714" s="17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17.087700000000002</v>
      </c>
      <c r="C715" s="2">
        <f>RSI!I715</f>
        <v>41.330511025956149</v>
      </c>
      <c r="D715" s="2">
        <f>MACD!E715</f>
        <v>1.4750130270936523E-2</v>
      </c>
      <c r="E715" s="2">
        <f>MACD!F715</f>
        <v>6.7050330605173861E-2</v>
      </c>
      <c r="F715" s="2">
        <f>'Moving Avg'!D715</f>
        <v>17.14236</v>
      </c>
      <c r="G715" s="2">
        <f>'Moving Avg'!F715</f>
        <v>17.181850000000004</v>
      </c>
      <c r="H715" s="2">
        <f>'Moving Avg'!G715</f>
        <v>17.626895999999999</v>
      </c>
      <c r="I715" s="2">
        <f>'Moving Avg'!H715</f>
        <v>15.619053500000005</v>
      </c>
      <c r="J715" s="17" t="str">
        <f>OBV!F715</f>
        <v>BULLISH</v>
      </c>
      <c r="K715" s="17" t="str">
        <f>OBV!G715</f>
        <v>NEUTRAL</v>
      </c>
      <c r="L715" s="17" t="str">
        <f>OBV!H715</f>
        <v>BULLISH DIVERGENCE</v>
      </c>
    </row>
    <row r="716" spans="1:12" ht="13.5" x14ac:dyDescent="0.25">
      <c r="A716" s="3">
        <f>RSI!A716</f>
        <v>43046</v>
      </c>
      <c r="B716" s="2">
        <f>RSI!B716</f>
        <v>17.087700000000002</v>
      </c>
      <c r="C716" s="2">
        <f>RSI!I716</f>
        <v>41.330511025956156</v>
      </c>
      <c r="D716" s="2">
        <f>MACD!E716</f>
        <v>-2.1706050512335651E-3</v>
      </c>
      <c r="E716" s="2">
        <f>MACD!F716</f>
        <v>5.3206143473892374E-2</v>
      </c>
      <c r="F716" s="2">
        <f>'Moving Avg'!D716</f>
        <v>17.087679999999999</v>
      </c>
      <c r="G716" s="2">
        <f>'Moving Avg'!F716</f>
        <v>17.16666</v>
      </c>
      <c r="H716" s="2">
        <f>'Moving Avg'!G716</f>
        <v>17.607150000000001</v>
      </c>
      <c r="I716" s="2">
        <f>'Moving Avg'!H716</f>
        <v>15.637672500000003</v>
      </c>
      <c r="J716" s="17" t="str">
        <f>OBV!F716</f>
        <v>BEARISH</v>
      </c>
      <c r="K716" s="17" t="str">
        <f>OBV!G716</f>
        <v>NEUTRAL</v>
      </c>
      <c r="L716" s="17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17.087700000000002</v>
      </c>
      <c r="C717" s="2">
        <f>RSI!I717</f>
        <v>41.330511025956156</v>
      </c>
      <c r="D717" s="2">
        <f>MACD!E717</f>
        <v>-1.5402855174858843E-2</v>
      </c>
      <c r="E717" s="2">
        <f>MACD!F717</f>
        <v>3.9484343744142135E-2</v>
      </c>
      <c r="F717" s="2">
        <f>'Moving Avg'!D717</f>
        <v>17.08616</v>
      </c>
      <c r="G717" s="2">
        <f>'Moving Avg'!F717</f>
        <v>17.158304999999999</v>
      </c>
      <c r="H717" s="2">
        <f>'Moving Avg'!G717</f>
        <v>17.590442000000003</v>
      </c>
      <c r="I717" s="2">
        <f>'Moving Avg'!H717</f>
        <v>15.656291500000004</v>
      </c>
      <c r="J717" s="17" t="str">
        <f>OBV!F717</f>
        <v>BEARISH</v>
      </c>
      <c r="K717" s="17" t="str">
        <f>OBV!G717</f>
        <v>NEUTRAL</v>
      </c>
      <c r="L717" s="17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17.095300000000002</v>
      </c>
      <c r="C718" s="2">
        <f>RSI!I718</f>
        <v>41.79443429043291</v>
      </c>
      <c r="D718" s="2">
        <f>MACD!E718</f>
        <v>-3.6680511480547295E-2</v>
      </c>
      <c r="E718" s="2">
        <f>MACD!F718</f>
        <v>2.425137269920425E-2</v>
      </c>
      <c r="F718" s="2">
        <f>'Moving Avg'!D718</f>
        <v>17.074020000000001</v>
      </c>
      <c r="G718" s="2">
        <f>'Moving Avg'!F718</f>
        <v>17.147675</v>
      </c>
      <c r="H718" s="2">
        <f>'Moving Avg'!G718</f>
        <v>17.564924000000005</v>
      </c>
      <c r="I718" s="2">
        <f>'Moving Avg'!H718</f>
        <v>15.674763500000005</v>
      </c>
      <c r="J718" s="17" t="str">
        <f>OBV!F718</f>
        <v>BEARISH</v>
      </c>
      <c r="K718" s="17" t="str">
        <f>OBV!G718</f>
        <v>NEUTRAL</v>
      </c>
      <c r="L718" s="17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17.163599999999999</v>
      </c>
      <c r="C719" s="2">
        <f>RSI!I719</f>
        <v>45.932186224847847</v>
      </c>
      <c r="D719" s="2">
        <f>MACD!E719</f>
        <v>-6.2366076831381179E-2</v>
      </c>
      <c r="E719" s="2">
        <f>MACD!F719</f>
        <v>6.9278827930871669E-3</v>
      </c>
      <c r="F719" s="2">
        <f>'Moving Avg'!D719</f>
        <v>17.104400000000005</v>
      </c>
      <c r="G719" s="2">
        <f>'Moving Avg'!F719</f>
        <v>17.140079999999998</v>
      </c>
      <c r="H719" s="2">
        <f>'Moving Avg'!G719</f>
        <v>17.54214</v>
      </c>
      <c r="I719" s="2">
        <f>'Moving Avg'!H719</f>
        <v>15.693614000000002</v>
      </c>
      <c r="J719" s="17" t="str">
        <f>OBV!F719</f>
        <v>BULLISH</v>
      </c>
      <c r="K719" s="17" t="str">
        <f>OBV!G719</f>
        <v>NEUTRAL</v>
      </c>
      <c r="L719" s="17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17.011700000000001</v>
      </c>
      <c r="C720" s="2">
        <f>RSI!I720</f>
        <v>39.249437569348345</v>
      </c>
      <c r="D720" s="2">
        <f>MACD!E720</f>
        <v>-4.087794624492247E-2</v>
      </c>
      <c r="E720" s="2">
        <f>MACD!F720</f>
        <v>-2.6332830145147611E-3</v>
      </c>
      <c r="F720" s="2">
        <f>'Moving Avg'!D720</f>
        <v>17.089200000000002</v>
      </c>
      <c r="G720" s="2">
        <f>'Moving Avg'!F720</f>
        <v>17.125269999999997</v>
      </c>
      <c r="H720" s="2">
        <f>'Moving Avg'!G720</f>
        <v>17.517835999999999</v>
      </c>
      <c r="I720" s="2">
        <f>'Moving Avg'!H720</f>
        <v>15.711631500000003</v>
      </c>
      <c r="J720" s="17" t="str">
        <f>OBV!F720</f>
        <v>BEARISH</v>
      </c>
      <c r="K720" s="17" t="str">
        <f>OBV!G720</f>
        <v>NEUTRAL</v>
      </c>
      <c r="L720" s="17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17.087700000000002</v>
      </c>
      <c r="C721" s="2">
        <f>RSI!I721</f>
        <v>43.665667386965289</v>
      </c>
      <c r="D721" s="2">
        <f>MACD!E721</f>
        <v>-2.5037362840798494E-3</v>
      </c>
      <c r="E721" s="2">
        <f>MACD!F721</f>
        <v>-2.6073736684277789E-3</v>
      </c>
      <c r="F721" s="2">
        <f>'Moving Avg'!D721</f>
        <v>17.089200000000002</v>
      </c>
      <c r="G721" s="2">
        <f>'Moving Avg'!F721</f>
        <v>17.113880000000002</v>
      </c>
      <c r="H721" s="2">
        <f>'Moving Avg'!G721</f>
        <v>17.487458</v>
      </c>
      <c r="I721" s="2">
        <f>'Moving Avg'!H721</f>
        <v>15.729549000000004</v>
      </c>
      <c r="J721" s="17" t="str">
        <f>OBV!F721</f>
        <v>BULLISH</v>
      </c>
      <c r="K721" s="17" t="str">
        <f>OBV!G721</f>
        <v>NEUTRAL</v>
      </c>
      <c r="L721" s="17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17.087700000000002</v>
      </c>
      <c r="C722" s="2">
        <f>RSI!I722</f>
        <v>43.665667386965289</v>
      </c>
      <c r="D722" s="2">
        <f>MACD!E722</f>
        <v>-1.018657763915698E-2</v>
      </c>
      <c r="E722" s="2">
        <f>MACD!F722</f>
        <v>-4.1232144625736192E-3</v>
      </c>
      <c r="F722" s="2">
        <f>'Moving Avg'!D722</f>
        <v>17.089199999999998</v>
      </c>
      <c r="G722" s="2">
        <f>'Moving Avg'!F722</f>
        <v>17.106285</v>
      </c>
      <c r="H722" s="2">
        <f>'Moving Avg'!G722</f>
        <v>17.458600000000004</v>
      </c>
      <c r="I722" s="2">
        <f>'Moving Avg'!H722</f>
        <v>15.746912500000002</v>
      </c>
      <c r="J722" s="17" t="str">
        <f>OBV!F722</f>
        <v>BULLISH</v>
      </c>
      <c r="K722" s="17" t="str">
        <f>OBV!G722</f>
        <v>NEUTRAL</v>
      </c>
      <c r="L722" s="17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17.011700000000001</v>
      </c>
      <c r="C723" s="2">
        <f>RSI!I723</f>
        <v>40.270524796108681</v>
      </c>
      <c r="D723" s="2">
        <f>MACD!E723</f>
        <v>-1.0351105795862736E-3</v>
      </c>
      <c r="E723" s="2">
        <f>MACD!F723</f>
        <v>-3.5055936859761504E-3</v>
      </c>
      <c r="F723" s="2">
        <f>'Moving Avg'!D723</f>
        <v>17.072480000000002</v>
      </c>
      <c r="G723" s="2">
        <f>'Moving Avg'!F723</f>
        <v>17.098690000000001</v>
      </c>
      <c r="H723" s="2">
        <f>'Moving Avg'!G723</f>
        <v>17.434296000000003</v>
      </c>
      <c r="I723" s="2">
        <f>'Moving Avg'!H723</f>
        <v>15.764966500000003</v>
      </c>
      <c r="J723" s="17" t="str">
        <f>OBV!F723</f>
        <v>BEARISH</v>
      </c>
      <c r="K723" s="17" t="str">
        <f>OBV!G723</f>
        <v>NEUTRAL</v>
      </c>
      <c r="L723" s="17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16.8978</v>
      </c>
      <c r="C724" s="2">
        <f>RSI!I724</f>
        <v>35.780404489979446</v>
      </c>
      <c r="D724" s="2">
        <f>MACD!E724</f>
        <v>-5.9718801416934753E-3</v>
      </c>
      <c r="E724" s="2">
        <f>MACD!F724</f>
        <v>-3.9988509771196161E-3</v>
      </c>
      <c r="F724" s="2">
        <f>'Moving Avg'!D724</f>
        <v>17.01932</v>
      </c>
      <c r="G724" s="2">
        <f>'Moving Avg'!F724</f>
        <v>17.088435000000004</v>
      </c>
      <c r="H724" s="2">
        <f>'Moving Avg'!G724</f>
        <v>17.407714000000002</v>
      </c>
      <c r="I724" s="2">
        <f>'Moving Avg'!H724</f>
        <v>15.783005000000005</v>
      </c>
      <c r="J724" s="17" t="str">
        <f>OBV!F724</f>
        <v>BEARISH</v>
      </c>
      <c r="K724" s="17" t="str">
        <f>OBV!G724</f>
        <v>NEUTRAL</v>
      </c>
      <c r="L724" s="17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17.072500000000002</v>
      </c>
      <c r="C725" s="2">
        <f>RSI!I725</f>
        <v>45.768373424882292</v>
      </c>
      <c r="D725" s="2">
        <f>MACD!E725</f>
        <v>-9.7220912784834468E-3</v>
      </c>
      <c r="E725" s="2">
        <f>MACD!F725</f>
        <v>-5.1434990373923819E-3</v>
      </c>
      <c r="F725" s="2">
        <f>'Moving Avg'!D725</f>
        <v>17.031480000000002</v>
      </c>
      <c r="G725" s="2">
        <f>'Moving Avg'!F725</f>
        <v>17.085400000000003</v>
      </c>
      <c r="H725" s="2">
        <f>'Moving Avg'!G725</f>
        <v>17.384626000000001</v>
      </c>
      <c r="I725" s="2">
        <f>'Moving Avg'!H725</f>
        <v>15.801178500000006</v>
      </c>
      <c r="J725" s="17" t="str">
        <f>OBV!F725</f>
        <v>BEARISH</v>
      </c>
      <c r="K725" s="17" t="str">
        <f>OBV!G725</f>
        <v>NEUTRAL</v>
      </c>
      <c r="L725" s="17" t="str">
        <f>OBV!H725</f>
        <v>BEARISH DIVERGENCE</v>
      </c>
    </row>
    <row r="726" spans="1:12" ht="13.5" x14ac:dyDescent="0.25">
      <c r="A726" s="3">
        <f>RSI!A726</f>
        <v>43060</v>
      </c>
      <c r="B726" s="2">
        <f>RSI!B726</f>
        <v>16.9358</v>
      </c>
      <c r="C726" s="2">
        <f>RSI!I726</f>
        <v>40.465029725433709</v>
      </c>
      <c r="D726" s="2">
        <f>MACD!E726</f>
        <v>-2.2503525249319978E-3</v>
      </c>
      <c r="E726" s="2">
        <f>MACD!F726</f>
        <v>-4.5648697349003047E-3</v>
      </c>
      <c r="F726" s="2">
        <f>'Moving Avg'!D726</f>
        <v>17.001100000000001</v>
      </c>
      <c r="G726" s="2">
        <f>'Moving Avg'!F726</f>
        <v>17.077805000000001</v>
      </c>
      <c r="H726" s="2">
        <f>'Moving Avg'!G726</f>
        <v>17.361841999999999</v>
      </c>
      <c r="I726" s="2">
        <f>'Moving Avg'!H726</f>
        <v>15.817930500000006</v>
      </c>
      <c r="J726" s="17" t="str">
        <f>OBV!F726</f>
        <v>BEARISH</v>
      </c>
      <c r="K726" s="17" t="str">
        <f>OBV!G726</f>
        <v>NEUTRAL</v>
      </c>
      <c r="L726" s="17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17.011700000000001</v>
      </c>
      <c r="C727" s="2">
        <f>RSI!I727</f>
        <v>44.322660976171882</v>
      </c>
      <c r="D727" s="2">
        <f>MACD!E727</f>
        <v>-2.6194919921351811E-4</v>
      </c>
      <c r="E727" s="2">
        <f>MACD!F727</f>
        <v>-3.7042856277629474E-3</v>
      </c>
      <c r="F727" s="2">
        <f>'Moving Avg'!D727</f>
        <v>16.985900000000001</v>
      </c>
      <c r="G727" s="2">
        <f>'Moving Avg'!F727</f>
        <v>17.074005000000007</v>
      </c>
      <c r="H727" s="2">
        <f>'Moving Avg'!G727</f>
        <v>17.340575999999999</v>
      </c>
      <c r="I727" s="2">
        <f>'Moving Avg'!H727</f>
        <v>15.834323500000005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17.011700000000001</v>
      </c>
      <c r="C728" s="2">
        <f>RSI!I728</f>
        <v>44.322660976171882</v>
      </c>
      <c r="D728" s="2">
        <f>MACD!E728</f>
        <v>3.3342294656577565E-3</v>
      </c>
      <c r="E728" s="2">
        <f>MACD!F728</f>
        <v>-2.2965826090788066E-3</v>
      </c>
      <c r="F728" s="2">
        <f>'Moving Avg'!D728</f>
        <v>16.985900000000001</v>
      </c>
      <c r="G728" s="2">
        <f>'Moving Avg'!F728</f>
        <v>17.073625000000003</v>
      </c>
      <c r="H728" s="2">
        <f>'Moving Avg'!G728</f>
        <v>17.319309999999994</v>
      </c>
      <c r="I728" s="2">
        <f>'Moving Avg'!H728</f>
        <v>15.850716500000008</v>
      </c>
      <c r="J728" s="17" t="str">
        <f>OBV!F728</f>
        <v>BEARISH</v>
      </c>
      <c r="K728" s="17" t="str">
        <f>OBV!G728</f>
        <v>NEUTRAL</v>
      </c>
      <c r="L728" s="17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17.004100000000001</v>
      </c>
      <c r="C729" s="2">
        <f>RSI!I729</f>
        <v>43.991636678210163</v>
      </c>
      <c r="D729" s="2">
        <f>MACD!E729</f>
        <v>1.8137113269009575E-2</v>
      </c>
      <c r="E729" s="2">
        <f>MACD!F729</f>
        <v>1.7901565665388698E-3</v>
      </c>
      <c r="F729" s="2">
        <f>'Moving Avg'!D729</f>
        <v>17.007160000000006</v>
      </c>
      <c r="G729" s="2">
        <f>'Moving Avg'!F729</f>
        <v>17.074005</v>
      </c>
      <c r="H729" s="2">
        <f>'Moving Avg'!G729</f>
        <v>17.297891999999997</v>
      </c>
      <c r="I729" s="2">
        <f>'Moving Avg'!H729</f>
        <v>15.867071500000009</v>
      </c>
      <c r="J729" s="17" t="str">
        <f>OBV!F729</f>
        <v>BEARISH</v>
      </c>
      <c r="K729" s="17" t="str">
        <f>OBV!G729</f>
        <v>NEUTRAL</v>
      </c>
      <c r="L729" s="17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16.988900000000001</v>
      </c>
      <c r="C730" s="2">
        <f>RSI!I730</f>
        <v>43.295189203341067</v>
      </c>
      <c r="D730" s="2">
        <f>MACD!E730</f>
        <v>9.1024824793990433E-3</v>
      </c>
      <c r="E730" s="2">
        <f>MACD!F730</f>
        <v>3.2526217491109051E-3</v>
      </c>
      <c r="F730" s="2">
        <f>'Moving Avg'!D730</f>
        <v>16.99044</v>
      </c>
      <c r="G730" s="2">
        <f>'Moving Avg'!F730</f>
        <v>17.063369999999999</v>
      </c>
      <c r="H730" s="2">
        <f>'Moving Avg'!G730</f>
        <v>17.276473999999997</v>
      </c>
      <c r="I730" s="2">
        <f>'Moving Avg'!H730</f>
        <v>15.882612000000011</v>
      </c>
      <c r="J730" s="17" t="str">
        <f>OBV!F730</f>
        <v>BEARISH</v>
      </c>
      <c r="K730" s="17" t="str">
        <f>OBV!G730</f>
        <v>NEUTRAL</v>
      </c>
      <c r="L730" s="17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17.080100000000002</v>
      </c>
      <c r="C731" s="2">
        <f>RSI!I731</f>
        <v>48.557497294500457</v>
      </c>
      <c r="D731" s="2">
        <f>MACD!E731</f>
        <v>7.1169172456073682E-3</v>
      </c>
      <c r="E731" s="2">
        <f>MACD!F731</f>
        <v>4.0254808484101977E-3</v>
      </c>
      <c r="F731" s="2">
        <f>'Moving Avg'!D731</f>
        <v>17.019300000000001</v>
      </c>
      <c r="G731" s="2">
        <f>'Moving Avg'!F731</f>
        <v>17.049320000000002</v>
      </c>
      <c r="H731" s="2">
        <f>'Moving Avg'!G731</f>
        <v>17.261133999999998</v>
      </c>
      <c r="I731" s="2">
        <f>'Moving Avg'!H731</f>
        <v>15.89823950000001</v>
      </c>
      <c r="J731" s="17" t="str">
        <f>OBV!F731</f>
        <v>BEARISH</v>
      </c>
      <c r="K731" s="17" t="str">
        <f>OBV!G731</f>
        <v>NEUTRAL</v>
      </c>
      <c r="L731" s="17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17.080100000000002</v>
      </c>
      <c r="C732" s="2">
        <f>RSI!I732</f>
        <v>48.557497294500457</v>
      </c>
      <c r="D732" s="2">
        <f>MACD!E732</f>
        <v>5.5667801849921261E-3</v>
      </c>
      <c r="E732" s="2">
        <f>MACD!F732</f>
        <v>4.3337407157265839E-3</v>
      </c>
      <c r="F732" s="2">
        <f>'Moving Avg'!D732</f>
        <v>17.032980000000002</v>
      </c>
      <c r="G732" s="2">
        <f>'Moving Avg'!F732</f>
        <v>17.048560000000002</v>
      </c>
      <c r="H732" s="2">
        <f>'Moving Avg'!G732</f>
        <v>17.245794</v>
      </c>
      <c r="I732" s="2">
        <f>'Moving Avg'!H732</f>
        <v>15.913461000000011</v>
      </c>
      <c r="J732" s="17" t="str">
        <f>OBV!F732</f>
        <v>BEARISH</v>
      </c>
      <c r="K732" s="17" t="str">
        <f>OBV!G732</f>
        <v>NEUTRAL</v>
      </c>
      <c r="L732" s="17" t="str">
        <f>OBV!H732</f>
        <v>BEARISH DIVERGENCE</v>
      </c>
    </row>
    <row r="733" spans="1:12" ht="13.5" x14ac:dyDescent="0.25">
      <c r="A733" s="3">
        <f>RSI!A733</f>
        <v>43069</v>
      </c>
      <c r="B733" s="2">
        <f>RSI!B733</f>
        <v>17.011700000000001</v>
      </c>
      <c r="C733" s="2">
        <f>RSI!I733</f>
        <v>44.930646703573551</v>
      </c>
      <c r="D733" s="2">
        <f>MACD!E733</f>
        <v>-2.2501850925245037E-3</v>
      </c>
      <c r="E733" s="2">
        <f>MACD!F733</f>
        <v>3.0169555540763668E-3</v>
      </c>
      <c r="F733" s="2">
        <f>'Moving Avg'!D733</f>
        <v>17.032980000000002</v>
      </c>
      <c r="G733" s="2">
        <f>'Moving Avg'!F733</f>
        <v>17.041345</v>
      </c>
      <c r="H733" s="2">
        <f>'Moving Avg'!G733</f>
        <v>17.227870000000003</v>
      </c>
      <c r="I733" s="2">
        <f>'Moving Avg'!H733</f>
        <v>15.92763900000001</v>
      </c>
      <c r="J733" s="17" t="str">
        <f>OBV!F733</f>
        <v>BEARISH</v>
      </c>
      <c r="K733" s="17" t="str">
        <f>OBV!G733</f>
        <v>NEUTRAL</v>
      </c>
      <c r="L733" s="17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17.072500000000002</v>
      </c>
      <c r="C734" s="2">
        <f>RSI!I734</f>
        <v>48.605359201606852</v>
      </c>
      <c r="D734" s="2">
        <f>MACD!E734</f>
        <v>-3.0375725579553148E-2</v>
      </c>
      <c r="E734" s="2">
        <f>MACD!F734</f>
        <v>-3.6615806726495361E-3</v>
      </c>
      <c r="F734" s="2">
        <f>'Moving Avg'!D734</f>
        <v>17.046660000000003</v>
      </c>
      <c r="G734" s="2">
        <f>'Moving Avg'!F734</f>
        <v>17.044384999999998</v>
      </c>
      <c r="H734" s="2">
        <f>'Moving Avg'!G734</f>
        <v>17.213895999999998</v>
      </c>
      <c r="I734" s="2">
        <f>'Moving Avg'!H734</f>
        <v>15.94241600000001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17.087700000000002</v>
      </c>
      <c r="C735" s="2">
        <f>RSI!I735</f>
        <v>49.512391765708308</v>
      </c>
      <c r="D735" s="2">
        <f>MACD!E735</f>
        <v>-2.8305129373329407E-2</v>
      </c>
      <c r="E735" s="2">
        <f>MACD!F735</f>
        <v>-8.5902904127855111E-3</v>
      </c>
      <c r="F735" s="2">
        <f>'Moving Avg'!D735</f>
        <v>17.066420000000001</v>
      </c>
      <c r="G735" s="2">
        <f>'Moving Avg'!F735</f>
        <v>17.044384999999998</v>
      </c>
      <c r="H735" s="2">
        <f>'Moving Avg'!G735</f>
        <v>17.200226000000001</v>
      </c>
      <c r="I735" s="2">
        <f>'Moving Avg'!H735</f>
        <v>15.957343000000012</v>
      </c>
      <c r="J735" s="17" t="str">
        <f>OBV!F735</f>
        <v>BULLISH</v>
      </c>
      <c r="K735" s="17" t="str">
        <f>OBV!G735</f>
        <v>NEUTRAL</v>
      </c>
      <c r="L735" s="17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17.2775</v>
      </c>
      <c r="C736" s="2">
        <f>RSI!I736</f>
        <v>59.196141923747511</v>
      </c>
      <c r="D736" s="2">
        <f>MACD!E736</f>
        <v>-6.1623549674738598E-2</v>
      </c>
      <c r="E736" s="2">
        <f>MACD!F736</f>
        <v>-1.9196942265176129E-2</v>
      </c>
      <c r="F736" s="2">
        <f>'Moving Avg'!D736</f>
        <v>17.105900000000002</v>
      </c>
      <c r="G736" s="2">
        <f>'Moving Avg'!F736</f>
        <v>17.053874999999998</v>
      </c>
      <c r="H736" s="2">
        <f>'Moving Avg'!G736</f>
        <v>17.191872</v>
      </c>
      <c r="I736" s="2">
        <f>'Moving Avg'!H736</f>
        <v>15.973957500000013</v>
      </c>
      <c r="J736" s="17" t="str">
        <f>OBV!F736</f>
        <v>BULLISH</v>
      </c>
      <c r="K736" s="17" t="str">
        <f>OBV!G736</f>
        <v>NEUTRAL</v>
      </c>
      <c r="L736" s="17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17.231999999999999</v>
      </c>
      <c r="C737" s="2">
        <f>RSI!I737</f>
        <v>56.403196998769538</v>
      </c>
      <c r="D737" s="2">
        <f>MACD!E737</f>
        <v>-7.587218609693025E-2</v>
      </c>
      <c r="E737" s="2">
        <f>MACD!F737</f>
        <v>-3.0531991031526956E-2</v>
      </c>
      <c r="F737" s="2">
        <f>'Moving Avg'!D737</f>
        <v>17.136280000000003</v>
      </c>
      <c r="G737" s="2">
        <f>'Moving Avg'!F737</f>
        <v>17.061089999999997</v>
      </c>
      <c r="H737" s="2">
        <f>'Moving Avg'!G737</f>
        <v>17.182000000000002</v>
      </c>
      <c r="I737" s="2">
        <f>'Moving Avg'!H737</f>
        <v>15.990160000000012</v>
      </c>
      <c r="J737" s="17" t="str">
        <f>OBV!F737</f>
        <v>BULLISH</v>
      </c>
      <c r="K737" s="17" t="str">
        <f>OBV!G737</f>
        <v>NEUTRAL</v>
      </c>
      <c r="L737" s="17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17.163599999999999</v>
      </c>
      <c r="C738" s="2">
        <f>RSI!I738</f>
        <v>52.400662060077046</v>
      </c>
      <c r="D738" s="2">
        <f>MACD!E738</f>
        <v>-8.3614882027742254E-2</v>
      </c>
      <c r="E738" s="2">
        <f>MACD!F738</f>
        <v>-4.1148569230770024E-2</v>
      </c>
      <c r="F738" s="2">
        <f>'Moving Avg'!D738</f>
        <v>17.16666</v>
      </c>
      <c r="G738" s="2">
        <f>'Moving Avg'!F738</f>
        <v>17.064504999999997</v>
      </c>
      <c r="H738" s="2">
        <f>'Moving Avg'!G738</f>
        <v>17.172125999999999</v>
      </c>
      <c r="I738" s="2">
        <f>'Moving Avg'!H738</f>
        <v>16.006205000000012</v>
      </c>
      <c r="J738" s="17" t="str">
        <f>OBV!F738</f>
        <v>BULLISH</v>
      </c>
      <c r="K738" s="17" t="str">
        <f>OBV!G738</f>
        <v>NEUTRAL</v>
      </c>
      <c r="L738" s="17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17.011700000000001</v>
      </c>
      <c r="C739" s="2">
        <f>RSI!I739</f>
        <v>44.797839786601727</v>
      </c>
      <c r="D739" s="2">
        <f>MACD!E739</f>
        <v>-8.0376653688315258E-2</v>
      </c>
      <c r="E739" s="2">
        <f>MACD!F739</f>
        <v>-4.8994186122279071E-2</v>
      </c>
      <c r="F739" s="2">
        <f>'Moving Avg'!D739</f>
        <v>17.154500000000002</v>
      </c>
      <c r="G739" s="2">
        <f>'Moving Avg'!F739</f>
        <v>17.056909999999998</v>
      </c>
      <c r="H739" s="2">
        <f>'Moving Avg'!G739</f>
        <v>17.158608000000005</v>
      </c>
      <c r="I739" s="2">
        <f>'Moving Avg'!H739</f>
        <v>16.021490500000013</v>
      </c>
      <c r="J739" s="17" t="str">
        <f>OBV!F739</f>
        <v>BEARISH</v>
      </c>
      <c r="K739" s="17" t="str">
        <f>OBV!G739</f>
        <v>NEUTRAL</v>
      </c>
      <c r="L739" s="17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17.011700000000001</v>
      </c>
      <c r="C740" s="2">
        <f>RSI!I740</f>
        <v>44.797839786601735</v>
      </c>
      <c r="D740" s="2">
        <f>MACD!E740</f>
        <v>-7.93486781666779E-2</v>
      </c>
      <c r="E740" s="2">
        <f>MACD!F740</f>
        <v>-5.5065084531158839E-2</v>
      </c>
      <c r="F740" s="2">
        <f>'Moving Avg'!D740</f>
        <v>17.139300000000002</v>
      </c>
      <c r="G740" s="2">
        <f>'Moving Avg'!F740</f>
        <v>17.056909999999998</v>
      </c>
      <c r="H740" s="2">
        <f>'Moving Avg'!G740</f>
        <v>17.149494000000004</v>
      </c>
      <c r="I740" s="2">
        <f>'Moving Avg'!H740</f>
        <v>16.036813000000009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16.8978</v>
      </c>
      <c r="C741" s="2">
        <f>RSI!I741</f>
        <v>39.778754636979563</v>
      </c>
      <c r="D741" s="2">
        <f>MACD!E741</f>
        <v>-5.5431048590843801E-2</v>
      </c>
      <c r="E741" s="2">
        <f>MACD!F741</f>
        <v>-5.5138277343095836E-2</v>
      </c>
      <c r="F741" s="2">
        <f>'Moving Avg'!D741</f>
        <v>17.063360000000003</v>
      </c>
      <c r="G741" s="2">
        <f>'Moving Avg'!F741</f>
        <v>17.047415000000004</v>
      </c>
      <c r="H741" s="2">
        <f>'Moving Avg'!G741</f>
        <v>17.138102000000003</v>
      </c>
      <c r="I741" s="2">
        <f>'Moving Avg'!H741</f>
        <v>16.051566000000012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16.9358</v>
      </c>
      <c r="C742" s="2">
        <f>RSI!I742</f>
        <v>42.109110622532668</v>
      </c>
      <c r="D742" s="2">
        <f>MACD!E742</f>
        <v>-3.6797794095924985E-2</v>
      </c>
      <c r="E742" s="2">
        <f>MACD!F742</f>
        <v>-5.1470180693661674E-2</v>
      </c>
      <c r="F742" s="2">
        <f>'Moving Avg'!D742</f>
        <v>17.00412</v>
      </c>
      <c r="G742" s="2">
        <f>'Moving Avg'!F742</f>
        <v>17.039820000000002</v>
      </c>
      <c r="H742" s="2">
        <f>'Moving Avg'!G742</f>
        <v>17.127469999999999</v>
      </c>
      <c r="I742" s="2">
        <f>'Moving Avg'!H742</f>
        <v>16.065733500000015</v>
      </c>
      <c r="J742" s="17" t="str">
        <f>OBV!F742</f>
        <v>BEARISH</v>
      </c>
      <c r="K742" s="17" t="str">
        <f>OBV!G742</f>
        <v>NEUTRAL</v>
      </c>
      <c r="L742" s="17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16.783899999999999</v>
      </c>
      <c r="C743" s="2">
        <f>RSI!I743</f>
        <v>36.096103474129144</v>
      </c>
      <c r="D743" s="2">
        <f>MACD!E743</f>
        <v>-1.9406522977728713E-2</v>
      </c>
      <c r="E743" s="2">
        <f>MACD!F743</f>
        <v>-4.5057449150475083E-2</v>
      </c>
      <c r="F743" s="2">
        <f>'Moving Avg'!D743</f>
        <v>16.928180000000001</v>
      </c>
      <c r="G743" s="2">
        <f>'Moving Avg'!F743</f>
        <v>17.028430000000004</v>
      </c>
      <c r="H743" s="2">
        <f>'Moving Avg'!G743</f>
        <v>17.113799999999998</v>
      </c>
      <c r="I743" s="2">
        <f>'Moving Avg'!H743</f>
        <v>16.078440000000015</v>
      </c>
      <c r="J743" s="17" t="str">
        <f>OBV!F743</f>
        <v>BEARISH</v>
      </c>
      <c r="K743" s="17" t="str">
        <f>OBV!G743</f>
        <v>NEUTRAL</v>
      </c>
      <c r="L743" s="17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16.700399999999998</v>
      </c>
      <c r="C744" s="2">
        <f>RSI!I744</f>
        <v>33.282607012434482</v>
      </c>
      <c r="D744" s="2">
        <f>MACD!E744</f>
        <v>1.2575316479292553E-2</v>
      </c>
      <c r="E744" s="2">
        <f>MACD!F744</f>
        <v>-3.3530896024521556E-2</v>
      </c>
      <c r="F744" s="2">
        <f>'Moving Avg'!D744</f>
        <v>16.865919999999999</v>
      </c>
      <c r="G744" s="2">
        <f>'Moving Avg'!F744</f>
        <v>17.018560000000004</v>
      </c>
      <c r="H744" s="2">
        <f>'Moving Avg'!G744</f>
        <v>17.098611999999999</v>
      </c>
      <c r="I744" s="2">
        <f>'Moving Avg'!H744</f>
        <v>16.091430500000016</v>
      </c>
      <c r="J744" s="17" t="str">
        <f>OBV!F744</f>
        <v>BEARISH</v>
      </c>
      <c r="K744" s="17" t="str">
        <f>OBV!G744</f>
        <v>NEUTRAL</v>
      </c>
      <c r="L744" s="17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16.670000000000002</v>
      </c>
      <c r="C745" s="2">
        <f>RSI!I745</f>
        <v>32.295641985088011</v>
      </c>
      <c r="D745" s="2">
        <f>MACD!E745</f>
        <v>4.6319773985743495E-2</v>
      </c>
      <c r="E745" s="2">
        <f>MACD!F745</f>
        <v>-1.7560762022468548E-2</v>
      </c>
      <c r="F745" s="2">
        <f>'Moving Avg'!D745</f>
        <v>16.797580000000004</v>
      </c>
      <c r="G745" s="2">
        <f>'Moving Avg'!F745</f>
        <v>16.998435000000001</v>
      </c>
      <c r="H745" s="2">
        <f>'Moving Avg'!G745</f>
        <v>17.084182000000002</v>
      </c>
      <c r="I745" s="2">
        <f>'Moving Avg'!H745</f>
        <v>16.103900000000017</v>
      </c>
      <c r="J745" s="17" t="str">
        <f>OBV!F745</f>
        <v>BEARISH</v>
      </c>
      <c r="K745" s="17" t="str">
        <f>OBV!G745</f>
        <v>WEAK</v>
      </c>
      <c r="L745" s="17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16.662400000000002</v>
      </c>
      <c r="C746" s="2">
        <f>RSI!I746</f>
        <v>32.039842601960828</v>
      </c>
      <c r="D746" s="2">
        <f>MACD!E746</f>
        <v>0.10675295551945041</v>
      </c>
      <c r="E746" s="2">
        <f>MACD!F746</f>
        <v>7.3019814859152429E-3</v>
      </c>
      <c r="F746" s="2">
        <f>'Moving Avg'!D746</f>
        <v>16.750500000000002</v>
      </c>
      <c r="G746" s="2">
        <f>'Moving Avg'!F746</f>
        <v>16.984765000000003</v>
      </c>
      <c r="H746" s="2">
        <f>'Moving Avg'!G746</f>
        <v>17.069600000000001</v>
      </c>
      <c r="I746" s="2">
        <f>'Moving Avg'!H746</f>
        <v>16.117069500000017</v>
      </c>
      <c r="J746" s="17" t="str">
        <f>OBV!F746</f>
        <v>BEARISH</v>
      </c>
      <c r="K746" s="17" t="str">
        <f>OBV!G746</f>
        <v>WEAK</v>
      </c>
      <c r="L746" s="17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16.662400000000002</v>
      </c>
      <c r="C747" s="2">
        <f>RSI!I747</f>
        <v>32.039842601960828</v>
      </c>
      <c r="D747" s="2">
        <f>MACD!E747</f>
        <v>0.15289401848153261</v>
      </c>
      <c r="E747" s="2">
        <f>MACD!F747</f>
        <v>3.6420388885038721E-2</v>
      </c>
      <c r="F747" s="2">
        <f>'Moving Avg'!D747</f>
        <v>16.695820000000001</v>
      </c>
      <c r="G747" s="2">
        <f>'Moving Avg'!F747</f>
        <v>16.967300000000002</v>
      </c>
      <c r="H747" s="2">
        <f>'Moving Avg'!G747</f>
        <v>17.057752000000001</v>
      </c>
      <c r="I747" s="2">
        <f>'Moving Avg'!H747</f>
        <v>16.130239000000021</v>
      </c>
      <c r="J747" s="17" t="str">
        <f>OBV!F747</f>
        <v>BEARISH</v>
      </c>
      <c r="K747" s="17" t="str">
        <f>OBV!G747</f>
        <v>WEAK</v>
      </c>
      <c r="L747" s="17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16.973800000000001</v>
      </c>
      <c r="C748" s="2">
        <f>RSI!I748</f>
        <v>50.624092735528677</v>
      </c>
      <c r="D748" s="2">
        <f>MACD!E748</f>
        <v>0.16020346646058314</v>
      </c>
      <c r="E748" s="2">
        <f>MACD!F748</f>
        <v>6.117700440014761E-2</v>
      </c>
      <c r="F748" s="2">
        <f>'Moving Avg'!D748</f>
        <v>16.733800000000002</v>
      </c>
      <c r="G748" s="2">
        <f>'Moving Avg'!F748</f>
        <v>16.965404999999997</v>
      </c>
      <c r="H748" s="2">
        <f>'Moving Avg'!G748</f>
        <v>17.051069999999999</v>
      </c>
      <c r="I748" s="2">
        <f>'Moving Avg'!H748</f>
        <v>16.145741000000022</v>
      </c>
      <c r="J748" s="17" t="str">
        <f>OBV!F748</f>
        <v>BEARISH</v>
      </c>
      <c r="K748" s="17" t="str">
        <f>OBV!G748</f>
        <v>WEAK</v>
      </c>
      <c r="L748" s="17" t="str">
        <f>OBV!H748</f>
        <v>BEARISH DIVERGENCE</v>
      </c>
    </row>
    <row r="749" spans="1:12" ht="13.5" x14ac:dyDescent="0.25">
      <c r="A749" s="3">
        <f>RSI!A749</f>
        <v>43094</v>
      </c>
      <c r="B749" s="2">
        <f>RSI!B749</f>
        <v>16.973800000000001</v>
      </c>
      <c r="C749" s="2">
        <f>RSI!I749</f>
        <v>50.624092735528677</v>
      </c>
      <c r="D749" s="2">
        <f>MACD!E749</f>
        <v>0.14289829360701134</v>
      </c>
      <c r="E749" s="2">
        <f>MACD!F749</f>
        <v>7.7521262241520353E-2</v>
      </c>
      <c r="F749" s="2">
        <f>'Moving Avg'!D749</f>
        <v>16.78848</v>
      </c>
      <c r="G749" s="2">
        <f>'Moving Avg'!F749</f>
        <v>16.963889999999999</v>
      </c>
      <c r="H749" s="2">
        <f>'Moving Avg'!G749</f>
        <v>17.044236000000001</v>
      </c>
      <c r="I749" s="2">
        <f>'Moving Avg'!H749</f>
        <v>16.161243000000024</v>
      </c>
      <c r="J749" s="17" t="str">
        <f>OBV!F749</f>
        <v>BEARISH</v>
      </c>
      <c r="K749" s="17" t="str">
        <f>OBV!G749</f>
        <v>WEAK</v>
      </c>
      <c r="L749" s="17" t="str">
        <f>OBV!H749</f>
        <v>BEARISH DIVERGENCE</v>
      </c>
    </row>
    <row r="750" spans="1:12" ht="13.5" x14ac:dyDescent="0.25">
      <c r="A750" s="3">
        <f>RSI!A750</f>
        <v>43095</v>
      </c>
      <c r="B750" s="2">
        <f>RSI!B750</f>
        <v>16.973800000000001</v>
      </c>
      <c r="C750" s="2">
        <f>RSI!I750</f>
        <v>50.624092735528677</v>
      </c>
      <c r="D750" s="2">
        <f>MACD!E750</f>
        <v>0.12814354799687067</v>
      </c>
      <c r="E750" s="2">
        <f>MACD!F750</f>
        <v>8.7645719392590415E-2</v>
      </c>
      <c r="F750" s="2">
        <f>'Moving Avg'!D750</f>
        <v>16.849240000000002</v>
      </c>
      <c r="G750" s="2">
        <f>'Moving Avg'!F750</f>
        <v>16.963134999999994</v>
      </c>
      <c r="H750" s="2">
        <f>'Moving Avg'!G750</f>
        <v>17.037554</v>
      </c>
      <c r="I750" s="2">
        <f>'Moving Avg'!H750</f>
        <v>16.175416000000023</v>
      </c>
      <c r="J750" s="17" t="str">
        <f>OBV!F750</f>
        <v>BULLISH</v>
      </c>
      <c r="K750" s="17" t="str">
        <f>OBV!G750</f>
        <v>NEUTRAL</v>
      </c>
      <c r="L750" s="17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16.8978</v>
      </c>
      <c r="C751" s="2">
        <f>RSI!I751</f>
        <v>46.728930577485919</v>
      </c>
      <c r="D751" s="2">
        <f>MACD!E751</f>
        <v>0.10366169832514416</v>
      </c>
      <c r="E751" s="2">
        <f>MACD!F751</f>
        <v>9.0848915179101181E-2</v>
      </c>
      <c r="F751" s="2">
        <f>'Moving Avg'!D751</f>
        <v>16.896319999999999</v>
      </c>
      <c r="G751" s="2">
        <f>'Moving Avg'!F751</f>
        <v>16.954019999999996</v>
      </c>
      <c r="H751" s="2">
        <f>'Moving Avg'!G751</f>
        <v>17.029199999999999</v>
      </c>
      <c r="I751" s="2">
        <f>'Moving Avg'!H751</f>
        <v>16.189024500000027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17.011700000000001</v>
      </c>
      <c r="C752" s="2">
        <f>RSI!I752</f>
        <v>52.613536717023692</v>
      </c>
      <c r="D752" s="2">
        <f>MACD!E752</f>
        <v>8.0708548886324394E-2</v>
      </c>
      <c r="E752" s="2">
        <f>MACD!F752</f>
        <v>8.8820841920545832E-2</v>
      </c>
      <c r="F752" s="2">
        <f>'Moving Avg'!D752</f>
        <v>16.966180000000001</v>
      </c>
      <c r="G752" s="2">
        <f>'Moving Avg'!F752</f>
        <v>16.950599999999998</v>
      </c>
      <c r="H752" s="2">
        <f>'Moving Avg'!G752</f>
        <v>17.024642</v>
      </c>
      <c r="I752" s="2">
        <f>'Moving Avg'!H752</f>
        <v>16.203940500000023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17.155999999999999</v>
      </c>
      <c r="C753" s="2">
        <f>RSI!I753</f>
        <v>58.819943211838222</v>
      </c>
      <c r="D753" s="2">
        <f>MACD!E753</f>
        <v>2.6882479680566007E-2</v>
      </c>
      <c r="E753" s="2">
        <f>MACD!F753</f>
        <v>7.6433169472549869E-2</v>
      </c>
      <c r="F753" s="2">
        <f>'Moving Avg'!D753</f>
        <v>17.00262</v>
      </c>
      <c r="G753" s="2">
        <f>'Moving Avg'!F753</f>
        <v>16.957815000000004</v>
      </c>
      <c r="H753" s="2">
        <f>'Moving Avg'!G753</f>
        <v>17.02449</v>
      </c>
      <c r="I753" s="2">
        <f>'Moving Avg'!H753</f>
        <v>16.219504500000021</v>
      </c>
      <c r="J753" s="17" t="str">
        <f>OBV!F753</f>
        <v>BULLISH</v>
      </c>
      <c r="K753" s="17" t="str">
        <f>OBV!G753</f>
        <v>STRONG</v>
      </c>
      <c r="L753" s="17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16.715499999999999</v>
      </c>
      <c r="C754" s="2">
        <f>RSI!I754</f>
        <v>41.116255452555798</v>
      </c>
      <c r="D754" s="2">
        <f>MACD!E754</f>
        <v>-5.2275163611170683E-5</v>
      </c>
      <c r="E754" s="2">
        <f>MACD!F754</f>
        <v>6.1136080545317661E-2</v>
      </c>
      <c r="F754" s="2">
        <f>'Moving Avg'!D754</f>
        <v>16.950959999999998</v>
      </c>
      <c r="G754" s="2">
        <f>'Moving Avg'!F754</f>
        <v>16.939965000000004</v>
      </c>
      <c r="H754" s="2">
        <f>'Moving Avg'!G754</f>
        <v>17.016742000000001</v>
      </c>
      <c r="I754" s="2">
        <f>'Moving Avg'!H754</f>
        <v>16.233235000000022</v>
      </c>
      <c r="J754" s="17" t="str">
        <f>OBV!F754</f>
        <v>BULLISH</v>
      </c>
      <c r="K754" s="17" t="str">
        <f>OBV!G754</f>
        <v>NEUTRAL</v>
      </c>
      <c r="L754" s="17" t="str">
        <f>OBV!H754</f>
        <v>BULLISH DIVERGENCE</v>
      </c>
    </row>
    <row r="755" spans="1:12" ht="13.5" x14ac:dyDescent="0.25">
      <c r="A755" s="3">
        <f>RSI!A755</f>
        <v>43103</v>
      </c>
      <c r="B755" s="2">
        <f>RSI!B755</f>
        <v>16.783899999999999</v>
      </c>
      <c r="C755" s="2">
        <f>RSI!I755</f>
        <v>43.937906626564846</v>
      </c>
      <c r="D755" s="2">
        <f>MACD!E755</f>
        <v>-3.1070077105187721E-2</v>
      </c>
      <c r="E755" s="2">
        <f>MACD!F755</f>
        <v>4.2694849015216585E-2</v>
      </c>
      <c r="F755" s="2">
        <f>'Moving Avg'!D755</f>
        <v>16.912980000000001</v>
      </c>
      <c r="G755" s="2">
        <f>'Moving Avg'!F755</f>
        <v>16.924775000000004</v>
      </c>
      <c r="H755" s="2">
        <f>'Moving Avg'!G755</f>
        <v>17.009755999999999</v>
      </c>
      <c r="I755" s="2">
        <f>'Moving Avg'!H755</f>
        <v>16.247307500000019</v>
      </c>
      <c r="J755" s="17" t="str">
        <f>OBV!F755</f>
        <v>BULLISH</v>
      </c>
      <c r="K755" s="17" t="str">
        <f>OBV!G755</f>
        <v>STRONG</v>
      </c>
      <c r="L755" s="17" t="str">
        <f>OBV!H755</f>
        <v>BULLISH DIVERGENCE</v>
      </c>
    </row>
    <row r="756" spans="1:12" ht="13.5" x14ac:dyDescent="0.25">
      <c r="A756" s="3">
        <f>RSI!A756</f>
        <v>43104</v>
      </c>
      <c r="B756" s="2">
        <f>RSI!B756</f>
        <v>16.707999999999998</v>
      </c>
      <c r="C756" s="2">
        <f>RSI!I756</f>
        <v>41.558140037323199</v>
      </c>
      <c r="D756" s="2">
        <f>MACD!E756</f>
        <v>-5.1862713075308875E-2</v>
      </c>
      <c r="E756" s="2">
        <f>MACD!F756</f>
        <v>2.3783336597111494E-2</v>
      </c>
      <c r="F756" s="2">
        <f>'Moving Avg'!D756</f>
        <v>16.875019999999999</v>
      </c>
      <c r="G756" s="2">
        <f>'Moving Avg'!F756</f>
        <v>16.896300000000004</v>
      </c>
      <c r="H756" s="2">
        <f>'Moving Avg'!G756</f>
        <v>17.002161999999998</v>
      </c>
      <c r="I756" s="2">
        <f>'Moving Avg'!H756</f>
        <v>16.261074500000017</v>
      </c>
      <c r="J756" s="17" t="str">
        <f>OBV!F756</f>
        <v>BULLISH</v>
      </c>
      <c r="K756" s="17" t="str">
        <f>OBV!G756</f>
        <v>NEUTRAL</v>
      </c>
      <c r="L756" s="17" t="str">
        <f>OBV!H756</f>
        <v>BULLISH DIVERGENCE</v>
      </c>
    </row>
    <row r="757" spans="1:12" ht="13.5" x14ac:dyDescent="0.25">
      <c r="A757" s="3">
        <f>RSI!A757</f>
        <v>43105</v>
      </c>
      <c r="B757" s="2">
        <f>RSI!B757</f>
        <v>16.707999999999998</v>
      </c>
      <c r="C757" s="2">
        <f>RSI!I757</f>
        <v>41.558140037323199</v>
      </c>
      <c r="D757" s="2">
        <f>MACD!E757</f>
        <v>-6.8081869882952617E-2</v>
      </c>
      <c r="E757" s="2">
        <f>MACD!F757</f>
        <v>5.4102953010986728E-3</v>
      </c>
      <c r="F757" s="2">
        <f>'Moving Avg'!D757</f>
        <v>16.81428</v>
      </c>
      <c r="G757" s="2">
        <f>'Moving Avg'!F757</f>
        <v>16.870100000000001</v>
      </c>
      <c r="H757" s="2">
        <f>'Moving Avg'!G757</f>
        <v>16.994568000000001</v>
      </c>
      <c r="I757" s="2">
        <f>'Moving Avg'!H757</f>
        <v>16.274841500000019</v>
      </c>
      <c r="J757" s="17" t="str">
        <f>OBV!F757</f>
        <v>BULLISH</v>
      </c>
      <c r="K757" s="17" t="str">
        <f>OBV!G757</f>
        <v>NEUTRAL</v>
      </c>
      <c r="L757" s="17" t="str">
        <f>OBV!H757</f>
        <v>BULLISH DIVERGENCE</v>
      </c>
    </row>
    <row r="758" spans="1:12" ht="13.5" x14ac:dyDescent="0.25">
      <c r="A758" s="3">
        <f>RSI!A758</f>
        <v>43108</v>
      </c>
      <c r="B758" s="2">
        <f>RSI!B758</f>
        <v>17.042100000000001</v>
      </c>
      <c r="C758" s="2">
        <f>RSI!I758</f>
        <v>54.217199102872492</v>
      </c>
      <c r="D758" s="2">
        <f>MACD!E758</f>
        <v>-5.7373438665202059E-2</v>
      </c>
      <c r="E758" s="2">
        <f>MACD!F758</f>
        <v>-7.1464514921614737E-3</v>
      </c>
      <c r="F758" s="2">
        <f>'Moving Avg'!D758</f>
        <v>16.791499999999999</v>
      </c>
      <c r="G758" s="2">
        <f>'Moving Avg'!F758</f>
        <v>16.864024999999998</v>
      </c>
      <c r="H758" s="2">
        <f>'Moving Avg'!G758</f>
        <v>16.995023999999997</v>
      </c>
      <c r="I758" s="2">
        <f>'Moving Avg'!H758</f>
        <v>16.290352500000019</v>
      </c>
      <c r="J758" s="17" t="str">
        <f>OBV!F758</f>
        <v>BULLISH</v>
      </c>
      <c r="K758" s="17" t="str">
        <f>OBV!G758</f>
        <v>NEUTRAL</v>
      </c>
      <c r="L758" s="17" t="str">
        <f>OBV!H758</f>
        <v>BULLISH DIVERGENCE</v>
      </c>
    </row>
    <row r="759" spans="1:12" ht="13.5" x14ac:dyDescent="0.25">
      <c r="A759" s="3">
        <f>RSI!A759</f>
        <v>43109</v>
      </c>
      <c r="B759" s="2">
        <f>RSI!B759</f>
        <v>17.011700000000001</v>
      </c>
      <c r="C759" s="2">
        <f>RSI!I759</f>
        <v>53.090327098886782</v>
      </c>
      <c r="D759" s="2">
        <f>MACD!E759</f>
        <v>-4.6856309492717685E-2</v>
      </c>
      <c r="E759" s="2">
        <f>MACD!F759</f>
        <v>-1.5088423092272717E-2</v>
      </c>
      <c r="F759" s="2">
        <f>'Moving Avg'!D759</f>
        <v>16.850740000000002</v>
      </c>
      <c r="G759" s="2">
        <f>'Moving Avg'!F759</f>
        <v>16.864024999999998</v>
      </c>
      <c r="H759" s="2">
        <f>'Moving Avg'!G759</f>
        <v>16.995327999999997</v>
      </c>
      <c r="I759" s="2">
        <f>'Moving Avg'!H759</f>
        <v>16.307114500000019</v>
      </c>
      <c r="J759" s="17" t="str">
        <f>OBV!F759</f>
        <v>BULLISH</v>
      </c>
      <c r="K759" s="17" t="str">
        <f>OBV!G759</f>
        <v>NEUTRAL</v>
      </c>
      <c r="L759" s="17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17.011700000000001</v>
      </c>
      <c r="C760" s="2">
        <f>RSI!I760</f>
        <v>53.090327098886782</v>
      </c>
      <c r="D760" s="2">
        <f>MACD!E760</f>
        <v>-3.851432726934334E-2</v>
      </c>
      <c r="E760" s="2">
        <f>MACD!F760</f>
        <v>-1.9773603927686845E-2</v>
      </c>
      <c r="F760" s="2">
        <f>'Moving Avg'!D760</f>
        <v>16.896300000000004</v>
      </c>
      <c r="G760" s="2">
        <f>'Moving Avg'!F760</f>
        <v>16.864025000000005</v>
      </c>
      <c r="H760" s="2">
        <f>'Moving Avg'!G760</f>
        <v>16.991529999999997</v>
      </c>
      <c r="I760" s="2">
        <f>'Moving Avg'!H760</f>
        <v>16.322806000000018</v>
      </c>
      <c r="J760" s="17" t="str">
        <f>OBV!F760</f>
        <v>BEARISH</v>
      </c>
      <c r="K760" s="17" t="str">
        <f>OBV!G760</f>
        <v>NEUTRAL</v>
      </c>
      <c r="L760" s="17" t="str">
        <f>OBV!H760</f>
        <v>BEARISH DIVERGENCE</v>
      </c>
    </row>
    <row r="761" spans="1:12" ht="13.5" x14ac:dyDescent="0.25">
      <c r="A761" s="3">
        <f>RSI!A761</f>
        <v>43111</v>
      </c>
      <c r="B761" s="2">
        <f>RSI!B761</f>
        <v>17.239599999999999</v>
      </c>
      <c r="C761" s="2">
        <f>RSI!I761</f>
        <v>60.269881354935876</v>
      </c>
      <c r="D761" s="2">
        <f>MACD!E761</f>
        <v>-6.0545374504371807E-2</v>
      </c>
      <c r="E761" s="2">
        <f>MACD!F761</f>
        <v>-2.7927958043023837E-2</v>
      </c>
      <c r="F761" s="2">
        <f>'Moving Avg'!D761</f>
        <v>17.00262</v>
      </c>
      <c r="G761" s="2">
        <f>'Moving Avg'!F761</f>
        <v>16.881115000000001</v>
      </c>
      <c r="H761" s="2">
        <f>'Moving Avg'!G761</f>
        <v>16.989099999999997</v>
      </c>
      <c r="I761" s="2">
        <f>'Moving Avg'!H761</f>
        <v>16.339600000000019</v>
      </c>
      <c r="J761" s="17" t="str">
        <f>OBV!F761</f>
        <v>BULLISH</v>
      </c>
      <c r="K761" s="17" t="str">
        <f>OBV!G761</f>
        <v>NEUTRAL</v>
      </c>
      <c r="L761" s="17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17.467400000000001</v>
      </c>
      <c r="C762" s="2">
        <f>RSI!I762</f>
        <v>65.889615492223811</v>
      </c>
      <c r="D762" s="2">
        <f>MACD!E762</f>
        <v>-8.0362344565955368E-2</v>
      </c>
      <c r="E762" s="2">
        <f>MACD!F762</f>
        <v>-3.8414835347610143E-2</v>
      </c>
      <c r="F762" s="2">
        <f>'Moving Avg'!D762</f>
        <v>17.154499999999999</v>
      </c>
      <c r="G762" s="2">
        <f>'Moving Avg'!F762</f>
        <v>16.907694999999997</v>
      </c>
      <c r="H762" s="2">
        <f>'Moving Avg'!G762</f>
        <v>16.996541999999998</v>
      </c>
      <c r="I762" s="2">
        <f>'Moving Avg'!H762</f>
        <v>16.357533000000018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17.391500000000001</v>
      </c>
      <c r="C763" s="2">
        <f>RSI!I763</f>
        <v>62.706996518987282</v>
      </c>
      <c r="D763" s="2">
        <f>MACD!E763</f>
        <v>-7.2343590687527382E-2</v>
      </c>
      <c r="E763" s="2">
        <f>MACD!F763</f>
        <v>-4.5200586415593595E-2</v>
      </c>
      <c r="F763" s="2">
        <f>'Moving Avg'!D763</f>
        <v>17.224380000000004</v>
      </c>
      <c r="G763" s="2">
        <f>'Moving Avg'!F763</f>
        <v>16.938075000000001</v>
      </c>
      <c r="H763" s="2">
        <f>'Moving Avg'!G763</f>
        <v>17.001251999999997</v>
      </c>
      <c r="I763" s="2">
        <f>'Moving Avg'!H763</f>
        <v>16.375123500000019</v>
      </c>
      <c r="J763" s="17" t="str">
        <f>OBV!F763</f>
        <v>BULLISH</v>
      </c>
      <c r="K763" s="17" t="str">
        <f>OBV!G763</f>
        <v>NEUTRAL</v>
      </c>
      <c r="L763" s="17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17.467400000000001</v>
      </c>
      <c r="C764" s="2">
        <f>RSI!I764</f>
        <v>64.550978244290093</v>
      </c>
      <c r="D764" s="2">
        <f>MACD!E764</f>
        <v>-0.14131187650143673</v>
      </c>
      <c r="E764" s="2">
        <f>MACD!F764</f>
        <v>-6.4422844432762222E-2</v>
      </c>
      <c r="F764" s="2">
        <f>'Moving Avg'!D764</f>
        <v>17.315519999999999</v>
      </c>
      <c r="G764" s="2">
        <f>'Moving Avg'!F764</f>
        <v>16.976424999999999</v>
      </c>
      <c r="H764" s="2">
        <f>'Moving Avg'!G764</f>
        <v>17.010365999999998</v>
      </c>
      <c r="I764" s="2">
        <f>'Moving Avg'!H764</f>
        <v>16.393610500000019</v>
      </c>
      <c r="J764" s="17" t="str">
        <f>OBV!F764</f>
        <v>BULLISH</v>
      </c>
      <c r="K764" s="17" t="str">
        <f>OBV!G764</f>
        <v>NEUTRAL</v>
      </c>
      <c r="L764" s="17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17.991399999999999</v>
      </c>
      <c r="C765" s="2">
        <f>RSI!I765</f>
        <v>74.079841559105517</v>
      </c>
      <c r="D765" s="2">
        <f>MACD!E765</f>
        <v>-0.2305968653698649</v>
      </c>
      <c r="E765" s="2">
        <f>MACD!F765</f>
        <v>-9.7657648620182766E-2</v>
      </c>
      <c r="F765" s="2">
        <f>'Moving Avg'!D765</f>
        <v>17.51146</v>
      </c>
      <c r="G765" s="2">
        <f>'Moving Avg'!F765</f>
        <v>17.042494999999999</v>
      </c>
      <c r="H765" s="2">
        <f>'Moving Avg'!G765</f>
        <v>17.02844</v>
      </c>
      <c r="I765" s="2">
        <f>'Moving Avg'!H765</f>
        <v>16.414459000000019</v>
      </c>
      <c r="J765" s="17" t="str">
        <f>OBV!F765</f>
        <v>BULLISH</v>
      </c>
      <c r="K765" s="17" t="str">
        <f>OBV!G765</f>
        <v>STRONG</v>
      </c>
      <c r="L765" s="17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18.226900000000001</v>
      </c>
      <c r="C766" s="2">
        <f>RSI!I766</f>
        <v>77.063859868315092</v>
      </c>
      <c r="D766" s="2">
        <f>MACD!E766</f>
        <v>-0.34080365875259488</v>
      </c>
      <c r="E766" s="2">
        <f>MACD!F766</f>
        <v>-0.14628685064666519</v>
      </c>
      <c r="F766" s="2">
        <f>'Moving Avg'!D766</f>
        <v>17.708919999999999</v>
      </c>
      <c r="G766" s="2">
        <f>'Moving Avg'!F766</f>
        <v>17.120719999999999</v>
      </c>
      <c r="H766" s="2">
        <f>'Moving Avg'!G766</f>
        <v>17.051223999999998</v>
      </c>
      <c r="I766" s="2">
        <f>'Moving Avg'!H766</f>
        <v>16.436595500000017</v>
      </c>
      <c r="J766" s="17" t="str">
        <f>OBV!F766</f>
        <v>BULLISH</v>
      </c>
      <c r="K766" s="17" t="str">
        <f>OBV!G766</f>
        <v>STRONG</v>
      </c>
      <c r="L766" s="17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18.036999999999999</v>
      </c>
      <c r="C767" s="2">
        <f>RSI!I767</f>
        <v>70.059776367497477</v>
      </c>
      <c r="D767" s="2">
        <f>MACD!E767</f>
        <v>-0.42650694520627042</v>
      </c>
      <c r="E767" s="2">
        <f>MACD!F767</f>
        <v>-0.20233086955858626</v>
      </c>
      <c r="F767" s="2">
        <f>'Moving Avg'!D767</f>
        <v>17.822840000000003</v>
      </c>
      <c r="G767" s="2">
        <f>'Moving Avg'!F767</f>
        <v>17.189449999999997</v>
      </c>
      <c r="H767" s="2">
        <f>'Moving Avg'!G767</f>
        <v>17.070209999999996</v>
      </c>
      <c r="I767" s="2">
        <f>'Moving Avg'!H767</f>
        <v>16.457745500000016</v>
      </c>
      <c r="J767" s="17" t="str">
        <f>OBV!F767</f>
        <v>BULLISH</v>
      </c>
      <c r="K767" s="17" t="str">
        <f>OBV!G767</f>
        <v>STRONG</v>
      </c>
      <c r="L767" s="17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17.7788</v>
      </c>
      <c r="C768" s="2">
        <f>RSI!I768</f>
        <v>61.831208609412982</v>
      </c>
      <c r="D768" s="2">
        <f>MACD!E768</f>
        <v>-0.43341228991834058</v>
      </c>
      <c r="E768" s="2">
        <f>MACD!F768</f>
        <v>-0.24854715363053714</v>
      </c>
      <c r="F768" s="2">
        <f>'Moving Avg'!D768</f>
        <v>17.900300000000001</v>
      </c>
      <c r="G768" s="2">
        <f>'Moving Avg'!F768</f>
        <v>17.229700000000001</v>
      </c>
      <c r="H768" s="2">
        <f>'Moving Avg'!G768</f>
        <v>17.083880000000001</v>
      </c>
      <c r="I768" s="2">
        <f>'Moving Avg'!H768</f>
        <v>16.477678500000014</v>
      </c>
      <c r="J768" s="17" t="str">
        <f>OBV!F768</f>
        <v>BULLISH</v>
      </c>
      <c r="K768" s="17" t="str">
        <f>OBV!G768</f>
        <v>STRONG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17.7788</v>
      </c>
      <c r="C769" s="2">
        <f>RSI!I769</f>
        <v>61.831208609412982</v>
      </c>
      <c r="D769" s="2">
        <f>MACD!E769</f>
        <v>-0.44695565355408462</v>
      </c>
      <c r="E769" s="2">
        <f>MACD!F769</f>
        <v>-0.28822885361524664</v>
      </c>
      <c r="F769" s="2">
        <f>'Moving Avg'!D769</f>
        <v>17.962579999999999</v>
      </c>
      <c r="G769" s="2">
        <f>'Moving Avg'!F769</f>
        <v>17.269949999999998</v>
      </c>
      <c r="H769" s="2">
        <f>'Moving Avg'!G769</f>
        <v>17.096184000000001</v>
      </c>
      <c r="I769" s="2">
        <f>'Moving Avg'!H769</f>
        <v>16.497648500000015</v>
      </c>
      <c r="J769" s="17" t="str">
        <f>OBV!F769</f>
        <v>BULLISH</v>
      </c>
      <c r="K769" s="17" t="str">
        <f>OBV!G769</f>
        <v>STRONG</v>
      </c>
      <c r="L769" s="17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17.7332</v>
      </c>
      <c r="C770" s="2">
        <f>RSI!I770</f>
        <v>60.378704842434587</v>
      </c>
      <c r="D770" s="2">
        <f>MACD!E770</f>
        <v>-0.45783714183218649</v>
      </c>
      <c r="E770" s="2">
        <f>MACD!F770</f>
        <v>-0.32215051125863459</v>
      </c>
      <c r="F770" s="2">
        <f>'Moving Avg'!D770</f>
        <v>17.91094</v>
      </c>
      <c r="G770" s="2">
        <f>'Moving Avg'!F770</f>
        <v>17.307919999999999</v>
      </c>
      <c r="H770" s="2">
        <f>'Moving Avg'!G770</f>
        <v>17.110614000000002</v>
      </c>
      <c r="I770" s="2">
        <f>'Moving Avg'!H770</f>
        <v>16.517316500000014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17.7712</v>
      </c>
      <c r="C771" s="2">
        <f>RSI!I771</f>
        <v>61.196756996463506</v>
      </c>
      <c r="D771" s="2">
        <f>MACD!E771</f>
        <v>-0.43712050567591376</v>
      </c>
      <c r="E771" s="2">
        <f>MACD!F771</f>
        <v>-0.34514451014209047</v>
      </c>
      <c r="F771" s="2">
        <f>'Moving Avg'!D771</f>
        <v>17.819799999999997</v>
      </c>
      <c r="G771" s="2">
        <f>'Moving Avg'!F771</f>
        <v>17.351589999999998</v>
      </c>
      <c r="H771" s="2">
        <f>'Moving Avg'!G771</f>
        <v>17.124284000000003</v>
      </c>
      <c r="I771" s="2">
        <f>'Moving Avg'!H771</f>
        <v>16.537174500000013</v>
      </c>
      <c r="J771" s="17" t="str">
        <f>OBV!F771</f>
        <v>BULLISH</v>
      </c>
      <c r="K771" s="17" t="str">
        <f>OBV!G771</f>
        <v>NEUTRAL</v>
      </c>
      <c r="L771" s="17" t="str">
        <f>OBV!H771</f>
        <v>BULLISH DIVERGENCE</v>
      </c>
    </row>
    <row r="772" spans="1:12" ht="13.5" x14ac:dyDescent="0.25">
      <c r="A772" s="3">
        <f>RSI!A772</f>
        <v>43126</v>
      </c>
      <c r="B772" s="2">
        <f>RSI!B772</f>
        <v>17.7712</v>
      </c>
      <c r="C772" s="2">
        <f>RSI!I772</f>
        <v>61.196756996463506</v>
      </c>
      <c r="D772" s="2">
        <f>MACD!E772</f>
        <v>-0.38692005848024991</v>
      </c>
      <c r="E772" s="2">
        <f>MACD!F772</f>
        <v>-0.35349961980972233</v>
      </c>
      <c r="F772" s="2">
        <f>'Moving Avg'!D772</f>
        <v>17.766640000000002</v>
      </c>
      <c r="G772" s="2">
        <f>'Moving Avg'!F772</f>
        <v>17.389565000000001</v>
      </c>
      <c r="H772" s="2">
        <f>'Moving Avg'!G772</f>
        <v>17.137954000000004</v>
      </c>
      <c r="I772" s="2">
        <f>'Moving Avg'!H772</f>
        <v>16.557032500000012</v>
      </c>
      <c r="J772" s="17" t="str">
        <f>OBV!F772</f>
        <v>BULLISH</v>
      </c>
      <c r="K772" s="17" t="str">
        <f>OBV!G772</f>
        <v>STRONG</v>
      </c>
      <c r="L772" s="17" t="str">
        <f>OBV!H772</f>
        <v>BULLISH DIVERGENCE</v>
      </c>
    </row>
    <row r="773" spans="1:12" ht="13.5" x14ac:dyDescent="0.25">
      <c r="A773" s="3">
        <f>RSI!A773</f>
        <v>43129</v>
      </c>
      <c r="B773" s="2">
        <f>RSI!B773</f>
        <v>18.074999999999999</v>
      </c>
      <c r="C773" s="2">
        <f>RSI!I773</f>
        <v>67.431561025777242</v>
      </c>
      <c r="D773" s="2">
        <f>MACD!E773</f>
        <v>-0.38082261342973922</v>
      </c>
      <c r="E773" s="2">
        <f>MACD!F773</f>
        <v>-0.35896421853372573</v>
      </c>
      <c r="F773" s="2">
        <f>'Moving Avg'!D773</f>
        <v>17.825880000000002</v>
      </c>
      <c r="G773" s="2">
        <f>'Moving Avg'!F773</f>
        <v>17.435515000000002</v>
      </c>
      <c r="H773" s="2">
        <f>'Moving Avg'!G773</f>
        <v>17.159220000000005</v>
      </c>
      <c r="I773" s="2">
        <f>'Moving Avg'!H773</f>
        <v>16.578409500000014</v>
      </c>
      <c r="J773" s="17" t="str">
        <f>OBV!F773</f>
        <v>BULLISH</v>
      </c>
      <c r="K773" s="17" t="str">
        <f>OBV!G773</f>
        <v>STRONG</v>
      </c>
      <c r="L773" s="17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18.067399999999999</v>
      </c>
      <c r="C774" s="2">
        <f>RSI!I774</f>
        <v>67.140922891742619</v>
      </c>
      <c r="D774" s="2">
        <f>MACD!E774</f>
        <v>-0.36725484179837409</v>
      </c>
      <c r="E774" s="2">
        <f>MACD!F774</f>
        <v>-0.36062234318665543</v>
      </c>
      <c r="F774" s="2">
        <f>'Moving Avg'!D774</f>
        <v>17.883600000000001</v>
      </c>
      <c r="G774" s="2">
        <f>'Moving Avg'!F774</f>
        <v>17.503110000000003</v>
      </c>
      <c r="H774" s="2">
        <f>'Moving Avg'!G774</f>
        <v>17.182612000000006</v>
      </c>
      <c r="I774" s="2">
        <f>'Moving Avg'!H774</f>
        <v>16.600081000000014</v>
      </c>
      <c r="J774" s="17" t="str">
        <f>OBV!F774</f>
        <v>BULLISH</v>
      </c>
      <c r="K774" s="17" t="str">
        <f>OBV!G774</f>
        <v>STRONG</v>
      </c>
      <c r="L774" s="17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18.1129</v>
      </c>
      <c r="C775" s="2">
        <f>RSI!I775</f>
        <v>68.029353055699488</v>
      </c>
      <c r="D775" s="2">
        <f>MACD!E775</f>
        <v>-0.28203217351968846</v>
      </c>
      <c r="E775" s="2">
        <f>MACD!F775</f>
        <v>-0.34490430925326204</v>
      </c>
      <c r="F775" s="2">
        <f>'Moving Avg'!D775</f>
        <v>17.959539999999997</v>
      </c>
      <c r="G775" s="2">
        <f>'Moving Avg'!F775</f>
        <v>17.569560000000003</v>
      </c>
      <c r="H775" s="2">
        <f>'Moving Avg'!G775</f>
        <v>17.203420000000005</v>
      </c>
      <c r="I775" s="2">
        <f>'Moving Avg'!H775</f>
        <v>16.621610500000017</v>
      </c>
      <c r="J775" s="17" t="str">
        <f>OBV!F775</f>
        <v>BULLISH</v>
      </c>
      <c r="K775" s="17" t="str">
        <f>OBV!G775</f>
        <v>STRONG</v>
      </c>
      <c r="L775" s="17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18.074999999999999</v>
      </c>
      <c r="C776" s="2">
        <f>RSI!I776</f>
        <v>66.418450863998146</v>
      </c>
      <c r="D776" s="2">
        <f>MACD!E776</f>
        <v>-0.17439467360311411</v>
      </c>
      <c r="E776" s="2">
        <f>MACD!F776</f>
        <v>-0.31080238212323247</v>
      </c>
      <c r="F776" s="2">
        <f>'Moving Avg'!D776</f>
        <v>18.020299999999999</v>
      </c>
      <c r="G776" s="2">
        <f>'Moving Avg'!F776</f>
        <v>17.637910000000002</v>
      </c>
      <c r="H776" s="2">
        <f>'Moving Avg'!G776</f>
        <v>17.226204000000006</v>
      </c>
      <c r="I776" s="2">
        <f>'Moving Avg'!H776</f>
        <v>16.642950500000012</v>
      </c>
      <c r="J776" s="17" t="str">
        <f>OBV!F776</f>
        <v>BULLISH</v>
      </c>
      <c r="K776" s="17" t="str">
        <f>OBV!G776</f>
        <v>NEUTRAL</v>
      </c>
      <c r="L776" s="17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18.1509</v>
      </c>
      <c r="C777" s="2">
        <f>RSI!I777</f>
        <v>68.050110039379234</v>
      </c>
      <c r="D777" s="2">
        <f>MACD!E777</f>
        <v>-0.12118244804336697</v>
      </c>
      <c r="E777" s="2">
        <f>MACD!F777</f>
        <v>-0.27287839530725938</v>
      </c>
      <c r="F777" s="2">
        <f>'Moving Avg'!D777</f>
        <v>18.096240000000002</v>
      </c>
      <c r="G777" s="2">
        <f>'Moving Avg'!F777</f>
        <v>17.710055000000001</v>
      </c>
      <c r="H777" s="2">
        <f>'Moving Avg'!G777</f>
        <v>17.248988000000004</v>
      </c>
      <c r="I777" s="2">
        <f>'Moving Avg'!H777</f>
        <v>16.664670000000015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18.758500000000002</v>
      </c>
      <c r="C778" s="2">
        <f>RSI!I778</f>
        <v>77.482313527131112</v>
      </c>
      <c r="D778" s="2">
        <f>MACD!E778</f>
        <v>-0.16413945140204689</v>
      </c>
      <c r="E778" s="2">
        <f>MACD!F778</f>
        <v>-0.25113060652621688</v>
      </c>
      <c r="F778" s="2">
        <f>'Moving Avg'!D778</f>
        <v>18.232940000000003</v>
      </c>
      <c r="G778" s="2">
        <f>'Moving Avg'!F778</f>
        <v>17.795875000000002</v>
      </c>
      <c r="H778" s="2">
        <f>'Moving Avg'!G778</f>
        <v>17.283924000000003</v>
      </c>
      <c r="I778" s="2">
        <f>'Moving Avg'!H778</f>
        <v>16.689058500000016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19.290099999999999</v>
      </c>
      <c r="C779" s="2">
        <f>RSI!I779</f>
        <v>82.382741516167755</v>
      </c>
      <c r="D779" s="2">
        <f>MACD!E779</f>
        <v>-0.24646713834799883</v>
      </c>
      <c r="E779" s="2">
        <f>MACD!F779</f>
        <v>-0.25019791289057325</v>
      </c>
      <c r="F779" s="2">
        <f>'Moving Avg'!D779</f>
        <v>18.47748</v>
      </c>
      <c r="G779" s="2">
        <f>'Moving Avg'!F779</f>
        <v>17.909794999999999</v>
      </c>
      <c r="H779" s="2">
        <f>'Moving Avg'!G779</f>
        <v>17.329644000000005</v>
      </c>
      <c r="I779" s="2">
        <f>'Moving Avg'!H779</f>
        <v>16.715773000000016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19.138200000000001</v>
      </c>
      <c r="C780" s="2">
        <f>RSI!I780</f>
        <v>77.212003317507282</v>
      </c>
      <c r="D780" s="2">
        <f>MACD!E780</f>
        <v>-0.32114646984869566</v>
      </c>
      <c r="E780" s="2">
        <f>MACD!F780</f>
        <v>-0.26438762428219775</v>
      </c>
      <c r="F780" s="2">
        <f>'Moving Avg'!D780</f>
        <v>18.682539999999996</v>
      </c>
      <c r="G780" s="2">
        <f>'Moving Avg'!F780</f>
        <v>18.016119999999997</v>
      </c>
      <c r="H780" s="2">
        <f>'Moving Avg'!G780</f>
        <v>17.372630000000004</v>
      </c>
      <c r="I780" s="2">
        <f>'Moving Avg'!H780</f>
        <v>16.741728000000013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18.9863</v>
      </c>
      <c r="C781" s="2">
        <f>RSI!I781</f>
        <v>72.323452412560712</v>
      </c>
      <c r="D781" s="2">
        <f>MACD!E781</f>
        <v>-0.37490951908885606</v>
      </c>
      <c r="E781" s="2">
        <f>MACD!F781</f>
        <v>-0.28649200324352941</v>
      </c>
      <c r="F781" s="2">
        <f>'Moving Avg'!D781</f>
        <v>18.864799999999999</v>
      </c>
      <c r="G781" s="2">
        <f>'Moving Avg'!F781</f>
        <v>18.103454999999997</v>
      </c>
      <c r="H781" s="2">
        <f>'Moving Avg'!G781</f>
        <v>17.410754000000008</v>
      </c>
      <c r="I781" s="2">
        <f>'Moving Avg'!H781</f>
        <v>16.767071000000016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18.5686</v>
      </c>
      <c r="C782" s="2">
        <f>RSI!I782</f>
        <v>60.904282453291827</v>
      </c>
      <c r="D782" s="2">
        <f>MACD!E782</f>
        <v>-0.39566564576888297</v>
      </c>
      <c r="E782" s="2">
        <f>MACD!F782</f>
        <v>-0.30832673174860015</v>
      </c>
      <c r="F782" s="2">
        <f>'Moving Avg'!D782</f>
        <v>18.948340000000002</v>
      </c>
      <c r="G782" s="2">
        <f>'Moving Avg'!F782</f>
        <v>18.158514999999998</v>
      </c>
      <c r="H782" s="2">
        <f>'Moving Avg'!G782</f>
        <v>17.440524000000003</v>
      </c>
      <c r="I782" s="2">
        <f>'Moving Avg'!H782</f>
        <v>16.790547000000014</v>
      </c>
      <c r="J782" s="17" t="str">
        <f>OBV!F782</f>
        <v>BEARISH</v>
      </c>
      <c r="K782" s="17" t="str">
        <f>OBV!G782</f>
        <v>NEUTRAL</v>
      </c>
      <c r="L782" s="17" t="str">
        <f>OBV!H782</f>
        <v>BEARISH DIVERGENCE</v>
      </c>
    </row>
    <row r="783" spans="1:12" ht="13.5" x14ac:dyDescent="0.25">
      <c r="A783" s="3">
        <f>RSI!A783</f>
        <v>43143</v>
      </c>
      <c r="B783" s="2">
        <f>RSI!B783</f>
        <v>18.9863</v>
      </c>
      <c r="C783" s="2">
        <f>RSI!I783</f>
        <v>66.585875879469853</v>
      </c>
      <c r="D783" s="2">
        <f>MACD!E783</f>
        <v>-0.40070801686270485</v>
      </c>
      <c r="E783" s="2">
        <f>MACD!F783</f>
        <v>-0.32680298877142111</v>
      </c>
      <c r="F783" s="2">
        <f>'Moving Avg'!D783</f>
        <v>18.9939</v>
      </c>
      <c r="G783" s="2">
        <f>'Moving Avg'!F783</f>
        <v>18.238254999999999</v>
      </c>
      <c r="H783" s="2">
        <f>'Moving Avg'!G783</f>
        <v>17.48001600000001</v>
      </c>
      <c r="I783" s="2">
        <f>'Moving Avg'!H783</f>
        <v>16.816296000000015</v>
      </c>
      <c r="J783" s="17" t="str">
        <f>OBV!F783</f>
        <v>BEARISH</v>
      </c>
      <c r="K783" s="17" t="str">
        <f>OBV!G783</f>
        <v>WEAK</v>
      </c>
      <c r="L783" s="17" t="str">
        <f>OBV!H783</f>
        <v>BEARISH DIVERGENCE</v>
      </c>
    </row>
    <row r="784" spans="1:12" ht="13.5" x14ac:dyDescent="0.25">
      <c r="A784" s="3">
        <f>RSI!A784</f>
        <v>43144</v>
      </c>
      <c r="B784" s="2">
        <f>RSI!B784</f>
        <v>18.9863</v>
      </c>
      <c r="C784" s="2">
        <f>RSI!I784</f>
        <v>66.585875879469853</v>
      </c>
      <c r="D784" s="2">
        <f>MACD!E784</f>
        <v>-0.41164653533378726</v>
      </c>
      <c r="E784" s="2">
        <f>MACD!F784</f>
        <v>-0.34377169808389435</v>
      </c>
      <c r="F784" s="2">
        <f>'Moving Avg'!D784</f>
        <v>18.933140000000002</v>
      </c>
      <c r="G784" s="2">
        <f>'Moving Avg'!F784</f>
        <v>18.3142</v>
      </c>
      <c r="H784" s="2">
        <f>'Moving Avg'!G784</f>
        <v>17.51829200000001</v>
      </c>
      <c r="I784" s="2">
        <f>'Moving Avg'!H784</f>
        <v>16.841454500000015</v>
      </c>
      <c r="J784" s="17" t="str">
        <f>OBV!F784</f>
        <v>BEARISH</v>
      </c>
      <c r="K784" s="17" t="str">
        <f>OBV!G784</f>
        <v>WEAK</v>
      </c>
      <c r="L784" s="17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19.138200000000001</v>
      </c>
      <c r="C785" s="2">
        <f>RSI!I785</f>
        <v>68.515616016080145</v>
      </c>
      <c r="D785" s="2">
        <f>MACD!E785</f>
        <v>-0.43024911777883901</v>
      </c>
      <c r="E785" s="2">
        <f>MACD!F785</f>
        <v>-0.36106718202288329</v>
      </c>
      <c r="F785" s="2">
        <f>'Moving Avg'!D785</f>
        <v>18.933140000000002</v>
      </c>
      <c r="G785" s="2">
        <f>'Moving Avg'!F785</f>
        <v>18.37154</v>
      </c>
      <c r="H785" s="2">
        <f>'Moving Avg'!G785</f>
        <v>17.55930200000001</v>
      </c>
      <c r="I785" s="2">
        <f>'Moving Avg'!H785</f>
        <v>16.867741500000012</v>
      </c>
      <c r="J785" s="17" t="str">
        <f>OBV!F785</f>
        <v>BULLISH</v>
      </c>
      <c r="K785" s="17" t="str">
        <f>OBV!G785</f>
        <v>NEUTRAL</v>
      </c>
      <c r="L785" s="17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18.9863</v>
      </c>
      <c r="C786" s="2">
        <f>RSI!I786</f>
        <v>64.503819793013747</v>
      </c>
      <c r="D786" s="2">
        <f>MACD!E786</f>
        <v>-0.44618391464856444</v>
      </c>
      <c r="E786" s="2">
        <f>MACD!F786</f>
        <v>-0.3780905285480195</v>
      </c>
      <c r="F786" s="2">
        <f>'Moving Avg'!D786</f>
        <v>18.933140000000002</v>
      </c>
      <c r="G786" s="2">
        <f>'Moving Avg'!F786</f>
        <v>18.409510000000001</v>
      </c>
      <c r="H786" s="2">
        <f>'Moving Avg'!G786</f>
        <v>17.593478000000008</v>
      </c>
      <c r="I786" s="2">
        <f>'Moving Avg'!H786</f>
        <v>16.893306000000013</v>
      </c>
      <c r="J786" s="17" t="str">
        <f>OBV!F786</f>
        <v>BULLISH</v>
      </c>
      <c r="K786" s="17" t="str">
        <f>OBV!G786</f>
        <v>NEUTRAL</v>
      </c>
      <c r="L786" s="17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18.9863</v>
      </c>
      <c r="C787" s="2">
        <f>RSI!I787</f>
        <v>64.503819793013747</v>
      </c>
      <c r="D787" s="2">
        <f>MACD!E787</f>
        <v>-0.45229198724280906</v>
      </c>
      <c r="E787" s="2">
        <f>MACD!F787</f>
        <v>-0.39293082028697746</v>
      </c>
      <c r="F787" s="2">
        <f>'Moving Avg'!D787</f>
        <v>19.016680000000001</v>
      </c>
      <c r="G787" s="2">
        <f>'Moving Avg'!F787</f>
        <v>18.456975000000007</v>
      </c>
      <c r="H787" s="2">
        <f>'Moving Avg'!G787</f>
        <v>17.628564000000008</v>
      </c>
      <c r="I787" s="2">
        <f>'Moving Avg'!H787</f>
        <v>16.918870500000015</v>
      </c>
      <c r="J787" s="17" t="str">
        <f>OBV!F787</f>
        <v>BULLISH</v>
      </c>
      <c r="K787" s="17" t="str">
        <f>OBV!G787</f>
        <v>NEUTRAL</v>
      </c>
      <c r="L787" s="17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18.910399999999999</v>
      </c>
      <c r="C788" s="2">
        <f>RSI!I788</f>
        <v>62.386939272038255</v>
      </c>
      <c r="D788" s="2">
        <f>MACD!E788</f>
        <v>-0.3623442721842558</v>
      </c>
      <c r="E788" s="2">
        <f>MACD!F788</f>
        <v>-0.3868135106664331</v>
      </c>
      <c r="F788" s="2">
        <f>'Moving Avg'!D788</f>
        <v>19.0015</v>
      </c>
      <c r="G788" s="2">
        <f>'Moving Avg'!F788</f>
        <v>18.513555000000004</v>
      </c>
      <c r="H788" s="2">
        <f>'Moving Avg'!G788</f>
        <v>17.663500000000006</v>
      </c>
      <c r="I788" s="2">
        <f>'Moving Avg'!H788</f>
        <v>16.944018500000016</v>
      </c>
      <c r="J788" s="17" t="str">
        <f>OBV!F788</f>
        <v>BEARISH</v>
      </c>
      <c r="K788" s="17" t="str">
        <f>OBV!G788</f>
        <v>NEUTRAL</v>
      </c>
      <c r="L788" s="17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18.910399999999999</v>
      </c>
      <c r="C789" s="2">
        <f>RSI!I789</f>
        <v>62.386939272038255</v>
      </c>
      <c r="D789" s="2">
        <f>MACD!E789</f>
        <v>-0.20768957494824392</v>
      </c>
      <c r="E789" s="2">
        <f>MACD!F789</f>
        <v>-0.35098872352279531</v>
      </c>
      <c r="F789" s="2">
        <f>'Moving Avg'!D789</f>
        <v>18.986319999999999</v>
      </c>
      <c r="G789" s="2">
        <f>'Moving Avg'!F789</f>
        <v>18.570135000000001</v>
      </c>
      <c r="H789" s="2">
        <f>'Moving Avg'!G789</f>
        <v>17.701474000000005</v>
      </c>
      <c r="I789" s="2">
        <f>'Moving Avg'!H789</f>
        <v>16.968428000000021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18.9635</v>
      </c>
      <c r="C790" s="2">
        <f>RSI!I790</f>
        <v>63.362509950106663</v>
      </c>
      <c r="D790" s="2">
        <f>MACD!E790</f>
        <v>-0.10713003067560223</v>
      </c>
      <c r="E790" s="2">
        <f>MACD!F790</f>
        <v>-0.30221698495335675</v>
      </c>
      <c r="F790" s="2">
        <f>'Moving Avg'!D790</f>
        <v>18.951379999999997</v>
      </c>
      <c r="G790" s="2">
        <f>'Moving Avg'!F790</f>
        <v>18.63165</v>
      </c>
      <c r="H790" s="2">
        <f>'Moving Avg'!G790</f>
        <v>17.740510000000004</v>
      </c>
      <c r="I790" s="2">
        <f>'Moving Avg'!H790</f>
        <v>16.99302950000002</v>
      </c>
      <c r="J790" s="17" t="str">
        <f>OBV!F790</f>
        <v>BEARISH</v>
      </c>
      <c r="K790" s="17" t="str">
        <f>OBV!G790</f>
        <v>NEUTRAL</v>
      </c>
      <c r="L790" s="17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19.138200000000001</v>
      </c>
      <c r="C791" s="2">
        <f>RSI!I791</f>
        <v>66.446031729217125</v>
      </c>
      <c r="D791" s="2">
        <f>MACD!E791</f>
        <v>-6.1442296209282432E-2</v>
      </c>
      <c r="E791" s="2">
        <f>MACD!F791</f>
        <v>-0.2540620472045419</v>
      </c>
      <c r="F791" s="2">
        <f>'Moving Avg'!D791</f>
        <v>18.981759999999998</v>
      </c>
      <c r="G791" s="2">
        <f>'Moving Avg'!F791</f>
        <v>18.699999999999996</v>
      </c>
      <c r="H791" s="2">
        <f>'Moving Avg'!G791</f>
        <v>17.785318000000004</v>
      </c>
      <c r="I791" s="2">
        <f>'Moving Avg'!H791</f>
        <v>17.018615000000018</v>
      </c>
      <c r="J791" s="17" t="str">
        <f>OBV!F791</f>
        <v>BULLISH</v>
      </c>
      <c r="K791" s="17" t="str">
        <f>OBV!G791</f>
        <v>NEUTRAL</v>
      </c>
      <c r="L791" s="17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19.7685</v>
      </c>
      <c r="C792" s="2">
        <f>RSI!I792</f>
        <v>74.714598622167031</v>
      </c>
      <c r="D792" s="2">
        <f>MACD!E792</f>
        <v>-0.13762834702673388</v>
      </c>
      <c r="E792" s="2">
        <f>MACD!F792</f>
        <v>-0.23077530716898031</v>
      </c>
      <c r="F792" s="2">
        <f>'Moving Avg'!D792</f>
        <v>19.138200000000001</v>
      </c>
      <c r="G792" s="2">
        <f>'Moving Avg'!F792</f>
        <v>18.799865000000004</v>
      </c>
      <c r="H792" s="2">
        <f>'Moving Avg'!G792</f>
        <v>17.841972000000002</v>
      </c>
      <c r="I792" s="2">
        <f>'Moving Avg'!H792</f>
        <v>17.047500000000017</v>
      </c>
      <c r="J792" s="17" t="str">
        <f>OBV!F792</f>
        <v>BULLISH</v>
      </c>
      <c r="K792" s="17" t="str">
        <f>OBV!G792</f>
        <v>STRONG</v>
      </c>
      <c r="L792" s="17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20.2774</v>
      </c>
      <c r="C793" s="2">
        <f>RSI!I793</f>
        <v>79.176414902647863</v>
      </c>
      <c r="D793" s="2">
        <f>MACD!E793</f>
        <v>-0.18285869057855919</v>
      </c>
      <c r="E793" s="2">
        <f>MACD!F793</f>
        <v>-0.22119198385089611</v>
      </c>
      <c r="F793" s="2">
        <f>'Moving Avg'!D793</f>
        <v>19.4116</v>
      </c>
      <c r="G793" s="2">
        <f>'Moving Avg'!F793</f>
        <v>18.909984999999999</v>
      </c>
      <c r="H793" s="2">
        <f>'Moving Avg'!G793</f>
        <v>17.911842</v>
      </c>
      <c r="I793" s="2">
        <f>'Moving Avg'!H793</f>
        <v>17.078929500000019</v>
      </c>
      <c r="J793" s="17" t="str">
        <f>OBV!F793</f>
        <v>BULLISH</v>
      </c>
      <c r="K793" s="17" t="str">
        <f>OBV!G793</f>
        <v>STRONG</v>
      </c>
      <c r="L793" s="17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20.049499999999998</v>
      </c>
      <c r="C794" s="2">
        <f>RSI!I794</f>
        <v>72.966812882860225</v>
      </c>
      <c r="D794" s="2">
        <f>MACD!E794</f>
        <v>-0.21404361853992171</v>
      </c>
      <c r="E794" s="2">
        <f>MACD!F794</f>
        <v>-0.21976231078870123</v>
      </c>
      <c r="F794" s="2">
        <f>'Moving Avg'!D794</f>
        <v>19.639419999999998</v>
      </c>
      <c r="G794" s="2">
        <f>'Moving Avg'!F794</f>
        <v>19.00909</v>
      </c>
      <c r="H794" s="2">
        <f>'Moving Avg'!G794</f>
        <v>17.978824000000003</v>
      </c>
      <c r="I794" s="2">
        <f>'Moving Avg'!H794</f>
        <v>17.109034500000018</v>
      </c>
      <c r="J794" s="17" t="str">
        <f>OBV!F794</f>
        <v>BULLISH</v>
      </c>
      <c r="K794" s="17" t="str">
        <f>OBV!G794</f>
        <v>STRONG</v>
      </c>
      <c r="L794" s="17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20.049499999999998</v>
      </c>
      <c r="C795" s="2">
        <f>RSI!I795</f>
        <v>72.966812882860225</v>
      </c>
      <c r="D795" s="2">
        <f>MACD!E795</f>
        <v>-0.22478401943796911</v>
      </c>
      <c r="E795" s="2">
        <f>MACD!F795</f>
        <v>-0.22076665251855482</v>
      </c>
      <c r="F795" s="2">
        <f>'Moving Avg'!D795</f>
        <v>19.856619999999999</v>
      </c>
      <c r="G795" s="2">
        <f>'Moving Avg'!F795</f>
        <v>19.105920000000005</v>
      </c>
      <c r="H795" s="2">
        <f>'Moving Avg'!G795</f>
        <v>18.046413999999999</v>
      </c>
      <c r="I795" s="2">
        <f>'Moving Avg'!H795</f>
        <v>17.139693500000018</v>
      </c>
      <c r="J795" s="17" t="str">
        <f>OBV!F795</f>
        <v>BULLISH</v>
      </c>
      <c r="K795" s="17" t="str">
        <f>OBV!G795</f>
        <v>STRONG</v>
      </c>
      <c r="L795" s="17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19.753399999999999</v>
      </c>
      <c r="C796" s="2">
        <f>RSI!I796</f>
        <v>65.25517955558675</v>
      </c>
      <c r="D796" s="2">
        <f>MACD!E796</f>
        <v>-0.24245830482033881</v>
      </c>
      <c r="E796" s="2">
        <f>MACD!F796</f>
        <v>-0.22510498297891163</v>
      </c>
      <c r="F796" s="2">
        <f>'Moving Avg'!D796</f>
        <v>19.979659999999999</v>
      </c>
      <c r="G796" s="2">
        <f>'Moving Avg'!F796</f>
        <v>19.189840000000004</v>
      </c>
      <c r="H796" s="2">
        <f>'Moving Avg'!G796</f>
        <v>18.108234000000003</v>
      </c>
      <c r="I796" s="2">
        <f>'Moving Avg'!H796</f>
        <v>17.169056500000021</v>
      </c>
      <c r="J796" s="17" t="str">
        <f>OBV!F796</f>
        <v>BULLISH</v>
      </c>
      <c r="K796" s="17" t="str">
        <f>OBV!G796</f>
        <v>STRONG</v>
      </c>
      <c r="L796" s="17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19.745799999999999</v>
      </c>
      <c r="C797" s="2">
        <f>RSI!I797</f>
        <v>65.065102811967307</v>
      </c>
      <c r="D797" s="2">
        <f>MACD!E797</f>
        <v>-0.2617215391817922</v>
      </c>
      <c r="E797" s="2">
        <f>MACD!F797</f>
        <v>-0.23242829421948774</v>
      </c>
      <c r="F797" s="2">
        <f>'Moving Avg'!D797</f>
        <v>19.975119999999997</v>
      </c>
      <c r="G797" s="2">
        <f>'Moving Avg'!F797</f>
        <v>19.269585000000003</v>
      </c>
      <c r="H797" s="2">
        <f>'Moving Avg'!G797</f>
        <v>18.169902</v>
      </c>
      <c r="I797" s="2">
        <f>'Moving Avg'!H797</f>
        <v>17.198381500000018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19.745799999999999</v>
      </c>
      <c r="C798" s="2">
        <f>RSI!I798</f>
        <v>65.065102811967307</v>
      </c>
      <c r="D798" s="2">
        <f>MACD!E798</f>
        <v>-0.29416342890450764</v>
      </c>
      <c r="E798" s="2">
        <f>MACD!F798</f>
        <v>-0.24477532115649173</v>
      </c>
      <c r="F798" s="2">
        <f>'Moving Avg'!D798</f>
        <v>19.8688</v>
      </c>
      <c r="G798" s="2">
        <f>'Moving Avg'!F798</f>
        <v>19.318950000000001</v>
      </c>
      <c r="H798" s="2">
        <f>'Moving Avg'!G798</f>
        <v>18.225342000000001</v>
      </c>
      <c r="I798" s="2">
        <f>'Moving Avg'!H798</f>
        <v>17.228002000000018</v>
      </c>
      <c r="J798" s="17" t="str">
        <f>OBV!F798</f>
        <v>BEARISH</v>
      </c>
      <c r="K798" s="17" t="str">
        <f>OBV!G798</f>
        <v>WEAK</v>
      </c>
      <c r="L798" s="17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20.034400000000002</v>
      </c>
      <c r="C799" s="2">
        <f>RSI!I799</f>
        <v>69.037090216502506</v>
      </c>
      <c r="D799" s="2">
        <f>MACD!E799</f>
        <v>-0.3471265797823655</v>
      </c>
      <c r="E799" s="2">
        <f>MACD!F799</f>
        <v>-0.2652455728816665</v>
      </c>
      <c r="F799" s="2">
        <f>'Moving Avg'!D799</f>
        <v>19.865780000000001</v>
      </c>
      <c r="G799" s="2">
        <f>'Moving Avg'!F799</f>
        <v>19.356165000000001</v>
      </c>
      <c r="H799" s="2">
        <f>'Moving Avg'!G799</f>
        <v>18.286554000000002</v>
      </c>
      <c r="I799" s="2">
        <f>'Moving Avg'!H799</f>
        <v>17.258031500000019</v>
      </c>
      <c r="J799" s="17" t="str">
        <f>OBV!F799</f>
        <v>BULLISH</v>
      </c>
      <c r="K799" s="17" t="str">
        <f>OBV!G799</f>
        <v>NEUTRAL</v>
      </c>
      <c r="L799" s="17" t="str">
        <f>OBV!H799</f>
        <v>BULLISH DIVERGENCE</v>
      </c>
    </row>
    <row r="800" spans="1:12" ht="13.5" x14ac:dyDescent="0.25">
      <c r="A800" s="3">
        <f>RSI!A800</f>
        <v>43166</v>
      </c>
      <c r="B800" s="2">
        <f>RSI!B800</f>
        <v>20.057099999999998</v>
      </c>
      <c r="C800" s="2">
        <f>RSI!I800</f>
        <v>69.33244348496676</v>
      </c>
      <c r="D800" s="2">
        <f>MACD!E800</f>
        <v>-0.39098743497405408</v>
      </c>
      <c r="E800" s="2">
        <f>MACD!F800</f>
        <v>-0.29039394530014406</v>
      </c>
      <c r="F800" s="2">
        <f>'Moving Avg'!D800</f>
        <v>19.8673</v>
      </c>
      <c r="G800" s="2">
        <f>'Moving Avg'!F800</f>
        <v>19.40211</v>
      </c>
      <c r="H800" s="2">
        <f>'Moving Avg'!G800</f>
        <v>18.348220000000001</v>
      </c>
      <c r="I800" s="2">
        <f>'Moving Avg'!H800</f>
        <v>17.288174500000022</v>
      </c>
      <c r="J800" s="17" t="str">
        <f>OBV!F800</f>
        <v>BULLISH</v>
      </c>
      <c r="K800" s="17" t="str">
        <f>OBV!G800</f>
        <v>STRONG</v>
      </c>
      <c r="L800" s="17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19.973600000000001</v>
      </c>
      <c r="C801" s="2">
        <f>RSI!I801</f>
        <v>66.807954442047119</v>
      </c>
      <c r="D801" s="2">
        <f>MACD!E801</f>
        <v>-0.40029622539518783</v>
      </c>
      <c r="E801" s="2">
        <f>MACD!F801</f>
        <v>-0.31237440131915284</v>
      </c>
      <c r="F801" s="2">
        <f>'Moving Avg'!D801</f>
        <v>19.911340000000003</v>
      </c>
      <c r="G801" s="2">
        <f>'Moving Avg'!F801</f>
        <v>19.451474999999995</v>
      </c>
      <c r="H801" s="2">
        <f>'Moving Avg'!G801</f>
        <v>18.409736000000002</v>
      </c>
      <c r="I801" s="2">
        <f>'Moving Avg'!H801</f>
        <v>17.318491000000019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19.973600000000001</v>
      </c>
      <c r="C802" s="2">
        <f>RSI!I802</f>
        <v>66.807954442047119</v>
      </c>
      <c r="D802" s="2">
        <f>MACD!E802</f>
        <v>-0.31557865406821151</v>
      </c>
      <c r="E802" s="2">
        <f>MACD!F802</f>
        <v>-0.31301525186896462</v>
      </c>
      <c r="F802" s="2">
        <f>'Moving Avg'!D802</f>
        <v>19.956900000000001</v>
      </c>
      <c r="G802" s="2">
        <f>'Moving Avg'!F802</f>
        <v>19.521724999999996</v>
      </c>
      <c r="H802" s="2">
        <f>'Moving Avg'!G802</f>
        <v>18.468974000000003</v>
      </c>
      <c r="I802" s="2">
        <f>'Moving Avg'!H802</f>
        <v>17.348216500000017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19.973600000000001</v>
      </c>
      <c r="C803" s="2">
        <f>RSI!I803</f>
        <v>66.807954442047105</v>
      </c>
      <c r="D803" s="2">
        <f>MACD!E803</f>
        <v>-0.1696531648055597</v>
      </c>
      <c r="E803" s="2">
        <f>MACD!F803</f>
        <v>-0.28434283445628361</v>
      </c>
      <c r="F803" s="2">
        <f>'Moving Avg'!D803</f>
        <v>20.002460000000003</v>
      </c>
      <c r="G803" s="2">
        <f>'Moving Avg'!F803</f>
        <v>19.571089999999991</v>
      </c>
      <c r="H803" s="2">
        <f>'Moving Avg'!G803</f>
        <v>18.525326000000003</v>
      </c>
      <c r="I803" s="2">
        <f>'Moving Avg'!H803</f>
        <v>17.377462500000018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19.935600000000001</v>
      </c>
      <c r="C804" s="2">
        <f>RSI!I804</f>
        <v>65.453326962182373</v>
      </c>
      <c r="D804" s="2">
        <f>MACD!E804</f>
        <v>-8.2175323761536134E-2</v>
      </c>
      <c r="E804" s="2">
        <f>MACD!F804</f>
        <v>-0.24390933231733411</v>
      </c>
      <c r="F804" s="2">
        <f>'Moving Avg'!D804</f>
        <v>19.982700000000001</v>
      </c>
      <c r="G804" s="2">
        <f>'Moving Avg'!F804</f>
        <v>19.618554999999994</v>
      </c>
      <c r="H804" s="2">
        <f>'Moving Avg'!G804</f>
        <v>18.589728000000004</v>
      </c>
      <c r="I804" s="2">
        <f>'Moving Avg'!H804</f>
        <v>17.406297000000016</v>
      </c>
      <c r="J804" s="17" t="str">
        <f>OBV!F804</f>
        <v>BULLISH</v>
      </c>
      <c r="K804" s="17" t="str">
        <f>OBV!G804</f>
        <v>NEUTRAL</v>
      </c>
      <c r="L804" s="17" t="str">
        <f>OBV!H804</f>
        <v>BULLISH DIVERGENCE</v>
      </c>
    </row>
    <row r="805" spans="1:12" ht="13.5" x14ac:dyDescent="0.25">
      <c r="A805" s="3">
        <f>RSI!A805</f>
        <v>43173</v>
      </c>
      <c r="B805" s="2">
        <f>RSI!B805</f>
        <v>19.905200000000001</v>
      </c>
      <c r="C805" s="2">
        <f>RSI!I805</f>
        <v>64.329558224506144</v>
      </c>
      <c r="D805" s="2">
        <f>MACD!E805</f>
        <v>-9.152225236885414E-3</v>
      </c>
      <c r="E805" s="2">
        <f>MACD!F805</f>
        <v>-0.1969579109012444</v>
      </c>
      <c r="F805" s="2">
        <f>'Moving Avg'!D805</f>
        <v>19.952320000000004</v>
      </c>
      <c r="G805" s="2">
        <f>'Moving Avg'!F805</f>
        <v>19.656904999999995</v>
      </c>
      <c r="H805" s="2">
        <f>'Moving Avg'!G805</f>
        <v>18.652154000000003</v>
      </c>
      <c r="I805" s="2">
        <f>'Moving Avg'!H805</f>
        <v>17.435311500000015</v>
      </c>
      <c r="J805" s="17" t="str">
        <f>OBV!F805</f>
        <v>BEARISH</v>
      </c>
      <c r="K805" s="17" t="str">
        <f>OBV!G805</f>
        <v>NEUTRAL</v>
      </c>
      <c r="L805" s="17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19.943200000000001</v>
      </c>
      <c r="C806" s="2">
        <f>RSI!I806</f>
        <v>65.135354344354198</v>
      </c>
      <c r="D806" s="2">
        <f>MACD!E806</f>
        <v>1.4396864304302426E-3</v>
      </c>
      <c r="E806" s="2">
        <f>MACD!F806</f>
        <v>-0.15727839143490946</v>
      </c>
      <c r="F806" s="2">
        <f>'Moving Avg'!D806</f>
        <v>19.946240000000003</v>
      </c>
      <c r="G806" s="2">
        <f>'Moving Avg'!F806</f>
        <v>19.704749999999997</v>
      </c>
      <c r="H806" s="2">
        <f>'Moving Avg'!G806</f>
        <v>18.716858000000006</v>
      </c>
      <c r="I806" s="2">
        <f>'Moving Avg'!H806</f>
        <v>17.464516000000014</v>
      </c>
      <c r="J806" s="17" t="str">
        <f>OBV!F806</f>
        <v>BEARISH</v>
      </c>
      <c r="K806" s="17" t="str">
        <f>OBV!G806</f>
        <v>NEUTRAL</v>
      </c>
      <c r="L806" s="17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20.072299999999998</v>
      </c>
      <c r="C807" s="2">
        <f>RSI!I807</f>
        <v>67.796944000198579</v>
      </c>
      <c r="D807" s="2">
        <f>MACD!E807</f>
        <v>-3.1733706556416053E-3</v>
      </c>
      <c r="E807" s="2">
        <f>MACD!F807</f>
        <v>-0.12645738727905589</v>
      </c>
      <c r="F807" s="2">
        <f>'Moving Avg'!D807</f>
        <v>19.965979999999998</v>
      </c>
      <c r="G807" s="2">
        <f>'Moving Avg'!F807</f>
        <v>19.759049999999995</v>
      </c>
      <c r="H807" s="2">
        <f>'Moving Avg'!G807</f>
        <v>18.784144000000005</v>
      </c>
      <c r="I807" s="2">
        <f>'Moving Avg'!H807</f>
        <v>17.494366000000014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20.049499999999998</v>
      </c>
      <c r="C808" s="2">
        <f>RSI!I808</f>
        <v>66.826659960228483</v>
      </c>
      <c r="D808" s="2">
        <f>MACD!E808</f>
        <v>-8.7833342341241405E-3</v>
      </c>
      <c r="E808" s="2">
        <f>MACD!F808</f>
        <v>-0.10292257667006954</v>
      </c>
      <c r="F808" s="2">
        <f>'Moving Avg'!D808</f>
        <v>19.981159999999999</v>
      </c>
      <c r="G808" s="2">
        <f>'Moving Avg'!F808</f>
        <v>19.816004999999997</v>
      </c>
      <c r="H808" s="2">
        <f>'Moving Avg'!G808</f>
        <v>18.844292000000003</v>
      </c>
      <c r="I808" s="2">
        <f>'Moving Avg'!H808</f>
        <v>17.524102000000013</v>
      </c>
      <c r="J808" s="17" t="str">
        <f>OBV!F808</f>
        <v>BEARISH</v>
      </c>
      <c r="K808" s="17" t="str">
        <f>OBV!G808</f>
        <v>NEUTRAL</v>
      </c>
      <c r="L808" s="17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20.041899999999998</v>
      </c>
      <c r="C809" s="2">
        <f>RSI!I809</f>
        <v>66.485092511619627</v>
      </c>
      <c r="D809" s="2">
        <f>MACD!E809</f>
        <v>2.8423484434974E-2</v>
      </c>
      <c r="E809" s="2">
        <f>MACD!F809</f>
        <v>-7.6653364449060846E-2</v>
      </c>
      <c r="F809" s="2">
        <f>'Moving Avg'!D809</f>
        <v>20.002419999999997</v>
      </c>
      <c r="G809" s="2">
        <f>'Moving Avg'!F809</f>
        <v>19.872579999999999</v>
      </c>
      <c r="H809" s="2">
        <f>'Moving Avg'!G809</f>
        <v>18.904896000000004</v>
      </c>
      <c r="I809" s="2">
        <f>'Moving Avg'!H809</f>
        <v>17.553800000000013</v>
      </c>
      <c r="J809" s="17" t="str">
        <f>OBV!F809</f>
        <v>BEARISH</v>
      </c>
      <c r="K809" s="17" t="str">
        <f>OBV!G809</f>
        <v>NEUTRAL</v>
      </c>
      <c r="L809" s="17" t="str">
        <f>OBV!H809</f>
        <v>BEARISH DIVERGENCE</v>
      </c>
    </row>
    <row r="810" spans="1:12" ht="13.5" x14ac:dyDescent="0.25">
      <c r="A810" s="3">
        <f>RSI!A810</f>
        <v>43181</v>
      </c>
      <c r="B810" s="2">
        <f>RSI!B810</f>
        <v>20.049499999999998</v>
      </c>
      <c r="C810" s="2">
        <f>RSI!I810</f>
        <v>66.668562674088804</v>
      </c>
      <c r="D810" s="2">
        <f>MACD!E810</f>
        <v>6.0094086133727131E-2</v>
      </c>
      <c r="E810" s="2">
        <f>MACD!F810</f>
        <v>-4.9303874332503252E-2</v>
      </c>
      <c r="F810" s="2">
        <f>'Moving Avg'!D810</f>
        <v>20.031279999999999</v>
      </c>
      <c r="G810" s="2">
        <f>'Moving Avg'!F810</f>
        <v>19.926880000000001</v>
      </c>
      <c r="H810" s="2">
        <f>'Moving Avg'!G810</f>
        <v>18.965652000000002</v>
      </c>
      <c r="I810" s="2">
        <f>'Moving Avg'!H810</f>
        <v>17.583167000000014</v>
      </c>
      <c r="J810" s="17" t="str">
        <f>OBV!F810</f>
        <v>BULLISH</v>
      </c>
      <c r="K810" s="17" t="str">
        <f>OBV!G810</f>
        <v>NEUTRAL</v>
      </c>
      <c r="L810" s="17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19.973600000000001</v>
      </c>
      <c r="C811" s="2">
        <f>RSI!I811</f>
        <v>62.961617488891228</v>
      </c>
      <c r="D811" s="2">
        <f>MACD!E811</f>
        <v>7.7085080785071369E-2</v>
      </c>
      <c r="E811" s="2">
        <f>MACD!F811</f>
        <v>-2.4026083308988332E-2</v>
      </c>
      <c r="F811" s="2">
        <f>'Moving Avg'!D811</f>
        <v>20.03736</v>
      </c>
      <c r="G811" s="2">
        <f>'Moving Avg'!F811</f>
        <v>19.96865</v>
      </c>
      <c r="H811" s="2">
        <f>'Moving Avg'!G811</f>
        <v>19.020332000000007</v>
      </c>
      <c r="I811" s="2">
        <f>'Moving Avg'!H811</f>
        <v>17.612080500000012</v>
      </c>
      <c r="J811" s="17" t="str">
        <f>OBV!F811</f>
        <v>BULLISH</v>
      </c>
      <c r="K811" s="17" t="str">
        <f>OBV!G811</f>
        <v>NEUTRAL</v>
      </c>
      <c r="L811" s="17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19.966000000000001</v>
      </c>
      <c r="C812" s="2">
        <f>RSI!I812</f>
        <v>62.586358370168568</v>
      </c>
      <c r="D812" s="2">
        <f>MACD!E812</f>
        <v>9.0081614135439025E-2</v>
      </c>
      <c r="E812" s="2">
        <f>MACD!F812</f>
        <v>-1.2045438201028595E-3</v>
      </c>
      <c r="F812" s="2">
        <f>'Moving Avg'!D812</f>
        <v>20.016100000000002</v>
      </c>
      <c r="G812" s="2">
        <f>'Moving Avg'!F812</f>
        <v>19.978524999999998</v>
      </c>
      <c r="H812" s="2">
        <f>'Moving Avg'!G812</f>
        <v>19.070304000000007</v>
      </c>
      <c r="I812" s="2">
        <f>'Moving Avg'!H812</f>
        <v>17.640660500000013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19.973600000000001</v>
      </c>
      <c r="C813" s="2">
        <f>RSI!I813</f>
        <v>62.824969880780053</v>
      </c>
      <c r="D813" s="2">
        <f>MACD!E813</f>
        <v>9.8761158906977897E-2</v>
      </c>
      <c r="E813" s="2">
        <f>MACD!F813</f>
        <v>1.8788596725313293E-2</v>
      </c>
      <c r="F813" s="2">
        <f>'Moving Avg'!D813</f>
        <v>20.000920000000001</v>
      </c>
      <c r="G813" s="2">
        <f>'Moving Avg'!F813</f>
        <v>19.963335000000001</v>
      </c>
      <c r="H813" s="2">
        <f>'Moving Avg'!G813</f>
        <v>19.121946000000008</v>
      </c>
      <c r="I813" s="2">
        <f>'Moving Avg'!H813</f>
        <v>17.668725000000013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19.935600000000001</v>
      </c>
      <c r="C814" s="2">
        <f>RSI!I814</f>
        <v>60.73911283768561</v>
      </c>
      <c r="D814" s="2">
        <f>MACD!E814</f>
        <v>0.10140454972334467</v>
      </c>
      <c r="E814" s="2">
        <f>MACD!F814</f>
        <v>3.5311787324919575E-2</v>
      </c>
      <c r="F814" s="2">
        <f>'Moving Avg'!D814</f>
        <v>19.979660000000003</v>
      </c>
      <c r="G814" s="2">
        <f>'Moving Avg'!F814</f>
        <v>19.957640000000001</v>
      </c>
      <c r="H814" s="2">
        <f>'Moving Avg'!G814</f>
        <v>19.171310000000009</v>
      </c>
      <c r="I814" s="2">
        <f>'Moving Avg'!H814</f>
        <v>17.696784000000008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19.707799999999999</v>
      </c>
      <c r="C815" s="2">
        <f>RSI!I815</f>
        <v>50.018131874265713</v>
      </c>
      <c r="D815" s="2">
        <f>MACD!E815</f>
        <v>0.11451712600712938</v>
      </c>
      <c r="E815" s="2">
        <f>MACD!F815</f>
        <v>5.1152855061361538E-2</v>
      </c>
      <c r="F815" s="2">
        <f>'Moving Avg'!D815</f>
        <v>19.91132</v>
      </c>
      <c r="G815" s="2">
        <f>'Moving Avg'!F815</f>
        <v>19.940555000000003</v>
      </c>
      <c r="H815" s="2">
        <f>'Moving Avg'!G815</f>
        <v>19.205638000000008</v>
      </c>
      <c r="I815" s="2">
        <f>'Moving Avg'!H815</f>
        <v>17.722264500000009</v>
      </c>
      <c r="J815" s="17" t="str">
        <f>OBV!F815</f>
        <v>BEARISH</v>
      </c>
      <c r="K815" s="17" t="str">
        <f>OBV!G815</f>
        <v>WEAK</v>
      </c>
      <c r="L815" s="17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19.912800000000001</v>
      </c>
      <c r="C816" s="2">
        <f>RSI!I816</f>
        <v>57.319157731346607</v>
      </c>
      <c r="D816" s="2">
        <f>MACD!E816</f>
        <v>0.11639601482198003</v>
      </c>
      <c r="E816" s="2">
        <f>MACD!F816</f>
        <v>6.4201487013485242E-2</v>
      </c>
      <c r="F816" s="2">
        <f>'Moving Avg'!D816</f>
        <v>19.899160000000002</v>
      </c>
      <c r="G816" s="2">
        <f>'Moving Avg'!F816</f>
        <v>19.948525</v>
      </c>
      <c r="H816" s="2">
        <f>'Moving Avg'!G816</f>
        <v>19.239356000000008</v>
      </c>
      <c r="I816" s="2">
        <f>'Moving Avg'!H816</f>
        <v>17.748548500000012</v>
      </c>
      <c r="J816" s="17" t="str">
        <f>OBV!F816</f>
        <v>BEARISH</v>
      </c>
      <c r="K816" s="17" t="str">
        <f>OBV!G816</f>
        <v>NEUTRAL</v>
      </c>
      <c r="L816" s="17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19.8977</v>
      </c>
      <c r="C817" s="2">
        <f>RSI!I817</f>
        <v>56.662595889347706</v>
      </c>
      <c r="D817" s="2">
        <f>MACD!E817</f>
        <v>0.13786812412338989</v>
      </c>
      <c r="E817" s="2">
        <f>MACD!F817</f>
        <v>7.8934814435466183E-2</v>
      </c>
      <c r="F817" s="2">
        <f>'Moving Avg'!D817</f>
        <v>19.8855</v>
      </c>
      <c r="G817" s="2">
        <f>'Moving Avg'!F817</f>
        <v>19.956119999999999</v>
      </c>
      <c r="H817" s="2">
        <f>'Moving Avg'!G817</f>
        <v>19.27657000000001</v>
      </c>
      <c r="I817" s="2">
        <f>'Moving Avg'!H817</f>
        <v>17.77497850000001</v>
      </c>
      <c r="J817" s="17" t="str">
        <f>OBV!F817</f>
        <v>BEARISH</v>
      </c>
      <c r="K817" s="17" t="str">
        <f>OBV!G817</f>
        <v>NEUTRAL</v>
      </c>
      <c r="L817" s="17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20.125499999999999</v>
      </c>
      <c r="C818" s="2">
        <f>RSI!I818</f>
        <v>63.462148005190855</v>
      </c>
      <c r="D818" s="2">
        <f>MACD!E818</f>
        <v>0.13472783227551233</v>
      </c>
      <c r="E818" s="2">
        <f>MACD!F818</f>
        <v>9.0093418003475423E-2</v>
      </c>
      <c r="F818" s="2">
        <f>'Moving Avg'!D818</f>
        <v>19.915880000000001</v>
      </c>
      <c r="G818" s="2">
        <f>'Moving Avg'!F818</f>
        <v>19.975104999999999</v>
      </c>
      <c r="H818" s="2">
        <f>'Moving Avg'!G818</f>
        <v>19.32350400000001</v>
      </c>
      <c r="I818" s="2">
        <f>'Moving Avg'!H818</f>
        <v>17.80103350000001</v>
      </c>
      <c r="J818" s="17" t="str">
        <f>OBV!F818</f>
        <v>BEARISH</v>
      </c>
      <c r="K818" s="17" t="str">
        <f>OBV!G818</f>
        <v>NEUTRAL</v>
      </c>
      <c r="L818" s="17" t="str">
        <f>OBV!H818</f>
        <v>BEARISH DIVERGENCE</v>
      </c>
    </row>
    <row r="819" spans="1:12" ht="13.5" x14ac:dyDescent="0.25">
      <c r="A819" s="3">
        <f>RSI!A819</f>
        <v>43194</v>
      </c>
      <c r="B819" s="2">
        <f>RSI!B819</f>
        <v>20.125499999999999</v>
      </c>
      <c r="C819" s="2">
        <f>RSI!I819</f>
        <v>63.462148005190855</v>
      </c>
      <c r="D819" s="2">
        <f>MACD!E819</f>
        <v>0.12869680211235135</v>
      </c>
      <c r="E819" s="2">
        <f>MACD!F819</f>
        <v>9.7814094825250608E-2</v>
      </c>
      <c r="F819" s="2">
        <f>'Moving Avg'!D819</f>
        <v>19.953859999999999</v>
      </c>
      <c r="G819" s="2">
        <f>'Moving Avg'!F819</f>
        <v>19.979659999999999</v>
      </c>
      <c r="H819" s="2">
        <f>'Moving Avg'!G819</f>
        <v>19.370438000000004</v>
      </c>
      <c r="I819" s="2">
        <f>'Moving Avg'!H819</f>
        <v>17.828011500000013</v>
      </c>
      <c r="J819" s="17" t="str">
        <f>OBV!F819</f>
        <v>BEARISH</v>
      </c>
      <c r="K819" s="17" t="str">
        <f>OBV!G819</f>
        <v>NEUTRAL</v>
      </c>
      <c r="L819" s="17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20.247</v>
      </c>
      <c r="C820" s="2">
        <f>RSI!I820</f>
        <v>66.6945451004635</v>
      </c>
      <c r="D820" s="2">
        <f>MACD!E820</f>
        <v>0.11372153002312757</v>
      </c>
      <c r="E820" s="2">
        <f>MACD!F820</f>
        <v>0.100995581864826</v>
      </c>
      <c r="F820" s="2">
        <f>'Moving Avg'!D820</f>
        <v>20.061700000000002</v>
      </c>
      <c r="G820" s="2">
        <f>'Moving Avg'!F820</f>
        <v>19.989155000000004</v>
      </c>
      <c r="H820" s="2">
        <f>'Moving Avg'!G820</f>
        <v>19.420714000000004</v>
      </c>
      <c r="I820" s="2">
        <f>'Moving Avg'!H820</f>
        <v>17.85135150000001</v>
      </c>
      <c r="J820" s="17" t="str">
        <f>OBV!F820</f>
        <v>BULLISH</v>
      </c>
      <c r="K820" s="17" t="str">
        <f>OBV!G820</f>
        <v>STRONG</v>
      </c>
      <c r="L820" s="17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19.981200000000001</v>
      </c>
      <c r="C821" s="2">
        <f>RSI!I821</f>
        <v>55.191402405654074</v>
      </c>
      <c r="D821" s="2">
        <f>MACD!E821</f>
        <v>0.10645404869939767</v>
      </c>
      <c r="E821" s="2">
        <f>MACD!F821</f>
        <v>0.10208727523174035</v>
      </c>
      <c r="F821" s="2">
        <f>'Moving Avg'!D821</f>
        <v>20.075380000000003</v>
      </c>
      <c r="G821" s="2">
        <f>'Moving Avg'!F821</f>
        <v>19.989535</v>
      </c>
      <c r="H821" s="2">
        <f>'Moving Avg'!G821</f>
        <v>19.464914000000004</v>
      </c>
      <c r="I821" s="2">
        <f>'Moving Avg'!H821</f>
        <v>17.872624500000015</v>
      </c>
      <c r="J821" s="17" t="str">
        <f>OBV!F821</f>
        <v>BULLISH</v>
      </c>
      <c r="K821" s="17" t="str">
        <f>OBV!G821</f>
        <v>NEUTRAL</v>
      </c>
      <c r="L821" s="17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19.616700000000002</v>
      </c>
      <c r="C822" s="2">
        <f>RSI!I822</f>
        <v>43.987224592476274</v>
      </c>
      <c r="D822" s="2">
        <f>MACD!E822</f>
        <v>0.12529116106742322</v>
      </c>
      <c r="E822" s="2">
        <f>MACD!F822</f>
        <v>0.10672805239887694</v>
      </c>
      <c r="F822" s="2">
        <f>'Moving Avg'!D822</f>
        <v>20.019179999999999</v>
      </c>
      <c r="G822" s="2">
        <f>'Moving Avg'!F822</f>
        <v>19.971689999999999</v>
      </c>
      <c r="H822" s="2">
        <f>'Moving Avg'!G822</f>
        <v>19.501824000000006</v>
      </c>
      <c r="I822" s="2">
        <f>'Moving Avg'!H822</f>
        <v>17.892444000000012</v>
      </c>
      <c r="J822" s="17" t="str">
        <f>OBV!F822</f>
        <v>BEARISH</v>
      </c>
      <c r="K822" s="17" t="str">
        <f>OBV!G822</f>
        <v>NEUTRAL</v>
      </c>
      <c r="L822" s="17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19.669799999999999</v>
      </c>
      <c r="C823" s="2">
        <f>RSI!I823</f>
        <v>45.716090663193071</v>
      </c>
      <c r="D823" s="2">
        <f>MACD!E823</f>
        <v>0.13983828715556257</v>
      </c>
      <c r="E823" s="2">
        <f>MACD!F823</f>
        <v>0.11335009935021406</v>
      </c>
      <c r="F823" s="2">
        <f>'Moving Avg'!D823</f>
        <v>19.928040000000003</v>
      </c>
      <c r="G823" s="2">
        <f>'Moving Avg'!F823</f>
        <v>19.956499999999998</v>
      </c>
      <c r="H823" s="2">
        <f>'Moving Avg'!G823</f>
        <v>19.533720000000006</v>
      </c>
      <c r="I823" s="2">
        <f>'Moving Avg'!H823</f>
        <v>17.91252900000001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19.745799999999999</v>
      </c>
      <c r="C824" s="2">
        <f>RSI!I824</f>
        <v>48.1813581044076</v>
      </c>
      <c r="D824" s="2">
        <f>MACD!E824</f>
        <v>0.14162833423708676</v>
      </c>
      <c r="E824" s="2">
        <f>MACD!F824</f>
        <v>0.11900574632758862</v>
      </c>
      <c r="F824" s="2">
        <f>'Moving Avg'!D824</f>
        <v>19.8521</v>
      </c>
      <c r="G824" s="2">
        <f>'Moving Avg'!F824</f>
        <v>19.947009999999999</v>
      </c>
      <c r="H824" s="2">
        <f>'Moving Avg'!G824</f>
        <v>19.567288000000005</v>
      </c>
      <c r="I824" s="2">
        <f>'Moving Avg'!H824</f>
        <v>17.933732500000009</v>
      </c>
      <c r="J824" s="17" t="str">
        <f>OBV!F824</f>
        <v>BEARISH</v>
      </c>
      <c r="K824" s="17" t="str">
        <f>OBV!G824</f>
        <v>NEUTRAL</v>
      </c>
      <c r="L824" s="17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20.3154</v>
      </c>
      <c r="C825" s="2">
        <f>RSI!I825</f>
        <v>62.080701615871043</v>
      </c>
      <c r="D825" s="2">
        <f>MACD!E825</f>
        <v>6.6341011189997801E-2</v>
      </c>
      <c r="E825" s="2">
        <f>MACD!F825</f>
        <v>0.10847279930007046</v>
      </c>
      <c r="F825" s="2">
        <f>'Moving Avg'!D825</f>
        <v>19.865780000000001</v>
      </c>
      <c r="G825" s="2">
        <f>'Moving Avg'!F825</f>
        <v>19.96752</v>
      </c>
      <c r="H825" s="2">
        <f>'Moving Avg'!G825</f>
        <v>19.611338000000003</v>
      </c>
      <c r="I825" s="2">
        <f>'Moving Avg'!H825</f>
        <v>17.956676500000011</v>
      </c>
      <c r="J825" s="17" t="str">
        <f>OBV!F825</f>
        <v>BEARISH</v>
      </c>
      <c r="K825" s="17" t="str">
        <f>OBV!G825</f>
        <v>NEUTRAL</v>
      </c>
      <c r="L825" s="17" t="str">
        <f>OBV!H825</f>
        <v>BEARISH DIVERGENCE</v>
      </c>
    </row>
    <row r="826" spans="1:12" ht="13.5" x14ac:dyDescent="0.25">
      <c r="A826" s="3">
        <f>RSI!A826</f>
        <v>43206</v>
      </c>
      <c r="B826" s="2">
        <f>RSI!B826</f>
        <v>20.467199999999998</v>
      </c>
      <c r="C826" s="2">
        <f>RSI!I826</f>
        <v>64.791181496316938</v>
      </c>
      <c r="D826" s="2">
        <f>MACD!E826</f>
        <v>1.9968994430143994E-2</v>
      </c>
      <c r="E826" s="2">
        <f>MACD!F826</f>
        <v>9.0772038326085172E-2</v>
      </c>
      <c r="F826" s="2">
        <f>'Moving Avg'!D826</f>
        <v>19.962979999999998</v>
      </c>
      <c r="G826" s="2">
        <f>'Moving Avg'!F826</f>
        <v>19.993719999999996</v>
      </c>
      <c r="H826" s="2">
        <f>'Moving Avg'!G826</f>
        <v>19.659182000000005</v>
      </c>
      <c r="I826" s="2">
        <f>'Moving Avg'!H826</f>
        <v>17.979272000000012</v>
      </c>
      <c r="J826" s="17" t="str">
        <f>OBV!F826</f>
        <v>BULLISH</v>
      </c>
      <c r="K826" s="17" t="str">
        <f>OBV!G826</f>
        <v>STRONG</v>
      </c>
      <c r="L826" s="17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20.2774</v>
      </c>
      <c r="C827" s="2">
        <f>RSI!I827</f>
        <v>59.102628473589682</v>
      </c>
      <c r="D827" s="2">
        <f>MACD!E827</f>
        <v>-1.1171691001997885E-2</v>
      </c>
      <c r="E827" s="2">
        <f>MACD!F827</f>
        <v>7.0383292460468566E-2</v>
      </c>
      <c r="F827" s="2">
        <f>'Moving Avg'!D827</f>
        <v>20.095119999999998</v>
      </c>
      <c r="G827" s="2">
        <f>'Moving Avg'!F827</f>
        <v>20.003974999999997</v>
      </c>
      <c r="H827" s="2">
        <f>'Moving Avg'!G827</f>
        <v>19.701712000000001</v>
      </c>
      <c r="I827" s="2">
        <f>'Moving Avg'!H827</f>
        <v>17.99944150000001</v>
      </c>
      <c r="J827" s="17" t="str">
        <f>OBV!F827</f>
        <v>BULLISH</v>
      </c>
      <c r="K827" s="17" t="str">
        <f>OBV!G827</f>
        <v>STRONG</v>
      </c>
      <c r="L827" s="17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20.2014</v>
      </c>
      <c r="C828" s="2">
        <f>RSI!I828</f>
        <v>56.946593848535194</v>
      </c>
      <c r="D828" s="2">
        <f>MACD!E828</f>
        <v>9.0636674777044846E-4</v>
      </c>
      <c r="E828" s="2">
        <f>MACD!F828</f>
        <v>5.6487907317928944E-2</v>
      </c>
      <c r="F828" s="2">
        <f>'Moving Avg'!D828</f>
        <v>20.201440000000002</v>
      </c>
      <c r="G828" s="2">
        <f>'Moving Avg'!F828</f>
        <v>20.011569999999999</v>
      </c>
      <c r="H828" s="2">
        <f>'Moving Avg'!G828</f>
        <v>19.73057</v>
      </c>
      <c r="I828" s="2">
        <f>'Moving Avg'!H828</f>
        <v>18.016149500000008</v>
      </c>
      <c r="J828" s="17" t="str">
        <f>OBV!F828</f>
        <v>BULLISH</v>
      </c>
      <c r="K828" s="17" t="str">
        <f>OBV!G828</f>
        <v>STRONG</v>
      </c>
      <c r="L828" s="17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20.186199999999999</v>
      </c>
      <c r="C829" s="2">
        <f>RSI!I829</f>
        <v>56.502645548645567</v>
      </c>
      <c r="D829" s="2">
        <f>MACD!E829</f>
        <v>1.0619872201317548E-2</v>
      </c>
      <c r="E829" s="2">
        <f>MACD!F829</f>
        <v>4.7314300294606662E-2</v>
      </c>
      <c r="F829" s="2">
        <f>'Moving Avg'!D829</f>
        <v>20.289520000000003</v>
      </c>
      <c r="G829" s="2">
        <f>'Moving Avg'!F829</f>
        <v>20.018784999999998</v>
      </c>
      <c r="H829" s="2">
        <f>'Moving Avg'!G829</f>
        <v>19.748492000000002</v>
      </c>
      <c r="I829" s="2">
        <f>'Moving Avg'!H829</f>
        <v>18.03050300000001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20.1938</v>
      </c>
      <c r="C830" s="2">
        <f>RSI!I830</f>
        <v>56.684474452350791</v>
      </c>
      <c r="D830" s="2">
        <f>MACD!E830</f>
        <v>3.5546751149809097E-2</v>
      </c>
      <c r="E830" s="2">
        <f>MACD!F830</f>
        <v>4.4960790465647153E-2</v>
      </c>
      <c r="F830" s="2">
        <f>'Moving Avg'!D830</f>
        <v>20.2652</v>
      </c>
      <c r="G830" s="2">
        <f>'Moving Avg'!F830</f>
        <v>20.025999999999996</v>
      </c>
      <c r="H830" s="2">
        <f>'Moving Avg'!G830</f>
        <v>19.769604000000001</v>
      </c>
      <c r="I830" s="2">
        <f>'Moving Avg'!H830</f>
        <v>18.043375500000007</v>
      </c>
      <c r="J830" s="17" t="str">
        <f>OBV!F830</f>
        <v>BULLISH</v>
      </c>
      <c r="K830" s="17" t="str">
        <f>OBV!G830</f>
        <v>NEUTRAL</v>
      </c>
      <c r="L830" s="17" t="str">
        <f>OBV!H830</f>
        <v>BULLISH DIVERGENCE</v>
      </c>
    </row>
    <row r="831" spans="1:12" ht="13.5" x14ac:dyDescent="0.25">
      <c r="A831" s="3">
        <f>RSI!A831</f>
        <v>43213</v>
      </c>
      <c r="B831" s="2">
        <f>RSI!B831</f>
        <v>20.125499999999999</v>
      </c>
      <c r="C831" s="2">
        <f>RSI!I831</f>
        <v>54.480371229170309</v>
      </c>
      <c r="D831" s="2">
        <f>MACD!E831</f>
        <v>1.9444485355613494E-2</v>
      </c>
      <c r="E831" s="2">
        <f>MACD!F831</f>
        <v>3.9857529443640426E-2</v>
      </c>
      <c r="F831" s="2">
        <f>'Moving Avg'!D831</f>
        <v>20.196860000000001</v>
      </c>
      <c r="G831" s="2">
        <f>'Moving Avg'!F831</f>
        <v>20.033594999999998</v>
      </c>
      <c r="H831" s="2">
        <f>'Moving Avg'!G831</f>
        <v>19.792387999999999</v>
      </c>
      <c r="I831" s="2">
        <f>'Moving Avg'!H831</f>
        <v>18.055830500000006</v>
      </c>
      <c r="J831" s="17" t="str">
        <f>OBV!F831</f>
        <v>BEARISH</v>
      </c>
      <c r="K831" s="17" t="str">
        <f>OBV!G831</f>
        <v>NEUTRAL</v>
      </c>
      <c r="L831" s="17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19.912800000000001</v>
      </c>
      <c r="C832" s="2">
        <f>RSI!I832</f>
        <v>48.195379901522593</v>
      </c>
      <c r="D832" s="2">
        <f>MACD!E832</f>
        <v>-3.5358651495744908E-2</v>
      </c>
      <c r="E832" s="2">
        <f>MACD!F832</f>
        <v>2.4814293255763363E-2</v>
      </c>
      <c r="F832" s="2">
        <f>'Moving Avg'!D832</f>
        <v>20.123940000000001</v>
      </c>
      <c r="G832" s="2">
        <f>'Moving Avg'!F832</f>
        <v>20.030934999999999</v>
      </c>
      <c r="H832" s="2">
        <f>'Moving Avg'!G832</f>
        <v>19.819271999999998</v>
      </c>
      <c r="I832" s="2">
        <f>'Moving Avg'!H832</f>
        <v>18.069196500000004</v>
      </c>
      <c r="J832" s="17" t="str">
        <f>OBV!F832</f>
        <v>BEARISH</v>
      </c>
      <c r="K832" s="17" t="str">
        <f>OBV!G832</f>
        <v>NEUTRAL</v>
      </c>
      <c r="L832" s="17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20.117899999999999</v>
      </c>
      <c r="C833" s="2">
        <f>RSI!I833</f>
        <v>53.73750733602634</v>
      </c>
      <c r="D833" s="2">
        <f>MACD!E833</f>
        <v>-8.829035527962148E-2</v>
      </c>
      <c r="E833" s="2">
        <f>MACD!F833</f>
        <v>2.1933635486863952E-3</v>
      </c>
      <c r="F833" s="2">
        <f>'Moving Avg'!D833</f>
        <v>20.107240000000001</v>
      </c>
      <c r="G833" s="2">
        <f>'Moving Avg'!F833</f>
        <v>20.038150000000002</v>
      </c>
      <c r="H833" s="2">
        <f>'Moving Avg'!G833</f>
        <v>19.841903999999996</v>
      </c>
      <c r="I833" s="2">
        <f>'Moving Avg'!H833</f>
        <v>18.082639000000007</v>
      </c>
      <c r="J833" s="17" t="str">
        <f>OBV!F833</f>
        <v>BEARISH</v>
      </c>
      <c r="K833" s="17" t="str">
        <f>OBV!G833</f>
        <v>NEUTRAL</v>
      </c>
      <c r="L833" s="17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19.745799999999999</v>
      </c>
      <c r="C834" s="2">
        <f>RSI!I834</f>
        <v>44.44718171429674</v>
      </c>
      <c r="D834" s="2">
        <f>MACD!E834</f>
        <v>-9.4606187528761154E-2</v>
      </c>
      <c r="E834" s="2">
        <f>MACD!F834</f>
        <v>-1.7166546666803117E-2</v>
      </c>
      <c r="F834" s="2">
        <f>'Moving Avg'!D834</f>
        <v>20.019159999999999</v>
      </c>
      <c r="G834" s="2">
        <f>'Moving Avg'!F834</f>
        <v>20.028659999999999</v>
      </c>
      <c r="H834" s="2">
        <f>'Moving Avg'!G834</f>
        <v>19.857093999999996</v>
      </c>
      <c r="I834" s="2">
        <f>'Moving Avg'!H834</f>
        <v>18.093651500000007</v>
      </c>
      <c r="J834" s="17" t="str">
        <f>OBV!F834</f>
        <v>BEARISH</v>
      </c>
      <c r="K834" s="17" t="str">
        <f>OBV!G834</f>
        <v>NEUTRAL</v>
      </c>
      <c r="L834" s="17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19.950800000000001</v>
      </c>
      <c r="C835" s="2">
        <f>RSI!I835</f>
        <v>49.615284081088205</v>
      </c>
      <c r="D835" s="2">
        <f>MACD!E835</f>
        <v>-2.6030771911660366E-2</v>
      </c>
      <c r="E835" s="2">
        <f>MACD!F835</f>
        <v>-1.8939391715774568E-2</v>
      </c>
      <c r="F835" s="2">
        <f>'Moving Avg'!D835</f>
        <v>19.970559999999999</v>
      </c>
      <c r="G835" s="2">
        <f>'Moving Avg'!F835</f>
        <v>20.04081</v>
      </c>
      <c r="H835" s="2">
        <f>'Moving Avg'!G835</f>
        <v>19.873345999999998</v>
      </c>
      <c r="I835" s="2">
        <f>'Moving Avg'!H835</f>
        <v>18.106068500000006</v>
      </c>
      <c r="J835" s="17" t="str">
        <f>OBV!F835</f>
        <v>BEARISH</v>
      </c>
      <c r="K835" s="17" t="str">
        <f>OBV!G835</f>
        <v>NEUTRAL</v>
      </c>
      <c r="L835" s="17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19.745799999999999</v>
      </c>
      <c r="C836" s="2">
        <f>RSI!I836</f>
        <v>45.097153062973355</v>
      </c>
      <c r="D836" s="2">
        <f>MACD!E836</f>
        <v>7.0687069633496691E-2</v>
      </c>
      <c r="E836" s="2">
        <f>MACD!F836</f>
        <v>-1.0140994459203172E-3</v>
      </c>
      <c r="F836" s="2">
        <f>'Moving Avg'!D836</f>
        <v>19.89462</v>
      </c>
      <c r="G836" s="2">
        <f>'Moving Avg'!F836</f>
        <v>20.03246</v>
      </c>
      <c r="H836" s="2">
        <f>'Moving Avg'!G836</f>
        <v>19.888535999999998</v>
      </c>
      <c r="I836" s="2">
        <f>'Moving Avg'!H836</f>
        <v>18.117194500000007</v>
      </c>
      <c r="J836" s="17" t="str">
        <f>OBV!F836</f>
        <v>BEARISH</v>
      </c>
      <c r="K836" s="17" t="str">
        <f>OBV!G836</f>
        <v>NEUTRAL</v>
      </c>
      <c r="L836" s="17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19.745799999999999</v>
      </c>
      <c r="C837" s="2">
        <f>RSI!I837</f>
        <v>45.097153062973348</v>
      </c>
      <c r="D837" s="2">
        <f>MACD!E837</f>
        <v>0.12467868828415618</v>
      </c>
      <c r="E837" s="2">
        <f>MACD!F837</f>
        <v>2.4124458100094986E-2</v>
      </c>
      <c r="F837" s="2">
        <f>'Moving Avg'!D837</f>
        <v>19.861219999999999</v>
      </c>
      <c r="G837" s="2">
        <f>'Moving Avg'!F837</f>
        <v>20.024864999999998</v>
      </c>
      <c r="H837" s="2">
        <f>'Moving Avg'!G837</f>
        <v>19.903725999999995</v>
      </c>
      <c r="I837" s="2">
        <f>'Moving Avg'!H837</f>
        <v>18.127637000000007</v>
      </c>
      <c r="J837" s="17" t="str">
        <f>OBV!F837</f>
        <v>BULLISH</v>
      </c>
      <c r="K837" s="17" t="str">
        <f>OBV!G837</f>
        <v>NEUTRAL</v>
      </c>
      <c r="L837" s="17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19.745799999999999</v>
      </c>
      <c r="C838" s="2">
        <f>RSI!I838</f>
        <v>45.097153062973348</v>
      </c>
      <c r="D838" s="2">
        <f>MACD!E838</f>
        <v>0.15992478622089479</v>
      </c>
      <c r="E838" s="2">
        <f>MACD!F838</f>
        <v>5.1284523724254946E-2</v>
      </c>
      <c r="F838" s="2">
        <f>'Moving Avg'!D838</f>
        <v>19.786800000000003</v>
      </c>
      <c r="G838" s="2">
        <f>'Moving Avg'!F838</f>
        <v>20.005879999999998</v>
      </c>
      <c r="H838" s="2">
        <f>'Moving Avg'!G838</f>
        <v>19.920433999999997</v>
      </c>
      <c r="I838" s="2">
        <f>'Moving Avg'!H838</f>
        <v>18.138079500000007</v>
      </c>
      <c r="J838" s="17" t="str">
        <f>OBV!F838</f>
        <v>BEARISH</v>
      </c>
      <c r="K838" s="17" t="str">
        <f>OBV!G838</f>
        <v>NEUTRAL</v>
      </c>
      <c r="L838" s="17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19.745799999999999</v>
      </c>
      <c r="C839" s="2">
        <f>RSI!I839</f>
        <v>45.097153062973348</v>
      </c>
      <c r="D839" s="2">
        <f>MACD!E839</f>
        <v>0.18857030698363175</v>
      </c>
      <c r="E839" s="2">
        <f>MACD!F839</f>
        <v>7.8741680376130316E-2</v>
      </c>
      <c r="F839" s="2">
        <f>'Moving Avg'!D839</f>
        <v>19.786800000000003</v>
      </c>
      <c r="G839" s="2">
        <f>'Moving Avg'!F839</f>
        <v>19.986894999999997</v>
      </c>
      <c r="H839" s="2">
        <f>'Moving Avg'!G839</f>
        <v>19.937141999999998</v>
      </c>
      <c r="I839" s="2">
        <f>'Moving Avg'!H839</f>
        <v>18.149243500000008</v>
      </c>
      <c r="J839" s="17" t="str">
        <f>OBV!F839</f>
        <v>BULLISH</v>
      </c>
      <c r="K839" s="17" t="str">
        <f>OBV!G839</f>
        <v>NEUTRAL</v>
      </c>
      <c r="L839" s="17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19.517900000000001</v>
      </c>
      <c r="C840" s="2">
        <f>RSI!I840</f>
        <v>39.692355760781972</v>
      </c>
      <c r="D840" s="2">
        <f>MACD!E840</f>
        <v>0.23193394510846943</v>
      </c>
      <c r="E840" s="2">
        <f>MACD!F840</f>
        <v>0.10938013332259813</v>
      </c>
      <c r="F840" s="2">
        <f>'Moving Avg'!D840</f>
        <v>19.700219999999998</v>
      </c>
      <c r="G840" s="2">
        <f>'Moving Avg'!F840</f>
        <v>19.950439999999993</v>
      </c>
      <c r="H840" s="2">
        <f>'Moving Avg'!G840</f>
        <v>19.948229999999999</v>
      </c>
      <c r="I840" s="2">
        <f>'Moving Avg'!H840</f>
        <v>18.159686000000008</v>
      </c>
      <c r="J840" s="17" t="str">
        <f>OBV!F840</f>
        <v>BEARISH</v>
      </c>
      <c r="K840" s="17" t="str">
        <f>OBV!G840</f>
        <v>NEUTRAL</v>
      </c>
      <c r="L840" s="17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19.631799999999998</v>
      </c>
      <c r="C841" s="2">
        <f>RSI!I841</f>
        <v>43.346780025787567</v>
      </c>
      <c r="D841" s="2">
        <f>MACD!E841</f>
        <v>0.2520230183389458</v>
      </c>
      <c r="E841" s="2">
        <f>MACD!F841</f>
        <v>0.13790871032586766</v>
      </c>
      <c r="F841" s="2">
        <f>'Moving Avg'!D841</f>
        <v>19.677419999999998</v>
      </c>
      <c r="G841" s="2">
        <f>'Moving Avg'!F841</f>
        <v>19.932969999999994</v>
      </c>
      <c r="H841" s="2">
        <f>'Moving Avg'!G841</f>
        <v>19.958102</v>
      </c>
      <c r="I841" s="2">
        <f>'Moving Avg'!H841</f>
        <v>18.170128500000008</v>
      </c>
      <c r="J841" s="17" t="str">
        <f>OBV!F841</f>
        <v>BULLISH</v>
      </c>
      <c r="K841" s="17" t="str">
        <f>OBV!G841</f>
        <v>NEUTRAL</v>
      </c>
      <c r="L841" s="17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20.011600000000001</v>
      </c>
      <c r="C842" s="2">
        <f>RSI!I842</f>
        <v>53.471472289589819</v>
      </c>
      <c r="D842" s="2">
        <f>MACD!E842</f>
        <v>0.20966006410824178</v>
      </c>
      <c r="E842" s="2">
        <f>MACD!F842</f>
        <v>0.15225898108234248</v>
      </c>
      <c r="F842" s="2">
        <f>'Moving Avg'!D842</f>
        <v>19.73058</v>
      </c>
      <c r="G842" s="2">
        <f>'Moving Avg'!F842</f>
        <v>19.952714999999994</v>
      </c>
      <c r="H842" s="2">
        <f>'Moving Avg'!G842</f>
        <v>19.962964000000003</v>
      </c>
      <c r="I842" s="2">
        <f>'Moving Avg'!H842</f>
        <v>18.181900000000006</v>
      </c>
      <c r="J842" s="17" t="str">
        <f>OBV!F842</f>
        <v>BULLISH</v>
      </c>
      <c r="K842" s="17" t="str">
        <f>OBV!G842</f>
        <v>NEUTRAL</v>
      </c>
      <c r="L842" s="17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20.125499999999999</v>
      </c>
      <c r="C843" s="2">
        <f>RSI!I843</f>
        <v>56.010457247682105</v>
      </c>
      <c r="D843" s="2">
        <f>MACD!E843</f>
        <v>0.19607131006301515</v>
      </c>
      <c r="E843" s="2">
        <f>MACD!F843</f>
        <v>0.16102144687847703</v>
      </c>
      <c r="F843" s="2">
        <f>'Moving Avg'!D843</f>
        <v>19.806519999999999</v>
      </c>
      <c r="G843" s="2">
        <f>'Moving Avg'!F843</f>
        <v>19.975499999999993</v>
      </c>
      <c r="H843" s="2">
        <f>'Moving Avg'!G843</f>
        <v>19.959926000000006</v>
      </c>
      <c r="I843" s="2">
        <f>'Moving Avg'!H843</f>
        <v>18.194431000000009</v>
      </c>
      <c r="J843" s="17" t="str">
        <f>OBV!F843</f>
        <v>BULLISH</v>
      </c>
      <c r="K843" s="17" t="str">
        <f>OBV!G843</f>
        <v>STRONG</v>
      </c>
      <c r="L843" s="17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20.087499999999999</v>
      </c>
      <c r="C844" s="2">
        <f>RSI!I844</f>
        <v>54.933441189289098</v>
      </c>
      <c r="D844" s="2">
        <f>MACD!E844</f>
        <v>0.12867247073911159</v>
      </c>
      <c r="E844" s="2">
        <f>MACD!F844</f>
        <v>0.15455165165060397</v>
      </c>
      <c r="F844" s="2">
        <f>'Moving Avg'!D844</f>
        <v>19.874860000000002</v>
      </c>
      <c r="G844" s="2">
        <f>'Moving Avg'!F844</f>
        <v>19.992584999999995</v>
      </c>
      <c r="H844" s="2">
        <f>'Moving Avg'!G844</f>
        <v>19.960686000000003</v>
      </c>
      <c r="I844" s="2">
        <f>'Moving Avg'!H844</f>
        <v>18.206620000000008</v>
      </c>
      <c r="J844" s="17" t="str">
        <f>OBV!F844</f>
        <v>BULLISH</v>
      </c>
      <c r="K844" s="17" t="str">
        <f>OBV!G844</f>
        <v>STRONG</v>
      </c>
      <c r="L844" s="17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20.505199999999999</v>
      </c>
      <c r="C845" s="2">
        <f>RSI!I845</f>
        <v>63.289616519952361</v>
      </c>
      <c r="D845" s="2">
        <f>MACD!E845</f>
        <v>7.1104463055263523E-2</v>
      </c>
      <c r="E845" s="2">
        <f>MACD!F845</f>
        <v>0.13786221393153589</v>
      </c>
      <c r="F845" s="2">
        <f>'Moving Avg'!D845</f>
        <v>20.072320000000001</v>
      </c>
      <c r="G845" s="2">
        <f>'Moving Avg'!F845</f>
        <v>20.002074999999994</v>
      </c>
      <c r="H845" s="2">
        <f>'Moving Avg'!G845</f>
        <v>19.969800000000006</v>
      </c>
      <c r="I845" s="2">
        <f>'Moving Avg'!H845</f>
        <v>18.221049500000007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20.133099999999999</v>
      </c>
      <c r="C846" s="2">
        <f>RSI!I846</f>
        <v>53.73169303571995</v>
      </c>
      <c r="D846" s="2">
        <f>MACD!E846</f>
        <v>1.4897568567295849E-2</v>
      </c>
      <c r="E846" s="2">
        <f>MACD!F846</f>
        <v>0.11326928485868788</v>
      </c>
      <c r="F846" s="2">
        <f>'Moving Avg'!D846</f>
        <v>20.17258</v>
      </c>
      <c r="G846" s="2">
        <f>'Moving Avg'!F846</f>
        <v>19.98537</v>
      </c>
      <c r="H846" s="2">
        <f>'Moving Avg'!G846</f>
        <v>19.977394000000004</v>
      </c>
      <c r="I846" s="2">
        <f>'Moving Avg'!H846</f>
        <v>18.234188000000007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20.125499999999999</v>
      </c>
      <c r="C847" s="2">
        <f>RSI!I847</f>
        <v>53.553799576693365</v>
      </c>
      <c r="D847" s="2">
        <f>MACD!E847</f>
        <v>-3.3159657240286577E-2</v>
      </c>
      <c r="E847" s="2">
        <f>MACD!F847</f>
        <v>8.3983496438892996E-2</v>
      </c>
      <c r="F847" s="2">
        <f>'Moving Avg'!D847</f>
        <v>20.195360000000001</v>
      </c>
      <c r="G847" s="2">
        <f>'Moving Avg'!F847</f>
        <v>19.977775000000001</v>
      </c>
      <c r="H847" s="2">
        <f>'Moving Avg'!G847</f>
        <v>19.984988000000001</v>
      </c>
      <c r="I847" s="2">
        <f>'Moving Avg'!H847</f>
        <v>18.247858000000011</v>
      </c>
      <c r="J847" s="17" t="str">
        <f>OBV!F847</f>
        <v>BULLISH</v>
      </c>
      <c r="K847" s="17" t="str">
        <f>OBV!G847</f>
        <v>STRONG</v>
      </c>
      <c r="L847" s="17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20.125499999999999</v>
      </c>
      <c r="C848" s="2">
        <f>RSI!I848</f>
        <v>53.553799576693365</v>
      </c>
      <c r="D848" s="2">
        <f>MACD!E848</f>
        <v>-7.4760507576822732E-2</v>
      </c>
      <c r="E848" s="2">
        <f>MACD!F848</f>
        <v>5.223469563574986E-2</v>
      </c>
      <c r="F848" s="2">
        <f>'Moving Avg'!D848</f>
        <v>20.195360000000001</v>
      </c>
      <c r="G848" s="2">
        <f>'Moving Avg'!F848</f>
        <v>19.973979999999997</v>
      </c>
      <c r="H848" s="2">
        <f>'Moving Avg'!G848</f>
        <v>19.992582000000002</v>
      </c>
      <c r="I848" s="2">
        <f>'Moving Avg'!H848</f>
        <v>18.261224500000012</v>
      </c>
      <c r="J848" s="17" t="str">
        <f>OBV!F848</f>
        <v>BULLISH</v>
      </c>
      <c r="K848" s="17" t="str">
        <f>OBV!G848</f>
        <v>NEUTRAL</v>
      </c>
      <c r="L848" s="17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19.973600000000001</v>
      </c>
      <c r="C849" s="2">
        <f>RSI!I849</f>
        <v>49.736810356447606</v>
      </c>
      <c r="D849" s="2">
        <f>MACD!E849</f>
        <v>-9.9577008466397388E-2</v>
      </c>
      <c r="E849" s="2">
        <f>MACD!F849</f>
        <v>2.1872354815320415E-2</v>
      </c>
      <c r="F849" s="2">
        <f>'Moving Avg'!D849</f>
        <v>20.172580000000004</v>
      </c>
      <c r="G849" s="2">
        <f>'Moving Avg'!F849</f>
        <v>19.963349999999998</v>
      </c>
      <c r="H849" s="2">
        <f>'Moving Avg'!G849</f>
        <v>19.991366000000003</v>
      </c>
      <c r="I849" s="2">
        <f>'Moving Avg'!H849</f>
        <v>18.274439000000008</v>
      </c>
      <c r="J849" s="17" t="str">
        <f>OBV!F849</f>
        <v>BULLISH</v>
      </c>
      <c r="K849" s="17" t="str">
        <f>OBV!G849</f>
        <v>NEUTRAL</v>
      </c>
      <c r="L849" s="17" t="str">
        <f>OBV!H849</f>
        <v>BULLISH DIVERGENCE</v>
      </c>
    </row>
    <row r="850" spans="1:12" ht="13.5" x14ac:dyDescent="0.25">
      <c r="A850" s="3">
        <f>RSI!A850</f>
        <v>43241</v>
      </c>
      <c r="B850" s="2">
        <f>RSI!B850</f>
        <v>19.935600000000001</v>
      </c>
      <c r="C850" s="2">
        <f>RSI!I850</f>
        <v>48.799768665729232</v>
      </c>
      <c r="D850" s="2">
        <f>MACD!E850</f>
        <v>-0.15272809026345513</v>
      </c>
      <c r="E850" s="2">
        <f>MACD!F850</f>
        <v>-1.3047734200434695E-2</v>
      </c>
      <c r="F850" s="2">
        <f>'Moving Avg'!D850</f>
        <v>20.058660000000003</v>
      </c>
      <c r="G850" s="2">
        <f>'Moving Avg'!F850</f>
        <v>19.950439999999997</v>
      </c>
      <c r="H850" s="2">
        <f>'Moving Avg'!G850</f>
        <v>19.988936000000002</v>
      </c>
      <c r="I850" s="2">
        <f>'Moving Avg'!H850</f>
        <v>18.287159500000008</v>
      </c>
      <c r="J850" s="17" t="str">
        <f>OBV!F850</f>
        <v>BEARISH</v>
      </c>
      <c r="K850" s="17" t="str">
        <f>OBV!G850</f>
        <v>NEUTRAL</v>
      </c>
      <c r="L850" s="17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19.8977</v>
      </c>
      <c r="C851" s="2">
        <f>RSI!I851</f>
        <v>47.831850887564471</v>
      </c>
      <c r="D851" s="2">
        <f>MACD!E851</f>
        <v>-0.17705981428948903</v>
      </c>
      <c r="E851" s="2">
        <f>MACD!F851</f>
        <v>-4.5850150218245567E-2</v>
      </c>
      <c r="F851" s="2">
        <f>'Moving Avg'!D851</f>
        <v>20.011580000000002</v>
      </c>
      <c r="G851" s="2">
        <f>'Moving Avg'!F851</f>
        <v>19.939049999999998</v>
      </c>
      <c r="H851" s="2">
        <f>'Moving Avg'!G851</f>
        <v>19.987418000000002</v>
      </c>
      <c r="I851" s="2">
        <f>'Moving Avg'!H851</f>
        <v>18.300450000000009</v>
      </c>
      <c r="J851" s="17" t="str">
        <f>OBV!F851</f>
        <v>BEARISH</v>
      </c>
      <c r="K851" s="17" t="str">
        <f>OBV!G851</f>
        <v>NEUTRAL</v>
      </c>
      <c r="L851" s="17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20.429300000000001</v>
      </c>
      <c r="C852" s="2">
        <f>RSI!I852</f>
        <v>59.858502260296291</v>
      </c>
      <c r="D852" s="2">
        <f>MACD!E852</f>
        <v>-0.17808256314988924</v>
      </c>
      <c r="E852" s="2">
        <f>MACD!F852</f>
        <v>-7.2296632804574296E-2</v>
      </c>
      <c r="F852" s="2">
        <f>'Moving Avg'!D852</f>
        <v>20.072340000000001</v>
      </c>
      <c r="G852" s="2">
        <f>'Moving Avg'!F852</f>
        <v>19.964874999999999</v>
      </c>
      <c r="H852" s="2">
        <f>'Moving Avg'!G852</f>
        <v>19.996531999999998</v>
      </c>
      <c r="I852" s="2">
        <f>'Moving Avg'!H852</f>
        <v>18.315829000000004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20.847000000000001</v>
      </c>
      <c r="C853" s="2">
        <f>RSI!I853</f>
        <v>66.410920138805693</v>
      </c>
      <c r="D853" s="2">
        <f>MACD!E853</f>
        <v>-0.19503220897328077</v>
      </c>
      <c r="E853" s="2">
        <f>MACD!F853</f>
        <v>-9.6843748038315594E-2</v>
      </c>
      <c r="F853" s="2">
        <f>'Moving Avg'!D853</f>
        <v>20.216640000000002</v>
      </c>
      <c r="G853" s="2">
        <f>'Moving Avg'!F853</f>
        <v>20.001329999999999</v>
      </c>
      <c r="H853" s="2">
        <f>'Moving Avg'!G853</f>
        <v>20.013999999999999</v>
      </c>
      <c r="I853" s="2">
        <f>'Moving Avg'!H853</f>
        <v>18.333144500000007</v>
      </c>
      <c r="J853" s="17" t="str">
        <f>OBV!F853</f>
        <v>BULLISH</v>
      </c>
      <c r="K853" s="17" t="str">
        <f>OBV!G853</f>
        <v>NEUTRAL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20.960899999999999</v>
      </c>
      <c r="C854" s="2">
        <f>RSI!I854</f>
        <v>67.947360628097925</v>
      </c>
      <c r="D854" s="2">
        <f>MACD!E854</f>
        <v>-0.22859466984376553</v>
      </c>
      <c r="E854" s="2">
        <f>MACD!F854</f>
        <v>-0.12319393239940558</v>
      </c>
      <c r="F854" s="2">
        <f>'Moving Avg'!D854</f>
        <v>20.414099999999998</v>
      </c>
      <c r="G854" s="2">
        <f>'Moving Avg'!F854</f>
        <v>20.062084999999996</v>
      </c>
      <c r="H854" s="2">
        <f>'Moving Avg'!G854</f>
        <v>20.034506</v>
      </c>
      <c r="I854" s="2">
        <f>'Moving Avg'!H854</f>
        <v>18.351067500000003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21.188700000000001</v>
      </c>
      <c r="C855" s="2">
        <f>RSI!I855</f>
        <v>70.82202690980111</v>
      </c>
      <c r="D855" s="2">
        <f>MACD!E855</f>
        <v>-0.21485078967284466</v>
      </c>
      <c r="E855" s="2">
        <f>MACD!F855</f>
        <v>-0.1415253038540934</v>
      </c>
      <c r="F855" s="2">
        <f>'Moving Avg'!D855</f>
        <v>20.664719999999999</v>
      </c>
      <c r="G855" s="2">
        <f>'Moving Avg'!F855</f>
        <v>20.123979999999996</v>
      </c>
      <c r="H855" s="2">
        <f>'Moving Avg'!G855</f>
        <v>20.060176000000002</v>
      </c>
      <c r="I855" s="2">
        <f>'Moving Avg'!H855</f>
        <v>18.369864000000003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21.036799999999999</v>
      </c>
      <c r="C856" s="2">
        <f>RSI!I856</f>
        <v>66.536795717933984</v>
      </c>
      <c r="D856" s="2">
        <f>MACD!E856</f>
        <v>-0.25541782612386044</v>
      </c>
      <c r="E856" s="2">
        <f>MACD!F856</f>
        <v>-0.16430380830804681</v>
      </c>
      <c r="F856" s="2">
        <f>'Moving Avg'!D856</f>
        <v>20.89254</v>
      </c>
      <c r="G856" s="2">
        <f>'Moving Avg'!F856</f>
        <v>20.188529999999997</v>
      </c>
      <c r="H856" s="2">
        <f>'Moving Avg'!G856</f>
        <v>20.082048</v>
      </c>
      <c r="I856" s="2">
        <f>'Moving Avg'!H856</f>
        <v>18.387901000000006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20.960899999999999</v>
      </c>
      <c r="C857" s="2">
        <f>RSI!I857</f>
        <v>64.438718416588358</v>
      </c>
      <c r="D857" s="2">
        <f>MACD!E857</f>
        <v>-0.2901359563789434</v>
      </c>
      <c r="E857" s="2">
        <f>MACD!F857</f>
        <v>-0.18947023792222611</v>
      </c>
      <c r="F857" s="2">
        <f>'Moving Avg'!D857</f>
        <v>20.998860000000001</v>
      </c>
      <c r="G857" s="2">
        <f>'Moving Avg'!F857</f>
        <v>20.249284999999993</v>
      </c>
      <c r="H857" s="2">
        <f>'Moving Avg'!G857</f>
        <v>20.099820000000001</v>
      </c>
      <c r="I857" s="2">
        <f>'Moving Avg'!H857</f>
        <v>18.405368500000005</v>
      </c>
      <c r="J857" s="17" t="str">
        <f>OBV!F857</f>
        <v>BULLISH</v>
      </c>
      <c r="K857" s="17" t="str">
        <f>OBV!G857</f>
        <v>STRONG</v>
      </c>
      <c r="L857" s="17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21.188700000000001</v>
      </c>
      <c r="C858" s="2">
        <f>RSI!I858</f>
        <v>67.72786980579076</v>
      </c>
      <c r="D858" s="2">
        <f>MACD!E858</f>
        <v>-0.34042468001037562</v>
      </c>
      <c r="E858" s="2">
        <f>MACD!F858</f>
        <v>-0.21966112633985604</v>
      </c>
      <c r="F858" s="2">
        <f>'Moving Avg'!D858</f>
        <v>21.0672</v>
      </c>
      <c r="G858" s="2">
        <f>'Moving Avg'!F858</f>
        <v>20.321429999999992</v>
      </c>
      <c r="H858" s="2">
        <f>'Moving Avg'!G858</f>
        <v>20.122604000000003</v>
      </c>
      <c r="I858" s="2">
        <f>'Moving Avg'!H858</f>
        <v>18.423975000000006</v>
      </c>
      <c r="J858" s="17" t="str">
        <f>OBV!F858</f>
        <v>BULLISH</v>
      </c>
      <c r="K858" s="17" t="str">
        <f>OBV!G858</f>
        <v>STRONG</v>
      </c>
      <c r="L858" s="17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21.467500000000001</v>
      </c>
      <c r="C859" s="2">
        <f>RSI!I859</f>
        <v>71.234587454790343</v>
      </c>
      <c r="D859" s="2">
        <f>MACD!E859</f>
        <v>-0.43208251556194455</v>
      </c>
      <c r="E859" s="2">
        <f>MACD!F859</f>
        <v>-0.26214540418427379</v>
      </c>
      <c r="F859" s="2">
        <f>'Moving Avg'!D859</f>
        <v>21.168519999999997</v>
      </c>
      <c r="G859" s="2">
        <f>'Moving Avg'!F859</f>
        <v>20.407514999999997</v>
      </c>
      <c r="H859" s="2">
        <f>'Moving Avg'!G859</f>
        <v>20.151116000000005</v>
      </c>
      <c r="I859" s="2">
        <f>'Moving Avg'!H859</f>
        <v>18.443975500000008</v>
      </c>
      <c r="J859" s="17" t="str">
        <f>OBV!F859</f>
        <v>BULLISH</v>
      </c>
      <c r="K859" s="17" t="str">
        <f>OBV!G859</f>
        <v>NEUTRAL</v>
      </c>
      <c r="L859" s="17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21.389700000000001</v>
      </c>
      <c r="C860" s="2">
        <f>RSI!I860</f>
        <v>68.982006038441057</v>
      </c>
      <c r="D860" s="2">
        <f>MACD!E860</f>
        <v>-0.51607788511873665</v>
      </c>
      <c r="E860" s="2">
        <f>MACD!F860</f>
        <v>-0.31293190037116636</v>
      </c>
      <c r="F860" s="2">
        <f>'Moving Avg'!D860</f>
        <v>21.20872</v>
      </c>
      <c r="G860" s="2">
        <f>'Moving Avg'!F860</f>
        <v>20.501104999999992</v>
      </c>
      <c r="H860" s="2">
        <f>'Moving Avg'!G860</f>
        <v>20.17792</v>
      </c>
      <c r="I860" s="2">
        <f>'Moving Avg'!H860</f>
        <v>18.462448000000009</v>
      </c>
      <c r="J860" s="17" t="str">
        <f>OBV!F860</f>
        <v>BEARISH</v>
      </c>
      <c r="K860" s="17" t="str">
        <f>OBV!G860</f>
        <v>NEUTRAL</v>
      </c>
      <c r="L860" s="17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21.934200000000001</v>
      </c>
      <c r="C861" s="2">
        <f>RSI!I861</f>
        <v>74.951908049620286</v>
      </c>
      <c r="D861" s="2">
        <f>MACD!E861</f>
        <v>-0.63874003636558285</v>
      </c>
      <c r="E861" s="2">
        <f>MACD!F861</f>
        <v>-0.37809352757004966</v>
      </c>
      <c r="F861" s="2">
        <f>'Moving Avg'!D861</f>
        <v>21.388200000000001</v>
      </c>
      <c r="G861" s="2">
        <f>'Moving Avg'!F861</f>
        <v>20.616224999999996</v>
      </c>
      <c r="H861" s="2">
        <f>'Moving Avg'!G861</f>
        <v>20.217132000000003</v>
      </c>
      <c r="I861" s="2">
        <f>'Moving Avg'!H861</f>
        <v>18.48288350000001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22.4787</v>
      </c>
      <c r="C862" s="2">
        <f>RSI!I862</f>
        <v>79.25230080783254</v>
      </c>
      <c r="D862" s="2">
        <f>MACD!E862</f>
        <v>-0.70932046783971359</v>
      </c>
      <c r="E862" s="2">
        <f>MACD!F862</f>
        <v>-0.44433891562398248</v>
      </c>
      <c r="F862" s="2">
        <f>'Moving Avg'!D862</f>
        <v>21.691760000000002</v>
      </c>
      <c r="G862" s="2">
        <f>'Moving Avg'!F862</f>
        <v>20.739579999999997</v>
      </c>
      <c r="H862" s="2">
        <f>'Moving Avg'!G862</f>
        <v>20.267386000000002</v>
      </c>
      <c r="I862" s="2">
        <f>'Moving Avg'!H862</f>
        <v>18.50642100000001</v>
      </c>
      <c r="J862" s="17" t="str">
        <f>OBV!F862</f>
        <v>BULLISH</v>
      </c>
      <c r="K862" s="17" t="str">
        <f>OBV!G862</f>
        <v>NEUTRAL</v>
      </c>
      <c r="L862" s="17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22.712</v>
      </c>
      <c r="C863" s="2">
        <f>RSI!I863</f>
        <v>80.775283458771099</v>
      </c>
      <c r="D863" s="2">
        <f>MACD!E863</f>
        <v>-0.73291003132697341</v>
      </c>
      <c r="E863" s="2">
        <f>MACD!F863</f>
        <v>-0.50205313876458069</v>
      </c>
      <c r="F863" s="2">
        <f>'Moving Avg'!D863</f>
        <v>21.996420000000004</v>
      </c>
      <c r="G863" s="2">
        <f>'Moving Avg'!F863</f>
        <v>20.868905000000002</v>
      </c>
      <c r="H863" s="2">
        <f>'Moving Avg'!G863</f>
        <v>20.322154000000001</v>
      </c>
      <c r="I863" s="2">
        <f>'Moving Avg'!H863</f>
        <v>18.528884500000011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22.7898</v>
      </c>
      <c r="C864" s="2">
        <f>RSI!I864</f>
        <v>81.26906407028865</v>
      </c>
      <c r="D864" s="2">
        <f>MACD!E864</f>
        <v>-0.75253307928619861</v>
      </c>
      <c r="E864" s="2">
        <f>MACD!F864</f>
        <v>-0.55214912686890427</v>
      </c>
      <c r="F864" s="2">
        <f>'Moving Avg'!D864</f>
        <v>22.26088</v>
      </c>
      <c r="G864" s="2">
        <f>'Moving Avg'!F864</f>
        <v>21.004020000000004</v>
      </c>
      <c r="H864" s="2">
        <f>'Moving Avg'!G864</f>
        <v>20.379238000000001</v>
      </c>
      <c r="I864" s="2">
        <f>'Moving Avg'!H864</f>
        <v>18.55188900000001</v>
      </c>
      <c r="J864" s="17" t="str">
        <f>OBV!F864</f>
        <v>BULLISH</v>
      </c>
      <c r="K864" s="17" t="str">
        <f>OBV!G864</f>
        <v>STRONG</v>
      </c>
      <c r="L864" s="17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22.7898</v>
      </c>
      <c r="C865" s="2">
        <f>RSI!I865</f>
        <v>81.26906407028865</v>
      </c>
      <c r="D865" s="2">
        <f>MACD!E865</f>
        <v>-0.74512739800882599</v>
      </c>
      <c r="E865" s="2">
        <f>MACD!F865</f>
        <v>-0.59074478109688866</v>
      </c>
      <c r="F865" s="2">
        <f>'Moving Avg'!D865</f>
        <v>22.540900000000001</v>
      </c>
      <c r="G865" s="2">
        <f>'Moving Avg'!F865</f>
        <v>21.11825</v>
      </c>
      <c r="H865" s="2">
        <f>'Moving Avg'!G865</f>
        <v>20.440878000000001</v>
      </c>
      <c r="I865" s="2">
        <f>'Moving Avg'!H865</f>
        <v>18.57546300000001</v>
      </c>
      <c r="J865" s="17" t="str">
        <f>OBV!F865</f>
        <v>BULLISH</v>
      </c>
      <c r="K865" s="17" t="str">
        <f>OBV!G865</f>
        <v>STRONG</v>
      </c>
      <c r="L865" s="17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22.6965</v>
      </c>
      <c r="C866" s="2">
        <f>RSI!I866</f>
        <v>78.466037446459381</v>
      </c>
      <c r="D866" s="2">
        <f>MACD!E866</f>
        <v>-0.76553801925295062</v>
      </c>
      <c r="E866" s="2">
        <f>MACD!F866</f>
        <v>-0.62570342872810114</v>
      </c>
      <c r="F866" s="2">
        <f>'Moving Avg'!D866</f>
        <v>22.693360000000002</v>
      </c>
      <c r="G866" s="2">
        <f>'Moving Avg'!F866</f>
        <v>21.246420000000004</v>
      </c>
      <c r="H866" s="2">
        <f>'Moving Avg'!G866</f>
        <v>20.496551999999998</v>
      </c>
      <c r="I866" s="2">
        <f>'Moving Avg'!H866</f>
        <v>18.598570500000012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22.719799999999999</v>
      </c>
      <c r="C867" s="2">
        <f>RSI!I867</f>
        <v>78.663950723960539</v>
      </c>
      <c r="D867" s="2">
        <f>MACD!E867</f>
        <v>-0.80512197584874201</v>
      </c>
      <c r="E867" s="2">
        <f>MACD!F867</f>
        <v>-0.66158713815222936</v>
      </c>
      <c r="F867" s="2">
        <f>'Moving Avg'!D867</f>
        <v>22.741579999999999</v>
      </c>
      <c r="G867" s="2">
        <f>'Moving Avg'!F867</f>
        <v>21.376135000000001</v>
      </c>
      <c r="H867" s="2">
        <f>'Moving Avg'!G867</f>
        <v>20.552993999999998</v>
      </c>
      <c r="I867" s="2">
        <f>'Moving Avg'!H867</f>
        <v>18.622554000000012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23.436900000000001</v>
      </c>
      <c r="C868" s="2">
        <f>RSI!I868</f>
        <v>83.645784022106938</v>
      </c>
      <c r="D868" s="2">
        <f>MACD!E868</f>
        <v>-0.86507667716055892</v>
      </c>
      <c r="E868" s="2">
        <f>MACD!F868</f>
        <v>-0.70228504595389529</v>
      </c>
      <c r="F868" s="2">
        <f>'Moving Avg'!D868</f>
        <v>22.886560000000003</v>
      </c>
      <c r="G868" s="2">
        <f>'Moving Avg'!F868</f>
        <v>21.541705</v>
      </c>
      <c r="H868" s="2">
        <f>'Moving Avg'!G868</f>
        <v>20.619222000000001</v>
      </c>
      <c r="I868" s="2">
        <f>'Moving Avg'!H868</f>
        <v>18.647882500000012</v>
      </c>
      <c r="J868" s="17" t="str">
        <f>OBV!F868</f>
        <v>BULLISH</v>
      </c>
      <c r="K868" s="17" t="str">
        <f>OBV!G868</f>
        <v>STRONG</v>
      </c>
      <c r="L868" s="17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24.1051</v>
      </c>
      <c r="C869" s="2">
        <f>RSI!I869</f>
        <v>86.750292837772065</v>
      </c>
      <c r="D869" s="2">
        <f>MACD!E869</f>
        <v>-0.93441581149704334</v>
      </c>
      <c r="E869" s="2">
        <f>MACD!F869</f>
        <v>-0.74871119906252492</v>
      </c>
      <c r="F869" s="2">
        <f>'Moving Avg'!D869</f>
        <v>23.149619999999999</v>
      </c>
      <c r="G869" s="2">
        <f>'Moving Avg'!F869</f>
        <v>21.748280000000001</v>
      </c>
      <c r="H869" s="2">
        <f>'Moving Avg'!G869</f>
        <v>20.698814000000002</v>
      </c>
      <c r="I869" s="2">
        <f>'Moving Avg'!H869</f>
        <v>18.676894000000011</v>
      </c>
      <c r="J869" s="17" t="str">
        <f>OBV!F869</f>
        <v>BULLISH</v>
      </c>
      <c r="K869" s="17" t="str">
        <f>OBV!G869</f>
        <v>STRONG</v>
      </c>
      <c r="L869" s="17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24.280200000000001</v>
      </c>
      <c r="C870" s="2">
        <f>RSI!I870</f>
        <v>87.42399836715029</v>
      </c>
      <c r="D870" s="2">
        <f>MACD!E870</f>
        <v>-1.0330904516581434</v>
      </c>
      <c r="E870" s="2">
        <f>MACD!F870</f>
        <v>-0.80558704958164862</v>
      </c>
      <c r="F870" s="2">
        <f>'Moving Avg'!D870</f>
        <v>23.447700000000005</v>
      </c>
      <c r="G870" s="2">
        <f>'Moving Avg'!F870</f>
        <v>21.965510000000002</v>
      </c>
      <c r="H870" s="2">
        <f>'Moving Avg'!G870</f>
        <v>20.779477999999997</v>
      </c>
      <c r="I870" s="2">
        <f>'Moving Avg'!H870</f>
        <v>18.707160500000011</v>
      </c>
      <c r="J870" s="17" t="str">
        <f>OBV!F870</f>
        <v>BULLISH</v>
      </c>
      <c r="K870" s="17" t="str">
        <f>OBV!G870</f>
        <v>STRONG</v>
      </c>
      <c r="L870" s="17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24.5029</v>
      </c>
      <c r="C871" s="2">
        <f>RSI!I871</f>
        <v>88.242813734706914</v>
      </c>
      <c r="D871" s="2">
        <f>MACD!E871</f>
        <v>-1.0642937685745828</v>
      </c>
      <c r="E871" s="2">
        <f>MACD!F871</f>
        <v>-0.85732839338023548</v>
      </c>
      <c r="F871" s="2">
        <f>'Moving Avg'!D871</f>
        <v>23.808979999999998</v>
      </c>
      <c r="G871" s="2">
        <f>'Moving Avg'!F871</f>
        <v>22.195770000000003</v>
      </c>
      <c r="H871" s="2">
        <f>'Moving Avg'!G871</f>
        <v>20.869911999999999</v>
      </c>
      <c r="I871" s="2">
        <f>'Moving Avg'!H871</f>
        <v>18.73664200000001</v>
      </c>
      <c r="J871" s="17" t="str">
        <f>OBV!F871</f>
        <v>BULLISH</v>
      </c>
      <c r="K871" s="17" t="str">
        <f>OBV!G871</f>
        <v>STRONG</v>
      </c>
      <c r="L871" s="17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24.025600000000001</v>
      </c>
      <c r="C872" s="2">
        <f>RSI!I872</f>
        <v>76.714246788303001</v>
      </c>
      <c r="D872" s="2">
        <f>MACD!E872</f>
        <v>-0.9867602559754971</v>
      </c>
      <c r="E872" s="2">
        <f>MACD!F872</f>
        <v>-0.88321476589928793</v>
      </c>
      <c r="F872" s="2">
        <f>'Moving Avg'!D872</f>
        <v>24.070140000000002</v>
      </c>
      <c r="G872" s="2">
        <f>'Moving Avg'!F872</f>
        <v>22.375585000000001</v>
      </c>
      <c r="H872" s="2">
        <f>'Moving Avg'!G872</f>
        <v>20.958090000000002</v>
      </c>
      <c r="I872" s="2">
        <f>'Moving Avg'!H872</f>
        <v>18.764117000000013</v>
      </c>
      <c r="J872" s="17" t="str">
        <f>OBV!F872</f>
        <v>BULLISH</v>
      </c>
      <c r="K872" s="17" t="str">
        <f>OBV!G872</f>
        <v>STRONG</v>
      </c>
      <c r="L872" s="17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24.025600000000001</v>
      </c>
      <c r="C873" s="2">
        <f>RSI!I873</f>
        <v>76.714246788303001</v>
      </c>
      <c r="D873" s="2">
        <f>MACD!E873</f>
        <v>-0.89650567766025446</v>
      </c>
      <c r="E873" s="2">
        <f>MACD!F873</f>
        <v>-0.88587294825148133</v>
      </c>
      <c r="F873" s="2">
        <f>'Moving Avg'!D873</f>
        <v>24.18788</v>
      </c>
      <c r="G873" s="2">
        <f>'Moving Avg'!F873</f>
        <v>22.534514999999999</v>
      </c>
      <c r="H873" s="2">
        <f>'Moving Avg'!G873</f>
        <v>21.045205999999997</v>
      </c>
      <c r="I873" s="2">
        <f>'Moving Avg'!H873</f>
        <v>18.793110500000012</v>
      </c>
      <c r="J873" s="17" t="str">
        <f>OBV!F873</f>
        <v>BULLISH</v>
      </c>
      <c r="K873" s="17" t="str">
        <f>OBV!G873</f>
        <v>STRONG</v>
      </c>
      <c r="L873" s="17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24.264299999999999</v>
      </c>
      <c r="C874" s="2">
        <f>RSI!I874</f>
        <v>78.354440510794632</v>
      </c>
      <c r="D874" s="2">
        <f>MACD!E874</f>
        <v>-0.83625886356529122</v>
      </c>
      <c r="E874" s="2">
        <f>MACD!F874</f>
        <v>-0.87595013131424337</v>
      </c>
      <c r="F874" s="2">
        <f>'Moving Avg'!D874</f>
        <v>24.219720000000002</v>
      </c>
      <c r="G874" s="2">
        <f>'Moving Avg'!F874</f>
        <v>22.699684999999999</v>
      </c>
      <c r="H874" s="2">
        <f>'Moving Avg'!G874</f>
        <v>21.135576</v>
      </c>
      <c r="I874" s="2">
        <f>'Moving Avg'!H874</f>
        <v>18.82329750000001</v>
      </c>
      <c r="J874" s="17" t="str">
        <f>OBV!F874</f>
        <v>BULLISH</v>
      </c>
      <c r="K874" s="17" t="str">
        <f>OBV!G874</f>
        <v>STRONG</v>
      </c>
      <c r="L874" s="17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24.343800000000002</v>
      </c>
      <c r="C875" s="2">
        <f>RSI!I875</f>
        <v>78.887821218087709</v>
      </c>
      <c r="D875" s="2">
        <f>MACD!E875</f>
        <v>-0.80221923584342036</v>
      </c>
      <c r="E875" s="2">
        <f>MACD!F875</f>
        <v>-0.86120395222007884</v>
      </c>
      <c r="F875" s="2">
        <f>'Moving Avg'!D875</f>
        <v>24.23244</v>
      </c>
      <c r="G875" s="2">
        <f>'Moving Avg'!F875</f>
        <v>22.85744</v>
      </c>
      <c r="H875" s="2">
        <f>'Moving Avg'!G875</f>
        <v>21.216144000000003</v>
      </c>
      <c r="I875" s="2">
        <f>'Moving Avg'!H875</f>
        <v>18.853882000000013</v>
      </c>
      <c r="J875" s="17" t="str">
        <f>OBV!F875</f>
        <v>BULLISH</v>
      </c>
      <c r="K875" s="17" t="str">
        <f>OBV!G875</f>
        <v>NEUTRAL</v>
      </c>
      <c r="L875" s="17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24.264299999999999</v>
      </c>
      <c r="C876" s="2">
        <f>RSI!I876</f>
        <v>76.848486608326624</v>
      </c>
      <c r="D876" s="2">
        <f>MACD!E876</f>
        <v>-0.79258227126539182</v>
      </c>
      <c r="E876" s="2">
        <f>MACD!F876</f>
        <v>-0.84747961602914146</v>
      </c>
      <c r="F876" s="2">
        <f>'Moving Avg'!D876</f>
        <v>24.184719999999999</v>
      </c>
      <c r="G876" s="2">
        <f>'Moving Avg'!F876</f>
        <v>23.018814999999996</v>
      </c>
      <c r="H876" s="2">
        <f>'Moving Avg'!G876</f>
        <v>21.292086000000005</v>
      </c>
      <c r="I876" s="2">
        <f>'Moving Avg'!H876</f>
        <v>18.884828500000012</v>
      </c>
      <c r="J876" s="17" t="str">
        <f>OBV!F876</f>
        <v>BEARISH</v>
      </c>
      <c r="K876" s="17" t="str">
        <f>OBV!G876</f>
        <v>NEUTRAL</v>
      </c>
      <c r="L876" s="17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24.1051</v>
      </c>
      <c r="C877" s="2">
        <f>RSI!I877</f>
        <v>72.790471329837914</v>
      </c>
      <c r="D877" s="2">
        <f>MACD!E877</f>
        <v>-0.77848912498613387</v>
      </c>
      <c r="E877" s="2">
        <f>MACD!F877</f>
        <v>-0.8336815178205399</v>
      </c>
      <c r="F877" s="2">
        <f>'Moving Avg'!D877</f>
        <v>24.200619999999997</v>
      </c>
      <c r="G877" s="2">
        <f>'Moving Avg'!F877</f>
        <v>23.176024999999999</v>
      </c>
      <c r="H877" s="2">
        <f>'Moving Avg'!G877</f>
        <v>21.368640000000006</v>
      </c>
      <c r="I877" s="2">
        <f>'Moving Avg'!H877</f>
        <v>18.914979000000013</v>
      </c>
      <c r="J877" s="17" t="str">
        <f>OBV!F877</f>
        <v>BULLISH</v>
      </c>
      <c r="K877" s="17" t="str">
        <f>OBV!G877</f>
        <v>NEUTRAL</v>
      </c>
      <c r="L877" s="17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24.343800000000002</v>
      </c>
      <c r="C878" s="2">
        <f>RSI!I878</f>
        <v>74.928224176734147</v>
      </c>
      <c r="D878" s="2">
        <f>MACD!E878</f>
        <v>-0.68172111436864213</v>
      </c>
      <c r="E878" s="2">
        <f>MACD!F878</f>
        <v>-0.80328943713016043</v>
      </c>
      <c r="F878" s="2">
        <f>'Moving Avg'!D878</f>
        <v>24.26426</v>
      </c>
      <c r="G878" s="2">
        <f>'Moving Avg'!F878</f>
        <v>23.333779999999997</v>
      </c>
      <c r="H878" s="2">
        <f>'Moving Avg'!G878</f>
        <v>21.451488000000005</v>
      </c>
      <c r="I878" s="2">
        <f>'Moving Avg'!H878</f>
        <v>18.94632300000001</v>
      </c>
      <c r="J878" s="17" t="str">
        <f>OBV!F878</f>
        <v>BULLISH</v>
      </c>
      <c r="K878" s="17" t="str">
        <f>OBV!G878</f>
        <v>NEUTRAL</v>
      </c>
      <c r="L878" s="17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24.343800000000002</v>
      </c>
      <c r="C879" s="2">
        <f>RSI!I879</f>
        <v>74.928224176734147</v>
      </c>
      <c r="D879" s="2">
        <f>MACD!E879</f>
        <v>-0.50567186258150443</v>
      </c>
      <c r="E879" s="2">
        <f>MACD!F879</f>
        <v>-0.74376592222042925</v>
      </c>
      <c r="F879" s="2">
        <f>'Moving Avg'!D879</f>
        <v>24.280160000000002</v>
      </c>
      <c r="G879" s="2">
        <f>'Moving Avg'!F879</f>
        <v>23.477594999999997</v>
      </c>
      <c r="H879" s="2">
        <f>'Moving Avg'!G879</f>
        <v>21.53464000000001</v>
      </c>
      <c r="I879" s="2">
        <f>'Moving Avg'!H879</f>
        <v>18.977667000000011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24.089200000000002</v>
      </c>
      <c r="C880" s="2">
        <f>RSI!I880</f>
        <v>68.291155900437033</v>
      </c>
      <c r="D880" s="2">
        <f>MACD!E880</f>
        <v>-0.31890140192113847</v>
      </c>
      <c r="E880" s="2">
        <f>MACD!F880</f>
        <v>-0.65879301816057112</v>
      </c>
      <c r="F880" s="2">
        <f>'Moving Avg'!D880</f>
        <v>24.229240000000001</v>
      </c>
      <c r="G880" s="2">
        <f>'Moving Avg'!F880</f>
        <v>23.612569999999998</v>
      </c>
      <c r="H880" s="2">
        <f>'Moving Avg'!G880</f>
        <v>21.612548</v>
      </c>
      <c r="I880" s="2">
        <f>'Moving Avg'!H880</f>
        <v>19.00781400000001</v>
      </c>
      <c r="J880" s="17" t="str">
        <f>OBV!F880</f>
        <v>BEARISH</v>
      </c>
      <c r="K880" s="17" t="str">
        <f>OBV!G880</f>
        <v>NEUTRAL</v>
      </c>
      <c r="L880" s="17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24.0654</v>
      </c>
      <c r="C881" s="2">
        <f>RSI!I881</f>
        <v>67.687564595307691</v>
      </c>
      <c r="D881" s="2">
        <f>MACD!E881</f>
        <v>-0.13073592531348766</v>
      </c>
      <c r="E881" s="2">
        <f>MACD!F881</f>
        <v>-0.55318159959115443</v>
      </c>
      <c r="F881" s="2">
        <f>'Moving Avg'!D881</f>
        <v>24.18946</v>
      </c>
      <c r="G881" s="2">
        <f>'Moving Avg'!F881</f>
        <v>23.71913</v>
      </c>
      <c r="H881" s="2">
        <f>'Moving Avg'!G881</f>
        <v>21.691345999999999</v>
      </c>
      <c r="I881" s="2">
        <f>'Moving Avg'!H881</f>
        <v>19.038905500000009</v>
      </c>
      <c r="J881" s="17" t="str">
        <f>OBV!F881</f>
        <v>BEARISH</v>
      </c>
      <c r="K881" s="17" t="str">
        <f>OBV!G881</f>
        <v>NEUTRAL</v>
      </c>
      <c r="L881" s="17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24.1051</v>
      </c>
      <c r="C882" s="2">
        <f>RSI!I882</f>
        <v>68.192580643529794</v>
      </c>
      <c r="D882" s="2">
        <f>MACD!E882</f>
        <v>-5.3208717996227506E-2</v>
      </c>
      <c r="E882" s="2">
        <f>MACD!F882</f>
        <v>-0.45318702327216909</v>
      </c>
      <c r="F882" s="2">
        <f>'Moving Avg'!D882</f>
        <v>24.189460000000004</v>
      </c>
      <c r="G882" s="2">
        <f>'Moving Avg'!F882</f>
        <v>23.800449999999998</v>
      </c>
      <c r="H882" s="2">
        <f>'Moving Avg'!G882</f>
        <v>21.775191999999997</v>
      </c>
      <c r="I882" s="2">
        <f>'Moving Avg'!H882</f>
        <v>19.070195500000011</v>
      </c>
      <c r="J882" s="17" t="str">
        <f>OBV!F882</f>
        <v>BEARISH</v>
      </c>
      <c r="K882" s="17" t="str">
        <f>OBV!G882</f>
        <v>NEUTRAL</v>
      </c>
      <c r="L882" s="17" t="str">
        <f>OBV!H882</f>
        <v>NEUTRAL</v>
      </c>
    </row>
    <row r="883" spans="1:12" ht="13.5" x14ac:dyDescent="0.25">
      <c r="A883" s="3">
        <f>RSI!A883</f>
        <v>43287</v>
      </c>
      <c r="B883" s="2">
        <f>RSI!B883</f>
        <v>24.1051</v>
      </c>
      <c r="C883" s="2">
        <f>RSI!I883</f>
        <v>68.192580643529794</v>
      </c>
      <c r="D883" s="2">
        <f>MACD!E883</f>
        <v>7.2323557480196143E-3</v>
      </c>
      <c r="E883" s="2">
        <f>MACD!F883</f>
        <v>-0.36110314746813132</v>
      </c>
      <c r="F883" s="2">
        <f>'Moving Avg'!D883</f>
        <v>24.141719999999999</v>
      </c>
      <c r="G883" s="2">
        <f>'Moving Avg'!F883</f>
        <v>23.870104999999999</v>
      </c>
      <c r="H883" s="2">
        <f>'Moving Avg'!G883</f>
        <v>21.854936000000002</v>
      </c>
      <c r="I883" s="2">
        <f>'Moving Avg'!H883</f>
        <v>19.10118150000001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23.898299999999999</v>
      </c>
      <c r="C884" s="2">
        <f>RSI!I884</f>
        <v>62.309322427648993</v>
      </c>
      <c r="D884" s="2">
        <f>MACD!E884</f>
        <v>0.10563966588100016</v>
      </c>
      <c r="E884" s="2">
        <f>MACD!F884</f>
        <v>-0.26775458479830505</v>
      </c>
      <c r="F884" s="2">
        <f>'Moving Avg'!D884</f>
        <v>24.052620000000001</v>
      </c>
      <c r="G884" s="2">
        <f>'Moving Avg'!F884</f>
        <v>23.925529999999998</v>
      </c>
      <c r="H884" s="2">
        <f>'Moving Avg'!G884</f>
        <v>21.937986000000002</v>
      </c>
      <c r="I884" s="2">
        <f>'Moving Avg'!H884</f>
        <v>19.131817000000012</v>
      </c>
      <c r="J884" s="17" t="str">
        <f>OBV!F884</f>
        <v>BEARISH</v>
      </c>
      <c r="K884" s="17" t="str">
        <f>OBV!G884</f>
        <v>NEUTRAL</v>
      </c>
      <c r="L884" s="17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23.946000000000002</v>
      </c>
      <c r="C885" s="2">
        <f>RSI!I885</f>
        <v>63.100107411556579</v>
      </c>
      <c r="D885" s="2">
        <f>MACD!E885</f>
        <v>0.19440391551930603</v>
      </c>
      <c r="E885" s="2">
        <f>MACD!F885</f>
        <v>-0.17532288473478286</v>
      </c>
      <c r="F885" s="2">
        <f>'Moving Avg'!D885</f>
        <v>24.023980000000002</v>
      </c>
      <c r="G885" s="2">
        <f>'Moving Avg'!F885</f>
        <v>23.983340000000002</v>
      </c>
      <c r="H885" s="2">
        <f>'Moving Avg'!G885</f>
        <v>22.017889999999998</v>
      </c>
      <c r="I885" s="2">
        <f>'Moving Avg'!H885</f>
        <v>19.162691000000009</v>
      </c>
      <c r="J885" s="17" t="str">
        <f>OBV!F885</f>
        <v>BULLISH</v>
      </c>
      <c r="K885" s="17" t="str">
        <f>OBV!G885</f>
        <v>NEUTRAL</v>
      </c>
      <c r="L885" s="17" t="str">
        <f>OBV!H885</f>
        <v>BULLISH DIVERGENCE</v>
      </c>
    </row>
    <row r="886" spans="1:12" ht="13.5" x14ac:dyDescent="0.25">
      <c r="A886" s="3">
        <f>RSI!A886</f>
        <v>43292</v>
      </c>
      <c r="B886" s="2">
        <f>RSI!B886</f>
        <v>24.0654</v>
      </c>
      <c r="C886" s="2">
        <f>RSI!I886</f>
        <v>65.075378935436149</v>
      </c>
      <c r="D886" s="2">
        <f>MACD!E886</f>
        <v>0.24519124597074793</v>
      </c>
      <c r="E886" s="2">
        <f>MACD!F886</f>
        <v>-9.1220058593676712E-2</v>
      </c>
      <c r="F886" s="2">
        <f>'Moving Avg'!D886</f>
        <v>24.023979999999998</v>
      </c>
      <c r="G886" s="2">
        <f>'Moving Avg'!F886</f>
        <v>24.051785000000002</v>
      </c>
      <c r="H886" s="2">
        <f>'Moving Avg'!G886</f>
        <v>22.104281999999998</v>
      </c>
      <c r="I886" s="2">
        <f>'Moving Avg'!H886</f>
        <v>19.194542000000013</v>
      </c>
      <c r="J886" s="17" t="str">
        <f>OBV!F886</f>
        <v>BULLISH</v>
      </c>
      <c r="K886" s="17" t="str">
        <f>OBV!G886</f>
        <v>NEUTRAL</v>
      </c>
      <c r="L886" s="17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24.0654</v>
      </c>
      <c r="C887" s="2">
        <f>RSI!I887</f>
        <v>65.075378935436149</v>
      </c>
      <c r="D887" s="2">
        <f>MACD!E887</f>
        <v>0.25996204622791197</v>
      </c>
      <c r="E887" s="2">
        <f>MACD!F887</f>
        <v>-2.0983637629358974E-2</v>
      </c>
      <c r="F887" s="2">
        <f>'Moving Avg'!D887</f>
        <v>24.016039999999997</v>
      </c>
      <c r="G887" s="2">
        <f>'Moving Avg'!F887</f>
        <v>24.119064999999999</v>
      </c>
      <c r="H887" s="2">
        <f>'Moving Avg'!G887</f>
        <v>22.190673999999994</v>
      </c>
      <c r="I887" s="2">
        <f>'Moving Avg'!H887</f>
        <v>19.226241000000012</v>
      </c>
      <c r="J887" s="17" t="str">
        <f>OBV!F887</f>
        <v>BULLISH</v>
      </c>
      <c r="K887" s="17" t="str">
        <f>OBV!G887</f>
        <v>NEUTRAL</v>
      </c>
      <c r="L887" s="17" t="str">
        <f>OBV!H887</f>
        <v>BULLISH DIVERGENCE</v>
      </c>
    </row>
    <row r="888" spans="1:12" ht="13.5" x14ac:dyDescent="0.25">
      <c r="A888" s="3">
        <f>RSI!A888</f>
        <v>43294</v>
      </c>
      <c r="B888" s="2">
        <f>RSI!B888</f>
        <v>24.025600000000001</v>
      </c>
      <c r="C888" s="2">
        <f>RSI!I888</f>
        <v>63.755996044981487</v>
      </c>
      <c r="D888" s="2">
        <f>MACD!E888</f>
        <v>0.30869572681426405</v>
      </c>
      <c r="E888" s="2">
        <f>MACD!F888</f>
        <v>4.4952235259365633E-2</v>
      </c>
      <c r="F888" s="2">
        <f>'Moving Avg'!D888</f>
        <v>24.000139999999998</v>
      </c>
      <c r="G888" s="2">
        <f>'Moving Avg'!F888</f>
        <v>24.148500000000002</v>
      </c>
      <c r="H888" s="2">
        <f>'Moving Avg'!G888</f>
        <v>22.276269999999997</v>
      </c>
      <c r="I888" s="2">
        <f>'Moving Avg'!H888</f>
        <v>19.258082500000015</v>
      </c>
      <c r="J888" s="17" t="str">
        <f>OBV!F888</f>
        <v>BULLISH</v>
      </c>
      <c r="K888" s="17" t="str">
        <f>OBV!G888</f>
        <v>NEUTRAL</v>
      </c>
      <c r="L888" s="17" t="str">
        <f>OBV!H888</f>
        <v>BULLISH DIVERGENCE</v>
      </c>
    </row>
    <row r="889" spans="1:12" ht="13.5" x14ac:dyDescent="0.25">
      <c r="A889" s="3">
        <f>RSI!A889</f>
        <v>43297</v>
      </c>
      <c r="B889" s="2">
        <f>RSI!B889</f>
        <v>24.025600000000001</v>
      </c>
      <c r="C889" s="2">
        <f>RSI!I889</f>
        <v>63.755996044981487</v>
      </c>
      <c r="D889" s="2">
        <f>MACD!E889</f>
        <v>0.34698569619884978</v>
      </c>
      <c r="E889" s="2">
        <f>MACD!F889</f>
        <v>0.10535892744726247</v>
      </c>
      <c r="F889" s="2">
        <f>'Moving Avg'!D889</f>
        <v>24.025600000000001</v>
      </c>
      <c r="G889" s="2">
        <f>'Moving Avg'!F889</f>
        <v>24.144525000000002</v>
      </c>
      <c r="H889" s="2">
        <f>'Moving Avg'!G889</f>
        <v>22.361865999999996</v>
      </c>
      <c r="I889" s="2">
        <f>'Moving Avg'!H889</f>
        <v>19.289772500000016</v>
      </c>
      <c r="J889" s="17" t="str">
        <f>OBV!F889</f>
        <v>BULLISH</v>
      </c>
      <c r="K889" s="17" t="str">
        <f>OBV!G889</f>
        <v>NEUTRAL</v>
      </c>
      <c r="L889" s="17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24.097200000000001</v>
      </c>
      <c r="C890" s="2">
        <f>RSI!I890</f>
        <v>65.22694079056663</v>
      </c>
      <c r="D890" s="2">
        <f>MACD!E890</f>
        <v>0.33218398336683919</v>
      </c>
      <c r="E890" s="2">
        <f>MACD!F890</f>
        <v>0.15072393863117783</v>
      </c>
      <c r="F890" s="2">
        <f>'Moving Avg'!D890</f>
        <v>24.05584</v>
      </c>
      <c r="G890" s="2">
        <f>'Moving Avg'!F890</f>
        <v>24.135375000000003</v>
      </c>
      <c r="H890" s="2">
        <f>'Moving Avg'!G890</f>
        <v>22.453451999999992</v>
      </c>
      <c r="I890" s="2">
        <f>'Moving Avg'!H890</f>
        <v>19.322921500000014</v>
      </c>
      <c r="J890" s="17" t="str">
        <f>OBV!F890</f>
        <v>BULLISH</v>
      </c>
      <c r="K890" s="17" t="str">
        <f>OBV!G890</f>
        <v>NEUTRAL</v>
      </c>
      <c r="L890" s="17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24.192699999999999</v>
      </c>
      <c r="C891" s="2">
        <f>RSI!I891</f>
        <v>67.142392303216667</v>
      </c>
      <c r="D891" s="2">
        <f>MACD!E891</f>
        <v>0.30597484672219721</v>
      </c>
      <c r="E891" s="2">
        <f>MACD!F891</f>
        <v>0.18177412024938172</v>
      </c>
      <c r="F891" s="2">
        <f>'Moving Avg'!D891</f>
        <v>24.081300000000002</v>
      </c>
      <c r="G891" s="2">
        <f>'Moving Avg'!F891</f>
        <v>24.119865000000001</v>
      </c>
      <c r="H891" s="2">
        <f>'Moving Avg'!G891</f>
        <v>22.544669999999996</v>
      </c>
      <c r="I891" s="2">
        <f>'Moving Avg'!H891</f>
        <v>19.356548000000014</v>
      </c>
      <c r="J891" s="17" t="str">
        <f>OBV!F891</f>
        <v>BULLISH</v>
      </c>
      <c r="K891" s="17" t="str">
        <f>OBV!G891</f>
        <v>NEUTRAL</v>
      </c>
      <c r="L891" s="17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24.264299999999999</v>
      </c>
      <c r="C892" s="2">
        <f>RSI!I892</f>
        <v>68.54152918457649</v>
      </c>
      <c r="D892" s="2">
        <f>MACD!E892</f>
        <v>0.28130700636844708</v>
      </c>
      <c r="E892" s="2">
        <f>MACD!F892</f>
        <v>0.20168069747319481</v>
      </c>
      <c r="F892" s="2">
        <f>'Moving Avg'!D892</f>
        <v>24.121079999999999</v>
      </c>
      <c r="G892" s="2">
        <f>'Moving Avg'!F892</f>
        <v>24.131800000000002</v>
      </c>
      <c r="H892" s="2">
        <f>'Moving Avg'!G892</f>
        <v>22.629723999999996</v>
      </c>
      <c r="I892" s="2">
        <f>'Moving Avg'!H892</f>
        <v>19.390532500000013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24.5825</v>
      </c>
      <c r="C893" s="2">
        <f>RSI!I893</f>
        <v>73.867278714264955</v>
      </c>
      <c r="D893" s="2">
        <f>MACD!E893</f>
        <v>0.23338995758566838</v>
      </c>
      <c r="E893" s="2">
        <f>MACD!F893</f>
        <v>0.20802254949568952</v>
      </c>
      <c r="F893" s="2">
        <f>'Moving Avg'!D893</f>
        <v>24.23246</v>
      </c>
      <c r="G893" s="2">
        <f>'Moving Avg'!F893</f>
        <v>24.159645000000001</v>
      </c>
      <c r="H893" s="2">
        <f>'Moving Avg'!G893</f>
        <v>22.718864000000004</v>
      </c>
      <c r="I893" s="2">
        <f>'Moving Avg'!H893</f>
        <v>19.426108000000013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24.5825</v>
      </c>
      <c r="C894" s="2">
        <f>RSI!I894</f>
        <v>73.867278714264955</v>
      </c>
      <c r="D894" s="2">
        <f>MACD!E894</f>
        <v>0.15593255517653049</v>
      </c>
      <c r="E894" s="2">
        <f>MACD!F894</f>
        <v>0.19760455063185772</v>
      </c>
      <c r="F894" s="2">
        <f>'Moving Avg'!D894</f>
        <v>24.34384</v>
      </c>
      <c r="G894" s="2">
        <f>'Moving Avg'!F894</f>
        <v>24.175554999999999</v>
      </c>
      <c r="H894" s="2">
        <f>'Moving Avg'!G894</f>
        <v>22.808764000000007</v>
      </c>
      <c r="I894" s="2">
        <f>'Moving Avg'!H894</f>
        <v>19.461721500000014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24.5825</v>
      </c>
      <c r="C895" s="2">
        <f>RSI!I895</f>
        <v>73.867278714264955</v>
      </c>
      <c r="D895" s="2">
        <f>MACD!E895</f>
        <v>9.3010857503546873E-2</v>
      </c>
      <c r="E895" s="2">
        <f>MACD!F895</f>
        <v>0.17668581200619554</v>
      </c>
      <c r="F895" s="2">
        <f>'Moving Avg'!D895</f>
        <v>24.440899999999996</v>
      </c>
      <c r="G895" s="2">
        <f>'Moving Avg'!F895</f>
        <v>24.187489999999997</v>
      </c>
      <c r="H895" s="2">
        <f>'Moving Avg'!G895</f>
        <v>22.890310000000003</v>
      </c>
      <c r="I895" s="2">
        <f>'Moving Avg'!H895</f>
        <v>19.497676500000015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24.813199999999998</v>
      </c>
      <c r="C896" s="2">
        <f>RSI!I896</f>
        <v>77.340933204089524</v>
      </c>
      <c r="D896" s="2">
        <f>MACD!E896</f>
        <v>3.6680058956292783E-2</v>
      </c>
      <c r="E896" s="2">
        <f>MACD!F896</f>
        <v>0.148684661396215</v>
      </c>
      <c r="F896" s="2">
        <f>'Moving Avg'!D896</f>
        <v>24.564999999999998</v>
      </c>
      <c r="G896" s="2">
        <f>'Moving Avg'!F896</f>
        <v>24.214934999999997</v>
      </c>
      <c r="H896" s="2">
        <f>'Moving Avg'!G896</f>
        <v>22.983912000000004</v>
      </c>
      <c r="I896" s="2">
        <f>'Moving Avg'!H896</f>
        <v>19.534785000000014</v>
      </c>
      <c r="J896" s="17" t="str">
        <f>OBV!F896</f>
        <v>BULLISH</v>
      </c>
      <c r="K896" s="17" t="str">
        <f>OBV!G896</f>
        <v>STRONG</v>
      </c>
      <c r="L896" s="17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24.813199999999998</v>
      </c>
      <c r="C897" s="2">
        <f>RSI!I897</f>
        <v>77.340933204089524</v>
      </c>
      <c r="D897" s="2">
        <f>MACD!E897</f>
        <v>-1.6393701261144145E-2</v>
      </c>
      <c r="E897" s="2">
        <f>MACD!F897</f>
        <v>0.11566898886474318</v>
      </c>
      <c r="F897" s="2">
        <f>'Moving Avg'!D897</f>
        <v>24.674779999999998</v>
      </c>
      <c r="G897" s="2">
        <f>'Moving Avg'!F897</f>
        <v>24.250339999999998</v>
      </c>
      <c r="H897" s="2">
        <f>'Moving Avg'!G897</f>
        <v>23.077666000000004</v>
      </c>
      <c r="I897" s="2">
        <f>'Moving Avg'!H897</f>
        <v>19.572577000000013</v>
      </c>
      <c r="J897" s="17" t="str">
        <f>OBV!F897</f>
        <v>BULLISH</v>
      </c>
      <c r="K897" s="17" t="str">
        <f>OBV!G897</f>
        <v>NEUTRAL</v>
      </c>
      <c r="L897" s="17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25.473500000000001</v>
      </c>
      <c r="C898" s="2">
        <f>RSI!I898</f>
        <v>84.277966389102886</v>
      </c>
      <c r="D898" s="2">
        <f>MACD!E898</f>
        <v>-0.12134500967923501</v>
      </c>
      <c r="E898" s="2">
        <f>MACD!F898</f>
        <v>6.8266189155947538E-2</v>
      </c>
      <c r="F898" s="2">
        <f>'Moving Avg'!D898</f>
        <v>24.852979999999999</v>
      </c>
      <c r="G898" s="2">
        <f>'Moving Avg'!F898</f>
        <v>24.306824999999996</v>
      </c>
      <c r="H898" s="2">
        <f>'Moving Avg'!G898</f>
        <v>23.184626000000009</v>
      </c>
      <c r="I898" s="2">
        <f>'Moving Avg'!H898</f>
        <v>19.613405000000014</v>
      </c>
      <c r="J898" s="17" t="str">
        <f>OBV!F898</f>
        <v>BULLISH</v>
      </c>
      <c r="K898" s="17" t="str">
        <f>OBV!G898</f>
        <v>STRONG</v>
      </c>
      <c r="L898" s="17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26.81</v>
      </c>
      <c r="C899" s="2">
        <f>RSI!I899</f>
        <v>90.570562763597437</v>
      </c>
      <c r="D899" s="2">
        <f>MACD!E899</f>
        <v>-0.3176892540560381</v>
      </c>
      <c r="E899" s="2">
        <f>MACD!F899</f>
        <v>-8.924899486449589E-3</v>
      </c>
      <c r="F899" s="2">
        <f>'Moving Avg'!D899</f>
        <v>25.298480000000001</v>
      </c>
      <c r="G899" s="2">
        <f>'Moving Avg'!F899</f>
        <v>24.430135</v>
      </c>
      <c r="H899" s="2">
        <f>'Moving Avg'!G899</f>
        <v>23.321354000000007</v>
      </c>
      <c r="I899" s="2">
        <f>'Moving Avg'!H899</f>
        <v>19.660877500000016</v>
      </c>
      <c r="J899" s="17" t="str">
        <f>OBV!F899</f>
        <v>BULLISH</v>
      </c>
      <c r="K899" s="17" t="str">
        <f>OBV!G899</f>
        <v>STRONG</v>
      </c>
      <c r="L899" s="17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26.6509</v>
      </c>
      <c r="C900" s="2">
        <f>RSI!I900</f>
        <v>86.150147395761195</v>
      </c>
      <c r="D900" s="2">
        <f>MACD!E900</f>
        <v>-0.47683030872098797</v>
      </c>
      <c r="E900" s="2">
        <f>MACD!F900</f>
        <v>-0.10250598133335727</v>
      </c>
      <c r="F900" s="2">
        <f>'Moving Avg'!D900</f>
        <v>25.712160000000001</v>
      </c>
      <c r="G900" s="2">
        <f>'Moving Avg'!F900</f>
        <v>24.558219999999999</v>
      </c>
      <c r="H900" s="2">
        <f>'Moving Avg'!G900</f>
        <v>23.455660000000009</v>
      </c>
      <c r="I900" s="2">
        <f>'Moving Avg'!H900</f>
        <v>19.707592500000018</v>
      </c>
      <c r="J900" s="17" t="str">
        <f>OBV!F900</f>
        <v>BULLISH</v>
      </c>
      <c r="K900" s="17" t="str">
        <f>OBV!G900</f>
        <v>STRONG</v>
      </c>
      <c r="L900" s="17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26.730499999999999</v>
      </c>
      <c r="C901" s="2">
        <f>RSI!I901</f>
        <v>86.50502267277146</v>
      </c>
      <c r="D901" s="2">
        <f>MACD!E901</f>
        <v>-0.61638549048160485</v>
      </c>
      <c r="E901" s="2">
        <f>MACD!F901</f>
        <v>-0.2052818831630068</v>
      </c>
      <c r="F901" s="2">
        <f>'Moving Avg'!D901</f>
        <v>26.095620000000004</v>
      </c>
      <c r="G901" s="2">
        <f>'Moving Avg'!F901</f>
        <v>24.691474999999993</v>
      </c>
      <c r="H901" s="2">
        <f>'Moving Avg'!G901</f>
        <v>23.592316</v>
      </c>
      <c r="I901" s="2">
        <f>'Moving Avg'!H901</f>
        <v>19.754667500000018</v>
      </c>
      <c r="J901" s="17" t="str">
        <f>OBV!F901</f>
        <v>BULLISH</v>
      </c>
      <c r="K901" s="17" t="str">
        <f>OBV!G901</f>
        <v>STRONG</v>
      </c>
      <c r="L901" s="17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26.770199999999999</v>
      </c>
      <c r="C902" s="2">
        <f>RSI!I902</f>
        <v>86.688224041960865</v>
      </c>
      <c r="D902" s="2">
        <f>MACD!E902</f>
        <v>-0.7395454136218973</v>
      </c>
      <c r="E902" s="2">
        <f>MACD!F902</f>
        <v>-0.31213458925478493</v>
      </c>
      <c r="F902" s="2">
        <f>'Moving Avg'!D902</f>
        <v>26.487020000000001</v>
      </c>
      <c r="G902" s="2">
        <f>'Moving Avg'!F902</f>
        <v>24.824729999999995</v>
      </c>
      <c r="H902" s="2">
        <f>'Moving Avg'!G902</f>
        <v>23.719134</v>
      </c>
      <c r="I902" s="2">
        <f>'Moving Avg'!H902</f>
        <v>19.802320500000018</v>
      </c>
      <c r="J902" s="17" t="str">
        <f>OBV!F902</f>
        <v>BULLISH</v>
      </c>
      <c r="K902" s="17" t="str">
        <f>OBV!G902</f>
        <v>STRONG</v>
      </c>
      <c r="L902" s="17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27.0487</v>
      </c>
      <c r="C903" s="2">
        <f>RSI!I903</f>
        <v>87.926478478258986</v>
      </c>
      <c r="D903" s="2">
        <f>MACD!E903</f>
        <v>-0.82784341136860107</v>
      </c>
      <c r="E903" s="2">
        <f>MACD!F903</f>
        <v>-0.41527635367754823</v>
      </c>
      <c r="F903" s="2">
        <f>'Moving Avg'!D903</f>
        <v>26.802060000000001</v>
      </c>
      <c r="G903" s="2">
        <f>'Moving Avg'!F903</f>
        <v>24.971909999999998</v>
      </c>
      <c r="H903" s="2">
        <f>'Moving Avg'!G903</f>
        <v>23.843167999999995</v>
      </c>
      <c r="I903" s="2">
        <f>'Moving Avg'!H903</f>
        <v>19.851746000000013</v>
      </c>
      <c r="J903" s="17" t="str">
        <f>OBV!F903</f>
        <v>BULLISH</v>
      </c>
      <c r="K903" s="17" t="str">
        <f>OBV!G903</f>
        <v>STRONG</v>
      </c>
      <c r="L903" s="17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27.4465</v>
      </c>
      <c r="C904" s="2">
        <f>RSI!I904</f>
        <v>89.437786834728357</v>
      </c>
      <c r="D904" s="2">
        <f>MACD!E904</f>
        <v>-0.9451601513539849</v>
      </c>
      <c r="E904" s="2">
        <f>MACD!F904</f>
        <v>-0.52125311321283563</v>
      </c>
      <c r="F904" s="2">
        <f>'Moving Avg'!D904</f>
        <v>26.929359999999996</v>
      </c>
      <c r="G904" s="2">
        <f>'Moving Avg'!F904</f>
        <v>25.149319999999999</v>
      </c>
      <c r="H904" s="2">
        <f>'Moving Avg'!G904</f>
        <v>23.97288</v>
      </c>
      <c r="I904" s="2">
        <f>'Moving Avg'!H904</f>
        <v>19.903464000000014</v>
      </c>
      <c r="J904" s="17" t="str">
        <f>OBV!F904</f>
        <v>BULLISH</v>
      </c>
      <c r="K904" s="17" t="str">
        <f>OBV!G904</f>
        <v>STRONG</v>
      </c>
      <c r="L904" s="17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27.430499999999999</v>
      </c>
      <c r="C905" s="2">
        <f>RSI!I905</f>
        <v>88.955470830405758</v>
      </c>
      <c r="D905" s="2">
        <f>MACD!E905</f>
        <v>-1.0577569117259635</v>
      </c>
      <c r="E905" s="2">
        <f>MACD!F905</f>
        <v>-0.62855387291546116</v>
      </c>
      <c r="F905" s="2">
        <f>'Moving Avg'!D905</f>
        <v>27.085280000000001</v>
      </c>
      <c r="G905" s="2">
        <f>'Moving Avg'!F905</f>
        <v>25.323545000000003</v>
      </c>
      <c r="H905" s="2">
        <f>'Moving Avg'!G905</f>
        <v>24.097715999999995</v>
      </c>
      <c r="I905" s="2">
        <f>'Moving Avg'!H905</f>
        <v>19.954950500000013</v>
      </c>
      <c r="J905" s="17" t="str">
        <f>OBV!F905</f>
        <v>BULLISH</v>
      </c>
      <c r="K905" s="17" t="str">
        <f>OBV!G905</f>
        <v>STRONG</v>
      </c>
      <c r="L905" s="17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27.764700000000001</v>
      </c>
      <c r="C906" s="2">
        <f>RSI!I906</f>
        <v>90.150297452825029</v>
      </c>
      <c r="D906" s="2">
        <f>MACD!E906</f>
        <v>-1.1556386252740829</v>
      </c>
      <c r="E906" s="2">
        <f>MACD!F906</f>
        <v>-0.73397082338718556</v>
      </c>
      <c r="F906" s="2">
        <f>'Moving Avg'!D906</f>
        <v>27.292120000000001</v>
      </c>
      <c r="G906" s="2">
        <f>'Moving Avg'!F906</f>
        <v>25.508510000000001</v>
      </c>
      <c r="H906" s="2">
        <f>'Moving Avg'!G906</f>
        <v>24.232273999999997</v>
      </c>
      <c r="I906" s="2">
        <f>'Moving Avg'!H906</f>
        <v>20.008335500000015</v>
      </c>
      <c r="J906" s="17" t="str">
        <f>OBV!F906</f>
        <v>BULLISH</v>
      </c>
      <c r="K906" s="17" t="str">
        <f>OBV!G906</f>
        <v>STRONG</v>
      </c>
      <c r="L906" s="17" t="str">
        <f>OBV!H906</f>
        <v>CONFIRMED BULLISH</v>
      </c>
    </row>
    <row r="907" spans="1:12" ht="13.5" x14ac:dyDescent="0.25">
      <c r="A907" s="3">
        <f>RSI!A907</f>
        <v>43322</v>
      </c>
      <c r="B907" s="2">
        <f>RSI!B907</f>
        <v>27.3749</v>
      </c>
      <c r="C907" s="2">
        <f>RSI!I907</f>
        <v>79.365554211269</v>
      </c>
      <c r="D907" s="2">
        <f>MACD!E907</f>
        <v>-1.2239181601021087</v>
      </c>
      <c r="E907" s="2">
        <f>MACD!F907</f>
        <v>-0.83196029073017019</v>
      </c>
      <c r="F907" s="2">
        <f>'Moving Avg'!D907</f>
        <v>27.413060000000002</v>
      </c>
      <c r="G907" s="2">
        <f>'Moving Avg'!F907</f>
        <v>25.673984999999998</v>
      </c>
      <c r="H907" s="2">
        <f>'Moving Avg'!G907</f>
        <v>24.360553999999997</v>
      </c>
      <c r="I907" s="2">
        <f>'Moving Avg'!H907</f>
        <v>20.059771500000014</v>
      </c>
      <c r="J907" s="17" t="str">
        <f>OBV!F907</f>
        <v>BULLISH</v>
      </c>
      <c r="K907" s="17" t="str">
        <f>OBV!G907</f>
        <v>STRONG</v>
      </c>
      <c r="L907" s="17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27.533999999999999</v>
      </c>
      <c r="C908" s="2">
        <f>RSI!I908</f>
        <v>80.396395051627579</v>
      </c>
      <c r="D908" s="2">
        <f>MACD!E908</f>
        <v>-1.2028594690402805</v>
      </c>
      <c r="E908" s="2">
        <f>MACD!F908</f>
        <v>-0.90614012639219232</v>
      </c>
      <c r="F908" s="2">
        <f>'Moving Avg'!D908</f>
        <v>27.510120000000001</v>
      </c>
      <c r="G908" s="2">
        <f>'Moving Avg'!F908</f>
        <v>25.849405000000001</v>
      </c>
      <c r="H908" s="2">
        <f>'Moving Avg'!G908</f>
        <v>24.487459999999995</v>
      </c>
      <c r="I908" s="2">
        <f>'Moving Avg'!H908</f>
        <v>20.112345000000015</v>
      </c>
      <c r="J908" s="17" t="str">
        <f>OBV!F908</f>
        <v>BULLISH</v>
      </c>
      <c r="K908" s="17" t="str">
        <f>OBV!G908</f>
        <v>STRONG</v>
      </c>
      <c r="L908" s="17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27.4465</v>
      </c>
      <c r="C909" s="2">
        <f>RSI!I909</f>
        <v>78.085957139862387</v>
      </c>
      <c r="D909" s="2">
        <f>MACD!E909</f>
        <v>-0.9840373097292705</v>
      </c>
      <c r="E909" s="2">
        <f>MACD!F909</f>
        <v>-0.921719563059608</v>
      </c>
      <c r="F909" s="2">
        <f>'Moving Avg'!D909</f>
        <v>27.510119999999993</v>
      </c>
      <c r="G909" s="2">
        <f>'Moving Avg'!F909</f>
        <v>26.02045</v>
      </c>
      <c r="H909" s="2">
        <f>'Moving Avg'!G909</f>
        <v>24.607039999999998</v>
      </c>
      <c r="I909" s="2">
        <f>'Moving Avg'!H909</f>
        <v>20.164595000000013</v>
      </c>
      <c r="J909" s="17" t="str">
        <f>OBV!F909</f>
        <v>BULLISH</v>
      </c>
      <c r="K909" s="17" t="str">
        <f>OBV!G909</f>
        <v>NEUTRAL</v>
      </c>
      <c r="L909" s="17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27.4465</v>
      </c>
      <c r="C910" s="2">
        <f>RSI!I910</f>
        <v>78.085957139862387</v>
      </c>
      <c r="D910" s="2">
        <f>MACD!E910</f>
        <v>-0.83311183095592867</v>
      </c>
      <c r="E910" s="2">
        <f>MACD!F910</f>
        <v>-0.90399801663887225</v>
      </c>
      <c r="F910" s="2">
        <f>'Moving Avg'!D910</f>
        <v>27.51332</v>
      </c>
      <c r="G910" s="2">
        <f>'Moving Avg'!F910</f>
        <v>26.187914999999997</v>
      </c>
      <c r="H910" s="2">
        <f>'Moving Avg'!G910</f>
        <v>24.728176000000005</v>
      </c>
      <c r="I910" s="2">
        <f>'Moving Avg'!H910</f>
        <v>20.215819500000013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27.327100000000002</v>
      </c>
      <c r="C911" s="2">
        <f>RSI!I911</f>
        <v>74.689075228406466</v>
      </c>
      <c r="D911" s="2">
        <f>MACD!E911</f>
        <v>-0.69334728968386372</v>
      </c>
      <c r="E911" s="2">
        <f>MACD!F911</f>
        <v>-0.86186787124787057</v>
      </c>
      <c r="F911" s="2">
        <f>'Moving Avg'!D911</f>
        <v>27.425800000000002</v>
      </c>
      <c r="G911" s="2">
        <f>'Moving Avg'!F911</f>
        <v>26.344635000000004</v>
      </c>
      <c r="H911" s="2">
        <f>'Moving Avg'!G911</f>
        <v>24.836033999999998</v>
      </c>
      <c r="I911" s="2">
        <f>'Moving Avg'!H911</f>
        <v>20.265649500000013</v>
      </c>
      <c r="J911" s="17" t="str">
        <f>OBV!F911</f>
        <v>BEARISH</v>
      </c>
      <c r="K911" s="17" t="str">
        <f>OBV!G911</f>
        <v>NEUTRAL</v>
      </c>
      <c r="L911" s="17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27.319199999999999</v>
      </c>
      <c r="C912" s="2">
        <f>RSI!I912</f>
        <v>74.458279399634165</v>
      </c>
      <c r="D912" s="2">
        <f>MACD!E912</f>
        <v>-0.57604974549995447</v>
      </c>
      <c r="E912" s="2">
        <f>MACD!F912</f>
        <v>-0.80470424609828739</v>
      </c>
      <c r="F912" s="2">
        <f>'Moving Avg'!D912</f>
        <v>27.414659999999998</v>
      </c>
      <c r="G912" s="2">
        <f>'Moving Avg'!F912</f>
        <v>26.497380000000003</v>
      </c>
      <c r="H912" s="2">
        <f>'Moving Avg'!G912</f>
        <v>24.932843999999999</v>
      </c>
      <c r="I912" s="2">
        <f>'Moving Avg'!H912</f>
        <v>20.316769000000011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27.207799999999999</v>
      </c>
      <c r="C913" s="2">
        <f>RSI!I913</f>
        <v>71.120860957040989</v>
      </c>
      <c r="D913" s="2">
        <f>MACD!E913</f>
        <v>-0.43274369526469769</v>
      </c>
      <c r="E913" s="2">
        <f>MACD!F913</f>
        <v>-0.73031213593156952</v>
      </c>
      <c r="F913" s="2">
        <f>'Moving Avg'!D913</f>
        <v>27.349419999999999</v>
      </c>
      <c r="G913" s="2">
        <f>'Moving Avg'!F913</f>
        <v>26.628645000000006</v>
      </c>
      <c r="H913" s="2">
        <f>'Moving Avg'!G913</f>
        <v>25.022760000000002</v>
      </c>
      <c r="I913" s="2">
        <f>'Moving Avg'!H913</f>
        <v>20.367028000000015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27.207799999999999</v>
      </c>
      <c r="C914" s="2">
        <f>RSI!I914</f>
        <v>71.120860957040989</v>
      </c>
      <c r="D914" s="2">
        <f>MACD!E914</f>
        <v>-0.25614842861012121</v>
      </c>
      <c r="E914" s="2">
        <f>MACD!F914</f>
        <v>-0.63547939446727986</v>
      </c>
      <c r="F914" s="2">
        <f>'Moving Avg'!D914</f>
        <v>27.301679999999998</v>
      </c>
      <c r="G914" s="2">
        <f>'Moving Avg'!F914</f>
        <v>26.759910000000009</v>
      </c>
      <c r="H914" s="2">
        <f>'Moving Avg'!G914</f>
        <v>25.11112</v>
      </c>
      <c r="I914" s="2">
        <f>'Moving Avg'!H914</f>
        <v>20.418008500000013</v>
      </c>
      <c r="J914" s="17" t="str">
        <f>OBV!F914</f>
        <v>BEARISH</v>
      </c>
      <c r="K914" s="17" t="str">
        <f>OBV!G914</f>
        <v>NEUTRAL</v>
      </c>
      <c r="L914" s="17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27.4465</v>
      </c>
      <c r="C915" s="2">
        <f>RSI!I915</f>
        <v>74.015225399536305</v>
      </c>
      <c r="D915" s="2">
        <f>MACD!E915</f>
        <v>-0.13229403532109529</v>
      </c>
      <c r="E915" s="2">
        <f>MACD!F915</f>
        <v>-0.53484232263804299</v>
      </c>
      <c r="F915" s="2">
        <f>'Moving Avg'!D915</f>
        <v>27.301679999999998</v>
      </c>
      <c r="G915" s="2">
        <f>'Moving Avg'!F915</f>
        <v>26.903110000000005</v>
      </c>
      <c r="H915" s="2">
        <f>'Moving Avg'!G915</f>
        <v>25.204254000000002</v>
      </c>
      <c r="I915" s="2">
        <f>'Moving Avg'!H915</f>
        <v>20.469802500000018</v>
      </c>
      <c r="J915" s="17" t="str">
        <f>OBV!F915</f>
        <v>BEARISH</v>
      </c>
      <c r="K915" s="17" t="str">
        <f>OBV!G915</f>
        <v>NEUTRAL</v>
      </c>
      <c r="L915" s="17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27.4465</v>
      </c>
      <c r="C916" s="2">
        <f>RSI!I916</f>
        <v>74.015225399536305</v>
      </c>
      <c r="D916" s="2">
        <f>MACD!E916</f>
        <v>1.7483555265130235E-2</v>
      </c>
      <c r="E916" s="2">
        <f>MACD!F916</f>
        <v>-0.42437714705740837</v>
      </c>
      <c r="F916" s="2">
        <f>'Moving Avg'!D916</f>
        <v>27.325560000000003</v>
      </c>
      <c r="G916" s="2">
        <f>'Moving Avg'!F916</f>
        <v>27.034775000000007</v>
      </c>
      <c r="H916" s="2">
        <f>'Moving Avg'!G916</f>
        <v>25.299254000000001</v>
      </c>
      <c r="I916" s="2">
        <f>'Moving Avg'!H916</f>
        <v>20.521596500000015</v>
      </c>
      <c r="J916" s="17" t="str">
        <f>OBV!F916</f>
        <v>BEARISH</v>
      </c>
      <c r="K916" s="17" t="str">
        <f>OBV!G916</f>
        <v>NEUTRAL</v>
      </c>
      <c r="L916" s="17" t="str">
        <f>OBV!H916</f>
        <v>BEARISH DIVERGENCE</v>
      </c>
    </row>
    <row r="917" spans="1:12" ht="13.5" x14ac:dyDescent="0.25">
      <c r="A917" s="3">
        <f>RSI!A917</f>
        <v>43341</v>
      </c>
      <c r="B917" s="2">
        <f>RSI!B917</f>
        <v>27.764700000000001</v>
      </c>
      <c r="C917" s="2">
        <f>RSI!I917</f>
        <v>77.501347565087315</v>
      </c>
      <c r="D917" s="2">
        <f>MACD!E917</f>
        <v>5.4718037288356669E-2</v>
      </c>
      <c r="E917" s="2">
        <f>MACD!F917</f>
        <v>-0.32855811018825543</v>
      </c>
      <c r="F917" s="2">
        <f>'Moving Avg'!D917</f>
        <v>27.414659999999998</v>
      </c>
      <c r="G917" s="2">
        <f>'Moving Avg'!F917</f>
        <v>27.182350000000003</v>
      </c>
      <c r="H917" s="2">
        <f>'Moving Avg'!G917</f>
        <v>25.400151999999995</v>
      </c>
      <c r="I917" s="2">
        <f>'Moving Avg'!H917</f>
        <v>20.574981500000014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28.003299999999999</v>
      </c>
      <c r="C918" s="2">
        <f>RSI!I918</f>
        <v>79.700539304700243</v>
      </c>
      <c r="D918" s="2">
        <f>MACD!E918</f>
        <v>8.5627468647999194E-2</v>
      </c>
      <c r="E918" s="2">
        <f>MACD!F918</f>
        <v>-0.24572099442100451</v>
      </c>
      <c r="F918" s="2">
        <f>'Moving Avg'!D918</f>
        <v>27.57376</v>
      </c>
      <c r="G918" s="2">
        <f>'Moving Avg'!F918</f>
        <v>27.308840000000004</v>
      </c>
      <c r="H918" s="2">
        <f>'Moving Avg'!G918</f>
        <v>25.491479999999996</v>
      </c>
      <c r="I918" s="2">
        <f>'Moving Avg'!H918</f>
        <v>20.629521500000013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28.162400000000002</v>
      </c>
      <c r="C919" s="2">
        <f>RSI!I919</f>
        <v>81.031954746786553</v>
      </c>
      <c r="D919" s="2">
        <f>MACD!E919</f>
        <v>7.8273576195886818E-2</v>
      </c>
      <c r="E919" s="2">
        <f>MACD!F919</f>
        <v>-0.18092208029762627</v>
      </c>
      <c r="F919" s="2">
        <f>'Moving Avg'!D919</f>
        <v>27.764679999999998</v>
      </c>
      <c r="G919" s="2">
        <f>'Moving Avg'!F919</f>
        <v>27.376460000000009</v>
      </c>
      <c r="H919" s="2">
        <f>'Moving Avg'!G919</f>
        <v>25.572625999999996</v>
      </c>
      <c r="I919" s="2">
        <f>'Moving Avg'!H919</f>
        <v>20.684515500000018</v>
      </c>
      <c r="J919" s="17" t="str">
        <f>OBV!F919</f>
        <v>BULLISH</v>
      </c>
      <c r="K919" s="17" t="str">
        <f>OBV!G919</f>
        <v>STRONG</v>
      </c>
      <c r="L919" s="17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27.844200000000001</v>
      </c>
      <c r="C920" s="2">
        <f>RSI!I920</f>
        <v>71.001688816076594</v>
      </c>
      <c r="D920" s="2">
        <f>MACD!E920</f>
        <v>8.7031938791003682E-2</v>
      </c>
      <c r="E920" s="2">
        <f>MACD!F920</f>
        <v>-0.12733127647990028</v>
      </c>
      <c r="F920" s="2">
        <f>'Moving Avg'!D920</f>
        <v>27.84422</v>
      </c>
      <c r="G920" s="2">
        <f>'Moving Avg'!F920</f>
        <v>27.436125000000011</v>
      </c>
      <c r="H920" s="2">
        <f>'Moving Avg'!G920</f>
        <v>25.643906000000001</v>
      </c>
      <c r="I920" s="2">
        <f>'Moving Avg'!H920</f>
        <v>20.738678000000018</v>
      </c>
      <c r="J920" s="17" t="str">
        <f>OBV!F920</f>
        <v>BULLISH</v>
      </c>
      <c r="K920" s="17" t="str">
        <f>OBV!G920</f>
        <v>NEUTRAL</v>
      </c>
      <c r="L920" s="17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27.366900000000001</v>
      </c>
      <c r="C921" s="2">
        <f>RSI!I921</f>
        <v>59.170297304357035</v>
      </c>
      <c r="D921" s="2">
        <f>MACD!E921</f>
        <v>0.10535621787503047</v>
      </c>
      <c r="E921" s="2">
        <f>MACD!F921</f>
        <v>-8.0793777608914125E-2</v>
      </c>
      <c r="F921" s="2">
        <f>'Moving Avg'!D921</f>
        <v>27.828300000000002</v>
      </c>
      <c r="G921" s="2">
        <f>'Moving Avg'!F921</f>
        <v>27.467945000000007</v>
      </c>
      <c r="H921" s="2">
        <f>'Moving Avg'!G921</f>
        <v>25.701185999999996</v>
      </c>
      <c r="I921" s="2">
        <f>'Moving Avg'!H921</f>
        <v>20.790074000000018</v>
      </c>
      <c r="J921" s="17" t="str">
        <f>OBV!F921</f>
        <v>BEARISH</v>
      </c>
      <c r="K921" s="17" t="str">
        <f>OBV!G921</f>
        <v>WEAK</v>
      </c>
      <c r="L921" s="17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26.2531</v>
      </c>
      <c r="C922" s="2">
        <f>RSI!I922</f>
        <v>41.705573916141461</v>
      </c>
      <c r="D922" s="2">
        <f>MACD!E922</f>
        <v>0.19934696396222762</v>
      </c>
      <c r="E922" s="2">
        <f>MACD!F922</f>
        <v>-2.4765629294685773E-2</v>
      </c>
      <c r="F922" s="2">
        <f>'Moving Avg'!D922</f>
        <v>27.525979999999997</v>
      </c>
      <c r="G922" s="2">
        <f>'Moving Avg'!F922</f>
        <v>27.442090000000007</v>
      </c>
      <c r="H922" s="2">
        <f>'Moving Avg'!G922</f>
        <v>25.745735999999997</v>
      </c>
      <c r="I922" s="2">
        <f>'Moving Avg'!H922</f>
        <v>20.835901000000018</v>
      </c>
      <c r="J922" s="17" t="str">
        <f>OBV!F922</f>
        <v>BEARISH</v>
      </c>
      <c r="K922" s="17" t="str">
        <f>OBV!G922</f>
        <v>WEAK</v>
      </c>
      <c r="L922" s="17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24.661999999999999</v>
      </c>
      <c r="C923" s="2">
        <f>RSI!I923</f>
        <v>28.681749260972637</v>
      </c>
      <c r="D923" s="2">
        <f>MACD!E923</f>
        <v>0.38358476258938268</v>
      </c>
      <c r="E923" s="2">
        <f>MACD!F923</f>
        <v>5.6904449082127918E-2</v>
      </c>
      <c r="F923" s="2">
        <f>'Moving Avg'!D923</f>
        <v>26.85772</v>
      </c>
      <c r="G923" s="2">
        <f>'Moving Avg'!F923</f>
        <v>27.322755000000008</v>
      </c>
      <c r="H923" s="2">
        <f>'Moving Avg'!G923</f>
        <v>25.758464000000004</v>
      </c>
      <c r="I923" s="2">
        <f>'Moving Avg'!H923</f>
        <v>20.874152500000015</v>
      </c>
      <c r="J923" s="17" t="str">
        <f>OBV!F923</f>
        <v>BEARISH</v>
      </c>
      <c r="K923" s="17" t="str">
        <f>OBV!G923</f>
        <v>WEAK</v>
      </c>
      <c r="L923" s="17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25.457599999999999</v>
      </c>
      <c r="C924" s="2">
        <f>RSI!I924</f>
        <v>38.948292396572761</v>
      </c>
      <c r="D924" s="2">
        <f>MACD!E924</f>
        <v>0.4936379123674719</v>
      </c>
      <c r="E924" s="2">
        <f>MACD!F924</f>
        <v>0.14425114173919673</v>
      </c>
      <c r="F924" s="2">
        <f>'Moving Avg'!D924</f>
        <v>26.316759999999999</v>
      </c>
      <c r="G924" s="2">
        <f>'Moving Avg'!F924</f>
        <v>27.223309999999998</v>
      </c>
      <c r="H924" s="2">
        <f>'Moving Avg'!G924</f>
        <v>25.782330000000002</v>
      </c>
      <c r="I924" s="2">
        <f>'Moving Avg'!H924</f>
        <v>20.916951500000014</v>
      </c>
      <c r="J924" s="17" t="str">
        <f>OBV!F924</f>
        <v>BEARISH</v>
      </c>
      <c r="K924" s="17" t="str">
        <f>OBV!G924</f>
        <v>WEAK</v>
      </c>
      <c r="L924" s="17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25.298500000000001</v>
      </c>
      <c r="C925" s="2">
        <f>RSI!I925</f>
        <v>37.777141813938464</v>
      </c>
      <c r="D925" s="2">
        <f>MACD!E925</f>
        <v>0.64268994809255631</v>
      </c>
      <c r="E925" s="2">
        <f>MACD!F925</f>
        <v>0.24393890300986865</v>
      </c>
      <c r="F925" s="2">
        <f>'Moving Avg'!D925</f>
        <v>25.807620000000004</v>
      </c>
      <c r="G925" s="2">
        <f>'Moving Avg'!F925</f>
        <v>27.116710000000001</v>
      </c>
      <c r="H925" s="2">
        <f>'Moving Avg'!G925</f>
        <v>25.801424000000001</v>
      </c>
      <c r="I925" s="2">
        <f>'Moving Avg'!H925</f>
        <v>20.958081500000013</v>
      </c>
      <c r="J925" s="17" t="str">
        <f>OBV!F925</f>
        <v>BEARISH</v>
      </c>
      <c r="K925" s="17" t="str">
        <f>OBV!G925</f>
        <v>WEAK</v>
      </c>
      <c r="L925" s="17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24.5427</v>
      </c>
      <c r="C926" s="2">
        <f>RSI!I926</f>
        <v>32.740601020294775</v>
      </c>
      <c r="D926" s="2">
        <f>MACD!E926</f>
        <v>0.83260832425218467</v>
      </c>
      <c r="E926" s="2">
        <f>MACD!F926</f>
        <v>0.36167278725833185</v>
      </c>
      <c r="F926" s="2">
        <f>'Moving Avg'!D926</f>
        <v>25.24278</v>
      </c>
      <c r="G926" s="2">
        <f>'Moving Avg'!F926</f>
        <v>26.95561</v>
      </c>
      <c r="H926" s="2">
        <f>'Moving Avg'!G926</f>
        <v>25.806992000000001</v>
      </c>
      <c r="I926" s="2">
        <f>'Moving Avg'!H926</f>
        <v>20.996116000000011</v>
      </c>
      <c r="J926" s="17" t="str">
        <f>OBV!F926</f>
        <v>BEARISH</v>
      </c>
      <c r="K926" s="17" t="str">
        <f>OBV!G926</f>
        <v>NEUTRAL</v>
      </c>
      <c r="L926" s="17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23.866499999999998</v>
      </c>
      <c r="C927" s="2">
        <f>RSI!I927</f>
        <v>29.013612705607514</v>
      </c>
      <c r="D927" s="2">
        <f>MACD!E927</f>
        <v>1.1040508317931774</v>
      </c>
      <c r="E927" s="2">
        <f>MACD!F927</f>
        <v>0.51014839616530105</v>
      </c>
      <c r="F927" s="2">
        <f>'Moving Avg'!D927</f>
        <v>24.765459999999997</v>
      </c>
      <c r="G927" s="2">
        <f>'Moving Avg'!F927</f>
        <v>26.780189999999997</v>
      </c>
      <c r="H927" s="2">
        <f>'Moving Avg'!G927</f>
        <v>25.802220000000002</v>
      </c>
      <c r="I927" s="2">
        <f>'Moving Avg'!H927</f>
        <v>21.030390000000008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24.264299999999999</v>
      </c>
      <c r="C928" s="2">
        <f>RSI!I928</f>
        <v>33.788663889241775</v>
      </c>
      <c r="D928" s="2">
        <f>MACD!E928</f>
        <v>1.355802644461555</v>
      </c>
      <c r="E928" s="2">
        <f>MACD!F928</f>
        <v>0.6792792458245519</v>
      </c>
      <c r="F928" s="2">
        <f>'Moving Avg'!D928</f>
        <v>24.685919999999999</v>
      </c>
      <c r="G928" s="2">
        <f>'Moving Avg'!F928</f>
        <v>26.616705000000003</v>
      </c>
      <c r="H928" s="2">
        <f>'Moving Avg'!G928</f>
        <v>25.800630000000002</v>
      </c>
      <c r="I928" s="2">
        <f>'Moving Avg'!H928</f>
        <v>21.066653000000006</v>
      </c>
      <c r="J928" s="17" t="str">
        <f>OBV!F928</f>
        <v>BULLISH</v>
      </c>
      <c r="K928" s="17" t="str">
        <f>OBV!G928</f>
        <v>STRONG</v>
      </c>
      <c r="L928" s="17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23.866499999999998</v>
      </c>
      <c r="C929" s="2">
        <f>RSI!I929</f>
        <v>31.506299231416193</v>
      </c>
      <c r="D929" s="2">
        <f>MACD!E929</f>
        <v>1.6341466270996108</v>
      </c>
      <c r="E929" s="2">
        <f>MACD!F929</f>
        <v>0.87025272207956372</v>
      </c>
      <c r="F929" s="2">
        <f>'Moving Avg'!D929</f>
        <v>24.367700000000003</v>
      </c>
      <c r="G929" s="2">
        <f>'Moving Avg'!F929</f>
        <v>26.437705000000001</v>
      </c>
      <c r="H929" s="2">
        <f>'Moving Avg'!G929</f>
        <v>25.791084000000005</v>
      </c>
      <c r="I929" s="2">
        <f>'Moving Avg'!H929</f>
        <v>21.100965000000006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24.415400000000002</v>
      </c>
      <c r="C930" s="2">
        <f>RSI!I930</f>
        <v>37.754240268196831</v>
      </c>
      <c r="D930" s="2">
        <f>MACD!E930</f>
        <v>1.792942663330571</v>
      </c>
      <c r="E930" s="2">
        <f>MACD!F930</f>
        <v>1.0547907103297653</v>
      </c>
      <c r="F930" s="2">
        <f>'Moving Avg'!D930</f>
        <v>24.191079999999999</v>
      </c>
      <c r="G930" s="2">
        <f>'Moving Avg'!F930</f>
        <v>26.286149999999999</v>
      </c>
      <c r="H930" s="2">
        <f>'Moving Avg'!G930</f>
        <v>25.797608000000004</v>
      </c>
      <c r="I930" s="2">
        <f>'Moving Avg'!H930</f>
        <v>21.138097500000008</v>
      </c>
      <c r="J930" s="17" t="str">
        <f>OBV!F930</f>
        <v>BULLISH</v>
      </c>
      <c r="K930" s="17" t="str">
        <f>OBV!G930</f>
        <v>NEUTRAL</v>
      </c>
      <c r="L930" s="17" t="str">
        <f>OBV!H930</f>
        <v>BULLISH DIVERGENCE</v>
      </c>
    </row>
    <row r="931" spans="1:12" ht="13.5" x14ac:dyDescent="0.25">
      <c r="A931" s="3">
        <f>RSI!A931</f>
        <v>43362</v>
      </c>
      <c r="B931" s="2">
        <f>RSI!B931</f>
        <v>23.866499999999998</v>
      </c>
      <c r="C931" s="2">
        <f>RSI!I931</f>
        <v>34.377162932857658</v>
      </c>
      <c r="D931" s="2">
        <f>MACD!E931</f>
        <v>1.9032262511088973</v>
      </c>
      <c r="E931" s="2">
        <f>MACD!F931</f>
        <v>1.2244778184855918</v>
      </c>
      <c r="F931" s="2">
        <f>'Moving Avg'!D931</f>
        <v>24.05584</v>
      </c>
      <c r="G931" s="2">
        <f>'Moving Avg'!F931</f>
        <v>26.113119999999999</v>
      </c>
      <c r="H931" s="2">
        <f>'Moving Avg'!G931</f>
        <v>25.793630000000007</v>
      </c>
      <c r="I931" s="2">
        <f>'Moving Avg'!H931</f>
        <v>21.172029500000008</v>
      </c>
      <c r="J931" s="17" t="str">
        <f>OBV!F931</f>
        <v>BULLISH</v>
      </c>
      <c r="K931" s="17" t="str">
        <f>OBV!G931</f>
        <v>NEUTRAL</v>
      </c>
      <c r="L931" s="17" t="str">
        <f>OBV!H931</f>
        <v>BULLISH DIVERGENCE</v>
      </c>
    </row>
    <row r="932" spans="1:12" ht="13.5" x14ac:dyDescent="0.25">
      <c r="A932" s="3">
        <f>RSI!A932</f>
        <v>43363</v>
      </c>
      <c r="B932" s="2">
        <f>RSI!B932</f>
        <v>23.866499999999998</v>
      </c>
      <c r="C932" s="2">
        <f>RSI!I932</f>
        <v>34.377162932857658</v>
      </c>
      <c r="D932" s="2">
        <f>MACD!E932</f>
        <v>1.836478335537965</v>
      </c>
      <c r="E932" s="2">
        <f>MACD!F932</f>
        <v>1.3468779218960665</v>
      </c>
      <c r="F932" s="2">
        <f>'Moving Avg'!D932</f>
        <v>24.05584</v>
      </c>
      <c r="G932" s="2">
        <f>'Moving Avg'!F932</f>
        <v>25.940484999999995</v>
      </c>
      <c r="H932" s="2">
        <f>'Moving Avg'!G932</f>
        <v>25.788858000000008</v>
      </c>
      <c r="I932" s="2">
        <f>'Moving Avg'!H932</f>
        <v>21.205961500000008</v>
      </c>
      <c r="J932" s="17" t="str">
        <f>OBV!F932</f>
        <v>BULLISH</v>
      </c>
      <c r="K932" s="17" t="str">
        <f>OBV!G932</f>
        <v>STRONG</v>
      </c>
      <c r="L932" s="17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23.715299999999999</v>
      </c>
      <c r="C933" s="2">
        <f>RSI!I933</f>
        <v>33.422089433203681</v>
      </c>
      <c r="D933" s="2">
        <f>MACD!E933</f>
        <v>1.5568675374634395</v>
      </c>
      <c r="E933" s="2">
        <f>MACD!F933</f>
        <v>1.3888758450095413</v>
      </c>
      <c r="F933" s="2">
        <f>'Moving Avg'!D933</f>
        <v>23.94604</v>
      </c>
      <c r="G933" s="2">
        <f>'Moving Avg'!F933</f>
        <v>25.765859999999993</v>
      </c>
      <c r="H933" s="2">
        <f>'Moving Avg'!G933</f>
        <v>25.781062000000009</v>
      </c>
      <c r="I933" s="2">
        <f>'Moving Avg'!H933</f>
        <v>21.239479500000005</v>
      </c>
      <c r="J933" s="17" t="str">
        <f>OBV!F933</f>
        <v>BULLISH</v>
      </c>
      <c r="K933" s="17" t="str">
        <f>OBV!G933</f>
        <v>NEUTRAL</v>
      </c>
      <c r="L933" s="17" t="str">
        <f>OBV!H933</f>
        <v>BULLISH DIVERGENCE</v>
      </c>
    </row>
    <row r="934" spans="1:12" ht="13.5" x14ac:dyDescent="0.25">
      <c r="A934" s="3">
        <f>RSI!A934</f>
        <v>43367</v>
      </c>
      <c r="B934" s="2">
        <f>RSI!B934</f>
        <v>23.866499999999998</v>
      </c>
      <c r="C934" s="2">
        <f>RSI!I934</f>
        <v>35.356187140388116</v>
      </c>
      <c r="D934" s="2">
        <f>MACD!E934</f>
        <v>1.4420457721633042</v>
      </c>
      <c r="E934" s="2">
        <f>MACD!F934</f>
        <v>1.399509830440294</v>
      </c>
      <c r="F934" s="2">
        <f>'Moving Avg'!D934</f>
        <v>23.94604</v>
      </c>
      <c r="G934" s="2">
        <f>'Moving Avg'!F934</f>
        <v>25.598794999999992</v>
      </c>
      <c r="H934" s="2">
        <f>'Moving Avg'!G934</f>
        <v>25.780426000000016</v>
      </c>
      <c r="I934" s="2">
        <f>'Moving Avg'!H934</f>
        <v>21.273449500000005</v>
      </c>
      <c r="J934" s="17" t="str">
        <f>OBV!F934</f>
        <v>BULLISH</v>
      </c>
      <c r="K934" s="17" t="str">
        <f>OBV!G934</f>
        <v>NEUTRAL</v>
      </c>
      <c r="L934" s="17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23.866499999999998</v>
      </c>
      <c r="C935" s="2">
        <f>RSI!I935</f>
        <v>35.356187140388116</v>
      </c>
      <c r="D935" s="2">
        <f>MACD!E935</f>
        <v>1.3293074002368392</v>
      </c>
      <c r="E935" s="2">
        <f>MACD!F935</f>
        <v>1.3854693443996031</v>
      </c>
      <c r="F935" s="2">
        <f>'Moving Avg'!D935</f>
        <v>23.836259999999999</v>
      </c>
      <c r="G935" s="2">
        <f>'Moving Avg'!F935</f>
        <v>25.419794999999993</v>
      </c>
      <c r="H935" s="2">
        <f>'Moving Avg'!G935</f>
        <v>25.778836000000016</v>
      </c>
      <c r="I935" s="2">
        <f>'Moving Avg'!H935</f>
        <v>21.307343500000005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23.7074</v>
      </c>
      <c r="C936" s="2">
        <f>RSI!I936</f>
        <v>34.145668117273345</v>
      </c>
      <c r="D936" s="2">
        <f>MACD!E936</f>
        <v>1.1376581641094106</v>
      </c>
      <c r="E936" s="2">
        <f>MACD!F936</f>
        <v>1.3359071083415648</v>
      </c>
      <c r="F936" s="2">
        <f>'Moving Avg'!D936</f>
        <v>23.80444</v>
      </c>
      <c r="G936" s="2">
        <f>'Moving Avg'!F936</f>
        <v>25.232839999999992</v>
      </c>
      <c r="H936" s="2">
        <f>'Moving Avg'!G936</f>
        <v>25.771676000000017</v>
      </c>
      <c r="I936" s="2">
        <f>'Moving Avg'!H936</f>
        <v>21.339493000000008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23.540299999999998</v>
      </c>
      <c r="C937" s="2">
        <f>RSI!I937</f>
        <v>32.872657676642348</v>
      </c>
      <c r="D937" s="2">
        <f>MACD!E937</f>
        <v>0.89240696014508103</v>
      </c>
      <c r="E937" s="2">
        <f>MACD!F937</f>
        <v>1.2472070787022682</v>
      </c>
      <c r="F937" s="2">
        <f>'Moving Avg'!D937</f>
        <v>23.7392</v>
      </c>
      <c r="G937" s="2">
        <f>'Moving Avg'!F937</f>
        <v>25.021619999999992</v>
      </c>
      <c r="H937" s="2">
        <f>'Moving Avg'!G937</f>
        <v>25.761174000000015</v>
      </c>
      <c r="I937" s="2">
        <f>'Moving Avg'!H937</f>
        <v>21.371034500000004</v>
      </c>
      <c r="J937" s="17" t="str">
        <f>OBV!F937</f>
        <v>BEARISH</v>
      </c>
      <c r="K937" s="17" t="str">
        <f>OBV!G937</f>
        <v>NEUTRAL</v>
      </c>
      <c r="L937" s="17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23.858499999999999</v>
      </c>
      <c r="C938" s="2">
        <f>RSI!I938</f>
        <v>37.640352115895553</v>
      </c>
      <c r="D938" s="2">
        <f>MACD!E938</f>
        <v>0.73143570963006255</v>
      </c>
      <c r="E938" s="2">
        <f>MACD!F938</f>
        <v>1.1440528048878271</v>
      </c>
      <c r="F938" s="2">
        <f>'Moving Avg'!D938</f>
        <v>23.76784</v>
      </c>
      <c r="G938" s="2">
        <f>'Moving Avg'!F938</f>
        <v>24.814379999999993</v>
      </c>
      <c r="H938" s="2">
        <f>'Moving Avg'!G938</f>
        <v>25.757832000000011</v>
      </c>
      <c r="I938" s="2">
        <f>'Moving Avg'!H938</f>
        <v>21.404509000000008</v>
      </c>
      <c r="J938" s="17" t="str">
        <f>OBV!F938</f>
        <v>BULLISH</v>
      </c>
      <c r="K938" s="17" t="str">
        <f>OBV!G938</f>
        <v>NEUTRAL</v>
      </c>
      <c r="L938" s="17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23.858499999999999</v>
      </c>
      <c r="C939" s="2">
        <f>RSI!I939</f>
        <v>37.640352115895553</v>
      </c>
      <c r="D939" s="2">
        <f>MACD!E939</f>
        <v>0.54040768475784162</v>
      </c>
      <c r="E939" s="2">
        <f>MACD!F939</f>
        <v>1.0233237808618301</v>
      </c>
      <c r="F939" s="2">
        <f>'Moving Avg'!D939</f>
        <v>23.76624</v>
      </c>
      <c r="G939" s="2">
        <f>'Moving Avg'!F939</f>
        <v>24.599184999999995</v>
      </c>
      <c r="H939" s="2">
        <f>'Moving Avg'!G939</f>
        <v>25.754490000000011</v>
      </c>
      <c r="I939" s="2">
        <f>'Moving Avg'!H939</f>
        <v>21.438743000000009</v>
      </c>
      <c r="J939" s="17" t="str">
        <f>OBV!F939</f>
        <v>BULLISH</v>
      </c>
      <c r="K939" s="17" t="str">
        <f>OBV!G939</f>
        <v>NEUTRAL</v>
      </c>
      <c r="L939" s="17" t="str">
        <f>OBV!H939</f>
        <v>BULLISH DIVERGENCE</v>
      </c>
    </row>
    <row r="940" spans="1:12" ht="13.5" x14ac:dyDescent="0.25">
      <c r="A940" s="3">
        <f>RSI!A940</f>
        <v>43375</v>
      </c>
      <c r="B940" s="2">
        <f>RSI!B940</f>
        <v>23.062999999999999</v>
      </c>
      <c r="C940" s="2">
        <f>RSI!I940</f>
        <v>31.212733003635421</v>
      </c>
      <c r="D940" s="2">
        <f>MACD!E940</f>
        <v>0.52804660903450085</v>
      </c>
      <c r="E940" s="2">
        <f>MACD!F940</f>
        <v>0.92426834649636425</v>
      </c>
      <c r="F940" s="2">
        <f>'Moving Avg'!D940</f>
        <v>23.605539999999998</v>
      </c>
      <c r="G940" s="2">
        <f>'Moving Avg'!F940</f>
        <v>24.360124999999996</v>
      </c>
      <c r="H940" s="2">
        <f>'Moving Avg'!G940</f>
        <v>25.733806000000012</v>
      </c>
      <c r="I940" s="2">
        <f>'Moving Avg'!H940</f>
        <v>21.46899950000001</v>
      </c>
      <c r="J940" s="17" t="str">
        <f>OBV!F940</f>
        <v>BEARISH</v>
      </c>
      <c r="K940" s="17" t="str">
        <f>OBV!G940</f>
        <v>NEUTRAL</v>
      </c>
      <c r="L940" s="17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22.4345</v>
      </c>
      <c r="C941" s="2">
        <f>RSI!I941</f>
        <v>27.253042589071072</v>
      </c>
      <c r="D941" s="2">
        <f>MACD!E941</f>
        <v>0.48986574789473636</v>
      </c>
      <c r="E941" s="2">
        <f>MACD!F941</f>
        <v>0.83738782677603874</v>
      </c>
      <c r="F941" s="2">
        <f>'Moving Avg'!D941</f>
        <v>23.350959999999997</v>
      </c>
      <c r="G941" s="2">
        <f>'Moving Avg'!F941</f>
        <v>24.113504999999996</v>
      </c>
      <c r="H941" s="2">
        <f>'Moving Avg'!G941</f>
        <v>25.698642000000014</v>
      </c>
      <c r="I941" s="2">
        <f>'Moving Avg'!H941</f>
        <v>21.496683000000015</v>
      </c>
      <c r="J941" s="17" t="str">
        <f>OBV!F941</f>
        <v>BEARISH</v>
      </c>
      <c r="K941" s="17" t="str">
        <f>OBV!G941</f>
        <v>NEUTRAL</v>
      </c>
      <c r="L941" s="17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21.766200000000001</v>
      </c>
      <c r="C942" s="2">
        <f>RSI!I942</f>
        <v>23.7961422878207</v>
      </c>
      <c r="D942" s="2">
        <f>MACD!E942</f>
        <v>0.52019224417675147</v>
      </c>
      <c r="E942" s="2">
        <f>MACD!F942</f>
        <v>0.77394871025618128</v>
      </c>
      <c r="F942" s="2">
        <f>'Moving Avg'!D942</f>
        <v>22.99614</v>
      </c>
      <c r="G942" s="2">
        <f>'Moving Avg'!F942</f>
        <v>23.889159999999997</v>
      </c>
      <c r="H942" s="2">
        <f>'Moving Avg'!G942</f>
        <v>25.648680000000013</v>
      </c>
      <c r="I942" s="2">
        <f>'Moving Avg'!H942</f>
        <v>21.520835000000012</v>
      </c>
      <c r="J942" s="17" t="str">
        <f>OBV!F942</f>
        <v>BEARISH</v>
      </c>
      <c r="K942" s="17" t="str">
        <f>OBV!G942</f>
        <v>NEUTRAL</v>
      </c>
      <c r="L942" s="17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22.0367</v>
      </c>
      <c r="C943" s="2">
        <f>RSI!I943</f>
        <v>27.788754989633404</v>
      </c>
      <c r="D943" s="2">
        <f>MACD!E943</f>
        <v>0.51866067010508843</v>
      </c>
      <c r="E943" s="2">
        <f>MACD!F943</f>
        <v>0.72289110222596276</v>
      </c>
      <c r="F943" s="2">
        <f>'Moving Avg'!D943</f>
        <v>22.631779999999999</v>
      </c>
      <c r="G943" s="2">
        <f>'Moving Avg'!F943</f>
        <v>23.757894999999998</v>
      </c>
      <c r="H943" s="2">
        <f>'Moving Avg'!G943</f>
        <v>25.597764000000012</v>
      </c>
      <c r="I943" s="2">
        <f>'Moving Avg'!H943</f>
        <v>21.547099000000014</v>
      </c>
      <c r="J943" s="17" t="str">
        <f>OBV!F943</f>
        <v>BEARISH</v>
      </c>
      <c r="K943" s="17" t="str">
        <f>OBV!G943</f>
        <v>NEUTRAL</v>
      </c>
      <c r="L943" s="17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21.9572</v>
      </c>
      <c r="C944" s="2">
        <f>RSI!I944</f>
        <v>27.335449489241952</v>
      </c>
      <c r="D944" s="2">
        <f>MACD!E944</f>
        <v>0.55982982808192716</v>
      </c>
      <c r="E944" s="2">
        <f>MACD!F944</f>
        <v>0.69027884739715573</v>
      </c>
      <c r="F944" s="2">
        <f>'Moving Avg'!D944</f>
        <v>22.251519999999999</v>
      </c>
      <c r="G944" s="2">
        <f>'Moving Avg'!F944</f>
        <v>23.582875000000001</v>
      </c>
      <c r="H944" s="2">
        <f>'Moving Avg'!G944</f>
        <v>25.545258000000008</v>
      </c>
      <c r="I944" s="2">
        <f>'Moving Avg'!H944</f>
        <v>21.573383000000014</v>
      </c>
      <c r="J944" s="17" t="str">
        <f>OBV!F944</f>
        <v>BEARISH</v>
      </c>
      <c r="K944" s="17" t="str">
        <f>OBV!G944</f>
        <v>NEUTRAL</v>
      </c>
      <c r="L944" s="17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21.718499999999999</v>
      </c>
      <c r="C945" s="2">
        <f>RSI!I945</f>
        <v>25.965847509400504</v>
      </c>
      <c r="D945" s="2">
        <f>MACD!E945</f>
        <v>0.62514492532211108</v>
      </c>
      <c r="E945" s="2">
        <f>MACD!F945</f>
        <v>0.6772520629821468</v>
      </c>
      <c r="F945" s="2">
        <f>'Moving Avg'!D945</f>
        <v>21.982619999999997</v>
      </c>
      <c r="G945" s="2">
        <f>'Moving Avg'!F945</f>
        <v>23.403875000000003</v>
      </c>
      <c r="H945" s="2">
        <f>'Moving Avg'!G945</f>
        <v>25.487978000000002</v>
      </c>
      <c r="I945" s="2">
        <f>'Moving Avg'!H945</f>
        <v>21.598625500000011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21.798100000000002</v>
      </c>
      <c r="C946" s="2">
        <f>RSI!I946</f>
        <v>27.274428568872153</v>
      </c>
      <c r="D946" s="2">
        <f>MACD!E946</f>
        <v>0.66329897671744575</v>
      </c>
      <c r="E946" s="2">
        <f>MACD!F946</f>
        <v>0.67446144572920663</v>
      </c>
      <c r="F946" s="2">
        <f>'Moving Avg'!D946</f>
        <v>21.855340000000002</v>
      </c>
      <c r="G946" s="2">
        <f>'Moving Avg'!F946</f>
        <v>23.266645</v>
      </c>
      <c r="H946" s="2">
        <f>'Moving Avg'!G946</f>
        <v>25.427676000000002</v>
      </c>
      <c r="I946" s="2">
        <f>'Moving Avg'!H946</f>
        <v>21.624304000000009</v>
      </c>
      <c r="J946" s="17" t="str">
        <f>OBV!F946</f>
        <v>BEARISH</v>
      </c>
      <c r="K946" s="17" t="str">
        <f>OBV!G946</f>
        <v>NEUTRAL</v>
      </c>
      <c r="L946" s="17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21.479800000000001</v>
      </c>
      <c r="C947" s="2">
        <f>RSI!I947</f>
        <v>25.34524617863984</v>
      </c>
      <c r="D947" s="2">
        <f>MACD!E947</f>
        <v>0.70526127935803729</v>
      </c>
      <c r="E947" s="2">
        <f>MACD!F947</f>
        <v>0.68062141245497276</v>
      </c>
      <c r="F947" s="2">
        <f>'Moving Avg'!D947</f>
        <v>21.79806</v>
      </c>
      <c r="G947" s="2">
        <f>'Moving Avg'!F947</f>
        <v>23.147310000000001</v>
      </c>
      <c r="H947" s="2">
        <f>'Moving Avg'!G947</f>
        <v>25.361008000000005</v>
      </c>
      <c r="I947" s="2">
        <f>'Moving Avg'!H947</f>
        <v>21.648391000000011</v>
      </c>
      <c r="J947" s="17" t="str">
        <f>OBV!F947</f>
        <v>BULLISH</v>
      </c>
      <c r="K947" s="17" t="str">
        <f>OBV!G947</f>
        <v>NEUTRAL</v>
      </c>
      <c r="L947" s="17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21.869700000000002</v>
      </c>
      <c r="C948" s="2">
        <f>RSI!I948</f>
        <v>31.716631166392375</v>
      </c>
      <c r="D948" s="2">
        <f>MACD!E948</f>
        <v>0.77365440787293949</v>
      </c>
      <c r="E948" s="2">
        <f>MACD!F948</f>
        <v>0.69922801153856617</v>
      </c>
      <c r="F948" s="2">
        <f>'Moving Avg'!D948</f>
        <v>21.764659999999999</v>
      </c>
      <c r="G948" s="2">
        <f>'Moving Avg'!F948</f>
        <v>23.027580000000004</v>
      </c>
      <c r="H948" s="2">
        <f>'Moving Avg'!G948</f>
        <v>25.288932000000003</v>
      </c>
      <c r="I948" s="2">
        <f>'Moving Avg'!H948</f>
        <v>21.672870500000009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21.837800000000001</v>
      </c>
      <c r="C949" s="2">
        <f>RSI!I949</f>
        <v>31.479912758307279</v>
      </c>
      <c r="D949" s="2">
        <f>MACD!E949</f>
        <v>0.84344954379916715</v>
      </c>
      <c r="E949" s="2">
        <f>MACD!F949</f>
        <v>0.72807231799068639</v>
      </c>
      <c r="F949" s="2">
        <f>'Moving Avg'!D949</f>
        <v>21.740779999999997</v>
      </c>
      <c r="G949" s="2">
        <f>'Moving Avg'!F949</f>
        <v>22.926145000000002</v>
      </c>
      <c r="H949" s="2">
        <f>'Moving Avg'!G949</f>
        <v>25.189488000000004</v>
      </c>
      <c r="I949" s="2">
        <f>'Moving Avg'!H949</f>
        <v>21.697190500000012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21.718499999999999</v>
      </c>
      <c r="C950" s="2">
        <f>RSI!I950</f>
        <v>30.561261445626357</v>
      </c>
      <c r="D950" s="2">
        <f>MACD!E950</f>
        <v>0.79800072386901277</v>
      </c>
      <c r="E950" s="2">
        <f>MACD!F950</f>
        <v>0.74205799916635173</v>
      </c>
      <c r="F950" s="2">
        <f>'Moving Avg'!D950</f>
        <v>21.740780000000001</v>
      </c>
      <c r="G950" s="2">
        <f>'Moving Avg'!F950</f>
        <v>22.7913</v>
      </c>
      <c r="H950" s="2">
        <f>'Moving Avg'!G950</f>
        <v>25.090840000000007</v>
      </c>
      <c r="I950" s="2">
        <f>'Moving Avg'!H950</f>
        <v>21.720914000000011</v>
      </c>
      <c r="J950" s="17" t="str">
        <f>OBV!F950</f>
        <v>BEARISH</v>
      </c>
      <c r="K950" s="17" t="str">
        <f>OBV!G950</f>
        <v>NEUTRAL</v>
      </c>
      <c r="L950" s="17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21.7105</v>
      </c>
      <c r="C951" s="2">
        <f>RSI!I951</f>
        <v>30.496991430186043</v>
      </c>
      <c r="D951" s="2">
        <f>MACD!E951</f>
        <v>0.67252087094517066</v>
      </c>
      <c r="E951" s="2">
        <f>MACD!F951</f>
        <v>0.72815057352211554</v>
      </c>
      <c r="F951" s="2">
        <f>'Moving Avg'!D951</f>
        <v>21.72326</v>
      </c>
      <c r="G951" s="2">
        <f>'Moving Avg'!F951</f>
        <v>22.683500000000002</v>
      </c>
      <c r="H951" s="2">
        <f>'Moving Avg'!G951</f>
        <v>24.990440000000003</v>
      </c>
      <c r="I951" s="2">
        <f>'Moving Avg'!H951</f>
        <v>21.744977500000008</v>
      </c>
      <c r="J951" s="17" t="str">
        <f>OBV!F951</f>
        <v>BEARISH</v>
      </c>
      <c r="K951" s="17" t="str">
        <f>OBV!G951</f>
        <v>NEUTRAL</v>
      </c>
      <c r="L951" s="17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21.6389</v>
      </c>
      <c r="C952" s="2">
        <f>RSI!I952</f>
        <v>29.891111028802769</v>
      </c>
      <c r="D952" s="2">
        <f>MACD!E952</f>
        <v>0.47728542069492264</v>
      </c>
      <c r="E952" s="2">
        <f>MACD!F952</f>
        <v>0.677977542956677</v>
      </c>
      <c r="F952" s="2">
        <f>'Moving Avg'!D952</f>
        <v>21.75508</v>
      </c>
      <c r="G952" s="2">
        <f>'Moving Avg'!F952</f>
        <v>22.572119999999998</v>
      </c>
      <c r="H952" s="2">
        <f>'Moving Avg'!G952</f>
        <v>24.887813999999999</v>
      </c>
      <c r="I952" s="2">
        <f>'Moving Avg'!H952</f>
        <v>21.768113500000009</v>
      </c>
      <c r="J952" s="17" t="str">
        <f>OBV!F952</f>
        <v>BEARISH</v>
      </c>
      <c r="K952" s="17" t="str">
        <f>OBV!G952</f>
        <v>NEUTRAL</v>
      </c>
      <c r="L952" s="17" t="str">
        <f>OBV!H952</f>
        <v>BEARISH DIVERGENCE</v>
      </c>
    </row>
    <row r="953" spans="1:12" ht="13.5" x14ac:dyDescent="0.25">
      <c r="A953" s="3">
        <f>RSI!A953</f>
        <v>43395</v>
      </c>
      <c r="B953" s="2">
        <f>RSI!B953</f>
        <v>21.471900000000002</v>
      </c>
      <c r="C953" s="2">
        <f>RSI!I953</f>
        <v>28.470381753657179</v>
      </c>
      <c r="D953" s="2">
        <f>MACD!E953</f>
        <v>0.37432049049093763</v>
      </c>
      <c r="E953" s="2">
        <f>MACD!F953</f>
        <v>0.61724613246352911</v>
      </c>
      <c r="F953" s="2">
        <f>'Moving Avg'!D953</f>
        <v>21.675519999999999</v>
      </c>
      <c r="G953" s="2">
        <f>'Moving Avg'!F953</f>
        <v>22.459949999999999</v>
      </c>
      <c r="H953" s="2">
        <f>'Moving Avg'!G953</f>
        <v>24.776277999999994</v>
      </c>
      <c r="I953" s="2">
        <f>'Moving Avg'!H953</f>
        <v>21.789693000000007</v>
      </c>
      <c r="J953" s="17" t="str">
        <f>OBV!F953</f>
        <v>BEARISH</v>
      </c>
      <c r="K953" s="17" t="str">
        <f>OBV!G953</f>
        <v>NEUTRAL</v>
      </c>
      <c r="L953" s="17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21.105899999999998</v>
      </c>
      <c r="C954" s="2">
        <f>RSI!I954</f>
        <v>25.598698980922364</v>
      </c>
      <c r="D954" s="2">
        <f>MACD!E954</f>
        <v>0.31070100967025738</v>
      </c>
      <c r="E954" s="2">
        <f>MACD!F954</f>
        <v>0.55593710790487483</v>
      </c>
      <c r="F954" s="2">
        <f>'Moving Avg'!D954</f>
        <v>21.529140000000002</v>
      </c>
      <c r="G954" s="2">
        <f>'Moving Avg'!F954</f>
        <v>22.321920000000002</v>
      </c>
      <c r="H954" s="2">
        <f>'Moving Avg'!G954</f>
        <v>24.649465999999993</v>
      </c>
      <c r="I954" s="2">
        <f>'Moving Avg'!H954</f>
        <v>21.811644999999999</v>
      </c>
      <c r="J954" s="17" t="str">
        <f>OBV!F954</f>
        <v>BEARISH</v>
      </c>
      <c r="K954" s="17" t="str">
        <f>OBV!G954</f>
        <v>WEAK</v>
      </c>
      <c r="L954" s="17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21.066099999999999</v>
      </c>
      <c r="C955" s="2">
        <f>RSI!I955</f>
        <v>25.299852713948681</v>
      </c>
      <c r="D955" s="2">
        <f>MACD!E955</f>
        <v>0.23324243056949001</v>
      </c>
      <c r="E955" s="2">
        <f>MACD!F955</f>
        <v>0.49139817243779788</v>
      </c>
      <c r="F955" s="2">
        <f>'Moving Avg'!D955</f>
        <v>21.39866</v>
      </c>
      <c r="G955" s="2">
        <f>'Moving Avg'!F955</f>
        <v>22.181900000000006</v>
      </c>
      <c r="H955" s="2">
        <f>'Moving Avg'!G955</f>
        <v>24.522177999999993</v>
      </c>
      <c r="I955" s="2">
        <f>'Moving Avg'!H955</f>
        <v>21.833056000000003</v>
      </c>
      <c r="J955" s="17" t="str">
        <f>OBV!F955</f>
        <v>BEARISH</v>
      </c>
      <c r="K955" s="17" t="str">
        <f>OBV!G955</f>
        <v>NEUTRAL</v>
      </c>
      <c r="L955" s="17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20.4297</v>
      </c>
      <c r="C956" s="2">
        <f>RSI!I956</f>
        <v>21.065122779685097</v>
      </c>
      <c r="D956" s="2">
        <f>MACD!E956</f>
        <v>0.23671912864644895</v>
      </c>
      <c r="E956" s="2">
        <f>MACD!F956</f>
        <v>0.44046236367952812</v>
      </c>
      <c r="F956" s="2">
        <f>'Moving Avg'!D956</f>
        <v>21.142500000000002</v>
      </c>
      <c r="G956" s="2">
        <f>'Moving Avg'!F956</f>
        <v>22.018015000000005</v>
      </c>
      <c r="H956" s="2">
        <f>'Moving Avg'!G956</f>
        <v>24.375477999999994</v>
      </c>
      <c r="I956" s="2">
        <f>'Moving Avg'!H956</f>
        <v>21.851664499999998</v>
      </c>
      <c r="J956" s="17" t="str">
        <f>OBV!F956</f>
        <v>BEARISH</v>
      </c>
      <c r="K956" s="17" t="str">
        <f>OBV!G956</f>
        <v>WEAK</v>
      </c>
      <c r="L956" s="17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21.002500000000001</v>
      </c>
      <c r="C957" s="2">
        <f>RSI!I957</f>
        <v>32.084000074685818</v>
      </c>
      <c r="D957" s="2">
        <f>MACD!E957</f>
        <v>0.16094082510393193</v>
      </c>
      <c r="E957" s="2">
        <f>MACD!F957</f>
        <v>0.3845580559644089</v>
      </c>
      <c r="F957" s="2">
        <f>'Moving Avg'!D957</f>
        <v>21.015219999999999</v>
      </c>
      <c r="G957" s="2">
        <f>'Moving Avg'!F957</f>
        <v>21.891125000000006</v>
      </c>
      <c r="H957" s="2">
        <f>'Moving Avg'!G957</f>
        <v>24.248029999999989</v>
      </c>
      <c r="I957" s="2">
        <f>'Moving Avg'!H957</f>
        <v>21.873136999999996</v>
      </c>
      <c r="J957" s="17" t="str">
        <f>OBV!F957</f>
        <v>BEARISH</v>
      </c>
      <c r="K957" s="17" t="str">
        <f>OBV!G957</f>
        <v>WEAK</v>
      </c>
      <c r="L957" s="17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20.604700000000001</v>
      </c>
      <c r="C958" s="2">
        <f>RSI!I958</f>
        <v>29.050977695019682</v>
      </c>
      <c r="D958" s="2">
        <f>MACD!E958</f>
        <v>0.19462687417912505</v>
      </c>
      <c r="E958" s="2">
        <f>MACD!F958</f>
        <v>0.34657181960735217</v>
      </c>
      <c r="F958" s="2">
        <f>'Moving Avg'!D958</f>
        <v>20.84178</v>
      </c>
      <c r="G958" s="2">
        <f>'Moving Avg'!F958</f>
        <v>21.728435000000001</v>
      </c>
      <c r="H958" s="2">
        <f>'Moving Avg'!G958</f>
        <v>24.109443999999993</v>
      </c>
      <c r="I958" s="2">
        <f>'Moving Avg'!H958</f>
        <v>21.890949999999997</v>
      </c>
      <c r="J958" s="17" t="str">
        <f>OBV!F958</f>
        <v>BEARISH</v>
      </c>
      <c r="K958" s="17" t="str">
        <f>OBV!G958</f>
        <v>WEAK</v>
      </c>
      <c r="L958" s="17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20.922899999999998</v>
      </c>
      <c r="C959" s="2">
        <f>RSI!I959</f>
        <v>34.393587721305522</v>
      </c>
      <c r="D959" s="2">
        <f>MACD!E959</f>
        <v>0.2047389995322888</v>
      </c>
      <c r="E959" s="2">
        <f>MACD!F959</f>
        <v>0.31820525559233948</v>
      </c>
      <c r="F959" s="2">
        <f>'Moving Avg'!D959</f>
        <v>20.80518</v>
      </c>
      <c r="G959" s="2">
        <f>'Moving Avg'!F959</f>
        <v>21.581655000000001</v>
      </c>
      <c r="H959" s="2">
        <f>'Moving Avg'!G959</f>
        <v>23.978971999999995</v>
      </c>
      <c r="I959" s="2">
        <f>'Moving Avg'!H959</f>
        <v>21.910505999999994</v>
      </c>
      <c r="J959" s="17" t="str">
        <f>OBV!F959</f>
        <v>BEARISH</v>
      </c>
      <c r="K959" s="17" t="str">
        <f>OBV!G959</f>
        <v>NEUTRAL</v>
      </c>
      <c r="L959" s="17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21.479800000000001</v>
      </c>
      <c r="C960" s="2">
        <f>RSI!I960</f>
        <v>42.547692075003837</v>
      </c>
      <c r="D960" s="2">
        <f>MACD!E960</f>
        <v>0.16114890971459772</v>
      </c>
      <c r="E960" s="2">
        <f>MACD!F960</f>
        <v>0.2867939864167911</v>
      </c>
      <c r="F960" s="2">
        <f>'Moving Avg'!D960</f>
        <v>20.887920000000001</v>
      </c>
      <c r="G960" s="2">
        <f>'Moving Avg'!F960</f>
        <v>21.502495000000003</v>
      </c>
      <c r="H960" s="2">
        <f>'Moving Avg'!G960</f>
        <v>23.859637999999997</v>
      </c>
      <c r="I960" s="2">
        <f>'Moving Avg'!H960</f>
        <v>21.932846499999993</v>
      </c>
      <c r="J960" s="17" t="str">
        <f>OBV!F960</f>
        <v>BULLISH</v>
      </c>
      <c r="K960" s="17" t="str">
        <f>OBV!G960</f>
        <v>NEUTRAL</v>
      </c>
      <c r="L960" s="17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21.6389</v>
      </c>
      <c r="C961" s="2">
        <f>RSI!I961</f>
        <v>44.663702105727765</v>
      </c>
      <c r="D961" s="2">
        <f>MACD!E961</f>
        <v>0.11486494863561703</v>
      </c>
      <c r="E961" s="2">
        <f>MACD!F961</f>
        <v>0.25240817886055628</v>
      </c>
      <c r="F961" s="2">
        <f>'Moving Avg'!D961</f>
        <v>21.129759999999997</v>
      </c>
      <c r="G961" s="2">
        <f>'Moving Avg'!F961</f>
        <v>21.462715000000003</v>
      </c>
      <c r="H961" s="2">
        <f>'Moving Avg'!G961</f>
        <v>23.745873999999993</v>
      </c>
      <c r="I961" s="2">
        <f>'Moving Avg'!H961</f>
        <v>21.954842999999993</v>
      </c>
      <c r="J961" s="17" t="str">
        <f>OBV!F961</f>
        <v>BULLISH</v>
      </c>
      <c r="K961" s="17" t="str">
        <f>OBV!G961</f>
        <v>STRONG</v>
      </c>
      <c r="L961" s="17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21.479800000000001</v>
      </c>
      <c r="C962" s="2">
        <f>RSI!I962</f>
        <v>42.959752687734316</v>
      </c>
      <c r="D962" s="2">
        <f>MACD!E962</f>
        <v>7.8879338688999212E-2</v>
      </c>
      <c r="E962" s="2">
        <f>MACD!F962</f>
        <v>0.21770241082624489</v>
      </c>
      <c r="F962" s="2">
        <f>'Moving Avg'!D962</f>
        <v>21.22522</v>
      </c>
      <c r="G962" s="2">
        <f>'Moving Avg'!F962</f>
        <v>21.448395000000001</v>
      </c>
      <c r="H962" s="2">
        <f>'Moving Avg'!G962</f>
        <v>23.629085999999997</v>
      </c>
      <c r="I962" s="2">
        <f>'Moving Avg'!H962</f>
        <v>21.974904999999993</v>
      </c>
      <c r="J962" s="17" t="str">
        <f>OBV!F962</f>
        <v>BULLISH</v>
      </c>
      <c r="K962" s="17" t="str">
        <f>OBV!G962</f>
        <v>STRONG</v>
      </c>
      <c r="L962" s="17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21.082100000000001</v>
      </c>
      <c r="C963" s="2">
        <f>RSI!I963</f>
        <v>38.958681108136496</v>
      </c>
      <c r="D963" s="2">
        <f>MACD!E963</f>
        <v>5.5366631879667949E-2</v>
      </c>
      <c r="E963" s="2">
        <f>MACD!F963</f>
        <v>0.1852352550369295</v>
      </c>
      <c r="F963" s="2">
        <f>'Moving Avg'!D963</f>
        <v>21.320699999999995</v>
      </c>
      <c r="G963" s="2">
        <f>'Moving Avg'!F963</f>
        <v>21.400664999999996</v>
      </c>
      <c r="H963" s="2">
        <f>'Moving Avg'!G963</f>
        <v>23.506572000000002</v>
      </c>
      <c r="I963" s="2">
        <f>'Moving Avg'!H963</f>
        <v>21.99335799999999</v>
      </c>
      <c r="J963" s="17" t="str">
        <f>OBV!F963</f>
        <v>BULLISH</v>
      </c>
      <c r="K963" s="17" t="str">
        <f>OBV!G963</f>
        <v>STRONG</v>
      </c>
      <c r="L963" s="17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20.922899999999998</v>
      </c>
      <c r="C964" s="2">
        <f>RSI!I964</f>
        <v>37.454864307977552</v>
      </c>
      <c r="D964" s="2">
        <f>MACD!E964</f>
        <v>-3.7588977502061027E-3</v>
      </c>
      <c r="E964" s="2">
        <f>MACD!F964</f>
        <v>0.14743642447950239</v>
      </c>
      <c r="F964" s="2">
        <f>'Moving Avg'!D964</f>
        <v>21.320699999999999</v>
      </c>
      <c r="G964" s="2">
        <f>'Moving Avg'!F964</f>
        <v>21.348950000000002</v>
      </c>
      <c r="H964" s="2">
        <f>'Moving Avg'!G964</f>
        <v>23.380874000000002</v>
      </c>
      <c r="I964" s="2">
        <f>'Moving Avg'!H964</f>
        <v>22.010635499999989</v>
      </c>
      <c r="J964" s="17" t="str">
        <f>OBV!F964</f>
        <v>BULLISH</v>
      </c>
      <c r="K964" s="17" t="str">
        <f>OBV!G964</f>
        <v>NEUTRAL</v>
      </c>
      <c r="L964" s="17" t="str">
        <f>OBV!H964</f>
        <v>NEUTRAL</v>
      </c>
    </row>
    <row r="965" spans="1:12" ht="13.5" x14ac:dyDescent="0.25">
      <c r="A965" s="3">
        <f>RSI!A965</f>
        <v>43411</v>
      </c>
      <c r="B965" s="2">
        <f>RSI!B965</f>
        <v>20.883199999999999</v>
      </c>
      <c r="C965" s="2">
        <f>RSI!I965</f>
        <v>37.070580399928687</v>
      </c>
      <c r="D965" s="2">
        <f>MACD!E965</f>
        <v>-5.1136348055653258E-2</v>
      </c>
      <c r="E965" s="2">
        <f>MACD!F965</f>
        <v>0.10772186997247127</v>
      </c>
      <c r="F965" s="2">
        <f>'Moving Avg'!D965</f>
        <v>21.20138</v>
      </c>
      <c r="G965" s="2">
        <f>'Moving Avg'!F965</f>
        <v>21.307185000000004</v>
      </c>
      <c r="H965" s="2">
        <f>'Moving Avg'!G965</f>
        <v>23.249607999999998</v>
      </c>
      <c r="I965" s="2">
        <f>'Moving Avg'!H965</f>
        <v>22.025094499999987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20.525200000000002</v>
      </c>
      <c r="C966" s="2">
        <f>RSI!I966</f>
        <v>33.71164874585466</v>
      </c>
      <c r="D966" s="2">
        <f>MACD!E966</f>
        <v>-0.15697752595245262</v>
      </c>
      <c r="E966" s="2">
        <f>MACD!F966</f>
        <v>5.4781990787486502E-2</v>
      </c>
      <c r="F966" s="2">
        <f>'Moving Avg'!D966</f>
        <v>20.978639999999999</v>
      </c>
      <c r="G966" s="2">
        <f>'Moving Avg'!F966</f>
        <v>21.243539999999999</v>
      </c>
      <c r="H966" s="2">
        <f>'Moving Avg'!G966</f>
        <v>23.111181999999999</v>
      </c>
      <c r="I966" s="2">
        <f>'Moving Avg'!H966</f>
        <v>22.036585999999989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20.6843</v>
      </c>
      <c r="C967" s="2">
        <f>RSI!I967</f>
        <v>36.466793323526062</v>
      </c>
      <c r="D967" s="2">
        <f>MACD!E967</f>
        <v>-0.1628630354049001</v>
      </c>
      <c r="E967" s="2">
        <f>MACD!F967</f>
        <v>1.1252985549009178E-2</v>
      </c>
      <c r="F967" s="2">
        <f>'Moving Avg'!D967</f>
        <v>20.81954</v>
      </c>
      <c r="G967" s="2">
        <f>'Moving Avg'!F967</f>
        <v>21.203765000000001</v>
      </c>
      <c r="H967" s="2">
        <f>'Moving Avg'!G967</f>
        <v>22.969573999999998</v>
      </c>
      <c r="I967" s="2">
        <f>'Moving Avg'!H967</f>
        <v>22.049822499999987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20.676300000000001</v>
      </c>
      <c r="C968" s="2">
        <f>RSI!I968</f>
        <v>36.384902943246665</v>
      </c>
      <c r="D968" s="2">
        <f>MACD!E968</f>
        <v>-0.22259939710804844</v>
      </c>
      <c r="E968" s="2">
        <f>MACD!F968</f>
        <v>-3.5517490982402346E-2</v>
      </c>
      <c r="F968" s="2">
        <f>'Moving Avg'!D968</f>
        <v>20.738379999999999</v>
      </c>
      <c r="G968" s="2">
        <f>'Moving Avg'!F968</f>
        <v>21.144095000000004</v>
      </c>
      <c r="H968" s="2">
        <f>'Moving Avg'!G968</f>
        <v>22.823033999999996</v>
      </c>
      <c r="I968" s="2">
        <f>'Moving Avg'!H968</f>
        <v>22.064309999999988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20.207000000000001</v>
      </c>
      <c r="C969" s="2">
        <f>RSI!I969</f>
        <v>31.864404086825431</v>
      </c>
      <c r="D969" s="2">
        <f>MACD!E969</f>
        <v>-0.1839637899283737</v>
      </c>
      <c r="E969" s="2">
        <f>MACD!F969</f>
        <v>-6.5206750771596614E-2</v>
      </c>
      <c r="F969" s="2">
        <f>'Moving Avg'!D969</f>
        <v>20.595199999999998</v>
      </c>
      <c r="G969" s="2">
        <f>'Moving Avg'!F969</f>
        <v>21.062555000000003</v>
      </c>
      <c r="H969" s="2">
        <f>'Moving Avg'!G969</f>
        <v>22.663925999999996</v>
      </c>
      <c r="I969" s="2">
        <f>'Moving Avg'!H969</f>
        <v>22.076450999999988</v>
      </c>
      <c r="J969" s="17" t="str">
        <f>OBV!F969</f>
        <v>BEARISH</v>
      </c>
      <c r="K969" s="17" t="str">
        <f>OBV!G969</f>
        <v>NEUTRAL</v>
      </c>
      <c r="L969" s="17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20.063800000000001</v>
      </c>
      <c r="C970" s="2">
        <f>RSI!I970</f>
        <v>30.614519983740024</v>
      </c>
      <c r="D970" s="2">
        <f>MACD!E970</f>
        <v>-4.7154538834000448E-2</v>
      </c>
      <c r="E970" s="2">
        <f>MACD!F970</f>
        <v>-6.1596308384077383E-2</v>
      </c>
      <c r="F970" s="2">
        <f>'Moving Avg'!D970</f>
        <v>20.431320000000003</v>
      </c>
      <c r="G970" s="2">
        <f>'Moving Avg'!F970</f>
        <v>20.97982</v>
      </c>
      <c r="H970" s="2">
        <f>'Moving Avg'!G970</f>
        <v>22.508317999999996</v>
      </c>
      <c r="I970" s="2">
        <f>'Moving Avg'!H970</f>
        <v>22.088103999999991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19.8887</v>
      </c>
      <c r="C971" s="2">
        <f>RSI!I971</f>
        <v>29.110869387938592</v>
      </c>
      <c r="D971" s="2">
        <f>MACD!E971</f>
        <v>0.11415361559986792</v>
      </c>
      <c r="E971" s="2">
        <f>MACD!F971</f>
        <v>-2.6446323587288323E-2</v>
      </c>
      <c r="F971" s="2">
        <f>'Moving Avg'!D971</f>
        <v>20.304020000000001</v>
      </c>
      <c r="G971" s="2">
        <f>'Moving Avg'!F971</f>
        <v>20.888730000000002</v>
      </c>
      <c r="H971" s="2">
        <f>'Moving Avg'!G971</f>
        <v>22.358753999999998</v>
      </c>
      <c r="I971" s="2">
        <f>'Moving Avg'!H971</f>
        <v>22.098691499999994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19.8887</v>
      </c>
      <c r="C972" s="2">
        <f>RSI!I972</f>
        <v>29.110869387938592</v>
      </c>
      <c r="D972" s="2">
        <f>MACD!E972</f>
        <v>0.23470212844008032</v>
      </c>
      <c r="E972" s="2">
        <f>MACD!F972</f>
        <v>2.578336681818541E-2</v>
      </c>
      <c r="F972" s="2">
        <f>'Moving Avg'!D972</f>
        <v>20.1449</v>
      </c>
      <c r="G972" s="2">
        <f>'Moving Avg'!F972</f>
        <v>20.801220000000001</v>
      </c>
      <c r="H972" s="2">
        <f>'Moving Avg'!G972</f>
        <v>22.231466000000001</v>
      </c>
      <c r="I972" s="2">
        <f>'Moving Avg'!H972</f>
        <v>22.109279000000001</v>
      </c>
      <c r="J972" s="17" t="str">
        <f>OBV!F972</f>
        <v>BEARISH</v>
      </c>
      <c r="K972" s="17" t="str">
        <f>OBV!G972</f>
        <v>WEAK</v>
      </c>
      <c r="L972" s="17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19.8887</v>
      </c>
      <c r="C973" s="2">
        <f>RSI!I973</f>
        <v>29.110869387938592</v>
      </c>
      <c r="D973" s="2">
        <f>MACD!E973</f>
        <v>0.28342187920161166</v>
      </c>
      <c r="E973" s="2">
        <f>MACD!F973</f>
        <v>7.7311069294870666E-2</v>
      </c>
      <c r="F973" s="2">
        <f>'Moving Avg'!D973</f>
        <v>19.987380000000002</v>
      </c>
      <c r="G973" s="2">
        <f>'Moving Avg'!F973</f>
        <v>20.722059999999999</v>
      </c>
      <c r="H973" s="2">
        <f>'Moving Avg'!G973</f>
        <v>22.135999999999996</v>
      </c>
      <c r="I973" s="2">
        <f>'Moving Avg'!H973</f>
        <v>22.118347500000006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19.880800000000001</v>
      </c>
      <c r="C974" s="2">
        <f>RSI!I974</f>
        <v>29.030522451265057</v>
      </c>
      <c r="D974" s="2">
        <f>MACD!E974</f>
        <v>0.30805562262786879</v>
      </c>
      <c r="E974" s="2">
        <f>MACD!F974</f>
        <v>0.12345997996147029</v>
      </c>
      <c r="F974" s="2">
        <f>'Moving Avg'!D974</f>
        <v>19.922140000000002</v>
      </c>
      <c r="G974" s="2">
        <f>'Moving Avg'!F974</f>
        <v>20.660805</v>
      </c>
      <c r="H974" s="2">
        <f>'Moving Avg'!G974</f>
        <v>22.024463999999998</v>
      </c>
      <c r="I974" s="2">
        <f>'Moving Avg'!H974</f>
        <v>22.127414500000004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19.650099999999998</v>
      </c>
      <c r="C975" s="2">
        <f>RSI!I975</f>
        <v>26.711929092869852</v>
      </c>
      <c r="D975" s="2">
        <f>MACD!E975</f>
        <v>0.34670193872960553</v>
      </c>
      <c r="E975" s="2">
        <f>MACD!F975</f>
        <v>0.16810837171509735</v>
      </c>
      <c r="F975" s="2">
        <f>'Moving Avg'!D975</f>
        <v>19.839399999999998</v>
      </c>
      <c r="G975" s="2">
        <f>'Moving Avg'!F975</f>
        <v>20.590004999999998</v>
      </c>
      <c r="H975" s="2">
        <f>'Moving Avg'!G975</f>
        <v>21.911496000000003</v>
      </c>
      <c r="I975" s="2">
        <f>'Moving Avg'!H975</f>
        <v>22.135100500000004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19.331900000000001</v>
      </c>
      <c r="C976" s="2">
        <f>RSI!I976</f>
        <v>23.879073292075503</v>
      </c>
      <c r="D976" s="2">
        <f>MACD!E976</f>
        <v>0.35557524121695039</v>
      </c>
      <c r="E976" s="2">
        <f>MACD!F976</f>
        <v>0.20560174561546796</v>
      </c>
      <c r="F976" s="2">
        <f>'Moving Avg'!D976</f>
        <v>19.72804</v>
      </c>
      <c r="G976" s="2">
        <f>'Moving Avg'!F976</f>
        <v>20.535114999999998</v>
      </c>
      <c r="H976" s="2">
        <f>'Moving Avg'!G976</f>
        <v>21.807280000000002</v>
      </c>
      <c r="I976" s="2">
        <f>'Moving Avg'!H976</f>
        <v>22.141385000000003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19.101099999999999</v>
      </c>
      <c r="C977" s="2">
        <f>RSI!I977</f>
        <v>22.052265946875636</v>
      </c>
      <c r="D977" s="2">
        <f>MACD!E977</f>
        <v>0.41364719910627556</v>
      </c>
      <c r="E977" s="2">
        <f>MACD!F977</f>
        <v>0.2472108363136295</v>
      </c>
      <c r="F977" s="2">
        <f>'Moving Avg'!D977</f>
        <v>19.570520000000002</v>
      </c>
      <c r="G977" s="2">
        <f>'Moving Avg'!F977</f>
        <v>20.440045000000001</v>
      </c>
      <c r="H977" s="2">
        <f>'Moving Avg'!G977</f>
        <v>21.711971999999999</v>
      </c>
      <c r="I977" s="2">
        <f>'Moving Avg'!H977</f>
        <v>22.146136000000006</v>
      </c>
      <c r="J977" s="17" t="str">
        <f>OBV!F977</f>
        <v>BEARISH</v>
      </c>
      <c r="K977" s="17" t="str">
        <f>OBV!G977</f>
        <v>NEUTRAL</v>
      </c>
      <c r="L977" s="17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18.886299999999999</v>
      </c>
      <c r="C978" s="2">
        <f>RSI!I978</f>
        <v>20.481806603871988</v>
      </c>
      <c r="D978" s="2">
        <f>MACD!E978</f>
        <v>0.48715375073915013</v>
      </c>
      <c r="E978" s="2">
        <f>MACD!F978</f>
        <v>0.29519941919873366</v>
      </c>
      <c r="F978" s="2">
        <f>'Moving Avg'!D978</f>
        <v>19.370039999999999</v>
      </c>
      <c r="G978" s="2">
        <f>'Moving Avg'!F978</f>
        <v>20.354124999999996</v>
      </c>
      <c r="H978" s="2">
        <f>'Moving Avg'!G978</f>
        <v>21.604412000000004</v>
      </c>
      <c r="I978" s="2">
        <f>'Moving Avg'!H978</f>
        <v>22.146775000000002</v>
      </c>
      <c r="J978" s="17" t="str">
        <f>OBV!F978</f>
        <v>BEARISH</v>
      </c>
      <c r="K978" s="17" t="str">
        <f>OBV!G978</f>
        <v>NEUTRAL</v>
      </c>
      <c r="L978" s="17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19.077300000000001</v>
      </c>
      <c r="C979" s="2">
        <f>RSI!I979</f>
        <v>25.558406219523633</v>
      </c>
      <c r="D979" s="2">
        <f>MACD!E979</f>
        <v>0.47324345642599752</v>
      </c>
      <c r="E979" s="2">
        <f>MACD!F979</f>
        <v>0.33080822664418641</v>
      </c>
      <c r="F979" s="2">
        <f>'Moving Avg'!D979</f>
        <v>19.209340000000005</v>
      </c>
      <c r="G979" s="2">
        <f>'Moving Avg'!F979</f>
        <v>20.261845000000001</v>
      </c>
      <c r="H979" s="2">
        <f>'Moving Avg'!G979</f>
        <v>21.508627999999998</v>
      </c>
      <c r="I979" s="2">
        <f>'Moving Avg'!H979</f>
        <v>22.145711000000006</v>
      </c>
      <c r="J979" s="17" t="str">
        <f>OBV!F979</f>
        <v>BEARISH</v>
      </c>
      <c r="K979" s="17" t="str">
        <f>OBV!G979</f>
        <v>NEUTRAL</v>
      </c>
      <c r="L979" s="17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19.491</v>
      </c>
      <c r="C980" s="2">
        <f>RSI!I980</f>
        <v>35.207141382593804</v>
      </c>
      <c r="D980" s="2">
        <f>MACD!E980</f>
        <v>0.41715085026696386</v>
      </c>
      <c r="E980" s="2">
        <f>MACD!F980</f>
        <v>0.34807675136874189</v>
      </c>
      <c r="F980" s="2">
        <f>'Moving Avg'!D980</f>
        <v>19.177520000000001</v>
      </c>
      <c r="G980" s="2">
        <f>'Moving Avg'!F980</f>
        <v>20.162405</v>
      </c>
      <c r="H980" s="2">
        <f>'Moving Avg'!G980</f>
        <v>21.410139999999998</v>
      </c>
      <c r="I980" s="2">
        <f>'Moving Avg'!H980</f>
        <v>22.147475000000007</v>
      </c>
      <c r="J980" s="17" t="str">
        <f>OBV!F980</f>
        <v>BEARISH</v>
      </c>
      <c r="K980" s="17" t="str">
        <f>OBV!G980</f>
        <v>NEUTRAL</v>
      </c>
      <c r="L980" s="17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19.8887</v>
      </c>
      <c r="C981" s="2">
        <f>RSI!I981</f>
        <v>42.87284576511361</v>
      </c>
      <c r="D981" s="2">
        <f>MACD!E981</f>
        <v>0.3185797103957313</v>
      </c>
      <c r="E981" s="2">
        <f>MACD!F981</f>
        <v>0.34217734317413978</v>
      </c>
      <c r="F981" s="2">
        <f>'Moving Avg'!D981</f>
        <v>19.288879999999999</v>
      </c>
      <c r="G981" s="2">
        <f>'Moving Avg'!F981</f>
        <v>20.074894999999998</v>
      </c>
      <c r="H981" s="2">
        <f>'Moving Avg'!G981</f>
        <v>21.330583999999998</v>
      </c>
      <c r="I981" s="2">
        <f>'Moving Avg'!H981</f>
        <v>22.151987000000009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20.167200000000001</v>
      </c>
      <c r="C982" s="2">
        <f>RSI!I982</f>
        <v>47.552403488957793</v>
      </c>
      <c r="D982" s="2">
        <f>MACD!E982</f>
        <v>0.21709144171718009</v>
      </c>
      <c r="E982" s="2">
        <f>MACD!F982</f>
        <v>0.31716016288274784</v>
      </c>
      <c r="F982" s="2">
        <f>'Moving Avg'!D982</f>
        <v>19.502100000000002</v>
      </c>
      <c r="G982" s="2">
        <f>'Moving Avg'!F982</f>
        <v>20.009264999999999</v>
      </c>
      <c r="H982" s="2">
        <f>'Moving Avg'!G982</f>
        <v>21.256598</v>
      </c>
      <c r="I982" s="2">
        <f>'Moving Avg'!H982</f>
        <v>22.159980000000008</v>
      </c>
      <c r="J982" s="17" t="str">
        <f>OBV!F982</f>
        <v>BULLISH</v>
      </c>
      <c r="K982" s="17" t="str">
        <f>OBV!G982</f>
        <v>NEUTRAL</v>
      </c>
      <c r="L982" s="17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20.207000000000001</v>
      </c>
      <c r="C983" s="2">
        <f>RSI!I983</f>
        <v>48.205367923255714</v>
      </c>
      <c r="D983" s="2">
        <f>MACD!E983</f>
        <v>0.12898192703492484</v>
      </c>
      <c r="E983" s="2">
        <f>MACD!F983</f>
        <v>0.27952451571318326</v>
      </c>
      <c r="F983" s="2">
        <f>'Moving Avg'!D983</f>
        <v>19.76624</v>
      </c>
      <c r="G983" s="2">
        <f>'Moving Avg'!F983</f>
        <v>19.965509999999995</v>
      </c>
      <c r="H983" s="2">
        <f>'Moving Avg'!G983</f>
        <v>21.186432</v>
      </c>
      <c r="I983" s="2">
        <f>'Moving Avg'!H983</f>
        <v>22.16608350000001</v>
      </c>
      <c r="J983" s="17" t="str">
        <f>OBV!F983</f>
        <v>BULLISH</v>
      </c>
      <c r="K983" s="17" t="str">
        <f>OBV!G983</f>
        <v>NEUTRAL</v>
      </c>
      <c r="L983" s="17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20.2865</v>
      </c>
      <c r="C984" s="2">
        <f>RSI!I984</f>
        <v>49.556318468939239</v>
      </c>
      <c r="D984" s="2">
        <f>MACD!E984</f>
        <v>4.7748752545579976E-2</v>
      </c>
      <c r="E984" s="2">
        <f>MACD!F984</f>
        <v>0.23316936307966263</v>
      </c>
      <c r="F984" s="2">
        <f>'Moving Avg'!D984</f>
        <v>20.00808</v>
      </c>
      <c r="G984" s="2">
        <f>'Moving Avg'!F984</f>
        <v>19.933689999999991</v>
      </c>
      <c r="H984" s="2">
        <f>'Moving Avg'!G984</f>
        <v>21.114831999999996</v>
      </c>
      <c r="I984" s="2">
        <f>'Moving Avg'!H984</f>
        <v>22.172584500000013</v>
      </c>
      <c r="J984" s="17" t="str">
        <f>OBV!F984</f>
        <v>BULLISH</v>
      </c>
      <c r="K984" s="17" t="str">
        <f>OBV!G984</f>
        <v>NEUTRAL</v>
      </c>
      <c r="L984" s="17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19.8887</v>
      </c>
      <c r="C985" s="2">
        <f>RSI!I985</f>
        <v>43.449416103772293</v>
      </c>
      <c r="D985" s="2">
        <f>MACD!E985</f>
        <v>-2.7088620658840767E-2</v>
      </c>
      <c r="E985" s="2">
        <f>MACD!F985</f>
        <v>0.18111776633196194</v>
      </c>
      <c r="F985" s="2">
        <f>'Moving Avg'!D985</f>
        <v>20.087620000000001</v>
      </c>
      <c r="G985" s="2">
        <f>'Moving Avg'!F985</f>
        <v>19.883965</v>
      </c>
      <c r="H985" s="2">
        <f>'Moving Avg'!G985</f>
        <v>21.035276</v>
      </c>
      <c r="I985" s="2">
        <f>'Moving Avg'!H985</f>
        <v>22.176337000000011</v>
      </c>
      <c r="J985" s="17" t="str">
        <f>OBV!F985</f>
        <v>BULLISH</v>
      </c>
      <c r="K985" s="17" t="str">
        <f>OBV!G985</f>
        <v>NEUTRAL</v>
      </c>
      <c r="L985" s="17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20.087599999999998</v>
      </c>
      <c r="C986" s="2">
        <f>RSI!I986</f>
        <v>46.96835501742374</v>
      </c>
      <c r="D986" s="2">
        <f>MACD!E986</f>
        <v>-0.15181945583998058</v>
      </c>
      <c r="E986" s="2">
        <f>MACD!F986</f>
        <v>0.11453032189757345</v>
      </c>
      <c r="F986" s="2">
        <f>'Moving Avg'!D986</f>
        <v>20.127400000000002</v>
      </c>
      <c r="G986" s="2">
        <f>'Moving Avg'!F986</f>
        <v>19.862085</v>
      </c>
      <c r="H986" s="2">
        <f>'Moving Avg'!G986</f>
        <v>20.962879999999998</v>
      </c>
      <c r="I986" s="2">
        <f>'Moving Avg'!H986</f>
        <v>22.18184350000001</v>
      </c>
      <c r="J986" s="17" t="str">
        <f>OBV!F986</f>
        <v>BULLISH</v>
      </c>
      <c r="K986" s="17" t="str">
        <f>OBV!G986</f>
        <v>NEUTRAL</v>
      </c>
      <c r="L986" s="17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18.679500000000001</v>
      </c>
      <c r="C987" s="2">
        <f>RSI!I987</f>
        <v>31.855595747085403</v>
      </c>
      <c r="D987" s="2">
        <f>MACD!E987</f>
        <v>-0.18762886282418023</v>
      </c>
      <c r="E987" s="2">
        <f>MACD!F987</f>
        <v>5.4098484953222711E-2</v>
      </c>
      <c r="F987" s="2">
        <f>'Moving Avg'!D987</f>
        <v>19.82986</v>
      </c>
      <c r="G987" s="2">
        <f>'Moving Avg'!F987</f>
        <v>19.761845000000001</v>
      </c>
      <c r="H987" s="2">
        <f>'Moving Avg'!G987</f>
        <v>20.865663999999995</v>
      </c>
      <c r="I987" s="2">
        <f>'Moving Avg'!H987</f>
        <v>22.180309500000011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19.491</v>
      </c>
      <c r="C988" s="2">
        <f>RSI!I988</f>
        <v>43.198797432473178</v>
      </c>
      <c r="D988" s="2">
        <f>MACD!E988</f>
        <v>-0.30189915191067129</v>
      </c>
      <c r="E988" s="2">
        <f>MACD!F988</f>
        <v>-1.7101042419556095E-2</v>
      </c>
      <c r="F988" s="2">
        <f>'Moving Avg'!D988</f>
        <v>19.68666</v>
      </c>
      <c r="G988" s="2">
        <f>'Moving Avg'!F988</f>
        <v>19.702580000000001</v>
      </c>
      <c r="H988" s="2">
        <f>'Moving Avg'!G988</f>
        <v>20.778313999999995</v>
      </c>
      <c r="I988" s="2">
        <f>'Moving Avg'!H988</f>
        <v>22.18321250000001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19.252300000000002</v>
      </c>
      <c r="C989" s="2">
        <f>RSI!I989</f>
        <v>41.035038478135526</v>
      </c>
      <c r="D989" s="2">
        <f>MACD!E989</f>
        <v>-0.34781178123016687</v>
      </c>
      <c r="E989" s="2">
        <f>MACD!F989</f>
        <v>-8.324319018167825E-2</v>
      </c>
      <c r="F989" s="2">
        <f>'Moving Avg'!D989</f>
        <v>19.47982</v>
      </c>
      <c r="G989" s="2">
        <f>'Moving Avg'!F989</f>
        <v>19.654845000000002</v>
      </c>
      <c r="H989" s="2">
        <f>'Moving Avg'!G989</f>
        <v>20.686189999999996</v>
      </c>
      <c r="I989" s="2">
        <f>'Moving Avg'!H989</f>
        <v>22.184922000000011</v>
      </c>
      <c r="J989" s="17" t="str">
        <f>OBV!F989</f>
        <v>BEARISH</v>
      </c>
      <c r="K989" s="17" t="str">
        <f>OBV!G989</f>
        <v>NEUTRAL</v>
      </c>
      <c r="L989" s="17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19.029499999999999</v>
      </c>
      <c r="C990" s="2">
        <f>RSI!I990</f>
        <v>39.068030204227817</v>
      </c>
      <c r="D990" s="2">
        <f>MACD!E990</f>
        <v>-0.30166399187956472</v>
      </c>
      <c r="E990" s="2">
        <f>MACD!F990</f>
        <v>-0.12692735052125553</v>
      </c>
      <c r="F990" s="2">
        <f>'Moving Avg'!D990</f>
        <v>19.307980000000001</v>
      </c>
      <c r="G990" s="2">
        <f>'Moving Avg'!F990</f>
        <v>19.60313</v>
      </c>
      <c r="H990" s="2">
        <f>'Moving Avg'!G990</f>
        <v>20.605519999999999</v>
      </c>
      <c r="I990" s="2">
        <f>'Moving Avg'!H990</f>
        <v>22.185252000000006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19.331900000000001</v>
      </c>
      <c r="C991" s="2">
        <f>RSI!I991</f>
        <v>43.057705817469419</v>
      </c>
      <c r="D991" s="2">
        <f>MACD!E991</f>
        <v>-0.2180266755293303</v>
      </c>
      <c r="E991" s="2">
        <f>MACD!F991</f>
        <v>-0.14514721552287049</v>
      </c>
      <c r="F991" s="2">
        <f>'Moving Avg'!D991</f>
        <v>19.156840000000003</v>
      </c>
      <c r="G991" s="2">
        <f>'Moving Avg'!F991</f>
        <v>19.575290000000003</v>
      </c>
      <c r="H991" s="2">
        <f>'Moving Avg'!G991</f>
        <v>20.543467999999997</v>
      </c>
      <c r="I991" s="2">
        <f>'Moving Avg'!H991</f>
        <v>22.186220500000005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19.0932</v>
      </c>
      <c r="C992" s="2">
        <f>RSI!I992</f>
        <v>40.787452769334784</v>
      </c>
      <c r="D992" s="2">
        <f>MACD!E992</f>
        <v>-8.3141294622112838E-2</v>
      </c>
      <c r="E992" s="2">
        <f>MACD!F992</f>
        <v>-0.13274603134271898</v>
      </c>
      <c r="F992" s="2">
        <f>'Moving Avg'!D992</f>
        <v>19.23958</v>
      </c>
      <c r="G992" s="2">
        <f>'Moving Avg'!F992</f>
        <v>19.535515</v>
      </c>
      <c r="H992" s="2">
        <f>'Moving Avg'!G992</f>
        <v>20.490008</v>
      </c>
      <c r="I992" s="2">
        <f>'Moving Avg'!H992</f>
        <v>22.18284400000001</v>
      </c>
      <c r="J992" s="17" t="str">
        <f>OBV!F992</f>
        <v>BEARISH</v>
      </c>
      <c r="K992" s="17" t="str">
        <f>OBV!G992</f>
        <v>NEUTRAL</v>
      </c>
      <c r="L992" s="17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19.0852</v>
      </c>
      <c r="C993" s="2">
        <f>RSI!I993</f>
        <v>40.709980455603997</v>
      </c>
      <c r="D993" s="2">
        <f>MACD!E993</f>
        <v>4.2440599759576259E-2</v>
      </c>
      <c r="E993" s="2">
        <f>MACD!F993</f>
        <v>-9.7708705122259931E-2</v>
      </c>
      <c r="F993" s="2">
        <f>'Moving Avg'!D993</f>
        <v>19.15842</v>
      </c>
      <c r="G993" s="2">
        <f>'Moving Avg'!F993</f>
        <v>19.495339999999999</v>
      </c>
      <c r="H993" s="2">
        <f>'Moving Avg'!G993</f>
        <v>20.430977999999996</v>
      </c>
      <c r="I993" s="2">
        <f>'Moving Avg'!H993</f>
        <v>22.176883000000007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19.0534</v>
      </c>
      <c r="C994" s="2">
        <f>RSI!I994</f>
        <v>40.381639013664909</v>
      </c>
      <c r="D994" s="2">
        <f>MACD!E994</f>
        <v>0.16771768966249923</v>
      </c>
      <c r="E994" s="2">
        <f>MACD!F994</f>
        <v>-4.4623426165308101E-2</v>
      </c>
      <c r="F994" s="2">
        <f>'Moving Avg'!D994</f>
        <v>19.118639999999999</v>
      </c>
      <c r="G994" s="2">
        <f>'Moving Avg'!F994</f>
        <v>19.453970000000002</v>
      </c>
      <c r="H994" s="2">
        <f>'Moving Avg'!G994</f>
        <v>20.372901999999996</v>
      </c>
      <c r="I994" s="2">
        <f>'Moving Avg'!H994</f>
        <v>22.171902500000005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18.695399999999999</v>
      </c>
      <c r="C995" s="2">
        <f>RSI!I995</f>
        <v>36.784703460422975</v>
      </c>
      <c r="D995" s="2">
        <f>MACD!E995</f>
        <v>0.24332888329399083</v>
      </c>
      <c r="E995" s="2">
        <f>MACD!F995</f>
        <v>1.2967035726551689E-2</v>
      </c>
      <c r="F995" s="2">
        <f>'Moving Avg'!D995</f>
        <v>19.051819999999999</v>
      </c>
      <c r="G995" s="2">
        <f>'Moving Avg'!F995</f>
        <v>19.406235000000002</v>
      </c>
      <c r="H995" s="2">
        <f>'Moving Avg'!G995</f>
        <v>20.312439999999995</v>
      </c>
      <c r="I995" s="2">
        <f>'Moving Avg'!H995</f>
        <v>22.165132000000003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18.297599999999999</v>
      </c>
      <c r="C996" s="2">
        <f>RSI!I996</f>
        <v>33.241502423281403</v>
      </c>
      <c r="D996" s="2">
        <f>MACD!E996</f>
        <v>0.37346097080249052</v>
      </c>
      <c r="E996" s="2">
        <f>MACD!F996</f>
        <v>8.5065822741739461E-2</v>
      </c>
      <c r="F996" s="2">
        <f>'Moving Avg'!D996</f>
        <v>18.84496</v>
      </c>
      <c r="G996" s="2">
        <f>'Moving Avg'!F996</f>
        <v>19.354520000000001</v>
      </c>
      <c r="H996" s="2">
        <f>'Moving Avg'!G996</f>
        <v>20.242429999999995</v>
      </c>
      <c r="I996" s="2">
        <f>'Moving Avg'!H996</f>
        <v>22.157853000000003</v>
      </c>
      <c r="J996" s="17" t="str">
        <f>OBV!F996</f>
        <v>BEARISH</v>
      </c>
      <c r="K996" s="17" t="str">
        <f>OBV!G996</f>
        <v>NEUTRAL</v>
      </c>
      <c r="L996" s="17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18.162400000000002</v>
      </c>
      <c r="C997" s="2">
        <f>RSI!I997</f>
        <v>32.109471504502665</v>
      </c>
      <c r="D997" s="2">
        <f>MACD!E997</f>
        <v>0.28494325052222891</v>
      </c>
      <c r="E997" s="2">
        <f>MACD!F997</f>
        <v>0.12504130829783736</v>
      </c>
      <c r="F997" s="2">
        <f>'Moving Avg'!D997</f>
        <v>18.658799999999999</v>
      </c>
      <c r="G997" s="2">
        <f>'Moving Avg'!F997</f>
        <v>19.307585</v>
      </c>
      <c r="H997" s="2">
        <f>'Moving Avg'!G997</f>
        <v>20.176081999999997</v>
      </c>
      <c r="I997" s="2">
        <f>'Moving Avg'!H997</f>
        <v>22.149936000000004</v>
      </c>
      <c r="J997" s="17" t="str">
        <f>OBV!F997</f>
        <v>BEARISH</v>
      </c>
      <c r="K997" s="17" t="str">
        <f>OBV!G997</f>
        <v>NEUTRAL</v>
      </c>
      <c r="L997" s="17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18.297599999999999</v>
      </c>
      <c r="C998" s="2">
        <f>RSI!I998</f>
        <v>34.511229070493584</v>
      </c>
      <c r="D998" s="2">
        <f>MACD!E998</f>
        <v>0.33306876026820831</v>
      </c>
      <c r="E998" s="2">
        <f>MACD!F998</f>
        <v>0.16664679869191157</v>
      </c>
      <c r="F998" s="2">
        <f>'Moving Avg'!D998</f>
        <v>18.501280000000001</v>
      </c>
      <c r="G998" s="2">
        <f>'Moving Avg'!F998</f>
        <v>19.278149999999997</v>
      </c>
      <c r="H998" s="2">
        <f>'Moving Avg'!G998</f>
        <v>20.104639999999996</v>
      </c>
      <c r="I998" s="2">
        <f>'Moving Avg'!H998</f>
        <v>22.142695000000003</v>
      </c>
      <c r="J998" s="17" t="str">
        <f>OBV!F998</f>
        <v>BEARISH</v>
      </c>
      <c r="K998" s="17" t="str">
        <f>OBV!G998</f>
        <v>NEUTRAL</v>
      </c>
      <c r="L998" s="17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18.0669</v>
      </c>
      <c r="C999" s="2">
        <f>RSI!I999</f>
        <v>32.404626615628814</v>
      </c>
      <c r="D999" s="2">
        <f>MACD!E999</f>
        <v>0.36094408829975322</v>
      </c>
      <c r="E999" s="2">
        <f>MACD!F999</f>
        <v>0.20550625661347993</v>
      </c>
      <c r="F999" s="2">
        <f>'Moving Avg'!D999</f>
        <v>18.303980000000003</v>
      </c>
      <c r="G999" s="2">
        <f>'Moving Avg'!F999</f>
        <v>19.227629999999998</v>
      </c>
      <c r="H999" s="2">
        <f>'Moving Avg'!G999</f>
        <v>20.029221999999997</v>
      </c>
      <c r="I999" s="2">
        <f>'Moving Avg'!H999</f>
        <v>22.1328575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18.273800000000001</v>
      </c>
      <c r="C1000" s="2">
        <f>RSI!I1000</f>
        <v>36.167843559898351</v>
      </c>
      <c r="D1000" s="2">
        <f>MACD!E1000</f>
        <v>0.34257639273130991</v>
      </c>
      <c r="E1000" s="2">
        <f>MACD!F1000</f>
        <v>0.23292028383704594</v>
      </c>
      <c r="F1000" s="2">
        <f>'Moving Avg'!D1000</f>
        <v>18.219659999999998</v>
      </c>
      <c r="G1000" s="2">
        <f>'Moving Avg'!F1000</f>
        <v>19.166769999999993</v>
      </c>
      <c r="H1000" s="2">
        <f>'Moving Avg'!G1000</f>
        <v>19.960327999999997</v>
      </c>
      <c r="I1000" s="2">
        <f>'Moving Avg'!H1000</f>
        <v>22.123940999999995</v>
      </c>
      <c r="J1000" s="17" t="str">
        <f>OBV!F1000</f>
        <v>BEARISH</v>
      </c>
      <c r="K1000" s="17" t="str">
        <f>OBV!G1000</f>
        <v>NEUTRAL</v>
      </c>
      <c r="L1000" s="17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18.6556</v>
      </c>
      <c r="C1001" s="2">
        <f>RSI!I1001</f>
        <v>42.526561772528261</v>
      </c>
      <c r="D1001" s="2">
        <f>MACD!E1001</f>
        <v>0.35113530483316779</v>
      </c>
      <c r="E1001" s="2">
        <f>MACD!F1001</f>
        <v>0.25656328803627032</v>
      </c>
      <c r="F1001" s="2">
        <f>'Moving Avg'!D1001</f>
        <v>18.291260000000001</v>
      </c>
      <c r="G1001" s="2">
        <f>'Moving Avg'!F1001</f>
        <v>19.105114999999994</v>
      </c>
      <c r="H1001" s="2">
        <f>'Moving Avg'!G1001</f>
        <v>19.899229999999999</v>
      </c>
      <c r="I1001" s="2">
        <f>'Moving Avg'!H1001</f>
        <v>22.117350999999996</v>
      </c>
      <c r="J1001" s="17" t="str">
        <f>OBV!F1001</f>
        <v>BULLISH</v>
      </c>
      <c r="K1001" s="17" t="str">
        <f>OBV!G1001</f>
        <v>NEUTRAL</v>
      </c>
      <c r="L1001" s="17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18.774999999999999</v>
      </c>
      <c r="C1002" s="2">
        <f>RSI!I1002</f>
        <v>44.392164383729302</v>
      </c>
      <c r="D1002" s="2">
        <f>MACD!E1002</f>
        <v>0.31597906440205392</v>
      </c>
      <c r="E1002" s="2">
        <f>MACD!F1002</f>
        <v>0.26844644330942702</v>
      </c>
      <c r="F1002" s="2">
        <f>'Moving Avg'!D1002</f>
        <v>18.413780000000003</v>
      </c>
      <c r="G1002" s="2">
        <f>'Moving Avg'!F1002</f>
        <v>19.035504999999993</v>
      </c>
      <c r="H1002" s="2">
        <f>'Moving Avg'!G1002</f>
        <v>19.841952000000003</v>
      </c>
      <c r="I1002" s="2">
        <f>'Moving Avg'!H1002</f>
        <v>22.111357999999992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18.297599999999999</v>
      </c>
      <c r="C1003" s="2">
        <f>RSI!I1003</f>
        <v>38.948344624326936</v>
      </c>
      <c r="D1003" s="2">
        <f>MACD!E1003</f>
        <v>0.32259250492580094</v>
      </c>
      <c r="E1003" s="2">
        <f>MACD!F1003</f>
        <v>0.27927565563270185</v>
      </c>
      <c r="F1003" s="2">
        <f>'Moving Avg'!D1003</f>
        <v>18.413779999999999</v>
      </c>
      <c r="G1003" s="2">
        <f>'Moving Avg'!F1003</f>
        <v>18.940034999999995</v>
      </c>
      <c r="H1003" s="2">
        <f>'Moving Avg'!G1003</f>
        <v>19.778465999999998</v>
      </c>
      <c r="I1003" s="2">
        <f>'Moving Avg'!H1003</f>
        <v>22.102977999999993</v>
      </c>
      <c r="J1003" s="17" t="str">
        <f>OBV!F1003</f>
        <v>BULLISH</v>
      </c>
      <c r="K1003" s="17" t="str">
        <f>OBV!G1003</f>
        <v>NEUTRAL</v>
      </c>
      <c r="L1003" s="17" t="str">
        <f>OBV!H1003</f>
        <v>NEUTRAL</v>
      </c>
    </row>
    <row r="1004" spans="1:12" ht="13.5" x14ac:dyDescent="0.25">
      <c r="A1004" s="3">
        <f>RSI!A1004</f>
        <v>43468</v>
      </c>
      <c r="B1004" s="2">
        <f>RSI!B1004</f>
        <v>18.2181</v>
      </c>
      <c r="C1004" s="2">
        <f>RSI!I1004</f>
        <v>38.110220622594696</v>
      </c>
      <c r="D1004" s="2">
        <f>MACD!E1004</f>
        <v>0.33406978733128767</v>
      </c>
      <c r="E1004" s="2">
        <f>MACD!F1004</f>
        <v>0.29023448197241902</v>
      </c>
      <c r="F1004" s="2">
        <f>'Moving Avg'!D1004</f>
        <v>18.444020000000002</v>
      </c>
      <c r="G1004" s="2">
        <f>'Moving Avg'!F1004</f>
        <v>18.836614999999995</v>
      </c>
      <c r="H1004" s="2">
        <f>'Moving Avg'!G1004</f>
        <v>19.72071</v>
      </c>
      <c r="I1004" s="2">
        <f>'Moving Avg'!H1004</f>
        <v>22.094390499999989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17.899899999999999</v>
      </c>
      <c r="C1005" s="2">
        <f>RSI!I1005</f>
        <v>34.875359115376099</v>
      </c>
      <c r="D1005" s="2">
        <f>MACD!E1005</f>
        <v>0.31726743266514745</v>
      </c>
      <c r="E1005" s="2">
        <f>MACD!F1005</f>
        <v>0.29564107211096474</v>
      </c>
      <c r="F1005" s="2">
        <f>'Moving Avg'!D1005</f>
        <v>18.369240000000001</v>
      </c>
      <c r="G1005" s="2">
        <f>'Moving Avg'!F1005</f>
        <v>18.737174999999997</v>
      </c>
      <c r="H1005" s="2">
        <f>'Moving Avg'!G1005</f>
        <v>19.657385999999999</v>
      </c>
      <c r="I1005" s="2">
        <f>'Moving Avg'!H1005</f>
        <v>22.084363999999997</v>
      </c>
      <c r="J1005" s="17" t="str">
        <f>OBV!F1005</f>
        <v>BEARISH</v>
      </c>
      <c r="K1005" s="17" t="str">
        <f>OBV!G1005</f>
        <v>NEUTRAL</v>
      </c>
      <c r="L1005" s="17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17.7805</v>
      </c>
      <c r="C1006" s="2">
        <f>RSI!I1006</f>
        <v>33.718781104772887</v>
      </c>
      <c r="D1006" s="2">
        <f>MACD!E1006</f>
        <v>0.25719758291058881</v>
      </c>
      <c r="E1006" s="2">
        <f>MACD!F1006</f>
        <v>0.2879523742708896</v>
      </c>
      <c r="F1006" s="2">
        <f>'Moving Avg'!D1006</f>
        <v>18.194219999999998</v>
      </c>
      <c r="G1006" s="2">
        <f>'Moving Avg'!F1006</f>
        <v>18.62182</v>
      </c>
      <c r="H1006" s="2">
        <f>'Moving Avg'!G1006</f>
        <v>19.604401999999997</v>
      </c>
      <c r="I1006" s="2">
        <f>'Moving Avg'!H1006</f>
        <v>22.073550499999993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18.082799999999999</v>
      </c>
      <c r="C1007" s="2">
        <f>RSI!I1007</f>
        <v>39.215082945931044</v>
      </c>
      <c r="D1007" s="2">
        <f>MACD!E1007</f>
        <v>0.16990356862527278</v>
      </c>
      <c r="E1007" s="2">
        <f>MACD!F1007</f>
        <v>0.26434261314176627</v>
      </c>
      <c r="F1007" s="2">
        <f>'Moving Avg'!D1007</f>
        <v>18.055779999999999</v>
      </c>
      <c r="G1007" s="2">
        <f>'Moving Avg'!F1007</f>
        <v>18.591985000000001</v>
      </c>
      <c r="H1007" s="2">
        <f>'Moving Avg'!G1007</f>
        <v>19.546008</v>
      </c>
      <c r="I1007" s="2">
        <f>'Moving Avg'!H1007</f>
        <v>22.063602999999993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17.661200000000001</v>
      </c>
      <c r="C1008" s="2">
        <f>RSI!I1008</f>
        <v>34.871947006186318</v>
      </c>
      <c r="D1008" s="2">
        <f>MACD!E1008</f>
        <v>0.15251135152281492</v>
      </c>
      <c r="E1008" s="2">
        <f>MACD!F1008</f>
        <v>0.24197636081797602</v>
      </c>
      <c r="F1008" s="2">
        <f>'Moving Avg'!D1008</f>
        <v>17.928500000000003</v>
      </c>
      <c r="G1008" s="2">
        <f>'Moving Avg'!F1008</f>
        <v>18.500494999999997</v>
      </c>
      <c r="H1008" s="2">
        <f>'Moving Avg'!G1008</f>
        <v>19.487137999999998</v>
      </c>
      <c r="I1008" s="2">
        <f>'Moving Avg'!H1008</f>
        <v>22.051661499999991</v>
      </c>
      <c r="J1008" s="17" t="str">
        <f>OBV!F1008</f>
        <v>BEARISH</v>
      </c>
      <c r="K1008" s="17" t="str">
        <f>OBV!G1008</f>
        <v>NEUTRAL</v>
      </c>
      <c r="L1008" s="17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17.6692</v>
      </c>
      <c r="C1009" s="2">
        <f>RSI!I1009</f>
        <v>35.019012457611751</v>
      </c>
      <c r="D1009" s="2">
        <f>MACD!E1009</f>
        <v>0.10831447086963664</v>
      </c>
      <c r="E1009" s="2">
        <f>MACD!F1009</f>
        <v>0.21524398282830817</v>
      </c>
      <c r="F1009" s="2">
        <f>'Moving Avg'!D1009</f>
        <v>17.818719999999999</v>
      </c>
      <c r="G1009" s="2">
        <f>'Moving Avg'!F1009</f>
        <v>18.421340000000001</v>
      </c>
      <c r="H1009" s="2">
        <f>'Moving Avg'!G1009</f>
        <v>19.422063999999999</v>
      </c>
      <c r="I1009" s="2">
        <f>'Moving Avg'!H1009</f>
        <v>22.039797999999998</v>
      </c>
      <c r="J1009" s="17" t="str">
        <f>OBV!F1009</f>
        <v>BEARISH</v>
      </c>
      <c r="K1009" s="17" t="str">
        <f>OBV!G1009</f>
        <v>NEUTRAL</v>
      </c>
      <c r="L1009" s="17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18.743099999999998</v>
      </c>
      <c r="C1010" s="2">
        <f>RSI!I1010</f>
        <v>51.010923259010625</v>
      </c>
      <c r="D1010" s="2">
        <f>MACD!E1010</f>
        <v>2.9267747043132175E-2</v>
      </c>
      <c r="E1010" s="2">
        <f>MACD!F1010</f>
        <v>0.17804873567127297</v>
      </c>
      <c r="F1010" s="2">
        <f>'Moving Avg'!D1010</f>
        <v>17.987359999999999</v>
      </c>
      <c r="G1010" s="2">
        <f>'Moving Avg'!F1010</f>
        <v>18.407019999999999</v>
      </c>
      <c r="H1010" s="2">
        <f>'Moving Avg'!G1010</f>
        <v>19.367330000000003</v>
      </c>
      <c r="I1010" s="2">
        <f>'Moving Avg'!H1010</f>
        <v>22.03326599999999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18.456700000000001</v>
      </c>
      <c r="C1011" s="2">
        <f>RSI!I1011</f>
        <v>47.643399646326827</v>
      </c>
      <c r="D1011" s="2">
        <f>MACD!E1011</f>
        <v>4.1608145788256223E-2</v>
      </c>
      <c r="E1011" s="2">
        <f>MACD!F1011</f>
        <v>0.15076061769466964</v>
      </c>
      <c r="F1011" s="2">
        <f>'Moving Avg'!D1011</f>
        <v>18.122599999999998</v>
      </c>
      <c r="G1011" s="2">
        <f>'Moving Avg'!F1011</f>
        <v>18.36326</v>
      </c>
      <c r="H1011" s="2">
        <f>'Moving Avg'!G1011</f>
        <v>19.303686000000003</v>
      </c>
      <c r="I1011" s="2">
        <f>'Moving Avg'!H1011</f>
        <v>22.02568149999999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18.7591</v>
      </c>
      <c r="C1012" s="2">
        <f>RSI!I1012</f>
        <v>51.299157303323199</v>
      </c>
      <c r="D1012" s="2">
        <f>MACD!E1012</f>
        <v>4.9038279895825099E-2</v>
      </c>
      <c r="E1012" s="2">
        <f>MACD!F1012</f>
        <v>0.13041615013490074</v>
      </c>
      <c r="F1012" s="2">
        <f>'Moving Avg'!D1012</f>
        <v>18.257860000000001</v>
      </c>
      <c r="G1012" s="2">
        <f>'Moving Avg'!F1012</f>
        <v>18.346554999999999</v>
      </c>
      <c r="H1012" s="2">
        <f>'Moving Avg'!G1012</f>
        <v>19.249272000000005</v>
      </c>
      <c r="I1012" s="2">
        <f>'Moving Avg'!H1012</f>
        <v>22.019646999999996</v>
      </c>
      <c r="J1012" s="17" t="str">
        <f>OBV!F1012</f>
        <v>BULLISH</v>
      </c>
      <c r="K1012" s="17" t="str">
        <f>OBV!G1012</f>
        <v>NEUTRAL</v>
      </c>
      <c r="L1012" s="17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18.751100000000001</v>
      </c>
      <c r="C1013" s="2">
        <f>RSI!I1013</f>
        <v>51.197310830525822</v>
      </c>
      <c r="D1013" s="2">
        <f>MACD!E1013</f>
        <v>-1.8371595431819543E-2</v>
      </c>
      <c r="E1013" s="2">
        <f>MACD!F1013</f>
        <v>0.10065860102155669</v>
      </c>
      <c r="F1013" s="2">
        <f>'Moving Avg'!D1013</f>
        <v>18.475839999999998</v>
      </c>
      <c r="G1013" s="2">
        <f>'Moving Avg'!F1013</f>
        <v>18.32985</v>
      </c>
      <c r="H1013" s="2">
        <f>'Moving Avg'!G1013</f>
        <v>19.202652</v>
      </c>
      <c r="I1013" s="2">
        <f>'Moving Avg'!H1013</f>
        <v>22.013534499999992</v>
      </c>
      <c r="J1013" s="17" t="str">
        <f>OBV!F1013</f>
        <v>BULLISH</v>
      </c>
      <c r="K1013" s="17" t="str">
        <f>OBV!G1013</f>
        <v>NEUTRAL</v>
      </c>
      <c r="L1013" s="17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18.934100000000001</v>
      </c>
      <c r="C1014" s="2">
        <f>RSI!I1014</f>
        <v>53.472868399356145</v>
      </c>
      <c r="D1014" s="2">
        <f>MACD!E1014</f>
        <v>-0.10193065336166285</v>
      </c>
      <c r="E1014" s="2">
        <f>MACD!F1014</f>
        <v>6.0140750144912783E-2</v>
      </c>
      <c r="F1014" s="2">
        <f>'Moving Avg'!D1014</f>
        <v>18.728820000000002</v>
      </c>
      <c r="G1014" s="2">
        <f>'Moving Avg'!F1014</f>
        <v>18.323884999999997</v>
      </c>
      <c r="H1014" s="2">
        <f>'Moving Avg'!G1014</f>
        <v>19.162876000000001</v>
      </c>
      <c r="I1014" s="2">
        <f>'Moving Avg'!H1014</f>
        <v>22.008526999999994</v>
      </c>
      <c r="J1014" s="17" t="str">
        <f>OBV!F1014</f>
        <v>BULLISH</v>
      </c>
      <c r="K1014" s="17" t="str">
        <f>OBV!G1014</f>
        <v>NEUTRAL</v>
      </c>
      <c r="L1014" s="17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18.878399999999999</v>
      </c>
      <c r="C1015" s="2">
        <f>RSI!I1015</f>
        <v>52.667899939627624</v>
      </c>
      <c r="D1015" s="2">
        <f>MACD!E1015</f>
        <v>-0.21922301323989402</v>
      </c>
      <c r="E1015" s="2">
        <f>MACD!F1015</f>
        <v>4.2679974679514232E-3</v>
      </c>
      <c r="F1015" s="2">
        <f>'Moving Avg'!D1015</f>
        <v>18.755880000000001</v>
      </c>
      <c r="G1015" s="2">
        <f>'Moving Avg'!F1015</f>
        <v>18.333034999999999</v>
      </c>
      <c r="H1015" s="2">
        <f>'Moving Avg'!G1015</f>
        <v>19.122780000000002</v>
      </c>
      <c r="I1015" s="2">
        <f>'Moving Avg'!H1015</f>
        <v>22.004379999999991</v>
      </c>
      <c r="J1015" s="17" t="str">
        <f>OBV!F1015</f>
        <v>BULLISH</v>
      </c>
      <c r="K1015" s="17" t="str">
        <f>OBV!G1015</f>
        <v>NEUTRAL</v>
      </c>
      <c r="L1015" s="17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18.846599999999999</v>
      </c>
      <c r="C1016" s="2">
        <f>RSI!I1016</f>
        <v>52.18490025316158</v>
      </c>
      <c r="D1016" s="2">
        <f>MACD!E1016</f>
        <v>-0.33578514119874114</v>
      </c>
      <c r="E1016" s="2">
        <f>MACD!F1016</f>
        <v>-6.3742630265387096E-2</v>
      </c>
      <c r="F1016" s="2">
        <f>'Moving Avg'!D1016</f>
        <v>18.833859999999998</v>
      </c>
      <c r="G1016" s="2">
        <f>'Moving Avg'!F1016</f>
        <v>18.360485000000001</v>
      </c>
      <c r="H1016" s="2">
        <f>'Moving Avg'!G1016</f>
        <v>19.089207999999999</v>
      </c>
      <c r="I1016" s="2">
        <f>'Moving Avg'!H1016</f>
        <v>21.999048999999992</v>
      </c>
      <c r="J1016" s="17" t="str">
        <f>OBV!F1016</f>
        <v>BULLISH</v>
      </c>
      <c r="K1016" s="17" t="str">
        <f>OBV!G1016</f>
        <v>NEUTRAL</v>
      </c>
      <c r="L1016" s="17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18.448799999999999</v>
      </c>
      <c r="C1017" s="2">
        <f>RSI!I1017</f>
        <v>46.446672339977113</v>
      </c>
      <c r="D1017" s="2">
        <f>MACD!E1017</f>
        <v>-0.35945706320412185</v>
      </c>
      <c r="E1017" s="2">
        <f>MACD!F1017</f>
        <v>-0.12288551685313405</v>
      </c>
      <c r="F1017" s="2">
        <f>'Moving Avg'!D1017</f>
        <v>18.771800000000002</v>
      </c>
      <c r="G1017" s="2">
        <f>'Moving Avg'!F1017</f>
        <v>18.374805000000002</v>
      </c>
      <c r="H1017" s="2">
        <f>'Moving Avg'!G1017</f>
        <v>19.044498000000004</v>
      </c>
      <c r="I1017" s="2">
        <f>'Moving Avg'!H1017</f>
        <v>21.99180449999999</v>
      </c>
      <c r="J1017" s="17" t="str">
        <f>OBV!F1017</f>
        <v>BEARISH</v>
      </c>
      <c r="K1017" s="17" t="str">
        <f>OBV!G1017</f>
        <v>NEUTRAL</v>
      </c>
      <c r="L1017" s="17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18.377199999999998</v>
      </c>
      <c r="C1018" s="2">
        <f>RSI!I1018</f>
        <v>45.477365754243834</v>
      </c>
      <c r="D1018" s="2">
        <f>MACD!E1018</f>
        <v>-0.43763583898378755</v>
      </c>
      <c r="E1018" s="2">
        <f>MACD!F1018</f>
        <v>-0.18583558127926475</v>
      </c>
      <c r="F1018" s="2">
        <f>'Moving Avg'!D1018</f>
        <v>18.697020000000002</v>
      </c>
      <c r="G1018" s="2">
        <f>'Moving Avg'!F1018</f>
        <v>18.378785000000001</v>
      </c>
      <c r="H1018" s="2">
        <f>'Moving Avg'!G1018</f>
        <v>18.998516000000002</v>
      </c>
      <c r="I1018" s="2">
        <f>'Moving Avg'!H1018</f>
        <v>21.983062999999994</v>
      </c>
      <c r="J1018" s="17" t="str">
        <f>OBV!F1018</f>
        <v>BEARISH</v>
      </c>
      <c r="K1018" s="17" t="str">
        <f>OBV!G1018</f>
        <v>NEUTRAL</v>
      </c>
      <c r="L1018" s="17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17.899899999999999</v>
      </c>
      <c r="C1019" s="2">
        <f>RSI!I1019</f>
        <v>39.551727785387378</v>
      </c>
      <c r="D1019" s="2">
        <f>MACD!E1019</f>
        <v>-0.46547293295379077</v>
      </c>
      <c r="E1019" s="2">
        <f>MACD!F1019</f>
        <v>-0.24176305161416994</v>
      </c>
      <c r="F1019" s="2">
        <f>'Moving Avg'!D1019</f>
        <v>18.490179999999999</v>
      </c>
      <c r="G1019" s="2">
        <f>'Moving Avg'!F1019</f>
        <v>18.370435000000004</v>
      </c>
      <c r="H1019" s="2">
        <f>'Moving Avg'!G1019</f>
        <v>18.952374000000006</v>
      </c>
      <c r="I1019" s="2">
        <f>'Moving Avg'!H1019</f>
        <v>21.971934999999998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17.899899999999999</v>
      </c>
      <c r="C1020" s="2">
        <f>RSI!I1020</f>
        <v>39.551727785387378</v>
      </c>
      <c r="D1020" s="2">
        <f>MACD!E1020</f>
        <v>-0.31939176232682698</v>
      </c>
      <c r="E1020" s="2">
        <f>MACD!F1020</f>
        <v>-0.25728879375670138</v>
      </c>
      <c r="F1020" s="2">
        <f>'Moving Avg'!D1020</f>
        <v>18.29448</v>
      </c>
      <c r="G1020" s="2">
        <f>'Moving Avg'!F1020</f>
        <v>18.351740000000003</v>
      </c>
      <c r="H1020" s="2">
        <f>'Moving Avg'!G1020</f>
        <v>18.909096000000002</v>
      </c>
      <c r="I1020" s="2">
        <f>'Moving Avg'!H1020</f>
        <v>21.960199499999998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17.860099999999999</v>
      </c>
      <c r="C1021" s="2">
        <f>RSI!I1021</f>
        <v>39.059543233297383</v>
      </c>
      <c r="D1021" s="2">
        <f>MACD!E1021</f>
        <v>-0.23280518405981354</v>
      </c>
      <c r="E1021" s="2">
        <f>MACD!F1021</f>
        <v>-0.25239207181732382</v>
      </c>
      <c r="F1021" s="2">
        <f>'Moving Avg'!D1021</f>
        <v>18.097180000000002</v>
      </c>
      <c r="G1021" s="2">
        <f>'Moving Avg'!F1021</f>
        <v>18.311965000000001</v>
      </c>
      <c r="H1021" s="2">
        <f>'Moving Avg'!G1021</f>
        <v>18.868524000000001</v>
      </c>
      <c r="I1021" s="2">
        <f>'Moving Avg'!H1021</f>
        <v>21.949593999999998</v>
      </c>
      <c r="J1021" s="17" t="str">
        <f>OBV!F1021</f>
        <v>BEARISH</v>
      </c>
      <c r="K1021" s="17" t="str">
        <f>OBV!G1021</f>
        <v>NEUTRAL</v>
      </c>
      <c r="L1021" s="17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18.059000000000001</v>
      </c>
      <c r="C1022" s="2">
        <f>RSI!I1022</f>
        <v>42.884717638319273</v>
      </c>
      <c r="D1022" s="2">
        <f>MACD!E1022</f>
        <v>-0.12372504229437808</v>
      </c>
      <c r="E1022" s="2">
        <f>MACD!F1022</f>
        <v>-0.22665866591273467</v>
      </c>
      <c r="F1022" s="2">
        <f>'Moving Avg'!D1022</f>
        <v>18.019219999999997</v>
      </c>
      <c r="G1022" s="2">
        <f>'Moving Avg'!F1022</f>
        <v>18.276165000000002</v>
      </c>
      <c r="H1022" s="2">
        <f>'Moving Avg'!G1022</f>
        <v>18.831930000000003</v>
      </c>
      <c r="I1022" s="2">
        <f>'Moving Avg'!H1022</f>
        <v>21.941805499999997</v>
      </c>
      <c r="J1022" s="17" t="str">
        <f>OBV!F1022</f>
        <v>BULLISH</v>
      </c>
      <c r="K1022" s="17" t="str">
        <f>OBV!G1022</f>
        <v>NEUTRAL</v>
      </c>
      <c r="L1022" s="17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17.899899999999999</v>
      </c>
      <c r="C1023" s="2">
        <f>RSI!I1023</f>
        <v>40.684841426075309</v>
      </c>
      <c r="D1023" s="2">
        <f>MACD!E1023</f>
        <v>-1.832065723833054E-2</v>
      </c>
      <c r="E1023" s="2">
        <f>MACD!F1023</f>
        <v>-0.18499106417785385</v>
      </c>
      <c r="F1023" s="2">
        <f>'Moving Avg'!D1023</f>
        <v>17.923759999999998</v>
      </c>
      <c r="G1023" s="2">
        <f>'Moving Avg'!F1023</f>
        <v>18.25628</v>
      </c>
      <c r="H1023" s="2">
        <f>'Moving Avg'!G1023</f>
        <v>18.792153999999996</v>
      </c>
      <c r="I1023" s="2">
        <f>'Moving Avg'!H1023</f>
        <v>21.932956000000001</v>
      </c>
      <c r="J1023" s="17" t="str">
        <f>OBV!F1023</f>
        <v>BEARISH</v>
      </c>
      <c r="K1023" s="17" t="str">
        <f>OBV!G1023</f>
        <v>NEUTRAL</v>
      </c>
      <c r="L1023" s="17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17.8919</v>
      </c>
      <c r="C1024" s="2">
        <f>RSI!I1024</f>
        <v>40.572140340730115</v>
      </c>
      <c r="D1024" s="2">
        <f>MACD!E1024</f>
        <v>0.10291663199063095</v>
      </c>
      <c r="E1024" s="2">
        <f>MACD!F1024</f>
        <v>-0.12740952494415692</v>
      </c>
      <c r="F1024" s="2">
        <f>'Moving Avg'!D1024</f>
        <v>17.922160000000002</v>
      </c>
      <c r="G1024" s="2">
        <f>'Moving Avg'!F1024</f>
        <v>18.239970000000003</v>
      </c>
      <c r="H1024" s="2">
        <f>'Moving Avg'!G1024</f>
        <v>18.752375999999998</v>
      </c>
      <c r="I1024" s="2">
        <f>'Moving Avg'!H1024</f>
        <v>21.923686499999999</v>
      </c>
      <c r="J1024" s="17" t="str">
        <f>OBV!F1024</f>
        <v>BEARISH</v>
      </c>
      <c r="K1024" s="17" t="str">
        <f>OBV!G1024</f>
        <v>NEUTRAL</v>
      </c>
      <c r="L1024" s="17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17.899899999999999</v>
      </c>
      <c r="C1025" s="2">
        <f>RSI!I1025</f>
        <v>40.748897328249093</v>
      </c>
      <c r="D1025" s="2">
        <f>MACD!E1025</f>
        <v>0.19944537275987173</v>
      </c>
      <c r="E1025" s="2">
        <f>MACD!F1025</f>
        <v>-6.2038545403351186E-2</v>
      </c>
      <c r="F1025" s="2">
        <f>'Moving Avg'!D1025</f>
        <v>17.922160000000002</v>
      </c>
      <c r="G1025" s="2">
        <f>'Moving Avg'!F1025</f>
        <v>18.23997</v>
      </c>
      <c r="H1025" s="2">
        <f>'Moving Avg'!G1025</f>
        <v>18.717371999999997</v>
      </c>
      <c r="I1025" s="2">
        <f>'Moving Avg'!H1025</f>
        <v>21.911608999999999</v>
      </c>
      <c r="J1025" s="17" t="str">
        <f>OBV!F1025</f>
        <v>BEARISH</v>
      </c>
      <c r="K1025" s="17" t="str">
        <f>OBV!G1025</f>
        <v>NEUTRAL</v>
      </c>
      <c r="L1025" s="17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17.907800000000002</v>
      </c>
      <c r="C1026" s="2">
        <f>RSI!I1026</f>
        <v>40.935721554658855</v>
      </c>
      <c r="D1026" s="2">
        <f>MACD!E1026</f>
        <v>0.27847392609463029</v>
      </c>
      <c r="E1026" s="2">
        <f>MACD!F1026</f>
        <v>6.0639488962451124E-3</v>
      </c>
      <c r="F1026" s="2">
        <f>'Moving Avg'!D1026</f>
        <v>17.931699999999999</v>
      </c>
      <c r="G1026" s="2">
        <f>'Moving Avg'!F1026</f>
        <v>18.246335000000002</v>
      </c>
      <c r="H1026" s="2">
        <f>'Moving Avg'!G1026</f>
        <v>18.688890000000001</v>
      </c>
      <c r="I1026" s="2">
        <f>'Moving Avg'!H1026</f>
        <v>21.898812</v>
      </c>
      <c r="J1026" s="17" t="str">
        <f>OBV!F1026</f>
        <v>BEARISH</v>
      </c>
      <c r="K1026" s="17" t="str">
        <f>OBV!G1026</f>
        <v>NEUTRAL</v>
      </c>
      <c r="L1026" s="17" t="str">
        <f>OBV!H1026</f>
        <v>BEARISH DIVERGENCE</v>
      </c>
    </row>
    <row r="1027" spans="1:12" ht="13.5" x14ac:dyDescent="0.25">
      <c r="A1027" s="3">
        <f>RSI!A1027</f>
        <v>43502</v>
      </c>
      <c r="B1027" s="2">
        <f>RSI!B1027</f>
        <v>18.297599999999999</v>
      </c>
      <c r="C1027" s="2">
        <f>RSI!I1027</f>
        <v>49.41164022722996</v>
      </c>
      <c r="D1027" s="2">
        <f>MACD!E1027</f>
        <v>0.25784189322477502</v>
      </c>
      <c r="E1027" s="2">
        <f>MACD!F1027</f>
        <v>5.6419537761951091E-2</v>
      </c>
      <c r="F1027" s="2">
        <f>'Moving Avg'!D1027</f>
        <v>17.979420000000001</v>
      </c>
      <c r="G1027" s="2">
        <f>'Moving Avg'!F1027</f>
        <v>18.257075000000004</v>
      </c>
      <c r="H1027" s="2">
        <f>'Moving Avg'!G1027</f>
        <v>18.672819999999998</v>
      </c>
      <c r="I1027" s="2">
        <f>'Moving Avg'!H1027</f>
        <v>21.888912999999999</v>
      </c>
      <c r="J1027" s="17" t="str">
        <f>OBV!F1027</f>
        <v>BEARISH</v>
      </c>
      <c r="K1027" s="17" t="str">
        <f>OBV!G1027</f>
        <v>NEUTRAL</v>
      </c>
      <c r="L1027" s="17" t="str">
        <f>OBV!H1027</f>
        <v>BEARISH DIVERGENCE</v>
      </c>
    </row>
    <row r="1028" spans="1:12" ht="13.5" x14ac:dyDescent="0.25">
      <c r="A1028" s="3">
        <f>RSI!A1028</f>
        <v>43503</v>
      </c>
      <c r="B1028" s="2">
        <f>RSI!B1028</f>
        <v>18.281700000000001</v>
      </c>
      <c r="C1028" s="2">
        <f>RSI!I1028</f>
        <v>49.102110751165483</v>
      </c>
      <c r="D1028" s="2">
        <f>MACD!E1028</f>
        <v>0.23062429603927725</v>
      </c>
      <c r="E1028" s="2">
        <f>MACD!F1028</f>
        <v>9.1260489417416324E-2</v>
      </c>
      <c r="F1028" s="2">
        <f>'Moving Avg'!D1028</f>
        <v>18.055779999999999</v>
      </c>
      <c r="G1028" s="2">
        <f>'Moving Avg'!F1028</f>
        <v>18.2881</v>
      </c>
      <c r="H1028" s="2">
        <f>'Moving Avg'!G1028</f>
        <v>18.660727999999995</v>
      </c>
      <c r="I1028" s="2">
        <f>'Moving Avg'!H1028</f>
        <v>21.8793145</v>
      </c>
      <c r="J1028" s="17" t="str">
        <f>OBV!F1028</f>
        <v>BULLISH</v>
      </c>
      <c r="K1028" s="17" t="str">
        <f>OBV!G1028</f>
        <v>NEUTRAL</v>
      </c>
      <c r="L1028" s="17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18.138500000000001</v>
      </c>
      <c r="C1029" s="2">
        <f>RSI!I1029</f>
        <v>46.289645447921366</v>
      </c>
      <c r="D1029" s="2">
        <f>MACD!E1029</f>
        <v>0.14493672791913781</v>
      </c>
      <c r="E1029" s="2">
        <f>MACD!F1029</f>
        <v>0.10199573711776062</v>
      </c>
      <c r="F1029" s="2">
        <f>'Moving Avg'!D1029</f>
        <v>18.1051</v>
      </c>
      <c r="G1029" s="2">
        <f>'Moving Avg'!F1029</f>
        <v>18.311565000000002</v>
      </c>
      <c r="H1029" s="2">
        <f>'Moving Avg'!G1029</f>
        <v>18.641951999999996</v>
      </c>
      <c r="I1029" s="2">
        <f>'Moving Avg'!H1029</f>
        <v>21.869076</v>
      </c>
      <c r="J1029" s="17" t="str">
        <f>OBV!F1029</f>
        <v>BULLISH</v>
      </c>
      <c r="K1029" s="17" t="str">
        <f>OBV!G1029</f>
        <v>NEUTRAL</v>
      </c>
      <c r="L1029" s="17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17.979399999999998</v>
      </c>
      <c r="C1030" s="2">
        <f>RSI!I1030</f>
        <v>43.320750512573518</v>
      </c>
      <c r="D1030" s="2">
        <f>MACD!E1030</f>
        <v>8.5216989615105376E-2</v>
      </c>
      <c r="E1030" s="2">
        <f>MACD!F1030</f>
        <v>9.8639987617229585E-2</v>
      </c>
      <c r="F1030" s="2">
        <f>'Moving Avg'!D1030</f>
        <v>18.120999999999999</v>
      </c>
      <c r="G1030" s="2">
        <f>'Moving Avg'!F1030</f>
        <v>18.27338</v>
      </c>
      <c r="H1030" s="2">
        <f>'Moving Avg'!G1030</f>
        <v>18.611719999999995</v>
      </c>
      <c r="I1030" s="2">
        <f>'Moving Avg'!H1030</f>
        <v>21.858003999999998</v>
      </c>
      <c r="J1030" s="17" t="str">
        <f>OBV!F1030</f>
        <v>BEARISH</v>
      </c>
      <c r="K1030" s="17" t="str">
        <f>OBV!G1030</f>
        <v>NEUTRAL</v>
      </c>
      <c r="L1030" s="17" t="str">
        <f>OBV!H1030</f>
        <v>BEARISH DIVERGENCE</v>
      </c>
    </row>
    <row r="1031" spans="1:12" ht="13.5" x14ac:dyDescent="0.25">
      <c r="A1031" s="3">
        <f>RSI!A1031</f>
        <v>43508</v>
      </c>
      <c r="B1031" s="2">
        <f>RSI!B1031</f>
        <v>17.899899999999999</v>
      </c>
      <c r="C1031" s="2">
        <f>RSI!I1031</f>
        <v>41.875469503134759</v>
      </c>
      <c r="D1031" s="2">
        <f>MACD!E1031</f>
        <v>3.6316716133427462E-2</v>
      </c>
      <c r="E1031" s="2">
        <f>MACD!F1031</f>
        <v>8.6175333320469172E-2</v>
      </c>
      <c r="F1031" s="2">
        <f>'Moving Avg'!D1031</f>
        <v>18.119420000000002</v>
      </c>
      <c r="G1031" s="2">
        <f>'Moving Avg'!F1031</f>
        <v>18.245539999999998</v>
      </c>
      <c r="H1031" s="2">
        <f>'Moving Avg'!G1031</f>
        <v>18.571943999999995</v>
      </c>
      <c r="I1031" s="2">
        <f>'Moving Avg'!H1031</f>
        <v>21.846875999999998</v>
      </c>
      <c r="J1031" s="17" t="str">
        <f>OBV!F1031</f>
        <v>BEARISH</v>
      </c>
      <c r="K1031" s="17" t="str">
        <f>OBV!G1031</f>
        <v>NEUTRAL</v>
      </c>
      <c r="L1031" s="17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17.621400000000001</v>
      </c>
      <c r="C1032" s="2">
        <f>RSI!I1032</f>
        <v>37.194097977383045</v>
      </c>
      <c r="D1032" s="2">
        <f>MACD!E1032</f>
        <v>4.8366738720339697E-2</v>
      </c>
      <c r="E1032" s="2">
        <f>MACD!F1032</f>
        <v>7.8613614400443288E-2</v>
      </c>
      <c r="F1032" s="2">
        <f>'Moving Avg'!D1032</f>
        <v>17.984179999999999</v>
      </c>
      <c r="G1032" s="2">
        <f>'Moving Avg'!F1032</f>
        <v>18.188655000000001</v>
      </c>
      <c r="H1032" s="2">
        <f>'Moving Avg'!G1032</f>
        <v>18.521027999999994</v>
      </c>
      <c r="I1032" s="2">
        <f>'Moving Avg'!H1032</f>
        <v>21.835418999999998</v>
      </c>
      <c r="J1032" s="17" t="str">
        <f>OBV!F1032</f>
        <v>BEARISH</v>
      </c>
      <c r="K1032" s="17" t="str">
        <f>OBV!G1032</f>
        <v>NEUTRAL</v>
      </c>
      <c r="L1032" s="17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17.899899999999999</v>
      </c>
      <c r="C1033" s="2">
        <f>RSI!I1033</f>
        <v>43.942928318350155</v>
      </c>
      <c r="D1033" s="2">
        <f>MACD!E1033</f>
        <v>1.7136793582217535E-2</v>
      </c>
      <c r="E1033" s="2">
        <f>MACD!F1033</f>
        <v>6.6318250236798146E-2</v>
      </c>
      <c r="F1033" s="2">
        <f>'Moving Avg'!D1033</f>
        <v>17.907819999999997</v>
      </c>
      <c r="G1033" s="2">
        <f>'Moving Avg'!F1033</f>
        <v>18.146094999999999</v>
      </c>
      <c r="H1033" s="2">
        <f>'Moving Avg'!G1033</f>
        <v>18.474885999999991</v>
      </c>
      <c r="I1033" s="2">
        <f>'Moving Avg'!H1033</f>
        <v>21.824329000000002</v>
      </c>
      <c r="J1033" s="17" t="str">
        <f>OBV!F1033</f>
        <v>BEARISH</v>
      </c>
      <c r="K1033" s="17" t="str">
        <f>OBV!G1033</f>
        <v>NEUTRAL</v>
      </c>
      <c r="L1033" s="17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17.8919</v>
      </c>
      <c r="C1034" s="2">
        <f>RSI!I1034</f>
        <v>43.797340424622966</v>
      </c>
      <c r="D1034" s="2">
        <f>MACD!E1034</f>
        <v>-8.1645798859106833E-3</v>
      </c>
      <c r="E1034" s="2">
        <f>MACD!F1034</f>
        <v>5.1421684212256381E-2</v>
      </c>
      <c r="F1034" s="2">
        <f>'Moving Avg'!D1034</f>
        <v>17.858499999999999</v>
      </c>
      <c r="G1034" s="2">
        <f>'Moving Avg'!F1034</f>
        <v>18.093985</v>
      </c>
      <c r="H1034" s="2">
        <f>'Moving Avg'!G1034</f>
        <v>18.426993999999997</v>
      </c>
      <c r="I1034" s="2">
        <f>'Moving Avg'!H1034</f>
        <v>21.815059499999997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17.7805</v>
      </c>
      <c r="C1035" s="2">
        <f>RSI!I1035</f>
        <v>41.724311623155209</v>
      </c>
      <c r="D1035" s="2">
        <f>MACD!E1035</f>
        <v>-1.8411928558819568E-2</v>
      </c>
      <c r="E1035" s="2">
        <f>MACD!F1035</f>
        <v>3.7454961658041193E-2</v>
      </c>
      <c r="F1035" s="2">
        <f>'Moving Avg'!D1035</f>
        <v>17.818719999999999</v>
      </c>
      <c r="G1035" s="2">
        <f>'Moving Avg'!F1035</f>
        <v>18.039090000000002</v>
      </c>
      <c r="H1035" s="2">
        <f>'Moving Avg'!G1035</f>
        <v>18.384829999999997</v>
      </c>
      <c r="I1035" s="2">
        <f>'Moving Avg'!H1035</f>
        <v>21.804207999999996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17.7408</v>
      </c>
      <c r="C1036" s="2">
        <f>RSI!I1036</f>
        <v>40.979891001565342</v>
      </c>
      <c r="D1036" s="2">
        <f>MACD!E1036</f>
        <v>-2.0713846424389004E-2</v>
      </c>
      <c r="E1036" s="2">
        <f>MACD!F1036</f>
        <v>2.5821200041555158E-2</v>
      </c>
      <c r="F1036" s="2">
        <f>'Moving Avg'!D1036</f>
        <v>17.786899999999996</v>
      </c>
      <c r="G1036" s="2">
        <f>'Moving Avg'!F1036</f>
        <v>17.983799999999999</v>
      </c>
      <c r="H1036" s="2">
        <f>'Moving Avg'!G1036</f>
        <v>18.337893999999995</v>
      </c>
      <c r="I1036" s="2">
        <f>'Moving Avg'!H1036</f>
        <v>21.79418299999999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17.701000000000001</v>
      </c>
      <c r="C1037" s="2">
        <f>RSI!I1037</f>
        <v>40.205444658741939</v>
      </c>
      <c r="D1037" s="2">
        <f>MACD!E1037</f>
        <v>4.253922472280891E-2</v>
      </c>
      <c r="E1037" s="2">
        <f>MACD!F1037</f>
        <v>2.9164804977805908E-2</v>
      </c>
      <c r="F1037" s="2">
        <f>'Moving Avg'!D1037</f>
        <v>17.802819999999997</v>
      </c>
      <c r="G1037" s="2">
        <f>'Moving Avg'!F1037</f>
        <v>17.946410000000004</v>
      </c>
      <c r="H1037" s="2">
        <f>'Moving Avg'!G1037</f>
        <v>18.318323999999997</v>
      </c>
      <c r="I1037" s="2">
        <f>'Moving Avg'!H1037</f>
        <v>21.783958999999985</v>
      </c>
      <c r="J1037" s="17" t="str">
        <f>OBV!F1037</f>
        <v>BEARISH</v>
      </c>
      <c r="K1037" s="17" t="str">
        <f>OBV!G1037</f>
        <v>NEUTRAL</v>
      </c>
      <c r="L1037" s="17" t="str">
        <f>OBV!H1037</f>
        <v>BEARISH DIVERGENCE</v>
      </c>
    </row>
    <row r="1038" spans="1:12" ht="13.5" x14ac:dyDescent="0.25">
      <c r="A1038" s="3">
        <f>RSI!A1038</f>
        <v>43517</v>
      </c>
      <c r="B1038" s="2">
        <f>RSI!B1038</f>
        <v>18.1783</v>
      </c>
      <c r="C1038" s="2">
        <f>RSI!I1038</f>
        <v>51.936323902618938</v>
      </c>
      <c r="D1038" s="2">
        <f>MACD!E1038</f>
        <v>6.0608847704543223E-2</v>
      </c>
      <c r="E1038" s="2">
        <f>MACD!F1038</f>
        <v>3.5453613523153377E-2</v>
      </c>
      <c r="F1038" s="2">
        <f>'Moving Avg'!D1038</f>
        <v>17.858499999999999</v>
      </c>
      <c r="G1038" s="2">
        <f>'Moving Avg'!F1038</f>
        <v>17.936464999999998</v>
      </c>
      <c r="H1038" s="2">
        <f>'Moving Avg'!G1038</f>
        <v>18.292069999999999</v>
      </c>
      <c r="I1038" s="2">
        <f>'Moving Avg'!H1038</f>
        <v>21.776121499999991</v>
      </c>
      <c r="J1038" s="17" t="str">
        <f>OBV!F1038</f>
        <v>BEARISH</v>
      </c>
      <c r="K1038" s="17" t="str">
        <f>OBV!G1038</f>
        <v>NEUTRAL</v>
      </c>
      <c r="L1038" s="17" t="str">
        <f>OBV!H1038</f>
        <v>BEARISH DIVERGENCE</v>
      </c>
    </row>
    <row r="1039" spans="1:12" ht="13.5" x14ac:dyDescent="0.25">
      <c r="A1039" s="3">
        <f>RSI!A1039</f>
        <v>43518</v>
      </c>
      <c r="B1039" s="2">
        <f>RSI!B1039</f>
        <v>18.1783</v>
      </c>
      <c r="C1039" s="2">
        <f>RSI!I1039</f>
        <v>51.936323902618923</v>
      </c>
      <c r="D1039" s="2">
        <f>MACD!E1039</f>
        <v>5.322283895570834E-2</v>
      </c>
      <c r="E1039" s="2">
        <f>MACD!F1039</f>
        <v>3.9007458609664369E-2</v>
      </c>
      <c r="F1039" s="2">
        <f>'Moving Avg'!D1039</f>
        <v>17.915780000000002</v>
      </c>
      <c r="G1039" s="2">
        <f>'Moving Avg'!F1039</f>
        <v>17.950385000000001</v>
      </c>
      <c r="H1039" s="2">
        <f>'Moving Avg'!G1039</f>
        <v>18.270589999999999</v>
      </c>
      <c r="I1039" s="2">
        <f>'Moving Avg'!H1039</f>
        <v>21.768283999999984</v>
      </c>
      <c r="J1039" s="17" t="str">
        <f>OBV!F1039</f>
        <v>BEARISH</v>
      </c>
      <c r="K1039" s="17" t="str">
        <f>OBV!G1039</f>
        <v>NEUTRAL</v>
      </c>
      <c r="L1039" s="17" t="str">
        <f>OBV!H1039</f>
        <v>BEARISH DIVERGENCE</v>
      </c>
    </row>
    <row r="1040" spans="1:12" ht="13.5" x14ac:dyDescent="0.25">
      <c r="A1040" s="3">
        <f>RSI!A1040</f>
        <v>43521</v>
      </c>
      <c r="B1040" s="2">
        <f>RSI!B1040</f>
        <v>17.6373</v>
      </c>
      <c r="C1040" s="2">
        <f>RSI!I1040</f>
        <v>41.288258963443923</v>
      </c>
      <c r="D1040" s="2">
        <f>MACD!E1040</f>
        <v>6.1973141628772765E-2</v>
      </c>
      <c r="E1040" s="2">
        <f>MACD!F1040</f>
        <v>4.3600595213486054E-2</v>
      </c>
      <c r="F1040" s="2">
        <f>'Moving Avg'!D1040</f>
        <v>17.887139999999999</v>
      </c>
      <c r="G1040" s="2">
        <f>'Moving Avg'!F1040</f>
        <v>17.937255</v>
      </c>
      <c r="H1040" s="2">
        <f>'Moving Avg'!G1040</f>
        <v>18.242746</v>
      </c>
      <c r="I1040" s="2">
        <f>'Moving Avg'!H1040</f>
        <v>21.758880999999992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18.122599999999998</v>
      </c>
      <c r="C1041" s="2">
        <f>RSI!I1041</f>
        <v>50.994331114315585</v>
      </c>
      <c r="D1041" s="2">
        <f>MACD!E1041</f>
        <v>2.3842203362612224E-2</v>
      </c>
      <c r="E1041" s="2">
        <f>MACD!F1041</f>
        <v>3.9648916843311288E-2</v>
      </c>
      <c r="F1041" s="2">
        <f>'Moving Avg'!D1041</f>
        <v>17.9635</v>
      </c>
      <c r="G1041" s="2">
        <f>'Moving Avg'!F1041</f>
        <v>17.950379999999996</v>
      </c>
      <c r="H1041" s="2">
        <f>'Moving Avg'!G1041</f>
        <v>18.218559999999997</v>
      </c>
      <c r="I1041" s="2">
        <f>'Moving Avg'!H1041</f>
        <v>21.751334999999987</v>
      </c>
      <c r="J1041" s="17" t="str">
        <f>OBV!F1041</f>
        <v>BEARISH</v>
      </c>
      <c r="K1041" s="17" t="str">
        <f>OBV!G1041</f>
        <v>NEUTRAL</v>
      </c>
      <c r="L1041" s="17" t="str">
        <f>OBV!H1041</f>
        <v>BEARISH DIVERGENCE</v>
      </c>
    </row>
    <row r="1042" spans="1:12" ht="13.5" x14ac:dyDescent="0.25">
      <c r="A1042" s="3">
        <f>RSI!A1042</f>
        <v>43523</v>
      </c>
      <c r="B1042" s="2">
        <f>RSI!B1042</f>
        <v>18.122599999999998</v>
      </c>
      <c r="C1042" s="2">
        <f>RSI!I1042</f>
        <v>50.994331114315585</v>
      </c>
      <c r="D1042" s="2">
        <f>MACD!E1042</f>
        <v>-5.1688214975406765E-2</v>
      </c>
      <c r="E1042" s="2">
        <f>MACD!F1042</f>
        <v>2.138149047956768E-2</v>
      </c>
      <c r="F1042" s="2">
        <f>'Moving Avg'!D1042</f>
        <v>18.047820000000002</v>
      </c>
      <c r="G1042" s="2">
        <f>'Moving Avg'!F1042</f>
        <v>17.953559999999996</v>
      </c>
      <c r="H1042" s="2">
        <f>'Moving Avg'!G1042</f>
        <v>18.199147999999997</v>
      </c>
      <c r="I1042" s="2">
        <f>'Moving Avg'!H1042</f>
        <v>21.741889999999984</v>
      </c>
      <c r="J1042" s="17" t="str">
        <f>OBV!F1042</f>
        <v>BEARISH</v>
      </c>
      <c r="K1042" s="17" t="str">
        <f>OBV!G1042</f>
        <v>NEUTRAL</v>
      </c>
      <c r="L1042" s="17" t="str">
        <f>OBV!H1042</f>
        <v>BEARISH DIVERGENCE</v>
      </c>
    </row>
    <row r="1043" spans="1:12" ht="13.5" x14ac:dyDescent="0.25">
      <c r="A1043" s="3">
        <f>RSI!A1043</f>
        <v>43524</v>
      </c>
      <c r="B1043" s="2">
        <f>RSI!B1043</f>
        <v>17.661200000000001</v>
      </c>
      <c r="C1043" s="2">
        <f>RSI!I1043</f>
        <v>43.131946580451974</v>
      </c>
      <c r="D1043" s="2">
        <f>MACD!E1043</f>
        <v>-3.8963178459887615E-2</v>
      </c>
      <c r="E1043" s="2">
        <f>MACD!F1043</f>
        <v>9.3125566916766218E-3</v>
      </c>
      <c r="F1043" s="2">
        <f>'Moving Avg'!D1043</f>
        <v>17.944400000000002</v>
      </c>
      <c r="G1043" s="2">
        <f>'Moving Avg'!F1043</f>
        <v>17.941624999999995</v>
      </c>
      <c r="H1043" s="2">
        <f>'Moving Avg'!G1043</f>
        <v>18.170668000000003</v>
      </c>
      <c r="I1043" s="2">
        <f>'Moving Avg'!H1043</f>
        <v>21.729568499999981</v>
      </c>
      <c r="J1043" s="17" t="str">
        <f>OBV!F1043</f>
        <v>BEARISH</v>
      </c>
      <c r="K1043" s="17" t="str">
        <f>OBV!G1043</f>
        <v>WEAK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17.661200000000001</v>
      </c>
      <c r="C1044" s="2">
        <f>RSI!I1044</f>
        <v>43.131946580451974</v>
      </c>
      <c r="D1044" s="2">
        <f>MACD!E1044</f>
        <v>-2.7059936990923461E-2</v>
      </c>
      <c r="E1044" s="2">
        <f>MACD!F1044</f>
        <v>2.0380579551566051E-3</v>
      </c>
      <c r="F1044" s="2">
        <f>'Moving Avg'!D1044</f>
        <v>17.840980000000002</v>
      </c>
      <c r="G1044" s="2">
        <f>'Moving Avg'!F1044</f>
        <v>17.930089999999996</v>
      </c>
      <c r="H1044" s="2">
        <f>'Moving Avg'!G1044</f>
        <v>18.142824000000005</v>
      </c>
      <c r="I1044" s="2">
        <f>'Moving Avg'!H1044</f>
        <v>21.717436999999983</v>
      </c>
      <c r="J1044" s="17" t="str">
        <f>OBV!F1044</f>
        <v>BEARISH</v>
      </c>
      <c r="K1044" s="17" t="str">
        <f>OBV!G1044</f>
        <v>WEAK</v>
      </c>
      <c r="L1044" s="17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17.8203</v>
      </c>
      <c r="C1045" s="2">
        <f>RSI!I1045</f>
        <v>46.434712376761723</v>
      </c>
      <c r="D1045" s="2">
        <f>MACD!E1045</f>
        <v>-4.3720247099383158E-2</v>
      </c>
      <c r="E1045" s="2">
        <f>MACD!F1045</f>
        <v>-7.1136030557513476E-3</v>
      </c>
      <c r="F1045" s="2">
        <f>'Moving Avg'!D1045</f>
        <v>17.877580000000002</v>
      </c>
      <c r="G1045" s="2">
        <f>'Moving Avg'!F1045</f>
        <v>17.926109999999998</v>
      </c>
      <c r="H1045" s="2">
        <f>'Moving Avg'!G1045</f>
        <v>18.125322000000001</v>
      </c>
      <c r="I1045" s="2">
        <f>'Moving Avg'!H1045</f>
        <v>21.704012499999987</v>
      </c>
      <c r="J1045" s="17" t="str">
        <f>OBV!F1045</f>
        <v>BEARISH</v>
      </c>
      <c r="K1045" s="17" t="str">
        <f>OBV!G1045</f>
        <v>NEUTRAL</v>
      </c>
      <c r="L1045" s="17" t="str">
        <f>OBV!H1045</f>
        <v>BEARISH DIVERGENCE</v>
      </c>
    </row>
    <row r="1046" spans="1:12" ht="13.5" x14ac:dyDescent="0.25">
      <c r="A1046" s="3">
        <f>RSI!A1046</f>
        <v>43529</v>
      </c>
      <c r="B1046" s="2">
        <f>RSI!B1046</f>
        <v>17.7805</v>
      </c>
      <c r="C1046" s="2">
        <f>RSI!I1046</f>
        <v>45.719380905579243</v>
      </c>
      <c r="D1046" s="2">
        <f>MACD!E1046</f>
        <v>-5.9888065593487028E-2</v>
      </c>
      <c r="E1046" s="2">
        <f>MACD!F1046</f>
        <v>-1.7668495563298484E-2</v>
      </c>
      <c r="F1046" s="2">
        <f>'Moving Avg'!D1046</f>
        <v>17.809159999999999</v>
      </c>
      <c r="G1046" s="2">
        <f>'Moving Avg'!F1046</f>
        <v>17.919744999999999</v>
      </c>
      <c r="H1046" s="2">
        <f>'Moving Avg'!G1046</f>
        <v>18.114980000000003</v>
      </c>
      <c r="I1046" s="2">
        <f>'Moving Avg'!H1046</f>
        <v>21.692249499999981</v>
      </c>
      <c r="J1046" s="17" t="str">
        <f>OBV!F1046</f>
        <v>BEARISH</v>
      </c>
      <c r="K1046" s="17" t="str">
        <f>OBV!G1046</f>
        <v>NEUTRAL</v>
      </c>
      <c r="L1046" s="17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17.8203</v>
      </c>
      <c r="C1047" s="2">
        <f>RSI!I1047</f>
        <v>46.605206385315491</v>
      </c>
      <c r="D1047" s="2">
        <f>MACD!E1047</f>
        <v>-8.1396321500907476E-2</v>
      </c>
      <c r="E1047" s="2">
        <f>MACD!F1047</f>
        <v>-3.0414060750820284E-2</v>
      </c>
      <c r="F1047" s="2">
        <f>'Moving Avg'!D1047</f>
        <v>17.748700000000003</v>
      </c>
      <c r="G1047" s="2">
        <f>'Moving Avg'!F1047</f>
        <v>17.895879999999998</v>
      </c>
      <c r="H1047" s="2">
        <f>'Moving Avg'!G1047</f>
        <v>18.108138000000004</v>
      </c>
      <c r="I1047" s="2">
        <f>'Moving Avg'!H1047</f>
        <v>21.680723499999981</v>
      </c>
      <c r="J1047" s="17" t="str">
        <f>OBV!F1047</f>
        <v>BEARISH</v>
      </c>
      <c r="K1047" s="17" t="str">
        <f>OBV!G1047</f>
        <v>NEUTRAL</v>
      </c>
      <c r="L1047" s="17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17.581600000000002</v>
      </c>
      <c r="C1048" s="2">
        <f>RSI!I1048</f>
        <v>42.161239849781815</v>
      </c>
      <c r="D1048" s="2">
        <f>MACD!E1048</f>
        <v>-7.5672191890490126E-3</v>
      </c>
      <c r="E1048" s="2">
        <f>MACD!F1048</f>
        <v>-2.5844692438466033E-2</v>
      </c>
      <c r="F1048" s="2">
        <f>'Moving Avg'!D1048</f>
        <v>17.732780000000002</v>
      </c>
      <c r="G1048" s="2">
        <f>'Moving Avg'!F1048</f>
        <v>17.860875</v>
      </c>
      <c r="H1048" s="2">
        <f>'Moving Avg'!G1048</f>
        <v>18.093818000000002</v>
      </c>
      <c r="I1048" s="2">
        <f>'Moving Avg'!H1048</f>
        <v>21.668003999999986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17.581600000000002</v>
      </c>
      <c r="C1049" s="2">
        <f>RSI!I1049</f>
        <v>42.161239849781815</v>
      </c>
      <c r="D1049" s="2">
        <f>MACD!E1049</f>
        <v>5.7162330704166209E-2</v>
      </c>
      <c r="E1049" s="2">
        <f>MACD!F1049</f>
        <v>-9.2432878099395835E-3</v>
      </c>
      <c r="F1049" s="2">
        <f>'Moving Avg'!D1049</f>
        <v>17.716860000000004</v>
      </c>
      <c r="G1049" s="2">
        <f>'Moving Avg'!F1049</f>
        <v>17.833029999999997</v>
      </c>
      <c r="H1049" s="2">
        <f>'Moving Avg'!G1049</f>
        <v>18.084112000000001</v>
      </c>
      <c r="I1049" s="2">
        <f>'Moving Avg'!H1049</f>
        <v>21.656043999999994</v>
      </c>
      <c r="J1049" s="17" t="str">
        <f>OBV!F1049</f>
        <v>BEARISH</v>
      </c>
      <c r="K1049" s="17" t="str">
        <f>OBV!G1049</f>
        <v>NEUTRAL</v>
      </c>
      <c r="L1049" s="17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17.502099999999999</v>
      </c>
      <c r="C1050" s="2">
        <f>RSI!I1050</f>
        <v>40.663537278041318</v>
      </c>
      <c r="D1050" s="2">
        <f>MACD!E1050</f>
        <v>3.6683062606776673E-2</v>
      </c>
      <c r="E1050" s="2">
        <f>MACD!F1050</f>
        <v>-5.8017726596332198E-5</v>
      </c>
      <c r="F1050" s="2">
        <f>'Moving Avg'!D1050</f>
        <v>17.653220000000001</v>
      </c>
      <c r="G1050" s="2">
        <f>'Moving Avg'!F1050</f>
        <v>17.809165</v>
      </c>
      <c r="H1050" s="2">
        <f>'Moving Avg'!G1050</f>
        <v>18.068678000000002</v>
      </c>
      <c r="I1050" s="2">
        <f>'Moving Avg'!H1050</f>
        <v>21.643876499999987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16.977</v>
      </c>
      <c r="C1051" s="2">
        <f>RSI!I1051</f>
        <v>32.461219272242488</v>
      </c>
      <c r="D1051" s="2">
        <f>MACD!E1051</f>
        <v>0.13531858688823561</v>
      </c>
      <c r="E1051" s="2">
        <f>MACD!F1051</f>
        <v>2.7017303196370059E-2</v>
      </c>
      <c r="F1051" s="2">
        <f>'Moving Avg'!D1051</f>
        <v>17.492520000000003</v>
      </c>
      <c r="G1051" s="2">
        <f>'Moving Avg'!F1051</f>
        <v>17.763019999999997</v>
      </c>
      <c r="H1051" s="2">
        <f>'Moving Avg'!G1051</f>
        <v>18.035105999999999</v>
      </c>
      <c r="I1051" s="2">
        <f>'Moving Avg'!H1051</f>
        <v>21.629272999999994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16.4679</v>
      </c>
      <c r="C1052" s="2">
        <f>RSI!I1052</f>
        <v>26.813955270057832</v>
      </c>
      <c r="D1052" s="2">
        <f>MACD!E1052</f>
        <v>0.26182142116130436</v>
      </c>
      <c r="E1052" s="2">
        <f>MACD!F1052</f>
        <v>7.3978126789356918E-2</v>
      </c>
      <c r="F1052" s="2">
        <f>'Moving Avg'!D1052</f>
        <v>17.22204</v>
      </c>
      <c r="G1052" s="2">
        <f>'Moving Avg'!F1052</f>
        <v>17.705344999999998</v>
      </c>
      <c r="H1052" s="2">
        <f>'Moving Avg'!G1052</f>
        <v>17.988963999999999</v>
      </c>
      <c r="I1052" s="2">
        <f>'Moving Avg'!H1052</f>
        <v>21.609465999999987</v>
      </c>
      <c r="J1052" s="17" t="str">
        <f>OBV!F1052</f>
        <v>BEARISH</v>
      </c>
      <c r="K1052" s="17" t="str">
        <f>OBV!G1052</f>
        <v>WEAK</v>
      </c>
      <c r="L1052" s="17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16.0701</v>
      </c>
      <c r="C1053" s="2">
        <f>RSI!I1053</f>
        <v>23.389850300273253</v>
      </c>
      <c r="D1053" s="2">
        <f>MACD!E1053</f>
        <v>0.3352886397950634</v>
      </c>
      <c r="E1053" s="2">
        <f>MACD!F1053</f>
        <v>0.12624022939049823</v>
      </c>
      <c r="F1053" s="2">
        <f>'Moving Avg'!D1053</f>
        <v>16.919739999999997</v>
      </c>
      <c r="G1053" s="2">
        <f>'Moving Avg'!F1053</f>
        <v>17.613854999999997</v>
      </c>
      <c r="H1053" s="2">
        <f>'Moving Avg'!G1053</f>
        <v>17.944414000000002</v>
      </c>
      <c r="I1053" s="2">
        <f>'Moving Avg'!H1053</f>
        <v>21.585581499999989</v>
      </c>
      <c r="J1053" s="17" t="str">
        <f>OBV!F1053</f>
        <v>BEARISH</v>
      </c>
      <c r="K1053" s="17" t="str">
        <f>OBV!G1053</f>
        <v>WEAK</v>
      </c>
      <c r="L1053" s="17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16.149699999999999</v>
      </c>
      <c r="C1054" s="2">
        <f>RSI!I1054</f>
        <v>25.441560288361657</v>
      </c>
      <c r="D1054" s="2">
        <f>MACD!E1054</f>
        <v>0.40126337074977059</v>
      </c>
      <c r="E1054" s="2">
        <f>MACD!F1054</f>
        <v>0.18124485766235271</v>
      </c>
      <c r="F1054" s="2">
        <f>'Moving Avg'!D1054</f>
        <v>16.63336</v>
      </c>
      <c r="G1054" s="2">
        <f>'Moving Avg'!F1054</f>
        <v>17.526744999999998</v>
      </c>
      <c r="H1054" s="2">
        <f>'Moving Avg'!G1054</f>
        <v>17.903046000000003</v>
      </c>
      <c r="I1054" s="2">
        <f>'Moving Avg'!H1054</f>
        <v>21.561525499999995</v>
      </c>
      <c r="J1054" s="17" t="str">
        <f>OBV!F1054</f>
        <v>BEARISH</v>
      </c>
      <c r="K1054" s="17" t="str">
        <f>OBV!G1054</f>
        <v>WEAK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16.6111</v>
      </c>
      <c r="C1055" s="2">
        <f>RSI!I1055</f>
        <v>36.12075788697144</v>
      </c>
      <c r="D1055" s="2">
        <f>MACD!E1055</f>
        <v>0.45590438935246524</v>
      </c>
      <c r="E1055" s="2">
        <f>MACD!F1055</f>
        <v>0.23617676400037524</v>
      </c>
      <c r="F1055" s="2">
        <f>'Moving Avg'!D1055</f>
        <v>16.455159999999999</v>
      </c>
      <c r="G1055" s="2">
        <f>'Moving Avg'!F1055</f>
        <v>17.468275000000002</v>
      </c>
      <c r="H1055" s="2">
        <f>'Moving Avg'!G1055</f>
        <v>17.877269999999999</v>
      </c>
      <c r="I1055" s="2">
        <f>'Moving Avg'!H1055</f>
        <v>21.538637499999997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16.1417</v>
      </c>
      <c r="C1056" s="2">
        <f>RSI!I1056</f>
        <v>31.221349309621061</v>
      </c>
      <c r="D1056" s="2">
        <f>MACD!E1056</f>
        <v>0.53594616302292408</v>
      </c>
      <c r="E1056" s="2">
        <f>MACD!F1056</f>
        <v>0.29613064380488502</v>
      </c>
      <c r="F1056" s="2">
        <f>'Moving Avg'!D1056</f>
        <v>16.2881</v>
      </c>
      <c r="G1056" s="2">
        <f>'Moving Avg'!F1056</f>
        <v>17.38832</v>
      </c>
      <c r="H1056" s="2">
        <f>'Moving Avg'!G1056</f>
        <v>17.844494000000005</v>
      </c>
      <c r="I1056" s="2">
        <f>'Moving Avg'!H1056</f>
        <v>21.514162000000002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16.308800000000002</v>
      </c>
      <c r="C1057" s="2">
        <f>RSI!I1057</f>
        <v>34.621065701260875</v>
      </c>
      <c r="D1057" s="2">
        <f>MACD!E1057</f>
        <v>0.60497038839980277</v>
      </c>
      <c r="E1057" s="2">
        <f>MACD!F1057</f>
        <v>0.35789859272386859</v>
      </c>
      <c r="F1057" s="2">
        <f>'Moving Avg'!D1057</f>
        <v>16.25628</v>
      </c>
      <c r="G1057" s="2">
        <f>'Moving Avg'!F1057</f>
        <v>17.318710000000006</v>
      </c>
      <c r="H1057" s="2">
        <f>'Moving Avg'!G1057</f>
        <v>17.809014000000005</v>
      </c>
      <c r="I1057" s="2">
        <f>'Moving Avg'!H1057</f>
        <v>21.4909015</v>
      </c>
      <c r="J1057" s="17" t="str">
        <f>OBV!F1057</f>
        <v>BULLISH</v>
      </c>
      <c r="K1057" s="17" t="str">
        <f>OBV!G1057</f>
        <v>NEUTRAL</v>
      </c>
      <c r="L1057" s="17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16.786100000000001</v>
      </c>
      <c r="C1058" s="2">
        <f>RSI!I1058</f>
        <v>43.249955316687029</v>
      </c>
      <c r="D1058" s="2">
        <f>MACD!E1058</f>
        <v>0.5973013867617496</v>
      </c>
      <c r="E1058" s="2">
        <f>MACD!F1058</f>
        <v>0.40577915153144484</v>
      </c>
      <c r="F1058" s="2">
        <f>'Moving Avg'!D1058</f>
        <v>16.399480000000004</v>
      </c>
      <c r="G1058" s="2">
        <f>'Moving Avg'!F1058</f>
        <v>17.249100000000006</v>
      </c>
      <c r="H1058" s="2">
        <f>'Moving Avg'!G1058</f>
        <v>17.791512000000001</v>
      </c>
      <c r="I1058" s="2">
        <f>'Moving Avg'!H1058</f>
        <v>21.468888499999998</v>
      </c>
      <c r="J1058" s="17" t="str">
        <f>OBV!F1058</f>
        <v>BULLISH</v>
      </c>
      <c r="K1058" s="17" t="str">
        <f>OBV!G1058</f>
        <v>NEUTRAL</v>
      </c>
      <c r="L1058" s="17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17.533899999999999</v>
      </c>
      <c r="C1059" s="2">
        <f>RSI!I1059</f>
        <v>53.585813250992729</v>
      </c>
      <c r="D1059" s="2">
        <f>MACD!E1059</f>
        <v>0.53815899075744511</v>
      </c>
      <c r="E1059" s="2">
        <f>MACD!F1059</f>
        <v>0.43225511937664496</v>
      </c>
      <c r="F1059" s="2">
        <f>'Moving Avg'!D1059</f>
        <v>16.67632</v>
      </c>
      <c r="G1059" s="2">
        <f>'Moving Avg'!F1059</f>
        <v>17.216880000000007</v>
      </c>
      <c r="H1059" s="2">
        <f>'Moving Avg'!G1059</f>
        <v>17.788806000000005</v>
      </c>
      <c r="I1059" s="2">
        <f>'Moving Avg'!H1059</f>
        <v>21.449220499999996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18.019200000000001</v>
      </c>
      <c r="C1060" s="2">
        <f>RSI!I1060</f>
        <v>58.826707910865501</v>
      </c>
      <c r="D1060" s="2">
        <f>MACD!E1060</f>
        <v>0.43805416208446957</v>
      </c>
      <c r="E1060" s="2">
        <f>MACD!F1060</f>
        <v>0.4334149279182099</v>
      </c>
      <c r="F1060" s="2">
        <f>'Moving Avg'!D1060</f>
        <v>16.957940000000001</v>
      </c>
      <c r="G1060" s="2">
        <f>'Moving Avg'!F1060</f>
        <v>17.235975000000003</v>
      </c>
      <c r="H1060" s="2">
        <f>'Moving Avg'!G1060</f>
        <v>17.774328000000001</v>
      </c>
      <c r="I1060" s="2">
        <f>'Moving Avg'!H1060</f>
        <v>21.432367999999997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18.138500000000001</v>
      </c>
      <c r="C1061" s="2">
        <f>RSI!I1061</f>
        <v>60.021776983515821</v>
      </c>
      <c r="D1061" s="2">
        <f>MACD!E1061</f>
        <v>0.25911785287248534</v>
      </c>
      <c r="E1061" s="2">
        <f>MACD!F1061</f>
        <v>0.39855551290906499</v>
      </c>
      <c r="F1061" s="2">
        <f>'Moving Avg'!D1061</f>
        <v>17.357299999999999</v>
      </c>
      <c r="G1061" s="2">
        <f>'Moving Avg'!F1061</f>
        <v>17.236770000000003</v>
      </c>
      <c r="H1061" s="2">
        <f>'Moving Avg'!G1061</f>
        <v>17.767964000000003</v>
      </c>
      <c r="I1061" s="2">
        <f>'Moving Avg'!H1061</f>
        <v>21.413389499999994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17.860099999999999</v>
      </c>
      <c r="C1062" s="2">
        <f>RSI!I1062</f>
        <v>55.941190477371499</v>
      </c>
      <c r="D1062" s="2">
        <f>MACD!E1062</f>
        <v>4.5035355878795258E-2</v>
      </c>
      <c r="E1062" s="2">
        <f>MACD!F1062</f>
        <v>0.32785148150301108</v>
      </c>
      <c r="F1062" s="2">
        <f>'Moving Avg'!D1062</f>
        <v>17.667560000000002</v>
      </c>
      <c r="G1062" s="2">
        <f>'Moving Avg'!F1062</f>
        <v>17.223645000000005</v>
      </c>
      <c r="H1062" s="2">
        <f>'Moving Avg'!G1062</f>
        <v>17.749983999999998</v>
      </c>
      <c r="I1062" s="2">
        <f>'Moving Avg'!H1062</f>
        <v>21.390296499999998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17.8203</v>
      </c>
      <c r="C1063" s="2">
        <f>RSI!I1063</f>
        <v>55.361732511693383</v>
      </c>
      <c r="D1063" s="2">
        <f>MACD!E1063</f>
        <v>-0.1973236985279847</v>
      </c>
      <c r="E1063" s="2">
        <f>MACD!F1063</f>
        <v>0.22281644549681195</v>
      </c>
      <c r="F1063" s="2">
        <f>'Moving Avg'!D1063</f>
        <v>17.874400000000001</v>
      </c>
      <c r="G1063" s="2">
        <f>'Moving Avg'!F1063</f>
        <v>17.2316</v>
      </c>
      <c r="H1063" s="2">
        <f>'Moving Avg'!G1063</f>
        <v>17.731367999999996</v>
      </c>
      <c r="I1063" s="2">
        <f>'Moving Avg'!H1063</f>
        <v>21.365838000000004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17.502099999999999</v>
      </c>
      <c r="C1064" s="2">
        <f>RSI!I1064</f>
        <v>50.828583199636945</v>
      </c>
      <c r="D1064" s="2">
        <f>MACD!E1064</f>
        <v>-0.36908622037343264</v>
      </c>
      <c r="E1064" s="2">
        <f>MACD!F1064</f>
        <v>0.10443591232276304</v>
      </c>
      <c r="F1064" s="2">
        <f>'Moving Avg'!D1064</f>
        <v>17.868040000000001</v>
      </c>
      <c r="G1064" s="2">
        <f>'Moving Avg'!F1064</f>
        <v>17.223644999999998</v>
      </c>
      <c r="H1064" s="2">
        <f>'Moving Avg'!G1064</f>
        <v>17.702727999999997</v>
      </c>
      <c r="I1064" s="2">
        <f>'Moving Avg'!H1064</f>
        <v>21.339399499999999</v>
      </c>
      <c r="J1064" s="17" t="str">
        <f>OBV!F1064</f>
        <v>BEARISH</v>
      </c>
      <c r="K1064" s="17" t="str">
        <f>OBV!G1064</f>
        <v>NEUTRAL</v>
      </c>
      <c r="L1064" s="17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17.502099999999999</v>
      </c>
      <c r="C1065" s="2">
        <f>RSI!I1065</f>
        <v>50.828583199636945</v>
      </c>
      <c r="D1065" s="2">
        <f>MACD!E1065</f>
        <v>-0.44387923640193705</v>
      </c>
      <c r="E1065" s="2">
        <f>MACD!F1065</f>
        <v>-5.2271174221769773E-3</v>
      </c>
      <c r="F1065" s="2">
        <f>'Moving Avg'!D1065</f>
        <v>17.764620000000001</v>
      </c>
      <c r="G1065" s="2">
        <f>'Moving Avg'!F1065</f>
        <v>17.207734999999996</v>
      </c>
      <c r="H1065" s="2">
        <f>'Moving Avg'!G1065</f>
        <v>17.675201999999999</v>
      </c>
      <c r="I1065" s="2">
        <f>'Moving Avg'!H1065</f>
        <v>21.312960999999994</v>
      </c>
      <c r="J1065" s="17" t="str">
        <f>OBV!F1065</f>
        <v>BEARISH</v>
      </c>
      <c r="K1065" s="17" t="str">
        <f>OBV!G1065</f>
        <v>NEUTRAL</v>
      </c>
      <c r="L1065" s="17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17.398700000000002</v>
      </c>
      <c r="C1066" s="2">
        <f>RSI!I1066</f>
        <v>49.307023938267662</v>
      </c>
      <c r="D1066" s="2">
        <f>MACD!E1066</f>
        <v>-0.57212927190686713</v>
      </c>
      <c r="E1066" s="2">
        <f>MACD!F1066</f>
        <v>-0.11860754831911501</v>
      </c>
      <c r="F1066" s="2">
        <f>'Moving Avg'!D1066</f>
        <v>17.61666</v>
      </c>
      <c r="G1066" s="2">
        <f>'Moving Avg'!F1066</f>
        <v>17.188644999999998</v>
      </c>
      <c r="H1066" s="2">
        <f>'Moving Avg'!G1066</f>
        <v>17.646243999999999</v>
      </c>
      <c r="I1066" s="2">
        <f>'Moving Avg'!H1066</f>
        <v>21.286472</v>
      </c>
      <c r="J1066" s="17" t="str">
        <f>OBV!F1066</f>
        <v>BEARISH</v>
      </c>
      <c r="K1066" s="17" t="str">
        <f>OBV!G1066</f>
        <v>NEUTRAL</v>
      </c>
      <c r="L1066" s="17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17.343</v>
      </c>
      <c r="C1067" s="2">
        <f>RSI!I1067</f>
        <v>48.465373466862921</v>
      </c>
      <c r="D1067" s="2">
        <f>MACD!E1067</f>
        <v>-0.65058124534341388</v>
      </c>
      <c r="E1067" s="2">
        <f>MACD!F1067</f>
        <v>-0.22500228772397479</v>
      </c>
      <c r="F1067" s="2">
        <f>'Moving Avg'!D1067</f>
        <v>17.513240000000003</v>
      </c>
      <c r="G1067" s="2">
        <f>'Moving Avg'!F1067</f>
        <v>17.16478</v>
      </c>
      <c r="H1067" s="2">
        <f>'Moving Avg'!G1067</f>
        <v>17.624127999999999</v>
      </c>
      <c r="I1067" s="2">
        <f>'Moving Avg'!H1067</f>
        <v>21.259587999999994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17.327100000000002</v>
      </c>
      <c r="C1068" s="2">
        <f>RSI!I1068</f>
        <v>48.212380661912107</v>
      </c>
      <c r="D1068" s="2">
        <f>MACD!E1068</f>
        <v>-0.64180964338807911</v>
      </c>
      <c r="E1068" s="2">
        <f>MACD!F1068</f>
        <v>-0.30836375885679568</v>
      </c>
      <c r="F1068" s="2">
        <f>'Moving Avg'!D1068</f>
        <v>17.4146</v>
      </c>
      <c r="G1068" s="2">
        <f>'Moving Avg'!F1068</f>
        <v>17.152055000000001</v>
      </c>
      <c r="H1068" s="2">
        <f>'Moving Avg'!G1068</f>
        <v>17.603125999999996</v>
      </c>
      <c r="I1068" s="2">
        <f>'Moving Avg'!H1068</f>
        <v>21.229038999999993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17.327100000000002</v>
      </c>
      <c r="C1069" s="2">
        <f>RSI!I1069</f>
        <v>48.212380661912107</v>
      </c>
      <c r="D1069" s="2">
        <f>MACD!E1069</f>
        <v>-0.51874232398275666</v>
      </c>
      <c r="E1069" s="2">
        <f>MACD!F1069</f>
        <v>-0.35043947188198787</v>
      </c>
      <c r="F1069" s="2">
        <f>'Moving Avg'!D1069</f>
        <v>17.379600000000003</v>
      </c>
      <c r="G1069" s="2">
        <f>'Moving Avg'!F1069</f>
        <v>17.139330000000001</v>
      </c>
      <c r="H1069" s="2">
        <f>'Moving Avg'!G1069</f>
        <v>17.591670000000001</v>
      </c>
      <c r="I1069" s="2">
        <f>'Moving Avg'!H1069</f>
        <v>21.195148999999997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17.239599999999999</v>
      </c>
      <c r="C1070" s="2">
        <f>RSI!I1070</f>
        <v>46.657911201709567</v>
      </c>
      <c r="D1070" s="2">
        <f>MACD!E1070</f>
        <v>-0.33291075095598543</v>
      </c>
      <c r="E1070" s="2">
        <f>MACD!F1070</f>
        <v>-0.34693372769678743</v>
      </c>
      <c r="F1070" s="2">
        <f>'Moving Avg'!D1070</f>
        <v>17.327100000000002</v>
      </c>
      <c r="G1070" s="2">
        <f>'Moving Avg'!F1070</f>
        <v>17.126204999999999</v>
      </c>
      <c r="H1070" s="2">
        <f>'Moving Avg'!G1070</f>
        <v>17.578464</v>
      </c>
      <c r="I1070" s="2">
        <f>'Moving Avg'!H1070</f>
        <v>21.159945999999994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16.865600000000001</v>
      </c>
      <c r="C1071" s="2">
        <f>RSI!I1071</f>
        <v>40.628164701173574</v>
      </c>
      <c r="D1071" s="2">
        <f>MACD!E1071</f>
        <v>-0.12858047863067057</v>
      </c>
      <c r="E1071" s="2">
        <f>MACD!F1071</f>
        <v>-0.30326307788356405</v>
      </c>
      <c r="F1071" s="2">
        <f>'Moving Avg'!D1071</f>
        <v>17.220480000000002</v>
      </c>
      <c r="G1071" s="2">
        <f>'Moving Avg'!F1071</f>
        <v>17.120635</v>
      </c>
      <c r="H1071" s="2">
        <f>'Moving Avg'!G1071</f>
        <v>17.558573999999997</v>
      </c>
      <c r="I1071" s="2">
        <f>'Moving Avg'!H1071</f>
        <v>21.121759499999992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16.865600000000001</v>
      </c>
      <c r="C1072" s="2">
        <f>RSI!I1072</f>
        <v>40.628164701173574</v>
      </c>
      <c r="D1072" s="2">
        <f>MACD!E1072</f>
        <v>4.6478598422190487E-3</v>
      </c>
      <c r="E1072" s="2">
        <f>MACD!F1072</f>
        <v>-0.24168089033840742</v>
      </c>
      <c r="F1072" s="2">
        <f>'Moving Avg'!D1072</f>
        <v>17.125</v>
      </c>
      <c r="G1072" s="2">
        <f>'Moving Avg'!F1072</f>
        <v>17.140519999999992</v>
      </c>
      <c r="H1072" s="2">
        <f>'Moving Avg'!G1072</f>
        <v>17.534705999999996</v>
      </c>
      <c r="I1072" s="2">
        <f>'Moving Avg'!H1072</f>
        <v>21.085959499999998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17.263400000000001</v>
      </c>
      <c r="C1073" s="2">
        <f>RSI!I1073</f>
        <v>48.79167387733586</v>
      </c>
      <c r="D1073" s="2">
        <f>MACD!E1073</f>
        <v>8.4719659388301949E-2</v>
      </c>
      <c r="E1073" s="2">
        <f>MACD!F1073</f>
        <v>-0.17640078039306556</v>
      </c>
      <c r="F1073" s="2">
        <f>'Moving Avg'!D1073</f>
        <v>17.112259999999999</v>
      </c>
      <c r="G1073" s="2">
        <f>'Moving Avg'!F1073</f>
        <v>17.200184999999998</v>
      </c>
      <c r="H1073" s="2">
        <f>'Moving Avg'!G1073</f>
        <v>17.521975999999995</v>
      </c>
      <c r="I1073" s="2">
        <f>'Moving Avg'!H1073</f>
        <v>21.052148500000001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17.183900000000001</v>
      </c>
      <c r="C1074" s="2">
        <f>RSI!I1074</f>
        <v>47.389300235903114</v>
      </c>
      <c r="D1074" s="2">
        <f>MACD!E1074</f>
        <v>0.10976999054961567</v>
      </c>
      <c r="E1074" s="2">
        <f>MACD!F1074</f>
        <v>-0.11916662620452934</v>
      </c>
      <c r="F1074" s="2">
        <f>'Moving Avg'!D1074</f>
        <v>17.083620000000003</v>
      </c>
      <c r="G1074" s="2">
        <f>'Moving Avg'!F1074</f>
        <v>17.251894999999994</v>
      </c>
      <c r="H1074" s="2">
        <f>'Moving Avg'!G1074</f>
        <v>17.507815999999995</v>
      </c>
      <c r="I1074" s="2">
        <f>'Moving Avg'!H1074</f>
        <v>21.0167465</v>
      </c>
      <c r="J1074" s="17" t="str">
        <f>OBV!F1074</f>
        <v>BEARISH</v>
      </c>
      <c r="K1074" s="17" t="str">
        <f>OBV!G1074</f>
        <v>NEUTRAL</v>
      </c>
      <c r="L1074" s="17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17.104299999999999</v>
      </c>
      <c r="C1075" s="2">
        <f>RSI!I1075</f>
        <v>45.964763430554754</v>
      </c>
      <c r="D1075" s="2">
        <f>MACD!E1075</f>
        <v>0.13766788544181452</v>
      </c>
      <c r="E1075" s="2">
        <f>MACD!F1075</f>
        <v>-6.7799723875260565E-2</v>
      </c>
      <c r="F1075" s="2">
        <f>'Moving Avg'!D1075</f>
        <v>17.056560000000001</v>
      </c>
      <c r="G1075" s="2">
        <f>'Moving Avg'!F1075</f>
        <v>17.276554999999995</v>
      </c>
      <c r="H1075" s="2">
        <f>'Moving Avg'!G1075</f>
        <v>17.491903999999995</v>
      </c>
      <c r="I1075" s="2">
        <f>'Moving Avg'!H1075</f>
        <v>20.980548999999996</v>
      </c>
      <c r="J1075" s="17" t="str">
        <f>OBV!F1075</f>
        <v>BEARISH</v>
      </c>
      <c r="K1075" s="17" t="str">
        <f>OBV!G1075</f>
        <v>NEUTRAL</v>
      </c>
      <c r="L1075" s="17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16.786100000000001</v>
      </c>
      <c r="C1076" s="2">
        <f>RSI!I1076</f>
        <v>40.698059855210531</v>
      </c>
      <c r="D1076" s="2">
        <f>MACD!E1076</f>
        <v>0.17015235710445609</v>
      </c>
      <c r="E1076" s="2">
        <f>MACD!F1076</f>
        <v>-2.0209307679317237E-2</v>
      </c>
      <c r="F1076" s="2">
        <f>'Moving Avg'!D1076</f>
        <v>17.040660000000003</v>
      </c>
      <c r="G1076" s="2">
        <f>'Moving Avg'!F1076</f>
        <v>17.308774999999994</v>
      </c>
      <c r="H1076" s="2">
        <f>'Moving Avg'!G1076</f>
        <v>17.469469999999998</v>
      </c>
      <c r="I1076" s="2">
        <f>'Moving Avg'!H1076</f>
        <v>20.943157999999997</v>
      </c>
      <c r="J1076" s="17" t="str">
        <f>OBV!F1076</f>
        <v>BEARISH</v>
      </c>
      <c r="K1076" s="17" t="str">
        <f>OBV!G1076</f>
        <v>NEUTRAL</v>
      </c>
      <c r="L1076" s="17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16.9452</v>
      </c>
      <c r="C1077" s="2">
        <f>RSI!I1077</f>
        <v>44.144228966173436</v>
      </c>
      <c r="D1077" s="2">
        <f>MACD!E1077</f>
        <v>0.18029087641730257</v>
      </c>
      <c r="E1077" s="2">
        <f>MACD!F1077</f>
        <v>1.9890729140006728E-2</v>
      </c>
      <c r="F1077" s="2">
        <f>'Moving Avg'!D1077</f>
        <v>17.05658</v>
      </c>
      <c r="G1077" s="2">
        <f>'Moving Avg'!F1077</f>
        <v>17.340595</v>
      </c>
      <c r="H1077" s="2">
        <f>'Moving Avg'!G1077</f>
        <v>17.442421999999997</v>
      </c>
      <c r="I1077" s="2">
        <f>'Moving Avg'!H1077</f>
        <v>20.907358500000001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17.183900000000001</v>
      </c>
      <c r="C1078" s="2">
        <f>RSI!I1078</f>
        <v>48.938556436395501</v>
      </c>
      <c r="D1078" s="2">
        <f>MACD!E1078</f>
        <v>0.17058526190266932</v>
      </c>
      <c r="E1078" s="2">
        <f>MACD!F1078</f>
        <v>5.0029635692539251E-2</v>
      </c>
      <c r="F1078" s="2">
        <f>'Moving Avg'!D1078</f>
        <v>17.040680000000002</v>
      </c>
      <c r="G1078" s="2">
        <f>'Moving Avg'!F1078</f>
        <v>17.360485000000001</v>
      </c>
      <c r="H1078" s="2">
        <f>'Moving Avg'!G1078</f>
        <v>17.420465999999998</v>
      </c>
      <c r="I1078" s="2">
        <f>'Moving Avg'!H1078</f>
        <v>20.871558999999998</v>
      </c>
      <c r="J1078" s="17" t="str">
        <f>OBV!F1078</f>
        <v>BULLISH</v>
      </c>
      <c r="K1078" s="17" t="str">
        <f>OBV!G1078</f>
        <v>NEUTRAL</v>
      </c>
      <c r="L1078" s="17" t="str">
        <f>OBV!H1078</f>
        <v>BULLISH DIVERGENCE</v>
      </c>
    </row>
    <row r="1079" spans="1:12" ht="13.5" x14ac:dyDescent="0.25">
      <c r="A1079" s="3">
        <f>RSI!A1079</f>
        <v>43578</v>
      </c>
      <c r="B1079" s="2">
        <f>RSI!B1079</f>
        <v>17.167999999999999</v>
      </c>
      <c r="C1079" s="2">
        <f>RSI!I1079</f>
        <v>48.639071962636663</v>
      </c>
      <c r="D1079" s="2">
        <f>MACD!E1079</f>
        <v>0.16384684298775554</v>
      </c>
      <c r="E1079" s="2">
        <f>MACD!F1079</f>
        <v>7.2793077151582508E-2</v>
      </c>
      <c r="F1079" s="2">
        <f>'Moving Avg'!D1079</f>
        <v>17.037500000000001</v>
      </c>
      <c r="G1079" s="2">
        <f>'Moving Avg'!F1079</f>
        <v>17.342189999999999</v>
      </c>
      <c r="H1079" s="2">
        <f>'Moving Avg'!G1079</f>
        <v>17.401055999999997</v>
      </c>
      <c r="I1079" s="2">
        <f>'Moving Avg'!H1079</f>
        <v>20.835679999999996</v>
      </c>
      <c r="J1079" s="17" t="str">
        <f>OBV!F1079</f>
        <v>BULLISH</v>
      </c>
      <c r="K1079" s="17" t="str">
        <f>OBV!G1079</f>
        <v>NEUTRAL</v>
      </c>
      <c r="L1079" s="17" t="str">
        <f>OBV!H1079</f>
        <v>BULLISH DIVERGENCE</v>
      </c>
    </row>
    <row r="1080" spans="1:12" ht="13.5" x14ac:dyDescent="0.25">
      <c r="A1080" s="3">
        <f>RSI!A1080</f>
        <v>43579</v>
      </c>
      <c r="B1080" s="2">
        <f>RSI!B1080</f>
        <v>17.104299999999999</v>
      </c>
      <c r="C1080" s="2">
        <f>RSI!I1080</f>
        <v>47.387898292332018</v>
      </c>
      <c r="D1080" s="2">
        <f>MACD!E1080</f>
        <v>0.14977033992920141</v>
      </c>
      <c r="E1080" s="2">
        <f>MACD!F1080</f>
        <v>8.8188529707106292E-2</v>
      </c>
      <c r="F1080" s="2">
        <f>'Moving Avg'!D1080</f>
        <v>17.037500000000001</v>
      </c>
      <c r="G1080" s="2">
        <f>'Moving Avg'!F1080</f>
        <v>17.296444999999999</v>
      </c>
      <c r="H1080" s="2">
        <f>'Moving Avg'!G1080</f>
        <v>17.383553999999997</v>
      </c>
      <c r="I1080" s="2">
        <f>'Moving Avg'!H1080</f>
        <v>20.80075549999999</v>
      </c>
      <c r="J1080" s="17" t="str">
        <f>OBV!F1080</f>
        <v>BULLISH</v>
      </c>
      <c r="K1080" s="17" t="str">
        <f>OBV!G1080</f>
        <v>NEUTRAL</v>
      </c>
      <c r="L1080" s="17" t="str">
        <f>OBV!H1080</f>
        <v>NEUTRAL</v>
      </c>
    </row>
    <row r="1081" spans="1:12" ht="13.5" x14ac:dyDescent="0.25">
      <c r="A1081" s="3">
        <f>RSI!A1081</f>
        <v>43580</v>
      </c>
      <c r="B1081" s="2">
        <f>RSI!B1081</f>
        <v>17.080400000000001</v>
      </c>
      <c r="C1081" s="2">
        <f>RSI!I1081</f>
        <v>46.900423422340388</v>
      </c>
      <c r="D1081" s="2">
        <f>MACD!E1081</f>
        <v>8.2808745339974621E-2</v>
      </c>
      <c r="E1081" s="2">
        <f>MACD!F1081</f>
        <v>8.7112572833679972E-2</v>
      </c>
      <c r="F1081" s="2">
        <f>'Moving Avg'!D1081</f>
        <v>17.096359999999997</v>
      </c>
      <c r="G1081" s="2">
        <f>'Moving Avg'!F1081</f>
        <v>17.243539999999999</v>
      </c>
      <c r="H1081" s="2">
        <f>'Moving Avg'!G1081</f>
        <v>17.367163999999999</v>
      </c>
      <c r="I1081" s="2">
        <f>'Moving Avg'!H1081</f>
        <v>20.765830499999993</v>
      </c>
      <c r="J1081" s="17" t="str">
        <f>OBV!F1081</f>
        <v>BULLISH</v>
      </c>
      <c r="K1081" s="17" t="str">
        <f>OBV!G1081</f>
        <v>NEUTRAL</v>
      </c>
      <c r="L1081" s="17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17.0566</v>
      </c>
      <c r="C1082" s="2">
        <f>RSI!I1082</f>
        <v>46.388670362017216</v>
      </c>
      <c r="D1082" s="2">
        <f>MACD!E1082</f>
        <v>2.8717367865905175E-2</v>
      </c>
      <c r="E1082" s="2">
        <f>MACD!F1082</f>
        <v>7.5433531840125009E-2</v>
      </c>
      <c r="F1082" s="2">
        <f>'Moving Avg'!D1082</f>
        <v>17.118639999999999</v>
      </c>
      <c r="G1082" s="2">
        <f>'Moving Avg'!F1082</f>
        <v>17.203365000000002</v>
      </c>
      <c r="H1082" s="2">
        <f>'Moving Avg'!G1082</f>
        <v>17.355868000000001</v>
      </c>
      <c r="I1082" s="2">
        <f>'Moving Avg'!H1082</f>
        <v>20.730587999999997</v>
      </c>
      <c r="J1082" s="17" t="str">
        <f>OBV!F1082</f>
        <v>BEARISH</v>
      </c>
      <c r="K1082" s="17" t="str">
        <f>OBV!G1082</f>
        <v>NEUTRAL</v>
      </c>
      <c r="L1082" s="17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17.0486</v>
      </c>
      <c r="C1083" s="2">
        <f>RSI!I1083</f>
        <v>46.206162616493785</v>
      </c>
      <c r="D1083" s="2">
        <f>MACD!E1083</f>
        <v>4.5626774484617272E-2</v>
      </c>
      <c r="E1083" s="2">
        <f>MACD!F1083</f>
        <v>6.9472180369023473E-2</v>
      </c>
      <c r="F1083" s="2">
        <f>'Moving Avg'!D1083</f>
        <v>17.09158</v>
      </c>
      <c r="G1083" s="2">
        <f>'Moving Avg'!F1083</f>
        <v>17.16478</v>
      </c>
      <c r="H1083" s="2">
        <f>'Moving Avg'!G1083</f>
        <v>17.338842</v>
      </c>
      <c r="I1083" s="2">
        <f>'Moving Avg'!H1083</f>
        <v>20.695305499999996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17.024799999999999</v>
      </c>
      <c r="C1084" s="2">
        <f>RSI!I1084</f>
        <v>45.63098644370249</v>
      </c>
      <c r="D1084" s="2">
        <f>MACD!E1084</f>
        <v>5.0334978821389598E-2</v>
      </c>
      <c r="E1084" s="2">
        <f>MACD!F1084</f>
        <v>6.5644740059496692E-2</v>
      </c>
      <c r="F1084" s="2">
        <f>'Moving Avg'!D1084</f>
        <v>17.062939999999998</v>
      </c>
      <c r="G1084" s="2">
        <f>'Moving Avg'!F1084</f>
        <v>17.140915</v>
      </c>
      <c r="H1084" s="2">
        <f>'Moving Avg'!G1084</f>
        <v>17.3215</v>
      </c>
      <c r="I1084" s="2">
        <f>'Moving Avg'!H1084</f>
        <v>20.660937999999998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17.0168</v>
      </c>
      <c r="C1085" s="2">
        <f>RSI!I1085</f>
        <v>45.426292031991011</v>
      </c>
      <c r="D1085" s="2">
        <f>MACD!E1085</f>
        <v>4.360966907018593E-2</v>
      </c>
      <c r="E1085" s="2">
        <f>MACD!F1085</f>
        <v>6.1237725861634541E-2</v>
      </c>
      <c r="F1085" s="2">
        <f>'Moving Avg'!D1085</f>
        <v>17.045439999999999</v>
      </c>
      <c r="G1085" s="2">
        <f>'Moving Avg'!F1085</f>
        <v>17.11665</v>
      </c>
      <c r="H1085" s="2">
        <f>'Moving Avg'!G1085</f>
        <v>17.306225999999999</v>
      </c>
      <c r="I1085" s="2">
        <f>'Moving Avg'!H1085</f>
        <v>20.626291999999999</v>
      </c>
      <c r="J1085" s="17" t="str">
        <f>OBV!F1085</f>
        <v>BEARISH</v>
      </c>
      <c r="K1085" s="17" t="str">
        <f>OBV!G1085</f>
        <v>NEUTRAL</v>
      </c>
      <c r="L1085" s="17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16.984999999999999</v>
      </c>
      <c r="C1086" s="2">
        <f>RSI!I1086</f>
        <v>44.570408713477164</v>
      </c>
      <c r="D1086" s="2">
        <f>MACD!E1086</f>
        <v>-7.75756414309825E-3</v>
      </c>
      <c r="E1086" s="2">
        <f>MACD!F1086</f>
        <v>4.7438667860687983E-2</v>
      </c>
      <c r="F1086" s="2">
        <f>'Moving Avg'!D1086</f>
        <v>17.02636</v>
      </c>
      <c r="G1086" s="2">
        <f>'Moving Avg'!F1086</f>
        <v>17.095965</v>
      </c>
      <c r="H1086" s="2">
        <f>'Moving Avg'!G1086</f>
        <v>17.29111</v>
      </c>
      <c r="I1086" s="2">
        <f>'Moving Avg'!H1086</f>
        <v>20.590889999999995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16.9452</v>
      </c>
      <c r="C1087" s="2">
        <f>RSI!I1087</f>
        <v>43.466575804598619</v>
      </c>
      <c r="D1087" s="2">
        <f>MACD!E1087</f>
        <v>-2.2755737582073721E-2</v>
      </c>
      <c r="E1087" s="2">
        <f>MACD!F1087</f>
        <v>3.3399786772135648E-2</v>
      </c>
      <c r="F1087" s="2">
        <f>'Moving Avg'!D1087</f>
        <v>17.004079999999998</v>
      </c>
      <c r="G1087" s="2">
        <f>'Moving Avg'!F1087</f>
        <v>17.076075000000003</v>
      </c>
      <c r="H1087" s="2">
        <f>'Moving Avg'!G1087</f>
        <v>17.275994000000001</v>
      </c>
      <c r="I1087" s="2">
        <f>'Moving Avg'!H1087</f>
        <v>20.555288999999998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16.9452</v>
      </c>
      <c r="C1088" s="2">
        <f>RSI!I1088</f>
        <v>43.466575804598627</v>
      </c>
      <c r="D1088" s="2">
        <f>MACD!E1088</f>
        <v>2.4759583000069085E-3</v>
      </c>
      <c r="E1088" s="2">
        <f>MACD!F1088</f>
        <v>2.7215021077709903E-2</v>
      </c>
      <c r="F1088" s="2">
        <f>'Moving Avg'!D1088</f>
        <v>16.9834</v>
      </c>
      <c r="G1088" s="2">
        <f>'Moving Avg'!F1088</f>
        <v>17.056979999999999</v>
      </c>
      <c r="H1088" s="2">
        <f>'Moving Avg'!G1088</f>
        <v>17.251332000000001</v>
      </c>
      <c r="I1088" s="2">
        <f>'Moving Avg'!H1088</f>
        <v>20.519886999999997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16.7224</v>
      </c>
      <c r="C1089" s="2">
        <f>RSI!I1089</f>
        <v>37.445694184812496</v>
      </c>
      <c r="D1089" s="2">
        <f>MACD!E1089</f>
        <v>3.8993942728417608E-2</v>
      </c>
      <c r="E1089" s="2">
        <f>MACD!F1089</f>
        <v>2.9570805407851446E-2</v>
      </c>
      <c r="F1089" s="2">
        <f>'Moving Avg'!D1089</f>
        <v>16.922919999999998</v>
      </c>
      <c r="G1089" s="2">
        <f>'Moving Avg'!F1089</f>
        <v>17.026744999999998</v>
      </c>
      <c r="H1089" s="2">
        <f>'Moving Avg'!G1089</f>
        <v>17.222214000000001</v>
      </c>
      <c r="I1089" s="2">
        <f>'Moving Avg'!H1089</f>
        <v>20.483370999999998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16.9452</v>
      </c>
      <c r="C1090" s="2">
        <f>RSI!I1090</f>
        <v>45.565791846259749</v>
      </c>
      <c r="D1090" s="2">
        <f>MACD!E1090</f>
        <v>4.5934882748074557E-2</v>
      </c>
      <c r="E1090" s="2">
        <f>MACD!F1090</f>
        <v>3.2843620875896068E-2</v>
      </c>
      <c r="F1090" s="2">
        <f>'Moving Avg'!D1090</f>
        <v>16.9086</v>
      </c>
      <c r="G1090" s="2">
        <f>'Moving Avg'!F1090</f>
        <v>17.012025000000001</v>
      </c>
      <c r="H1090" s="2">
        <f>'Moving Avg'!G1090</f>
        <v>17.208372000000001</v>
      </c>
      <c r="I1090" s="2">
        <f>'Moving Avg'!H1090</f>
        <v>20.447610999999998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17.104299999999999</v>
      </c>
      <c r="C1091" s="2">
        <f>RSI!I1091</f>
        <v>50.506527781305188</v>
      </c>
      <c r="D1091" s="2">
        <f>MACD!E1091</f>
        <v>3.7200463871755574E-2</v>
      </c>
      <c r="E1091" s="2">
        <f>MACD!F1091</f>
        <v>3.3714989475067972E-2</v>
      </c>
      <c r="F1091" s="2">
        <f>'Moving Avg'!D1091</f>
        <v>16.932459999999999</v>
      </c>
      <c r="G1091" s="2">
        <f>'Moving Avg'!F1091</f>
        <v>17.023959999999999</v>
      </c>
      <c r="H1091" s="2">
        <f>'Moving Avg'!G1091</f>
        <v>17.188006000000001</v>
      </c>
      <c r="I1091" s="2">
        <f>'Moving Avg'!H1091</f>
        <v>20.412168999999999</v>
      </c>
      <c r="J1091" s="17" t="str">
        <f>OBV!F1091</f>
        <v>BEARISH</v>
      </c>
      <c r="K1091" s="17" t="str">
        <f>OBV!G1091</f>
        <v>NEUTRAL</v>
      </c>
      <c r="L1091" s="17" t="str">
        <f>OBV!H1091</f>
        <v>BEARISH DIVERGENCE</v>
      </c>
    </row>
    <row r="1092" spans="1:12" ht="13.5" x14ac:dyDescent="0.25">
      <c r="A1092" s="3">
        <f>RSI!A1092</f>
        <v>43598</v>
      </c>
      <c r="B1092" s="2">
        <f>RSI!B1092</f>
        <v>17.064499999999999</v>
      </c>
      <c r="C1092" s="2">
        <f>RSI!I1092</f>
        <v>49.301011341139379</v>
      </c>
      <c r="D1092" s="2">
        <f>MACD!E1092</f>
        <v>2.8947566303450856E-2</v>
      </c>
      <c r="E1092" s="2">
        <f>MACD!F1092</f>
        <v>3.2761504840744554E-2</v>
      </c>
      <c r="F1092" s="2">
        <f>'Moving Avg'!D1092</f>
        <v>16.956319999999998</v>
      </c>
      <c r="G1092" s="2">
        <f>'Moving Avg'!F1092</f>
        <v>17.033905000000001</v>
      </c>
      <c r="H1092" s="2">
        <f>'Moving Avg'!G1092</f>
        <v>17.166843999999998</v>
      </c>
      <c r="I1092" s="2">
        <f>'Moving Avg'!H1092</f>
        <v>20.376169999999998</v>
      </c>
      <c r="J1092" s="17" t="str">
        <f>OBV!F1092</f>
        <v>BEARISH</v>
      </c>
      <c r="K1092" s="17" t="str">
        <f>OBV!G1092</f>
        <v>NEUTRAL</v>
      </c>
      <c r="L1092" s="17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17.573699999999999</v>
      </c>
      <c r="C1093" s="2">
        <f>RSI!I1093</f>
        <v>61.847857272799594</v>
      </c>
      <c r="D1093" s="2">
        <f>MACD!E1093</f>
        <v>-1.6887582119615274E-2</v>
      </c>
      <c r="E1093" s="2">
        <f>MACD!F1093</f>
        <v>2.2831687448672588E-2</v>
      </c>
      <c r="F1093" s="2">
        <f>'Moving Avg'!D1093</f>
        <v>17.08202</v>
      </c>
      <c r="G1093" s="2">
        <f>'Moving Avg'!F1093</f>
        <v>17.049420000000001</v>
      </c>
      <c r="H1093" s="2">
        <f>'Moving Avg'!G1093</f>
        <v>17.165094</v>
      </c>
      <c r="I1093" s="2">
        <f>'Moving Avg'!H1093</f>
        <v>20.341125999999996</v>
      </c>
      <c r="J1093" s="17" t="str">
        <f>OBV!F1093</f>
        <v>BEARISH</v>
      </c>
      <c r="K1093" s="17" t="str">
        <f>OBV!G1093</f>
        <v>NEUTRAL</v>
      </c>
      <c r="L1093" s="17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17.0486</v>
      </c>
      <c r="C1094" s="2">
        <f>RSI!I1094</f>
        <v>48.514364676820996</v>
      </c>
      <c r="D1094" s="2">
        <f>MACD!E1094</f>
        <v>-2.3355147612107885E-2</v>
      </c>
      <c r="E1094" s="2">
        <f>MACD!F1094</f>
        <v>1.3594320436516493E-2</v>
      </c>
      <c r="F1094" s="2">
        <f>'Moving Avg'!D1094</f>
        <v>17.147259999999999</v>
      </c>
      <c r="G1094" s="2">
        <f>'Moving Avg'!F1094</f>
        <v>17.042655</v>
      </c>
      <c r="H1094" s="2">
        <f>'Moving Avg'!G1094</f>
        <v>17.152841999999996</v>
      </c>
      <c r="I1094" s="2">
        <f>'Moving Avg'!H1094</f>
        <v>20.303456499999996</v>
      </c>
      <c r="J1094" s="17" t="str">
        <f>OBV!F1094</f>
        <v>BULLISH</v>
      </c>
      <c r="K1094" s="17" t="str">
        <f>OBV!G1094</f>
        <v>NEUTRAL</v>
      </c>
      <c r="L1094" s="17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16.9452</v>
      </c>
      <c r="C1095" s="2">
        <f>RSI!I1095</f>
        <v>46.393375548088954</v>
      </c>
      <c r="D1095" s="2">
        <f>MACD!E1095</f>
        <v>-2.1998908067910605E-2</v>
      </c>
      <c r="E1095" s="2">
        <f>MACD!F1095</f>
        <v>6.4756747356310741E-3</v>
      </c>
      <c r="F1095" s="2">
        <f>'Moving Avg'!D1095</f>
        <v>17.147259999999999</v>
      </c>
      <c r="G1095" s="2">
        <f>'Moving Avg'!F1095</f>
        <v>17.034700000000001</v>
      </c>
      <c r="H1095" s="2">
        <f>'Moving Avg'!G1095</f>
        <v>17.135339999999996</v>
      </c>
      <c r="I1095" s="2">
        <f>'Moving Avg'!H1095</f>
        <v>20.265269999999997</v>
      </c>
      <c r="J1095" s="17" t="str">
        <f>OBV!F1095</f>
        <v>BEARISH</v>
      </c>
      <c r="K1095" s="17" t="str">
        <f>OBV!G1095</f>
        <v>NEUTRAL</v>
      </c>
      <c r="L1095" s="17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16.9452</v>
      </c>
      <c r="C1096" s="2">
        <f>RSI!I1096</f>
        <v>46.393375548088954</v>
      </c>
      <c r="D1096" s="2">
        <f>MACD!E1096</f>
        <v>-2.4761980697750374E-2</v>
      </c>
      <c r="E1096" s="2">
        <f>MACD!F1096</f>
        <v>2.2814364895478497E-4</v>
      </c>
      <c r="F1096" s="2">
        <f>'Moving Avg'!D1096</f>
        <v>17.11544</v>
      </c>
      <c r="G1096" s="2">
        <f>'Moving Avg'!F1096</f>
        <v>17.042654999999996</v>
      </c>
      <c r="H1096" s="2">
        <f>'Moving Avg'!G1096</f>
        <v>17.118633999999997</v>
      </c>
      <c r="I1096" s="2">
        <f>'Moving Avg'!H1096</f>
        <v>20.225929999999995</v>
      </c>
      <c r="J1096" s="17" t="str">
        <f>OBV!F1096</f>
        <v>BEARISH</v>
      </c>
      <c r="K1096" s="17" t="str">
        <f>OBV!G1096</f>
        <v>NEUTRAL</v>
      </c>
      <c r="L1096" s="17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17.104299999999999</v>
      </c>
      <c r="C1097" s="2">
        <f>RSI!I1097</f>
        <v>50.272914425862773</v>
      </c>
      <c r="D1097" s="2">
        <f>MACD!E1097</f>
        <v>-4.4099294231696007E-2</v>
      </c>
      <c r="E1097" s="2">
        <f>MACD!F1097</f>
        <v>-8.6373439271753734E-3</v>
      </c>
      <c r="F1097" s="2">
        <f>'Moving Avg'!D1097</f>
        <v>17.123399999999997</v>
      </c>
      <c r="G1097" s="2">
        <f>'Moving Avg'!F1097</f>
        <v>17.050609999999999</v>
      </c>
      <c r="H1097" s="2">
        <f>'Moving Avg'!G1097</f>
        <v>17.104313999999995</v>
      </c>
      <c r="I1097" s="2">
        <f>'Moving Avg'!H1097</f>
        <v>20.187385499999998</v>
      </c>
      <c r="J1097" s="17" t="str">
        <f>OBV!F1097</f>
        <v>BULLISH</v>
      </c>
      <c r="K1097" s="17" t="str">
        <f>OBV!G1097</f>
        <v>NEUTRAL</v>
      </c>
      <c r="L1097" s="17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16.865600000000001</v>
      </c>
      <c r="C1098" s="2">
        <f>RSI!I1098</f>
        <v>45.009877674138153</v>
      </c>
      <c r="D1098" s="2">
        <f>MACD!E1098</f>
        <v>-4.2878678975025508E-2</v>
      </c>
      <c r="E1098" s="2">
        <f>MACD!F1098</f>
        <v>-1.5485610936745402E-2</v>
      </c>
      <c r="F1098" s="2">
        <f>'Moving Avg'!D1098</f>
        <v>16.981780000000001</v>
      </c>
      <c r="G1098" s="2">
        <f>'Moving Avg'!F1098</f>
        <v>17.034694999999999</v>
      </c>
      <c r="H1098" s="2">
        <f>'Moving Avg'!G1098</f>
        <v>17.089993999999997</v>
      </c>
      <c r="I1098" s="2">
        <f>'Moving Avg'!H1098</f>
        <v>20.144345999999999</v>
      </c>
      <c r="J1098" s="17" t="str">
        <f>OBV!F1098</f>
        <v>BULLISH</v>
      </c>
      <c r="K1098" s="17" t="str">
        <f>OBV!G1098</f>
        <v>NEUTRAL</v>
      </c>
      <c r="L1098" s="17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16.706499999999998</v>
      </c>
      <c r="C1099" s="2">
        <f>RSI!I1099</f>
        <v>41.863975245238819</v>
      </c>
      <c r="D1099" s="2">
        <f>MACD!E1099</f>
        <v>-6.3018325950853438E-2</v>
      </c>
      <c r="E1099" s="2">
        <f>MACD!F1099</f>
        <v>-2.4992153939567011E-2</v>
      </c>
      <c r="F1099" s="2">
        <f>'Moving Avg'!D1099</f>
        <v>16.913360000000001</v>
      </c>
      <c r="G1099" s="2">
        <f>'Moving Avg'!F1099</f>
        <v>17.011620000000001</v>
      </c>
      <c r="H1099" s="2">
        <f>'Moving Avg'!G1099</f>
        <v>17.072491999999997</v>
      </c>
      <c r="I1099" s="2">
        <f>'Moving Avg'!H1099</f>
        <v>20.093828499999997</v>
      </c>
      <c r="J1099" s="17" t="str">
        <f>OBV!F1099</f>
        <v>BULLISH</v>
      </c>
      <c r="K1099" s="17" t="str">
        <f>OBV!G1099</f>
        <v>NEUTRAL</v>
      </c>
      <c r="L1099" s="17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16.706499999999998</v>
      </c>
      <c r="C1100" s="2">
        <f>RSI!I1100</f>
        <v>41.863975245238819</v>
      </c>
      <c r="D1100" s="2">
        <f>MACD!E1100</f>
        <v>-4.3620974425355286E-2</v>
      </c>
      <c r="E1100" s="2">
        <f>MACD!F1100</f>
        <v>-2.8717918036724667E-2</v>
      </c>
      <c r="F1100" s="2">
        <f>'Moving Avg'!D1100</f>
        <v>16.86562</v>
      </c>
      <c r="G1100" s="2">
        <f>'Moving Avg'!F1100</f>
        <v>16.99173</v>
      </c>
      <c r="H1100" s="2">
        <f>'Moving Avg'!G1100</f>
        <v>17.056579999999997</v>
      </c>
      <c r="I1100" s="2">
        <f>'Moving Avg'!H1100</f>
        <v>20.044106499999994</v>
      </c>
      <c r="J1100" s="17" t="str">
        <f>OBV!F1100</f>
        <v>BULLISH</v>
      </c>
      <c r="K1100" s="17" t="str">
        <f>OBV!G1100</f>
        <v>NEUTRAL</v>
      </c>
      <c r="L1100" s="17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16.706499999999998</v>
      </c>
      <c r="C1101" s="2">
        <f>RSI!I1101</f>
        <v>41.863975245238819</v>
      </c>
      <c r="D1101" s="2">
        <f>MACD!E1101</f>
        <v>-7.2936312275118098E-4</v>
      </c>
      <c r="E1101" s="2">
        <f>MACD!F1101</f>
        <v>-2.3120207053929972E-2</v>
      </c>
      <c r="F1101" s="2">
        <f>'Moving Avg'!D1101</f>
        <v>16.817879999999995</v>
      </c>
      <c r="G1101" s="2">
        <f>'Moving Avg'!F1101</f>
        <v>16.973034999999999</v>
      </c>
      <c r="H1101" s="2">
        <f>'Moving Avg'!G1101</f>
        <v>17.051169999999999</v>
      </c>
      <c r="I1101" s="2">
        <f>'Moving Avg'!H1101</f>
        <v>19.993986499999995</v>
      </c>
      <c r="J1101" s="17" t="str">
        <f>OBV!F1101</f>
        <v>BULLISH</v>
      </c>
      <c r="K1101" s="17" t="str">
        <f>OBV!G1101</f>
        <v>NEUTRAL</v>
      </c>
      <c r="L1101" s="17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16.9452</v>
      </c>
      <c r="C1102" s="2">
        <f>RSI!I1102</f>
        <v>48.596341510753071</v>
      </c>
      <c r="D1102" s="2">
        <f>MACD!E1102</f>
        <v>1.3612262406329734E-2</v>
      </c>
      <c r="E1102" s="2">
        <f>MACD!F1102</f>
        <v>-1.577371316187803E-2</v>
      </c>
      <c r="F1102" s="2">
        <f>'Moving Avg'!D1102</f>
        <v>16.786059999999999</v>
      </c>
      <c r="G1102" s="2">
        <f>'Moving Avg'!F1102</f>
        <v>16.967464999999997</v>
      </c>
      <c r="H1102" s="2">
        <f>'Moving Avg'!G1102</f>
        <v>17.060715999999992</v>
      </c>
      <c r="I1102" s="2">
        <f>'Moving Avg'!H1102</f>
        <v>19.944861499999991</v>
      </c>
      <c r="J1102" s="17" t="str">
        <f>OBV!F1102</f>
        <v>BEARISH</v>
      </c>
      <c r="K1102" s="17" t="str">
        <f>OBV!G1102</f>
        <v>NEUTRAL</v>
      </c>
      <c r="L1102" s="17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16.706499999999998</v>
      </c>
      <c r="C1103" s="2">
        <f>RSI!I1103</f>
        <v>43.207821979229323</v>
      </c>
      <c r="D1103" s="2">
        <f>MACD!E1103</f>
        <v>0.12207294038602257</v>
      </c>
      <c r="E1103" s="2">
        <f>MACD!F1103</f>
        <v>1.179561754770209E-2</v>
      </c>
      <c r="F1103" s="2">
        <f>'Moving Avg'!D1103</f>
        <v>16.754239999999999</v>
      </c>
      <c r="G1103" s="2">
        <f>'Moving Avg'!F1103</f>
        <v>16.95036</v>
      </c>
      <c r="H1103" s="2">
        <f>'Moving Avg'!G1103</f>
        <v>17.073443999999999</v>
      </c>
      <c r="I1103" s="2">
        <f>'Moving Avg'!H1103</f>
        <v>19.893150499999994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16.666799999999999</v>
      </c>
      <c r="C1104" s="2">
        <f>RSI!I1104</f>
        <v>42.366406901476871</v>
      </c>
      <c r="D1104" s="2">
        <f>MACD!E1104</f>
        <v>0.13769685686143873</v>
      </c>
      <c r="E1104" s="2">
        <f>MACD!F1104</f>
        <v>3.6975865410449421E-2</v>
      </c>
      <c r="F1104" s="2">
        <f>'Moving Avg'!D1104</f>
        <v>16.746299999999998</v>
      </c>
      <c r="G1104" s="2">
        <f>'Moving Avg'!F1104</f>
        <v>16.932459999999999</v>
      </c>
      <c r="H1104" s="2">
        <f>'Moving Avg'!G1104</f>
        <v>17.083785999999996</v>
      </c>
      <c r="I1104" s="2">
        <f>'Moving Avg'!H1104</f>
        <v>19.839251999999991</v>
      </c>
      <c r="J1104" s="17" t="str">
        <f>OBV!F1104</f>
        <v>BEARISH</v>
      </c>
      <c r="K1104" s="17" t="str">
        <f>OBV!G1104</f>
        <v>NEUTRAL</v>
      </c>
      <c r="L1104" s="17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16.706499999999998</v>
      </c>
      <c r="C1105" s="2">
        <f>RSI!I1105</f>
        <v>43.55025126754699</v>
      </c>
      <c r="D1105" s="2">
        <f>MACD!E1105</f>
        <v>0.13387118621555416</v>
      </c>
      <c r="E1105" s="2">
        <f>MACD!F1105</f>
        <v>5.6354929571470369E-2</v>
      </c>
      <c r="F1105" s="2">
        <f>'Moving Avg'!D1105</f>
        <v>16.746299999999998</v>
      </c>
      <c r="G1105" s="2">
        <f>'Moving Avg'!F1105</f>
        <v>16.916945000000002</v>
      </c>
      <c r="H1105" s="2">
        <f>'Moving Avg'!G1105</f>
        <v>17.085693999999997</v>
      </c>
      <c r="I1105" s="2">
        <f>'Moving Avg'!H1105</f>
        <v>19.785631999999993</v>
      </c>
      <c r="J1105" s="17" t="str">
        <f>OBV!F1105</f>
        <v>BEARISH</v>
      </c>
      <c r="K1105" s="17" t="str">
        <f>OBV!G1105</f>
        <v>NEUTRAL</v>
      </c>
      <c r="L1105" s="17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17.343</v>
      </c>
      <c r="C1106" s="2">
        <f>RSI!I1106</f>
        <v>58.329194871587958</v>
      </c>
      <c r="D1106" s="2">
        <f>MACD!E1106</f>
        <v>8.4920348117318412E-2</v>
      </c>
      <c r="E1106" s="2">
        <f>MACD!F1106</f>
        <v>6.2068013280639989E-2</v>
      </c>
      <c r="F1106" s="2">
        <f>'Moving Avg'!D1106</f>
        <v>16.873600000000003</v>
      </c>
      <c r="G1106" s="2">
        <f>'Moving Avg'!F1106</f>
        <v>16.934845000000003</v>
      </c>
      <c r="H1106" s="2">
        <f>'Moving Avg'!G1106</f>
        <v>17.109719999999996</v>
      </c>
      <c r="I1106" s="2">
        <f>'Moving Avg'!H1106</f>
        <v>19.733523499999993</v>
      </c>
      <c r="J1106" s="17" t="str">
        <f>OBV!F1106</f>
        <v>BEARISH</v>
      </c>
      <c r="K1106" s="17" t="str">
        <f>OBV!G1106</f>
        <v>NEUTRAL</v>
      </c>
      <c r="L1106" s="17" t="str">
        <f>OBV!H1106</f>
        <v>BEARISH DIVERGENCE</v>
      </c>
    </row>
    <row r="1107" spans="1:12" ht="13.5" x14ac:dyDescent="0.25">
      <c r="A1107" s="3">
        <f>RSI!A1107</f>
        <v>43619</v>
      </c>
      <c r="B1107" s="2">
        <f>RSI!B1107</f>
        <v>17.7776</v>
      </c>
      <c r="C1107" s="2">
        <f>RSI!I1107</f>
        <v>65.056274665705061</v>
      </c>
      <c r="D1107" s="2">
        <f>MACD!E1107</f>
        <v>3.3351795782603944E-2</v>
      </c>
      <c r="E1107" s="2">
        <f>MACD!F1107</f>
        <v>5.6324769781032784E-2</v>
      </c>
      <c r="F1107" s="2">
        <f>'Moving Avg'!D1107</f>
        <v>17.04008</v>
      </c>
      <c r="G1107" s="2">
        <f>'Moving Avg'!F1107</f>
        <v>16.976465000000001</v>
      </c>
      <c r="H1107" s="2">
        <f>'Moving Avg'!G1107</f>
        <v>17.139095999999999</v>
      </c>
      <c r="I1107" s="2">
        <f>'Moving Avg'!H1107</f>
        <v>19.685536999999993</v>
      </c>
      <c r="J1107" s="17" t="str">
        <f>OBV!F1107</f>
        <v>BEARISH</v>
      </c>
      <c r="K1107" s="17" t="str">
        <f>OBV!G1107</f>
        <v>NEUTRAL</v>
      </c>
      <c r="L1107" s="17" t="str">
        <f>OBV!H1107</f>
        <v>BEARISH DIVERGENCE</v>
      </c>
    </row>
    <row r="1108" spans="1:12" ht="13.5" x14ac:dyDescent="0.25">
      <c r="A1108" s="3">
        <f>RSI!A1108</f>
        <v>43623</v>
      </c>
      <c r="B1108" s="2">
        <f>RSI!B1108</f>
        <v>17.736499999999999</v>
      </c>
      <c r="C1108" s="2">
        <f>RSI!I1108</f>
        <v>64.003977418911944</v>
      </c>
      <c r="D1108" s="2">
        <f>MACD!E1108</f>
        <v>-4.8782560556933419E-2</v>
      </c>
      <c r="E1108" s="2">
        <f>MACD!F1108</f>
        <v>3.5303303713439545E-2</v>
      </c>
      <c r="F1108" s="2">
        <f>'Moving Avg'!D1108</f>
        <v>17.246079999999999</v>
      </c>
      <c r="G1108" s="2">
        <f>'Moving Avg'!F1108</f>
        <v>17.016030000000001</v>
      </c>
      <c r="H1108" s="2">
        <f>'Moving Avg'!G1108</f>
        <v>17.158103999999994</v>
      </c>
      <c r="I1108" s="2">
        <f>'Moving Avg'!H1108</f>
        <v>19.63654949999999</v>
      </c>
      <c r="J1108" s="17" t="str">
        <f>OBV!F1108</f>
        <v>BULLISH</v>
      </c>
      <c r="K1108" s="17" t="str">
        <f>OBV!G1108</f>
        <v>NEUTRAL</v>
      </c>
      <c r="L1108" s="17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17.736499999999999</v>
      </c>
      <c r="C1109" s="2">
        <f>RSI!I1109</f>
        <v>64.003977418911944</v>
      </c>
      <c r="D1109" s="2">
        <f>MACD!E1109</f>
        <v>-0.14697862252600657</v>
      </c>
      <c r="E1109" s="2">
        <f>MACD!F1109</f>
        <v>-1.1530815344496792E-3</v>
      </c>
      <c r="F1109" s="2">
        <f>'Moving Avg'!D1109</f>
        <v>17.460019999999997</v>
      </c>
      <c r="G1109" s="2">
        <f>'Moving Avg'!F1109</f>
        <v>17.066735000000001</v>
      </c>
      <c r="H1109" s="2">
        <f>'Moving Avg'!G1109</f>
        <v>17.162155999999996</v>
      </c>
      <c r="I1109" s="2">
        <f>'Moving Avg'!H1109</f>
        <v>19.587999499999992</v>
      </c>
      <c r="J1109" s="17" t="str">
        <f>OBV!F1109</f>
        <v>BULLISH</v>
      </c>
      <c r="K1109" s="17" t="str">
        <f>OBV!G1109</f>
        <v>NEUTRAL</v>
      </c>
      <c r="L1109" s="17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17.687100000000001</v>
      </c>
      <c r="C1110" s="2">
        <f>RSI!I1110</f>
        <v>62.592652233638788</v>
      </c>
      <c r="D1110" s="2">
        <f>MACD!E1110</f>
        <v>-0.23031652153281712</v>
      </c>
      <c r="E1110" s="2">
        <f>MACD!F1110</f>
        <v>-4.6985769534123173E-2</v>
      </c>
      <c r="F1110" s="2">
        <f>'Moving Avg'!D1110</f>
        <v>17.656140000000001</v>
      </c>
      <c r="G1110" s="2">
        <f>'Moving Avg'!F1110</f>
        <v>17.103829999999999</v>
      </c>
      <c r="H1110" s="2">
        <f>'Moving Avg'!G1110</f>
        <v>17.155513999999997</v>
      </c>
      <c r="I1110" s="2">
        <f>'Moving Avg'!H1110</f>
        <v>19.539202499999991</v>
      </c>
      <c r="J1110" s="17" t="str">
        <f>OBV!F1110</f>
        <v>BULLISH</v>
      </c>
      <c r="K1110" s="17" t="str">
        <f>OBV!G1110</f>
        <v>NEUTRAL</v>
      </c>
      <c r="L1110" s="17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17.892900000000001</v>
      </c>
      <c r="C1111" s="2">
        <f>RSI!I1111</f>
        <v>65.960175080506104</v>
      </c>
      <c r="D1111" s="2">
        <f>MACD!E1111</f>
        <v>-0.31940443076570091</v>
      </c>
      <c r="E1111" s="2">
        <f>MACD!F1111</f>
        <v>-0.10146950178043872</v>
      </c>
      <c r="F1111" s="2">
        <f>'Moving Avg'!D1111</f>
        <v>17.766120000000001</v>
      </c>
      <c r="G1111" s="2">
        <f>'Moving Avg'!F1111</f>
        <v>17.143259999999998</v>
      </c>
      <c r="H1111" s="2">
        <f>'Moving Avg'!G1111</f>
        <v>17.150601999999996</v>
      </c>
      <c r="I1111" s="2">
        <f>'Moving Avg'!H1111</f>
        <v>19.492031499999992</v>
      </c>
      <c r="J1111" s="17" t="str">
        <f>OBV!F1111</f>
        <v>BULLISH</v>
      </c>
      <c r="K1111" s="17" t="str">
        <f>OBV!G1111</f>
        <v>NEUTRAL</v>
      </c>
      <c r="L1111" s="17" t="str">
        <f>OBV!H1111</f>
        <v>BULLISH DIVERGENCE</v>
      </c>
    </row>
    <row r="1112" spans="1:12" ht="13.5" x14ac:dyDescent="0.25">
      <c r="A1112" s="3">
        <f>RSI!A1112</f>
        <v>43629</v>
      </c>
      <c r="B1112" s="2">
        <f>RSI!B1112</f>
        <v>17.810600000000001</v>
      </c>
      <c r="C1112" s="2">
        <f>RSI!I1112</f>
        <v>63.498360748701231</v>
      </c>
      <c r="D1112" s="2">
        <f>MACD!E1112</f>
        <v>-0.35626356841806484</v>
      </c>
      <c r="E1112" s="2">
        <f>MACD!F1112</f>
        <v>-0.15242831510796395</v>
      </c>
      <c r="F1112" s="2">
        <f>'Moving Avg'!D1112</f>
        <v>17.77272</v>
      </c>
      <c r="G1112" s="2">
        <f>'Moving Avg'!F1112</f>
        <v>17.180564999999998</v>
      </c>
      <c r="H1112" s="2">
        <f>'Moving Avg'!G1112</f>
        <v>17.149612000000001</v>
      </c>
      <c r="I1112" s="2">
        <f>'Moving Avg'!H1112</f>
        <v>19.444488499999991</v>
      </c>
      <c r="J1112" s="17" t="str">
        <f>OBV!F1112</f>
        <v>BULLISH</v>
      </c>
      <c r="K1112" s="17" t="str">
        <f>OBV!G1112</f>
        <v>NEUTRAL</v>
      </c>
      <c r="L1112" s="17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17.7941</v>
      </c>
      <c r="C1113" s="2">
        <f>RSI!I1113</f>
        <v>62.990763614505418</v>
      </c>
      <c r="D1113" s="2">
        <f>MACD!E1113</f>
        <v>-0.42644478944577813</v>
      </c>
      <c r="E1113" s="2">
        <f>MACD!F1113</f>
        <v>-0.20723160997552681</v>
      </c>
      <c r="F1113" s="2">
        <f>'Moving Avg'!D1113</f>
        <v>17.784240000000004</v>
      </c>
      <c r="G1113" s="2">
        <f>'Moving Avg'!F1113</f>
        <v>17.191585</v>
      </c>
      <c r="H1113" s="2">
        <f>'Moving Avg'!G1113</f>
        <v>17.149087999999999</v>
      </c>
      <c r="I1113" s="2">
        <f>'Moving Avg'!H1113</f>
        <v>19.397419999999993</v>
      </c>
      <c r="J1113" s="17" t="str">
        <f>OBV!F1113</f>
        <v>BULLISH</v>
      </c>
      <c r="K1113" s="17" t="str">
        <f>OBV!G1113</f>
        <v>NEUTRAL</v>
      </c>
      <c r="L1113" s="17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17.6953</v>
      </c>
      <c r="C1114" s="2">
        <f>RSI!I1114</f>
        <v>59.902872486290065</v>
      </c>
      <c r="D1114" s="2">
        <f>MACD!E1114</f>
        <v>-0.48775378267893288</v>
      </c>
      <c r="E1114" s="2">
        <f>MACD!F1114</f>
        <v>-0.26333604451620807</v>
      </c>
      <c r="F1114" s="2">
        <f>'Moving Avg'!D1114</f>
        <v>17.776</v>
      </c>
      <c r="G1114" s="2">
        <f>'Moving Avg'!F1114</f>
        <v>17.22392</v>
      </c>
      <c r="H1114" s="2">
        <f>'Moving Avg'!G1114</f>
        <v>17.152951999999999</v>
      </c>
      <c r="I1114" s="2">
        <f>'Moving Avg'!H1114</f>
        <v>19.349857499999995</v>
      </c>
      <c r="J1114" s="17" t="str">
        <f>OBV!F1114</f>
        <v>BULLISH</v>
      </c>
      <c r="K1114" s="17" t="str">
        <f>OBV!G1114</f>
        <v>NEUTRAL</v>
      </c>
      <c r="L1114" s="17" t="str">
        <f>OBV!H1114</f>
        <v>BULLISH DIVERGENCE</v>
      </c>
    </row>
    <row r="1115" spans="1:12" ht="13.5" x14ac:dyDescent="0.25">
      <c r="A1115" s="3">
        <f>RSI!A1115</f>
        <v>43634</v>
      </c>
      <c r="B1115" s="2">
        <f>RSI!B1115</f>
        <v>17.283799999999999</v>
      </c>
      <c r="C1115" s="2">
        <f>RSI!I1115</f>
        <v>49.105607232390291</v>
      </c>
      <c r="D1115" s="2">
        <f>MACD!E1115</f>
        <v>-0.50536107045216028</v>
      </c>
      <c r="E1115" s="2">
        <f>MACD!F1115</f>
        <v>-0.3117410497033985</v>
      </c>
      <c r="F1115" s="2">
        <f>'Moving Avg'!D1115</f>
        <v>17.695340000000002</v>
      </c>
      <c r="G1115" s="2">
        <f>'Moving Avg'!F1115</f>
        <v>17.240850000000002</v>
      </c>
      <c r="H1115" s="2">
        <f>'Moving Avg'!G1115</f>
        <v>17.148585999999998</v>
      </c>
      <c r="I1115" s="2">
        <f>'Moving Avg'!H1115</f>
        <v>19.299043999999991</v>
      </c>
      <c r="J1115" s="17" t="str">
        <f>OBV!F1115</f>
        <v>BEARISH</v>
      </c>
      <c r="K1115" s="17" t="str">
        <f>OBV!G1115</f>
        <v>NEUTRAL</v>
      </c>
      <c r="L1115" s="17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17.6953</v>
      </c>
      <c r="C1116" s="2">
        <f>RSI!I1116</f>
        <v>57.378853207268882</v>
      </c>
      <c r="D1116" s="2">
        <f>MACD!E1116</f>
        <v>-0.45253417545452024</v>
      </c>
      <c r="E1116" s="2">
        <f>MACD!F1116</f>
        <v>-0.33989967485362288</v>
      </c>
      <c r="F1116" s="2">
        <f>'Moving Avg'!D1116</f>
        <v>17.655819999999999</v>
      </c>
      <c r="G1116" s="2">
        <f>'Moving Avg'!F1116</f>
        <v>17.278354999999998</v>
      </c>
      <c r="H1116" s="2">
        <f>'Moving Avg'!G1116</f>
        <v>17.154517999999999</v>
      </c>
      <c r="I1116" s="2">
        <f>'Moving Avg'!H1116</f>
        <v>19.250287999999991</v>
      </c>
      <c r="J1116" s="17" t="str">
        <f>OBV!F1116</f>
        <v>BULLISH</v>
      </c>
      <c r="K1116" s="17" t="str">
        <f>OBV!G1116</f>
        <v>NEUTRAL</v>
      </c>
      <c r="L1116" s="17" t="str">
        <f>OBV!H1116</f>
        <v>BULLISH DIVERGENCE</v>
      </c>
    </row>
    <row r="1117" spans="1:12" ht="13.5" x14ac:dyDescent="0.25">
      <c r="A1117" s="3">
        <f>RSI!A1117</f>
        <v>43636</v>
      </c>
      <c r="B1117" s="2">
        <f>RSI!B1117</f>
        <v>17.6953</v>
      </c>
      <c r="C1117" s="2">
        <f>RSI!I1117</f>
        <v>57.378853207268889</v>
      </c>
      <c r="D1117" s="2">
        <f>MACD!E1117</f>
        <v>-0.34314177424036529</v>
      </c>
      <c r="E1117" s="2">
        <f>MACD!F1117</f>
        <v>-0.34054809473097136</v>
      </c>
      <c r="F1117" s="2">
        <f>'Moving Avg'!D1117</f>
        <v>17.632760000000001</v>
      </c>
      <c r="G1117" s="2">
        <f>'Moving Avg'!F1117</f>
        <v>17.307904999999998</v>
      </c>
      <c r="H1117" s="2">
        <f>'Moving Avg'!G1117</f>
        <v>17.161564000000002</v>
      </c>
      <c r="I1117" s="2">
        <f>'Moving Avg'!H1117</f>
        <v>19.199940999999988</v>
      </c>
      <c r="J1117" s="17" t="str">
        <f>OBV!F1117</f>
        <v>BULLISH</v>
      </c>
      <c r="K1117" s="17" t="str">
        <f>OBV!G1117</f>
        <v>NEUTRAL</v>
      </c>
      <c r="L1117" s="17" t="str">
        <f>OBV!H1117</f>
        <v>BULLISH DIVERGENCE</v>
      </c>
    </row>
    <row r="1118" spans="1:12" ht="13.5" x14ac:dyDescent="0.25">
      <c r="A1118" s="3">
        <f>RSI!A1118</f>
        <v>43637</v>
      </c>
      <c r="B1118" s="2">
        <f>RSI!B1118</f>
        <v>17.6953</v>
      </c>
      <c r="C1118" s="2">
        <f>RSI!I1118</f>
        <v>57.378853207268889</v>
      </c>
      <c r="D1118" s="2">
        <f>MACD!E1118</f>
        <v>-0.25891021460830288</v>
      </c>
      <c r="E1118" s="2">
        <f>MACD!F1118</f>
        <v>-0.32422051870643764</v>
      </c>
      <c r="F1118" s="2">
        <f>'Moving Avg'!D1118</f>
        <v>17.613000000000003</v>
      </c>
      <c r="G1118" s="2">
        <f>'Moving Avg'!F1118</f>
        <v>17.349389999999993</v>
      </c>
      <c r="H1118" s="2">
        <f>'Moving Avg'!G1118</f>
        <v>17.168927999999998</v>
      </c>
      <c r="I1118" s="2">
        <f>'Moving Avg'!H1118</f>
        <v>19.148400999999989</v>
      </c>
      <c r="J1118" s="17" t="str">
        <f>OBV!F1118</f>
        <v>BULLISH</v>
      </c>
      <c r="K1118" s="17" t="str">
        <f>OBV!G1118</f>
        <v>NEUTRAL</v>
      </c>
      <c r="L1118" s="17" t="str">
        <f>OBV!H1118</f>
        <v>BULLISH DIVERGENCE</v>
      </c>
    </row>
    <row r="1119" spans="1:12" ht="13.5" x14ac:dyDescent="0.25">
      <c r="A1119" s="3">
        <f>RSI!A1119</f>
        <v>43640</v>
      </c>
      <c r="B1119" s="2">
        <f>RSI!B1119</f>
        <v>18.222100000000001</v>
      </c>
      <c r="C1119" s="2">
        <f>RSI!I1119</f>
        <v>66.171485376000106</v>
      </c>
      <c r="D1119" s="2">
        <f>MACD!E1119</f>
        <v>-0.22851899022866817</v>
      </c>
      <c r="E1119" s="2">
        <f>MACD!F1119</f>
        <v>-0.30508021301088378</v>
      </c>
      <c r="F1119" s="2">
        <f>'Moving Avg'!D1119</f>
        <v>17.718360000000001</v>
      </c>
      <c r="G1119" s="2">
        <f>'Moving Avg'!F1119</f>
        <v>17.425169999999994</v>
      </c>
      <c r="H1119" s="2">
        <f>'Moving Avg'!G1119</f>
        <v>17.186827999999998</v>
      </c>
      <c r="I1119" s="2">
        <f>'Moving Avg'!H1119</f>
        <v>19.098699499999988</v>
      </c>
      <c r="J1119" s="17" t="str">
        <f>OBV!F1119</f>
        <v>BULLISH</v>
      </c>
      <c r="K1119" s="17" t="str">
        <f>OBV!G1119</f>
        <v>NEUTRAL</v>
      </c>
      <c r="L1119" s="17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18.2715</v>
      </c>
      <c r="C1120" s="2">
        <f>RSI!I1120</f>
        <v>66.861864592203659</v>
      </c>
      <c r="D1120" s="2">
        <f>MACD!E1120</f>
        <v>-0.21889715927336084</v>
      </c>
      <c r="E1120" s="2">
        <f>MACD!F1120</f>
        <v>-0.28784360226337924</v>
      </c>
      <c r="F1120" s="2">
        <f>'Moving Avg'!D1120</f>
        <v>17.915900000000001</v>
      </c>
      <c r="G1120" s="2">
        <f>'Moving Avg'!F1120</f>
        <v>17.503419999999998</v>
      </c>
      <c r="H1120" s="2">
        <f>'Moving Avg'!G1120</f>
        <v>17.207465999999997</v>
      </c>
      <c r="I1120" s="2">
        <f>'Moving Avg'!H1120</f>
        <v>19.050835999999986</v>
      </c>
      <c r="J1120" s="17" t="str">
        <f>OBV!F1120</f>
        <v>BULLISH</v>
      </c>
      <c r="K1120" s="17" t="str">
        <f>OBV!G1120</f>
        <v>STRONG</v>
      </c>
      <c r="L1120" s="17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18.1069</v>
      </c>
      <c r="C1121" s="2">
        <f>RSI!I1121</f>
        <v>62.299628049217333</v>
      </c>
      <c r="D1121" s="2">
        <f>MACD!E1121</f>
        <v>-0.17166983121123991</v>
      </c>
      <c r="E1121" s="2">
        <f>MACD!F1121</f>
        <v>-0.26460884805295137</v>
      </c>
      <c r="F1121" s="2">
        <f>'Moving Avg'!D1121</f>
        <v>17.99822</v>
      </c>
      <c r="G1121" s="2">
        <f>'Moving Avg'!F1121</f>
        <v>17.573439999999998</v>
      </c>
      <c r="H1121" s="2">
        <f>'Moving Avg'!G1121</f>
        <v>17.232291999999994</v>
      </c>
      <c r="I1121" s="2">
        <f>'Moving Avg'!H1121</f>
        <v>19.004535999999987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17.9834</v>
      </c>
      <c r="C1122" s="2">
        <f>RSI!I1122</f>
        <v>59.044269146121984</v>
      </c>
      <c r="D1122" s="2">
        <f>MACD!E1122</f>
        <v>-0.13866414875560906</v>
      </c>
      <c r="E1122" s="2">
        <f>MACD!F1122</f>
        <v>-0.23941990819348294</v>
      </c>
      <c r="F1122" s="2">
        <f>'Moving Avg'!D1122</f>
        <v>18.05584</v>
      </c>
      <c r="G1122" s="2">
        <f>'Moving Avg'!F1122</f>
        <v>17.625350000000001</v>
      </c>
      <c r="H1122" s="2">
        <f>'Moving Avg'!G1122</f>
        <v>17.254647999999996</v>
      </c>
      <c r="I1122" s="2">
        <f>'Moving Avg'!H1122</f>
        <v>18.963187499999989</v>
      </c>
      <c r="J1122" s="17" t="str">
        <f>OBV!F1122</f>
        <v>BULLISH</v>
      </c>
      <c r="K1122" s="17" t="str">
        <f>OBV!G1122</f>
        <v>NEUTRAL</v>
      </c>
      <c r="L1122" s="17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17.9834</v>
      </c>
      <c r="C1123" s="2">
        <f>RSI!I1123</f>
        <v>59.044269146121984</v>
      </c>
      <c r="D1123" s="2">
        <f>MACD!E1123</f>
        <v>-0.11573246992278285</v>
      </c>
      <c r="E1123" s="2">
        <f>MACD!F1123</f>
        <v>-0.21468242053934292</v>
      </c>
      <c r="F1123" s="2">
        <f>'Moving Avg'!D1123</f>
        <v>18.11346</v>
      </c>
      <c r="G1123" s="2">
        <f>'Moving Avg'!F1123</f>
        <v>17.689195000000005</v>
      </c>
      <c r="H1123" s="2">
        <f>'Moving Avg'!G1123</f>
        <v>17.269047999999994</v>
      </c>
      <c r="I1123" s="2">
        <f>'Moving Avg'!H1123</f>
        <v>18.929794499999986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17.934000000000001</v>
      </c>
      <c r="C1124" s="2">
        <f>RSI!I1124</f>
        <v>57.646876160401099</v>
      </c>
      <c r="D1124" s="2">
        <f>MACD!E1124</f>
        <v>-0.11014517203469509</v>
      </c>
      <c r="E1124" s="2">
        <f>MACD!F1124</f>
        <v>-0.19377497083841336</v>
      </c>
      <c r="F1124" s="2">
        <f>'Moving Avg'!D1124</f>
        <v>18.05584</v>
      </c>
      <c r="G1124" s="2">
        <f>'Moving Avg'!F1124</f>
        <v>17.752555000000005</v>
      </c>
      <c r="H1124" s="2">
        <f>'Moving Avg'!G1124</f>
        <v>17.284049999999993</v>
      </c>
      <c r="I1124" s="2">
        <f>'Moving Avg'!H1124</f>
        <v>18.892176499999991</v>
      </c>
      <c r="J1124" s="17" t="str">
        <f>OBV!F1124</f>
        <v>BULLISH</v>
      </c>
      <c r="K1124" s="17" t="str">
        <f>OBV!G1124</f>
        <v>NEUTRAL</v>
      </c>
      <c r="L1124" s="17" t="str">
        <f>OBV!H1124</f>
        <v>BULLISH DIVERGENCE</v>
      </c>
    </row>
    <row r="1125" spans="1:12" ht="13.5" x14ac:dyDescent="0.25">
      <c r="A1125" s="3">
        <f>RSI!A1125</f>
        <v>43648</v>
      </c>
      <c r="B1125" s="2">
        <f>RSI!B1125</f>
        <v>17.8599</v>
      </c>
      <c r="C1125" s="2">
        <f>RSI!I1125</f>
        <v>55.524127888499763</v>
      </c>
      <c r="D1125" s="2">
        <f>MACD!E1125</f>
        <v>-0.16505147514762086</v>
      </c>
      <c r="E1125" s="2">
        <f>MACD!F1125</f>
        <v>-0.18803027170025488</v>
      </c>
      <c r="F1125" s="2">
        <f>'Moving Avg'!D1125</f>
        <v>17.973520000000001</v>
      </c>
      <c r="G1125" s="2">
        <f>'Moving Avg'!F1125</f>
        <v>17.810225000000003</v>
      </c>
      <c r="H1125" s="2">
        <f>'Moving Avg'!G1125</f>
        <v>17.299161999999995</v>
      </c>
      <c r="I1125" s="2">
        <f>'Moving Avg'!H1125</f>
        <v>18.854983499999992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18.345500000000001</v>
      </c>
      <c r="C1126" s="2">
        <f>RSI!I1126</f>
        <v>64.698243122676502</v>
      </c>
      <c r="D1126" s="2">
        <f>MACD!E1126</f>
        <v>-0.18541622573299321</v>
      </c>
      <c r="E1126" s="2">
        <f>MACD!F1126</f>
        <v>-0.18750746250680256</v>
      </c>
      <c r="F1126" s="2">
        <f>'Moving Avg'!D1126</f>
        <v>18.021239999999999</v>
      </c>
      <c r="G1126" s="2">
        <f>'Moving Avg'!F1126</f>
        <v>17.860350000000004</v>
      </c>
      <c r="H1126" s="2">
        <f>'Moving Avg'!G1126</f>
        <v>17.330349999999996</v>
      </c>
      <c r="I1126" s="2">
        <f>'Moving Avg'!H1126</f>
        <v>18.82399749999999</v>
      </c>
      <c r="J1126" s="17" t="str">
        <f>OBV!F1126</f>
        <v>BEARISH</v>
      </c>
      <c r="K1126" s="17" t="str">
        <f>OBV!G1126</f>
        <v>NEUTRAL</v>
      </c>
      <c r="L1126" s="17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18.180900000000001</v>
      </c>
      <c r="C1127" s="2">
        <f>RSI!I1127</f>
        <v>60.167809662890861</v>
      </c>
      <c r="D1127" s="2">
        <f>MACD!E1127</f>
        <v>-0.19447560324879021</v>
      </c>
      <c r="E1127" s="2">
        <f>MACD!F1127</f>
        <v>-0.18890109065520011</v>
      </c>
      <c r="F1127" s="2">
        <f>'Moving Avg'!D1127</f>
        <v>18.060739999999999</v>
      </c>
      <c r="G1127" s="2">
        <f>'Moving Avg'!F1127</f>
        <v>17.880515000000003</v>
      </c>
      <c r="H1127" s="2">
        <f>'Moving Avg'!G1127</f>
        <v>17.355063999999995</v>
      </c>
      <c r="I1127" s="2">
        <f>'Moving Avg'!H1127</f>
        <v>18.795569499999988</v>
      </c>
      <c r="J1127" s="17" t="str">
        <f>OBV!F1127</f>
        <v>BEARISH</v>
      </c>
      <c r="K1127" s="17" t="str">
        <f>OBV!G1127</f>
        <v>NEUTRAL</v>
      </c>
      <c r="L1127" s="17" t="str">
        <f>OBV!H1127</f>
        <v>BEARISH DIVERGENCE</v>
      </c>
    </row>
    <row r="1128" spans="1:12" ht="13.5" x14ac:dyDescent="0.25">
      <c r="A1128" s="3">
        <f>RSI!A1128</f>
        <v>43651</v>
      </c>
      <c r="B1128" s="2">
        <f>RSI!B1128</f>
        <v>18.650099999999998</v>
      </c>
      <c r="C1128" s="2">
        <f>RSI!I1128</f>
        <v>67.215257919297528</v>
      </c>
      <c r="D1128" s="2">
        <f>MACD!E1128</f>
        <v>-0.23964661864437176</v>
      </c>
      <c r="E1128" s="2">
        <f>MACD!F1128</f>
        <v>-0.19905019625303444</v>
      </c>
      <c r="F1128" s="2">
        <f>'Moving Avg'!D1128</f>
        <v>18.19408</v>
      </c>
      <c r="G1128" s="2">
        <f>'Moving Avg'!F1128</f>
        <v>17.926195000000003</v>
      </c>
      <c r="H1128" s="2">
        <f>'Moving Avg'!G1128</f>
        <v>17.384387999999994</v>
      </c>
      <c r="I1128" s="2">
        <f>'Moving Avg'!H1128</f>
        <v>18.767498499999991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18.658300000000001</v>
      </c>
      <c r="C1129" s="2">
        <f>RSI!I1129</f>
        <v>67.324067273552174</v>
      </c>
      <c r="D1129" s="2">
        <f>MACD!E1129</f>
        <v>-0.20274816496689851</v>
      </c>
      <c r="E1129" s="2">
        <f>MACD!F1129</f>
        <v>-0.19978978999580727</v>
      </c>
      <c r="F1129" s="2">
        <f>'Moving Avg'!D1129</f>
        <v>18.338940000000001</v>
      </c>
      <c r="G1129" s="2">
        <f>'Moving Avg'!F1129</f>
        <v>17.972284999999999</v>
      </c>
      <c r="H1129" s="2">
        <f>'Moving Avg'!G1129</f>
        <v>17.414193999999995</v>
      </c>
      <c r="I1129" s="2">
        <f>'Moving Avg'!H1129</f>
        <v>18.741457499999989</v>
      </c>
      <c r="J1129" s="17" t="str">
        <f>OBV!F1129</f>
        <v>BULLISH</v>
      </c>
      <c r="K1129" s="17" t="str">
        <f>OBV!G1129</f>
        <v>NEUTRAL</v>
      </c>
      <c r="L1129" s="17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18.4361</v>
      </c>
      <c r="C1130" s="2">
        <f>RSI!I1130</f>
        <v>61.379344666303226</v>
      </c>
      <c r="D1130" s="2">
        <f>MACD!E1130</f>
        <v>-0.15244028057609427</v>
      </c>
      <c r="E1130" s="2">
        <f>MACD!F1130</f>
        <v>-0.19031988811186468</v>
      </c>
      <c r="F1130" s="2">
        <f>'Moving Avg'!D1130</f>
        <v>18.454180000000001</v>
      </c>
      <c r="G1130" s="2">
        <f>'Moving Avg'!F1130</f>
        <v>18.009734999999999</v>
      </c>
      <c r="H1130" s="2">
        <f>'Moving Avg'!G1130</f>
        <v>17.440829999999995</v>
      </c>
      <c r="I1130" s="2">
        <f>'Moving Avg'!H1130</f>
        <v>18.711560999999989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18.633600000000001</v>
      </c>
      <c r="C1131" s="2">
        <f>RSI!I1131</f>
        <v>64.389232501296519</v>
      </c>
      <c r="D1131" s="2">
        <f>MACD!E1131</f>
        <v>-0.15311655029183413</v>
      </c>
      <c r="E1131" s="2">
        <f>MACD!F1131</f>
        <v>-0.18287922054785857</v>
      </c>
      <c r="F1131" s="2">
        <f>'Moving Avg'!D1131</f>
        <v>18.511800000000001</v>
      </c>
      <c r="G1131" s="2">
        <f>'Moving Avg'!F1131</f>
        <v>18.046770000000002</v>
      </c>
      <c r="H1131" s="2">
        <f>'Moving Avg'!G1131</f>
        <v>17.471893999999995</v>
      </c>
      <c r="I1131" s="2">
        <f>'Moving Avg'!H1131</f>
        <v>18.685396499999989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18.625399999999999</v>
      </c>
      <c r="C1132" s="2">
        <f>RSI!I1132</f>
        <v>64.165636200988843</v>
      </c>
      <c r="D1132" s="2">
        <f>MACD!E1132</f>
        <v>-0.17629634508004344</v>
      </c>
      <c r="E1132" s="2">
        <f>MACD!F1132</f>
        <v>-0.18156264545429557</v>
      </c>
      <c r="F1132" s="2">
        <f>'Moving Avg'!D1132</f>
        <v>18.6007</v>
      </c>
      <c r="G1132" s="2">
        <f>'Moving Avg'!F1132</f>
        <v>18.087510000000002</v>
      </c>
      <c r="H1132" s="2">
        <f>'Moving Avg'!G1132</f>
        <v>17.503269999999993</v>
      </c>
      <c r="I1132" s="2">
        <f>'Moving Avg'!H1132</f>
        <v>18.659190999999989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18.625399999999999</v>
      </c>
      <c r="C1133" s="2">
        <f>RSI!I1133</f>
        <v>64.165636200988843</v>
      </c>
      <c r="D1133" s="2">
        <f>MACD!E1133</f>
        <v>-0.19976431712117559</v>
      </c>
      <c r="E1133" s="2">
        <f>MACD!F1133</f>
        <v>-0.18520297978767158</v>
      </c>
      <c r="F1133" s="2">
        <f>'Moving Avg'!D1133</f>
        <v>18.595759999999999</v>
      </c>
      <c r="G1133" s="2">
        <f>'Moving Avg'!F1133</f>
        <v>18.129075000000004</v>
      </c>
      <c r="H1133" s="2">
        <f>'Moving Avg'!G1133</f>
        <v>17.534805999999996</v>
      </c>
      <c r="I1133" s="2">
        <f>'Moving Avg'!H1133</f>
        <v>18.633741499999989</v>
      </c>
      <c r="J1133" s="17" t="str">
        <f>OBV!F1133</f>
        <v>BULLISH</v>
      </c>
      <c r="K1133" s="17" t="str">
        <f>OBV!G1133</f>
        <v>NEUTRAL</v>
      </c>
      <c r="L1133" s="17" t="str">
        <f>OBV!H1133</f>
        <v>BULLISH DIVERGENCE</v>
      </c>
    </row>
    <row r="1134" spans="1:12" ht="13.5" x14ac:dyDescent="0.25">
      <c r="A1134" s="3">
        <f>RSI!A1134</f>
        <v>43661</v>
      </c>
      <c r="B1134" s="2">
        <f>RSI!B1134</f>
        <v>18.666499999999999</v>
      </c>
      <c r="C1134" s="2">
        <f>RSI!I1134</f>
        <v>64.874673482366603</v>
      </c>
      <c r="D1134" s="2">
        <f>MACD!E1134</f>
        <v>-0.23383507222894551</v>
      </c>
      <c r="E1134" s="2">
        <f>MACD!F1134</f>
        <v>-0.19492939827592637</v>
      </c>
      <c r="F1134" s="2">
        <f>'Moving Avg'!D1134</f>
        <v>18.5974</v>
      </c>
      <c r="G1134" s="2">
        <f>'Moving Avg'!F1134</f>
        <v>18.177635000000002</v>
      </c>
      <c r="H1134" s="2">
        <f>'Moving Avg'!G1134</f>
        <v>17.567639999999997</v>
      </c>
      <c r="I1134" s="2">
        <f>'Moving Avg'!H1134</f>
        <v>18.607741499999985</v>
      </c>
      <c r="J1134" s="17" t="str">
        <f>OBV!F1134</f>
        <v>BEARISH</v>
      </c>
      <c r="K1134" s="17" t="str">
        <f>OBV!G1134</f>
        <v>NEUTRAL</v>
      </c>
      <c r="L1134" s="17" t="str">
        <f>OBV!H1134</f>
        <v>BEARISH DIVERGENCE</v>
      </c>
    </row>
    <row r="1135" spans="1:12" ht="13.5" x14ac:dyDescent="0.25">
      <c r="A1135" s="3">
        <f>RSI!A1135</f>
        <v>43662</v>
      </c>
      <c r="B1135" s="2">
        <f>RSI!B1135</f>
        <v>18.592400000000001</v>
      </c>
      <c r="C1135" s="2">
        <f>RSI!I1135</f>
        <v>62.474550038612719</v>
      </c>
      <c r="D1135" s="2">
        <f>MACD!E1135</f>
        <v>-0.27212258609139184</v>
      </c>
      <c r="E1135" s="2">
        <f>MACD!F1135</f>
        <v>-0.21036803583901947</v>
      </c>
      <c r="F1135" s="2">
        <f>'Moving Avg'!D1135</f>
        <v>18.62866</v>
      </c>
      <c r="G1135" s="2">
        <f>'Moving Avg'!F1135</f>
        <v>18.243065000000001</v>
      </c>
      <c r="H1135" s="2">
        <f>'Moving Avg'!G1135</f>
        <v>17.599151999999997</v>
      </c>
      <c r="I1135" s="2">
        <f>'Moving Avg'!H1135</f>
        <v>18.581370999999987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18.683</v>
      </c>
      <c r="C1136" s="2">
        <f>RSI!I1136</f>
        <v>64.217648596115168</v>
      </c>
      <c r="D1136" s="2">
        <f>MACD!E1136</f>
        <v>-0.23936981107090105</v>
      </c>
      <c r="E1136" s="2">
        <f>MACD!F1136</f>
        <v>-0.2161683908853958</v>
      </c>
      <c r="F1136" s="2">
        <f>'Moving Avg'!D1136</f>
        <v>18.638539999999999</v>
      </c>
      <c r="G1136" s="2">
        <f>'Moving Avg'!F1136</f>
        <v>18.292450000000002</v>
      </c>
      <c r="H1136" s="2">
        <f>'Moving Avg'!G1136</f>
        <v>17.633111999999997</v>
      </c>
      <c r="I1136" s="2">
        <f>'Moving Avg'!H1136</f>
        <v>18.55624899999999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18.592400000000001</v>
      </c>
      <c r="C1137" s="2">
        <f>RSI!I1137</f>
        <v>61.158251977873931</v>
      </c>
      <c r="D1137" s="2">
        <f>MACD!E1137</f>
        <v>-0.23343906356400979</v>
      </c>
      <c r="E1137" s="2">
        <f>MACD!F1137</f>
        <v>-0.2196225254211186</v>
      </c>
      <c r="F1137" s="2">
        <f>'Moving Avg'!D1137</f>
        <v>18.631939999999997</v>
      </c>
      <c r="G1137" s="2">
        <f>'Moving Avg'!F1137</f>
        <v>18.337305000000001</v>
      </c>
      <c r="H1137" s="2">
        <f>'Moving Avg'!G1137</f>
        <v>17.666055999999998</v>
      </c>
      <c r="I1137" s="2">
        <f>'Moving Avg'!H1137</f>
        <v>18.531509499999984</v>
      </c>
      <c r="J1137" s="17" t="str">
        <f>OBV!F1137</f>
        <v>BULLISH</v>
      </c>
      <c r="K1137" s="17" t="str">
        <f>OBV!G1137</f>
        <v>NEUTRAL</v>
      </c>
      <c r="L1137" s="17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18.526599999999998</v>
      </c>
      <c r="C1138" s="2">
        <f>RSI!I1138</f>
        <v>58.961250016914427</v>
      </c>
      <c r="D1138" s="2">
        <f>MACD!E1138</f>
        <v>-0.15376296151657343</v>
      </c>
      <c r="E1138" s="2">
        <f>MACD!F1138</f>
        <v>-0.20645061264020959</v>
      </c>
      <c r="F1138" s="2">
        <f>'Moving Avg'!D1138</f>
        <v>18.612180000000002</v>
      </c>
      <c r="G1138" s="2">
        <f>'Moving Avg'!F1138</f>
        <v>18.378869999999999</v>
      </c>
      <c r="H1138" s="2">
        <f>'Moving Avg'!G1138</f>
        <v>17.697683999999995</v>
      </c>
      <c r="I1138" s="2">
        <f>'Moving Avg'!H1138</f>
        <v>18.504849999999987</v>
      </c>
      <c r="J1138" s="17" t="str">
        <f>OBV!F1138</f>
        <v>BULLISH</v>
      </c>
      <c r="K1138" s="17" t="str">
        <f>OBV!G1138</f>
        <v>NEUTRAL</v>
      </c>
      <c r="L1138" s="17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18.6007</v>
      </c>
      <c r="C1139" s="2">
        <f>RSI!I1139</f>
        <v>60.674522285561906</v>
      </c>
      <c r="D1139" s="2">
        <f>MACD!E1139</f>
        <v>-9.2406323598879681E-2</v>
      </c>
      <c r="E1139" s="2">
        <f>MACD!F1139</f>
        <v>-0.18364175483194362</v>
      </c>
      <c r="F1139" s="2">
        <f>'Moving Avg'!D1139</f>
        <v>18.599020000000003</v>
      </c>
      <c r="G1139" s="2">
        <f>'Moving Avg'!F1139</f>
        <v>18.3978</v>
      </c>
      <c r="H1139" s="2">
        <f>'Moving Avg'!G1139</f>
        <v>17.735249999999997</v>
      </c>
      <c r="I1139" s="2">
        <f>'Moving Avg'!H1139</f>
        <v>18.478560999999985</v>
      </c>
      <c r="J1139" s="17" t="str">
        <f>OBV!F1139</f>
        <v>BEARISH</v>
      </c>
      <c r="K1139" s="17" t="str">
        <f>OBV!G1139</f>
        <v>NEUTRAL</v>
      </c>
      <c r="L1139" s="17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18.534800000000001</v>
      </c>
      <c r="C1140" s="2">
        <f>RSI!I1140</f>
        <v>58.341795159822915</v>
      </c>
      <c r="D1140" s="2">
        <f>MACD!E1140</f>
        <v>-7.1928543764801844E-2</v>
      </c>
      <c r="E1140" s="2">
        <f>MACD!F1140</f>
        <v>-0.16129911261851526</v>
      </c>
      <c r="F1140" s="2">
        <f>'Moving Avg'!D1140</f>
        <v>18.587500000000002</v>
      </c>
      <c r="G1140" s="2">
        <f>'Moving Avg'!F1140</f>
        <v>18.410965000000001</v>
      </c>
      <c r="H1140" s="2">
        <f>'Moving Avg'!G1140</f>
        <v>17.767041999999996</v>
      </c>
      <c r="I1140" s="2">
        <f>'Moving Avg'!H1140</f>
        <v>18.455919999999988</v>
      </c>
      <c r="J1140" s="17" t="str">
        <f>OBV!F1140</f>
        <v>BEARISH</v>
      </c>
      <c r="K1140" s="17" t="str">
        <f>OBV!G1140</f>
        <v>NEUTRAL</v>
      </c>
      <c r="L1140" s="17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18.6007</v>
      </c>
      <c r="C1141" s="2">
        <f>RSI!I1141</f>
        <v>59.998036302035757</v>
      </c>
      <c r="D1141" s="2">
        <f>MACD!E1141</f>
        <v>-3.0686653082661053E-2</v>
      </c>
      <c r="E1141" s="2">
        <f>MACD!F1141</f>
        <v>-0.13517662071134443</v>
      </c>
      <c r="F1141" s="2">
        <f>'Moving Avg'!D1141</f>
        <v>18.571040000000004</v>
      </c>
      <c r="G1141" s="2">
        <f>'Moving Avg'!F1141</f>
        <v>18.435655000000004</v>
      </c>
      <c r="H1141" s="2">
        <f>'Moving Avg'!G1141</f>
        <v>17.796969999999998</v>
      </c>
      <c r="I1141" s="2">
        <f>'Moving Avg'!H1141</f>
        <v>18.43675099999999</v>
      </c>
      <c r="J1141" s="17" t="str">
        <f>OBV!F1141</f>
        <v>BEARISH</v>
      </c>
      <c r="K1141" s="17" t="str">
        <f>OBV!G1141</f>
        <v>NEUTRAL</v>
      </c>
      <c r="L1141" s="17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18.6007</v>
      </c>
      <c r="C1142" s="2">
        <f>RSI!I1142</f>
        <v>59.998036302035757</v>
      </c>
      <c r="D1142" s="2">
        <f>MACD!E1142</f>
        <v>1.0884652931757444E-3</v>
      </c>
      <c r="E1142" s="2">
        <f>MACD!F1142</f>
        <v>-0.10792360351044041</v>
      </c>
      <c r="F1142" s="2">
        <f>'Moving Avg'!D1142</f>
        <v>18.572700000000001</v>
      </c>
      <c r="G1142" s="2">
        <f>'Moving Avg'!F1142</f>
        <v>18.466519999999999</v>
      </c>
      <c r="H1142" s="2">
        <f>'Moving Avg'!G1142</f>
        <v>17.827693999999997</v>
      </c>
      <c r="I1142" s="2">
        <f>'Moving Avg'!H1142</f>
        <v>18.42092349999999</v>
      </c>
      <c r="J1142" s="17" t="str">
        <f>OBV!F1142</f>
        <v>BEARISH</v>
      </c>
      <c r="K1142" s="17" t="str">
        <f>OBV!G1142</f>
        <v>NEUTRAL</v>
      </c>
      <c r="L1142" s="17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18.6007</v>
      </c>
      <c r="C1143" s="2">
        <f>RSI!I1143</f>
        <v>59.998036302035757</v>
      </c>
      <c r="D1143" s="2">
        <f>MACD!E1143</f>
        <v>2.6252578376315228E-2</v>
      </c>
      <c r="E1143" s="2">
        <f>MACD!F1143</f>
        <v>-8.1088367133089284E-2</v>
      </c>
      <c r="F1143" s="2">
        <f>'Moving Avg'!D1143</f>
        <v>18.587520000000001</v>
      </c>
      <c r="G1143" s="2">
        <f>'Moving Avg'!F1143</f>
        <v>18.497385000000001</v>
      </c>
      <c r="H1143" s="2">
        <f>'Moving Avg'!G1143</f>
        <v>17.848233999999998</v>
      </c>
      <c r="I1143" s="2">
        <f>'Moving Avg'!H1143</f>
        <v>18.403743499999987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18.6007</v>
      </c>
      <c r="C1144" s="2">
        <f>RSI!I1144</f>
        <v>59.998036302035757</v>
      </c>
      <c r="D1144" s="2">
        <f>MACD!E1144</f>
        <v>5.2273435311807503E-2</v>
      </c>
      <c r="E1144" s="2">
        <f>MACD!F1144</f>
        <v>-5.4416006644109928E-2</v>
      </c>
      <c r="F1144" s="2">
        <f>'Moving Avg'!D1144</f>
        <v>18.587520000000001</v>
      </c>
      <c r="G1144" s="2">
        <f>'Moving Avg'!F1144</f>
        <v>18.530720000000002</v>
      </c>
      <c r="H1144" s="2">
        <f>'Moving Avg'!G1144</f>
        <v>17.879275999999997</v>
      </c>
      <c r="I1144" s="2">
        <f>'Moving Avg'!H1144</f>
        <v>18.386960999999989</v>
      </c>
      <c r="J1144" s="17" t="str">
        <f>OBV!F1144</f>
        <v>BULLISH</v>
      </c>
      <c r="K1144" s="17" t="str">
        <f>OBV!G1144</f>
        <v>NEUTRAL</v>
      </c>
      <c r="L1144" s="17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18.6007</v>
      </c>
      <c r="C1145" s="2">
        <f>RSI!I1145</f>
        <v>59.998036302035757</v>
      </c>
      <c r="D1145" s="2">
        <f>MACD!E1145</f>
        <v>6.1414295471390545E-2</v>
      </c>
      <c r="E1145" s="2">
        <f>MACD!F1145</f>
        <v>-3.1249946221009833E-2</v>
      </c>
      <c r="F1145" s="2">
        <f>'Moving Avg'!D1145</f>
        <v>18.6007</v>
      </c>
      <c r="G1145" s="2">
        <f>'Moving Avg'!F1145</f>
        <v>18.567760000000003</v>
      </c>
      <c r="H1145" s="2">
        <f>'Moving Avg'!G1145</f>
        <v>17.912385999999998</v>
      </c>
      <c r="I1145" s="2">
        <f>'Moving Avg'!H1145</f>
        <v>18.371371999999987</v>
      </c>
      <c r="J1145" s="17" t="str">
        <f>OBV!F1145</f>
        <v>BULLISH</v>
      </c>
      <c r="K1145" s="17" t="str">
        <f>OBV!G1145</f>
        <v>NEUTRAL</v>
      </c>
      <c r="L1145" s="17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18.9299</v>
      </c>
      <c r="C1146" s="2">
        <f>RSI!I1146</f>
        <v>68.935035323874843</v>
      </c>
      <c r="D1146" s="2">
        <f>MACD!E1146</f>
        <v>5.7334749494184933E-2</v>
      </c>
      <c r="E1146" s="2">
        <f>MACD!F1146</f>
        <v>-1.3533007077970879E-2</v>
      </c>
      <c r="F1146" s="2">
        <f>'Moving Avg'!D1146</f>
        <v>18.666540000000001</v>
      </c>
      <c r="G1146" s="2">
        <f>'Moving Avg'!F1146</f>
        <v>18.596980000000002</v>
      </c>
      <c r="H1146" s="2">
        <f>'Moving Avg'!G1146</f>
        <v>17.952079999999995</v>
      </c>
      <c r="I1146" s="2">
        <f>'Moving Avg'!H1146</f>
        <v>18.357030999999989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18.9299</v>
      </c>
      <c r="C1147" s="2">
        <f>RSI!I1147</f>
        <v>68.935035323874843</v>
      </c>
      <c r="D1147" s="2">
        <f>MACD!E1147</f>
        <v>3.673299980270528E-2</v>
      </c>
      <c r="E1147" s="2">
        <f>MACD!F1147</f>
        <v>-3.4798057018356485E-3</v>
      </c>
      <c r="F1147" s="2">
        <f>'Moving Avg'!D1147</f>
        <v>18.732379999999999</v>
      </c>
      <c r="G1147" s="2">
        <f>'Moving Avg'!F1147</f>
        <v>18.634430000000002</v>
      </c>
      <c r="H1147" s="2">
        <f>'Moving Avg'!G1147</f>
        <v>17.988591999999997</v>
      </c>
      <c r="I1147" s="2">
        <f>'Moving Avg'!H1147</f>
        <v>18.344281499999987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18.9299</v>
      </c>
      <c r="C1148" s="2">
        <f>RSI!I1148</f>
        <v>68.935035323874843</v>
      </c>
      <c r="D1148" s="2">
        <f>MACD!E1148</f>
        <v>6.2041873686062843E-3</v>
      </c>
      <c r="E1148" s="2">
        <f>MACD!F1148</f>
        <v>-1.543007087747262E-3</v>
      </c>
      <c r="F1148" s="2">
        <f>'Moving Avg'!D1148</f>
        <v>18.798220000000001</v>
      </c>
      <c r="G1148" s="2">
        <f>'Moving Avg'!F1148</f>
        <v>18.648419999999994</v>
      </c>
      <c r="H1148" s="2">
        <f>'Moving Avg'!G1148</f>
        <v>18.029877999999997</v>
      </c>
      <c r="I1148" s="2">
        <f>'Moving Avg'!H1148</f>
        <v>18.329582499999987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18.9299</v>
      </c>
      <c r="C1149" s="2">
        <f>RSI!I1149</f>
        <v>68.935035323874843</v>
      </c>
      <c r="D1149" s="2">
        <f>MACD!E1149</f>
        <v>-1.0981112257749004E-2</v>
      </c>
      <c r="E1149" s="2">
        <f>MACD!F1149</f>
        <v>-3.4306281217476105E-3</v>
      </c>
      <c r="F1149" s="2">
        <f>'Moving Avg'!D1149</f>
        <v>18.864060000000002</v>
      </c>
      <c r="G1149" s="2">
        <f>'Moving Avg'!F1149</f>
        <v>18.661999999999995</v>
      </c>
      <c r="H1149" s="2">
        <f>'Moving Avg'!G1149</f>
        <v>18.074345999999995</v>
      </c>
      <c r="I1149" s="2">
        <f>'Moving Avg'!H1149</f>
        <v>18.315042999999989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18.9299</v>
      </c>
      <c r="C1150" s="2">
        <f>RSI!I1150</f>
        <v>68.935035323874843</v>
      </c>
      <c r="D1150" s="2">
        <f>MACD!E1150</f>
        <v>-3.8210265956369227E-2</v>
      </c>
      <c r="E1150" s="2">
        <f>MACD!F1150</f>
        <v>-1.0386555688671934E-2</v>
      </c>
      <c r="F1150" s="2">
        <f>'Moving Avg'!D1150</f>
        <v>18.9299</v>
      </c>
      <c r="G1150" s="2">
        <f>'Moving Avg'!F1150</f>
        <v>18.686689999999992</v>
      </c>
      <c r="H1150" s="2">
        <f>'Moving Avg'!G1150</f>
        <v>18.118813999999997</v>
      </c>
      <c r="I1150" s="2">
        <f>'Moving Avg'!H1150</f>
        <v>18.301099999999991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18.9299</v>
      </c>
      <c r="C1151" s="2">
        <f>RSI!I1151</f>
        <v>68.935035323874843</v>
      </c>
      <c r="D1151" s="2">
        <f>MACD!E1151</f>
        <v>-5.347230642160028E-2</v>
      </c>
      <c r="E1151" s="2">
        <f>MACD!F1151</f>
        <v>-1.9003705835257602E-2</v>
      </c>
      <c r="F1151" s="2">
        <f>'Moving Avg'!D1151</f>
        <v>18.9299</v>
      </c>
      <c r="G1151" s="2">
        <f>'Moving Avg'!F1151</f>
        <v>18.70150499999999</v>
      </c>
      <c r="H1151" s="2">
        <f>'Moving Avg'!G1151</f>
        <v>18.163281999999995</v>
      </c>
      <c r="I1151" s="2">
        <f>'Moving Avg'!H1151</f>
        <v>18.287196999999988</v>
      </c>
      <c r="J1151" s="17" t="str">
        <f>OBV!F1151</f>
        <v>NEUTRAL</v>
      </c>
      <c r="K1151" s="17" t="str">
        <f>OBV!G1151</f>
        <v>NEUTRAL</v>
      </c>
      <c r="L1151" s="17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18.9299</v>
      </c>
      <c r="C1152" s="2">
        <f>RSI!I1152</f>
        <v>68.935035323874843</v>
      </c>
      <c r="D1152" s="2">
        <f>MACD!E1152</f>
        <v>-6.857194147075063E-2</v>
      </c>
      <c r="E1152" s="2">
        <f>MACD!F1152</f>
        <v>-2.8917352962356209E-2</v>
      </c>
      <c r="F1152" s="2">
        <f>'Moving Avg'!D1152</f>
        <v>18.9299</v>
      </c>
      <c r="G1152" s="2">
        <f>'Moving Avg'!F1152</f>
        <v>18.716729999999988</v>
      </c>
      <c r="H1152" s="2">
        <f>'Moving Avg'!G1152</f>
        <v>18.202975999999996</v>
      </c>
      <c r="I1152" s="2">
        <f>'Moving Avg'!H1152</f>
        <v>18.273651999999991</v>
      </c>
      <c r="J1152" s="17" t="str">
        <f>OBV!F1152</f>
        <v>NEUTRAL</v>
      </c>
      <c r="K1152" s="17" t="str">
        <f>OBV!G1152</f>
        <v>NEUTRAL</v>
      </c>
      <c r="L1152" s="17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18.9299</v>
      </c>
      <c r="C1153" s="2">
        <f>RSI!I1153</f>
        <v>68.935035323874843</v>
      </c>
      <c r="D1153" s="2">
        <f>MACD!E1153</f>
        <v>-8.337226019620303E-2</v>
      </c>
      <c r="E1153" s="2">
        <f>MACD!F1153</f>
        <v>-3.9808334409125574E-2</v>
      </c>
      <c r="F1153" s="2">
        <f>'Moving Avg'!D1153</f>
        <v>18.9299</v>
      </c>
      <c r="G1153" s="2">
        <f>'Moving Avg'!F1153</f>
        <v>18.731954999999992</v>
      </c>
      <c r="H1153" s="2">
        <f>'Moving Avg'!G1153</f>
        <v>18.247443999999994</v>
      </c>
      <c r="I1153" s="2">
        <f>'Moving Avg'!H1153</f>
        <v>18.260941999999989</v>
      </c>
      <c r="J1153" s="17" t="str">
        <f>OBV!F1153</f>
        <v>NEUTRAL</v>
      </c>
      <c r="K1153" s="17" t="str">
        <f>OBV!G1153</f>
        <v>NEUTRAL</v>
      </c>
      <c r="L1153" s="17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18.9299</v>
      </c>
      <c r="C1154" s="2">
        <f>RSI!I1154</f>
        <v>68.935035323874843</v>
      </c>
      <c r="D1154" s="2">
        <f>MACD!E1154</f>
        <v>-9.776940722957761E-2</v>
      </c>
      <c r="E1154" s="2">
        <f>MACD!F1154</f>
        <v>-5.1400548973215984E-2</v>
      </c>
      <c r="F1154" s="2">
        <f>'Moving Avg'!D1154</f>
        <v>18.9299</v>
      </c>
      <c r="G1154" s="2">
        <f>'Moving Avg'!F1154</f>
        <v>18.745124999999991</v>
      </c>
      <c r="H1154" s="2">
        <f>'Moving Avg'!G1154</f>
        <v>18.292705999999995</v>
      </c>
      <c r="I1154" s="2">
        <f>'Moving Avg'!H1154</f>
        <v>18.250061999999993</v>
      </c>
      <c r="J1154" s="17" t="str">
        <f>OBV!F1154</f>
        <v>NEUTRAL</v>
      </c>
      <c r="K1154" s="17" t="str">
        <f>OBV!G1154</f>
        <v>NEUTRAL</v>
      </c>
      <c r="L1154" s="17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18.9299</v>
      </c>
      <c r="C1155" s="2">
        <f>RSI!I1155</f>
        <v>68.935035323874843</v>
      </c>
      <c r="D1155" s="2">
        <f>MACD!E1155</f>
        <v>-0.11168660895396343</v>
      </c>
      <c r="E1155" s="2">
        <f>MACD!F1155</f>
        <v>-6.3457760969365479E-2</v>
      </c>
      <c r="F1155" s="2">
        <f>'Moving Avg'!D1155</f>
        <v>18.9299</v>
      </c>
      <c r="G1155" s="2">
        <f>'Moving Avg'!F1155</f>
        <v>18.761999999999993</v>
      </c>
      <c r="H1155" s="2">
        <f>'Moving Avg'!G1155</f>
        <v>18.337173999999994</v>
      </c>
      <c r="I1155" s="2">
        <f>'Moving Avg'!H1155</f>
        <v>18.239380999999991</v>
      </c>
      <c r="J1155" s="17" t="str">
        <f>OBV!F1155</f>
        <v>NEUTRAL</v>
      </c>
      <c r="K1155" s="17" t="str">
        <f>OBV!G1155</f>
        <v>NEUTRAL</v>
      </c>
      <c r="L1155" s="17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18.9299</v>
      </c>
      <c r="C1156" s="2">
        <f>RSI!I1156</f>
        <v>68.935035323874843</v>
      </c>
      <c r="D1156" s="2">
        <f>MACD!E1156</f>
        <v>-7.4423030715760063E-2</v>
      </c>
      <c r="E1156" s="2">
        <f>MACD!F1156</f>
        <v>-6.5650814918644398E-2</v>
      </c>
      <c r="F1156" s="2">
        <f>'Moving Avg'!D1156</f>
        <v>18.9299</v>
      </c>
      <c r="G1156" s="2">
        <f>'Moving Avg'!F1156</f>
        <v>18.77434499999999</v>
      </c>
      <c r="H1156" s="2">
        <f>'Moving Avg'!G1156</f>
        <v>18.368911999999995</v>
      </c>
      <c r="I1156" s="2">
        <f>'Moving Avg'!H1156</f>
        <v>18.231881999999992</v>
      </c>
      <c r="J1156" s="17" t="str">
        <f>OBV!F1156</f>
        <v>NEUTRAL</v>
      </c>
      <c r="K1156" s="17" t="str">
        <f>OBV!G1156</f>
        <v>NEUTRAL</v>
      </c>
      <c r="L1156" s="17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18.8476</v>
      </c>
      <c r="C1157" s="2">
        <f>RSI!I1157</f>
        <v>61.209939503213739</v>
      </c>
      <c r="D1157" s="2">
        <f>MACD!E1157</f>
        <v>-3.8283497558015966E-2</v>
      </c>
      <c r="E1157" s="2">
        <f>MACD!F1157</f>
        <v>-6.0177351446518715E-2</v>
      </c>
      <c r="F1157" s="2">
        <f>'Moving Avg'!D1157</f>
        <v>18.913440000000001</v>
      </c>
      <c r="G1157" s="2">
        <f>'Moving Avg'!F1157</f>
        <v>18.787104999999993</v>
      </c>
      <c r="H1157" s="2">
        <f>'Moving Avg'!G1157</f>
        <v>18.390311999999994</v>
      </c>
      <c r="I1157" s="2">
        <f>'Moving Avg'!H1157</f>
        <v>18.221107499999995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18.798200000000001</v>
      </c>
      <c r="C1158" s="2">
        <f>RSI!I1158</f>
        <v>57.075422301333433</v>
      </c>
      <c r="D1158" s="2">
        <f>MACD!E1158</f>
        <v>-4.9356183311992652E-3</v>
      </c>
      <c r="E1158" s="2">
        <f>MACD!F1158</f>
        <v>-4.9129004823454829E-2</v>
      </c>
      <c r="F1158" s="2">
        <f>'Moving Avg'!D1158</f>
        <v>18.887099999999997</v>
      </c>
      <c r="G1158" s="2">
        <f>'Moving Avg'!F1158</f>
        <v>18.800684999999994</v>
      </c>
      <c r="H1158" s="2">
        <f>'Moving Avg'!G1158</f>
        <v>18.411545999999994</v>
      </c>
      <c r="I1158" s="2">
        <f>'Moving Avg'!H1158</f>
        <v>18.212074999999992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18.798200000000001</v>
      </c>
      <c r="C1159" s="2">
        <f>RSI!I1159</f>
        <v>57.075422301333433</v>
      </c>
      <c r="D1159" s="2">
        <f>MACD!E1159</f>
        <v>2.2748738536890301E-2</v>
      </c>
      <c r="E1159" s="2">
        <f>MACD!F1159</f>
        <v>-3.4753456151385809E-2</v>
      </c>
      <c r="F1159" s="2">
        <f>'Moving Avg'!D1159</f>
        <v>18.860759999999999</v>
      </c>
      <c r="G1159" s="2">
        <f>'Moving Avg'!F1159</f>
        <v>18.810559999999999</v>
      </c>
      <c r="H1159" s="2">
        <f>'Moving Avg'!G1159</f>
        <v>18.43277999999999</v>
      </c>
      <c r="I1159" s="2">
        <f>'Moving Avg'!H1159</f>
        <v>18.201451499999997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19.0534</v>
      </c>
      <c r="C1160" s="2">
        <f>RSI!I1160</f>
        <v>69.442027099776325</v>
      </c>
      <c r="D1160" s="2">
        <f>MACD!E1160</f>
        <v>2.6776667837680179E-2</v>
      </c>
      <c r="E1160" s="2">
        <f>MACD!F1160</f>
        <v>-2.2447431353572612E-2</v>
      </c>
      <c r="F1160" s="2">
        <f>'Moving Avg'!D1160</f>
        <v>18.885460000000002</v>
      </c>
      <c r="G1160" s="2">
        <f>'Moving Avg'!F1160</f>
        <v>18.836490000000001</v>
      </c>
      <c r="H1160" s="2">
        <f>'Moving Avg'!G1160</f>
        <v>18.460105999999985</v>
      </c>
      <c r="I1160" s="2">
        <f>'Moving Avg'!H1160</f>
        <v>18.189319499999996</v>
      </c>
      <c r="J1160" s="17" t="str">
        <f>OBV!F1160</f>
        <v>BULLISH</v>
      </c>
      <c r="K1160" s="17" t="str">
        <f>OBV!G1160</f>
        <v>NEUTRAL</v>
      </c>
      <c r="L1160" s="17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18.773499999999999</v>
      </c>
      <c r="C1161" s="2">
        <f>RSI!I1161</f>
        <v>51.811129502840032</v>
      </c>
      <c r="D1161" s="2">
        <f>MACD!E1161</f>
        <v>4.8953231616501114E-2</v>
      </c>
      <c r="E1161" s="2">
        <f>MACD!F1161</f>
        <v>-8.1672987595578679E-3</v>
      </c>
      <c r="F1161" s="2">
        <f>'Moving Avg'!D1161</f>
        <v>18.854179999999999</v>
      </c>
      <c r="G1161" s="2">
        <f>'Moving Avg'!F1161</f>
        <v>18.845130000000001</v>
      </c>
      <c r="H1161" s="2">
        <f>'Moving Avg'!G1161</f>
        <v>18.477717999999992</v>
      </c>
      <c r="I1161" s="2">
        <f>'Moving Avg'!H1161</f>
        <v>18.174992499999995</v>
      </c>
      <c r="J1161" s="17" t="str">
        <f>OBV!F1161</f>
        <v>BULLISH</v>
      </c>
      <c r="K1161" s="17" t="str">
        <f>OBV!G1161</f>
        <v>NEUTRAL</v>
      </c>
      <c r="L1161" s="17" t="str">
        <f>OBV!H1161</f>
        <v>BULLISH DIVERGENCE</v>
      </c>
    </row>
    <row r="1162" spans="1:12" ht="13.5" x14ac:dyDescent="0.25">
      <c r="A1162" s="3">
        <f>RSI!A1162</f>
        <v>43704</v>
      </c>
      <c r="B1162" s="2">
        <f>RSI!B1162</f>
        <v>18.9299</v>
      </c>
      <c r="C1162" s="2">
        <f>RSI!I1162</f>
        <v>58.197738703019354</v>
      </c>
      <c r="D1162" s="2">
        <f>MACD!E1162</f>
        <v>5.596731170969349E-2</v>
      </c>
      <c r="E1162" s="2">
        <f>MACD!F1162</f>
        <v>4.6596233342924044E-3</v>
      </c>
      <c r="F1162" s="2">
        <f>'Moving Avg'!D1162</f>
        <v>18.870640000000002</v>
      </c>
      <c r="G1162" s="2">
        <f>'Moving Avg'!F1162</f>
        <v>18.86159</v>
      </c>
      <c r="H1162" s="2">
        <f>'Moving Avg'!G1162</f>
        <v>18.50010399999999</v>
      </c>
      <c r="I1162" s="2">
        <f>'Moving Avg'!H1162</f>
        <v>18.162242999999997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18.921700000000001</v>
      </c>
      <c r="C1163" s="2">
        <f>RSI!I1163</f>
        <v>57.765470098210656</v>
      </c>
      <c r="D1163" s="2">
        <f>MACD!E1163</f>
        <v>6.1432276891427051E-2</v>
      </c>
      <c r="E1163" s="2">
        <f>MACD!F1163</f>
        <v>1.6014154045719334E-2</v>
      </c>
      <c r="F1163" s="2">
        <f>'Moving Avg'!D1163</f>
        <v>18.895340000000001</v>
      </c>
      <c r="G1163" s="2">
        <f>'Moving Avg'!F1163</f>
        <v>18.877640000000003</v>
      </c>
      <c r="H1163" s="2">
        <f>'Moving Avg'!G1163</f>
        <v>18.522655999999994</v>
      </c>
      <c r="I1163" s="2">
        <f>'Moving Avg'!H1163</f>
        <v>18.151440999999995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19.0945</v>
      </c>
      <c r="C1164" s="2">
        <f>RSI!I1164</f>
        <v>63.857719876301637</v>
      </c>
      <c r="D1164" s="2">
        <f>MACD!E1164</f>
        <v>5.2307309134761226E-2</v>
      </c>
      <c r="E1164" s="2">
        <f>MACD!F1164</f>
        <v>2.3272785063527715E-2</v>
      </c>
      <c r="F1164" s="2">
        <f>'Moving Avg'!D1164</f>
        <v>18.954599999999999</v>
      </c>
      <c r="G1164" s="2">
        <f>'Moving Avg'!F1164</f>
        <v>18.902329999999999</v>
      </c>
      <c r="H1164" s="2">
        <f>'Moving Avg'!G1164</f>
        <v>18.550639999999991</v>
      </c>
      <c r="I1164" s="2">
        <f>'Moving Avg'!H1164</f>
        <v>18.142298999999994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18.9299</v>
      </c>
      <c r="C1165" s="2">
        <f>RSI!I1165</f>
        <v>55.626527331229703</v>
      </c>
      <c r="D1165" s="2">
        <f>MACD!E1165</f>
        <v>5.4878832298232538E-2</v>
      </c>
      <c r="E1165" s="2">
        <f>MACD!F1165</f>
        <v>2.959399451046868E-2</v>
      </c>
      <c r="F1165" s="2">
        <f>'Moving Avg'!D1165</f>
        <v>18.9299</v>
      </c>
      <c r="G1165" s="2">
        <f>'Moving Avg'!F1165</f>
        <v>18.918789999999998</v>
      </c>
      <c r="H1165" s="2">
        <f>'Moving Avg'!G1165</f>
        <v>18.583561999999993</v>
      </c>
      <c r="I1165" s="2">
        <f>'Moving Avg'!H1165</f>
        <v>18.132532499999996</v>
      </c>
      <c r="J1165" s="17" t="str">
        <f>OBV!F1165</f>
        <v>BULLISH</v>
      </c>
      <c r="K1165" s="17" t="str">
        <f>OBV!G1165</f>
        <v>NEUTRAL</v>
      </c>
      <c r="L1165" s="17" t="str">
        <f>OBV!H1165</f>
        <v>BULLISH DIVERGENCE</v>
      </c>
    </row>
    <row r="1166" spans="1:12" ht="13.5" x14ac:dyDescent="0.25">
      <c r="A1166" s="3">
        <f>RSI!A1166</f>
        <v>43710</v>
      </c>
      <c r="B1166" s="2">
        <f>RSI!B1166</f>
        <v>18.9299</v>
      </c>
      <c r="C1166" s="2">
        <f>RSI!I1166</f>
        <v>55.626527331229696</v>
      </c>
      <c r="D1166" s="2">
        <f>MACD!E1166</f>
        <v>5.6268158625190523E-2</v>
      </c>
      <c r="E1166" s="2">
        <f>MACD!F1166</f>
        <v>3.492882733341305E-2</v>
      </c>
      <c r="F1166" s="2">
        <f>'Moving Avg'!D1166</f>
        <v>18.961180000000002</v>
      </c>
      <c r="G1166" s="2">
        <f>'Moving Avg'!F1166</f>
        <v>18.918789999999994</v>
      </c>
      <c r="H1166" s="2">
        <f>'Moving Avg'!G1166</f>
        <v>18.608253999999995</v>
      </c>
      <c r="I1166" s="2">
        <f>'Moving Avg'!H1166</f>
        <v>18.124555999999998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19.218</v>
      </c>
      <c r="C1167" s="2">
        <f>RSI!I1167</f>
        <v>64.82920704959389</v>
      </c>
      <c r="D1167" s="2">
        <f>MACD!E1167</f>
        <v>2.2713150378500302E-2</v>
      </c>
      <c r="E1167" s="2">
        <f>MACD!F1167</f>
        <v>3.2485691942430506E-2</v>
      </c>
      <c r="F1167" s="2">
        <f>'Moving Avg'!D1167</f>
        <v>19.018800000000002</v>
      </c>
      <c r="G1167" s="2">
        <f>'Moving Avg'!F1167</f>
        <v>18.933194999999998</v>
      </c>
      <c r="H1167" s="2">
        <f>'Moving Avg'!G1167</f>
        <v>18.638707999999994</v>
      </c>
      <c r="I1167" s="2">
        <f>'Moving Avg'!H1167</f>
        <v>18.117224499999999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19.160299999999999</v>
      </c>
      <c r="C1168" s="2">
        <f>RSI!I1168</f>
        <v>62.05349521956181</v>
      </c>
      <c r="D1168" s="2">
        <f>MACD!E1168</f>
        <v>-1.1382233864672742E-2</v>
      </c>
      <c r="E1168" s="2">
        <f>MACD!F1168</f>
        <v>2.3712106781009858E-2</v>
      </c>
      <c r="F1168" s="2">
        <f>'Moving Avg'!D1168</f>
        <v>19.066520000000004</v>
      </c>
      <c r="G1168" s="2">
        <f>'Moving Avg'!F1168</f>
        <v>18.944714999999995</v>
      </c>
      <c r="H1168" s="2">
        <f>'Moving Avg'!G1168</f>
        <v>18.668007999999997</v>
      </c>
      <c r="I1168" s="2">
        <f>'Moving Avg'!H1168</f>
        <v>18.109644499999998</v>
      </c>
      <c r="J1168" s="17" t="str">
        <f>OBV!F1168</f>
        <v>BULLISH</v>
      </c>
      <c r="K1168" s="17" t="str">
        <f>OBV!G1168</f>
        <v>NEUTRAL</v>
      </c>
      <c r="L1168" s="17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19.077999999999999</v>
      </c>
      <c r="C1169" s="2">
        <f>RSI!I1169</f>
        <v>58.224224383897656</v>
      </c>
      <c r="D1169" s="2">
        <f>MACD!E1169</f>
        <v>-3.5995629110864513E-2</v>
      </c>
      <c r="E1169" s="2">
        <f>MACD!F1169</f>
        <v>1.1770559602634983E-2</v>
      </c>
      <c r="F1169" s="2">
        <f>'Moving Avg'!D1169</f>
        <v>19.063220000000001</v>
      </c>
      <c r="G1169" s="2">
        <f>'Moving Avg'!F1169</f>
        <v>18.952120000000001</v>
      </c>
      <c r="H1169" s="2">
        <f>'Moving Avg'!G1169</f>
        <v>18.685125999999997</v>
      </c>
      <c r="I1169" s="2">
        <f>'Moving Avg'!H1169</f>
        <v>18.103999499999997</v>
      </c>
      <c r="J1169" s="17" t="str">
        <f>OBV!F1169</f>
        <v>BULLISH</v>
      </c>
      <c r="K1169" s="17" t="str">
        <f>OBV!G1169</f>
        <v>NEUTRAL</v>
      </c>
      <c r="L1169" s="17" t="str">
        <f>OBV!H1169</f>
        <v>BULLISH DIVERGENCE</v>
      </c>
    </row>
    <row r="1170" spans="1:12" ht="13.5" x14ac:dyDescent="0.25">
      <c r="A1170" s="3">
        <f>RSI!A1170</f>
        <v>43714</v>
      </c>
      <c r="B1170" s="2">
        <f>RSI!B1170</f>
        <v>18.9299</v>
      </c>
      <c r="C1170" s="2">
        <f>RSI!I1170</f>
        <v>52.005017690811478</v>
      </c>
      <c r="D1170" s="2">
        <f>MACD!E1170</f>
        <v>-7.8261167925184338E-3</v>
      </c>
      <c r="E1170" s="2">
        <f>MACD!F1170</f>
        <v>7.8512243236043E-3</v>
      </c>
      <c r="F1170" s="2">
        <f>'Moving Avg'!D1170</f>
        <v>19.063220000000001</v>
      </c>
      <c r="G1170" s="2">
        <f>'Moving Avg'!F1170</f>
        <v>18.952120000000001</v>
      </c>
      <c r="H1170" s="2">
        <f>'Moving Avg'!G1170</f>
        <v>18.698293999999994</v>
      </c>
      <c r="I1170" s="2">
        <f>'Moving Avg'!H1170</f>
        <v>18.098329999999997</v>
      </c>
      <c r="J1170" s="17" t="str">
        <f>OBV!F1170</f>
        <v>BEARISH</v>
      </c>
      <c r="K1170" s="17" t="str">
        <f>OBV!G1170</f>
        <v>NEUTRAL</v>
      </c>
      <c r="L1170" s="17" t="str">
        <f>OBV!H1170</f>
        <v>NEUTRAL</v>
      </c>
    </row>
    <row r="1171" spans="1:12" ht="13.5" x14ac:dyDescent="0.25">
      <c r="A1171" s="3">
        <f>RSI!A1171</f>
        <v>43717</v>
      </c>
      <c r="B1171" s="2">
        <f>RSI!B1171</f>
        <v>18.9299</v>
      </c>
      <c r="C1171" s="2">
        <f>RSI!I1171</f>
        <v>52.005017690811478</v>
      </c>
      <c r="D1171" s="2">
        <f>MACD!E1171</f>
        <v>-2.7320930596747672E-2</v>
      </c>
      <c r="E1171" s="2">
        <f>MACD!F1171</f>
        <v>8.1679333953390588E-4</v>
      </c>
      <c r="F1171" s="2">
        <f>'Moving Avg'!D1171</f>
        <v>19.063220000000001</v>
      </c>
      <c r="G1171" s="2">
        <f>'Moving Avg'!F1171</f>
        <v>18.952120000000001</v>
      </c>
      <c r="H1171" s="2">
        <f>'Moving Avg'!G1171</f>
        <v>18.714753999999992</v>
      </c>
      <c r="I1171" s="2">
        <f>'Moving Avg'!H1171</f>
        <v>18.093536</v>
      </c>
      <c r="J1171" s="17" t="str">
        <f>OBV!F1171</f>
        <v>BEARISH</v>
      </c>
      <c r="K1171" s="17" t="str">
        <f>OBV!G1171</f>
        <v>NEUTRAL</v>
      </c>
      <c r="L1171" s="17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18.9299</v>
      </c>
      <c r="C1172" s="2">
        <f>RSI!I1172</f>
        <v>52.005017690811492</v>
      </c>
      <c r="D1172" s="2">
        <f>MACD!E1172</f>
        <v>-2.0004093200096662E-2</v>
      </c>
      <c r="E1172" s="2">
        <f>MACD!F1172</f>
        <v>-3.3473839683922078E-3</v>
      </c>
      <c r="F1172" s="2">
        <f>'Moving Avg'!D1172</f>
        <v>19.005600000000001</v>
      </c>
      <c r="G1172" s="2">
        <f>'Moving Avg'!F1172</f>
        <v>18.952119999999997</v>
      </c>
      <c r="H1172" s="2">
        <f>'Moving Avg'!G1172</f>
        <v>18.733683999999993</v>
      </c>
      <c r="I1172" s="2">
        <f>'Moving Avg'!H1172</f>
        <v>18.088742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18.7653</v>
      </c>
      <c r="C1173" s="2">
        <f>RSI!I1173</f>
        <v>45.289794505046672</v>
      </c>
      <c r="D1173" s="2">
        <f>MACD!E1173</f>
        <v>-3.1125072830597844E-3</v>
      </c>
      <c r="E1173" s="2">
        <f>MACD!F1173</f>
        <v>-3.3004086313257229E-3</v>
      </c>
      <c r="F1173" s="2">
        <f>'Moving Avg'!D1173</f>
        <v>18.926600000000001</v>
      </c>
      <c r="G1173" s="2">
        <f>'Moving Avg'!F1173</f>
        <v>18.94389</v>
      </c>
      <c r="H1173" s="2">
        <f>'Moving Avg'!G1173</f>
        <v>18.749321999999992</v>
      </c>
      <c r="I1173" s="2">
        <f>'Moving Avg'!H1173</f>
        <v>18.083124999999995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18.921700000000001</v>
      </c>
      <c r="C1174" s="2">
        <f>RSI!I1174</f>
        <v>51.675049194825441</v>
      </c>
      <c r="D1174" s="2">
        <f>MACD!E1174</f>
        <v>2.6938877777670456E-2</v>
      </c>
      <c r="E1174" s="2">
        <f>MACD!F1174</f>
        <v>2.7474486504735132E-3</v>
      </c>
      <c r="F1174" s="2">
        <f>'Moving Avg'!D1174</f>
        <v>18.895339999999997</v>
      </c>
      <c r="G1174" s="2">
        <f>'Moving Avg'!F1174</f>
        <v>18.943479999999997</v>
      </c>
      <c r="H1174" s="2">
        <f>'Moving Avg'!G1174</f>
        <v>18.769075999999991</v>
      </c>
      <c r="I1174" s="2">
        <f>'Moving Avg'!H1174</f>
        <v>18.078329499999995</v>
      </c>
      <c r="J1174" s="17" t="str">
        <f>OBV!F1174</f>
        <v>BEARISH</v>
      </c>
      <c r="K1174" s="17" t="str">
        <f>OBV!G1174</f>
        <v>NEUTRAL</v>
      </c>
      <c r="L1174" s="17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18.9299</v>
      </c>
      <c r="C1175" s="2">
        <f>RSI!I1175</f>
        <v>51.991415749374994</v>
      </c>
      <c r="D1175" s="2">
        <f>MACD!E1175</f>
        <v>2.6215160913256597E-2</v>
      </c>
      <c r="E1175" s="2">
        <f>MACD!F1175</f>
        <v>7.4409911030301305E-3</v>
      </c>
      <c r="F1175" s="2">
        <f>'Moving Avg'!D1175</f>
        <v>18.895340000000001</v>
      </c>
      <c r="G1175" s="2">
        <f>'Moving Avg'!F1175</f>
        <v>18.943479999999994</v>
      </c>
      <c r="H1175" s="2">
        <f>'Moving Avg'!G1175</f>
        <v>18.790475999999991</v>
      </c>
      <c r="I1175" s="2">
        <f>'Moving Avg'!H1175</f>
        <v>18.074728499999996</v>
      </c>
      <c r="J1175" s="17" t="str">
        <f>OBV!F1175</f>
        <v>BULLISH</v>
      </c>
      <c r="K1175" s="17" t="str">
        <f>OBV!G1175</f>
        <v>STRONG</v>
      </c>
      <c r="L1175" s="17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18.7653</v>
      </c>
      <c r="C1176" s="2">
        <f>RSI!I1176</f>
        <v>45.545751517055677</v>
      </c>
      <c r="D1176" s="2">
        <f>MACD!E1176</f>
        <v>3.7541990595972408E-2</v>
      </c>
      <c r="E1176" s="2">
        <f>MACD!F1176</f>
        <v>1.3461191001618586E-2</v>
      </c>
      <c r="F1176" s="2">
        <f>'Moving Avg'!D1176</f>
        <v>18.86242</v>
      </c>
      <c r="G1176" s="2">
        <f>'Moving Avg'!F1176</f>
        <v>18.93525</v>
      </c>
      <c r="H1176" s="2">
        <f>'Moving Avg'!G1176</f>
        <v>18.798871999999989</v>
      </c>
      <c r="I1176" s="2">
        <f>'Moving Avg'!H1176</f>
        <v>18.071895499999997</v>
      </c>
      <c r="J1176" s="17" t="str">
        <f>OBV!F1176</f>
        <v>BULLISH</v>
      </c>
      <c r="K1176" s="17" t="str">
        <f>OBV!G1176</f>
        <v>STRONG</v>
      </c>
      <c r="L1176" s="17" t="str">
        <f>OBV!H1176</f>
        <v>BULLISH DIVERGENCE</v>
      </c>
    </row>
    <row r="1177" spans="1:12" ht="13.5" x14ac:dyDescent="0.25">
      <c r="A1177" s="3">
        <f>RSI!A1177</f>
        <v>43725</v>
      </c>
      <c r="B1177" s="2">
        <f>RSI!B1177</f>
        <v>18.9299</v>
      </c>
      <c r="C1177" s="2">
        <f>RSI!I1177</f>
        <v>51.959712530084204</v>
      </c>
      <c r="D1177" s="2">
        <f>MACD!E1177</f>
        <v>7.9994726209541511E-2</v>
      </c>
      <c r="E1177" s="2">
        <f>MACD!F1177</f>
        <v>2.6767898043203172E-2</v>
      </c>
      <c r="F1177" s="2">
        <f>'Moving Avg'!D1177</f>
        <v>18.86242</v>
      </c>
      <c r="G1177" s="2">
        <f>'Moving Avg'!F1177</f>
        <v>18.939364999999999</v>
      </c>
      <c r="H1177" s="2">
        <f>'Moving Avg'!G1177</f>
        <v>18.813851999999994</v>
      </c>
      <c r="I1177" s="2">
        <f>'Moving Avg'!H1177</f>
        <v>18.071039499999998</v>
      </c>
      <c r="J1177" s="17" t="str">
        <f>OBV!F1177</f>
        <v>BULLISH</v>
      </c>
      <c r="K1177" s="17" t="str">
        <f>OBV!G1177</f>
        <v>STRONG</v>
      </c>
      <c r="L1177" s="17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18.9299</v>
      </c>
      <c r="C1178" s="2">
        <f>RSI!I1178</f>
        <v>51.959712530084204</v>
      </c>
      <c r="D1178" s="2">
        <f>MACD!E1178</f>
        <v>0.10675006349983107</v>
      </c>
      <c r="E1178" s="2">
        <f>MACD!F1178</f>
        <v>4.2764331134528752E-2</v>
      </c>
      <c r="F1178" s="2">
        <f>'Moving Avg'!D1178</f>
        <v>18.895340000000001</v>
      </c>
      <c r="G1178" s="2">
        <f>'Moving Avg'!F1178</f>
        <v>18.94595</v>
      </c>
      <c r="H1178" s="2">
        <f>'Moving Avg'!G1178</f>
        <v>18.819447999999991</v>
      </c>
      <c r="I1178" s="2">
        <f>'Moving Avg'!H1178</f>
        <v>18.071257499999998</v>
      </c>
      <c r="J1178" s="17" t="str">
        <f>OBV!F1178</f>
        <v>BULLISH</v>
      </c>
      <c r="K1178" s="17" t="str">
        <f>OBV!G1178</f>
        <v>STRONG</v>
      </c>
      <c r="L1178" s="17" t="str">
        <f>OBV!H1178</f>
        <v>CONFIRMED BULLISH</v>
      </c>
    </row>
    <row r="1179" spans="1:12" ht="13.5" x14ac:dyDescent="0.25">
      <c r="A1179" s="3">
        <f>RSI!A1179</f>
        <v>43727</v>
      </c>
      <c r="B1179" s="2">
        <f>RSI!B1179</f>
        <v>18.9299</v>
      </c>
      <c r="C1179" s="2">
        <f>RSI!I1179</f>
        <v>51.959712530084197</v>
      </c>
      <c r="D1179" s="2">
        <f>MACD!E1179</f>
        <v>0.11645979996943723</v>
      </c>
      <c r="E1179" s="2">
        <f>MACD!F1179</f>
        <v>5.7503424901510447E-2</v>
      </c>
      <c r="F1179" s="2">
        <f>'Moving Avg'!D1179</f>
        <v>18.896980000000003</v>
      </c>
      <c r="G1179" s="2">
        <f>'Moving Avg'!F1179</f>
        <v>18.952534999999997</v>
      </c>
      <c r="H1179" s="2">
        <f>'Moving Avg'!G1179</f>
        <v>18.82487999999999</v>
      </c>
      <c r="I1179" s="2">
        <f>'Moving Avg'!H1179</f>
        <v>18.070520499999997</v>
      </c>
      <c r="J1179" s="17" t="str">
        <f>OBV!F1179</f>
        <v>BULLISH</v>
      </c>
      <c r="K1179" s="17" t="str">
        <f>OBV!G1179</f>
        <v>STRONG</v>
      </c>
      <c r="L1179" s="17" t="str">
        <f>OBV!H1179</f>
        <v>CONFIRMED BULLISH</v>
      </c>
    </row>
    <row r="1180" spans="1:12" ht="13.5" x14ac:dyDescent="0.25">
      <c r="A1180" s="3">
        <f>RSI!A1180</f>
        <v>43728</v>
      </c>
      <c r="B1180" s="2">
        <f>RSI!B1180</f>
        <v>19.0122</v>
      </c>
      <c r="C1180" s="2">
        <f>RSI!I1180</f>
        <v>55.251254987394013</v>
      </c>
      <c r="D1180" s="2">
        <f>MACD!E1180</f>
        <v>9.5546803756516141E-2</v>
      </c>
      <c r="E1180" s="2">
        <f>MACD!F1180</f>
        <v>6.5112100672511594E-2</v>
      </c>
      <c r="F1180" s="2">
        <f>'Moving Avg'!D1180</f>
        <v>18.913440000000001</v>
      </c>
      <c r="G1180" s="2">
        <f>'Moving Avg'!F1180</f>
        <v>18.950474999999997</v>
      </c>
      <c r="H1180" s="2">
        <f>'Moving Avg'!G1180</f>
        <v>18.836401999999989</v>
      </c>
      <c r="I1180" s="2">
        <f>'Moving Avg'!H1180</f>
        <v>18.068126499999998</v>
      </c>
      <c r="J1180" s="17" t="str">
        <f>OBV!F1180</f>
        <v>BULLISH</v>
      </c>
      <c r="K1180" s="17" t="str">
        <f>OBV!G1180</f>
        <v>NEUTRAL</v>
      </c>
      <c r="L1180" s="17" t="str">
        <f>OBV!H1180</f>
        <v>CONFIRMED BULLISH</v>
      </c>
    </row>
    <row r="1181" spans="1:12" ht="13.5" x14ac:dyDescent="0.25">
      <c r="A1181" s="3">
        <f>RSI!A1181</f>
        <v>43731</v>
      </c>
      <c r="B1181" s="2">
        <f>RSI!B1181</f>
        <v>18.9299</v>
      </c>
      <c r="C1181" s="2">
        <f>RSI!I1181</f>
        <v>51.454586808792563</v>
      </c>
      <c r="D1181" s="2">
        <f>MACD!E1181</f>
        <v>8.3231529757711087E-2</v>
      </c>
      <c r="E1181" s="2">
        <f>MACD!F1181</f>
        <v>6.8735986489551495E-2</v>
      </c>
      <c r="F1181" s="2">
        <f>'Moving Avg'!D1181</f>
        <v>18.946359999999999</v>
      </c>
      <c r="G1181" s="2">
        <f>'Moving Avg'!F1181</f>
        <v>18.958294999999996</v>
      </c>
      <c r="H1181" s="2">
        <f>'Moving Avg'!G1181</f>
        <v>18.842327999999988</v>
      </c>
      <c r="I1181" s="2">
        <f>'Moving Avg'!H1181</f>
        <v>18.063332499999998</v>
      </c>
      <c r="J1181" s="17" t="str">
        <f>OBV!F1181</f>
        <v>BULLISH</v>
      </c>
      <c r="K1181" s="17" t="str">
        <f>OBV!G1181</f>
        <v>NEUTRAL</v>
      </c>
      <c r="L1181" s="17" t="str">
        <f>OBV!H1181</f>
        <v>CONFIRMED BULLISH</v>
      </c>
    </row>
    <row r="1182" spans="1:12" ht="13.5" x14ac:dyDescent="0.25">
      <c r="A1182" s="3">
        <f>RSI!A1182</f>
        <v>43732</v>
      </c>
      <c r="B1182" s="2">
        <f>RSI!B1182</f>
        <v>18.8476</v>
      </c>
      <c r="C1182" s="2">
        <f>RSI!I1182</f>
        <v>47.909196404536189</v>
      </c>
      <c r="D1182" s="2">
        <f>MACD!E1182</f>
        <v>7.8730599647446553E-2</v>
      </c>
      <c r="E1182" s="2">
        <f>MACD!F1182</f>
        <v>7.0734909121130507E-2</v>
      </c>
      <c r="F1182" s="2">
        <f>'Moving Avg'!D1182</f>
        <v>18.9299</v>
      </c>
      <c r="G1182" s="2">
        <f>'Moving Avg'!F1182</f>
        <v>18.954179999999997</v>
      </c>
      <c r="H1182" s="2">
        <f>'Moving Avg'!G1182</f>
        <v>18.846771999999987</v>
      </c>
      <c r="I1182" s="2">
        <f>'Moving Avg'!H1182</f>
        <v>18.056734499999997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18.8476</v>
      </c>
      <c r="C1183" s="2">
        <f>RSI!I1183</f>
        <v>47.909196404536189</v>
      </c>
      <c r="D1183" s="2">
        <f>MACD!E1183</f>
        <v>4.9921829906956816E-2</v>
      </c>
      <c r="E1183" s="2">
        <f>MACD!F1183</f>
        <v>6.6572293278295766E-2</v>
      </c>
      <c r="F1183" s="2">
        <f>'Moving Avg'!D1183</f>
        <v>18.913440000000001</v>
      </c>
      <c r="G1183" s="2">
        <f>'Moving Avg'!F1183</f>
        <v>18.950474999999997</v>
      </c>
      <c r="H1183" s="2">
        <f>'Moving Avg'!G1183</f>
        <v>18.85121599999999</v>
      </c>
      <c r="I1183" s="2">
        <f>'Moving Avg'!H1183</f>
        <v>18.049937499999999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18.8476</v>
      </c>
      <c r="C1184" s="2">
        <f>RSI!I1184</f>
        <v>47.909196404536189</v>
      </c>
      <c r="D1184" s="2">
        <f>MACD!E1184</f>
        <v>4.990559344467016E-2</v>
      </c>
      <c r="E1184" s="2">
        <f>MACD!F1184</f>
        <v>6.3238953311570645E-2</v>
      </c>
      <c r="F1184" s="2">
        <f>'Moving Avg'!D1184</f>
        <v>18.896979999999999</v>
      </c>
      <c r="G1184" s="2">
        <f>'Moving Avg'!F1184</f>
        <v>18.938129999999997</v>
      </c>
      <c r="H1184" s="2">
        <f>'Moving Avg'!G1184</f>
        <v>18.854837999999994</v>
      </c>
      <c r="I1184" s="2">
        <f>'Moving Avg'!H1184</f>
        <v>18.042743000000002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18.7653</v>
      </c>
      <c r="C1185" s="2">
        <f>RSI!I1185</f>
        <v>44.112903897418576</v>
      </c>
      <c r="D1185" s="2">
        <f>MACD!E1185</f>
        <v>5.7526427060320628E-2</v>
      </c>
      <c r="E1185" s="2">
        <f>MACD!F1185</f>
        <v>6.2096448061320642E-2</v>
      </c>
      <c r="F1185" s="2">
        <f>'Moving Avg'!D1185</f>
        <v>18.8476</v>
      </c>
      <c r="G1185" s="2">
        <f>'Moving Avg'!F1185</f>
        <v>18.9299</v>
      </c>
      <c r="H1185" s="2">
        <f>'Moving Avg'!G1185</f>
        <v>18.858295999999996</v>
      </c>
      <c r="I1185" s="2">
        <f>'Moving Avg'!H1185</f>
        <v>18.037126000000004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18.699400000000001</v>
      </c>
      <c r="C1186" s="2">
        <f>RSI!I1186</f>
        <v>41.291460825715973</v>
      </c>
      <c r="D1186" s="2">
        <f>MACD!E1186</f>
        <v>4.4275781863916563E-2</v>
      </c>
      <c r="E1186" s="2">
        <f>MACD!F1186</f>
        <v>5.8532314821839827E-2</v>
      </c>
      <c r="F1186" s="2">
        <f>'Moving Avg'!D1186</f>
        <v>18.801499999999997</v>
      </c>
      <c r="G1186" s="2">
        <f>'Moving Avg'!F1186</f>
        <v>18.918375000000001</v>
      </c>
      <c r="H1186" s="2">
        <f>'Moving Avg'!G1186</f>
        <v>18.858623999999995</v>
      </c>
      <c r="I1186" s="2">
        <f>'Moving Avg'!H1186</f>
        <v>18.030185000000003</v>
      </c>
      <c r="J1186" s="17" t="str">
        <f>OBV!F1186</f>
        <v>BEARISH</v>
      </c>
      <c r="K1186" s="17" t="str">
        <f>OBV!G1186</f>
        <v>NEUTRAL</v>
      </c>
      <c r="L1186" s="17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18.9299</v>
      </c>
      <c r="C1187" s="2">
        <f>RSI!I1187</f>
        <v>52.689568424855871</v>
      </c>
      <c r="D1187" s="2">
        <f>MACD!E1187</f>
        <v>4.23896549224132E-2</v>
      </c>
      <c r="E1187" s="2">
        <f>MACD!F1187</f>
        <v>5.5303782841954509E-2</v>
      </c>
      <c r="F1187" s="2">
        <f>'Moving Avg'!D1187</f>
        <v>18.817959999999999</v>
      </c>
      <c r="G1187" s="2">
        <f>'Moving Avg'!F1187</f>
        <v>18.903970000000001</v>
      </c>
      <c r="H1187" s="2">
        <f>'Moving Avg'!G1187</f>
        <v>18.865373999999996</v>
      </c>
      <c r="I1187" s="2">
        <f>'Moving Avg'!H1187</f>
        <v>18.031437000000004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18.921700000000001</v>
      </c>
      <c r="C1188" s="2">
        <f>RSI!I1188</f>
        <v>52.300554295115283</v>
      </c>
      <c r="D1188" s="2">
        <f>MACD!E1188</f>
        <v>4.1036254556026108E-2</v>
      </c>
      <c r="E1188" s="2">
        <f>MACD!F1188</f>
        <v>5.2450277184768829E-2</v>
      </c>
      <c r="F1188" s="2">
        <f>'Moving Avg'!D1188</f>
        <v>18.83278</v>
      </c>
      <c r="G1188" s="2">
        <f>'Moving Avg'!F1188</f>
        <v>18.892040000000001</v>
      </c>
      <c r="H1188" s="2">
        <f>'Moving Avg'!G1188</f>
        <v>18.873275999999997</v>
      </c>
      <c r="I1188" s="2">
        <f>'Moving Avg'!H1188</f>
        <v>18.028590500000004</v>
      </c>
      <c r="J1188" s="17" t="str">
        <f>OBV!F1188</f>
        <v>BEARISH</v>
      </c>
      <c r="K1188" s="17" t="str">
        <f>OBV!G1188</f>
        <v>NEUTRAL</v>
      </c>
      <c r="L1188" s="17" t="str">
        <f>OBV!H1188</f>
        <v>BEARISH DIVERGENCE</v>
      </c>
    </row>
    <row r="1189" spans="1:12" ht="13.5" x14ac:dyDescent="0.25">
      <c r="A1189" s="3">
        <f>RSI!A1189</f>
        <v>43741</v>
      </c>
      <c r="B1189" s="2">
        <f>RSI!B1189</f>
        <v>18.8476</v>
      </c>
      <c r="C1189" s="2">
        <f>RSI!I1189</f>
        <v>48.794635506384289</v>
      </c>
      <c r="D1189" s="2">
        <f>MACD!E1189</f>
        <v>4.5090584701377168E-2</v>
      </c>
      <c r="E1189" s="2">
        <f>MACD!F1189</f>
        <v>5.0978338688090499E-2</v>
      </c>
      <c r="F1189" s="2">
        <f>'Moving Avg'!D1189</f>
        <v>18.83278</v>
      </c>
      <c r="G1189" s="2">
        <f>'Moving Avg'!F1189</f>
        <v>18.880520000000001</v>
      </c>
      <c r="H1189" s="2">
        <f>'Moving Avg'!G1189</f>
        <v>18.878214</v>
      </c>
      <c r="I1189" s="2">
        <f>'Moving Avg'!H1189</f>
        <v>18.026567000000004</v>
      </c>
      <c r="J1189" s="17" t="str">
        <f>OBV!F1189</f>
        <v>BEARISH</v>
      </c>
      <c r="K1189" s="17" t="str">
        <f>OBV!G1189</f>
        <v>NEUTRAL</v>
      </c>
      <c r="L1189" s="17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18.683</v>
      </c>
      <c r="C1190" s="2">
        <f>RSI!I1190</f>
        <v>42.051346501801426</v>
      </c>
      <c r="D1190" s="2">
        <f>MACD!E1190</f>
        <v>7.354522416339293E-2</v>
      </c>
      <c r="E1190" s="2">
        <f>MACD!F1190</f>
        <v>5.5491715783150986E-2</v>
      </c>
      <c r="F1190" s="2">
        <f>'Moving Avg'!D1190</f>
        <v>18.816320000000001</v>
      </c>
      <c r="G1190" s="2">
        <f>'Moving Avg'!F1190</f>
        <v>18.868175000000001</v>
      </c>
      <c r="H1190" s="2">
        <f>'Moving Avg'!G1190</f>
        <v>18.881177999999995</v>
      </c>
      <c r="I1190" s="2">
        <f>'Moving Avg'!H1190</f>
        <v>18.024834500000008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18.683</v>
      </c>
      <c r="C1191" s="2">
        <f>RSI!I1191</f>
        <v>42.051346501801426</v>
      </c>
      <c r="D1191" s="2">
        <f>MACD!E1191</f>
        <v>8.6090651386754757E-2</v>
      </c>
      <c r="E1191" s="2">
        <f>MACD!F1191</f>
        <v>6.1611502903871747E-2</v>
      </c>
      <c r="F1191" s="2">
        <f>'Moving Avg'!D1191</f>
        <v>18.813040000000001</v>
      </c>
      <c r="G1191" s="2">
        <f>'Moving Avg'!F1191</f>
        <v>18.855830000000001</v>
      </c>
      <c r="H1191" s="2">
        <f>'Moving Avg'!G1191</f>
        <v>18.882823999999996</v>
      </c>
      <c r="I1191" s="2">
        <f>'Moving Avg'!H1191</f>
        <v>18.021590000000007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18.683</v>
      </c>
      <c r="C1192" s="2">
        <f>RSI!I1192</f>
        <v>42.051346501801426</v>
      </c>
      <c r="D1192" s="2">
        <f>MACD!E1192</f>
        <v>8.5090736517457799E-2</v>
      </c>
      <c r="E1192" s="2">
        <f>MACD!F1192</f>
        <v>6.6307349626588963E-2</v>
      </c>
      <c r="F1192" s="2">
        <f>'Moving Avg'!D1192</f>
        <v>18.763659999999998</v>
      </c>
      <c r="G1192" s="2">
        <f>'Moving Avg'!F1192</f>
        <v>18.843484999999998</v>
      </c>
      <c r="H1192" s="2">
        <f>'Moving Avg'!G1192</f>
        <v>18.884469999999997</v>
      </c>
      <c r="I1192" s="2">
        <f>'Moving Avg'!H1192</f>
        <v>18.019539000000005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18.683</v>
      </c>
      <c r="C1193" s="2">
        <f>RSI!I1193</f>
        <v>42.051346501801433</v>
      </c>
      <c r="D1193" s="2">
        <f>MACD!E1193</f>
        <v>8.5213415904561884E-2</v>
      </c>
      <c r="E1193" s="2">
        <f>MACD!F1193</f>
        <v>7.0088562882183542E-2</v>
      </c>
      <c r="F1193" s="2">
        <f>'Moving Avg'!D1193</f>
        <v>18.715920000000001</v>
      </c>
      <c r="G1193" s="2">
        <f>'Moving Avg'!F1193</f>
        <v>18.839369999999995</v>
      </c>
      <c r="H1193" s="2">
        <f>'Moving Avg'!G1193</f>
        <v>18.886115999999998</v>
      </c>
      <c r="I1193" s="2">
        <f>'Moving Avg'!H1193</f>
        <v>18.017528000000006</v>
      </c>
      <c r="J1193" s="17" t="str">
        <f>OBV!F1193</f>
        <v>BEARISH</v>
      </c>
      <c r="K1193" s="17" t="str">
        <f>OBV!G1193</f>
        <v>NEUTRAL</v>
      </c>
      <c r="L1193" s="17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18.8887</v>
      </c>
      <c r="C1194" s="2">
        <f>RSI!I1194</f>
        <v>52.975077108184777</v>
      </c>
      <c r="D1194" s="2">
        <f>MACD!E1194</f>
        <v>7.0977185613497085E-2</v>
      </c>
      <c r="E1194" s="2">
        <f>MACD!F1194</f>
        <v>7.0266287428446261E-2</v>
      </c>
      <c r="F1194" s="2">
        <f>'Moving Avg'!D1194</f>
        <v>18.724139999999998</v>
      </c>
      <c r="G1194" s="2">
        <f>'Moving Avg'!F1194</f>
        <v>18.837720000000001</v>
      </c>
      <c r="H1194" s="2">
        <f>'Moving Avg'!G1194</f>
        <v>18.891875999999996</v>
      </c>
      <c r="I1194" s="2">
        <f>'Moving Avg'!H1194</f>
        <v>18.016704500000007</v>
      </c>
      <c r="J1194" s="17" t="str">
        <f>OBV!F1194</f>
        <v>BEARISH</v>
      </c>
      <c r="K1194" s="17" t="str">
        <f>OBV!G1194</f>
        <v>NEUTRAL</v>
      </c>
      <c r="L1194" s="17" t="str">
        <f>OBV!H1194</f>
        <v>BEARISH DIVERGENCE</v>
      </c>
    </row>
    <row r="1195" spans="1:12" ht="13.5" x14ac:dyDescent="0.25">
      <c r="A1195" s="3">
        <f>RSI!A1195</f>
        <v>43749</v>
      </c>
      <c r="B1195" s="2">
        <f>RSI!B1195</f>
        <v>18.7653</v>
      </c>
      <c r="C1195" s="2">
        <f>RSI!I1195</f>
        <v>47.223920160274709</v>
      </c>
      <c r="D1195" s="2">
        <f>MACD!E1195</f>
        <v>5.5025413327179251E-2</v>
      </c>
      <c r="E1195" s="2">
        <f>MACD!F1195</f>
        <v>6.7218112608192854E-2</v>
      </c>
      <c r="F1195" s="2">
        <f>'Moving Avg'!D1195</f>
        <v>18.740600000000001</v>
      </c>
      <c r="G1195" s="2">
        <f>'Moving Avg'!F1195</f>
        <v>18.82949</v>
      </c>
      <c r="H1195" s="2">
        <f>'Moving Avg'!G1195</f>
        <v>18.895167999999998</v>
      </c>
      <c r="I1195" s="2">
        <f>'Moving Avg'!H1195</f>
        <v>18.017054000000005</v>
      </c>
      <c r="J1195" s="17" t="str">
        <f>OBV!F1195</f>
        <v>BEARISH</v>
      </c>
      <c r="K1195" s="17" t="str">
        <f>OBV!G1195</f>
        <v>NEUTRAL</v>
      </c>
      <c r="L1195" s="17" t="str">
        <f>OBV!H1195</f>
        <v>BEARISH DIVERGENCE</v>
      </c>
    </row>
    <row r="1196" spans="1:12" ht="13.5" x14ac:dyDescent="0.25">
      <c r="A1196" s="3">
        <f>RSI!A1196</f>
        <v>43752</v>
      </c>
      <c r="B1196" s="2">
        <f>RSI!B1196</f>
        <v>18.7653</v>
      </c>
      <c r="C1196" s="2">
        <f>RSI!I1196</f>
        <v>47.223920160274709</v>
      </c>
      <c r="D1196" s="2">
        <f>MACD!E1196</f>
        <v>3.1762054261523787E-2</v>
      </c>
      <c r="E1196" s="2">
        <f>MACD!F1196</f>
        <v>6.0126900938859043E-2</v>
      </c>
      <c r="F1196" s="2">
        <f>'Moving Avg'!D1196</f>
        <v>18.757059999999999</v>
      </c>
      <c r="G1196" s="2">
        <f>'Moving Avg'!F1196</f>
        <v>18.82949</v>
      </c>
      <c r="H1196" s="2">
        <f>'Moving Avg'!G1196</f>
        <v>18.891875999999996</v>
      </c>
      <c r="I1196" s="2">
        <f>'Moving Avg'!H1196</f>
        <v>18.019392500000006</v>
      </c>
      <c r="J1196" s="17" t="str">
        <f>OBV!F1196</f>
        <v>BEARISH</v>
      </c>
      <c r="K1196" s="17" t="str">
        <f>OBV!G1196</f>
        <v>NEUTRAL</v>
      </c>
      <c r="L1196" s="17" t="str">
        <f>OBV!H1196</f>
        <v>BEARISH DIVERGENCE</v>
      </c>
    </row>
    <row r="1197" spans="1:12" ht="13.5" x14ac:dyDescent="0.25">
      <c r="A1197" s="3">
        <f>RSI!A1197</f>
        <v>43754</v>
      </c>
      <c r="B1197" s="2">
        <f>RSI!B1197</f>
        <v>18.8476</v>
      </c>
      <c r="C1197" s="2">
        <f>RSI!I1197</f>
        <v>51.312349374390614</v>
      </c>
      <c r="D1197" s="2">
        <f>MACD!E1197</f>
        <v>4.1788060073198352E-2</v>
      </c>
      <c r="E1197" s="2">
        <f>MACD!F1197</f>
        <v>5.6459132765726908E-2</v>
      </c>
      <c r="F1197" s="2">
        <f>'Moving Avg'!D1197</f>
        <v>18.78998</v>
      </c>
      <c r="G1197" s="2">
        <f>'Moving Avg'!F1197</f>
        <v>18.825375000000001</v>
      </c>
      <c r="H1197" s="2">
        <f>'Moving Avg'!G1197</f>
        <v>18.890230000000003</v>
      </c>
      <c r="I1197" s="2">
        <f>'Moving Avg'!H1197</f>
        <v>18.02281850000001</v>
      </c>
      <c r="J1197" s="17" t="str">
        <f>OBV!F1197</f>
        <v>BULLISH</v>
      </c>
      <c r="K1197" s="17" t="str">
        <f>OBV!G1197</f>
        <v>NEUTRAL</v>
      </c>
      <c r="L1197" s="17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18.9299</v>
      </c>
      <c r="C1198" s="2">
        <f>RSI!I1198</f>
        <v>55.061418100130069</v>
      </c>
      <c r="D1198" s="2">
        <f>MACD!E1198</f>
        <v>4.2747032602878932E-2</v>
      </c>
      <c r="E1198" s="2">
        <f>MACD!F1198</f>
        <v>5.3716712733157312E-2</v>
      </c>
      <c r="F1198" s="2">
        <f>'Moving Avg'!D1198</f>
        <v>18.839359999999999</v>
      </c>
      <c r="G1198" s="2">
        <f>'Moving Avg'!F1198</f>
        <v>18.825375000000001</v>
      </c>
      <c r="H1198" s="2">
        <f>'Moving Avg'!G1198</f>
        <v>18.890229999999999</v>
      </c>
      <c r="I1198" s="2">
        <f>'Moving Avg'!H1198</f>
        <v>18.025980000000008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19.0945</v>
      </c>
      <c r="C1199" s="2">
        <f>RSI!I1199</f>
        <v>61.454281283815725</v>
      </c>
      <c r="D1199" s="2">
        <f>MACD!E1199</f>
        <v>1.9325178800173148E-2</v>
      </c>
      <c r="E1199" s="2">
        <f>MACD!F1199</f>
        <v>4.6838405946560482E-2</v>
      </c>
      <c r="F1199" s="2">
        <f>'Moving Avg'!D1199</f>
        <v>18.880519999999997</v>
      </c>
      <c r="G1199" s="2">
        <f>'Moving Avg'!F1199</f>
        <v>18.833604999999999</v>
      </c>
      <c r="H1199" s="2">
        <f>'Moving Avg'!G1199</f>
        <v>18.893522000000004</v>
      </c>
      <c r="I1199" s="2">
        <f>'Moving Avg'!H1199</f>
        <v>18.03111800000001</v>
      </c>
      <c r="J1199" s="17" t="str">
        <f>OBV!F1199</f>
        <v>BULLISH</v>
      </c>
      <c r="K1199" s="17" t="str">
        <f>OBV!G1199</f>
        <v>STRONG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19.1768</v>
      </c>
      <c r="C1200" s="2">
        <f>RSI!I1200</f>
        <v>64.196817471547206</v>
      </c>
      <c r="D1200" s="2">
        <f>MACD!E1200</f>
        <v>-3.3478554849239117E-2</v>
      </c>
      <c r="E1200" s="2">
        <f>MACD!F1200</f>
        <v>3.0775013787400562E-2</v>
      </c>
      <c r="F1200" s="2">
        <f>'Moving Avg'!D1200</f>
        <v>18.962820000000001</v>
      </c>
      <c r="G1200" s="2">
        <f>'Moving Avg'!F1200</f>
        <v>18.841835</v>
      </c>
      <c r="H1200" s="2">
        <f>'Moving Avg'!G1200</f>
        <v>18.89846</v>
      </c>
      <c r="I1200" s="2">
        <f>'Moving Avg'!H1200</f>
        <v>18.035633000000011</v>
      </c>
      <c r="J1200" s="17" t="str">
        <f>OBV!F1200</f>
        <v>BULLISH</v>
      </c>
      <c r="K1200" s="17" t="str">
        <f>OBV!G1200</f>
        <v>STRONG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19.0122</v>
      </c>
      <c r="C1201" s="2">
        <f>RSI!I1201</f>
        <v>55.666165837167213</v>
      </c>
      <c r="D1201" s="2">
        <f>MACD!E1201</f>
        <v>-6.7902237282837064E-2</v>
      </c>
      <c r="E1201" s="2">
        <f>MACD!F1201</f>
        <v>1.1039563573353039E-2</v>
      </c>
      <c r="F1201" s="2">
        <f>'Moving Avg'!D1201</f>
        <v>19.0122</v>
      </c>
      <c r="G1201" s="2">
        <f>'Moving Avg'!F1201</f>
        <v>18.845949999999998</v>
      </c>
      <c r="H1201" s="2">
        <f>'Moving Avg'!G1201</f>
        <v>18.900106000000005</v>
      </c>
      <c r="I1201" s="2">
        <f>'Moving Avg'!H1201</f>
        <v>18.037416000000015</v>
      </c>
      <c r="J1201" s="17" t="str">
        <f>OBV!F1201</f>
        <v>BULLISH</v>
      </c>
      <c r="K1201" s="17" t="str">
        <f>OBV!G1201</f>
        <v>STRONG</v>
      </c>
      <c r="L1201" s="17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18.9299</v>
      </c>
      <c r="C1202" s="2">
        <f>RSI!I1202</f>
        <v>51.949090649704615</v>
      </c>
      <c r="D1202" s="2">
        <f>MACD!E1202</f>
        <v>-9.1753814833001712E-2</v>
      </c>
      <c r="E1202" s="2">
        <f>MACD!F1202</f>
        <v>-9.5191121079179122E-3</v>
      </c>
      <c r="F1202" s="2">
        <f>'Moving Avg'!D1202</f>
        <v>19.028660000000002</v>
      </c>
      <c r="G1202" s="2">
        <f>'Moving Avg'!F1202</f>
        <v>18.850064999999997</v>
      </c>
      <c r="H1202" s="2">
        <f>'Moving Avg'!G1202</f>
        <v>18.900106000000001</v>
      </c>
      <c r="I1202" s="2">
        <f>'Moving Avg'!H1202</f>
        <v>18.038190500000017</v>
      </c>
      <c r="J1202" s="17" t="str">
        <f>OBV!F1202</f>
        <v>BULLISH</v>
      </c>
      <c r="K1202" s="17" t="str">
        <f>OBV!G1202</f>
        <v>STRONG</v>
      </c>
      <c r="L1202" s="17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18.913399999999999</v>
      </c>
      <c r="C1203" s="2">
        <f>RSI!I1203</f>
        <v>51.210778178370404</v>
      </c>
      <c r="D1203" s="2">
        <f>MACD!E1203</f>
        <v>-0.11098677371323973</v>
      </c>
      <c r="E1203" s="2">
        <f>MACD!F1203</f>
        <v>-2.9812644428982276E-2</v>
      </c>
      <c r="F1203" s="2">
        <f>'Moving Avg'!D1203</f>
        <v>19.025359999999999</v>
      </c>
      <c r="G1203" s="2">
        <f>'Moving Avg'!F1203</f>
        <v>18.853355000000001</v>
      </c>
      <c r="H1203" s="2">
        <f>'Moving Avg'!G1203</f>
        <v>18.899775999999999</v>
      </c>
      <c r="I1203" s="2">
        <f>'Moving Avg'!H1203</f>
        <v>18.041269500000013</v>
      </c>
      <c r="J1203" s="17" t="str">
        <f>OBV!F1203</f>
        <v>BULLISH</v>
      </c>
      <c r="K1203" s="17" t="str">
        <f>OBV!G1203</f>
        <v>NEUTRAL</v>
      </c>
      <c r="L1203" s="17" t="str">
        <f>OBV!H1203</f>
        <v>BULLISH DIVERGENCE</v>
      </c>
    </row>
    <row r="1204" spans="1:12" ht="13.5" x14ac:dyDescent="0.25">
      <c r="A1204" s="3">
        <f>RSI!A1204</f>
        <v>43763</v>
      </c>
      <c r="B1204" s="2">
        <f>RSI!B1204</f>
        <v>18.691199999999998</v>
      </c>
      <c r="C1204" s="2">
        <f>RSI!I1204</f>
        <v>42.459325660118495</v>
      </c>
      <c r="D1204" s="2">
        <f>MACD!E1204</f>
        <v>-7.931075262267484E-2</v>
      </c>
      <c r="E1204" s="2">
        <f>MACD!F1204</f>
        <v>-3.971226606772079E-2</v>
      </c>
      <c r="F1204" s="2">
        <f>'Moving Avg'!D1204</f>
        <v>18.944699999999997</v>
      </c>
      <c r="G1204" s="2">
        <f>'Moving Avg'!F1204</f>
        <v>18.845534999999998</v>
      </c>
      <c r="H1204" s="2">
        <f>'Moving Avg'!G1204</f>
        <v>18.895001999999998</v>
      </c>
      <c r="I1204" s="2">
        <f>'Moving Avg'!H1204</f>
        <v>18.043635000000016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18.9299</v>
      </c>
      <c r="C1205" s="2">
        <f>RSI!I1205</f>
        <v>51.957450247008396</v>
      </c>
      <c r="D1205" s="2">
        <f>MACD!E1205</f>
        <v>-8.800491555602008E-2</v>
      </c>
      <c r="E1205" s="2">
        <f>MACD!F1205</f>
        <v>-4.9370795965380646E-2</v>
      </c>
      <c r="F1205" s="2">
        <f>'Moving Avg'!D1205</f>
        <v>18.895319999999998</v>
      </c>
      <c r="G1205" s="2">
        <f>'Moving Avg'!F1205</f>
        <v>18.853764999999999</v>
      </c>
      <c r="H1205" s="2">
        <f>'Moving Avg'!G1205</f>
        <v>18.895001999999995</v>
      </c>
      <c r="I1205" s="2">
        <f>'Moving Avg'!H1205</f>
        <v>18.048785000000017</v>
      </c>
      <c r="J1205" s="17" t="str">
        <f>OBV!F1205</f>
        <v>BULLISH</v>
      </c>
      <c r="K1205" s="17" t="str">
        <f>OBV!G1205</f>
        <v>NEUTRAL</v>
      </c>
      <c r="L1205" s="17" t="str">
        <f>OBV!H1205</f>
        <v>BULLISH DIVERGENCE</v>
      </c>
    </row>
    <row r="1206" spans="1:12" ht="13.5" x14ac:dyDescent="0.25">
      <c r="A1206" s="3">
        <f>RSI!A1206</f>
        <v>43767</v>
      </c>
      <c r="B1206" s="2">
        <f>RSI!B1206</f>
        <v>18.9299</v>
      </c>
      <c r="C1206" s="2">
        <f>RSI!I1206</f>
        <v>51.957450247008396</v>
      </c>
      <c r="D1206" s="2">
        <f>MACD!E1206</f>
        <v>-9.5689460127093895E-2</v>
      </c>
      <c r="E1206" s="2">
        <f>MACD!F1206</f>
        <v>-5.8634528797723302E-2</v>
      </c>
      <c r="F1206" s="2">
        <f>'Moving Avg'!D1206</f>
        <v>18.87886</v>
      </c>
      <c r="G1206" s="2">
        <f>'Moving Avg'!F1206</f>
        <v>18.865289999999995</v>
      </c>
      <c r="H1206" s="2">
        <f>'Moving Avg'!G1206</f>
        <v>18.895001999999998</v>
      </c>
      <c r="I1206" s="2">
        <f>'Moving Avg'!H1206</f>
        <v>18.054532000000016</v>
      </c>
      <c r="J1206" s="17" t="str">
        <f>OBV!F1206</f>
        <v>BULLISH</v>
      </c>
      <c r="K1206" s="17" t="str">
        <f>OBV!G1206</f>
        <v>NEUTRAL</v>
      </c>
      <c r="L1206" s="17" t="str">
        <f>OBV!H1206</f>
        <v>BULLISH DIVERGENCE</v>
      </c>
    </row>
    <row r="1207" spans="1:12" ht="13.5" x14ac:dyDescent="0.25">
      <c r="A1207" s="3">
        <f>RSI!A1207</f>
        <v>43768</v>
      </c>
      <c r="B1207" s="2">
        <f>RSI!B1207</f>
        <v>18.683</v>
      </c>
      <c r="C1207" s="2">
        <f>RSI!I1207</f>
        <v>43.369568534859511</v>
      </c>
      <c r="D1207" s="2">
        <f>MACD!E1207</f>
        <v>-7.1544992652839312E-2</v>
      </c>
      <c r="E1207" s="2">
        <f>MACD!F1207</f>
        <v>-6.1216621568746507E-2</v>
      </c>
      <c r="F1207" s="2">
        <f>'Moving Avg'!D1207</f>
        <v>18.82948</v>
      </c>
      <c r="G1207" s="2">
        <f>'Moving Avg'!F1207</f>
        <v>18.852944999999998</v>
      </c>
      <c r="H1207" s="2">
        <f>'Moving Avg'!G1207</f>
        <v>18.891709999999996</v>
      </c>
      <c r="I1207" s="2">
        <f>'Moving Avg'!H1207</f>
        <v>18.057533000000017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18.7653</v>
      </c>
      <c r="C1208" s="2">
        <f>RSI!I1208</f>
        <v>46.541462946918521</v>
      </c>
      <c r="D1208" s="2">
        <f>MACD!E1208</f>
        <v>-4.3372033889212958E-2</v>
      </c>
      <c r="E1208" s="2">
        <f>MACD!F1208</f>
        <v>-5.7647704032839801E-2</v>
      </c>
      <c r="F1208" s="2">
        <f>'Moving Avg'!D1208</f>
        <v>18.799860000000002</v>
      </c>
      <c r="G1208" s="2">
        <f>'Moving Avg'!F1208</f>
        <v>18.845124999999999</v>
      </c>
      <c r="H1208" s="2">
        <f>'Moving Avg'!G1208</f>
        <v>18.891051999999998</v>
      </c>
      <c r="I1208" s="2">
        <f>'Moving Avg'!H1208</f>
        <v>18.063053500000017</v>
      </c>
      <c r="J1208" s="17" t="str">
        <f>OBV!F1208</f>
        <v>BULLISH</v>
      </c>
      <c r="K1208" s="17" t="str">
        <f>OBV!G1208</f>
        <v>NEUTRAL</v>
      </c>
      <c r="L1208" s="17" t="str">
        <f>OBV!H1208</f>
        <v>BULLISH DIVERGENCE</v>
      </c>
    </row>
    <row r="1209" spans="1:12" ht="13.5" x14ac:dyDescent="0.25">
      <c r="A1209" s="3">
        <f>RSI!A1209</f>
        <v>43770</v>
      </c>
      <c r="B1209" s="2">
        <f>RSI!B1209</f>
        <v>18.7653</v>
      </c>
      <c r="C1209" s="2">
        <f>RSI!I1209</f>
        <v>46.541462946918529</v>
      </c>
      <c r="D1209" s="2">
        <f>MACD!E1209</f>
        <v>6.3939256422784752E-3</v>
      </c>
      <c r="E1209" s="2">
        <f>MACD!F1209</f>
        <v>-4.483937809781615E-2</v>
      </c>
      <c r="F1209" s="2">
        <f>'Moving Avg'!D1209</f>
        <v>18.814679999999999</v>
      </c>
      <c r="G1209" s="2">
        <f>'Moving Avg'!F1209</f>
        <v>18.841010000000001</v>
      </c>
      <c r="H1209" s="2">
        <f>'Moving Avg'!G1209</f>
        <v>18.890394000000001</v>
      </c>
      <c r="I1209" s="2">
        <f>'Moving Avg'!H1209</f>
        <v>18.068534000000017</v>
      </c>
      <c r="J1209" s="17" t="str">
        <f>OBV!F1209</f>
        <v>BULLISH</v>
      </c>
      <c r="K1209" s="17" t="str">
        <f>OBV!G1209</f>
        <v>NEUTRAL</v>
      </c>
      <c r="L1209" s="17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18.7653</v>
      </c>
      <c r="C1210" s="2">
        <f>RSI!I1210</f>
        <v>46.541462946918521</v>
      </c>
      <c r="D1210" s="2">
        <f>MACD!E1210</f>
        <v>6.1724589940258312E-2</v>
      </c>
      <c r="E1210" s="2">
        <f>MACD!F1210</f>
        <v>-2.3526584490201258E-2</v>
      </c>
      <c r="F1210" s="2">
        <f>'Moving Avg'!D1210</f>
        <v>18.781759999999998</v>
      </c>
      <c r="G1210" s="2">
        <f>'Moving Avg'!F1210</f>
        <v>18.845125000000003</v>
      </c>
      <c r="H1210" s="2">
        <f>'Moving Avg'!G1210</f>
        <v>18.884632</v>
      </c>
      <c r="I1210" s="2">
        <f>'Moving Avg'!H1210</f>
        <v>18.068645000000018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18.683</v>
      </c>
      <c r="C1211" s="2">
        <f>RSI!I1211</f>
        <v>43.498496605778143</v>
      </c>
      <c r="D1211" s="2">
        <f>MACD!E1211</f>
        <v>8.9834089433658448E-2</v>
      </c>
      <c r="E1211" s="2">
        <f>MACD!F1211</f>
        <v>-8.5444970542931584E-4</v>
      </c>
      <c r="F1211" s="2">
        <f>'Moving Avg'!D1211</f>
        <v>18.732379999999999</v>
      </c>
      <c r="G1211" s="2">
        <f>'Moving Avg'!F1211</f>
        <v>18.845125000000003</v>
      </c>
      <c r="H1211" s="2">
        <f>'Moving Avg'!G1211</f>
        <v>18.882821999999997</v>
      </c>
      <c r="I1211" s="2">
        <f>'Moving Avg'!H1211</f>
        <v>18.069776500000017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18.683</v>
      </c>
      <c r="C1212" s="2">
        <f>RSI!I1212</f>
        <v>43.498496605778143</v>
      </c>
      <c r="D1212" s="2">
        <f>MACD!E1212</f>
        <v>0.10192347975545246</v>
      </c>
      <c r="E1212" s="2">
        <f>MACD!F1212</f>
        <v>1.9701136186747039E-2</v>
      </c>
      <c r="F1212" s="2">
        <f>'Moving Avg'!D1212</f>
        <v>18.732379999999999</v>
      </c>
      <c r="G1212" s="2">
        <f>'Moving Avg'!F1212</f>
        <v>18.845125000000003</v>
      </c>
      <c r="H1212" s="2">
        <f>'Moving Avg'!G1212</f>
        <v>18.877883999999998</v>
      </c>
      <c r="I1212" s="2">
        <f>'Moving Avg'!H1212</f>
        <v>18.069396000000015</v>
      </c>
      <c r="J1212" s="17" t="str">
        <f>OBV!F1212</f>
        <v>BEARISH</v>
      </c>
      <c r="K1212" s="17" t="str">
        <f>OBV!G1212</f>
        <v>NEUTRAL</v>
      </c>
      <c r="L1212" s="17" t="str">
        <f>OBV!H1212</f>
        <v>NEUTRAL</v>
      </c>
    </row>
    <row r="1213" spans="1:12" ht="13.5" x14ac:dyDescent="0.25">
      <c r="A1213" s="3">
        <f>RSI!A1213</f>
        <v>43776</v>
      </c>
      <c r="B1213" s="2">
        <f>RSI!B1213</f>
        <v>18.8476</v>
      </c>
      <c r="C1213" s="2">
        <f>RSI!I1213</f>
        <v>50.938859531807331</v>
      </c>
      <c r="D1213" s="2">
        <f>MACD!E1213</f>
        <v>9.8316324255371512E-2</v>
      </c>
      <c r="E1213" s="2">
        <f>MACD!F1213</f>
        <v>3.5424173800471935E-2</v>
      </c>
      <c r="F1213" s="2">
        <f>'Moving Avg'!D1213</f>
        <v>18.748840000000001</v>
      </c>
      <c r="G1213" s="2">
        <f>'Moving Avg'!F1213</f>
        <v>18.853355000000004</v>
      </c>
      <c r="H1213" s="2">
        <f>'Moving Avg'!G1213</f>
        <v>18.876401999999999</v>
      </c>
      <c r="I1213" s="2">
        <f>'Moving Avg'!H1213</f>
        <v>18.069878500000019</v>
      </c>
      <c r="J1213" s="17" t="str">
        <f>OBV!F1213</f>
        <v>BULLISH</v>
      </c>
      <c r="K1213" s="17" t="str">
        <f>OBV!G1213</f>
        <v>NEUTRAL</v>
      </c>
      <c r="L1213" s="17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18.699400000000001</v>
      </c>
      <c r="C1214" s="2">
        <f>RSI!I1214</f>
        <v>45.171209601537129</v>
      </c>
      <c r="D1214" s="2">
        <f>MACD!E1214</f>
        <v>7.1912811265217869E-2</v>
      </c>
      <c r="E1214" s="2">
        <f>MACD!F1214</f>
        <v>4.2721901293421127E-2</v>
      </c>
      <c r="F1214" s="2">
        <f>'Moving Avg'!D1214</f>
        <v>18.735660000000003</v>
      </c>
      <c r="G1214" s="2">
        <f>'Moving Avg'!F1214</f>
        <v>18.843890000000005</v>
      </c>
      <c r="H1214" s="2">
        <f>'Moving Avg'!G1214</f>
        <v>18.868499999999997</v>
      </c>
      <c r="I1214" s="2">
        <f>'Moving Avg'!H1214</f>
        <v>18.068705000000012</v>
      </c>
      <c r="J1214" s="17" t="str">
        <f>OBV!F1214</f>
        <v>BULLISH</v>
      </c>
      <c r="K1214" s="17" t="str">
        <f>OBV!G1214</f>
        <v>NEUTRAL</v>
      </c>
      <c r="L1214" s="17" t="str">
        <f>OBV!H1214</f>
        <v>BULLISH DIVERGENCE</v>
      </c>
    </row>
    <row r="1215" spans="1:12" ht="13.5" x14ac:dyDescent="0.25">
      <c r="A1215" s="3">
        <f>RSI!A1215</f>
        <v>43780</v>
      </c>
      <c r="B1215" s="2">
        <f>RSI!B1215</f>
        <v>18.699400000000001</v>
      </c>
      <c r="C1215" s="2">
        <f>RSI!I1215</f>
        <v>45.171209601537129</v>
      </c>
      <c r="D1215" s="2">
        <f>MACD!E1215</f>
        <v>8.7036408651673725E-2</v>
      </c>
      <c r="E1215" s="2">
        <f>MACD!F1215</f>
        <v>5.1584802765071644E-2</v>
      </c>
      <c r="F1215" s="2">
        <f>'Moving Avg'!D1215</f>
        <v>18.722479999999997</v>
      </c>
      <c r="G1215" s="2">
        <f>'Moving Avg'!F1215</f>
        <v>18.840595000000004</v>
      </c>
      <c r="H1215" s="2">
        <f>'Moving Avg'!G1215</f>
        <v>18.863889999999998</v>
      </c>
      <c r="I1215" s="2">
        <f>'Moving Avg'!H1215</f>
        <v>18.067810000000012</v>
      </c>
      <c r="J1215" s="17" t="str">
        <f>OBV!F1215</f>
        <v>BULLISH</v>
      </c>
      <c r="K1215" s="17" t="str">
        <f>OBV!G1215</f>
        <v>NEUTRAL</v>
      </c>
      <c r="L1215" s="17" t="str">
        <f>OBV!H1215</f>
        <v>BULLISH DIVERGENCE</v>
      </c>
    </row>
    <row r="1216" spans="1:12" ht="13.5" x14ac:dyDescent="0.25">
      <c r="A1216" s="3">
        <f>RSI!A1216</f>
        <v>43781</v>
      </c>
      <c r="B1216" s="2">
        <f>RSI!B1216</f>
        <v>18.683</v>
      </c>
      <c r="C1216" s="2">
        <f>RSI!I1216</f>
        <v>44.524199873753062</v>
      </c>
      <c r="D1216" s="2">
        <f>MACD!E1216</f>
        <v>0.10173510849973866</v>
      </c>
      <c r="E1216" s="2">
        <f>MACD!F1216</f>
        <v>6.1614863912005047E-2</v>
      </c>
      <c r="F1216" s="2">
        <f>'Moving Avg'!D1216</f>
        <v>18.722480000000001</v>
      </c>
      <c r="G1216" s="2">
        <f>'Moving Avg'!F1216</f>
        <v>18.836480000000002</v>
      </c>
      <c r="H1216" s="2">
        <f>'Moving Avg'!G1216</f>
        <v>18.858951999999995</v>
      </c>
      <c r="I1216" s="2">
        <f>'Moving Avg'!H1216</f>
        <v>18.066992000000013</v>
      </c>
      <c r="J1216" s="17" t="str">
        <f>OBV!F1216</f>
        <v>BULLISH</v>
      </c>
      <c r="K1216" s="17" t="str">
        <f>OBV!G1216</f>
        <v>NEUTRAL</v>
      </c>
      <c r="L1216" s="17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18.683</v>
      </c>
      <c r="C1217" s="2">
        <f>RSI!I1217</f>
        <v>44.524199873753055</v>
      </c>
      <c r="D1217" s="2">
        <f>MACD!E1217</f>
        <v>7.6920869252500523E-2</v>
      </c>
      <c r="E1217" s="2">
        <f>MACD!F1217</f>
        <v>6.4676064980104142E-2</v>
      </c>
      <c r="F1217" s="2">
        <f>'Moving Avg'!D1217</f>
        <v>18.722479999999997</v>
      </c>
      <c r="G1217" s="2">
        <f>'Moving Avg'!F1217</f>
        <v>18.828250000000004</v>
      </c>
      <c r="H1217" s="2">
        <f>'Moving Avg'!G1217</f>
        <v>18.848251999999999</v>
      </c>
      <c r="I1217" s="2">
        <f>'Moving Avg'!H1217</f>
        <v>18.068163000000013</v>
      </c>
      <c r="J1217" s="17" t="str">
        <f>OBV!F1217</f>
        <v>BULLISH</v>
      </c>
      <c r="K1217" s="17" t="str">
        <f>OBV!G1217</f>
        <v>NEUTRAL</v>
      </c>
      <c r="L1217" s="17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18.683</v>
      </c>
      <c r="C1218" s="2">
        <f>RSI!I1218</f>
        <v>44.524199873753062</v>
      </c>
      <c r="D1218" s="2">
        <f>MACD!E1218</f>
        <v>6.9264461075857042E-2</v>
      </c>
      <c r="E1218" s="2">
        <f>MACD!F1218</f>
        <v>6.5593744199254733E-2</v>
      </c>
      <c r="F1218" s="2">
        <f>'Moving Avg'!D1218</f>
        <v>18.68956</v>
      </c>
      <c r="G1218" s="2">
        <f>'Moving Avg'!F1218</f>
        <v>18.815905000000001</v>
      </c>
      <c r="H1218" s="2">
        <f>'Moving Avg'!G1218</f>
        <v>18.838705999999998</v>
      </c>
      <c r="I1218" s="2">
        <f>'Moving Avg'!H1218</f>
        <v>18.069692000000018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18.913399999999999</v>
      </c>
      <c r="C1219" s="2">
        <f>RSI!I1219</f>
        <v>55.666478132002958</v>
      </c>
      <c r="D1219" s="2">
        <f>MACD!E1219</f>
        <v>4.63477371645169E-2</v>
      </c>
      <c r="E1219" s="2">
        <f>MACD!F1219</f>
        <v>6.1744542792307171E-2</v>
      </c>
      <c r="F1219" s="2">
        <f>'Moving Avg'!D1219</f>
        <v>18.73236</v>
      </c>
      <c r="G1219" s="2">
        <f>'Moving Avg'!F1219</f>
        <v>18.806850000000001</v>
      </c>
      <c r="H1219" s="2">
        <f>'Moving Avg'!G1219</f>
        <v>18.835414</v>
      </c>
      <c r="I1219" s="2">
        <f>'Moving Avg'!H1219</f>
        <v>18.074759500000017</v>
      </c>
      <c r="J1219" s="17" t="str">
        <f>OBV!F1219</f>
        <v>BEARISH</v>
      </c>
      <c r="K1219" s="17" t="str">
        <f>OBV!G1219</f>
        <v>NEUTRAL</v>
      </c>
      <c r="L1219" s="17" t="str">
        <f>OBV!H1219</f>
        <v>BEARISH DIVERGENCE</v>
      </c>
    </row>
    <row r="1220" spans="1:12" ht="13.5" x14ac:dyDescent="0.25">
      <c r="A1220" s="3">
        <f>RSI!A1220</f>
        <v>43787</v>
      </c>
      <c r="B1220" s="2">
        <f>RSI!B1220</f>
        <v>18.683</v>
      </c>
      <c r="C1220" s="2">
        <f>RSI!I1220</f>
        <v>45.767088951267482</v>
      </c>
      <c r="D1220" s="2">
        <f>MACD!E1220</f>
        <v>4.3243776981395143E-2</v>
      </c>
      <c r="E1220" s="2">
        <f>MACD!F1220</f>
        <v>5.8044389630124774E-2</v>
      </c>
      <c r="F1220" s="2">
        <f>'Moving Avg'!D1220</f>
        <v>18.72908</v>
      </c>
      <c r="G1220" s="2">
        <f>'Moving Avg'!F1220</f>
        <v>18.782159999999998</v>
      </c>
      <c r="H1220" s="2">
        <f>'Moving Avg'!G1220</f>
        <v>18.830476000000001</v>
      </c>
      <c r="I1220" s="2">
        <f>'Moving Avg'!H1220</f>
        <v>18.078675000000018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18.6007</v>
      </c>
      <c r="C1221" s="2">
        <f>RSI!I1221</f>
        <v>42.836653043161043</v>
      </c>
      <c r="D1221" s="2">
        <f>MACD!E1221</f>
        <v>3.4691742342406684E-2</v>
      </c>
      <c r="E1221" s="2">
        <f>MACD!F1221</f>
        <v>5.3373860172581153E-2</v>
      </c>
      <c r="F1221" s="2">
        <f>'Moving Avg'!D1221</f>
        <v>18.712620000000001</v>
      </c>
      <c r="G1221" s="2">
        <f>'Moving Avg'!F1221</f>
        <v>18.761585</v>
      </c>
      <c r="H1221" s="2">
        <f>'Moving Avg'!G1221</f>
        <v>18.823891999999997</v>
      </c>
      <c r="I1221" s="2">
        <f>'Moving Avg'!H1221</f>
        <v>18.082378000000016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18.6007</v>
      </c>
      <c r="C1222" s="2">
        <f>RSI!I1222</f>
        <v>42.836653043161043</v>
      </c>
      <c r="D1222" s="2">
        <f>MACD!E1222</f>
        <v>2.8533974550121854E-2</v>
      </c>
      <c r="E1222" s="2">
        <f>MACD!F1222</f>
        <v>4.8405883048089293E-2</v>
      </c>
      <c r="F1222" s="2">
        <f>'Moving Avg'!D1222</f>
        <v>18.696159999999999</v>
      </c>
      <c r="G1222" s="2">
        <f>'Moving Avg'!F1222</f>
        <v>18.745125000000002</v>
      </c>
      <c r="H1222" s="2">
        <f>'Moving Avg'!G1222</f>
        <v>18.817307999999997</v>
      </c>
      <c r="I1222" s="2">
        <f>'Moving Avg'!H1222</f>
        <v>18.085086500000013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18.6007</v>
      </c>
      <c r="C1223" s="2">
        <f>RSI!I1223</f>
        <v>42.836653043161036</v>
      </c>
      <c r="D1223" s="2">
        <f>MACD!E1223</f>
        <v>4.9645307766422064E-2</v>
      </c>
      <c r="E1223" s="2">
        <f>MACD!F1223</f>
        <v>4.8653767991755852E-2</v>
      </c>
      <c r="F1223" s="2">
        <f>'Moving Avg'!D1223</f>
        <v>18.679700000000004</v>
      </c>
      <c r="G1223" s="2">
        <f>'Moving Avg'!F1223</f>
        <v>18.729490000000002</v>
      </c>
      <c r="H1223" s="2">
        <f>'Moving Avg'!G1223</f>
        <v>18.814015999999995</v>
      </c>
      <c r="I1223" s="2">
        <f>'Moving Avg'!H1223</f>
        <v>18.088590500000013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18.526599999999998</v>
      </c>
      <c r="C1224" s="2">
        <f>RSI!I1224</f>
        <v>39.959447827597195</v>
      </c>
      <c r="D1224" s="2">
        <f>MACD!E1224</f>
        <v>5.1122331707780688E-2</v>
      </c>
      <c r="E1224" s="2">
        <f>MACD!F1224</f>
        <v>4.9147480734960822E-2</v>
      </c>
      <c r="F1224" s="2">
        <f>'Moving Avg'!D1224</f>
        <v>18.602340000000002</v>
      </c>
      <c r="G1224" s="2">
        <f>'Moving Avg'!F1224</f>
        <v>18.721260000000001</v>
      </c>
      <c r="H1224" s="2">
        <f>'Moving Avg'!G1224</f>
        <v>18.806113999999997</v>
      </c>
      <c r="I1224" s="2">
        <f>'Moving Avg'!H1224</f>
        <v>18.091764000000015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18.822900000000001</v>
      </c>
      <c r="C1225" s="2">
        <f>RSI!I1225</f>
        <v>53.429381105290332</v>
      </c>
      <c r="D1225" s="2">
        <f>MACD!E1225</f>
        <v>3.1718036143800532E-2</v>
      </c>
      <c r="E1225" s="2">
        <f>MACD!F1225</f>
        <v>4.5661591816728769E-2</v>
      </c>
      <c r="F1225" s="2">
        <f>'Moving Avg'!D1225</f>
        <v>18.630320000000001</v>
      </c>
      <c r="G1225" s="2">
        <f>'Moving Avg'!F1225</f>
        <v>18.715910000000001</v>
      </c>
      <c r="H1225" s="2">
        <f>'Moving Avg'!G1225</f>
        <v>18.803973999999997</v>
      </c>
      <c r="I1225" s="2">
        <f>'Moving Avg'!H1225</f>
        <v>18.096379000000017</v>
      </c>
      <c r="J1225" s="17" t="str">
        <f>OBV!F1225</f>
        <v>BEARISH</v>
      </c>
      <c r="K1225" s="17" t="str">
        <f>OBV!G1225</f>
        <v>NEUTRAL</v>
      </c>
      <c r="L1225" s="17" t="str">
        <f>OBV!H1225</f>
        <v>BEARISH DIVERGENCE</v>
      </c>
    </row>
    <row r="1226" spans="1:12" ht="13.5" x14ac:dyDescent="0.25">
      <c r="A1226" s="3">
        <f>RSI!A1226</f>
        <v>43795</v>
      </c>
      <c r="B1226" s="2">
        <f>RSI!B1226</f>
        <v>18.5595</v>
      </c>
      <c r="C1226" s="2">
        <f>RSI!I1226</f>
        <v>43.982839654913043</v>
      </c>
      <c r="D1226" s="2">
        <f>MACD!E1226</f>
        <v>3.1734408153290872E-2</v>
      </c>
      <c r="E1226" s="2">
        <f>MACD!F1226</f>
        <v>4.2876155084041197E-2</v>
      </c>
      <c r="F1226" s="2">
        <f>'Moving Avg'!D1226</f>
        <v>18.62208</v>
      </c>
      <c r="G1226" s="2">
        <f>'Moving Avg'!F1226</f>
        <v>18.697390000000002</v>
      </c>
      <c r="H1226" s="2">
        <f>'Moving Avg'!G1226</f>
        <v>18.799857999999993</v>
      </c>
      <c r="I1226" s="2">
        <f>'Moving Avg'!H1226</f>
        <v>18.099637500000014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18.650099999999998</v>
      </c>
      <c r="C1227" s="2">
        <f>RSI!I1227</f>
        <v>47.426026595724949</v>
      </c>
      <c r="D1227" s="2">
        <f>MACD!E1227</f>
        <v>2.6081885845588459E-2</v>
      </c>
      <c r="E1227" s="2">
        <f>MACD!F1227</f>
        <v>3.9517301236350652E-2</v>
      </c>
      <c r="F1227" s="2">
        <f>'Moving Avg'!D1227</f>
        <v>18.631959999999999</v>
      </c>
      <c r="G1227" s="2">
        <f>'Moving Avg'!F1227</f>
        <v>18.695744999999999</v>
      </c>
      <c r="H1227" s="2">
        <f>'Moving Avg'!G1227</f>
        <v>18.794261999999996</v>
      </c>
      <c r="I1227" s="2">
        <f>'Moving Avg'!H1227</f>
        <v>18.101400000000016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18.650099999999998</v>
      </c>
      <c r="C1228" s="2">
        <f>RSI!I1228</f>
        <v>47.426026595724949</v>
      </c>
      <c r="D1228" s="2">
        <f>MACD!E1228</f>
        <v>2.1730970808548022E-2</v>
      </c>
      <c r="E1228" s="2">
        <f>MACD!F1228</f>
        <v>3.5960035150790125E-2</v>
      </c>
      <c r="F1228" s="2">
        <f>'Moving Avg'!D1228</f>
        <v>18.641839999999998</v>
      </c>
      <c r="G1228" s="2">
        <f>'Moving Avg'!F1228</f>
        <v>18.689985</v>
      </c>
      <c r="H1228" s="2">
        <f>'Moving Avg'!G1228</f>
        <v>18.788665999999992</v>
      </c>
      <c r="I1228" s="2">
        <f>'Moving Avg'!H1228</f>
        <v>18.103242000000012</v>
      </c>
      <c r="J1228" s="17" t="str">
        <f>OBV!F1228</f>
        <v>BULLISH</v>
      </c>
      <c r="K1228" s="17" t="str">
        <f>OBV!G1228</f>
        <v>NEUTRAL</v>
      </c>
      <c r="L1228" s="17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18.7653</v>
      </c>
      <c r="C1229" s="2">
        <f>RSI!I1229</f>
        <v>51.795422911309302</v>
      </c>
      <c r="D1229" s="2">
        <f>MACD!E1229</f>
        <v>4.5362237137837269E-2</v>
      </c>
      <c r="E1229" s="2">
        <f>MACD!F1229</f>
        <v>3.7840475548199554E-2</v>
      </c>
      <c r="F1229" s="2">
        <f>'Moving Avg'!D1229</f>
        <v>18.689579999999999</v>
      </c>
      <c r="G1229" s="2">
        <f>'Moving Avg'!F1229</f>
        <v>18.689985</v>
      </c>
      <c r="H1229" s="2">
        <f>'Moving Avg'!G1229</f>
        <v>18.785373999999997</v>
      </c>
      <c r="I1229" s="2">
        <f>'Moving Avg'!H1229</f>
        <v>18.106376000000012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18.6007</v>
      </c>
      <c r="C1230" s="2">
        <f>RSI!I1230</f>
        <v>45.922693092670592</v>
      </c>
      <c r="D1230" s="2">
        <f>MACD!E1230</f>
        <v>4.1794001502516664E-2</v>
      </c>
      <c r="E1230" s="2">
        <f>MACD!F1230</f>
        <v>3.8631180739062979E-2</v>
      </c>
      <c r="F1230" s="2">
        <f>'Moving Avg'!D1230</f>
        <v>18.645139999999998</v>
      </c>
      <c r="G1230" s="2">
        <f>'Moving Avg'!F1230</f>
        <v>18.681755000000003</v>
      </c>
      <c r="H1230" s="2">
        <f>'Moving Avg'!G1230</f>
        <v>18.777143999999993</v>
      </c>
      <c r="I1230" s="2">
        <f>'Moving Avg'!H1230</f>
        <v>18.109482500000009</v>
      </c>
      <c r="J1230" s="17" t="str">
        <f>OBV!F1230</f>
        <v>BULLISH</v>
      </c>
      <c r="K1230" s="17" t="str">
        <f>OBV!G1230</f>
        <v>NEUTRAL</v>
      </c>
      <c r="L1230" s="17" t="str">
        <f>OBV!H1230</f>
        <v>BULLISH DIVERGENCE</v>
      </c>
    </row>
    <row r="1231" spans="1:12" ht="13.5" x14ac:dyDescent="0.25">
      <c r="A1231" s="3">
        <f>RSI!A1231</f>
        <v>43802</v>
      </c>
      <c r="B1231" s="2">
        <f>RSI!B1231</f>
        <v>18.5184</v>
      </c>
      <c r="C1231" s="2">
        <f>RSI!I1231</f>
        <v>43.280322005665333</v>
      </c>
      <c r="D1231" s="2">
        <f>MACD!E1231</f>
        <v>3.289473994774994E-2</v>
      </c>
      <c r="E1231" s="2">
        <f>MACD!F1231</f>
        <v>3.7483892580800371E-2</v>
      </c>
      <c r="F1231" s="2">
        <f>'Moving Avg'!D1231</f>
        <v>18.63692</v>
      </c>
      <c r="G1231" s="2">
        <f>'Moving Avg'!F1231</f>
        <v>18.673525000000001</v>
      </c>
      <c r="H1231" s="2">
        <f>'Moving Avg'!G1231</f>
        <v>18.768913999999992</v>
      </c>
      <c r="I1231" s="2">
        <f>'Moving Avg'!H1231</f>
        <v>18.11257500000001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</row>
    <row r="1232" spans="1:12" ht="13.5" x14ac:dyDescent="0.25">
      <c r="A1232" s="3">
        <f>RSI!A1232</f>
        <v>43803</v>
      </c>
      <c r="B1232" s="2">
        <f>RSI!B1232</f>
        <v>18.510100000000001</v>
      </c>
      <c r="C1232" s="2">
        <f>RSI!I1232</f>
        <v>43.011531264696814</v>
      </c>
      <c r="D1232" s="2">
        <f>MACD!E1232</f>
        <v>2.7100221750167464E-2</v>
      </c>
      <c r="E1232" s="2">
        <f>MACD!F1232</f>
        <v>3.5407158414673789E-2</v>
      </c>
      <c r="F1232" s="2">
        <f>'Moving Avg'!D1232</f>
        <v>18.608920000000001</v>
      </c>
      <c r="G1232" s="2">
        <f>'Moving Avg'!F1232</f>
        <v>18.66488</v>
      </c>
      <c r="H1232" s="2">
        <f>'Moving Avg'!G1232</f>
        <v>18.762163999999991</v>
      </c>
      <c r="I1232" s="2">
        <f>'Moving Avg'!H1232</f>
        <v>18.117018500000011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18.5184</v>
      </c>
      <c r="C1233" s="2">
        <f>RSI!I1233</f>
        <v>43.39014862153909</v>
      </c>
      <c r="D1233" s="2">
        <f>MACD!E1233</f>
        <v>2.2669186447217271E-2</v>
      </c>
      <c r="E1233" s="2">
        <f>MACD!F1233</f>
        <v>3.2859564021182487E-2</v>
      </c>
      <c r="F1233" s="2">
        <f>'Moving Avg'!D1233</f>
        <v>18.58258</v>
      </c>
      <c r="G1233" s="2">
        <f>'Moving Avg'!F1233</f>
        <v>18.648420000000002</v>
      </c>
      <c r="H1233" s="2">
        <f>'Moving Avg'!G1233</f>
        <v>18.755579999999995</v>
      </c>
      <c r="I1233" s="2">
        <f>'Moving Avg'!H1233</f>
        <v>18.120111000000012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18.5595</v>
      </c>
      <c r="C1234" s="2">
        <f>RSI!I1234</f>
        <v>45.327166059035001</v>
      </c>
      <c r="D1234" s="2">
        <f>MACD!E1234</f>
        <v>5.4326865779827926E-3</v>
      </c>
      <c r="E1234" s="2">
        <f>MACD!F1234</f>
        <v>2.7374188532542549E-2</v>
      </c>
      <c r="F1234" s="2">
        <f>'Moving Avg'!D1234</f>
        <v>18.541420000000002</v>
      </c>
      <c r="G1234" s="2">
        <f>'Moving Avg'!F1234</f>
        <v>18.641425000000002</v>
      </c>
      <c r="H1234" s="2">
        <f>'Moving Avg'!G1234</f>
        <v>18.749817999999994</v>
      </c>
      <c r="I1234" s="2">
        <f>'Moving Avg'!H1234</f>
        <v>18.123449000000008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18.6007</v>
      </c>
      <c r="C1235" s="2">
        <f>RSI!I1235</f>
        <v>47.274767541058864</v>
      </c>
      <c r="D1235" s="2">
        <f>MACD!E1235</f>
        <v>3.4024230138232525E-2</v>
      </c>
      <c r="E1235" s="2">
        <f>MACD!F1235</f>
        <v>2.8704196853680548E-2</v>
      </c>
      <c r="F1235" s="2">
        <f>'Moving Avg'!D1235</f>
        <v>18.541420000000002</v>
      </c>
      <c r="G1235" s="2">
        <f>'Moving Avg'!F1235</f>
        <v>18.636490000000002</v>
      </c>
      <c r="H1235" s="2">
        <f>'Moving Avg'!G1235</f>
        <v>18.746525999999992</v>
      </c>
      <c r="I1235" s="2">
        <f>'Moving Avg'!H1235</f>
        <v>18.12755000000001</v>
      </c>
      <c r="J1235" s="17" t="str">
        <f>OBV!F1235</f>
        <v>BULLISH</v>
      </c>
      <c r="K1235" s="17" t="str">
        <f>OBV!G1235</f>
        <v>NEUTRAL</v>
      </c>
      <c r="L1235" s="17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18.6007</v>
      </c>
      <c r="C1236" s="2">
        <f>RSI!I1236</f>
        <v>47.274767541058864</v>
      </c>
      <c r="D1236" s="2">
        <f>MACD!E1236</f>
        <v>1.8046388424604487E-2</v>
      </c>
      <c r="E1236" s="2">
        <f>MACD!F1236</f>
        <v>2.6572635167865337E-2</v>
      </c>
      <c r="F1236" s="2">
        <f>'Moving Avg'!D1236</f>
        <v>18.557880000000001</v>
      </c>
      <c r="G1236" s="2">
        <f>'Moving Avg'!F1236</f>
        <v>18.632375000000003</v>
      </c>
      <c r="H1236" s="2">
        <f>'Moving Avg'!G1236</f>
        <v>18.744551999999992</v>
      </c>
      <c r="I1236" s="2">
        <f>'Moving Avg'!H1236</f>
        <v>18.131849500000008</v>
      </c>
      <c r="J1236" s="17" t="str">
        <f>OBV!F1236</f>
        <v>BULLISH</v>
      </c>
      <c r="K1236" s="17" t="str">
        <f>OBV!G1236</f>
        <v>NEUTRAL</v>
      </c>
      <c r="L1236" s="17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18.6007</v>
      </c>
      <c r="C1237" s="2">
        <f>RSI!I1237</f>
        <v>47.274767541058864</v>
      </c>
      <c r="D1237" s="2">
        <f>MACD!E1237</f>
        <v>1.879142539056744E-2</v>
      </c>
      <c r="E1237" s="2">
        <f>MACD!F1237</f>
        <v>2.5016393212405758E-2</v>
      </c>
      <c r="F1237" s="2">
        <f>'Moving Avg'!D1237</f>
        <v>18.576000000000001</v>
      </c>
      <c r="G1237" s="2">
        <f>'Moving Avg'!F1237</f>
        <v>18.628260000000004</v>
      </c>
      <c r="H1237" s="2">
        <f>'Moving Avg'!G1237</f>
        <v>18.737967999999995</v>
      </c>
      <c r="I1237" s="2">
        <f>'Moving Avg'!H1237</f>
        <v>18.136348000000009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18.5184</v>
      </c>
      <c r="C1238" s="2">
        <f>RSI!I1238</f>
        <v>43.416111204968828</v>
      </c>
      <c r="D1238" s="2">
        <f>MACD!E1238</f>
        <v>2.5820255772554646E-2</v>
      </c>
      <c r="E1238" s="2">
        <f>MACD!F1238</f>
        <v>2.5177165724435534E-2</v>
      </c>
      <c r="F1238" s="2">
        <f>'Moving Avg'!D1238</f>
        <v>18.576000000000001</v>
      </c>
      <c r="G1238" s="2">
        <f>'Moving Avg'!F1238</f>
        <v>18.620030000000003</v>
      </c>
      <c r="H1238" s="2">
        <f>'Moving Avg'!G1238</f>
        <v>18.729901999999996</v>
      </c>
      <c r="I1238" s="2">
        <f>'Moving Avg'!H1238</f>
        <v>18.138048500000011</v>
      </c>
      <c r="J1238" s="17" t="str">
        <f>OBV!F1238</f>
        <v>BEARISH</v>
      </c>
      <c r="K1238" s="17" t="str">
        <f>OBV!G1238</f>
        <v>NEUTRAL</v>
      </c>
      <c r="L1238" s="17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18.5184</v>
      </c>
      <c r="C1239" s="2">
        <f>RSI!I1239</f>
        <v>43.416111204968828</v>
      </c>
      <c r="D1239" s="2">
        <f>MACD!E1239</f>
        <v>5.0256857857906567E-2</v>
      </c>
      <c r="E1239" s="2">
        <f>MACD!F1239</f>
        <v>3.0193104151129743E-2</v>
      </c>
      <c r="F1239" s="2">
        <f>'Moving Avg'!D1239</f>
        <v>18.567779999999999</v>
      </c>
      <c r="G1239" s="2">
        <f>'Moving Avg'!F1239</f>
        <v>18.600280000000005</v>
      </c>
      <c r="H1239" s="2">
        <f>'Moving Avg'!G1239</f>
        <v>18.723317999999995</v>
      </c>
      <c r="I1239" s="2">
        <f>'Moving Avg'!H1239</f>
        <v>18.139749000000009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18.5184</v>
      </c>
      <c r="C1240" s="2">
        <f>RSI!I1240</f>
        <v>43.416111204968828</v>
      </c>
      <c r="D1240" s="2">
        <f>MACD!E1240</f>
        <v>4.6320214387936431E-2</v>
      </c>
      <c r="E1240" s="2">
        <f>MACD!F1240</f>
        <v>3.3418526198491082E-2</v>
      </c>
      <c r="F1240" s="2">
        <f>'Moving Avg'!D1240</f>
        <v>18.55132</v>
      </c>
      <c r="G1240" s="2">
        <f>'Moving Avg'!F1240</f>
        <v>18.59205</v>
      </c>
      <c r="H1240" s="2">
        <f>'Moving Avg'!G1240</f>
        <v>18.720025999999997</v>
      </c>
      <c r="I1240" s="2">
        <f>'Moving Avg'!H1240</f>
        <v>18.144154500000006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18.526599999999998</v>
      </c>
      <c r="C1241" s="2">
        <f>RSI!I1241</f>
        <v>43.985067079836433</v>
      </c>
      <c r="D1241" s="2">
        <f>MACD!E1241</f>
        <v>3.0377029738950512E-2</v>
      </c>
      <c r="E1241" s="2">
        <f>MACD!F1241</f>
        <v>3.2810226906582973E-2</v>
      </c>
      <c r="F1241" s="2">
        <f>'Moving Avg'!D1241</f>
        <v>18.5365</v>
      </c>
      <c r="G1241" s="2">
        <f>'Moving Avg'!F1241</f>
        <v>18.588344999999997</v>
      </c>
      <c r="H1241" s="2">
        <f>'Moving Avg'!G1241</f>
        <v>18.716897999999997</v>
      </c>
      <c r="I1241" s="2">
        <f>'Moving Avg'!H1241</f>
        <v>18.146174500000008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18.5595</v>
      </c>
      <c r="C1242" s="2">
        <f>RSI!I1242</f>
        <v>46.317376958388628</v>
      </c>
      <c r="D1242" s="2">
        <f>MACD!E1242</f>
        <v>1.3732346270497686E-2</v>
      </c>
      <c r="E1242" s="2">
        <f>MACD!F1242</f>
        <v>2.8994650779365919E-2</v>
      </c>
      <c r="F1242" s="2">
        <f>'Moving Avg'!D1242</f>
        <v>18.52826</v>
      </c>
      <c r="G1242" s="2">
        <f>'Moving Avg'!F1242</f>
        <v>18.586284999999997</v>
      </c>
      <c r="H1242" s="2">
        <f>'Moving Avg'!G1242</f>
        <v>18.714427999999998</v>
      </c>
      <c r="I1242" s="2">
        <f>'Moving Avg'!H1242</f>
        <v>18.148359000000006</v>
      </c>
      <c r="J1242" s="17" t="str">
        <f>OBV!F1242</f>
        <v>BULLISH</v>
      </c>
      <c r="K1242" s="17" t="str">
        <f>OBV!G1242</f>
        <v>NEUTRAL</v>
      </c>
      <c r="L1242" s="17" t="str">
        <f>OBV!H1242</f>
        <v>BULLISH DIVERGENCE</v>
      </c>
    </row>
    <row r="1243" spans="1:12" ht="13.5" x14ac:dyDescent="0.25">
      <c r="A1243" s="3">
        <f>RSI!A1243</f>
        <v>43818</v>
      </c>
      <c r="B1243" s="2">
        <f>RSI!B1243</f>
        <v>18.5184</v>
      </c>
      <c r="C1243" s="2">
        <f>RSI!I1243</f>
        <v>43.860482805251046</v>
      </c>
      <c r="D1243" s="2">
        <f>MACD!E1243</f>
        <v>4.2935504331538255E-3</v>
      </c>
      <c r="E1243" s="2">
        <f>MACD!F1243</f>
        <v>2.40544307101235E-2</v>
      </c>
      <c r="F1243" s="2">
        <f>'Moving Avg'!D1243</f>
        <v>18.52826</v>
      </c>
      <c r="G1243" s="2">
        <f>'Moving Avg'!F1243</f>
        <v>18.582169999999998</v>
      </c>
      <c r="H1243" s="2">
        <f>'Moving Avg'!G1243</f>
        <v>18.711136</v>
      </c>
      <c r="I1243" s="2">
        <f>'Moving Avg'!H1243</f>
        <v>18.152645000000003</v>
      </c>
      <c r="J1243" s="17" t="str">
        <f>OBV!F1243</f>
        <v>BULLISH</v>
      </c>
      <c r="K1243" s="17" t="str">
        <f>OBV!G1243</f>
        <v>NEUTRAL</v>
      </c>
      <c r="L1243" s="17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18.6007</v>
      </c>
      <c r="C1244" s="2">
        <f>RSI!I1244</f>
        <v>49.623062558021317</v>
      </c>
      <c r="D1244" s="2">
        <f>MACD!E1244</f>
        <v>-2.9236662534621871E-3</v>
      </c>
      <c r="E1244" s="2">
        <f>MACD!F1244</f>
        <v>1.8658811317406366E-2</v>
      </c>
      <c r="F1244" s="2">
        <f>'Moving Avg'!D1244</f>
        <v>18.544720000000002</v>
      </c>
      <c r="G1244" s="2">
        <f>'Moving Avg'!F1244</f>
        <v>18.585874999999998</v>
      </c>
      <c r="H1244" s="2">
        <f>'Moving Avg'!G1244</f>
        <v>18.705375999999998</v>
      </c>
      <c r="I1244" s="2">
        <f>'Moving Avg'!H1244</f>
        <v>18.157342500000006</v>
      </c>
      <c r="J1244" s="17" t="str">
        <f>OBV!F1244</f>
        <v>BULLISH</v>
      </c>
      <c r="K1244" s="17" t="str">
        <f>OBV!G1244</f>
        <v>NEUTRAL</v>
      </c>
      <c r="L1244" s="17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18.526599999999998</v>
      </c>
      <c r="C1245" s="2">
        <f>RSI!I1245</f>
        <v>45.131183503400109</v>
      </c>
      <c r="D1245" s="2">
        <f>MACD!E1245</f>
        <v>2.8129721402585517E-3</v>
      </c>
      <c r="E1245" s="2">
        <f>MACD!F1245</f>
        <v>1.5489643481976803E-2</v>
      </c>
      <c r="F1245" s="2">
        <f>'Moving Avg'!D1245</f>
        <v>18.54636</v>
      </c>
      <c r="G1245" s="2">
        <f>'Moving Avg'!F1245</f>
        <v>18.571059999999996</v>
      </c>
      <c r="H1245" s="2">
        <f>'Moving Avg'!G1245</f>
        <v>18.700602</v>
      </c>
      <c r="I1245" s="2">
        <f>'Moving Avg'!H1245</f>
        <v>18.160874000000007</v>
      </c>
      <c r="J1245" s="17" t="str">
        <f>OBV!F1245</f>
        <v>BULLISH</v>
      </c>
      <c r="K1245" s="17" t="str">
        <f>OBV!G1245</f>
        <v>NEUTRAL</v>
      </c>
      <c r="L1245" s="17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18.510100000000001</v>
      </c>
      <c r="C1246" s="2">
        <f>RSI!I1246</f>
        <v>44.172345215926264</v>
      </c>
      <c r="D1246" s="2">
        <f>MACD!E1246</f>
        <v>9.3420994043924566E-3</v>
      </c>
      <c r="E1246" s="2">
        <f>MACD!F1246</f>
        <v>1.4260134666459935E-2</v>
      </c>
      <c r="F1246" s="2">
        <f>'Moving Avg'!D1246</f>
        <v>18.543060000000004</v>
      </c>
      <c r="G1246" s="2">
        <f>'Moving Avg'!F1246</f>
        <v>18.568589999999997</v>
      </c>
      <c r="H1246" s="2">
        <f>'Moving Avg'!G1246</f>
        <v>18.695498000000001</v>
      </c>
      <c r="I1246" s="2">
        <f>'Moving Avg'!H1246</f>
        <v>18.164522000000009</v>
      </c>
      <c r="J1246" s="17" t="str">
        <f>OBV!F1246</f>
        <v>BEARISH</v>
      </c>
      <c r="K1246" s="17" t="str">
        <f>OBV!G1246</f>
        <v>NEUTRAL</v>
      </c>
      <c r="L1246" s="17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18.6007</v>
      </c>
      <c r="C1247" s="2">
        <f>RSI!I1247</f>
        <v>50.403245997378271</v>
      </c>
      <c r="D1247" s="2">
        <f>MACD!E1247</f>
        <v>8.6724173531642634E-3</v>
      </c>
      <c r="E1247" s="2">
        <f>MACD!F1247</f>
        <v>1.3142591203800801E-2</v>
      </c>
      <c r="F1247" s="2">
        <f>'Moving Avg'!D1247</f>
        <v>18.551300000000001</v>
      </c>
      <c r="G1247" s="2">
        <f>'Moving Avg'!F1247</f>
        <v>18.566119999999998</v>
      </c>
      <c r="H1247" s="2">
        <f>'Moving Avg'!G1247</f>
        <v>18.690559999999998</v>
      </c>
      <c r="I1247" s="2">
        <f>'Moving Avg'!H1247</f>
        <v>18.168424000000005</v>
      </c>
      <c r="J1247" s="17" t="str">
        <f>OBV!F1247</f>
        <v>BEARISH</v>
      </c>
      <c r="K1247" s="17" t="str">
        <f>OBV!G1247</f>
        <v>NEUTRAL</v>
      </c>
      <c r="L1247" s="17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18.551300000000001</v>
      </c>
      <c r="C1248" s="2">
        <f>RSI!I1248</f>
        <v>47.303151300914173</v>
      </c>
      <c r="D1248" s="2">
        <f>MACD!E1248</f>
        <v>-9.5337248587057388E-4</v>
      </c>
      <c r="E1248" s="2">
        <f>MACD!F1248</f>
        <v>1.0323398465866527E-2</v>
      </c>
      <c r="F1248" s="2">
        <f>'Moving Avg'!D1248</f>
        <v>18.557880000000001</v>
      </c>
      <c r="G1248" s="2">
        <f>'Moving Avg'!F1248</f>
        <v>18.56118</v>
      </c>
      <c r="H1248" s="2">
        <f>'Moving Avg'!G1248</f>
        <v>18.682987999999998</v>
      </c>
      <c r="I1248" s="2">
        <f>'Moving Avg'!H1248</f>
        <v>18.17327250000001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18.526599999999998</v>
      </c>
      <c r="C1249" s="2">
        <f>RSI!I1249</f>
        <v>45.78676077713699</v>
      </c>
      <c r="D1249" s="2">
        <f>MACD!E1249</f>
        <v>-7.0293802231624625E-3</v>
      </c>
      <c r="E1249" s="2">
        <f>MACD!F1249</f>
        <v>6.8528427280607294E-3</v>
      </c>
      <c r="F1249" s="2">
        <f>'Moving Avg'!D1249</f>
        <v>18.543060000000001</v>
      </c>
      <c r="G1249" s="2">
        <f>'Moving Avg'!F1249</f>
        <v>18.549244999999999</v>
      </c>
      <c r="H1249" s="2">
        <f>'Moving Avg'!G1249</f>
        <v>18.671629999999997</v>
      </c>
      <c r="I1249" s="2">
        <f>'Moving Avg'!H1249</f>
        <v>18.177997500000007</v>
      </c>
      <c r="J1249" s="17" t="str">
        <f>OBV!F1249</f>
        <v>BEARISH</v>
      </c>
      <c r="K1249" s="17" t="str">
        <f>OBV!G1249</f>
        <v>WEAK</v>
      </c>
      <c r="L1249" s="17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18.7653</v>
      </c>
      <c r="C1250" s="2">
        <f>RSI!I1250</f>
        <v>59.349022708378421</v>
      </c>
      <c r="D1250" s="2">
        <f>MACD!E1250</f>
        <v>-2.948460702334188E-2</v>
      </c>
      <c r="E1250" s="2">
        <f>MACD!F1250</f>
        <v>-4.1464722221979267E-4</v>
      </c>
      <c r="F1250" s="2">
        <f>'Moving Avg'!D1250</f>
        <v>18.590799999999998</v>
      </c>
      <c r="G1250" s="2">
        <f>'Moving Avg'!F1250</f>
        <v>18.557475</v>
      </c>
      <c r="H1250" s="2">
        <f>'Moving Avg'!G1250</f>
        <v>18.663399999999999</v>
      </c>
      <c r="I1250" s="2">
        <f>'Moving Avg'!H1250</f>
        <v>18.184313500000009</v>
      </c>
      <c r="J1250" s="17" t="str">
        <f>OBV!F1250</f>
        <v>BEARISH</v>
      </c>
      <c r="K1250" s="17" t="str">
        <f>OBV!G1250</f>
        <v>WEAK</v>
      </c>
      <c r="L1250" s="17" t="str">
        <f>OBV!H1250</f>
        <v>BEARISH DIVERGENCE</v>
      </c>
    </row>
    <row r="1251" spans="1:12" ht="13.5" x14ac:dyDescent="0.25">
      <c r="A1251" s="3">
        <f>RSI!A1251</f>
        <v>43830</v>
      </c>
      <c r="B1251" s="2">
        <f>RSI!B1251</f>
        <v>18.839400000000001</v>
      </c>
      <c r="C1251" s="2">
        <f>RSI!I1251</f>
        <v>62.486394917472154</v>
      </c>
      <c r="D1251" s="2">
        <f>MACD!E1251</f>
        <v>-5.3782752157118807E-2</v>
      </c>
      <c r="E1251" s="2">
        <f>MACD!F1251</f>
        <v>-1.1088268209199595E-2</v>
      </c>
      <c r="F1251" s="2">
        <f>'Moving Avg'!D1251</f>
        <v>18.656659999999999</v>
      </c>
      <c r="G1251" s="2">
        <f>'Moving Avg'!F1251</f>
        <v>18.573525</v>
      </c>
      <c r="H1251" s="2">
        <f>'Moving Avg'!G1251</f>
        <v>18.659943999999999</v>
      </c>
      <c r="I1251" s="2">
        <f>'Moving Avg'!H1251</f>
        <v>18.193625500000007</v>
      </c>
      <c r="J1251" s="17" t="str">
        <f>OBV!F1251</f>
        <v>BEARISH</v>
      </c>
      <c r="K1251" s="17" t="str">
        <f>OBV!G1251</f>
        <v>WEAK</v>
      </c>
      <c r="L1251" s="17" t="str">
        <f>OBV!H1251</f>
        <v>BEARISH DIVERGENCE</v>
      </c>
    </row>
    <row r="1252" spans="1:12" ht="13.5" x14ac:dyDescent="0.25">
      <c r="A1252" s="3">
        <f>RSI!A1252</f>
        <v>43832</v>
      </c>
      <c r="B1252" s="2">
        <f>RSI!B1252</f>
        <v>18.757100000000001</v>
      </c>
      <c r="C1252" s="2">
        <f>RSI!I1252</f>
        <v>57.205593229612411</v>
      </c>
      <c r="D1252" s="2">
        <f>MACD!E1252</f>
        <v>-6.4613689203156355E-2</v>
      </c>
      <c r="E1252" s="2">
        <f>MACD!F1252</f>
        <v>-2.1793352407990949E-2</v>
      </c>
      <c r="F1252" s="2">
        <f>'Moving Avg'!D1252</f>
        <v>18.687939999999998</v>
      </c>
      <c r="G1252" s="2">
        <f>'Moving Avg'!F1252</f>
        <v>18.585875000000001</v>
      </c>
      <c r="H1252" s="2">
        <f>'Moving Avg'!G1252</f>
        <v>18.656488000000003</v>
      </c>
      <c r="I1252" s="2">
        <f>'Moving Avg'!H1252</f>
        <v>18.205071500000006</v>
      </c>
      <c r="J1252" s="17" t="str">
        <f>OBV!F1252</f>
        <v>BEARISH</v>
      </c>
      <c r="K1252" s="17" t="str">
        <f>OBV!G1252</f>
        <v>WEAK</v>
      </c>
      <c r="L1252" s="17" t="str">
        <f>OBV!H1252</f>
        <v>BEARISH DIVERGENCE</v>
      </c>
    </row>
    <row r="1253" spans="1:12" ht="13.5" x14ac:dyDescent="0.25">
      <c r="A1253" s="3">
        <f>RSI!A1253</f>
        <v>43833</v>
      </c>
      <c r="B1253" s="2">
        <f>RSI!B1253</f>
        <v>18.683</v>
      </c>
      <c r="C1253" s="2">
        <f>RSI!I1253</f>
        <v>52.872967897728195</v>
      </c>
      <c r="D1253" s="2">
        <f>MACD!E1253</f>
        <v>-7.5449167638623749E-2</v>
      </c>
      <c r="E1253" s="2">
        <f>MACD!F1253</f>
        <v>-3.2524515454117511E-2</v>
      </c>
      <c r="F1253" s="2">
        <f>'Moving Avg'!D1253</f>
        <v>18.714279999999995</v>
      </c>
      <c r="G1253" s="2">
        <f>'Moving Avg'!F1253</f>
        <v>18.594104999999999</v>
      </c>
      <c r="H1253" s="2">
        <f>'Moving Avg'!G1253</f>
        <v>18.651880000000002</v>
      </c>
      <c r="I1253" s="2">
        <f>'Moving Avg'!H1253</f>
        <v>18.218136000000005</v>
      </c>
      <c r="J1253" s="17" t="str">
        <f>OBV!F1253</f>
        <v>BEARISH</v>
      </c>
      <c r="K1253" s="17" t="str">
        <f>OBV!G1253</f>
        <v>WEAK</v>
      </c>
      <c r="L1253" s="17" t="str">
        <f>OBV!H1253</f>
        <v>BEARISH DIVERGENCE</v>
      </c>
    </row>
    <row r="1254" spans="1:12" ht="13.5" x14ac:dyDescent="0.25">
      <c r="A1254" s="3">
        <f>RSI!A1254</f>
        <v>43836</v>
      </c>
      <c r="B1254" s="2">
        <f>RSI!B1254</f>
        <v>18.263200000000001</v>
      </c>
      <c r="C1254" s="2">
        <f>RSI!I1254</f>
        <v>36.16272666841725</v>
      </c>
      <c r="D1254" s="2">
        <f>MACD!E1254</f>
        <v>-4.1196631738902312E-2</v>
      </c>
      <c r="E1254" s="2">
        <f>MACD!F1254</f>
        <v>-3.4258938711074473E-2</v>
      </c>
      <c r="F1254" s="2">
        <f>'Moving Avg'!D1254</f>
        <v>18.6616</v>
      </c>
      <c r="G1254" s="2">
        <f>'Moving Avg'!F1254</f>
        <v>18.579289999999997</v>
      </c>
      <c r="H1254" s="2">
        <f>'Moving Avg'!G1254</f>
        <v>18.643320000000003</v>
      </c>
      <c r="I1254" s="2">
        <f>'Moving Avg'!H1254</f>
        <v>18.228703500000009</v>
      </c>
      <c r="J1254" s="17" t="str">
        <f>OBV!F1254</f>
        <v>BULLISH</v>
      </c>
      <c r="K1254" s="17" t="str">
        <f>OBV!G1254</f>
        <v>NEUTRAL</v>
      </c>
      <c r="L1254" s="17" t="str">
        <f>OBV!H1254</f>
        <v>BULLISH DIVERGENCE</v>
      </c>
    </row>
    <row r="1255" spans="1:12" ht="13.5" x14ac:dyDescent="0.25">
      <c r="A1255" s="3">
        <f>RSI!A1255</f>
        <v>43837</v>
      </c>
      <c r="B1255" s="2">
        <f>RSI!B1255</f>
        <v>18.1069</v>
      </c>
      <c r="C1255" s="2">
        <f>RSI!I1255</f>
        <v>32.095533026014934</v>
      </c>
      <c r="D1255" s="2">
        <f>MACD!E1255</f>
        <v>-9.8671904301319557E-3</v>
      </c>
      <c r="E1255" s="2">
        <f>MACD!F1255</f>
        <v>-2.9380589054885973E-2</v>
      </c>
      <c r="F1255" s="2">
        <f>'Moving Avg'!D1255</f>
        <v>18.529920000000001</v>
      </c>
      <c r="G1255" s="2">
        <f>'Moving Avg'!F1255</f>
        <v>18.554600000000001</v>
      </c>
      <c r="H1255" s="2">
        <f>'Moving Avg'!G1255</f>
        <v>18.626860000000001</v>
      </c>
      <c r="I1255" s="2">
        <f>'Moving Avg'!H1255</f>
        <v>18.236182500000005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17.9422</v>
      </c>
      <c r="C1256" s="2">
        <f>RSI!I1256</f>
        <v>28.462821329106333</v>
      </c>
      <c r="D1256" s="2">
        <f>MACD!E1256</f>
        <v>2.9235559204146E-2</v>
      </c>
      <c r="E1256" s="2">
        <f>MACD!F1256</f>
        <v>-1.7657359403079581E-2</v>
      </c>
      <c r="F1256" s="2">
        <f>'Moving Avg'!D1256</f>
        <v>18.350479999999997</v>
      </c>
      <c r="G1256" s="2">
        <f>'Moving Avg'!F1256</f>
        <v>18.521674999999998</v>
      </c>
      <c r="H1256" s="2">
        <f>'Moving Avg'!G1256</f>
        <v>18.607105999999998</v>
      </c>
      <c r="I1256" s="2">
        <f>'Moving Avg'!H1256</f>
        <v>18.245185000000006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17.925799999999999</v>
      </c>
      <c r="C1257" s="2">
        <f>RSI!I1257</f>
        <v>28.121502852807751</v>
      </c>
      <c r="D1257" s="2">
        <f>MACD!E1257</f>
        <v>8.1163519069136214E-2</v>
      </c>
      <c r="E1257" s="2">
        <f>MACD!F1257</f>
        <v>2.1068162913635766E-3</v>
      </c>
      <c r="F1257" s="2">
        <f>'Moving Avg'!D1257</f>
        <v>18.18422</v>
      </c>
      <c r="G1257" s="2">
        <f>'Moving Avg'!F1257</f>
        <v>18.487929999999999</v>
      </c>
      <c r="H1257" s="2">
        <f>'Moving Avg'!G1257</f>
        <v>18.591961999999999</v>
      </c>
      <c r="I1257" s="2">
        <f>'Moving Avg'!H1257</f>
        <v>18.253270000000008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17.6953</v>
      </c>
      <c r="C1258" s="2">
        <f>RSI!I1258</f>
        <v>23.801382882763278</v>
      </c>
      <c r="D1258" s="2">
        <f>MACD!E1258</f>
        <v>0.13808811988564784</v>
      </c>
      <c r="E1258" s="2">
        <f>MACD!F1258</f>
        <v>2.9303077010220429E-2</v>
      </c>
      <c r="F1258" s="2">
        <f>'Moving Avg'!D1258</f>
        <v>17.98668</v>
      </c>
      <c r="G1258" s="2">
        <f>'Moving Avg'!F1258</f>
        <v>18.446774999999995</v>
      </c>
      <c r="H1258" s="2">
        <f>'Moving Avg'!G1258</f>
        <v>18.570561999999999</v>
      </c>
      <c r="I1258" s="2">
        <f>'Moving Avg'!H1258</f>
        <v>18.257816000000005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17.8599</v>
      </c>
      <c r="C1259" s="2">
        <f>RSI!I1259</f>
        <v>31.852411294231246</v>
      </c>
      <c r="D1259" s="2">
        <f>MACD!E1259</f>
        <v>0.17487590548392973</v>
      </c>
      <c r="E1259" s="2">
        <f>MACD!F1259</f>
        <v>5.8417642704962289E-2</v>
      </c>
      <c r="F1259" s="2">
        <f>'Moving Avg'!D1259</f>
        <v>17.906019999999998</v>
      </c>
      <c r="G1259" s="2">
        <f>'Moving Avg'!F1259</f>
        <v>18.413849999999996</v>
      </c>
      <c r="H1259" s="2">
        <f>'Moving Avg'!G1259</f>
        <v>18.552454000000001</v>
      </c>
      <c r="I1259" s="2">
        <f>'Moving Avg'!H1259</f>
        <v>18.259446000000008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17.8599</v>
      </c>
      <c r="C1260" s="2">
        <f>RSI!I1260</f>
        <v>31.852411294231246</v>
      </c>
      <c r="D1260" s="2">
        <f>MACD!E1260</f>
        <v>0.2460261545368958</v>
      </c>
      <c r="E1260" s="2">
        <f>MACD!F1260</f>
        <v>9.5939345071348991E-2</v>
      </c>
      <c r="F1260" s="2">
        <f>'Moving Avg'!D1260</f>
        <v>17.856619999999999</v>
      </c>
      <c r="G1260" s="2">
        <f>'Moving Avg'!F1260</f>
        <v>18.380924999999998</v>
      </c>
      <c r="H1260" s="2">
        <f>'Moving Avg'!G1260</f>
        <v>18.534346000000003</v>
      </c>
      <c r="I1260" s="2">
        <f>'Moving Avg'!H1260</f>
        <v>18.258649500000004</v>
      </c>
      <c r="J1260" s="17" t="str">
        <f>OBV!F1260</f>
        <v>BEARISH</v>
      </c>
      <c r="K1260" s="17" t="str">
        <f>OBV!G1260</f>
        <v>NEUTRAL</v>
      </c>
      <c r="L1260" s="17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18.1069</v>
      </c>
      <c r="C1261" s="2">
        <f>RSI!I1261</f>
        <v>42.437209812351554</v>
      </c>
      <c r="D1261" s="2">
        <f>MACD!E1261</f>
        <v>0.30238858721900286</v>
      </c>
      <c r="E1261" s="2">
        <f>MACD!F1261</f>
        <v>0.13722919350087978</v>
      </c>
      <c r="F1261" s="2">
        <f>'Moving Avg'!D1261</f>
        <v>17.889559999999996</v>
      </c>
      <c r="G1261" s="2">
        <f>'Moving Avg'!F1261</f>
        <v>18.359940000000002</v>
      </c>
      <c r="H1261" s="2">
        <f>'Moving Avg'!G1261</f>
        <v>18.522824</v>
      </c>
      <c r="I1261" s="2">
        <f>'Moving Avg'!H1261</f>
        <v>18.258491500000005</v>
      </c>
      <c r="J1261" s="17" t="str">
        <f>OBV!F1261</f>
        <v>BEARISH</v>
      </c>
      <c r="K1261" s="17" t="str">
        <f>OBV!G1261</f>
        <v>NEUTRAL</v>
      </c>
      <c r="L1261" s="17" t="str">
        <f>OBV!H1261</f>
        <v>BEARISH DIVERGENCE</v>
      </c>
    </row>
    <row r="1262" spans="1:12" ht="13.5" x14ac:dyDescent="0.25">
      <c r="A1262" s="3">
        <f>RSI!A1262</f>
        <v>43847</v>
      </c>
      <c r="B1262" s="2">
        <f>RSI!B1262</f>
        <v>17.8353</v>
      </c>
      <c r="C1262" s="2">
        <f>RSI!I1262</f>
        <v>35.844395315600238</v>
      </c>
      <c r="D1262" s="2">
        <f>MACD!E1262</f>
        <v>0.358905722941806</v>
      </c>
      <c r="E1262" s="2">
        <f>MACD!F1262</f>
        <v>0.18156449938906505</v>
      </c>
      <c r="F1262" s="2">
        <f>'Moving Avg'!D1262</f>
        <v>17.871459999999999</v>
      </c>
      <c r="G1262" s="2">
        <f>'Moving Avg'!F1262</f>
        <v>18.323729999999998</v>
      </c>
      <c r="H1262" s="2">
        <f>'Moving Avg'!G1262</f>
        <v>18.505869999999998</v>
      </c>
      <c r="I1262" s="2">
        <f>'Moving Avg'!H1262</f>
        <v>18.258367500000009</v>
      </c>
      <c r="J1262" s="17" t="str">
        <f>OBV!F1262</f>
        <v>BEARISH</v>
      </c>
      <c r="K1262" s="17" t="str">
        <f>OBV!G1262</f>
        <v>NEUTRAL</v>
      </c>
      <c r="L1262" s="17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18.3538</v>
      </c>
      <c r="C1263" s="2">
        <f>RSI!I1263</f>
        <v>51.374971857732255</v>
      </c>
      <c r="D1263" s="2">
        <f>MACD!E1263</f>
        <v>0.35979287232073176</v>
      </c>
      <c r="E1263" s="2">
        <f>MACD!F1263</f>
        <v>0.21721017397539841</v>
      </c>
      <c r="F1263" s="2">
        <f>'Moving Avg'!D1263</f>
        <v>18.003160000000001</v>
      </c>
      <c r="G1263" s="2">
        <f>'Moving Avg'!F1263</f>
        <v>18.315499999999997</v>
      </c>
      <c r="H1263" s="2">
        <f>'Moving Avg'!G1263</f>
        <v>18.495994</v>
      </c>
      <c r="I1263" s="2">
        <f>'Moving Avg'!H1263</f>
        <v>18.261035000000007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18.1069</v>
      </c>
      <c r="C1264" s="2">
        <f>RSI!I1264</f>
        <v>45.701598337615543</v>
      </c>
      <c r="D1264" s="2">
        <f>MACD!E1264</f>
        <v>0.31384356915811651</v>
      </c>
      <c r="E1264" s="2">
        <f>MACD!F1264</f>
        <v>0.23653685301194205</v>
      </c>
      <c r="F1264" s="2">
        <f>'Moving Avg'!D1264</f>
        <v>18.05256</v>
      </c>
      <c r="G1264" s="2">
        <f>'Moving Avg'!F1264</f>
        <v>18.29081</v>
      </c>
      <c r="H1264" s="2">
        <f>'Moving Avg'!G1264</f>
        <v>18.484143999999997</v>
      </c>
      <c r="I1264" s="2">
        <f>'Moving Avg'!H1264</f>
        <v>18.264059000000007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18.0657</v>
      </c>
      <c r="C1265" s="2">
        <f>RSI!I1265</f>
        <v>44.812299309177824</v>
      </c>
      <c r="D1265" s="2">
        <f>MACD!E1265</f>
        <v>0.25505373255882091</v>
      </c>
      <c r="E1265" s="2">
        <f>MACD!F1265</f>
        <v>0.24024022892131783</v>
      </c>
      <c r="F1265" s="2">
        <f>'Moving Avg'!D1265</f>
        <v>18.093720000000001</v>
      </c>
      <c r="G1265" s="2">
        <f>'Moving Avg'!F1265</f>
        <v>18.267764999999997</v>
      </c>
      <c r="H1265" s="2">
        <f>'Moving Avg'!G1265</f>
        <v>18.471469999999997</v>
      </c>
      <c r="I1265" s="2">
        <f>'Moving Avg'!H1265</f>
        <v>18.266877000000008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17.8599</v>
      </c>
      <c r="C1266" s="2">
        <f>RSI!I1266</f>
        <v>40.565992478301908</v>
      </c>
      <c r="D1266" s="2">
        <f>MACD!E1266</f>
        <v>0.19646222260143986</v>
      </c>
      <c r="E1266" s="2">
        <f>MACD!F1266</f>
        <v>0.23148462765734223</v>
      </c>
      <c r="F1266" s="2">
        <f>'Moving Avg'!D1266</f>
        <v>18.044319999999995</v>
      </c>
      <c r="G1266" s="2">
        <f>'Moving Avg'!F1266</f>
        <v>18.235255000000002</v>
      </c>
      <c r="H1266" s="2">
        <f>'Moving Avg'!G1266</f>
        <v>18.455007999999999</v>
      </c>
      <c r="I1266" s="2">
        <f>'Moving Avg'!H1266</f>
        <v>18.269183000000009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18.263200000000001</v>
      </c>
      <c r="C1267" s="2">
        <f>RSI!I1267</f>
        <v>50.470742072858826</v>
      </c>
      <c r="D1267" s="2">
        <f>MACD!E1267</f>
        <v>0.11685904844564377</v>
      </c>
      <c r="E1267" s="2">
        <f>MACD!F1267</f>
        <v>0.20855951181500254</v>
      </c>
      <c r="F1267" s="2">
        <f>'Moving Avg'!D1267</f>
        <v>18.129899999999999</v>
      </c>
      <c r="G1267" s="2">
        <f>'Moving Avg'!F1267</f>
        <v>18.21838</v>
      </c>
      <c r="H1267" s="2">
        <f>'Moving Avg'!G1267</f>
        <v>18.446611999999998</v>
      </c>
      <c r="I1267" s="2">
        <f>'Moving Avg'!H1267</f>
        <v>18.273784000000006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</row>
    <row r="1268" spans="1:12" ht="13.5" x14ac:dyDescent="0.25">
      <c r="A1268" s="3">
        <f>RSI!A1268</f>
        <v>43857</v>
      </c>
      <c r="B1268" s="2">
        <f>RSI!B1268</f>
        <v>18.1069</v>
      </c>
      <c r="C1268" s="2">
        <f>RSI!I1268</f>
        <v>47.188574269319339</v>
      </c>
      <c r="D1268" s="2">
        <f>MACD!E1268</f>
        <v>2.5431387230181457E-2</v>
      </c>
      <c r="E1268" s="2">
        <f>MACD!F1268</f>
        <v>0.17193388689803835</v>
      </c>
      <c r="F1268" s="2">
        <f>'Moving Avg'!D1268</f>
        <v>18.08052</v>
      </c>
      <c r="G1268" s="2">
        <f>'Moving Avg'!F1268</f>
        <v>18.196159999999999</v>
      </c>
      <c r="H1268" s="2">
        <f>'Moving Avg'!G1268</f>
        <v>18.435089999999999</v>
      </c>
      <c r="I1268" s="2">
        <f>'Moving Avg'!H1268</f>
        <v>18.277683000000007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17.9422</v>
      </c>
      <c r="C1269" s="2">
        <f>RSI!I1269</f>
        <v>43.945514528469964</v>
      </c>
      <c r="D1269" s="2">
        <f>MACD!E1269</f>
        <v>-1.3657309018174857E-2</v>
      </c>
      <c r="E1269" s="2">
        <f>MACD!F1269</f>
        <v>0.13481564771479571</v>
      </c>
      <c r="F1269" s="2">
        <f>'Moving Avg'!D1269</f>
        <v>18.04758</v>
      </c>
      <c r="G1269" s="2">
        <f>'Moving Avg'!F1269</f>
        <v>18.16694</v>
      </c>
      <c r="H1269" s="2">
        <f>'Moving Avg'!G1269</f>
        <v>18.415665999999998</v>
      </c>
      <c r="I1269" s="2">
        <f>'Moving Avg'!H1269</f>
        <v>18.280758500000005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17.9422</v>
      </c>
      <c r="C1270" s="2">
        <f>RSI!I1270</f>
        <v>43.945514528469964</v>
      </c>
      <c r="D1270" s="2">
        <f>MACD!E1270</f>
        <v>-4.5064608825082786E-2</v>
      </c>
      <c r="E1270" s="2">
        <f>MACD!F1270</f>
        <v>9.883959640682001E-2</v>
      </c>
      <c r="F1270" s="2">
        <f>'Moving Avg'!D1270</f>
        <v>18.022880000000001</v>
      </c>
      <c r="G1270" s="2">
        <f>'Moving Avg'!F1270</f>
        <v>18.125785</v>
      </c>
      <c r="H1270" s="2">
        <f>'Moving Avg'!G1270</f>
        <v>18.400849999999998</v>
      </c>
      <c r="I1270" s="2">
        <f>'Moving Avg'!H1270</f>
        <v>18.284271500000003</v>
      </c>
      <c r="J1270" s="17" t="str">
        <f>OBV!F1270</f>
        <v>BEARISH</v>
      </c>
      <c r="K1270" s="17" t="str">
        <f>OBV!G1270</f>
        <v>NEUTRAL</v>
      </c>
      <c r="L1270" s="17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17.8599</v>
      </c>
      <c r="C1271" s="2">
        <f>RSI!I1271</f>
        <v>42.26227259214302</v>
      </c>
      <c r="D1271" s="2">
        <f>MACD!E1271</f>
        <v>-2.5999506294027697E-2</v>
      </c>
      <c r="E1271" s="2">
        <f>MACD!F1271</f>
        <v>7.3871775866650474E-2</v>
      </c>
      <c r="F1271" s="2">
        <f>'Moving Avg'!D1271</f>
        <v>18.022880000000001</v>
      </c>
      <c r="G1271" s="2">
        <f>'Moving Avg'!F1271</f>
        <v>18.076809999999998</v>
      </c>
      <c r="H1271" s="2">
        <f>'Moving Avg'!G1271</f>
        <v>18.386033999999999</v>
      </c>
      <c r="I1271" s="2">
        <f>'Moving Avg'!H1271</f>
        <v>18.289243000000006</v>
      </c>
      <c r="J1271" s="17" t="str">
        <f>OBV!F1271</f>
        <v>BEARISH</v>
      </c>
      <c r="K1271" s="17" t="str">
        <f>OBV!G1271</f>
        <v>NEUTRAL</v>
      </c>
      <c r="L1271" s="17" t="str">
        <f>OBV!H1271</f>
        <v>NEUTRAL</v>
      </c>
    </row>
    <row r="1272" spans="1:12" ht="13.5" x14ac:dyDescent="0.25">
      <c r="A1272" s="3">
        <f>RSI!A1272</f>
        <v>43861</v>
      </c>
      <c r="B1272" s="2">
        <f>RSI!B1272</f>
        <v>18.0246</v>
      </c>
      <c r="C1272" s="2">
        <f>RSI!I1272</f>
        <v>46.665008788409367</v>
      </c>
      <c r="D1272" s="2">
        <f>MACD!E1272</f>
        <v>-6.193597005124829E-2</v>
      </c>
      <c r="E1272" s="2">
        <f>MACD!F1272</f>
        <v>4.6710226683070726E-2</v>
      </c>
      <c r="F1272" s="2">
        <f>'Moving Avg'!D1272</f>
        <v>17.975159999999999</v>
      </c>
      <c r="G1272" s="2">
        <f>'Moving Avg'!F1272</f>
        <v>18.040185000000001</v>
      </c>
      <c r="H1272" s="2">
        <f>'Moving Avg'!G1272</f>
        <v>18.374511999999996</v>
      </c>
      <c r="I1272" s="2">
        <f>'Moving Avg'!H1272</f>
        <v>18.295038000000009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17.9422</v>
      </c>
      <c r="C1273" s="2">
        <f>RSI!I1273</f>
        <v>44.823446060149003</v>
      </c>
      <c r="D1273" s="2">
        <f>MACD!E1273</f>
        <v>-5.6698266125891905E-3</v>
      </c>
      <c r="E1273" s="2">
        <f>MACD!F1273</f>
        <v>3.623421602393874E-2</v>
      </c>
      <c r="F1273" s="2">
        <f>'Moving Avg'!D1273</f>
        <v>17.942219999999999</v>
      </c>
      <c r="G1273" s="2">
        <f>'Moving Avg'!F1273</f>
        <v>18.003145000000004</v>
      </c>
      <c r="H1273" s="2">
        <f>'Moving Avg'!G1273</f>
        <v>18.361341999999993</v>
      </c>
      <c r="I1273" s="2">
        <f>'Moving Avg'!H1273</f>
        <v>18.298432000000005</v>
      </c>
      <c r="J1273" s="17" t="str">
        <f>OBV!F1273</f>
        <v>BEARISH</v>
      </c>
      <c r="K1273" s="17" t="str">
        <f>OBV!G1273</f>
        <v>NEUTRAL</v>
      </c>
      <c r="L1273" s="17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17.785900000000002</v>
      </c>
      <c r="C1274" s="2">
        <f>RSI!I1274</f>
        <v>41.479600724358818</v>
      </c>
      <c r="D1274" s="2">
        <f>MACD!E1274</f>
        <v>1.6761708293625333E-2</v>
      </c>
      <c r="E1274" s="2">
        <f>MACD!F1274</f>
        <v>3.2339714477876064E-2</v>
      </c>
      <c r="F1274" s="2">
        <f>'Moving Avg'!D1274</f>
        <v>17.910959999999999</v>
      </c>
      <c r="G1274" s="2">
        <f>'Moving Avg'!F1274</f>
        <v>17.979280000000003</v>
      </c>
      <c r="H1274" s="2">
        <f>'Moving Avg'!G1274</f>
        <v>18.346527999999996</v>
      </c>
      <c r="I1274" s="2">
        <f>'Moving Avg'!H1274</f>
        <v>18.301442000000005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17.7941</v>
      </c>
      <c r="C1275" s="2">
        <f>RSI!I1275</f>
        <v>41.725219264140051</v>
      </c>
      <c r="D1275" s="2">
        <f>MACD!E1275</f>
        <v>3.0857506772356658E-2</v>
      </c>
      <c r="E1275" s="2">
        <f>MACD!F1275</f>
        <v>3.2043272936772185E-2</v>
      </c>
      <c r="F1275" s="2">
        <f>'Moving Avg'!D1275</f>
        <v>17.881340000000002</v>
      </c>
      <c r="G1275" s="2">
        <f>'Moving Avg'!F1275</f>
        <v>17.963640000000005</v>
      </c>
      <c r="H1275" s="2">
        <f>'Moving Avg'!G1275</f>
        <v>18.325951999999994</v>
      </c>
      <c r="I1275" s="2">
        <f>'Moving Avg'!H1275</f>
        <v>18.304891000000008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17.934000000000001</v>
      </c>
      <c r="C1276" s="2">
        <f>RSI!I1276</f>
        <v>45.89737710463983</v>
      </c>
      <c r="D1276" s="2">
        <f>MACD!E1276</f>
        <v>2.6202263010262072E-3</v>
      </c>
      <c r="E1276" s="2">
        <f>MACD!F1276</f>
        <v>2.615866360962299E-2</v>
      </c>
      <c r="F1276" s="2">
        <f>'Moving Avg'!D1276</f>
        <v>17.896160000000002</v>
      </c>
      <c r="G1276" s="2">
        <f>'Moving Avg'!F1276</f>
        <v>17.963230000000003</v>
      </c>
      <c r="H1276" s="2">
        <f>'Moving Avg'!G1276</f>
        <v>18.313441999999995</v>
      </c>
      <c r="I1276" s="2">
        <f>'Moving Avg'!H1276</f>
        <v>18.310630500000013</v>
      </c>
      <c r="J1276" s="17" t="str">
        <f>OBV!F1276</f>
        <v>BEARISH</v>
      </c>
      <c r="K1276" s="17" t="str">
        <f>OBV!G1276</f>
        <v>NEUTRAL</v>
      </c>
      <c r="L1276" s="17" t="str">
        <f>OBV!H1276</f>
        <v>BEARISH DIVERGENCE</v>
      </c>
    </row>
    <row r="1277" spans="1:12" ht="13.5" x14ac:dyDescent="0.25">
      <c r="A1277" s="3">
        <f>RSI!A1277</f>
        <v>43868</v>
      </c>
      <c r="B1277" s="2">
        <f>RSI!B1277</f>
        <v>17.925799999999999</v>
      </c>
      <c r="C1277" s="2">
        <f>RSI!I1277</f>
        <v>45.690891142404716</v>
      </c>
      <c r="D1277" s="2">
        <f>MACD!E1277</f>
        <v>4.2276257540855511E-2</v>
      </c>
      <c r="E1277" s="2">
        <f>MACD!F1277</f>
        <v>2.9382182395869497E-2</v>
      </c>
      <c r="F1277" s="2">
        <f>'Moving Avg'!D1277</f>
        <v>17.876399999999997</v>
      </c>
      <c r="G1277" s="2">
        <f>'Moving Avg'!F1277</f>
        <v>17.963230000000003</v>
      </c>
      <c r="H1277" s="2">
        <f>'Moving Avg'!G1277</f>
        <v>18.298955999999993</v>
      </c>
      <c r="I1277" s="2">
        <f>'Moving Avg'!H1277</f>
        <v>18.315533500000011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17.975200000000001</v>
      </c>
      <c r="C1278" s="2">
        <f>RSI!I1278</f>
        <v>47.23109610144148</v>
      </c>
      <c r="D1278" s="2">
        <f>MACD!E1278</f>
        <v>4.9003618112902103E-2</v>
      </c>
      <c r="E1278" s="2">
        <f>MACD!F1278</f>
        <v>3.3306469539276018E-2</v>
      </c>
      <c r="F1278" s="2">
        <f>'Moving Avg'!D1278</f>
        <v>17.882999999999999</v>
      </c>
      <c r="G1278" s="2">
        <f>'Moving Avg'!F1278</f>
        <v>17.977225000000004</v>
      </c>
      <c r="H1278" s="2">
        <f>'Moving Avg'!G1278</f>
        <v>18.285457999999991</v>
      </c>
      <c r="I1278" s="2">
        <f>'Moving Avg'!H1278</f>
        <v>18.319490000000009</v>
      </c>
      <c r="J1278" s="17" t="str">
        <f>OBV!F1278</f>
        <v>BEARISH</v>
      </c>
      <c r="K1278" s="17" t="str">
        <f>OBV!G1278</f>
        <v>NEUTRAL</v>
      </c>
      <c r="L1278" s="17" t="str">
        <f>OBV!H1278</f>
        <v>BEARISH DIVERGENCE</v>
      </c>
    </row>
    <row r="1279" spans="1:12" ht="13.5" x14ac:dyDescent="0.25">
      <c r="A1279" s="3">
        <f>RSI!A1279</f>
        <v>43872</v>
      </c>
      <c r="B1279" s="2">
        <f>RSI!B1279</f>
        <v>17.8188</v>
      </c>
      <c r="C1279" s="2">
        <f>RSI!I1279</f>
        <v>43.066788414835905</v>
      </c>
      <c r="D1279" s="2">
        <f>MACD!E1279</f>
        <v>4.1463474764931618E-2</v>
      </c>
      <c r="E1279" s="2">
        <f>MACD!F1279</f>
        <v>3.4937870584407137E-2</v>
      </c>
      <c r="F1279" s="2">
        <f>'Moving Avg'!D1279</f>
        <v>17.889579999999999</v>
      </c>
      <c r="G1279" s="2">
        <f>'Moving Avg'!F1279</f>
        <v>17.975170000000002</v>
      </c>
      <c r="H1279" s="2">
        <f>'Moving Avg'!G1279</f>
        <v>18.266527999999994</v>
      </c>
      <c r="I1279" s="2">
        <f>'Moving Avg'!H1279</f>
        <v>18.322744000000011</v>
      </c>
      <c r="J1279" s="17" t="str">
        <f>OBV!F1279</f>
        <v>BEARISH</v>
      </c>
      <c r="K1279" s="17" t="str">
        <f>OBV!G1279</f>
        <v>NEUTRAL</v>
      </c>
      <c r="L1279" s="17" t="str">
        <f>OBV!H1279</f>
        <v>BEARISH DIVERGENCE</v>
      </c>
    </row>
    <row r="1280" spans="1:12" ht="13.5" x14ac:dyDescent="0.25">
      <c r="A1280" s="3">
        <f>RSI!A1280</f>
        <v>43873</v>
      </c>
      <c r="B1280" s="2">
        <f>RSI!B1280</f>
        <v>17.9011</v>
      </c>
      <c r="C1280" s="2">
        <f>RSI!I1280</f>
        <v>45.77606644517472</v>
      </c>
      <c r="D1280" s="2">
        <f>MACD!E1280</f>
        <v>3.0393408326890636E-2</v>
      </c>
      <c r="E1280" s="2">
        <f>MACD!F1280</f>
        <v>3.4028978132903842E-2</v>
      </c>
      <c r="F1280" s="2">
        <f>'Moving Avg'!D1280</f>
        <v>17.910980000000002</v>
      </c>
      <c r="G1280" s="2">
        <f>'Moving Avg'!F1280</f>
        <v>17.977229999999999</v>
      </c>
      <c r="H1280" s="2">
        <f>'Moving Avg'!G1280</f>
        <v>18.252535999999996</v>
      </c>
      <c r="I1280" s="2">
        <f>'Moving Avg'!H1280</f>
        <v>18.326728000000013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</row>
    <row r="1281" spans="1:12" ht="13.5" x14ac:dyDescent="0.25">
      <c r="A1281" s="3">
        <f>RSI!A1281</f>
        <v>43874</v>
      </c>
      <c r="B1281" s="2">
        <f>RSI!B1281</f>
        <v>17.9422</v>
      </c>
      <c r="C1281" s="2">
        <f>RSI!I1281</f>
        <v>47.129168954035592</v>
      </c>
      <c r="D1281" s="2">
        <f>MACD!E1281</f>
        <v>6.1363088859565096E-3</v>
      </c>
      <c r="E1281" s="2">
        <f>MACD!F1281</f>
        <v>2.8450444283514377E-2</v>
      </c>
      <c r="F1281" s="2">
        <f>'Moving Avg'!D1281</f>
        <v>17.912619999999997</v>
      </c>
      <c r="G1281" s="2">
        <f>'Moving Avg'!F1281</f>
        <v>17.968995</v>
      </c>
      <c r="H1281" s="2">
        <f>'Moving Avg'!G1281</f>
        <v>18.241011999999994</v>
      </c>
      <c r="I1281" s="2">
        <f>'Moving Avg'!H1281</f>
        <v>18.331037000000009</v>
      </c>
      <c r="J1281" s="17" t="str">
        <f>OBV!F1281</f>
        <v>BEARISH</v>
      </c>
      <c r="K1281" s="17" t="str">
        <f>OBV!G1281</f>
        <v>NEUTRAL</v>
      </c>
      <c r="L1281" s="17" t="str">
        <f>OBV!H1281</f>
        <v>BEARISH DIVERGENCE</v>
      </c>
    </row>
    <row r="1282" spans="1:12" ht="13.5" x14ac:dyDescent="0.25">
      <c r="A1282" s="3">
        <f>RSI!A1282</f>
        <v>43875</v>
      </c>
      <c r="B1282" s="2">
        <f>RSI!B1282</f>
        <v>18.4772</v>
      </c>
      <c r="C1282" s="2">
        <f>RSI!I1282</f>
        <v>60.831004661567306</v>
      </c>
      <c r="D1282" s="2">
        <f>MACD!E1282</f>
        <v>-2.8167530378436112E-2</v>
      </c>
      <c r="E1282" s="2">
        <f>MACD!F1282</f>
        <v>1.7126849351124279E-2</v>
      </c>
      <c r="F1282" s="2">
        <f>'Moving Avg'!D1282</f>
        <v>18.0229</v>
      </c>
      <c r="G1282" s="2">
        <f>'Moving Avg'!F1282</f>
        <v>18.001090000000001</v>
      </c>
      <c r="H1282" s="2">
        <f>'Moving Avg'!G1282</f>
        <v>18.240353999999993</v>
      </c>
      <c r="I1282" s="2">
        <f>'Moving Avg'!H1282</f>
        <v>18.33814000000001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18.6007</v>
      </c>
      <c r="C1283" s="2">
        <f>RSI!I1283</f>
        <v>63.201764042521702</v>
      </c>
      <c r="D1283" s="2">
        <f>MACD!E1283</f>
        <v>-8.1705666208051753E-2</v>
      </c>
      <c r="E1283" s="2">
        <f>MACD!F1283</f>
        <v>-2.639653760710927E-3</v>
      </c>
      <c r="F1283" s="2">
        <f>'Moving Avg'!D1283</f>
        <v>18.148</v>
      </c>
      <c r="G1283" s="2">
        <f>'Moving Avg'!F1283</f>
        <v>18.013434999999998</v>
      </c>
      <c r="H1283" s="2">
        <f>'Moving Avg'!G1283</f>
        <v>18.24199999999999</v>
      </c>
      <c r="I1283" s="2">
        <f>'Moving Avg'!H1283</f>
        <v>18.34590050000001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18.6007</v>
      </c>
      <c r="C1284" s="2">
        <f>RSI!I1284</f>
        <v>63.201764042521702</v>
      </c>
      <c r="D1284" s="2">
        <f>MACD!E1284</f>
        <v>-0.15427080777019242</v>
      </c>
      <c r="E1284" s="2">
        <f>MACD!F1284</f>
        <v>-3.2965884562607226E-2</v>
      </c>
      <c r="F1284" s="2">
        <f>'Moving Avg'!D1284</f>
        <v>18.304380000000002</v>
      </c>
      <c r="G1284" s="2">
        <f>'Moving Avg'!F1284</f>
        <v>18.038125000000001</v>
      </c>
      <c r="H1284" s="2">
        <f>'Moving Avg'!G1284</f>
        <v>18.242823999999992</v>
      </c>
      <c r="I1284" s="2">
        <f>'Moving Avg'!H1284</f>
        <v>18.353780000000008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18.452500000000001</v>
      </c>
      <c r="C1285" s="2">
        <f>RSI!I1285</f>
        <v>58.291541263694796</v>
      </c>
      <c r="D1285" s="2">
        <f>MACD!E1285</f>
        <v>-0.20641192087135352</v>
      </c>
      <c r="E1285" s="2">
        <f>MACD!F1285</f>
        <v>-6.7655091824356486E-2</v>
      </c>
      <c r="F1285" s="2">
        <f>'Moving Avg'!D1285</f>
        <v>18.414660000000001</v>
      </c>
      <c r="G1285" s="2">
        <f>'Moving Avg'!F1285</f>
        <v>18.057465000000001</v>
      </c>
      <c r="H1285" s="2">
        <f>'Moving Avg'!G1285</f>
        <v>18.239859999999993</v>
      </c>
      <c r="I1285" s="2">
        <f>'Moving Avg'!H1285</f>
        <v>18.36095850000001</v>
      </c>
      <c r="J1285" s="17" t="str">
        <f>OBV!F1285</f>
        <v>BULLISH</v>
      </c>
      <c r="K1285" s="17" t="str">
        <f>OBV!G1285</f>
        <v>NEUTRAL</v>
      </c>
      <c r="L1285" s="17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18.2715</v>
      </c>
      <c r="C1286" s="2">
        <f>RSI!I1286</f>
        <v>52.887258023902945</v>
      </c>
      <c r="D1286" s="2">
        <f>MACD!E1286</f>
        <v>-0.21748359727971334</v>
      </c>
      <c r="E1286" s="2">
        <f>MACD!F1286</f>
        <v>-9.7620792915427856E-2</v>
      </c>
      <c r="F1286" s="2">
        <f>'Moving Avg'!D1286</f>
        <v>18.480520000000002</v>
      </c>
      <c r="G1286" s="2">
        <f>'Moving Avg'!F1286</f>
        <v>18.078045000000003</v>
      </c>
      <c r="H1286" s="2">
        <f>'Moving Avg'!G1286</f>
        <v>18.233275999999993</v>
      </c>
      <c r="I1286" s="2">
        <f>'Moving Avg'!H1286</f>
        <v>18.367391000000008</v>
      </c>
      <c r="J1286" s="17" t="str">
        <f>OBV!F1286</f>
        <v>BULLISH</v>
      </c>
      <c r="K1286" s="17" t="str">
        <f>OBV!G1286</f>
        <v>NEUTRAL</v>
      </c>
      <c r="L1286" s="17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18.2715</v>
      </c>
      <c r="C1287" s="2">
        <f>RSI!I1287</f>
        <v>52.887258023902952</v>
      </c>
      <c r="D1287" s="2">
        <f>MACD!E1287</f>
        <v>-0.22878723438278925</v>
      </c>
      <c r="E1287" s="2">
        <f>MACD!F1287</f>
        <v>-0.12385408120890015</v>
      </c>
      <c r="F1287" s="2">
        <f>'Moving Avg'!D1287</f>
        <v>18.43938</v>
      </c>
      <c r="G1287" s="2">
        <f>'Moving Avg'!F1287</f>
        <v>18.07846</v>
      </c>
      <c r="H1287" s="2">
        <f>'Moving Avg'!G1287</f>
        <v>18.226691999999989</v>
      </c>
      <c r="I1287" s="2">
        <f>'Moving Avg'!H1287</f>
        <v>18.374022500000009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18.1069</v>
      </c>
      <c r="C1288" s="2">
        <f>RSI!I1288</f>
        <v>48.176523361272693</v>
      </c>
      <c r="D1288" s="2">
        <f>MACD!E1288</f>
        <v>-0.21918310693497034</v>
      </c>
      <c r="E1288" s="2">
        <f>MACD!F1288</f>
        <v>-0.14291988635411418</v>
      </c>
      <c r="F1288" s="2">
        <f>'Moving Avg'!D1288</f>
        <v>18.340620000000001</v>
      </c>
      <c r="G1288" s="2">
        <f>'Moving Avg'!F1288</f>
        <v>18.07846</v>
      </c>
      <c r="H1288" s="2">
        <f>'Moving Avg'!G1288</f>
        <v>18.218461999999988</v>
      </c>
      <c r="I1288" s="2">
        <f>'Moving Avg'!H1288</f>
        <v>18.379831000000006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18.0246</v>
      </c>
      <c r="C1289" s="2">
        <f>RSI!I1289</f>
        <v>45.971656199372042</v>
      </c>
      <c r="D1289" s="2">
        <f>MACD!E1289</f>
        <v>-0.22862678933983815</v>
      </c>
      <c r="E1289" s="2">
        <f>MACD!F1289</f>
        <v>-0.160061266951259</v>
      </c>
      <c r="F1289" s="2">
        <f>'Moving Avg'!D1289</f>
        <v>18.2254</v>
      </c>
      <c r="G1289" s="2">
        <f>'Moving Avg'!F1289</f>
        <v>18.08258</v>
      </c>
      <c r="H1289" s="2">
        <f>'Moving Avg'!G1289</f>
        <v>18.20858599999999</v>
      </c>
      <c r="I1289" s="2">
        <f>'Moving Avg'!H1289</f>
        <v>18.386342000000006</v>
      </c>
      <c r="J1289" s="17" t="str">
        <f>OBV!F1289</f>
        <v>BEARISH</v>
      </c>
      <c r="K1289" s="17" t="str">
        <f>OBV!G1289</f>
        <v>NEUTRAL</v>
      </c>
      <c r="L1289" s="17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17.9422</v>
      </c>
      <c r="C1290" s="2">
        <f>RSI!I1290</f>
        <v>43.809783391386979</v>
      </c>
      <c r="D1290" s="2">
        <f>MACD!E1290</f>
        <v>-0.21700030929419611</v>
      </c>
      <c r="E1290" s="2">
        <f>MACD!F1290</f>
        <v>-0.17144907541984644</v>
      </c>
      <c r="F1290" s="2">
        <f>'Moving Avg'!D1290</f>
        <v>18.123339999999999</v>
      </c>
      <c r="G1290" s="2">
        <f>'Moving Avg'!F1290</f>
        <v>18.08258</v>
      </c>
      <c r="H1290" s="2">
        <f>'Moving Avg'!G1290</f>
        <v>18.197061999999988</v>
      </c>
      <c r="I1290" s="2">
        <f>'Moving Avg'!H1290</f>
        <v>18.391327000000004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18.2715</v>
      </c>
      <c r="C1291" s="2">
        <f>RSI!I1291</f>
        <v>53.267896820979928</v>
      </c>
      <c r="D1291" s="2">
        <f>MACD!E1291</f>
        <v>-0.22395619747160822</v>
      </c>
      <c r="E1291" s="2">
        <f>MACD!F1291</f>
        <v>-0.18195049983019881</v>
      </c>
      <c r="F1291" s="2">
        <f>'Moving Avg'!D1291</f>
        <v>18.123340000000002</v>
      </c>
      <c r="G1291" s="2">
        <f>'Moving Avg'!F1291</f>
        <v>18.103160000000003</v>
      </c>
      <c r="H1291" s="2">
        <f>'Moving Avg'!G1291</f>
        <v>18.191959999999991</v>
      </c>
      <c r="I1291" s="2">
        <f>'Moving Avg'!H1291</f>
        <v>18.397163000000003</v>
      </c>
      <c r="J1291" s="17" t="str">
        <f>OBV!F1291</f>
        <v>BEARISH</v>
      </c>
      <c r="K1291" s="17" t="str">
        <f>OBV!G1291</f>
        <v>NEUTRAL</v>
      </c>
      <c r="L1291" s="17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18.5184</v>
      </c>
      <c r="C1292" s="2">
        <f>RSI!I1292</f>
        <v>58.859398861116567</v>
      </c>
      <c r="D1292" s="2">
        <f>MACD!E1292</f>
        <v>-0.1665876631664851</v>
      </c>
      <c r="E1292" s="2">
        <f>MACD!F1292</f>
        <v>-0.17887793249745609</v>
      </c>
      <c r="F1292" s="2">
        <f>'Moving Avg'!D1292</f>
        <v>18.172720000000002</v>
      </c>
      <c r="G1292" s="2">
        <f>'Moving Avg'!F1292</f>
        <v>18.127850000000002</v>
      </c>
      <c r="H1292" s="2">
        <f>'Moving Avg'!G1292</f>
        <v>18.191137999999988</v>
      </c>
      <c r="I1292" s="2">
        <f>'Moving Avg'!H1292</f>
        <v>18.404432500000002</v>
      </c>
      <c r="J1292" s="17" t="str">
        <f>OBV!F1292</f>
        <v>BEARISH</v>
      </c>
      <c r="K1292" s="17" t="str">
        <f>OBV!G1292</f>
        <v>NEUTRAL</v>
      </c>
      <c r="L1292" s="17" t="str">
        <f>OBV!H1292</f>
        <v>BEARISH DIVERGENCE</v>
      </c>
    </row>
    <row r="1293" spans="1:12" ht="13.5" x14ac:dyDescent="0.25">
      <c r="A1293" s="3">
        <f>RSI!A1293</f>
        <v>43892</v>
      </c>
      <c r="B1293" s="2">
        <f>RSI!B1293</f>
        <v>18.510100000000001</v>
      </c>
      <c r="C1293" s="2">
        <f>RSI!I1293</f>
        <v>58.605539306698816</v>
      </c>
      <c r="D1293" s="2">
        <f>MACD!E1293</f>
        <v>-0.10059707175174282</v>
      </c>
      <c r="E1293" s="2">
        <f>MACD!F1293</f>
        <v>-0.16322176034831343</v>
      </c>
      <c r="F1293" s="2">
        <f>'Moving Avg'!D1293</f>
        <v>18.253359999999997</v>
      </c>
      <c r="G1293" s="2">
        <f>'Moving Avg'!F1293</f>
        <v>18.156245000000002</v>
      </c>
      <c r="H1293" s="2">
        <f>'Moving Avg'!G1293</f>
        <v>18.190971999999988</v>
      </c>
      <c r="I1293" s="2">
        <f>'Moving Avg'!H1293</f>
        <v>18.409114500000001</v>
      </c>
      <c r="J1293" s="17" t="str">
        <f>OBV!F1293</f>
        <v>BEARISH</v>
      </c>
      <c r="K1293" s="17" t="str">
        <f>OBV!G1293</f>
        <v>NEUTRAL</v>
      </c>
      <c r="L1293" s="17" t="str">
        <f>OBV!H1293</f>
        <v>BEARISH DIVERGENCE</v>
      </c>
    </row>
    <row r="1294" spans="1:12" ht="13.5" x14ac:dyDescent="0.25">
      <c r="A1294" s="3">
        <f>RSI!A1294</f>
        <v>43893</v>
      </c>
      <c r="B1294" s="2">
        <f>RSI!B1294</f>
        <v>18.1069</v>
      </c>
      <c r="C1294" s="2">
        <f>RSI!I1294</f>
        <v>47.816503762605834</v>
      </c>
      <c r="D1294" s="2">
        <f>MACD!E1294</f>
        <v>-1.6849490765810771E-2</v>
      </c>
      <c r="E1294" s="2">
        <f>MACD!F1294</f>
        <v>-0.13394730643181291</v>
      </c>
      <c r="F1294" s="2">
        <f>'Moving Avg'!D1294</f>
        <v>18.269819999999999</v>
      </c>
      <c r="G1294" s="2">
        <f>'Moving Avg'!F1294</f>
        <v>18.172294999999998</v>
      </c>
      <c r="H1294" s="2">
        <f>'Moving Avg'!G1294</f>
        <v>18.181095999999989</v>
      </c>
      <c r="I1294" s="2">
        <f>'Moving Avg'!H1294</f>
        <v>18.414406</v>
      </c>
      <c r="J1294" s="17" t="str">
        <f>OBV!F1294</f>
        <v>BEARISH</v>
      </c>
      <c r="K1294" s="17" t="str">
        <f>OBV!G1294</f>
        <v>NEUTRAL</v>
      </c>
      <c r="L1294" s="17" t="str">
        <f>OBV!H1294</f>
        <v>BEARISH DIVERGENCE</v>
      </c>
    </row>
    <row r="1295" spans="1:12" ht="13.5" x14ac:dyDescent="0.25">
      <c r="A1295" s="3">
        <f>RSI!A1295</f>
        <v>43894</v>
      </c>
      <c r="B1295" s="2">
        <f>RSI!B1295</f>
        <v>18.0246</v>
      </c>
      <c r="C1295" s="2">
        <f>RSI!I1295</f>
        <v>45.956742531896971</v>
      </c>
      <c r="D1295" s="2">
        <f>MACD!E1295</f>
        <v>3.7880374573770581E-2</v>
      </c>
      <c r="E1295" s="2">
        <f>MACD!F1295</f>
        <v>-9.9581770230696212E-2</v>
      </c>
      <c r="F1295" s="2">
        <f>'Moving Avg'!D1295</f>
        <v>18.286300000000001</v>
      </c>
      <c r="G1295" s="2">
        <f>'Moving Avg'!F1295</f>
        <v>18.183820000000001</v>
      </c>
      <c r="H1295" s="2">
        <f>'Moving Avg'!G1295</f>
        <v>18.171055999999989</v>
      </c>
      <c r="I1295" s="2">
        <f>'Moving Avg'!H1295</f>
        <v>18.419803000000002</v>
      </c>
      <c r="J1295" s="17" t="str">
        <f>OBV!F1295</f>
        <v>BEARISH</v>
      </c>
      <c r="K1295" s="17" t="str">
        <f>OBV!G1295</f>
        <v>NEUTRAL</v>
      </c>
      <c r="L1295" s="17" t="str">
        <f>OBV!H1295</f>
        <v>BEARISH DIVERGENCE</v>
      </c>
    </row>
    <row r="1296" spans="1:12" ht="13.5" x14ac:dyDescent="0.25">
      <c r="A1296" s="3">
        <f>RSI!A1296</f>
        <v>43895</v>
      </c>
      <c r="B1296" s="2">
        <f>RSI!B1296</f>
        <v>17.8599</v>
      </c>
      <c r="C1296" s="2">
        <f>RSI!I1296</f>
        <v>42.402483219294645</v>
      </c>
      <c r="D1296" s="2">
        <f>MACD!E1296</f>
        <v>6.9558412950097903E-2</v>
      </c>
      <c r="E1296" s="2">
        <f>MACD!F1296</f>
        <v>-6.5753733594537386E-2</v>
      </c>
      <c r="F1296" s="2">
        <f>'Moving Avg'!D1296</f>
        <v>18.203979999999998</v>
      </c>
      <c r="G1296" s="2">
        <f>'Moving Avg'!F1296</f>
        <v>18.180114999999997</v>
      </c>
      <c r="H1296" s="2">
        <f>'Moving Avg'!G1296</f>
        <v>18.158051999999994</v>
      </c>
      <c r="I1296" s="2">
        <f>'Moving Avg'!H1296</f>
        <v>18.424376500000005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17.7776</v>
      </c>
      <c r="C1297" s="2">
        <f>RSI!I1297</f>
        <v>40.708249881051167</v>
      </c>
      <c r="D1297" s="2">
        <f>MACD!E1297</f>
        <v>0.10437159500618876</v>
      </c>
      <c r="E1297" s="2">
        <f>MACD!F1297</f>
        <v>-3.1728667874392158E-2</v>
      </c>
      <c r="F1297" s="2">
        <f>'Moving Avg'!D1297</f>
        <v>18.055820000000001</v>
      </c>
      <c r="G1297" s="2">
        <f>'Moving Avg'!F1297</f>
        <v>18.172705000000001</v>
      </c>
      <c r="H1297" s="2">
        <f>'Moving Avg'!G1297</f>
        <v>18.141589999999994</v>
      </c>
      <c r="I1297" s="2">
        <f>'Moving Avg'!H1297</f>
        <v>18.427743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17.769400000000001</v>
      </c>
      <c r="C1298" s="2">
        <f>RSI!I1298</f>
        <v>40.534467754350068</v>
      </c>
      <c r="D1298" s="2">
        <f>MACD!E1298</f>
        <v>0.11137028071958355</v>
      </c>
      <c r="E1298" s="2">
        <f>MACD!F1298</f>
        <v>-3.1088781555970169E-3</v>
      </c>
      <c r="F1298" s="2">
        <f>'Moving Avg'!D1298</f>
        <v>17.907680000000003</v>
      </c>
      <c r="G1298" s="2">
        <f>'Moving Avg'!F1298</f>
        <v>18.162415000000003</v>
      </c>
      <c r="H1298" s="2">
        <f>'Moving Avg'!G1298</f>
        <v>18.125951999999995</v>
      </c>
      <c r="I1298" s="2">
        <f>'Moving Avg'!H1298</f>
        <v>18.432262000000001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17.3003</v>
      </c>
      <c r="C1299" s="2">
        <f>RSI!I1299</f>
        <v>32.093749586119444</v>
      </c>
      <c r="D1299" s="2">
        <f>MACD!E1299</f>
        <v>0.14151716803669245</v>
      </c>
      <c r="E1299" s="2">
        <f>MACD!F1299</f>
        <v>2.5816331082860876E-2</v>
      </c>
      <c r="F1299" s="2">
        <f>'Moving Avg'!D1299</f>
        <v>17.746359999999999</v>
      </c>
      <c r="G1299" s="2">
        <f>'Moving Avg'!F1299</f>
        <v>18.136490000000002</v>
      </c>
      <c r="H1299" s="2">
        <f>'Moving Avg'!G1299</f>
        <v>18.101425999999996</v>
      </c>
      <c r="I1299" s="2">
        <f>'Moving Avg'!H1299</f>
        <v>18.435230999999998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17.8188</v>
      </c>
      <c r="C1300" s="2">
        <f>RSI!I1300</f>
        <v>45.582246204109254</v>
      </c>
      <c r="D1300" s="2">
        <f>MACD!E1300</f>
        <v>0.12069359350694242</v>
      </c>
      <c r="E1300" s="2">
        <f>MACD!F1300</f>
        <v>4.4791783567677185E-2</v>
      </c>
      <c r="F1300" s="2">
        <f>'Moving Avg'!D1300</f>
        <v>17.705199999999998</v>
      </c>
      <c r="G1300" s="2">
        <f>'Moving Avg'!F1300</f>
        <v>18.132375000000003</v>
      </c>
      <c r="H1300" s="2">
        <f>'Moving Avg'!G1300</f>
        <v>18.082495999999995</v>
      </c>
      <c r="I1300" s="2">
        <f>'Moving Avg'!H1300</f>
        <v>18.440792500000001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17.036899999999999</v>
      </c>
      <c r="C1301" s="2">
        <f>RSI!I1301</f>
        <v>34.464574344309511</v>
      </c>
      <c r="D1301" s="2">
        <f>MACD!E1301</f>
        <v>0.21298972635677416</v>
      </c>
      <c r="E1301" s="2">
        <f>MACD!F1301</f>
        <v>7.8431372125496585E-2</v>
      </c>
      <c r="F1301" s="2">
        <f>'Moving Avg'!D1301</f>
        <v>17.540600000000001</v>
      </c>
      <c r="G1301" s="2">
        <f>'Moving Avg'!F1301</f>
        <v>18.087109999999999</v>
      </c>
      <c r="H1301" s="2">
        <f>'Moving Avg'!G1301</f>
        <v>18.046445999999992</v>
      </c>
      <c r="I1301" s="2">
        <f>'Moving Avg'!H1301</f>
        <v>18.442444500000001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16.2468</v>
      </c>
      <c r="C1302" s="2">
        <f>RSI!I1302</f>
        <v>27.235679911642038</v>
      </c>
      <c r="D1302" s="2">
        <f>MACD!E1302</f>
        <v>0.3934543349843409</v>
      </c>
      <c r="E1302" s="2">
        <f>MACD!F1302</f>
        <v>0.14143596469726544</v>
      </c>
      <c r="F1302" s="2">
        <f>'Moving Avg'!D1302</f>
        <v>17.234439999999999</v>
      </c>
      <c r="G1302" s="2">
        <f>'Moving Avg'!F1302</f>
        <v>17.97559</v>
      </c>
      <c r="H1302" s="2">
        <f>'Moving Avg'!G1302</f>
        <v>17.996239999999997</v>
      </c>
      <c r="I1302" s="2">
        <f>'Moving Avg'!H1302</f>
        <v>18.438952499999999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15.522500000000001</v>
      </c>
      <c r="C1303" s="2">
        <f>RSI!I1303</f>
        <v>22.563437791913373</v>
      </c>
      <c r="D1303" s="2">
        <f>MACD!E1303</f>
        <v>0.60862228379529526</v>
      </c>
      <c r="E1303" s="2">
        <f>MACD!F1303</f>
        <v>0.23487322851687142</v>
      </c>
      <c r="F1303" s="2">
        <f>'Moving Avg'!D1303</f>
        <v>16.785060000000005</v>
      </c>
      <c r="G1303" s="2">
        <f>'Moving Avg'!F1303</f>
        <v>17.821679999999997</v>
      </c>
      <c r="H1303" s="2">
        <f>'Moving Avg'!G1303</f>
        <v>17.933029999999995</v>
      </c>
      <c r="I1303" s="2">
        <f>'Moving Avg'!H1303</f>
        <v>18.433032499999999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14.6172</v>
      </c>
      <c r="C1304" s="2">
        <f>RSI!I1304</f>
        <v>18.330672118563015</v>
      </c>
      <c r="D1304" s="2">
        <f>MACD!E1304</f>
        <v>0.8093405082620535</v>
      </c>
      <c r="E1304" s="2">
        <f>MACD!F1304</f>
        <v>0.34976668446590786</v>
      </c>
      <c r="F1304" s="2">
        <f>'Moving Avg'!D1304</f>
        <v>16.248439999999999</v>
      </c>
      <c r="G1304" s="2">
        <f>'Moving Avg'!F1304</f>
        <v>17.622505</v>
      </c>
      <c r="H1304" s="2">
        <f>'Moving Avg'!G1304</f>
        <v>17.860109999999999</v>
      </c>
      <c r="I1304" s="2">
        <f>'Moving Avg'!H1304</f>
        <v>18.422784499999999</v>
      </c>
      <c r="J1304" s="17" t="str">
        <f>OBV!F1304</f>
        <v>BEARISH</v>
      </c>
      <c r="K1304" s="17" t="str">
        <f>OBV!G1304</f>
        <v>WEAK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14.180999999999999</v>
      </c>
      <c r="C1305" s="2">
        <f>RSI!I1305</f>
        <v>16.704623685343819</v>
      </c>
      <c r="D1305" s="2">
        <f>MACD!E1305</f>
        <v>1.0167933563968354</v>
      </c>
      <c r="E1305" s="2">
        <f>MACD!F1305</f>
        <v>0.48317201885209338</v>
      </c>
      <c r="F1305" s="2">
        <f>'Moving Avg'!D1305</f>
        <v>15.52088</v>
      </c>
      <c r="G1305" s="2">
        <f>'Moving Avg'!F1305</f>
        <v>17.408929999999998</v>
      </c>
      <c r="H1305" s="2">
        <f>'Moving Avg'!G1305</f>
        <v>17.781592</v>
      </c>
      <c r="I1305" s="2">
        <f>'Moving Avg'!H1305</f>
        <v>18.410157000000002</v>
      </c>
      <c r="J1305" s="17" t="str">
        <f>OBV!F1305</f>
        <v>BEARISH</v>
      </c>
      <c r="K1305" s="17" t="str">
        <f>OBV!G1305</f>
        <v>WEAK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13.8271</v>
      </c>
      <c r="C1306" s="2">
        <f>RSI!I1306</f>
        <v>15.503046374726793</v>
      </c>
      <c r="D1306" s="2">
        <f>MACD!E1306</f>
        <v>1.2124183131246902</v>
      </c>
      <c r="E1306" s="2">
        <f>MACD!F1306</f>
        <v>0.62902127770661276</v>
      </c>
      <c r="F1306" s="2">
        <f>'Moving Avg'!D1306</f>
        <v>14.878919999999999</v>
      </c>
      <c r="G1306" s="2">
        <f>'Moving Avg'!F1306</f>
        <v>17.186709999999998</v>
      </c>
      <c r="H1306" s="2">
        <f>'Moving Avg'!G1306</f>
        <v>17.699289999999998</v>
      </c>
      <c r="I1306" s="2">
        <f>'Moving Avg'!H1306</f>
        <v>18.392577500000002</v>
      </c>
      <c r="J1306" s="17" t="str">
        <f>OBV!F1306</f>
        <v>BEARISH</v>
      </c>
      <c r="K1306" s="17" t="str">
        <f>OBV!G1306</f>
        <v>WEAK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13.810600000000001</v>
      </c>
      <c r="C1307" s="2">
        <f>RSI!I1307</f>
        <v>15.447256620419338</v>
      </c>
      <c r="D1307" s="2">
        <f>MACD!E1307</f>
        <v>1.3863875149698828</v>
      </c>
      <c r="E1307" s="2">
        <f>MACD!F1307</f>
        <v>0.78049452515926676</v>
      </c>
      <c r="F1307" s="2">
        <f>'Moving Avg'!D1307</f>
        <v>14.391680000000003</v>
      </c>
      <c r="G1307" s="2">
        <f>'Moving Avg'!F1307</f>
        <v>16.963664999999999</v>
      </c>
      <c r="H1307" s="2">
        <f>'Moving Avg'!G1307</f>
        <v>17.616986000000001</v>
      </c>
      <c r="I1307" s="2">
        <f>'Moving Avg'!H1307</f>
        <v>18.372742500000001</v>
      </c>
      <c r="J1307" s="17" t="str">
        <f>OBV!F1307</f>
        <v>BEARISH</v>
      </c>
      <c r="K1307" s="17" t="str">
        <f>OBV!G1307</f>
        <v>WEAK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13.9834</v>
      </c>
      <c r="C1308" s="2">
        <f>RSI!I1308</f>
        <v>18.745110316673745</v>
      </c>
      <c r="D1308" s="2">
        <f>MACD!E1308</f>
        <v>1.538035322512755</v>
      </c>
      <c r="E1308" s="2">
        <f>MACD!F1308</f>
        <v>0.9320026846299645</v>
      </c>
      <c r="F1308" s="2">
        <f>'Moving Avg'!D1308</f>
        <v>14.083860000000001</v>
      </c>
      <c r="G1308" s="2">
        <f>'Moving Avg'!F1308</f>
        <v>16.757490000000001</v>
      </c>
      <c r="H1308" s="2">
        <f>'Moving Avg'!G1308</f>
        <v>17.542748</v>
      </c>
      <c r="I1308" s="2">
        <f>'Moving Avg'!H1308</f>
        <v>18.353977</v>
      </c>
      <c r="J1308" s="17" t="str">
        <f>OBV!F1308</f>
        <v>BEARISH</v>
      </c>
      <c r="K1308" s="17" t="str">
        <f>OBV!G1308</f>
        <v>WEAK</v>
      </c>
      <c r="L1308" s="17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13.9917</v>
      </c>
      <c r="C1309" s="2">
        <f>RSI!I1309</f>
        <v>18.908715439977158</v>
      </c>
      <c r="D1309" s="2">
        <f>MACD!E1309</f>
        <v>1.6096814928382237</v>
      </c>
      <c r="E1309" s="2">
        <f>MACD!F1309</f>
        <v>1.0675384462716164</v>
      </c>
      <c r="F1309" s="2">
        <f>'Moving Avg'!D1309</f>
        <v>13.958759999999998</v>
      </c>
      <c r="G1309" s="2">
        <f>'Moving Avg'!F1309</f>
        <v>16.555844999999998</v>
      </c>
      <c r="H1309" s="2">
        <f>'Moving Avg'!G1309</f>
        <v>17.465384</v>
      </c>
      <c r="I1309" s="2">
        <f>'Moving Avg'!H1309</f>
        <v>18.335252999999998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</row>
    <row r="1310" spans="1:12" ht="13.5" x14ac:dyDescent="0.25">
      <c r="A1310" s="3">
        <f>RSI!A1310</f>
        <v>43916</v>
      </c>
      <c r="B1310" s="2">
        <f>RSI!B1310</f>
        <v>14.4032</v>
      </c>
      <c r="C1310" s="2">
        <f>RSI!I1310</f>
        <v>26.780129880836938</v>
      </c>
      <c r="D1310" s="2">
        <f>MACD!E1310</f>
        <v>1.7344631762232687</v>
      </c>
      <c r="E1310" s="2">
        <f>MACD!F1310</f>
        <v>1.2009233922619469</v>
      </c>
      <c r="F1310" s="2">
        <f>'Moving Avg'!D1310</f>
        <v>14.003200000000001</v>
      </c>
      <c r="G1310" s="2">
        <f>'Moving Avg'!F1310</f>
        <v>16.378895</v>
      </c>
      <c r="H1310" s="2">
        <f>'Moving Avg'!G1310</f>
        <v>17.396249999999998</v>
      </c>
      <c r="I1310" s="2">
        <f>'Moving Avg'!H1310</f>
        <v>18.318833499999997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14.3209</v>
      </c>
      <c r="C1311" s="2">
        <f>RSI!I1311</f>
        <v>26.231701724301203</v>
      </c>
      <c r="D1311" s="2">
        <f>MACD!E1311</f>
        <v>1.7371888463827929</v>
      </c>
      <c r="E1311" s="2">
        <f>MACD!F1311</f>
        <v>1.3081764830861162</v>
      </c>
      <c r="F1311" s="2">
        <f>'Moving Avg'!D1311</f>
        <v>14.10196</v>
      </c>
      <c r="G1311" s="2">
        <f>'Moving Avg'!F1311</f>
        <v>16.181365000000003</v>
      </c>
      <c r="H1311" s="2">
        <f>'Moving Avg'!G1311</f>
        <v>17.320530000000002</v>
      </c>
      <c r="I1311" s="2">
        <f>'Moving Avg'!H1311</f>
        <v>18.300973500000001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14.3209</v>
      </c>
      <c r="C1312" s="2">
        <f>RSI!I1312</f>
        <v>26.231701724301203</v>
      </c>
      <c r="D1312" s="2">
        <f>MACD!E1312</f>
        <v>1.6289250398538453</v>
      </c>
      <c r="E1312" s="2">
        <f>MACD!F1312</f>
        <v>1.3723261944396621</v>
      </c>
      <c r="F1312" s="2">
        <f>'Moving Avg'!D1312</f>
        <v>14.20402</v>
      </c>
      <c r="G1312" s="2">
        <f>'Moving Avg'!F1312</f>
        <v>15.971490000000003</v>
      </c>
      <c r="H1312" s="2">
        <f>'Moving Avg'!G1312</f>
        <v>17.250242000000004</v>
      </c>
      <c r="I1312" s="2">
        <f>'Moving Avg'!H1312</f>
        <v>18.283525000000001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14.748900000000001</v>
      </c>
      <c r="C1313" s="2">
        <f>RSI!I1313</f>
        <v>34.341521113726159</v>
      </c>
      <c r="D1313" s="2">
        <f>MACD!E1313</f>
        <v>1.4043528263071856</v>
      </c>
      <c r="E1313" s="2">
        <f>MACD!F1313</f>
        <v>1.378731520813167</v>
      </c>
      <c r="F1313" s="2">
        <f>'Moving Avg'!D1313</f>
        <v>14.35712</v>
      </c>
      <c r="G1313" s="2">
        <f>'Moving Avg'!F1313</f>
        <v>15.783430000000001</v>
      </c>
      <c r="H1313" s="2">
        <f>'Moving Avg'!G1313</f>
        <v>17.178144000000003</v>
      </c>
      <c r="I1313" s="2">
        <f>'Moving Avg'!H1313</f>
        <v>18.268299000000003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14.740600000000001</v>
      </c>
      <c r="C1314" s="2">
        <f>RSI!I1314</f>
        <v>34.262855672872618</v>
      </c>
      <c r="D1314" s="2">
        <f>MACD!E1314</f>
        <v>1.082555760693058</v>
      </c>
      <c r="E1314" s="2">
        <f>MACD!F1314</f>
        <v>1.3194963687891452</v>
      </c>
      <c r="F1314" s="2">
        <f>'Moving Avg'!D1314</f>
        <v>14.506900000000002</v>
      </c>
      <c r="G1314" s="2">
        <f>'Moving Avg'!F1314</f>
        <v>15.615114999999998</v>
      </c>
      <c r="H1314" s="2">
        <f>'Moving Avg'!G1314</f>
        <v>17.110818000000005</v>
      </c>
      <c r="I1314" s="2">
        <f>'Moving Avg'!H1314</f>
        <v>18.253525500000002</v>
      </c>
      <c r="J1314" s="17" t="str">
        <f>OBV!F1314</f>
        <v>BEARISH</v>
      </c>
      <c r="K1314" s="17" t="str">
        <f>OBV!G1314</f>
        <v>NEUTRAL</v>
      </c>
      <c r="L1314" s="17" t="str">
        <f>OBV!H1314</f>
        <v>BEARISH DIVERGENCE</v>
      </c>
    </row>
    <row r="1315" spans="1:12" ht="13.5" x14ac:dyDescent="0.25">
      <c r="A1315" s="3">
        <f>RSI!A1315</f>
        <v>43923</v>
      </c>
      <c r="B1315" s="2">
        <f>RSI!B1315</f>
        <v>14.304399999999999</v>
      </c>
      <c r="C1315" s="2">
        <f>RSI!I1315</f>
        <v>30.330632386957461</v>
      </c>
      <c r="D1315" s="2">
        <f>MACD!E1315</f>
        <v>0.78189588580229596</v>
      </c>
      <c r="E1315" s="2">
        <f>MACD!F1315</f>
        <v>1.2119762721917755</v>
      </c>
      <c r="F1315" s="2">
        <f>'Moving Avg'!D1315</f>
        <v>14.48714</v>
      </c>
      <c r="G1315" s="2">
        <f>'Moving Avg'!F1315</f>
        <v>15.429104999999998</v>
      </c>
      <c r="H1315" s="2">
        <f>'Moving Avg'!G1315</f>
        <v>17.035592000000005</v>
      </c>
      <c r="I1315" s="2">
        <f>'Moving Avg'!H1315</f>
        <v>18.238628500000001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13.8764</v>
      </c>
      <c r="C1316" s="2">
        <f>RSI!I1316</f>
        <v>27.050221593811187</v>
      </c>
      <c r="D1316" s="2">
        <f>MACD!E1316</f>
        <v>0.51327694238871047</v>
      </c>
      <c r="E1316" s="2">
        <f>MACD!F1316</f>
        <v>1.0722364062311625</v>
      </c>
      <c r="F1316" s="2">
        <f>'Moving Avg'!D1316</f>
        <v>14.398240000000001</v>
      </c>
      <c r="G1316" s="2">
        <f>'Moving Avg'!F1316</f>
        <v>15.229930000000001</v>
      </c>
      <c r="H1316" s="2">
        <f>'Moving Avg'!G1316</f>
        <v>16.955922000000005</v>
      </c>
      <c r="I1316" s="2">
        <f>'Moving Avg'!H1316</f>
        <v>18.219533999999999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13.86</v>
      </c>
      <c r="C1317" s="2">
        <f>RSI!I1317</f>
        <v>26.930031578124769</v>
      </c>
      <c r="D1317" s="2">
        <f>MACD!E1317</f>
        <v>0.29508572527107013</v>
      </c>
      <c r="E1317" s="2">
        <f>MACD!F1317</f>
        <v>0.91680627003914406</v>
      </c>
      <c r="F1317" s="2">
        <f>'Moving Avg'!D1317</f>
        <v>14.306059999999999</v>
      </c>
      <c r="G1317" s="2">
        <f>'Moving Avg'!F1317</f>
        <v>15.034049999999999</v>
      </c>
      <c r="H1317" s="2">
        <f>'Moving Avg'!G1317</f>
        <v>16.867858000000005</v>
      </c>
      <c r="I1317" s="2">
        <f>'Moving Avg'!H1317</f>
        <v>18.200357499999999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13.9834</v>
      </c>
      <c r="C1318" s="2">
        <f>RSI!I1318</f>
        <v>29.469430609554394</v>
      </c>
      <c r="D1318" s="2">
        <f>MACD!E1318</f>
        <v>0.13765630188521527</v>
      </c>
      <c r="E1318" s="2">
        <f>MACD!F1318</f>
        <v>0.7609762764083583</v>
      </c>
      <c r="F1318" s="2">
        <f>'Moving Avg'!D1318</f>
        <v>14.152960000000002</v>
      </c>
      <c r="G1318" s="2">
        <f>'Moving Avg'!F1318</f>
        <v>14.844750000000001</v>
      </c>
      <c r="H1318" s="2">
        <f>'Moving Avg'!G1318</f>
        <v>16.785388000000001</v>
      </c>
      <c r="I1318" s="2">
        <f>'Moving Avg'!H1318</f>
        <v>18.181798000000001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13.9917</v>
      </c>
      <c r="C1319" s="2">
        <f>RSI!I1319</f>
        <v>29.646533295752718</v>
      </c>
      <c r="D1319" s="2">
        <f>MACD!E1319</f>
        <v>1.3407536532932696E-2</v>
      </c>
      <c r="E1319" s="2">
        <f>MACD!F1319</f>
        <v>0.6114625284332732</v>
      </c>
      <c r="F1319" s="2">
        <f>'Moving Avg'!D1319</f>
        <v>14.003179999999997</v>
      </c>
      <c r="G1319" s="2">
        <f>'Moving Avg'!F1319</f>
        <v>14.679319999999999</v>
      </c>
      <c r="H1319" s="2">
        <f>'Moving Avg'!G1319</f>
        <v>16.706378000000004</v>
      </c>
      <c r="I1319" s="2">
        <f>'Moving Avg'!H1319</f>
        <v>18.160646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13.9917</v>
      </c>
      <c r="C1320" s="2">
        <f>RSI!I1320</f>
        <v>29.646533295752718</v>
      </c>
      <c r="D1320" s="2">
        <f>MACD!E1320</f>
        <v>-2.0783462378775042E-2</v>
      </c>
      <c r="E1320" s="2">
        <f>MACD!F1320</f>
        <v>0.48501333027086357</v>
      </c>
      <c r="F1320" s="2">
        <f>'Moving Avg'!D1320</f>
        <v>13.940639999999998</v>
      </c>
      <c r="G1320" s="2">
        <f>'Moving Avg'!F1320</f>
        <v>14.487964999999997</v>
      </c>
      <c r="H1320" s="2">
        <f>'Moving Avg'!G1320</f>
        <v>16.627368000000004</v>
      </c>
      <c r="I1320" s="2">
        <f>'Moving Avg'!H1320</f>
        <v>18.139247000000001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13.9917</v>
      </c>
      <c r="C1321" s="2">
        <f>RSI!I1321</f>
        <v>29.646533295752718</v>
      </c>
      <c r="D1321" s="2">
        <f>MACD!E1321</f>
        <v>-5.5306513236908827E-2</v>
      </c>
      <c r="E1321" s="2">
        <f>MACD!F1321</f>
        <v>0.37694936156930914</v>
      </c>
      <c r="F1321" s="2">
        <f>'Moving Avg'!D1321</f>
        <v>13.963699999999999</v>
      </c>
      <c r="G1321" s="2">
        <f>'Moving Avg'!F1321</f>
        <v>14.335704999999995</v>
      </c>
      <c r="H1321" s="2">
        <f>'Moving Avg'!G1321</f>
        <v>16.550004000000005</v>
      </c>
      <c r="I1321" s="2">
        <f>'Moving Avg'!H1321</f>
        <v>18.118671000000003</v>
      </c>
      <c r="J1321" s="17" t="str">
        <f>OBV!F1321</f>
        <v>BEARISH</v>
      </c>
      <c r="K1321" s="17" t="str">
        <f>OBV!G1321</f>
        <v>NEUTRAL</v>
      </c>
      <c r="L1321" s="17" t="str">
        <f>OBV!H1321</f>
        <v>BEARISH DIVERGENCE</v>
      </c>
    </row>
    <row r="1322" spans="1:12" ht="13.5" x14ac:dyDescent="0.25">
      <c r="A1322" s="3">
        <f>RSI!A1322</f>
        <v>43936</v>
      </c>
      <c r="B1322" s="2">
        <f>RSI!B1322</f>
        <v>13.9834</v>
      </c>
      <c r="C1322" s="2">
        <f>RSI!I1322</f>
        <v>29.553846935427913</v>
      </c>
      <c r="D1322" s="2">
        <f>MACD!E1322</f>
        <v>-7.7357832134454796E-2</v>
      </c>
      <c r="E1322" s="2">
        <f>MACD!F1322</f>
        <v>0.28608792282855638</v>
      </c>
      <c r="F1322" s="2">
        <f>'Moving Avg'!D1322</f>
        <v>13.988380000000001</v>
      </c>
      <c r="G1322" s="2">
        <f>'Moving Avg'!F1322</f>
        <v>14.222534999999997</v>
      </c>
      <c r="H1322" s="2">
        <f>'Moving Avg'!G1322</f>
        <v>16.469180000000005</v>
      </c>
      <c r="I1322" s="2">
        <f>'Moving Avg'!H1322</f>
        <v>18.098671000000003</v>
      </c>
      <c r="J1322" s="17" t="str">
        <f>OBV!F1322</f>
        <v>BULLISH</v>
      </c>
      <c r="K1322" s="17" t="str">
        <f>OBV!G1322</f>
        <v>NEUTRAL</v>
      </c>
      <c r="L1322" s="17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13.9917</v>
      </c>
      <c r="C1323" s="2">
        <f>RSI!I1323</f>
        <v>29.79023422402328</v>
      </c>
      <c r="D1323" s="2">
        <f>MACD!E1323</f>
        <v>-2.4675442870316644E-2</v>
      </c>
      <c r="E1323" s="2">
        <f>MACD!F1323</f>
        <v>0.22393524968878178</v>
      </c>
      <c r="F1323" s="2">
        <f>'Moving Avg'!D1323</f>
        <v>13.990039999999999</v>
      </c>
      <c r="G1323" s="2">
        <f>'Moving Avg'!F1323</f>
        <v>14.145994999999999</v>
      </c>
      <c r="H1323" s="2">
        <f>'Moving Avg'!G1323</f>
        <v>16.390170000000005</v>
      </c>
      <c r="I1323" s="2">
        <f>'Moving Avg'!H1323</f>
        <v>18.078712500000002</v>
      </c>
      <c r="J1323" s="17" t="str">
        <f>OBV!F1323</f>
        <v>BULLISH</v>
      </c>
      <c r="K1323" s="17" t="str">
        <f>OBV!G1323</f>
        <v>NEUTRAL</v>
      </c>
      <c r="L1323" s="17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13.9834</v>
      </c>
      <c r="C1324" s="2">
        <f>RSI!I1324</f>
        <v>29.682969020932731</v>
      </c>
      <c r="D1324" s="2">
        <f>MACD!E1324</f>
        <v>2.4848086528882263E-2</v>
      </c>
      <c r="E1324" s="2">
        <f>MACD!F1324</f>
        <v>0.18411781705680189</v>
      </c>
      <c r="F1324" s="2">
        <f>'Moving Avg'!D1324</f>
        <v>13.988380000000001</v>
      </c>
      <c r="G1324" s="2">
        <f>'Moving Avg'!F1324</f>
        <v>14.114304999999998</v>
      </c>
      <c r="H1324" s="2">
        <f>'Moving Avg'!G1324</f>
        <v>16.314120000000006</v>
      </c>
      <c r="I1324" s="2">
        <f>'Moving Avg'!H1324</f>
        <v>18.0589595</v>
      </c>
      <c r="J1324" s="17" t="str">
        <f>OBV!F1324</f>
        <v>BEARISH</v>
      </c>
      <c r="K1324" s="17" t="str">
        <f>OBV!G1324</f>
        <v>NEUTRAL</v>
      </c>
      <c r="L1324" s="17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13.9917</v>
      </c>
      <c r="C1325" s="2">
        <f>RSI!I1325</f>
        <v>29.954581275625756</v>
      </c>
      <c r="D1325" s="2">
        <f>MACD!E1325</f>
        <v>4.2719561547066576E-3</v>
      </c>
      <c r="E1325" s="2">
        <f>MACD!F1325</f>
        <v>0.14814864487638285</v>
      </c>
      <c r="F1325" s="2">
        <f>'Moving Avg'!D1325</f>
        <v>13.988379999999998</v>
      </c>
      <c r="G1325" s="2">
        <f>'Moving Avg'!F1325</f>
        <v>14.104839999999999</v>
      </c>
      <c r="H1325" s="2">
        <f>'Moving Avg'!G1325</f>
        <v>16.238072000000003</v>
      </c>
      <c r="I1325" s="2">
        <f>'Moving Avg'!H1325</f>
        <v>18.039618500000003</v>
      </c>
      <c r="J1325" s="17" t="str">
        <f>OBV!F1325</f>
        <v>BULLISH</v>
      </c>
      <c r="K1325" s="17" t="str">
        <f>OBV!G1325</f>
        <v>NEUTRAL</v>
      </c>
      <c r="L1325" s="17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13.9834</v>
      </c>
      <c r="C1326" s="2">
        <f>RSI!I1326</f>
        <v>29.830492089362934</v>
      </c>
      <c r="D1326" s="2">
        <f>MACD!E1326</f>
        <v>-7.3565433239927813E-2</v>
      </c>
      <c r="E1326" s="2">
        <f>MACD!F1326</f>
        <v>0.10380582925312072</v>
      </c>
      <c r="F1326" s="2">
        <f>'Moving Avg'!D1326</f>
        <v>13.98672</v>
      </c>
      <c r="G1326" s="2">
        <f>'Moving Avg'!F1326</f>
        <v>14.112655</v>
      </c>
      <c r="H1326" s="2">
        <f>'Moving Avg'!G1326</f>
        <v>16.15906</v>
      </c>
      <c r="I1326" s="2">
        <f>'Moving Avg'!H1326</f>
        <v>18.017808000000002</v>
      </c>
      <c r="J1326" s="17" t="str">
        <f>OBV!F1326</f>
        <v>BEARISH</v>
      </c>
      <c r="K1326" s="17" t="str">
        <f>OBV!G1326</f>
        <v>NEUTRAL</v>
      </c>
      <c r="L1326" s="17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13.7036</v>
      </c>
      <c r="C1327" s="2">
        <f>RSI!I1327</f>
        <v>25.930717395960741</v>
      </c>
      <c r="D1327" s="2">
        <f>MACD!E1327</f>
        <v>-0.11672731458056695</v>
      </c>
      <c r="E1327" s="2">
        <f>MACD!F1327</f>
        <v>5.9699200486383192E-2</v>
      </c>
      <c r="F1327" s="2">
        <f>'Moving Avg'!D1327</f>
        <v>13.930759999999998</v>
      </c>
      <c r="G1327" s="2">
        <f>'Moving Avg'!F1327</f>
        <v>14.107305000000002</v>
      </c>
      <c r="H1327" s="2">
        <f>'Moving Avg'!G1327</f>
        <v>16.074616000000002</v>
      </c>
      <c r="I1327" s="2">
        <f>'Moving Avg'!H1327</f>
        <v>17.995421500000003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13.9094</v>
      </c>
      <c r="C1328" s="2">
        <f>RSI!I1328</f>
        <v>32.881064626210645</v>
      </c>
      <c r="D1328" s="2">
        <f>MACD!E1328</f>
        <v>-0.14369087045051998</v>
      </c>
      <c r="E1328" s="2">
        <f>MACD!F1328</f>
        <v>1.9021186299002554E-2</v>
      </c>
      <c r="F1328" s="2">
        <f>'Moving Avg'!D1328</f>
        <v>13.914300000000001</v>
      </c>
      <c r="G1328" s="2">
        <f>'Moving Avg'!F1328</f>
        <v>14.103605000000002</v>
      </c>
      <c r="H1328" s="2">
        <f>'Moving Avg'!G1328</f>
        <v>15.993300000000003</v>
      </c>
      <c r="I1328" s="2">
        <f>'Moving Avg'!H1328</f>
        <v>17.971718000000003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13.892899999999999</v>
      </c>
      <c r="C1329" s="2">
        <f>RSI!I1329</f>
        <v>32.616803659067273</v>
      </c>
      <c r="D1329" s="2">
        <f>MACD!E1329</f>
        <v>-0.15983621057141839</v>
      </c>
      <c r="E1329" s="2">
        <f>MACD!F1329</f>
        <v>-1.6750293075081635E-2</v>
      </c>
      <c r="F1329" s="2">
        <f>'Moving Avg'!D1329</f>
        <v>13.896199999999999</v>
      </c>
      <c r="G1329" s="2">
        <f>'Moving Avg'!F1329</f>
        <v>14.098665</v>
      </c>
      <c r="H1329" s="2">
        <f>'Moving Avg'!G1329</f>
        <v>15.914782000000004</v>
      </c>
      <c r="I1329" s="2">
        <f>'Moving Avg'!H1329</f>
        <v>17.947891000000002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14.139799999999999</v>
      </c>
      <c r="C1330" s="2">
        <f>RSI!I1330</f>
        <v>40.34307320900259</v>
      </c>
      <c r="D1330" s="2">
        <f>MACD!E1330</f>
        <v>-0.18782716125791765</v>
      </c>
      <c r="E1330" s="2">
        <f>MACD!F1330</f>
        <v>-5.0965666711648844E-2</v>
      </c>
      <c r="F1330" s="2">
        <f>'Moving Avg'!D1330</f>
        <v>13.925819999999998</v>
      </c>
      <c r="G1330" s="2">
        <f>'Moving Avg'!F1330</f>
        <v>14.085495</v>
      </c>
      <c r="H1330" s="2">
        <f>'Moving Avg'!G1330</f>
        <v>15.839556000000007</v>
      </c>
      <c r="I1330" s="2">
        <f>'Moving Avg'!H1330</f>
        <v>17.926409499999998</v>
      </c>
      <c r="J1330" s="17" t="str">
        <f>OBV!F1330</f>
        <v>BEARISH</v>
      </c>
      <c r="K1330" s="17" t="str">
        <f>OBV!G1330</f>
        <v>NEUTRAL</v>
      </c>
      <c r="L1330" s="17" t="str">
        <f>OBV!H1330</f>
        <v>BEARISH DIVERGENCE</v>
      </c>
    </row>
    <row r="1331" spans="1:12" ht="13.5" x14ac:dyDescent="0.25">
      <c r="A1331" s="3">
        <f>RSI!A1331</f>
        <v>43949</v>
      </c>
      <c r="B1331" s="2">
        <f>RSI!B1331</f>
        <v>14.4855</v>
      </c>
      <c r="C1331" s="2">
        <f>RSI!I1331</f>
        <v>49.1370059870139</v>
      </c>
      <c r="D1331" s="2">
        <f>MACD!E1331</f>
        <v>-0.23491206950223642</v>
      </c>
      <c r="E1331" s="2">
        <f>MACD!F1331</f>
        <v>-8.7754947269766362E-2</v>
      </c>
      <c r="F1331" s="2">
        <f>'Moving Avg'!D1331</f>
        <v>14.026239999999998</v>
      </c>
      <c r="G1331" s="2">
        <f>'Moving Avg'!F1331</f>
        <v>14.093724999999997</v>
      </c>
      <c r="H1331" s="2">
        <f>'Moving Avg'!G1331</f>
        <v>15.770422000000003</v>
      </c>
      <c r="I1331" s="2">
        <f>'Moving Avg'!H1331</f>
        <v>17.905669</v>
      </c>
      <c r="J1331" s="17" t="str">
        <f>OBV!F1331</f>
        <v>BEARISH</v>
      </c>
      <c r="K1331" s="17" t="str">
        <f>OBV!G1331</f>
        <v>NEUTRAL</v>
      </c>
      <c r="L1331" s="17" t="str">
        <f>OBV!H1331</f>
        <v>BEARISH DIVERGENCE</v>
      </c>
    </row>
    <row r="1332" spans="1:12" ht="13.5" x14ac:dyDescent="0.25">
      <c r="A1332" s="3">
        <f>RSI!A1332</f>
        <v>43950</v>
      </c>
      <c r="B1332" s="2">
        <f>RSI!B1332</f>
        <v>14.057499999999999</v>
      </c>
      <c r="C1332" s="2">
        <f>RSI!I1332</f>
        <v>41.065905712697749</v>
      </c>
      <c r="D1332" s="2">
        <f>MACD!E1332</f>
        <v>-0.2443254640583028</v>
      </c>
      <c r="E1332" s="2">
        <f>MACD!F1332</f>
        <v>-0.11906905062747367</v>
      </c>
      <c r="F1332" s="2">
        <f>'Moving Avg'!D1332</f>
        <v>14.097020000000001</v>
      </c>
      <c r="G1332" s="2">
        <f>'Moving Avg'!F1332</f>
        <v>14.080554999999999</v>
      </c>
      <c r="H1332" s="2">
        <f>'Moving Avg'!G1332</f>
        <v>15.682028000000003</v>
      </c>
      <c r="I1332" s="2">
        <f>'Moving Avg'!H1332</f>
        <v>17.8828295</v>
      </c>
      <c r="J1332" s="17" t="str">
        <f>OBV!F1332</f>
        <v>BEARISH</v>
      </c>
      <c r="K1332" s="17" t="str">
        <f>OBV!G1332</f>
        <v>NEUTRAL</v>
      </c>
      <c r="L1332" s="17" t="str">
        <f>OBV!H1332</f>
        <v>BEARISH DIVERGENCE</v>
      </c>
    </row>
    <row r="1333" spans="1:12" ht="13.5" x14ac:dyDescent="0.25">
      <c r="A1333" s="3">
        <f>RSI!A1333</f>
        <v>43951</v>
      </c>
      <c r="B1333" s="2">
        <f>RSI!B1333</f>
        <v>13.6378</v>
      </c>
      <c r="C1333" s="2">
        <f>RSI!I1333</f>
        <v>34.995518808471132</v>
      </c>
      <c r="D1333" s="2">
        <f>MACD!E1333</f>
        <v>-0.21739492743916955</v>
      </c>
      <c r="E1333" s="2">
        <f>MACD!F1333</f>
        <v>-0.13873422598981283</v>
      </c>
      <c r="F1333" s="2">
        <f>'Moving Avg'!D1333</f>
        <v>14.0427</v>
      </c>
      <c r="G1333" s="2">
        <f>'Moving Avg'!F1333</f>
        <v>14.025</v>
      </c>
      <c r="H1333" s="2">
        <f>'Moving Avg'!G1333</f>
        <v>15.582770000000004</v>
      </c>
      <c r="I1333" s="2">
        <f>'Moving Avg'!H1333</f>
        <v>17.857891499999997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13.6378</v>
      </c>
      <c r="C1334" s="2">
        <f>RSI!I1334</f>
        <v>34.995518808471147</v>
      </c>
      <c r="D1334" s="2">
        <f>MACD!E1334</f>
        <v>-0.19106194373541285</v>
      </c>
      <c r="E1334" s="2">
        <f>MACD!F1334</f>
        <v>-0.14919976953893285</v>
      </c>
      <c r="F1334" s="2">
        <f>'Moving Avg'!D1334</f>
        <v>13.991679999999999</v>
      </c>
      <c r="G1334" s="2">
        <f>'Moving Avg'!F1334</f>
        <v>13.969860000000001</v>
      </c>
      <c r="H1334" s="2">
        <f>'Moving Avg'!G1334</f>
        <v>15.483512000000003</v>
      </c>
      <c r="I1334" s="2">
        <f>'Moving Avg'!H1334</f>
        <v>17.832747999999999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13.7447</v>
      </c>
      <c r="C1335" s="2">
        <f>RSI!I1335</f>
        <v>37.715242877048382</v>
      </c>
      <c r="D1335" s="2">
        <f>MACD!E1335</f>
        <v>-0.17095647851183848</v>
      </c>
      <c r="E1335" s="2">
        <f>MACD!F1335</f>
        <v>-0.15355111133351398</v>
      </c>
      <c r="F1335" s="2">
        <f>'Moving Avg'!D1335</f>
        <v>13.912659999999999</v>
      </c>
      <c r="G1335" s="2">
        <f>'Moving Avg'!F1335</f>
        <v>13.941875000000001</v>
      </c>
      <c r="H1335" s="2">
        <f>'Moving Avg'!G1335</f>
        <v>15.389355999999999</v>
      </c>
      <c r="I1335" s="2">
        <f>'Moving Avg'!H1335</f>
        <v>17.8085095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13.9094</v>
      </c>
      <c r="C1336" s="2">
        <f>RSI!I1336</f>
        <v>41.758354765448956</v>
      </c>
      <c r="D1336" s="2">
        <f>MACD!E1336</f>
        <v>-0.16391821967842013</v>
      </c>
      <c r="E1336" s="2">
        <f>MACD!F1336</f>
        <v>-0.15562453300249521</v>
      </c>
      <c r="F1336" s="2">
        <f>'Moving Avg'!D1336</f>
        <v>13.79744</v>
      </c>
      <c r="G1336" s="2">
        <f>'Moving Avg'!F1336</f>
        <v>13.943524999999999</v>
      </c>
      <c r="H1336" s="2">
        <f>'Moving Avg'!G1336</f>
        <v>15.302114000000001</v>
      </c>
      <c r="I1336" s="2">
        <f>'Moving Avg'!H1336</f>
        <v>17.784641499999999</v>
      </c>
      <c r="J1336" s="17" t="str">
        <f>OBV!F1336</f>
        <v>BEARISH</v>
      </c>
      <c r="K1336" s="17" t="str">
        <f>OBV!G1336</f>
        <v>NEUTRAL</v>
      </c>
      <c r="L1336" s="17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13.7447</v>
      </c>
      <c r="C1337" s="2">
        <f>RSI!I1337</f>
        <v>39.029903824664011</v>
      </c>
      <c r="D1337" s="2">
        <f>MACD!E1337</f>
        <v>-0.18653874942798154</v>
      </c>
      <c r="E1337" s="2">
        <f>MACD!F1337</f>
        <v>-0.16180737628759248</v>
      </c>
      <c r="F1337" s="2">
        <f>'Moving Avg'!D1337</f>
        <v>13.734879999999999</v>
      </c>
      <c r="G1337" s="2">
        <f>'Moving Avg'!F1337</f>
        <v>13.937760000000001</v>
      </c>
      <c r="H1337" s="2">
        <f>'Moving Avg'!G1337</f>
        <v>15.211578000000001</v>
      </c>
      <c r="I1337" s="2">
        <f>'Moving Avg'!H1337</f>
        <v>17.760403</v>
      </c>
      <c r="J1337" s="17" t="str">
        <f>OBV!F1337</f>
        <v>BEARISH</v>
      </c>
      <c r="K1337" s="17" t="str">
        <f>OBV!G1337</f>
        <v>WEAK</v>
      </c>
      <c r="L1337" s="17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13.736499999999999</v>
      </c>
      <c r="C1338" s="2">
        <f>RSI!I1338</f>
        <v>38.893647590711389</v>
      </c>
      <c r="D1338" s="2">
        <f>MACD!E1338</f>
        <v>-0.17033501918130689</v>
      </c>
      <c r="E1338" s="2">
        <f>MACD!F1338</f>
        <v>-0.16351290486633538</v>
      </c>
      <c r="F1338" s="2">
        <f>'Moving Avg'!D1338</f>
        <v>13.754619999999999</v>
      </c>
      <c r="G1338" s="2">
        <f>'Moving Avg'!F1338</f>
        <v>13.925414999999997</v>
      </c>
      <c r="H1338" s="2">
        <f>'Moving Avg'!G1338</f>
        <v>15.124169999999999</v>
      </c>
      <c r="I1338" s="2">
        <f>'Moving Avg'!H1338</f>
        <v>17.736452499999999</v>
      </c>
      <c r="J1338" s="17" t="str">
        <f>OBV!F1338</f>
        <v>BEARISH</v>
      </c>
      <c r="K1338" s="17" t="str">
        <f>OBV!G1338</f>
        <v>WEAK</v>
      </c>
      <c r="L1338" s="17" t="str">
        <f>OBV!H1338</f>
        <v>BEARISH DIVERGENCE</v>
      </c>
    </row>
    <row r="1339" spans="1:12" ht="13.5" x14ac:dyDescent="0.25">
      <c r="A1339" s="3">
        <f>RSI!A1339</f>
        <v>43962</v>
      </c>
      <c r="B1339" s="2">
        <f>RSI!B1339</f>
        <v>13.7447</v>
      </c>
      <c r="C1339" s="2">
        <f>RSI!I1339</f>
        <v>39.122523574751952</v>
      </c>
      <c r="D1339" s="2">
        <f>MACD!E1339</f>
        <v>-0.15687414768683361</v>
      </c>
      <c r="E1339" s="2">
        <f>MACD!F1339</f>
        <v>-0.16218515343043505</v>
      </c>
      <c r="F1339" s="2">
        <f>'Moving Avg'!D1339</f>
        <v>13.776</v>
      </c>
      <c r="G1339" s="2">
        <f>'Moving Avg'!F1339</f>
        <v>13.913065</v>
      </c>
      <c r="H1339" s="2">
        <f>'Moving Avg'!G1339</f>
        <v>15.038571999999997</v>
      </c>
      <c r="I1339" s="2">
        <f>'Moving Avg'!H1339</f>
        <v>17.712172499999998</v>
      </c>
      <c r="J1339" s="17" t="str">
        <f>OBV!F1339</f>
        <v>BEARISH</v>
      </c>
      <c r="K1339" s="17" t="str">
        <f>OBV!G1339</f>
        <v>WEAK</v>
      </c>
      <c r="L1339" s="17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13.7447</v>
      </c>
      <c r="C1340" s="2">
        <f>RSI!I1340</f>
        <v>39.122523574751952</v>
      </c>
      <c r="D1340" s="2">
        <f>MACD!E1340</f>
        <v>-0.10486663699815146</v>
      </c>
      <c r="E1340" s="2">
        <f>MACD!F1340</f>
        <v>-0.15072145014397834</v>
      </c>
      <c r="F1340" s="2">
        <f>'Moving Avg'!D1340</f>
        <v>13.776</v>
      </c>
      <c r="G1340" s="2">
        <f>'Moving Avg'!F1340</f>
        <v>13.900715000000002</v>
      </c>
      <c r="H1340" s="2">
        <f>'Moving Avg'!G1340</f>
        <v>14.954621999999997</v>
      </c>
      <c r="I1340" s="2">
        <f>'Moving Avg'!H1340</f>
        <v>17.688222</v>
      </c>
      <c r="J1340" s="17" t="str">
        <f>OBV!F1340</f>
        <v>BEARISH</v>
      </c>
      <c r="K1340" s="17" t="str">
        <f>OBV!G1340</f>
        <v>WEAK</v>
      </c>
      <c r="L1340" s="17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13.5801</v>
      </c>
      <c r="C1341" s="2">
        <f>RSI!I1341</f>
        <v>35.984775930587233</v>
      </c>
      <c r="D1341" s="2">
        <f>MACD!E1341</f>
        <v>6.9548216553538822E-3</v>
      </c>
      <c r="E1341" s="2">
        <f>MACD!F1341</f>
        <v>-0.1191861957841119</v>
      </c>
      <c r="F1341" s="2">
        <f>'Moving Avg'!D1341</f>
        <v>13.710140000000001</v>
      </c>
      <c r="G1341" s="2">
        <f>'Moving Avg'!F1341</f>
        <v>13.880135000000001</v>
      </c>
      <c r="H1341" s="2">
        <f>'Moving Avg'!G1341</f>
        <v>14.860793999999999</v>
      </c>
      <c r="I1341" s="2">
        <f>'Moving Avg'!H1341</f>
        <v>17.663119000000002</v>
      </c>
      <c r="J1341" s="17" t="str">
        <f>OBV!F1341</f>
        <v>BEARISH</v>
      </c>
      <c r="K1341" s="17" t="str">
        <f>OBV!G1341</f>
        <v>WEAK</v>
      </c>
      <c r="L1341" s="17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13.5801</v>
      </c>
      <c r="C1342" s="2">
        <f>RSI!I1342</f>
        <v>35.984775930587233</v>
      </c>
      <c r="D1342" s="2">
        <f>MACD!E1342</f>
        <v>3.8956764228268881E-2</v>
      </c>
      <c r="E1342" s="2">
        <f>MACD!F1342</f>
        <v>-8.7557603781635754E-2</v>
      </c>
      <c r="F1342" s="2">
        <f>'Moving Avg'!D1342</f>
        <v>13.67722</v>
      </c>
      <c r="G1342" s="2">
        <f>'Moving Avg'!F1342</f>
        <v>13.859969999999999</v>
      </c>
      <c r="H1342" s="2">
        <f>'Moving Avg'!G1342</f>
        <v>14.762027999999997</v>
      </c>
      <c r="I1342" s="2">
        <f>'Moving Avg'!H1342</f>
        <v>17.638016000000004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13.8271</v>
      </c>
      <c r="C1343" s="2">
        <f>RSI!I1343</f>
        <v>43.825669287618425</v>
      </c>
      <c r="D1343" s="2">
        <f>MACD!E1343</f>
        <v>-1.3839511695840301E-2</v>
      </c>
      <c r="E1343" s="2">
        <f>MACD!F1343</f>
        <v>-7.2813985364476669E-2</v>
      </c>
      <c r="F1343" s="2">
        <f>'Moving Avg'!D1343</f>
        <v>13.695339999999998</v>
      </c>
      <c r="G1343" s="2">
        <f>'Moving Avg'!F1343</f>
        <v>13.851739999999998</v>
      </c>
      <c r="H1343" s="2">
        <f>'Moving Avg'!G1343</f>
        <v>14.668367999999997</v>
      </c>
      <c r="I1343" s="2">
        <f>'Moving Avg'!H1343</f>
        <v>17.614148000000004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</row>
    <row r="1344" spans="1:12" ht="13.5" x14ac:dyDescent="0.25">
      <c r="A1344" s="3">
        <f>RSI!A1344</f>
        <v>43969</v>
      </c>
      <c r="B1344" s="2">
        <f>RSI!B1344</f>
        <v>13.5801</v>
      </c>
      <c r="C1344" s="2">
        <f>RSI!I1344</f>
        <v>38.718445656229996</v>
      </c>
      <c r="D1344" s="2">
        <f>MACD!E1344</f>
        <v>-3.8907368768050787E-2</v>
      </c>
      <c r="E1344" s="2">
        <f>MACD!F1344</f>
        <v>-6.6032662045191495E-2</v>
      </c>
      <c r="F1344" s="2">
        <f>'Moving Avg'!D1344</f>
        <v>13.662420000000001</v>
      </c>
      <c r="G1344" s="2">
        <f>'Moving Avg'!F1344</f>
        <v>13.831574999999997</v>
      </c>
      <c r="H1344" s="2">
        <f>'Moving Avg'!G1344</f>
        <v>14.577831999999995</v>
      </c>
      <c r="I1344" s="2">
        <f>'Moving Avg'!H1344</f>
        <v>17.589045000000006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13.8271</v>
      </c>
      <c r="C1345" s="2">
        <f>RSI!I1345</f>
        <v>45.55166839990401</v>
      </c>
      <c r="D1345" s="2">
        <f>MACD!E1345</f>
        <v>-5.9296631502483876E-2</v>
      </c>
      <c r="E1345" s="2">
        <f>MACD!F1345</f>
        <v>-6.4685455936649983E-2</v>
      </c>
      <c r="F1345" s="2">
        <f>'Moving Avg'!D1345</f>
        <v>13.678899999999999</v>
      </c>
      <c r="G1345" s="2">
        <f>'Moving Avg'!F1345</f>
        <v>13.823344999999998</v>
      </c>
      <c r="H1345" s="2">
        <f>'Moving Avg'!G1345</f>
        <v>14.493881999999994</v>
      </c>
      <c r="I1345" s="2">
        <f>'Moving Avg'!H1345</f>
        <v>17.565177000000006</v>
      </c>
      <c r="J1345" s="17" t="str">
        <f>OBV!F1345</f>
        <v>BEARISH</v>
      </c>
      <c r="K1345" s="17" t="str">
        <f>OBV!G1345</f>
        <v>NEUTRAL</v>
      </c>
      <c r="L1345" s="17" t="str">
        <f>OBV!H1345</f>
        <v>BEARISH DIVERGENCE</v>
      </c>
    </row>
    <row r="1346" spans="1:12" ht="13.5" x14ac:dyDescent="0.25">
      <c r="A1346" s="3">
        <f>RSI!A1346</f>
        <v>43971</v>
      </c>
      <c r="B1346" s="2">
        <f>RSI!B1346</f>
        <v>13.8188</v>
      </c>
      <c r="C1346" s="2">
        <f>RSI!I1346</f>
        <v>45.368598480085815</v>
      </c>
      <c r="D1346" s="2">
        <f>MACD!E1346</f>
        <v>-4.958113499524508E-2</v>
      </c>
      <c r="E1346" s="2">
        <f>MACD!F1346</f>
        <v>-6.1664591748369003E-2</v>
      </c>
      <c r="F1346" s="2">
        <f>'Moving Avg'!D1346</f>
        <v>13.72664</v>
      </c>
      <c r="G1346" s="2">
        <f>'Moving Avg'!F1346</f>
        <v>13.815114999999997</v>
      </c>
      <c r="H1346" s="2">
        <f>'Moving Avg'!G1346</f>
        <v>14.413059999999996</v>
      </c>
      <c r="I1346" s="2">
        <f>'Moving Avg'!H1346</f>
        <v>17.539621500000006</v>
      </c>
      <c r="J1346" s="17" t="str">
        <f>OBV!F1346</f>
        <v>BEARISH</v>
      </c>
      <c r="K1346" s="17" t="str">
        <f>OBV!G1346</f>
        <v>NEUTRAL</v>
      </c>
      <c r="L1346" s="17" t="str">
        <f>OBV!H1346</f>
        <v>BEARISH DIVERGENCE</v>
      </c>
    </row>
    <row r="1347" spans="1:12" ht="13.5" x14ac:dyDescent="0.25">
      <c r="A1347" s="3">
        <f>RSI!A1347</f>
        <v>43972</v>
      </c>
      <c r="B1347" s="2">
        <f>RSI!B1347</f>
        <v>13.6624</v>
      </c>
      <c r="C1347" s="2">
        <f>RSI!I1347</f>
        <v>41.947525131524493</v>
      </c>
      <c r="D1347" s="2">
        <f>MACD!E1347</f>
        <v>-5.4125049298745509E-2</v>
      </c>
      <c r="E1347" s="2">
        <f>MACD!F1347</f>
        <v>-6.015668325844431E-2</v>
      </c>
      <c r="F1347" s="2">
        <f>'Moving Avg'!D1347</f>
        <v>13.743100000000002</v>
      </c>
      <c r="G1347" s="2">
        <f>'Moving Avg'!F1347</f>
        <v>13.813054999999997</v>
      </c>
      <c r="H1347" s="2">
        <f>'Moving Avg'!G1347</f>
        <v>14.330755999999997</v>
      </c>
      <c r="I1347" s="2">
        <f>'Moving Avg'!H1347</f>
        <v>17.513284000000006</v>
      </c>
      <c r="J1347" s="17" t="str">
        <f>OBV!F1347</f>
        <v>BEARISH</v>
      </c>
      <c r="K1347" s="17" t="str">
        <f>OBV!G1347</f>
        <v>NEUTRAL</v>
      </c>
      <c r="L1347" s="17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14.0657</v>
      </c>
      <c r="C1348" s="2">
        <f>RSI!I1348</f>
        <v>51.999070289517078</v>
      </c>
      <c r="D1348" s="2">
        <f>MACD!E1348</f>
        <v>-8.7266007236829424E-2</v>
      </c>
      <c r="E1348" s="2">
        <f>MACD!F1348</f>
        <v>-6.5578548054121333E-2</v>
      </c>
      <c r="F1348" s="2">
        <f>'Moving Avg'!D1348</f>
        <v>13.79082</v>
      </c>
      <c r="G1348" s="2">
        <f>'Moving Avg'!F1348</f>
        <v>13.820869999999996</v>
      </c>
      <c r="H1348" s="2">
        <f>'Moving Avg'!G1348</f>
        <v>14.256681999999998</v>
      </c>
      <c r="I1348" s="2">
        <f>'Moving Avg'!H1348</f>
        <v>17.488963000000005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13.8271</v>
      </c>
      <c r="C1349" s="2">
        <f>RSI!I1349</f>
        <v>46.832671543406107</v>
      </c>
      <c r="D1349" s="2">
        <f>MACD!E1349</f>
        <v>-9.7052615225507566E-2</v>
      </c>
      <c r="E1349" s="2">
        <f>MACD!F1349</f>
        <v>-7.1873361488398582E-2</v>
      </c>
      <c r="F1349" s="2">
        <f>'Moving Avg'!D1349</f>
        <v>13.840219999999999</v>
      </c>
      <c r="G1349" s="2">
        <f>'Moving Avg'!F1349</f>
        <v>13.817579999999996</v>
      </c>
      <c r="H1349" s="2">
        <f>'Moving Avg'!G1349</f>
        <v>14.187217999999998</v>
      </c>
      <c r="I1349" s="2">
        <f>'Moving Avg'!H1349</f>
        <v>17.463449000000011</v>
      </c>
      <c r="J1349" s="17" t="str">
        <f>OBV!F1349</f>
        <v>BEARISH</v>
      </c>
      <c r="K1349" s="17" t="str">
        <f>OBV!G1349</f>
        <v>NEUTRAL</v>
      </c>
      <c r="L1349" s="17" t="str">
        <f>OBV!H1349</f>
        <v>BEARISH DIVERGENCE</v>
      </c>
    </row>
    <row r="1350" spans="1:12" ht="13.5" x14ac:dyDescent="0.25">
      <c r="A1350" s="3">
        <f>RSI!A1350</f>
        <v>43978</v>
      </c>
      <c r="B1350" s="2">
        <f>RSI!B1350</f>
        <v>13.8271</v>
      </c>
      <c r="C1350" s="2">
        <f>RSI!I1350</f>
        <v>46.832671543406107</v>
      </c>
      <c r="D1350" s="2">
        <f>MACD!E1350</f>
        <v>-0.10455320421691638</v>
      </c>
      <c r="E1350" s="2">
        <f>MACD!F1350</f>
        <v>-7.8409330034102151E-2</v>
      </c>
      <c r="F1350" s="2">
        <f>'Moving Avg'!D1350</f>
        <v>13.840219999999999</v>
      </c>
      <c r="G1350" s="2">
        <f>'Moving Avg'!F1350</f>
        <v>13.801944999999995</v>
      </c>
      <c r="H1350" s="2">
        <f>'Moving Avg'!G1350</f>
        <v>14.107383999999998</v>
      </c>
      <c r="I1350" s="2">
        <f>'Moving Avg'!H1350</f>
        <v>17.437935000000007</v>
      </c>
      <c r="J1350" s="17" t="str">
        <f>OBV!F1350</f>
        <v>BEARISH</v>
      </c>
      <c r="K1350" s="17" t="str">
        <f>OBV!G1350</f>
        <v>NEUTRAL</v>
      </c>
      <c r="L1350" s="17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13.9834</v>
      </c>
      <c r="C1351" s="2">
        <f>RSI!I1351</f>
        <v>50.564240405793697</v>
      </c>
      <c r="D1351" s="2">
        <f>MACD!E1351</f>
        <v>-0.14707813058663177</v>
      </c>
      <c r="E1351" s="2">
        <f>MACD!F1351</f>
        <v>-9.2143090144608086E-2</v>
      </c>
      <c r="F1351" s="2">
        <f>'Moving Avg'!D1351</f>
        <v>13.873140000000001</v>
      </c>
      <c r="G1351" s="2">
        <f>'Moving Avg'!F1351</f>
        <v>13.776839999999998</v>
      </c>
      <c r="H1351" s="2">
        <f>'Moving Avg'!G1351</f>
        <v>14.046313999999997</v>
      </c>
      <c r="I1351" s="2">
        <f>'Moving Avg'!H1351</f>
        <v>17.413202500000008</v>
      </c>
      <c r="J1351" s="17" t="str">
        <f>OBV!F1351</f>
        <v>BEARISH</v>
      </c>
      <c r="K1351" s="17" t="str">
        <f>OBV!G1351</f>
        <v>NEUTRAL</v>
      </c>
      <c r="L1351" s="17" t="str">
        <f>OBV!H1351</f>
        <v>BEARISH DIVERGENCE</v>
      </c>
    </row>
    <row r="1352" spans="1:12" ht="13.5" x14ac:dyDescent="0.25">
      <c r="A1352" s="3">
        <f>RSI!A1352</f>
        <v>43980</v>
      </c>
      <c r="B1352" s="2">
        <f>RSI!B1352</f>
        <v>14.1151</v>
      </c>
      <c r="C1352" s="2">
        <f>RSI!I1352</f>
        <v>53.524194834359029</v>
      </c>
      <c r="D1352" s="2">
        <f>MACD!E1352</f>
        <v>-0.19307084349069115</v>
      </c>
      <c r="E1352" s="2">
        <f>MACD!F1352</f>
        <v>-0.11232864081382471</v>
      </c>
      <c r="F1352" s="2">
        <f>'Moving Avg'!D1352</f>
        <v>13.96368</v>
      </c>
      <c r="G1352" s="2">
        <f>'Moving Avg'!F1352</f>
        <v>13.779719999999998</v>
      </c>
      <c r="H1352" s="2">
        <f>'Moving Avg'!G1352</f>
        <v>14.003679999999997</v>
      </c>
      <c r="I1352" s="2">
        <f>'Moving Avg'!H1352</f>
        <v>17.389128500000005</v>
      </c>
      <c r="J1352" s="17" t="str">
        <f>OBV!F1352</f>
        <v>BULLISH</v>
      </c>
      <c r="K1352" s="17" t="str">
        <f>OBV!G1352</f>
        <v>NEUTRAL</v>
      </c>
      <c r="L1352" s="17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13.9999</v>
      </c>
      <c r="C1353" s="2">
        <f>RSI!I1353</f>
        <v>50.66649840880121</v>
      </c>
      <c r="D1353" s="2">
        <f>MACD!E1353</f>
        <v>-0.18646831549824761</v>
      </c>
      <c r="E1353" s="2">
        <f>MACD!F1353</f>
        <v>-0.12715657575070929</v>
      </c>
      <c r="F1353" s="2">
        <f>'Moving Avg'!D1353</f>
        <v>13.950520000000001</v>
      </c>
      <c r="G1353" s="2">
        <f>'Moving Avg'!F1353</f>
        <v>13.797825</v>
      </c>
      <c r="H1353" s="2">
        <f>'Moving Avg'!G1353</f>
        <v>13.973228000000001</v>
      </c>
      <c r="I1353" s="2">
        <f>'Moving Avg'!H1353</f>
        <v>17.364478500000004</v>
      </c>
      <c r="J1353" s="17" t="str">
        <f>OBV!F1353</f>
        <v>BULLISH</v>
      </c>
      <c r="K1353" s="17" t="str">
        <f>OBV!G1353</f>
        <v>NEUTRAL</v>
      </c>
      <c r="L1353" s="17" t="str">
        <f>OBV!H1353</f>
        <v>BULLISH DIVERGENCE</v>
      </c>
    </row>
    <row r="1354" spans="1:12" ht="13.5" x14ac:dyDescent="0.25">
      <c r="A1354" s="3">
        <f>RSI!A1354</f>
        <v>43984</v>
      </c>
      <c r="B1354" s="2">
        <f>RSI!B1354</f>
        <v>14.419600000000001</v>
      </c>
      <c r="C1354" s="2">
        <f>RSI!I1354</f>
        <v>59.210893376062486</v>
      </c>
      <c r="D1354" s="2">
        <f>MACD!E1354</f>
        <v>-0.25022851931615619</v>
      </c>
      <c r="E1354" s="2">
        <f>MACD!F1354</f>
        <v>-0.15177096446379867</v>
      </c>
      <c r="F1354" s="2">
        <f>'Moving Avg'!D1354</f>
        <v>14.06902</v>
      </c>
      <c r="G1354" s="2">
        <f>'Moving Avg'!F1354</f>
        <v>13.836914999999999</v>
      </c>
      <c r="H1354" s="2">
        <f>'Moving Avg'!G1354</f>
        <v>13.969276000000001</v>
      </c>
      <c r="I1354" s="2">
        <f>'Moving Avg'!H1354</f>
        <v>17.341927000000002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14.7735</v>
      </c>
      <c r="C1355" s="2">
        <f>RSI!I1355</f>
        <v>64.754245452221284</v>
      </c>
      <c r="D1355" s="2">
        <f>MACD!E1355</f>
        <v>-0.29511325428100044</v>
      </c>
      <c r="E1355" s="2">
        <f>MACD!F1355</f>
        <v>-0.18043942242723904</v>
      </c>
      <c r="F1355" s="2">
        <f>'Moving Avg'!D1355</f>
        <v>14.2583</v>
      </c>
      <c r="G1355" s="2">
        <f>'Moving Avg'!F1355</f>
        <v>13.888354999999999</v>
      </c>
      <c r="H1355" s="2">
        <f>'Moving Avg'!G1355</f>
        <v>13.981126</v>
      </c>
      <c r="I1355" s="2">
        <f>'Moving Avg'!H1355</f>
        <v>17.321145000000001</v>
      </c>
      <c r="J1355" s="17" t="str">
        <f>OBV!F1355</f>
        <v>BULLISH</v>
      </c>
      <c r="K1355" s="17" t="str">
        <f>OBV!G1355</f>
        <v>STRONG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14.4937</v>
      </c>
      <c r="C1356" s="2">
        <f>RSI!I1356</f>
        <v>58.038471540367368</v>
      </c>
      <c r="D1356" s="2">
        <f>MACD!E1356</f>
        <v>-0.31825242550096711</v>
      </c>
      <c r="E1356" s="2">
        <f>MACD!F1356</f>
        <v>-0.20800202304198467</v>
      </c>
      <c r="F1356" s="2">
        <f>'Moving Avg'!D1356</f>
        <v>14.36036</v>
      </c>
      <c r="G1356" s="2">
        <f>'Moving Avg'!F1356</f>
        <v>13.917570000000001</v>
      </c>
      <c r="H1356" s="2">
        <f>'Moving Avg'!G1356</f>
        <v>13.994458000000002</v>
      </c>
      <c r="I1356" s="2">
        <f>'Moving Avg'!H1356</f>
        <v>17.298964000000002</v>
      </c>
      <c r="J1356" s="17" t="str">
        <f>OBV!F1356</f>
        <v>BULLISH</v>
      </c>
      <c r="K1356" s="17" t="str">
        <f>OBV!G1356</f>
        <v>NEUTRAL</v>
      </c>
      <c r="L1356" s="17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14.6912</v>
      </c>
      <c r="C1357" s="2">
        <f>RSI!I1357</f>
        <v>61.104860395208171</v>
      </c>
      <c r="D1357" s="2">
        <f>MACD!E1357</f>
        <v>-0.37913693371602974</v>
      </c>
      <c r="E1357" s="2">
        <f>MACD!F1357</f>
        <v>-0.24222900517679369</v>
      </c>
      <c r="F1357" s="2">
        <f>'Moving Avg'!D1357</f>
        <v>14.475579999999999</v>
      </c>
      <c r="G1357" s="2">
        <f>'Moving Avg'!F1357</f>
        <v>13.964894999999999</v>
      </c>
      <c r="H1357" s="2">
        <f>'Moving Avg'!G1357</f>
        <v>14.012070000000001</v>
      </c>
      <c r="I1357" s="2">
        <f>'Moving Avg'!H1357</f>
        <v>17.278182000000005</v>
      </c>
      <c r="J1357" s="17" t="str">
        <f>OBV!F1357</f>
        <v>BULLISH</v>
      </c>
      <c r="K1357" s="17" t="str">
        <f>OBV!G1357</f>
        <v>STRONG</v>
      </c>
      <c r="L1357" s="17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14.6501</v>
      </c>
      <c r="C1358" s="2">
        <f>RSI!I1358</f>
        <v>60.120268524678345</v>
      </c>
      <c r="D1358" s="2">
        <f>MACD!E1358</f>
        <v>-0.36915144090770369</v>
      </c>
      <c r="E1358" s="2">
        <f>MACD!F1358</f>
        <v>-0.26761349232297571</v>
      </c>
      <c r="F1358" s="2">
        <f>'Moving Avg'!D1358</f>
        <v>14.605620000000002</v>
      </c>
      <c r="G1358" s="2">
        <f>'Moving Avg'!F1358</f>
        <v>14.010574999999999</v>
      </c>
      <c r="H1358" s="2">
        <f>'Moving Avg'!G1358</f>
        <v>14.025404000000002</v>
      </c>
      <c r="I1358" s="2">
        <f>'Moving Avg'!H1358</f>
        <v>17.257441500000002</v>
      </c>
      <c r="J1358" s="17" t="str">
        <f>OBV!F1358</f>
        <v>BEARISH</v>
      </c>
      <c r="K1358" s="17" t="str">
        <f>OBV!G1358</f>
        <v>WEAK</v>
      </c>
      <c r="L1358" s="17" t="str">
        <f>OBV!H1358</f>
        <v>BEARISH DIVERGENCE</v>
      </c>
    </row>
    <row r="1359" spans="1:12" ht="13.5" x14ac:dyDescent="0.25">
      <c r="A1359" s="3">
        <f>RSI!A1359</f>
        <v>43991</v>
      </c>
      <c r="B1359" s="2">
        <f>RSI!B1359</f>
        <v>14.4032</v>
      </c>
      <c r="C1359" s="2">
        <f>RSI!I1359</f>
        <v>54.444810318149138</v>
      </c>
      <c r="D1359" s="2">
        <f>MACD!E1359</f>
        <v>-0.38219982755750515</v>
      </c>
      <c r="E1359" s="2">
        <f>MACD!F1359</f>
        <v>-0.2905307593698816</v>
      </c>
      <c r="F1359" s="2">
        <f>'Moving Avg'!D1359</f>
        <v>14.602340000000002</v>
      </c>
      <c r="G1359" s="2">
        <f>'Moving Avg'!F1359</f>
        <v>14.043500000000003</v>
      </c>
      <c r="H1359" s="2">
        <f>'Moving Avg'!G1359</f>
        <v>14.033633999999997</v>
      </c>
      <c r="I1359" s="2">
        <f>'Moving Avg'!H1359</f>
        <v>17.235466500000005</v>
      </c>
      <c r="J1359" s="17" t="str">
        <f>OBV!F1359</f>
        <v>BEARISH</v>
      </c>
      <c r="K1359" s="17" t="str">
        <f>OBV!G1359</f>
        <v>WEAK</v>
      </c>
      <c r="L1359" s="17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14.4032</v>
      </c>
      <c r="C1360" s="2">
        <f>RSI!I1360</f>
        <v>54.444810318149138</v>
      </c>
      <c r="D1360" s="2">
        <f>MACD!E1360</f>
        <v>-0.39463261108589442</v>
      </c>
      <c r="E1360" s="2">
        <f>MACD!F1360</f>
        <v>-0.31135112971308421</v>
      </c>
      <c r="F1360" s="2">
        <f>'Moving Avg'!D1360</f>
        <v>14.528280000000001</v>
      </c>
      <c r="G1360" s="2">
        <f>'Moving Avg'!F1360</f>
        <v>14.076425000000004</v>
      </c>
      <c r="H1360" s="2">
        <f>'Moving Avg'!G1360</f>
        <v>14.033633999999997</v>
      </c>
      <c r="I1360" s="2">
        <f>'Moving Avg'!H1360</f>
        <v>17.212215500000003</v>
      </c>
      <c r="J1360" s="17" t="str">
        <f>OBV!F1360</f>
        <v>BEARISH</v>
      </c>
      <c r="K1360" s="17" t="str">
        <f>OBV!G1360</f>
        <v>WEAK</v>
      </c>
      <c r="L1360" s="17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14.4773</v>
      </c>
      <c r="C1361" s="2">
        <f>RSI!I1361</f>
        <v>55.894061200812921</v>
      </c>
      <c r="D1361" s="2">
        <f>MACD!E1361</f>
        <v>-0.38788413537638888</v>
      </c>
      <c r="E1361" s="2">
        <f>MACD!F1361</f>
        <v>-0.32665773084574518</v>
      </c>
      <c r="F1361" s="2">
        <f>'Moving Avg'!D1361</f>
        <v>14.525</v>
      </c>
      <c r="G1361" s="2">
        <f>'Moving Avg'!F1361</f>
        <v>14.121285000000004</v>
      </c>
      <c r="H1361" s="2">
        <f>'Moving Avg'!G1361</f>
        <v>14.036761999999996</v>
      </c>
      <c r="I1361" s="2">
        <f>'Moving Avg'!H1361</f>
        <v>17.190734500000005</v>
      </c>
      <c r="J1361" s="17" t="str">
        <f>OBV!F1361</f>
        <v>BEARISH</v>
      </c>
      <c r="K1361" s="17" t="str">
        <f>OBV!G1361</f>
        <v>WEAK</v>
      </c>
      <c r="L1361" s="17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14.4032</v>
      </c>
      <c r="C1362" s="2">
        <f>RSI!I1362</f>
        <v>54.042550465822828</v>
      </c>
      <c r="D1362" s="2">
        <f>MACD!E1362</f>
        <v>-0.35805459873359702</v>
      </c>
      <c r="E1362" s="2">
        <f>MACD!F1362</f>
        <v>-0.33293710442331553</v>
      </c>
      <c r="F1362" s="2">
        <f>'Moving Avg'!D1362</f>
        <v>14.467400000000001</v>
      </c>
      <c r="G1362" s="2">
        <f>'Moving Avg'!F1362</f>
        <v>14.162440000000004</v>
      </c>
      <c r="H1362" s="2">
        <f>'Moving Avg'!G1362</f>
        <v>14.038407999999997</v>
      </c>
      <c r="I1362" s="2">
        <f>'Moving Avg'!H1362</f>
        <v>17.168101000000004</v>
      </c>
      <c r="J1362" s="17" t="str">
        <f>OBV!F1362</f>
        <v>BEARISH</v>
      </c>
      <c r="K1362" s="17" t="str">
        <f>OBV!G1362</f>
        <v>WEAK</v>
      </c>
      <c r="L1362" s="17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14.4855</v>
      </c>
      <c r="C1363" s="2">
        <f>RSI!I1363</f>
        <v>55.794040615605041</v>
      </c>
      <c r="D1363" s="2">
        <f>MACD!E1363</f>
        <v>-0.35770604895667013</v>
      </c>
      <c r="E1363" s="2">
        <f>MACD!F1363</f>
        <v>-0.33789089332998651</v>
      </c>
      <c r="F1363" s="2">
        <f>'Moving Avg'!D1363</f>
        <v>14.434479999999999</v>
      </c>
      <c r="G1363" s="2">
        <f>'Moving Avg'!F1363</f>
        <v>14.195360000000003</v>
      </c>
      <c r="H1363" s="2">
        <f>'Moving Avg'!G1363</f>
        <v>14.033139999999996</v>
      </c>
      <c r="I1363" s="2">
        <f>'Moving Avg'!H1363</f>
        <v>17.145920000000004</v>
      </c>
      <c r="J1363" s="17" t="str">
        <f>OBV!F1363</f>
        <v>BULLISH</v>
      </c>
      <c r="K1363" s="17" t="str">
        <f>OBV!G1363</f>
        <v>STRONG</v>
      </c>
      <c r="L1363" s="17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14.4855</v>
      </c>
      <c r="C1364" s="2">
        <f>RSI!I1364</f>
        <v>55.794040615605041</v>
      </c>
      <c r="D1364" s="2">
        <f>MACD!E1364</f>
        <v>-0.2943212188014499</v>
      </c>
      <c r="E1364" s="2">
        <f>MACD!F1364</f>
        <v>-0.32917695842427919</v>
      </c>
      <c r="F1364" s="2">
        <f>'Moving Avg'!D1364</f>
        <v>14.450939999999999</v>
      </c>
      <c r="G1364" s="2">
        <f>'Moving Avg'!F1364</f>
        <v>14.240629999999999</v>
      </c>
      <c r="H1364" s="2">
        <f>'Moving Avg'!G1364</f>
        <v>14.028037999999997</v>
      </c>
      <c r="I1364" s="2">
        <f>'Moving Avg'!H1364</f>
        <v>17.122875000000004</v>
      </c>
      <c r="J1364" s="17" t="str">
        <f>OBV!F1364</f>
        <v>BULLISH</v>
      </c>
      <c r="K1364" s="17" t="str">
        <f>OBV!G1364</f>
        <v>STRONG</v>
      </c>
      <c r="L1364" s="17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14.6501</v>
      </c>
      <c r="C1365" s="2">
        <f>RSI!I1365</f>
        <v>59.384446285266655</v>
      </c>
      <c r="D1365" s="2">
        <f>MACD!E1365</f>
        <v>-0.1998040872689959</v>
      </c>
      <c r="E1365" s="2">
        <f>MACD!F1365</f>
        <v>-0.30330238419322259</v>
      </c>
      <c r="F1365" s="2">
        <f>'Moving Avg'!D1365</f>
        <v>14.500319999999999</v>
      </c>
      <c r="G1365" s="2">
        <f>'Moving Avg'!F1365</f>
        <v>14.281780000000001</v>
      </c>
      <c r="H1365" s="2">
        <f>'Moving Avg'!G1365</f>
        <v>14.034951999999997</v>
      </c>
      <c r="I1365" s="2">
        <f>'Moving Avg'!H1365</f>
        <v>17.101476000000002</v>
      </c>
      <c r="J1365" s="17" t="str">
        <f>OBV!F1365</f>
        <v>BULLISH</v>
      </c>
      <c r="K1365" s="17" t="str">
        <f>OBV!G1365</f>
        <v>STRONG</v>
      </c>
      <c r="L1365" s="17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14.6501</v>
      </c>
      <c r="C1366" s="2">
        <f>RSI!I1366</f>
        <v>59.384446285266655</v>
      </c>
      <c r="D1366" s="2">
        <f>MACD!E1366</f>
        <v>-0.16511511997412498</v>
      </c>
      <c r="E1366" s="2">
        <f>MACD!F1366</f>
        <v>-0.27566493134940306</v>
      </c>
      <c r="F1366" s="2">
        <f>'Moving Avg'!D1366</f>
        <v>14.534880000000001</v>
      </c>
      <c r="G1366" s="2">
        <f>'Moving Avg'!F1366</f>
        <v>14.323345</v>
      </c>
      <c r="H1366" s="2">
        <f>'Moving Avg'!G1366</f>
        <v>14.050425999999993</v>
      </c>
      <c r="I1366" s="2">
        <f>'Moving Avg'!H1366</f>
        <v>17.080077000000003</v>
      </c>
      <c r="J1366" s="17" t="str">
        <f>OBV!F1366</f>
        <v>BULLISH</v>
      </c>
      <c r="K1366" s="17" t="str">
        <f>OBV!G1366</f>
        <v>STRONG</v>
      </c>
      <c r="L1366" s="17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14.6501</v>
      </c>
      <c r="C1367" s="2">
        <f>RSI!I1367</f>
        <v>59.384446285266655</v>
      </c>
      <c r="D1367" s="2">
        <f>MACD!E1367</f>
        <v>-0.10745322115365141</v>
      </c>
      <c r="E1367" s="2">
        <f>MACD!F1367</f>
        <v>-0.24202258931025272</v>
      </c>
      <c r="F1367" s="2">
        <f>'Moving Avg'!D1367</f>
        <v>14.58426</v>
      </c>
      <c r="G1367" s="2">
        <f>'Moving Avg'!F1367</f>
        <v>14.372730000000001</v>
      </c>
      <c r="H1367" s="2">
        <f>'Moving Avg'!G1367</f>
        <v>14.066227999999994</v>
      </c>
      <c r="I1367" s="2">
        <f>'Moving Avg'!H1367</f>
        <v>17.057237499999999</v>
      </c>
      <c r="J1367" s="17" t="str">
        <f>OBV!F1367</f>
        <v>BULLISH</v>
      </c>
      <c r="K1367" s="17" t="str">
        <f>OBV!G1367</f>
        <v>STRONG</v>
      </c>
      <c r="L1367" s="17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14.7324</v>
      </c>
      <c r="C1368" s="2">
        <f>RSI!I1368</f>
        <v>61.345058807296333</v>
      </c>
      <c r="D1368" s="2">
        <f>MACD!E1368</f>
        <v>-7.3002978816770536E-2</v>
      </c>
      <c r="E1368" s="2">
        <f>MACD!F1368</f>
        <v>-0.2082186672115563</v>
      </c>
      <c r="F1368" s="2">
        <f>'Moving Avg'!D1368</f>
        <v>14.63364</v>
      </c>
      <c r="G1368" s="2">
        <f>'Moving Avg'!F1368</f>
        <v>14.406065000000002</v>
      </c>
      <c r="H1368" s="2">
        <f>'Moving Avg'!G1368</f>
        <v>14.081207999999993</v>
      </c>
      <c r="I1368" s="2">
        <f>'Moving Avg'!H1368</f>
        <v>17.035098000000001</v>
      </c>
      <c r="J1368" s="17" t="str">
        <f>OBV!F1368</f>
        <v>BULLISH</v>
      </c>
      <c r="K1368" s="17" t="str">
        <f>OBV!G1368</f>
        <v>STRONG</v>
      </c>
      <c r="L1368" s="17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15.1686</v>
      </c>
      <c r="C1369" s="2">
        <f>RSI!I1369</f>
        <v>69.695011675815593</v>
      </c>
      <c r="D1369" s="2">
        <f>MACD!E1369</f>
        <v>-0.11641372366603164</v>
      </c>
      <c r="E1369" s="2">
        <f>MACD!F1369</f>
        <v>-0.18985767850245136</v>
      </c>
      <c r="F1369" s="2">
        <f>'Moving Avg'!D1369</f>
        <v>14.770259999999999</v>
      </c>
      <c r="G1369" s="2">
        <f>'Moving Avg'!F1369</f>
        <v>14.473140000000001</v>
      </c>
      <c r="H1369" s="2">
        <f>'Moving Avg'!G1369</f>
        <v>14.104745999999993</v>
      </c>
      <c r="I1369" s="2">
        <f>'Moving Avg'!H1369</f>
        <v>17.015551000000002</v>
      </c>
      <c r="J1369" s="17" t="str">
        <f>OBV!F1369</f>
        <v>BULLISH</v>
      </c>
      <c r="K1369" s="17" t="str">
        <f>OBV!G1369</f>
        <v>STRONG</v>
      </c>
      <c r="L1369" s="17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14.5596</v>
      </c>
      <c r="C1370" s="2">
        <f>RSI!I1370</f>
        <v>52.608564341917813</v>
      </c>
      <c r="D1370" s="2">
        <f>MACD!E1370</f>
        <v>-0.11270973488792002</v>
      </c>
      <c r="E1370" s="2">
        <f>MACD!F1370</f>
        <v>-0.1744280897795451</v>
      </c>
      <c r="F1370" s="2">
        <f>'Moving Avg'!D1370</f>
        <v>14.75216</v>
      </c>
      <c r="G1370" s="2">
        <f>'Moving Avg'!F1370</f>
        <v>14.509765000000002</v>
      </c>
      <c r="H1370" s="2">
        <f>'Moving Avg'!G1370</f>
        <v>14.116103999999996</v>
      </c>
      <c r="I1370" s="2">
        <f>'Moving Avg'!H1370</f>
        <v>16.993699500000002</v>
      </c>
      <c r="J1370" s="17" t="str">
        <f>OBV!F1370</f>
        <v>BEARISH</v>
      </c>
      <c r="K1370" s="17" t="str">
        <f>OBV!G1370</f>
        <v>NEUTRAL</v>
      </c>
      <c r="L1370" s="17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14.1563</v>
      </c>
      <c r="C1371" s="2">
        <f>RSI!I1371</f>
        <v>44.779268794799599</v>
      </c>
      <c r="D1371" s="2">
        <f>MACD!E1371</f>
        <v>-6.9031570063041059E-2</v>
      </c>
      <c r="E1371" s="2">
        <f>MACD!F1371</f>
        <v>-0.15334878583624428</v>
      </c>
      <c r="F1371" s="2">
        <f>'Moving Avg'!D1371</f>
        <v>14.6534</v>
      </c>
      <c r="G1371" s="2">
        <f>'Moving Avg'!F1371</f>
        <v>14.518410000000003</v>
      </c>
      <c r="H1371" s="2">
        <f>'Moving Avg'!G1371</f>
        <v>14.119395999999995</v>
      </c>
      <c r="I1371" s="2">
        <f>'Moving Avg'!H1371</f>
        <v>16.969831500000002</v>
      </c>
      <c r="J1371" s="17" t="str">
        <f>OBV!F1371</f>
        <v>BEARISH</v>
      </c>
      <c r="K1371" s="17" t="str">
        <f>OBV!G1371</f>
        <v>WEAK</v>
      </c>
      <c r="L1371" s="17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14.1563</v>
      </c>
      <c r="C1372" s="2">
        <f>RSI!I1372</f>
        <v>44.779268794799599</v>
      </c>
      <c r="D1372" s="2">
        <f>MACD!E1372</f>
        <v>-4.1765981438842914E-2</v>
      </c>
      <c r="E1372" s="2">
        <f>MACD!F1372</f>
        <v>-0.13103222495676403</v>
      </c>
      <c r="F1372" s="2">
        <f>'Moving Avg'!D1372</f>
        <v>14.554640000000001</v>
      </c>
      <c r="G1372" s="2">
        <f>'Moving Avg'!F1372</f>
        <v>14.52047</v>
      </c>
      <c r="H1372" s="2">
        <f>'Moving Avg'!G1372</f>
        <v>14.122853999999993</v>
      </c>
      <c r="I1372" s="2">
        <f>'Moving Avg'!H1372</f>
        <v>16.945963500000005</v>
      </c>
      <c r="J1372" s="17" t="str">
        <f>OBV!F1372</f>
        <v>BEARISH</v>
      </c>
      <c r="K1372" s="17" t="str">
        <f>OBV!G1372</f>
        <v>WEAK</v>
      </c>
      <c r="L1372" s="17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13.9917</v>
      </c>
      <c r="C1373" s="2">
        <f>RSI!I1373</f>
        <v>41.832468494426664</v>
      </c>
      <c r="D1373" s="2">
        <f>MACD!E1373</f>
        <v>7.7397188386765237E-3</v>
      </c>
      <c r="E1373" s="2">
        <f>MACD!F1373</f>
        <v>-0.10327783619767593</v>
      </c>
      <c r="F1373" s="2">
        <f>'Moving Avg'!D1373</f>
        <v>14.406499999999999</v>
      </c>
      <c r="G1373" s="2">
        <f>'Moving Avg'!F1373</f>
        <v>14.520060000000001</v>
      </c>
      <c r="H1373" s="2">
        <f>'Moving Avg'!G1373</f>
        <v>14.122853999999995</v>
      </c>
      <c r="I1373" s="2">
        <f>'Moving Avg'!H1373</f>
        <v>16.922095500000001</v>
      </c>
      <c r="J1373" s="17" t="str">
        <f>OBV!F1373</f>
        <v>BEARISH</v>
      </c>
      <c r="K1373" s="17" t="str">
        <f>OBV!G1373</f>
        <v>WEAK</v>
      </c>
      <c r="L1373" s="17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13.6624</v>
      </c>
      <c r="C1374" s="2">
        <f>RSI!I1374</f>
        <v>36.637885472385705</v>
      </c>
      <c r="D1374" s="2">
        <f>MACD!E1374</f>
        <v>7.6457977245979691E-2</v>
      </c>
      <c r="E1374" s="2">
        <f>MACD!F1374</f>
        <v>-6.7330673508944811E-2</v>
      </c>
      <c r="F1374" s="2">
        <f>'Moving Avg'!D1374</f>
        <v>14.105260000000001</v>
      </c>
      <c r="G1374" s="2">
        <f>'Moving Avg'!F1374</f>
        <v>14.482200000000001</v>
      </c>
      <c r="H1374" s="2">
        <f>'Moving Avg'!G1374</f>
        <v>14.116433999999996</v>
      </c>
      <c r="I1374" s="2">
        <f>'Moving Avg'!H1374</f>
        <v>16.895799000000004</v>
      </c>
      <c r="J1374" s="17" t="str">
        <f>OBV!F1374</f>
        <v>BEARISH</v>
      </c>
      <c r="K1374" s="17" t="str">
        <f>OBV!G1374</f>
        <v>WEAK</v>
      </c>
      <c r="L1374" s="17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13.5801</v>
      </c>
      <c r="C1375" s="2">
        <f>RSI!I1375</f>
        <v>35.452982567744868</v>
      </c>
      <c r="D1375" s="2">
        <f>MACD!E1375</f>
        <v>0.17022518281015486</v>
      </c>
      <c r="E1375" s="2">
        <f>MACD!F1375</f>
        <v>-1.9819502245124881E-2</v>
      </c>
      <c r="F1375" s="2">
        <f>'Moving Avg'!D1375</f>
        <v>13.909359999999998</v>
      </c>
      <c r="G1375" s="2">
        <f>'Moving Avg'!F1375</f>
        <v>14.42253</v>
      </c>
      <c r="H1375" s="2">
        <f>'Moving Avg'!G1375</f>
        <v>14.108201999999999</v>
      </c>
      <c r="I1375" s="2">
        <f>'Moving Avg'!H1375</f>
        <v>16.869050000000005</v>
      </c>
      <c r="J1375" s="17" t="str">
        <f>OBV!F1375</f>
        <v>BEARISH</v>
      </c>
      <c r="K1375" s="17" t="str">
        <f>OBV!G1375</f>
        <v>WEAK</v>
      </c>
      <c r="L1375" s="17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13.4978</v>
      </c>
      <c r="C1376" s="2">
        <f>RSI!I1376</f>
        <v>34.259760254083886</v>
      </c>
      <c r="D1376" s="2">
        <f>MACD!E1376</f>
        <v>0.26003965802071605</v>
      </c>
      <c r="E1376" s="2">
        <f>MACD!F1376</f>
        <v>3.615232980804331E-2</v>
      </c>
      <c r="F1376" s="2">
        <f>'Moving Avg'!D1376</f>
        <v>13.777660000000001</v>
      </c>
      <c r="G1376" s="2">
        <f>'Moving Avg'!F1376</f>
        <v>14.372735</v>
      </c>
      <c r="H1376" s="2">
        <f>'Moving Avg'!G1376</f>
        <v>14.098489999999996</v>
      </c>
      <c r="I1376" s="2">
        <f>'Moving Avg'!H1376</f>
        <v>16.842712500000008</v>
      </c>
      <c r="J1376" s="17" t="str">
        <f>OBV!F1376</f>
        <v>BEARISH</v>
      </c>
      <c r="K1376" s="17" t="str">
        <f>OBV!G1376</f>
        <v>WEAK</v>
      </c>
      <c r="L1376" s="17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13.4567</v>
      </c>
      <c r="C1377" s="2">
        <f>RSI!I1377</f>
        <v>33.650659910393756</v>
      </c>
      <c r="D1377" s="2">
        <f>MACD!E1377</f>
        <v>0.34361977782362629</v>
      </c>
      <c r="E1377" s="2">
        <f>MACD!F1377</f>
        <v>9.7645819411159906E-2</v>
      </c>
      <c r="F1377" s="2">
        <f>'Moving Avg'!D1377</f>
        <v>13.637739999999999</v>
      </c>
      <c r="G1377" s="2">
        <f>'Moving Avg'!F1377</f>
        <v>14.31101</v>
      </c>
      <c r="H1377" s="2">
        <f>'Moving Avg'!G1377</f>
        <v>14.093551999999997</v>
      </c>
      <c r="I1377" s="2">
        <f>'Moving Avg'!H1377</f>
        <v>16.815346500000011</v>
      </c>
      <c r="J1377" s="17" t="str">
        <f>OBV!F1377</f>
        <v>BEARISH</v>
      </c>
      <c r="K1377" s="17" t="str">
        <f>OBV!G1377</f>
        <v>WEAK</v>
      </c>
      <c r="L1377" s="17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13.5061</v>
      </c>
      <c r="C1378" s="2">
        <f>RSI!I1378</f>
        <v>35.143212924921045</v>
      </c>
      <c r="D1378" s="2">
        <f>MACD!E1378</f>
        <v>0.42778916196751737</v>
      </c>
      <c r="E1378" s="2">
        <f>MACD!F1378</f>
        <v>0.16367448792243142</v>
      </c>
      <c r="F1378" s="2">
        <f>'Moving Avg'!D1378</f>
        <v>13.540619999999999</v>
      </c>
      <c r="G1378" s="2">
        <f>'Moving Avg'!F1378</f>
        <v>14.253809999999998</v>
      </c>
      <c r="H1378" s="2">
        <f>'Moving Avg'!G1378</f>
        <v>14.085485999999996</v>
      </c>
      <c r="I1378" s="2">
        <f>'Moving Avg'!H1378</f>
        <v>16.788227500000009</v>
      </c>
      <c r="J1378" s="17" t="str">
        <f>OBV!F1378</f>
        <v>BEARISH</v>
      </c>
      <c r="K1378" s="17" t="str">
        <f>OBV!G1378</f>
        <v>WEAK</v>
      </c>
      <c r="L1378" s="17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13.810600000000001</v>
      </c>
      <c r="C1379" s="2">
        <f>RSI!I1379</f>
        <v>43.56976735455617</v>
      </c>
      <c r="D1379" s="2">
        <f>MACD!E1379</f>
        <v>0.54738581151651999</v>
      </c>
      <c r="E1379" s="2">
        <f>MACD!F1379</f>
        <v>0.24041675264124915</v>
      </c>
      <c r="F1379" s="2">
        <f>'Moving Avg'!D1379</f>
        <v>13.570260000000001</v>
      </c>
      <c r="G1379" s="2">
        <f>'Moving Avg'!F1379</f>
        <v>14.224179999999999</v>
      </c>
      <c r="H1379" s="2">
        <f>'Moving Avg'!G1379</f>
        <v>14.083839999999999</v>
      </c>
      <c r="I1379" s="2">
        <f>'Moving Avg'!H1379</f>
        <v>16.76263100000001</v>
      </c>
      <c r="J1379" s="17" t="str">
        <f>OBV!F1379</f>
        <v>BEARISH</v>
      </c>
      <c r="K1379" s="17" t="str">
        <f>OBV!G1379</f>
        <v>WEAK</v>
      </c>
      <c r="L1379" s="17" t="str">
        <f>OBV!H1379</f>
        <v>BEARISH DIVERGENCE</v>
      </c>
    </row>
    <row r="1380" spans="1:12" ht="13.5" x14ac:dyDescent="0.25">
      <c r="A1380" s="3">
        <f>RSI!A1380</f>
        <v>44020</v>
      </c>
      <c r="B1380" s="2">
        <f>RSI!B1380</f>
        <v>14.222099999999999</v>
      </c>
      <c r="C1380" s="2">
        <f>RSI!I1380</f>
        <v>52.543229001560192</v>
      </c>
      <c r="D1380" s="2">
        <f>MACD!E1380</f>
        <v>0.52615086957893986</v>
      </c>
      <c r="E1380" s="2">
        <f>MACD!F1380</f>
        <v>0.2975635760287873</v>
      </c>
      <c r="F1380" s="2">
        <f>'Moving Avg'!D1380</f>
        <v>13.69866</v>
      </c>
      <c r="G1380" s="2">
        <f>'Moving Avg'!F1380</f>
        <v>14.215125</v>
      </c>
      <c r="H1380" s="2">
        <f>'Moving Avg'!G1380</f>
        <v>14.085485999999998</v>
      </c>
      <c r="I1380" s="2">
        <f>'Moving Avg'!H1380</f>
        <v>16.738680500000008</v>
      </c>
      <c r="J1380" s="17" t="str">
        <f>OBV!F1380</f>
        <v>BEARISH</v>
      </c>
      <c r="K1380" s="17" t="str">
        <f>OBV!G1380</f>
        <v>NEUTRAL</v>
      </c>
      <c r="L1380" s="17" t="str">
        <f>OBV!H1380</f>
        <v>BEARISH DIVERGENCE</v>
      </c>
    </row>
    <row r="1381" spans="1:12" ht="13.5" x14ac:dyDescent="0.25">
      <c r="A1381" s="3">
        <f>RSI!A1381</f>
        <v>44021</v>
      </c>
      <c r="B1381" s="2">
        <f>RSI!B1381</f>
        <v>13.9917</v>
      </c>
      <c r="C1381" s="2">
        <f>RSI!I1381</f>
        <v>47.945983269440376</v>
      </c>
      <c r="D1381" s="2">
        <f>MACD!E1381</f>
        <v>0.46238445216825497</v>
      </c>
      <c r="E1381" s="2">
        <f>MACD!F1381</f>
        <v>0.33052775125668082</v>
      </c>
      <c r="F1381" s="2">
        <f>'Moving Avg'!D1381</f>
        <v>13.79744</v>
      </c>
      <c r="G1381" s="2">
        <f>'Moving Avg'!F1381</f>
        <v>14.190844999999999</v>
      </c>
      <c r="H1381" s="2">
        <f>'Moving Avg'!G1381</f>
        <v>14.075610000000001</v>
      </c>
      <c r="I1381" s="2">
        <f>'Moving Avg'!H1381</f>
        <v>16.713989500000011</v>
      </c>
      <c r="J1381" s="17" t="str">
        <f>OBV!F1381</f>
        <v>BEARISH</v>
      </c>
      <c r="K1381" s="17" t="str">
        <f>OBV!G1381</f>
        <v>NEUTRAL</v>
      </c>
      <c r="L1381" s="17" t="str">
        <f>OBV!H1381</f>
        <v>BEARISH DIVERGENCE</v>
      </c>
    </row>
    <row r="1382" spans="1:12" ht="13.5" x14ac:dyDescent="0.25">
      <c r="A1382" s="3">
        <f>RSI!A1382</f>
        <v>44022</v>
      </c>
      <c r="B1382" s="2">
        <f>RSI!B1382</f>
        <v>14.1563</v>
      </c>
      <c r="C1382" s="2">
        <f>RSI!I1382</f>
        <v>51.229011075983024</v>
      </c>
      <c r="D1382" s="2">
        <f>MACD!E1382</f>
        <v>0.39683886072491781</v>
      </c>
      <c r="E1382" s="2">
        <f>MACD!F1382</f>
        <v>0.34378997315032828</v>
      </c>
      <c r="F1382" s="2">
        <f>'Moving Avg'!D1382</f>
        <v>13.937360000000002</v>
      </c>
      <c r="G1382" s="2">
        <f>'Moving Avg'!F1382</f>
        <v>14.1785</v>
      </c>
      <c r="H1382" s="2">
        <f>'Moving Avg'!G1382</f>
        <v>14.077586000000002</v>
      </c>
      <c r="I1382" s="2">
        <f>'Moving Avg'!H1382</f>
        <v>16.690533000000009</v>
      </c>
      <c r="J1382" s="17" t="str">
        <f>OBV!F1382</f>
        <v>BULLISH</v>
      </c>
      <c r="K1382" s="17" t="str">
        <f>OBV!G1382</f>
        <v>NEUTRAL</v>
      </c>
      <c r="L1382" s="17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14.1563</v>
      </c>
      <c r="C1383" s="2">
        <f>RSI!I1383</f>
        <v>51.229011075983024</v>
      </c>
      <c r="D1383" s="2">
        <f>MACD!E1383</f>
        <v>0.31564002001318769</v>
      </c>
      <c r="E1383" s="2">
        <f>MACD!F1383</f>
        <v>0.33815998252290014</v>
      </c>
      <c r="F1383" s="2">
        <f>'Moving Avg'!D1383</f>
        <v>14.067400000000001</v>
      </c>
      <c r="G1383" s="2">
        <f>'Moving Avg'!F1383</f>
        <v>14.162040000000001</v>
      </c>
      <c r="H1383" s="2">
        <f>'Moving Avg'!G1383</f>
        <v>14.087956000000002</v>
      </c>
      <c r="I1383" s="2">
        <f>'Moving Avg'!H1383</f>
        <v>16.667076500000011</v>
      </c>
      <c r="J1383" s="17" t="str">
        <f>OBV!F1383</f>
        <v>BULLISH</v>
      </c>
      <c r="K1383" s="17" t="str">
        <f>OBV!G1383</f>
        <v>NEUTRAL</v>
      </c>
      <c r="L1383" s="17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13.9094</v>
      </c>
      <c r="C1384" s="2">
        <f>RSI!I1384</f>
        <v>46.163958250123734</v>
      </c>
      <c r="D1384" s="2">
        <f>MACD!E1384</f>
        <v>0.21417722435569964</v>
      </c>
      <c r="E1384" s="2">
        <f>MACD!F1384</f>
        <v>0.31336343088946006</v>
      </c>
      <c r="F1384" s="2">
        <f>'Moving Avg'!D1384</f>
        <v>14.087160000000001</v>
      </c>
      <c r="G1384" s="2">
        <f>'Moving Avg'!F1384</f>
        <v>14.133235000000003</v>
      </c>
      <c r="H1384" s="2">
        <f>'Moving Avg'!G1384</f>
        <v>14.093388000000003</v>
      </c>
      <c r="I1384" s="2">
        <f>'Moving Avg'!H1384</f>
        <v>16.642385500000007</v>
      </c>
      <c r="J1384" s="17" t="str">
        <f>OBV!F1384</f>
        <v>BEARISH</v>
      </c>
      <c r="K1384" s="17" t="str">
        <f>OBV!G1384</f>
        <v>NEUTRAL</v>
      </c>
      <c r="L1384" s="17" t="str">
        <f>OBV!H1384</f>
        <v>BEARISH DIVERGENCE</v>
      </c>
    </row>
    <row r="1385" spans="1:12" ht="13.5" x14ac:dyDescent="0.25">
      <c r="A1385" s="3">
        <f>RSI!A1385</f>
        <v>44027</v>
      </c>
      <c r="B1385" s="2">
        <f>RSI!B1385</f>
        <v>13.9917</v>
      </c>
      <c r="C1385" s="2">
        <f>RSI!I1385</f>
        <v>48.009219134747589</v>
      </c>
      <c r="D1385" s="2">
        <f>MACD!E1385</f>
        <v>0.11067016537213092</v>
      </c>
      <c r="E1385" s="2">
        <f>MACD!F1385</f>
        <v>0.27282477778599423</v>
      </c>
      <c r="F1385" s="2">
        <f>'Moving Avg'!D1385</f>
        <v>14.041079999999999</v>
      </c>
      <c r="G1385" s="2">
        <f>'Moving Avg'!F1385</f>
        <v>14.100314999999998</v>
      </c>
      <c r="H1385" s="2">
        <f>'Moving Avg'!G1385</f>
        <v>14.098328000000002</v>
      </c>
      <c r="I1385" s="2">
        <f>'Moving Avg'!H1385</f>
        <v>16.61851750000001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13.9094</v>
      </c>
      <c r="C1386" s="2">
        <f>RSI!I1386</f>
        <v>46.300179963160026</v>
      </c>
      <c r="D1386" s="2">
        <f>MACD!E1386</f>
        <v>1.7057852318085764E-2</v>
      </c>
      <c r="E1386" s="2">
        <f>MACD!F1386</f>
        <v>0.22167139269241254</v>
      </c>
      <c r="F1386" s="2">
        <f>'Moving Avg'!D1386</f>
        <v>14.024620000000002</v>
      </c>
      <c r="G1386" s="2">
        <f>'Moving Avg'!F1386</f>
        <v>14.063280000000001</v>
      </c>
      <c r="H1386" s="2">
        <f>'Moving Avg'!G1386</f>
        <v>14.098328000000002</v>
      </c>
      <c r="I1386" s="2">
        <f>'Moving Avg'!H1386</f>
        <v>16.594567500000011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14.131600000000001</v>
      </c>
      <c r="C1387" s="2">
        <f>RSI!I1387</f>
        <v>51.336986573382617</v>
      </c>
      <c r="D1387" s="2">
        <f>MACD!E1387</f>
        <v>-8.3952453947254924E-2</v>
      </c>
      <c r="E1387" s="2">
        <f>MACD!F1387</f>
        <v>0.16054662336447906</v>
      </c>
      <c r="F1387" s="2">
        <f>'Moving Avg'!D1387</f>
        <v>14.019679999999999</v>
      </c>
      <c r="G1387" s="2">
        <f>'Moving Avg'!F1387</f>
        <v>14.037355</v>
      </c>
      <c r="H1387" s="2">
        <f>'Moving Avg'!G1387</f>
        <v>14.106066</v>
      </c>
      <c r="I1387" s="2">
        <f>'Moving Avg'!H1387</f>
        <v>16.57057600000001</v>
      </c>
      <c r="J1387" s="17" t="str">
        <f>OBV!F1387</f>
        <v>BULLISH</v>
      </c>
      <c r="K1387" s="17" t="str">
        <f>OBV!G1387</f>
        <v>NEUTRAL</v>
      </c>
      <c r="L1387" s="17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14.131600000000001</v>
      </c>
      <c r="C1388" s="2">
        <f>RSI!I1388</f>
        <v>51.336986573382617</v>
      </c>
      <c r="D1388" s="2">
        <f>MACD!E1388</f>
        <v>-0.16222602775688344</v>
      </c>
      <c r="E1388" s="2">
        <f>MACD!F1388</f>
        <v>9.5992093140206541E-2</v>
      </c>
      <c r="F1388" s="2">
        <f>'Moving Avg'!D1388</f>
        <v>14.01474</v>
      </c>
      <c r="G1388" s="2">
        <f>'Moving Avg'!F1388</f>
        <v>14.007315</v>
      </c>
      <c r="H1388" s="2">
        <f>'Moving Avg'!G1388</f>
        <v>14.113968000000002</v>
      </c>
      <c r="I1388" s="2">
        <f>'Moving Avg'!H1388</f>
        <v>16.546625500000012</v>
      </c>
      <c r="J1388" s="17" t="str">
        <f>OBV!F1388</f>
        <v>BULLISH</v>
      </c>
      <c r="K1388" s="17" t="str">
        <f>OBV!G1388</f>
        <v>NEUTRAL</v>
      </c>
      <c r="L1388" s="17" t="str">
        <f>OBV!H1388</f>
        <v>BULLISH DIVERGENCE</v>
      </c>
    </row>
    <row r="1389" spans="1:12" ht="13.5" x14ac:dyDescent="0.25">
      <c r="A1389" s="3">
        <f>RSI!A1389</f>
        <v>44033</v>
      </c>
      <c r="B1389" s="2">
        <f>RSI!B1389</f>
        <v>13.9917</v>
      </c>
      <c r="C1389" s="2">
        <f>RSI!I1389</f>
        <v>48.046307785228436</v>
      </c>
      <c r="D1389" s="2">
        <f>MACD!E1389</f>
        <v>-0.17162183598087388</v>
      </c>
      <c r="E1389" s="2">
        <f>MACD!F1389</f>
        <v>4.2469307315990454E-2</v>
      </c>
      <c r="F1389" s="2">
        <f>'Moving Avg'!D1389</f>
        <v>14.031199999999998</v>
      </c>
      <c r="G1389" s="2">
        <f>'Moving Avg'!F1389</f>
        <v>13.94847</v>
      </c>
      <c r="H1389" s="2">
        <f>'Moving Avg'!G1389</f>
        <v>14.118908000000003</v>
      </c>
      <c r="I1389" s="2">
        <f>'Moving Avg'!H1389</f>
        <v>16.522346000000013</v>
      </c>
      <c r="J1389" s="17" t="str">
        <f>OBV!F1389</f>
        <v>BEARISH</v>
      </c>
      <c r="K1389" s="17" t="str">
        <f>OBV!G1389</f>
        <v>NEUTRAL</v>
      </c>
      <c r="L1389" s="17" t="str">
        <f>OBV!H1389</f>
        <v>BEARISH DIVERGENCE</v>
      </c>
    </row>
    <row r="1390" spans="1:12" ht="13.5" x14ac:dyDescent="0.25">
      <c r="A1390" s="3">
        <f>RSI!A1390</f>
        <v>44034</v>
      </c>
      <c r="B1390" s="2">
        <f>RSI!B1390</f>
        <v>13.9917</v>
      </c>
      <c r="C1390" s="2">
        <f>RSI!I1390</f>
        <v>48.046307785228429</v>
      </c>
      <c r="D1390" s="2">
        <f>MACD!E1390</f>
        <v>-0.11578354514803557</v>
      </c>
      <c r="E1390" s="2">
        <f>MACD!F1390</f>
        <v>1.0818736823185248E-2</v>
      </c>
      <c r="F1390" s="2">
        <f>'Moving Avg'!D1390</f>
        <v>14.031200000000002</v>
      </c>
      <c r="G1390" s="2">
        <f>'Moving Avg'!F1390</f>
        <v>13.920074999999997</v>
      </c>
      <c r="H1390" s="2">
        <f>'Moving Avg'!G1390</f>
        <v>14.123848000000004</v>
      </c>
      <c r="I1390" s="2">
        <f>'Moving Avg'!H1390</f>
        <v>16.498889500000015</v>
      </c>
      <c r="J1390" s="17" t="str">
        <f>OBV!F1390</f>
        <v>BEARISH</v>
      </c>
      <c r="K1390" s="17" t="str">
        <f>OBV!G1390</f>
        <v>NEUTRAL</v>
      </c>
      <c r="L1390" s="17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13.769399999999999</v>
      </c>
      <c r="C1391" s="2">
        <f>RSI!I1391</f>
        <v>42.970380065608836</v>
      </c>
      <c r="D1391" s="2">
        <f>MACD!E1391</f>
        <v>-8.7069972043694932E-2</v>
      </c>
      <c r="E1391" s="2">
        <f>MACD!F1391</f>
        <v>-8.7590049501907862E-3</v>
      </c>
      <c r="F1391" s="2">
        <f>'Moving Avg'!D1391</f>
        <v>14.003200000000001</v>
      </c>
      <c r="G1391" s="2">
        <f>'Moving Avg'!F1391</f>
        <v>13.900729999999999</v>
      </c>
      <c r="H1391" s="2">
        <f>'Moving Avg'!G1391</f>
        <v>14.127634000000006</v>
      </c>
      <c r="I1391" s="2">
        <f>'Moving Avg'!H1391</f>
        <v>16.474321500000013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13.9917</v>
      </c>
      <c r="C1392" s="2">
        <f>RSI!I1392</f>
        <v>48.796022096954857</v>
      </c>
      <c r="D1392" s="2">
        <f>MACD!E1392</f>
        <v>-5.2191588875979633E-2</v>
      </c>
      <c r="E1392" s="2">
        <f>MACD!F1392</f>
        <v>-1.7445521735348558E-2</v>
      </c>
      <c r="F1392" s="2">
        <f>'Moving Avg'!D1392</f>
        <v>13.975219999999998</v>
      </c>
      <c r="G1392" s="2">
        <f>'Moving Avg'!F1392</f>
        <v>13.892499999999998</v>
      </c>
      <c r="H1392" s="2">
        <f>'Moving Avg'!G1392</f>
        <v>14.135866000000005</v>
      </c>
      <c r="I1392" s="2">
        <f>'Moving Avg'!H1392</f>
        <v>16.450865000000011</v>
      </c>
      <c r="J1392" s="17" t="str">
        <f>OBV!F1392</f>
        <v>BEARISH</v>
      </c>
      <c r="K1392" s="17" t="str">
        <f>OBV!G1392</f>
        <v>NEUTRAL</v>
      </c>
      <c r="L1392" s="17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13.9917</v>
      </c>
      <c r="C1393" s="2">
        <f>RSI!I1393</f>
        <v>48.79602209695485</v>
      </c>
      <c r="D1393" s="2">
        <f>MACD!E1393</f>
        <v>-2.2394660879898609E-2</v>
      </c>
      <c r="E1393" s="2">
        <f>MACD!F1393</f>
        <v>-1.8435349564258567E-2</v>
      </c>
      <c r="F1393" s="2">
        <f>'Moving Avg'!D1393</f>
        <v>13.947239999999999</v>
      </c>
      <c r="G1393" s="2">
        <f>'Moving Avg'!F1393</f>
        <v>13.892499999999998</v>
      </c>
      <c r="H1393" s="2">
        <f>'Moving Avg'!G1393</f>
        <v>14.139158000000007</v>
      </c>
      <c r="I1393" s="2">
        <f>'Moving Avg'!H1393</f>
        <v>16.427408500000013</v>
      </c>
      <c r="J1393" s="17" t="str">
        <f>OBV!F1393</f>
        <v>BEARISH</v>
      </c>
      <c r="K1393" s="17" t="str">
        <f>OBV!G1393</f>
        <v>NEUTRAL</v>
      </c>
      <c r="L1393" s="17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13.9917</v>
      </c>
      <c r="C1394" s="2">
        <f>RSI!I1394</f>
        <v>48.79602209695485</v>
      </c>
      <c r="D1394" s="2">
        <f>MACD!E1394</f>
        <v>-3.4903111471230375E-2</v>
      </c>
      <c r="E1394" s="2">
        <f>MACD!F1394</f>
        <v>-2.1728901945652929E-2</v>
      </c>
      <c r="F1394" s="2">
        <f>'Moving Avg'!D1394</f>
        <v>13.947239999999999</v>
      </c>
      <c r="G1394" s="2">
        <f>'Moving Avg'!F1394</f>
        <v>13.908965</v>
      </c>
      <c r="H1394" s="2">
        <f>'Moving Avg'!G1394</f>
        <v>14.147390000000007</v>
      </c>
      <c r="I1394" s="2">
        <f>'Moving Avg'!H1394</f>
        <v>16.402923500000014</v>
      </c>
      <c r="J1394" s="17" t="str">
        <f>OBV!F1394</f>
        <v>BULLISH</v>
      </c>
      <c r="K1394" s="17" t="str">
        <f>OBV!G1394</f>
        <v>NEUTRAL</v>
      </c>
      <c r="L1394" s="17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13.9917</v>
      </c>
      <c r="C1395" s="2">
        <f>RSI!I1395</f>
        <v>48.796022096954857</v>
      </c>
      <c r="D1395" s="2">
        <f>MACD!E1395</f>
        <v>-3.2581776618611613E-2</v>
      </c>
      <c r="E1395" s="2">
        <f>MACD!F1395</f>
        <v>-2.3899476880244665E-2</v>
      </c>
      <c r="F1395" s="2">
        <f>'Moving Avg'!D1395</f>
        <v>13.947239999999999</v>
      </c>
      <c r="G1395" s="2">
        <f>'Moving Avg'!F1395</f>
        <v>13.929544999999999</v>
      </c>
      <c r="H1395" s="2">
        <f>'Moving Avg'!G1395</f>
        <v>14.150682000000009</v>
      </c>
      <c r="I1395" s="2">
        <f>'Moving Avg'!H1395</f>
        <v>16.379055500000014</v>
      </c>
      <c r="J1395" s="17" t="str">
        <f>OBV!F1395</f>
        <v>BULLISH</v>
      </c>
      <c r="K1395" s="17" t="str">
        <f>OBV!G1395</f>
        <v>NEUTRAL</v>
      </c>
      <c r="L1395" s="17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13.9917</v>
      </c>
      <c r="C1396" s="2">
        <f>RSI!I1396</f>
        <v>48.79602209695485</v>
      </c>
      <c r="D1396" s="2">
        <f>MACD!E1396</f>
        <v>-4.3053303140137444E-2</v>
      </c>
      <c r="E1396" s="2">
        <f>MACD!F1396</f>
        <v>-2.7730242132223221E-2</v>
      </c>
      <c r="F1396" s="2">
        <f>'Moving Avg'!D1396</f>
        <v>13.9917</v>
      </c>
      <c r="G1396" s="2">
        <f>'Moving Avg'!F1396</f>
        <v>13.954239999999999</v>
      </c>
      <c r="H1396" s="2">
        <f>'Moving Avg'!G1396</f>
        <v>14.154140000000009</v>
      </c>
      <c r="I1396" s="2">
        <f>'Moving Avg'!H1396</f>
        <v>16.355187500000014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13.9094</v>
      </c>
      <c r="C1397" s="2">
        <f>RSI!I1397</f>
        <v>46.261772557987868</v>
      </c>
      <c r="D1397" s="2">
        <f>MACD!E1397</f>
        <v>-1.1423834709537672E-2</v>
      </c>
      <c r="E1397" s="2">
        <f>MACD!F1397</f>
        <v>-2.4468960647686114E-2</v>
      </c>
      <c r="F1397" s="2">
        <f>'Moving Avg'!D1397</f>
        <v>13.975239999999999</v>
      </c>
      <c r="G1397" s="2">
        <f>'Moving Avg'!F1397</f>
        <v>13.976875000000001</v>
      </c>
      <c r="H1397" s="2">
        <f>'Moving Avg'!G1397</f>
        <v>14.159080000000008</v>
      </c>
      <c r="I1397" s="2">
        <f>'Moving Avg'!H1397</f>
        <v>16.330496500000013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13.9094</v>
      </c>
      <c r="C1398" s="2">
        <f>RSI!I1398</f>
        <v>46.261772557987868</v>
      </c>
      <c r="D1398" s="2">
        <f>MACD!E1398</f>
        <v>1.6019467732780512E-2</v>
      </c>
      <c r="E1398" s="2">
        <f>MACD!F1398</f>
        <v>-1.637127497159279E-2</v>
      </c>
      <c r="F1398" s="2">
        <f>'Moving Avg'!D1398</f>
        <v>13.958779999999999</v>
      </c>
      <c r="G1398" s="2">
        <f>'Moving Avg'!F1398</f>
        <v>13.997040000000004</v>
      </c>
      <c r="H1398" s="2">
        <f>'Moving Avg'!G1398</f>
        <v>14.155954000000008</v>
      </c>
      <c r="I1398" s="2">
        <f>'Moving Avg'!H1398</f>
        <v>16.305394000000014</v>
      </c>
      <c r="J1398" s="17" t="str">
        <f>OBV!F1398</f>
        <v>BEARISH</v>
      </c>
      <c r="K1398" s="17" t="str">
        <f>OBV!G1398</f>
        <v>NEUTRAL</v>
      </c>
      <c r="L1398" s="17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13.9094</v>
      </c>
      <c r="C1399" s="2">
        <f>RSI!I1399</f>
        <v>46.261772557987868</v>
      </c>
      <c r="D1399" s="2">
        <f>MACD!E1399</f>
        <v>1.8347189387213803E-2</v>
      </c>
      <c r="E1399" s="2">
        <f>MACD!F1399</f>
        <v>-9.4275820998314733E-3</v>
      </c>
      <c r="F1399" s="2">
        <f>'Moving Avg'!D1399</f>
        <v>13.94232</v>
      </c>
      <c r="G1399" s="2">
        <f>'Moving Avg'!F1399</f>
        <v>14.001980000000003</v>
      </c>
      <c r="H1399" s="2">
        <f>'Moving Avg'!G1399</f>
        <v>14.157600000000008</v>
      </c>
      <c r="I1399" s="2">
        <f>'Moving Avg'!H1399</f>
        <v>16.279468500000011</v>
      </c>
      <c r="J1399" s="17" t="str">
        <f>OBV!F1399</f>
        <v>BEARISH</v>
      </c>
      <c r="K1399" s="17" t="str">
        <f>OBV!G1399</f>
        <v>NEUTRAL</v>
      </c>
      <c r="L1399" s="17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13.892899999999999</v>
      </c>
      <c r="C1400" s="2">
        <f>RSI!I1400</f>
        <v>45.667871786996706</v>
      </c>
      <c r="D1400" s="2">
        <f>MACD!E1400</f>
        <v>2.2121932114906429E-2</v>
      </c>
      <c r="E1400" s="2">
        <f>MACD!F1400</f>
        <v>-3.1176792568838926E-3</v>
      </c>
      <c r="F1400" s="2">
        <f>'Moving Avg'!D1400</f>
        <v>13.922559999999999</v>
      </c>
      <c r="G1400" s="2">
        <f>'Moving Avg'!F1400</f>
        <v>13.985520000000003</v>
      </c>
      <c r="H1400" s="2">
        <f>'Moving Avg'!G1400</f>
        <v>14.158916000000008</v>
      </c>
      <c r="I1400" s="2">
        <f>'Moving Avg'!H1400</f>
        <v>16.253049000000011</v>
      </c>
      <c r="J1400" s="17" t="str">
        <f>OBV!F1400</f>
        <v>BEARISH</v>
      </c>
      <c r="K1400" s="17" t="str">
        <f>OBV!G1400</f>
        <v>NEUTRAL</v>
      </c>
      <c r="L1400" s="17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13.6707</v>
      </c>
      <c r="C1401" s="2">
        <f>RSI!I1401</f>
        <v>38.499903785866024</v>
      </c>
      <c r="D1401" s="2">
        <f>MACD!E1401</f>
        <v>8.2124350256069789E-3</v>
      </c>
      <c r="E1401" s="2">
        <f>MACD!F1401</f>
        <v>-8.516564003857184E-4</v>
      </c>
      <c r="F1401" s="2">
        <f>'Moving Avg'!D1401</f>
        <v>13.858359999999999</v>
      </c>
      <c r="G1401" s="2">
        <f>'Moving Avg'!F1401</f>
        <v>13.969470000000005</v>
      </c>
      <c r="H1401" s="2">
        <f>'Moving Avg'!G1401</f>
        <v>14.15266200000001</v>
      </c>
      <c r="I1401" s="2">
        <f>'Moving Avg'!H1401</f>
        <v>16.226341500000011</v>
      </c>
      <c r="J1401" s="17" t="str">
        <f>OBV!F1401</f>
        <v>BEARISH</v>
      </c>
      <c r="K1401" s="17" t="str">
        <f>OBV!G1401</f>
        <v>NEUTRAL</v>
      </c>
      <c r="L1401" s="17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13.4978</v>
      </c>
      <c r="C1402" s="2">
        <f>RSI!I1402</f>
        <v>34.024678188532278</v>
      </c>
      <c r="D1402" s="2">
        <f>MACD!E1402</f>
        <v>4.5353285624866402E-2</v>
      </c>
      <c r="E1402" s="2">
        <f>MACD!F1402</f>
        <v>8.3893320046647055E-3</v>
      </c>
      <c r="F1402" s="2">
        <f>'Moving Avg'!D1402</f>
        <v>13.77604</v>
      </c>
      <c r="G1402" s="2">
        <f>'Moving Avg'!F1402</f>
        <v>13.936545000000001</v>
      </c>
      <c r="H1402" s="2">
        <f>'Moving Avg'!G1402</f>
        <v>14.140316000000007</v>
      </c>
      <c r="I1402" s="2">
        <f>'Moving Avg'!H1402</f>
        <v>16.19918100000001</v>
      </c>
      <c r="J1402" s="17" t="str">
        <f>OBV!F1402</f>
        <v>BEARISH</v>
      </c>
      <c r="K1402" s="17" t="str">
        <f>OBV!G1402</f>
        <v>NEUTRAL</v>
      </c>
      <c r="L1402" s="17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13.530799999999999</v>
      </c>
      <c r="C1403" s="2">
        <f>RSI!I1403</f>
        <v>35.564201030084888</v>
      </c>
      <c r="D1403" s="2">
        <f>MACD!E1403</f>
        <v>7.7119441671296585E-2</v>
      </c>
      <c r="E1403" s="2">
        <f>MACD!F1403</f>
        <v>2.2135353937991084E-2</v>
      </c>
      <c r="F1403" s="2">
        <f>'Moving Avg'!D1403</f>
        <v>13.70032</v>
      </c>
      <c r="G1403" s="2">
        <f>'Moving Avg'!F1403</f>
        <v>13.905270000000002</v>
      </c>
      <c r="H1403" s="2">
        <f>'Moving Avg'!G1403</f>
        <v>14.130934000000007</v>
      </c>
      <c r="I1403" s="2">
        <f>'Moving Avg'!H1403</f>
        <v>16.17226800000001</v>
      </c>
      <c r="J1403" s="17" t="str">
        <f>OBV!F1403</f>
        <v>BULLISH</v>
      </c>
      <c r="K1403" s="17" t="str">
        <f>OBV!G1403</f>
        <v>NEUTRAL</v>
      </c>
      <c r="L1403" s="17" t="str">
        <f>OBV!H1403</f>
        <v>BULLISH DIVERGENCE</v>
      </c>
    </row>
    <row r="1404" spans="1:12" ht="13.5" x14ac:dyDescent="0.25">
      <c r="A1404" s="3">
        <f>RSI!A1404</f>
        <v>44055</v>
      </c>
      <c r="B1404" s="2">
        <f>RSI!B1404</f>
        <v>13.8271</v>
      </c>
      <c r="C1404" s="2">
        <f>RSI!I1404</f>
        <v>47.426612307756365</v>
      </c>
      <c r="D1404" s="2">
        <f>MACD!E1404</f>
        <v>8.4432875135920682E-2</v>
      </c>
      <c r="E1404" s="2">
        <f>MACD!F1404</f>
        <v>3.4594858177577001E-2</v>
      </c>
      <c r="F1404" s="2">
        <f>'Moving Avg'!D1404</f>
        <v>13.683859999999999</v>
      </c>
      <c r="G1404" s="2">
        <f>'Moving Avg'!F1404</f>
        <v>13.901154999999999</v>
      </c>
      <c r="H1404" s="2">
        <f>'Moving Avg'!G1404</f>
        <v>14.119084000000004</v>
      </c>
      <c r="I1404" s="2">
        <f>'Moving Avg'!H1404</f>
        <v>16.147947500000008</v>
      </c>
      <c r="J1404" s="17" t="str">
        <f>OBV!F1404</f>
        <v>BULLISH</v>
      </c>
      <c r="K1404" s="17" t="str">
        <f>OBV!G1404</f>
        <v>NEUTRAL</v>
      </c>
      <c r="L1404" s="17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13.892899999999999</v>
      </c>
      <c r="C1405" s="2">
        <f>RSI!I1405</f>
        <v>49.643678612254902</v>
      </c>
      <c r="D1405" s="2">
        <f>MACD!E1405</f>
        <v>8.6202284543977825E-2</v>
      </c>
      <c r="E1405" s="2">
        <f>MACD!F1405</f>
        <v>4.4916343450857169E-2</v>
      </c>
      <c r="F1405" s="2">
        <f>'Moving Avg'!D1405</f>
        <v>13.683860000000001</v>
      </c>
      <c r="G1405" s="2">
        <f>'Moving Avg'!F1405</f>
        <v>13.896215000000002</v>
      </c>
      <c r="H1405" s="2">
        <f>'Moving Avg'!G1405</f>
        <v>14.101472000000003</v>
      </c>
      <c r="I1405" s="2">
        <f>'Moving Avg'!H1405</f>
        <v>16.122762500000007</v>
      </c>
      <c r="J1405" s="17" t="str">
        <f>OBV!F1405</f>
        <v>BULLISH</v>
      </c>
      <c r="K1405" s="17" t="str">
        <f>OBV!G1405</f>
        <v>NEUTRAL</v>
      </c>
      <c r="L1405" s="17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13.5143</v>
      </c>
      <c r="C1406" s="2">
        <f>RSI!I1406</f>
        <v>39.358897693574868</v>
      </c>
      <c r="D1406" s="2">
        <f>MACD!E1406</f>
        <v>0.11577658211959019</v>
      </c>
      <c r="E1406" s="2">
        <f>MACD!F1406</f>
        <v>5.9088391184603781E-2</v>
      </c>
      <c r="F1406" s="2">
        <f>'Moving Avg'!D1406</f>
        <v>13.65258</v>
      </c>
      <c r="G1406" s="2">
        <f>'Moving Avg'!F1406</f>
        <v>13.87646</v>
      </c>
      <c r="H1406" s="2">
        <f>'Moving Avg'!G1406</f>
        <v>14.081884000000004</v>
      </c>
      <c r="I1406" s="2">
        <f>'Moving Avg'!H1406</f>
        <v>16.095684500000008</v>
      </c>
      <c r="J1406" s="17" t="str">
        <f>OBV!F1406</f>
        <v>BULLISH</v>
      </c>
      <c r="K1406" s="17" t="str">
        <f>OBV!G1406</f>
        <v>NEUTRAL</v>
      </c>
      <c r="L1406" s="17" t="str">
        <f>OBV!H1406</f>
        <v>BULLISH DIVERGENCE</v>
      </c>
    </row>
    <row r="1407" spans="1:12" ht="13.5" x14ac:dyDescent="0.25">
      <c r="A1407" s="3">
        <f>RSI!A1407</f>
        <v>44061</v>
      </c>
      <c r="B1407" s="2">
        <f>RSI!B1407</f>
        <v>13.6213</v>
      </c>
      <c r="C1407" s="2">
        <f>RSI!I1407</f>
        <v>42.955813965964907</v>
      </c>
      <c r="D1407" s="2">
        <f>MACD!E1407</f>
        <v>0.12248092828715329</v>
      </c>
      <c r="E1407" s="2">
        <f>MACD!F1407</f>
        <v>7.1766898605113691E-2</v>
      </c>
      <c r="F1407" s="2">
        <f>'Moving Avg'!D1407</f>
        <v>13.67728</v>
      </c>
      <c r="G1407" s="2">
        <f>'Moving Avg'!F1407</f>
        <v>13.850945000000001</v>
      </c>
      <c r="H1407" s="2">
        <f>'Moving Avg'!G1407</f>
        <v>14.060486000000003</v>
      </c>
      <c r="I1407" s="2">
        <f>'Moving Avg'!H1407</f>
        <v>16.070376000000007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13.6213</v>
      </c>
      <c r="C1408" s="2">
        <f>RSI!I1408</f>
        <v>42.955813965964907</v>
      </c>
      <c r="D1408" s="2">
        <f>MACD!E1408</f>
        <v>0.12962101798211556</v>
      </c>
      <c r="E1408" s="2">
        <f>MACD!F1408</f>
        <v>8.3337722480514076E-2</v>
      </c>
      <c r="F1408" s="2">
        <f>'Moving Avg'!D1408</f>
        <v>13.69538</v>
      </c>
      <c r="G1408" s="2">
        <f>'Moving Avg'!F1408</f>
        <v>13.825430000000001</v>
      </c>
      <c r="H1408" s="2">
        <f>'Moving Avg'!G1408</f>
        <v>14.039910000000003</v>
      </c>
      <c r="I1408" s="2">
        <f>'Moving Avg'!H1408</f>
        <v>16.044656000000007</v>
      </c>
      <c r="J1408" s="17" t="str">
        <f>OBV!F1408</f>
        <v>BULLISH</v>
      </c>
      <c r="K1408" s="17" t="str">
        <f>OBV!G1408</f>
        <v>NEUTRAL</v>
      </c>
      <c r="L1408" s="17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13.8764</v>
      </c>
      <c r="C1409" s="2">
        <f>RSI!I1409</f>
        <v>50.993212823396959</v>
      </c>
      <c r="D1409" s="2">
        <f>MACD!E1409</f>
        <v>0.11812483733877066</v>
      </c>
      <c r="E1409" s="2">
        <f>MACD!F1409</f>
        <v>9.0295145452165396E-2</v>
      </c>
      <c r="F1409" s="2">
        <f>'Moving Avg'!D1409</f>
        <v>13.70524</v>
      </c>
      <c r="G1409" s="2">
        <f>'Moving Avg'!F1409</f>
        <v>13.819665000000001</v>
      </c>
      <c r="H1409" s="2">
        <f>'Moving Avg'!G1409</f>
        <v>14.029374000000001</v>
      </c>
      <c r="I1409" s="2">
        <f>'Moving Avg'!H1409</f>
        <v>16.020211500000006</v>
      </c>
      <c r="J1409" s="17" t="str">
        <f>OBV!F1409</f>
        <v>BULLISH</v>
      </c>
      <c r="K1409" s="17" t="str">
        <f>OBV!G1409</f>
        <v>NEUTRAL</v>
      </c>
      <c r="L1409" s="17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13.8188</v>
      </c>
      <c r="C1410" s="2">
        <f>RSI!I1410</f>
        <v>49.304005165228389</v>
      </c>
      <c r="D1410" s="2">
        <f>MACD!E1410</f>
        <v>0.10987597971405627</v>
      </c>
      <c r="E1410" s="2">
        <f>MACD!F1410</f>
        <v>9.4211312304543576E-2</v>
      </c>
      <c r="F1410" s="2">
        <f>'Moving Avg'!D1410</f>
        <v>13.69042</v>
      </c>
      <c r="G1410" s="2">
        <f>'Moving Avg'!F1410</f>
        <v>13.811020000000003</v>
      </c>
      <c r="H1410" s="2">
        <f>'Moving Avg'!G1410</f>
        <v>14.017685999999999</v>
      </c>
      <c r="I1410" s="2">
        <f>'Moving Avg'!H1410</f>
        <v>15.995479000000007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13.5801</v>
      </c>
      <c r="C1411" s="2">
        <f>RSI!I1411</f>
        <v>42.953811224418551</v>
      </c>
      <c r="D1411" s="2">
        <f>MACD!E1411</f>
        <v>8.650236214809226E-2</v>
      </c>
      <c r="E1411" s="2">
        <f>MACD!F1411</f>
        <v>9.2669522273253313E-2</v>
      </c>
      <c r="F1411" s="2">
        <f>'Moving Avg'!D1411</f>
        <v>13.703579999999999</v>
      </c>
      <c r="G1411" s="2">
        <f>'Moving Avg'!F1411</f>
        <v>13.801554999999999</v>
      </c>
      <c r="H1411" s="2">
        <f>'Moving Avg'!G1411</f>
        <v>13.999741999999999</v>
      </c>
      <c r="I1411" s="2">
        <f>'Moving Avg'!H1411</f>
        <v>15.96996450000001</v>
      </c>
      <c r="J1411" s="17" t="str">
        <f>OBV!F1411</f>
        <v>BEARISH</v>
      </c>
      <c r="K1411" s="17" t="str">
        <f>OBV!G1411</f>
        <v>NEUTRAL</v>
      </c>
      <c r="L1411" s="17" t="str">
        <f>OBV!H1411</f>
        <v>BEARISH DIVERGENCE</v>
      </c>
    </row>
    <row r="1412" spans="1:12" ht="13.5" x14ac:dyDescent="0.25">
      <c r="A1412" s="3">
        <f>RSI!A1412</f>
        <v>44069</v>
      </c>
      <c r="B1412" s="2">
        <f>RSI!B1412</f>
        <v>13.728300000000001</v>
      </c>
      <c r="C1412" s="2">
        <f>RSI!I1412</f>
        <v>47.47690475781944</v>
      </c>
      <c r="D1412" s="2">
        <f>MACD!E1412</f>
        <v>3.0658617762814089E-2</v>
      </c>
      <c r="E1412" s="2">
        <f>MACD!F1412</f>
        <v>8.0267341371165479E-2</v>
      </c>
      <c r="F1412" s="2">
        <f>'Moving Avg'!D1412</f>
        <v>13.724980000000002</v>
      </c>
      <c r="G1412" s="2">
        <f>'Moving Avg'!F1412</f>
        <v>13.788385</v>
      </c>
      <c r="H1412" s="2">
        <f>'Moving Avg'!G1412</f>
        <v>13.986243999999999</v>
      </c>
      <c r="I1412" s="2">
        <f>'Moving Avg'!H1412</f>
        <v>15.945191000000012</v>
      </c>
      <c r="J1412" s="17" t="str">
        <f>OBV!F1412</f>
        <v>BEARISH</v>
      </c>
      <c r="K1412" s="17" t="str">
        <f>OBV!G1412</f>
        <v>NEUTRAL</v>
      </c>
      <c r="L1412" s="17" t="str">
        <f>OBV!H1412</f>
        <v>BEARISH DIVERGENCE</v>
      </c>
    </row>
    <row r="1413" spans="1:12" ht="13.5" x14ac:dyDescent="0.25">
      <c r="A1413" s="3">
        <f>RSI!A1413</f>
        <v>44070</v>
      </c>
      <c r="B1413" s="2">
        <f>RSI!B1413</f>
        <v>13.736499999999999</v>
      </c>
      <c r="C1413" s="2">
        <f>RSI!I1413</f>
        <v>47.723885202942633</v>
      </c>
      <c r="D1413" s="2">
        <f>MACD!E1413</f>
        <v>-1.1600254536336507E-2</v>
      </c>
      <c r="E1413" s="2">
        <f>MACD!F1413</f>
        <v>6.1893822189665083E-2</v>
      </c>
      <c r="F1413" s="2">
        <f>'Moving Avg'!D1413</f>
        <v>13.748020000000002</v>
      </c>
      <c r="G1413" s="2">
        <f>'Moving Avg'!F1413</f>
        <v>13.775624999999996</v>
      </c>
      <c r="H1413" s="2">
        <f>'Moving Avg'!G1413</f>
        <v>13.971264000000001</v>
      </c>
      <c r="I1413" s="2">
        <f>'Moving Avg'!H1413</f>
        <v>15.919635500000011</v>
      </c>
      <c r="J1413" s="17" t="str">
        <f>OBV!F1413</f>
        <v>BEARISH</v>
      </c>
      <c r="K1413" s="17" t="str">
        <f>OBV!G1413</f>
        <v>NEUTRAL</v>
      </c>
      <c r="L1413" s="17" t="str">
        <f>OBV!H1413</f>
        <v>BEARISH DIVERGENCE</v>
      </c>
    </row>
    <row r="1414" spans="1:12" ht="13.5" x14ac:dyDescent="0.25">
      <c r="A1414" s="3">
        <f>RSI!A1414</f>
        <v>44071</v>
      </c>
      <c r="B1414" s="2">
        <f>RSI!B1414</f>
        <v>13.7036</v>
      </c>
      <c r="C1414" s="2">
        <f>RSI!I1414</f>
        <v>46.773544633177828</v>
      </c>
      <c r="D1414" s="2">
        <f>MACD!E1414</f>
        <v>1.1006318906670032E-3</v>
      </c>
      <c r="E1414" s="2">
        <f>MACD!F1414</f>
        <v>4.9735184129865467E-2</v>
      </c>
      <c r="F1414" s="2">
        <f>'Moving Avg'!D1414</f>
        <v>13.713460000000001</v>
      </c>
      <c r="G1414" s="2">
        <f>'Moving Avg'!F1414</f>
        <v>13.761219999999998</v>
      </c>
      <c r="H1414" s="2">
        <f>'Moving Avg'!G1414</f>
        <v>13.955626000000001</v>
      </c>
      <c r="I1414" s="2">
        <f>'Moving Avg'!H1414</f>
        <v>15.894656500000011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13.4978</v>
      </c>
      <c r="C1415" s="2">
        <f>RSI!I1415</f>
        <v>41.241203366896237</v>
      </c>
      <c r="D1415" s="2">
        <f>MACD!E1415</f>
        <v>3.7813854796260316E-2</v>
      </c>
      <c r="E1415" s="2">
        <f>MACD!F1415</f>
        <v>4.7350918263144443E-2</v>
      </c>
      <c r="F1415" s="2">
        <f>'Moving Avg'!D1415</f>
        <v>13.649260000000002</v>
      </c>
      <c r="G1415" s="2">
        <f>'Moving Avg'!F1415</f>
        <v>13.736524999999997</v>
      </c>
      <c r="H1415" s="2">
        <f>'Moving Avg'!G1415</f>
        <v>13.93258</v>
      </c>
      <c r="I1415" s="2">
        <f>'Moving Avg'!H1415</f>
        <v>15.868648500000011</v>
      </c>
      <c r="J1415" s="17" t="str">
        <f>OBV!F1415</f>
        <v>BEARISH</v>
      </c>
      <c r="K1415" s="17" t="str">
        <f>OBV!G1415</f>
        <v>NEUTRAL</v>
      </c>
      <c r="L1415" s="17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13.1851</v>
      </c>
      <c r="C1416" s="2">
        <f>RSI!I1416</f>
        <v>34.553617202194857</v>
      </c>
      <c r="D1416" s="2">
        <f>MACD!E1416</f>
        <v>3.5566221975329881E-2</v>
      </c>
      <c r="E1416" s="2">
        <f>MACD!F1416</f>
        <v>4.4993979005581532E-2</v>
      </c>
      <c r="F1416" s="2">
        <f>'Moving Avg'!D1416</f>
        <v>13.570259999999999</v>
      </c>
      <c r="G1416" s="2">
        <f>'Moving Avg'!F1416</f>
        <v>13.696194999999998</v>
      </c>
      <c r="H1416" s="2">
        <f>'Moving Avg'!G1416</f>
        <v>13.903280000000001</v>
      </c>
      <c r="I1416" s="2">
        <f>'Moving Avg'!H1416</f>
        <v>15.84115900000001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13.2509</v>
      </c>
      <c r="C1417" s="2">
        <f>RSI!I1417</f>
        <v>36.873327008474142</v>
      </c>
      <c r="D1417" s="2">
        <f>MACD!E1417</f>
        <v>4.8738974358073506E-2</v>
      </c>
      <c r="E1417" s="2">
        <f>MACD!F1417</f>
        <v>4.5742978076079931E-2</v>
      </c>
      <c r="F1417" s="2">
        <f>'Moving Avg'!D1417</f>
        <v>13.474779999999999</v>
      </c>
      <c r="G1417" s="2">
        <f>'Moving Avg'!F1417</f>
        <v>13.663270000000001</v>
      </c>
      <c r="H1417" s="2">
        <f>'Moving Avg'!G1417</f>
        <v>13.875296000000001</v>
      </c>
      <c r="I1417" s="2">
        <f>'Moving Avg'!H1417</f>
        <v>15.813998500000009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13.0863</v>
      </c>
      <c r="C1418" s="2">
        <f>RSI!I1418</f>
        <v>33.659352768582096</v>
      </c>
      <c r="D1418" s="2">
        <f>MACD!E1418</f>
        <v>7.4917752158135897E-2</v>
      </c>
      <c r="E1418" s="2">
        <f>MACD!F1418</f>
        <v>5.157793289249113E-2</v>
      </c>
      <c r="F1418" s="2">
        <f>'Moving Avg'!D1418</f>
        <v>13.344739999999998</v>
      </c>
      <c r="G1418" s="2">
        <f>'Moving Avg'!F1418</f>
        <v>13.622114999999999</v>
      </c>
      <c r="H1418" s="2">
        <f>'Moving Avg'!G1418</f>
        <v>13.842374000000001</v>
      </c>
      <c r="I1418" s="2">
        <f>'Moving Avg'!H1418</f>
        <v>15.78601500000001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13.0863</v>
      </c>
      <c r="C1419" s="2">
        <f>RSI!I1419</f>
        <v>33.659352768582096</v>
      </c>
      <c r="D1419" s="2">
        <f>MACD!E1419</f>
        <v>0.13991744699113973</v>
      </c>
      <c r="E1419" s="2">
        <f>MACD!F1419</f>
        <v>6.9245835712220857E-2</v>
      </c>
      <c r="F1419" s="2">
        <f>'Moving Avg'!D1419</f>
        <v>13.221279999999998</v>
      </c>
      <c r="G1419" s="2">
        <f>'Moving Avg'!F1419</f>
        <v>13.580960000000001</v>
      </c>
      <c r="H1419" s="2">
        <f>'Moving Avg'!G1419</f>
        <v>13.800728000000001</v>
      </c>
      <c r="I1419" s="2">
        <f>'Moving Avg'!H1419</f>
        <v>15.756879500000007</v>
      </c>
      <c r="J1419" s="17" t="str">
        <f>OBV!F1419</f>
        <v>BEARISH</v>
      </c>
      <c r="K1419" s="17" t="str">
        <f>OBV!G1419</f>
        <v>NEUTRAL</v>
      </c>
      <c r="L1419" s="17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13.0863</v>
      </c>
      <c r="C1420" s="2">
        <f>RSI!I1420</f>
        <v>33.659352768582096</v>
      </c>
      <c r="D1420" s="2">
        <f>MACD!E1420</f>
        <v>0.18939108314815378</v>
      </c>
      <c r="E1420" s="2">
        <f>MACD!F1420</f>
        <v>9.3274885199407437E-2</v>
      </c>
      <c r="F1420" s="2">
        <f>'Moving Avg'!D1420</f>
        <v>13.13898</v>
      </c>
      <c r="G1420" s="2">
        <f>'Moving Avg'!F1420</f>
        <v>13.540630000000002</v>
      </c>
      <c r="H1420" s="2">
        <f>'Moving Avg'!G1420</f>
        <v>13.771262000000002</v>
      </c>
      <c r="I1420" s="2">
        <f>'Moving Avg'!H1420</f>
        <v>15.728896000000004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13.0863</v>
      </c>
      <c r="C1421" s="2">
        <f>RSI!I1421</f>
        <v>33.659352768582096</v>
      </c>
      <c r="D1421" s="2">
        <f>MACD!E1421</f>
        <v>0.19761867748030859</v>
      </c>
      <c r="E1421" s="2">
        <f>MACD!F1421</f>
        <v>0.11414364365558767</v>
      </c>
      <c r="F1421" s="2">
        <f>'Moving Avg'!D1421</f>
        <v>13.119219999999999</v>
      </c>
      <c r="G1421" s="2">
        <f>'Moving Avg'!F1421</f>
        <v>13.511410000000001</v>
      </c>
      <c r="H1421" s="2">
        <f>'Moving Avg'!G1421</f>
        <v>13.749862000000002</v>
      </c>
      <c r="I1421" s="2">
        <f>'Moving Avg'!H1421</f>
        <v>15.701324000000005</v>
      </c>
      <c r="J1421" s="17" t="str">
        <f>OBV!F1421</f>
        <v>BULLISH</v>
      </c>
      <c r="K1421" s="17" t="str">
        <f>OBV!G1421</f>
        <v>NEUTRAL</v>
      </c>
      <c r="L1421" s="17" t="str">
        <f>OBV!H1421</f>
        <v>BULLISH DIVERGENCE</v>
      </c>
    </row>
    <row r="1422" spans="1:12" ht="13.5" x14ac:dyDescent="0.25">
      <c r="A1422" s="3">
        <f>RSI!A1422</f>
        <v>44083</v>
      </c>
      <c r="B1422" s="2">
        <f>RSI!B1422</f>
        <v>13.004</v>
      </c>
      <c r="C1422" s="2">
        <f>RSI!I1422</f>
        <v>31.79552894475836</v>
      </c>
      <c r="D1422" s="2">
        <f>MACD!E1422</f>
        <v>0.23633638041883032</v>
      </c>
      <c r="E1422" s="2">
        <f>MACD!F1422</f>
        <v>0.13858219100823621</v>
      </c>
      <c r="F1422" s="2">
        <f>'Moving Avg'!D1422</f>
        <v>13.069839999999999</v>
      </c>
      <c r="G1422" s="2">
        <f>'Moving Avg'!F1422</f>
        <v>13.486720000000002</v>
      </c>
      <c r="H1422" s="2">
        <f>'Moving Avg'!G1422</f>
        <v>13.726816000000003</v>
      </c>
      <c r="I1422" s="2">
        <f>'Moving Avg'!H1422</f>
        <v>15.673340500000002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12.9217</v>
      </c>
      <c r="C1423" s="2">
        <f>RSI!I1423</f>
        <v>30.006182138627636</v>
      </c>
      <c r="D1423" s="2">
        <f>MACD!E1423</f>
        <v>0.27958943679039194</v>
      </c>
      <c r="E1423" s="2">
        <f>MACD!F1423</f>
        <v>0.16678364016466737</v>
      </c>
      <c r="F1423" s="2">
        <f>'Moving Avg'!D1423</f>
        <v>13.036919999999999</v>
      </c>
      <c r="G1423" s="2">
        <f>'Moving Avg'!F1423</f>
        <v>13.456264999999998</v>
      </c>
      <c r="H1423" s="2">
        <f>'Moving Avg'!G1423</f>
        <v>13.705416000000003</v>
      </c>
      <c r="I1423" s="2">
        <f>'Moving Avg'!H1423</f>
        <v>15.644945499999999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12.757099999999999</v>
      </c>
      <c r="C1424" s="2">
        <f>RSI!I1424</f>
        <v>26.762289903378743</v>
      </c>
      <c r="D1424" s="2">
        <f>MACD!E1424</f>
        <v>0.32670747882748152</v>
      </c>
      <c r="E1424" s="2">
        <f>MACD!F1424</f>
        <v>0.19876840789723021</v>
      </c>
      <c r="F1424" s="2">
        <f>'Moving Avg'!D1424</f>
        <v>12.971080000000001</v>
      </c>
      <c r="G1424" s="2">
        <f>'Moving Avg'!F1424</f>
        <v>13.402764999999999</v>
      </c>
      <c r="H1424" s="2">
        <f>'Moving Avg'!G1424</f>
        <v>13.687310000000004</v>
      </c>
      <c r="I1424" s="2">
        <f>'Moving Avg'!H1424</f>
        <v>15.616097999999997</v>
      </c>
      <c r="J1424" s="17" t="str">
        <f>OBV!F1424</f>
        <v>BEARISH</v>
      </c>
      <c r="K1424" s="17" t="str">
        <f>OBV!G1424</f>
        <v>WEAK</v>
      </c>
      <c r="L1424" s="17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12.748900000000001</v>
      </c>
      <c r="C1425" s="2">
        <f>RSI!I1425</f>
        <v>26.607964989827849</v>
      </c>
      <c r="D1425" s="2">
        <f>MACD!E1425</f>
        <v>0.33963235530864821</v>
      </c>
      <c r="E1425" s="2">
        <f>MACD!F1425</f>
        <v>0.22694119737951385</v>
      </c>
      <c r="F1425" s="2">
        <f>'Moving Avg'!D1425</f>
        <v>12.903600000000001</v>
      </c>
      <c r="G1425" s="2">
        <f>'Moving Avg'!F1425</f>
        <v>13.345564999999999</v>
      </c>
      <c r="H1425" s="2">
        <f>'Moving Avg'!G1425</f>
        <v>13.670686000000007</v>
      </c>
      <c r="I1425" s="2">
        <f>'Moving Avg'!H1425</f>
        <v>15.585728</v>
      </c>
      <c r="J1425" s="17" t="str">
        <f>OBV!F1425</f>
        <v>BEARISH</v>
      </c>
      <c r="K1425" s="17" t="str">
        <f>OBV!G1425</f>
        <v>WEAK</v>
      </c>
      <c r="L1425" s="17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12.748900000000001</v>
      </c>
      <c r="C1426" s="2">
        <f>RSI!I1426</f>
        <v>26.607964989827835</v>
      </c>
      <c r="D1426" s="2">
        <f>MACD!E1426</f>
        <v>0.30631500947128742</v>
      </c>
      <c r="E1426" s="2">
        <f>MACD!F1426</f>
        <v>0.24281595979786857</v>
      </c>
      <c r="F1426" s="2">
        <f>'Moving Avg'!D1426</f>
        <v>12.836119999999999</v>
      </c>
      <c r="G1426" s="2">
        <f>'Moving Avg'!F1426</f>
        <v>13.307294999999996</v>
      </c>
      <c r="H1426" s="2">
        <f>'Moving Avg'!G1426</f>
        <v>13.65570800000001</v>
      </c>
      <c r="I1426" s="2">
        <f>'Moving Avg'!H1426</f>
        <v>15.556674999999998</v>
      </c>
      <c r="J1426" s="17" t="str">
        <f>OBV!F1426</f>
        <v>BEARISH</v>
      </c>
      <c r="K1426" s="17" t="str">
        <f>OBV!G1426</f>
        <v>WEAK</v>
      </c>
      <c r="L1426" s="17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12.674799999999999</v>
      </c>
      <c r="C1427" s="2">
        <f>RSI!I1427</f>
        <v>25.091563450020047</v>
      </c>
      <c r="D1427" s="2">
        <f>MACD!E1427</f>
        <v>0.29730381248223026</v>
      </c>
      <c r="E1427" s="2">
        <f>MACD!F1427</f>
        <v>0.25371353033474092</v>
      </c>
      <c r="F1427" s="2">
        <f>'Moving Avg'!D1427</f>
        <v>12.77028</v>
      </c>
      <c r="G1427" s="2">
        <f>'Moving Avg'!F1427</f>
        <v>13.259969999999996</v>
      </c>
      <c r="H1427" s="2">
        <f>'Moving Avg'!G1427</f>
        <v>13.640070000000007</v>
      </c>
      <c r="I1427" s="2">
        <f>'Moving Avg'!H1427</f>
        <v>15.526798499999998</v>
      </c>
      <c r="J1427" s="17" t="str">
        <f>OBV!F1427</f>
        <v>BEARISH</v>
      </c>
      <c r="K1427" s="17" t="str">
        <f>OBV!G1427</f>
        <v>WEAK</v>
      </c>
      <c r="L1427" s="17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12.674799999999999</v>
      </c>
      <c r="C1428" s="2">
        <f>RSI!I1428</f>
        <v>25.091563450020047</v>
      </c>
      <c r="D1428" s="2">
        <f>MACD!E1428</f>
        <v>0.26809784546821369</v>
      </c>
      <c r="E1428" s="2">
        <f>MACD!F1428</f>
        <v>0.25659039336143552</v>
      </c>
      <c r="F1428" s="2">
        <f>'Moving Avg'!D1428</f>
        <v>12.720899999999999</v>
      </c>
      <c r="G1428" s="2">
        <f>'Moving Avg'!F1428</f>
        <v>13.212644999999998</v>
      </c>
      <c r="H1428" s="2">
        <f>'Moving Avg'!G1428</f>
        <v>13.623444000000008</v>
      </c>
      <c r="I1428" s="2">
        <f>'Moving Avg'!H1428</f>
        <v>15.496921999999994</v>
      </c>
      <c r="J1428" s="17" t="str">
        <f>OBV!F1428</f>
        <v>BEARISH</v>
      </c>
      <c r="K1428" s="17" t="str">
        <f>OBV!G1428</f>
        <v>WEAK</v>
      </c>
      <c r="L1428" s="17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12.839399999999999</v>
      </c>
      <c r="C1429" s="2">
        <f>RSI!I1429</f>
        <v>34.681577309211733</v>
      </c>
      <c r="D1429" s="2">
        <f>MACD!E1429</f>
        <v>0.23465729757440457</v>
      </c>
      <c r="E1429" s="2">
        <f>MACD!F1429</f>
        <v>0.25220377420402934</v>
      </c>
      <c r="F1429" s="2">
        <f>'Moving Avg'!D1429</f>
        <v>12.737359999999999</v>
      </c>
      <c r="G1429" s="2">
        <f>'Moving Avg'!F1429</f>
        <v>13.160794999999998</v>
      </c>
      <c r="H1429" s="2">
        <f>'Moving Avg'!G1429</f>
        <v>13.604020000000007</v>
      </c>
      <c r="I1429" s="2">
        <f>'Moving Avg'!H1429</f>
        <v>15.467292499999994</v>
      </c>
      <c r="J1429" s="17" t="str">
        <f>OBV!F1429</f>
        <v>BEARISH</v>
      </c>
      <c r="K1429" s="17" t="str">
        <f>OBV!G1429</f>
        <v>WEAK</v>
      </c>
      <c r="L1429" s="17" t="str">
        <f>OBV!H1429</f>
        <v>BEARISH DIVERGENCE</v>
      </c>
    </row>
    <row r="1430" spans="1:12" ht="13.5" x14ac:dyDescent="0.25">
      <c r="A1430" s="3">
        <f>RSI!A1430</f>
        <v>44095</v>
      </c>
      <c r="B1430" s="2">
        <f>RSI!B1430</f>
        <v>12.822900000000001</v>
      </c>
      <c r="C1430" s="2">
        <f>RSI!I1430</f>
        <v>34.20879085769829</v>
      </c>
      <c r="D1430" s="2">
        <f>MACD!E1430</f>
        <v>0.20981917831202246</v>
      </c>
      <c r="E1430" s="2">
        <f>MACD!F1430</f>
        <v>0.24372685502562799</v>
      </c>
      <c r="F1430" s="2">
        <f>'Moving Avg'!D1430</f>
        <v>12.75216</v>
      </c>
      <c r="G1430" s="2">
        <f>'Moving Avg'!F1430</f>
        <v>13.110999999999999</v>
      </c>
      <c r="H1430" s="2">
        <f>'Moving Avg'!G1430</f>
        <v>13.576036000000006</v>
      </c>
      <c r="I1430" s="2">
        <f>'Moving Avg'!H1430</f>
        <v>15.438403499999994</v>
      </c>
      <c r="J1430" s="17" t="str">
        <f>OBV!F1430</f>
        <v>BEARISH</v>
      </c>
      <c r="K1430" s="17" t="str">
        <f>OBV!G1430</f>
        <v>WEAK</v>
      </c>
      <c r="L1430" s="17" t="str">
        <f>OBV!H1430</f>
        <v>BEARISH DIVERGENCE</v>
      </c>
    </row>
    <row r="1431" spans="1:12" ht="13.5" x14ac:dyDescent="0.25">
      <c r="A1431" s="3">
        <f>RSI!A1431</f>
        <v>44096</v>
      </c>
      <c r="B1431" s="2">
        <f>RSI!B1431</f>
        <v>12.798299999999999</v>
      </c>
      <c r="C1431" s="2">
        <f>RSI!I1431</f>
        <v>33.476073399499256</v>
      </c>
      <c r="D1431" s="2">
        <f>MACD!E1431</f>
        <v>0.19279194323964965</v>
      </c>
      <c r="E1431" s="2">
        <f>MACD!F1431</f>
        <v>0.23353987266843235</v>
      </c>
      <c r="F1431" s="2">
        <f>'Moving Avg'!D1431</f>
        <v>12.762039999999999</v>
      </c>
      <c r="G1431" s="2">
        <f>'Moving Avg'!F1431</f>
        <v>13.071909999999999</v>
      </c>
      <c r="H1431" s="2">
        <f>'Moving Avg'!G1431</f>
        <v>13.552168000000005</v>
      </c>
      <c r="I1431" s="2">
        <f>'Moving Avg'!H1431</f>
        <v>15.409802999999995</v>
      </c>
      <c r="J1431" s="17" t="str">
        <f>OBV!F1431</f>
        <v>BEARISH</v>
      </c>
      <c r="K1431" s="17" t="str">
        <f>OBV!G1431</f>
        <v>WEAK</v>
      </c>
      <c r="L1431" s="17" t="str">
        <f>OBV!H1431</f>
        <v>BEARISH DIVERGENCE</v>
      </c>
    </row>
    <row r="1432" spans="1:12" ht="13.5" x14ac:dyDescent="0.25">
      <c r="A1432" s="3">
        <f>RSI!A1432</f>
        <v>44097</v>
      </c>
      <c r="B1432" s="2">
        <f>RSI!B1432</f>
        <v>12.798299999999999</v>
      </c>
      <c r="C1432" s="2">
        <f>RSI!I1432</f>
        <v>33.476073399499256</v>
      </c>
      <c r="D1432" s="2">
        <f>MACD!E1432</f>
        <v>0.16787497053918976</v>
      </c>
      <c r="E1432" s="2">
        <f>MACD!F1432</f>
        <v>0.22040689224258384</v>
      </c>
      <c r="F1432" s="2">
        <f>'Moving Avg'!D1432</f>
        <v>12.786739999999998</v>
      </c>
      <c r="G1432" s="2">
        <f>'Moving Avg'!F1432</f>
        <v>13.025409999999999</v>
      </c>
      <c r="H1432" s="2">
        <f>'Moving Avg'!G1432</f>
        <v>13.525008000000005</v>
      </c>
      <c r="I1432" s="2">
        <f>'Moving Avg'!H1432</f>
        <v>15.381243999999995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12.798299999999999</v>
      </c>
      <c r="C1433" s="2">
        <f>RSI!I1433</f>
        <v>33.476073399499256</v>
      </c>
      <c r="D1433" s="2">
        <f>MACD!E1433</f>
        <v>0.13612264183610279</v>
      </c>
      <c r="E1433" s="2">
        <f>MACD!F1433</f>
        <v>0.20355004216128764</v>
      </c>
      <c r="F1433" s="2">
        <f>'Moving Avg'!D1433</f>
        <v>12.811439999999999</v>
      </c>
      <c r="G1433" s="2">
        <f>'Moving Avg'!F1433</f>
        <v>12.9785</v>
      </c>
      <c r="H1433" s="2">
        <f>'Moving Avg'!G1433</f>
        <v>13.497848000000003</v>
      </c>
      <c r="I1433" s="2">
        <f>'Moving Avg'!H1433</f>
        <v>15.352643499999992</v>
      </c>
      <c r="J1433" s="17" t="str">
        <f>OBV!F1433</f>
        <v>BEARISH</v>
      </c>
      <c r="K1433" s="17" t="str">
        <f>OBV!G1433</f>
        <v>NEUTRAL</v>
      </c>
      <c r="L1433" s="17" t="str">
        <f>OBV!H1433</f>
        <v>BEARISH DIVERGENCE</v>
      </c>
    </row>
    <row r="1434" spans="1:12" ht="13.5" x14ac:dyDescent="0.25">
      <c r="A1434" s="3">
        <f>RSI!A1434</f>
        <v>44099</v>
      </c>
      <c r="B1434" s="2">
        <f>RSI!B1434</f>
        <v>12.839399999999999</v>
      </c>
      <c r="C1434" s="2">
        <f>RSI!I1434</f>
        <v>36.32215870264195</v>
      </c>
      <c r="D1434" s="2">
        <f>MACD!E1434</f>
        <v>8.2732952489399381E-2</v>
      </c>
      <c r="E1434" s="2">
        <f>MACD!F1434</f>
        <v>0.17938662422690999</v>
      </c>
      <c r="F1434" s="2">
        <f>'Moving Avg'!D1434</f>
        <v>12.811439999999999</v>
      </c>
      <c r="G1434" s="2">
        <f>'Moving Avg'!F1434</f>
        <v>12.93529</v>
      </c>
      <c r="H1434" s="2">
        <f>'Moving Avg'!G1434</f>
        <v>13.476448000000003</v>
      </c>
      <c r="I1434" s="2">
        <f>'Moving Avg'!H1434</f>
        <v>15.324042999999991</v>
      </c>
      <c r="J1434" s="17" t="str">
        <f>OBV!F1434</f>
        <v>BULLISH</v>
      </c>
      <c r="K1434" s="17" t="str">
        <f>OBV!G1434</f>
        <v>STRONG</v>
      </c>
      <c r="L1434" s="17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13.1686</v>
      </c>
      <c r="C1435" s="2">
        <f>RSI!I1435</f>
        <v>53.487210292880505</v>
      </c>
      <c r="D1435" s="2">
        <f>MACD!E1435</f>
        <v>1.3375982744951997E-2</v>
      </c>
      <c r="E1435" s="2">
        <f>MACD!F1435</f>
        <v>0.14618449593051838</v>
      </c>
      <c r="F1435" s="2">
        <f>'Moving Avg'!D1435</f>
        <v>12.88058</v>
      </c>
      <c r="G1435" s="2">
        <f>'Moving Avg'!F1435</f>
        <v>12.918830000000003</v>
      </c>
      <c r="H1435" s="2">
        <f>'Moving Avg'!G1435</f>
        <v>13.459986000000004</v>
      </c>
      <c r="I1435" s="2">
        <f>'Moving Avg'!H1435</f>
        <v>15.29688249999999</v>
      </c>
      <c r="J1435" s="17" t="str">
        <f>OBV!F1435</f>
        <v>BULLISH</v>
      </c>
      <c r="K1435" s="17" t="str">
        <f>OBV!G1435</f>
        <v>STRONG</v>
      </c>
      <c r="L1435" s="17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13.5884</v>
      </c>
      <c r="C1436" s="2">
        <f>RSI!I1436</f>
        <v>66.053753576395991</v>
      </c>
      <c r="D1436" s="2">
        <f>MACD!E1436</f>
        <v>-7.6995158596082192E-2</v>
      </c>
      <c r="E1436" s="2">
        <f>MACD!F1436</f>
        <v>0.10154856502519827</v>
      </c>
      <c r="F1436" s="2">
        <f>'Moving Avg'!D1436</f>
        <v>13.038599999999999</v>
      </c>
      <c r="G1436" s="2">
        <f>'Moving Avg'!F1436</f>
        <v>12.938995000000002</v>
      </c>
      <c r="H1436" s="2">
        <f>'Moving Avg'!G1436</f>
        <v>13.453566</v>
      </c>
      <c r="I1436" s="2">
        <f>'Moving Avg'!H1436</f>
        <v>15.27182099999999</v>
      </c>
      <c r="J1436" s="17" t="str">
        <f>OBV!F1436</f>
        <v>BULLISH</v>
      </c>
      <c r="K1436" s="17" t="str">
        <f>OBV!G1436</f>
        <v>STRONG</v>
      </c>
      <c r="L1436" s="17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13.5801</v>
      </c>
      <c r="C1437" s="2">
        <f>RSI!I1437</f>
        <v>65.675946467814697</v>
      </c>
      <c r="D1437" s="2">
        <f>MACD!E1437</f>
        <v>-0.16727345840918773</v>
      </c>
      <c r="E1437" s="2">
        <f>MACD!F1437</f>
        <v>4.7784160338321079E-2</v>
      </c>
      <c r="F1437" s="2">
        <f>'Moving Avg'!D1437</f>
        <v>13.19496</v>
      </c>
      <c r="G1437" s="2">
        <f>'Moving Avg'!F1437</f>
        <v>12.955455000000004</v>
      </c>
      <c r="H1437" s="2">
        <f>'Moving Avg'!G1437</f>
        <v>13.442536</v>
      </c>
      <c r="I1437" s="2">
        <f>'Moving Avg'!H1437</f>
        <v>15.246717999999992</v>
      </c>
      <c r="J1437" s="17" t="str">
        <f>OBV!F1437</f>
        <v>BULLISH</v>
      </c>
      <c r="K1437" s="17" t="str">
        <f>OBV!G1437</f>
        <v>STRONG</v>
      </c>
      <c r="L1437" s="17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13.1769</v>
      </c>
      <c r="C1438" s="2">
        <f>RSI!I1438</f>
        <v>50.550044540981816</v>
      </c>
      <c r="D1438" s="2">
        <f>MACD!E1438</f>
        <v>-0.21654821229798316</v>
      </c>
      <c r="E1438" s="2">
        <f>MACD!F1438</f>
        <v>-5.082314188939771E-3</v>
      </c>
      <c r="F1438" s="2">
        <f>'Moving Avg'!D1438</f>
        <v>13.270680000000002</v>
      </c>
      <c r="G1438" s="2">
        <f>'Moving Avg'!F1438</f>
        <v>12.959985000000003</v>
      </c>
      <c r="H1438" s="2">
        <f>'Moving Avg'!G1438</f>
        <v>13.423442</v>
      </c>
      <c r="I1438" s="2">
        <f>'Moving Avg'!H1438</f>
        <v>15.220010499999994</v>
      </c>
      <c r="J1438" s="17" t="str">
        <f>OBV!F1438</f>
        <v>BEARISH</v>
      </c>
      <c r="K1438" s="17" t="str">
        <f>OBV!G1438</f>
        <v>WEAK</v>
      </c>
      <c r="L1438" s="17" t="str">
        <f>OBV!H1438</f>
        <v>BEARISH DIVERGENCE</v>
      </c>
    </row>
    <row r="1439" spans="1:12" ht="13.5" x14ac:dyDescent="0.25">
      <c r="A1439" s="3">
        <f>RSI!A1439</f>
        <v>44106</v>
      </c>
      <c r="B1439" s="2">
        <f>RSI!B1439</f>
        <v>13.4978</v>
      </c>
      <c r="C1439" s="2">
        <f>RSI!I1439</f>
        <v>58.702251431597233</v>
      </c>
      <c r="D1439" s="2">
        <f>MACD!E1439</f>
        <v>-0.25685523358067996</v>
      </c>
      <c r="E1439" s="2">
        <f>MACD!F1439</f>
        <v>-5.5436898067287813E-2</v>
      </c>
      <c r="F1439" s="2">
        <f>'Moving Avg'!D1439</f>
        <v>13.402359999999998</v>
      </c>
      <c r="G1439" s="2">
        <f>'Moving Avg'!F1439</f>
        <v>12.980560000000002</v>
      </c>
      <c r="H1439" s="2">
        <f>'Moving Avg'!G1439</f>
        <v>13.413563999999999</v>
      </c>
      <c r="I1439" s="2">
        <f>'Moving Avg'!H1439</f>
        <v>15.194907499999998</v>
      </c>
      <c r="J1439" s="17" t="str">
        <f>OBV!F1439</f>
        <v>BEARISH</v>
      </c>
      <c r="K1439" s="17" t="str">
        <f>OBV!G1439</f>
        <v>WEAK</v>
      </c>
      <c r="L1439" s="17" t="str">
        <f>OBV!H1439</f>
        <v>BEARISH DIVERGENCE</v>
      </c>
    </row>
    <row r="1440" spans="1:12" ht="13.5" x14ac:dyDescent="0.25">
      <c r="A1440" s="3">
        <f>RSI!A1440</f>
        <v>44109</v>
      </c>
      <c r="B1440" s="2">
        <f>RSI!B1440</f>
        <v>13.4155</v>
      </c>
      <c r="C1440" s="2">
        <f>RSI!I1440</f>
        <v>56.145778506106936</v>
      </c>
      <c r="D1440" s="2">
        <f>MACD!E1440</f>
        <v>-0.28945298263600527</v>
      </c>
      <c r="E1440" s="2">
        <f>MACD!F1440</f>
        <v>-0.1022401149810313</v>
      </c>
      <c r="F1440" s="2">
        <f>'Moving Avg'!D1440</f>
        <v>13.451739999999997</v>
      </c>
      <c r="G1440" s="2">
        <f>'Moving Avg'!F1440</f>
        <v>12.997020000000003</v>
      </c>
      <c r="H1440" s="2">
        <f>'Moving Avg'!G1440</f>
        <v>13.402039999999998</v>
      </c>
      <c r="I1440" s="2">
        <f>'Moving Avg'!H1440</f>
        <v>15.169392999999998</v>
      </c>
      <c r="J1440" s="17" t="str">
        <f>OBV!F1440</f>
        <v>BEARISH</v>
      </c>
      <c r="K1440" s="17" t="str">
        <f>OBV!G1440</f>
        <v>WEAK</v>
      </c>
      <c r="L1440" s="17" t="str">
        <f>OBV!H1440</f>
        <v>BEARISH DIVERGENCE</v>
      </c>
    </row>
    <row r="1441" spans="1:12" ht="13.5" x14ac:dyDescent="0.25">
      <c r="A1441" s="3">
        <f>RSI!A1441</f>
        <v>44110</v>
      </c>
      <c r="B1441" s="2">
        <f>RSI!B1441</f>
        <v>13.4155</v>
      </c>
      <c r="C1441" s="2">
        <f>RSI!I1441</f>
        <v>56.145778506106936</v>
      </c>
      <c r="D1441" s="2">
        <f>MACD!E1441</f>
        <v>-0.32223181186583538</v>
      </c>
      <c r="E1441" s="2">
        <f>MACD!F1441</f>
        <v>-0.14623845435799213</v>
      </c>
      <c r="F1441" s="2">
        <f>'Moving Avg'!D1441</f>
        <v>13.417159999999999</v>
      </c>
      <c r="G1441" s="2">
        <f>'Moving Avg'!F1441</f>
        <v>13.013480000000001</v>
      </c>
      <c r="H1441" s="2">
        <f>'Moving Avg'!G1441</f>
        <v>13.394961999999996</v>
      </c>
      <c r="I1441" s="2">
        <f>'Moving Avg'!H1441</f>
        <v>15.143837500000002</v>
      </c>
      <c r="J1441" s="17" t="str">
        <f>OBV!F1441</f>
        <v>BEARISH</v>
      </c>
      <c r="K1441" s="17" t="str">
        <f>OBV!G1441</f>
        <v>WEAK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13.2921</v>
      </c>
      <c r="C1442" s="2">
        <f>RSI!I1442</f>
        <v>52.193161500109696</v>
      </c>
      <c r="D1442" s="2">
        <f>MACD!E1442</f>
        <v>-0.34213395087079235</v>
      </c>
      <c r="E1442" s="2">
        <f>MACD!F1442</f>
        <v>-0.18541755366055218</v>
      </c>
      <c r="F1442" s="2">
        <f>'Moving Avg'!D1442</f>
        <v>13.359560000000002</v>
      </c>
      <c r="G1442" s="2">
        <f>'Moving Avg'!F1442</f>
        <v>13.027885000000001</v>
      </c>
      <c r="H1442" s="2">
        <f>'Moving Avg'!G1442</f>
        <v>13.380969999999998</v>
      </c>
      <c r="I1442" s="2">
        <f>'Moving Avg'!H1442</f>
        <v>15.1175005</v>
      </c>
      <c r="J1442" s="17" t="str">
        <f>OBV!F1442</f>
        <v>BEARISH</v>
      </c>
      <c r="K1442" s="17" t="str">
        <f>OBV!G1442</f>
        <v>WEAK</v>
      </c>
      <c r="L1442" s="17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13.2921</v>
      </c>
      <c r="C1443" s="2">
        <f>RSI!I1443</f>
        <v>52.193161500109696</v>
      </c>
      <c r="D1443" s="2">
        <f>MACD!E1443</f>
        <v>-0.35945518284481004</v>
      </c>
      <c r="E1443" s="2">
        <f>MACD!F1443</f>
        <v>-0.22022507949740375</v>
      </c>
      <c r="F1443" s="2">
        <f>'Moving Avg'!D1443</f>
        <v>13.3826</v>
      </c>
      <c r="G1443" s="2">
        <f>'Moving Avg'!F1443</f>
        <v>13.046405000000002</v>
      </c>
      <c r="H1443" s="2">
        <f>'Moving Avg'!G1443</f>
        <v>13.366977999999994</v>
      </c>
      <c r="I1443" s="2">
        <f>'Moving Avg'!H1443</f>
        <v>15.091369</v>
      </c>
      <c r="J1443" s="17" t="str">
        <f>OBV!F1443</f>
        <v>BULLISH</v>
      </c>
      <c r="K1443" s="17" t="str">
        <f>OBV!G1443</f>
        <v>STRONG</v>
      </c>
      <c r="L1443" s="17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13.1686</v>
      </c>
      <c r="C1444" s="2">
        <f>RSI!I1444</f>
        <v>48.250490621070945</v>
      </c>
      <c r="D1444" s="2">
        <f>MACD!E1444</f>
        <v>-0.3590857186324925</v>
      </c>
      <c r="E1444" s="2">
        <f>MACD!F1444</f>
        <v>-0.24799720732442151</v>
      </c>
      <c r="F1444" s="2">
        <f>'Moving Avg'!D1444</f>
        <v>13.316759999999999</v>
      </c>
      <c r="G1444" s="2">
        <f>'Moving Avg'!F1444</f>
        <v>13.066980000000001</v>
      </c>
      <c r="H1444" s="2">
        <f>'Moving Avg'!G1444</f>
        <v>13.350515999999994</v>
      </c>
      <c r="I1444" s="2">
        <f>'Moving Avg'!H1444</f>
        <v>15.064208499999999</v>
      </c>
      <c r="J1444" s="17" t="str">
        <f>OBV!F1444</f>
        <v>BEARISH</v>
      </c>
      <c r="K1444" s="17" t="str">
        <f>OBV!G1444</f>
        <v>WEAK</v>
      </c>
      <c r="L1444" s="17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12.9217</v>
      </c>
      <c r="C1445" s="2">
        <f>RSI!I1445</f>
        <v>41.500955888313491</v>
      </c>
      <c r="D1445" s="2">
        <f>MACD!E1445</f>
        <v>-0.28952063164412145</v>
      </c>
      <c r="E1445" s="2">
        <f>MACD!F1445</f>
        <v>-0.25630189218836152</v>
      </c>
      <c r="F1445" s="2">
        <f>'Moving Avg'!D1445</f>
        <v>13.217999999999998</v>
      </c>
      <c r="G1445" s="2">
        <f>'Moving Avg'!F1445</f>
        <v>13.075620000000001</v>
      </c>
      <c r="H1445" s="2">
        <f>'Moving Avg'!G1445</f>
        <v>13.329115999999994</v>
      </c>
      <c r="I1445" s="2">
        <f>'Moving Avg'!H1445</f>
        <v>15.036184</v>
      </c>
      <c r="J1445" s="17" t="str">
        <f>OBV!F1445</f>
        <v>BEARISH</v>
      </c>
      <c r="K1445" s="17" t="str">
        <f>OBV!G1445</f>
        <v>WEAK</v>
      </c>
      <c r="L1445" s="17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12.9382</v>
      </c>
      <c r="C1446" s="2">
        <f>RSI!I1446</f>
        <v>42.084022311539862</v>
      </c>
      <c r="D1446" s="2">
        <f>MACD!E1446</f>
        <v>-0.16554262181968049</v>
      </c>
      <c r="E1446" s="2">
        <f>MACD!F1446</f>
        <v>-0.23815003811462535</v>
      </c>
      <c r="F1446" s="2">
        <f>'Moving Avg'!D1446</f>
        <v>13.122540000000001</v>
      </c>
      <c r="G1446" s="2">
        <f>'Moving Avg'!F1446</f>
        <v>13.085085000000001</v>
      </c>
      <c r="H1446" s="2">
        <f>'Moving Avg'!G1446</f>
        <v>13.308045999999997</v>
      </c>
      <c r="I1446" s="2">
        <f>'Moving Avg'!H1446</f>
        <v>15.008324499999999</v>
      </c>
      <c r="J1446" s="17" t="str">
        <f>OBV!F1446</f>
        <v>BEARISH</v>
      </c>
      <c r="K1446" s="17" t="str">
        <f>OBV!G1446</f>
        <v>WEAK</v>
      </c>
      <c r="L1446" s="17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13.1686</v>
      </c>
      <c r="C1447" s="2">
        <f>RSI!I1447</f>
        <v>49.633157499026431</v>
      </c>
      <c r="D1447" s="2">
        <f>MACD!E1447</f>
        <v>-7.7456230967829498E-2</v>
      </c>
      <c r="E1447" s="2">
        <f>MACD!F1447</f>
        <v>-0.2060112766852662</v>
      </c>
      <c r="F1447" s="2">
        <f>'Moving Avg'!D1447</f>
        <v>13.09784</v>
      </c>
      <c r="G1447" s="2">
        <f>'Moving Avg'!F1447</f>
        <v>13.109774999999999</v>
      </c>
      <c r="H1447" s="2">
        <f>'Moving Avg'!G1447</f>
        <v>13.293229999999999</v>
      </c>
      <c r="I1447" s="2">
        <f>'Moving Avg'!H1447</f>
        <v>14.981164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13.004</v>
      </c>
      <c r="C1448" s="2">
        <f>RSI!I1448</f>
        <v>45.109413399970983</v>
      </c>
      <c r="D1448" s="2">
        <f>MACD!E1448</f>
        <v>-5.2708702739536761E-2</v>
      </c>
      <c r="E1448" s="2">
        <f>MACD!F1448</f>
        <v>-0.17535076189612031</v>
      </c>
      <c r="F1448" s="2">
        <f>'Moving Avg'!D1448</f>
        <v>13.04022</v>
      </c>
      <c r="G1448" s="2">
        <f>'Moving Avg'!F1448</f>
        <v>13.126234999999999</v>
      </c>
      <c r="H1448" s="2">
        <f>'Moving Avg'!G1448</f>
        <v>13.275121999999996</v>
      </c>
      <c r="I1448" s="2">
        <f>'Moving Avg'!H1448</f>
        <v>14.9534275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13.1686</v>
      </c>
      <c r="C1449" s="2">
        <f>RSI!I1449</f>
        <v>50.015612651686027</v>
      </c>
      <c r="D1449" s="2">
        <f>MACD!E1449</f>
        <v>6.4280638523079858E-3</v>
      </c>
      <c r="E1449" s="2">
        <f>MACD!F1449</f>
        <v>-0.13899499674643465</v>
      </c>
      <c r="F1449" s="2">
        <f>'Moving Avg'!D1449</f>
        <v>13.04022</v>
      </c>
      <c r="G1449" s="2">
        <f>'Moving Avg'!F1449</f>
        <v>13.142695</v>
      </c>
      <c r="H1449" s="2">
        <f>'Moving Avg'!G1449</f>
        <v>13.260305999999998</v>
      </c>
      <c r="I1449" s="2">
        <f>'Moving Avg'!H1449</f>
        <v>14.9266375</v>
      </c>
      <c r="J1449" s="17" t="str">
        <f>OBV!F1449</f>
        <v>BULLISH</v>
      </c>
      <c r="K1449" s="17" t="str">
        <f>OBV!G1449</f>
        <v>STRONG</v>
      </c>
      <c r="L1449" s="17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13.1686</v>
      </c>
      <c r="C1450" s="2">
        <f>RSI!I1450</f>
        <v>50.015612651686027</v>
      </c>
      <c r="D1450" s="2">
        <f>MACD!E1450</f>
        <v>4.3777062591194849E-2</v>
      </c>
      <c r="E1450" s="2">
        <f>MACD!F1450</f>
        <v>-0.10244058487890875</v>
      </c>
      <c r="F1450" s="2">
        <f>'Moving Avg'!D1450</f>
        <v>13.089599999999999</v>
      </c>
      <c r="G1450" s="2">
        <f>'Moving Avg'!F1450</f>
        <v>13.159979999999999</v>
      </c>
      <c r="H1450" s="2">
        <f>'Moving Avg'!G1450</f>
        <v>13.245819999999997</v>
      </c>
      <c r="I1450" s="2">
        <f>'Moving Avg'!H1450</f>
        <v>14.898653999999999</v>
      </c>
      <c r="J1450" s="17" t="str">
        <f>OBV!F1450</f>
        <v>BULLISH</v>
      </c>
      <c r="K1450" s="17" t="str">
        <f>OBV!G1450</f>
        <v>STRONG</v>
      </c>
      <c r="L1450" s="17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12.7736</v>
      </c>
      <c r="C1451" s="2">
        <f>RSI!I1451</f>
        <v>40.052159586148761</v>
      </c>
      <c r="D1451" s="2">
        <f>MACD!E1451</f>
        <v>0.10461314920894083</v>
      </c>
      <c r="E1451" s="2">
        <f>MACD!F1451</f>
        <v>-6.102983806133884E-2</v>
      </c>
      <c r="F1451" s="2">
        <f>'Moving Avg'!D1451</f>
        <v>13.05668</v>
      </c>
      <c r="G1451" s="2">
        <f>'Moving Avg'!F1451</f>
        <v>13.158745</v>
      </c>
      <c r="H1451" s="2">
        <f>'Moving Avg'!G1451</f>
        <v>13.227877999999997</v>
      </c>
      <c r="I1451" s="2">
        <f>'Moving Avg'!H1451</f>
        <v>14.868324999999997</v>
      </c>
      <c r="J1451" s="17" t="str">
        <f>OBV!F1451</f>
        <v>BULLISH</v>
      </c>
      <c r="K1451" s="17" t="str">
        <f>OBV!G1451</f>
        <v>NEUTRAL</v>
      </c>
      <c r="L1451" s="17" t="str">
        <f>OBV!H1451</f>
        <v>BULLISH DIVERGENCE</v>
      </c>
    </row>
    <row r="1452" spans="1:12" ht="13.5" x14ac:dyDescent="0.25">
      <c r="A1452" s="3">
        <f>RSI!A1452</f>
        <v>44126</v>
      </c>
      <c r="B1452" s="2">
        <f>RSI!B1452</f>
        <v>12.757099999999999</v>
      </c>
      <c r="C1452" s="2">
        <f>RSI!I1452</f>
        <v>39.696424087798903</v>
      </c>
      <c r="D1452" s="2">
        <f>MACD!E1452</f>
        <v>0.14063728374752849</v>
      </c>
      <c r="E1452" s="2">
        <f>MACD!F1452</f>
        <v>-2.0696413699565378E-2</v>
      </c>
      <c r="F1452" s="2">
        <f>'Moving Avg'!D1452</f>
        <v>12.97438</v>
      </c>
      <c r="G1452" s="2">
        <f>'Moving Avg'!F1452</f>
        <v>13.156684999999996</v>
      </c>
      <c r="H1452" s="2">
        <f>'Moving Avg'!G1452</f>
        <v>13.213063999999999</v>
      </c>
      <c r="I1452" s="2">
        <f>'Moving Avg'!H1452</f>
        <v>14.838324999999998</v>
      </c>
      <c r="J1452" s="17" t="str">
        <f>OBV!F1452</f>
        <v>BULLISH</v>
      </c>
      <c r="K1452" s="17" t="str">
        <f>OBV!G1452</f>
        <v>NEUTRAL</v>
      </c>
      <c r="L1452" s="17" t="str">
        <f>OBV!H1452</f>
        <v>BULLISH DIVERGENCE</v>
      </c>
    </row>
    <row r="1453" spans="1:12" ht="13.5" x14ac:dyDescent="0.25">
      <c r="A1453" s="3">
        <f>RSI!A1453</f>
        <v>44127</v>
      </c>
      <c r="B1453" s="2">
        <f>RSI!B1453</f>
        <v>13.1357</v>
      </c>
      <c r="C1453" s="2">
        <f>RSI!I1453</f>
        <v>50.549509473745275</v>
      </c>
      <c r="D1453" s="2">
        <f>MACD!E1453</f>
        <v>0.14531103834331383</v>
      </c>
      <c r="E1453" s="2">
        <f>MACD!F1453</f>
        <v>1.2505076709010465E-2</v>
      </c>
      <c r="F1453" s="2">
        <f>'Moving Avg'!D1453</f>
        <v>13.000720000000001</v>
      </c>
      <c r="G1453" s="2">
        <f>'Moving Avg'!F1453</f>
        <v>13.173554999999999</v>
      </c>
      <c r="H1453" s="2">
        <f>'Moving Avg'!G1453</f>
        <v>13.205161999999998</v>
      </c>
      <c r="I1453" s="2">
        <f>'Moving Avg'!H1453</f>
        <v>14.810588499999996</v>
      </c>
      <c r="J1453" s="17" t="str">
        <f>OBV!F1453</f>
        <v>BULLISH</v>
      </c>
      <c r="K1453" s="17" t="str">
        <f>OBV!G1453</f>
        <v>NEUTRAL</v>
      </c>
      <c r="L1453" s="17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12.757099999999999</v>
      </c>
      <c r="C1454" s="2">
        <f>RSI!I1454</f>
        <v>42.342715295883387</v>
      </c>
      <c r="D1454" s="2">
        <f>MACD!E1454</f>
        <v>0.15814362626487544</v>
      </c>
      <c r="E1454" s="2">
        <f>MACD!F1454</f>
        <v>4.1632786620183465E-2</v>
      </c>
      <c r="F1454" s="2">
        <f>'Moving Avg'!D1454</f>
        <v>12.918420000000001</v>
      </c>
      <c r="G1454" s="2">
        <f>'Moving Avg'!F1454</f>
        <v>13.169439999999998</v>
      </c>
      <c r="H1454" s="2">
        <f>'Moving Avg'!G1454</f>
        <v>13.183762</v>
      </c>
      <c r="I1454" s="2">
        <f>'Moving Avg'!H1454</f>
        <v>14.783057999999997</v>
      </c>
      <c r="J1454" s="17" t="str">
        <f>OBV!F1454</f>
        <v>BEARISH</v>
      </c>
      <c r="K1454" s="17" t="str">
        <f>OBV!G1454</f>
        <v>WEAK</v>
      </c>
      <c r="L1454" s="17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12.757099999999999</v>
      </c>
      <c r="C1455" s="2">
        <f>RSI!I1455</f>
        <v>42.342715295883387</v>
      </c>
      <c r="D1455" s="2">
        <f>MACD!E1455</f>
        <v>0.13310028487846637</v>
      </c>
      <c r="E1455" s="2">
        <f>MACD!F1455</f>
        <v>5.9926286271840046E-2</v>
      </c>
      <c r="F1455" s="2">
        <f>'Moving Avg'!D1455</f>
        <v>12.836119999999999</v>
      </c>
      <c r="G1455" s="2">
        <f>'Moving Avg'!F1455</f>
        <v>13.148864999999997</v>
      </c>
      <c r="H1455" s="2">
        <f>'Moving Avg'!G1455</f>
        <v>13.161046000000001</v>
      </c>
      <c r="I1455" s="2">
        <f>'Moving Avg'!H1455</f>
        <v>14.756308999999995</v>
      </c>
      <c r="J1455" s="17" t="str">
        <f>OBV!F1455</f>
        <v>BEARISH</v>
      </c>
      <c r="K1455" s="17" t="str">
        <f>OBV!G1455</f>
        <v>WEAK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13.004</v>
      </c>
      <c r="C1456" s="2">
        <f>RSI!I1456</f>
        <v>48.648247041424007</v>
      </c>
      <c r="D1456" s="2">
        <f>MACD!E1456</f>
        <v>9.8087977126967374E-2</v>
      </c>
      <c r="E1456" s="2">
        <f>MACD!F1456</f>
        <v>6.755862444286552E-2</v>
      </c>
      <c r="F1456" s="2">
        <f>'Moving Avg'!D1456</f>
        <v>12.882200000000001</v>
      </c>
      <c r="G1456" s="2">
        <f>'Moving Avg'!F1456</f>
        <v>13.119645</v>
      </c>
      <c r="H1456" s="2">
        <f>'Moving Avg'!G1456</f>
        <v>13.150840000000002</v>
      </c>
      <c r="I1456" s="2">
        <f>'Moving Avg'!H1456</f>
        <v>14.731617999999992</v>
      </c>
      <c r="J1456" s="17" t="str">
        <f>OBV!F1456</f>
        <v>BULLISH</v>
      </c>
      <c r="K1456" s="17" t="str">
        <f>OBV!G1456</f>
        <v>NEUTRAL</v>
      </c>
      <c r="L1456" s="17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12.995799999999999</v>
      </c>
      <c r="C1457" s="2">
        <f>RSI!I1457</f>
        <v>48.458700119365936</v>
      </c>
      <c r="D1457" s="2">
        <f>MACD!E1457</f>
        <v>0.10484257387861895</v>
      </c>
      <c r="E1457" s="2">
        <f>MACD!F1457</f>
        <v>7.5015414330016211E-2</v>
      </c>
      <c r="F1457" s="2">
        <f>'Moving Avg'!D1457</f>
        <v>12.929939999999998</v>
      </c>
      <c r="G1457" s="2">
        <f>'Moving Avg'!F1457</f>
        <v>13.090430000000001</v>
      </c>
      <c r="H1457" s="2">
        <f>'Moving Avg'!G1457</f>
        <v>13.138330000000002</v>
      </c>
      <c r="I1457" s="2">
        <f>'Moving Avg'!H1457</f>
        <v>14.706967999999993</v>
      </c>
      <c r="J1457" s="17" t="str">
        <f>OBV!F1457</f>
        <v>BEARISH</v>
      </c>
      <c r="K1457" s="17" t="str">
        <f>OBV!G1457</f>
        <v>NEUTRAL</v>
      </c>
      <c r="L1457" s="17" t="str">
        <f>OBV!H1457</f>
        <v>BEARISH DIVERGENCE</v>
      </c>
    </row>
    <row r="1458" spans="1:12" ht="13.5" x14ac:dyDescent="0.25">
      <c r="A1458" s="3">
        <f>RSI!A1458</f>
        <v>44137</v>
      </c>
      <c r="B1458" s="2">
        <f>RSI!B1458</f>
        <v>13.004</v>
      </c>
      <c r="C1458" s="2">
        <f>RSI!I1458</f>
        <v>48.674063127941267</v>
      </c>
      <c r="D1458" s="2">
        <f>MACD!E1458</f>
        <v>8.4978596132721407E-2</v>
      </c>
      <c r="E1458" s="2">
        <f>MACD!F1458</f>
        <v>7.7008050690557245E-2</v>
      </c>
      <c r="F1458" s="2">
        <f>'Moving Avg'!D1458</f>
        <v>12.903600000000001</v>
      </c>
      <c r="G1458" s="2">
        <f>'Moving Avg'!F1458</f>
        <v>13.081785</v>
      </c>
      <c r="H1458" s="2">
        <f>'Moving Avg'!G1458</f>
        <v>13.125984000000003</v>
      </c>
      <c r="I1458" s="2">
        <f>'Moving Avg'!H1458</f>
        <v>14.683511499999991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12.9876</v>
      </c>
      <c r="C1459" s="2">
        <f>RSI!I1459</f>
        <v>48.239915968445352</v>
      </c>
      <c r="D1459" s="2">
        <f>MACD!E1459</f>
        <v>9.498512529325609E-2</v>
      </c>
      <c r="E1459" s="2">
        <f>MACD!F1459</f>
        <v>8.0603465611097019E-2</v>
      </c>
      <c r="F1459" s="2">
        <f>'Moving Avg'!D1459</f>
        <v>12.949700000000002</v>
      </c>
      <c r="G1459" s="2">
        <f>'Moving Avg'!F1459</f>
        <v>13.056274999999999</v>
      </c>
      <c r="H1459" s="2">
        <f>'Moving Avg'!G1459</f>
        <v>13.108208000000005</v>
      </c>
      <c r="I1459" s="2">
        <f>'Moving Avg'!H1459</f>
        <v>14.65914999999999</v>
      </c>
      <c r="J1459" s="17" t="str">
        <f>OBV!F1459</f>
        <v>BEARISH</v>
      </c>
      <c r="K1459" s="17" t="str">
        <f>OBV!G1459</f>
        <v>WEAK</v>
      </c>
      <c r="L1459" s="17" t="str">
        <f>OBV!H1459</f>
        <v>BEARISH DIVERGENCE</v>
      </c>
    </row>
    <row r="1460" spans="1:12" ht="13.5" x14ac:dyDescent="0.25">
      <c r="A1460" s="3">
        <f>RSI!A1460</f>
        <v>44139</v>
      </c>
      <c r="B1460" s="2">
        <f>RSI!B1460</f>
        <v>12.962899999999999</v>
      </c>
      <c r="C1460" s="2">
        <f>RSI!I1460</f>
        <v>47.551983529490748</v>
      </c>
      <c r="D1460" s="2">
        <f>MACD!E1460</f>
        <v>0.10563485468919254</v>
      </c>
      <c r="E1460" s="2">
        <f>MACD!F1460</f>
        <v>8.5609743426716123E-2</v>
      </c>
      <c r="F1460" s="2">
        <f>'Moving Avg'!D1460</f>
        <v>12.990860000000001</v>
      </c>
      <c r="G1460" s="2">
        <f>'Moving Avg'!F1460</f>
        <v>13.033644999999998</v>
      </c>
      <c r="H1460" s="2">
        <f>'Moving Avg'!G1460</f>
        <v>13.091090000000003</v>
      </c>
      <c r="I1460" s="2">
        <f>'Moving Avg'!H1460</f>
        <v>14.634664999999991</v>
      </c>
      <c r="J1460" s="17" t="str">
        <f>OBV!F1460</f>
        <v>BEARISH</v>
      </c>
      <c r="K1460" s="17" t="str">
        <f>OBV!G1460</f>
        <v>WEAK</v>
      </c>
      <c r="L1460" s="17" t="str">
        <f>OBV!H1460</f>
        <v>BEARISH DIVERGENCE</v>
      </c>
    </row>
    <row r="1461" spans="1:12" ht="13.5" x14ac:dyDescent="0.25">
      <c r="A1461" s="3">
        <f>RSI!A1461</f>
        <v>44140</v>
      </c>
      <c r="B1461" s="2">
        <f>RSI!B1461</f>
        <v>12.839399999999999</v>
      </c>
      <c r="C1461" s="2">
        <f>RSI!I1461</f>
        <v>44.160948133811367</v>
      </c>
      <c r="D1461" s="2">
        <f>MACD!E1461</f>
        <v>6.3497920686701903E-2</v>
      </c>
      <c r="E1461" s="2">
        <f>MACD!F1461</f>
        <v>8.1187378878713273E-2</v>
      </c>
      <c r="F1461" s="2">
        <f>'Moving Avg'!D1461</f>
        <v>12.957939999999999</v>
      </c>
      <c r="G1461" s="2">
        <f>'Moving Avg'!F1461</f>
        <v>13.004840000000002</v>
      </c>
      <c r="H1461" s="2">
        <f>'Moving Avg'!G1461</f>
        <v>13.076276000000007</v>
      </c>
      <c r="I1461" s="2">
        <f>'Moving Avg'!H1461</f>
        <v>14.608327499999989</v>
      </c>
      <c r="J1461" s="17" t="str">
        <f>OBV!F1461</f>
        <v>BEARISH</v>
      </c>
      <c r="K1461" s="17" t="str">
        <f>OBV!G1461</f>
        <v>WEAK</v>
      </c>
      <c r="L1461" s="17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13.078099999999999</v>
      </c>
      <c r="C1462" s="2">
        <f>RSI!I1462</f>
        <v>51.37809872993089</v>
      </c>
      <c r="D1462" s="2">
        <f>MACD!E1462</f>
        <v>8.7912297082635149E-3</v>
      </c>
      <c r="E1462" s="2">
        <f>MACD!F1462</f>
        <v>6.6708149044623327E-2</v>
      </c>
      <c r="F1462" s="2">
        <f>'Moving Avg'!D1462</f>
        <v>12.974399999999997</v>
      </c>
      <c r="G1462" s="2">
        <f>'Moving Avg'!F1462</f>
        <v>12.994140000000002</v>
      </c>
      <c r="H1462" s="2">
        <f>'Moving Avg'!G1462</f>
        <v>13.063272000000005</v>
      </c>
      <c r="I1462" s="2">
        <f>'Moving Avg'!H1462</f>
        <v>14.584541499999991</v>
      </c>
      <c r="J1462" s="17" t="str">
        <f>OBV!F1462</f>
        <v>BEARISH</v>
      </c>
      <c r="K1462" s="17" t="str">
        <f>OBV!G1462</f>
        <v>NEUTRAL</v>
      </c>
      <c r="L1462" s="17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12.962899999999999</v>
      </c>
      <c r="C1463" s="2">
        <f>RSI!I1463</f>
        <v>48.143990425268839</v>
      </c>
      <c r="D1463" s="2">
        <f>MACD!E1463</f>
        <v>2.8951044699988771E-2</v>
      </c>
      <c r="E1463" s="2">
        <f>MACD!F1463</f>
        <v>5.9156728175696421E-2</v>
      </c>
      <c r="F1463" s="2">
        <f>'Moving Avg'!D1463</f>
        <v>12.96618</v>
      </c>
      <c r="G1463" s="2">
        <f>'Moving Avg'!F1463</f>
        <v>12.977680000000001</v>
      </c>
      <c r="H1463" s="2">
        <f>'Moving Avg'!G1463</f>
        <v>13.047800000000004</v>
      </c>
      <c r="I1463" s="2">
        <f>'Moving Avg'!H1463</f>
        <v>14.557586999999989</v>
      </c>
      <c r="J1463" s="17" t="str">
        <f>OBV!F1463</f>
        <v>BEARISH</v>
      </c>
      <c r="K1463" s="17" t="str">
        <f>OBV!G1463</f>
        <v>WEAK</v>
      </c>
      <c r="L1463" s="17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12.757099999999999</v>
      </c>
      <c r="C1464" s="2">
        <f>RSI!I1464</f>
        <v>42.943422649132451</v>
      </c>
      <c r="D1464" s="2">
        <f>MACD!E1464</f>
        <v>3.3833664775517747E-3</v>
      </c>
      <c r="E1464" s="2">
        <f>MACD!F1464</f>
        <v>4.8002055836067495E-2</v>
      </c>
      <c r="F1464" s="2">
        <f>'Moving Avg'!D1464</f>
        <v>12.920079999999999</v>
      </c>
      <c r="G1464" s="2">
        <f>'Moving Avg'!F1464</f>
        <v>12.957104999999999</v>
      </c>
      <c r="H1464" s="2">
        <f>'Moving Avg'!G1464</f>
        <v>13.028870000000005</v>
      </c>
      <c r="I1464" s="2">
        <f>'Moving Avg'!H1464</f>
        <v>14.53083799999999</v>
      </c>
      <c r="J1464" s="17" t="str">
        <f>OBV!F1464</f>
        <v>BEARISH</v>
      </c>
      <c r="K1464" s="17" t="str">
        <f>OBV!G1464</f>
        <v>NEUTRAL</v>
      </c>
      <c r="L1464" s="17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12.757099999999999</v>
      </c>
      <c r="C1465" s="2">
        <f>RSI!I1465</f>
        <v>42.943422649132451</v>
      </c>
      <c r="D1465" s="2">
        <f>MACD!E1465</f>
        <v>-1.6686847132362459E-2</v>
      </c>
      <c r="E1465" s="2">
        <f>MACD!F1465</f>
        <v>3.506427524238151E-2</v>
      </c>
      <c r="F1465" s="2">
        <f>'Moving Avg'!D1465</f>
        <v>12.878919999999999</v>
      </c>
      <c r="G1465" s="2">
        <f>'Moving Avg'!F1465</f>
        <v>12.948874999999997</v>
      </c>
      <c r="H1465" s="2">
        <f>'Moving Avg'!G1465</f>
        <v>13.014056000000004</v>
      </c>
      <c r="I1465" s="2">
        <f>'Moving Avg'!H1465</f>
        <v>14.50429499999999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12.757099999999999</v>
      </c>
      <c r="C1466" s="2">
        <f>RSI!I1466</f>
        <v>42.943422649132444</v>
      </c>
      <c r="D1466" s="2">
        <f>MACD!E1466</f>
        <v>5.7634054197830409E-3</v>
      </c>
      <c r="E1466" s="2">
        <f>MACD!F1466</f>
        <v>2.9204101277861817E-2</v>
      </c>
      <c r="F1466" s="2">
        <f>'Moving Avg'!D1466</f>
        <v>12.862459999999999</v>
      </c>
      <c r="G1466" s="2">
        <f>'Moving Avg'!F1466</f>
        <v>12.939819999999997</v>
      </c>
      <c r="H1466" s="2">
        <f>'Moving Avg'!G1466</f>
        <v>13.005496000000003</v>
      </c>
      <c r="I1466" s="2">
        <f>'Moving Avg'!H1466</f>
        <v>14.478780999999987</v>
      </c>
      <c r="J1466" s="17" t="str">
        <f>OBV!F1466</f>
        <v>BEARISH</v>
      </c>
      <c r="K1466" s="17" t="str">
        <f>OBV!G1466</f>
        <v>NEUTRAL</v>
      </c>
      <c r="L1466" s="17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12.757099999999999</v>
      </c>
      <c r="C1467" s="2">
        <f>RSI!I1467</f>
        <v>42.943422649132444</v>
      </c>
      <c r="D1467" s="2">
        <f>MACD!E1467</f>
        <v>2.4839091545597825E-2</v>
      </c>
      <c r="E1467" s="2">
        <f>MACD!F1467</f>
        <v>2.833109933140902E-2</v>
      </c>
      <c r="F1467" s="2">
        <f>'Moving Avg'!D1467</f>
        <v>12.798260000000001</v>
      </c>
      <c r="G1467" s="2">
        <f>'Moving Avg'!F1467</f>
        <v>12.919245</v>
      </c>
      <c r="H1467" s="2">
        <f>'Moving Avg'!G1467</f>
        <v>12.995620000000004</v>
      </c>
      <c r="I1467" s="2">
        <f>'Moving Avg'!H1467</f>
        <v>14.451250499999988</v>
      </c>
      <c r="J1467" s="17" t="str">
        <f>OBV!F1467</f>
        <v>BEARISH</v>
      </c>
      <c r="K1467" s="17" t="str">
        <f>OBV!G1467</f>
        <v>NEUTRAL</v>
      </c>
      <c r="L1467" s="17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12.9053</v>
      </c>
      <c r="C1468" s="2">
        <f>RSI!I1468</f>
        <v>48.347725672627035</v>
      </c>
      <c r="D1468" s="2">
        <f>MACD!E1468</f>
        <v>3.2505351712027064E-2</v>
      </c>
      <c r="E1468" s="2">
        <f>MACD!F1468</f>
        <v>2.9165949807532631E-2</v>
      </c>
      <c r="F1468" s="2">
        <f>'Moving Avg'!D1468</f>
        <v>12.78674</v>
      </c>
      <c r="G1468" s="2">
        <f>'Moving Avg'!F1468</f>
        <v>12.914310000000004</v>
      </c>
      <c r="H1468" s="2">
        <f>'Moving Avg'!G1468</f>
        <v>12.992000000000003</v>
      </c>
      <c r="I1468" s="2">
        <f>'Moving Avg'!H1468</f>
        <v>14.425242499999989</v>
      </c>
      <c r="J1468" s="17" t="str">
        <f>OBV!F1468</f>
        <v>BULLISH</v>
      </c>
      <c r="K1468" s="17" t="str">
        <f>OBV!G1468</f>
        <v>STRONG</v>
      </c>
      <c r="L1468" s="17" t="str">
        <f>OBV!H1468</f>
        <v>BULLISH DIVERGENCE</v>
      </c>
    </row>
    <row r="1469" spans="1:12" ht="13.5" x14ac:dyDescent="0.25">
      <c r="A1469" s="3">
        <f>RSI!A1469</f>
        <v>44152</v>
      </c>
      <c r="B1469" s="2">
        <f>RSI!B1469</f>
        <v>12.9217</v>
      </c>
      <c r="C1469" s="2">
        <f>RSI!I1469</f>
        <v>48.924264989311745</v>
      </c>
      <c r="D1469" s="2">
        <f>MACD!E1469</f>
        <v>3.5528144130601902E-2</v>
      </c>
      <c r="E1469" s="2">
        <f>MACD!F1469</f>
        <v>3.0438388672146485E-2</v>
      </c>
      <c r="F1469" s="2">
        <f>'Moving Avg'!D1469</f>
        <v>12.819659999999999</v>
      </c>
      <c r="G1469" s="2">
        <f>'Moving Avg'!F1469</f>
        <v>12.901965000000001</v>
      </c>
      <c r="H1469" s="2">
        <f>'Moving Avg'!G1469</f>
        <v>12.988708000000004</v>
      </c>
      <c r="I1469" s="2">
        <f>'Moving Avg'!H1469</f>
        <v>14.40013999999999</v>
      </c>
      <c r="J1469" s="17" t="str">
        <f>OBV!F1469</f>
        <v>BULLISH</v>
      </c>
      <c r="K1469" s="17" t="str">
        <f>OBV!G1469</f>
        <v>STRONG</v>
      </c>
      <c r="L1469" s="17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12.946400000000001</v>
      </c>
      <c r="C1470" s="2">
        <f>RSI!I1470</f>
        <v>49.83250305847811</v>
      </c>
      <c r="D1470" s="2">
        <f>MACD!E1470</f>
        <v>3.2612917175004696E-2</v>
      </c>
      <c r="E1470" s="2">
        <f>MACD!F1470</f>
        <v>3.087329437271813E-2</v>
      </c>
      <c r="F1470" s="2">
        <f>'Moving Avg'!D1470</f>
        <v>12.857519999999999</v>
      </c>
      <c r="G1470" s="2">
        <f>'Moving Avg'!F1470</f>
        <v>12.890855000000002</v>
      </c>
      <c r="H1470" s="2">
        <f>'Moving Avg'!G1470</f>
        <v>12.985910000000004</v>
      </c>
      <c r="I1470" s="2">
        <f>'Moving Avg'!H1470</f>
        <v>14.37516099999999</v>
      </c>
      <c r="J1470" s="17" t="str">
        <f>OBV!F1470</f>
        <v>BULLISH</v>
      </c>
      <c r="K1470" s="17" t="str">
        <f>OBV!G1470</f>
        <v>STRONG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13.2509</v>
      </c>
      <c r="C1471" s="2">
        <f>RSI!I1471</f>
        <v>59.414053354315783</v>
      </c>
      <c r="D1471" s="2">
        <f>MACD!E1471</f>
        <v>-1.1410271091344626E-2</v>
      </c>
      <c r="E1471" s="2">
        <f>MACD!F1471</f>
        <v>2.2416581279905579E-2</v>
      </c>
      <c r="F1471" s="2">
        <f>'Moving Avg'!D1471</f>
        <v>12.956280000000001</v>
      </c>
      <c r="G1471" s="2">
        <f>'Moving Avg'!F1471</f>
        <v>12.914720000000003</v>
      </c>
      <c r="H1471" s="2">
        <f>'Moving Avg'!G1471</f>
        <v>12.989202000000002</v>
      </c>
      <c r="I1471" s="2">
        <f>'Moving Avg'!H1471</f>
        <v>14.35211599999999</v>
      </c>
      <c r="J1471" s="17" t="str">
        <f>OBV!F1471</f>
        <v>BULLISH</v>
      </c>
      <c r="K1471" s="17" t="str">
        <f>OBV!G1471</f>
        <v>STRONG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13.3744</v>
      </c>
      <c r="C1472" s="2">
        <f>RSI!I1472</f>
        <v>62.539095999870852</v>
      </c>
      <c r="D1472" s="2">
        <f>MACD!E1472</f>
        <v>-2.2885871344566766E-2</v>
      </c>
      <c r="E1472" s="2">
        <f>MACD!F1472</f>
        <v>1.335609075501111E-2</v>
      </c>
      <c r="F1472" s="2">
        <f>'Moving Avg'!D1472</f>
        <v>13.079739999999997</v>
      </c>
      <c r="G1472" s="2">
        <f>'Moving Avg'!F1472</f>
        <v>12.945585000000003</v>
      </c>
      <c r="H1472" s="2">
        <f>'Moving Avg'!G1472</f>
        <v>12.996610000000006</v>
      </c>
      <c r="I1472" s="2">
        <f>'Moving Avg'!H1472</f>
        <v>14.328864999999992</v>
      </c>
      <c r="J1472" s="17" t="str">
        <f>OBV!F1472</f>
        <v>BULLISH</v>
      </c>
      <c r="K1472" s="17" t="str">
        <f>OBV!G1472</f>
        <v>STRONG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13.366199999999999</v>
      </c>
      <c r="C1473" s="2">
        <f>RSI!I1473</f>
        <v>62.19666039639241</v>
      </c>
      <c r="D1473" s="2">
        <f>MACD!E1473</f>
        <v>-5.2108226285472625E-2</v>
      </c>
      <c r="E1473" s="2">
        <f>MACD!F1473</f>
        <v>2.6322734691436311E-4</v>
      </c>
      <c r="F1473" s="2">
        <f>'Moving Avg'!D1473</f>
        <v>13.17192</v>
      </c>
      <c r="G1473" s="2">
        <f>'Moving Avg'!F1473</f>
        <v>12.957110000000004</v>
      </c>
      <c r="H1473" s="2">
        <f>'Moving Avg'!G1473</f>
        <v>13.005500000000007</v>
      </c>
      <c r="I1473" s="2">
        <f>'Moving Avg'!H1473</f>
        <v>14.305984999999991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13.3744</v>
      </c>
      <c r="C1474" s="2">
        <f>RSI!I1474</f>
        <v>62.41827009528437</v>
      </c>
      <c r="D1474" s="2">
        <f>MACD!E1474</f>
        <v>-0.11127436504218835</v>
      </c>
      <c r="E1474" s="2">
        <f>MACD!F1474</f>
        <v>-2.2044291130906182E-2</v>
      </c>
      <c r="F1474" s="2">
        <f>'Moving Avg'!D1474</f>
        <v>13.262459999999999</v>
      </c>
      <c r="G1474" s="2">
        <f>'Moving Avg'!F1474</f>
        <v>12.987975000000002</v>
      </c>
      <c r="H1474" s="2">
        <f>'Moving Avg'!G1474</f>
        <v>13.017846000000006</v>
      </c>
      <c r="I1474" s="2">
        <f>'Moving Avg'!H1474</f>
        <v>14.28392749999999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13.646000000000001</v>
      </c>
      <c r="C1475" s="2">
        <f>RSI!I1475</f>
        <v>68.917663808980535</v>
      </c>
      <c r="D1475" s="2">
        <f>MACD!E1475</f>
        <v>-0.18351479438101492</v>
      </c>
      <c r="E1475" s="2">
        <f>MACD!F1475</f>
        <v>-5.4338391780927933E-2</v>
      </c>
      <c r="F1475" s="2">
        <f>'Moving Avg'!D1475</f>
        <v>13.402379999999999</v>
      </c>
      <c r="G1475" s="2">
        <f>'Moving Avg'!F1475</f>
        <v>13.032420000000002</v>
      </c>
      <c r="H1475" s="2">
        <f>'Moving Avg'!G1475</f>
        <v>13.035788000000004</v>
      </c>
      <c r="I1475" s="2">
        <f>'Moving Avg'!H1475</f>
        <v>14.263186999999991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13.646000000000001</v>
      </c>
      <c r="C1476" s="2">
        <f>RSI!I1476</f>
        <v>68.917663808980535</v>
      </c>
      <c r="D1476" s="2">
        <f>MACD!E1476</f>
        <v>-0.24815199919768993</v>
      </c>
      <c r="E1476" s="2">
        <f>MACD!F1476</f>
        <v>-9.3101113264280333E-2</v>
      </c>
      <c r="F1476" s="2">
        <f>'Moving Avg'!D1476</f>
        <v>13.481400000000002</v>
      </c>
      <c r="G1476" s="2">
        <f>'Moving Avg'!F1476</f>
        <v>13.064520000000002</v>
      </c>
      <c r="H1476" s="2">
        <f>'Moving Avg'!G1476</f>
        <v>13.053730000000003</v>
      </c>
      <c r="I1476" s="2">
        <f>'Moving Avg'!H1476</f>
        <v>14.241746999999991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13.9917</v>
      </c>
      <c r="C1477" s="2">
        <f>RSI!I1477</f>
        <v>75.238934505659913</v>
      </c>
      <c r="D1477" s="2">
        <f>MACD!E1477</f>
        <v>-0.3317030628096429</v>
      </c>
      <c r="E1477" s="2">
        <f>MACD!F1477</f>
        <v>-0.14082150317335285</v>
      </c>
      <c r="F1477" s="2">
        <f>'Moving Avg'!D1477</f>
        <v>13.604859999999999</v>
      </c>
      <c r="G1477" s="2">
        <f>'Moving Avg'!F1477</f>
        <v>13.114315</v>
      </c>
      <c r="H1477" s="2">
        <f>'Moving Avg'!G1477</f>
        <v>13.080068000000001</v>
      </c>
      <c r="I1477" s="2">
        <f>'Moving Avg'!H1477</f>
        <v>14.222076499999991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14.1974</v>
      </c>
      <c r="C1478" s="2">
        <f>RSI!I1478</f>
        <v>78.093751890224539</v>
      </c>
      <c r="D1478" s="2">
        <f>MACD!E1478</f>
        <v>-0.39988975865593268</v>
      </c>
      <c r="E1478" s="2">
        <f>MACD!F1478</f>
        <v>-0.19263515426986882</v>
      </c>
      <c r="F1478" s="2">
        <f>'Moving Avg'!D1478</f>
        <v>13.771100000000001</v>
      </c>
      <c r="G1478" s="2">
        <f>'Moving Avg'!F1478</f>
        <v>13.173984999999998</v>
      </c>
      <c r="H1478" s="2">
        <f>'Moving Avg'!G1478</f>
        <v>13.110519999999999</v>
      </c>
      <c r="I1478" s="2">
        <f>'Moving Avg'!H1478</f>
        <v>14.203187499999995</v>
      </c>
      <c r="J1478" s="17" t="str">
        <f>OBV!F1478</f>
        <v>BULLISH</v>
      </c>
      <c r="K1478" s="17" t="str">
        <f>OBV!G1478</f>
        <v>NEUTRAL</v>
      </c>
      <c r="L1478" s="17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14.3209</v>
      </c>
      <c r="C1479" s="2">
        <f>RSI!I1479</f>
        <v>79.613491574490723</v>
      </c>
      <c r="D1479" s="2">
        <f>MACD!E1479</f>
        <v>-0.47010509290979563</v>
      </c>
      <c r="E1479" s="2">
        <f>MACD!F1479</f>
        <v>-0.24812914199785421</v>
      </c>
      <c r="F1479" s="2">
        <f>'Moving Avg'!D1479</f>
        <v>13.960400000000002</v>
      </c>
      <c r="G1479" s="2">
        <f>'Moving Avg'!F1479</f>
        <v>13.240649999999999</v>
      </c>
      <c r="H1479" s="2">
        <f>'Moving Avg'!G1479</f>
        <v>13.14015</v>
      </c>
      <c r="I1479" s="2">
        <f>'Moving Avg'!H1479</f>
        <v>14.185697999999993</v>
      </c>
      <c r="J1479" s="17" t="str">
        <f>OBV!F1479</f>
        <v>BULLISH</v>
      </c>
      <c r="K1479" s="17" t="str">
        <f>OBV!G1479</f>
        <v>NEUTRAL</v>
      </c>
      <c r="L1479" s="17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14.5678</v>
      </c>
      <c r="C1480" s="2">
        <f>RSI!I1480</f>
        <v>82.262760512764913</v>
      </c>
      <c r="D1480" s="2">
        <f>MACD!E1480</f>
        <v>-0.55019397196442021</v>
      </c>
      <c r="E1480" s="2">
        <f>MACD!F1480</f>
        <v>-0.30854210799116744</v>
      </c>
      <c r="F1480" s="2">
        <f>'Moving Avg'!D1480</f>
        <v>14.144760000000002</v>
      </c>
      <c r="G1480" s="2">
        <f>'Moving Avg'!F1480</f>
        <v>13.320894999999998</v>
      </c>
      <c r="H1480" s="2">
        <f>'Moving Avg'!G1480</f>
        <v>13.175047999999999</v>
      </c>
      <c r="I1480" s="2">
        <f>'Moving Avg'!H1480</f>
        <v>14.169031499999994</v>
      </c>
      <c r="J1480" s="17" t="str">
        <f>OBV!F1480</f>
        <v>BULLISH</v>
      </c>
      <c r="K1480" s="17" t="str">
        <f>OBV!G1480</f>
        <v>NEUTRAL</v>
      </c>
      <c r="L1480" s="17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14.395</v>
      </c>
      <c r="C1481" s="2">
        <f>RSI!I1481</f>
        <v>74.924172868500705</v>
      </c>
      <c r="D1481" s="2">
        <f>MACD!E1481</f>
        <v>-0.56550299148625527</v>
      </c>
      <c r="E1481" s="2">
        <f>MACD!F1481</f>
        <v>-0.35993428469018501</v>
      </c>
      <c r="F1481" s="2">
        <f>'Moving Avg'!D1481</f>
        <v>14.294559999999999</v>
      </c>
      <c r="G1481" s="2">
        <f>'Moving Avg'!F1481</f>
        <v>13.398675000000001</v>
      </c>
      <c r="H1481" s="2">
        <f>'Moving Avg'!G1481</f>
        <v>13.206981999999998</v>
      </c>
      <c r="I1481" s="2">
        <f>'Moving Avg'!H1481</f>
        <v>14.151295499999993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14.4032</v>
      </c>
      <c r="C1482" s="2">
        <f>RSI!I1482</f>
        <v>75.037973283935031</v>
      </c>
      <c r="D1482" s="2">
        <f>MACD!E1482</f>
        <v>-0.56569834306050026</v>
      </c>
      <c r="E1482" s="2">
        <f>MACD!F1482</f>
        <v>-0.40108709636424811</v>
      </c>
      <c r="F1482" s="2">
        <f>'Moving Avg'!D1482</f>
        <v>14.376859999999999</v>
      </c>
      <c r="G1482" s="2">
        <f>'Moving Avg'!F1482</f>
        <v>13.464930000000004</v>
      </c>
      <c r="H1482" s="2">
        <f>'Moving Avg'!G1482</f>
        <v>13.239079999999996</v>
      </c>
      <c r="I1482" s="2">
        <f>'Moving Avg'!H1482</f>
        <v>14.130925499999995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14.2386</v>
      </c>
      <c r="C1483" s="2">
        <f>RSI!I1483</f>
        <v>68.334087007007824</v>
      </c>
      <c r="D1483" s="2">
        <f>MACD!E1483</f>
        <v>-0.56019785391712595</v>
      </c>
      <c r="E1483" s="2">
        <f>MACD!F1483</f>
        <v>-0.43290924787482371</v>
      </c>
      <c r="F1483" s="2">
        <f>'Moving Avg'!D1483</f>
        <v>14.3851</v>
      </c>
      <c r="G1483" s="2">
        <f>'Moving Avg'!F1483</f>
        <v>13.528715000000002</v>
      </c>
      <c r="H1483" s="2">
        <f>'Moving Avg'!G1483</f>
        <v>13.267885999999999</v>
      </c>
      <c r="I1483" s="2">
        <f>'Moving Avg'!H1483</f>
        <v>14.109114999999996</v>
      </c>
      <c r="J1483" s="17" t="str">
        <f>OBV!F1483</f>
        <v>BEARISH</v>
      </c>
      <c r="K1483" s="17" t="str">
        <f>OBV!G1483</f>
        <v>NEUTRAL</v>
      </c>
      <c r="L1483" s="17" t="str">
        <f>OBV!H1483</f>
        <v>BEARISH DIVERGENCE</v>
      </c>
    </row>
    <row r="1484" spans="1:12" ht="13.5" x14ac:dyDescent="0.25">
      <c r="A1484" s="3">
        <f>RSI!A1484</f>
        <v>44173</v>
      </c>
      <c r="B1484" s="2">
        <f>RSI!B1484</f>
        <v>14.386699999999999</v>
      </c>
      <c r="C1484" s="2">
        <f>RSI!I1484</f>
        <v>70.856932832988036</v>
      </c>
      <c r="D1484" s="2">
        <f>MACD!E1484</f>
        <v>-0.56915504499947112</v>
      </c>
      <c r="E1484" s="2">
        <f>MACD!F1484</f>
        <v>-0.46015840729975321</v>
      </c>
      <c r="F1484" s="2">
        <f>'Moving Avg'!D1484</f>
        <v>14.398259999999999</v>
      </c>
      <c r="G1484" s="2">
        <f>'Moving Avg'!F1484</f>
        <v>13.610195000000001</v>
      </c>
      <c r="H1484" s="2">
        <f>'Moving Avg'!G1484</f>
        <v>13.298831999999997</v>
      </c>
      <c r="I1484" s="2">
        <f>'Moving Avg'!H1484</f>
        <v>14.088044999999996</v>
      </c>
      <c r="J1484" s="17" t="str">
        <f>OBV!F1484</f>
        <v>BEARISH</v>
      </c>
      <c r="K1484" s="17" t="str">
        <f>OBV!G1484</f>
        <v>NEUTRAL</v>
      </c>
      <c r="L1484" s="17" t="str">
        <f>OBV!H1484</f>
        <v>BEARISH DIVERGENCE</v>
      </c>
    </row>
    <row r="1485" spans="1:12" ht="13.5" x14ac:dyDescent="0.25">
      <c r="A1485" s="3">
        <f>RSI!A1485</f>
        <v>44174</v>
      </c>
      <c r="B1485" s="2">
        <f>RSI!B1485</f>
        <v>14.362</v>
      </c>
      <c r="C1485" s="2">
        <f>RSI!I1485</f>
        <v>69.857307808525022</v>
      </c>
      <c r="D1485" s="2">
        <f>MACD!E1485</f>
        <v>-0.53760862724348257</v>
      </c>
      <c r="E1485" s="2">
        <f>MACD!F1485</f>
        <v>-0.47564845128849914</v>
      </c>
      <c r="F1485" s="2">
        <f>'Moving Avg'!D1485</f>
        <v>14.357099999999999</v>
      </c>
      <c r="G1485" s="2">
        <f>'Moving Avg'!F1485</f>
        <v>13.690440000000001</v>
      </c>
      <c r="H1485" s="2">
        <f>'Moving Avg'!G1485</f>
        <v>13.322699999999998</v>
      </c>
      <c r="I1485" s="2">
        <f>'Moving Avg'!H1485</f>
        <v>14.067592499999998</v>
      </c>
      <c r="J1485" s="17" t="str">
        <f>OBV!F1485</f>
        <v>BEARISH</v>
      </c>
      <c r="K1485" s="17" t="str">
        <f>OBV!G1485</f>
        <v>WEAK</v>
      </c>
      <c r="L1485" s="17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14.362</v>
      </c>
      <c r="C1486" s="2">
        <f>RSI!I1486</f>
        <v>69.857307808525022</v>
      </c>
      <c r="D1486" s="2">
        <f>MACD!E1486</f>
        <v>-0.51492572299313544</v>
      </c>
      <c r="E1486" s="2">
        <f>MACD!F1486</f>
        <v>-0.48350390562942647</v>
      </c>
      <c r="F1486" s="2">
        <f>'Moving Avg'!D1486</f>
        <v>14.3505</v>
      </c>
      <c r="G1486" s="2">
        <f>'Moving Avg'!F1486</f>
        <v>13.770685</v>
      </c>
      <c r="H1486" s="2">
        <f>'Moving Avg'!G1486</f>
        <v>13.338171999999997</v>
      </c>
      <c r="I1486" s="2">
        <f>'Moving Avg'!H1486</f>
        <v>14.048045</v>
      </c>
      <c r="J1486" s="17" t="str">
        <f>OBV!F1486</f>
        <v>BEARISH</v>
      </c>
      <c r="K1486" s="17" t="str">
        <f>OBV!G1486</f>
        <v>WEAK</v>
      </c>
      <c r="L1486" s="17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13.933999999999999</v>
      </c>
      <c r="C1487" s="2">
        <f>RSI!I1487</f>
        <v>54.426702138600426</v>
      </c>
      <c r="D1487" s="2">
        <f>MACD!E1487</f>
        <v>-0.41455734247798404</v>
      </c>
      <c r="E1487" s="2">
        <f>MACD!F1487</f>
        <v>-0.46971459299913804</v>
      </c>
      <c r="F1487" s="2">
        <f>'Moving Avg'!D1487</f>
        <v>14.25666</v>
      </c>
      <c r="G1487" s="2">
        <f>'Moving Avg'!F1487</f>
        <v>13.82953</v>
      </c>
      <c r="H1487" s="2">
        <f>'Moving Avg'!G1487</f>
        <v>13.345249999999998</v>
      </c>
      <c r="I1487" s="2">
        <f>'Moving Avg'!H1487</f>
        <v>14.026357500000001</v>
      </c>
      <c r="J1487" s="17" t="str">
        <f>OBV!F1487</f>
        <v>BEARISH</v>
      </c>
      <c r="K1487" s="17" t="str">
        <f>OBV!G1487</f>
        <v>WEAK</v>
      </c>
      <c r="L1487" s="17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13.933999999999999</v>
      </c>
      <c r="C1488" s="2">
        <f>RSI!I1488</f>
        <v>54.426702138600426</v>
      </c>
      <c r="D1488" s="2">
        <f>MACD!E1488</f>
        <v>-0.29889314301479608</v>
      </c>
      <c r="E1488" s="2">
        <f>MACD!F1488</f>
        <v>-0.43555030300226971</v>
      </c>
      <c r="F1488" s="2">
        <f>'Moving Avg'!D1488</f>
        <v>14.195740000000001</v>
      </c>
      <c r="G1488" s="2">
        <f>'Moving Avg'!F1488</f>
        <v>13.880965</v>
      </c>
      <c r="H1488" s="2">
        <f>'Moving Avg'!G1488</f>
        <v>13.360391999999996</v>
      </c>
      <c r="I1488" s="2">
        <f>'Moving Avg'!H1488</f>
        <v>14.005493000000001</v>
      </c>
      <c r="J1488" s="17" t="str">
        <f>OBV!F1488</f>
        <v>BEARISH</v>
      </c>
      <c r="K1488" s="17" t="str">
        <f>OBV!G1488</f>
        <v>WEAK</v>
      </c>
      <c r="L1488" s="17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14.304399999999999</v>
      </c>
      <c r="C1489" s="2">
        <f>RSI!I1489</f>
        <v>62.696849008476846</v>
      </c>
      <c r="D1489" s="2">
        <f>MACD!E1489</f>
        <v>-0.21030218169161685</v>
      </c>
      <c r="E1489" s="2">
        <f>MACD!F1489</f>
        <v>-0.39050067874013916</v>
      </c>
      <c r="F1489" s="2">
        <f>'Moving Avg'!D1489</f>
        <v>14.17928</v>
      </c>
      <c r="G1489" s="2">
        <f>'Moving Avg'!F1489</f>
        <v>13.950099999999997</v>
      </c>
      <c r="H1489" s="2">
        <f>'Moving Avg'!G1489</f>
        <v>13.376523999999995</v>
      </c>
      <c r="I1489" s="2">
        <f>'Moving Avg'!H1489</f>
        <v>13.986892000000001</v>
      </c>
      <c r="J1489" s="17" t="str">
        <f>OBV!F1489</f>
        <v>BEARISH</v>
      </c>
      <c r="K1489" s="17" t="str">
        <f>OBV!G1489</f>
        <v>WEAK</v>
      </c>
      <c r="L1489" s="17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13.9176</v>
      </c>
      <c r="C1490" s="2">
        <f>RSI!I1490</f>
        <v>52.070284424666404</v>
      </c>
      <c r="D1490" s="2">
        <f>MACD!E1490</f>
        <v>-7.167220137640129E-2</v>
      </c>
      <c r="E1490" s="2">
        <f>MACD!F1490</f>
        <v>-0.32673498326739159</v>
      </c>
      <c r="F1490" s="2">
        <f>'Moving Avg'!D1490</f>
        <v>14.090399999999999</v>
      </c>
      <c r="G1490" s="2">
        <f>'Moving Avg'!F1490</f>
        <v>13.998659999999997</v>
      </c>
      <c r="H1490" s="2">
        <f>'Moving Avg'!G1490</f>
        <v>13.386565999999995</v>
      </c>
      <c r="I1490" s="2">
        <f>'Moving Avg'!H1490</f>
        <v>13.966769000000001</v>
      </c>
      <c r="J1490" s="17" t="str">
        <f>OBV!F1490</f>
        <v>BEARISH</v>
      </c>
      <c r="K1490" s="17" t="str">
        <f>OBV!G1490</f>
        <v>NEUTRAL</v>
      </c>
      <c r="L1490" s="17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13.9917</v>
      </c>
      <c r="C1491" s="2">
        <f>RSI!I1491</f>
        <v>53.689638318833005</v>
      </c>
      <c r="D1491" s="2">
        <f>MACD!E1491</f>
        <v>1.309399062413874E-2</v>
      </c>
      <c r="E1491" s="2">
        <f>MACD!F1491</f>
        <v>-0.25876918848908553</v>
      </c>
      <c r="F1491" s="2">
        <f>'Moving Avg'!D1491</f>
        <v>14.01634</v>
      </c>
      <c r="G1491" s="2">
        <f>'Moving Avg'!F1491</f>
        <v>14.035699999999997</v>
      </c>
      <c r="H1491" s="2">
        <f>'Moving Avg'!G1491</f>
        <v>13.398089999999995</v>
      </c>
      <c r="I1491" s="2">
        <f>'Moving Avg'!H1491</f>
        <v>13.94537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14.1974</v>
      </c>
      <c r="C1492" s="2">
        <f>RSI!I1492</f>
        <v>57.93805438725861</v>
      </c>
      <c r="D1492" s="2">
        <f>MACD!E1492</f>
        <v>6.9977542868162601E-2</v>
      </c>
      <c r="E1492" s="2">
        <f>MACD!F1492</f>
        <v>-0.19301984221763591</v>
      </c>
      <c r="F1492" s="2">
        <f>'Moving Avg'!D1492</f>
        <v>14.06902</v>
      </c>
      <c r="G1492" s="2">
        <f>'Moving Avg'!F1492</f>
        <v>14.076849999999999</v>
      </c>
      <c r="H1492" s="2">
        <f>'Moving Avg'!G1492</f>
        <v>13.416195999999996</v>
      </c>
      <c r="I1492" s="2">
        <f>'Moving Avg'!H1492</f>
        <v>13.923765000000001</v>
      </c>
      <c r="J1492" s="17" t="str">
        <f>OBV!F1492</f>
        <v>BULLISH</v>
      </c>
      <c r="K1492" s="17" t="str">
        <f>OBV!G1492</f>
        <v>NEUTRAL</v>
      </c>
      <c r="L1492" s="17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14.1974</v>
      </c>
      <c r="C1493" s="2">
        <f>RSI!I1493</f>
        <v>57.93805438725861</v>
      </c>
      <c r="D1493" s="2">
        <f>MACD!E1493</f>
        <v>9.0769185875664959E-2</v>
      </c>
      <c r="E1493" s="2">
        <f>MACD!F1493</f>
        <v>-0.13626203659897573</v>
      </c>
      <c r="F1493" s="2">
        <f>'Moving Avg'!D1493</f>
        <v>14.121700000000001</v>
      </c>
      <c r="G1493" s="2">
        <f>'Moving Avg'!F1493</f>
        <v>14.118410000000001</v>
      </c>
      <c r="H1493" s="2">
        <f>'Moving Avg'!G1493</f>
        <v>13.434301999999995</v>
      </c>
      <c r="I1493" s="2">
        <f>'Moving Avg'!H1493</f>
        <v>13.9022015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13.9917</v>
      </c>
      <c r="C1494" s="2">
        <f>RSI!I1494</f>
        <v>52.366553216364622</v>
      </c>
      <c r="D1494" s="2">
        <f>MACD!E1494</f>
        <v>0.1445156960852394</v>
      </c>
      <c r="E1494" s="2">
        <f>MACD!F1494</f>
        <v>-8.0106490062132718E-2</v>
      </c>
      <c r="F1494" s="2">
        <f>'Moving Avg'!D1494</f>
        <v>14.05916</v>
      </c>
      <c r="G1494" s="2">
        <f>'Moving Avg'!F1494</f>
        <v>14.149274999999998</v>
      </c>
      <c r="H1494" s="2">
        <f>'Moving Avg'!G1494</f>
        <v>13.450763999999998</v>
      </c>
      <c r="I1494" s="2">
        <f>'Moving Avg'!H1494</f>
        <v>13.8816255</v>
      </c>
      <c r="J1494" s="17" t="str">
        <f>OBV!F1494</f>
        <v>BEARISH</v>
      </c>
      <c r="K1494" s="17" t="str">
        <f>OBV!G1494</f>
        <v>NEUTRAL</v>
      </c>
      <c r="L1494" s="17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13.9917</v>
      </c>
      <c r="C1495" s="2">
        <f>RSI!I1495</f>
        <v>52.366553216364622</v>
      </c>
      <c r="D1495" s="2">
        <f>MACD!E1495</f>
        <v>0.18567930726270987</v>
      </c>
      <c r="E1495" s="2">
        <f>MACD!F1495</f>
        <v>-2.6949330597164207E-2</v>
      </c>
      <c r="F1495" s="2">
        <f>'Moving Avg'!D1495</f>
        <v>14.073980000000001</v>
      </c>
      <c r="G1495" s="2">
        <f>'Moving Avg'!F1495</f>
        <v>14.166559999999995</v>
      </c>
      <c r="H1495" s="2">
        <f>'Moving Avg'!G1495</f>
        <v>13.472163999999998</v>
      </c>
      <c r="I1495" s="2">
        <f>'Moving Avg'!H1495</f>
        <v>13.861460999999998</v>
      </c>
      <c r="J1495" s="17" t="str">
        <f>OBV!F1495</f>
        <v>BEARISH</v>
      </c>
      <c r="K1495" s="17" t="str">
        <f>OBV!G1495</f>
        <v>NEUTRAL</v>
      </c>
      <c r="L1495" s="17" t="str">
        <f>OBV!H1495</f>
        <v>BEARISH DIVERGENCE</v>
      </c>
    </row>
    <row r="1496" spans="1:12" ht="13.5" x14ac:dyDescent="0.25">
      <c r="A1496" s="3">
        <f>RSI!A1496</f>
        <v>44189</v>
      </c>
      <c r="B1496" s="2">
        <f>RSI!B1496</f>
        <v>13.9917</v>
      </c>
      <c r="C1496" s="2">
        <f>RSI!I1496</f>
        <v>52.366553216364615</v>
      </c>
      <c r="D1496" s="2">
        <f>MACD!E1496</f>
        <v>0.22003393929904469</v>
      </c>
      <c r="E1496" s="2">
        <f>MACD!F1496</f>
        <v>2.2447323382077569E-2</v>
      </c>
      <c r="F1496" s="2">
        <f>'Moving Avg'!D1496</f>
        <v>14.073980000000001</v>
      </c>
      <c r="G1496" s="2">
        <f>'Moving Avg'!F1496</f>
        <v>14.183844999999996</v>
      </c>
      <c r="H1496" s="2">
        <f>'Moving Avg'!G1496</f>
        <v>13.493233999999999</v>
      </c>
      <c r="I1496" s="2">
        <f>'Moving Avg'!H1496</f>
        <v>13.842119999999998</v>
      </c>
      <c r="J1496" s="17" t="str">
        <f>OBV!F1496</f>
        <v>BEARISH</v>
      </c>
      <c r="K1496" s="17" t="str">
        <f>OBV!G1496</f>
        <v>NEUTRAL</v>
      </c>
      <c r="L1496" s="17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13.9917</v>
      </c>
      <c r="C1497" s="2">
        <f>RSI!I1497</f>
        <v>52.366553216364615</v>
      </c>
      <c r="D1497" s="2">
        <f>MACD!E1497</f>
        <v>0.18281624144375996</v>
      </c>
      <c r="E1497" s="2">
        <f>MACD!F1497</f>
        <v>5.4521106994414051E-2</v>
      </c>
      <c r="F1497" s="2">
        <f>'Moving Avg'!D1497</f>
        <v>14.032839999999998</v>
      </c>
      <c r="G1497" s="2">
        <f>'Moving Avg'!F1497</f>
        <v>14.183844999999996</v>
      </c>
      <c r="H1497" s="2">
        <f>'Moving Avg'!G1497</f>
        <v>13.509696000000003</v>
      </c>
      <c r="I1497" s="2">
        <f>'Moving Avg'!H1497</f>
        <v>13.823190499999999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13.9917</v>
      </c>
      <c r="C1498" s="2">
        <f>RSI!I1498</f>
        <v>52.366553216364615</v>
      </c>
      <c r="D1498" s="2">
        <f>MACD!E1498</f>
        <v>0.15091615062900665</v>
      </c>
      <c r="E1498" s="2">
        <f>MACD!F1498</f>
        <v>7.3800115721332576E-2</v>
      </c>
      <c r="F1498" s="2">
        <f>'Moving Avg'!D1498</f>
        <v>13.9917</v>
      </c>
      <c r="G1498" s="2">
        <f>'Moving Avg'!F1498</f>
        <v>14.173559999999998</v>
      </c>
      <c r="H1498" s="2">
        <f>'Moving Avg'!G1498</f>
        <v>13.529450000000006</v>
      </c>
      <c r="I1498" s="2">
        <f>'Moving Avg'!H1498</f>
        <v>13.804301999999998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13.9917</v>
      </c>
      <c r="C1499" s="2">
        <f>RSI!I1499</f>
        <v>52.366553216364622</v>
      </c>
      <c r="D1499" s="2">
        <f>MACD!E1499</f>
        <v>0.18053042533962582</v>
      </c>
      <c r="E1499" s="2">
        <f>MACD!F1499</f>
        <v>9.5146177644991226E-2</v>
      </c>
      <c r="F1499" s="2">
        <f>'Moving Avg'!D1499</f>
        <v>13.9917</v>
      </c>
      <c r="G1499" s="2">
        <f>'Moving Avg'!F1499</f>
        <v>14.157099999999996</v>
      </c>
      <c r="H1499" s="2">
        <f>'Moving Avg'!G1499</f>
        <v>13.545912000000008</v>
      </c>
      <c r="I1499" s="2">
        <f>'Moving Avg'!H1499</f>
        <v>13.787758999999999</v>
      </c>
      <c r="J1499" s="17" t="str">
        <f>OBV!F1499</f>
        <v>NEUTRAL</v>
      </c>
      <c r="K1499" s="17" t="str">
        <f>OBV!G1499</f>
        <v>NEUTRAL</v>
      </c>
      <c r="L1499" s="17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14.008100000000001</v>
      </c>
      <c r="C1500" s="2">
        <f>RSI!I1500</f>
        <v>52.929509536488084</v>
      </c>
      <c r="D1500" s="2">
        <f>MACD!E1500</f>
        <v>0.14451619127712334</v>
      </c>
      <c r="E1500" s="2">
        <f>MACD!F1500</f>
        <v>0.10502018037141765</v>
      </c>
      <c r="F1500" s="2">
        <f>'Moving Avg'!D1500</f>
        <v>13.994980000000002</v>
      </c>
      <c r="G1500" s="2">
        <f>'Moving Avg'!F1500</f>
        <v>14.129115000000002</v>
      </c>
      <c r="H1500" s="2">
        <f>'Moving Avg'!G1500</f>
        <v>13.562702000000009</v>
      </c>
      <c r="I1500" s="2">
        <f>'Moving Avg'!H1500</f>
        <v>13.768705499999999</v>
      </c>
      <c r="J1500" s="17" t="str">
        <f>OBV!F1500</f>
        <v>BULLISH</v>
      </c>
      <c r="K1500" s="17" t="str">
        <f>OBV!G1500</f>
        <v>NEUTRAL</v>
      </c>
      <c r="L1500" s="17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14.1069</v>
      </c>
      <c r="C1501" s="2">
        <f>RSI!I1501</f>
        <v>56.281664515925904</v>
      </c>
      <c r="D1501" s="2">
        <f>MACD!E1501</f>
        <v>0.11770314531616499</v>
      </c>
      <c r="E1501" s="2">
        <f>MACD!F1501</f>
        <v>0.10755677336036712</v>
      </c>
      <c r="F1501" s="2">
        <f>'Moving Avg'!D1501</f>
        <v>14.018019999999998</v>
      </c>
      <c r="G1501" s="2">
        <f>'Moving Avg'!F1501</f>
        <v>14.114710000000002</v>
      </c>
      <c r="H1501" s="2">
        <f>'Moving Avg'!G1501</f>
        <v>13.589368000000009</v>
      </c>
      <c r="I1501" s="2">
        <f>'Moving Avg'!H1501</f>
        <v>13.7540555</v>
      </c>
      <c r="J1501" s="17" t="str">
        <f>OBV!F1501</f>
        <v>BULLISH</v>
      </c>
      <c r="K1501" s="17" t="str">
        <f>OBV!G1501</f>
        <v>NEUTRAL</v>
      </c>
      <c r="L1501" s="17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14.1069</v>
      </c>
      <c r="C1502" s="2">
        <f>RSI!I1502</f>
        <v>56.281664515925897</v>
      </c>
      <c r="D1502" s="2">
        <f>MACD!E1502</f>
        <v>0.1256877600724966</v>
      </c>
      <c r="E1502" s="2">
        <f>MACD!F1502</f>
        <v>0.11118297070279302</v>
      </c>
      <c r="F1502" s="2">
        <f>'Moving Avg'!D1502</f>
        <v>14.041059999999998</v>
      </c>
      <c r="G1502" s="2">
        <f>'Moving Avg'!F1502</f>
        <v>14.099895000000004</v>
      </c>
      <c r="H1502" s="2">
        <f>'Moving Avg'!G1502</f>
        <v>13.61636400000001</v>
      </c>
      <c r="I1502" s="2">
        <f>'Moving Avg'!H1502</f>
        <v>13.743356</v>
      </c>
      <c r="J1502" s="17" t="str">
        <f>OBV!F1502</f>
        <v>BULLISH</v>
      </c>
      <c r="K1502" s="17" t="str">
        <f>OBV!G1502</f>
        <v>NEUTRAL</v>
      </c>
      <c r="L1502" s="17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13.7036</v>
      </c>
      <c r="C1503" s="2">
        <f>RSI!I1503</f>
        <v>42.090938405741042</v>
      </c>
      <c r="D1503" s="2">
        <f>MACD!E1503</f>
        <v>0.16141658633375222</v>
      </c>
      <c r="E1503" s="2">
        <f>MACD!F1503</f>
        <v>0.12122969382898487</v>
      </c>
      <c r="F1503" s="2">
        <f>'Moving Avg'!D1503</f>
        <v>13.983439999999998</v>
      </c>
      <c r="G1503" s="2">
        <f>'Moving Avg'!F1503</f>
        <v>14.073145000000002</v>
      </c>
      <c r="H1503" s="2">
        <f>'Moving Avg'!G1503</f>
        <v>13.627722000000011</v>
      </c>
      <c r="I1503" s="2">
        <f>'Moving Avg'!H1503</f>
        <v>13.734261500000002</v>
      </c>
      <c r="J1503" s="17" t="str">
        <f>OBV!F1503</f>
        <v>BULLISH</v>
      </c>
      <c r="K1503" s="17" t="str">
        <f>OBV!G1503</f>
        <v>NEUTRAL</v>
      </c>
      <c r="L1503" s="17" t="str">
        <f>OBV!H1503</f>
        <v>BULLISH DIVERGENCE</v>
      </c>
    </row>
    <row r="1504" spans="1:12" ht="13.5" x14ac:dyDescent="0.25">
      <c r="A1504" s="3">
        <f>RSI!A1504</f>
        <v>44202</v>
      </c>
      <c r="B1504" s="2">
        <f>RSI!B1504</f>
        <v>13.7036</v>
      </c>
      <c r="C1504" s="2">
        <f>RSI!I1504</f>
        <v>42.090938405741042</v>
      </c>
      <c r="D1504" s="2">
        <f>MACD!E1504</f>
        <v>0.16155094780529211</v>
      </c>
      <c r="E1504" s="2">
        <f>MACD!F1504</f>
        <v>0.12929394462424632</v>
      </c>
      <c r="F1504" s="2">
        <f>'Moving Avg'!D1504</f>
        <v>13.925820000000002</v>
      </c>
      <c r="G1504" s="2">
        <f>'Moving Avg'!F1504</f>
        <v>14.038990000000002</v>
      </c>
      <c r="H1504" s="2">
        <f>'Moving Avg'!G1504</f>
        <v>13.64665200000001</v>
      </c>
      <c r="I1504" s="2">
        <f>'Moving Avg'!H1504</f>
        <v>13.729693500000002</v>
      </c>
      <c r="J1504" s="17" t="str">
        <f>OBV!F1504</f>
        <v>BULLISH</v>
      </c>
      <c r="K1504" s="17" t="str">
        <f>OBV!G1504</f>
        <v>NEUTRAL</v>
      </c>
      <c r="L1504" s="17" t="str">
        <f>OBV!H1504</f>
        <v>BULLISH DIVERGENCE</v>
      </c>
    </row>
    <row r="1505" spans="1:12" ht="13.5" x14ac:dyDescent="0.25">
      <c r="A1505" s="3">
        <f>RSI!A1505</f>
        <v>44203</v>
      </c>
      <c r="B1505" s="2">
        <f>RSI!B1505</f>
        <v>13.3003</v>
      </c>
      <c r="C1505" s="2">
        <f>RSI!I1505</f>
        <v>32.567539089175568</v>
      </c>
      <c r="D1505" s="2">
        <f>MACD!E1505</f>
        <v>0.19297244527951385</v>
      </c>
      <c r="E1505" s="2">
        <f>MACD!F1505</f>
        <v>0.14202964475529983</v>
      </c>
      <c r="F1505" s="2">
        <f>'Moving Avg'!D1505</f>
        <v>13.78426</v>
      </c>
      <c r="G1505" s="2">
        <f>'Moving Avg'!F1505</f>
        <v>13.985905000000002</v>
      </c>
      <c r="H1505" s="2">
        <f>'Moving Avg'!G1505</f>
        <v>13.65751600000001</v>
      </c>
      <c r="I1505" s="2">
        <f>'Moving Avg'!H1505</f>
        <v>13.725290000000003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13.6624</v>
      </c>
      <c r="C1506" s="2">
        <f>RSI!I1506</f>
        <v>44.67172310761373</v>
      </c>
      <c r="D1506" s="2">
        <f>MACD!E1506</f>
        <v>0.19644829150256982</v>
      </c>
      <c r="E1506" s="2">
        <f>MACD!F1506</f>
        <v>0.15291337410475384</v>
      </c>
      <c r="F1506" s="2">
        <f>'Moving Avg'!D1506</f>
        <v>13.695359999999999</v>
      </c>
      <c r="G1506" s="2">
        <f>'Moving Avg'!F1506</f>
        <v>13.950925000000002</v>
      </c>
      <c r="H1506" s="2">
        <f>'Moving Avg'!G1506</f>
        <v>13.67068400000001</v>
      </c>
      <c r="I1506" s="2">
        <f>'Moving Avg'!H1506</f>
        <v>13.724466500000004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13.6624</v>
      </c>
      <c r="C1507" s="2">
        <f>RSI!I1507</f>
        <v>44.67172310761373</v>
      </c>
      <c r="D1507" s="2">
        <f>MACD!E1507</f>
        <v>0.20068551242943755</v>
      </c>
      <c r="E1507" s="2">
        <f>MACD!F1507</f>
        <v>0.16246780176969058</v>
      </c>
      <c r="F1507" s="2">
        <f>'Moving Avg'!D1507</f>
        <v>13.606459999999998</v>
      </c>
      <c r="G1507" s="2">
        <f>'Moving Avg'!F1507</f>
        <v>13.937344999999999</v>
      </c>
      <c r="H1507" s="2">
        <f>'Moving Avg'!G1507</f>
        <v>13.684016000000009</v>
      </c>
      <c r="I1507" s="2">
        <f>'Moving Avg'!H1507</f>
        <v>13.723725500000006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13.9094</v>
      </c>
      <c r="C1508" s="2">
        <f>RSI!I1508</f>
        <v>51.551642662402486</v>
      </c>
      <c r="D1508" s="2">
        <f>MACD!E1508</f>
        <v>0.1871746682846247</v>
      </c>
      <c r="E1508" s="2">
        <f>MACD!F1508</f>
        <v>0.16740917507267741</v>
      </c>
      <c r="F1508" s="2">
        <f>'Moving Avg'!D1508</f>
        <v>13.64762</v>
      </c>
      <c r="G1508" s="2">
        <f>'Moving Avg'!F1508</f>
        <v>13.936114999999997</v>
      </c>
      <c r="H1508" s="2">
        <f>'Moving Avg'!G1508</f>
        <v>13.702124000000008</v>
      </c>
      <c r="I1508" s="2">
        <f>'Moving Avg'!H1508</f>
        <v>13.723355500000004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13.4978</v>
      </c>
      <c r="C1509" s="2">
        <f>RSI!I1509</f>
        <v>42.146580756151401</v>
      </c>
      <c r="D1509" s="2">
        <f>MACD!E1509</f>
        <v>0.20588298505681202</v>
      </c>
      <c r="E1509" s="2">
        <f>MACD!F1509</f>
        <v>0.17510393706950433</v>
      </c>
      <c r="F1509" s="2">
        <f>'Moving Avg'!D1509</f>
        <v>13.606459999999998</v>
      </c>
      <c r="G1509" s="2">
        <f>'Moving Avg'!F1509</f>
        <v>13.895784999999995</v>
      </c>
      <c r="H1509" s="2">
        <f>'Moving Avg'!G1509</f>
        <v>13.712328000000007</v>
      </c>
      <c r="I1509" s="2">
        <f>'Moving Avg'!H1509</f>
        <v>13.720886000000005</v>
      </c>
      <c r="J1509" s="17" t="str">
        <f>OBV!F1509</f>
        <v>BULLISH</v>
      </c>
      <c r="K1509" s="17" t="str">
        <f>OBV!G1509</f>
        <v>NEUTRAL</v>
      </c>
      <c r="L1509" s="17" t="str">
        <f>OBV!H1509</f>
        <v>BULLISH DIVERGENCE</v>
      </c>
    </row>
    <row r="1510" spans="1:12" ht="13.5" x14ac:dyDescent="0.25">
      <c r="A1510" s="3">
        <f>RSI!A1510</f>
        <v>44211</v>
      </c>
      <c r="B1510" s="2">
        <f>RSI!B1510</f>
        <v>13.4155</v>
      </c>
      <c r="C1510" s="2">
        <f>RSI!I1510</f>
        <v>40.553433454702564</v>
      </c>
      <c r="D1510" s="2">
        <f>MACD!E1510</f>
        <v>0.23244211660132663</v>
      </c>
      <c r="E1510" s="2">
        <f>MACD!F1510</f>
        <v>0.18657157297586879</v>
      </c>
      <c r="F1510" s="2">
        <f>'Moving Avg'!D1510</f>
        <v>13.629499999999998</v>
      </c>
      <c r="G1510" s="2">
        <f>'Moving Avg'!F1510</f>
        <v>13.870679999999998</v>
      </c>
      <c r="H1510" s="2">
        <f>'Moving Avg'!G1510</f>
        <v>13.721380000000003</v>
      </c>
      <c r="I1510" s="2">
        <f>'Moving Avg'!H1510</f>
        <v>13.715947500000004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13.4567</v>
      </c>
      <c r="C1511" s="2">
        <f>RSI!I1511</f>
        <v>41.740680391140174</v>
      </c>
      <c r="D1511" s="2">
        <f>MACD!E1511</f>
        <v>0.26950306448832428</v>
      </c>
      <c r="E1511" s="2">
        <f>MACD!F1511</f>
        <v>0.20315787127835988</v>
      </c>
      <c r="F1511" s="2">
        <f>'Moving Avg'!D1511</f>
        <v>13.58836</v>
      </c>
      <c r="G1511" s="2">
        <f>'Moving Avg'!F1511</f>
        <v>13.843929999999997</v>
      </c>
      <c r="H1511" s="2">
        <f>'Moving Avg'!G1511</f>
        <v>13.733726000000004</v>
      </c>
      <c r="I1511" s="2">
        <f>'Moving Avg'!H1511</f>
        <v>13.711626500000005</v>
      </c>
      <c r="J1511" s="17" t="str">
        <f>OBV!F1511</f>
        <v>BULLISH</v>
      </c>
      <c r="K1511" s="17" t="str">
        <f>OBV!G1511</f>
        <v>NEUTRAL</v>
      </c>
      <c r="L1511" s="17" t="str">
        <f>OBV!H1511</f>
        <v>BULLISH DIVERGENCE</v>
      </c>
    </row>
    <row r="1512" spans="1:12" ht="13.5" x14ac:dyDescent="0.25">
      <c r="A1512" s="3">
        <f>RSI!A1512</f>
        <v>44215</v>
      </c>
      <c r="B1512" s="2">
        <f>RSI!B1512</f>
        <v>13.4567</v>
      </c>
      <c r="C1512" s="2">
        <f>RSI!I1512</f>
        <v>41.740680391140181</v>
      </c>
      <c r="D1512" s="2">
        <f>MACD!E1512</f>
        <v>0.3028778462859627</v>
      </c>
      <c r="E1512" s="2">
        <f>MACD!F1512</f>
        <v>0.22310186627988046</v>
      </c>
      <c r="F1512" s="2">
        <f>'Moving Avg'!D1512</f>
        <v>13.547219999999999</v>
      </c>
      <c r="G1512" s="2">
        <f>'Moving Avg'!F1512</f>
        <v>13.806895000000001</v>
      </c>
      <c r="H1512" s="2">
        <f>'Moving Avg'!G1512</f>
        <v>13.741298000000002</v>
      </c>
      <c r="I1512" s="2">
        <f>'Moving Avg'!H1512</f>
        <v>13.707305500000004</v>
      </c>
      <c r="J1512" s="17" t="str">
        <f>OBV!F1512</f>
        <v>BULLISH</v>
      </c>
      <c r="K1512" s="17" t="str">
        <f>OBV!G1512</f>
        <v>NEUTRAL</v>
      </c>
      <c r="L1512" s="17" t="str">
        <f>OBV!H1512</f>
        <v>BULLISH DIVERGENCE</v>
      </c>
    </row>
    <row r="1513" spans="1:12" ht="13.5" x14ac:dyDescent="0.25">
      <c r="A1513" s="3">
        <f>RSI!A1513</f>
        <v>44216</v>
      </c>
      <c r="B1513" s="2">
        <f>RSI!B1513</f>
        <v>13.3332</v>
      </c>
      <c r="C1513" s="2">
        <f>RSI!I1513</f>
        <v>39.030737450057934</v>
      </c>
      <c r="D1513" s="2">
        <f>MACD!E1513</f>
        <v>0.28008626112700696</v>
      </c>
      <c r="E1513" s="2">
        <f>MACD!F1513</f>
        <v>0.23449874524930575</v>
      </c>
      <c r="F1513" s="2">
        <f>'Moving Avg'!D1513</f>
        <v>13.431979999999999</v>
      </c>
      <c r="G1513" s="2">
        <f>'Moving Avg'!F1513</f>
        <v>13.763684999999999</v>
      </c>
      <c r="H1513" s="2">
        <f>'Moving Avg'!G1513</f>
        <v>13.748704000000002</v>
      </c>
      <c r="I1513" s="2">
        <f>'Moving Avg'!H1513</f>
        <v>13.700227000000005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13.1686</v>
      </c>
      <c r="C1514" s="2">
        <f>RSI!I1514</f>
        <v>35.703673968404388</v>
      </c>
      <c r="D1514" s="2">
        <f>MACD!E1514</f>
        <v>0.27545141507794213</v>
      </c>
      <c r="E1514" s="2">
        <f>MACD!F1514</f>
        <v>0.24268927921503305</v>
      </c>
      <c r="F1514" s="2">
        <f>'Moving Avg'!D1514</f>
        <v>13.366139999999998</v>
      </c>
      <c r="G1514" s="2">
        <f>'Moving Avg'!F1514</f>
        <v>13.722530000000001</v>
      </c>
      <c r="H1514" s="2">
        <f>'Moving Avg'!G1514</f>
        <v>13.756934000000001</v>
      </c>
      <c r="I1514" s="2">
        <f>'Moving Avg'!H1514</f>
        <v>13.692367000000006</v>
      </c>
      <c r="J1514" s="17" t="str">
        <f>OBV!F1514</f>
        <v>BEARISH</v>
      </c>
      <c r="K1514" s="17" t="str">
        <f>OBV!G1514</f>
        <v>NEUTRAL</v>
      </c>
      <c r="L1514" s="17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13.0863</v>
      </c>
      <c r="C1515" s="2">
        <f>RSI!I1515</f>
        <v>34.136807725036263</v>
      </c>
      <c r="D1515" s="2">
        <f>MACD!E1515</f>
        <v>0.218828086520098</v>
      </c>
      <c r="E1515" s="2">
        <f>MACD!F1515</f>
        <v>0.23791704067604605</v>
      </c>
      <c r="F1515" s="2">
        <f>'Moving Avg'!D1515</f>
        <v>13.300299999999998</v>
      </c>
      <c r="G1515" s="2">
        <f>'Moving Avg'!F1515</f>
        <v>13.67726</v>
      </c>
      <c r="H1515" s="2">
        <f>'Moving Avg'!G1515</f>
        <v>13.763518000000001</v>
      </c>
      <c r="I1515" s="2">
        <f>'Moving Avg'!H1515</f>
        <v>13.686276500000009</v>
      </c>
      <c r="J1515" s="17" t="str">
        <f>OBV!F1515</f>
        <v>BEARISH</v>
      </c>
      <c r="K1515" s="17" t="str">
        <f>OBV!G1515</f>
        <v>NEUTRAL</v>
      </c>
      <c r="L1515" s="17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13.0863</v>
      </c>
      <c r="C1516" s="2">
        <f>RSI!I1516</f>
        <v>34.136807725036263</v>
      </c>
      <c r="D1516" s="2">
        <f>MACD!E1516</f>
        <v>0.23011775119392119</v>
      </c>
      <c r="E1516" s="2">
        <f>MACD!F1516</f>
        <v>0.23635718277962109</v>
      </c>
      <c r="F1516" s="2">
        <f>'Moving Avg'!D1516</f>
        <v>13.226220000000001</v>
      </c>
      <c r="G1516" s="2">
        <f>'Moving Avg'!F1516</f>
        <v>13.631990000000002</v>
      </c>
      <c r="H1516" s="2">
        <f>'Moving Avg'!G1516</f>
        <v>13.770102000000001</v>
      </c>
      <c r="I1516" s="2">
        <f>'Moving Avg'!H1516</f>
        <v>13.68232600000001</v>
      </c>
      <c r="J1516" s="17" t="str">
        <f>OBV!F1516</f>
        <v>BEARISH</v>
      </c>
      <c r="K1516" s="17" t="str">
        <f>OBV!G1516</f>
        <v>NEUTRAL</v>
      </c>
      <c r="L1516" s="17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13.0863</v>
      </c>
      <c r="C1517" s="2">
        <f>RSI!I1517</f>
        <v>34.136807725036263</v>
      </c>
      <c r="D1517" s="2">
        <f>MACD!E1517</f>
        <v>0.24290574771963591</v>
      </c>
      <c r="E1517" s="2">
        <f>MACD!F1517</f>
        <v>0.23766689576762406</v>
      </c>
      <c r="F1517" s="2">
        <f>'Moving Avg'!D1517</f>
        <v>13.152139999999999</v>
      </c>
      <c r="G1517" s="2">
        <f>'Moving Avg'!F1517</f>
        <v>13.586720000000003</v>
      </c>
      <c r="H1517" s="2">
        <f>'Moving Avg'!G1517</f>
        <v>13.776686</v>
      </c>
      <c r="I1517" s="2">
        <f>'Moving Avg'!H1517</f>
        <v>13.678457500000011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12.839399999999999</v>
      </c>
      <c r="C1518" s="2">
        <f>RSI!I1518</f>
        <v>29.316198051017892</v>
      </c>
      <c r="D1518" s="2">
        <f>MACD!E1518</f>
        <v>0.31301080770166756</v>
      </c>
      <c r="E1518" s="2">
        <f>MACD!F1518</f>
        <v>0.25273567815443276</v>
      </c>
      <c r="F1518" s="2">
        <f>'Moving Avg'!D1518</f>
        <v>13.053380000000001</v>
      </c>
      <c r="G1518" s="2">
        <f>'Moving Avg'!F1518</f>
        <v>13.529105000000005</v>
      </c>
      <c r="H1518" s="2">
        <f>'Moving Avg'!G1518</f>
        <v>13.775367999999999</v>
      </c>
      <c r="I1518" s="2">
        <f>'Moving Avg'!H1518</f>
        <v>13.672737500000009</v>
      </c>
      <c r="J1518" s="17" t="str">
        <f>OBV!F1518</f>
        <v>BEARISH</v>
      </c>
      <c r="K1518" s="17" t="str">
        <f>OBV!G1518</f>
        <v>NEUTRAL</v>
      </c>
      <c r="L1518" s="17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13.045199999999999</v>
      </c>
      <c r="C1519" s="2">
        <f>RSI!I1519</f>
        <v>37.268188579232323</v>
      </c>
      <c r="D1519" s="2">
        <f>MACD!E1519</f>
        <v>0.29799556059127319</v>
      </c>
      <c r="E1519" s="2">
        <f>MACD!F1519</f>
        <v>0.26178765464180087</v>
      </c>
      <c r="F1519" s="2">
        <f>'Moving Avg'!D1519</f>
        <v>13.028699999999997</v>
      </c>
      <c r="G1519" s="2">
        <f>'Moving Avg'!F1519</f>
        <v>13.481780000000004</v>
      </c>
      <c r="H1519" s="2">
        <f>'Moving Avg'!G1519</f>
        <v>13.777837999999997</v>
      </c>
      <c r="I1519" s="2">
        <f>'Moving Avg'!H1519</f>
        <v>13.668005000000012</v>
      </c>
      <c r="J1519" s="17" t="str">
        <f>OBV!F1519</f>
        <v>BULLISH</v>
      </c>
      <c r="K1519" s="17" t="str">
        <f>OBV!G1519</f>
        <v>NEUTRAL</v>
      </c>
      <c r="L1519" s="17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13.045199999999999</v>
      </c>
      <c r="C1520" s="2">
        <f>RSI!I1520</f>
        <v>37.268188579232337</v>
      </c>
      <c r="D1520" s="2">
        <f>MACD!E1520</f>
        <v>0.27533181358921333</v>
      </c>
      <c r="E1520" s="2">
        <f>MACD!F1520</f>
        <v>0.26449648643128337</v>
      </c>
      <c r="F1520" s="2">
        <f>'Moving Avg'!D1520</f>
        <v>13.020480000000001</v>
      </c>
      <c r="G1520" s="2">
        <f>'Moving Avg'!F1520</f>
        <v>13.433635000000001</v>
      </c>
      <c r="H1520" s="2">
        <f>'Moving Avg'!G1520</f>
        <v>13.779813999999996</v>
      </c>
      <c r="I1520" s="2">
        <f>'Moving Avg'!H1520</f>
        <v>13.663272500000012</v>
      </c>
      <c r="J1520" s="17" t="str">
        <f>OBV!F1520</f>
        <v>BULLISH</v>
      </c>
      <c r="K1520" s="17" t="str">
        <f>OBV!G1520</f>
        <v>NEUTRAL</v>
      </c>
      <c r="L1520" s="17" t="str">
        <f>OBV!H1520</f>
        <v>BULLISH DIVERGENCE</v>
      </c>
    </row>
    <row r="1521" spans="1:12" ht="13.5" x14ac:dyDescent="0.25">
      <c r="A1521" s="3">
        <f>RSI!A1521</f>
        <v>44228</v>
      </c>
      <c r="B1521" s="2">
        <f>RSI!B1521</f>
        <v>13.160399999999999</v>
      </c>
      <c r="C1521" s="2">
        <f>RSI!I1521</f>
        <v>41.537976198132057</v>
      </c>
      <c r="D1521" s="2">
        <f>MACD!E1521</f>
        <v>0.25646270338999955</v>
      </c>
      <c r="E1521" s="2">
        <f>MACD!F1521</f>
        <v>0.26288972982302661</v>
      </c>
      <c r="F1521" s="2">
        <f>'Moving Avg'!D1521</f>
        <v>13.035300000000001</v>
      </c>
      <c r="G1521" s="2">
        <f>'Moving Avg'!F1521</f>
        <v>13.38631</v>
      </c>
      <c r="H1521" s="2">
        <f>'Moving Avg'!G1521</f>
        <v>13.778003999999996</v>
      </c>
      <c r="I1521" s="2">
        <f>'Moving Avg'!H1521</f>
        <v>13.659116000000013</v>
      </c>
      <c r="J1521" s="17" t="str">
        <f>OBV!F1521</f>
        <v>BULLISH</v>
      </c>
      <c r="K1521" s="17" t="str">
        <f>OBV!G1521</f>
        <v>NEUTRAL</v>
      </c>
      <c r="L1521" s="17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12.831200000000001</v>
      </c>
      <c r="C1522" s="2">
        <f>RSI!I1522</f>
        <v>34.344104704072564</v>
      </c>
      <c r="D1522" s="2">
        <f>MACD!E1522</f>
        <v>0.26651838396451843</v>
      </c>
      <c r="E1522" s="2">
        <f>MACD!F1522</f>
        <v>0.26361546065132502</v>
      </c>
      <c r="F1522" s="2">
        <f>'Moving Avg'!D1522</f>
        <v>12.984279999999998</v>
      </c>
      <c r="G1522" s="2">
        <f>'Moving Avg'!F1522</f>
        <v>13.322524999999999</v>
      </c>
      <c r="H1522" s="2">
        <f>'Moving Avg'!G1522</f>
        <v>13.767139999999998</v>
      </c>
      <c r="I1522" s="2">
        <f>'Moving Avg'!H1522</f>
        <v>13.653355000000012</v>
      </c>
      <c r="J1522" s="17" t="str">
        <f>OBV!F1522</f>
        <v>BULLISH</v>
      </c>
      <c r="K1522" s="17" t="str">
        <f>OBV!G1522</f>
        <v>NEUTRAL</v>
      </c>
      <c r="L1522" s="17" t="str">
        <f>OBV!H1522</f>
        <v>BULLISH DIVERGENCE</v>
      </c>
    </row>
    <row r="1523" spans="1:12" ht="13.5" x14ac:dyDescent="0.25">
      <c r="A1523" s="3">
        <f>RSI!A1523</f>
        <v>44230</v>
      </c>
      <c r="B1523" s="2">
        <f>RSI!B1523</f>
        <v>12.839399999999999</v>
      </c>
      <c r="C1523" s="2">
        <f>RSI!I1523</f>
        <v>34.64771523214057</v>
      </c>
      <c r="D1523" s="2">
        <f>MACD!E1523</f>
        <v>0.25888031736091577</v>
      </c>
      <c r="E1523" s="2">
        <f>MACD!F1523</f>
        <v>0.26266843199324319</v>
      </c>
      <c r="F1523" s="2">
        <f>'Moving Avg'!D1523</f>
        <v>12.984280000000002</v>
      </c>
      <c r="G1523" s="2">
        <f>'Moving Avg'!F1523</f>
        <v>13.279315</v>
      </c>
      <c r="H1523" s="2">
        <f>'Moving Avg'!G1523</f>
        <v>13.756603999999996</v>
      </c>
      <c r="I1523" s="2">
        <f>'Moving Avg'!H1523</f>
        <v>13.647593500000012</v>
      </c>
      <c r="J1523" s="17" t="str">
        <f>OBV!F1523</f>
        <v>BULLISH</v>
      </c>
      <c r="K1523" s="17" t="str">
        <f>OBV!G1523</f>
        <v>NEUTRAL</v>
      </c>
      <c r="L1523" s="17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12.839399999999999</v>
      </c>
      <c r="C1524" s="2">
        <f>RSI!I1524</f>
        <v>34.64771523214057</v>
      </c>
      <c r="D1524" s="2">
        <f>MACD!E1524</f>
        <v>0.23025014760184348</v>
      </c>
      <c r="E1524" s="2">
        <f>MACD!F1524</f>
        <v>0.25618477511496324</v>
      </c>
      <c r="F1524" s="2">
        <f>'Moving Avg'!D1524</f>
        <v>12.943119999999999</v>
      </c>
      <c r="G1524" s="2">
        <f>'Moving Avg'!F1524</f>
        <v>13.236105</v>
      </c>
      <c r="H1524" s="2">
        <f>'Moving Avg'!G1524</f>
        <v>13.745903999999996</v>
      </c>
      <c r="I1524" s="2">
        <f>'Moving Avg'!H1524</f>
        <v>13.641873500000008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</row>
    <row r="1525" spans="1:12" ht="13.5" x14ac:dyDescent="0.25">
      <c r="A1525" s="3">
        <f>RSI!A1525</f>
        <v>44232</v>
      </c>
      <c r="B1525" s="2">
        <f>RSI!B1525</f>
        <v>13.1439</v>
      </c>
      <c r="C1525" s="2">
        <f>RSI!I1525</f>
        <v>45.501276054327263</v>
      </c>
      <c r="D1525" s="2">
        <f>MACD!E1525</f>
        <v>0.17372964254727741</v>
      </c>
      <c r="E1525" s="2">
        <f>MACD!F1525</f>
        <v>0.23969374860142609</v>
      </c>
      <c r="F1525" s="2">
        <f>'Moving Avg'!D1525</f>
        <v>12.962859999999997</v>
      </c>
      <c r="G1525" s="2">
        <f>'Moving Avg'!F1525</f>
        <v>13.228285</v>
      </c>
      <c r="H1525" s="2">
        <f>'Moving Avg'!G1525</f>
        <v>13.735861999999997</v>
      </c>
      <c r="I1525" s="2">
        <f>'Moving Avg'!H1525</f>
        <v>13.637634500000008</v>
      </c>
      <c r="J1525" s="17" t="str">
        <f>OBV!F1525</f>
        <v>BULLISH</v>
      </c>
      <c r="K1525" s="17" t="str">
        <f>OBV!G1525</f>
        <v>STRONG</v>
      </c>
      <c r="L1525" s="17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13.0863</v>
      </c>
      <c r="C1526" s="2">
        <f>RSI!I1526</f>
        <v>44.012241334289925</v>
      </c>
      <c r="D1526" s="2">
        <f>MACD!E1526</f>
        <v>0.13107762699116599</v>
      </c>
      <c r="E1526" s="2">
        <f>MACD!F1526</f>
        <v>0.21797052427937408</v>
      </c>
      <c r="F1526" s="2">
        <f>'Moving Avg'!D1526</f>
        <v>12.948040000000001</v>
      </c>
      <c r="G1526" s="2">
        <f>'Moving Avg'!F1526</f>
        <v>13.199480000000003</v>
      </c>
      <c r="H1526" s="2">
        <f>'Moving Avg'!G1526</f>
        <v>13.724667999999999</v>
      </c>
      <c r="I1526" s="2">
        <f>'Moving Avg'!H1526</f>
        <v>13.633149000000008</v>
      </c>
      <c r="J1526" s="17" t="str">
        <f>OBV!F1526</f>
        <v>BULLISH</v>
      </c>
      <c r="K1526" s="17" t="str">
        <f>OBV!G1526</f>
        <v>STRONG</v>
      </c>
      <c r="L1526" s="17" t="str">
        <f>OBV!H1526</f>
        <v>BULLISH DIVERGENCE</v>
      </c>
    </row>
    <row r="1527" spans="1:12" ht="13.5" x14ac:dyDescent="0.25">
      <c r="A1527" s="3">
        <f>RSI!A1527</f>
        <v>44236</v>
      </c>
      <c r="B1527" s="2">
        <f>RSI!B1527</f>
        <v>13.004</v>
      </c>
      <c r="C1527" s="2">
        <f>RSI!I1527</f>
        <v>41.902250207308768</v>
      </c>
      <c r="D1527" s="2">
        <f>MACD!E1527</f>
        <v>0.10226333985186464</v>
      </c>
      <c r="E1527" s="2">
        <f>MACD!F1527</f>
        <v>0.1948290873938722</v>
      </c>
      <c r="F1527" s="2">
        <f>'Moving Avg'!D1527</f>
        <v>12.9826</v>
      </c>
      <c r="G1527" s="2">
        <f>'Moving Avg'!F1527</f>
        <v>13.16656</v>
      </c>
      <c r="H1527" s="2">
        <f>'Moving Avg'!G1527</f>
        <v>13.704913999999999</v>
      </c>
      <c r="I1527" s="2">
        <f>'Moving Avg'!H1527</f>
        <v>13.629651000000006</v>
      </c>
      <c r="J1527" s="17" t="str">
        <f>OBV!F1527</f>
        <v>BULLISH</v>
      </c>
      <c r="K1527" s="17" t="str">
        <f>OBV!G1527</f>
        <v>STRONG</v>
      </c>
      <c r="L1527" s="17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13.004</v>
      </c>
      <c r="C1528" s="2">
        <f>RSI!I1528</f>
        <v>41.902250207308775</v>
      </c>
      <c r="D1528" s="2">
        <f>MACD!E1528</f>
        <v>4.1475925827034743E-2</v>
      </c>
      <c r="E1528" s="2">
        <f>MACD!F1528</f>
        <v>0.16415845508050472</v>
      </c>
      <c r="F1528" s="2">
        <f>'Moving Avg'!D1528</f>
        <v>13.01552</v>
      </c>
      <c r="G1528" s="2">
        <f>'Moving Avg'!F1528</f>
        <v>13.121289999999998</v>
      </c>
      <c r="H1528" s="2">
        <f>'Moving Avg'!G1528</f>
        <v>13.681046000000002</v>
      </c>
      <c r="I1528" s="2">
        <f>'Moving Avg'!H1528</f>
        <v>13.625124000000007</v>
      </c>
      <c r="J1528" s="17" t="str">
        <f>OBV!F1528</f>
        <v>BULLISH</v>
      </c>
      <c r="K1528" s="17" t="str">
        <f>OBV!G1528</f>
        <v>STRONG</v>
      </c>
      <c r="L1528" s="17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12.8476</v>
      </c>
      <c r="C1529" s="2">
        <f>RSI!I1529</f>
        <v>37.897929048602364</v>
      </c>
      <c r="D1529" s="2">
        <f>MACD!E1529</f>
        <v>3.4748739046021271E-2</v>
      </c>
      <c r="E1529" s="2">
        <f>MACD!F1529</f>
        <v>0.13827651187360804</v>
      </c>
      <c r="F1529" s="2">
        <f>'Moving Avg'!D1529</f>
        <v>13.017160000000001</v>
      </c>
      <c r="G1529" s="2">
        <f>'Moving Avg'!F1529</f>
        <v>13.088779999999996</v>
      </c>
      <c r="H1529" s="2">
        <f>'Moving Avg'!G1529</f>
        <v>13.651579999999999</v>
      </c>
      <c r="I1529" s="2">
        <f>'Moving Avg'!H1529</f>
        <v>13.619897500000006</v>
      </c>
      <c r="J1529" s="17" t="str">
        <f>OBV!F1529</f>
        <v>BULLISH</v>
      </c>
      <c r="K1529" s="17" t="str">
        <f>OBV!G1529</f>
        <v>STRONG</v>
      </c>
      <c r="L1529" s="17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12.8476</v>
      </c>
      <c r="C1530" s="2">
        <f>RSI!I1530</f>
        <v>37.897929048602364</v>
      </c>
      <c r="D1530" s="2">
        <f>MACD!E1530</f>
        <v>3.1334005937864617E-2</v>
      </c>
      <c r="E1530" s="2">
        <f>MACD!F1530</f>
        <v>0.11688801068645935</v>
      </c>
      <c r="F1530" s="2">
        <f>'Moving Avg'!D1530</f>
        <v>12.9579</v>
      </c>
      <c r="G1530" s="2">
        <f>'Moving Avg'!F1530</f>
        <v>13.060385</v>
      </c>
      <c r="H1530" s="2">
        <f>'Moving Avg'!G1530</f>
        <v>13.617175999999999</v>
      </c>
      <c r="I1530" s="2">
        <f>'Moving Avg'!H1530</f>
        <v>13.613436500000009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13.078099999999999</v>
      </c>
      <c r="C1531" s="2">
        <f>RSI!I1531</f>
        <v>46.617480959226178</v>
      </c>
      <c r="D1531" s="2">
        <f>MACD!E1531</f>
        <v>3.1202417252693238E-2</v>
      </c>
      <c r="E1531" s="2">
        <f>MACD!F1531</f>
        <v>9.9750891999706132E-2</v>
      </c>
      <c r="F1531" s="2">
        <f>'Moving Avg'!D1531</f>
        <v>12.956259999999997</v>
      </c>
      <c r="G1531" s="2">
        <f>'Moving Avg'!F1531</f>
        <v>13.041454999999999</v>
      </c>
      <c r="H1531" s="2">
        <f>'Moving Avg'!G1531</f>
        <v>13.590837999999998</v>
      </c>
      <c r="I1531" s="2">
        <f>'Moving Avg'!H1531</f>
        <v>13.606399500000009</v>
      </c>
      <c r="J1531" s="17" t="str">
        <f>OBV!F1531</f>
        <v>BULLISH</v>
      </c>
      <c r="K1531" s="17" t="str">
        <f>OBV!G1531</f>
        <v>NEUTRAL</v>
      </c>
      <c r="L1531" s="17" t="str">
        <f>OBV!H1531</f>
        <v>BULLISH DIVERGENCE</v>
      </c>
    </row>
    <row r="1532" spans="1:12" ht="13.5" x14ac:dyDescent="0.25">
      <c r="A1532" s="3">
        <f>RSI!A1532</f>
        <v>44243</v>
      </c>
      <c r="B1532" s="2">
        <f>RSI!B1532</f>
        <v>13.045199999999999</v>
      </c>
      <c r="C1532" s="2">
        <f>RSI!I1532</f>
        <v>45.632623954320252</v>
      </c>
      <c r="D1532" s="2">
        <f>MACD!E1532</f>
        <v>-1.6527487469335966E-2</v>
      </c>
      <c r="E1532" s="2">
        <f>MACD!F1532</f>
        <v>7.6495216105897726E-2</v>
      </c>
      <c r="F1532" s="2">
        <f>'Moving Avg'!D1532</f>
        <v>12.964499999999997</v>
      </c>
      <c r="G1532" s="2">
        <f>'Moving Avg'!F1532</f>
        <v>13.02088</v>
      </c>
      <c r="H1532" s="2">
        <f>'Moving Avg'!G1532</f>
        <v>13.563677999999999</v>
      </c>
      <c r="I1532" s="2">
        <f>'Moving Avg'!H1532</f>
        <v>13.601338000000007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12.962899999999999</v>
      </c>
      <c r="C1533" s="2">
        <f>RSI!I1533</f>
        <v>43.175375234760772</v>
      </c>
      <c r="D1533" s="2">
        <f>MACD!E1533</f>
        <v>-4.8815276212019754E-2</v>
      </c>
      <c r="E1533" s="2">
        <f>MACD!F1533</f>
        <v>5.143311764231423E-2</v>
      </c>
      <c r="F1533" s="2">
        <f>'Moving Avg'!D1533</f>
        <v>12.956280000000001</v>
      </c>
      <c r="G1533" s="2">
        <f>'Moving Avg'!F1533</f>
        <v>13.002365000000001</v>
      </c>
      <c r="H1533" s="2">
        <f>'Moving Avg'!G1533</f>
        <v>13.538164000000002</v>
      </c>
      <c r="I1533" s="2">
        <f>'Moving Avg'!H1533</f>
        <v>13.597963500000008</v>
      </c>
      <c r="J1533" s="17" t="str">
        <f>OBV!F1533</f>
        <v>BULLISH</v>
      </c>
      <c r="K1533" s="17" t="str">
        <f>OBV!G1533</f>
        <v>NEUTRAL</v>
      </c>
      <c r="L1533" s="17" t="str">
        <f>OBV!H1533</f>
        <v>BULLISH DIVERGENCE</v>
      </c>
    </row>
    <row r="1534" spans="1:12" ht="13.5" x14ac:dyDescent="0.25">
      <c r="A1534" s="3">
        <f>RSI!A1534</f>
        <v>44245</v>
      </c>
      <c r="B1534" s="2">
        <f>RSI!B1534</f>
        <v>13.3332</v>
      </c>
      <c r="C1534" s="2">
        <f>RSI!I1534</f>
        <v>54.934101269735031</v>
      </c>
      <c r="D1534" s="2">
        <f>MACD!E1534</f>
        <v>-0.10239271438691944</v>
      </c>
      <c r="E1534" s="2">
        <f>MACD!F1534</f>
        <v>2.0667951236467495E-2</v>
      </c>
      <c r="F1534" s="2">
        <f>'Moving Avg'!D1534</f>
        <v>13.0534</v>
      </c>
      <c r="G1534" s="2">
        <f>'Moving Avg'!F1534</f>
        <v>13.010594999999999</v>
      </c>
      <c r="H1534" s="2">
        <f>'Moving Avg'!G1534</f>
        <v>13.517094000000002</v>
      </c>
      <c r="I1534" s="2">
        <f>'Moving Avg'!H1534</f>
        <v>13.596440500000007</v>
      </c>
      <c r="J1534" s="17" t="str">
        <f>OBV!F1534</f>
        <v>BULLISH</v>
      </c>
      <c r="K1534" s="17" t="str">
        <f>OBV!G1534</f>
        <v>NEUTRAL</v>
      </c>
      <c r="L1534" s="17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13.3332</v>
      </c>
      <c r="C1535" s="2">
        <f>RSI!I1535</f>
        <v>54.934101269735031</v>
      </c>
      <c r="D1535" s="2">
        <f>MACD!E1535</f>
        <v>-0.10198366777879997</v>
      </c>
      <c r="E1535" s="2">
        <f>MACD!F1535</f>
        <v>-3.8623725665859962E-3</v>
      </c>
      <c r="F1535" s="2">
        <f>'Moving Avg'!D1535</f>
        <v>13.15052</v>
      </c>
      <c r="G1535" s="2">
        <f>'Moving Avg'!F1535</f>
        <v>13.022939999999997</v>
      </c>
      <c r="H1535" s="2">
        <f>'Moving Avg'!G1535</f>
        <v>13.496518000000005</v>
      </c>
      <c r="I1535" s="2">
        <f>'Moving Avg'!H1535</f>
        <v>13.594383000000008</v>
      </c>
      <c r="J1535" s="17" t="str">
        <f>OBV!F1535</f>
        <v>BULLISH</v>
      </c>
      <c r="K1535" s="17" t="str">
        <f>OBV!G1535</f>
        <v>NEUTRAL</v>
      </c>
      <c r="L1535" s="17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12.9382</v>
      </c>
      <c r="C1536" s="2">
        <f>RSI!I1536</f>
        <v>43.737414022209386</v>
      </c>
      <c r="D1536" s="2">
        <f>MACD!E1536</f>
        <v>-8.2260526786352983E-2</v>
      </c>
      <c r="E1536" s="2">
        <f>MACD!F1536</f>
        <v>-1.9542003410539393E-2</v>
      </c>
      <c r="F1536" s="2">
        <f>'Moving Avg'!D1536</f>
        <v>13.122539999999997</v>
      </c>
      <c r="G1536" s="2">
        <f>'Moving Avg'!F1536</f>
        <v>13.015535</v>
      </c>
      <c r="H1536" s="2">
        <f>'Moving Avg'!G1536</f>
        <v>13.468042000000004</v>
      </c>
      <c r="I1536" s="2">
        <f>'Moving Avg'!H1536</f>
        <v>13.589527000000007</v>
      </c>
      <c r="J1536" s="17" t="str">
        <f>OBV!F1536</f>
        <v>BULLISH</v>
      </c>
      <c r="K1536" s="17" t="str">
        <f>OBV!G1536</f>
        <v>NEUTRAL</v>
      </c>
      <c r="L1536" s="17" t="str">
        <f>OBV!H1536</f>
        <v>BULLISH DIVERGENCE</v>
      </c>
    </row>
    <row r="1537" spans="1:12" ht="13.5" x14ac:dyDescent="0.25">
      <c r="A1537" s="3">
        <f>RSI!A1537</f>
        <v>44250</v>
      </c>
      <c r="B1537" s="2">
        <f>RSI!B1537</f>
        <v>12.880599999999999</v>
      </c>
      <c r="C1537" s="2">
        <f>RSI!I1537</f>
        <v>42.38088945967371</v>
      </c>
      <c r="D1537" s="2">
        <f>MACD!E1537</f>
        <v>-7.2577604051113909E-2</v>
      </c>
      <c r="E1537" s="2">
        <f>MACD!F1537</f>
        <v>-3.0149123538654298E-2</v>
      </c>
      <c r="F1537" s="2">
        <f>'Moving Avg'!D1537</f>
        <v>13.08962</v>
      </c>
      <c r="G1537" s="2">
        <f>'Moving Avg'!F1537</f>
        <v>13.005249999999998</v>
      </c>
      <c r="H1537" s="2">
        <f>'Moving Avg'!G1537</f>
        <v>13.446974000000004</v>
      </c>
      <c r="I1537" s="2">
        <f>'Moving Avg'!H1537</f>
        <v>13.585206500000005</v>
      </c>
      <c r="J1537" s="17" t="str">
        <f>OBV!F1537</f>
        <v>BULLISH</v>
      </c>
      <c r="K1537" s="17" t="str">
        <f>OBV!G1537</f>
        <v>NEUTRAL</v>
      </c>
      <c r="L1537" s="17" t="str">
        <f>OBV!H1537</f>
        <v>BULLISH DIVERGENCE</v>
      </c>
    </row>
    <row r="1538" spans="1:12" ht="13.5" x14ac:dyDescent="0.25">
      <c r="A1538" s="3">
        <f>RSI!A1538</f>
        <v>44251</v>
      </c>
      <c r="B1538" s="2">
        <f>RSI!B1538</f>
        <v>13.078099999999999</v>
      </c>
      <c r="C1538" s="2">
        <f>RSI!I1538</f>
        <v>48.301687255309943</v>
      </c>
      <c r="D1538" s="2">
        <f>MACD!E1538</f>
        <v>-7.7387535195288848E-2</v>
      </c>
      <c r="E1538" s="2">
        <f>MACD!F1538</f>
        <v>-3.9596805869981211E-2</v>
      </c>
      <c r="F1538" s="2">
        <f>'Moving Avg'!D1538</f>
        <v>13.11266</v>
      </c>
      <c r="G1538" s="2">
        <f>'Moving Avg'!F1538</f>
        <v>13.017184999999998</v>
      </c>
      <c r="H1538" s="2">
        <f>'Moving Avg'!G1538</f>
        <v>13.429856000000004</v>
      </c>
      <c r="I1538" s="2">
        <f>'Moving Avg'!H1538</f>
        <v>13.581914500000007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13.4155</v>
      </c>
      <c r="C1539" s="2">
        <f>RSI!I1539</f>
        <v>56.521324429887777</v>
      </c>
      <c r="D1539" s="2">
        <f>MACD!E1539</f>
        <v>-0.1301726660325162</v>
      </c>
      <c r="E1539" s="2">
        <f>MACD!F1539</f>
        <v>-5.7711977902488214E-2</v>
      </c>
      <c r="F1539" s="2">
        <f>'Moving Avg'!D1539</f>
        <v>13.12912</v>
      </c>
      <c r="G1539" s="2">
        <f>'Moving Avg'!F1539</f>
        <v>13.0357</v>
      </c>
      <c r="H1539" s="2">
        <f>'Moving Avg'!G1539</f>
        <v>13.412077999999999</v>
      </c>
      <c r="I1539" s="2">
        <f>'Moving Avg'!H1539</f>
        <v>13.580268500000006</v>
      </c>
      <c r="J1539" s="17" t="str">
        <f>OBV!F1539</f>
        <v>BEARISH</v>
      </c>
      <c r="K1539" s="17" t="str">
        <f>OBV!G1539</f>
        <v>NEUTRAL</v>
      </c>
      <c r="L1539" s="17" t="str">
        <f>OBV!H1539</f>
        <v>BEARISH DIVERGENCE</v>
      </c>
    </row>
    <row r="1540" spans="1:12" ht="13.5" x14ac:dyDescent="0.25">
      <c r="A1540" s="3">
        <f>RSI!A1540</f>
        <v>44253</v>
      </c>
      <c r="B1540" s="2">
        <f>RSI!B1540</f>
        <v>13.1686</v>
      </c>
      <c r="C1540" s="2">
        <f>RSI!I1540</f>
        <v>50.22796474148867</v>
      </c>
      <c r="D1540" s="2">
        <f>MACD!E1540</f>
        <v>-0.15822799456843484</v>
      </c>
      <c r="E1540" s="2">
        <f>MACD!F1540</f>
        <v>-7.7815181235677544E-2</v>
      </c>
      <c r="F1540" s="2">
        <f>'Moving Avg'!D1540</f>
        <v>13.096200000000001</v>
      </c>
      <c r="G1540" s="2">
        <f>'Moving Avg'!F1540</f>
        <v>13.041869999999999</v>
      </c>
      <c r="H1540" s="2">
        <f>'Moving Avg'!G1540</f>
        <v>13.397097999999998</v>
      </c>
      <c r="I1540" s="2">
        <f>'Moving Avg'!H1540</f>
        <v>13.577388000000006</v>
      </c>
      <c r="J1540" s="17" t="str">
        <f>OBV!F1540</f>
        <v>BEARISH</v>
      </c>
      <c r="K1540" s="17" t="str">
        <f>OBV!G1540</f>
        <v>NEUTRAL</v>
      </c>
      <c r="L1540" s="17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13.1686</v>
      </c>
      <c r="C1541" s="2">
        <f>RSI!I1541</f>
        <v>50.22796474148867</v>
      </c>
      <c r="D1541" s="2">
        <f>MACD!E1541</f>
        <v>-0.14660207824109506</v>
      </c>
      <c r="E1541" s="2">
        <f>MACD!F1541</f>
        <v>-9.1572560636761044E-2</v>
      </c>
      <c r="F1541" s="2">
        <f>'Moving Avg'!D1541</f>
        <v>13.14228</v>
      </c>
      <c r="G1541" s="2">
        <f>'Moving Avg'!F1541</f>
        <v>13.04228</v>
      </c>
      <c r="H1541" s="2">
        <f>'Moving Avg'!G1541</f>
        <v>13.380635999999997</v>
      </c>
      <c r="I1541" s="2">
        <f>'Moving Avg'!H1541</f>
        <v>13.575330500000005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13.4155</v>
      </c>
      <c r="C1542" s="2">
        <f>RSI!I1542</f>
        <v>55.920157807322539</v>
      </c>
      <c r="D1542" s="2">
        <f>MACD!E1542</f>
        <v>-0.16020454176535992</v>
      </c>
      <c r="E1542" s="2">
        <f>MACD!F1542</f>
        <v>-0.10529895686248084</v>
      </c>
      <c r="F1542" s="2">
        <f>'Moving Avg'!D1542</f>
        <v>13.249259999999998</v>
      </c>
      <c r="G1542" s="2">
        <f>'Moving Avg'!F1542</f>
        <v>13.071494999999999</v>
      </c>
      <c r="H1542" s="2">
        <f>'Moving Avg'!G1542</f>
        <v>13.364997999999998</v>
      </c>
      <c r="I1542" s="2">
        <f>'Moving Avg'!H1542</f>
        <v>13.574507500000005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13.646000000000001</v>
      </c>
      <c r="C1543" s="2">
        <f>RSI!I1543</f>
        <v>60.465860571816592</v>
      </c>
      <c r="D1543" s="2">
        <f>MACD!E1543</f>
        <v>-0.20299160530414007</v>
      </c>
      <c r="E1543" s="2">
        <f>MACD!F1543</f>
        <v>-0.12483748655081268</v>
      </c>
      <c r="F1543" s="2">
        <f>'Moving Avg'!D1543</f>
        <v>13.36284</v>
      </c>
      <c r="G1543" s="2">
        <f>'Moving Avg'!F1543</f>
        <v>13.111825</v>
      </c>
      <c r="H1543" s="2">
        <f>'Moving Avg'!G1543</f>
        <v>13.353969999999997</v>
      </c>
      <c r="I1543" s="2">
        <f>'Moving Avg'!H1543</f>
        <v>13.573602000000005</v>
      </c>
      <c r="J1543" s="17" t="str">
        <f>OBV!F1543</f>
        <v>BULLISH</v>
      </c>
      <c r="K1543" s="17" t="str">
        <f>OBV!G1543</f>
        <v>NEUTRAL</v>
      </c>
      <c r="L1543" s="17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13.646000000000001</v>
      </c>
      <c r="C1544" s="2">
        <f>RSI!I1544</f>
        <v>60.465860571816592</v>
      </c>
      <c r="D1544" s="2">
        <f>MACD!E1544</f>
        <v>-0.18501632340085727</v>
      </c>
      <c r="E1544" s="2">
        <f>MACD!F1544</f>
        <v>-0.13687325392082161</v>
      </c>
      <c r="F1544" s="2">
        <f>'Moving Avg'!D1544</f>
        <v>13.408940000000001</v>
      </c>
      <c r="G1544" s="2">
        <f>'Moving Avg'!F1544</f>
        <v>13.152155000000002</v>
      </c>
      <c r="H1544" s="2">
        <f>'Moving Avg'!G1544</f>
        <v>13.347055999999998</v>
      </c>
      <c r="I1544" s="2">
        <f>'Moving Avg'!H1544</f>
        <v>13.573931500000008</v>
      </c>
      <c r="J1544" s="17" t="str">
        <f>OBV!F1544</f>
        <v>BULLISH</v>
      </c>
      <c r="K1544" s="17" t="str">
        <f>OBV!G1544</f>
        <v>NEUTRAL</v>
      </c>
      <c r="L1544" s="17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13.8271</v>
      </c>
      <c r="C1545" s="2">
        <f>RSI!I1545</f>
        <v>63.861689015477197</v>
      </c>
      <c r="D1545" s="2">
        <f>MACD!E1545</f>
        <v>-0.18580416437804992</v>
      </c>
      <c r="E1545" s="2">
        <f>MACD!F1545</f>
        <v>-0.14665943601226727</v>
      </c>
      <c r="F1545" s="2">
        <f>'Moving Avg'!D1545</f>
        <v>13.54064</v>
      </c>
      <c r="G1545" s="2">
        <f>'Moving Avg'!F1545</f>
        <v>13.186314999999999</v>
      </c>
      <c r="H1545" s="2">
        <f>'Moving Avg'!G1545</f>
        <v>13.343763999999997</v>
      </c>
      <c r="I1545" s="2">
        <f>'Moving Avg'!H1545</f>
        <v>13.573931500000008</v>
      </c>
      <c r="J1545" s="17" t="str">
        <f>OBV!F1545</f>
        <v>BULLISH</v>
      </c>
      <c r="K1545" s="17" t="str">
        <f>OBV!G1545</f>
        <v>NEUTRAL</v>
      </c>
      <c r="L1545" s="17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13.8271</v>
      </c>
      <c r="C1546" s="2">
        <f>RSI!I1546</f>
        <v>63.861689015477197</v>
      </c>
      <c r="D1546" s="2">
        <f>MACD!E1546</f>
        <v>-0.25070171312795253</v>
      </c>
      <c r="E1546" s="2">
        <f>MACD!F1546</f>
        <v>-0.16746789143540433</v>
      </c>
      <c r="F1546" s="2">
        <f>'Moving Avg'!D1546</f>
        <v>13.67234</v>
      </c>
      <c r="G1546" s="2">
        <f>'Moving Avg'!F1546</f>
        <v>13.223355000000002</v>
      </c>
      <c r="H1546" s="2">
        <f>'Moving Avg'!G1546</f>
        <v>13.340471999999995</v>
      </c>
      <c r="I1546" s="2">
        <f>'Moving Avg'!H1546</f>
        <v>13.573973000000008</v>
      </c>
      <c r="J1546" s="17" t="str">
        <f>OBV!F1546</f>
        <v>BULLISH</v>
      </c>
      <c r="K1546" s="17" t="str">
        <f>OBV!G1546</f>
        <v>NEUTRAL</v>
      </c>
      <c r="L1546" s="17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13.8271</v>
      </c>
      <c r="C1547" s="2">
        <f>RSI!I1547</f>
        <v>63.861689015477197</v>
      </c>
      <c r="D1547" s="2">
        <f>MACD!E1547</f>
        <v>-0.31768182439208736</v>
      </c>
      <c r="E1547" s="2">
        <f>MACD!F1547</f>
        <v>-0.19751067802674094</v>
      </c>
      <c r="F1547" s="2">
        <f>'Moving Avg'!D1547</f>
        <v>13.754660000000001</v>
      </c>
      <c r="G1547" s="2">
        <f>'Moving Avg'!F1547</f>
        <v>13.264510000000001</v>
      </c>
      <c r="H1547" s="2">
        <f>'Moving Avg'!G1547</f>
        <v>13.337179999999995</v>
      </c>
      <c r="I1547" s="2">
        <f>'Moving Avg'!H1547</f>
        <v>13.574796500000009</v>
      </c>
      <c r="J1547" s="17" t="str">
        <f>OBV!F1547</f>
        <v>BULLISH</v>
      </c>
      <c r="K1547" s="17" t="str">
        <f>OBV!G1547</f>
        <v>NEUTRAL</v>
      </c>
      <c r="L1547" s="17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13.4978</v>
      </c>
      <c r="C1548" s="2">
        <f>RSI!I1548</f>
        <v>53.437406865220034</v>
      </c>
      <c r="D1548" s="2">
        <f>MACD!E1548</f>
        <v>-0.3225479306600878</v>
      </c>
      <c r="E1548" s="2">
        <f>MACD!F1548</f>
        <v>-0.2225181285534103</v>
      </c>
      <c r="F1548" s="2">
        <f>'Moving Avg'!D1548</f>
        <v>13.725020000000001</v>
      </c>
      <c r="G1548" s="2">
        <f>'Moving Avg'!F1548</f>
        <v>13.289200000000003</v>
      </c>
      <c r="H1548" s="2">
        <f>'Moving Avg'!G1548</f>
        <v>13.327301999999996</v>
      </c>
      <c r="I1548" s="2">
        <f>'Moving Avg'!H1548</f>
        <v>13.571957000000008</v>
      </c>
      <c r="J1548" s="17" t="str">
        <f>OBV!F1548</f>
        <v>BULLISH</v>
      </c>
      <c r="K1548" s="17" t="str">
        <f>OBV!G1548</f>
        <v>NEUTRAL</v>
      </c>
      <c r="L1548" s="17" t="str">
        <f>OBV!H1548</f>
        <v>BULLISH DIVERGENCE</v>
      </c>
    </row>
    <row r="1549" spans="1:12" ht="13.5" x14ac:dyDescent="0.25">
      <c r="A1549" s="3">
        <f>RSI!A1549</f>
        <v>44266</v>
      </c>
      <c r="B1549" s="2">
        <f>RSI!B1549</f>
        <v>13.810600000000001</v>
      </c>
      <c r="C1549" s="2">
        <f>RSI!I1549</f>
        <v>60.099935018472763</v>
      </c>
      <c r="D1549" s="2">
        <f>MACD!E1549</f>
        <v>-0.29873023123290743</v>
      </c>
      <c r="E1549" s="2">
        <f>MACD!F1549</f>
        <v>-0.23776054908930971</v>
      </c>
      <c r="F1549" s="2">
        <f>'Moving Avg'!D1549</f>
        <v>13.75794</v>
      </c>
      <c r="G1549" s="2">
        <f>'Moving Avg'!F1549</f>
        <v>13.337350000000004</v>
      </c>
      <c r="H1549" s="2">
        <f>'Moving Avg'!G1549</f>
        <v>13.323679999999994</v>
      </c>
      <c r="I1549" s="2">
        <f>'Moving Avg'!H1549</f>
        <v>13.571874500000009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13.399100000000001</v>
      </c>
      <c r="C1550" s="2">
        <f>RSI!I1550</f>
        <v>49.970148031306195</v>
      </c>
      <c r="D1550" s="2">
        <f>MACD!E1550</f>
        <v>-0.28867100539984314</v>
      </c>
      <c r="E1550" s="2">
        <f>MACD!F1550</f>
        <v>-0.24794264035141642</v>
      </c>
      <c r="F1550" s="2">
        <f>'Moving Avg'!D1550</f>
        <v>13.67234</v>
      </c>
      <c r="G1550" s="2">
        <f>'Moving Avg'!F1550</f>
        <v>13.364925000000003</v>
      </c>
      <c r="H1550" s="2">
        <f>'Moving Avg'!G1550</f>
        <v>13.311499999999993</v>
      </c>
      <c r="I1550" s="2">
        <f>'Moving Avg'!H1550</f>
        <v>13.569734500000008</v>
      </c>
      <c r="J1550" s="17" t="str">
        <f>OBV!F1550</f>
        <v>BULLISH</v>
      </c>
      <c r="K1550" s="17" t="str">
        <f>OBV!G1550</f>
        <v>NEUTRAL</v>
      </c>
      <c r="L1550" s="17" t="str">
        <f>OBV!H1550</f>
        <v>BULLISH DIVERGENCE</v>
      </c>
    </row>
    <row r="1551" spans="1:12" ht="13.5" x14ac:dyDescent="0.25">
      <c r="A1551" s="3">
        <f>RSI!A1551</f>
        <v>44270</v>
      </c>
      <c r="B1551" s="2">
        <f>RSI!B1551</f>
        <v>13.3332</v>
      </c>
      <c r="C1551" s="2">
        <f>RSI!I1551</f>
        <v>48.558609268814237</v>
      </c>
      <c r="D1551" s="2">
        <f>MACD!E1551</f>
        <v>-0.27524544663718586</v>
      </c>
      <c r="E1551" s="2">
        <f>MACD!F1551</f>
        <v>-0.25340320160857033</v>
      </c>
      <c r="F1551" s="2">
        <f>'Moving Avg'!D1551</f>
        <v>13.573560000000001</v>
      </c>
      <c r="G1551" s="2">
        <f>'Moving Avg'!F1551</f>
        <v>13.377680000000002</v>
      </c>
      <c r="H1551" s="2">
        <f>'Moving Avg'!G1551</f>
        <v>13.296025999999998</v>
      </c>
      <c r="I1551" s="2">
        <f>'Moving Avg'!H1551</f>
        <v>13.566483500000009</v>
      </c>
      <c r="J1551" s="17" t="str">
        <f>OBV!F1551</f>
        <v>BULLISH</v>
      </c>
      <c r="K1551" s="17" t="str">
        <f>OBV!G1551</f>
        <v>NEUTRAL</v>
      </c>
      <c r="L1551" s="17" t="str">
        <f>OBV!H1551</f>
        <v>BULLISH DIVERGENCE</v>
      </c>
    </row>
    <row r="1552" spans="1:12" ht="13.5" x14ac:dyDescent="0.25">
      <c r="A1552" s="3">
        <f>RSI!A1552</f>
        <v>44271</v>
      </c>
      <c r="B1552" s="2">
        <f>RSI!B1552</f>
        <v>13.3332</v>
      </c>
      <c r="C1552" s="2">
        <f>RSI!I1552</f>
        <v>48.558609268814237</v>
      </c>
      <c r="D1552" s="2">
        <f>MACD!E1552</f>
        <v>-0.22548131431160456</v>
      </c>
      <c r="E1552" s="2">
        <f>MACD!F1552</f>
        <v>-0.24781882414917719</v>
      </c>
      <c r="F1552" s="2">
        <f>'Moving Avg'!D1552</f>
        <v>13.474779999999999</v>
      </c>
      <c r="G1552" s="2">
        <f>'Moving Avg'!F1552</f>
        <v>13.392080000000002</v>
      </c>
      <c r="H1552" s="2">
        <f>'Moving Avg'!G1552</f>
        <v>13.280551999999998</v>
      </c>
      <c r="I1552" s="2">
        <f>'Moving Avg'!H1552</f>
        <v>13.562574000000007</v>
      </c>
      <c r="J1552" s="17" t="str">
        <f>OBV!F1552</f>
        <v>BULLISH</v>
      </c>
      <c r="K1552" s="17" t="str">
        <f>OBV!G1552</f>
        <v>NEUTRAL</v>
      </c>
      <c r="L1552" s="17" t="str">
        <f>OBV!H1552</f>
        <v>BULLISH DIVERGENCE</v>
      </c>
    </row>
    <row r="1553" spans="1:12" ht="13.5" x14ac:dyDescent="0.25">
      <c r="A1553" s="3">
        <f>RSI!A1553</f>
        <v>44272</v>
      </c>
      <c r="B1553" s="2">
        <f>RSI!B1553</f>
        <v>13.004</v>
      </c>
      <c r="C1553" s="2">
        <f>RSI!I1553</f>
        <v>41.729431475251971</v>
      </c>
      <c r="D1553" s="2">
        <f>MACD!E1553</f>
        <v>-0.12313811873672798</v>
      </c>
      <c r="E1553" s="2">
        <f>MACD!F1553</f>
        <v>-0.22288268306668735</v>
      </c>
      <c r="F1553" s="2">
        <f>'Moving Avg'!D1553</f>
        <v>13.37602</v>
      </c>
      <c r="G1553" s="2">
        <f>'Moving Avg'!F1553</f>
        <v>13.394135000000002</v>
      </c>
      <c r="H1553" s="2">
        <f>'Moving Avg'!G1553</f>
        <v>13.26656</v>
      </c>
      <c r="I1553" s="2">
        <f>'Moving Avg'!H1553</f>
        <v>13.557594500000008</v>
      </c>
      <c r="J1553" s="17" t="str">
        <f>OBV!F1553</f>
        <v>BULLISH</v>
      </c>
      <c r="K1553" s="17" t="str">
        <f>OBV!G1553</f>
        <v>NEUTRAL</v>
      </c>
      <c r="L1553" s="17" t="str">
        <f>OBV!H1553</f>
        <v>BULLISH DIVERGENCE</v>
      </c>
    </row>
    <row r="1554" spans="1:12" ht="13.5" x14ac:dyDescent="0.25">
      <c r="A1554" s="3">
        <f>RSI!A1554</f>
        <v>44273</v>
      </c>
      <c r="B1554" s="2">
        <f>RSI!B1554</f>
        <v>13.3332</v>
      </c>
      <c r="C1554" s="2">
        <f>RSI!I1554</f>
        <v>49.394017820507216</v>
      </c>
      <c r="D1554" s="2">
        <f>MACD!E1554</f>
        <v>-5.8620365864825885E-2</v>
      </c>
      <c r="E1554" s="2">
        <f>MACD!F1554</f>
        <v>-0.19003021962631506</v>
      </c>
      <c r="F1554" s="2">
        <f>'Moving Avg'!D1554</f>
        <v>13.280539999999998</v>
      </c>
      <c r="G1554" s="2">
        <f>'Moving Avg'!F1554</f>
        <v>13.394135</v>
      </c>
      <c r="H1554" s="2">
        <f>'Moving Avg'!G1554</f>
        <v>13.259152000000002</v>
      </c>
      <c r="I1554" s="2">
        <f>'Moving Avg'!H1554</f>
        <v>13.552162500000009</v>
      </c>
      <c r="J1554" s="17" t="str">
        <f>OBV!F1554</f>
        <v>BULLISH</v>
      </c>
      <c r="K1554" s="17" t="str">
        <f>OBV!G1554</f>
        <v>NEUTRAL</v>
      </c>
      <c r="L1554" s="17" t="str">
        <f>OBV!H1554</f>
        <v>BULLISH DIVERGENCE</v>
      </c>
    </row>
    <row r="1555" spans="1:12" ht="13.5" x14ac:dyDescent="0.25">
      <c r="A1555" s="3">
        <f>RSI!A1555</f>
        <v>44274</v>
      </c>
      <c r="B1555" s="2">
        <f>RSI!B1555</f>
        <v>13.3332</v>
      </c>
      <c r="C1555" s="2">
        <f>RSI!I1555</f>
        <v>49.394017820507216</v>
      </c>
      <c r="D1555" s="2">
        <f>MACD!E1555</f>
        <v>2.402198029822955E-2</v>
      </c>
      <c r="E1555" s="2">
        <f>MACD!F1555</f>
        <v>-0.14721977964140615</v>
      </c>
      <c r="F1555" s="2">
        <f>'Moving Avg'!D1555</f>
        <v>13.26736</v>
      </c>
      <c r="G1555" s="2">
        <f>'Moving Avg'!F1555</f>
        <v>13.394135</v>
      </c>
      <c r="H1555" s="2">
        <f>'Moving Avg'!G1555</f>
        <v>13.259810000000002</v>
      </c>
      <c r="I1555" s="2">
        <f>'Moving Avg'!H1555</f>
        <v>13.544961000000008</v>
      </c>
      <c r="J1555" s="17" t="str">
        <f>OBV!F1555</f>
        <v>BULLISH</v>
      </c>
      <c r="K1555" s="17" t="str">
        <f>OBV!G1555</f>
        <v>NEUTRAL</v>
      </c>
      <c r="L1555" s="17" t="str">
        <f>OBV!H1555</f>
        <v>BULLISH DIVERGENCE</v>
      </c>
    </row>
    <row r="1556" spans="1:12" ht="13.5" x14ac:dyDescent="0.25">
      <c r="A1556" s="3">
        <f>RSI!A1556</f>
        <v>44277</v>
      </c>
      <c r="B1556" s="2">
        <f>RSI!B1556</f>
        <v>13.8024</v>
      </c>
      <c r="C1556" s="2">
        <f>RSI!I1556</f>
        <v>58.431908685955563</v>
      </c>
      <c r="D1556" s="2">
        <f>MACD!E1556</f>
        <v>5.9369436918309759E-2</v>
      </c>
      <c r="E1556" s="2">
        <f>MACD!F1556</f>
        <v>-0.10590193632946297</v>
      </c>
      <c r="F1556" s="2">
        <f>'Moving Avg'!D1556</f>
        <v>13.3612</v>
      </c>
      <c r="G1556" s="2">
        <f>'Moving Avg'!F1556</f>
        <v>13.437344999999999</v>
      </c>
      <c r="H1556" s="2">
        <f>'Moving Avg'!G1556</f>
        <v>13.262610000000006</v>
      </c>
      <c r="I1556" s="2">
        <f>'Moving Avg'!H1556</f>
        <v>13.541504500000007</v>
      </c>
      <c r="J1556" s="17" t="str">
        <f>OBV!F1556</f>
        <v>BULLISH</v>
      </c>
      <c r="K1556" s="17" t="str">
        <f>OBV!G1556</f>
        <v>NEUTRAL</v>
      </c>
      <c r="L1556" s="17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13.8271</v>
      </c>
      <c r="C1557" s="2">
        <f>RSI!I1557</f>
        <v>58.848561091167866</v>
      </c>
      <c r="D1557" s="2">
        <f>MACD!E1557</f>
        <v>8.4838590259757041E-2</v>
      </c>
      <c r="E1557" s="2">
        <f>MACD!F1557</f>
        <v>-6.775383101161897E-2</v>
      </c>
      <c r="F1557" s="2">
        <f>'Moving Avg'!D1557</f>
        <v>13.459979999999998</v>
      </c>
      <c r="G1557" s="2">
        <f>'Moving Avg'!F1557</f>
        <v>13.484669999999999</v>
      </c>
      <c r="H1557" s="2">
        <f>'Moving Avg'!G1557</f>
        <v>13.265904000000004</v>
      </c>
      <c r="I1557" s="2">
        <f>'Moving Avg'!H1557</f>
        <v>13.537184000000007</v>
      </c>
      <c r="J1557" s="17" t="str">
        <f>OBV!F1557</f>
        <v>BULLISH</v>
      </c>
      <c r="K1557" s="17" t="str">
        <f>OBV!G1557</f>
        <v>NEUTRAL</v>
      </c>
      <c r="L1557" s="17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14.6501</v>
      </c>
      <c r="C1558" s="2">
        <f>RSI!I1558</f>
        <v>69.734192790364659</v>
      </c>
      <c r="D1558" s="2">
        <f>MACD!E1558</f>
        <v>-7.7982678375114745E-3</v>
      </c>
      <c r="E1558" s="2">
        <f>MACD!F1558</f>
        <v>-5.5762718376797478E-2</v>
      </c>
      <c r="F1558" s="2">
        <f>'Moving Avg'!D1558</f>
        <v>13.789199999999999</v>
      </c>
      <c r="G1558" s="2">
        <f>'Moving Avg'!F1558</f>
        <v>13.563269999999999</v>
      </c>
      <c r="H1558" s="2">
        <f>'Moving Avg'!G1558</f>
        <v>13.280718000000002</v>
      </c>
      <c r="I1558" s="2">
        <f>'Moving Avg'!H1558</f>
        <v>13.537184000000007</v>
      </c>
      <c r="J1558" s="17" t="str">
        <f>OBV!F1558</f>
        <v>BULLISH</v>
      </c>
      <c r="K1558" s="17" t="str">
        <f>OBV!G1558</f>
        <v>NEUTRAL</v>
      </c>
      <c r="L1558" s="17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14.6501</v>
      </c>
      <c r="C1559" s="2">
        <f>RSI!I1559</f>
        <v>69.734192790364645</v>
      </c>
      <c r="D1559" s="2">
        <f>MACD!E1559</f>
        <v>-4.529668067340431E-2</v>
      </c>
      <c r="E1559" s="2">
        <f>MACD!F1559</f>
        <v>-5.3669510836118851E-2</v>
      </c>
      <c r="F1559" s="2">
        <f>'Moving Avg'!D1559</f>
        <v>14.052580000000001</v>
      </c>
      <c r="G1559" s="2">
        <f>'Moving Avg'!F1559</f>
        <v>13.625000000000004</v>
      </c>
      <c r="H1559" s="2">
        <f>'Moving Avg'!G1559</f>
        <v>13.303764000000001</v>
      </c>
      <c r="I1559" s="2">
        <f>'Moving Avg'!H1559</f>
        <v>13.538418500000004</v>
      </c>
      <c r="J1559" s="17" t="str">
        <f>OBV!F1559</f>
        <v>BULLISH</v>
      </c>
      <c r="K1559" s="17" t="str">
        <f>OBV!G1559</f>
        <v>NEUTRAL</v>
      </c>
      <c r="L1559" s="17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14.3209</v>
      </c>
      <c r="C1560" s="2">
        <f>RSI!I1560</f>
        <v>62.112100773815385</v>
      </c>
      <c r="D1560" s="2">
        <f>MACD!E1560</f>
        <v>-0.12264903624940793</v>
      </c>
      <c r="E1560" s="2">
        <f>MACD!F1560</f>
        <v>-6.7465415918776667E-2</v>
      </c>
      <c r="F1560" s="2">
        <f>'Moving Avg'!D1560</f>
        <v>14.250120000000001</v>
      </c>
      <c r="G1560" s="2">
        <f>'Moving Avg'!F1560</f>
        <v>13.682615000000002</v>
      </c>
      <c r="H1560" s="2">
        <f>'Moving Avg'!G1560</f>
        <v>13.321872000000001</v>
      </c>
      <c r="I1560" s="2">
        <f>'Moving Avg'!H1560</f>
        <v>13.538007000000004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14.3209</v>
      </c>
      <c r="C1561" s="2">
        <f>RSI!I1561</f>
        <v>62.112100773815385</v>
      </c>
      <c r="D1561" s="2">
        <f>MACD!E1561</f>
        <v>-0.20249832866651118</v>
      </c>
      <c r="E1561" s="2">
        <f>MACD!F1561</f>
        <v>-9.4471998468323576E-2</v>
      </c>
      <c r="F1561" s="2">
        <f>'Moving Avg'!D1561</f>
        <v>14.353819999999999</v>
      </c>
      <c r="G1561" s="2">
        <f>'Moving Avg'!F1561</f>
        <v>13.740230000000002</v>
      </c>
      <c r="H1561" s="2">
        <f>'Moving Avg'!G1561</f>
        <v>13.339156000000003</v>
      </c>
      <c r="I1561" s="2">
        <f>'Moving Avg'!H1561</f>
        <v>13.537225000000003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14.4032</v>
      </c>
      <c r="C1562" s="2">
        <f>RSI!I1562</f>
        <v>63.275928265521088</v>
      </c>
      <c r="D1562" s="2">
        <f>MACD!E1562</f>
        <v>-0.28010277909396741</v>
      </c>
      <c r="E1562" s="2">
        <f>MACD!F1562</f>
        <v>-0.13159815459345234</v>
      </c>
      <c r="F1562" s="2">
        <f>'Moving Avg'!D1562</f>
        <v>14.469040000000001</v>
      </c>
      <c r="G1562" s="2">
        <f>'Moving Avg'!F1562</f>
        <v>13.789615000000003</v>
      </c>
      <c r="H1562" s="2">
        <f>'Moving Avg'!G1562</f>
        <v>13.358086</v>
      </c>
      <c r="I1562" s="2">
        <f>'Moving Avg'!H1562</f>
        <v>13.537225000000003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13.9917</v>
      </c>
      <c r="C1563" s="2">
        <f>RSI!I1563</f>
        <v>54.295330324397312</v>
      </c>
      <c r="D1563" s="2">
        <f>MACD!E1563</f>
        <v>-0.37007033678962209</v>
      </c>
      <c r="E1563" s="2">
        <f>MACD!F1563</f>
        <v>-0.1792925910326863</v>
      </c>
      <c r="F1563" s="2">
        <f>'Moving Avg'!D1563</f>
        <v>14.337359999999999</v>
      </c>
      <c r="G1563" s="2">
        <f>'Moving Avg'!F1563</f>
        <v>13.806900000000002</v>
      </c>
      <c r="H1563" s="2">
        <f>'Moving Avg'!G1563</f>
        <v>13.371256000000001</v>
      </c>
      <c r="I1563" s="2">
        <f>'Moving Avg'!H1563</f>
        <v>13.534756000000007</v>
      </c>
      <c r="J1563" s="17" t="str">
        <f>OBV!F1563</f>
        <v>BEARISH</v>
      </c>
      <c r="K1563" s="17" t="str">
        <f>OBV!G1563</f>
        <v>NEUTRAL</v>
      </c>
      <c r="L1563" s="17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14.3209</v>
      </c>
      <c r="C1564" s="2">
        <f>RSI!I1564</f>
        <v>59.275019993692979</v>
      </c>
      <c r="D1564" s="2">
        <f>MACD!E1564</f>
        <v>-0.42133528556211886</v>
      </c>
      <c r="E1564" s="2">
        <f>MACD!F1564</f>
        <v>-0.2277011299385728</v>
      </c>
      <c r="F1564" s="2">
        <f>'Moving Avg'!D1564</f>
        <v>14.271520000000001</v>
      </c>
      <c r="G1564" s="2">
        <f>'Moving Avg'!F1564</f>
        <v>13.840645</v>
      </c>
      <c r="H1564" s="2">
        <f>'Moving Avg'!G1564</f>
        <v>13.394302</v>
      </c>
      <c r="I1564" s="2">
        <f>'Moving Avg'!H1564</f>
        <v>13.533933000000006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13.9917</v>
      </c>
      <c r="C1565" s="2">
        <f>RSI!I1565</f>
        <v>53.050371689057521</v>
      </c>
      <c r="D1565" s="2">
        <f>MACD!E1565</f>
        <v>-0.44356924502134376</v>
      </c>
      <c r="E1565" s="2">
        <f>MACD!F1565</f>
        <v>-0.27087475295512703</v>
      </c>
      <c r="F1565" s="2">
        <f>'Moving Avg'!D1565</f>
        <v>14.205680000000001</v>
      </c>
      <c r="G1565" s="2">
        <f>'Moving Avg'!F1565</f>
        <v>13.848875000000001</v>
      </c>
      <c r="H1565" s="2">
        <f>'Moving Avg'!G1565</f>
        <v>13.412410000000001</v>
      </c>
      <c r="I1565" s="2">
        <f>'Moving Avg'!H1565</f>
        <v>13.530641000000005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13.9505</v>
      </c>
      <c r="C1566" s="2">
        <f>RSI!I1566</f>
        <v>52.309999833758226</v>
      </c>
      <c r="D1566" s="2">
        <f>MACD!E1566</f>
        <v>-0.38820189992505227</v>
      </c>
      <c r="E1566" s="2">
        <f>MACD!F1566</f>
        <v>-0.29434018234911208</v>
      </c>
      <c r="F1566" s="2">
        <f>'Moving Avg'!D1566</f>
        <v>14.131600000000001</v>
      </c>
      <c r="G1566" s="2">
        <f>'Moving Avg'!F1566</f>
        <v>13.855045</v>
      </c>
      <c r="H1566" s="2">
        <f>'Moving Avg'!G1566</f>
        <v>13.429694000000001</v>
      </c>
      <c r="I1566" s="2">
        <f>'Moving Avg'!H1566</f>
        <v>13.527143000000006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13.6213</v>
      </c>
      <c r="C1567" s="2">
        <f>RSI!I1567</f>
        <v>46.701582062330424</v>
      </c>
      <c r="D1567" s="2">
        <f>MACD!E1567</f>
        <v>-0.31390153667382492</v>
      </c>
      <c r="E1567" s="2">
        <f>MACD!F1567</f>
        <v>-0.29825245321405464</v>
      </c>
      <c r="F1567" s="2">
        <f>'Moving Avg'!D1567</f>
        <v>13.975219999999998</v>
      </c>
      <c r="G1567" s="2">
        <f>'Moving Avg'!F1567</f>
        <v>13.844755000000001</v>
      </c>
      <c r="H1567" s="2">
        <f>'Moving Avg'!G1567</f>
        <v>13.440394000000001</v>
      </c>
      <c r="I1567" s="2">
        <f>'Moving Avg'!H1567</f>
        <v>13.521999000000005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13.5801</v>
      </c>
      <c r="C1568" s="2">
        <f>RSI!I1568</f>
        <v>46.036341814019323</v>
      </c>
      <c r="D1568" s="2">
        <f>MACD!E1568</f>
        <v>-0.12009924026133767</v>
      </c>
      <c r="E1568" s="2">
        <f>MACD!F1568</f>
        <v>-0.26262181062351125</v>
      </c>
      <c r="F1568" s="2">
        <f>'Moving Avg'!D1568</f>
        <v>13.892900000000001</v>
      </c>
      <c r="G1568" s="2">
        <f>'Moving Avg'!F1568</f>
        <v>13.848870000000002</v>
      </c>
      <c r="H1568" s="2">
        <f>'Moving Avg'!G1568</f>
        <v>13.455208000000001</v>
      </c>
      <c r="I1568" s="2">
        <f>'Moving Avg'!H1568</f>
        <v>13.516237500000006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13.4978</v>
      </c>
      <c r="C1569" s="2">
        <f>RSI!I1569</f>
        <v>44.667583761912866</v>
      </c>
      <c r="D1569" s="2">
        <f>MACD!E1569</f>
        <v>5.1398846560537947E-2</v>
      </c>
      <c r="E1569" s="2">
        <f>MACD!F1569</f>
        <v>-0.19981767918670143</v>
      </c>
      <c r="F1569" s="2">
        <f>'Moving Avg'!D1569</f>
        <v>13.728280000000002</v>
      </c>
      <c r="G1569" s="2">
        <f>'Moving Avg'!F1569</f>
        <v>13.83323</v>
      </c>
      <c r="H1569" s="2">
        <f>'Moving Avg'!G1569</f>
        <v>13.464260000000001</v>
      </c>
      <c r="I1569" s="2">
        <f>'Moving Avg'!H1569</f>
        <v>13.507883500000005</v>
      </c>
      <c r="J1569" s="17" t="str">
        <f>OBV!F1569</f>
        <v>BEARISH</v>
      </c>
      <c r="K1569" s="17" t="str">
        <f>OBV!G1569</f>
        <v>NEUTRAL</v>
      </c>
      <c r="L1569" s="17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13.4978</v>
      </c>
      <c r="C1570" s="2">
        <f>RSI!I1570</f>
        <v>44.667583761912873</v>
      </c>
      <c r="D1570" s="2">
        <f>MACD!E1570</f>
        <v>0.14766317274222907</v>
      </c>
      <c r="E1570" s="2">
        <f>MACD!F1570</f>
        <v>-0.13032150880091534</v>
      </c>
      <c r="F1570" s="2">
        <f>'Moving Avg'!D1570</f>
        <v>13.629499999999998</v>
      </c>
      <c r="G1570" s="2">
        <f>'Moving Avg'!F1570</f>
        <v>13.838164999999998</v>
      </c>
      <c r="H1570" s="2">
        <f>'Moving Avg'!G1570</f>
        <v>13.473312</v>
      </c>
      <c r="I1570" s="2">
        <f>'Moving Avg'!H1570</f>
        <v>13.502574500000005</v>
      </c>
      <c r="J1570" s="17" t="str">
        <f>OBV!F1570</f>
        <v>BEARISH</v>
      </c>
      <c r="K1570" s="17" t="str">
        <f>OBV!G1570</f>
        <v>NEUTRAL</v>
      </c>
      <c r="L1570" s="17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13.4978</v>
      </c>
      <c r="C1571" s="2">
        <f>RSI!I1571</f>
        <v>44.667583761912873</v>
      </c>
      <c r="D1571" s="2">
        <f>MACD!E1571</f>
        <v>0.23078122689891423</v>
      </c>
      <c r="E1571" s="2">
        <f>MACD!F1571</f>
        <v>-5.810096166094942E-2</v>
      </c>
      <c r="F1571" s="2">
        <f>'Moving Avg'!D1571</f>
        <v>13.538959999999999</v>
      </c>
      <c r="G1571" s="2">
        <f>'Moving Avg'!F1571</f>
        <v>13.846394999999998</v>
      </c>
      <c r="H1571" s="2">
        <f>'Moving Avg'!G1571</f>
        <v>13.480060000000002</v>
      </c>
      <c r="I1571" s="2">
        <f>'Moving Avg'!H1571</f>
        <v>13.499282000000008</v>
      </c>
      <c r="J1571" s="17" t="str">
        <f>OBV!F1571</f>
        <v>BEARISH</v>
      </c>
      <c r="K1571" s="17" t="str">
        <f>OBV!G1571</f>
        <v>NEUTRAL</v>
      </c>
      <c r="L1571" s="17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13.4978</v>
      </c>
      <c r="C1572" s="2">
        <f>RSI!I1572</f>
        <v>44.667583761912873</v>
      </c>
      <c r="D1572" s="2">
        <f>MACD!E1572</f>
        <v>0.315313819450175</v>
      </c>
      <c r="E1572" s="2">
        <f>MACD!F1572</f>
        <v>1.6581994561275459E-2</v>
      </c>
      <c r="F1572" s="2">
        <f>'Moving Avg'!D1572</f>
        <v>13.514259999999998</v>
      </c>
      <c r="G1572" s="2">
        <f>'Moving Avg'!F1572</f>
        <v>13.854624999999999</v>
      </c>
      <c r="H1572" s="2">
        <f>'Moving Avg'!G1572</f>
        <v>13.493391999999998</v>
      </c>
      <c r="I1572" s="2">
        <f>'Moving Avg'!H1572</f>
        <v>13.495989500000007</v>
      </c>
      <c r="J1572" s="17" t="str">
        <f>OBV!F1572</f>
        <v>BEARISH</v>
      </c>
      <c r="K1572" s="17" t="str">
        <f>OBV!G1572</f>
        <v>NEUTRAL</v>
      </c>
      <c r="L1572" s="17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13.489599999999999</v>
      </c>
      <c r="C1573" s="2">
        <f>RSI!I1573</f>
        <v>44.490310161555065</v>
      </c>
      <c r="D1573" s="2">
        <f>MACD!E1573</f>
        <v>0.32556740256640282</v>
      </c>
      <c r="E1573" s="2">
        <f>MACD!F1573</f>
        <v>7.8379076162300942E-2</v>
      </c>
      <c r="F1573" s="2">
        <f>'Moving Avg'!D1573</f>
        <v>13.49616</v>
      </c>
      <c r="G1573" s="2">
        <f>'Moving Avg'!F1573</f>
        <v>13.878905</v>
      </c>
      <c r="H1573" s="2">
        <f>'Moving Avg'!G1573</f>
        <v>13.506395999999997</v>
      </c>
      <c r="I1573" s="2">
        <f>'Moving Avg'!H1573</f>
        <v>13.49347900000001</v>
      </c>
      <c r="J1573" s="17" t="str">
        <f>OBV!F1573</f>
        <v>BEARISH</v>
      </c>
      <c r="K1573" s="17" t="str">
        <f>OBV!G1573</f>
        <v>NEUTRAL</v>
      </c>
      <c r="L1573" s="17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13.489599999999999</v>
      </c>
      <c r="C1574" s="2">
        <f>RSI!I1574</f>
        <v>44.490310161555065</v>
      </c>
      <c r="D1574" s="2">
        <f>MACD!E1574</f>
        <v>0.3862587579700989</v>
      </c>
      <c r="E1574" s="2">
        <f>MACD!F1574</f>
        <v>0.13995501252386056</v>
      </c>
      <c r="F1574" s="2">
        <f>'Moving Avg'!D1574</f>
        <v>13.49452</v>
      </c>
      <c r="G1574" s="2">
        <f>'Moving Avg'!F1574</f>
        <v>13.886725000000002</v>
      </c>
      <c r="H1574" s="2">
        <f>'Moving Avg'!G1574</f>
        <v>13.519399999999997</v>
      </c>
      <c r="I1574" s="2">
        <f>'Moving Avg'!H1574</f>
        <v>13.49261500000001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13.3332</v>
      </c>
      <c r="C1575" s="2">
        <f>RSI!I1575</f>
        <v>40.899732418893393</v>
      </c>
      <c r="D1575" s="2">
        <f>MACD!E1575</f>
        <v>0.39981969160011488</v>
      </c>
      <c r="E1575" s="2">
        <f>MACD!F1575</f>
        <v>0.19192794833911142</v>
      </c>
      <c r="F1575" s="2">
        <f>'Moving Avg'!D1575</f>
        <v>13.461600000000001</v>
      </c>
      <c r="G1575" s="2">
        <f>'Moving Avg'!F1575</f>
        <v>13.886725000000002</v>
      </c>
      <c r="H1575" s="2">
        <f>'Moving Avg'!G1575</f>
        <v>13.523185999999999</v>
      </c>
      <c r="I1575" s="2">
        <f>'Moving Avg'!H1575</f>
        <v>13.491380500000009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13.2674</v>
      </c>
      <c r="C1576" s="2">
        <f>RSI!I1576</f>
        <v>39.456964745119997</v>
      </c>
      <c r="D1576" s="2">
        <f>MACD!E1576</f>
        <v>0.41192789097861748</v>
      </c>
      <c r="E1576" s="2">
        <f>MACD!F1576</f>
        <v>0.23592793686701266</v>
      </c>
      <c r="F1576" s="2">
        <f>'Moving Avg'!D1576</f>
        <v>13.415520000000001</v>
      </c>
      <c r="G1576" s="2">
        <f>'Moving Avg'!F1576</f>
        <v>13.859975</v>
      </c>
      <c r="H1576" s="2">
        <f>'Moving Avg'!G1576</f>
        <v>13.526807999999999</v>
      </c>
      <c r="I1576" s="2">
        <f>'Moving Avg'!H1576</f>
        <v>13.49022850000001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13.2674</v>
      </c>
      <c r="C1577" s="2">
        <f>RSI!I1577</f>
        <v>39.456964745119997</v>
      </c>
      <c r="D1577" s="2">
        <f>MACD!E1577</f>
        <v>0.37385849857170328</v>
      </c>
      <c r="E1577" s="2">
        <f>MACD!F1577</f>
        <v>0.2635140492079508</v>
      </c>
      <c r="F1577" s="2">
        <f>'Moving Avg'!D1577</f>
        <v>13.369440000000001</v>
      </c>
      <c r="G1577" s="2">
        <f>'Moving Avg'!F1577</f>
        <v>13.831990000000001</v>
      </c>
      <c r="H1577" s="2">
        <f>'Moving Avg'!G1577</f>
        <v>13.532075999999996</v>
      </c>
      <c r="I1577" s="2">
        <f>'Moving Avg'!H1577</f>
        <v>13.48928200000001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13.2674</v>
      </c>
      <c r="C1578" s="2">
        <f>RSI!I1578</f>
        <v>39.456964745119997</v>
      </c>
      <c r="D1578" s="2">
        <f>MACD!E1578</f>
        <v>0.33746614271361608</v>
      </c>
      <c r="E1578" s="2">
        <f>MACD!F1578</f>
        <v>0.27830446790908386</v>
      </c>
      <c r="F1578" s="2">
        <f>'Moving Avg'!D1578</f>
        <v>13.324999999999999</v>
      </c>
      <c r="G1578" s="2">
        <f>'Moving Avg'!F1578</f>
        <v>13.762855000000002</v>
      </c>
      <c r="H1578" s="2">
        <f>'Moving Avg'!G1578</f>
        <v>13.537343999999996</v>
      </c>
      <c r="I1578" s="2">
        <f>'Moving Avg'!H1578</f>
        <v>13.488088500000011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13.283799999999999</v>
      </c>
      <c r="C1579" s="2">
        <f>RSI!I1579</f>
        <v>40.114575748766029</v>
      </c>
      <c r="D1579" s="2">
        <f>MACD!E1579</f>
        <v>0.29479502467422058</v>
      </c>
      <c r="E1579" s="2">
        <f>MACD!F1579</f>
        <v>0.28160257926211124</v>
      </c>
      <c r="F1579" s="2">
        <f>'Moving Avg'!D1579</f>
        <v>13.283840000000001</v>
      </c>
      <c r="G1579" s="2">
        <f>'Moving Avg'!F1579</f>
        <v>13.694540000000003</v>
      </c>
      <c r="H1579" s="2">
        <f>'Moving Avg'!G1579</f>
        <v>13.546067999999996</v>
      </c>
      <c r="I1579" s="2">
        <f>'Moving Avg'!H1579</f>
        <v>13.48545450000001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13.2921</v>
      </c>
      <c r="C1580" s="2">
        <f>RSI!I1580</f>
        <v>40.467012739554541</v>
      </c>
      <c r="D1580" s="2">
        <f>MACD!E1580</f>
        <v>0.25982768119977351</v>
      </c>
      <c r="E1580" s="2">
        <f>MACD!F1580</f>
        <v>0.27724759964964374</v>
      </c>
      <c r="F1580" s="2">
        <f>'Moving Avg'!D1580</f>
        <v>13.27562</v>
      </c>
      <c r="G1580" s="2">
        <f>'Moving Avg'!F1580</f>
        <v>13.643100000000004</v>
      </c>
      <c r="H1580" s="2">
        <f>'Moving Avg'!G1580</f>
        <v>13.554957999999994</v>
      </c>
      <c r="I1580" s="2">
        <f>'Moving Avg'!H1580</f>
        <v>13.480804500000012</v>
      </c>
      <c r="J1580" s="17" t="str">
        <f>OBV!F1580</f>
        <v>BULLISH</v>
      </c>
      <c r="K1580" s="17" t="str">
        <f>OBV!G1580</f>
        <v>NEUTRAL</v>
      </c>
      <c r="L1580" s="17" t="str">
        <f>OBV!H1580</f>
        <v>BULLISH DIVERGENCE</v>
      </c>
    </row>
    <row r="1581" spans="1:12" ht="13.5" x14ac:dyDescent="0.25">
      <c r="A1581" s="3">
        <f>RSI!A1581</f>
        <v>44313</v>
      </c>
      <c r="B1581" s="2">
        <f>RSI!B1581</f>
        <v>13.4155</v>
      </c>
      <c r="C1581" s="2">
        <f>RSI!I1581</f>
        <v>45.593640354686251</v>
      </c>
      <c r="D1581" s="2">
        <f>MACD!E1581</f>
        <v>0.22267403396253194</v>
      </c>
      <c r="E1581" s="2">
        <f>MACD!F1581</f>
        <v>0.26633288651222137</v>
      </c>
      <c r="F1581" s="2">
        <f>'Moving Avg'!D1581</f>
        <v>13.305240000000001</v>
      </c>
      <c r="G1581" s="2">
        <f>'Moving Avg'!F1581</f>
        <v>13.597830000000002</v>
      </c>
      <c r="H1581" s="2">
        <f>'Moving Avg'!G1581</f>
        <v>13.561705999999994</v>
      </c>
      <c r="I1581" s="2">
        <f>'Moving Avg'!H1581</f>
        <v>13.477923500000013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13.3332</v>
      </c>
      <c r="C1582" s="2">
        <f>RSI!I1582</f>
        <v>42.937907811407506</v>
      </c>
      <c r="D1582" s="2">
        <f>MACD!E1582</f>
        <v>0.19806164328990583</v>
      </c>
      <c r="E1582" s="2">
        <f>MACD!F1582</f>
        <v>0.25267863786775824</v>
      </c>
      <c r="F1582" s="2">
        <f>'Moving Avg'!D1582</f>
        <v>13.3184</v>
      </c>
      <c r="G1582" s="2">
        <f>'Moving Avg'!F1582</f>
        <v>13.544329999999999</v>
      </c>
      <c r="H1582" s="2">
        <f>'Moving Avg'!G1582</f>
        <v>13.567465999999998</v>
      </c>
      <c r="I1582" s="2">
        <f>'Moving Avg'!H1582</f>
        <v>13.473808000000012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13.4155</v>
      </c>
      <c r="C1583" s="2">
        <f>RSI!I1583</f>
        <v>46.306047711626128</v>
      </c>
      <c r="D1583" s="2">
        <f>MACD!E1583</f>
        <v>0.17103926719836338</v>
      </c>
      <c r="E1583" s="2">
        <f>MACD!F1583</f>
        <v>0.23635076373387928</v>
      </c>
      <c r="F1583" s="2">
        <f>'Moving Avg'!D1583</f>
        <v>13.34802</v>
      </c>
      <c r="G1583" s="2">
        <f>'Moving Avg'!F1583</f>
        <v>13.51552</v>
      </c>
      <c r="H1583" s="2">
        <f>'Moving Avg'!G1583</f>
        <v>13.576517999999997</v>
      </c>
      <c r="I1583" s="2">
        <f>'Moving Avg'!H1583</f>
        <v>13.470104000000013</v>
      </c>
      <c r="J1583" s="17" t="str">
        <f>OBV!F1583</f>
        <v>BULLISH</v>
      </c>
      <c r="K1583" s="17" t="str">
        <f>OBV!G1583</f>
        <v>NEUTRAL</v>
      </c>
      <c r="L1583" s="17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13.810600000000001</v>
      </c>
      <c r="C1584" s="2">
        <f>RSI!I1584</f>
        <v>58.860401383507124</v>
      </c>
      <c r="D1584" s="2">
        <f>MACD!E1584</f>
        <v>0.11949650225828456</v>
      </c>
      <c r="E1584" s="2">
        <f>MACD!F1584</f>
        <v>0.21297991143876036</v>
      </c>
      <c r="F1584" s="2">
        <f>'Moving Avg'!D1584</f>
        <v>13.453379999999999</v>
      </c>
      <c r="G1584" s="2">
        <f>'Moving Avg'!F1584</f>
        <v>13.490005000000002</v>
      </c>
      <c r="H1584" s="2">
        <f>'Moving Avg'!G1584</f>
        <v>13.586065999999995</v>
      </c>
      <c r="I1584" s="2">
        <f>'Moving Avg'!H1584</f>
        <v>13.469610000000012</v>
      </c>
      <c r="J1584" s="17" t="str">
        <f>OBV!F1584</f>
        <v>BULLISH</v>
      </c>
      <c r="K1584" s="17" t="str">
        <f>OBV!G1584</f>
        <v>STRONG</v>
      </c>
      <c r="L1584" s="17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14.276300000000001</v>
      </c>
      <c r="C1585" s="2">
        <f>RSI!I1585</f>
        <v>68.275881015904659</v>
      </c>
      <c r="D1585" s="2">
        <f>MACD!E1585</f>
        <v>1.5536256196874376E-2</v>
      </c>
      <c r="E1585" s="2">
        <f>MACD!F1585</f>
        <v>0.17349118039038319</v>
      </c>
      <c r="F1585" s="2">
        <f>'Moving Avg'!D1585</f>
        <v>13.650220000000001</v>
      </c>
      <c r="G1585" s="2">
        <f>'Moving Avg'!F1585</f>
        <v>13.504235</v>
      </c>
      <c r="H1585" s="2">
        <f>'Moving Avg'!G1585</f>
        <v>13.604927999999996</v>
      </c>
      <c r="I1585" s="2">
        <f>'Moving Avg'!H1585</f>
        <v>13.471033000000011</v>
      </c>
      <c r="J1585" s="17" t="str">
        <f>OBV!F1585</f>
        <v>BULLISH</v>
      </c>
      <c r="K1585" s="17" t="str">
        <f>OBV!G1585</f>
        <v>STRONG</v>
      </c>
      <c r="L1585" s="17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13.9323</v>
      </c>
      <c r="C1586" s="2">
        <f>RSI!I1586</f>
        <v>57.759983466465904</v>
      </c>
      <c r="D1586" s="2">
        <f>MACD!E1586</f>
        <v>-6.1480304178269662E-2</v>
      </c>
      <c r="E1586" s="2">
        <f>MACD!F1586</f>
        <v>0.12649688347665264</v>
      </c>
      <c r="F1586" s="2">
        <f>'Moving Avg'!D1586</f>
        <v>13.753579999999999</v>
      </c>
      <c r="G1586" s="2">
        <f>'Moving Avg'!F1586</f>
        <v>13.503325</v>
      </c>
      <c r="H1586" s="2">
        <f>'Moving Avg'!G1586</f>
        <v>13.624809999999998</v>
      </c>
      <c r="I1586" s="2">
        <f>'Moving Avg'!H1586</f>
        <v>13.471147500000008</v>
      </c>
      <c r="J1586" s="17" t="str">
        <f>OBV!F1586</f>
        <v>BULLISH</v>
      </c>
      <c r="K1586" s="17" t="str">
        <f>OBV!G1586</f>
        <v>STRONG</v>
      </c>
      <c r="L1586" s="17" t="str">
        <f>OBV!H1586</f>
        <v>BULLISH DIVERGENCE</v>
      </c>
    </row>
    <row r="1587" spans="1:12" ht="13.5" x14ac:dyDescent="0.25">
      <c r="A1587" s="3">
        <f>RSI!A1587</f>
        <v>44321</v>
      </c>
      <c r="B1587" s="2">
        <f>RSI!B1587</f>
        <v>14.061299999999999</v>
      </c>
      <c r="C1587" s="2">
        <f>RSI!I1587</f>
        <v>60.233486786655398</v>
      </c>
      <c r="D1587" s="2">
        <f>MACD!E1587</f>
        <v>-0.13825304744451117</v>
      </c>
      <c r="E1587" s="2">
        <f>MACD!F1587</f>
        <v>7.354689729241988E-2</v>
      </c>
      <c r="F1587" s="2">
        <f>'Moving Avg'!D1587</f>
        <v>13.899199999999999</v>
      </c>
      <c r="G1587" s="2">
        <f>'Moving Avg'!F1587</f>
        <v>13.525325</v>
      </c>
      <c r="H1587" s="2">
        <f>'Moving Avg'!G1587</f>
        <v>13.648423999999995</v>
      </c>
      <c r="I1587" s="2">
        <f>'Moving Avg'!H1587</f>
        <v>13.470796000000009</v>
      </c>
      <c r="J1587" s="17" t="str">
        <f>OBV!F1587</f>
        <v>BULLISH</v>
      </c>
      <c r="K1587" s="17" t="str">
        <f>OBV!G1587</f>
        <v>STRONG</v>
      </c>
      <c r="L1587" s="17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14.061299999999999</v>
      </c>
      <c r="C1588" s="2">
        <f>RSI!I1588</f>
        <v>60.233486786655405</v>
      </c>
      <c r="D1588" s="2">
        <f>MACD!E1588</f>
        <v>-0.20587439276769892</v>
      </c>
      <c r="E1588" s="2">
        <f>MACD!F1588</f>
        <v>1.7662639280396117E-2</v>
      </c>
      <c r="F1588" s="2">
        <f>'Moving Avg'!D1588</f>
        <v>14.028360000000001</v>
      </c>
      <c r="G1588" s="2">
        <f>'Moving Avg'!F1588</f>
        <v>13.549385000000001</v>
      </c>
      <c r="H1588" s="2">
        <f>'Moving Avg'!G1588</f>
        <v>13.668087999999996</v>
      </c>
      <c r="I1588" s="2">
        <f>'Moving Avg'!H1588</f>
        <v>13.470444500000008</v>
      </c>
      <c r="J1588" s="17" t="str">
        <f>OBV!F1588</f>
        <v>BULLISH</v>
      </c>
      <c r="K1588" s="17" t="str">
        <f>OBV!G1588</f>
        <v>STRONG</v>
      </c>
      <c r="L1588" s="17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14.061299999999999</v>
      </c>
      <c r="C1589" s="2">
        <f>RSI!I1589</f>
        <v>60.233486786655398</v>
      </c>
      <c r="D1589" s="2">
        <f>MACD!E1589</f>
        <v>-0.26303214887255777</v>
      </c>
      <c r="E1589" s="2">
        <f>MACD!F1589</f>
        <v>-3.847631835019466E-2</v>
      </c>
      <c r="F1589" s="2">
        <f>'Moving Avg'!D1589</f>
        <v>14.0785</v>
      </c>
      <c r="G1589" s="2">
        <f>'Moving Avg'!F1589</f>
        <v>13.57756</v>
      </c>
      <c r="H1589" s="2">
        <f>'Moving Avg'!G1589</f>
        <v>13.681003999999996</v>
      </c>
      <c r="I1589" s="2">
        <f>'Moving Avg'!H1589</f>
        <v>13.470792500000007</v>
      </c>
      <c r="J1589" s="17" t="str">
        <f>OBV!F1589</f>
        <v>BEARISH</v>
      </c>
      <c r="K1589" s="17" t="str">
        <f>OBV!G1589</f>
        <v>NEUTRAL</v>
      </c>
      <c r="L1589" s="17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14.0183</v>
      </c>
      <c r="C1590" s="2">
        <f>RSI!I1590</f>
        <v>58.799984386973307</v>
      </c>
      <c r="D1590" s="2">
        <f>MACD!E1590</f>
        <v>-0.3092146398507527</v>
      </c>
      <c r="E1590" s="2">
        <f>MACD!F1590</f>
        <v>-9.2623982650306275E-2</v>
      </c>
      <c r="F1590" s="2">
        <f>'Moving Avg'!D1590</f>
        <v>14.026900000000001</v>
      </c>
      <c r="G1590" s="2">
        <f>'Moving Avg'!F1590</f>
        <v>13.603584999999999</v>
      </c>
      <c r="H1590" s="2">
        <f>'Moving Avg'!G1590</f>
        <v>13.697997999999995</v>
      </c>
      <c r="I1590" s="2">
        <f>'Moving Avg'!H1590</f>
        <v>13.470925500000007</v>
      </c>
      <c r="J1590" s="17" t="str">
        <f>OBV!F1590</f>
        <v>BEARISH</v>
      </c>
      <c r="K1590" s="17" t="str">
        <f>OBV!G1590</f>
        <v>NEUTRAL</v>
      </c>
      <c r="L1590" s="17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14.0183</v>
      </c>
      <c r="C1591" s="2">
        <f>RSI!I1591</f>
        <v>58.799984386973307</v>
      </c>
      <c r="D1591" s="2">
        <f>MACD!E1591</f>
        <v>-0.33116485768437087</v>
      </c>
      <c r="E1591" s="2">
        <f>MACD!F1591</f>
        <v>-0.14033215765711921</v>
      </c>
      <c r="F1591" s="2">
        <f>'Moving Avg'!D1591</f>
        <v>14.044099999999997</v>
      </c>
      <c r="G1591" s="2">
        <f>'Moving Avg'!F1591</f>
        <v>13.62961</v>
      </c>
      <c r="H1591" s="2">
        <f>'Moving Avg'!G1591</f>
        <v>13.714991999999995</v>
      </c>
      <c r="I1591" s="2">
        <f>'Moving Avg'!H1591</f>
        <v>13.472170000000007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13.9495</v>
      </c>
      <c r="C1592" s="2">
        <f>RSI!I1592</f>
        <v>56.313080206385273</v>
      </c>
      <c r="D1592" s="2">
        <f>MACD!E1592</f>
        <v>-0.35902312114165902</v>
      </c>
      <c r="E1592" s="2">
        <f>MACD!F1592</f>
        <v>-0.18407035035402719</v>
      </c>
      <c r="F1592" s="2">
        <f>'Moving Avg'!D1592</f>
        <v>14.021739999999999</v>
      </c>
      <c r="G1592" s="2">
        <f>'Moving Avg'!F1592</f>
        <v>13.652194999999997</v>
      </c>
      <c r="H1592" s="2">
        <f>'Moving Avg'!G1592</f>
        <v>13.725671999999996</v>
      </c>
      <c r="I1592" s="2">
        <f>'Moving Avg'!H1592</f>
        <v>13.471959000000009</v>
      </c>
      <c r="J1592" s="17" t="str">
        <f>OBV!F1592</f>
        <v>BEARISH</v>
      </c>
      <c r="K1592" s="17" t="str">
        <f>OBV!G1592</f>
        <v>NEUTRAL</v>
      </c>
      <c r="L1592" s="17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14.276300000000001</v>
      </c>
      <c r="C1593" s="2">
        <f>RSI!I1593</f>
        <v>64.083642117715726</v>
      </c>
      <c r="D1593" s="2">
        <f>MACD!E1593</f>
        <v>-0.39532719511940151</v>
      </c>
      <c r="E1593" s="2">
        <f>MACD!F1593</f>
        <v>-0.22632171930710207</v>
      </c>
      <c r="F1593" s="2">
        <f>'Moving Avg'!D1593</f>
        <v>14.06474</v>
      </c>
      <c r="G1593" s="2">
        <f>'Moving Avg'!F1593</f>
        <v>13.69153</v>
      </c>
      <c r="H1593" s="2">
        <f>'Moving Avg'!G1593</f>
        <v>13.738277999999996</v>
      </c>
      <c r="I1593" s="2">
        <f>'Moving Avg'!H1593</f>
        <v>13.473382000000006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14.6203</v>
      </c>
      <c r="C1594" s="2">
        <f>RSI!I1594</f>
        <v>70.110381942234255</v>
      </c>
      <c r="D1594" s="2">
        <f>MACD!E1594</f>
        <v>-0.39377195740829407</v>
      </c>
      <c r="E1594" s="2">
        <f>MACD!F1594</f>
        <v>-0.25981176692734048</v>
      </c>
      <c r="F1594" s="2">
        <f>'Moving Avg'!D1594</f>
        <v>14.176539999999999</v>
      </c>
      <c r="G1594" s="2">
        <f>'Moving Avg'!F1594</f>
        <v>13.748065</v>
      </c>
      <c r="H1594" s="2">
        <f>'Moving Avg'!G1594</f>
        <v>13.757763999999998</v>
      </c>
      <c r="I1594" s="2">
        <f>'Moving Avg'!H1594</f>
        <v>13.476525000000008</v>
      </c>
      <c r="J1594" s="17" t="str">
        <f>OBV!F1594</f>
        <v>BULLISH</v>
      </c>
      <c r="K1594" s="17" t="str">
        <f>OBV!G1594</f>
        <v>NEUTRAL</v>
      </c>
      <c r="L1594" s="17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14.878299999999999</v>
      </c>
      <c r="C1595" s="2">
        <f>RSI!I1595</f>
        <v>73.677830946770641</v>
      </c>
      <c r="D1595" s="2">
        <f>MACD!E1595</f>
        <v>-0.34475834430234542</v>
      </c>
      <c r="E1595" s="2">
        <f>MACD!F1595</f>
        <v>-0.27680108240234147</v>
      </c>
      <c r="F1595" s="2">
        <f>'Moving Avg'!D1595</f>
        <v>14.34854</v>
      </c>
      <c r="G1595" s="2">
        <f>'Moving Avg'!F1595</f>
        <v>13.82532</v>
      </c>
      <c r="H1595" s="2">
        <f>'Moving Avg'!G1595</f>
        <v>13.778787999999997</v>
      </c>
      <c r="I1595" s="2">
        <f>'Moving Avg'!H1595</f>
        <v>13.480958000000008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14.6203</v>
      </c>
      <c r="C1596" s="2">
        <f>RSI!I1596</f>
        <v>65.286249535206196</v>
      </c>
      <c r="D1596" s="2">
        <f>MACD!E1596</f>
        <v>-0.34310086002500917</v>
      </c>
      <c r="E1596" s="2">
        <f>MACD!F1596</f>
        <v>-0.29006103792687499</v>
      </c>
      <c r="F1596" s="2">
        <f>'Moving Avg'!D1596</f>
        <v>14.46894</v>
      </c>
      <c r="G1596" s="2">
        <f>'Moving Avg'!F1596</f>
        <v>13.892965</v>
      </c>
      <c r="H1596" s="2">
        <f>'Moving Avg'!G1596</f>
        <v>13.794651999999999</v>
      </c>
      <c r="I1596" s="2">
        <f>'Moving Avg'!H1596</f>
        <v>13.48410100000001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14.6203</v>
      </c>
      <c r="C1597" s="2">
        <f>RSI!I1597</f>
        <v>65.286249535206196</v>
      </c>
      <c r="D1597" s="2">
        <f>MACD!E1597</f>
        <v>-0.32588658191570019</v>
      </c>
      <c r="E1597" s="2">
        <f>MACD!F1597</f>
        <v>-0.29722614672464004</v>
      </c>
      <c r="F1597" s="2">
        <f>'Moving Avg'!D1597</f>
        <v>14.603100000000001</v>
      </c>
      <c r="G1597" s="2">
        <f>'Moving Avg'!F1597</f>
        <v>13.960609999999999</v>
      </c>
      <c r="H1597" s="2">
        <f>'Moving Avg'!G1597</f>
        <v>13.810516</v>
      </c>
      <c r="I1597" s="2">
        <f>'Moving Avg'!H1597</f>
        <v>13.48765550000001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14.491300000000001</v>
      </c>
      <c r="C1598" s="2">
        <f>RSI!I1598</f>
        <v>61.241495307568862</v>
      </c>
      <c r="D1598" s="2">
        <f>MACD!E1598</f>
        <v>-0.30550061950053475</v>
      </c>
      <c r="E1598" s="2">
        <f>MACD!F1598</f>
        <v>-0.29888104127981902</v>
      </c>
      <c r="F1598" s="2">
        <f>'Moving Avg'!D1598</f>
        <v>14.646099999999999</v>
      </c>
      <c r="G1598" s="2">
        <f>'Moving Avg'!F1598</f>
        <v>14.021805000000001</v>
      </c>
      <c r="H1598" s="2">
        <f>'Moving Avg'!G1598</f>
        <v>13.830385999999999</v>
      </c>
      <c r="I1598" s="2">
        <f>'Moving Avg'!H1598</f>
        <v>13.490565000000011</v>
      </c>
      <c r="J1598" s="17" t="str">
        <f>OBV!F1598</f>
        <v>BULLISH</v>
      </c>
      <c r="K1598" s="17" t="str">
        <f>OBV!G1598</f>
        <v>NEUTRAL</v>
      </c>
      <c r="L1598" s="17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14.6633</v>
      </c>
      <c r="C1599" s="2">
        <f>RSI!I1599</f>
        <v>64.407772989083696</v>
      </c>
      <c r="D1599" s="2">
        <f>MACD!E1599</f>
        <v>-0.30368824872511446</v>
      </c>
      <c r="E1599" s="2">
        <f>MACD!F1599</f>
        <v>-0.29984248276887809</v>
      </c>
      <c r="F1599" s="2">
        <f>'Moving Avg'!D1599</f>
        <v>14.6547</v>
      </c>
      <c r="G1599" s="2">
        <f>'Moving Avg'!F1599</f>
        <v>14.090780000000001</v>
      </c>
      <c r="H1599" s="2">
        <f>'Moving Avg'!G1599</f>
        <v>13.847439999999999</v>
      </c>
      <c r="I1599" s="2">
        <f>'Moving Avg'!H1599</f>
        <v>13.494334500000011</v>
      </c>
      <c r="J1599" s="17" t="str">
        <f>OBV!F1599</f>
        <v>BULLISH</v>
      </c>
      <c r="K1599" s="17" t="str">
        <f>OBV!G1599</f>
        <v>NEUTRAL</v>
      </c>
      <c r="L1599" s="17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14.6633</v>
      </c>
      <c r="C1600" s="2">
        <f>RSI!I1600</f>
        <v>64.407772989083696</v>
      </c>
      <c r="D1600" s="2">
        <f>MACD!E1600</f>
        <v>-0.31228324884437164</v>
      </c>
      <c r="E1600" s="2">
        <f>MACD!F1600</f>
        <v>-0.3023306359839768</v>
      </c>
      <c r="F1600" s="2">
        <f>'Moving Avg'!D1600</f>
        <v>14.611700000000003</v>
      </c>
      <c r="G1600" s="2">
        <f>'Moving Avg'!F1600</f>
        <v>14.15934</v>
      </c>
      <c r="H1600" s="2">
        <f>'Moving Avg'!G1600</f>
        <v>13.872723999999998</v>
      </c>
      <c r="I1600" s="2">
        <f>'Moving Avg'!H1600</f>
        <v>13.49818650000001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14.611700000000001</v>
      </c>
      <c r="C1601" s="2">
        <f>RSI!I1601</f>
        <v>62.627694978741815</v>
      </c>
      <c r="D1601" s="2">
        <f>MACD!E1601</f>
        <v>-0.31898664496237217</v>
      </c>
      <c r="E1601" s="2">
        <f>MACD!F1601</f>
        <v>-0.30566183777965589</v>
      </c>
      <c r="F1601" s="2">
        <f>'Moving Avg'!D1601</f>
        <v>14.609980000000002</v>
      </c>
      <c r="G1601" s="2">
        <f>'Moving Avg'!F1601</f>
        <v>14.219149999999999</v>
      </c>
      <c r="H1601" s="2">
        <f>'Moving Avg'!G1601</f>
        <v>13.898294000000003</v>
      </c>
      <c r="I1601" s="2">
        <f>'Moving Avg'!H1601</f>
        <v>13.502891500000011</v>
      </c>
      <c r="J1601" s="17" t="str">
        <f>OBV!F1601</f>
        <v>BEARISH</v>
      </c>
      <c r="K1601" s="17" t="str">
        <f>OBV!G1601</f>
        <v>NEUTRAL</v>
      </c>
      <c r="L1601" s="17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14.4483</v>
      </c>
      <c r="C1602" s="2">
        <f>RSI!I1602</f>
        <v>57.233370020461713</v>
      </c>
      <c r="D1602" s="2">
        <f>MACD!E1602</f>
        <v>-0.32584672289000949</v>
      </c>
      <c r="E1602" s="2">
        <f>MACD!F1602</f>
        <v>-0.30969881480172662</v>
      </c>
      <c r="F1602" s="2">
        <f>'Moving Avg'!D1602</f>
        <v>14.575579999999999</v>
      </c>
      <c r="G1602" s="2">
        <f>'Moving Avg'!F1602</f>
        <v>14.274904999999999</v>
      </c>
      <c r="H1602" s="2">
        <f>'Moving Avg'!G1602</f>
        <v>13.920596000000003</v>
      </c>
      <c r="I1602" s="2">
        <f>'Moving Avg'!H1602</f>
        <v>13.507644000000012</v>
      </c>
      <c r="J1602" s="17" t="str">
        <f>OBV!F1602</f>
        <v>BEARISH</v>
      </c>
      <c r="K1602" s="17" t="str">
        <f>OBV!G1602</f>
        <v>NEUTRAL</v>
      </c>
      <c r="L1602" s="17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14.4483</v>
      </c>
      <c r="C1603" s="2">
        <f>RSI!I1603</f>
        <v>57.233370020461699</v>
      </c>
      <c r="D1603" s="2">
        <f>MACD!E1603</f>
        <v>-0.28291548225906915</v>
      </c>
      <c r="E1603" s="2">
        <f>MACD!F1603</f>
        <v>-0.30434214829319517</v>
      </c>
      <c r="F1603" s="2">
        <f>'Moving Avg'!D1603</f>
        <v>14.566980000000001</v>
      </c>
      <c r="G1603" s="2">
        <f>'Moving Avg'!F1603</f>
        <v>14.326545000000001</v>
      </c>
      <c r="H1603" s="2">
        <f>'Moving Avg'!G1603</f>
        <v>13.949482000000005</v>
      </c>
      <c r="I1603" s="2">
        <f>'Moving Avg'!H1603</f>
        <v>13.512231500000015</v>
      </c>
      <c r="J1603" s="17" t="str">
        <f>OBV!F1603</f>
        <v>BEARISH</v>
      </c>
      <c r="K1603" s="17" t="str">
        <f>OBV!G1603</f>
        <v>NEUTRAL</v>
      </c>
      <c r="L1603" s="17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14.362299999999999</v>
      </c>
      <c r="C1604" s="2">
        <f>RSI!I1604</f>
        <v>54.374579367007883</v>
      </c>
      <c r="D1604" s="2">
        <f>MACD!E1604</f>
        <v>-0.18872245347688832</v>
      </c>
      <c r="E1604" s="2">
        <f>MACD!F1604</f>
        <v>-0.2812182093299338</v>
      </c>
      <c r="F1604" s="2">
        <f>'Moving Avg'!D1604</f>
        <v>14.506780000000001</v>
      </c>
      <c r="G1604" s="2">
        <f>'Moving Avg'!F1604</f>
        <v>14.354130000000001</v>
      </c>
      <c r="H1604" s="2">
        <f>'Moving Avg'!G1604</f>
        <v>13.97006400000001</v>
      </c>
      <c r="I1604" s="2">
        <f>'Moving Avg'!H1604</f>
        <v>13.514907500000014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14.3193</v>
      </c>
      <c r="C1605" s="2">
        <f>RSI!I1605</f>
        <v>52.950424659034638</v>
      </c>
      <c r="D1605" s="2">
        <f>MACD!E1605</f>
        <v>-6.6956149405644538E-2</v>
      </c>
      <c r="E1605" s="2">
        <f>MACD!F1605</f>
        <v>-0.23836579734507596</v>
      </c>
      <c r="F1605" s="2">
        <f>'Moving Avg'!D1605</f>
        <v>14.437980000000001</v>
      </c>
      <c r="G1605" s="2">
        <f>'Moving Avg'!F1605</f>
        <v>14.356279999999998</v>
      </c>
      <c r="H1605" s="2">
        <f>'Moving Avg'!G1605</f>
        <v>13.989786000000008</v>
      </c>
      <c r="I1605" s="2">
        <f>'Moving Avg'!H1605</f>
        <v>13.517039500000015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14.2677</v>
      </c>
      <c r="C1606" s="2">
        <f>RSI!I1606</f>
        <v>51.216859639083253</v>
      </c>
      <c r="D1606" s="2">
        <f>MACD!E1606</f>
        <v>-2.9188098053012368E-4</v>
      </c>
      <c r="E1606" s="2">
        <f>MACD!F1606</f>
        <v>-0.1907510140721668</v>
      </c>
      <c r="F1606" s="2">
        <f>'Moving Avg'!D1606</f>
        <v>14.36918</v>
      </c>
      <c r="G1606" s="2">
        <f>'Moving Avg'!F1606</f>
        <v>14.373049999999997</v>
      </c>
      <c r="H1606" s="2">
        <f>'Moving Avg'!G1606</f>
        <v>13.999092000000008</v>
      </c>
      <c r="I1606" s="2">
        <f>'Moving Avg'!H1606</f>
        <v>13.520806500000015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14.2591</v>
      </c>
      <c r="C1607" s="2">
        <f>RSI!I1607</f>
        <v>50.917652128846413</v>
      </c>
      <c r="D1607" s="2">
        <f>MACD!E1607</f>
        <v>5.6596555887924893E-2</v>
      </c>
      <c r="E1607" s="2">
        <f>MACD!F1607</f>
        <v>-0.14128150008014848</v>
      </c>
      <c r="F1607" s="2">
        <f>'Moving Avg'!D1607</f>
        <v>14.331340000000001</v>
      </c>
      <c r="G1607" s="2">
        <f>'Moving Avg'!F1607</f>
        <v>14.382939999999996</v>
      </c>
      <c r="H1607" s="2">
        <f>'Moving Avg'!G1607</f>
        <v>14.007732000000008</v>
      </c>
      <c r="I1607" s="2">
        <f>'Moving Avg'!H1607</f>
        <v>13.523995500000014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14.2591</v>
      </c>
      <c r="C1608" s="2">
        <f>RSI!I1608</f>
        <v>50.917652128846413</v>
      </c>
      <c r="D1608" s="2">
        <f>MACD!E1608</f>
        <v>8.4792379008360896E-2</v>
      </c>
      <c r="E1608" s="2">
        <f>MACD!F1608</f>
        <v>-9.6066724262446612E-2</v>
      </c>
      <c r="F1608" s="2">
        <f>'Moving Avg'!D1608</f>
        <v>14.2935</v>
      </c>
      <c r="G1608" s="2">
        <f>'Moving Avg'!F1608</f>
        <v>14.392829999999998</v>
      </c>
      <c r="H1608" s="2">
        <f>'Moving Avg'!G1608</f>
        <v>13.999912000000005</v>
      </c>
      <c r="I1608" s="2">
        <f>'Moving Avg'!H1608</f>
        <v>13.527184500000015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14.190300000000001</v>
      </c>
      <c r="C1609" s="2">
        <f>RSI!I1609</f>
        <v>48.299690678207995</v>
      </c>
      <c r="D1609" s="2">
        <f>MACD!E1609</f>
        <v>0.140120817304906</v>
      </c>
      <c r="E1609" s="2">
        <f>MACD!F1609</f>
        <v>-4.8829215948976087E-2</v>
      </c>
      <c r="F1609" s="2">
        <f>'Moving Avg'!D1609</f>
        <v>14.2591</v>
      </c>
      <c r="G1609" s="2">
        <f>'Moving Avg'!F1609</f>
        <v>14.399279999999996</v>
      </c>
      <c r="H1609" s="2">
        <f>'Moving Avg'!G1609</f>
        <v>13.990716000000006</v>
      </c>
      <c r="I1609" s="2">
        <f>'Moving Avg'!H1609</f>
        <v>13.528754000000015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14.2591</v>
      </c>
      <c r="C1610" s="2">
        <f>RSI!I1610</f>
        <v>51.01217785333192</v>
      </c>
      <c r="D1610" s="2">
        <f>MACD!E1610</f>
        <v>0.18216650751097418</v>
      </c>
      <c r="E1610" s="2">
        <f>MACD!F1610</f>
        <v>-2.6300712569860343E-3</v>
      </c>
      <c r="F1610" s="2">
        <f>'Moving Avg'!D1610</f>
        <v>14.247059999999999</v>
      </c>
      <c r="G1610" s="2">
        <f>'Moving Avg'!F1610</f>
        <v>14.411319999999998</v>
      </c>
      <c r="H1610" s="2">
        <f>'Moving Avg'!G1610</f>
        <v>13.989480000000006</v>
      </c>
      <c r="I1610" s="2">
        <f>'Moving Avg'!H1610</f>
        <v>13.530955500000013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14.5343</v>
      </c>
      <c r="C1611" s="2">
        <f>RSI!I1611</f>
        <v>60.042742384276721</v>
      </c>
      <c r="D1611" s="2">
        <f>MACD!E1611</f>
        <v>0.18931493707400904</v>
      </c>
      <c r="E1611" s="2">
        <f>MACD!F1611</f>
        <v>3.5758930409212984E-2</v>
      </c>
      <c r="F1611" s="2">
        <f>'Moving Avg'!D1611</f>
        <v>14.300380000000001</v>
      </c>
      <c r="G1611" s="2">
        <f>'Moving Avg'!F1611</f>
        <v>14.437119999999997</v>
      </c>
      <c r="H1611" s="2">
        <f>'Moving Avg'!G1611</f>
        <v>13.993748000000005</v>
      </c>
      <c r="I1611" s="2">
        <f>'Moving Avg'!H1611</f>
        <v>13.535726500000015</v>
      </c>
      <c r="J1611" s="17" t="str">
        <f>OBV!F1611</f>
        <v>BEARISH</v>
      </c>
      <c r="K1611" s="17" t="str">
        <f>OBV!G1611</f>
        <v>NEUTRAL</v>
      </c>
      <c r="L1611" s="17" t="str">
        <f>OBV!H1611</f>
        <v>BEARISH DIVERGENCE</v>
      </c>
    </row>
    <row r="1612" spans="1:12" ht="13.5" x14ac:dyDescent="0.25">
      <c r="A1612" s="3">
        <f>RSI!A1612</f>
        <v>44361</v>
      </c>
      <c r="B1612" s="2">
        <f>RSI!B1612</f>
        <v>14.525700000000001</v>
      </c>
      <c r="C1612" s="2">
        <f>RSI!I1612</f>
        <v>59.672542722990258</v>
      </c>
      <c r="D1612" s="2">
        <f>MACD!E1612</f>
        <v>0.16913875012682489</v>
      </c>
      <c r="E1612" s="2">
        <f>MACD!F1612</f>
        <v>6.2434894352735366E-2</v>
      </c>
      <c r="F1612" s="2">
        <f>'Moving Avg'!D1612</f>
        <v>14.3537</v>
      </c>
      <c r="G1612" s="2">
        <f>'Moving Avg'!F1612</f>
        <v>14.465929999999997</v>
      </c>
      <c r="H1612" s="2">
        <f>'Moving Avg'!G1612</f>
        <v>13.996198000000003</v>
      </c>
      <c r="I1612" s="2">
        <f>'Moving Avg'!H1612</f>
        <v>13.539713500000014</v>
      </c>
      <c r="J1612" s="17" t="str">
        <f>OBV!F1612</f>
        <v>BEARISH</v>
      </c>
      <c r="K1612" s="17" t="str">
        <f>OBV!G1612</f>
        <v>NEUTRAL</v>
      </c>
      <c r="L1612" s="17" t="str">
        <f>OBV!H1612</f>
        <v>BEARISH DIVERGENCE</v>
      </c>
    </row>
    <row r="1613" spans="1:12" ht="13.5" x14ac:dyDescent="0.25">
      <c r="A1613" s="3">
        <f>RSI!A1613</f>
        <v>44362</v>
      </c>
      <c r="B1613" s="2">
        <f>RSI!B1613</f>
        <v>14.525700000000001</v>
      </c>
      <c r="C1613" s="2">
        <f>RSI!I1613</f>
        <v>59.672542722990258</v>
      </c>
      <c r="D1613" s="2">
        <f>MACD!E1613</f>
        <v>0.15052163784482175</v>
      </c>
      <c r="E1613" s="2">
        <f>MACD!F1613</f>
        <v>8.0052243051152647E-2</v>
      </c>
      <c r="F1613" s="2">
        <f>'Moving Avg'!D1613</f>
        <v>14.407019999999999</v>
      </c>
      <c r="G1613" s="2">
        <f>'Moving Avg'!F1613</f>
        <v>14.478399999999999</v>
      </c>
      <c r="H1613" s="2">
        <f>'Moving Avg'!G1613</f>
        <v>14.006878000000004</v>
      </c>
      <c r="I1613" s="2">
        <f>'Moving Avg'!H1613</f>
        <v>13.543659500000015</v>
      </c>
      <c r="J1613" s="17" t="str">
        <f>OBV!F1613</f>
        <v>BEARISH</v>
      </c>
      <c r="K1613" s="17" t="str">
        <f>OBV!G1613</f>
        <v>NEUTRAL</v>
      </c>
      <c r="L1613" s="17" t="str">
        <f>OBV!H1613</f>
        <v>BEARISH DIVERGENCE</v>
      </c>
    </row>
    <row r="1614" spans="1:12" ht="13.5" x14ac:dyDescent="0.25">
      <c r="A1614" s="3">
        <f>RSI!A1614</f>
        <v>44363</v>
      </c>
      <c r="B1614" s="2">
        <f>RSI!B1614</f>
        <v>14.525700000000001</v>
      </c>
      <c r="C1614" s="2">
        <f>RSI!I1614</f>
        <v>59.672542722990258</v>
      </c>
      <c r="D1614" s="2">
        <f>MACD!E1614</f>
        <v>0.12010741440057515</v>
      </c>
      <c r="E1614" s="2">
        <f>MACD!F1614</f>
        <v>8.8063277321037151E-2</v>
      </c>
      <c r="F1614" s="2">
        <f>'Moving Avg'!D1614</f>
        <v>14.474099999999998</v>
      </c>
      <c r="G1614" s="2">
        <f>'Moving Avg'!F1614</f>
        <v>14.473669999999998</v>
      </c>
      <c r="H1614" s="2">
        <f>'Moving Avg'!G1614</f>
        <v>14.010974000000003</v>
      </c>
      <c r="I1614" s="2">
        <f>'Moving Avg'!H1614</f>
        <v>13.547770000000016</v>
      </c>
      <c r="J1614" s="17" t="str">
        <f>OBV!F1614</f>
        <v>BEARISH</v>
      </c>
      <c r="K1614" s="17" t="str">
        <f>OBV!G1614</f>
        <v>NEUTRAL</v>
      </c>
      <c r="L1614" s="17" t="str">
        <f>OBV!H1614</f>
        <v>BEARISH DIVERGENCE</v>
      </c>
    </row>
    <row r="1615" spans="1:12" ht="13.5" x14ac:dyDescent="0.25">
      <c r="A1615" s="3">
        <f>RSI!A1615</f>
        <v>44364</v>
      </c>
      <c r="B1615" s="2">
        <f>RSI!B1615</f>
        <v>14.216100000000001</v>
      </c>
      <c r="C1615" s="2">
        <f>RSI!I1615</f>
        <v>46.720470540664927</v>
      </c>
      <c r="D1615" s="2">
        <f>MACD!E1615</f>
        <v>0.10936570185137562</v>
      </c>
      <c r="E1615" s="2">
        <f>MACD!F1615</f>
        <v>9.2323762227104852E-2</v>
      </c>
      <c r="F1615" s="2">
        <f>'Moving Avg'!D1615</f>
        <v>14.4655</v>
      </c>
      <c r="G1615" s="2">
        <f>'Moving Avg'!F1615</f>
        <v>14.44056</v>
      </c>
      <c r="H1615" s="2">
        <f>'Moving Avg'!G1615</f>
        <v>14.015462000000003</v>
      </c>
      <c r="I1615" s="2">
        <f>'Moving Avg'!H1615</f>
        <v>13.551361500000016</v>
      </c>
      <c r="J1615" s="17" t="str">
        <f>OBV!F1615</f>
        <v>BEARISH</v>
      </c>
      <c r="K1615" s="17" t="str">
        <f>OBV!G1615</f>
        <v>NEUTRAL</v>
      </c>
      <c r="L1615" s="17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14.4483</v>
      </c>
      <c r="C1616" s="2">
        <f>RSI!I1616</f>
        <v>54.667741421974313</v>
      </c>
      <c r="D1616" s="2">
        <f>MACD!E1616</f>
        <v>7.5741104248994162E-2</v>
      </c>
      <c r="E1616" s="2">
        <f>MACD!F1616</f>
        <v>8.900723063148272E-2</v>
      </c>
      <c r="F1616" s="2">
        <f>'Moving Avg'!D1616</f>
        <v>14.4483</v>
      </c>
      <c r="G1616" s="2">
        <f>'Moving Avg'!F1616</f>
        <v>14.431959999999998</v>
      </c>
      <c r="H1616" s="2">
        <f>'Moving Avg'!G1616</f>
        <v>14.025418000000002</v>
      </c>
      <c r="I1616" s="2">
        <f>'Moving Avg'!H1616</f>
        <v>13.557677500000013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14.362299999999999</v>
      </c>
      <c r="C1617" s="2">
        <f>RSI!I1617</f>
        <v>51.59793576432034</v>
      </c>
      <c r="D1617" s="2">
        <f>MACD!E1617</f>
        <v>5.152307360041597E-2</v>
      </c>
      <c r="E1617" s="2">
        <f>MACD!F1617</f>
        <v>8.151039922526937E-2</v>
      </c>
      <c r="F1617" s="2">
        <f>'Moving Avg'!D1617</f>
        <v>14.415620000000001</v>
      </c>
      <c r="G1617" s="2">
        <f>'Moving Avg'!F1617</f>
        <v>14.419059999999998</v>
      </c>
      <c r="H1617" s="2">
        <f>'Moving Avg'!G1617</f>
        <v>14.040238000000002</v>
      </c>
      <c r="I1617" s="2">
        <f>'Moving Avg'!H1617</f>
        <v>13.563234500000013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14.2247</v>
      </c>
      <c r="C1618" s="2">
        <f>RSI!I1618</f>
        <v>47.045894913855498</v>
      </c>
      <c r="D1618" s="2">
        <f>MACD!E1618</f>
        <v>4.0978199746396271E-2</v>
      </c>
      <c r="E1618" s="2">
        <f>MACD!F1618</f>
        <v>7.3403959329494756E-2</v>
      </c>
      <c r="F1618" s="2">
        <f>'Moving Avg'!D1618</f>
        <v>14.355420000000001</v>
      </c>
      <c r="G1618" s="2">
        <f>'Moving Avg'!F1618</f>
        <v>14.40573</v>
      </c>
      <c r="H1618" s="2">
        <f>'Moving Avg'!G1618</f>
        <v>14.053130000000003</v>
      </c>
      <c r="I1618" s="2">
        <f>'Moving Avg'!H1618</f>
        <v>13.568926500000014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14.1989</v>
      </c>
      <c r="C1619" s="2">
        <f>RSI!I1619</f>
        <v>46.222490630606423</v>
      </c>
      <c r="D1619" s="2">
        <f>MACD!E1619</f>
        <v>2.3968076929184789E-2</v>
      </c>
      <c r="E1619" s="2">
        <f>MACD!F1619</f>
        <v>6.3516782849432768E-2</v>
      </c>
      <c r="F1619" s="2">
        <f>'Moving Avg'!D1619</f>
        <v>14.29006</v>
      </c>
      <c r="G1619" s="2">
        <f>'Moving Avg'!F1619</f>
        <v>14.38251</v>
      </c>
      <c r="H1619" s="2">
        <f>'Moving Avg'!G1619</f>
        <v>14.067152</v>
      </c>
      <c r="I1619" s="2">
        <f>'Moving Avg'!H1619</f>
        <v>13.574489500000013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14.1989</v>
      </c>
      <c r="C1620" s="2">
        <f>RSI!I1620</f>
        <v>46.222490630606423</v>
      </c>
      <c r="D1620" s="2">
        <f>MACD!E1620</f>
        <v>2.0854526836734166E-2</v>
      </c>
      <c r="E1620" s="2">
        <f>MACD!F1620</f>
        <v>5.498433164689305E-2</v>
      </c>
      <c r="F1620" s="2">
        <f>'Moving Avg'!D1620</f>
        <v>14.286619999999999</v>
      </c>
      <c r="G1620" s="2">
        <f>'Moving Avg'!F1620</f>
        <v>14.359289999999998</v>
      </c>
      <c r="H1620" s="2">
        <f>'Moving Avg'!G1620</f>
        <v>14.081174000000001</v>
      </c>
      <c r="I1620" s="2">
        <f>'Moving Avg'!H1620</f>
        <v>13.580052500000013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14.1989</v>
      </c>
      <c r="C1621" s="2">
        <f>RSI!I1621</f>
        <v>46.222490630606423</v>
      </c>
      <c r="D1621" s="2">
        <f>MACD!E1621</f>
        <v>6.1201978737672746E-2</v>
      </c>
      <c r="E1621" s="2">
        <f>MACD!F1621</f>
        <v>5.6227861065048991E-2</v>
      </c>
      <c r="F1621" s="2">
        <f>'Moving Avg'!D1621</f>
        <v>14.236740000000001</v>
      </c>
      <c r="G1621" s="2">
        <f>'Moving Avg'!F1621</f>
        <v>14.338649999999998</v>
      </c>
      <c r="H1621" s="2">
        <f>'Moving Avg'!G1621</f>
        <v>14.095196000000001</v>
      </c>
      <c r="I1621" s="2">
        <f>'Moving Avg'!H1621</f>
        <v>13.585615500000015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14.095700000000001</v>
      </c>
      <c r="C1622" s="2">
        <f>RSI!I1622</f>
        <v>42.50582195155873</v>
      </c>
      <c r="D1622" s="2">
        <f>MACD!E1622</f>
        <v>0.1022593615234495</v>
      </c>
      <c r="E1622" s="2">
        <f>MACD!F1622</f>
        <v>6.5434161156729093E-2</v>
      </c>
      <c r="F1622" s="2">
        <f>'Moving Avg'!D1622</f>
        <v>14.183420000000002</v>
      </c>
      <c r="G1622" s="2">
        <f>'Moving Avg'!F1622</f>
        <v>14.321020000000001</v>
      </c>
      <c r="H1622" s="2">
        <f>'Moving Avg'!G1622</f>
        <v>14.107153999999998</v>
      </c>
      <c r="I1622" s="2">
        <f>'Moving Avg'!H1622</f>
        <v>13.591074000000015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14.362299999999999</v>
      </c>
      <c r="C1623" s="2">
        <f>RSI!I1623</f>
        <v>53.016109769085858</v>
      </c>
      <c r="D1623" s="2">
        <f>MACD!E1623</f>
        <v>0.11841361457186927</v>
      </c>
      <c r="E1623" s="2">
        <f>MACD!F1623</f>
        <v>7.603005183975714E-2</v>
      </c>
      <c r="F1623" s="2">
        <f>'Moving Avg'!D1623</f>
        <v>14.210939999999999</v>
      </c>
      <c r="G1623" s="2">
        <f>'Moving Avg'!F1623</f>
        <v>14.316720000000004</v>
      </c>
      <c r="H1623" s="2">
        <f>'Moving Avg'!G1623</f>
        <v>14.124608</v>
      </c>
      <c r="I1623" s="2">
        <f>'Moving Avg'!H1623</f>
        <v>13.598277000000012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14.1043</v>
      </c>
      <c r="C1624" s="2">
        <f>RSI!I1624</f>
        <v>44.531985145036131</v>
      </c>
      <c r="D1624" s="2">
        <f>MACD!E1624</f>
        <v>0.15069385710756045</v>
      </c>
      <c r="E1624" s="2">
        <f>MACD!F1624</f>
        <v>9.0962812893317813E-2</v>
      </c>
      <c r="F1624" s="2">
        <f>'Moving Avg'!D1624</f>
        <v>14.192019999999999</v>
      </c>
      <c r="G1624" s="2">
        <f>'Moving Avg'!F1624</f>
        <v>14.303820000000005</v>
      </c>
      <c r="H1624" s="2">
        <f>'Moving Avg'!G1624</f>
        <v>14.136901999999997</v>
      </c>
      <c r="I1624" s="2">
        <f>'Moving Avg'!H1624</f>
        <v>13.605013000000012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14.0183</v>
      </c>
      <c r="C1625" s="2">
        <f>RSI!I1625</f>
        <v>42.112759849310507</v>
      </c>
      <c r="D1625" s="2">
        <f>MACD!E1625</f>
        <v>0.1378092168479732</v>
      </c>
      <c r="E1625" s="2">
        <f>MACD!F1625</f>
        <v>0.10033209368424889</v>
      </c>
      <c r="F1625" s="2">
        <f>'Moving Avg'!D1625</f>
        <v>14.155899999999999</v>
      </c>
      <c r="G1625" s="2">
        <f>'Moving Avg'!F1625</f>
        <v>14.288770000000003</v>
      </c>
      <c r="H1625" s="2">
        <f>'Moving Avg'!G1625</f>
        <v>14.150603999999996</v>
      </c>
      <c r="I1625" s="2">
        <f>'Moving Avg'!H1625</f>
        <v>13.611360000000012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14.0183</v>
      </c>
      <c r="C1626" s="2">
        <f>RSI!I1626</f>
        <v>42.112759849310507</v>
      </c>
      <c r="D1626" s="2">
        <f>MACD!E1626</f>
        <v>0.1641211457973224</v>
      </c>
      <c r="E1626" s="2">
        <f>MACD!F1626</f>
        <v>0.11308990410686359</v>
      </c>
      <c r="F1626" s="2">
        <f>'Moving Avg'!D1626</f>
        <v>14.11978</v>
      </c>
      <c r="G1626" s="2">
        <f>'Moving Avg'!F1626</f>
        <v>14.276300000000003</v>
      </c>
      <c r="H1626" s="2">
        <f>'Moving Avg'!G1626</f>
        <v>14.165621999999995</v>
      </c>
      <c r="I1626" s="2">
        <f>'Moving Avg'!H1626</f>
        <v>13.61770700000001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13.8979</v>
      </c>
      <c r="C1627" s="2">
        <f>RSI!I1627</f>
        <v>38.699227971415326</v>
      </c>
      <c r="D1627" s="2">
        <f>MACD!E1627</f>
        <v>0.18345361268587368</v>
      </c>
      <c r="E1627" s="2">
        <f>MACD!F1627</f>
        <v>0.12716264582266562</v>
      </c>
      <c r="F1627" s="2">
        <f>'Moving Avg'!D1627</f>
        <v>14.080219999999997</v>
      </c>
      <c r="G1627" s="2">
        <f>'Moving Avg'!F1627</f>
        <v>14.258240000000001</v>
      </c>
      <c r="H1627" s="2">
        <f>'Moving Avg'!G1627</f>
        <v>14.178231999999996</v>
      </c>
      <c r="I1627" s="2">
        <f>'Moving Avg'!H1627</f>
        <v>13.623822500000008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13.906499999999999</v>
      </c>
      <c r="C1628" s="2">
        <f>RSI!I1628</f>
        <v>39.079079052598296</v>
      </c>
      <c r="D1628" s="2">
        <f>MACD!E1628</f>
        <v>0.17999553275313573</v>
      </c>
      <c r="E1628" s="2">
        <f>MACD!F1628</f>
        <v>0.13772922320875966</v>
      </c>
      <c r="F1628" s="2">
        <f>'Moving Avg'!D1628</f>
        <v>13.98906</v>
      </c>
      <c r="G1628" s="2">
        <f>'Moving Avg'!F1628</f>
        <v>14.24061</v>
      </c>
      <c r="H1628" s="2">
        <f>'Moving Avg'!G1628</f>
        <v>14.191013999999997</v>
      </c>
      <c r="I1628" s="2">
        <f>'Moving Avg'!H1628</f>
        <v>13.629981000000008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13.906499999999999</v>
      </c>
      <c r="C1629" s="2">
        <f>RSI!I1629</f>
        <v>39.079079052598303</v>
      </c>
      <c r="D1629" s="2">
        <f>MACD!E1629</f>
        <v>0.17489195978300387</v>
      </c>
      <c r="E1629" s="2">
        <f>MACD!F1629</f>
        <v>0.14516177052360851</v>
      </c>
      <c r="F1629" s="2">
        <f>'Moving Avg'!D1629</f>
        <v>13.9495</v>
      </c>
      <c r="G1629" s="2">
        <f>'Moving Avg'!F1629</f>
        <v>14.226420000000001</v>
      </c>
      <c r="H1629" s="2">
        <f>'Moving Avg'!G1629</f>
        <v>14.203467999999997</v>
      </c>
      <c r="I1629" s="2">
        <f>'Moving Avg'!H1629</f>
        <v>13.635316500000009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13.906499999999999</v>
      </c>
      <c r="C1630" s="2">
        <f>RSI!I1630</f>
        <v>39.079079052598296</v>
      </c>
      <c r="D1630" s="2">
        <f>MACD!E1630</f>
        <v>0.17223255691714101</v>
      </c>
      <c r="E1630" s="2">
        <f>MACD!F1630</f>
        <v>0.15057592780231502</v>
      </c>
      <c r="F1630" s="2">
        <f>'Moving Avg'!D1630</f>
        <v>13.92714</v>
      </c>
      <c r="G1630" s="2">
        <f>'Moving Avg'!F1630</f>
        <v>14.208790000000002</v>
      </c>
      <c r="H1630" s="2">
        <f>'Moving Avg'!G1630</f>
        <v>14.215755999999999</v>
      </c>
      <c r="I1630" s="2">
        <f>'Moving Avg'!H1630</f>
        <v>13.640734500000008</v>
      </c>
      <c r="J1630" s="17" t="str">
        <f>OBV!F1630</f>
        <v>BULLISH</v>
      </c>
      <c r="K1630" s="17" t="str">
        <f>OBV!G1630</f>
        <v>NEUTRAL</v>
      </c>
      <c r="L1630" s="17" t="str">
        <f>OBV!H1630</f>
        <v>BULLISH DIVERGENCE</v>
      </c>
    </row>
    <row r="1631" spans="1:12" ht="13.5" x14ac:dyDescent="0.25">
      <c r="A1631" s="3">
        <f>RSI!A1631</f>
        <v>44386</v>
      </c>
      <c r="B1631" s="2">
        <f>RSI!B1631</f>
        <v>13.906499999999999</v>
      </c>
      <c r="C1631" s="2">
        <f>RSI!I1631</f>
        <v>39.079079052598296</v>
      </c>
      <c r="D1631" s="2">
        <f>MACD!E1631</f>
        <v>0.17151840872403135</v>
      </c>
      <c r="E1631" s="2">
        <f>MACD!F1631</f>
        <v>0.15476442398665829</v>
      </c>
      <c r="F1631" s="2">
        <f>'Moving Avg'!D1631</f>
        <v>13.904779999999999</v>
      </c>
      <c r="G1631" s="2">
        <f>'Moving Avg'!F1631</f>
        <v>14.1774</v>
      </c>
      <c r="H1631" s="2">
        <f>'Moving Avg'!G1631</f>
        <v>14.225576</v>
      </c>
      <c r="I1631" s="2">
        <f>'Moving Avg'!H1631</f>
        <v>13.646275500000009</v>
      </c>
      <c r="J1631" s="17" t="str">
        <f>OBV!F1631</f>
        <v>BULLISH</v>
      </c>
      <c r="K1631" s="17" t="str">
        <f>OBV!G1631</f>
        <v>NEUTRAL</v>
      </c>
      <c r="L1631" s="17" t="str">
        <f>OBV!H1631</f>
        <v>BULLISH DIVERGENCE</v>
      </c>
    </row>
    <row r="1632" spans="1:12" ht="13.5" x14ac:dyDescent="0.25">
      <c r="A1632" s="3">
        <f>RSI!A1632</f>
        <v>44389</v>
      </c>
      <c r="B1632" s="2">
        <f>RSI!B1632</f>
        <v>13.906499999999999</v>
      </c>
      <c r="C1632" s="2">
        <f>RSI!I1632</f>
        <v>39.079079052598296</v>
      </c>
      <c r="D1632" s="2">
        <f>MACD!E1632</f>
        <v>0.15645953582374439</v>
      </c>
      <c r="E1632" s="2">
        <f>MACD!F1632</f>
        <v>0.15510344635407552</v>
      </c>
      <c r="F1632" s="2">
        <f>'Moving Avg'!D1632</f>
        <v>13.906499999999999</v>
      </c>
      <c r="G1632" s="2">
        <f>'Moving Avg'!F1632</f>
        <v>14.146439999999998</v>
      </c>
      <c r="H1632" s="2">
        <f>'Moving Avg'!G1632</f>
        <v>14.237042000000001</v>
      </c>
      <c r="I1632" s="2">
        <f>'Moving Avg'!H1632</f>
        <v>13.65181650000001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13.906499999999999</v>
      </c>
      <c r="C1633" s="2">
        <f>RSI!I1633</f>
        <v>39.079079052598296</v>
      </c>
      <c r="D1633" s="2">
        <f>MACD!E1633</f>
        <v>0.1860497688981777</v>
      </c>
      <c r="E1633" s="2">
        <f>MACD!F1633</f>
        <v>0.16129271086289598</v>
      </c>
      <c r="F1633" s="2">
        <f>'Moving Avg'!D1633</f>
        <v>13.906499999999999</v>
      </c>
      <c r="G1633" s="2">
        <f>'Moving Avg'!F1633</f>
        <v>14.11548</v>
      </c>
      <c r="H1633" s="2">
        <f>'Moving Avg'!G1633</f>
        <v>14.246862000000004</v>
      </c>
      <c r="I1633" s="2">
        <f>'Moving Avg'!H1633</f>
        <v>13.65735750000001</v>
      </c>
      <c r="J1633" s="17" t="str">
        <f>OBV!F1633</f>
        <v>NEUTRAL</v>
      </c>
      <c r="K1633" s="17" t="str">
        <f>OBV!G1633</f>
        <v>NEUTRAL</v>
      </c>
      <c r="L1633" s="17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13.906499999999999</v>
      </c>
      <c r="C1634" s="2">
        <f>RSI!I1634</f>
        <v>39.079079052598296</v>
      </c>
      <c r="D1634" s="2">
        <f>MACD!E1634</f>
        <v>0.17261476895480499</v>
      </c>
      <c r="E1634" s="2">
        <f>MACD!F1634</f>
        <v>0.16355712248127779</v>
      </c>
      <c r="F1634" s="2">
        <f>'Moving Avg'!D1634</f>
        <v>13.906499999999999</v>
      </c>
      <c r="G1634" s="2">
        <f>'Moving Avg'!F1634</f>
        <v>14.084519999999998</v>
      </c>
      <c r="H1634" s="2">
        <f>'Moving Avg'!G1634</f>
        <v>14.248780000000004</v>
      </c>
      <c r="I1634" s="2">
        <f>'Moving Avg'!H1634</f>
        <v>13.662693000000012</v>
      </c>
      <c r="J1634" s="17" t="str">
        <f>OBV!F1634</f>
        <v>NEUTRAL</v>
      </c>
      <c r="K1634" s="17" t="str">
        <f>OBV!G1634</f>
        <v>NEUTRAL</v>
      </c>
      <c r="L1634" s="17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13.906499999999999</v>
      </c>
      <c r="C1635" s="2">
        <f>RSI!I1635</f>
        <v>39.079079052598303</v>
      </c>
      <c r="D1635" s="2">
        <f>MACD!E1635</f>
        <v>0.14914501379740663</v>
      </c>
      <c r="E1635" s="2">
        <f>MACD!F1635</f>
        <v>0.16067470074450357</v>
      </c>
      <c r="F1635" s="2">
        <f>'Moving Avg'!D1635</f>
        <v>13.906499999999999</v>
      </c>
      <c r="G1635" s="2">
        <f>'Moving Avg'!F1635</f>
        <v>14.069039999999998</v>
      </c>
      <c r="H1635" s="2">
        <f>'Moving Avg'!G1635</f>
        <v>14.241384000000004</v>
      </c>
      <c r="I1635" s="2">
        <f>'Moving Avg'!H1635</f>
        <v>13.666382500000012</v>
      </c>
      <c r="J1635" s="17" t="str">
        <f>OBV!F1635</f>
        <v>NEUTRAL</v>
      </c>
      <c r="K1635" s="17" t="str">
        <f>OBV!G1635</f>
        <v>NEUTRAL</v>
      </c>
      <c r="L1635" s="17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14.190300000000001</v>
      </c>
      <c r="C1636" s="2">
        <f>RSI!I1636</f>
        <v>55.530435327150421</v>
      </c>
      <c r="D1636" s="2">
        <f>MACD!E1636</f>
        <v>0.10930922256243925</v>
      </c>
      <c r="E1636" s="2">
        <f>MACD!F1636</f>
        <v>0.15040160510809072</v>
      </c>
      <c r="F1636" s="2">
        <f>'Moving Avg'!D1636</f>
        <v>13.96326</v>
      </c>
      <c r="G1636" s="2">
        <f>'Moving Avg'!F1636</f>
        <v>14.056139999999996</v>
      </c>
      <c r="H1636" s="2">
        <f>'Moving Avg'!G1636</f>
        <v>14.246544000000004</v>
      </c>
      <c r="I1636" s="2">
        <f>'Moving Avg'!H1636</f>
        <v>13.669392000000011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14.4483</v>
      </c>
      <c r="C1637" s="2">
        <f>RSI!I1637</f>
        <v>64.828933051861668</v>
      </c>
      <c r="D1637" s="2">
        <f>MACD!E1637</f>
        <v>3.725885367393289E-2</v>
      </c>
      <c r="E1637" s="2">
        <f>MACD!F1637</f>
        <v>0.12777305482125917</v>
      </c>
      <c r="F1637" s="2">
        <f>'Moving Avg'!D1637</f>
        <v>14.071619999999999</v>
      </c>
      <c r="G1637" s="2">
        <f>'Moving Avg'!F1637</f>
        <v>14.060439999999996</v>
      </c>
      <c r="H1637" s="2">
        <f>'Moving Avg'!G1637</f>
        <v>14.254284000000002</v>
      </c>
      <c r="I1637" s="2">
        <f>'Moving Avg'!H1637</f>
        <v>13.673733000000013</v>
      </c>
      <c r="J1637" s="17" t="str">
        <f>OBV!F1637</f>
        <v>BULLISH</v>
      </c>
      <c r="K1637" s="17" t="str">
        <f>OBV!G1637</f>
        <v>NEUTRAL</v>
      </c>
      <c r="L1637" s="17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14.5343</v>
      </c>
      <c r="C1638" s="2">
        <f>RSI!I1638</f>
        <v>67.284579537610583</v>
      </c>
      <c r="D1638" s="2">
        <f>MACD!E1638</f>
        <v>-3.0935125981438105E-2</v>
      </c>
      <c r="E1638" s="2">
        <f>MACD!F1638</f>
        <v>9.6031418660719722E-2</v>
      </c>
      <c r="F1638" s="2">
        <f>'Moving Avg'!D1638</f>
        <v>14.197179999999999</v>
      </c>
      <c r="G1638" s="2">
        <f>'Moving Avg'!F1638</f>
        <v>14.075919999999996</v>
      </c>
      <c r="H1638" s="2">
        <f>'Moving Avg'!G1638</f>
        <v>14.263744000000006</v>
      </c>
      <c r="I1638" s="2">
        <f>'Moving Avg'!H1638</f>
        <v>13.680520000000012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14.5343</v>
      </c>
      <c r="C1639" s="2">
        <f>RSI!I1639</f>
        <v>67.284579537610583</v>
      </c>
      <c r="D1639" s="2">
        <f>MACD!E1639</f>
        <v>-9.1165336526456642E-2</v>
      </c>
      <c r="E1639" s="2">
        <f>MACD!F1639</f>
        <v>5.8592067623284463E-2</v>
      </c>
      <c r="F1639" s="2">
        <f>'Moving Avg'!D1639</f>
        <v>14.322740000000001</v>
      </c>
      <c r="G1639" s="2">
        <f>'Moving Avg'!F1639</f>
        <v>14.092689999999996</v>
      </c>
      <c r="H1639" s="2">
        <f>'Moving Avg'!G1639</f>
        <v>14.273204000000007</v>
      </c>
      <c r="I1639" s="2">
        <f>'Moving Avg'!H1639</f>
        <v>13.685702500000012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14.5343</v>
      </c>
      <c r="C1640" s="2">
        <f>RSI!I1640</f>
        <v>67.284579537610583</v>
      </c>
      <c r="D1640" s="2">
        <f>MACD!E1640</f>
        <v>-0.14446974266256518</v>
      </c>
      <c r="E1640" s="2">
        <f>MACD!F1640</f>
        <v>1.7979705566114536E-2</v>
      </c>
      <c r="F1640" s="2">
        <f>'Moving Avg'!D1640</f>
        <v>14.4483</v>
      </c>
      <c r="G1640" s="2">
        <f>'Moving Avg'!F1640</f>
        <v>14.109459999999995</v>
      </c>
      <c r="H1640" s="2">
        <f>'Moving Avg'!G1640</f>
        <v>14.283524000000011</v>
      </c>
      <c r="I1640" s="2">
        <f>'Moving Avg'!H1640</f>
        <v>13.691296500000011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14.3537</v>
      </c>
      <c r="C1641" s="2">
        <f>RSI!I1641</f>
        <v>56.870098610838603</v>
      </c>
      <c r="D1641" s="2">
        <f>MACD!E1641</f>
        <v>-0.1783627133656438</v>
      </c>
      <c r="E1641" s="2">
        <f>MACD!F1641</f>
        <v>-2.1288778220237135E-2</v>
      </c>
      <c r="F1641" s="2">
        <f>'Moving Avg'!D1641</f>
        <v>14.480979999999999</v>
      </c>
      <c r="G1641" s="2">
        <f>'Moving Avg'!F1641</f>
        <v>14.117199999999997</v>
      </c>
      <c r="H1641" s="2">
        <f>'Moving Avg'!G1641</f>
        <v>14.29023200000001</v>
      </c>
      <c r="I1641" s="2">
        <f>'Moving Avg'!H1641</f>
        <v>13.69598750000001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13.9237</v>
      </c>
      <c r="C1642" s="2">
        <f>RSI!I1642</f>
        <v>40.712275327571454</v>
      </c>
      <c r="D1642" s="2">
        <f>MACD!E1642</f>
        <v>-0.17612885607186257</v>
      </c>
      <c r="E1642" s="2">
        <f>MACD!F1642</f>
        <v>-5.2256793790562223E-2</v>
      </c>
      <c r="F1642" s="2">
        <f>'Moving Avg'!D1642</f>
        <v>14.376059999999999</v>
      </c>
      <c r="G1642" s="2">
        <f>'Moving Avg'!F1642</f>
        <v>14.108599999999996</v>
      </c>
      <c r="H1642" s="2">
        <f>'Moving Avg'!G1642</f>
        <v>14.289716000000009</v>
      </c>
      <c r="I1642" s="2">
        <f>'Moving Avg'!H1642</f>
        <v>13.699145500000009</v>
      </c>
      <c r="J1642" s="17" t="str">
        <f>OBV!F1642</f>
        <v>BEARISH</v>
      </c>
      <c r="K1642" s="17" t="str">
        <f>OBV!G1642</f>
        <v>NEUTRAL</v>
      </c>
      <c r="L1642" s="17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13.9237</v>
      </c>
      <c r="C1643" s="2">
        <f>RSI!I1643</f>
        <v>40.712275327571454</v>
      </c>
      <c r="D1643" s="2">
        <f>MACD!E1643</f>
        <v>-0.17256752792349417</v>
      </c>
      <c r="E1643" s="2">
        <f>MACD!F1643</f>
        <v>-7.6318940617148612E-2</v>
      </c>
      <c r="F1643" s="2">
        <f>'Moving Avg'!D1643</f>
        <v>14.25394</v>
      </c>
      <c r="G1643" s="2">
        <f>'Moving Avg'!F1643</f>
        <v>14.086669999999998</v>
      </c>
      <c r="H1643" s="2">
        <f>'Moving Avg'!G1643</f>
        <v>14.282664000000011</v>
      </c>
      <c r="I1643" s="2">
        <f>'Moving Avg'!H1643</f>
        <v>13.702303500000006</v>
      </c>
      <c r="J1643" s="17" t="str">
        <f>OBV!F1643</f>
        <v>BEARISH</v>
      </c>
      <c r="K1643" s="17" t="str">
        <f>OBV!G1643</f>
        <v>NEUTRAL</v>
      </c>
      <c r="L1643" s="17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14.4397</v>
      </c>
      <c r="C1644" s="2">
        <f>RSI!I1644</f>
        <v>57.512377285138875</v>
      </c>
      <c r="D1644" s="2">
        <f>MACD!E1644</f>
        <v>-0.20622896566567306</v>
      </c>
      <c r="E1644" s="2">
        <f>MACD!F1644</f>
        <v>-0.10230094562685352</v>
      </c>
      <c r="F1644" s="2">
        <f>'Moving Avg'!D1644</f>
        <v>14.23502</v>
      </c>
      <c r="G1644" s="2">
        <f>'Moving Avg'!F1644</f>
        <v>14.103440000000001</v>
      </c>
      <c r="H1644" s="2">
        <f>'Moving Avg'!G1644</f>
        <v>14.279052000000009</v>
      </c>
      <c r="I1644" s="2">
        <f>'Moving Avg'!H1644</f>
        <v>13.708659000000006</v>
      </c>
      <c r="J1644" s="17" t="str">
        <f>OBV!F1644</f>
        <v>BULLISH</v>
      </c>
      <c r="K1644" s="17" t="str">
        <f>OBV!G1644</f>
        <v>NEUTRAL</v>
      </c>
      <c r="L1644" s="17" t="str">
        <f>OBV!H1644</f>
        <v>BULLISH DIVERGENCE</v>
      </c>
    </row>
    <row r="1645" spans="1:12" ht="13.5" x14ac:dyDescent="0.25">
      <c r="A1645" s="3">
        <f>RSI!A1645</f>
        <v>44410</v>
      </c>
      <c r="B1645" s="2">
        <f>RSI!B1645</f>
        <v>14.4483</v>
      </c>
      <c r="C1645" s="2">
        <f>RSI!I1645</f>
        <v>57.7273779257456</v>
      </c>
      <c r="D1645" s="2">
        <f>MACD!E1645</f>
        <v>-0.23696508964412644</v>
      </c>
      <c r="E1645" s="2">
        <f>MACD!F1645</f>
        <v>-0.12923377443030809</v>
      </c>
      <c r="F1645" s="2">
        <f>'Moving Avg'!D1645</f>
        <v>14.21782</v>
      </c>
      <c r="G1645" s="2">
        <f>'Moving Avg'!F1645</f>
        <v>14.12494</v>
      </c>
      <c r="H1645" s="2">
        <f>'Moving Avg'!G1645</f>
        <v>14.270452000000009</v>
      </c>
      <c r="I1645" s="2">
        <f>'Moving Avg'!H1645</f>
        <v>13.716292000000008</v>
      </c>
      <c r="J1645" s="17" t="str">
        <f>OBV!F1645</f>
        <v>BULLISH</v>
      </c>
      <c r="K1645" s="17" t="str">
        <f>OBV!G1645</f>
        <v>NEUTRAL</v>
      </c>
      <c r="L1645" s="17" t="str">
        <f>OBV!H1645</f>
        <v>BULLISH DIVERGENCE</v>
      </c>
    </row>
    <row r="1646" spans="1:12" ht="13.5" x14ac:dyDescent="0.25">
      <c r="A1646" s="3">
        <f>RSI!A1646</f>
        <v>44411</v>
      </c>
      <c r="B1646" s="2">
        <f>RSI!B1646</f>
        <v>14.190300000000001</v>
      </c>
      <c r="C1646" s="2">
        <f>RSI!I1646</f>
        <v>49.615833492402068</v>
      </c>
      <c r="D1646" s="2">
        <f>MACD!E1646</f>
        <v>-0.20174735099882213</v>
      </c>
      <c r="E1646" s="2">
        <f>MACD!F1646</f>
        <v>-0.1437364897440109</v>
      </c>
      <c r="F1646" s="2">
        <f>'Moving Avg'!D1646</f>
        <v>14.185140000000001</v>
      </c>
      <c r="G1646" s="2">
        <f>'Moving Avg'!F1646</f>
        <v>14.133539999999996</v>
      </c>
      <c r="H1646" s="2">
        <f>'Moving Avg'!G1646</f>
        <v>14.261852000000006</v>
      </c>
      <c r="I1646" s="2">
        <f>'Moving Avg'!H1646</f>
        <v>13.722552500000008</v>
      </c>
      <c r="J1646" s="17" t="str">
        <f>OBV!F1646</f>
        <v>BEARISH</v>
      </c>
      <c r="K1646" s="17" t="str">
        <f>OBV!G1646</f>
        <v>NEUTRAL</v>
      </c>
      <c r="L1646" s="17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14.0183</v>
      </c>
      <c r="C1647" s="2">
        <f>RSI!I1647</f>
        <v>45.069152007821017</v>
      </c>
      <c r="D1647" s="2">
        <f>MACD!E1647</f>
        <v>-0.11942294207729809</v>
      </c>
      <c r="E1647" s="2">
        <f>MACD!F1647</f>
        <v>-0.13887378021066835</v>
      </c>
      <c r="F1647" s="2">
        <f>'Moving Avg'!D1647</f>
        <v>14.204060000000002</v>
      </c>
      <c r="G1647" s="2">
        <f>'Moving Avg'!F1647</f>
        <v>14.139559999999998</v>
      </c>
      <c r="H1647" s="2">
        <f>'Moving Avg'!G1647</f>
        <v>14.249812000000004</v>
      </c>
      <c r="I1647" s="2">
        <f>'Moving Avg'!H1647</f>
        <v>13.726801000000009</v>
      </c>
      <c r="J1647" s="17" t="str">
        <f>OBV!F1647</f>
        <v>BEARISH</v>
      </c>
      <c r="K1647" s="17" t="str">
        <f>OBV!G1647</f>
        <v>NEUTRAL</v>
      </c>
      <c r="L1647" s="17" t="str">
        <f>OBV!H1647</f>
        <v>BEARISH DIVERGENCE</v>
      </c>
    </row>
    <row r="1648" spans="1:12" ht="13.5" x14ac:dyDescent="0.25">
      <c r="A1648" s="3">
        <f>RSI!A1648</f>
        <v>44413</v>
      </c>
      <c r="B1648" s="2">
        <f>RSI!B1648</f>
        <v>14.0183</v>
      </c>
      <c r="C1648" s="2">
        <f>RSI!I1648</f>
        <v>45.069152007821017</v>
      </c>
      <c r="D1648" s="2">
        <f>MACD!E1648</f>
        <v>-3.5431761958413688E-2</v>
      </c>
      <c r="E1648" s="2">
        <f>MACD!F1648</f>
        <v>-0.11818537656021741</v>
      </c>
      <c r="F1648" s="2">
        <f>'Moving Avg'!D1648</f>
        <v>14.222979999999998</v>
      </c>
      <c r="G1648" s="2">
        <f>'Moving Avg'!F1648</f>
        <v>14.145149999999997</v>
      </c>
      <c r="H1648" s="2">
        <f>'Moving Avg'!G1648</f>
        <v>14.240352000000003</v>
      </c>
      <c r="I1648" s="2">
        <f>'Moving Avg'!H1648</f>
        <v>13.731872500000009</v>
      </c>
      <c r="J1648" s="17" t="str">
        <f>OBV!F1648</f>
        <v>BEARISH</v>
      </c>
      <c r="K1648" s="17" t="str">
        <f>OBV!G1648</f>
        <v>NEUTRAL</v>
      </c>
      <c r="L1648" s="17" t="str">
        <f>OBV!H1648</f>
        <v>BEARISH DIVERGENCE</v>
      </c>
    </row>
    <row r="1649" spans="1:12" ht="13.5" x14ac:dyDescent="0.25">
      <c r="A1649" s="3">
        <f>RSI!A1649</f>
        <v>44414</v>
      </c>
      <c r="B1649" s="2">
        <f>RSI!B1649</f>
        <v>14.0183</v>
      </c>
      <c r="C1649" s="2">
        <f>RSI!I1649</f>
        <v>45.069152007821017</v>
      </c>
      <c r="D1649" s="2">
        <f>MACD!E1649</f>
        <v>3.6657416333683912E-2</v>
      </c>
      <c r="E1649" s="2">
        <f>MACD!F1649</f>
        <v>-8.7216817981437142E-2</v>
      </c>
      <c r="F1649" s="2">
        <f>'Moving Avg'!D1649</f>
        <v>14.1387</v>
      </c>
      <c r="G1649" s="2">
        <f>'Moving Avg'!F1649</f>
        <v>14.150739999999999</v>
      </c>
      <c r="H1649" s="2">
        <f>'Moving Avg'!G1649</f>
        <v>14.227452000000001</v>
      </c>
      <c r="I1649" s="2">
        <f>'Moving Avg'!H1649</f>
        <v>13.73612100000001</v>
      </c>
      <c r="J1649" s="17" t="str">
        <f>OBV!F1649</f>
        <v>BEARISH</v>
      </c>
      <c r="K1649" s="17" t="str">
        <f>OBV!G1649</f>
        <v>NEUTRAL</v>
      </c>
      <c r="L1649" s="17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14.0183</v>
      </c>
      <c r="C1650" s="2">
        <f>RSI!I1650</f>
        <v>45.069152007821017</v>
      </c>
      <c r="D1650" s="2">
        <f>MACD!E1650</f>
        <v>9.8600135322266524E-2</v>
      </c>
      <c r="E1650" s="2">
        <f>MACD!F1650</f>
        <v>-5.0053427320696411E-2</v>
      </c>
      <c r="F1650" s="2">
        <f>'Moving Avg'!D1650</f>
        <v>14.052699999999998</v>
      </c>
      <c r="G1650" s="2">
        <f>'Moving Avg'!F1650</f>
        <v>14.156330000000001</v>
      </c>
      <c r="H1650" s="2">
        <f>'Moving Avg'!G1650</f>
        <v>14.214551999999999</v>
      </c>
      <c r="I1650" s="2">
        <f>'Moving Avg'!H1650</f>
        <v>13.740369500000011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14.0183</v>
      </c>
      <c r="C1651" s="2">
        <f>RSI!I1651</f>
        <v>45.069152007821025</v>
      </c>
      <c r="D1651" s="2">
        <f>MACD!E1651</f>
        <v>0.12410283384241261</v>
      </c>
      <c r="E1651" s="2">
        <f>MACD!F1651</f>
        <v>-1.5222175088074608E-2</v>
      </c>
      <c r="F1651" s="2">
        <f>'Moving Avg'!D1651</f>
        <v>14.0183</v>
      </c>
      <c r="G1651" s="2">
        <f>'Moving Avg'!F1651</f>
        <v>14.16192</v>
      </c>
      <c r="H1651" s="2">
        <f>'Moving Avg'!G1651</f>
        <v>14.202684</v>
      </c>
      <c r="I1651" s="2">
        <f>'Moving Avg'!H1651</f>
        <v>13.746593000000011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14.0183</v>
      </c>
      <c r="C1652" s="2">
        <f>RSI!I1652</f>
        <v>45.069152007821025</v>
      </c>
      <c r="D1652" s="2">
        <f>MACD!E1652</f>
        <v>8.0337679305859666E-2</v>
      </c>
      <c r="E1652" s="2">
        <f>MACD!F1652</f>
        <v>3.8897957907122471E-3</v>
      </c>
      <c r="F1652" s="2">
        <f>'Moving Avg'!D1652</f>
        <v>14.0183</v>
      </c>
      <c r="G1652" s="2">
        <f>'Moving Avg'!F1652</f>
        <v>14.167510000000002</v>
      </c>
      <c r="H1652" s="2">
        <f>'Moving Avg'!G1652</f>
        <v>14.194083999999998</v>
      </c>
      <c r="I1652" s="2">
        <f>'Moving Avg'!H1652</f>
        <v>13.752899000000014</v>
      </c>
      <c r="J1652" s="17" t="str">
        <f>OBV!F1652</f>
        <v>NEUTRAL</v>
      </c>
      <c r="K1652" s="17" t="str">
        <f>OBV!G1652</f>
        <v>NEUTRAL</v>
      </c>
      <c r="L1652" s="17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14.190300000000001</v>
      </c>
      <c r="C1653" s="2">
        <f>RSI!I1653</f>
        <v>51.939387740668217</v>
      </c>
      <c r="D1653" s="2">
        <f>MACD!E1653</f>
        <v>3.1314408038696229E-2</v>
      </c>
      <c r="E1653" s="2">
        <f>MACD!F1653</f>
        <v>9.3747182403090441E-3</v>
      </c>
      <c r="F1653" s="2">
        <f>'Moving Avg'!D1653</f>
        <v>14.052699999999998</v>
      </c>
      <c r="G1653" s="2">
        <f>'Moving Avg'!F1653</f>
        <v>14.181700000000001</v>
      </c>
      <c r="H1653" s="2">
        <f>'Moving Avg'!G1653</f>
        <v>14.188923999999997</v>
      </c>
      <c r="I1653" s="2">
        <f>'Moving Avg'!H1653</f>
        <v>13.758172000000016</v>
      </c>
      <c r="J1653" s="17" t="str">
        <f>OBV!F1653</f>
        <v>BULLISH</v>
      </c>
      <c r="K1653" s="17" t="str">
        <f>OBV!G1653</f>
        <v>NEUTRAL</v>
      </c>
      <c r="L1653" s="17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14.0183</v>
      </c>
      <c r="C1654" s="2">
        <f>RSI!I1654</f>
        <v>45.774018897374731</v>
      </c>
      <c r="D1654" s="2">
        <f>MACD!E1654</f>
        <v>8.1636182310417027E-2</v>
      </c>
      <c r="E1654" s="2">
        <f>MACD!F1654</f>
        <v>2.3827011054330639E-2</v>
      </c>
      <c r="F1654" s="2">
        <f>'Moving Avg'!D1654</f>
        <v>14.052700000000002</v>
      </c>
      <c r="G1654" s="2">
        <f>'Moving Avg'!F1654</f>
        <v>14.187290000000004</v>
      </c>
      <c r="H1654" s="2">
        <f>'Moving Avg'!G1654</f>
        <v>14.182043999999994</v>
      </c>
      <c r="I1654" s="2">
        <f>'Moving Avg'!H1654</f>
        <v>13.764478000000015</v>
      </c>
      <c r="J1654" s="17" t="str">
        <f>OBV!F1654</f>
        <v>BEARISH</v>
      </c>
      <c r="K1654" s="17" t="str">
        <f>OBV!G1654</f>
        <v>NEUTRAL</v>
      </c>
      <c r="L1654" s="17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14.190300000000001</v>
      </c>
      <c r="C1655" s="2">
        <f>RSI!I1655</f>
        <v>51.920252957251748</v>
      </c>
      <c r="D1655" s="2">
        <f>MACD!E1655</f>
        <v>0.11351636235452389</v>
      </c>
      <c r="E1655" s="2">
        <f>MACD!F1655</f>
        <v>4.1764881314369298E-2</v>
      </c>
      <c r="F1655" s="2">
        <f>'Moving Avg'!D1655</f>
        <v>14.087099999999998</v>
      </c>
      <c r="G1655" s="2">
        <f>'Moving Avg'!F1655</f>
        <v>14.20148</v>
      </c>
      <c r="H1655" s="2">
        <f>'Moving Avg'!G1655</f>
        <v>14.179463999999994</v>
      </c>
      <c r="I1655" s="2">
        <f>'Moving Avg'!H1655</f>
        <v>13.771644000000016</v>
      </c>
      <c r="J1655" s="17" t="str">
        <f>OBV!F1655</f>
        <v>BULLISH</v>
      </c>
      <c r="K1655" s="17" t="str">
        <f>OBV!G1655</f>
        <v>NEUTRAL</v>
      </c>
      <c r="L1655" s="17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14.1731</v>
      </c>
      <c r="C1656" s="2">
        <f>RSI!I1656</f>
        <v>51.294137975689388</v>
      </c>
      <c r="D1656" s="2">
        <f>MACD!E1656</f>
        <v>0.10172201495484323</v>
      </c>
      <c r="E1656" s="2">
        <f>MACD!F1656</f>
        <v>5.375630804246409E-2</v>
      </c>
      <c r="F1656" s="2">
        <f>'Moving Avg'!D1656</f>
        <v>14.11806</v>
      </c>
      <c r="G1656" s="2">
        <f>'Moving Avg'!F1656</f>
        <v>14.200620000000004</v>
      </c>
      <c r="H1656" s="2">
        <f>'Moving Avg'!G1656</f>
        <v>14.177571999999991</v>
      </c>
      <c r="I1656" s="2">
        <f>'Moving Avg'!H1656</f>
        <v>13.777489500000017</v>
      </c>
      <c r="J1656" s="17" t="str">
        <f>OBV!F1656</f>
        <v>BULLISH</v>
      </c>
      <c r="K1656" s="17" t="str">
        <f>OBV!G1656</f>
        <v>NEUTRAL</v>
      </c>
      <c r="L1656" s="17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14.1043</v>
      </c>
      <c r="C1657" s="2">
        <f>RSI!I1657</f>
        <v>48.761134574927254</v>
      </c>
      <c r="D1657" s="2">
        <f>MACD!E1657</f>
        <v>7.0152973374408845E-2</v>
      </c>
      <c r="E1657" s="2">
        <f>MACD!F1657</f>
        <v>5.7035641108853043E-2</v>
      </c>
      <c r="F1657" s="2">
        <f>'Moving Avg'!D1657</f>
        <v>14.135259999999999</v>
      </c>
      <c r="G1657" s="2">
        <f>'Moving Avg'!F1657</f>
        <v>14.183420000000003</v>
      </c>
      <c r="H1657" s="2">
        <f>'Moving Avg'!G1657</f>
        <v>14.174475999999988</v>
      </c>
      <c r="I1657" s="2">
        <f>'Moving Avg'!H1657</f>
        <v>13.783032000000015</v>
      </c>
      <c r="J1657" s="17" t="str">
        <f>OBV!F1657</f>
        <v>BEARISH</v>
      </c>
      <c r="K1657" s="17" t="str">
        <f>OBV!G1657</f>
        <v>NEUTRAL</v>
      </c>
      <c r="L1657" s="17" t="str">
        <f>OBV!H1657</f>
        <v>BEARISH DIVERGENCE</v>
      </c>
    </row>
    <row r="1658" spans="1:12" ht="13.5" x14ac:dyDescent="0.25">
      <c r="A1658" s="3">
        <f>RSI!A1658</f>
        <v>44431</v>
      </c>
      <c r="B1658" s="2">
        <f>RSI!B1658</f>
        <v>13.846299999999999</v>
      </c>
      <c r="C1658" s="2">
        <f>RSI!I1658</f>
        <v>40.653690449858921</v>
      </c>
      <c r="D1658" s="2">
        <f>MACD!E1658</f>
        <v>6.275098383561506E-2</v>
      </c>
      <c r="E1658" s="2">
        <f>MACD!F1658</f>
        <v>5.8178709654205449E-2</v>
      </c>
      <c r="F1658" s="2">
        <f>'Moving Avg'!D1658</f>
        <v>14.066460000000001</v>
      </c>
      <c r="G1658" s="2">
        <f>'Moving Avg'!F1658</f>
        <v>14.149020000000004</v>
      </c>
      <c r="H1658" s="2">
        <f>'Moving Avg'!G1658</f>
        <v>14.166219999999988</v>
      </c>
      <c r="I1658" s="2">
        <f>'Moving Avg'!H1658</f>
        <v>13.787243500000015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14.0183</v>
      </c>
      <c r="C1659" s="2">
        <f>RSI!I1659</f>
        <v>46.982510474248258</v>
      </c>
      <c r="D1659" s="2">
        <f>MACD!E1659</f>
        <v>4.5455966574900586E-2</v>
      </c>
      <c r="E1659" s="2">
        <f>MACD!F1659</f>
        <v>5.5634161038344475E-2</v>
      </c>
      <c r="F1659" s="2">
        <f>'Moving Avg'!D1659</f>
        <v>14.066460000000001</v>
      </c>
      <c r="G1659" s="2">
        <f>'Moving Avg'!F1659</f>
        <v>14.123220000000003</v>
      </c>
      <c r="H1659" s="2">
        <f>'Moving Avg'!G1659</f>
        <v>14.162779999999991</v>
      </c>
      <c r="I1659" s="2">
        <f>'Moving Avg'!H1659</f>
        <v>13.792397000000015</v>
      </c>
      <c r="J1659" s="17" t="str">
        <f>OBV!F1659</f>
        <v>BEARISH</v>
      </c>
      <c r="K1659" s="17" t="str">
        <f>OBV!G1659</f>
        <v>NEUTRAL</v>
      </c>
      <c r="L1659" s="17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13.854900000000001</v>
      </c>
      <c r="C1660" s="2">
        <f>RSI!I1660</f>
        <v>42.360812144069378</v>
      </c>
      <c r="D1660" s="2">
        <f>MACD!E1660</f>
        <v>4.3491426366934149E-2</v>
      </c>
      <c r="E1660" s="2">
        <f>MACD!F1660</f>
        <v>5.320561410406241E-2</v>
      </c>
      <c r="F1660" s="2">
        <f>'Moving Avg'!D1660</f>
        <v>13.999379999999999</v>
      </c>
      <c r="G1660" s="2">
        <f>'Moving Avg'!F1660</f>
        <v>14.089250000000002</v>
      </c>
      <c r="H1660" s="2">
        <f>'Moving Avg'!G1660</f>
        <v>14.154695999999992</v>
      </c>
      <c r="I1660" s="2">
        <f>'Moving Avg'!H1660</f>
        <v>13.796857000000013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13.8635</v>
      </c>
      <c r="C1661" s="2">
        <f>RSI!I1661</f>
        <v>42.680406835552098</v>
      </c>
      <c r="D1661" s="2">
        <f>MACD!E1661</f>
        <v>4.268169912289288E-2</v>
      </c>
      <c r="E1661" s="2">
        <f>MACD!F1661</f>
        <v>5.1100831107828509E-2</v>
      </c>
      <c r="F1661" s="2">
        <f>'Moving Avg'!D1661</f>
        <v>13.937460000000002</v>
      </c>
      <c r="G1661" s="2">
        <f>'Moving Avg'!F1661</f>
        <v>14.06474</v>
      </c>
      <c r="H1661" s="2">
        <f>'Moving Avg'!G1661</f>
        <v>14.141279999999993</v>
      </c>
      <c r="I1661" s="2">
        <f>'Moving Avg'!H1661</f>
        <v>13.801977500000012</v>
      </c>
      <c r="J1661" s="17" t="str">
        <f>OBV!F1661</f>
        <v>BULLISH</v>
      </c>
      <c r="K1661" s="17" t="str">
        <f>OBV!G1661</f>
        <v>NEUTRAL</v>
      </c>
      <c r="L1661" s="17" t="str">
        <f>OBV!H1661</f>
        <v>BULLISH DIVERGENCE</v>
      </c>
    </row>
    <row r="1662" spans="1:12" ht="13.5" x14ac:dyDescent="0.25">
      <c r="A1662" s="3">
        <f>RSI!A1662</f>
        <v>44435</v>
      </c>
      <c r="B1662" s="2">
        <f>RSI!B1662</f>
        <v>13.854900000000001</v>
      </c>
      <c r="C1662" s="2">
        <f>RSI!I1662</f>
        <v>42.427063571176852</v>
      </c>
      <c r="D1662" s="2">
        <f>MACD!E1662</f>
        <v>4.3962035907499697E-2</v>
      </c>
      <c r="E1662" s="2">
        <f>MACD!F1662</f>
        <v>4.9673072067762752E-2</v>
      </c>
      <c r="F1662" s="2">
        <f>'Moving Avg'!D1662</f>
        <v>13.88758</v>
      </c>
      <c r="G1662" s="2">
        <f>'Moving Avg'!F1662</f>
        <v>14.061299999999999</v>
      </c>
      <c r="H1662" s="2">
        <f>'Moving Avg'!G1662</f>
        <v>14.127863999999995</v>
      </c>
      <c r="I1662" s="2">
        <f>'Moving Avg'!H1662</f>
        <v>13.805861500000013</v>
      </c>
      <c r="J1662" s="17" t="str">
        <f>OBV!F1662</f>
        <v>BULLISH</v>
      </c>
      <c r="K1662" s="17" t="str">
        <f>OBV!G1662</f>
        <v>NEUTRAL</v>
      </c>
      <c r="L1662" s="17" t="str">
        <f>OBV!H1662</f>
        <v>BULLISH DIVERGENCE</v>
      </c>
    </row>
    <row r="1663" spans="1:12" ht="13.5" x14ac:dyDescent="0.25">
      <c r="A1663" s="3">
        <f>RSI!A1663</f>
        <v>44438</v>
      </c>
      <c r="B1663" s="2">
        <f>RSI!B1663</f>
        <v>13.854900000000001</v>
      </c>
      <c r="C1663" s="2">
        <f>RSI!I1663</f>
        <v>42.427063571176852</v>
      </c>
      <c r="D1663" s="2">
        <f>MACD!E1663</f>
        <v>7.2787803634385639E-2</v>
      </c>
      <c r="E1663" s="2">
        <f>MACD!F1663</f>
        <v>5.429601838108733E-2</v>
      </c>
      <c r="F1663" s="2">
        <f>'Moving Avg'!D1663</f>
        <v>13.8893</v>
      </c>
      <c r="G1663" s="2">
        <f>'Moving Avg'!F1663</f>
        <v>14.057859999999996</v>
      </c>
      <c r="H1663" s="2">
        <f>'Moving Avg'!G1663</f>
        <v>14.114447999999998</v>
      </c>
      <c r="I1663" s="2">
        <f>'Moving Avg'!H1663</f>
        <v>13.810321500000009</v>
      </c>
      <c r="J1663" s="17" t="str">
        <f>OBV!F1663</f>
        <v>BULLISH</v>
      </c>
      <c r="K1663" s="17" t="str">
        <f>OBV!G1663</f>
        <v>NEUTRAL</v>
      </c>
      <c r="L1663" s="17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14.0183</v>
      </c>
      <c r="C1664" s="2">
        <f>RSI!I1664</f>
        <v>49.086489899232085</v>
      </c>
      <c r="D1664" s="2">
        <f>MACD!E1664</f>
        <v>5.9799584005771678E-2</v>
      </c>
      <c r="E1664" s="2">
        <f>MACD!F1664</f>
        <v>5.5396731506024206E-2</v>
      </c>
      <c r="F1664" s="2">
        <f>'Moving Avg'!D1664</f>
        <v>13.8893</v>
      </c>
      <c r="G1664" s="2">
        <f>'Moving Avg'!F1664</f>
        <v>14.03679</v>
      </c>
      <c r="H1664" s="2">
        <f>'Moving Avg'!G1664</f>
        <v>14.104299999999997</v>
      </c>
      <c r="I1664" s="2">
        <f>'Moving Avg'!H1664</f>
        <v>13.816627500000008</v>
      </c>
      <c r="J1664" s="17" t="str">
        <f>OBV!F1664</f>
        <v>BULLISH</v>
      </c>
      <c r="K1664" s="17" t="str">
        <f>OBV!G1664</f>
        <v>NEUTRAL</v>
      </c>
      <c r="L1664" s="17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14.190300000000001</v>
      </c>
      <c r="C1665" s="2">
        <f>RSI!I1665</f>
        <v>54.988536689720476</v>
      </c>
      <c r="D1665" s="2">
        <f>MACD!E1665</f>
        <v>6.2662949436280257E-2</v>
      </c>
      <c r="E1665" s="2">
        <f>MACD!F1665</f>
        <v>5.6849975092075421E-2</v>
      </c>
      <c r="F1665" s="2">
        <f>'Moving Avg'!D1665</f>
        <v>13.956380000000001</v>
      </c>
      <c r="G1665" s="2">
        <f>'Moving Avg'!F1665</f>
        <v>14.023889999999998</v>
      </c>
      <c r="H1665" s="2">
        <f>'Moving Avg'!G1665</f>
        <v>14.103783999999997</v>
      </c>
      <c r="I1665" s="2">
        <f>'Moving Avg'!H1665</f>
        <v>13.823793500000008</v>
      </c>
      <c r="J1665" s="17" t="str">
        <f>OBV!F1665</f>
        <v>BULLISH</v>
      </c>
      <c r="K1665" s="17" t="str">
        <f>OBV!G1665</f>
        <v>NEUTRAL</v>
      </c>
      <c r="L1665" s="17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14.276300000000001</v>
      </c>
      <c r="C1666" s="2">
        <f>RSI!I1666</f>
        <v>57.633082896008773</v>
      </c>
      <c r="D1666" s="2">
        <f>MACD!E1666</f>
        <v>5.5175695007914527E-2</v>
      </c>
      <c r="E1666" s="2">
        <f>MACD!F1666</f>
        <v>5.6515119075243245E-2</v>
      </c>
      <c r="F1666" s="2">
        <f>'Moving Avg'!D1666</f>
        <v>14.03894</v>
      </c>
      <c r="G1666" s="2">
        <f>'Moving Avg'!F1666</f>
        <v>14.028189999999995</v>
      </c>
      <c r="H1666" s="2">
        <f>'Moving Avg'!G1666</f>
        <v>14.100343999999998</v>
      </c>
      <c r="I1666" s="2">
        <f>'Moving Avg'!H1666</f>
        <v>13.831389500000007</v>
      </c>
      <c r="J1666" s="17" t="str">
        <f>OBV!F1666</f>
        <v>BULLISH</v>
      </c>
      <c r="K1666" s="17" t="str">
        <f>OBV!G1666</f>
        <v>NEUTRAL</v>
      </c>
      <c r="L1666" s="17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14.276300000000001</v>
      </c>
      <c r="C1667" s="2">
        <f>RSI!I1667</f>
        <v>57.633082896008773</v>
      </c>
      <c r="D1667" s="2">
        <f>MACD!E1667</f>
        <v>3.6920145868792886E-2</v>
      </c>
      <c r="E1667" s="2">
        <f>MACD!F1667</f>
        <v>5.2596124433953173E-2</v>
      </c>
      <c r="F1667" s="2">
        <f>'Moving Avg'!D1667</f>
        <v>14.12322</v>
      </c>
      <c r="G1667" s="2">
        <f>'Moving Avg'!F1667</f>
        <v>14.041090000000001</v>
      </c>
      <c r="H1667" s="2">
        <f>'Moving Avg'!G1667</f>
        <v>14.098623999999997</v>
      </c>
      <c r="I1667" s="2">
        <f>'Moving Avg'!H1667</f>
        <v>13.838985500000005</v>
      </c>
      <c r="J1667" s="17" t="str">
        <f>OBV!F1667</f>
        <v>BULLISH</v>
      </c>
      <c r="K1667" s="17" t="str">
        <f>OBV!G1667</f>
        <v>NEUTRAL</v>
      </c>
      <c r="L1667" s="17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13.915100000000001</v>
      </c>
      <c r="C1668" s="2">
        <f>RSI!I1668</f>
        <v>44.809330135354415</v>
      </c>
      <c r="D1668" s="2">
        <f>MACD!E1668</f>
        <v>7.2997567043078249E-3</v>
      </c>
      <c r="E1668" s="2">
        <f>MACD!F1668</f>
        <v>4.3536850888024101E-2</v>
      </c>
      <c r="F1668" s="2">
        <f>'Moving Avg'!D1668</f>
        <v>14.135259999999999</v>
      </c>
      <c r="G1668" s="2">
        <f>'Moving Avg'!F1668</f>
        <v>14.035929999999999</v>
      </c>
      <c r="H1668" s="2">
        <f>'Moving Avg'!G1668</f>
        <v>14.092432000000001</v>
      </c>
      <c r="I1668" s="2">
        <f>'Moving Avg'!H1668</f>
        <v>13.84403450000001</v>
      </c>
      <c r="J1668" s="17" t="str">
        <f>OBV!F1668</f>
        <v>BEARISH</v>
      </c>
      <c r="K1668" s="17" t="str">
        <f>OBV!G1668</f>
        <v>NEUTRAL</v>
      </c>
      <c r="L1668" s="17" t="str">
        <f>OBV!H1668</f>
        <v>BEARISH DIVERGENCE</v>
      </c>
    </row>
    <row r="1669" spans="1:12" ht="13.5" x14ac:dyDescent="0.25">
      <c r="A1669" s="3">
        <f>RSI!A1669</f>
        <v>44446</v>
      </c>
      <c r="B1669" s="2">
        <f>RSI!B1669</f>
        <v>13.915100000000001</v>
      </c>
      <c r="C1669" s="2">
        <f>RSI!I1669</f>
        <v>44.809330135354415</v>
      </c>
      <c r="D1669" s="2">
        <f>MACD!E1669</f>
        <v>9.687203863707694E-3</v>
      </c>
      <c r="E1669" s="2">
        <f>MACD!F1669</f>
        <v>3.6766921483160818E-2</v>
      </c>
      <c r="F1669" s="2">
        <f>'Moving Avg'!D1669</f>
        <v>14.114619999999999</v>
      </c>
      <c r="G1669" s="2">
        <f>'Moving Avg'!F1669</f>
        <v>14.030769999999999</v>
      </c>
      <c r="H1669" s="2">
        <f>'Moving Avg'!G1669</f>
        <v>14.086756000000003</v>
      </c>
      <c r="I1669" s="2">
        <f>'Moving Avg'!H1669</f>
        <v>13.849001500000009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13.915100000000001</v>
      </c>
      <c r="C1670" s="2">
        <f>RSI!I1670</f>
        <v>44.809330135354415</v>
      </c>
      <c r="D1670" s="2">
        <f>MACD!E1670</f>
        <v>-1.2515077750592241E-2</v>
      </c>
      <c r="E1670" s="2">
        <f>MACD!F1670</f>
        <v>2.6910521636410209E-2</v>
      </c>
      <c r="F1670" s="2">
        <f>'Moving Avg'!D1670</f>
        <v>14.05958</v>
      </c>
      <c r="G1670" s="2">
        <f>'Moving Avg'!F1670</f>
        <v>14.025609999999997</v>
      </c>
      <c r="H1670" s="2">
        <f>'Moving Avg'!G1670</f>
        <v>14.081080000000004</v>
      </c>
      <c r="I1670" s="2">
        <f>'Moving Avg'!H1670</f>
        <v>13.85384500000001</v>
      </c>
      <c r="J1670" s="17" t="str">
        <f>OBV!F1670</f>
        <v>BEARISH</v>
      </c>
      <c r="K1670" s="17" t="str">
        <f>OBV!G1670</f>
        <v>NEUTRAL</v>
      </c>
      <c r="L1670" s="17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13.915100000000001</v>
      </c>
      <c r="C1671" s="2">
        <f>RSI!I1671</f>
        <v>44.809330135354415</v>
      </c>
      <c r="D1671" s="2">
        <f>MACD!E1671</f>
        <v>-2.9130368727601663E-2</v>
      </c>
      <c r="E1671" s="2">
        <f>MACD!F1671</f>
        <v>1.5702343563607835E-2</v>
      </c>
      <c r="F1671" s="2">
        <f>'Moving Avg'!D1671</f>
        <v>13.98734</v>
      </c>
      <c r="G1671" s="2">
        <f>'Moving Avg'!F1671</f>
        <v>14.02045</v>
      </c>
      <c r="H1671" s="2">
        <f>'Moving Avg'!G1671</f>
        <v>14.075404000000006</v>
      </c>
      <c r="I1671" s="2">
        <f>'Moving Avg'!H1671</f>
        <v>13.857166000000012</v>
      </c>
      <c r="J1671" s="17" t="str">
        <f>OBV!F1671</f>
        <v>BEARISH</v>
      </c>
      <c r="K1671" s="17" t="str">
        <f>OBV!G1671</f>
        <v>NEUTRAL</v>
      </c>
      <c r="L1671" s="17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14.1043</v>
      </c>
      <c r="C1672" s="2">
        <f>RSI!I1672</f>
        <v>52.288873427361963</v>
      </c>
      <c r="D1672" s="2">
        <f>MACD!E1672</f>
        <v>-5.7742002755428956E-2</v>
      </c>
      <c r="E1672" s="2">
        <f>MACD!F1672</f>
        <v>1.0134742998004764E-3</v>
      </c>
      <c r="F1672" s="2">
        <f>'Moving Avg'!D1672</f>
        <v>13.952940000000002</v>
      </c>
      <c r="G1672" s="2">
        <f>'Moving Avg'!F1672</f>
        <v>14.024750000000001</v>
      </c>
      <c r="H1672" s="2">
        <f>'Moving Avg'!G1672</f>
        <v>14.075576000000003</v>
      </c>
      <c r="I1672" s="2">
        <f>'Moving Avg'!H1672</f>
        <v>13.860815500000012</v>
      </c>
      <c r="J1672" s="17" t="str">
        <f>OBV!F1672</f>
        <v>BULLISH</v>
      </c>
      <c r="K1672" s="17" t="str">
        <f>OBV!G1672</f>
        <v>NEUTRAL</v>
      </c>
      <c r="L1672" s="17" t="str">
        <f>OBV!H1672</f>
        <v>BULLISH DIVERGENCE</v>
      </c>
    </row>
    <row r="1673" spans="1:12" ht="13.5" x14ac:dyDescent="0.25">
      <c r="A1673" s="3">
        <f>RSI!A1673</f>
        <v>44452</v>
      </c>
      <c r="B1673" s="2">
        <f>RSI!B1673</f>
        <v>14.1043</v>
      </c>
      <c r="C1673" s="2">
        <f>RSI!I1673</f>
        <v>52.288873427361963</v>
      </c>
      <c r="D1673" s="2">
        <f>MACD!E1673</f>
        <v>-8.2342661862638167E-2</v>
      </c>
      <c r="E1673" s="2">
        <f>MACD!F1673</f>
        <v>-1.5657752932687254E-2</v>
      </c>
      <c r="F1673" s="2">
        <f>'Moving Avg'!D1673</f>
        <v>13.990780000000001</v>
      </c>
      <c r="G1673" s="2">
        <f>'Moving Avg'!F1673</f>
        <v>14.02045</v>
      </c>
      <c r="H1673" s="2">
        <f>'Moving Avg'!G1673</f>
        <v>14.070416000000005</v>
      </c>
      <c r="I1673" s="2">
        <f>'Moving Avg'!H1673</f>
        <v>13.864506000000013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13.975300000000001</v>
      </c>
      <c r="C1674" s="2">
        <f>RSI!I1674</f>
        <v>47.227774347168229</v>
      </c>
      <c r="D1674" s="2">
        <f>MACD!E1674</f>
        <v>-6.8826452765863522E-2</v>
      </c>
      <c r="E1674" s="2">
        <f>MACD!F1674</f>
        <v>-2.6291492899322508E-2</v>
      </c>
      <c r="F1674" s="2">
        <f>'Moving Avg'!D1674</f>
        <v>14.00282</v>
      </c>
      <c r="G1674" s="2">
        <f>'Moving Avg'!F1674</f>
        <v>14.0183</v>
      </c>
      <c r="H1674" s="2">
        <f>'Moving Avg'!G1674</f>
        <v>14.067836000000002</v>
      </c>
      <c r="I1674" s="2">
        <f>'Moving Avg'!H1674</f>
        <v>13.867510500000014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13.975300000000001</v>
      </c>
      <c r="C1675" s="2">
        <f>RSI!I1675</f>
        <v>47.227774347168229</v>
      </c>
      <c r="D1675" s="2">
        <f>MACD!E1675</f>
        <v>-3.0500916262511168E-2</v>
      </c>
      <c r="E1675" s="2">
        <f>MACD!F1675</f>
        <v>-2.713337757196024E-2</v>
      </c>
      <c r="F1675" s="2">
        <f>'Moving Avg'!D1675</f>
        <v>14.014860000000002</v>
      </c>
      <c r="G1675" s="2">
        <f>'Moving Avg'!F1675</f>
        <v>14.007549999999998</v>
      </c>
      <c r="H1675" s="2">
        <f>'Moving Avg'!G1675</f>
        <v>14.066976</v>
      </c>
      <c r="I1675" s="2">
        <f>'Moving Avg'!H1675</f>
        <v>13.869157000000016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13.9323</v>
      </c>
      <c r="C1676" s="2">
        <f>RSI!I1676</f>
        <v>45.524332722366438</v>
      </c>
      <c r="D1676" s="2">
        <f>MACD!E1676</f>
        <v>1.8739899131995585E-2</v>
      </c>
      <c r="E1676" s="2">
        <f>MACD!F1676</f>
        <v>-1.7958722231169077E-2</v>
      </c>
      <c r="F1676" s="2">
        <f>'Moving Avg'!D1676</f>
        <v>14.0183</v>
      </c>
      <c r="G1676" s="2">
        <f>'Moving Avg'!F1676</f>
        <v>13.995509999999999</v>
      </c>
      <c r="H1676" s="2">
        <f>'Moving Avg'!G1676</f>
        <v>14.065256</v>
      </c>
      <c r="I1676" s="2">
        <f>'Moving Avg'!H1676</f>
        <v>13.870588500000014</v>
      </c>
      <c r="J1676" s="17" t="str">
        <f>OBV!F1676</f>
        <v>BEARISH</v>
      </c>
      <c r="K1676" s="17" t="str">
        <f>OBV!G1676</f>
        <v>NEUTRAL</v>
      </c>
      <c r="L1676" s="17" t="str">
        <f>OBV!H1676</f>
        <v>BEARISH DIVERGENCE</v>
      </c>
    </row>
    <row r="1677" spans="1:12" ht="13.5" x14ac:dyDescent="0.25">
      <c r="A1677" s="3">
        <f>RSI!A1677</f>
        <v>44456</v>
      </c>
      <c r="B1677" s="2">
        <f>RSI!B1677</f>
        <v>13.9323</v>
      </c>
      <c r="C1677" s="2">
        <f>RSI!I1677</f>
        <v>45.524332722366445</v>
      </c>
      <c r="D1677" s="2">
        <f>MACD!E1677</f>
        <v>6.1025553368351027E-2</v>
      </c>
      <c r="E1677" s="2">
        <f>MACD!F1677</f>
        <v>-2.1618671112650558E-3</v>
      </c>
      <c r="F1677" s="2">
        <f>'Moving Avg'!D1677</f>
        <v>13.9839</v>
      </c>
      <c r="G1677" s="2">
        <f>'Moving Avg'!F1677</f>
        <v>13.98691</v>
      </c>
      <c r="H1677" s="2">
        <f>'Moving Avg'!G1677</f>
        <v>14.065944</v>
      </c>
      <c r="I1677" s="2">
        <f>'Moving Avg'!H1677</f>
        <v>13.870291500000013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14.1731</v>
      </c>
      <c r="C1678" s="2">
        <f>RSI!I1678</f>
        <v>55.863490328587986</v>
      </c>
      <c r="D1678" s="2">
        <f>MACD!E1678</f>
        <v>2.3973851663294354E-2</v>
      </c>
      <c r="E1678" s="2">
        <f>MACD!F1678</f>
        <v>3.0652766436468264E-3</v>
      </c>
      <c r="F1678" s="2">
        <f>'Moving Avg'!D1678</f>
        <v>13.99766</v>
      </c>
      <c r="G1678" s="2">
        <f>'Moving Avg'!F1678</f>
        <v>14.00325</v>
      </c>
      <c r="H1678" s="2">
        <f>'Moving Avg'!G1678</f>
        <v>14.071276000000001</v>
      </c>
      <c r="I1678" s="2">
        <f>'Moving Avg'!H1678</f>
        <v>13.870170000000014</v>
      </c>
      <c r="J1678" s="17" t="str">
        <f>OBV!F1678</f>
        <v>BEARISH</v>
      </c>
      <c r="K1678" s="17" t="str">
        <f>OBV!G1678</f>
        <v>NEUTRAL</v>
      </c>
      <c r="L1678" s="17" t="str">
        <f>OBV!H1678</f>
        <v>BEARISH DIVERGENCE</v>
      </c>
    </row>
    <row r="1679" spans="1:12" ht="13.5" x14ac:dyDescent="0.25">
      <c r="A1679" s="3">
        <f>RSI!A1679</f>
        <v>44460</v>
      </c>
      <c r="B1679" s="2">
        <f>RSI!B1679</f>
        <v>14.1043</v>
      </c>
      <c r="C1679" s="2">
        <f>RSI!I1679</f>
        <v>52.781166792085934</v>
      </c>
      <c r="D1679" s="2">
        <f>MACD!E1679</f>
        <v>-3.172340289822273E-3</v>
      </c>
      <c r="E1679" s="2">
        <f>MACD!F1679</f>
        <v>1.8177532569530065E-3</v>
      </c>
      <c r="F1679" s="2">
        <f>'Moving Avg'!D1679</f>
        <v>14.02346</v>
      </c>
      <c r="G1679" s="2">
        <f>'Moving Avg'!F1679</f>
        <v>14.00755</v>
      </c>
      <c r="H1679" s="2">
        <f>'Moving Avg'!G1679</f>
        <v>14.075232000000002</v>
      </c>
      <c r="I1679" s="2">
        <f>'Moving Avg'!H1679</f>
        <v>13.869087000000011</v>
      </c>
      <c r="J1679" s="17" t="str">
        <f>OBV!F1679</f>
        <v>BEARISH</v>
      </c>
      <c r="K1679" s="17" t="str">
        <f>OBV!G1679</f>
        <v>NEUTRAL</v>
      </c>
      <c r="L1679" s="17" t="str">
        <f>OBV!H1679</f>
        <v>BEARISH DIVERGENCE</v>
      </c>
    </row>
    <row r="1680" spans="1:12" ht="13.5" x14ac:dyDescent="0.25">
      <c r="A1680" s="3">
        <f>RSI!A1680</f>
        <v>44461</v>
      </c>
      <c r="B1680" s="2">
        <f>RSI!B1680</f>
        <v>13.975300000000001</v>
      </c>
      <c r="C1680" s="2">
        <f>RSI!I1680</f>
        <v>47.490144379900819</v>
      </c>
      <c r="D1680" s="2">
        <f>MACD!E1680</f>
        <v>-1.700514207314896E-2</v>
      </c>
      <c r="E1680" s="2">
        <f>MACD!F1680</f>
        <v>-1.946825809067387E-3</v>
      </c>
      <c r="F1680" s="2">
        <f>'Moving Avg'!D1680</f>
        <v>14.02346</v>
      </c>
      <c r="G1680" s="2">
        <f>'Moving Avg'!F1680</f>
        <v>14.013570000000001</v>
      </c>
      <c r="H1680" s="2">
        <f>'Moving Avg'!G1680</f>
        <v>14.076607999999998</v>
      </c>
      <c r="I1680" s="2">
        <f>'Moving Avg'!H1680</f>
        <v>13.866124500000012</v>
      </c>
      <c r="J1680" s="17" t="str">
        <f>OBV!F1680</f>
        <v>BEARISH</v>
      </c>
      <c r="K1680" s="17" t="str">
        <f>OBV!G1680</f>
        <v>NEUTRAL</v>
      </c>
      <c r="L1680" s="17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14.1731</v>
      </c>
      <c r="C1681" s="2">
        <f>RSI!I1681</f>
        <v>54.947734492282059</v>
      </c>
      <c r="D1681" s="2">
        <f>MACD!E1681</f>
        <v>-4.2986908233041632E-2</v>
      </c>
      <c r="E1681" s="2">
        <f>MACD!F1681</f>
        <v>-1.0154842293862237E-2</v>
      </c>
      <c r="F1681" s="2">
        <f>'Moving Avg'!D1681</f>
        <v>14.071620000000001</v>
      </c>
      <c r="G1681" s="2">
        <f>'Moving Avg'!F1681</f>
        <v>14.029049999999998</v>
      </c>
      <c r="H1681" s="2">
        <f>'Moving Avg'!G1681</f>
        <v>14.081939999999998</v>
      </c>
      <c r="I1681" s="2">
        <f>'Moving Avg'!H1681</f>
        <v>13.865015000000012</v>
      </c>
      <c r="J1681" s="17" t="str">
        <f>OBV!F1681</f>
        <v>BEARISH</v>
      </c>
      <c r="K1681" s="17" t="str">
        <f>OBV!G1681</f>
        <v>NEUTRAL</v>
      </c>
      <c r="L1681" s="17" t="str">
        <f>OBV!H1681</f>
        <v>BEARISH DIVERGENCE</v>
      </c>
    </row>
    <row r="1682" spans="1:12" ht="13.5" x14ac:dyDescent="0.25">
      <c r="A1682" s="3">
        <f>RSI!A1682</f>
        <v>44463</v>
      </c>
      <c r="B1682" s="2">
        <f>RSI!B1682</f>
        <v>14.1731</v>
      </c>
      <c r="C1682" s="2">
        <f>RSI!I1682</f>
        <v>54.947734492282059</v>
      </c>
      <c r="D1682" s="2">
        <f>MACD!E1682</f>
        <v>-3.6685592167623682E-2</v>
      </c>
      <c r="E1682" s="2">
        <f>MACD!F1682</f>
        <v>-1.5460992268614528E-2</v>
      </c>
      <c r="F1682" s="2">
        <f>'Moving Avg'!D1682</f>
        <v>14.11978</v>
      </c>
      <c r="G1682" s="2">
        <f>'Moving Avg'!F1682</f>
        <v>14.044959999999998</v>
      </c>
      <c r="H1682" s="2">
        <f>'Moving Avg'!G1682</f>
        <v>14.087271999999995</v>
      </c>
      <c r="I1682" s="2">
        <f>'Moving Avg'!H1682</f>
        <v>13.863864500000011</v>
      </c>
      <c r="J1682" s="17" t="str">
        <f>OBV!F1682</f>
        <v>BEARISH</v>
      </c>
      <c r="K1682" s="17" t="str">
        <f>OBV!G1682</f>
        <v>NEUTRAL</v>
      </c>
      <c r="L1682" s="17" t="str">
        <f>OBV!H1682</f>
        <v>BEARISH DIVERGENCE</v>
      </c>
    </row>
    <row r="1683" spans="1:12" ht="13.5" x14ac:dyDescent="0.25">
      <c r="A1683" s="3">
        <f>RSI!A1683</f>
        <v>44466</v>
      </c>
      <c r="B1683" s="2">
        <f>RSI!B1683</f>
        <v>14.1043</v>
      </c>
      <c r="C1683" s="2">
        <f>RSI!I1683</f>
        <v>51.970285656894433</v>
      </c>
      <c r="D1683" s="2">
        <f>MACD!E1683</f>
        <v>-2.7018343487679175E-2</v>
      </c>
      <c r="E1683" s="2">
        <f>MACD!F1683</f>
        <v>-1.7772462512427457E-2</v>
      </c>
      <c r="F1683" s="2">
        <f>'Moving Avg'!D1683</f>
        <v>14.106019999999997</v>
      </c>
      <c r="G1683" s="2">
        <f>'Moving Avg'!F1683</f>
        <v>14.05743</v>
      </c>
      <c r="H1683" s="2">
        <f>'Moving Avg'!G1683</f>
        <v>14.091227999999994</v>
      </c>
      <c r="I1683" s="2">
        <f>'Moving Avg'!H1683</f>
        <v>13.863193000000013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14.190300000000001</v>
      </c>
      <c r="C1684" s="2">
        <f>RSI!I1684</f>
        <v>55.235578868218155</v>
      </c>
      <c r="D1684" s="2">
        <f>MACD!E1684</f>
        <v>-4.5352911120341233E-2</v>
      </c>
      <c r="E1684" s="2">
        <f>MACD!F1684</f>
        <v>-2.3288552234010215E-2</v>
      </c>
      <c r="F1684" s="2">
        <f>'Moving Avg'!D1684</f>
        <v>14.12322</v>
      </c>
      <c r="G1684" s="2">
        <f>'Moving Avg'!F1684</f>
        <v>14.066029999999998</v>
      </c>
      <c r="H1684" s="2">
        <f>'Moving Avg'!G1684</f>
        <v>14.096903999999995</v>
      </c>
      <c r="I1684" s="2">
        <f>'Moving Avg'!H1684</f>
        <v>13.862211000000013</v>
      </c>
      <c r="J1684" s="17" t="str">
        <f>OBV!F1684</f>
        <v>BULLISH</v>
      </c>
      <c r="K1684" s="17" t="str">
        <f>OBV!G1684</f>
        <v>NEUTRAL</v>
      </c>
      <c r="L1684" s="17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14.190300000000001</v>
      </c>
      <c r="C1685" s="2">
        <f>RSI!I1685</f>
        <v>55.235578868218155</v>
      </c>
      <c r="D1685" s="2">
        <f>MACD!E1685</f>
        <v>-6.1650901019204341E-2</v>
      </c>
      <c r="E1685" s="2">
        <f>MACD!F1685</f>
        <v>-3.096102199104904E-2</v>
      </c>
      <c r="F1685" s="2">
        <f>'Moving Avg'!D1685</f>
        <v>14.166219999999999</v>
      </c>
      <c r="G1685" s="2">
        <f>'Moving Avg'!F1685</f>
        <v>14.066029999999998</v>
      </c>
      <c r="H1685" s="2">
        <f>'Moving Avg'!G1685</f>
        <v>14.102579999999994</v>
      </c>
      <c r="I1685" s="2">
        <f>'Moving Avg'!H1685</f>
        <v>13.861352500000015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14.155900000000001</v>
      </c>
      <c r="C1686" s="2">
        <f>RSI!I1686</f>
        <v>53.546791420316175</v>
      </c>
      <c r="D1686" s="2">
        <f>MACD!E1686</f>
        <v>-8.0234785971086353E-2</v>
      </c>
      <c r="E1686" s="2">
        <f>MACD!F1686</f>
        <v>-4.0815774787056502E-2</v>
      </c>
      <c r="F1686" s="2">
        <f>'Moving Avg'!D1686</f>
        <v>14.162780000000001</v>
      </c>
      <c r="G1686" s="2">
        <f>'Moving Avg'!F1686</f>
        <v>14.06001</v>
      </c>
      <c r="H1686" s="2">
        <f>'Moving Avg'!G1686</f>
        <v>14.101891999999996</v>
      </c>
      <c r="I1686" s="2">
        <f>'Moving Avg'!H1686</f>
        <v>13.860322000000018</v>
      </c>
      <c r="J1686" s="17" t="str">
        <f>OBV!F1686</f>
        <v>BEARISH</v>
      </c>
      <c r="K1686" s="17" t="str">
        <f>OBV!G1686</f>
        <v>NEUTRAL</v>
      </c>
      <c r="L1686" s="17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13.9495</v>
      </c>
      <c r="C1687" s="2">
        <f>RSI!I1687</f>
        <v>44.713362021596225</v>
      </c>
      <c r="D1687" s="2">
        <f>MACD!E1687</f>
        <v>-8.1139712517762419E-2</v>
      </c>
      <c r="E1687" s="2">
        <f>MACD!F1687</f>
        <v>-4.888056233319768E-2</v>
      </c>
      <c r="F1687" s="2">
        <f>'Moving Avg'!D1687</f>
        <v>14.118060000000003</v>
      </c>
      <c r="G1687" s="2">
        <f>'Moving Avg'!F1687</f>
        <v>14.043670000000001</v>
      </c>
      <c r="H1687" s="2">
        <f>'Moving Avg'!G1687</f>
        <v>14.091915999999996</v>
      </c>
      <c r="I1687" s="2">
        <f>'Moving Avg'!H1687</f>
        <v>13.860399500000018</v>
      </c>
      <c r="J1687" s="17" t="str">
        <f>OBV!F1687</f>
        <v>BEARISH</v>
      </c>
      <c r="K1687" s="17" t="str">
        <f>OBV!G1687</f>
        <v>NEUTRAL</v>
      </c>
      <c r="L1687" s="17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14.1645</v>
      </c>
      <c r="C1688" s="2">
        <f>RSI!I1688</f>
        <v>53.346917500777018</v>
      </c>
      <c r="D1688" s="2">
        <f>MACD!E1688</f>
        <v>-5.9999814940169927E-2</v>
      </c>
      <c r="E1688" s="2">
        <f>MACD!F1688</f>
        <v>-5.1104412854592128E-2</v>
      </c>
      <c r="F1688" s="2">
        <f>'Moving Avg'!D1688</f>
        <v>14.130100000000002</v>
      </c>
      <c r="G1688" s="2">
        <f>'Moving Avg'!F1688</f>
        <v>14.056139999999999</v>
      </c>
      <c r="H1688" s="2">
        <f>'Moving Avg'!G1688</f>
        <v>14.084519999999996</v>
      </c>
      <c r="I1688" s="2">
        <f>'Moving Avg'!H1688</f>
        <v>13.861552000000016</v>
      </c>
      <c r="J1688" s="17" t="str">
        <f>OBV!F1688</f>
        <v>BEARISH</v>
      </c>
      <c r="K1688" s="17" t="str">
        <f>OBV!G1688</f>
        <v>NEUTRAL</v>
      </c>
      <c r="L1688" s="17" t="str">
        <f>OBV!H1688</f>
        <v>BEARISH DIVERGENCE</v>
      </c>
    </row>
    <row r="1689" spans="1:12" ht="13.5" x14ac:dyDescent="0.25">
      <c r="A1689" s="3">
        <f>RSI!A1689</f>
        <v>44474</v>
      </c>
      <c r="B1689" s="2">
        <f>RSI!B1689</f>
        <v>13.9323</v>
      </c>
      <c r="C1689" s="2">
        <f>RSI!I1689</f>
        <v>45.147042248679298</v>
      </c>
      <c r="D1689" s="2">
        <f>MACD!E1689</f>
        <v>-3.6040068234759914E-2</v>
      </c>
      <c r="E1689" s="2">
        <f>MACD!F1689</f>
        <v>-4.8091543930625688E-2</v>
      </c>
      <c r="F1689" s="2">
        <f>'Moving Avg'!D1689</f>
        <v>14.0785</v>
      </c>
      <c r="G1689" s="2">
        <f>'Moving Avg'!F1689</f>
        <v>14.057000000000002</v>
      </c>
      <c r="H1689" s="2">
        <f>'Moving Avg'!G1689</f>
        <v>14.072479999999995</v>
      </c>
      <c r="I1689" s="2">
        <f>'Moving Avg'!H1689</f>
        <v>13.859691500000014</v>
      </c>
      <c r="J1689" s="17" t="str">
        <f>OBV!F1689</f>
        <v>BEARISH</v>
      </c>
      <c r="K1689" s="17" t="str">
        <f>OBV!G1689</f>
        <v>NEUTRAL</v>
      </c>
      <c r="L1689" s="17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13.9323</v>
      </c>
      <c r="C1690" s="2">
        <f>RSI!I1690</f>
        <v>45.147042248679291</v>
      </c>
      <c r="D1690" s="2">
        <f>MACD!E1690</f>
        <v>-3.4743513770580492E-2</v>
      </c>
      <c r="E1690" s="2">
        <f>MACD!F1690</f>
        <v>-4.5421937898616649E-2</v>
      </c>
      <c r="F1690" s="2">
        <f>'Moving Avg'!D1690</f>
        <v>14.026900000000001</v>
      </c>
      <c r="G1690" s="2">
        <f>'Moving Avg'!F1690</f>
        <v>14.057860000000002</v>
      </c>
      <c r="H1690" s="2">
        <f>'Moving Avg'!G1690</f>
        <v>14.060439999999996</v>
      </c>
      <c r="I1690" s="2">
        <f>'Moving Avg'!H1690</f>
        <v>13.859765000000015</v>
      </c>
      <c r="J1690" s="17" t="str">
        <f>OBV!F1690</f>
        <v>BEARISH</v>
      </c>
      <c r="K1690" s="17" t="str">
        <f>OBV!G1690</f>
        <v>NEUTRAL</v>
      </c>
      <c r="L1690" s="17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13.7173</v>
      </c>
      <c r="C1691" s="2">
        <f>RSI!I1691</f>
        <v>38.750808902889538</v>
      </c>
      <c r="D1691" s="2">
        <f>MACD!E1691</f>
        <v>1.3514966379650772E-2</v>
      </c>
      <c r="E1691" s="2">
        <f>MACD!F1691</f>
        <v>-3.3634557042963163E-2</v>
      </c>
      <c r="F1691" s="2">
        <f>'Moving Avg'!D1691</f>
        <v>13.939179999999999</v>
      </c>
      <c r="G1691" s="2">
        <f>'Moving Avg'!F1691</f>
        <v>14.047970000000003</v>
      </c>
      <c r="H1691" s="2">
        <f>'Moving Avg'!G1691</f>
        <v>14.047711999999999</v>
      </c>
      <c r="I1691" s="2">
        <f>'Moving Avg'!H1691</f>
        <v>13.858393000000017</v>
      </c>
      <c r="J1691" s="17" t="str">
        <f>OBV!F1691</f>
        <v>BEARISH</v>
      </c>
      <c r="K1691" s="17" t="str">
        <f>OBV!G1691</f>
        <v>NEUTRAL</v>
      </c>
      <c r="L1691" s="17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13.760300000000001</v>
      </c>
      <c r="C1692" s="2">
        <f>RSI!I1692</f>
        <v>40.564468691615438</v>
      </c>
      <c r="D1692" s="2">
        <f>MACD!E1692</f>
        <v>5.3179417022940711E-2</v>
      </c>
      <c r="E1692" s="2">
        <f>MACD!F1692</f>
        <v>-1.627176222978239E-2</v>
      </c>
      <c r="F1692" s="2">
        <f>'Moving Avg'!D1692</f>
        <v>13.901339999999999</v>
      </c>
      <c r="G1692" s="2">
        <f>'Moving Avg'!F1692</f>
        <v>14.03077</v>
      </c>
      <c r="H1692" s="2">
        <f>'Moving Avg'!G1692</f>
        <v>14.044443999999999</v>
      </c>
      <c r="I1692" s="2">
        <f>'Moving Avg'!H1692</f>
        <v>13.856207500000016</v>
      </c>
      <c r="J1692" s="17" t="str">
        <f>OBV!F1692</f>
        <v>BEARISH</v>
      </c>
      <c r="K1692" s="17" t="str">
        <f>OBV!G1692</f>
        <v>NEUTRAL</v>
      </c>
      <c r="L1692" s="17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13.8893</v>
      </c>
      <c r="C1693" s="2">
        <f>RSI!I1693</f>
        <v>45.754010776104138</v>
      </c>
      <c r="D1693" s="2">
        <f>MACD!E1693</f>
        <v>6.8213622888505299E-2</v>
      </c>
      <c r="E1693" s="2">
        <f>MACD!F1693</f>
        <v>6.2531479387514799E-4</v>
      </c>
      <c r="F1693" s="2">
        <f>'Moving Avg'!D1693</f>
        <v>13.846299999999999</v>
      </c>
      <c r="G1693" s="2">
        <f>'Moving Avg'!F1693</f>
        <v>14.020020000000002</v>
      </c>
      <c r="H1693" s="2">
        <f>'Moving Avg'!G1693</f>
        <v>14.043755999999998</v>
      </c>
      <c r="I1693" s="2">
        <f>'Moving Avg'!H1693</f>
        <v>13.854667000000015</v>
      </c>
      <c r="J1693" s="17" t="str">
        <f>OBV!F1693</f>
        <v>BEARISH</v>
      </c>
      <c r="K1693" s="17" t="str">
        <f>OBV!G1693</f>
        <v>NEUTRAL</v>
      </c>
      <c r="L1693" s="17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13.846299999999999</v>
      </c>
      <c r="C1694" s="2">
        <f>RSI!I1694</f>
        <v>44.363506952211651</v>
      </c>
      <c r="D1694" s="2">
        <f>MACD!E1694</f>
        <v>9.8081292750260118E-2</v>
      </c>
      <c r="E1694" s="2">
        <f>MACD!F1694</f>
        <v>2.0116510385152143E-2</v>
      </c>
      <c r="F1694" s="2">
        <f>'Moving Avg'!D1694</f>
        <v>13.8291</v>
      </c>
      <c r="G1694" s="2">
        <f>'Moving Avg'!F1694</f>
        <v>14.013570000000001</v>
      </c>
      <c r="H1694" s="2">
        <f>'Moving Avg'!G1694</f>
        <v>14.031888000000002</v>
      </c>
      <c r="I1694" s="2">
        <f>'Moving Avg'!H1694</f>
        <v>13.853940000000017</v>
      </c>
      <c r="J1694" s="17" t="str">
        <f>OBV!F1694</f>
        <v>BULLISH</v>
      </c>
      <c r="K1694" s="17" t="str">
        <f>OBV!G1694</f>
        <v>NEUTRAL</v>
      </c>
      <c r="L1694" s="17" t="str">
        <f>OBV!H1694</f>
        <v>BULLISH DIVERGENCE</v>
      </c>
    </row>
    <row r="1695" spans="1:12" ht="13.5" x14ac:dyDescent="0.25">
      <c r="A1695" s="3">
        <f>RSI!A1695</f>
        <v>44482</v>
      </c>
      <c r="B1695" s="2">
        <f>RSI!B1695</f>
        <v>13.846299999999999</v>
      </c>
      <c r="C1695" s="2">
        <f>RSI!I1695</f>
        <v>44.363506952211651</v>
      </c>
      <c r="D1695" s="2">
        <f>MACD!E1695</f>
        <v>0.12428438118610607</v>
      </c>
      <c r="E1695" s="2">
        <f>MACD!F1695</f>
        <v>4.0950084545342935E-2</v>
      </c>
      <c r="F1695" s="2">
        <f>'Moving Avg'!D1695</f>
        <v>13.8119</v>
      </c>
      <c r="G1695" s="2">
        <f>'Moving Avg'!F1695</f>
        <v>14.00712</v>
      </c>
      <c r="H1695" s="2">
        <f>'Moving Avg'!G1695</f>
        <v>14.019848000000001</v>
      </c>
      <c r="I1695" s="2">
        <f>'Moving Avg'!H1695</f>
        <v>13.853213000000018</v>
      </c>
      <c r="J1695" s="17" t="str">
        <f>OBV!F1695</f>
        <v>BULLISH</v>
      </c>
      <c r="K1695" s="17" t="str">
        <f>OBV!G1695</f>
        <v>NEUTRAL</v>
      </c>
      <c r="L1695" s="17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13.760300000000001</v>
      </c>
      <c r="C1696" s="2">
        <f>RSI!I1696</f>
        <v>41.442149794510357</v>
      </c>
      <c r="D1696" s="2">
        <f>MACD!E1696</f>
        <v>0.14839581080181219</v>
      </c>
      <c r="E1696" s="2">
        <f>MACD!F1696</f>
        <v>6.243922979663679E-2</v>
      </c>
      <c r="F1696" s="2">
        <f>'Moving Avg'!D1696</f>
        <v>13.820499999999999</v>
      </c>
      <c r="G1696" s="2">
        <f>'Moving Avg'!F1696</f>
        <v>13.998520000000003</v>
      </c>
      <c r="H1696" s="2">
        <f>'Moving Avg'!G1696</f>
        <v>14.011248000000002</v>
      </c>
      <c r="I1696" s="2">
        <f>'Moving Avg'!H1696</f>
        <v>13.852056000000015</v>
      </c>
      <c r="J1696" s="17" t="str">
        <f>OBV!F1696</f>
        <v>BEARISH</v>
      </c>
      <c r="K1696" s="17" t="str">
        <f>OBV!G1696</f>
        <v>NEUTRAL</v>
      </c>
      <c r="L1696" s="17" t="str">
        <f>OBV!H1696</f>
        <v>BEARISH DIVERGENCE</v>
      </c>
    </row>
    <row r="1697" spans="1:12" ht="13.5" x14ac:dyDescent="0.25">
      <c r="A1697" s="3">
        <f>RSI!A1697</f>
        <v>44488</v>
      </c>
      <c r="B1697" s="2">
        <f>RSI!B1697</f>
        <v>13.338900000000001</v>
      </c>
      <c r="C1697" s="2">
        <f>RSI!I1697</f>
        <v>30.755120819944409</v>
      </c>
      <c r="D1697" s="2">
        <f>MACD!E1697</f>
        <v>0.16956464242891123</v>
      </c>
      <c r="E1697" s="2">
        <f>MACD!F1697</f>
        <v>8.3864312323091689E-2</v>
      </c>
      <c r="F1697" s="2">
        <f>'Moving Avg'!D1697</f>
        <v>13.736219999999999</v>
      </c>
      <c r="G1697" s="2">
        <f>'Moving Avg'!F1697</f>
        <v>13.96885</v>
      </c>
      <c r="H1697" s="2">
        <f>'Moving Avg'!G1697</f>
        <v>13.997660000000003</v>
      </c>
      <c r="I1697" s="2">
        <f>'Moving Avg'!H1697</f>
        <v>13.848792000000017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13.7431</v>
      </c>
      <c r="C1698" s="2">
        <f>RSI!I1698</f>
        <v>45.320603590533018</v>
      </c>
      <c r="D1698" s="2">
        <f>MACD!E1698</f>
        <v>0.19431213567032835</v>
      </c>
      <c r="E1698" s="2">
        <f>MACD!F1698</f>
        <v>0.10595387699253903</v>
      </c>
      <c r="F1698" s="2">
        <f>'Moving Avg'!D1698</f>
        <v>13.706980000000001</v>
      </c>
      <c r="G1698" s="2">
        <f>'Moving Avg'!F1698</f>
        <v>13.94735</v>
      </c>
      <c r="H1698" s="2">
        <f>'Moving Avg'!G1698</f>
        <v>13.992156000000005</v>
      </c>
      <c r="I1698" s="2">
        <f>'Moving Avg'!H1698</f>
        <v>13.847549000000017</v>
      </c>
      <c r="J1698" s="17" t="str">
        <f>OBV!F1698</f>
        <v>BEARISH</v>
      </c>
      <c r="K1698" s="17" t="str">
        <f>OBV!G1698</f>
        <v>NEUTRAL</v>
      </c>
      <c r="L1698" s="17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13.6313</v>
      </c>
      <c r="C1699" s="2">
        <f>RSI!I1699</f>
        <v>42.648396529846643</v>
      </c>
      <c r="D1699" s="2">
        <f>MACD!E1699</f>
        <v>0.18884749777491017</v>
      </c>
      <c r="E1699" s="2">
        <f>MACD!F1699</f>
        <v>0.12253260114901326</v>
      </c>
      <c r="F1699" s="2">
        <f>'Moving Avg'!D1699</f>
        <v>13.66398</v>
      </c>
      <c r="G1699" s="2">
        <f>'Moving Avg'!F1699</f>
        <v>13.9237</v>
      </c>
      <c r="H1699" s="2">
        <f>'Moving Avg'!G1699</f>
        <v>13.984416000000005</v>
      </c>
      <c r="I1699" s="2">
        <f>'Moving Avg'!H1699</f>
        <v>13.845747000000015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13.571099999999999</v>
      </c>
      <c r="C1700" s="2">
        <f>RSI!I1700</f>
        <v>41.238407672360381</v>
      </c>
      <c r="D1700" s="2">
        <f>MACD!E1700</f>
        <v>0.19030343677109229</v>
      </c>
      <c r="E1700" s="2">
        <f>MACD!F1700</f>
        <v>0.13608676827342908</v>
      </c>
      <c r="F1700" s="2">
        <f>'Moving Avg'!D1700</f>
        <v>13.60894</v>
      </c>
      <c r="G1700" s="2">
        <f>'Moving Avg'!F1700</f>
        <v>13.903489999999996</v>
      </c>
      <c r="H1700" s="2">
        <f>'Moving Avg'!G1700</f>
        <v>13.975472000000003</v>
      </c>
      <c r="I1700" s="2">
        <f>'Moving Avg'!H1700</f>
        <v>13.843562000000015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13.545299999999999</v>
      </c>
      <c r="C1701" s="2">
        <f>RSI!I1701</f>
        <v>40.618615639918957</v>
      </c>
      <c r="D1701" s="2">
        <f>MACD!E1701</f>
        <v>0.16222585693310343</v>
      </c>
      <c r="E1701" s="2">
        <f>MACD!F1701</f>
        <v>0.14131458600536395</v>
      </c>
      <c r="F1701" s="2">
        <f>'Moving Avg'!D1701</f>
        <v>13.565940000000001</v>
      </c>
      <c r="G1701" s="2">
        <f>'Moving Avg'!F1701</f>
        <v>13.872099999999998</v>
      </c>
      <c r="H1701" s="2">
        <f>'Moving Avg'!G1701</f>
        <v>13.966012000000005</v>
      </c>
      <c r="I1701" s="2">
        <f>'Moving Avg'!H1701</f>
        <v>13.840754000000015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13.330299999999999</v>
      </c>
      <c r="C1702" s="2">
        <f>RSI!I1702</f>
        <v>35.791110819396053</v>
      </c>
      <c r="D1702" s="2">
        <f>MACD!E1702</f>
        <v>0.16288044985851968</v>
      </c>
      <c r="E1702" s="2">
        <f>MACD!F1702</f>
        <v>0.1456277587759951</v>
      </c>
      <c r="F1702" s="2">
        <f>'Moving Avg'!D1702</f>
        <v>13.564220000000001</v>
      </c>
      <c r="G1702" s="2">
        <f>'Moving Avg'!F1702</f>
        <v>13.829960000000003</v>
      </c>
      <c r="H1702" s="2">
        <f>'Moving Avg'!G1702</f>
        <v>13.952252000000003</v>
      </c>
      <c r="I1702" s="2">
        <f>'Moving Avg'!H1702</f>
        <v>13.836871000000015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13.5625</v>
      </c>
      <c r="C1703" s="2">
        <f>RSI!I1703</f>
        <v>43.588886057677421</v>
      </c>
      <c r="D1703" s="2">
        <f>MACD!E1703</f>
        <v>0.16908355884728188</v>
      </c>
      <c r="E1703" s="2">
        <f>MACD!F1703</f>
        <v>0.15031891879025247</v>
      </c>
      <c r="F1703" s="2">
        <f>'Moving Avg'!D1703</f>
        <v>13.5281</v>
      </c>
      <c r="G1703" s="2">
        <f>'Moving Avg'!F1703</f>
        <v>13.802869999999999</v>
      </c>
      <c r="H1703" s="2">
        <f>'Moving Avg'!G1703</f>
        <v>13.939696000000001</v>
      </c>
      <c r="I1703" s="2">
        <f>'Moving Avg'!H1703</f>
        <v>13.836165500000014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13.545299999999999</v>
      </c>
      <c r="C1704" s="2">
        <f>RSI!I1704</f>
        <v>43.170656116883329</v>
      </c>
      <c r="D1704" s="2">
        <f>MACD!E1704</f>
        <v>0.17039957234164049</v>
      </c>
      <c r="E1704" s="2">
        <f>MACD!F1704</f>
        <v>0.15433504950053006</v>
      </c>
      <c r="F1704" s="2">
        <f>'Moving Avg'!D1704</f>
        <v>13.510900000000001</v>
      </c>
      <c r="G1704" s="2">
        <f>'Moving Avg'!F1704</f>
        <v>13.770619999999999</v>
      </c>
      <c r="H1704" s="2">
        <f>'Moving Avg'!G1704</f>
        <v>13.930236000000001</v>
      </c>
      <c r="I1704" s="2">
        <f>'Moving Avg'!H1704</f>
        <v>13.835374000000016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13.5367</v>
      </c>
      <c r="C1705" s="2">
        <f>RSI!I1705</f>
        <v>42.948762559340622</v>
      </c>
      <c r="D1705" s="2">
        <f>MACD!E1705</f>
        <v>0.17355599804415434</v>
      </c>
      <c r="E1705" s="2">
        <f>MACD!F1705</f>
        <v>0.15817923920925492</v>
      </c>
      <c r="F1705" s="2">
        <f>'Moving Avg'!D1705</f>
        <v>13.504020000000001</v>
      </c>
      <c r="G1705" s="2">
        <f>'Moving Avg'!F1705</f>
        <v>13.73794</v>
      </c>
      <c r="H1705" s="2">
        <f>'Moving Avg'!G1705</f>
        <v>13.917164</v>
      </c>
      <c r="I1705" s="2">
        <f>'Moving Avg'!H1705</f>
        <v>13.836556000000014</v>
      </c>
      <c r="J1705" s="17" t="str">
        <f>OBV!F1705</f>
        <v>BEARISH</v>
      </c>
      <c r="K1705" s="17" t="str">
        <f>OBV!G1705</f>
        <v>NEUTRAL</v>
      </c>
      <c r="L1705" s="17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13.330299999999999</v>
      </c>
      <c r="C1706" s="2">
        <f>RSI!I1706</f>
        <v>37.912233546696498</v>
      </c>
      <c r="D1706" s="2">
        <f>MACD!E1706</f>
        <v>0.17963745979918144</v>
      </c>
      <c r="E1706" s="2">
        <f>MACD!F1706</f>
        <v>0.16247088332724025</v>
      </c>
      <c r="F1706" s="2">
        <f>'Moving Avg'!D1706</f>
        <v>13.46102</v>
      </c>
      <c r="G1706" s="2">
        <f>'Moving Avg'!F1706</f>
        <v>13.696660000000003</v>
      </c>
      <c r="H1706" s="2">
        <f>'Moving Avg'!G1706</f>
        <v>13.900308000000001</v>
      </c>
      <c r="I1706" s="2">
        <f>'Moving Avg'!H1706</f>
        <v>13.834895500000014</v>
      </c>
      <c r="J1706" s="17" t="str">
        <f>OBV!F1706</f>
        <v>BEARISH</v>
      </c>
      <c r="K1706" s="17" t="str">
        <f>OBV!G1706</f>
        <v>NEUTRAL</v>
      </c>
      <c r="L1706" s="17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13.330299999999999</v>
      </c>
      <c r="C1707" s="2">
        <f>RSI!I1707</f>
        <v>37.912233546696498</v>
      </c>
      <c r="D1707" s="2">
        <f>MACD!E1707</f>
        <v>0.12242450294287366</v>
      </c>
      <c r="E1707" s="2">
        <f>MACD!F1707</f>
        <v>0.15446160725036695</v>
      </c>
      <c r="F1707" s="2">
        <f>'Moving Avg'!D1707</f>
        <v>13.46102</v>
      </c>
      <c r="G1707" s="2">
        <f>'Moving Avg'!F1707</f>
        <v>13.665700000000001</v>
      </c>
      <c r="H1707" s="2">
        <f>'Moving Avg'!G1707</f>
        <v>13.884827999999997</v>
      </c>
      <c r="I1707" s="2">
        <f>'Moving Avg'!H1707</f>
        <v>13.833235000000013</v>
      </c>
      <c r="J1707" s="17" t="str">
        <f>OBV!F1707</f>
        <v>BEARISH</v>
      </c>
      <c r="K1707" s="17" t="str">
        <f>OBV!G1707</f>
        <v>NEUTRAL</v>
      </c>
      <c r="L1707" s="17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13.519500000000001</v>
      </c>
      <c r="C1708" s="2">
        <f>RSI!I1708</f>
        <v>44.794674094197774</v>
      </c>
      <c r="D1708" s="2">
        <f>MACD!E1708</f>
        <v>0.12447219198202752</v>
      </c>
      <c r="E1708" s="2">
        <f>MACD!F1708</f>
        <v>0.14846372419669907</v>
      </c>
      <c r="F1708" s="2">
        <f>'Moving Avg'!D1708</f>
        <v>13.45242</v>
      </c>
      <c r="G1708" s="2">
        <f>'Moving Avg'!F1708</f>
        <v>13.63345</v>
      </c>
      <c r="H1708" s="2">
        <f>'Moving Avg'!G1708</f>
        <v>13.878291999999997</v>
      </c>
      <c r="I1708" s="2">
        <f>'Moving Avg'!H1708</f>
        <v>13.831285500000012</v>
      </c>
      <c r="J1708" s="17" t="str">
        <f>OBV!F1708</f>
        <v>BEARISH</v>
      </c>
      <c r="K1708" s="17" t="str">
        <f>OBV!G1708</f>
        <v>NEUTRAL</v>
      </c>
      <c r="L1708" s="17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13.5023</v>
      </c>
      <c r="C1709" s="2">
        <f>RSI!I1709</f>
        <v>44.313760519229795</v>
      </c>
      <c r="D1709" s="2">
        <f>MACD!E1709</f>
        <v>0.11128024246020551</v>
      </c>
      <c r="E1709" s="2">
        <f>MACD!F1709</f>
        <v>0.14102702784940035</v>
      </c>
      <c r="F1709" s="2">
        <f>'Moving Avg'!D1709</f>
        <v>13.443819999999999</v>
      </c>
      <c r="G1709" s="2">
        <f>'Moving Avg'!F1709</f>
        <v>13.611949999999998</v>
      </c>
      <c r="H1709" s="2">
        <f>'Moving Avg'!G1709</f>
        <v>13.867971999999995</v>
      </c>
      <c r="I1709" s="2">
        <f>'Moving Avg'!H1709</f>
        <v>13.831308000000012</v>
      </c>
      <c r="J1709" s="17" t="str">
        <f>OBV!F1709</f>
        <v>BULLISH</v>
      </c>
      <c r="K1709" s="17" t="str">
        <f>OBV!G1709</f>
        <v>NEUTRAL</v>
      </c>
      <c r="L1709" s="17" t="str">
        <f>OBV!H1709</f>
        <v>BULLISH DIVERGENCE</v>
      </c>
    </row>
    <row r="1710" spans="1:12" ht="13.5" x14ac:dyDescent="0.25">
      <c r="A1710" s="3">
        <f>RSI!A1710</f>
        <v>44505</v>
      </c>
      <c r="B1710" s="2">
        <f>RSI!B1710</f>
        <v>13.5023</v>
      </c>
      <c r="C1710" s="2">
        <f>RSI!I1710</f>
        <v>44.313760519229803</v>
      </c>
      <c r="D1710" s="2">
        <f>MACD!E1710</f>
        <v>9.1885065570341595E-2</v>
      </c>
      <c r="E1710" s="2">
        <f>MACD!F1710</f>
        <v>0.13119863539358861</v>
      </c>
      <c r="F1710" s="2">
        <f>'Moving Avg'!D1710</f>
        <v>13.436939999999998</v>
      </c>
      <c r="G1710" s="2">
        <f>'Moving Avg'!F1710</f>
        <v>13.590449999999999</v>
      </c>
      <c r="H1710" s="2">
        <f>'Moving Avg'!G1710</f>
        <v>13.860919999999995</v>
      </c>
      <c r="I1710" s="2">
        <f>'Moving Avg'!H1710</f>
        <v>13.831742000000011</v>
      </c>
      <c r="J1710" s="17" t="str">
        <f>OBV!F1710</f>
        <v>BULLISH</v>
      </c>
      <c r="K1710" s="17" t="str">
        <f>OBV!G1710</f>
        <v>NEUTRAL</v>
      </c>
      <c r="L1710" s="17" t="str">
        <f>OBV!H1710</f>
        <v>BULLISH DIVERGENCE</v>
      </c>
    </row>
    <row r="1711" spans="1:12" ht="13.5" x14ac:dyDescent="0.25">
      <c r="A1711" s="3">
        <f>RSI!A1711</f>
        <v>44508</v>
      </c>
      <c r="B1711" s="2">
        <f>RSI!B1711</f>
        <v>13.270099999999999</v>
      </c>
      <c r="C1711" s="2">
        <f>RSI!I1711</f>
        <v>37.936916186709425</v>
      </c>
      <c r="D1711" s="2">
        <f>MACD!E1711</f>
        <v>8.9657105721354213E-2</v>
      </c>
      <c r="E1711" s="2">
        <f>MACD!F1711</f>
        <v>0.12289032945914174</v>
      </c>
      <c r="F1711" s="2">
        <f>'Moving Avg'!D1711</f>
        <v>13.424899999999999</v>
      </c>
      <c r="G1711" s="2">
        <f>'Moving Avg'!F1711</f>
        <v>13.568089999999998</v>
      </c>
      <c r="H1711" s="2">
        <f>'Moving Avg'!G1711</f>
        <v>13.849051999999993</v>
      </c>
      <c r="I1711" s="2">
        <f>'Moving Avg'!H1711</f>
        <v>13.830809000000011</v>
      </c>
      <c r="J1711" s="17" t="str">
        <f>OBV!F1711</f>
        <v>BEARISH</v>
      </c>
      <c r="K1711" s="17" t="str">
        <f>OBV!G1711</f>
        <v>NEUTRAL</v>
      </c>
      <c r="L1711" s="17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13.4765</v>
      </c>
      <c r="C1712" s="2">
        <f>RSI!I1712</f>
        <v>45.451154025647817</v>
      </c>
      <c r="D1712" s="2">
        <f>MACD!E1712</f>
        <v>4.1660190104954253E-2</v>
      </c>
      <c r="E1712" s="2">
        <f>MACD!F1712</f>
        <v>0.10664430158830425</v>
      </c>
      <c r="F1712" s="2">
        <f>'Moving Avg'!D1712</f>
        <v>13.454139999999999</v>
      </c>
      <c r="G1712" s="2">
        <f>'Moving Avg'!F1712</f>
        <v>13.553899999999995</v>
      </c>
      <c r="H1712" s="2">
        <f>'Moving Avg'!G1712</f>
        <v>13.841483999999994</v>
      </c>
      <c r="I1712" s="2">
        <f>'Moving Avg'!H1712</f>
        <v>13.830908000000013</v>
      </c>
      <c r="J1712" s="17" t="str">
        <f>OBV!F1712</f>
        <v>BEARISH</v>
      </c>
      <c r="K1712" s="17" t="str">
        <f>OBV!G1712</f>
        <v>NEUTRAL</v>
      </c>
      <c r="L1712" s="17" t="str">
        <f>OBV!H1712</f>
        <v>BEARISH DIVERGENCE</v>
      </c>
    </row>
    <row r="1713" spans="1:12" ht="13.5" x14ac:dyDescent="0.25">
      <c r="A1713" s="3">
        <f>RSI!A1713</f>
        <v>44510</v>
      </c>
      <c r="B1713" s="2">
        <f>RSI!B1713</f>
        <v>13.2271</v>
      </c>
      <c r="C1713" s="2">
        <f>RSI!I1713</f>
        <v>39.26490280789465</v>
      </c>
      <c r="D1713" s="2">
        <f>MACD!E1713</f>
        <v>5.611206316783246E-2</v>
      </c>
      <c r="E1713" s="2">
        <f>MACD!F1713</f>
        <v>9.6537853904209894E-2</v>
      </c>
      <c r="F1713" s="2">
        <f>'Moving Avg'!D1713</f>
        <v>13.395659999999998</v>
      </c>
      <c r="G1713" s="2">
        <f>'Moving Avg'!F1713</f>
        <v>13.520789999999996</v>
      </c>
      <c r="H1713" s="2">
        <f>'Moving Avg'!G1713</f>
        <v>13.828927999999992</v>
      </c>
      <c r="I1713" s="2">
        <f>'Moving Avg'!H1713</f>
        <v>13.830377500000013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13.459300000000001</v>
      </c>
      <c r="C1714" s="2">
        <f>RSI!I1714</f>
        <v>46.558055984393675</v>
      </c>
      <c r="D1714" s="2">
        <f>MACD!E1714</f>
        <v>5.0771370403216665E-2</v>
      </c>
      <c r="E1714" s="2">
        <f>MACD!F1714</f>
        <v>8.7384557204011254E-2</v>
      </c>
      <c r="F1714" s="2">
        <f>'Moving Avg'!D1714</f>
        <v>13.38706</v>
      </c>
      <c r="G1714" s="2">
        <f>'Moving Avg'!F1714</f>
        <v>13.501439999999997</v>
      </c>
      <c r="H1714" s="2">
        <f>'Moving Avg'!G1714</f>
        <v>13.817747999999995</v>
      </c>
      <c r="I1714" s="2">
        <f>'Moving Avg'!H1714</f>
        <v>13.831831000000014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13.3733</v>
      </c>
      <c r="C1715" s="2">
        <f>RSI!I1715</f>
        <v>44.430047753280277</v>
      </c>
      <c r="D1715" s="2">
        <f>MACD!E1715</f>
        <v>5.2035826266799035E-2</v>
      </c>
      <c r="E1715" s="2">
        <f>MACD!F1715</f>
        <v>8.0314811016568816E-2</v>
      </c>
      <c r="F1715" s="2">
        <f>'Moving Avg'!D1715</f>
        <v>13.361259999999998</v>
      </c>
      <c r="G1715" s="2">
        <f>'Moving Avg'!F1715</f>
        <v>13.477789999999999</v>
      </c>
      <c r="H1715" s="2">
        <f>'Moving Avg'!G1715</f>
        <v>13.801407999999995</v>
      </c>
      <c r="I1715" s="2">
        <f>'Moving Avg'!H1715</f>
        <v>13.833266000000014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13.3561</v>
      </c>
      <c r="C1716" s="2">
        <f>RSI!I1716</f>
        <v>43.99692058618313</v>
      </c>
      <c r="D1716" s="2">
        <f>MACD!E1716</f>
        <v>2.3815832128390113E-2</v>
      </c>
      <c r="E1716" s="2">
        <f>MACD!F1716</f>
        <v>6.9015015238933081E-2</v>
      </c>
      <c r="F1716" s="2">
        <f>'Moving Avg'!D1716</f>
        <v>13.37846</v>
      </c>
      <c r="G1716" s="2">
        <f>'Moving Avg'!F1716</f>
        <v>13.457579999999998</v>
      </c>
      <c r="H1716" s="2">
        <f>'Moving Avg'!G1716</f>
        <v>13.783003999999995</v>
      </c>
      <c r="I1716" s="2">
        <f>'Moving Avg'!H1716</f>
        <v>13.834615000000015</v>
      </c>
      <c r="J1716" s="17" t="str">
        <f>OBV!F1716</f>
        <v>BEARISH</v>
      </c>
      <c r="K1716" s="17" t="str">
        <f>OBV!G1716</f>
        <v>NEUTRAL</v>
      </c>
      <c r="L1716" s="17" t="str">
        <f>OBV!H1716</f>
        <v>BEARISH DIVERGENCE</v>
      </c>
    </row>
    <row r="1717" spans="1:12" ht="13.5" x14ac:dyDescent="0.25">
      <c r="A1717" s="3">
        <f>RSI!A1717</f>
        <v>44516</v>
      </c>
      <c r="B1717" s="2">
        <f>RSI!B1717</f>
        <v>13.3561</v>
      </c>
      <c r="C1717" s="2">
        <f>RSI!I1717</f>
        <v>43.99692058618313</v>
      </c>
      <c r="D1717" s="2">
        <f>MACD!E1717</f>
        <v>1.1407275227615088E-3</v>
      </c>
      <c r="E1717" s="2">
        <f>MACD!F1717</f>
        <v>5.5440157695698766E-2</v>
      </c>
      <c r="F1717" s="2">
        <f>'Moving Avg'!D1717</f>
        <v>13.354380000000001</v>
      </c>
      <c r="G1717" s="2">
        <f>'Moving Avg'!F1717</f>
        <v>13.45844</v>
      </c>
      <c r="H1717" s="2">
        <f>'Moving Avg'!G1717</f>
        <v>13.764599999999994</v>
      </c>
      <c r="I1717" s="2">
        <f>'Moving Avg'!H1717</f>
        <v>13.835964000000013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13.2013</v>
      </c>
      <c r="C1718" s="2">
        <f>RSI!I1718</f>
        <v>39.933532945774928</v>
      </c>
      <c r="D1718" s="2">
        <f>MACD!E1718</f>
        <v>2.3642674312961631E-2</v>
      </c>
      <c r="E1718" s="2">
        <f>MACD!F1718</f>
        <v>4.9080661019151345E-2</v>
      </c>
      <c r="F1718" s="2">
        <f>'Moving Avg'!D1718</f>
        <v>13.349219999999999</v>
      </c>
      <c r="G1718" s="2">
        <f>'Moving Avg'!F1718</f>
        <v>13.431349999999998</v>
      </c>
      <c r="H1718" s="2">
        <f>'Moving Avg'!G1718</f>
        <v>13.750323999999994</v>
      </c>
      <c r="I1718" s="2">
        <f>'Moving Avg'!H1718</f>
        <v>13.837773500000015</v>
      </c>
      <c r="J1718" s="17" t="str">
        <f>OBV!F1718</f>
        <v>BULLISH</v>
      </c>
      <c r="K1718" s="17" t="str">
        <f>OBV!G1718</f>
        <v>NEUTRAL</v>
      </c>
      <c r="L1718" s="17" t="str">
        <f>OBV!H1718</f>
        <v>BULLISH DIVERGENCE</v>
      </c>
    </row>
    <row r="1719" spans="1:12" ht="13.5" x14ac:dyDescent="0.25">
      <c r="A1719" s="3">
        <f>RSI!A1719</f>
        <v>44518</v>
      </c>
      <c r="B1719" s="2">
        <f>RSI!B1719</f>
        <v>13.1927</v>
      </c>
      <c r="C1719" s="2">
        <f>RSI!I1719</f>
        <v>39.714089425095665</v>
      </c>
      <c r="D1719" s="2">
        <f>MACD!E1719</f>
        <v>4.2620066535336676E-2</v>
      </c>
      <c r="E1719" s="2">
        <f>MACD!F1719</f>
        <v>4.7788542122388415E-2</v>
      </c>
      <c r="F1719" s="2">
        <f>'Moving Avg'!D1719</f>
        <v>13.2959</v>
      </c>
      <c r="G1719" s="2">
        <f>'Moving Avg'!F1719</f>
        <v>13.409420000000001</v>
      </c>
      <c r="H1719" s="2">
        <f>'Moving Avg'!G1719</f>
        <v>13.735875999999994</v>
      </c>
      <c r="I1719" s="2">
        <f>'Moving Avg'!H1719</f>
        <v>13.838511000000015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13.1927</v>
      </c>
      <c r="C1720" s="2">
        <f>RSI!I1720</f>
        <v>39.714089425095665</v>
      </c>
      <c r="D1720" s="2">
        <f>MACD!E1720</f>
        <v>6.0530900139356802E-2</v>
      </c>
      <c r="E1720" s="2">
        <f>MACD!F1720</f>
        <v>5.0337013725782094E-2</v>
      </c>
      <c r="F1720" s="2">
        <f>'Moving Avg'!D1720</f>
        <v>13.259780000000001</v>
      </c>
      <c r="G1720" s="2">
        <f>'Moving Avg'!F1720</f>
        <v>13.390499999999999</v>
      </c>
      <c r="H1720" s="2">
        <f>'Moving Avg'!G1720</f>
        <v>13.721427999999994</v>
      </c>
      <c r="I1720" s="2">
        <f>'Moving Avg'!H1720</f>
        <v>13.839248500000012</v>
      </c>
      <c r="J1720" s="17" t="str">
        <f>OBV!F1720</f>
        <v>BEARISH</v>
      </c>
      <c r="K1720" s="17" t="str">
        <f>OBV!G1720</f>
        <v>NEUTRAL</v>
      </c>
      <c r="L1720" s="17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13.2013</v>
      </c>
      <c r="C1721" s="2">
        <f>RSI!I1721</f>
        <v>40.095867669869385</v>
      </c>
      <c r="D1721" s="2">
        <f>MACD!E1721</f>
        <v>4.1041884870264056E-2</v>
      </c>
      <c r="E1721" s="2">
        <f>MACD!F1721</f>
        <v>4.8477987954678489E-2</v>
      </c>
      <c r="F1721" s="2">
        <f>'Moving Avg'!D1721</f>
        <v>13.228820000000002</v>
      </c>
      <c r="G1721" s="2">
        <f>'Moving Avg'!F1721</f>
        <v>13.3733</v>
      </c>
      <c r="H1721" s="2">
        <f>'Moving Avg'!G1721</f>
        <v>13.707151999999994</v>
      </c>
      <c r="I1721" s="2">
        <f>'Moving Avg'!H1721</f>
        <v>13.839453000000013</v>
      </c>
      <c r="J1721" s="17" t="str">
        <f>OBV!F1721</f>
        <v>BEARISH</v>
      </c>
      <c r="K1721" s="17" t="str">
        <f>OBV!G1721</f>
        <v>NEUTRAL</v>
      </c>
      <c r="L1721" s="17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13.3217</v>
      </c>
      <c r="C1722" s="2">
        <f>RSI!I1722</f>
        <v>45.316952844605972</v>
      </c>
      <c r="D1722" s="2">
        <f>MACD!E1722</f>
        <v>4.8924372794818538E-2</v>
      </c>
      <c r="E1722" s="2">
        <f>MACD!F1722</f>
        <v>4.85672649227065E-2</v>
      </c>
      <c r="F1722" s="2">
        <f>'Moving Avg'!D1722</f>
        <v>13.22194</v>
      </c>
      <c r="G1722" s="2">
        <f>'Moving Avg'!F1722</f>
        <v>13.372870000000002</v>
      </c>
      <c r="H1722" s="2">
        <f>'Moving Avg'!G1722</f>
        <v>13.691499999999992</v>
      </c>
      <c r="I1722" s="2">
        <f>'Moving Avg'!H1722</f>
        <v>13.841905500000012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13.3217</v>
      </c>
      <c r="C1723" s="2">
        <f>RSI!I1723</f>
        <v>45.316952844605972</v>
      </c>
      <c r="D1723" s="2">
        <f>MACD!E1723</f>
        <v>1.793744028220523E-2</v>
      </c>
      <c r="E1723" s="2">
        <f>MACD!F1723</f>
        <v>4.2441299994606246E-2</v>
      </c>
      <c r="F1723" s="2">
        <f>'Moving Avg'!D1723</f>
        <v>13.246019999999998</v>
      </c>
      <c r="G1723" s="2">
        <f>'Moving Avg'!F1723</f>
        <v>13.360830000000002</v>
      </c>
      <c r="H1723" s="2">
        <f>'Moving Avg'!G1723</f>
        <v>13.675847999999991</v>
      </c>
      <c r="I1723" s="2">
        <f>'Moving Avg'!H1723</f>
        <v>13.844317000000011</v>
      </c>
      <c r="J1723" s="17" t="str">
        <f>OBV!F1723</f>
        <v>BULLISH</v>
      </c>
      <c r="K1723" s="17" t="str">
        <f>OBV!G1723</f>
        <v>NEUTRAL</v>
      </c>
      <c r="L1723" s="17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13.3217</v>
      </c>
      <c r="C1724" s="2">
        <f>RSI!I1724</f>
        <v>45.316952844605972</v>
      </c>
      <c r="D1724" s="2">
        <f>MACD!E1724</f>
        <v>2.8100528025518656E-2</v>
      </c>
      <c r="E1724" s="2">
        <f>MACD!F1724</f>
        <v>3.9573145600788728E-2</v>
      </c>
      <c r="F1724" s="2">
        <f>'Moving Avg'!D1724</f>
        <v>13.27182</v>
      </c>
      <c r="G1724" s="2">
        <f>'Moving Avg'!F1724</f>
        <v>13.34965</v>
      </c>
      <c r="H1724" s="2">
        <f>'Moving Avg'!G1724</f>
        <v>13.662775999999994</v>
      </c>
      <c r="I1724" s="2">
        <f>'Moving Avg'!H1724</f>
        <v>13.84672850000001</v>
      </c>
      <c r="J1724" s="17" t="str">
        <f>OBV!F1724</f>
        <v>BULLISH</v>
      </c>
      <c r="K1724" s="17" t="str">
        <f>OBV!G1724</f>
        <v>NEUTRAL</v>
      </c>
      <c r="L1724" s="17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13.330299999999999</v>
      </c>
      <c r="C1725" s="2">
        <f>RSI!I1725</f>
        <v>45.738861960197674</v>
      </c>
      <c r="D1725" s="2">
        <f>MACD!E1725</f>
        <v>2.3443112120416387E-2</v>
      </c>
      <c r="E1725" s="2">
        <f>MACD!F1725</f>
        <v>3.6347138904714263E-2</v>
      </c>
      <c r="F1725" s="2">
        <f>'Moving Avg'!D1725</f>
        <v>13.299340000000001</v>
      </c>
      <c r="G1725" s="2">
        <f>'Moving Avg'!F1725</f>
        <v>13.339329999999999</v>
      </c>
      <c r="H1725" s="2">
        <f>'Moving Avg'!G1725</f>
        <v>13.649875999999992</v>
      </c>
      <c r="I1725" s="2">
        <f>'Moving Avg'!H1725</f>
        <v>13.847660500000011</v>
      </c>
      <c r="J1725" s="17" t="str">
        <f>OBV!F1725</f>
        <v>BULLISH</v>
      </c>
      <c r="K1725" s="17" t="str">
        <f>OBV!G1725</f>
        <v>NEUTRAL</v>
      </c>
      <c r="L1725" s="17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13.364699999999999</v>
      </c>
      <c r="C1726" s="2">
        <f>RSI!I1726</f>
        <v>47.484282878366912</v>
      </c>
      <c r="D1726" s="2">
        <f>MACD!E1726</f>
        <v>1.4822708068038537E-2</v>
      </c>
      <c r="E1726" s="2">
        <f>MACD!F1726</f>
        <v>3.2042252737379123E-2</v>
      </c>
      <c r="F1726" s="2">
        <f>'Moving Avg'!D1726</f>
        <v>13.33202</v>
      </c>
      <c r="G1726" s="2">
        <f>'Moving Avg'!F1726</f>
        <v>13.341050000000001</v>
      </c>
      <c r="H1726" s="2">
        <f>'Moving Avg'!G1726</f>
        <v>13.638523999999993</v>
      </c>
      <c r="I1726" s="2">
        <f>'Moving Avg'!H1726</f>
        <v>13.849052500000012</v>
      </c>
      <c r="J1726" s="17" t="str">
        <f>OBV!F1726</f>
        <v>BULLISH</v>
      </c>
      <c r="K1726" s="17" t="str">
        <f>OBV!G1726</f>
        <v>NEUTRAL</v>
      </c>
      <c r="L1726" s="17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13.364699999999999</v>
      </c>
      <c r="C1727" s="2">
        <f>RSI!I1727</f>
        <v>47.484282878366912</v>
      </c>
      <c r="D1727" s="2">
        <f>MACD!E1727</f>
        <v>7.8019048011555014E-3</v>
      </c>
      <c r="E1727" s="2">
        <f>MACD!F1727</f>
        <v>2.7194183150134398E-2</v>
      </c>
      <c r="F1727" s="2">
        <f>'Moving Avg'!D1727</f>
        <v>13.340620000000001</v>
      </c>
      <c r="G1727" s="2">
        <f>'Moving Avg'!F1727</f>
        <v>13.342769999999998</v>
      </c>
      <c r="H1727" s="2">
        <f>'Moving Avg'!G1727</f>
        <v>13.627171999999991</v>
      </c>
      <c r="I1727" s="2">
        <f>'Moving Avg'!H1727</f>
        <v>13.850856000000011</v>
      </c>
      <c r="J1727" s="17" t="str">
        <f>OBV!F1727</f>
        <v>BULLISH</v>
      </c>
      <c r="K1727" s="17" t="str">
        <f>OBV!G1727</f>
        <v>NEUTRAL</v>
      </c>
      <c r="L1727" s="17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13.3561</v>
      </c>
      <c r="C1728" s="2">
        <f>RSI!I1728</f>
        <v>47.045510941169603</v>
      </c>
      <c r="D1728" s="2">
        <f>MACD!E1728</f>
        <v>-2.1063988411373913E-2</v>
      </c>
      <c r="E1728" s="2">
        <f>MACD!F1728</f>
        <v>1.7542548837832739E-2</v>
      </c>
      <c r="F1728" s="2">
        <f>'Moving Avg'!D1728</f>
        <v>13.3475</v>
      </c>
      <c r="G1728" s="2">
        <f>'Moving Avg'!F1728</f>
        <v>13.334599999999998</v>
      </c>
      <c r="H1728" s="2">
        <f>'Moving Avg'!G1728</f>
        <v>13.610831999999991</v>
      </c>
      <c r="I1728" s="2">
        <f>'Moving Avg'!H1728</f>
        <v>13.852616500000012</v>
      </c>
      <c r="J1728" s="17" t="str">
        <f>OBV!F1728</f>
        <v>BULLISH</v>
      </c>
      <c r="K1728" s="17" t="str">
        <f>OBV!G1728</f>
        <v>NEUTRAL</v>
      </c>
      <c r="L1728" s="17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13.3561</v>
      </c>
      <c r="C1729" s="2">
        <f>RSI!I1729</f>
        <v>47.045510941169603</v>
      </c>
      <c r="D1729" s="2">
        <f>MACD!E1729</f>
        <v>-4.6526850746985815E-2</v>
      </c>
      <c r="E1729" s="2">
        <f>MACD!F1729</f>
        <v>4.7286689208690287E-3</v>
      </c>
      <c r="F1729" s="2">
        <f>'Moving Avg'!D1729</f>
        <v>13.354380000000001</v>
      </c>
      <c r="G1729" s="2">
        <f>'Moving Avg'!F1729</f>
        <v>13.32729</v>
      </c>
      <c r="H1729" s="2">
        <f>'Moving Avg'!G1729</f>
        <v>13.595867999999991</v>
      </c>
      <c r="I1729" s="2">
        <f>'Moving Avg'!H1729</f>
        <v>13.855159000000013</v>
      </c>
      <c r="J1729" s="17" t="str">
        <f>OBV!F1729</f>
        <v>BULLISH</v>
      </c>
      <c r="K1729" s="17" t="str">
        <f>OBV!G1729</f>
        <v>NEUTRAL</v>
      </c>
      <c r="L1729" s="17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13.3733</v>
      </c>
      <c r="C1730" s="2">
        <f>RSI!I1730</f>
        <v>48.156682475052143</v>
      </c>
      <c r="D1730" s="2">
        <f>MACD!E1730</f>
        <v>-6.908234857976403E-2</v>
      </c>
      <c r="E1730" s="2">
        <f>MACD!F1730</f>
        <v>-1.0033534579257583E-2</v>
      </c>
      <c r="F1730" s="2">
        <f>'Moving Avg'!D1730</f>
        <v>13.362979999999999</v>
      </c>
      <c r="G1730" s="2">
        <f>'Moving Avg'!F1730</f>
        <v>13.320839999999999</v>
      </c>
      <c r="H1730" s="2">
        <f>'Moving Avg'!G1730</f>
        <v>13.58382799999999</v>
      </c>
      <c r="I1730" s="2">
        <f>'Moving Avg'!H1730</f>
        <v>13.857787500000013</v>
      </c>
      <c r="J1730" s="17" t="str">
        <f>OBV!F1730</f>
        <v>BULLISH</v>
      </c>
      <c r="K1730" s="17" t="str">
        <f>OBV!G1730</f>
        <v>NEUTRAL</v>
      </c>
      <c r="L1730" s="17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13.3733</v>
      </c>
      <c r="C1731" s="2">
        <f>RSI!I1731</f>
        <v>48.156682475052143</v>
      </c>
      <c r="D1731" s="2">
        <f>MACD!E1731</f>
        <v>-8.6701814419352985E-2</v>
      </c>
      <c r="E1731" s="2">
        <f>MACD!F1731</f>
        <v>-2.5367190547276663E-2</v>
      </c>
      <c r="F1731" s="2">
        <f>'Moving Avg'!D1731</f>
        <v>13.364699999999999</v>
      </c>
      <c r="G1731" s="2">
        <f>'Moving Avg'!F1731</f>
        <v>13.325999999999999</v>
      </c>
      <c r="H1731" s="2">
        <f>'Moving Avg'!G1731</f>
        <v>13.567831999999992</v>
      </c>
      <c r="I1731" s="2">
        <f>'Moving Avg'!H1731</f>
        <v>13.859263500000013</v>
      </c>
      <c r="J1731" s="17" t="str">
        <f>OBV!F1731</f>
        <v>BULLISH</v>
      </c>
      <c r="K1731" s="17" t="str">
        <f>OBV!G1731</f>
        <v>NEUTRAL</v>
      </c>
      <c r="L1731" s="17" t="str">
        <f>OBV!H1731</f>
        <v>CONFIRMED BULLISH</v>
      </c>
    </row>
    <row r="1732" spans="1:12" ht="13.5" x14ac:dyDescent="0.25">
      <c r="A1732" s="3">
        <f>RSI!A1732</f>
        <v>44537</v>
      </c>
      <c r="B1732" s="2">
        <f>RSI!B1732</f>
        <v>13.1067</v>
      </c>
      <c r="C1732" s="2">
        <f>RSI!I1732</f>
        <v>34.966924517160678</v>
      </c>
      <c r="D1732" s="2">
        <f>MACD!E1732</f>
        <v>-6.3207073246159595E-2</v>
      </c>
      <c r="E1732" s="2">
        <f>MACD!F1732</f>
        <v>-3.2935167087053255E-2</v>
      </c>
      <c r="F1732" s="2">
        <f>'Moving Avg'!D1732</f>
        <v>13.3131</v>
      </c>
      <c r="G1732" s="2">
        <f>'Moving Avg'!F1732</f>
        <v>13.307509999999999</v>
      </c>
      <c r="H1732" s="2">
        <f>'Moving Avg'!G1732</f>
        <v>13.546503999999995</v>
      </c>
      <c r="I1732" s="2">
        <f>'Moving Avg'!H1732</f>
        <v>13.859571000000011</v>
      </c>
      <c r="J1732" s="17" t="str">
        <f>OBV!F1732</f>
        <v>BULLISH</v>
      </c>
      <c r="K1732" s="17" t="str">
        <f>OBV!G1732</f>
        <v>NEUTRAL</v>
      </c>
      <c r="L1732" s="17" t="str">
        <f>OBV!H1732</f>
        <v>BULLISH DIVERGENCE</v>
      </c>
    </row>
    <row r="1733" spans="1:12" ht="13.5" x14ac:dyDescent="0.25">
      <c r="A1733" s="3">
        <f>RSI!A1733</f>
        <v>44538</v>
      </c>
      <c r="B1733" s="2">
        <f>RSI!B1733</f>
        <v>13.278700000000001</v>
      </c>
      <c r="C1733" s="2">
        <f>RSI!I1733</f>
        <v>45.364019106000683</v>
      </c>
      <c r="D1733" s="2">
        <f>MACD!E1733</f>
        <v>-5.436980226150645E-2</v>
      </c>
      <c r="E1733" s="2">
        <f>MACD!F1733</f>
        <v>-3.7222094121943897E-2</v>
      </c>
      <c r="F1733" s="2">
        <f>'Moving Avg'!D1733</f>
        <v>13.29762</v>
      </c>
      <c r="G1733" s="2">
        <f>'Moving Avg'!F1733</f>
        <v>13.310089999999999</v>
      </c>
      <c r="H1733" s="2">
        <f>'Moving Avg'!G1733</f>
        <v>13.529991999999995</v>
      </c>
      <c r="I1733" s="2">
        <f>'Moving Avg'!H1733</f>
        <v>13.861150000000011</v>
      </c>
      <c r="J1733" s="17" t="str">
        <f>OBV!F1733</f>
        <v>BULLISH</v>
      </c>
      <c r="K1733" s="17" t="str">
        <f>OBV!G1733</f>
        <v>NEUTRAL</v>
      </c>
      <c r="L1733" s="17" t="str">
        <f>OBV!H1733</f>
        <v>BULLISH DIVERGENCE</v>
      </c>
    </row>
    <row r="1734" spans="1:12" ht="13.5" x14ac:dyDescent="0.25">
      <c r="A1734" s="3">
        <f>RSI!A1734</f>
        <v>44539</v>
      </c>
      <c r="B1734" s="2">
        <f>RSI!B1734</f>
        <v>13.760300000000001</v>
      </c>
      <c r="C1734" s="2">
        <f>RSI!I1734</f>
        <v>63.135642079101537</v>
      </c>
      <c r="D1734" s="2">
        <f>MACD!E1734</f>
        <v>-8.2010461150892056E-2</v>
      </c>
      <c r="E1734" s="2">
        <f>MACD!F1734</f>
        <v>-4.6179767527733534E-2</v>
      </c>
      <c r="F1734" s="2">
        <f>'Moving Avg'!D1734</f>
        <v>13.37846</v>
      </c>
      <c r="G1734" s="2">
        <f>'Moving Avg'!F1734</f>
        <v>13.325139999999999</v>
      </c>
      <c r="H1734" s="2">
        <f>'Moving Avg'!G1734</f>
        <v>13.521391999999997</v>
      </c>
      <c r="I1734" s="2">
        <f>'Moving Avg'!H1734</f>
        <v>13.863285500000011</v>
      </c>
      <c r="J1734" s="17" t="str">
        <f>OBV!F1734</f>
        <v>BULLISH</v>
      </c>
      <c r="K1734" s="17" t="str">
        <f>OBV!G1734</f>
        <v>NEUTRAL</v>
      </c>
      <c r="L1734" s="17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13.760300000000001</v>
      </c>
      <c r="C1735" s="2">
        <f>RSI!I1735</f>
        <v>63.135642079101537</v>
      </c>
      <c r="D1735" s="2">
        <f>MACD!E1735</f>
        <v>-0.10640686955538747</v>
      </c>
      <c r="E1735" s="2">
        <f>MACD!F1735</f>
        <v>-5.8225187933264325E-2</v>
      </c>
      <c r="F1735" s="2">
        <f>'Moving Avg'!D1735</f>
        <v>13.455860000000001</v>
      </c>
      <c r="G1735" s="2">
        <f>'Moving Avg'!F1735</f>
        <v>13.344489999999999</v>
      </c>
      <c r="H1735" s="2">
        <f>'Moving Avg'!G1735</f>
        <v>13.512791999999999</v>
      </c>
      <c r="I1735" s="2">
        <f>'Moving Avg'!H1735</f>
        <v>13.86542100000001</v>
      </c>
      <c r="J1735" s="17" t="str">
        <f>OBV!F1735</f>
        <v>BEARISH</v>
      </c>
      <c r="K1735" s="17" t="str">
        <f>OBV!G1735</f>
        <v>NEUTRAL</v>
      </c>
      <c r="L1735" s="17" t="str">
        <f>OBV!H1735</f>
        <v>BEARISH DIVERGENCE</v>
      </c>
    </row>
    <row r="1736" spans="1:12" ht="13.5" x14ac:dyDescent="0.25">
      <c r="A1736" s="3">
        <f>RSI!A1736</f>
        <v>44543</v>
      </c>
      <c r="B1736" s="2">
        <f>RSI!B1736</f>
        <v>13.330299999999999</v>
      </c>
      <c r="C1736" s="2">
        <f>RSI!I1736</f>
        <v>47.228179895301821</v>
      </c>
      <c r="D1736" s="2">
        <f>MACD!E1736</f>
        <v>-9.2064376202152687E-2</v>
      </c>
      <c r="E1736" s="2">
        <f>MACD!F1736</f>
        <v>-6.4993025587042008E-2</v>
      </c>
      <c r="F1736" s="2">
        <f>'Moving Avg'!D1736</f>
        <v>13.44726</v>
      </c>
      <c r="G1736" s="2">
        <f>'Moving Avg'!F1736</f>
        <v>13.3432</v>
      </c>
      <c r="H1736" s="2">
        <f>'Moving Avg'!G1736</f>
        <v>13.496279999999999</v>
      </c>
      <c r="I1736" s="2">
        <f>'Moving Avg'!H1736</f>
        <v>13.867381500000013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13.674300000000001</v>
      </c>
      <c r="C1737" s="2">
        <f>RSI!I1737</f>
        <v>56.640296022136916</v>
      </c>
      <c r="D1737" s="2">
        <f>MACD!E1737</f>
        <v>-0.10486767199432379</v>
      </c>
      <c r="E1737" s="2">
        <f>MACD!F1737</f>
        <v>-7.2967954868498372E-2</v>
      </c>
      <c r="F1737" s="2">
        <f>'Moving Avg'!D1737</f>
        <v>13.560779999999999</v>
      </c>
      <c r="G1737" s="2">
        <f>'Moving Avg'!F1737</f>
        <v>13.359109999999998</v>
      </c>
      <c r="H1737" s="2">
        <f>'Moving Avg'!G1737</f>
        <v>13.490776</v>
      </c>
      <c r="I1737" s="2">
        <f>'Moving Avg'!H1737</f>
        <v>13.871350000000009</v>
      </c>
      <c r="J1737" s="17" t="str">
        <f>OBV!F1737</f>
        <v>BEARISH</v>
      </c>
      <c r="K1737" s="17" t="str">
        <f>OBV!G1737</f>
        <v>NEUTRAL</v>
      </c>
      <c r="L1737" s="17" t="str">
        <f>OBV!H1737</f>
        <v>BEARISH DIVERGENCE</v>
      </c>
    </row>
    <row r="1738" spans="1:12" ht="13.5" x14ac:dyDescent="0.25">
      <c r="A1738" s="3">
        <f>RSI!A1738</f>
        <v>44545</v>
      </c>
      <c r="B1738" s="2">
        <f>RSI!B1738</f>
        <v>13.5023</v>
      </c>
      <c r="C1738" s="2">
        <f>RSI!I1738</f>
        <v>51.677344009209918</v>
      </c>
      <c r="D1738" s="2">
        <f>MACD!E1738</f>
        <v>-0.10581421232158661</v>
      </c>
      <c r="E1738" s="2">
        <f>MACD!F1738</f>
        <v>-7.9537206359116014E-2</v>
      </c>
      <c r="F1738" s="2">
        <f>'Moving Avg'!D1738</f>
        <v>13.605500000000001</v>
      </c>
      <c r="G1738" s="2">
        <f>'Moving Avg'!F1738</f>
        <v>13.374159999999998</v>
      </c>
      <c r="H1738" s="2">
        <f>'Moving Avg'!G1738</f>
        <v>13.477531999999998</v>
      </c>
      <c r="I1738" s="2">
        <f>'Moving Avg'!H1738</f>
        <v>13.873471000000011</v>
      </c>
      <c r="J1738" s="17" t="str">
        <f>OBV!F1738</f>
        <v>BEARISH</v>
      </c>
      <c r="K1738" s="17" t="str">
        <f>OBV!G1738</f>
        <v>NEUTRAL</v>
      </c>
      <c r="L1738" s="17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13.330299999999999</v>
      </c>
      <c r="C1739" s="2">
        <f>RSI!I1739</f>
        <v>47.221415202249197</v>
      </c>
      <c r="D1739" s="2">
        <f>MACD!E1739</f>
        <v>-9.4275299901960707E-2</v>
      </c>
      <c r="E1739" s="2">
        <f>MACD!F1739</f>
        <v>-8.2484825067684953E-2</v>
      </c>
      <c r="F1739" s="2">
        <f>'Moving Avg'!D1739</f>
        <v>13.519499999999999</v>
      </c>
      <c r="G1739" s="2">
        <f>'Moving Avg'!F1739</f>
        <v>13.381039999999999</v>
      </c>
      <c r="H1739" s="2">
        <f>'Moving Avg'!G1739</f>
        <v>13.465491999999999</v>
      </c>
      <c r="I1739" s="2">
        <f>'Moving Avg'!H1739</f>
        <v>13.873045000000012</v>
      </c>
      <c r="J1739" s="17" t="str">
        <f>OBV!F1739</f>
        <v>BEARISH</v>
      </c>
      <c r="K1739" s="17" t="str">
        <f>OBV!G1739</f>
        <v>NEUTRAL</v>
      </c>
      <c r="L1739" s="17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12.9003</v>
      </c>
      <c r="C1740" s="2">
        <f>RSI!I1740</f>
        <v>38.324503374363793</v>
      </c>
      <c r="D1740" s="2">
        <f>MACD!E1740</f>
        <v>-4.9368456269467842E-2</v>
      </c>
      <c r="E1740" s="2">
        <f>MACD!F1740</f>
        <v>-7.5861551308041536E-2</v>
      </c>
      <c r="F1740" s="2">
        <f>'Moving Avg'!D1740</f>
        <v>13.3475</v>
      </c>
      <c r="G1740" s="2">
        <f>'Moving Avg'!F1740</f>
        <v>13.366419999999996</v>
      </c>
      <c r="H1740" s="2">
        <f>'Moving Avg'!G1740</f>
        <v>13.444852000000001</v>
      </c>
      <c r="I1740" s="2">
        <f>'Moving Avg'!H1740</f>
        <v>13.87170350000001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12.9003</v>
      </c>
      <c r="C1741" s="2">
        <f>RSI!I1741</f>
        <v>38.324503374363793</v>
      </c>
      <c r="D1741" s="2">
        <f>MACD!E1741</f>
        <v>-8.2321148905126762E-3</v>
      </c>
      <c r="E1741" s="2">
        <f>MACD!F1741</f>
        <v>-6.2335664024535768E-2</v>
      </c>
      <c r="F1741" s="2">
        <f>'Moving Avg'!D1741</f>
        <v>13.261500000000002</v>
      </c>
      <c r="G1741" s="2">
        <f>'Moving Avg'!F1741</f>
        <v>13.351369999999998</v>
      </c>
      <c r="H1741" s="2">
        <f>'Moving Avg'!G1741</f>
        <v>13.428512000000001</v>
      </c>
      <c r="I1741" s="2">
        <f>'Moving Avg'!H1741</f>
        <v>13.870362000000009</v>
      </c>
      <c r="J1741" s="17" t="str">
        <f>OBV!F1741</f>
        <v>BEARISH</v>
      </c>
      <c r="K1741" s="17" t="str">
        <f>OBV!G1741</f>
        <v>NEUTRAL</v>
      </c>
      <c r="L1741" s="17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12.728300000000001</v>
      </c>
      <c r="C1742" s="2">
        <f>RSI!I1742</f>
        <v>35.244044683347454</v>
      </c>
      <c r="D1742" s="2">
        <f>MACD!E1742</f>
        <v>1.2066951914686541E-3</v>
      </c>
      <c r="E1742" s="2">
        <f>MACD!F1742</f>
        <v>-4.9627192181334885E-2</v>
      </c>
      <c r="F1742" s="2">
        <f>'Moving Avg'!D1742</f>
        <v>13.072300000000002</v>
      </c>
      <c r="G1742" s="2">
        <f>'Moving Avg'!F1742</f>
        <v>13.321699999999998</v>
      </c>
      <c r="H1742" s="2">
        <f>'Moving Avg'!G1742</f>
        <v>13.407871999999999</v>
      </c>
      <c r="I1742" s="2">
        <f>'Moving Avg'!H1742</f>
        <v>13.86692600000001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12.814299999999999</v>
      </c>
      <c r="C1743" s="2">
        <f>RSI!I1743</f>
        <v>37.930453555562138</v>
      </c>
      <c r="D1743" s="2">
        <f>MACD!E1743</f>
        <v>3.2991441606791128E-2</v>
      </c>
      <c r="E1743" s="2">
        <f>MACD!F1743</f>
        <v>-3.3103465423709684E-2</v>
      </c>
      <c r="F1743" s="2">
        <f>'Moving Avg'!D1743</f>
        <v>12.934700000000001</v>
      </c>
      <c r="G1743" s="2">
        <f>'Moving Avg'!F1743</f>
        <v>13.296329999999994</v>
      </c>
      <c r="H1743" s="2">
        <f>'Moving Avg'!G1743</f>
        <v>13.386372000000001</v>
      </c>
      <c r="I1743" s="2">
        <f>'Moving Avg'!H1743</f>
        <v>13.862767500000009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12.814299999999999</v>
      </c>
      <c r="C1744" s="2">
        <f>RSI!I1744</f>
        <v>37.930453555562138</v>
      </c>
      <c r="D1744" s="2">
        <f>MACD!E1744</f>
        <v>0.1369026652472094</v>
      </c>
      <c r="E1744" s="2">
        <f>MACD!F1744</f>
        <v>8.9776071047413183E-4</v>
      </c>
      <c r="F1744" s="2">
        <f>'Moving Avg'!D1744</f>
        <v>12.8315</v>
      </c>
      <c r="G1744" s="2">
        <f>'Moving Avg'!F1744</f>
        <v>13.270959999999997</v>
      </c>
      <c r="H1744" s="2">
        <f>'Moving Avg'!G1744</f>
        <v>13.365732000000001</v>
      </c>
      <c r="I1744" s="2">
        <f>'Moving Avg'!H1744</f>
        <v>13.85860900000001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12.8057</v>
      </c>
      <c r="C1745" s="2">
        <f>RSI!I1745</f>
        <v>37.748832877080957</v>
      </c>
      <c r="D1745" s="2">
        <f>MACD!E1745</f>
        <v>0.22817211208517385</v>
      </c>
      <c r="E1745" s="2">
        <f>MACD!F1745</f>
        <v>4.6352630985414082E-2</v>
      </c>
      <c r="F1745" s="2">
        <f>'Moving Avg'!D1745</f>
        <v>12.812580000000001</v>
      </c>
      <c r="G1745" s="2">
        <f>'Moving Avg'!F1745</f>
        <v>13.244729999999995</v>
      </c>
      <c r="H1745" s="2">
        <f>'Moving Avg'!G1745</f>
        <v>13.344920000000002</v>
      </c>
      <c r="I1745" s="2">
        <f>'Moving Avg'!H1745</f>
        <v>13.85350200000001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12.9003</v>
      </c>
      <c r="C1746" s="2">
        <f>RSI!I1746</f>
        <v>41.090330908836798</v>
      </c>
      <c r="D1746" s="2">
        <f>MACD!E1746</f>
        <v>0.23479664038175407</v>
      </c>
      <c r="E1746" s="2">
        <f>MACD!F1746</f>
        <v>8.4041432864682075E-2</v>
      </c>
      <c r="F1746" s="2">
        <f>'Moving Avg'!D1746</f>
        <v>12.812580000000001</v>
      </c>
      <c r="G1746" s="2">
        <f>'Moving Avg'!F1746</f>
        <v>13.221509999999999</v>
      </c>
      <c r="H1746" s="2">
        <f>'Moving Avg'!G1746</f>
        <v>13.327720000000001</v>
      </c>
      <c r="I1746" s="2">
        <f>'Moving Avg'!H1746</f>
        <v>13.848868000000008</v>
      </c>
      <c r="J1746" s="17" t="str">
        <f>OBV!F1746</f>
        <v>BULLISH</v>
      </c>
      <c r="K1746" s="17" t="str">
        <f>OBV!G1746</f>
        <v>NEUTRAL</v>
      </c>
      <c r="L1746" s="17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13.4163</v>
      </c>
      <c r="C1747" s="2">
        <f>RSI!I1747</f>
        <v>55.212311468283879</v>
      </c>
      <c r="D1747" s="2">
        <f>MACD!E1747</f>
        <v>0.25691219229067741</v>
      </c>
      <c r="E1747" s="2">
        <f>MACD!F1747</f>
        <v>0.11861558474988115</v>
      </c>
      <c r="F1747" s="2">
        <f>'Moving Avg'!D1747</f>
        <v>12.95018</v>
      </c>
      <c r="G1747" s="2">
        <f>'Moving Avg'!F1747</f>
        <v>13.224089999999995</v>
      </c>
      <c r="H1747" s="2">
        <f>'Moving Avg'!G1747</f>
        <v>13.329268000000003</v>
      </c>
      <c r="I1747" s="2">
        <f>'Moving Avg'!H1747</f>
        <v>13.846814000000009</v>
      </c>
      <c r="J1747" s="17" t="str">
        <f>OBV!F1747</f>
        <v>BULLISH</v>
      </c>
      <c r="K1747" s="17" t="str">
        <f>OBV!G1747</f>
        <v>NEUTRAL</v>
      </c>
      <c r="L1747" s="17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13.3131</v>
      </c>
      <c r="C1748" s="2">
        <f>RSI!I1748</f>
        <v>52.501523133284628</v>
      </c>
      <c r="D1748" s="2">
        <f>MACD!E1748</f>
        <v>0.25543449430147902</v>
      </c>
      <c r="E1748" s="2">
        <f>MACD!F1748</f>
        <v>0.14597936666020073</v>
      </c>
      <c r="F1748" s="2">
        <f>'Moving Avg'!D1748</f>
        <v>13.049940000000001</v>
      </c>
      <c r="G1748" s="2">
        <f>'Moving Avg'!F1748</f>
        <v>13.221939999999998</v>
      </c>
      <c r="H1748" s="2">
        <f>'Moving Avg'!G1748</f>
        <v>13.320668000000001</v>
      </c>
      <c r="I1748" s="2">
        <f>'Moving Avg'!H1748</f>
        <v>13.845890500000007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13.5023</v>
      </c>
      <c r="C1749" s="2">
        <f>RSI!I1749</f>
        <v>56.698959573737184</v>
      </c>
      <c r="D1749" s="2">
        <f>MACD!E1749</f>
        <v>0.21304559138343215</v>
      </c>
      <c r="E1749" s="2">
        <f>MACD!F1749</f>
        <v>0.15939261160484702</v>
      </c>
      <c r="F1749" s="2">
        <f>'Moving Avg'!D1749</f>
        <v>13.187539999999998</v>
      </c>
      <c r="G1749" s="2">
        <f>'Moving Avg'!F1749</f>
        <v>13.229249999999999</v>
      </c>
      <c r="H1749" s="2">
        <f>'Moving Avg'!G1749</f>
        <v>13.318088000000003</v>
      </c>
      <c r="I1749" s="2">
        <f>'Moving Avg'!H1749</f>
        <v>13.844349000000005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12.9003</v>
      </c>
      <c r="C1750" s="2">
        <f>RSI!I1750</f>
        <v>43.520646377985834</v>
      </c>
      <c r="D1750" s="2">
        <f>MACD!E1750</f>
        <v>0.15388567495038963</v>
      </c>
      <c r="E1750" s="2">
        <f>MACD!F1750</f>
        <v>0.15829122427395553</v>
      </c>
      <c r="F1750" s="2">
        <f>'Moving Avg'!D1750</f>
        <v>13.206459999999998</v>
      </c>
      <c r="G1750" s="2">
        <f>'Moving Avg'!F1750</f>
        <v>13.205599999999999</v>
      </c>
      <c r="H1750" s="2">
        <f>'Moving Avg'!G1750</f>
        <v>13.304672000000004</v>
      </c>
      <c r="I1750" s="2">
        <f>'Moving Avg'!H1750</f>
        <v>13.841855000000004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12.9003</v>
      </c>
      <c r="C1751" s="2">
        <f>RSI!I1751</f>
        <v>43.520646377985834</v>
      </c>
      <c r="D1751" s="2">
        <f>MACD!E1751</f>
        <v>0.10578163016723252</v>
      </c>
      <c r="E1751" s="2">
        <f>MACD!F1751</f>
        <v>0.14778930545261093</v>
      </c>
      <c r="F1751" s="2">
        <f>'Moving Avg'!D1751</f>
        <v>13.206459999999998</v>
      </c>
      <c r="G1751" s="2">
        <f>'Moving Avg'!F1751</f>
        <v>13.181949999999997</v>
      </c>
      <c r="H1751" s="2">
        <f>'Moving Avg'!G1751</f>
        <v>13.291772000000003</v>
      </c>
      <c r="I1751" s="2">
        <f>'Moving Avg'!H1751</f>
        <v>13.839690500000003</v>
      </c>
      <c r="J1751" s="17" t="str">
        <f>OBV!F1751</f>
        <v>BULLISH</v>
      </c>
      <c r="K1751" s="17" t="str">
        <f>OBV!G1751</f>
        <v>NEUTRAL</v>
      </c>
      <c r="L1751" s="17" t="str">
        <f>OBV!H1751</f>
        <v>NEUTRAL</v>
      </c>
    </row>
    <row r="1752" spans="1:12" ht="13.5" x14ac:dyDescent="0.25">
      <c r="A1752" s="3">
        <f>RSI!A1752</f>
        <v>44566</v>
      </c>
      <c r="B1752" s="2">
        <f>RSI!B1752</f>
        <v>12.8917</v>
      </c>
      <c r="C1752" s="2">
        <f>RSI!I1752</f>
        <v>43.353697997741314</v>
      </c>
      <c r="D1752" s="2">
        <f>MACD!E1752</f>
        <v>4.1063285905019953E-2</v>
      </c>
      <c r="E1752" s="2">
        <f>MACD!F1752</f>
        <v>0.12644410154309274</v>
      </c>
      <c r="F1752" s="2">
        <f>'Moving Avg'!D1752</f>
        <v>13.10154</v>
      </c>
      <c r="G1752" s="2">
        <f>'Moving Avg'!F1752</f>
        <v>13.171199999999999</v>
      </c>
      <c r="H1752" s="2">
        <f>'Moving Avg'!G1752</f>
        <v>13.283000000000005</v>
      </c>
      <c r="I1752" s="2">
        <f>'Moving Avg'!H1752</f>
        <v>13.837483000000002</v>
      </c>
      <c r="J1752" s="17" t="str">
        <f>OBV!F1752</f>
        <v>BULLISH</v>
      </c>
      <c r="K1752" s="17" t="str">
        <f>OBV!G1752</f>
        <v>NEUTRAL</v>
      </c>
      <c r="L1752" s="17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12.8917</v>
      </c>
      <c r="C1753" s="2">
        <f>RSI!I1753</f>
        <v>43.353697997741314</v>
      </c>
      <c r="D1753" s="2">
        <f>MACD!E1753</f>
        <v>1.2587337234570839E-3</v>
      </c>
      <c r="E1753" s="2">
        <f>MACD!F1753</f>
        <v>0.10140702797916562</v>
      </c>
      <c r="F1753" s="2">
        <f>'Moving Avg'!D1753</f>
        <v>13.017259999999998</v>
      </c>
      <c r="G1753" s="2">
        <f>'Moving Avg'!F1753</f>
        <v>13.15185</v>
      </c>
      <c r="H1753" s="2">
        <f>'Moving Avg'!G1753</f>
        <v>13.269584000000004</v>
      </c>
      <c r="I1753" s="2">
        <f>'Moving Avg'!H1753</f>
        <v>13.836921500000003</v>
      </c>
      <c r="J1753" s="17" t="str">
        <f>OBV!F1753</f>
        <v>BULLISH</v>
      </c>
      <c r="K1753" s="17" t="str">
        <f>OBV!G1753</f>
        <v>NEUTRAL</v>
      </c>
      <c r="L1753" s="17" t="str">
        <f>OBV!H1753</f>
        <v>BULLISH DIVERGENCE</v>
      </c>
    </row>
    <row r="1754" spans="1:12" ht="13.5" x14ac:dyDescent="0.25">
      <c r="A1754" s="3">
        <f>RSI!A1754</f>
        <v>44568</v>
      </c>
      <c r="B1754" s="2">
        <f>RSI!B1754</f>
        <v>12.8057</v>
      </c>
      <c r="C1754" s="2">
        <f>RSI!I1754</f>
        <v>41.507074473137124</v>
      </c>
      <c r="D1754" s="2">
        <f>MACD!E1754</f>
        <v>-2.4453194438434522E-2</v>
      </c>
      <c r="E1754" s="2">
        <f>MACD!F1754</f>
        <v>7.62349834956456E-2</v>
      </c>
      <c r="F1754" s="2">
        <f>'Moving Avg'!D1754</f>
        <v>12.877940000000001</v>
      </c>
      <c r="G1754" s="2">
        <f>'Moving Avg'!F1754</f>
        <v>13.104119999999998</v>
      </c>
      <c r="H1754" s="2">
        <f>'Moving Avg'!G1754</f>
        <v>13.254792000000002</v>
      </c>
      <c r="I1754" s="2">
        <f>'Moving Avg'!H1754</f>
        <v>13.834284000000002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12.8057</v>
      </c>
      <c r="C1755" s="2">
        <f>RSI!I1755</f>
        <v>41.507074473137116</v>
      </c>
      <c r="D1755" s="2">
        <f>MACD!E1755</f>
        <v>-4.5544269842325846E-2</v>
      </c>
      <c r="E1755" s="2">
        <f>MACD!F1755</f>
        <v>5.1879132828051316E-2</v>
      </c>
      <c r="F1755" s="2">
        <f>'Moving Avg'!D1755</f>
        <v>12.859020000000001</v>
      </c>
      <c r="G1755" s="2">
        <f>'Moving Avg'!F1755</f>
        <v>13.056389999999999</v>
      </c>
      <c r="H1755" s="2">
        <f>'Moving Avg'!G1755</f>
        <v>13.240172000000003</v>
      </c>
      <c r="I1755" s="2">
        <f>'Moving Avg'!H1755</f>
        <v>13.831646500000002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12.788500000000001</v>
      </c>
      <c r="C1756" s="2">
        <f>RSI!I1756</f>
        <v>41.101001595009016</v>
      </c>
      <c r="D1756" s="2">
        <f>MACD!E1756</f>
        <v>-4.5721673422669085E-2</v>
      </c>
      <c r="E1756" s="2">
        <f>MACD!F1756</f>
        <v>3.2358971577907243E-2</v>
      </c>
      <c r="F1756" s="2">
        <f>'Moving Avg'!D1756</f>
        <v>12.83666</v>
      </c>
      <c r="G1756" s="2">
        <f>'Moving Avg'!F1756</f>
        <v>13.029300000000001</v>
      </c>
      <c r="H1756" s="2">
        <f>'Moving Avg'!G1756</f>
        <v>13.229336000000004</v>
      </c>
      <c r="I1756" s="2">
        <f>'Moving Avg'!H1756</f>
        <v>13.826577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12.7799</v>
      </c>
      <c r="C1757" s="2">
        <f>RSI!I1757</f>
        <v>40.885620717215083</v>
      </c>
      <c r="D1757" s="2">
        <f>MACD!E1757</f>
        <v>3.5956106375325092E-2</v>
      </c>
      <c r="E1757" s="2">
        <f>MACD!F1757</f>
        <v>3.3078398537390814E-2</v>
      </c>
      <c r="F1757" s="2">
        <f>'Moving Avg'!D1757</f>
        <v>12.814299999999999</v>
      </c>
      <c r="G1757" s="2">
        <f>'Moving Avg'!F1757</f>
        <v>12.984579999999999</v>
      </c>
      <c r="H1757" s="2">
        <f>'Moving Avg'!G1757</f>
        <v>13.218328000000003</v>
      </c>
      <c r="I1757" s="2">
        <f>'Moving Avg'!H1757</f>
        <v>13.821341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12.9003</v>
      </c>
      <c r="C1758" s="2">
        <f>RSI!I1758</f>
        <v>45.214108438173959</v>
      </c>
      <c r="D1758" s="2">
        <f>MACD!E1758</f>
        <v>8.1995892754090249E-2</v>
      </c>
      <c r="E1758" s="2">
        <f>MACD!F1758</f>
        <v>4.2861897380730707E-2</v>
      </c>
      <c r="F1758" s="2">
        <f>'Moving Avg'!D1758</f>
        <v>12.81602</v>
      </c>
      <c r="G1758" s="2">
        <f>'Moving Avg'!F1758</f>
        <v>12.95448</v>
      </c>
      <c r="H1758" s="2">
        <f>'Moving Avg'!G1758</f>
        <v>13.205944000000002</v>
      </c>
      <c r="I1758" s="2">
        <f>'Moving Avg'!H1758</f>
        <v>13.812592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12.9003</v>
      </c>
      <c r="C1759" s="2">
        <f>RSI!I1759</f>
        <v>45.214108438173959</v>
      </c>
      <c r="D1759" s="2">
        <f>MACD!E1759</f>
        <v>0.1509444901419652</v>
      </c>
      <c r="E1759" s="2">
        <f>MACD!F1759</f>
        <v>6.4478415932977609E-2</v>
      </c>
      <c r="F1759" s="2">
        <f>'Moving Avg'!D1759</f>
        <v>12.83494</v>
      </c>
      <c r="G1759" s="2">
        <f>'Moving Avg'!F1759</f>
        <v>12.932979999999997</v>
      </c>
      <c r="H1759" s="2">
        <f>'Moving Avg'!G1759</f>
        <v>13.193904000000002</v>
      </c>
      <c r="I1759" s="2">
        <f>'Moving Avg'!H1759</f>
        <v>13.803842999999997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12.9003</v>
      </c>
      <c r="C1760" s="2">
        <f>RSI!I1760</f>
        <v>45.214108438173959</v>
      </c>
      <c r="D1760" s="2">
        <f>MACD!E1760</f>
        <v>0.11748889561517828</v>
      </c>
      <c r="E1760" s="2">
        <f>MACD!F1760</f>
        <v>7.5080511869417749E-2</v>
      </c>
      <c r="F1760" s="2">
        <f>'Moving Avg'!D1760</f>
        <v>12.853860000000001</v>
      </c>
      <c r="G1760" s="2">
        <f>'Moving Avg'!F1760</f>
        <v>12.932980000000001</v>
      </c>
      <c r="H1760" s="2">
        <f>'Moving Avg'!G1760</f>
        <v>13.181864000000004</v>
      </c>
      <c r="I1760" s="2">
        <f>'Moving Avg'!H1760</f>
        <v>13.796739999999994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12.9003</v>
      </c>
      <c r="C1761" s="2">
        <f>RSI!I1761</f>
        <v>45.214108438173959</v>
      </c>
      <c r="D1761" s="2">
        <f>MACD!E1761</f>
        <v>8.9938342688322237E-2</v>
      </c>
      <c r="E1761" s="2">
        <f>MACD!F1761</f>
        <v>7.8052078033198649E-2</v>
      </c>
      <c r="F1761" s="2">
        <f>'Moving Avg'!D1761</f>
        <v>12.87622</v>
      </c>
      <c r="G1761" s="2">
        <f>'Moving Avg'!F1761</f>
        <v>12.932979999999997</v>
      </c>
      <c r="H1761" s="2">
        <f>'Moving Avg'!G1761</f>
        <v>13.174468000000005</v>
      </c>
      <c r="I1761" s="2">
        <f>'Moving Avg'!H1761</f>
        <v>13.789636999999995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12.8917</v>
      </c>
      <c r="C1762" s="2">
        <f>RSI!I1762</f>
        <v>44.89825672791811</v>
      </c>
      <c r="D1762" s="2">
        <f>MACD!E1762</f>
        <v>6.6642173384508396E-2</v>
      </c>
      <c r="E1762" s="2">
        <f>MACD!F1762</f>
        <v>7.577009710346061E-2</v>
      </c>
      <c r="F1762" s="2">
        <f>'Moving Avg'!D1762</f>
        <v>12.898579999999999</v>
      </c>
      <c r="G1762" s="2">
        <f>'Moving Avg'!F1762</f>
        <v>12.941149999999999</v>
      </c>
      <c r="H1762" s="2">
        <f>'Moving Avg'!G1762</f>
        <v>13.162772000000004</v>
      </c>
      <c r="I1762" s="2">
        <f>'Moving Avg'!H1762</f>
        <v>13.782079499999995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12.8917</v>
      </c>
      <c r="C1763" s="2">
        <f>RSI!I1763</f>
        <v>44.89825672791811</v>
      </c>
      <c r="D1763" s="2">
        <f>MACD!E1763</f>
        <v>4.7630733919874046E-2</v>
      </c>
      <c r="E1763" s="2">
        <f>MACD!F1763</f>
        <v>7.01422244667433E-2</v>
      </c>
      <c r="F1763" s="2">
        <f>'Moving Avg'!D1763</f>
        <v>12.896859999999998</v>
      </c>
      <c r="G1763" s="2">
        <f>'Moving Avg'!F1763</f>
        <v>12.94502</v>
      </c>
      <c r="H1763" s="2">
        <f>'Moving Avg'!G1763</f>
        <v>13.156064000000004</v>
      </c>
      <c r="I1763" s="2">
        <f>'Moving Avg'!H1763</f>
        <v>13.776579499999995</v>
      </c>
      <c r="J1763" s="17" t="str">
        <f>OBV!F1763</f>
        <v>BEARISH</v>
      </c>
      <c r="K1763" s="17" t="str">
        <f>OBV!G1763</f>
        <v>NEUTRAL</v>
      </c>
      <c r="L1763" s="17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12.883100000000001</v>
      </c>
      <c r="C1764" s="2">
        <f>RSI!I1764</f>
        <v>44.537425812635846</v>
      </c>
      <c r="D1764" s="2">
        <f>MACD!E1764</f>
        <v>1.9599198910032811E-2</v>
      </c>
      <c r="E1764" s="2">
        <f>MACD!F1764</f>
        <v>6.0033619355401205E-2</v>
      </c>
      <c r="F1764" s="2">
        <f>'Moving Avg'!D1764</f>
        <v>12.893420000000001</v>
      </c>
      <c r="G1764" s="2">
        <f>'Moving Avg'!F1764</f>
        <v>12.948459999999997</v>
      </c>
      <c r="H1764" s="2">
        <f>'Moving Avg'!G1764</f>
        <v>13.144540000000005</v>
      </c>
      <c r="I1764" s="2">
        <f>'Moving Avg'!H1764</f>
        <v>13.769390499999995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12.693899999999999</v>
      </c>
      <c r="C1765" s="2">
        <f>RSI!I1765</f>
        <v>37.413629871351958</v>
      </c>
      <c r="D1765" s="2">
        <f>MACD!E1765</f>
        <v>1.0546580894800428E-2</v>
      </c>
      <c r="E1765" s="2">
        <f>MACD!F1765</f>
        <v>5.0136211663281048E-2</v>
      </c>
      <c r="F1765" s="2">
        <f>'Moving Avg'!D1765</f>
        <v>12.85214</v>
      </c>
      <c r="G1765" s="2">
        <f>'Moving Avg'!F1765</f>
        <v>12.942869999999996</v>
      </c>
      <c r="H1765" s="2">
        <f>'Moving Avg'!G1765</f>
        <v>13.130952000000004</v>
      </c>
      <c r="I1765" s="2">
        <f>'Moving Avg'!H1765</f>
        <v>13.762901499999996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12.693899999999999</v>
      </c>
      <c r="C1766" s="2">
        <f>RSI!I1766</f>
        <v>37.413629871351958</v>
      </c>
      <c r="D1766" s="2">
        <f>MACD!E1766</f>
        <v>1.9618051746643772E-3</v>
      </c>
      <c r="E1766" s="2">
        <f>MACD!F1766</f>
        <v>4.0501330365557718E-2</v>
      </c>
      <c r="F1766" s="2">
        <f>'Moving Avg'!D1766</f>
        <v>12.81086</v>
      </c>
      <c r="G1766" s="2">
        <f>'Moving Avg'!F1766</f>
        <v>12.932549999999997</v>
      </c>
      <c r="H1766" s="2">
        <f>'Moving Avg'!G1766</f>
        <v>13.117708000000002</v>
      </c>
      <c r="I1766" s="2">
        <f>'Moving Avg'!H1766</f>
        <v>13.756618499999995</v>
      </c>
      <c r="J1766" s="17" t="str">
        <f>OBV!F1766</f>
        <v>BEARISH</v>
      </c>
      <c r="K1766" s="17" t="str">
        <f>OBV!G1766</f>
        <v>NEUTRAL</v>
      </c>
      <c r="L1766" s="17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12.8917</v>
      </c>
      <c r="C1767" s="2">
        <f>RSI!I1767</f>
        <v>47.579842762695193</v>
      </c>
      <c r="D1767" s="2">
        <f>MACD!E1767</f>
        <v>-1.9683381559627122E-2</v>
      </c>
      <c r="E1767" s="2">
        <f>MACD!F1767</f>
        <v>2.8464387980520756E-2</v>
      </c>
      <c r="F1767" s="2">
        <f>'Moving Avg'!D1767</f>
        <v>12.81086</v>
      </c>
      <c r="G1767" s="2">
        <f>'Moving Avg'!F1767</f>
        <v>12.906319999999999</v>
      </c>
      <c r="H1767" s="2">
        <f>'Moving Avg'!G1767</f>
        <v>13.108420000000002</v>
      </c>
      <c r="I1767" s="2">
        <f>'Moving Avg'!H1767</f>
        <v>13.752970499999996</v>
      </c>
      <c r="J1767" s="17" t="str">
        <f>OBV!F1767</f>
        <v>BEARISH</v>
      </c>
      <c r="K1767" s="17" t="str">
        <f>OBV!G1767</f>
        <v>NEUTRAL</v>
      </c>
      <c r="L1767" s="17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12.8917</v>
      </c>
      <c r="C1768" s="2">
        <f>RSI!I1768</f>
        <v>47.579842762695193</v>
      </c>
      <c r="D1768" s="2">
        <f>MACD!E1768</f>
        <v>-1.9168546305188272E-2</v>
      </c>
      <c r="E1768" s="2">
        <f>MACD!F1768</f>
        <v>1.893780112337895E-2</v>
      </c>
      <c r="F1768" s="2">
        <f>'Moving Avg'!D1768</f>
        <v>12.81086</v>
      </c>
      <c r="G1768" s="2">
        <f>'Moving Avg'!F1768</f>
        <v>12.885249999999999</v>
      </c>
      <c r="H1768" s="2">
        <f>'Moving Avg'!G1768</f>
        <v>13.102228000000004</v>
      </c>
      <c r="I1768" s="2">
        <f>'Moving Avg'!H1768</f>
        <v>13.749528499999997</v>
      </c>
      <c r="J1768" s="17" t="str">
        <f>OBV!F1768</f>
        <v>BEARISH</v>
      </c>
      <c r="K1768" s="17" t="str">
        <f>OBV!G1768</f>
        <v>NEUTRAL</v>
      </c>
      <c r="L1768" s="17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12.814299999999999</v>
      </c>
      <c r="C1769" s="2">
        <f>RSI!I1769</f>
        <v>44.313235404390824</v>
      </c>
      <c r="D1769" s="2">
        <f>MACD!E1769</f>
        <v>-1.2715401347378474E-2</v>
      </c>
      <c r="E1769" s="2">
        <f>MACD!F1769</f>
        <v>1.2607160629227466E-2</v>
      </c>
      <c r="F1769" s="2">
        <f>'Moving Avg'!D1769</f>
        <v>12.7971</v>
      </c>
      <c r="G1769" s="2">
        <f>'Moving Avg'!F1769</f>
        <v>12.850849999999999</v>
      </c>
      <c r="H1769" s="2">
        <f>'Moving Avg'!G1769</f>
        <v>13.094660000000003</v>
      </c>
      <c r="I1769" s="2">
        <f>'Moving Avg'!H1769</f>
        <v>13.746110999999996</v>
      </c>
      <c r="J1769" s="17" t="str">
        <f>OBV!F1769</f>
        <v>BEARISH</v>
      </c>
      <c r="K1769" s="17" t="str">
        <f>OBV!G1769</f>
        <v>NEUTRAL</v>
      </c>
      <c r="L1769" s="17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12.7971</v>
      </c>
      <c r="C1770" s="2">
        <f>RSI!I1770</f>
        <v>43.596923860413298</v>
      </c>
      <c r="D1770" s="2">
        <f>MACD!E1770</f>
        <v>-5.2604826328828125E-3</v>
      </c>
      <c r="E1770" s="2">
        <f>MACD!F1770</f>
        <v>9.0336319768054112E-3</v>
      </c>
      <c r="F1770" s="2">
        <f>'Moving Avg'!D1770</f>
        <v>12.817740000000001</v>
      </c>
      <c r="G1770" s="2">
        <f>'Moving Avg'!F1770</f>
        <v>12.845690000000001</v>
      </c>
      <c r="H1770" s="2">
        <f>'Moving Avg'!G1770</f>
        <v>13.086748000000002</v>
      </c>
      <c r="I1770" s="2">
        <f>'Moving Avg'!H1770</f>
        <v>13.742607499999998</v>
      </c>
      <c r="J1770" s="17" t="str">
        <f>OBV!F1770</f>
        <v>BEARISH</v>
      </c>
      <c r="K1770" s="17" t="str">
        <f>OBV!G1770</f>
        <v>NEUTRAL</v>
      </c>
      <c r="L1770" s="17" t="str">
        <f>OBV!H1770</f>
        <v>BEARISH DIVERGENCE</v>
      </c>
    </row>
    <row r="1771" spans="1:12" ht="13.5" x14ac:dyDescent="0.25">
      <c r="A1771" s="3">
        <f>RSI!A1771</f>
        <v>44593</v>
      </c>
      <c r="B1771" s="2">
        <f>RSI!B1771</f>
        <v>12.7971</v>
      </c>
      <c r="C1771" s="2">
        <f>RSI!I1771</f>
        <v>43.596923860413298</v>
      </c>
      <c r="D1771" s="2">
        <f>MACD!E1771</f>
        <v>1.8162825438050589E-3</v>
      </c>
      <c r="E1771" s="2">
        <f>MACD!F1771</f>
        <v>7.5901620902053407E-3</v>
      </c>
      <c r="F1771" s="2">
        <f>'Moving Avg'!D1771</f>
        <v>12.838380000000001</v>
      </c>
      <c r="G1771" s="2">
        <f>'Moving Avg'!F1771</f>
        <v>12.840530000000001</v>
      </c>
      <c r="H1771" s="2">
        <f>'Moving Avg'!G1771</f>
        <v>13.078664000000002</v>
      </c>
      <c r="I1771" s="2">
        <f>'Moving Avg'!H1771</f>
        <v>13.739103999999998</v>
      </c>
      <c r="J1771" s="17" t="str">
        <f>OBV!F1771</f>
        <v>BEARISH</v>
      </c>
      <c r="K1771" s="17" t="str">
        <f>OBV!G1771</f>
        <v>NEUTRAL</v>
      </c>
      <c r="L1771" s="17" t="str">
        <f>OBV!H1771</f>
        <v>BEARISH DIVERGENCE</v>
      </c>
    </row>
    <row r="1772" spans="1:12" ht="13.5" x14ac:dyDescent="0.25">
      <c r="A1772" s="3">
        <f>RSI!A1772</f>
        <v>44594</v>
      </c>
      <c r="B1772" s="2">
        <f>RSI!B1772</f>
        <v>12.7713</v>
      </c>
      <c r="C1772" s="2">
        <f>RSI!I1772</f>
        <v>42.404472212183116</v>
      </c>
      <c r="D1772" s="2">
        <f>MACD!E1772</f>
        <v>9.1041608726207812E-3</v>
      </c>
      <c r="E1772" s="2">
        <f>MACD!F1772</f>
        <v>7.8929618466884299E-3</v>
      </c>
      <c r="F1772" s="2">
        <f>'Moving Avg'!D1772</f>
        <v>12.814299999999999</v>
      </c>
      <c r="G1772" s="2">
        <f>'Moving Avg'!F1772</f>
        <v>12.83451</v>
      </c>
      <c r="H1772" s="2">
        <f>'Moving Avg'!G1772</f>
        <v>13.067656000000001</v>
      </c>
      <c r="I1772" s="2">
        <f>'Moving Avg'!H1772</f>
        <v>13.735471499999992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12.7713</v>
      </c>
      <c r="C1773" s="2">
        <f>RSI!I1773</f>
        <v>42.404472212183116</v>
      </c>
      <c r="D1773" s="2">
        <f>MACD!E1773</f>
        <v>1.6082365707189794E-2</v>
      </c>
      <c r="E1773" s="2">
        <f>MACD!F1773</f>
        <v>9.5308426187887037E-3</v>
      </c>
      <c r="F1773" s="2">
        <f>'Moving Avg'!D1773</f>
        <v>12.79022</v>
      </c>
      <c r="G1773" s="2">
        <f>'Moving Avg'!F1773</f>
        <v>12.828490000000002</v>
      </c>
      <c r="H1773" s="2">
        <f>'Moving Avg'!G1773</f>
        <v>13.056648000000001</v>
      </c>
      <c r="I1773" s="2">
        <f>'Moving Avg'!H1773</f>
        <v>13.731879999999991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12.599299999999999</v>
      </c>
      <c r="C1774" s="2">
        <f>RSI!I1774</f>
        <v>35.002293855236914</v>
      </c>
      <c r="D1774" s="2">
        <f>MACD!E1774</f>
        <v>3.4156088974077292E-2</v>
      </c>
      <c r="E1774" s="2">
        <f>MACD!F1774</f>
        <v>1.4455891889846422E-2</v>
      </c>
      <c r="F1774" s="2">
        <f>'Moving Avg'!D1774</f>
        <v>12.747219999999999</v>
      </c>
      <c r="G1774" s="2">
        <f>'Moving Avg'!F1774</f>
        <v>12.818170000000004</v>
      </c>
      <c r="H1774" s="2">
        <f>'Moving Avg'!G1774</f>
        <v>13.042200000000001</v>
      </c>
      <c r="I1774" s="2">
        <f>'Moving Avg'!H1774</f>
        <v>13.727428499999991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12.599299999999999</v>
      </c>
      <c r="C1775" s="2">
        <f>RSI!I1775</f>
        <v>35.002293855236914</v>
      </c>
      <c r="D1775" s="2">
        <f>MACD!E1775</f>
        <v>2.2053666018230444E-2</v>
      </c>
      <c r="E1775" s="2">
        <f>MACD!F1775</f>
        <v>1.5975446715523228E-2</v>
      </c>
      <c r="F1775" s="2">
        <f>'Moving Avg'!D1775</f>
        <v>12.707660000000001</v>
      </c>
      <c r="G1775" s="2">
        <f>'Moving Avg'!F1775</f>
        <v>12.807850000000002</v>
      </c>
      <c r="H1775" s="2">
        <f>'Moving Avg'!G1775</f>
        <v>13.02758</v>
      </c>
      <c r="I1775" s="2">
        <f>'Moving Avg'!H1775</f>
        <v>13.72375899999999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12.599299999999999</v>
      </c>
      <c r="C1776" s="2">
        <f>RSI!I1776</f>
        <v>35.002293855236914</v>
      </c>
      <c r="D1776" s="2">
        <f>MACD!E1776</f>
        <v>1.3398449559737458E-2</v>
      </c>
      <c r="E1776" s="2">
        <f>MACD!F1776</f>
        <v>1.5460047284366075E-2</v>
      </c>
      <c r="F1776" s="2">
        <f>'Moving Avg'!D1776</f>
        <v>12.668099999999999</v>
      </c>
      <c r="G1776" s="2">
        <f>'Moving Avg'!F1776</f>
        <v>12.798390000000001</v>
      </c>
      <c r="H1776" s="2">
        <f>'Moving Avg'!G1776</f>
        <v>13.012272000000001</v>
      </c>
      <c r="I1776" s="2">
        <f>'Moving Avg'!H1776</f>
        <v>13.720418499999992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12.7971</v>
      </c>
      <c r="C1777" s="2">
        <f>RSI!I1777</f>
        <v>48.032027719192023</v>
      </c>
      <c r="D1777" s="2">
        <f>MACD!E1777</f>
        <v>2.3321588236877133E-2</v>
      </c>
      <c r="E1777" s="2">
        <f>MACD!F1777</f>
        <v>1.703235547486829E-2</v>
      </c>
      <c r="F1777" s="2">
        <f>'Moving Avg'!D1777</f>
        <v>12.673259999999999</v>
      </c>
      <c r="G1777" s="2">
        <f>'Moving Avg'!F1777</f>
        <v>12.799249999999999</v>
      </c>
      <c r="H1777" s="2">
        <f>'Moving Avg'!G1777</f>
        <v>13.000919999999999</v>
      </c>
      <c r="I1777" s="2">
        <f>'Moving Avg'!H1777</f>
        <v>13.718066999999992</v>
      </c>
      <c r="J1777" s="17" t="str">
        <f>OBV!F1777</f>
        <v>BULLISH</v>
      </c>
      <c r="K1777" s="17" t="str">
        <f>OBV!G1777</f>
        <v>STRONG</v>
      </c>
      <c r="L1777" s="17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12.642300000000001</v>
      </c>
      <c r="C1778" s="2">
        <f>RSI!I1778</f>
        <v>41.089772108201743</v>
      </c>
      <c r="D1778" s="2">
        <f>MACD!E1778</f>
        <v>4.337508334589657E-2</v>
      </c>
      <c r="E1778" s="2">
        <f>MACD!F1778</f>
        <v>2.2300901049073948E-2</v>
      </c>
      <c r="F1778" s="2">
        <f>'Moving Avg'!D1778</f>
        <v>12.647459999999999</v>
      </c>
      <c r="G1778" s="2">
        <f>'Moving Avg'!F1778</f>
        <v>12.786349999999999</v>
      </c>
      <c r="H1778" s="2">
        <f>'Moving Avg'!G1778</f>
        <v>12.986643999999998</v>
      </c>
      <c r="I1778" s="2">
        <f>'Moving Avg'!H1778</f>
        <v>13.714941499999988</v>
      </c>
      <c r="J1778" s="17" t="str">
        <f>OBV!F1778</f>
        <v>BULLISH</v>
      </c>
      <c r="K1778" s="17" t="str">
        <f>OBV!G1778</f>
        <v>STRONG</v>
      </c>
      <c r="L1778" s="17" t="str">
        <f>OBV!H1778</f>
        <v>BULLISH DIVERGENCE</v>
      </c>
    </row>
    <row r="1779" spans="1:12" ht="13.5" x14ac:dyDescent="0.25">
      <c r="A1779" s="3">
        <f>RSI!A1779</f>
        <v>44603</v>
      </c>
      <c r="B1779" s="2">
        <f>RSI!B1779</f>
        <v>12.6165</v>
      </c>
      <c r="C1779" s="2">
        <f>RSI!I1779</f>
        <v>40.050775705506013</v>
      </c>
      <c r="D1779" s="2">
        <f>MACD!E1779</f>
        <v>5.1437792239333646E-2</v>
      </c>
      <c r="E1779" s="2">
        <f>MACD!F1779</f>
        <v>2.8128279287125892E-2</v>
      </c>
      <c r="F1779" s="2">
        <f>'Moving Avg'!D1779</f>
        <v>12.6509</v>
      </c>
      <c r="G1779" s="2">
        <f>'Moving Avg'!F1779</f>
        <v>12.77216</v>
      </c>
      <c r="H1779" s="2">
        <f>'Moving Avg'!G1779</f>
        <v>12.971851999999998</v>
      </c>
      <c r="I1779" s="2">
        <f>'Moving Avg'!H1779</f>
        <v>13.711604999999988</v>
      </c>
      <c r="J1779" s="17" t="str">
        <f>OBV!F1779</f>
        <v>BULLISH</v>
      </c>
      <c r="K1779" s="17" t="str">
        <f>OBV!G1779</f>
        <v>STRONG</v>
      </c>
      <c r="L1779" s="17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12.5563</v>
      </c>
      <c r="C1780" s="2">
        <f>RSI!I1780</f>
        <v>37.658015331110164</v>
      </c>
      <c r="D1780" s="2">
        <f>MACD!E1780</f>
        <v>6.1235780207248069E-2</v>
      </c>
      <c r="E1780" s="2">
        <f>MACD!F1780</f>
        <v>3.4749779471150329E-2</v>
      </c>
      <c r="F1780" s="2">
        <f>'Moving Avg'!D1780</f>
        <v>12.642300000000001</v>
      </c>
      <c r="G1780" s="2">
        <f>'Moving Avg'!F1780</f>
        <v>12.754960000000001</v>
      </c>
      <c r="H1780" s="2">
        <f>'Moving Avg'!G1780</f>
        <v>12.955511999999999</v>
      </c>
      <c r="I1780" s="2">
        <f>'Moving Avg'!H1780</f>
        <v>13.707925999999992</v>
      </c>
      <c r="J1780" s="17" t="str">
        <f>OBV!F1780</f>
        <v>BULLISH</v>
      </c>
      <c r="K1780" s="17" t="str">
        <f>OBV!G1780</f>
        <v>STRONG</v>
      </c>
      <c r="L1780" s="17" t="str">
        <f>OBV!H1780</f>
        <v>BULLISH DIVERGENCE</v>
      </c>
    </row>
    <row r="1781" spans="1:12" ht="13.5" x14ac:dyDescent="0.25">
      <c r="A1781" s="3">
        <f>RSI!A1781</f>
        <v>44607</v>
      </c>
      <c r="B1781" s="2">
        <f>RSI!B1781</f>
        <v>12.599299999999999</v>
      </c>
      <c r="C1781" s="2">
        <f>RSI!I1781</f>
        <v>40.397141350427127</v>
      </c>
      <c r="D1781" s="2">
        <f>MACD!E1781</f>
        <v>6.7773397216786435E-2</v>
      </c>
      <c r="E1781" s="2">
        <f>MACD!F1781</f>
        <v>4.1354503020277551E-2</v>
      </c>
      <c r="F1781" s="2">
        <f>'Moving Avg'!D1781</f>
        <v>12.642300000000001</v>
      </c>
      <c r="G1781" s="2">
        <f>'Moving Avg'!F1781</f>
        <v>12.739909999999998</v>
      </c>
      <c r="H1781" s="2">
        <f>'Moving Avg'!G1781</f>
        <v>12.940031999999999</v>
      </c>
      <c r="I1781" s="2">
        <f>'Moving Avg'!H1781</f>
        <v>13.703844999999991</v>
      </c>
      <c r="J1781" s="17" t="str">
        <f>OBV!F1781</f>
        <v>BULLISH</v>
      </c>
      <c r="K1781" s="17" t="str">
        <f>OBV!G1781</f>
        <v>STRONG</v>
      </c>
      <c r="L1781" s="17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12.599299999999999</v>
      </c>
      <c r="C1782" s="2">
        <f>RSI!I1782</f>
        <v>40.397141350427134</v>
      </c>
      <c r="D1782" s="2">
        <f>MACD!E1782</f>
        <v>7.0408015703270266E-2</v>
      </c>
      <c r="E1782" s="2">
        <f>MACD!F1782</f>
        <v>4.7165205556876096E-2</v>
      </c>
      <c r="F1782" s="2">
        <f>'Moving Avg'!D1782</f>
        <v>12.602740000000001</v>
      </c>
      <c r="G1782" s="2">
        <f>'Moving Avg'!F1782</f>
        <v>12.725289999999999</v>
      </c>
      <c r="H1782" s="2">
        <f>'Moving Avg'!G1782</f>
        <v>12.929883999999998</v>
      </c>
      <c r="I1782" s="2">
        <f>'Moving Avg'!H1782</f>
        <v>13.70017549999999</v>
      </c>
      <c r="J1782" s="17" t="str">
        <f>OBV!F1782</f>
        <v>BEARISH</v>
      </c>
      <c r="K1782" s="17" t="str">
        <f>OBV!G1782</f>
        <v>NEUTRAL</v>
      </c>
      <c r="L1782" s="17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12.5563</v>
      </c>
      <c r="C1783" s="2">
        <f>RSI!I1783</f>
        <v>38.43844735061657</v>
      </c>
      <c r="D1783" s="2">
        <f>MACD!E1783</f>
        <v>7.6815104082101016E-2</v>
      </c>
      <c r="E1783" s="2">
        <f>MACD!F1783</f>
        <v>5.3095185261921085E-2</v>
      </c>
      <c r="F1783" s="2">
        <f>'Moving Avg'!D1783</f>
        <v>12.58554</v>
      </c>
      <c r="G1783" s="2">
        <f>'Moving Avg'!F1783</f>
        <v>12.70852</v>
      </c>
      <c r="H1783" s="2">
        <f>'Moving Avg'!G1783</f>
        <v>12.915435999999998</v>
      </c>
      <c r="I1783" s="2">
        <f>'Moving Avg'!H1783</f>
        <v>13.69587949999999</v>
      </c>
      <c r="J1783" s="17" t="str">
        <f>OBV!F1783</f>
        <v>BEARISH</v>
      </c>
      <c r="K1783" s="17" t="str">
        <f>OBV!G1783</f>
        <v>NEUTRAL</v>
      </c>
      <c r="L1783" s="17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12.5563</v>
      </c>
      <c r="C1784" s="2">
        <f>RSI!I1784</f>
        <v>38.43844735061657</v>
      </c>
      <c r="D1784" s="2">
        <f>MACD!E1784</f>
        <v>5.6948120856603168E-2</v>
      </c>
      <c r="E1784" s="2">
        <f>MACD!F1784</f>
        <v>5.3865772380857505E-2</v>
      </c>
      <c r="F1784" s="2">
        <f>'Moving Avg'!D1784</f>
        <v>12.573499999999999</v>
      </c>
      <c r="G1784" s="2">
        <f>'Moving Avg'!F1784</f>
        <v>12.692179999999999</v>
      </c>
      <c r="H1784" s="2">
        <f>'Moving Avg'!G1784</f>
        <v>12.891355999999996</v>
      </c>
      <c r="I1784" s="2">
        <f>'Moving Avg'!H1784</f>
        <v>13.689607999999991</v>
      </c>
      <c r="J1784" s="17" t="str">
        <f>OBV!F1784</f>
        <v>BEARISH</v>
      </c>
      <c r="K1784" s="17" t="str">
        <f>OBV!G1784</f>
        <v>NEUTRAL</v>
      </c>
      <c r="L1784" s="17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12.478899999999999</v>
      </c>
      <c r="C1785" s="2">
        <f>RSI!I1785</f>
        <v>34.905392671305961</v>
      </c>
      <c r="D1785" s="2">
        <f>MACD!E1785</f>
        <v>4.6957200997804094E-2</v>
      </c>
      <c r="E1785" s="2">
        <f>MACD!F1785</f>
        <v>5.2484058104246827E-2</v>
      </c>
      <c r="F1785" s="2">
        <f>'Moving Avg'!D1785</f>
        <v>12.558019999999999</v>
      </c>
      <c r="G1785" s="2">
        <f>'Moving Avg'!F1785</f>
        <v>12.681429999999999</v>
      </c>
      <c r="H1785" s="2">
        <f>'Moving Avg'!G1785</f>
        <v>12.865727999999995</v>
      </c>
      <c r="I1785" s="2">
        <f>'Moving Avg'!H1785</f>
        <v>13.68062099999999</v>
      </c>
      <c r="J1785" s="17" t="str">
        <f>OBV!F1785</f>
        <v>BEARISH</v>
      </c>
      <c r="K1785" s="17" t="str">
        <f>OBV!G1785</f>
        <v>NEUTRAL</v>
      </c>
      <c r="L1785" s="17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12.478899999999999</v>
      </c>
      <c r="C1786" s="2">
        <f>RSI!I1786</f>
        <v>34.905392671305961</v>
      </c>
      <c r="D1786" s="2">
        <f>MACD!E1786</f>
        <v>3.9966512208172489E-2</v>
      </c>
      <c r="E1786" s="2">
        <f>MACD!F1786</f>
        <v>4.9980548925031967E-2</v>
      </c>
      <c r="F1786" s="2">
        <f>'Moving Avg'!D1786</f>
        <v>12.533939999999998</v>
      </c>
      <c r="G1786" s="2">
        <f>'Moving Avg'!F1786</f>
        <v>12.670680000000001</v>
      </c>
      <c r="H1786" s="2">
        <f>'Moving Avg'!G1786</f>
        <v>12.848699999999994</v>
      </c>
      <c r="I1786" s="2">
        <f>'Moving Avg'!H1786</f>
        <v>13.673353999999993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12.4703</v>
      </c>
      <c r="C1787" s="2">
        <f>RSI!I1787</f>
        <v>34.496800355690709</v>
      </c>
      <c r="D1787" s="2">
        <f>MACD!E1787</f>
        <v>6.6473904042982923E-2</v>
      </c>
      <c r="E1787" s="2">
        <f>MACD!F1787</f>
        <v>5.3279219948622163E-2</v>
      </c>
      <c r="F1787" s="2">
        <f>'Moving Avg'!D1787</f>
        <v>12.508139999999999</v>
      </c>
      <c r="G1787" s="2">
        <f>'Moving Avg'!F1787</f>
        <v>12.649609999999999</v>
      </c>
      <c r="H1787" s="2">
        <f>'Moving Avg'!G1787</f>
        <v>12.824619999999992</v>
      </c>
      <c r="I1787" s="2">
        <f>'Moving Avg'!H1787</f>
        <v>13.66539899999999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12.4617</v>
      </c>
      <c r="C1788" s="2">
        <f>RSI!I1788</f>
        <v>34.067342445869443</v>
      </c>
      <c r="D1788" s="2">
        <f>MACD!E1788</f>
        <v>6.7030135206518793E-2</v>
      </c>
      <c r="E1788" s="2">
        <f>MACD!F1788</f>
        <v>5.602940300020149E-2</v>
      </c>
      <c r="F1788" s="2">
        <f>'Moving Avg'!D1788</f>
        <v>12.48922</v>
      </c>
      <c r="G1788" s="2">
        <f>'Moving Avg'!F1788</f>
        <v>12.628110000000001</v>
      </c>
      <c r="H1788" s="2">
        <f>'Moving Avg'!G1788</f>
        <v>12.803807999999993</v>
      </c>
      <c r="I1788" s="2">
        <f>'Moving Avg'!H1788</f>
        <v>13.657400999999993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12.418699999999999</v>
      </c>
      <c r="C1789" s="2">
        <f>RSI!I1789</f>
        <v>31.927132430164662</v>
      </c>
      <c r="D1789" s="2">
        <f>MACD!E1789</f>
        <v>6.7976126742548715E-2</v>
      </c>
      <c r="E1789" s="2">
        <f>MACD!F1789</f>
        <v>5.8418747748670938E-2</v>
      </c>
      <c r="F1789" s="2">
        <f>'Moving Avg'!D1789</f>
        <v>12.4617</v>
      </c>
      <c r="G1789" s="2">
        <f>'Moving Avg'!F1789</f>
        <v>12.60833</v>
      </c>
      <c r="H1789" s="2">
        <f>'Moving Avg'!G1789</f>
        <v>12.78557599999999</v>
      </c>
      <c r="I1789" s="2">
        <f>'Moving Avg'!H1789</f>
        <v>13.649187999999992</v>
      </c>
      <c r="J1789" s="17" t="str">
        <f>OBV!F1789</f>
        <v>BEARISH</v>
      </c>
      <c r="K1789" s="17" t="str">
        <f>OBV!G1789</f>
        <v>NEUTRAL</v>
      </c>
      <c r="L1789" s="17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12.298299999999999</v>
      </c>
      <c r="C1790" s="2">
        <f>RSI!I1790</f>
        <v>26.842261302170655</v>
      </c>
      <c r="D1790" s="2">
        <f>MACD!E1790</f>
        <v>6.9853742598496638E-2</v>
      </c>
      <c r="E1790" s="2">
        <f>MACD!F1790</f>
        <v>6.0705746718636086E-2</v>
      </c>
      <c r="F1790" s="2">
        <f>'Moving Avg'!D1790</f>
        <v>12.42558</v>
      </c>
      <c r="G1790" s="2">
        <f>'Moving Avg'!F1790</f>
        <v>12.583390000000001</v>
      </c>
      <c r="H1790" s="2">
        <f>'Moving Avg'!G1790</f>
        <v>12.773535999999993</v>
      </c>
      <c r="I1790" s="2">
        <f>'Moving Avg'!H1790</f>
        <v>13.640587999999994</v>
      </c>
      <c r="J1790" s="17" t="str">
        <f>OBV!F1790</f>
        <v>BEARISH</v>
      </c>
      <c r="K1790" s="17" t="str">
        <f>OBV!G1790</f>
        <v>NEUTRAL</v>
      </c>
      <c r="L1790" s="17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12.1435</v>
      </c>
      <c r="C1791" s="2">
        <f>RSI!I1791</f>
        <v>21.992468649507344</v>
      </c>
      <c r="D1791" s="2">
        <f>MACD!E1791</f>
        <v>9.1550977327816696E-2</v>
      </c>
      <c r="E1791" s="2">
        <f>MACD!F1791</f>
        <v>6.6874792840472208E-2</v>
      </c>
      <c r="F1791" s="2">
        <f>'Moving Avg'!D1791</f>
        <v>12.358500000000001</v>
      </c>
      <c r="G1791" s="2">
        <f>'Moving Avg'!F1791</f>
        <v>12.55071</v>
      </c>
      <c r="H1791" s="2">
        <f>'Moving Avg'!G1791</f>
        <v>12.758399999999993</v>
      </c>
      <c r="I1791" s="2">
        <f>'Moving Avg'!H1791</f>
        <v>13.631213999999991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12.298299999999999</v>
      </c>
      <c r="C1792" s="2">
        <f>RSI!I1792</f>
        <v>34.698548726822324</v>
      </c>
      <c r="D1792" s="2">
        <f>MACD!E1792</f>
        <v>0.10123455465332221</v>
      </c>
      <c r="E1792" s="2">
        <f>MACD!F1792</f>
        <v>7.374674520304221E-2</v>
      </c>
      <c r="F1792" s="2">
        <f>'Moving Avg'!D1792</f>
        <v>12.324099999999998</v>
      </c>
      <c r="G1792" s="2">
        <f>'Moving Avg'!F1792</f>
        <v>12.527060000000002</v>
      </c>
      <c r="H1792" s="2">
        <f>'Moving Avg'!G1792</f>
        <v>12.749799999999993</v>
      </c>
      <c r="I1792" s="2">
        <f>'Moving Avg'!H1792</f>
        <v>13.622957999999992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12.298299999999999</v>
      </c>
      <c r="C1793" s="2">
        <f>RSI!I1793</f>
        <v>34.698548726822324</v>
      </c>
      <c r="D1793" s="2">
        <f>MACD!E1793</f>
        <v>0.10448254766158627</v>
      </c>
      <c r="E1793" s="2">
        <f>MACD!F1793</f>
        <v>7.9893905694751022E-2</v>
      </c>
      <c r="F1793" s="2">
        <f>'Moving Avg'!D1793</f>
        <v>12.291419999999999</v>
      </c>
      <c r="G1793" s="2">
        <f>'Moving Avg'!F1793</f>
        <v>12.503410000000002</v>
      </c>
      <c r="H1793" s="2">
        <f>'Moving Avg'!G1793</f>
        <v>12.739479999999993</v>
      </c>
      <c r="I1793" s="2">
        <f>'Moving Avg'!H1793</f>
        <v>13.613067999999993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12.298299999999999</v>
      </c>
      <c r="C1794" s="2">
        <f>RSI!I1794</f>
        <v>34.698548726822324</v>
      </c>
      <c r="D1794" s="2">
        <f>MACD!E1794</f>
        <v>0.10877675816479382</v>
      </c>
      <c r="E1794" s="2">
        <f>MACD!F1794</f>
        <v>8.5670476188759587E-2</v>
      </c>
      <c r="F1794" s="2">
        <f>'Moving Avg'!D1794</f>
        <v>12.267339999999999</v>
      </c>
      <c r="G1794" s="2">
        <f>'Moving Avg'!F1794</f>
        <v>12.488360000000004</v>
      </c>
      <c r="H1794" s="2">
        <f>'Moving Avg'!G1794</f>
        <v>12.729159999999997</v>
      </c>
      <c r="I1794" s="2">
        <f>'Moving Avg'!H1794</f>
        <v>13.60145799999999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12.298299999999999</v>
      </c>
      <c r="C1795" s="2">
        <f>RSI!I1795</f>
        <v>34.698548726822324</v>
      </c>
      <c r="D1795" s="2">
        <f>MACD!E1795</f>
        <v>0.10193402556001629</v>
      </c>
      <c r="E1795" s="2">
        <f>MACD!F1795</f>
        <v>8.8923186063010931E-2</v>
      </c>
      <c r="F1795" s="2">
        <f>'Moving Avg'!D1795</f>
        <v>12.267339999999999</v>
      </c>
      <c r="G1795" s="2">
        <f>'Moving Avg'!F1795</f>
        <v>12.473310000000001</v>
      </c>
      <c r="H1795" s="2">
        <f>'Moving Avg'!G1795</f>
        <v>12.719011999999998</v>
      </c>
      <c r="I1795" s="2">
        <f>'Moving Avg'!H1795</f>
        <v>13.588557999999988</v>
      </c>
      <c r="J1795" s="17" t="str">
        <f>OBV!F1795</f>
        <v>BULLISH</v>
      </c>
      <c r="K1795" s="17" t="str">
        <f>OBV!G1795</f>
        <v>NEUTRAL</v>
      </c>
      <c r="L1795" s="17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12.418699999999999</v>
      </c>
      <c r="C1796" s="2">
        <f>RSI!I1796</f>
        <v>44.205863601110899</v>
      </c>
      <c r="D1796" s="2">
        <f>MACD!E1796</f>
        <v>8.8550870094049827E-2</v>
      </c>
      <c r="E1796" s="2">
        <f>MACD!F1796</f>
        <v>8.8848722869218716E-2</v>
      </c>
      <c r="F1796" s="2">
        <f>'Moving Avg'!D1796</f>
        <v>12.322379999999999</v>
      </c>
      <c r="G1796" s="2">
        <f>'Moving Avg'!F1796</f>
        <v>12.464280000000002</v>
      </c>
      <c r="H1796" s="2">
        <f>'Moving Avg'!G1796</f>
        <v>12.709379999999999</v>
      </c>
      <c r="I1796" s="2">
        <f>'Moving Avg'!H1796</f>
        <v>13.577549999999992</v>
      </c>
      <c r="J1796" s="17" t="str">
        <f>OBV!F1796</f>
        <v>BULLISH</v>
      </c>
      <c r="K1796" s="17" t="str">
        <f>OBV!G1796</f>
        <v>NEUTRAL</v>
      </c>
      <c r="L1796" s="17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12.298299999999999</v>
      </c>
      <c r="C1797" s="2">
        <f>RSI!I1797</f>
        <v>38.214234850614901</v>
      </c>
      <c r="D1797" s="2">
        <f>MACD!E1797</f>
        <v>8.5337846636736714E-2</v>
      </c>
      <c r="E1797" s="2">
        <f>MACD!F1797</f>
        <v>8.8146547622722324E-2</v>
      </c>
      <c r="F1797" s="2">
        <f>'Moving Avg'!D1797</f>
        <v>12.322379999999999</v>
      </c>
      <c r="G1797" s="2">
        <f>'Moving Avg'!F1797</f>
        <v>12.439340000000001</v>
      </c>
      <c r="H1797" s="2">
        <f>'Moving Avg'!G1797</f>
        <v>12.687020000000002</v>
      </c>
      <c r="I1797" s="2">
        <f>'Moving Avg'!H1797</f>
        <v>13.565939999999994</v>
      </c>
      <c r="J1797" s="17" t="str">
        <f>OBV!F1797</f>
        <v>BULLISH</v>
      </c>
      <c r="K1797" s="17" t="str">
        <f>OBV!G1797</f>
        <v>NEUTRAL</v>
      </c>
      <c r="L1797" s="17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12.418699999999999</v>
      </c>
      <c r="C1798" s="2">
        <f>RSI!I1798</f>
        <v>46.084088432467524</v>
      </c>
      <c r="D1798" s="2">
        <f>MACD!E1798</f>
        <v>7.3566528011928867E-2</v>
      </c>
      <c r="E1798" s="2">
        <f>MACD!F1798</f>
        <v>8.5230543700563641E-2</v>
      </c>
      <c r="F1798" s="2">
        <f>'Moving Avg'!D1798</f>
        <v>12.346459999999999</v>
      </c>
      <c r="G1798" s="2">
        <f>'Moving Avg'!F1798</f>
        <v>12.428160000000002</v>
      </c>
      <c r="H1798" s="2">
        <f>'Moving Avg'!G1798</f>
        <v>12.669132000000001</v>
      </c>
      <c r="I1798" s="2">
        <f>'Moving Avg'!H1798</f>
        <v>13.555576999999996</v>
      </c>
      <c r="J1798" s="17" t="str">
        <f>OBV!F1798</f>
        <v>BULLISH</v>
      </c>
      <c r="K1798" s="17" t="str">
        <f>OBV!G1798</f>
        <v>NEUTRAL</v>
      </c>
      <c r="L1798" s="17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12.298299999999999</v>
      </c>
      <c r="C1799" s="2">
        <f>RSI!I1799</f>
        <v>40.525198699449945</v>
      </c>
      <c r="D1799" s="2">
        <f>MACD!E1799</f>
        <v>6.6298782331386974E-2</v>
      </c>
      <c r="E1799" s="2">
        <f>MACD!F1799</f>
        <v>8.1444191426728318E-2</v>
      </c>
      <c r="F1799" s="2">
        <f>'Moving Avg'!D1799</f>
        <v>12.346459999999999</v>
      </c>
      <c r="G1799" s="2">
        <f>'Moving Avg'!F1799</f>
        <v>12.412250000000004</v>
      </c>
      <c r="H1799" s="2">
        <f>'Moving Avg'!G1799</f>
        <v>12.645052000000003</v>
      </c>
      <c r="I1799" s="2">
        <f>'Moving Avg'!H1799</f>
        <v>13.543751999999994</v>
      </c>
      <c r="J1799" s="17" t="str">
        <f>OBV!F1799</f>
        <v>BULLISH</v>
      </c>
      <c r="K1799" s="17" t="str">
        <f>OBV!G1799</f>
        <v>NEUTRAL</v>
      </c>
      <c r="L1799" s="17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12.212300000000001</v>
      </c>
      <c r="C1800" s="2">
        <f>RSI!I1800</f>
        <v>37.084213689587664</v>
      </c>
      <c r="D1800" s="2">
        <f>MACD!E1800</f>
        <v>4.906851113060462E-2</v>
      </c>
      <c r="E1800" s="2">
        <f>MACD!F1800</f>
        <v>7.4969055367503576E-2</v>
      </c>
      <c r="F1800" s="2">
        <f>'Moving Avg'!D1800</f>
        <v>12.32926</v>
      </c>
      <c r="G1800" s="2">
        <f>'Moving Avg'!F1800</f>
        <v>12.395050000000003</v>
      </c>
      <c r="H1800" s="2">
        <f>'Moving Avg'!G1800</f>
        <v>12.631292000000004</v>
      </c>
      <c r="I1800" s="2">
        <f>'Moving Avg'!H1800</f>
        <v>13.531496999999995</v>
      </c>
      <c r="J1800" s="17" t="str">
        <f>OBV!F1800</f>
        <v>BULLISH</v>
      </c>
      <c r="K1800" s="17" t="str">
        <f>OBV!G1800</f>
        <v>NEUTRAL</v>
      </c>
      <c r="L1800" s="17" t="str">
        <f>OBV!H1800</f>
        <v>BULLISH DIVERGENCE</v>
      </c>
    </row>
    <row r="1801" spans="1:12" ht="13.5" x14ac:dyDescent="0.25">
      <c r="A1801" s="3">
        <f>RSI!A1801</f>
        <v>44635</v>
      </c>
      <c r="B1801" s="2">
        <f>RSI!B1801</f>
        <v>12.418699999999999</v>
      </c>
      <c r="C1801" s="2">
        <f>RSI!I1801</f>
        <v>48.406808085006062</v>
      </c>
      <c r="D1801" s="2">
        <f>MACD!E1801</f>
        <v>-3.1143909341739828E-3</v>
      </c>
      <c r="E1801" s="2">
        <f>MACD!F1801</f>
        <v>5.9352366107168063E-2</v>
      </c>
      <c r="F1801" s="2">
        <f>'Moving Avg'!D1801</f>
        <v>12.32926</v>
      </c>
      <c r="G1801" s="2">
        <f>'Moving Avg'!F1801</f>
        <v>12.386020000000004</v>
      </c>
      <c r="H1801" s="2">
        <f>'Moving Avg'!G1801</f>
        <v>12.621660000000002</v>
      </c>
      <c r="I1801" s="2">
        <f>'Moving Avg'!H1801</f>
        <v>13.520531999999998</v>
      </c>
      <c r="J1801" s="17" t="str">
        <f>OBV!F1801</f>
        <v>BULLISH</v>
      </c>
      <c r="K1801" s="17" t="str">
        <f>OBV!G1801</f>
        <v>NEUTRAL</v>
      </c>
      <c r="L1801" s="17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12.298299999999999</v>
      </c>
      <c r="C1802" s="2">
        <f>RSI!I1802</f>
        <v>43.490061544045481</v>
      </c>
      <c r="D1802" s="2">
        <f>MACD!E1802</f>
        <v>-1.4365218581117389E-2</v>
      </c>
      <c r="E1802" s="2">
        <f>MACD!F1802</f>
        <v>4.4608849169510981E-2</v>
      </c>
      <c r="F1802" s="2">
        <f>'Moving Avg'!D1802</f>
        <v>12.32926</v>
      </c>
      <c r="G1802" s="2">
        <f>'Moving Avg'!F1802</f>
        <v>12.370970000000003</v>
      </c>
      <c r="H1802" s="2">
        <f>'Moving Avg'!G1802</f>
        <v>12.609792000000001</v>
      </c>
      <c r="I1802" s="2">
        <f>'Moving Avg'!H1802</f>
        <v>13.509781999999998</v>
      </c>
      <c r="J1802" s="17" t="str">
        <f>OBV!F1802</f>
        <v>BEARISH</v>
      </c>
      <c r="K1802" s="17" t="str">
        <f>OBV!G1802</f>
        <v>NEUTRAL</v>
      </c>
      <c r="L1802" s="17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12.298299999999999</v>
      </c>
      <c r="C1803" s="2">
        <f>RSI!I1803</f>
        <v>43.490061544045489</v>
      </c>
      <c r="D1803" s="2">
        <f>MACD!E1803</f>
        <v>-2.3016263391900438E-2</v>
      </c>
      <c r="E1803" s="2">
        <f>MACD!F1803</f>
        <v>3.10838266572287E-2</v>
      </c>
      <c r="F1803" s="2">
        <f>'Moving Avg'!D1803</f>
        <v>12.305179999999998</v>
      </c>
      <c r="G1803" s="2">
        <f>'Moving Avg'!F1803</f>
        <v>12.358070000000003</v>
      </c>
      <c r="H1803" s="2">
        <f>'Moving Avg'!G1803</f>
        <v>12.597924000000003</v>
      </c>
      <c r="I1803" s="2">
        <f>'Moving Avg'!H1803</f>
        <v>13.499031999999998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12.298299999999999</v>
      </c>
      <c r="C1804" s="2">
        <f>RSI!I1804</f>
        <v>43.490061544045489</v>
      </c>
      <c r="D1804" s="2">
        <f>MACD!E1804</f>
        <v>-2.9531853903005612E-2</v>
      </c>
      <c r="E1804" s="2">
        <f>MACD!F1804</f>
        <v>1.8960690545181839E-2</v>
      </c>
      <c r="F1804" s="2">
        <f>'Moving Avg'!D1804</f>
        <v>12.305179999999998</v>
      </c>
      <c r="G1804" s="2">
        <f>'Moving Avg'!F1804</f>
        <v>12.345170000000003</v>
      </c>
      <c r="H1804" s="2">
        <f>'Moving Avg'!G1804</f>
        <v>12.587776000000002</v>
      </c>
      <c r="I1804" s="2">
        <f>'Moving Avg'!H1804</f>
        <v>13.488711999999998</v>
      </c>
      <c r="J1804" s="17" t="str">
        <f>OBV!F1804</f>
        <v>BEARISH</v>
      </c>
      <c r="K1804" s="17" t="str">
        <f>OBV!G1804</f>
        <v>NEUTRAL</v>
      </c>
      <c r="L1804" s="17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12.152100000000001</v>
      </c>
      <c r="C1805" s="2">
        <f>RSI!I1805</f>
        <v>37.684907322641131</v>
      </c>
      <c r="D1805" s="2">
        <f>MACD!E1805</f>
        <v>-2.3470486310246841E-2</v>
      </c>
      <c r="E1805" s="2">
        <f>MACD!F1805</f>
        <v>1.0474455174096103E-2</v>
      </c>
      <c r="F1805" s="2">
        <f>'Moving Avg'!D1805</f>
        <v>12.293139999999999</v>
      </c>
      <c r="G1805" s="2">
        <f>'Moving Avg'!F1805</f>
        <v>12.328830000000002</v>
      </c>
      <c r="H1805" s="2">
        <f>'Moving Avg'!G1805</f>
        <v>12.574704000000002</v>
      </c>
      <c r="I1805" s="2">
        <f>'Moving Avg'!H1805</f>
        <v>13.477875999999997</v>
      </c>
      <c r="J1805" s="17" t="str">
        <f>OBV!F1805</f>
        <v>BEARISH</v>
      </c>
      <c r="K1805" s="17" t="str">
        <f>OBV!G1805</f>
        <v>NEUTRAL</v>
      </c>
      <c r="L1805" s="17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12.4617</v>
      </c>
      <c r="C1806" s="2">
        <f>RSI!I1806</f>
        <v>52.227452027986828</v>
      </c>
      <c r="D1806" s="2">
        <f>MACD!E1806</f>
        <v>-2.1198241201275891E-2</v>
      </c>
      <c r="E1806" s="2">
        <f>MACD!F1806</f>
        <v>4.1399158990217044E-3</v>
      </c>
      <c r="F1806" s="2">
        <f>'Moving Avg'!D1806</f>
        <v>12.301739999999999</v>
      </c>
      <c r="G1806" s="2">
        <f>'Moving Avg'!F1806</f>
        <v>12.327970000000002</v>
      </c>
      <c r="H1806" s="2">
        <f>'Moving Avg'!G1806</f>
        <v>12.568168</v>
      </c>
      <c r="I1806" s="2">
        <f>'Moving Avg'!H1806</f>
        <v>13.468845999999994</v>
      </c>
      <c r="J1806" s="17" t="str">
        <f>OBV!F1806</f>
        <v>BEARISH</v>
      </c>
      <c r="K1806" s="17" t="str">
        <f>OBV!G1806</f>
        <v>NEUTRAL</v>
      </c>
      <c r="L1806" s="17" t="str">
        <f>OBV!H1806</f>
        <v>BEARISH DIVERGENCE</v>
      </c>
    </row>
    <row r="1807" spans="1:12" ht="13.5" x14ac:dyDescent="0.25">
      <c r="A1807" s="3">
        <f>RSI!A1807</f>
        <v>44643</v>
      </c>
      <c r="B1807" s="2">
        <f>RSI!B1807</f>
        <v>12.4617</v>
      </c>
      <c r="C1807" s="2">
        <f>RSI!I1807</f>
        <v>52.227452027986828</v>
      </c>
      <c r="D1807" s="2">
        <f>MACD!E1807</f>
        <v>-3.8189522199076009E-2</v>
      </c>
      <c r="E1807" s="2">
        <f>MACD!F1807</f>
        <v>-4.3259717205978388E-3</v>
      </c>
      <c r="F1807" s="2">
        <f>'Moving Avg'!D1807</f>
        <v>12.33442</v>
      </c>
      <c r="G1807" s="2">
        <f>'Moving Avg'!F1807</f>
        <v>12.327540000000003</v>
      </c>
      <c r="H1807" s="2">
        <f>'Moving Avg'!G1807</f>
        <v>12.561804</v>
      </c>
      <c r="I1807" s="2">
        <f>'Moving Avg'!H1807</f>
        <v>13.459858999999993</v>
      </c>
      <c r="J1807" s="17" t="str">
        <f>OBV!F1807</f>
        <v>BULLISH</v>
      </c>
      <c r="K1807" s="17" t="str">
        <f>OBV!G1807</f>
        <v>NEUTRAL</v>
      </c>
      <c r="L1807" s="17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12.298299999999999</v>
      </c>
      <c r="C1808" s="2">
        <f>RSI!I1808</f>
        <v>45.699472071859411</v>
      </c>
      <c r="D1808" s="2">
        <f>MACD!E1808</f>
        <v>-2.2301898796222019E-2</v>
      </c>
      <c r="E1808" s="2">
        <f>MACD!F1808</f>
        <v>-7.9211571357226743E-3</v>
      </c>
      <c r="F1808" s="2">
        <f>'Moving Avg'!D1808</f>
        <v>12.33442</v>
      </c>
      <c r="G1808" s="2">
        <f>'Moving Avg'!F1808</f>
        <v>12.319370000000003</v>
      </c>
      <c r="H1808" s="2">
        <f>'Moving Avg'!G1808</f>
        <v>12.549764</v>
      </c>
      <c r="I1808" s="2">
        <f>'Moving Avg'!H1808</f>
        <v>13.45005499999999</v>
      </c>
      <c r="J1808" s="17" t="str">
        <f>OBV!F1808</f>
        <v>BEARISH</v>
      </c>
      <c r="K1808" s="17" t="str">
        <f>OBV!G1808</f>
        <v>NEUTRAL</v>
      </c>
      <c r="L1808" s="17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12.298299999999999</v>
      </c>
      <c r="C1809" s="2">
        <f>RSI!I1809</f>
        <v>45.699472071859411</v>
      </c>
      <c r="D1809" s="2">
        <f>MACD!E1809</f>
        <v>-2.6751175061265897E-2</v>
      </c>
      <c r="E1809" s="2">
        <f>MACD!F1809</f>
        <v>-1.168716072083132E-2</v>
      </c>
      <c r="F1809" s="2">
        <f>'Moving Avg'!D1809</f>
        <v>12.33442</v>
      </c>
      <c r="G1809" s="2">
        <f>'Moving Avg'!F1809</f>
        <v>12.313350000000003</v>
      </c>
      <c r="H1809" s="2">
        <f>'Moving Avg'!G1809</f>
        <v>12.537724000000001</v>
      </c>
      <c r="I1809" s="2">
        <f>'Moving Avg'!H1809</f>
        <v>13.440594999999995</v>
      </c>
      <c r="J1809" s="17" t="str">
        <f>OBV!F1809</f>
        <v>BEARISH</v>
      </c>
      <c r="K1809" s="17" t="str">
        <f>OBV!G1809</f>
        <v>NEUTRAL</v>
      </c>
      <c r="L1809" s="17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12.298299999999999</v>
      </c>
      <c r="C1810" s="2">
        <f>RSI!I1810</f>
        <v>45.699472071859411</v>
      </c>
      <c r="D1810" s="2">
        <f>MACD!E1810</f>
        <v>-4.3162987803835762E-2</v>
      </c>
      <c r="E1810" s="2">
        <f>MACD!F1810</f>
        <v>-1.7982326137432208E-2</v>
      </c>
      <c r="F1810" s="2">
        <f>'Moving Avg'!D1810</f>
        <v>12.363659999999999</v>
      </c>
      <c r="G1810" s="2">
        <f>'Moving Avg'!F1810</f>
        <v>12.313350000000003</v>
      </c>
      <c r="H1810" s="2">
        <f>'Moving Avg'!G1810</f>
        <v>12.525684000000002</v>
      </c>
      <c r="I1810" s="2">
        <f>'Moving Avg'!H1810</f>
        <v>13.430790999999997</v>
      </c>
      <c r="J1810" s="17" t="str">
        <f>OBV!F1810</f>
        <v>BEARISH</v>
      </c>
      <c r="K1810" s="17" t="str">
        <f>OBV!G1810</f>
        <v>NEUTRAL</v>
      </c>
      <c r="L1810" s="17" t="str">
        <f>OBV!H1810</f>
        <v>BEARISH DIVERGENCE</v>
      </c>
    </row>
    <row r="1811" spans="1:12" ht="13.5" x14ac:dyDescent="0.25">
      <c r="A1811" s="3">
        <f>RSI!A1811</f>
        <v>44649</v>
      </c>
      <c r="B1811" s="2">
        <f>RSI!B1811</f>
        <v>12.427300000000001</v>
      </c>
      <c r="C1811" s="2">
        <f>RSI!I1811</f>
        <v>51.657478661905209</v>
      </c>
      <c r="D1811" s="2">
        <f>MACD!E1811</f>
        <v>-3.4311126131447267E-2</v>
      </c>
      <c r="E1811" s="2">
        <f>MACD!F1811</f>
        <v>-2.124808613623522E-2</v>
      </c>
      <c r="F1811" s="2">
        <f>'Moving Avg'!D1811</f>
        <v>12.356779999999999</v>
      </c>
      <c r="G1811" s="2">
        <f>'Moving Avg'!F1811</f>
        <v>12.327540000000003</v>
      </c>
      <c r="H1811" s="2">
        <f>'Moving Avg'!G1811</f>
        <v>12.516224000000001</v>
      </c>
      <c r="I1811" s="2">
        <f>'Moving Avg'!H1811</f>
        <v>13.420255999999995</v>
      </c>
      <c r="J1811" s="17" t="str">
        <f>OBV!F1811</f>
        <v>BEARISH</v>
      </c>
      <c r="K1811" s="17" t="str">
        <f>OBV!G1811</f>
        <v>NEUTRAL</v>
      </c>
      <c r="L1811" s="17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12.3757</v>
      </c>
      <c r="C1812" s="2">
        <f>RSI!I1812</f>
        <v>49.326071480338101</v>
      </c>
      <c r="D1812" s="2">
        <f>MACD!E1812</f>
        <v>-4.1783757286909307E-2</v>
      </c>
      <c r="E1812" s="2">
        <f>MACD!F1812</f>
        <v>-2.5355220366370036E-2</v>
      </c>
      <c r="F1812" s="2">
        <f>'Moving Avg'!D1812</f>
        <v>12.339580000000002</v>
      </c>
      <c r="G1812" s="2">
        <f>'Moving Avg'!F1812</f>
        <v>12.331410000000002</v>
      </c>
      <c r="H1812" s="2">
        <f>'Moving Avg'!G1812</f>
        <v>12.505904000000001</v>
      </c>
      <c r="I1812" s="2">
        <f>'Moving Avg'!H1812</f>
        <v>13.409505999999995</v>
      </c>
      <c r="J1812" s="17" t="str">
        <f>OBV!F1812</f>
        <v>BEARISH</v>
      </c>
      <c r="K1812" s="17" t="str">
        <f>OBV!G1812</f>
        <v>NEUTRAL</v>
      </c>
      <c r="L1812" s="17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12.3843</v>
      </c>
      <c r="C1813" s="2">
        <f>RSI!I1813</f>
        <v>49.733263304859875</v>
      </c>
      <c r="D1813" s="2">
        <f>MACD!E1813</f>
        <v>-4.8681302980938312E-2</v>
      </c>
      <c r="E1813" s="2">
        <f>MACD!F1813</f>
        <v>-3.0020436889283693E-2</v>
      </c>
      <c r="F1813" s="2">
        <f>'Moving Avg'!D1813</f>
        <v>12.356780000000001</v>
      </c>
      <c r="G1813" s="2">
        <f>'Moving Avg'!F1813</f>
        <v>12.335710000000002</v>
      </c>
      <c r="H1813" s="2">
        <f>'Moving Avg'!G1813</f>
        <v>12.495756000000002</v>
      </c>
      <c r="I1813" s="2">
        <f>'Moving Avg'!H1813</f>
        <v>13.398798999999995</v>
      </c>
      <c r="J1813" s="17" t="str">
        <f>OBV!F1813</f>
        <v>BULLISH</v>
      </c>
      <c r="K1813" s="17" t="str">
        <f>OBV!G1813</f>
        <v>STRONG</v>
      </c>
      <c r="L1813" s="17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12.3843</v>
      </c>
      <c r="C1814" s="2">
        <f>RSI!I1814</f>
        <v>49.733263304859882</v>
      </c>
      <c r="D1814" s="2">
        <f>MACD!E1814</f>
        <v>-5.4510647294140568E-2</v>
      </c>
      <c r="E1814" s="2">
        <f>MACD!F1814</f>
        <v>-3.4918478970255074E-2</v>
      </c>
      <c r="F1814" s="2">
        <f>'Moving Avg'!D1814</f>
        <v>12.37398</v>
      </c>
      <c r="G1814" s="2">
        <f>'Moving Avg'!F1814</f>
        <v>12.340010000000001</v>
      </c>
      <c r="H1814" s="2">
        <f>'Moving Avg'!G1814</f>
        <v>12.48578</v>
      </c>
      <c r="I1814" s="2">
        <f>'Moving Avg'!H1814</f>
        <v>13.388091999999995</v>
      </c>
      <c r="J1814" s="17" t="str">
        <f>OBV!F1814</f>
        <v>BULLISH</v>
      </c>
      <c r="K1814" s="17" t="str">
        <f>OBV!G1814</f>
        <v>STRONG</v>
      </c>
      <c r="L1814" s="17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12.298299999999999</v>
      </c>
      <c r="C1815" s="2">
        <f>RSI!I1815</f>
        <v>45.493575187110437</v>
      </c>
      <c r="D1815" s="2">
        <f>MACD!E1815</f>
        <v>-7.555858774130364E-2</v>
      </c>
      <c r="E1815" s="2">
        <f>MACD!F1815</f>
        <v>-4.3046500724464788E-2</v>
      </c>
      <c r="F1815" s="2">
        <f>'Moving Avg'!D1815</f>
        <v>12.37398</v>
      </c>
      <c r="G1815" s="2">
        <f>'Moving Avg'!F1815</f>
        <v>12.340010000000003</v>
      </c>
      <c r="H1815" s="2">
        <f>'Moving Avg'!G1815</f>
        <v>12.477868000000001</v>
      </c>
      <c r="I1815" s="2">
        <f>'Moving Avg'!H1815</f>
        <v>13.378502999999997</v>
      </c>
      <c r="J1815" s="17" t="str">
        <f>OBV!F1815</f>
        <v>BULLISH</v>
      </c>
      <c r="K1815" s="17" t="str">
        <f>OBV!G1815</f>
        <v>NEUTRAL</v>
      </c>
      <c r="L1815" s="17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12.3843</v>
      </c>
      <c r="C1816" s="2">
        <f>RSI!I1816</f>
        <v>50.076827945646301</v>
      </c>
      <c r="D1816" s="2">
        <f>MACD!E1816</f>
        <v>-5.1593770852429444E-2</v>
      </c>
      <c r="E1816" s="2">
        <f>MACD!F1816</f>
        <v>-4.4755954750057718E-2</v>
      </c>
      <c r="F1816" s="2">
        <f>'Moving Avg'!D1816</f>
        <v>12.365379999999998</v>
      </c>
      <c r="G1816" s="2">
        <f>'Moving Avg'!F1816</f>
        <v>12.338290000000002</v>
      </c>
      <c r="H1816" s="2">
        <f>'Moving Avg'!G1816</f>
        <v>12.471676000000004</v>
      </c>
      <c r="I1816" s="2">
        <f>'Moving Avg'!H1816</f>
        <v>13.368182999999997</v>
      </c>
      <c r="J1816" s="17" t="str">
        <f>OBV!F1816</f>
        <v>BULLISH</v>
      </c>
      <c r="K1816" s="17" t="str">
        <f>OBV!G1816</f>
        <v>STRONG</v>
      </c>
      <c r="L1816" s="17" t="str">
        <f>OBV!H1816</f>
        <v>BULLISH DIVERGENCE</v>
      </c>
    </row>
    <row r="1817" spans="1:12" ht="13.5" x14ac:dyDescent="0.25">
      <c r="A1817" s="3">
        <f>RSI!A1817</f>
        <v>44657</v>
      </c>
      <c r="B1817" s="2">
        <f>RSI!B1817</f>
        <v>12.3757</v>
      </c>
      <c r="C1817" s="2">
        <f>RSI!I1817</f>
        <v>49.627428463965948</v>
      </c>
      <c r="D1817" s="2">
        <f>MACD!E1817</f>
        <v>-3.0710865644879348E-2</v>
      </c>
      <c r="E1817" s="2">
        <f>MACD!F1817</f>
        <v>-4.1946936929022051E-2</v>
      </c>
      <c r="F1817" s="2">
        <f>'Moving Avg'!D1817</f>
        <v>12.36538</v>
      </c>
      <c r="G1817" s="2">
        <f>'Moving Avg'!F1817</f>
        <v>12.342160000000002</v>
      </c>
      <c r="H1817" s="2">
        <f>'Moving Avg'!G1817</f>
        <v>12.461356000000002</v>
      </c>
      <c r="I1817" s="2">
        <f>'Moving Avg'!H1817</f>
        <v>13.358249999999993</v>
      </c>
      <c r="J1817" s="17" t="str">
        <f>OBV!F1817</f>
        <v>BULLISH</v>
      </c>
      <c r="K1817" s="17" t="str">
        <f>OBV!G1817</f>
        <v>STRONG</v>
      </c>
      <c r="L1817" s="17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12.298299999999999</v>
      </c>
      <c r="C1818" s="2">
        <f>RSI!I1818</f>
        <v>45.656218186581199</v>
      </c>
      <c r="D1818" s="2">
        <f>MACD!E1818</f>
        <v>-3.2424704976342866E-2</v>
      </c>
      <c r="E1818" s="2">
        <f>MACD!F1818</f>
        <v>-4.0042490538486214E-2</v>
      </c>
      <c r="F1818" s="2">
        <f>'Moving Avg'!D1818</f>
        <v>12.348180000000001</v>
      </c>
      <c r="G1818" s="2">
        <f>'Moving Avg'!F1818</f>
        <v>12.33614</v>
      </c>
      <c r="H1818" s="2">
        <f>'Moving Avg'!G1818</f>
        <v>12.449488000000004</v>
      </c>
      <c r="I1818" s="2">
        <f>'Moving Avg'!H1818</f>
        <v>13.348617999999995</v>
      </c>
      <c r="J1818" s="17" t="str">
        <f>OBV!F1818</f>
        <v>BEARISH</v>
      </c>
      <c r="K1818" s="17" t="str">
        <f>OBV!G1818</f>
        <v>NEUTRAL</v>
      </c>
      <c r="L1818" s="17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12.3757</v>
      </c>
      <c r="C1819" s="2">
        <f>RSI!I1819</f>
        <v>49.967788700173188</v>
      </c>
      <c r="D1819" s="2">
        <f>MACD!E1819</f>
        <v>-3.9131277615222615E-2</v>
      </c>
      <c r="E1819" s="2">
        <f>MACD!F1819</f>
        <v>-3.9860247953833493E-2</v>
      </c>
      <c r="F1819" s="2">
        <f>'Moving Avg'!D1819</f>
        <v>12.34646</v>
      </c>
      <c r="G1819" s="2">
        <f>'Moving Avg'!F1819</f>
        <v>12.340010000000001</v>
      </c>
      <c r="H1819" s="2">
        <f>'Moving Avg'!G1819</f>
        <v>12.440716000000004</v>
      </c>
      <c r="I1819" s="2">
        <f>'Moving Avg'!H1819</f>
        <v>13.339501999999992</v>
      </c>
      <c r="J1819" s="17" t="str">
        <f>OBV!F1819</f>
        <v>BULLISH</v>
      </c>
      <c r="K1819" s="17" t="str">
        <f>OBV!G1819</f>
        <v>NEUTRAL</v>
      </c>
      <c r="L1819" s="17" t="str">
        <f>OBV!H1819</f>
        <v>BULLISH DIVERGENCE</v>
      </c>
    </row>
    <row r="1820" spans="1:12" ht="13.5" x14ac:dyDescent="0.25">
      <c r="A1820" s="3">
        <f>RSI!A1820</f>
        <v>44662</v>
      </c>
      <c r="B1820" s="2">
        <f>RSI!B1820</f>
        <v>12.3757</v>
      </c>
      <c r="C1820" s="2">
        <f>RSI!I1820</f>
        <v>49.967788700173188</v>
      </c>
      <c r="D1820" s="2">
        <f>MACD!E1820</f>
        <v>-4.4821825664314474E-2</v>
      </c>
      <c r="E1820" s="2">
        <f>MACD!F1820</f>
        <v>-4.0852563495929695E-2</v>
      </c>
      <c r="F1820" s="2">
        <f>'Moving Avg'!D1820</f>
        <v>12.361940000000001</v>
      </c>
      <c r="G1820" s="2">
        <f>'Moving Avg'!F1820</f>
        <v>12.348179999999999</v>
      </c>
      <c r="H1820" s="2">
        <f>'Moving Avg'!G1820</f>
        <v>12.432288000000005</v>
      </c>
      <c r="I1820" s="2">
        <f>'Moving Avg'!H1820</f>
        <v>13.330385999999997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12.582100000000001</v>
      </c>
      <c r="C1821" s="2">
        <f>RSI!I1821</f>
        <v>59.825465729359607</v>
      </c>
      <c r="D1821" s="2">
        <f>MACD!E1821</f>
        <v>-4.5094228544209969E-2</v>
      </c>
      <c r="E1821" s="2">
        <f>MACD!F1821</f>
        <v>-4.1700896505585755E-2</v>
      </c>
      <c r="F1821" s="2">
        <f>'Moving Avg'!D1821</f>
        <v>12.401500000000002</v>
      </c>
      <c r="G1821" s="2">
        <f>'Moving Avg'!F1821</f>
        <v>12.356349999999999</v>
      </c>
      <c r="H1821" s="2">
        <f>'Moving Avg'!G1821</f>
        <v>12.427988000000004</v>
      </c>
      <c r="I1821" s="2">
        <f>'Moving Avg'!H1821</f>
        <v>13.322302000000001</v>
      </c>
      <c r="J1821" s="17" t="str">
        <f>OBV!F1821</f>
        <v>BULLISH</v>
      </c>
      <c r="K1821" s="17" t="str">
        <f>OBV!G1821</f>
        <v>NEUTRAL</v>
      </c>
      <c r="L1821" s="17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12.8315</v>
      </c>
      <c r="C1822" s="2">
        <f>RSI!I1822</f>
        <v>68.023763284742827</v>
      </c>
      <c r="D1822" s="2">
        <f>MACD!E1822</f>
        <v>-7.2970393438209769E-2</v>
      </c>
      <c r="E1822" s="2">
        <f>MACD!F1822</f>
        <v>-4.795479589211056E-2</v>
      </c>
      <c r="F1822" s="2">
        <f>'Moving Avg'!D1822</f>
        <v>12.492659999999999</v>
      </c>
      <c r="G1822" s="2">
        <f>'Moving Avg'!F1822</f>
        <v>12.383010000000001</v>
      </c>
      <c r="H1822" s="2">
        <f>'Moving Avg'!G1822</f>
        <v>12.429192000000006</v>
      </c>
      <c r="I1822" s="2">
        <f>'Moving Avg'!H1822</f>
        <v>13.315980999999999</v>
      </c>
      <c r="J1822" s="17" t="str">
        <f>OBV!F1822</f>
        <v>BULLISH</v>
      </c>
      <c r="K1822" s="17" t="str">
        <f>OBV!G1822</f>
        <v>NEUTRAL</v>
      </c>
      <c r="L1822" s="17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12.8057</v>
      </c>
      <c r="C1823" s="2">
        <f>RSI!I1823</f>
        <v>66.51166988440005</v>
      </c>
      <c r="D1823" s="2">
        <f>MACD!E1823</f>
        <v>-9.5939236093760982E-2</v>
      </c>
      <c r="E1823" s="2">
        <f>MACD!F1823</f>
        <v>-5.7551683932440652E-2</v>
      </c>
      <c r="F1823" s="2">
        <f>'Moving Avg'!D1823</f>
        <v>12.594139999999999</v>
      </c>
      <c r="G1823" s="2">
        <f>'Moving Avg'!F1823</f>
        <v>12.408379999999999</v>
      </c>
      <c r="H1823" s="2">
        <f>'Moving Avg'!G1823</f>
        <v>12.429880000000002</v>
      </c>
      <c r="I1823" s="2">
        <f>'Moving Avg'!H1823</f>
        <v>13.308197999999999</v>
      </c>
      <c r="J1823" s="17" t="str">
        <f>OBV!F1823</f>
        <v>BEARISH</v>
      </c>
      <c r="K1823" s="17" t="str">
        <f>OBV!G1823</f>
        <v>WEAK</v>
      </c>
      <c r="L1823" s="17" t="str">
        <f>OBV!H1823</f>
        <v>BEARISH DIVERGENCE</v>
      </c>
    </row>
    <row r="1824" spans="1:12" ht="13.5" x14ac:dyDescent="0.25">
      <c r="A1824" s="3">
        <f>RSI!A1824</f>
        <v>44666</v>
      </c>
      <c r="B1824" s="2">
        <f>RSI!B1824</f>
        <v>12.728300000000001</v>
      </c>
      <c r="C1824" s="2">
        <f>RSI!I1824</f>
        <v>62.055093682723445</v>
      </c>
      <c r="D1824" s="2">
        <f>MACD!E1824</f>
        <v>-0.11191038932994601</v>
      </c>
      <c r="E1824" s="2">
        <f>MACD!F1824</f>
        <v>-6.8423425011941735E-2</v>
      </c>
      <c r="F1824" s="2">
        <f>'Moving Avg'!D1824</f>
        <v>12.664660000000001</v>
      </c>
      <c r="G1824" s="2">
        <f>'Moving Avg'!F1824</f>
        <v>12.429879999999999</v>
      </c>
      <c r="H1824" s="2">
        <f>'Moving Avg'!G1824</f>
        <v>12.432460000000003</v>
      </c>
      <c r="I1824" s="2">
        <f>'Moving Avg'!H1824</f>
        <v>13.301318000000002</v>
      </c>
      <c r="J1824" s="17" t="str">
        <f>OBV!F1824</f>
        <v>BEARISH</v>
      </c>
      <c r="K1824" s="17" t="str">
        <f>OBV!G1824</f>
        <v>WEAK</v>
      </c>
      <c r="L1824" s="17" t="str">
        <f>OBV!H1824</f>
        <v>BEARISH DIVERGENCE</v>
      </c>
    </row>
    <row r="1825" spans="1:12" ht="13.5" x14ac:dyDescent="0.25">
      <c r="A1825" s="3">
        <f>RSI!A1825</f>
        <v>44669</v>
      </c>
      <c r="B1825" s="2">
        <f>RSI!B1825</f>
        <v>12.814299999999999</v>
      </c>
      <c r="C1825" s="2">
        <f>RSI!I1825</f>
        <v>64.871559766877425</v>
      </c>
      <c r="D1825" s="2">
        <f>MACD!E1825</f>
        <v>-0.14666943657390874</v>
      </c>
      <c r="E1825" s="2">
        <f>MACD!F1825</f>
        <v>-8.4072627324335139E-2</v>
      </c>
      <c r="F1825" s="2">
        <f>'Moving Avg'!D1825</f>
        <v>12.752380000000002</v>
      </c>
      <c r="G1825" s="2">
        <f>'Moving Avg'!F1825</f>
        <v>12.46299</v>
      </c>
      <c r="H1825" s="2">
        <f>'Moving Avg'!G1825</f>
        <v>12.436760000000001</v>
      </c>
      <c r="I1825" s="2">
        <f>'Moving Avg'!H1825</f>
        <v>13.295298000000003</v>
      </c>
      <c r="J1825" s="17" t="str">
        <f>OBV!F1825</f>
        <v>BEARISH</v>
      </c>
      <c r="K1825" s="17" t="str">
        <f>OBV!G1825</f>
        <v>WEAK</v>
      </c>
      <c r="L1825" s="17" t="str">
        <f>OBV!H1825</f>
        <v>BEARISH DIVERGENCE</v>
      </c>
    </row>
    <row r="1826" spans="1:12" ht="13.5" x14ac:dyDescent="0.25">
      <c r="A1826" s="3">
        <f>RSI!A1826</f>
        <v>44670</v>
      </c>
      <c r="B1826" s="2">
        <f>RSI!B1826</f>
        <v>12.814299999999999</v>
      </c>
      <c r="C1826" s="2">
        <f>RSI!I1826</f>
        <v>64.871559766877425</v>
      </c>
      <c r="D1826" s="2">
        <f>MACD!E1826</f>
        <v>-0.16488043442517331</v>
      </c>
      <c r="E1826" s="2">
        <f>MACD!F1826</f>
        <v>-0.10023418874450277</v>
      </c>
      <c r="F1826" s="2">
        <f>'Moving Avg'!D1826</f>
        <v>12.798820000000001</v>
      </c>
      <c r="G1826" s="2">
        <f>'Moving Avg'!F1826</f>
        <v>12.480619999999998</v>
      </c>
      <c r="H1826" s="2">
        <f>'Moving Avg'!G1826</f>
        <v>12.44106</v>
      </c>
      <c r="I1826" s="2">
        <f>'Moving Avg'!H1826</f>
        <v>13.289278000000003</v>
      </c>
      <c r="J1826" s="17" t="str">
        <f>OBV!F1826</f>
        <v>BEARISH</v>
      </c>
      <c r="K1826" s="17" t="str">
        <f>OBV!G1826</f>
        <v>WEAK</v>
      </c>
      <c r="L1826" s="17" t="str">
        <f>OBV!H1826</f>
        <v>BEARISH DIVERGENCE</v>
      </c>
    </row>
    <row r="1827" spans="1:12" ht="13.5" x14ac:dyDescent="0.25">
      <c r="A1827" s="3">
        <f>RSI!A1827</f>
        <v>44671</v>
      </c>
      <c r="B1827" s="2">
        <f>RSI!B1827</f>
        <v>12.8917</v>
      </c>
      <c r="C1827" s="2">
        <f>RSI!I1827</f>
        <v>67.397450070686858</v>
      </c>
      <c r="D1827" s="2">
        <f>MACD!E1827</f>
        <v>-0.18922602608157391</v>
      </c>
      <c r="E1827" s="2">
        <f>MACD!F1827</f>
        <v>-0.11803255621191699</v>
      </c>
      <c r="F1827" s="2">
        <f>'Moving Avg'!D1827</f>
        <v>12.81086</v>
      </c>
      <c r="G1827" s="2">
        <f>'Moving Avg'!F1827</f>
        <v>12.50212</v>
      </c>
      <c r="H1827" s="2">
        <f>'Moving Avg'!G1827</f>
        <v>12.442952</v>
      </c>
      <c r="I1827" s="2">
        <f>'Moving Avg'!H1827</f>
        <v>13.284247000000004</v>
      </c>
      <c r="J1827" s="17" t="str">
        <f>OBV!F1827</f>
        <v>BEARISH</v>
      </c>
      <c r="K1827" s="17" t="str">
        <f>OBV!G1827</f>
        <v>WEAK</v>
      </c>
      <c r="L1827" s="17" t="str">
        <f>OBV!H1827</f>
        <v>BEARISH DIVERGENCE</v>
      </c>
    </row>
    <row r="1828" spans="1:12" ht="13.5" x14ac:dyDescent="0.25">
      <c r="A1828" s="3">
        <f>RSI!A1828</f>
        <v>44672</v>
      </c>
      <c r="B1828" s="2">
        <f>RSI!B1828</f>
        <v>12.814299999999999</v>
      </c>
      <c r="C1828" s="2">
        <f>RSI!I1828</f>
        <v>62.553580135984575</v>
      </c>
      <c r="D1828" s="2">
        <f>MACD!E1828</f>
        <v>-0.21819848648380713</v>
      </c>
      <c r="E1828" s="2">
        <f>MACD!F1828</f>
        <v>-0.13806574226629503</v>
      </c>
      <c r="F1828" s="2">
        <f>'Moving Avg'!D1828</f>
        <v>12.812580000000001</v>
      </c>
      <c r="G1828" s="2">
        <f>'Moving Avg'!F1828</f>
        <v>12.52792</v>
      </c>
      <c r="H1828" s="2">
        <f>'Moving Avg'!G1828</f>
        <v>12.446391999999998</v>
      </c>
      <c r="I1828" s="2">
        <f>'Moving Avg'!H1828</f>
        <v>13.278786000000004</v>
      </c>
      <c r="J1828" s="17" t="str">
        <f>OBV!F1828</f>
        <v>BEARISH</v>
      </c>
      <c r="K1828" s="17" t="str">
        <f>OBV!G1828</f>
        <v>WEAK</v>
      </c>
      <c r="L1828" s="17" t="str">
        <f>OBV!H1828</f>
        <v>BEARISH DIVERGENCE</v>
      </c>
    </row>
    <row r="1829" spans="1:12" ht="13.5" x14ac:dyDescent="0.25">
      <c r="A1829" s="3">
        <f>RSI!A1829</f>
        <v>44673</v>
      </c>
      <c r="B1829" s="2">
        <f>RSI!B1829</f>
        <v>12.883100000000001</v>
      </c>
      <c r="C1829" s="2">
        <f>RSI!I1829</f>
        <v>64.964015518812801</v>
      </c>
      <c r="D1829" s="2">
        <f>MACD!E1829</f>
        <v>-0.23748006102705155</v>
      </c>
      <c r="E1829" s="2">
        <f>MACD!F1829</f>
        <v>-0.15794860601844635</v>
      </c>
      <c r="F1829" s="2">
        <f>'Moving Avg'!D1829</f>
        <v>12.843539999999999</v>
      </c>
      <c r="G1829" s="2">
        <f>'Moving Avg'!F1829</f>
        <v>12.55716</v>
      </c>
      <c r="H1829" s="2">
        <f>'Moving Avg'!G1829</f>
        <v>12.451723999999999</v>
      </c>
      <c r="I1829" s="2">
        <f>'Moving Avg'!H1829</f>
        <v>13.273669000000005</v>
      </c>
      <c r="J1829" s="17" t="str">
        <f>OBV!F1829</f>
        <v>BEARISH</v>
      </c>
      <c r="K1829" s="17" t="str">
        <f>OBV!G1829</f>
        <v>NEUTRAL</v>
      </c>
      <c r="L1829" s="17" t="str">
        <f>OBV!H1829</f>
        <v>BEARISH DIVERGENCE</v>
      </c>
    </row>
    <row r="1830" spans="1:12" ht="13.5" x14ac:dyDescent="0.25">
      <c r="A1830" s="3">
        <f>RSI!A1830</f>
        <v>44676</v>
      </c>
      <c r="B1830" s="2">
        <f>RSI!B1830</f>
        <v>12.874499999999999</v>
      </c>
      <c r="C1830" s="2">
        <f>RSI!I1830</f>
        <v>64.405923643070253</v>
      </c>
      <c r="D1830" s="2">
        <f>MACD!E1830</f>
        <v>-0.2550256814124765</v>
      </c>
      <c r="E1830" s="2">
        <f>MACD!F1830</f>
        <v>-0.17736402109725238</v>
      </c>
      <c r="F1830" s="2">
        <f>'Moving Avg'!D1830</f>
        <v>12.85558</v>
      </c>
      <c r="G1830" s="2">
        <f>'Moving Avg'!F1830</f>
        <v>12.58597</v>
      </c>
      <c r="H1830" s="2">
        <f>'Moving Avg'!G1830</f>
        <v>12.458088</v>
      </c>
      <c r="I1830" s="2">
        <f>'Moving Avg'!H1830</f>
        <v>13.268509000000005</v>
      </c>
      <c r="J1830" s="17" t="str">
        <f>OBV!F1830</f>
        <v>BEARISH</v>
      </c>
      <c r="K1830" s="17" t="str">
        <f>OBV!G1830</f>
        <v>WEAK</v>
      </c>
      <c r="L1830" s="17" t="str">
        <f>OBV!H1830</f>
        <v>BEARISH DIVERGENCE</v>
      </c>
    </row>
    <row r="1831" spans="1:12" ht="13.5" x14ac:dyDescent="0.25">
      <c r="A1831" s="3">
        <f>RSI!A1831</f>
        <v>44677</v>
      </c>
      <c r="B1831" s="2">
        <f>RSI!B1831</f>
        <v>12.874499999999999</v>
      </c>
      <c r="C1831" s="2">
        <f>RSI!I1831</f>
        <v>64.405923643070253</v>
      </c>
      <c r="D1831" s="2">
        <f>MACD!E1831</f>
        <v>-0.23979645884934797</v>
      </c>
      <c r="E1831" s="2">
        <f>MACD!F1831</f>
        <v>-0.1898505086476715</v>
      </c>
      <c r="F1831" s="2">
        <f>'Moving Avg'!D1831</f>
        <v>12.867619999999999</v>
      </c>
      <c r="G1831" s="2">
        <f>'Moving Avg'!F1831</f>
        <v>12.60833</v>
      </c>
      <c r="H1831" s="2">
        <f>'Moving Avg'!G1831</f>
        <v>12.463592</v>
      </c>
      <c r="I1831" s="2">
        <f>'Moving Avg'!H1831</f>
        <v>13.263349000000005</v>
      </c>
      <c r="J1831" s="17" t="str">
        <f>OBV!F1831</f>
        <v>BEARISH</v>
      </c>
      <c r="K1831" s="17" t="str">
        <f>OBV!G1831</f>
        <v>WEAK</v>
      </c>
      <c r="L1831" s="17" t="str">
        <f>OBV!H1831</f>
        <v>BEARISH DIVERGENCE</v>
      </c>
    </row>
    <row r="1832" spans="1:12" ht="13.5" x14ac:dyDescent="0.25">
      <c r="A1832" s="3">
        <f>RSI!A1832</f>
        <v>44678</v>
      </c>
      <c r="B1832" s="2">
        <f>RSI!B1832</f>
        <v>12.814299999999999</v>
      </c>
      <c r="C1832" s="2">
        <f>RSI!I1832</f>
        <v>60.206916339904694</v>
      </c>
      <c r="D1832" s="2">
        <f>MACD!E1832</f>
        <v>-0.18563571229590714</v>
      </c>
      <c r="E1832" s="2">
        <f>MACD!F1832</f>
        <v>-0.18900754937731862</v>
      </c>
      <c r="F1832" s="2">
        <f>'Moving Avg'!D1832</f>
        <v>12.85214</v>
      </c>
      <c r="G1832" s="2">
        <f>'Moving Avg'!F1832</f>
        <v>12.630260000000002</v>
      </c>
      <c r="H1832" s="2">
        <f>'Moving Avg'!G1832</f>
        <v>12.467892000000001</v>
      </c>
      <c r="I1832" s="2">
        <f>'Moving Avg'!H1832</f>
        <v>13.257888000000003</v>
      </c>
      <c r="J1832" s="17" t="str">
        <f>OBV!F1832</f>
        <v>BEARISH</v>
      </c>
      <c r="K1832" s="17" t="str">
        <f>OBV!G1832</f>
        <v>WEAK</v>
      </c>
      <c r="L1832" s="17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12.728300000000001</v>
      </c>
      <c r="C1833" s="2">
        <f>RSI!I1833</f>
        <v>54.718562073716583</v>
      </c>
      <c r="D1833" s="2">
        <f>MACD!E1833</f>
        <v>-0.13848942126633546</v>
      </c>
      <c r="E1833" s="2">
        <f>MACD!F1833</f>
        <v>-0.17890392375512199</v>
      </c>
      <c r="F1833" s="2">
        <f>'Moving Avg'!D1833</f>
        <v>12.83494</v>
      </c>
      <c r="G1833" s="2">
        <f>'Moving Avg'!F1833</f>
        <v>12.647460000000001</v>
      </c>
      <c r="H1833" s="2">
        <f>'Moving Avg'!G1833</f>
        <v>12.471332</v>
      </c>
      <c r="I1833" s="2">
        <f>'Moving Avg'!H1833</f>
        <v>13.251997000000001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12.7713</v>
      </c>
      <c r="C1834" s="2">
        <f>RSI!I1834</f>
        <v>56.837215381251312</v>
      </c>
      <c r="D1834" s="2">
        <f>MACD!E1834</f>
        <v>-0.11418404315181263</v>
      </c>
      <c r="E1834" s="2">
        <f>MACD!F1834</f>
        <v>-0.16595994763446012</v>
      </c>
      <c r="F1834" s="2">
        <f>'Moving Avg'!D1834</f>
        <v>12.812580000000001</v>
      </c>
      <c r="G1834" s="2">
        <f>'Moving Avg'!F1834</f>
        <v>12.666810000000002</v>
      </c>
      <c r="H1834" s="2">
        <f>'Moving Avg'!G1834</f>
        <v>12.475632000000001</v>
      </c>
      <c r="I1834" s="2">
        <f>'Moving Avg'!H1834</f>
        <v>13.246321</v>
      </c>
      <c r="J1834" s="17" t="str">
        <f>OBV!F1834</f>
        <v>BEARISH</v>
      </c>
      <c r="K1834" s="17" t="str">
        <f>OBV!G1834</f>
        <v>NEUTRAL</v>
      </c>
      <c r="L1834" s="17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12.814299999999999</v>
      </c>
      <c r="C1835" s="2">
        <f>RSI!I1835</f>
        <v>58.907758145786573</v>
      </c>
      <c r="D1835" s="2">
        <f>MACD!E1835</f>
        <v>-8.4284569778304785E-2</v>
      </c>
      <c r="E1835" s="2">
        <f>MACD!F1835</f>
        <v>-0.14962487206322908</v>
      </c>
      <c r="F1835" s="2">
        <f>'Moving Avg'!D1835</f>
        <v>12.800540000000002</v>
      </c>
      <c r="G1835" s="2">
        <f>'Moving Avg'!F1835</f>
        <v>12.692610000000002</v>
      </c>
      <c r="H1835" s="2">
        <f>'Moving Avg'!G1835</f>
        <v>12.482339999999999</v>
      </c>
      <c r="I1835" s="2">
        <f>'Moving Avg'!H1835</f>
        <v>13.24086</v>
      </c>
      <c r="J1835" s="17" t="str">
        <f>OBV!F1835</f>
        <v>BULLISH</v>
      </c>
      <c r="K1835" s="17" t="str">
        <f>OBV!G1835</f>
        <v>NEUTRAL</v>
      </c>
      <c r="L1835" s="17" t="str">
        <f>OBV!H1835</f>
        <v>BULLISH DIVERGENCE</v>
      </c>
    </row>
    <row r="1836" spans="1:12" ht="13.5" x14ac:dyDescent="0.25">
      <c r="A1836" s="3">
        <f>RSI!A1836</f>
        <v>44686</v>
      </c>
      <c r="B1836" s="2">
        <f>RSI!B1836</f>
        <v>12.7713</v>
      </c>
      <c r="C1836" s="2">
        <f>RSI!I1836</f>
        <v>56.01403935041921</v>
      </c>
      <c r="D1836" s="2">
        <f>MACD!E1836</f>
        <v>-5.6713363348595891E-2</v>
      </c>
      <c r="E1836" s="2">
        <f>MACD!F1836</f>
        <v>-0.13104257032030245</v>
      </c>
      <c r="F1836" s="2">
        <f>'Moving Avg'!D1836</f>
        <v>12.779900000000001</v>
      </c>
      <c r="G1836" s="2">
        <f>'Moving Avg'!F1836</f>
        <v>12.711960000000001</v>
      </c>
      <c r="H1836" s="2">
        <f>'Moving Avg'!G1836</f>
        <v>12.488188000000001</v>
      </c>
      <c r="I1836" s="2">
        <f>'Moving Avg'!H1836</f>
        <v>13.233765</v>
      </c>
      <c r="J1836" s="17" t="str">
        <f>OBV!F1836</f>
        <v>BULLISH</v>
      </c>
      <c r="K1836" s="17" t="str">
        <f>OBV!G1836</f>
        <v>NEUTRAL</v>
      </c>
      <c r="L1836" s="17" t="str">
        <f>OBV!H1836</f>
        <v>BULLISH DIVERGENCE</v>
      </c>
    </row>
    <row r="1837" spans="1:12" ht="13.5" x14ac:dyDescent="0.25">
      <c r="A1837" s="3">
        <f>RSI!A1837</f>
        <v>44687</v>
      </c>
      <c r="B1837" s="2">
        <f>RSI!B1837</f>
        <v>12.8659</v>
      </c>
      <c r="C1837" s="2">
        <f>RSI!I1837</f>
        <v>60.599594166710943</v>
      </c>
      <c r="D1837" s="2">
        <f>MACD!E1837</f>
        <v>-2.9075371264367433E-2</v>
      </c>
      <c r="E1837" s="2">
        <f>MACD!F1837</f>
        <v>-0.11064913050911546</v>
      </c>
      <c r="F1837" s="2">
        <f>'Moving Avg'!D1837</f>
        <v>12.79022</v>
      </c>
      <c r="G1837" s="2">
        <f>'Moving Avg'!F1837</f>
        <v>12.736470000000001</v>
      </c>
      <c r="H1837" s="2">
        <f>'Moving Avg'!G1837</f>
        <v>12.496099999999998</v>
      </c>
      <c r="I1837" s="2">
        <f>'Moving Avg'!H1837</f>
        <v>13.225852999999999</v>
      </c>
      <c r="J1837" s="17" t="str">
        <f>OBV!F1837</f>
        <v>BULLISH</v>
      </c>
      <c r="K1837" s="17" t="str">
        <f>OBV!G1837</f>
        <v>STRONG</v>
      </c>
      <c r="L1837" s="17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12.8659</v>
      </c>
      <c r="C1838" s="2">
        <f>RSI!I1838</f>
        <v>60.599594166710943</v>
      </c>
      <c r="D1838" s="2">
        <f>MACD!E1838</f>
        <v>-1.870400571388231E-2</v>
      </c>
      <c r="E1838" s="2">
        <f>MACD!F1838</f>
        <v>-9.2260105550068833E-2</v>
      </c>
      <c r="F1838" s="2">
        <f>'Moving Avg'!D1838</f>
        <v>12.817739999999997</v>
      </c>
      <c r="G1838" s="2">
        <f>'Moving Avg'!F1838</f>
        <v>12.764850000000003</v>
      </c>
      <c r="H1838" s="2">
        <f>'Moving Avg'!G1838</f>
        <v>12.504184</v>
      </c>
      <c r="I1838" s="2">
        <f>'Moving Avg'!H1838</f>
        <v>13.217510999999996</v>
      </c>
      <c r="J1838" s="17" t="str">
        <f>OBV!F1838</f>
        <v>BULLISH</v>
      </c>
      <c r="K1838" s="17" t="str">
        <f>OBV!G1838</f>
        <v>STRONG</v>
      </c>
      <c r="L1838" s="17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12.814299999999999</v>
      </c>
      <c r="C1839" s="2">
        <f>RSI!I1839</f>
        <v>56.850389211522447</v>
      </c>
      <c r="D1839" s="2">
        <f>MACD!E1839</f>
        <v>3.45366251756829E-3</v>
      </c>
      <c r="E1839" s="2">
        <f>MACD!F1839</f>
        <v>-7.3117351936541411E-2</v>
      </c>
      <c r="F1839" s="2">
        <f>'Moving Avg'!D1839</f>
        <v>12.826339999999998</v>
      </c>
      <c r="G1839" s="2">
        <f>'Moving Avg'!F1839</f>
        <v>12.786780000000002</v>
      </c>
      <c r="H1839" s="2">
        <f>'Moving Avg'!G1839</f>
        <v>12.512096000000001</v>
      </c>
      <c r="I1839" s="2">
        <f>'Moving Avg'!H1839</f>
        <v>13.208910999999995</v>
      </c>
      <c r="J1839" s="17" t="str">
        <f>OBV!F1839</f>
        <v>BULLISH</v>
      </c>
      <c r="K1839" s="17" t="str">
        <f>OBV!G1839</f>
        <v>STRONG</v>
      </c>
      <c r="L1839" s="17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12.814299999999999</v>
      </c>
      <c r="C1840" s="2">
        <f>RSI!I1840</f>
        <v>56.850389211522447</v>
      </c>
      <c r="D1840" s="2">
        <f>MACD!E1840</f>
        <v>2.0235269678762435E-2</v>
      </c>
      <c r="E1840" s="2">
        <f>MACD!F1840</f>
        <v>-5.4446827613480644E-2</v>
      </c>
      <c r="F1840" s="2">
        <f>'Moving Avg'!D1840</f>
        <v>12.826340000000002</v>
      </c>
      <c r="G1840" s="2">
        <f>'Moving Avg'!F1840</f>
        <v>12.808710000000001</v>
      </c>
      <c r="H1840" s="2">
        <f>'Moving Avg'!G1840</f>
        <v>12.522416</v>
      </c>
      <c r="I1840" s="2">
        <f>'Moving Avg'!H1840</f>
        <v>13.200310999999997</v>
      </c>
      <c r="J1840" s="17" t="str">
        <f>OBV!F1840</f>
        <v>BULLISH</v>
      </c>
      <c r="K1840" s="17" t="str">
        <f>OBV!G1840</f>
        <v>STRONG</v>
      </c>
      <c r="L1840" s="17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12.7971</v>
      </c>
      <c r="C1841" s="2">
        <f>RSI!I1841</f>
        <v>55.522426093683556</v>
      </c>
      <c r="D1841" s="2">
        <f>MACD!E1841</f>
        <v>3.5112765093614939E-2</v>
      </c>
      <c r="E1841" s="2">
        <f>MACD!F1841</f>
        <v>-3.6534909072061528E-2</v>
      </c>
      <c r="F1841" s="2">
        <f>'Moving Avg'!D1841</f>
        <v>12.8315</v>
      </c>
      <c r="G1841" s="2">
        <f>'Moving Avg'!F1841</f>
        <v>12.819460000000001</v>
      </c>
      <c r="H1841" s="2">
        <f>'Moving Avg'!G1841</f>
        <v>12.535488000000003</v>
      </c>
      <c r="I1841" s="2">
        <f>'Moving Avg'!H1841</f>
        <v>13.192527999999998</v>
      </c>
      <c r="J1841" s="17" t="str">
        <f>OBV!F1841</f>
        <v>BULLISH</v>
      </c>
      <c r="K1841" s="17" t="str">
        <f>OBV!G1841</f>
        <v>STRONG</v>
      </c>
      <c r="L1841" s="17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12.7971</v>
      </c>
      <c r="C1842" s="2">
        <f>RSI!I1842</f>
        <v>55.522426093683556</v>
      </c>
      <c r="D1842" s="2">
        <f>MACD!E1842</f>
        <v>3.7989289819282845E-2</v>
      </c>
      <c r="E1842" s="2">
        <f>MACD!F1842</f>
        <v>-2.1630069293792652E-2</v>
      </c>
      <c r="F1842" s="2">
        <f>'Moving Avg'!D1842</f>
        <v>12.817740000000001</v>
      </c>
      <c r="G1842" s="2">
        <f>'Moving Avg'!F1842</f>
        <v>12.817740000000001</v>
      </c>
      <c r="H1842" s="2">
        <f>'Moving Avg'!G1842</f>
        <v>12.545464000000003</v>
      </c>
      <c r="I1842" s="2">
        <f>'Moving Avg'!H1842</f>
        <v>13.186894999999994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12.728300000000001</v>
      </c>
      <c r="C1843" s="2">
        <f>RSI!I1843</f>
        <v>50.09407092172026</v>
      </c>
      <c r="D1843" s="2">
        <f>MACD!E1843</f>
        <v>3.1871589364245168E-2</v>
      </c>
      <c r="E1843" s="2">
        <f>MACD!F1843</f>
        <v>-1.0929737562185089E-2</v>
      </c>
      <c r="F1843" s="2">
        <f>'Moving Avg'!D1843</f>
        <v>12.79022</v>
      </c>
      <c r="G1843" s="2">
        <f>'Moving Avg'!F1843</f>
        <v>12.81387</v>
      </c>
      <c r="H1843" s="2">
        <f>'Moving Avg'!G1843</f>
        <v>12.554064000000004</v>
      </c>
      <c r="I1843" s="2">
        <f>'Moving Avg'!H1843</f>
        <v>13.180917999999995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12.7197</v>
      </c>
      <c r="C1844" s="2">
        <f>RSI!I1844</f>
        <v>49.443338708299471</v>
      </c>
      <c r="D1844" s="2">
        <f>MACD!E1844</f>
        <v>3.3967731863981498E-2</v>
      </c>
      <c r="E1844" s="2">
        <f>MACD!F1844</f>
        <v>-1.9502436769517715E-3</v>
      </c>
      <c r="F1844" s="2">
        <f>'Moving Avg'!D1844</f>
        <v>12.771300000000002</v>
      </c>
      <c r="G1844" s="2">
        <f>'Moving Avg'!F1844</f>
        <v>12.81344</v>
      </c>
      <c r="H1844" s="2">
        <f>'Moving Avg'!G1844</f>
        <v>12.562491999999999</v>
      </c>
      <c r="I1844" s="2">
        <f>'Moving Avg'!H1844</f>
        <v>13.172317999999995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12.7197</v>
      </c>
      <c r="C1845" s="2">
        <f>RSI!I1845</f>
        <v>49.443338708299471</v>
      </c>
      <c r="D1845" s="2">
        <f>MACD!E1845</f>
        <v>4.2426330895239062E-2</v>
      </c>
      <c r="E1845" s="2">
        <f>MACD!F1845</f>
        <v>6.9250712374863957E-3</v>
      </c>
      <c r="F1845" s="2">
        <f>'Moving Avg'!D1845</f>
        <v>12.752380000000002</v>
      </c>
      <c r="G1845" s="2">
        <f>'Moving Avg'!F1845</f>
        <v>12.80871</v>
      </c>
      <c r="H1845" s="2">
        <f>'Moving Avg'!G1845</f>
        <v>12.570920000000003</v>
      </c>
      <c r="I1845" s="2">
        <f>'Moving Avg'!H1845</f>
        <v>13.163674999999996</v>
      </c>
      <c r="J1845" s="17" t="str">
        <f>OBV!F1845</f>
        <v>BEARISH</v>
      </c>
      <c r="K1845" s="17" t="str">
        <f>OBV!G1845</f>
        <v>NEUTRAL</v>
      </c>
      <c r="L1845" s="17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12.7197</v>
      </c>
      <c r="C1846" s="2">
        <f>RSI!I1846</f>
        <v>49.443338708299471</v>
      </c>
      <c r="D1846" s="2">
        <f>MACD!E1846</f>
        <v>4.3032625510665667E-2</v>
      </c>
      <c r="E1846" s="2">
        <f>MACD!F1846</f>
        <v>1.414658209212225E-2</v>
      </c>
      <c r="F1846" s="2">
        <f>'Moving Avg'!D1846</f>
        <v>12.7369</v>
      </c>
      <c r="G1846" s="2">
        <f>'Moving Avg'!F1846</f>
        <v>12.803980000000001</v>
      </c>
      <c r="H1846" s="2">
        <f>'Moving Avg'!G1846</f>
        <v>12.576940000000002</v>
      </c>
      <c r="I1846" s="2">
        <f>'Moving Avg'!H1846</f>
        <v>13.156321999999996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12.7197</v>
      </c>
      <c r="C1847" s="2">
        <f>RSI!I1847</f>
        <v>49.443338708299471</v>
      </c>
      <c r="D1847" s="2">
        <f>MACD!E1847</f>
        <v>5.8159122710666367E-2</v>
      </c>
      <c r="E1847" s="2">
        <f>MACD!F1847</f>
        <v>2.2949090215831074E-2</v>
      </c>
      <c r="F1847" s="2">
        <f>'Moving Avg'!D1847</f>
        <v>12.72142</v>
      </c>
      <c r="G1847" s="2">
        <f>'Moving Avg'!F1847</f>
        <v>12.795379999999998</v>
      </c>
      <c r="H1847" s="2">
        <f>'Moving Avg'!G1847</f>
        <v>12.585368000000001</v>
      </c>
      <c r="I1847" s="2">
        <f>'Moving Avg'!H1847</f>
        <v>13.149828999999993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12.7197</v>
      </c>
      <c r="C1848" s="2">
        <f>RSI!I1848</f>
        <v>49.443338708299478</v>
      </c>
      <c r="D1848" s="2">
        <f>MACD!E1848</f>
        <v>7.1013681796584294E-2</v>
      </c>
      <c r="E1848" s="2">
        <f>MACD!F1848</f>
        <v>3.2562008531981719E-2</v>
      </c>
      <c r="F1848" s="2">
        <f>'Moving Avg'!D1848</f>
        <v>12.7197</v>
      </c>
      <c r="G1848" s="2">
        <f>'Moving Avg'!F1848</f>
        <v>12.790649999999996</v>
      </c>
      <c r="H1848" s="2">
        <f>'Moving Avg'!G1848</f>
        <v>12.591388</v>
      </c>
      <c r="I1848" s="2">
        <f>'Moving Avg'!H1848</f>
        <v>13.143335999999994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12.7111</v>
      </c>
      <c r="C1849" s="2">
        <f>RSI!I1849</f>
        <v>48.530169611052763</v>
      </c>
      <c r="D1849" s="2">
        <f>MACD!E1849</f>
        <v>7.464031718530606E-2</v>
      </c>
      <c r="E1849" s="2">
        <f>MACD!F1849</f>
        <v>4.0977670262646593E-2</v>
      </c>
      <c r="F1849" s="2">
        <f>'Moving Avg'!D1849</f>
        <v>12.717980000000001</v>
      </c>
      <c r="G1849" s="2">
        <f>'Moving Avg'!F1849</f>
        <v>12.782049999999995</v>
      </c>
      <c r="H1849" s="2">
        <f>'Moving Avg'!G1849</f>
        <v>12.599644000000001</v>
      </c>
      <c r="I1849" s="2">
        <f>'Moving Avg'!H1849</f>
        <v>13.136799999999996</v>
      </c>
      <c r="J1849" s="17" t="str">
        <f>OBV!F1849</f>
        <v>BEARISH</v>
      </c>
      <c r="K1849" s="17" t="str">
        <f>OBV!G1849</f>
        <v>WEAK</v>
      </c>
      <c r="L1849" s="17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12.7111</v>
      </c>
      <c r="C1850" s="2">
        <f>RSI!I1850</f>
        <v>48.530169611052763</v>
      </c>
      <c r="D1850" s="2">
        <f>MACD!E1850</f>
        <v>7.7807164658690198E-2</v>
      </c>
      <c r="E1850" s="2">
        <f>MACD!F1850</f>
        <v>4.8343569141855315E-2</v>
      </c>
      <c r="F1850" s="2">
        <f>'Moving Avg'!D1850</f>
        <v>12.71626</v>
      </c>
      <c r="G1850" s="2">
        <f>'Moving Avg'!F1850</f>
        <v>12.773879999999995</v>
      </c>
      <c r="H1850" s="2">
        <f>'Moving Avg'!G1850</f>
        <v>12.60962</v>
      </c>
      <c r="I1850" s="2">
        <f>'Moving Avg'!H1850</f>
        <v>13.130263999999993</v>
      </c>
      <c r="J1850" s="17" t="str">
        <f>OBV!F1850</f>
        <v>BEARISH</v>
      </c>
      <c r="K1850" s="17" t="str">
        <f>OBV!G1850</f>
        <v>WEAK</v>
      </c>
      <c r="L1850" s="17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12.702500000000001</v>
      </c>
      <c r="C1851" s="2">
        <f>RSI!I1851</f>
        <v>47.512468202738873</v>
      </c>
      <c r="D1851" s="2">
        <f>MACD!E1851</f>
        <v>7.8568573195855862E-2</v>
      </c>
      <c r="E1851" s="2">
        <f>MACD!F1851</f>
        <v>5.4388569952655424E-2</v>
      </c>
      <c r="F1851" s="2">
        <f>'Moving Avg'!D1851</f>
        <v>12.712820000000001</v>
      </c>
      <c r="G1851" s="2">
        <f>'Moving Avg'!F1851</f>
        <v>12.765279999999995</v>
      </c>
      <c r="H1851" s="2">
        <f>'Moving Avg'!G1851</f>
        <v>12.615295999999999</v>
      </c>
      <c r="I1851" s="2">
        <f>'Moving Avg'!H1851</f>
        <v>13.123684999999993</v>
      </c>
      <c r="J1851" s="17" t="str">
        <f>OBV!F1851</f>
        <v>BEARISH</v>
      </c>
      <c r="K1851" s="17" t="str">
        <f>OBV!G1851</f>
        <v>WEAK</v>
      </c>
      <c r="L1851" s="17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12.6509</v>
      </c>
      <c r="C1852" s="2">
        <f>RSI!I1852</f>
        <v>41.842712684152687</v>
      </c>
      <c r="D1852" s="2">
        <f>MACD!E1852</f>
        <v>8.3170034890832412E-2</v>
      </c>
      <c r="E1852" s="2">
        <f>MACD!F1852</f>
        <v>6.0144862940290825E-2</v>
      </c>
      <c r="F1852" s="2">
        <f>'Moving Avg'!D1852</f>
        <v>12.699059999999999</v>
      </c>
      <c r="G1852" s="2">
        <f>'Moving Avg'!F1852</f>
        <v>12.757109999999996</v>
      </c>
      <c r="H1852" s="2">
        <f>'Moving Avg'!G1852</f>
        <v>12.622347999999999</v>
      </c>
      <c r="I1852" s="2">
        <f>'Moving Avg'!H1852</f>
        <v>13.116847999999996</v>
      </c>
      <c r="J1852" s="17" t="str">
        <f>OBV!F1852</f>
        <v>BEARISH</v>
      </c>
      <c r="K1852" s="17" t="str">
        <f>OBV!G1852</f>
        <v>WEAK</v>
      </c>
      <c r="L1852" s="17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12.9102</v>
      </c>
      <c r="C1853" s="2">
        <f>RSI!I1853</f>
        <v>64.663089633004461</v>
      </c>
      <c r="D1853" s="2">
        <f>MACD!E1853</f>
        <v>5.7701436106089687E-2</v>
      </c>
      <c r="E1853" s="2">
        <f>MACD!F1853</f>
        <v>5.9656177573450597E-2</v>
      </c>
      <c r="F1853" s="2">
        <f>'Moving Avg'!D1853</f>
        <v>12.737159999999999</v>
      </c>
      <c r="G1853" s="2">
        <f>'Moving Avg'!F1853</f>
        <v>12.766204999999996</v>
      </c>
      <c r="H1853" s="2">
        <f>'Moving Avg'!G1853</f>
        <v>12.634585999999999</v>
      </c>
      <c r="I1853" s="2">
        <f>'Moving Avg'!H1853</f>
        <v>13.110447499999994</v>
      </c>
      <c r="J1853" s="17" t="str">
        <f>OBV!F1853</f>
        <v>BEARISH</v>
      </c>
      <c r="K1853" s="17" t="str">
        <f>OBV!G1853</f>
        <v>WEAK</v>
      </c>
      <c r="L1853" s="17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12.901199999999999</v>
      </c>
      <c r="C1854" s="2">
        <f>RSI!I1854</f>
        <v>63.728381041566628</v>
      </c>
      <c r="D1854" s="2">
        <f>MACD!E1854</f>
        <v>3.4360494766408678E-2</v>
      </c>
      <c r="E1854" s="2">
        <f>MACD!F1854</f>
        <v>5.459704101204222E-2</v>
      </c>
      <c r="F1854" s="2">
        <f>'Moving Avg'!D1854</f>
        <v>12.775180000000001</v>
      </c>
      <c r="G1854" s="2">
        <f>'Moving Avg'!F1854</f>
        <v>12.772699999999997</v>
      </c>
      <c r="H1854" s="2">
        <f>'Moving Avg'!G1854</f>
        <v>12.646643999999998</v>
      </c>
      <c r="I1854" s="2">
        <f>'Moving Avg'!H1854</f>
        <v>13.104861999999994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12.901199999999999</v>
      </c>
      <c r="C1855" s="2">
        <f>RSI!I1855</f>
        <v>63.728381041566628</v>
      </c>
      <c r="D1855" s="2">
        <f>MACD!E1855</f>
        <v>1.3613483804933324E-2</v>
      </c>
      <c r="E1855" s="2">
        <f>MACD!F1855</f>
        <v>4.6400329570620444E-2</v>
      </c>
      <c r="F1855" s="2">
        <f>'Moving Avg'!D1855</f>
        <v>12.8132</v>
      </c>
      <c r="G1855" s="2">
        <f>'Moving Avg'!F1855</f>
        <v>12.777044999999998</v>
      </c>
      <c r="H1855" s="2">
        <f>'Moving Avg'!G1855</f>
        <v>12.661626000000002</v>
      </c>
      <c r="I1855" s="2">
        <f>'Moving Avg'!H1855</f>
        <v>13.098416499999992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13.000500000000001</v>
      </c>
      <c r="C1856" s="2">
        <f>RSI!I1856</f>
        <v>69.390204427887198</v>
      </c>
      <c r="D1856" s="2">
        <f>MACD!E1856</f>
        <v>-1.2220367903402973E-2</v>
      </c>
      <c r="E1856" s="2">
        <f>MACD!F1856</f>
        <v>3.4676190075815766E-2</v>
      </c>
      <c r="F1856" s="2">
        <f>'Moving Avg'!D1856</f>
        <v>12.872800000000002</v>
      </c>
      <c r="G1856" s="2">
        <f>'Moving Avg'!F1856</f>
        <v>12.788504999999997</v>
      </c>
      <c r="H1856" s="2">
        <f>'Moving Avg'!G1856</f>
        <v>12.672402</v>
      </c>
      <c r="I1856" s="2">
        <f>'Moving Avg'!H1856</f>
        <v>13.092553499999992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13.000500000000001</v>
      </c>
      <c r="C1857" s="2">
        <f>RSI!I1857</f>
        <v>69.390204427887198</v>
      </c>
      <c r="D1857" s="2">
        <f>MACD!E1857</f>
        <v>-3.5521301658897997E-2</v>
      </c>
      <c r="E1857" s="2">
        <f>MACD!F1857</f>
        <v>2.0636691728873016E-2</v>
      </c>
      <c r="F1857" s="2">
        <f>'Moving Avg'!D1857</f>
        <v>12.94272</v>
      </c>
      <c r="G1857" s="2">
        <f>'Moving Avg'!F1857</f>
        <v>12.795234999999996</v>
      </c>
      <c r="H1857" s="2">
        <f>'Moving Avg'!G1857</f>
        <v>12.683178</v>
      </c>
      <c r="I1857" s="2">
        <f>'Moving Avg'!H1857</f>
        <v>13.087034499999993</v>
      </c>
      <c r="J1857" s="17" t="str">
        <f>OBV!F1857</f>
        <v>BEARISH</v>
      </c>
      <c r="K1857" s="17" t="str">
        <f>OBV!G1857</f>
        <v>NEUTRAL</v>
      </c>
      <c r="L1857" s="17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12.9915</v>
      </c>
      <c r="C1858" s="2">
        <f>RSI!I1858</f>
        <v>68.270039021805559</v>
      </c>
      <c r="D1858" s="2">
        <f>MACD!E1858</f>
        <v>-5.5905551163528244E-2</v>
      </c>
      <c r="E1858" s="2">
        <f>MACD!F1858</f>
        <v>5.3282431503927658E-3</v>
      </c>
      <c r="F1858" s="2">
        <f>'Moving Avg'!D1858</f>
        <v>12.95898</v>
      </c>
      <c r="G1858" s="2">
        <f>'Moving Avg'!F1858</f>
        <v>12.801514999999998</v>
      </c>
      <c r="H1858" s="2">
        <f>'Moving Avg'!G1858</f>
        <v>12.697042</v>
      </c>
      <c r="I1858" s="2">
        <f>'Moving Avg'!H1858</f>
        <v>13.082760499999992</v>
      </c>
      <c r="J1858" s="17" t="str">
        <f>OBV!F1858</f>
        <v>BULLISH</v>
      </c>
      <c r="K1858" s="17" t="str">
        <f>OBV!G1858</f>
        <v>NEUTRAL</v>
      </c>
      <c r="L1858" s="17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12.9915</v>
      </c>
      <c r="C1859" s="2">
        <f>RSI!I1859</f>
        <v>68.270039021805559</v>
      </c>
      <c r="D1859" s="2">
        <f>MACD!E1859</f>
        <v>-7.5659529537089654E-2</v>
      </c>
      <c r="E1859" s="2">
        <f>MACD!F1859</f>
        <v>-1.086931138710372E-2</v>
      </c>
      <c r="F1859" s="2">
        <f>'Moving Avg'!D1859</f>
        <v>12.977039999999999</v>
      </c>
      <c r="G1859" s="2">
        <f>'Moving Avg'!F1859</f>
        <v>12.810374999999999</v>
      </c>
      <c r="H1859" s="2">
        <f>'Moving Avg'!G1859</f>
        <v>12.710905999999998</v>
      </c>
      <c r="I1859" s="2">
        <f>'Moving Avg'!H1859</f>
        <v>13.07762649999999</v>
      </c>
      <c r="J1859" s="17" t="str">
        <f>OBV!F1859</f>
        <v>BULLISH</v>
      </c>
      <c r="K1859" s="17" t="str">
        <f>OBV!G1859</f>
        <v>NEUTRAL</v>
      </c>
      <c r="L1859" s="17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12.9102</v>
      </c>
      <c r="C1860" s="2">
        <f>RSI!I1860</f>
        <v>58.394256348088909</v>
      </c>
      <c r="D1860" s="2">
        <f>MACD!E1860</f>
        <v>-8.7447295732475894E-2</v>
      </c>
      <c r="E1860" s="2">
        <f>MACD!F1860</f>
        <v>-2.6184908256178155E-2</v>
      </c>
      <c r="F1860" s="2">
        <f>'Moving Avg'!D1860</f>
        <v>12.97884</v>
      </c>
      <c r="G1860" s="2">
        <f>'Moving Avg'!F1860</f>
        <v>12.815169999999998</v>
      </c>
      <c r="H1860" s="2">
        <f>'Moving Avg'!G1860</f>
        <v>12.723144</v>
      </c>
      <c r="I1860" s="2">
        <f>'Moving Avg'!H1860</f>
        <v>13.072902999999988</v>
      </c>
      <c r="J1860" s="17" t="str">
        <f>OBV!F1860</f>
        <v>BEARISH</v>
      </c>
      <c r="K1860" s="17" t="str">
        <f>OBV!G1860</f>
        <v>NEUTRAL</v>
      </c>
      <c r="L1860" s="17" t="str">
        <f>OBV!H1860</f>
        <v>BEARISH DIVERGENCE</v>
      </c>
    </row>
    <row r="1861" spans="1:12" ht="13.5" x14ac:dyDescent="0.25">
      <c r="A1861" s="3">
        <f>RSI!A1861</f>
        <v>44721</v>
      </c>
      <c r="B1861" s="2">
        <f>RSI!B1861</f>
        <v>12.8741</v>
      </c>
      <c r="C1861" s="2">
        <f>RSI!I1861</f>
        <v>54.616234481085506</v>
      </c>
      <c r="D1861" s="2">
        <f>MACD!E1861</f>
        <v>-9.6604123427066924E-2</v>
      </c>
      <c r="E1861" s="2">
        <f>MACD!F1861</f>
        <v>-4.0268751290355911E-2</v>
      </c>
      <c r="F1861" s="2">
        <f>'Moving Avg'!D1861</f>
        <v>12.95356</v>
      </c>
      <c r="G1861" s="2">
        <f>'Moving Avg'!F1861</f>
        <v>12.81902</v>
      </c>
      <c r="H1861" s="2">
        <f>'Moving Avg'!G1861</f>
        <v>12.732079999999998</v>
      </c>
      <c r="I1861" s="2">
        <f>'Moving Avg'!H1861</f>
        <v>13.067955999999986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12.7477</v>
      </c>
      <c r="C1862" s="2">
        <f>RSI!I1862</f>
        <v>43.905131935359179</v>
      </c>
      <c r="D1862" s="2">
        <f>MACD!E1862</f>
        <v>-0.10320842861881729</v>
      </c>
      <c r="E1862" s="2">
        <f>MACD!F1862</f>
        <v>-5.2856686756048189E-2</v>
      </c>
      <c r="F1862" s="2">
        <f>'Moving Avg'!D1862</f>
        <v>12.903</v>
      </c>
      <c r="G1862" s="2">
        <f>'Moving Avg'!F1862</f>
        <v>12.816549999999998</v>
      </c>
      <c r="H1862" s="2">
        <f>'Moving Avg'!G1862</f>
        <v>12.739519999999997</v>
      </c>
      <c r="I1862" s="2">
        <f>'Moving Avg'!H1862</f>
        <v>13.062419999999989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13.000500000000001</v>
      </c>
      <c r="C1863" s="2">
        <f>RSI!I1863</f>
        <v>60.56331157302585</v>
      </c>
      <c r="D1863" s="2">
        <f>MACD!E1863</f>
        <v>-8.7143329511281564E-2</v>
      </c>
      <c r="E1863" s="2">
        <f>MACD!F1863</f>
        <v>-5.9714015307094866E-2</v>
      </c>
      <c r="F1863" s="2">
        <f>'Moving Avg'!D1863</f>
        <v>12.9048</v>
      </c>
      <c r="G1863" s="2">
        <f>'Moving Avg'!F1863</f>
        <v>12.830159999999998</v>
      </c>
      <c r="H1863" s="2">
        <f>'Moving Avg'!G1863</f>
        <v>12.751843999999997</v>
      </c>
      <c r="I1863" s="2">
        <f>'Moving Avg'!H1863</f>
        <v>13.058147999999987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BEARISH DIVERGENCE</v>
      </c>
    </row>
    <row r="1864" spans="1:12" ht="13.5" x14ac:dyDescent="0.25">
      <c r="A1864" s="3">
        <f>RSI!A1864</f>
        <v>44726</v>
      </c>
      <c r="B1864" s="2">
        <f>RSI!B1864</f>
        <v>13.352600000000001</v>
      </c>
      <c r="C1864" s="2">
        <f>RSI!I1864</f>
        <v>72.716265738256268</v>
      </c>
      <c r="D1864" s="2">
        <f>MACD!E1864</f>
        <v>-0.10205878372035038</v>
      </c>
      <c r="E1864" s="2">
        <f>MACD!F1864</f>
        <v>-6.8182968989745976E-2</v>
      </c>
      <c r="F1864" s="2">
        <f>'Moving Avg'!D1864</f>
        <v>12.977020000000001</v>
      </c>
      <c r="G1864" s="2">
        <f>'Moving Avg'!F1864</f>
        <v>12.861805</v>
      </c>
      <c r="H1864" s="2">
        <f>'Moving Avg'!G1864</f>
        <v>12.771209999999998</v>
      </c>
      <c r="I1864" s="2">
        <f>'Moving Avg'!H1864</f>
        <v>13.05481949999999</v>
      </c>
      <c r="J1864" s="17" t="str">
        <f>OBV!F1864</f>
        <v>BULLISH</v>
      </c>
      <c r="K1864" s="17" t="str">
        <f>OBV!G1864</f>
        <v>STRONG</v>
      </c>
      <c r="L1864" s="17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13.2714</v>
      </c>
      <c r="C1865" s="2">
        <f>RSI!I1865</f>
        <v>67.546631641564176</v>
      </c>
      <c r="D1865" s="2">
        <f>MACD!E1865</f>
        <v>-0.1117109625597017</v>
      </c>
      <c r="E1865" s="2">
        <f>MACD!F1865</f>
        <v>-7.6888567703737115E-2</v>
      </c>
      <c r="F1865" s="2">
        <f>'Moving Avg'!D1865</f>
        <v>13.04926</v>
      </c>
      <c r="G1865" s="2">
        <f>'Moving Avg'!F1865</f>
        <v>12.889389999999997</v>
      </c>
      <c r="H1865" s="2">
        <f>'Moving Avg'!G1865</f>
        <v>12.790671999999999</v>
      </c>
      <c r="I1865" s="2">
        <f>'Moving Avg'!H1865</f>
        <v>13.050224999999989</v>
      </c>
      <c r="J1865" s="17" t="str">
        <f>OBV!F1865</f>
        <v>BULLISH</v>
      </c>
      <c r="K1865" s="17" t="str">
        <f>OBV!G1865</f>
        <v>STRONG</v>
      </c>
      <c r="L1865" s="17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13.361599999999999</v>
      </c>
      <c r="C1866" s="2">
        <f>RSI!I1866</f>
        <v>70.090380959603877</v>
      </c>
      <c r="D1866" s="2">
        <f>MACD!E1866</f>
        <v>-0.11362351335908372</v>
      </c>
      <c r="E1866" s="2">
        <f>MACD!F1866</f>
        <v>-8.4235556834806435E-2</v>
      </c>
      <c r="F1866" s="2">
        <f>'Moving Avg'!D1866</f>
        <v>13.14676</v>
      </c>
      <c r="G1866" s="2">
        <f>'Moving Avg'!F1866</f>
        <v>12.921485000000001</v>
      </c>
      <c r="H1866" s="2">
        <f>'Moving Avg'!G1866</f>
        <v>12.810217999999997</v>
      </c>
      <c r="I1866" s="2">
        <f>'Moving Avg'!H1866</f>
        <v>13.045651499999993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13.361599999999999</v>
      </c>
      <c r="C1867" s="2">
        <f>RSI!I1867</f>
        <v>70.090380959603877</v>
      </c>
      <c r="D1867" s="2">
        <f>MACD!E1867</f>
        <v>-0.11794219545707207</v>
      </c>
      <c r="E1867" s="2">
        <f>MACD!F1867</f>
        <v>-9.0976884559259577E-2</v>
      </c>
      <c r="F1867" s="2">
        <f>'Moving Avg'!D1867</f>
        <v>13.269539999999997</v>
      </c>
      <c r="G1867" s="2">
        <f>'Moving Avg'!F1867</f>
        <v>12.953579999999999</v>
      </c>
      <c r="H1867" s="2">
        <f>'Moving Avg'!G1867</f>
        <v>12.829935999999996</v>
      </c>
      <c r="I1867" s="2">
        <f>'Moving Avg'!H1867</f>
        <v>13.041077999999992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13.4519</v>
      </c>
      <c r="C1868" s="2">
        <f>RSI!I1868</f>
        <v>72.585258669668974</v>
      </c>
      <c r="D1868" s="2">
        <f>MACD!E1868</f>
        <v>-0.13217031168248106</v>
      </c>
      <c r="E1868" s="2">
        <f>MACD!F1868</f>
        <v>-9.9215569983903878E-2</v>
      </c>
      <c r="F1868" s="2">
        <f>'Moving Avg'!D1868</f>
        <v>13.359819999999999</v>
      </c>
      <c r="G1868" s="2">
        <f>'Moving Avg'!F1868</f>
        <v>12.990190000000002</v>
      </c>
      <c r="H1868" s="2">
        <f>'Moving Avg'!G1868</f>
        <v>12.853007999999997</v>
      </c>
      <c r="I1868" s="2">
        <f>'Moving Avg'!H1868</f>
        <v>13.03876199999999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13.4519</v>
      </c>
      <c r="C1869" s="2">
        <f>RSI!I1869</f>
        <v>72.585258669668974</v>
      </c>
      <c r="D1869" s="2">
        <f>MACD!E1869</f>
        <v>-0.14705820545814241</v>
      </c>
      <c r="E1869" s="2">
        <f>MACD!F1869</f>
        <v>-0.1087840970787516</v>
      </c>
      <c r="F1869" s="2">
        <f>'Moving Avg'!D1869</f>
        <v>13.379679999999999</v>
      </c>
      <c r="G1869" s="2">
        <f>'Moving Avg'!F1869</f>
        <v>13.027229999999999</v>
      </c>
      <c r="H1869" s="2">
        <f>'Moving Avg'!G1869</f>
        <v>12.874531999999997</v>
      </c>
      <c r="I1869" s="2">
        <f>'Moving Avg'!H1869</f>
        <v>13.036445999999994</v>
      </c>
      <c r="J1869" s="17" t="str">
        <f>OBV!F1869</f>
        <v>BULLISH</v>
      </c>
      <c r="K1869" s="17" t="str">
        <f>OBV!G1869</f>
        <v>NEUTRAL</v>
      </c>
      <c r="L1869" s="17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13.722799999999999</v>
      </c>
      <c r="C1870" s="2">
        <f>RSI!I1870</f>
        <v>78.751904569582763</v>
      </c>
      <c r="D1870" s="2">
        <f>MACD!E1870</f>
        <v>-0.19486771533413716</v>
      </c>
      <c r="E1870" s="2">
        <f>MACD!F1870</f>
        <v>-0.12600082072982871</v>
      </c>
      <c r="F1870" s="2">
        <f>'Moving Avg'!D1870</f>
        <v>13.46996</v>
      </c>
      <c r="G1870" s="2">
        <f>'Moving Avg'!F1870</f>
        <v>13.077815000000001</v>
      </c>
      <c r="H1870" s="2">
        <f>'Moving Avg'!G1870</f>
        <v>12.901473999999997</v>
      </c>
      <c r="I1870" s="2">
        <f>'Moving Avg'!H1870</f>
        <v>13.035484499999994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13.6325</v>
      </c>
      <c r="C1871" s="2">
        <f>RSI!I1871</f>
        <v>72.868006059345817</v>
      </c>
      <c r="D1871" s="2">
        <f>MACD!E1871</f>
        <v>-0.23822994996251978</v>
      </c>
      <c r="E1871" s="2">
        <f>MACD!F1871</f>
        <v>-0.14844664657636694</v>
      </c>
      <c r="F1871" s="2">
        <f>'Moving Avg'!D1871</f>
        <v>13.524139999999999</v>
      </c>
      <c r="G1871" s="2">
        <f>'Moving Avg'!F1871</f>
        <v>13.124315000000001</v>
      </c>
      <c r="H1871" s="2">
        <f>'Moving Avg'!G1871</f>
        <v>12.922481999999997</v>
      </c>
      <c r="I1871" s="2">
        <f>'Moving Avg'!H1871</f>
        <v>13.034071499999992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13.6776</v>
      </c>
      <c r="C1872" s="2">
        <f>RSI!I1872</f>
        <v>73.916215775930681</v>
      </c>
      <c r="D1872" s="2">
        <f>MACD!E1872</f>
        <v>-0.30091796911623625</v>
      </c>
      <c r="E1872" s="2">
        <f>MACD!F1872</f>
        <v>-0.17894091108434082</v>
      </c>
      <c r="F1872" s="2">
        <f>'Moving Avg'!D1872</f>
        <v>13.587340000000001</v>
      </c>
      <c r="G1872" s="2">
        <f>'Moving Avg'!F1872</f>
        <v>13.175649999999999</v>
      </c>
      <c r="H1872" s="2">
        <f>'Moving Avg'!G1872</f>
        <v>12.939403999999994</v>
      </c>
      <c r="I1872" s="2">
        <f>'Moving Avg'!H1872</f>
        <v>13.031937999999993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13.6325</v>
      </c>
      <c r="C1873" s="2">
        <f>RSI!I1873</f>
        <v>70.963731475311562</v>
      </c>
      <c r="D1873" s="2">
        <f>MACD!E1873</f>
        <v>-0.31496735199602988</v>
      </c>
      <c r="E1873" s="2">
        <f>MACD!F1873</f>
        <v>-0.20614619926667865</v>
      </c>
      <c r="F1873" s="2">
        <f>'Moving Avg'!D1873</f>
        <v>13.62346</v>
      </c>
      <c r="G1873" s="2">
        <f>'Moving Avg'!F1873</f>
        <v>13.211765</v>
      </c>
      <c r="H1873" s="2">
        <f>'Moving Avg'!G1873</f>
        <v>12.955939999999998</v>
      </c>
      <c r="I1873" s="2">
        <f>'Moving Avg'!H1873</f>
        <v>13.029578999999995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13.4519</v>
      </c>
      <c r="C1874" s="2">
        <f>RSI!I1874</f>
        <v>60.536048303213796</v>
      </c>
      <c r="D1874" s="2">
        <f>MACD!E1874</f>
        <v>-0.26204060237767912</v>
      </c>
      <c r="E1874" s="2">
        <f>MACD!F1874</f>
        <v>-0.21732507988887878</v>
      </c>
      <c r="F1874" s="2">
        <f>'Moving Avg'!D1874</f>
        <v>13.62346</v>
      </c>
      <c r="G1874" s="2">
        <f>'Moving Avg'!F1874</f>
        <v>13.2393</v>
      </c>
      <c r="H1874" s="2">
        <f>'Moving Avg'!G1874</f>
        <v>12.970411999999996</v>
      </c>
      <c r="I1874" s="2">
        <f>'Moving Avg'!H1874</f>
        <v>13.026961999999994</v>
      </c>
      <c r="J1874" s="17" t="str">
        <f>OBV!F1874</f>
        <v>BULLISH</v>
      </c>
      <c r="K1874" s="17" t="str">
        <f>OBV!G1874</f>
        <v>NEUTRAL</v>
      </c>
      <c r="L1874" s="17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13.4971</v>
      </c>
      <c r="C1875" s="2">
        <f>RSI!I1875</f>
        <v>62.039497337051735</v>
      </c>
      <c r="D1875" s="2">
        <f>MACD!E1875</f>
        <v>-0.23455963783478317</v>
      </c>
      <c r="E1875" s="2">
        <f>MACD!F1875</f>
        <v>-0.22077199147805968</v>
      </c>
      <c r="F1875" s="2">
        <f>'Moving Avg'!D1875</f>
        <v>13.57832</v>
      </c>
      <c r="G1875" s="2">
        <f>'Moving Avg'!F1875</f>
        <v>13.269094999999998</v>
      </c>
      <c r="H1875" s="2">
        <f>'Moving Avg'!G1875</f>
        <v>12.984067999999997</v>
      </c>
      <c r="I1875" s="2">
        <f>'Moving Avg'!H1875</f>
        <v>13.024570999999995</v>
      </c>
      <c r="J1875" s="17" t="str">
        <f>OBV!F1875</f>
        <v>BULLISH</v>
      </c>
      <c r="K1875" s="17" t="str">
        <f>OBV!G1875</f>
        <v>STRONG</v>
      </c>
      <c r="L1875" s="17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14.056800000000001</v>
      </c>
      <c r="C1876" s="2">
        <f>RSI!I1876</f>
        <v>74.827760212236072</v>
      </c>
      <c r="D1876" s="2">
        <f>MACD!E1876</f>
        <v>-0.24051033925747412</v>
      </c>
      <c r="E1876" s="2">
        <f>MACD!F1876</f>
        <v>-0.22471966103394256</v>
      </c>
      <c r="F1876" s="2">
        <f>'Moving Avg'!D1876</f>
        <v>13.663180000000001</v>
      </c>
      <c r="G1876" s="2">
        <f>'Moving Avg'!F1876</f>
        <v>13.321909999999999</v>
      </c>
      <c r="H1876" s="2">
        <f>'Moving Avg'!G1876</f>
        <v>13.008918</v>
      </c>
      <c r="I1876" s="2">
        <f>'Moving Avg'!H1876</f>
        <v>13.025193499999991</v>
      </c>
      <c r="J1876" s="17" t="str">
        <f>OBV!F1876</f>
        <v>BULLISH</v>
      </c>
      <c r="K1876" s="17" t="str">
        <f>OBV!G1876</f>
        <v>STRONG</v>
      </c>
      <c r="L1876" s="17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14.445</v>
      </c>
      <c r="C1877" s="2">
        <f>RSI!I1877</f>
        <v>79.888453113334663</v>
      </c>
      <c r="D1877" s="2">
        <f>MACD!E1877</f>
        <v>-0.27910977382787294</v>
      </c>
      <c r="E1877" s="2">
        <f>MACD!F1877</f>
        <v>-0.23559768359272865</v>
      </c>
      <c r="F1877" s="2">
        <f>'Moving Avg'!D1877</f>
        <v>13.816660000000002</v>
      </c>
      <c r="G1877" s="2">
        <f>'Moving Avg'!F1877</f>
        <v>13.394135</v>
      </c>
      <c r="H1877" s="2">
        <f>'Moving Avg'!G1877</f>
        <v>13.039984000000002</v>
      </c>
      <c r="I1877" s="2">
        <f>'Moving Avg'!H1877</f>
        <v>13.027756999999994</v>
      </c>
      <c r="J1877" s="17" t="str">
        <f>OBV!F1877</f>
        <v>BULLISH</v>
      </c>
      <c r="K1877" s="17" t="str">
        <f>OBV!G1877</f>
        <v>STRONG</v>
      </c>
      <c r="L1877" s="17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14.445</v>
      </c>
      <c r="C1878" s="2">
        <f>RSI!I1878</f>
        <v>79.888453113334663</v>
      </c>
      <c r="D1878" s="2">
        <f>MACD!E1878</f>
        <v>-0.30462488896048967</v>
      </c>
      <c r="E1878" s="2">
        <f>MACD!F1878</f>
        <v>-0.24940312466628087</v>
      </c>
      <c r="F1878" s="2">
        <f>'Moving Avg'!D1878</f>
        <v>13.979160000000002</v>
      </c>
      <c r="G1878" s="2">
        <f>'Moving Avg'!F1878</f>
        <v>13.466809999999999</v>
      </c>
      <c r="H1878" s="2">
        <f>'Moving Avg'!G1878</f>
        <v>13.072598000000001</v>
      </c>
      <c r="I1878" s="2">
        <f>'Moving Avg'!H1878</f>
        <v>13.029116499999995</v>
      </c>
      <c r="J1878" s="17" t="str">
        <f>OBV!F1878</f>
        <v>BULLISH</v>
      </c>
      <c r="K1878" s="17" t="str">
        <f>OBV!G1878</f>
        <v>STRONG</v>
      </c>
      <c r="L1878" s="17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14.706799999999999</v>
      </c>
      <c r="C1879" s="2">
        <f>RSI!I1879</f>
        <v>82.621156384838315</v>
      </c>
      <c r="D1879" s="2">
        <f>MACD!E1879</f>
        <v>-0.3518538265833584</v>
      </c>
      <c r="E1879" s="2">
        <f>MACD!F1879</f>
        <v>-0.26989326504969641</v>
      </c>
      <c r="F1879" s="2">
        <f>'Moving Avg'!D1879</f>
        <v>14.23014</v>
      </c>
      <c r="G1879" s="2">
        <f>'Moving Avg'!F1879</f>
        <v>13.552574999999999</v>
      </c>
      <c r="H1879" s="2">
        <f>'Moving Avg'!G1879</f>
        <v>13.109072000000001</v>
      </c>
      <c r="I1879" s="2">
        <f>'Moving Avg'!H1879</f>
        <v>13.032128999999996</v>
      </c>
      <c r="J1879" s="17" t="str">
        <f>OBV!F1879</f>
        <v>BULLISH</v>
      </c>
      <c r="K1879" s="17" t="str">
        <f>OBV!G1879</f>
        <v>STRONG</v>
      </c>
      <c r="L1879" s="17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14.986700000000001</v>
      </c>
      <c r="C1880" s="2">
        <f>RSI!I1880</f>
        <v>84.972198413677432</v>
      </c>
      <c r="D1880" s="2">
        <f>MACD!E1880</f>
        <v>-0.37820409022995527</v>
      </c>
      <c r="E1880" s="2">
        <f>MACD!F1880</f>
        <v>-0.29155543008574819</v>
      </c>
      <c r="F1880" s="2">
        <f>'Moving Avg'!D1880</f>
        <v>14.528060000000002</v>
      </c>
      <c r="G1880" s="2">
        <f>'Moving Avg'!F1880</f>
        <v>13.656399999999996</v>
      </c>
      <c r="H1880" s="2">
        <f>'Moving Avg'!G1880</f>
        <v>13.151316000000003</v>
      </c>
      <c r="I1880" s="2">
        <f>'Moving Avg'!H1880</f>
        <v>13.037185999999998</v>
      </c>
      <c r="J1880" s="17" t="str">
        <f>OBV!F1880</f>
        <v>BULLISH</v>
      </c>
      <c r="K1880" s="17" t="str">
        <f>OBV!G1880</f>
        <v>STRONG</v>
      </c>
      <c r="L1880" s="17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14.932499999999999</v>
      </c>
      <c r="C1881" s="2">
        <f>RSI!I1881</f>
        <v>82.640807281950657</v>
      </c>
      <c r="D1881" s="2">
        <f>MACD!E1881</f>
        <v>-0.4188197772439004</v>
      </c>
      <c r="E1881" s="2">
        <f>MACD!F1881</f>
        <v>-0.31700829951737863</v>
      </c>
      <c r="F1881" s="2">
        <f>'Moving Avg'!D1881</f>
        <v>14.703200000000001</v>
      </c>
      <c r="G1881" s="2">
        <f>'Moving Avg'!F1881</f>
        <v>13.759319999999997</v>
      </c>
      <c r="H1881" s="2">
        <f>'Moving Avg'!G1881</f>
        <v>13.192476000000005</v>
      </c>
      <c r="I1881" s="2">
        <f>'Moving Avg'!H1881</f>
        <v>13.040982999999999</v>
      </c>
      <c r="J1881" s="17" t="str">
        <f>OBV!F1881</f>
        <v>BULLISH</v>
      </c>
      <c r="K1881" s="17" t="str">
        <f>OBV!G1881</f>
        <v>STRONG</v>
      </c>
      <c r="L1881" s="17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14.8964</v>
      </c>
      <c r="C1882" s="2">
        <f>RSI!I1882</f>
        <v>81.045804582443367</v>
      </c>
      <c r="D1882" s="2">
        <f>MACD!E1882</f>
        <v>-0.45107058869649208</v>
      </c>
      <c r="E1882" s="2">
        <f>MACD!F1882</f>
        <v>-0.34382075735320133</v>
      </c>
      <c r="F1882" s="2">
        <f>'Moving Avg'!D1882</f>
        <v>14.793479999999999</v>
      </c>
      <c r="G1882" s="2">
        <f>'Moving Avg'!F1882</f>
        <v>13.866754999999994</v>
      </c>
      <c r="H1882" s="2">
        <f>'Moving Avg'!G1882</f>
        <v>13.234118000000002</v>
      </c>
      <c r="I1882" s="2">
        <f>'Moving Avg'!H1882</f>
        <v>13.044599499999999</v>
      </c>
      <c r="J1882" s="17" t="str">
        <f>OBV!F1882</f>
        <v>BULLISH</v>
      </c>
      <c r="K1882" s="17" t="str">
        <f>OBV!G1882</f>
        <v>NEUTRAL</v>
      </c>
      <c r="L1882" s="17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14.760999999999999</v>
      </c>
      <c r="C1883" s="2">
        <f>RSI!I1883</f>
        <v>75.184537020634593</v>
      </c>
      <c r="D1883" s="2">
        <f>MACD!E1883</f>
        <v>-0.48199620349613781</v>
      </c>
      <c r="E1883" s="2">
        <f>MACD!F1883</f>
        <v>-0.37145584658178865</v>
      </c>
      <c r="F1883" s="2">
        <f>'Moving Avg'!D1883</f>
        <v>14.856680000000001</v>
      </c>
      <c r="G1883" s="2">
        <f>'Moving Avg'!F1883</f>
        <v>13.95478</v>
      </c>
      <c r="H1883" s="2">
        <f>'Moving Avg'!G1883</f>
        <v>13.274772</v>
      </c>
      <c r="I1883" s="2">
        <f>'Moving Avg'!H1883</f>
        <v>13.047882999999999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14.760999999999999</v>
      </c>
      <c r="C1884" s="2">
        <f>RSI!I1884</f>
        <v>75.184537020634579</v>
      </c>
      <c r="D1884" s="2">
        <f>MACD!E1884</f>
        <v>-0.5413778537979006</v>
      </c>
      <c r="E1884" s="2">
        <f>MACD!F1884</f>
        <v>-0.40544024802501105</v>
      </c>
      <c r="F1884" s="2">
        <f>'Moving Avg'!D1884</f>
        <v>14.867519999999999</v>
      </c>
      <c r="G1884" s="2">
        <f>'Moving Avg'!F1884</f>
        <v>14.025200000000002</v>
      </c>
      <c r="H1884" s="2">
        <f>'Moving Avg'!G1884</f>
        <v>13.314565999999999</v>
      </c>
      <c r="I1884" s="2">
        <f>'Moving Avg'!H1884</f>
        <v>13.050736500000001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14.806100000000001</v>
      </c>
      <c r="C1885" s="2">
        <f>RSI!I1885</f>
        <v>75.858977931500007</v>
      </c>
      <c r="D1885" s="2">
        <f>MACD!E1885</f>
        <v>-0.59303780370614412</v>
      </c>
      <c r="E1885" s="2">
        <f>MACD!F1885</f>
        <v>-0.44295975916123764</v>
      </c>
      <c r="F1885" s="2">
        <f>'Moving Avg'!D1885</f>
        <v>14.831399999999999</v>
      </c>
      <c r="G1885" s="2">
        <f>'Moving Avg'!F1885</f>
        <v>14.101935000000001</v>
      </c>
      <c r="H1885" s="2">
        <f>'Moving Avg'!G1885</f>
        <v>13.354402</v>
      </c>
      <c r="I1885" s="2">
        <f>'Moving Avg'!H1885</f>
        <v>13.053815499999999</v>
      </c>
      <c r="J1885" s="17" t="str">
        <f>OBV!F1885</f>
        <v>BEARISH</v>
      </c>
      <c r="K1885" s="17" t="str">
        <f>OBV!G1885</f>
        <v>NEUTRAL</v>
      </c>
      <c r="L1885" s="17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14.806100000000001</v>
      </c>
      <c r="C1886" s="2">
        <f>RSI!I1886</f>
        <v>75.858977931500007</v>
      </c>
      <c r="D1886" s="2">
        <f>MACD!E1886</f>
        <v>-0.55556354447520917</v>
      </c>
      <c r="E1886" s="2">
        <f>MACD!F1886</f>
        <v>-0.46548051622403197</v>
      </c>
      <c r="F1886" s="2">
        <f>'Moving Avg'!D1886</f>
        <v>14.806119999999998</v>
      </c>
      <c r="G1886" s="2">
        <f>'Moving Avg'!F1886</f>
        <v>14.174160000000001</v>
      </c>
      <c r="H1886" s="2">
        <f>'Moving Avg'!G1886</f>
        <v>13.395098000000001</v>
      </c>
      <c r="I1886" s="2">
        <f>'Moving Avg'!H1886</f>
        <v>13.057066499999998</v>
      </c>
      <c r="J1886" s="17" t="str">
        <f>OBV!F1886</f>
        <v>BEARISH</v>
      </c>
      <c r="K1886" s="17" t="str">
        <f>OBV!G1886</f>
        <v>NEUTRAL</v>
      </c>
      <c r="L1886" s="17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14.7159</v>
      </c>
      <c r="C1887" s="2">
        <f>RSI!I1887</f>
        <v>71.360371607610404</v>
      </c>
      <c r="D1887" s="2">
        <f>MACD!E1887</f>
        <v>-0.46200663431450195</v>
      </c>
      <c r="E1887" s="2">
        <f>MACD!F1887</f>
        <v>-0.46478573984212601</v>
      </c>
      <c r="F1887" s="2">
        <f>'Moving Avg'!D1887</f>
        <v>14.770019999999999</v>
      </c>
      <c r="G1887" s="2">
        <f>'Moving Avg'!F1887</f>
        <v>14.241874999999999</v>
      </c>
      <c r="H1887" s="2">
        <f>'Moving Avg'!G1887</f>
        <v>13.432098000000002</v>
      </c>
      <c r="I1887" s="2">
        <f>'Moving Avg'!H1887</f>
        <v>13.060898499999999</v>
      </c>
      <c r="J1887" s="17" t="str">
        <f>OBV!F1887</f>
        <v>BEARISH</v>
      </c>
      <c r="K1887" s="17" t="str">
        <f>OBV!G1887</f>
        <v>NEUTRAL</v>
      </c>
      <c r="L1887" s="17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14.7339</v>
      </c>
      <c r="C1888" s="2">
        <f>RSI!I1888</f>
        <v>71.720775234687352</v>
      </c>
      <c r="D1888" s="2">
        <f>MACD!E1888</f>
        <v>-0.3878625407776024</v>
      </c>
      <c r="E1888" s="2">
        <f>MACD!F1888</f>
        <v>-0.44940110002922129</v>
      </c>
      <c r="F1888" s="2">
        <f>'Moving Avg'!D1888</f>
        <v>14.764599999999998</v>
      </c>
      <c r="G1888" s="2">
        <f>'Moving Avg'!F1888</f>
        <v>14.305974999999998</v>
      </c>
      <c r="H1888" s="2">
        <f>'Moving Avg'!G1888</f>
        <v>13.469457999999999</v>
      </c>
      <c r="I1888" s="2">
        <f>'Moving Avg'!H1888</f>
        <v>13.0637455</v>
      </c>
      <c r="J1888" s="17" t="str">
        <f>OBV!F1888</f>
        <v>BEARISH</v>
      </c>
      <c r="K1888" s="17" t="str">
        <f>OBV!G1888</f>
        <v>NEUTRAL</v>
      </c>
      <c r="L1888" s="17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14.986700000000001</v>
      </c>
      <c r="C1889" s="2">
        <f>RSI!I1889</f>
        <v>76.242566797784349</v>
      </c>
      <c r="D1889" s="2">
        <f>MACD!E1889</f>
        <v>-0.30709366361020152</v>
      </c>
      <c r="E1889" s="2">
        <f>MACD!F1889</f>
        <v>-0.42093961274541736</v>
      </c>
      <c r="F1889" s="2">
        <f>'Moving Avg'!D1889</f>
        <v>14.80974</v>
      </c>
      <c r="G1889" s="2">
        <f>'Moving Avg'!F1889</f>
        <v>14.382714999999999</v>
      </c>
      <c r="H1889" s="2">
        <f>'Moving Avg'!G1889</f>
        <v>13.512906000000001</v>
      </c>
      <c r="I1889" s="2">
        <f>'Moving Avg'!H1889</f>
        <v>13.069017499999999</v>
      </c>
      <c r="J1889" s="17" t="str">
        <f>OBV!F1889</f>
        <v>BEARISH</v>
      </c>
      <c r="K1889" s="17" t="str">
        <f>OBV!G1889</f>
        <v>NEUTRAL</v>
      </c>
      <c r="L1889" s="17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15.212400000000001</v>
      </c>
      <c r="C1890" s="2">
        <f>RSI!I1890</f>
        <v>79.408300654293924</v>
      </c>
      <c r="D1890" s="2">
        <f>MACD!E1890</f>
        <v>-0.21716028504758889</v>
      </c>
      <c r="E1890" s="2">
        <f>MACD!F1890</f>
        <v>-0.38018374720585169</v>
      </c>
      <c r="F1890" s="2">
        <f>'Moving Avg'!D1890</f>
        <v>14.891</v>
      </c>
      <c r="G1890" s="2">
        <f>'Moving Avg'!F1890</f>
        <v>14.457194999999999</v>
      </c>
      <c r="H1890" s="2">
        <f>'Moving Avg'!G1890</f>
        <v>13.560868000000001</v>
      </c>
      <c r="I1890" s="2">
        <f>'Moving Avg'!H1890</f>
        <v>13.075418000000003</v>
      </c>
      <c r="J1890" s="17" t="str">
        <f>OBV!F1890</f>
        <v>BEARISH</v>
      </c>
      <c r="K1890" s="17" t="str">
        <f>OBV!G1890</f>
        <v>NEUTRAL</v>
      </c>
      <c r="L1890" s="17" t="str">
        <f>OBV!H1890</f>
        <v>BEARISH DIVERGENCE</v>
      </c>
    </row>
    <row r="1891" spans="1:12" ht="13.5" x14ac:dyDescent="0.25">
      <c r="A1891" s="3">
        <f>RSI!A1891</f>
        <v>44763</v>
      </c>
      <c r="B1891" s="2">
        <f>RSI!B1891</f>
        <v>15.347799999999999</v>
      </c>
      <c r="C1891" s="2">
        <f>RSI!I1891</f>
        <v>81.040501222184872</v>
      </c>
      <c r="D1891" s="2">
        <f>MACD!E1891</f>
        <v>-0.1651650706746306</v>
      </c>
      <c r="E1891" s="2">
        <f>MACD!F1891</f>
        <v>-0.33718001189960745</v>
      </c>
      <c r="F1891" s="2">
        <f>'Moving Avg'!D1891</f>
        <v>14.99934</v>
      </c>
      <c r="G1891" s="2">
        <f>'Moving Avg'!F1891</f>
        <v>14.542960000000003</v>
      </c>
      <c r="H1891" s="2">
        <f>'Moving Avg'!G1891</f>
        <v>13.611882000000001</v>
      </c>
      <c r="I1891" s="2">
        <f>'Moving Avg'!H1891</f>
        <v>13.0835705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15.6096</v>
      </c>
      <c r="C1892" s="2">
        <f>RSI!I1892</f>
        <v>83.726458353740298</v>
      </c>
      <c r="D1892" s="2">
        <f>MACD!E1892</f>
        <v>-0.15222505860835689</v>
      </c>
      <c r="E1892" s="2">
        <f>MACD!F1892</f>
        <v>-0.30018902124135732</v>
      </c>
      <c r="F1892" s="2">
        <f>'Moving Avg'!D1892</f>
        <v>15.17808</v>
      </c>
      <c r="G1892" s="2">
        <f>'Moving Avg'!F1892</f>
        <v>14.639560000000003</v>
      </c>
      <c r="H1892" s="2">
        <f>'Moving Avg'!G1892</f>
        <v>13.668131999999998</v>
      </c>
      <c r="I1892" s="2">
        <f>'Moving Avg'!H1892</f>
        <v>13.092817</v>
      </c>
      <c r="J1892" s="17" t="str">
        <f>OBV!F1892</f>
        <v>BULLISH</v>
      </c>
      <c r="K1892" s="17" t="str">
        <f>OBV!G1892</f>
        <v>STRONG</v>
      </c>
      <c r="L1892" s="17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15.6096</v>
      </c>
      <c r="C1893" s="2">
        <f>RSI!I1893</f>
        <v>83.726458353740298</v>
      </c>
      <c r="D1893" s="2">
        <f>MACD!E1893</f>
        <v>-0.16931051857229207</v>
      </c>
      <c r="E1893" s="2">
        <f>MACD!F1893</f>
        <v>-0.27401332070754425</v>
      </c>
      <c r="F1893" s="2">
        <f>'Moving Avg'!D1893</f>
        <v>15.353219999999999</v>
      </c>
      <c r="G1893" s="2">
        <f>'Moving Avg'!F1893</f>
        <v>14.738415000000003</v>
      </c>
      <c r="H1893" s="2">
        <f>'Moving Avg'!G1893</f>
        <v>13.725757999999999</v>
      </c>
      <c r="I1893" s="2">
        <f>'Moving Avg'!H1893</f>
        <v>13.101418499999999</v>
      </c>
      <c r="J1893" s="17" t="str">
        <f>OBV!F1893</f>
        <v>BULLISH</v>
      </c>
      <c r="K1893" s="17" t="str">
        <f>OBV!G1893</f>
        <v>STRONG</v>
      </c>
      <c r="L1893" s="17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15.5284</v>
      </c>
      <c r="C1894" s="2">
        <f>RSI!I1894</f>
        <v>79.666658883318149</v>
      </c>
      <c r="D1894" s="2">
        <f>MACD!E1894</f>
        <v>-0.18442293856030645</v>
      </c>
      <c r="E1894" s="2">
        <f>MACD!F1894</f>
        <v>-0.25609524427809671</v>
      </c>
      <c r="F1894" s="2">
        <f>'Moving Avg'!D1894</f>
        <v>15.46156</v>
      </c>
      <c r="G1894" s="2">
        <f>'Moving Avg'!F1894</f>
        <v>14.84224</v>
      </c>
      <c r="H1894" s="2">
        <f>'Moving Avg'!G1894</f>
        <v>13.781932000000001</v>
      </c>
      <c r="I1894" s="2">
        <f>'Moving Avg'!H1894</f>
        <v>13.109829000000005</v>
      </c>
      <c r="J1894" s="17" t="str">
        <f>OBV!F1894</f>
        <v>BULLISH</v>
      </c>
      <c r="K1894" s="17" t="str">
        <f>OBV!G1894</f>
        <v>STRONG</v>
      </c>
      <c r="L1894" s="17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15.5284</v>
      </c>
      <c r="C1895" s="2">
        <f>RSI!I1895</f>
        <v>79.666658883318149</v>
      </c>
      <c r="D1895" s="2">
        <f>MACD!E1895</f>
        <v>-0.19596830534795018</v>
      </c>
      <c r="E1895" s="2">
        <f>MACD!F1895</f>
        <v>-0.24406985649206742</v>
      </c>
      <c r="F1895" s="2">
        <f>'Moving Avg'!D1895</f>
        <v>15.524760000000001</v>
      </c>
      <c r="G1895" s="2">
        <f>'Moving Avg'!F1895</f>
        <v>14.943805000000001</v>
      </c>
      <c r="H1895" s="2">
        <f>'Moving Avg'!G1895</f>
        <v>13.838106000000003</v>
      </c>
      <c r="I1895" s="2">
        <f>'Moving Avg'!H1895</f>
        <v>13.118239500000005</v>
      </c>
      <c r="J1895" s="17" t="str">
        <f>OBV!F1895</f>
        <v>BULLISH</v>
      </c>
      <c r="K1895" s="17" t="str">
        <f>OBV!G1895</f>
        <v>NEUTRAL</v>
      </c>
      <c r="L1895" s="17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15.7089</v>
      </c>
      <c r="C1896" s="2">
        <f>RSI!I1896</f>
        <v>81.926022554991931</v>
      </c>
      <c r="D1896" s="2">
        <f>MACD!E1896</f>
        <v>-0.22438227299812041</v>
      </c>
      <c r="E1896" s="2">
        <f>MACD!F1896</f>
        <v>-0.24013233979327803</v>
      </c>
      <c r="F1896" s="2">
        <f>'Moving Avg'!D1896</f>
        <v>15.596979999999999</v>
      </c>
      <c r="G1896" s="2">
        <f>'Moving Avg'!F1896</f>
        <v>15.026409999999998</v>
      </c>
      <c r="H1896" s="2">
        <f>'Moving Avg'!G1896</f>
        <v>13.897890000000004</v>
      </c>
      <c r="I1896" s="2">
        <f>'Moving Avg'!H1896</f>
        <v>13.127982500000005</v>
      </c>
      <c r="J1896" s="17" t="str">
        <f>OBV!F1896</f>
        <v>BULLISH</v>
      </c>
      <c r="K1896" s="17" t="str">
        <f>OBV!G1896</f>
        <v>NEUTRAL</v>
      </c>
      <c r="L1896" s="17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15.7089</v>
      </c>
      <c r="C1897" s="2">
        <f>RSI!I1897</f>
        <v>81.926022554991931</v>
      </c>
      <c r="D1897" s="2">
        <f>MACD!E1897</f>
        <v>-0.26825210778958919</v>
      </c>
      <c r="E1897" s="2">
        <f>MACD!F1897</f>
        <v>-0.24575629339254029</v>
      </c>
      <c r="F1897" s="2">
        <f>'Moving Avg'!D1897</f>
        <v>15.61684</v>
      </c>
      <c r="G1897" s="2">
        <f>'Moving Avg'!F1897</f>
        <v>15.089605000000001</v>
      </c>
      <c r="H1897" s="2">
        <f>'Moving Avg'!G1897</f>
        <v>13.957674000000003</v>
      </c>
      <c r="I1897" s="2">
        <f>'Moving Avg'!H1897</f>
        <v>13.139832500000006</v>
      </c>
      <c r="J1897" s="17" t="str">
        <f>OBV!F1897</f>
        <v>BULLISH</v>
      </c>
      <c r="K1897" s="17" t="str">
        <f>OBV!G1897</f>
        <v>NEUTRAL</v>
      </c>
      <c r="L1897" s="17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15.7089</v>
      </c>
      <c r="C1898" s="2">
        <f>RSI!I1898</f>
        <v>81.926022554991931</v>
      </c>
      <c r="D1898" s="2">
        <f>MACD!E1898</f>
        <v>-0.30811306544342187</v>
      </c>
      <c r="E1898" s="2">
        <f>MACD!F1898</f>
        <v>-0.25822764780271662</v>
      </c>
      <c r="F1898" s="2">
        <f>'Moving Avg'!D1898</f>
        <v>15.636699999999999</v>
      </c>
      <c r="G1898" s="2">
        <f>'Moving Avg'!F1898</f>
        <v>15.152800000000003</v>
      </c>
      <c r="H1898" s="2">
        <f>'Moving Avg'!G1898</f>
        <v>14.017458000000001</v>
      </c>
      <c r="I1898" s="2">
        <f>'Moving Avg'!H1898</f>
        <v>13.149661500000004</v>
      </c>
      <c r="J1898" s="17" t="str">
        <f>OBV!F1898</f>
        <v>BULLISH</v>
      </c>
      <c r="K1898" s="17" t="str">
        <f>OBV!G1898</f>
        <v>NEUTRAL</v>
      </c>
      <c r="L1898" s="17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15.7089</v>
      </c>
      <c r="C1899" s="2">
        <f>RSI!I1899</f>
        <v>81.926022554991931</v>
      </c>
      <c r="D1899" s="2">
        <f>MACD!E1899</f>
        <v>-0.30805070388510458</v>
      </c>
      <c r="E1899" s="2">
        <f>MACD!F1899</f>
        <v>-0.26819225901919425</v>
      </c>
      <c r="F1899" s="2">
        <f>'Moving Avg'!D1899</f>
        <v>15.672800000000001</v>
      </c>
      <c r="G1899" s="2">
        <f>'Moving Avg'!F1899</f>
        <v>15.202904999999998</v>
      </c>
      <c r="H1899" s="2">
        <f>'Moving Avg'!G1899</f>
        <v>14.077414000000001</v>
      </c>
      <c r="I1899" s="2">
        <f>'Moving Avg'!H1899</f>
        <v>13.160049500000005</v>
      </c>
      <c r="J1899" s="17" t="str">
        <f>OBV!F1899</f>
        <v>BULLISH</v>
      </c>
      <c r="K1899" s="17" t="str">
        <f>OBV!G1899</f>
        <v>NEUTRAL</v>
      </c>
      <c r="L1899" s="17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15.7089</v>
      </c>
      <c r="C1900" s="2">
        <f>RSI!I1900</f>
        <v>81.926022554991931</v>
      </c>
      <c r="D1900" s="2">
        <f>MACD!E1900</f>
        <v>-0.27799841828943883</v>
      </c>
      <c r="E1900" s="2">
        <f>MACD!F1900</f>
        <v>-0.2701534908732432</v>
      </c>
      <c r="F1900" s="2">
        <f>'Moving Avg'!D1900</f>
        <v>15.7089</v>
      </c>
      <c r="G1900" s="2">
        <f>'Moving Avg'!F1900</f>
        <v>15.239015</v>
      </c>
      <c r="H1900" s="2">
        <f>'Moving Avg'!G1900</f>
        <v>14.137370000000001</v>
      </c>
      <c r="I1900" s="2">
        <f>'Moving Avg'!H1900</f>
        <v>13.170738500000004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15.7089</v>
      </c>
      <c r="C1901" s="2">
        <f>RSI!I1901</f>
        <v>81.926022554991931</v>
      </c>
      <c r="D1901" s="2">
        <f>MACD!E1901</f>
        <v>-0.23611245757158805</v>
      </c>
      <c r="E1901" s="2">
        <f>MACD!F1901</f>
        <v>-0.2633452842129122</v>
      </c>
      <c r="F1901" s="2">
        <f>'Moving Avg'!D1901</f>
        <v>15.7089</v>
      </c>
      <c r="G1901" s="2">
        <f>'Moving Avg'!F1901</f>
        <v>15.277835</v>
      </c>
      <c r="H1901" s="2">
        <f>'Moving Avg'!G1901</f>
        <v>14.197498000000001</v>
      </c>
      <c r="I1901" s="2">
        <f>'Moving Avg'!H1901</f>
        <v>13.181556500000006</v>
      </c>
      <c r="J1901" s="17" t="str">
        <f>OBV!F1901</f>
        <v>NEUTRAL</v>
      </c>
      <c r="K1901" s="17" t="str">
        <f>OBV!G1901</f>
        <v>NEUTRAL</v>
      </c>
      <c r="L1901" s="17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15.745100000000001</v>
      </c>
      <c r="C1902" s="2">
        <f>RSI!I1902</f>
        <v>82.533219694890334</v>
      </c>
      <c r="D1902" s="2">
        <f>MACD!E1902</f>
        <v>-0.16712473954396856</v>
      </c>
      <c r="E1902" s="2">
        <f>MACD!F1902</f>
        <v>-0.24410117527912348</v>
      </c>
      <c r="F1902" s="2">
        <f>'Moving Avg'!D1902</f>
        <v>15.716140000000001</v>
      </c>
      <c r="G1902" s="2">
        <f>'Moving Avg'!F1902</f>
        <v>15.320269999999999</v>
      </c>
      <c r="H1902" s="2">
        <f>'Moving Avg'!G1902</f>
        <v>14.259381999999995</v>
      </c>
      <c r="I1902" s="2">
        <f>'Moving Avg'!H1902</f>
        <v>13.193630500000008</v>
      </c>
      <c r="J1902" s="17" t="str">
        <f>OBV!F1902</f>
        <v>BULLISH</v>
      </c>
      <c r="K1902" s="17" t="str">
        <f>OBV!G1902</f>
        <v>NEUTRAL</v>
      </c>
      <c r="L1902" s="17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15.745100000000001</v>
      </c>
      <c r="C1903" s="2">
        <f>RSI!I1903</f>
        <v>82.533219694890334</v>
      </c>
      <c r="D1903" s="2">
        <f>MACD!E1903</f>
        <v>-0.11271413721983414</v>
      </c>
      <c r="E1903" s="2">
        <f>MACD!F1903</f>
        <v>-0.21782376766726561</v>
      </c>
      <c r="F1903" s="2">
        <f>'Moving Avg'!D1903</f>
        <v>15.723380000000001</v>
      </c>
      <c r="G1903" s="2">
        <f>'Moving Avg'!F1903</f>
        <v>15.369475</v>
      </c>
      <c r="H1903" s="2">
        <f>'Moving Avg'!G1903</f>
        <v>14.316079999999998</v>
      </c>
      <c r="I1903" s="2">
        <f>'Moving Avg'!H1903</f>
        <v>13.204543500000009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15.7089</v>
      </c>
      <c r="C1904" s="2">
        <f>RSI!I1904</f>
        <v>79.438122311391254</v>
      </c>
      <c r="D1904" s="2">
        <f>MACD!E1904</f>
        <v>-8.0155242097278645E-2</v>
      </c>
      <c r="E1904" s="2">
        <f>MACD!F1904</f>
        <v>-0.19029006255326825</v>
      </c>
      <c r="F1904" s="2">
        <f>'Moving Avg'!D1904</f>
        <v>15.723380000000001</v>
      </c>
      <c r="G1904" s="2">
        <f>'Moving Avg'!F1904</f>
        <v>15.416869999999999</v>
      </c>
      <c r="H1904" s="2">
        <f>'Moving Avg'!G1904</f>
        <v>14.372233999999997</v>
      </c>
      <c r="I1904" s="2">
        <f>'Moving Avg'!H1904</f>
        <v>13.215361500000006</v>
      </c>
      <c r="J1904" s="17" t="str">
        <f>OBV!F1904</f>
        <v>BEARISH</v>
      </c>
      <c r="K1904" s="17" t="str">
        <f>OBV!G1904</f>
        <v>NEUTRAL</v>
      </c>
      <c r="L1904" s="17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15.7089</v>
      </c>
      <c r="C1905" s="2">
        <f>RSI!I1905</f>
        <v>79.438122311391254</v>
      </c>
      <c r="D1905" s="2">
        <f>MACD!E1905</f>
        <v>-5.5789666236620405E-2</v>
      </c>
      <c r="E1905" s="2">
        <f>MACD!F1905</f>
        <v>-0.1633899832899387</v>
      </c>
      <c r="F1905" s="2">
        <f>'Moving Avg'!D1905</f>
        <v>15.723380000000001</v>
      </c>
      <c r="G1905" s="2">
        <f>'Moving Avg'!F1905</f>
        <v>15.462009999999998</v>
      </c>
      <c r="H1905" s="2">
        <f>'Moving Avg'!G1905</f>
        <v>14.428387999999995</v>
      </c>
      <c r="I1905" s="2">
        <f>'Moving Avg'!H1905</f>
        <v>13.226222500000008</v>
      </c>
      <c r="J1905" s="17" t="str">
        <f>OBV!F1905</f>
        <v>BEARISH</v>
      </c>
      <c r="K1905" s="17" t="str">
        <f>OBV!G1905</f>
        <v>NEUTRAL</v>
      </c>
      <c r="L1905" s="17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15.745100000000001</v>
      </c>
      <c r="C1906" s="2">
        <f>RSI!I1906</f>
        <v>80.29513709732808</v>
      </c>
      <c r="D1906" s="2">
        <f>MACD!E1906</f>
        <v>-1.3033278696369166E-2</v>
      </c>
      <c r="E1906" s="2">
        <f>MACD!F1906</f>
        <v>-0.13331864237122479</v>
      </c>
      <c r="F1906" s="2">
        <f>'Moving Avg'!D1906</f>
        <v>15.730619999999998</v>
      </c>
      <c r="G1906" s="2">
        <f>'Moving Avg'!F1906</f>
        <v>15.508959999999997</v>
      </c>
      <c r="H1906" s="2">
        <f>'Moving Avg'!G1906</f>
        <v>14.483279999999997</v>
      </c>
      <c r="I1906" s="2">
        <f>'Moving Avg'!H1906</f>
        <v>13.238296500000006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15.745100000000001</v>
      </c>
      <c r="C1907" s="2">
        <f>RSI!I1907</f>
        <v>80.29513709732808</v>
      </c>
      <c r="D1907" s="2">
        <f>MACD!E1907</f>
        <v>2.0201307310339089E-2</v>
      </c>
      <c r="E1907" s="2">
        <f>MACD!F1907</f>
        <v>-0.10261465243491202</v>
      </c>
      <c r="F1907" s="2">
        <f>'Moving Avg'!D1907</f>
        <v>15.730619999999998</v>
      </c>
      <c r="G1907" s="2">
        <f>'Moving Avg'!F1907</f>
        <v>15.560419999999999</v>
      </c>
      <c r="H1907" s="2">
        <f>'Moving Avg'!G1907</f>
        <v>14.538171999999996</v>
      </c>
      <c r="I1907" s="2">
        <f>'Moving Avg'!H1907</f>
        <v>13.250370500000004</v>
      </c>
      <c r="J1907" s="17" t="str">
        <f>OBV!F1907</f>
        <v>BEARISH</v>
      </c>
      <c r="K1907" s="17" t="str">
        <f>OBV!G1907</f>
        <v>NEUTRAL</v>
      </c>
      <c r="L1907" s="17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15.8895</v>
      </c>
      <c r="C1908" s="2">
        <f>RSI!I1908</f>
        <v>83.480447815795117</v>
      </c>
      <c r="D1908" s="2">
        <f>MACD!E1908</f>
        <v>3.4900754383283328E-2</v>
      </c>
      <c r="E1908" s="2">
        <f>MACD!F1908</f>
        <v>-7.5111571071272962E-2</v>
      </c>
      <c r="F1908" s="2">
        <f>'Moving Avg'!D1908</f>
        <v>15.759499999999999</v>
      </c>
      <c r="G1908" s="2">
        <f>'Moving Avg'!F1908</f>
        <v>15.618199999999998</v>
      </c>
      <c r="H1908" s="2">
        <f>'Moving Avg'!G1908</f>
        <v>14.596131999999994</v>
      </c>
      <c r="I1908" s="2">
        <f>'Moving Avg'!H1908</f>
        <v>13.262220500000003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16.006900000000002</v>
      </c>
      <c r="C1909" s="2">
        <f>RSI!I1909</f>
        <v>85.528650805164133</v>
      </c>
      <c r="D1909" s="2">
        <f>MACD!E1909</f>
        <v>3.5265269846323832E-2</v>
      </c>
      <c r="E1909" s="2">
        <f>MACD!F1909</f>
        <v>-5.3036202887753604E-2</v>
      </c>
      <c r="F1909" s="2">
        <f>'Moving Avg'!D1909</f>
        <v>15.819100000000001</v>
      </c>
      <c r="G1909" s="2">
        <f>'Moving Avg'!F1909</f>
        <v>15.669209999999998</v>
      </c>
      <c r="H1909" s="2">
        <f>'Moving Avg'!G1909</f>
        <v>14.656439999999993</v>
      </c>
      <c r="I1909" s="2">
        <f>'Moving Avg'!H1909</f>
        <v>13.274743500000001</v>
      </c>
      <c r="J1909" s="17" t="str">
        <f>OBV!F1909</f>
        <v>BULLISH</v>
      </c>
      <c r="K1909" s="17" t="str">
        <f>OBV!G1909</f>
        <v>NEUTRAL</v>
      </c>
      <c r="L1909" s="17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16.322900000000001</v>
      </c>
      <c r="C1910" s="2">
        <f>RSI!I1910</f>
        <v>89.35460765034253</v>
      </c>
      <c r="D1910" s="2">
        <f>MACD!E1910</f>
        <v>8.3455566638477308E-3</v>
      </c>
      <c r="E1910" s="2">
        <f>MACD!F1910</f>
        <v>-4.0759850977433336E-2</v>
      </c>
      <c r="F1910" s="2">
        <f>'Moving Avg'!D1910</f>
        <v>15.9419</v>
      </c>
      <c r="G1910" s="2">
        <f>'Moving Avg'!F1910</f>
        <v>15.724735000000004</v>
      </c>
      <c r="H1910" s="2">
        <f>'Moving Avg'!G1910</f>
        <v>14.724693999999992</v>
      </c>
      <c r="I1910" s="2">
        <f>'Moving Avg'!H1910</f>
        <v>13.288846500000007</v>
      </c>
      <c r="J1910" s="17" t="str">
        <f>OBV!F1910</f>
        <v>BULLISH</v>
      </c>
      <c r="K1910" s="17" t="str">
        <f>OBV!G1910</f>
        <v>NEUTRAL</v>
      </c>
      <c r="L1910" s="17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16.322900000000001</v>
      </c>
      <c r="C1911" s="2">
        <f>RSI!I1911</f>
        <v>89.35460765034253</v>
      </c>
      <c r="D1911" s="2">
        <f>MACD!E1911</f>
        <v>-1.9837643768738644E-2</v>
      </c>
      <c r="E1911" s="2">
        <f>MACD!F1911</f>
        <v>-3.6575409535694402E-2</v>
      </c>
      <c r="F1911" s="2">
        <f>'Moving Avg'!D1911</f>
        <v>16.057459999999999</v>
      </c>
      <c r="G1911" s="2">
        <f>'Moving Avg'!F1911</f>
        <v>15.773490000000004</v>
      </c>
      <c r="H1911" s="2">
        <f>'Moving Avg'!G1911</f>
        <v>14.793669999999993</v>
      </c>
      <c r="I1911" s="2">
        <f>'Moving Avg'!H1911</f>
        <v>13.304110500000004</v>
      </c>
      <c r="J1911" s="17" t="str">
        <f>OBV!F1911</f>
        <v>BULLISH</v>
      </c>
      <c r="K1911" s="17" t="str">
        <f>OBV!G1911</f>
        <v>NEUTRAL</v>
      </c>
      <c r="L1911" s="17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16.386099999999999</v>
      </c>
      <c r="C1912" s="2">
        <f>RSI!I1912</f>
        <v>89.969705342648098</v>
      </c>
      <c r="D1912" s="2">
        <f>MACD!E1912</f>
        <v>-4.7801830503455989E-2</v>
      </c>
      <c r="E1912" s="2">
        <f>MACD!F1912</f>
        <v>-3.8820693729246722E-2</v>
      </c>
      <c r="F1912" s="2">
        <f>'Moving Avg'!D1912</f>
        <v>16.185660000000002</v>
      </c>
      <c r="G1912" s="2">
        <f>'Moving Avg'!F1912</f>
        <v>15.812315000000003</v>
      </c>
      <c r="H1912" s="2">
        <f>'Moving Avg'!G1912</f>
        <v>14.866437999999993</v>
      </c>
      <c r="I1912" s="2">
        <f>'Moving Avg'!H1912</f>
        <v>13.318658500000005</v>
      </c>
      <c r="J1912" s="17" t="str">
        <f>OBV!F1912</f>
        <v>BULLISH</v>
      </c>
      <c r="K1912" s="17" t="str">
        <f>OBV!G1912</f>
        <v>NEUTRAL</v>
      </c>
      <c r="L1912" s="17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16.4041</v>
      </c>
      <c r="C1913" s="2">
        <f>RSI!I1913</f>
        <v>90.144370746850015</v>
      </c>
      <c r="D1913" s="2">
        <f>MACD!E1913</f>
        <v>-7.7804520047711989E-2</v>
      </c>
      <c r="E1913" s="2">
        <f>MACD!F1913</f>
        <v>-4.6617458992939773E-2</v>
      </c>
      <c r="F1913" s="2">
        <f>'Moving Avg'!D1913</f>
        <v>16.288580000000003</v>
      </c>
      <c r="G1913" s="2">
        <f>'Moving Avg'!F1913</f>
        <v>15.852039999999999</v>
      </c>
      <c r="H1913" s="2">
        <f>'Moving Avg'!G1913</f>
        <v>14.934509999999991</v>
      </c>
      <c r="I1913" s="2">
        <f>'Moving Avg'!H1913</f>
        <v>13.334543500000006</v>
      </c>
      <c r="J1913" s="17" t="str">
        <f>OBV!F1913</f>
        <v>BULLISH</v>
      </c>
      <c r="K1913" s="17" t="str">
        <f>OBV!G1913</f>
        <v>NEUTRAL</v>
      </c>
      <c r="L1913" s="17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16.340900000000001</v>
      </c>
      <c r="C1914" s="2">
        <f>RSI!I1914</f>
        <v>84.575501271295366</v>
      </c>
      <c r="D1914" s="2">
        <f>MACD!E1914</f>
        <v>-0.10882196034537372</v>
      </c>
      <c r="E1914" s="2">
        <f>MACD!F1914</f>
        <v>-5.9058359263426563E-2</v>
      </c>
      <c r="F1914" s="2">
        <f>'Moving Avg'!D1914</f>
        <v>16.355380000000004</v>
      </c>
      <c r="G1914" s="2">
        <f>'Moving Avg'!F1914</f>
        <v>15.892665000000003</v>
      </c>
      <c r="H1914" s="2">
        <f>'Moving Avg'!G1914</f>
        <v>14.994275999999992</v>
      </c>
      <c r="I1914" s="2">
        <f>'Moving Avg'!H1914</f>
        <v>13.348951500000005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16.250599999999999</v>
      </c>
      <c r="C1915" s="2">
        <f>RSI!I1915</f>
        <v>77.233885265971224</v>
      </c>
      <c r="D1915" s="2">
        <f>MACD!E1915</f>
        <v>-0.13239662769715466</v>
      </c>
      <c r="E1915" s="2">
        <f>MACD!F1915</f>
        <v>-7.3726012950172184E-2</v>
      </c>
      <c r="F1915" s="2">
        <f>'Moving Avg'!D1915</f>
        <v>16.340920000000001</v>
      </c>
      <c r="G1915" s="2">
        <f>'Moving Avg'!F1915</f>
        <v>15.928775000000002</v>
      </c>
      <c r="H1915" s="2">
        <f>'Moving Avg'!G1915</f>
        <v>15.053859999999991</v>
      </c>
      <c r="I1915" s="2">
        <f>'Moving Avg'!H1915</f>
        <v>13.363338000000008</v>
      </c>
      <c r="J1915" s="17" t="str">
        <f>OBV!F1915</f>
        <v>BULLISH</v>
      </c>
      <c r="K1915" s="17" t="str">
        <f>OBV!G1915</f>
        <v>NEUTRAL</v>
      </c>
      <c r="L1915" s="17" t="str">
        <f>OBV!H1915</f>
        <v>BULLISH DIVERGENCE</v>
      </c>
    </row>
    <row r="1916" spans="1:12" ht="13.5" x14ac:dyDescent="0.25">
      <c r="A1916" s="3">
        <f>RSI!A1916</f>
        <v>44799</v>
      </c>
      <c r="B1916" s="2">
        <f>RSI!B1916</f>
        <v>16.386099999999999</v>
      </c>
      <c r="C1916" s="2">
        <f>RSI!I1916</f>
        <v>80.034557316214631</v>
      </c>
      <c r="D1916" s="2">
        <f>MACD!E1916</f>
        <v>-0.15999904083376748</v>
      </c>
      <c r="E1916" s="2">
        <f>MACD!F1916</f>
        <v>-9.0980618526891238E-2</v>
      </c>
      <c r="F1916" s="2">
        <f>'Moving Avg'!D1916</f>
        <v>16.353559999999998</v>
      </c>
      <c r="G1916" s="2">
        <f>'Moving Avg'!F1916</f>
        <v>15.962635000000002</v>
      </c>
      <c r="H1916" s="2">
        <f>'Moving Avg'!G1916</f>
        <v>15.114349999999991</v>
      </c>
      <c r="I1916" s="2">
        <f>'Moving Avg'!H1916</f>
        <v>13.37848800000001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16.250599999999999</v>
      </c>
      <c r="C1917" s="2">
        <f>RSI!I1917</f>
        <v>70.67179225684734</v>
      </c>
      <c r="D1917" s="2">
        <f>MACD!E1917</f>
        <v>-0.17706931846691276</v>
      </c>
      <c r="E1917" s="2">
        <f>MACD!F1917</f>
        <v>-0.10819835851489554</v>
      </c>
      <c r="F1917" s="2">
        <f>'Moving Avg'!D1917</f>
        <v>16.326459999999997</v>
      </c>
      <c r="G1917" s="2">
        <f>'Moving Avg'!F1917</f>
        <v>15.989720000000002</v>
      </c>
      <c r="H1917" s="2">
        <f>'Moving Avg'!G1917</f>
        <v>15.17212999999999</v>
      </c>
      <c r="I1917" s="2">
        <f>'Moving Avg'!H1917</f>
        <v>13.392960500000008</v>
      </c>
      <c r="J1917" s="17" t="str">
        <f>OBV!F1917</f>
        <v>BULLISH</v>
      </c>
      <c r="K1917" s="17" t="str">
        <f>OBV!G1917</f>
        <v>NEUTRAL</v>
      </c>
      <c r="L1917" s="17" t="str">
        <f>OBV!H1917</f>
        <v>BULLISH DIVERGENCE</v>
      </c>
    </row>
    <row r="1918" spans="1:12" ht="13.5" x14ac:dyDescent="0.25">
      <c r="A1918" s="3">
        <f>RSI!A1918</f>
        <v>44803</v>
      </c>
      <c r="B1918" s="2">
        <f>RSI!B1918</f>
        <v>16.250599999999999</v>
      </c>
      <c r="C1918" s="2">
        <f>RSI!I1918</f>
        <v>70.67179225684734</v>
      </c>
      <c r="D1918" s="2">
        <f>MACD!E1918</f>
        <v>-0.17197088278385486</v>
      </c>
      <c r="E1918" s="2">
        <f>MACD!F1918</f>
        <v>-0.12095286336868741</v>
      </c>
      <c r="F1918" s="2">
        <f>'Moving Avg'!D1918</f>
        <v>16.295759999999994</v>
      </c>
      <c r="G1918" s="2">
        <f>'Moving Avg'!F1918</f>
        <v>16.016805000000002</v>
      </c>
      <c r="H1918" s="2">
        <f>'Moving Avg'!G1918</f>
        <v>15.228103999999989</v>
      </c>
      <c r="I1918" s="2">
        <f>'Moving Avg'!H1918</f>
        <v>13.40820700000001</v>
      </c>
      <c r="J1918" s="17" t="str">
        <f>OBV!F1918</f>
        <v>BULLISH</v>
      </c>
      <c r="K1918" s="17" t="str">
        <f>OBV!G1918</f>
        <v>NEUTRAL</v>
      </c>
      <c r="L1918" s="17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16.972899999999999</v>
      </c>
      <c r="C1919" s="2">
        <f>RSI!I1919</f>
        <v>82.980641482146069</v>
      </c>
      <c r="D1919" s="2">
        <f>MACD!E1919</f>
        <v>-0.20557386470984973</v>
      </c>
      <c r="E1919" s="2">
        <f>MACD!F1919</f>
        <v>-0.13787706363691987</v>
      </c>
      <c r="F1919" s="2">
        <f>'Moving Avg'!D1919</f>
        <v>16.422159999999998</v>
      </c>
      <c r="G1919" s="2">
        <f>'Moving Avg'!F1919</f>
        <v>16.080005</v>
      </c>
      <c r="H1919" s="2">
        <f>'Moving Avg'!G1919</f>
        <v>15.298523999999988</v>
      </c>
      <c r="I1919" s="2">
        <f>'Moving Avg'!H1919</f>
        <v>13.427108000000008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17.063199999999998</v>
      </c>
      <c r="C1920" s="2">
        <f>RSI!I1920</f>
        <v>83.890886654204536</v>
      </c>
      <c r="D1920" s="2">
        <f>MACD!E1920</f>
        <v>-0.19864031647853508</v>
      </c>
      <c r="E1920" s="2">
        <f>MACD!F1920</f>
        <v>-0.15002971420524291</v>
      </c>
      <c r="F1920" s="2">
        <f>'Moving Avg'!D1920</f>
        <v>16.584679999999999</v>
      </c>
      <c r="G1920" s="2">
        <f>'Moving Avg'!F1920</f>
        <v>16.14772</v>
      </c>
      <c r="H1920" s="2">
        <f>'Moving Avg'!G1920</f>
        <v>15.36533199999999</v>
      </c>
      <c r="I1920" s="2">
        <f>'Moving Avg'!H1920</f>
        <v>13.446460500000009</v>
      </c>
      <c r="J1920" s="17" t="str">
        <f>OBV!F1920</f>
        <v>BULLISH</v>
      </c>
      <c r="K1920" s="17" t="str">
        <f>OBV!G1920</f>
        <v>NEUTRAL</v>
      </c>
      <c r="L1920" s="17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16.792300000000001</v>
      </c>
      <c r="C1921" s="2">
        <f>RSI!I1921</f>
        <v>71.530977099747702</v>
      </c>
      <c r="D1921" s="2">
        <f>MACD!E1921</f>
        <v>-0.17931414260524292</v>
      </c>
      <c r="E1921" s="2">
        <f>MACD!F1921</f>
        <v>-0.15588659988524292</v>
      </c>
      <c r="F1921" s="2">
        <f>'Moving Avg'!D1921</f>
        <v>16.665919999999996</v>
      </c>
      <c r="G1921" s="2">
        <f>'Moving Avg'!F1921</f>
        <v>16.201889999999999</v>
      </c>
      <c r="H1921" s="2">
        <f>'Moving Avg'!G1921</f>
        <v>15.428527999999989</v>
      </c>
      <c r="I1921" s="2">
        <f>'Moving Avg'!H1921</f>
        <v>13.464415500000012</v>
      </c>
      <c r="J1921" s="17" t="str">
        <f>OBV!F1921</f>
        <v>BULLISH</v>
      </c>
      <c r="K1921" s="17" t="str">
        <f>OBV!G1921</f>
        <v>NEUTRAL</v>
      </c>
      <c r="L1921" s="17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16.792300000000001</v>
      </c>
      <c r="C1922" s="2">
        <f>RSI!I1922</f>
        <v>71.530977099747702</v>
      </c>
      <c r="D1922" s="2">
        <f>MACD!E1922</f>
        <v>-0.15775529820189149</v>
      </c>
      <c r="E1922" s="2">
        <f>MACD!F1922</f>
        <v>-0.15626033954857266</v>
      </c>
      <c r="F1922" s="2">
        <f>'Moving Avg'!D1922</f>
        <v>16.774259999999998</v>
      </c>
      <c r="G1922" s="2">
        <f>'Moving Avg'!F1922</f>
        <v>16.254249999999999</v>
      </c>
      <c r="H1922" s="2">
        <f>'Moving Avg'!G1922</f>
        <v>15.490821999999989</v>
      </c>
      <c r="I1922" s="2">
        <f>'Moving Avg'!H1922</f>
        <v>13.48176850000001</v>
      </c>
      <c r="J1922" s="17" t="str">
        <f>OBV!F1922</f>
        <v>BULLISH</v>
      </c>
      <c r="K1922" s="17" t="str">
        <f>OBV!G1922</f>
        <v>NEUTRAL</v>
      </c>
      <c r="L1922" s="17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16.6569</v>
      </c>
      <c r="C1923" s="2">
        <f>RSI!I1923</f>
        <v>65.902613185353999</v>
      </c>
      <c r="D1923" s="2">
        <f>MACD!E1923</f>
        <v>-0.13089688394624943</v>
      </c>
      <c r="E1923" s="2">
        <f>MACD!F1923</f>
        <v>-0.15118764842810803</v>
      </c>
      <c r="F1923" s="2">
        <f>'Moving Avg'!D1923</f>
        <v>16.855520000000002</v>
      </c>
      <c r="G1923" s="2">
        <f>'Moving Avg'!F1923</f>
        <v>16.29984</v>
      </c>
      <c r="H1923" s="2">
        <f>'Moving Avg'!G1923</f>
        <v>15.55130999999999</v>
      </c>
      <c r="I1923" s="2">
        <f>'Moving Avg'!H1923</f>
        <v>13.498444500000007</v>
      </c>
      <c r="J1923" s="17" t="str">
        <f>OBV!F1923</f>
        <v>BULLISH</v>
      </c>
      <c r="K1923" s="17" t="str">
        <f>OBV!G1923</f>
        <v>NEUTRAL</v>
      </c>
      <c r="L1923" s="17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16.702000000000002</v>
      </c>
      <c r="C1924" s="2">
        <f>RSI!I1924</f>
        <v>66.838586794610194</v>
      </c>
      <c r="D1924" s="2">
        <f>MACD!E1924</f>
        <v>-0.12430699375797261</v>
      </c>
      <c r="E1924" s="2">
        <f>MACD!F1924</f>
        <v>-0.14581151749408094</v>
      </c>
      <c r="F1924" s="2">
        <f>'Moving Avg'!D1924</f>
        <v>16.80134</v>
      </c>
      <c r="G1924" s="2">
        <f>'Moving Avg'!F1924</f>
        <v>16.349495000000001</v>
      </c>
      <c r="H1924" s="2">
        <f>'Moving Avg'!G1924</f>
        <v>15.616311999999988</v>
      </c>
      <c r="I1924" s="2">
        <f>'Moving Avg'!H1924</f>
        <v>13.515346000000012</v>
      </c>
      <c r="J1924" s="17" t="str">
        <f>OBV!F1924</f>
        <v>BULLISH</v>
      </c>
      <c r="K1924" s="17" t="str">
        <f>OBV!G1924</f>
        <v>NEUTRAL</v>
      </c>
      <c r="L1924" s="17" t="str">
        <f>OBV!H1924</f>
        <v>BULLISH DIVERGENCE</v>
      </c>
    </row>
    <row r="1925" spans="1:12" ht="13.5" x14ac:dyDescent="0.25">
      <c r="A1925" s="3">
        <f>RSI!A1925</f>
        <v>44812</v>
      </c>
      <c r="B1925" s="2">
        <f>RSI!B1925</f>
        <v>16.792300000000001</v>
      </c>
      <c r="C1925" s="2">
        <f>RSI!I1925</f>
        <v>68.691683622833935</v>
      </c>
      <c r="D1925" s="2">
        <f>MACD!E1925</f>
        <v>-0.14242366675852125</v>
      </c>
      <c r="E1925" s="2">
        <f>MACD!F1925</f>
        <v>-0.14513394734696902</v>
      </c>
      <c r="F1925" s="2">
        <f>'Moving Avg'!D1925</f>
        <v>16.747160000000001</v>
      </c>
      <c r="G1925" s="2">
        <f>'Moving Avg'!F1925</f>
        <v>16.403665</v>
      </c>
      <c r="H1925" s="2">
        <f>'Moving Avg'!G1925</f>
        <v>15.682215999999988</v>
      </c>
      <c r="I1925" s="2">
        <f>'Moving Avg'!H1925</f>
        <v>13.532656000000014</v>
      </c>
      <c r="J1925" s="17" t="str">
        <f>OBV!F1925</f>
        <v>BULLISH</v>
      </c>
      <c r="K1925" s="17" t="str">
        <f>OBV!G1925</f>
        <v>STRONG</v>
      </c>
      <c r="L1925" s="17" t="str">
        <f>OBV!H1925</f>
        <v>BULLISH DIVERGENCE</v>
      </c>
    </row>
    <row r="1926" spans="1:12" ht="13.5" x14ac:dyDescent="0.25">
      <c r="A1926" s="3">
        <f>RSI!A1926</f>
        <v>44813</v>
      </c>
      <c r="B1926" s="2">
        <f>RSI!B1926</f>
        <v>16.792300000000001</v>
      </c>
      <c r="C1926" s="2">
        <f>RSI!I1926</f>
        <v>68.691683622833935</v>
      </c>
      <c r="D1926" s="2">
        <f>MACD!E1926</f>
        <v>-0.14032164512922307</v>
      </c>
      <c r="E1926" s="2">
        <f>MACD!F1926</f>
        <v>-0.14417148690341985</v>
      </c>
      <c r="F1926" s="2">
        <f>'Moving Avg'!D1926</f>
        <v>16.747160000000001</v>
      </c>
      <c r="G1926" s="2">
        <f>'Moving Avg'!F1926</f>
        <v>16.456025</v>
      </c>
      <c r="H1926" s="2">
        <f>'Moving Avg'!G1926</f>
        <v>15.736925999999984</v>
      </c>
      <c r="I1926" s="2">
        <f>'Moving Avg'!H1926</f>
        <v>13.549794000000013</v>
      </c>
      <c r="J1926" s="17" t="str">
        <f>OBV!F1926</f>
        <v>BULLISH</v>
      </c>
      <c r="K1926" s="17" t="str">
        <f>OBV!G1926</f>
        <v>STRONG</v>
      </c>
      <c r="L1926" s="17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16.702000000000002</v>
      </c>
      <c r="C1927" s="2">
        <f>RSI!I1927</f>
        <v>64.510810866808313</v>
      </c>
      <c r="D1927" s="2">
        <f>MACD!E1927</f>
        <v>-0.15586197980564975</v>
      </c>
      <c r="E1927" s="2">
        <f>MACD!F1927</f>
        <v>-0.14650958548386583</v>
      </c>
      <c r="F1927" s="2">
        <f>'Moving Avg'!D1927</f>
        <v>16.729099999999999</v>
      </c>
      <c r="G1927" s="2">
        <f>'Moving Avg'!F1927</f>
        <v>16.503869999999999</v>
      </c>
      <c r="H1927" s="2">
        <f>'Moving Avg'!G1927</f>
        <v>15.782065999999986</v>
      </c>
      <c r="I1927" s="2">
        <f>'Moving Avg'!H1927</f>
        <v>13.566480500000013</v>
      </c>
      <c r="J1927" s="17" t="str">
        <f>OBV!F1927</f>
        <v>BULLISH</v>
      </c>
      <c r="K1927" s="17" t="str">
        <f>OBV!G1927</f>
        <v>STRONG</v>
      </c>
      <c r="L1927" s="17" t="str">
        <f>OBV!H1927</f>
        <v>BULLISH DIVERGENCE</v>
      </c>
    </row>
    <row r="1928" spans="1:12" ht="13.5" x14ac:dyDescent="0.25">
      <c r="A1928" s="3">
        <f>RSI!A1928</f>
        <v>44817</v>
      </c>
      <c r="B1928" s="2">
        <f>RSI!B1928</f>
        <v>16.747199999999999</v>
      </c>
      <c r="C1928" s="2">
        <f>RSI!I1928</f>
        <v>65.638200548720178</v>
      </c>
      <c r="D1928" s="2">
        <f>MACD!E1928</f>
        <v>-0.17475355848597829</v>
      </c>
      <c r="E1928" s="2">
        <f>MACD!F1928</f>
        <v>-0.15215838008428834</v>
      </c>
      <c r="F1928" s="2">
        <f>'Moving Avg'!D1928</f>
        <v>16.747160000000001</v>
      </c>
      <c r="G1928" s="2">
        <f>'Moving Avg'!F1928</f>
        <v>16.546755000000005</v>
      </c>
      <c r="H1928" s="2">
        <f>'Moving Avg'!G1928</f>
        <v>15.828109999999988</v>
      </c>
      <c r="I1928" s="2">
        <f>'Moving Avg'!H1928</f>
        <v>13.583436000000013</v>
      </c>
      <c r="J1928" s="17" t="str">
        <f>OBV!F1928</f>
        <v>BULLISH</v>
      </c>
      <c r="K1928" s="17" t="str">
        <f>OBV!G1928</f>
        <v>STRONG</v>
      </c>
      <c r="L1928" s="17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16.6569</v>
      </c>
      <c r="C1929" s="2">
        <f>RSI!I1929</f>
        <v>61.439095029461903</v>
      </c>
      <c r="D1929" s="2">
        <f>MACD!E1929</f>
        <v>-7.5410452796933924E-2</v>
      </c>
      <c r="E1929" s="2">
        <f>MACD!F1929</f>
        <v>-0.13680879462681747</v>
      </c>
      <c r="F1929" s="2">
        <f>'Moving Avg'!D1929</f>
        <v>16.738140000000005</v>
      </c>
      <c r="G1929" s="2">
        <f>'Moving Avg'!F1929</f>
        <v>16.579255000000003</v>
      </c>
      <c r="H1929" s="2">
        <f>'Moving Avg'!G1929</f>
        <v>15.867111999999988</v>
      </c>
      <c r="I1929" s="2">
        <f>'Moving Avg'!H1929</f>
        <v>13.599940000000013</v>
      </c>
      <c r="J1929" s="17" t="str">
        <f>OBV!F1929</f>
        <v>BULLISH</v>
      </c>
      <c r="K1929" s="17" t="str">
        <f>OBV!G1929</f>
        <v>NEUTRAL</v>
      </c>
      <c r="L1929" s="17" t="str">
        <f>OBV!H1929</f>
        <v>BULLISH DIVERGENCE</v>
      </c>
    </row>
    <row r="1930" spans="1:12" ht="13.5" x14ac:dyDescent="0.25">
      <c r="A1930" s="3">
        <f>RSI!A1930</f>
        <v>44819</v>
      </c>
      <c r="B1930" s="2">
        <f>RSI!B1930</f>
        <v>16.6569</v>
      </c>
      <c r="C1930" s="2">
        <f>RSI!I1930</f>
        <v>61.43909502946191</v>
      </c>
      <c r="D1930" s="2">
        <f>MACD!E1930</f>
        <v>2.077529043860693E-2</v>
      </c>
      <c r="E1930" s="2">
        <f>MACD!F1930</f>
        <v>-0.10529197761373259</v>
      </c>
      <c r="F1930" s="2">
        <f>'Moving Avg'!D1930</f>
        <v>16.711060000000003</v>
      </c>
      <c r="G1930" s="2">
        <f>'Moving Avg'!F1930</f>
        <v>16.595955000000004</v>
      </c>
      <c r="H1930" s="2">
        <f>'Moving Avg'!G1930</f>
        <v>15.900515999999989</v>
      </c>
      <c r="I1930" s="2">
        <f>'Moving Avg'!H1930</f>
        <v>13.616358000000012</v>
      </c>
      <c r="J1930" s="17" t="str">
        <f>OBV!F1930</f>
        <v>BEARISH</v>
      </c>
      <c r="K1930" s="17" t="str">
        <f>OBV!G1930</f>
        <v>NEUTRAL</v>
      </c>
      <c r="L1930" s="17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16.702000000000002</v>
      </c>
      <c r="C1931" s="2">
        <f>RSI!I1931</f>
        <v>62.816949337103956</v>
      </c>
      <c r="D1931" s="2">
        <f>MACD!E1931</f>
        <v>5.5510271145212897E-2</v>
      </c>
      <c r="E1931" s="2">
        <f>MACD!F1931</f>
        <v>-7.3131527861943504E-2</v>
      </c>
      <c r="F1931" s="2">
        <f>'Moving Avg'!D1931</f>
        <v>16.693000000000001</v>
      </c>
      <c r="G1931" s="2">
        <f>'Moving Avg'!F1931</f>
        <v>16.614910000000002</v>
      </c>
      <c r="H1931" s="2">
        <f>'Moving Avg'!G1931</f>
        <v>15.93590599999999</v>
      </c>
      <c r="I1931" s="2">
        <f>'Moving Avg'!H1931</f>
        <v>13.633001500000011</v>
      </c>
      <c r="J1931" s="17" t="str">
        <f>OBV!F1931</f>
        <v>BEARISH</v>
      </c>
      <c r="K1931" s="17" t="str">
        <f>OBV!G1931</f>
        <v>NEUTRAL</v>
      </c>
      <c r="L1931" s="17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16.711099999999998</v>
      </c>
      <c r="C1932" s="2">
        <f>RSI!I1932</f>
        <v>63.103427575813029</v>
      </c>
      <c r="D1932" s="2">
        <f>MACD!E1932</f>
        <v>8.2446677440756844E-2</v>
      </c>
      <c r="E1932" s="2">
        <f>MACD!F1932</f>
        <v>-4.2015886801403432E-2</v>
      </c>
      <c r="F1932" s="2">
        <f>'Moving Avg'!D1932</f>
        <v>16.69482</v>
      </c>
      <c r="G1932" s="2">
        <f>'Moving Avg'!F1932</f>
        <v>16.631160000000001</v>
      </c>
      <c r="H1932" s="2">
        <f>'Moving Avg'!G1932</f>
        <v>15.972199999999988</v>
      </c>
      <c r="I1932" s="2">
        <f>'Moving Avg'!H1932</f>
        <v>13.651023500000015</v>
      </c>
      <c r="J1932" s="17" t="str">
        <f>OBV!F1932</f>
        <v>BEARISH</v>
      </c>
      <c r="K1932" s="17" t="str">
        <f>OBV!G1932</f>
        <v>NEUTRAL</v>
      </c>
      <c r="L1932" s="17" t="str">
        <f>OBV!H1932</f>
        <v>BEARISH DIVERGENCE</v>
      </c>
    </row>
    <row r="1933" spans="1:12" ht="13.5" x14ac:dyDescent="0.25">
      <c r="A1933" s="3">
        <f>RSI!A1933</f>
        <v>44824</v>
      </c>
      <c r="B1933" s="2">
        <f>RSI!B1933</f>
        <v>17.1173</v>
      </c>
      <c r="C1933" s="2">
        <f>RSI!I1933</f>
        <v>73.075366838157052</v>
      </c>
      <c r="D1933" s="2">
        <f>MACD!E1933</f>
        <v>5.261683419719887E-2</v>
      </c>
      <c r="E1933" s="2">
        <f>MACD!F1933</f>
        <v>-2.3089342601682973E-2</v>
      </c>
      <c r="F1933" s="2">
        <f>'Moving Avg'!D1933</f>
        <v>16.768840000000001</v>
      </c>
      <c r="G1933" s="2">
        <f>'Moving Avg'!F1933</f>
        <v>16.666819999999998</v>
      </c>
      <c r="H1933" s="2">
        <f>'Moving Avg'!G1933</f>
        <v>16.019325999999989</v>
      </c>
      <c r="I1933" s="2">
        <f>'Moving Avg'!H1933</f>
        <v>13.670216500000015</v>
      </c>
      <c r="J1933" s="17" t="str">
        <f>OBV!F1933</f>
        <v>BEARISH</v>
      </c>
      <c r="K1933" s="17" t="str">
        <f>OBV!G1933</f>
        <v>NEUTRAL</v>
      </c>
      <c r="L1933" s="17" t="str">
        <f>OBV!H1933</f>
        <v>BEARISH DIVERGENCE</v>
      </c>
    </row>
    <row r="1934" spans="1:12" ht="13.5" x14ac:dyDescent="0.25">
      <c r="A1934" s="3">
        <f>RSI!A1934</f>
        <v>44825</v>
      </c>
      <c r="B1934" s="2">
        <f>RSI!B1934</f>
        <v>17.875699999999998</v>
      </c>
      <c r="C1934" s="2">
        <f>RSI!I1934</f>
        <v>82.555228149829475</v>
      </c>
      <c r="D1934" s="2">
        <f>MACD!E1934</f>
        <v>-2.5839787537179859E-2</v>
      </c>
      <c r="E1934" s="2">
        <f>MACD!F1934</f>
        <v>-2.3639431588782352E-2</v>
      </c>
      <c r="F1934" s="2">
        <f>'Moving Avg'!D1934</f>
        <v>17.012599999999999</v>
      </c>
      <c r="G1934" s="2">
        <f>'Moving Avg'!F1934</f>
        <v>16.743559999999999</v>
      </c>
      <c r="H1934" s="2">
        <f>'Moving Avg'!G1934</f>
        <v>16.081619999999994</v>
      </c>
      <c r="I1934" s="2">
        <f>'Moving Avg'!H1934</f>
        <v>13.690793500000016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17.604900000000001</v>
      </c>
      <c r="C1935" s="2">
        <f>RSI!I1935</f>
        <v>72.710887099441052</v>
      </c>
      <c r="D1935" s="2">
        <f>MACD!E1935</f>
        <v>-6.6438111830073865E-2</v>
      </c>
      <c r="E1935" s="2">
        <f>MACD!F1935</f>
        <v>-3.2199167637040657E-2</v>
      </c>
      <c r="F1935" s="2">
        <f>'Moving Avg'!D1935</f>
        <v>17.202199999999998</v>
      </c>
      <c r="G1935" s="2">
        <f>'Moving Avg'!F1935</f>
        <v>16.811275000000002</v>
      </c>
      <c r="H1935" s="2">
        <f>'Moving Avg'!G1935</f>
        <v>16.137595999999995</v>
      </c>
      <c r="I1935" s="2">
        <f>'Moving Avg'!H1935</f>
        <v>13.710016500000016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17.604900000000001</v>
      </c>
      <c r="C1936" s="2">
        <f>RSI!I1936</f>
        <v>72.710887099441052</v>
      </c>
      <c r="D1936" s="2">
        <f>MACD!E1936</f>
        <v>-0.10674918514410336</v>
      </c>
      <c r="E1936" s="2">
        <f>MACD!F1936</f>
        <v>-4.7109171138453199E-2</v>
      </c>
      <c r="F1936" s="2">
        <f>'Moving Avg'!D1936</f>
        <v>17.38278</v>
      </c>
      <c r="G1936" s="2">
        <f>'Moving Avg'!F1936</f>
        <v>16.872215000000001</v>
      </c>
      <c r="H1936" s="2">
        <f>'Moving Avg'!G1936</f>
        <v>16.193571999999996</v>
      </c>
      <c r="I1936" s="2">
        <f>'Moving Avg'!H1936</f>
        <v>13.731389500000013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17.5778</v>
      </c>
      <c r="C1937" s="2">
        <f>RSI!I1937</f>
        <v>71.718314817700474</v>
      </c>
      <c r="D1937" s="2">
        <f>MACD!E1937</f>
        <v>-0.15826071910644401</v>
      </c>
      <c r="E1937" s="2">
        <f>MACD!F1937</f>
        <v>-6.9339480732051373E-2</v>
      </c>
      <c r="F1937" s="2">
        <f>'Moving Avg'!D1937</f>
        <v>17.55612</v>
      </c>
      <c r="G1937" s="2">
        <f>'Moving Avg'!F1937</f>
        <v>16.938575</v>
      </c>
      <c r="H1937" s="2">
        <f>'Moving Avg'!G1937</f>
        <v>16.250809999999998</v>
      </c>
      <c r="I1937" s="2">
        <f>'Moving Avg'!H1937</f>
        <v>13.750907000000014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17.8035</v>
      </c>
      <c r="C1938" s="2">
        <f>RSI!I1938</f>
        <v>74.803301482050102</v>
      </c>
      <c r="D1938" s="2">
        <f>MACD!E1938</f>
        <v>-0.21656051672245269</v>
      </c>
      <c r="E1938" s="2">
        <f>MACD!F1938</f>
        <v>-9.8783687930131647E-2</v>
      </c>
      <c r="F1938" s="2">
        <f>'Moving Avg'!D1938</f>
        <v>17.693359999999998</v>
      </c>
      <c r="G1938" s="2">
        <f>'Moving Avg'!F1938</f>
        <v>17.016219999999997</v>
      </c>
      <c r="H1938" s="2">
        <f>'Moving Avg'!G1938</f>
        <v>16.312201999999999</v>
      </c>
      <c r="I1938" s="2">
        <f>'Moving Avg'!H1938</f>
        <v>13.772413000000013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17.875699999999998</v>
      </c>
      <c r="C1939" s="2">
        <f>RSI!I1939</f>
        <v>75.715860676412731</v>
      </c>
      <c r="D1939" s="2">
        <f>MACD!E1939</f>
        <v>-0.29104713289770245</v>
      </c>
      <c r="E1939" s="2">
        <f>MACD!F1939</f>
        <v>-0.13723637692364582</v>
      </c>
      <c r="F1939" s="2">
        <f>'Moving Avg'!D1939</f>
        <v>17.693359999999998</v>
      </c>
      <c r="G1939" s="2">
        <f>'Moving Avg'!F1939</f>
        <v>17.061360000000001</v>
      </c>
      <c r="H1939" s="2">
        <f>'Moving Avg'!G1939</f>
        <v>16.369982</v>
      </c>
      <c r="I1939" s="2">
        <f>'Moving Avg'!H1939</f>
        <v>13.795140000000012</v>
      </c>
      <c r="J1939" s="17" t="str">
        <f>OBV!F1939</f>
        <v>BULLISH</v>
      </c>
      <c r="K1939" s="17" t="str">
        <f>OBV!G1939</f>
        <v>STRONG</v>
      </c>
      <c r="L1939" s="17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18.236799999999999</v>
      </c>
      <c r="C1940" s="2">
        <f>RSI!I1940</f>
        <v>79.679749286190656</v>
      </c>
      <c r="D1940" s="2">
        <f>MACD!E1940</f>
        <v>-0.3867264232583949</v>
      </c>
      <c r="E1940" s="2">
        <f>MACD!F1940</f>
        <v>-0.18713438619059564</v>
      </c>
      <c r="F1940" s="2">
        <f>'Moving Avg'!D1940</f>
        <v>17.819739999999999</v>
      </c>
      <c r="G1940" s="2">
        <f>'Moving Avg'!F1940</f>
        <v>17.120039999999999</v>
      </c>
      <c r="H1940" s="2">
        <f>'Moving Avg'!G1940</f>
        <v>16.430470000000003</v>
      </c>
      <c r="I1940" s="2">
        <f>'Moving Avg'!H1940</f>
        <v>13.821822500000012</v>
      </c>
      <c r="J1940" s="17" t="str">
        <f>OBV!F1940</f>
        <v>BULLISH</v>
      </c>
      <c r="K1940" s="17" t="str">
        <f>OBV!G1940</f>
        <v>STRONG</v>
      </c>
      <c r="L1940" s="17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18.345199999999998</v>
      </c>
      <c r="C1941" s="2">
        <f>RSI!I1941</f>
        <v>80.69829578252083</v>
      </c>
      <c r="D1941" s="2">
        <f>MACD!E1941</f>
        <v>-0.47637741800527778</v>
      </c>
      <c r="E1941" s="2">
        <f>MACD!F1941</f>
        <v>-0.24498299255353206</v>
      </c>
      <c r="F1941" s="2">
        <f>'Moving Avg'!D1941</f>
        <v>17.9678</v>
      </c>
      <c r="G1941" s="2">
        <f>'Moving Avg'!F1941</f>
        <v>17.197685</v>
      </c>
      <c r="H1941" s="2">
        <f>'Moving Avg'!G1941</f>
        <v>16.490418000000002</v>
      </c>
      <c r="I1941" s="2">
        <f>'Moving Avg'!H1941</f>
        <v>13.849047000000015</v>
      </c>
      <c r="J1941" s="17" t="str">
        <f>OBV!F1941</f>
        <v>BULLISH</v>
      </c>
      <c r="K1941" s="17" t="str">
        <f>OBV!G1941</f>
        <v>STRONG</v>
      </c>
      <c r="L1941" s="17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18.679200000000002</v>
      </c>
      <c r="C1942" s="2">
        <f>RSI!I1942</f>
        <v>83.450814544775312</v>
      </c>
      <c r="D1942" s="2">
        <f>MACD!E1942</f>
        <v>-0.58325466553625205</v>
      </c>
      <c r="E1942" s="2">
        <f>MACD!F1942</f>
        <v>-0.31263732715007608</v>
      </c>
      <c r="F1942" s="2">
        <f>'Moving Avg'!D1942</f>
        <v>18.188080000000003</v>
      </c>
      <c r="G1942" s="2">
        <f>'Moving Avg'!F1942</f>
        <v>17.292029999999997</v>
      </c>
      <c r="H1942" s="2">
        <f>'Moving Avg'!G1942</f>
        <v>16.551810000000003</v>
      </c>
      <c r="I1942" s="2">
        <f>'Moving Avg'!H1942</f>
        <v>13.878801500000016</v>
      </c>
      <c r="J1942" s="17" t="str">
        <f>OBV!F1942</f>
        <v>BULLISH</v>
      </c>
      <c r="K1942" s="17" t="str">
        <f>OBV!G1942</f>
        <v>STRONG</v>
      </c>
      <c r="L1942" s="17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18.552800000000001</v>
      </c>
      <c r="C1943" s="2">
        <f>RSI!I1943</f>
        <v>78.867117650641575</v>
      </c>
      <c r="D1943" s="2">
        <f>MACD!E1943</f>
        <v>-0.61091684333930729</v>
      </c>
      <c r="E1943" s="2">
        <f>MACD!F1943</f>
        <v>-0.37229323038792234</v>
      </c>
      <c r="F1943" s="2">
        <f>'Moving Avg'!D1943</f>
        <v>18.33794</v>
      </c>
      <c r="G1943" s="2">
        <f>'Moving Avg'!F1943</f>
        <v>17.386824999999998</v>
      </c>
      <c r="H1943" s="2">
        <f>'Moving Avg'!G1943</f>
        <v>16.610674000000003</v>
      </c>
      <c r="I1943" s="2">
        <f>'Moving Avg'!H1943</f>
        <v>13.907494000000012</v>
      </c>
      <c r="J1943" s="17" t="str">
        <f>OBV!F1943</f>
        <v>BULLISH</v>
      </c>
      <c r="K1943" s="17" t="str">
        <f>OBV!G1943</f>
        <v>STRONG</v>
      </c>
      <c r="L1943" s="17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18.670200000000001</v>
      </c>
      <c r="C1944" s="2">
        <f>RSI!I1944</f>
        <v>79.967698293404311</v>
      </c>
      <c r="D1944" s="2">
        <f>MACD!E1944</f>
        <v>-0.53400582203584435</v>
      </c>
      <c r="E1944" s="2">
        <f>MACD!F1944</f>
        <v>-0.40463574871750674</v>
      </c>
      <c r="F1944" s="2">
        <f>'Moving Avg'!D1944</f>
        <v>18.496839999999999</v>
      </c>
      <c r="G1944" s="2">
        <f>'Moving Avg'!F1944</f>
        <v>17.485234999999999</v>
      </c>
      <c r="H1944" s="2">
        <f>'Moving Avg'!G1944</f>
        <v>16.673510000000007</v>
      </c>
      <c r="I1944" s="2">
        <f>'Moving Avg'!H1944</f>
        <v>13.936773500000015</v>
      </c>
      <c r="J1944" s="17" t="str">
        <f>OBV!F1944</f>
        <v>BULLISH</v>
      </c>
      <c r="K1944" s="17" t="str">
        <f>OBV!G1944</f>
        <v>STRONG</v>
      </c>
      <c r="L1944" s="17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18.9771</v>
      </c>
      <c r="C1945" s="2">
        <f>RSI!I1945</f>
        <v>82.529173006230977</v>
      </c>
      <c r="D1945" s="2">
        <f>MACD!E1945</f>
        <v>-0.54111136577773422</v>
      </c>
      <c r="E1945" s="2">
        <f>MACD!F1945</f>
        <v>-0.43193087212955222</v>
      </c>
      <c r="F1945" s="2">
        <f>'Moving Avg'!D1945</f>
        <v>18.6449</v>
      </c>
      <c r="G1945" s="2">
        <f>'Moving Avg'!F1945</f>
        <v>17.594474999999999</v>
      </c>
      <c r="H1945" s="2">
        <f>'Moving Avg'!G1945</f>
        <v>16.742484000000005</v>
      </c>
      <c r="I1945" s="2">
        <f>'Moving Avg'!H1945</f>
        <v>13.967630500000016</v>
      </c>
      <c r="J1945" s="17" t="str">
        <f>OBV!F1945</f>
        <v>BULLISH</v>
      </c>
      <c r="K1945" s="17" t="str">
        <f>OBV!G1945</f>
        <v>NEUTRAL</v>
      </c>
      <c r="L1945" s="17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19.229900000000001</v>
      </c>
      <c r="C1946" s="2">
        <f>RSI!I1946</f>
        <v>84.308988656382397</v>
      </c>
      <c r="D1946" s="2">
        <f>MACD!E1946</f>
        <v>-0.57487540870055298</v>
      </c>
      <c r="E1946" s="2">
        <f>MACD!F1946</f>
        <v>-0.46051977944375244</v>
      </c>
      <c r="F1946" s="2">
        <f>'Moving Avg'!D1946</f>
        <v>18.821840000000002</v>
      </c>
      <c r="G1946" s="2">
        <f>'Moving Avg'!F1946</f>
        <v>17.716355</v>
      </c>
      <c r="H1946" s="2">
        <f>'Moving Avg'!G1946</f>
        <v>16.812904000000007</v>
      </c>
      <c r="I1946" s="2">
        <f>'Moving Avg'!H1946</f>
        <v>13.999278500000013</v>
      </c>
      <c r="J1946" s="17" t="str">
        <f>OBV!F1946</f>
        <v>BULLISH</v>
      </c>
      <c r="K1946" s="17" t="str">
        <f>OBV!G1946</f>
        <v>NEUTRAL</v>
      </c>
      <c r="L1946" s="17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19.4285</v>
      </c>
      <c r="C1947" s="2">
        <f>RSI!I1947</f>
        <v>85.554059960997535</v>
      </c>
      <c r="D1947" s="2">
        <f>MACD!E1947</f>
        <v>-0.63217629237284001</v>
      </c>
      <c r="E1947" s="2">
        <f>MACD!F1947</f>
        <v>-0.49485108202956996</v>
      </c>
      <c r="F1947" s="2">
        <f>'Moving Avg'!D1947</f>
        <v>18.971700000000002</v>
      </c>
      <c r="G1947" s="2">
        <f>'Moving Avg'!F1947</f>
        <v>17.852679999999999</v>
      </c>
      <c r="H1947" s="2">
        <f>'Moving Avg'!G1947</f>
        <v>16.887296000000006</v>
      </c>
      <c r="I1947" s="2">
        <f>'Moving Avg'!H1947</f>
        <v>14.029339500000015</v>
      </c>
      <c r="J1947" s="17" t="str">
        <f>OBV!F1947</f>
        <v>BULLISH</v>
      </c>
      <c r="K1947" s="17" t="str">
        <f>OBV!G1947</f>
        <v>STRONG</v>
      </c>
      <c r="L1947" s="17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20.0154</v>
      </c>
      <c r="C1948" s="2">
        <f>RSI!I1948</f>
        <v>88.466590824942472</v>
      </c>
      <c r="D1948" s="2">
        <f>MACD!E1948</f>
        <v>-0.69970745431126602</v>
      </c>
      <c r="E1948" s="2">
        <f>MACD!F1948</f>
        <v>-0.53582235648590926</v>
      </c>
      <c r="F1948" s="2">
        <f>'Moving Avg'!D1948</f>
        <v>19.264220000000002</v>
      </c>
      <c r="G1948" s="2">
        <f>'Moving Avg'!F1948</f>
        <v>18.016089999999998</v>
      </c>
      <c r="H1948" s="2">
        <f>'Moving Avg'!G1948</f>
        <v>16.973426000000007</v>
      </c>
      <c r="I1948" s="2">
        <f>'Moving Avg'!H1948</f>
        <v>14.062851000000014</v>
      </c>
      <c r="J1948" s="17" t="str">
        <f>OBV!F1948</f>
        <v>BULLISH</v>
      </c>
      <c r="K1948" s="17" t="str">
        <f>OBV!G1948</f>
        <v>STRONG</v>
      </c>
      <c r="L1948" s="17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19.934100000000001</v>
      </c>
      <c r="C1949" s="2">
        <f>RSI!I1949</f>
        <v>85.883465898582557</v>
      </c>
      <c r="D1949" s="2">
        <f>MACD!E1949</f>
        <v>-0.75271953327372287</v>
      </c>
      <c r="E1949" s="2">
        <f>MACD!F1949</f>
        <v>-0.57920179184347198</v>
      </c>
      <c r="F1949" s="2">
        <f>'Moving Avg'!D1949</f>
        <v>19.517000000000003</v>
      </c>
      <c r="G1949" s="2">
        <f>'Moving Avg'!F1949</f>
        <v>18.179949999999998</v>
      </c>
      <c r="H1949" s="2">
        <f>'Moving Avg'!G1949</f>
        <v>17.057930000000006</v>
      </c>
      <c r="I1949" s="2">
        <f>'Moving Avg'!H1949</f>
        <v>14.095010000000018</v>
      </c>
      <c r="J1949" s="17" t="str">
        <f>OBV!F1949</f>
        <v>BULLISH</v>
      </c>
      <c r="K1949" s="17" t="str">
        <f>OBV!G1949</f>
        <v>STRONG</v>
      </c>
      <c r="L1949" s="17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20.078600000000002</v>
      </c>
      <c r="C1950" s="2">
        <f>RSI!I1950</f>
        <v>86.630667555548612</v>
      </c>
      <c r="D1950" s="2">
        <f>MACD!E1950</f>
        <v>-0.76428262040073136</v>
      </c>
      <c r="E1950" s="2">
        <f>MACD!F1950</f>
        <v>-0.61621795755492381</v>
      </c>
      <c r="F1950" s="2">
        <f>'Moving Avg'!D1950</f>
        <v>19.737299999999998</v>
      </c>
      <c r="G1950" s="2">
        <f>'Moving Avg'!F1950</f>
        <v>18.351034999999996</v>
      </c>
      <c r="H1950" s="2">
        <f>'Moving Avg'!G1950</f>
        <v>17.145324000000009</v>
      </c>
      <c r="I1950" s="2">
        <f>'Moving Avg'!H1950</f>
        <v>14.130901500000016</v>
      </c>
      <c r="J1950" s="17" t="str">
        <f>OBV!F1950</f>
        <v>BULLISH</v>
      </c>
      <c r="K1950" s="17" t="str">
        <f>OBV!G1950</f>
        <v>STRONG</v>
      </c>
      <c r="L1950" s="17" t="str">
        <f>OBV!H1950</f>
        <v>CONFIRMED BULLISH</v>
      </c>
    </row>
    <row r="1951" spans="1:12" ht="13.5" x14ac:dyDescent="0.25">
      <c r="A1951" s="3">
        <f>RSI!A1951</f>
        <v>44848</v>
      </c>
      <c r="B1951" s="2">
        <f>RSI!B1951</f>
        <v>20.0425</v>
      </c>
      <c r="C1951" s="2">
        <f>RSI!I1951</f>
        <v>85.414301266593952</v>
      </c>
      <c r="D1951" s="2">
        <f>MACD!E1951</f>
        <v>-0.76627042233328169</v>
      </c>
      <c r="E1951" s="2">
        <f>MACD!F1951</f>
        <v>-0.64622845051059541</v>
      </c>
      <c r="F1951" s="2">
        <f>'Moving Avg'!D1951</f>
        <v>19.899820000000002</v>
      </c>
      <c r="G1951" s="2">
        <f>'Moving Avg'!F1951</f>
        <v>18.518059999999998</v>
      </c>
      <c r="H1951" s="2">
        <f>'Moving Avg'!G1951</f>
        <v>17.231996000000009</v>
      </c>
      <c r="I1951" s="2">
        <f>'Moving Avg'!H1951</f>
        <v>14.166612500000015</v>
      </c>
      <c r="J1951" s="17" t="str">
        <f>OBV!F1951</f>
        <v>BULLISH</v>
      </c>
      <c r="K1951" s="17" t="str">
        <f>OBV!G1951</f>
        <v>STRONG</v>
      </c>
      <c r="L1951" s="17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20.177900000000001</v>
      </c>
      <c r="C1952" s="2">
        <f>RSI!I1952</f>
        <v>86.197115500926969</v>
      </c>
      <c r="D1952" s="2">
        <f>MACD!E1952</f>
        <v>-0.73708285493190573</v>
      </c>
      <c r="E1952" s="2">
        <f>MACD!F1952</f>
        <v>-0.66439933139485752</v>
      </c>
      <c r="F1952" s="2">
        <f>'Moving Avg'!D1952</f>
        <v>20.049700000000001</v>
      </c>
      <c r="G1952" s="2">
        <f>'Moving Avg'!F1952</f>
        <v>18.691400000000002</v>
      </c>
      <c r="H1952" s="2">
        <f>'Moving Avg'!G1952</f>
        <v>17.320652000000006</v>
      </c>
      <c r="I1952" s="2">
        <f>'Moving Avg'!H1952</f>
        <v>14.203043500000014</v>
      </c>
      <c r="J1952" s="17" t="str">
        <f>OBV!F1952</f>
        <v>BULLISH</v>
      </c>
      <c r="K1952" s="17" t="str">
        <f>OBV!G1952</f>
        <v>NEUTRAL</v>
      </c>
      <c r="L1952" s="17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20.4939</v>
      </c>
      <c r="C1953" s="2">
        <f>RSI!I1953</f>
        <v>87.837705607207482</v>
      </c>
      <c r="D1953" s="2">
        <f>MACD!E1953</f>
        <v>-0.7657480616125163</v>
      </c>
      <c r="E1953" s="2">
        <f>MACD!F1953</f>
        <v>-0.68466907743838923</v>
      </c>
      <c r="F1953" s="2">
        <f>'Moving Avg'!D1953</f>
        <v>20.145400000000002</v>
      </c>
      <c r="G1953" s="2">
        <f>'Moving Avg'!F1953</f>
        <v>18.860230000000001</v>
      </c>
      <c r="H1953" s="2">
        <f>'Moving Avg'!G1953</f>
        <v>17.415628000000005</v>
      </c>
      <c r="I1953" s="2">
        <f>'Moving Avg'!H1953</f>
        <v>14.241054500000013</v>
      </c>
      <c r="J1953" s="17" t="str">
        <f>OBV!F1953</f>
        <v>BULLISH</v>
      </c>
      <c r="K1953" s="17" t="str">
        <f>OBV!G1953</f>
        <v>NEUTRAL</v>
      </c>
      <c r="L1953" s="17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20.692499999999999</v>
      </c>
      <c r="C1954" s="2">
        <f>RSI!I1954</f>
        <v>88.74326998276095</v>
      </c>
      <c r="D1954" s="2">
        <f>MACD!E1954</f>
        <v>-0.79825045360886193</v>
      </c>
      <c r="E1954" s="2">
        <f>MACD!F1954</f>
        <v>-0.70738535267248381</v>
      </c>
      <c r="F1954" s="2">
        <f>'Moving Avg'!D1954</f>
        <v>20.297080000000001</v>
      </c>
      <c r="G1954" s="2">
        <f>'Moving Avg'!F1954</f>
        <v>19.001070000000002</v>
      </c>
      <c r="H1954" s="2">
        <f>'Moving Avg'!G1954</f>
        <v>17.515300000000011</v>
      </c>
      <c r="I1954" s="2">
        <f>'Moving Avg'!H1954</f>
        <v>14.280488500000015</v>
      </c>
      <c r="J1954" s="17" t="str">
        <f>OBV!F1954</f>
        <v>BULLISH</v>
      </c>
      <c r="K1954" s="17" t="str">
        <f>OBV!G1954</f>
        <v>STRONG</v>
      </c>
      <c r="L1954" s="17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20.764700000000001</v>
      </c>
      <c r="C1955" s="2">
        <f>RSI!I1955</f>
        <v>89.062115123468246</v>
      </c>
      <c r="D1955" s="2">
        <f>MACD!E1955</f>
        <v>-0.79579733675575781</v>
      </c>
      <c r="E1955" s="2">
        <f>MACD!F1955</f>
        <v>-0.72506774948913866</v>
      </c>
      <c r="F1955" s="2">
        <f>'Moving Avg'!D1955</f>
        <v>20.4343</v>
      </c>
      <c r="G1955" s="2">
        <f>'Moving Avg'!F1955</f>
        <v>19.15906</v>
      </c>
      <c r="H1955" s="2">
        <f>'Moving Avg'!G1955</f>
        <v>17.616416000000005</v>
      </c>
      <c r="I1955" s="2">
        <f>'Moving Avg'!H1955</f>
        <v>14.320283500000016</v>
      </c>
      <c r="J1955" s="17" t="str">
        <f>OBV!F1955</f>
        <v>BULLISH</v>
      </c>
      <c r="K1955" s="17" t="str">
        <f>OBV!G1955</f>
        <v>STRONG</v>
      </c>
      <c r="L1955" s="17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21.577200000000001</v>
      </c>
      <c r="C1956" s="2">
        <f>RSI!I1956</f>
        <v>91.857282293888275</v>
      </c>
      <c r="D1956" s="2">
        <f>MACD!E1956</f>
        <v>-0.82647085105311646</v>
      </c>
      <c r="E1956" s="2">
        <f>MACD!F1956</f>
        <v>-0.74534836980193431</v>
      </c>
      <c r="F1956" s="2">
        <f>'Moving Avg'!D1956</f>
        <v>20.741240000000001</v>
      </c>
      <c r="G1956" s="2">
        <f>'Moving Avg'!F1956</f>
        <v>19.357675000000004</v>
      </c>
      <c r="H1956" s="2">
        <f>'Moving Avg'!G1956</f>
        <v>17.733058000000003</v>
      </c>
      <c r="I1956" s="2">
        <f>'Moving Avg'!H1956</f>
        <v>14.364227000000014</v>
      </c>
      <c r="J1956" s="17" t="str">
        <f>OBV!F1956</f>
        <v>BULLISH</v>
      </c>
      <c r="K1956" s="17" t="str">
        <f>OBV!G1956</f>
        <v>STRONG</v>
      </c>
      <c r="L1956" s="17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21.216100000000001</v>
      </c>
      <c r="C1957" s="2">
        <f>RSI!I1957</f>
        <v>81.846595779881682</v>
      </c>
      <c r="D1957" s="2">
        <f>MACD!E1957</f>
        <v>-0.81053219870998561</v>
      </c>
      <c r="E1957" s="2">
        <f>MACD!F1957</f>
        <v>-0.75838513558354459</v>
      </c>
      <c r="F1957" s="2">
        <f>'Moving Avg'!D1957</f>
        <v>20.948879999999999</v>
      </c>
      <c r="G1957" s="2">
        <f>'Moving Avg'!F1957</f>
        <v>19.53959</v>
      </c>
      <c r="H1957" s="2">
        <f>'Moving Avg'!G1957</f>
        <v>17.842478000000007</v>
      </c>
      <c r="I1957" s="2">
        <f>'Moving Avg'!H1957</f>
        <v>14.406408000000017</v>
      </c>
      <c r="J1957" s="17" t="str">
        <f>OBV!F1957</f>
        <v>BULLISH</v>
      </c>
      <c r="K1957" s="17" t="str">
        <f>OBV!G1957</f>
        <v>NEUTRAL</v>
      </c>
      <c r="L1957" s="17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21.216100000000001</v>
      </c>
      <c r="C1958" s="2">
        <f>RSI!I1958</f>
        <v>81.846595779881682</v>
      </c>
      <c r="D1958" s="2">
        <f>MACD!E1958</f>
        <v>-0.71888701868377325</v>
      </c>
      <c r="E1958" s="2">
        <f>MACD!F1958</f>
        <v>-0.75048551220359039</v>
      </c>
      <c r="F1958" s="2">
        <f>'Moving Avg'!D1958</f>
        <v>21.093319999999999</v>
      </c>
      <c r="G1958" s="2">
        <f>'Moving Avg'!F1958</f>
        <v>19.71022</v>
      </c>
      <c r="H1958" s="2">
        <f>'Moving Avg'!G1958</f>
        <v>17.949010000000005</v>
      </c>
      <c r="I1958" s="2">
        <f>'Moving Avg'!H1958</f>
        <v>14.447987000000017</v>
      </c>
      <c r="J1958" s="17" t="str">
        <f>OBV!F1958</f>
        <v>BULLISH</v>
      </c>
      <c r="K1958" s="17" t="str">
        <f>OBV!G1958</f>
        <v>NEUTRAL</v>
      </c>
      <c r="L1958" s="17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20.764700000000001</v>
      </c>
      <c r="C1959" s="2">
        <f>RSI!I1959</f>
        <v>70.679346119678598</v>
      </c>
      <c r="D1959" s="2">
        <f>MACD!E1959</f>
        <v>-0.63164664095743817</v>
      </c>
      <c r="E1959" s="2">
        <f>MACD!F1959</f>
        <v>-0.72671773795436001</v>
      </c>
      <c r="F1959" s="2">
        <f>'Moving Avg'!D1959</f>
        <v>21.107760000000003</v>
      </c>
      <c r="G1959" s="2">
        <f>'Moving Avg'!F1959</f>
        <v>19.854669999999995</v>
      </c>
      <c r="H1959" s="2">
        <f>'Moving Avg'!G1959</f>
        <v>18.044166000000004</v>
      </c>
      <c r="I1959" s="2">
        <f>'Moving Avg'!H1959</f>
        <v>14.487309000000016</v>
      </c>
      <c r="J1959" s="17" t="str">
        <f>OBV!F1959</f>
        <v>BEARISH</v>
      </c>
      <c r="K1959" s="17" t="str">
        <f>OBV!G1959</f>
        <v>WEAK</v>
      </c>
      <c r="L1959" s="17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20.873000000000001</v>
      </c>
      <c r="C1960" s="2">
        <f>RSI!I1960</f>
        <v>71.677791486360519</v>
      </c>
      <c r="D1960" s="2">
        <f>MACD!E1960</f>
        <v>-0.55135464540595081</v>
      </c>
      <c r="E1960" s="2">
        <f>MACD!F1960</f>
        <v>-0.69164511944467821</v>
      </c>
      <c r="F1960" s="2">
        <f>'Moving Avg'!D1960</f>
        <v>21.129420000000003</v>
      </c>
      <c r="G1960" s="2">
        <f>'Moving Avg'!F1960</f>
        <v>19.986479999999997</v>
      </c>
      <c r="H1960" s="2">
        <f>'Moving Avg'!G1960</f>
        <v>18.135168</v>
      </c>
      <c r="I1960" s="2">
        <f>'Moving Avg'!H1960</f>
        <v>14.527172500000015</v>
      </c>
      <c r="J1960" s="17" t="str">
        <f>OBV!F1960</f>
        <v>BEARISH</v>
      </c>
      <c r="K1960" s="17" t="str">
        <f>OBV!G1960</f>
        <v>WEAK</v>
      </c>
      <c r="L1960" s="17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20.764700000000001</v>
      </c>
      <c r="C1961" s="2">
        <f>RSI!I1961</f>
        <v>69.142204239803078</v>
      </c>
      <c r="D1961" s="2">
        <f>MACD!E1961</f>
        <v>-0.48874918284673896</v>
      </c>
      <c r="E1961" s="2">
        <f>MACD!F1961</f>
        <v>-0.65106593212509034</v>
      </c>
      <c r="F1961" s="2">
        <f>'Moving Avg'!D1961</f>
        <v>20.966920000000002</v>
      </c>
      <c r="G1961" s="2">
        <f>'Moving Avg'!F1961</f>
        <v>20.107454999999995</v>
      </c>
      <c r="H1961" s="2">
        <f>'Moving Avg'!G1961</f>
        <v>18.224004000000001</v>
      </c>
      <c r="I1961" s="2">
        <f>'Moving Avg'!H1961</f>
        <v>14.566494500000015</v>
      </c>
      <c r="J1961" s="17" t="str">
        <f>OBV!F1961</f>
        <v>BEARISH</v>
      </c>
      <c r="K1961" s="17" t="str">
        <f>OBV!G1961</f>
        <v>WEAK</v>
      </c>
      <c r="L1961" s="17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21.116800000000001</v>
      </c>
      <c r="C1962" s="2">
        <f>RSI!I1962</f>
        <v>72.542921463160695</v>
      </c>
      <c r="D1962" s="2">
        <f>MACD!E1962</f>
        <v>-0.44761043944169643</v>
      </c>
      <c r="E1962" s="2">
        <f>MACD!F1962</f>
        <v>-0.6103748335884116</v>
      </c>
      <c r="F1962" s="2">
        <f>'Moving Avg'!D1962</f>
        <v>20.94706</v>
      </c>
      <c r="G1962" s="2">
        <f>'Moving Avg'!F1962</f>
        <v>20.229334999999999</v>
      </c>
      <c r="H1962" s="2">
        <f>'Moving Avg'!G1962</f>
        <v>18.318618000000001</v>
      </c>
      <c r="I1962" s="2">
        <f>'Moving Avg'!H1962</f>
        <v>14.607620000000013</v>
      </c>
      <c r="J1962" s="17" t="str">
        <f>OBV!F1962</f>
        <v>BEARISH</v>
      </c>
      <c r="K1962" s="17" t="str">
        <f>OBV!G1962</f>
        <v>WEAK</v>
      </c>
      <c r="L1962" s="17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20.764700000000001</v>
      </c>
      <c r="C1963" s="2">
        <f>RSI!I1963</f>
        <v>64.846690053757158</v>
      </c>
      <c r="D1963" s="2">
        <f>MACD!E1963</f>
        <v>-0.34628110555522085</v>
      </c>
      <c r="E1963" s="2">
        <f>MACD!F1963</f>
        <v>-0.55755608798177347</v>
      </c>
      <c r="F1963" s="2">
        <f>'Moving Avg'!D1963</f>
        <v>20.856780000000001</v>
      </c>
      <c r="G1963" s="2">
        <f>'Moving Avg'!F1963</f>
        <v>20.339929999999999</v>
      </c>
      <c r="H1963" s="2">
        <f>'Moving Avg'!G1963</f>
        <v>18.405829999999998</v>
      </c>
      <c r="I1963" s="2">
        <f>'Moving Avg'!H1963</f>
        <v>14.646985000000013</v>
      </c>
      <c r="J1963" s="17" t="str">
        <f>OBV!F1963</f>
        <v>BEARISH</v>
      </c>
      <c r="K1963" s="17" t="str">
        <f>OBV!G1963</f>
        <v>WEAK</v>
      </c>
      <c r="L1963" s="17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21.125800000000002</v>
      </c>
      <c r="C1964" s="2">
        <f>RSI!I1964</f>
        <v>68.533704501886845</v>
      </c>
      <c r="D1964" s="2">
        <f>MACD!E1964</f>
        <v>-0.26222614475464212</v>
      </c>
      <c r="E1964" s="2">
        <f>MACD!F1964</f>
        <v>-0.49849009933634725</v>
      </c>
      <c r="F1964" s="2">
        <f>'Moving Avg'!D1964</f>
        <v>20.929000000000002</v>
      </c>
      <c r="G1964" s="2">
        <f>'Moving Avg'!F1964</f>
        <v>20.462710000000001</v>
      </c>
      <c r="H1964" s="2">
        <f>'Moving Avg'!G1964</f>
        <v>18.501527999999997</v>
      </c>
      <c r="I1964" s="2">
        <f>'Moving Avg'!H1964</f>
        <v>14.688198500000013</v>
      </c>
      <c r="J1964" s="17" t="str">
        <f>OBV!F1964</f>
        <v>BULLISH</v>
      </c>
      <c r="K1964" s="17" t="str">
        <f>OBV!G1964</f>
        <v>NEUTRAL</v>
      </c>
      <c r="L1964" s="17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21.504999999999999</v>
      </c>
      <c r="C1965" s="2">
        <f>RSI!I1965</f>
        <v>71.870270334744916</v>
      </c>
      <c r="D1965" s="2">
        <f>MACD!E1965</f>
        <v>-0.21530187467151762</v>
      </c>
      <c r="E1965" s="2">
        <f>MACD!F1965</f>
        <v>-0.44185245440338133</v>
      </c>
      <c r="F1965" s="2">
        <f>'Moving Avg'!D1965</f>
        <v>21.055399999999999</v>
      </c>
      <c r="G1965" s="2">
        <f>'Moving Avg'!F1965</f>
        <v>20.589105000000004</v>
      </c>
      <c r="H1965" s="2">
        <f>'Moving Avg'!G1965</f>
        <v>18.606615999999999</v>
      </c>
      <c r="I1965" s="2">
        <f>'Moving Avg'!H1965</f>
        <v>14.732254000000012</v>
      </c>
      <c r="J1965" s="17" t="str">
        <f>OBV!F1965</f>
        <v>BULLISH</v>
      </c>
      <c r="K1965" s="17" t="str">
        <f>OBV!G1965</f>
        <v>STRONG</v>
      </c>
      <c r="L1965" s="17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21.125800000000002</v>
      </c>
      <c r="C1966" s="2">
        <f>RSI!I1966</f>
        <v>64.504338574073131</v>
      </c>
      <c r="D1966" s="2">
        <f>MACD!E1966</f>
        <v>-3.143184113434927E-2</v>
      </c>
      <c r="E1966" s="2">
        <f>MACD!F1966</f>
        <v>-0.35976833174957495</v>
      </c>
      <c r="F1966" s="2">
        <f>'Moving Avg'!D1966</f>
        <v>21.12762</v>
      </c>
      <c r="G1966" s="2">
        <f>'Moving Avg'!F1966</f>
        <v>20.683900000000005</v>
      </c>
      <c r="H1966" s="2">
        <f>'Moving Avg'!G1966</f>
        <v>18.701409999999999</v>
      </c>
      <c r="I1966" s="2">
        <f>'Moving Avg'!H1966</f>
        <v>14.77441350000001</v>
      </c>
      <c r="J1966" s="17" t="str">
        <f>OBV!F1966</f>
        <v>BULLISH</v>
      </c>
      <c r="K1966" s="17" t="str">
        <f>OBV!G1966</f>
        <v>STRONG</v>
      </c>
      <c r="L1966" s="17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21.0807</v>
      </c>
      <c r="C1967" s="2">
        <f>RSI!I1967</f>
        <v>63.668550306015582</v>
      </c>
      <c r="D1967" s="2">
        <f>MACD!E1967</f>
        <v>6.5915129199716205E-2</v>
      </c>
      <c r="E1967" s="2">
        <f>MACD!F1967</f>
        <v>-0.27463163955971676</v>
      </c>
      <c r="F1967" s="2">
        <f>'Moving Avg'!D1967</f>
        <v>21.1204</v>
      </c>
      <c r="G1967" s="2">
        <f>'Moving Avg'!F1967</f>
        <v>20.766510000000004</v>
      </c>
      <c r="H1967" s="2">
        <f>'Moving Avg'!G1967</f>
        <v>18.798012</v>
      </c>
      <c r="I1967" s="2">
        <f>'Moving Avg'!H1967</f>
        <v>14.815358500000009</v>
      </c>
      <c r="J1967" s="17" t="str">
        <f>OBV!F1967</f>
        <v>BULLISH</v>
      </c>
      <c r="K1967" s="17" t="str">
        <f>OBV!G1967</f>
        <v>STRONG</v>
      </c>
      <c r="L1967" s="17" t="str">
        <f>OBV!H1967</f>
        <v>BULLISH DIVERGENCE</v>
      </c>
    </row>
    <row r="1968" spans="1:12" ht="13.5" x14ac:dyDescent="0.25">
      <c r="A1968" s="3">
        <f>RSI!A1968</f>
        <v>44873</v>
      </c>
      <c r="B1968" s="2">
        <f>RSI!B1968</f>
        <v>21.0807</v>
      </c>
      <c r="C1968" s="2">
        <f>RSI!I1968</f>
        <v>63.668550306015582</v>
      </c>
      <c r="D1968" s="2">
        <f>MACD!E1968</f>
        <v>0.14297597343068347</v>
      </c>
      <c r="E1968" s="2">
        <f>MACD!F1968</f>
        <v>-0.19111011696163671</v>
      </c>
      <c r="F1968" s="2">
        <f>'Moving Avg'!D1968</f>
        <v>21.183600000000002</v>
      </c>
      <c r="G1968" s="2">
        <f>'Moving Avg'!F1968</f>
        <v>20.819775</v>
      </c>
      <c r="H1968" s="2">
        <f>'Moving Avg'!G1968</f>
        <v>18.894613999999997</v>
      </c>
      <c r="I1968" s="2">
        <f>'Moving Avg'!H1968</f>
        <v>14.856303500000008</v>
      </c>
      <c r="J1968" s="17" t="str">
        <f>OBV!F1968</f>
        <v>BULLISH</v>
      </c>
      <c r="K1968" s="17" t="str">
        <f>OBV!G1968</f>
        <v>STRONG</v>
      </c>
      <c r="L1968" s="17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21.116800000000001</v>
      </c>
      <c r="C1969" s="2">
        <f>RSI!I1969</f>
        <v>64.100364987719942</v>
      </c>
      <c r="D1969" s="2">
        <f>MACD!E1969</f>
        <v>0.13114471494006708</v>
      </c>
      <c r="E1969" s="2">
        <f>MACD!F1969</f>
        <v>-0.12665915058129595</v>
      </c>
      <c r="F1969" s="2">
        <f>'Moving Avg'!D1969</f>
        <v>21.181800000000003</v>
      </c>
      <c r="G1969" s="2">
        <f>'Moving Avg'!F1969</f>
        <v>20.878910000000001</v>
      </c>
      <c r="H1969" s="2">
        <f>'Moving Avg'!G1969</f>
        <v>18.977491999999998</v>
      </c>
      <c r="I1969" s="2">
        <f>'Moving Avg'!H1969</f>
        <v>14.897816000000008</v>
      </c>
      <c r="J1969" s="17" t="str">
        <f>OBV!F1969</f>
        <v>BULLISH</v>
      </c>
      <c r="K1969" s="17" t="str">
        <f>OBV!G1969</f>
        <v>STRONG</v>
      </c>
      <c r="L1969" s="17" t="str">
        <f>OBV!H1969</f>
        <v>BULLISH DIVERGENCE</v>
      </c>
    </row>
    <row r="1970" spans="1:12" ht="13.5" x14ac:dyDescent="0.25">
      <c r="A1970" s="3">
        <f>RSI!A1970</f>
        <v>44875</v>
      </c>
      <c r="B1970" s="2">
        <f>RSI!B1970</f>
        <v>21.207100000000001</v>
      </c>
      <c r="C1970" s="2">
        <f>RSI!I1970</f>
        <v>65.214103180930152</v>
      </c>
      <c r="D1970" s="2">
        <f>MACD!E1970</f>
        <v>0.12634079771875761</v>
      </c>
      <c r="E1970" s="2">
        <f>MACD!F1970</f>
        <v>-7.6059160921285243E-2</v>
      </c>
      <c r="F1970" s="2">
        <f>'Moving Avg'!D1970</f>
        <v>21.122220000000002</v>
      </c>
      <c r="G1970" s="2">
        <f>'Moving Avg'!F1970</f>
        <v>20.935335000000002</v>
      </c>
      <c r="H1970" s="2">
        <f>'Moving Avg'!G1970</f>
        <v>19.060369999999995</v>
      </c>
      <c r="I1970" s="2">
        <f>'Moving Avg'!H1970</f>
        <v>14.939866000000009</v>
      </c>
      <c r="J1970" s="17" t="str">
        <f>OBV!F1970</f>
        <v>BULLISH</v>
      </c>
      <c r="K1970" s="17" t="str">
        <f>OBV!G1970</f>
        <v>NEUTRAL</v>
      </c>
      <c r="L1970" s="17" t="str">
        <f>OBV!H1970</f>
        <v>BULLISH DIVERGENCE</v>
      </c>
    </row>
    <row r="1971" spans="1:12" ht="13.5" x14ac:dyDescent="0.25">
      <c r="A1971" s="3">
        <f>RSI!A1971</f>
        <v>44876</v>
      </c>
      <c r="B1971" s="2">
        <f>RSI!B1971</f>
        <v>21.134899999999998</v>
      </c>
      <c r="C1971" s="2">
        <f>RSI!I1971</f>
        <v>63.51734654043846</v>
      </c>
      <c r="D1971" s="2">
        <f>MACD!E1971</f>
        <v>0.10601646601865866</v>
      </c>
      <c r="E1971" s="2">
        <f>MACD!F1971</f>
        <v>-3.9644035533296457E-2</v>
      </c>
      <c r="F1971" s="2">
        <f>'Moving Avg'!D1971</f>
        <v>21.124040000000001</v>
      </c>
      <c r="G1971" s="2">
        <f>'Moving Avg'!F1971</f>
        <v>20.989955000000002</v>
      </c>
      <c r="H1971" s="2">
        <f>'Moving Avg'!G1971</f>
        <v>19.147221999999996</v>
      </c>
      <c r="I1971" s="2">
        <f>'Moving Avg'!H1971</f>
        <v>14.981555000000006</v>
      </c>
      <c r="J1971" s="17" t="str">
        <f>OBV!F1971</f>
        <v>BULLISH</v>
      </c>
      <c r="K1971" s="17" t="str">
        <f>OBV!G1971</f>
        <v>NEUTRAL</v>
      </c>
      <c r="L1971" s="17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21.134899999999998</v>
      </c>
      <c r="C1972" s="2">
        <f>RSI!I1972</f>
        <v>63.51734654043846</v>
      </c>
      <c r="D1972" s="2">
        <f>MACD!E1972</f>
        <v>0.13883510681181122</v>
      </c>
      <c r="E1972" s="2">
        <f>MACD!F1972</f>
        <v>-3.9482070642749244E-3</v>
      </c>
      <c r="F1972" s="2">
        <f>'Moving Avg'!D1972</f>
        <v>21.134880000000003</v>
      </c>
      <c r="G1972" s="2">
        <f>'Moving Avg'!F1972</f>
        <v>21.037805000000002</v>
      </c>
      <c r="H1972" s="2">
        <f>'Moving Avg'!G1972</f>
        <v>19.234073999999996</v>
      </c>
      <c r="I1972" s="2">
        <f>'Moving Avg'!H1972</f>
        <v>15.023373000000008</v>
      </c>
      <c r="J1972" s="17" t="str">
        <f>OBV!F1972</f>
        <v>BULLISH</v>
      </c>
      <c r="K1972" s="17" t="str">
        <f>OBV!G1972</f>
        <v>NEUTRAL</v>
      </c>
      <c r="L1972" s="17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21.116800000000001</v>
      </c>
      <c r="C1973" s="2">
        <f>RSI!I1973</f>
        <v>63.040467537571978</v>
      </c>
      <c r="D1973" s="2">
        <f>MACD!E1973</f>
        <v>0.10993079282568985</v>
      </c>
      <c r="E1973" s="2">
        <f>MACD!F1973</f>
        <v>1.8827592913718029E-2</v>
      </c>
      <c r="F1973" s="2">
        <f>'Moving Avg'!D1973</f>
        <v>21.142099999999999</v>
      </c>
      <c r="G1973" s="2">
        <f>'Moving Avg'!F1973</f>
        <v>21.068950000000005</v>
      </c>
      <c r="H1973" s="2">
        <f>'Moving Avg'!G1973</f>
        <v>19.323271999999996</v>
      </c>
      <c r="I1973" s="2">
        <f>'Moving Avg'!H1973</f>
        <v>15.065100500000005</v>
      </c>
      <c r="J1973" s="17" t="str">
        <f>OBV!F1973</f>
        <v>BULLISH</v>
      </c>
      <c r="K1973" s="17" t="str">
        <f>OBV!G1973</f>
        <v>NEUTRAL</v>
      </c>
      <c r="L1973" s="17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21.116800000000001</v>
      </c>
      <c r="C1974" s="2">
        <f>RSI!I1974</f>
        <v>63.040467537571978</v>
      </c>
      <c r="D1974" s="2">
        <f>MACD!E1974</f>
        <v>0.13757350075307428</v>
      </c>
      <c r="E1974" s="2">
        <f>MACD!F1974</f>
        <v>4.257677448158928E-2</v>
      </c>
      <c r="F1974" s="2">
        <f>'Moving Avg'!D1974</f>
        <v>21.142099999999999</v>
      </c>
      <c r="G1974" s="2">
        <f>'Moving Avg'!F1974</f>
        <v>21.090165000000006</v>
      </c>
      <c r="H1974" s="2">
        <f>'Moving Avg'!G1974</f>
        <v>19.411567999999999</v>
      </c>
      <c r="I1974" s="2">
        <f>'Moving Avg'!H1974</f>
        <v>15.107688000000005</v>
      </c>
      <c r="J1974" s="17" t="str">
        <f>OBV!F1974</f>
        <v>BEARISH</v>
      </c>
      <c r="K1974" s="17" t="str">
        <f>OBV!G1974</f>
        <v>NEUTRAL</v>
      </c>
      <c r="L1974" s="17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21.207100000000001</v>
      </c>
      <c r="C1975" s="2">
        <f>RSI!I1975</f>
        <v>64.579164841313855</v>
      </c>
      <c r="D1975" s="2">
        <f>MACD!E1975</f>
        <v>0.20941524057364092</v>
      </c>
      <c r="E1975" s="2">
        <f>MACD!F1975</f>
        <v>7.5944467699999602E-2</v>
      </c>
      <c r="F1975" s="2">
        <f>'Moving Avg'!D1975</f>
        <v>21.142099999999999</v>
      </c>
      <c r="G1975" s="2">
        <f>'Moving Avg'!F1975</f>
        <v>21.112285000000007</v>
      </c>
      <c r="H1975" s="2">
        <f>'Moving Avg'!G1975</f>
        <v>19.499863999999995</v>
      </c>
      <c r="I1975" s="2">
        <f>'Moving Avg'!H1975</f>
        <v>15.150727000000002</v>
      </c>
      <c r="J1975" s="17" t="str">
        <f>OBV!F1975</f>
        <v>BEARISH</v>
      </c>
      <c r="K1975" s="17" t="str">
        <f>OBV!G1975</f>
        <v>NEUTRAL</v>
      </c>
      <c r="L1975" s="17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21.125800000000002</v>
      </c>
      <c r="C1976" s="2">
        <f>RSI!I1976</f>
        <v>62.073514101533313</v>
      </c>
      <c r="D1976" s="2">
        <f>MACD!E1976</f>
        <v>0.21439363797638222</v>
      </c>
      <c r="E1976" s="2">
        <f>MACD!F1976</f>
        <v>0.10363430175527613</v>
      </c>
      <c r="F1976" s="2">
        <f>'Moving Avg'!D1976</f>
        <v>21.140279999999997</v>
      </c>
      <c r="G1976" s="2">
        <f>'Moving Avg'!F1976</f>
        <v>21.089715000000005</v>
      </c>
      <c r="H1976" s="2">
        <f>'Moving Avg'!G1976</f>
        <v>19.586533999999997</v>
      </c>
      <c r="I1976" s="2">
        <f>'Moving Avg'!H1976</f>
        <v>15.193359500000001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21.6675</v>
      </c>
      <c r="C1977" s="2">
        <f>RSI!I1977</f>
        <v>70.33302528481596</v>
      </c>
      <c r="D1977" s="2">
        <f>MACD!E1977</f>
        <v>0.16878647197594887</v>
      </c>
      <c r="E1977" s="2">
        <f>MACD!F1977</f>
        <v>0.11666473579941068</v>
      </c>
      <c r="F1977" s="2">
        <f>'Moving Avg'!D1977</f>
        <v>21.2468</v>
      </c>
      <c r="G1977" s="2">
        <f>'Moving Avg'!F1977</f>
        <v>21.112285000000007</v>
      </c>
      <c r="H1977" s="2">
        <f>'Moving Avg'!G1977</f>
        <v>19.685843999999996</v>
      </c>
      <c r="I1977" s="2">
        <f>'Moving Avg'!H1977</f>
        <v>15.237711500000003</v>
      </c>
      <c r="J1977" s="17" t="str">
        <f>OBV!F1977</f>
        <v>BEARISH</v>
      </c>
      <c r="K1977" s="17" t="str">
        <f>OBV!G1977</f>
        <v>NEUTRAL</v>
      </c>
      <c r="L1977" s="17" t="str">
        <f>OBV!H1977</f>
        <v>BEARISH DIVERGENCE</v>
      </c>
    </row>
    <row r="1978" spans="1:12" ht="13.5" x14ac:dyDescent="0.25">
      <c r="A1978" s="3">
        <f>RSI!A1978</f>
        <v>44887</v>
      </c>
      <c r="B1978" s="2">
        <f>RSI!B1978</f>
        <v>21.6675</v>
      </c>
      <c r="C1978" s="2">
        <f>RSI!I1978</f>
        <v>70.33302528481596</v>
      </c>
      <c r="D1978" s="2">
        <f>MACD!E1978</f>
        <v>0.12444368981633858</v>
      </c>
      <c r="E1978" s="2">
        <f>MACD!F1978</f>
        <v>0.11822052660279628</v>
      </c>
      <c r="F1978" s="2">
        <f>'Moving Avg'!D1978</f>
        <v>21.356940000000002</v>
      </c>
      <c r="G1978" s="2">
        <f>'Moving Avg'!F1978</f>
        <v>21.134855000000009</v>
      </c>
      <c r="H1978" s="2">
        <f>'Moving Avg'!G1978</f>
        <v>19.78425</v>
      </c>
      <c r="I1978" s="2">
        <f>'Moving Avg'!H1978</f>
        <v>15.282837500000001</v>
      </c>
      <c r="J1978" s="17" t="str">
        <f>OBV!F1978</f>
        <v>BEARISH</v>
      </c>
      <c r="K1978" s="17" t="str">
        <f>OBV!G1978</f>
        <v>NEUTRAL</v>
      </c>
      <c r="L1978" s="17" t="str">
        <f>OBV!H1978</f>
        <v>BEARISH DIVERGENCE</v>
      </c>
    </row>
    <row r="1979" spans="1:12" ht="13.5" x14ac:dyDescent="0.25">
      <c r="A1979" s="3">
        <f>RSI!A1979</f>
        <v>44888</v>
      </c>
      <c r="B1979" s="2">
        <f>RSI!B1979</f>
        <v>21.6675</v>
      </c>
      <c r="C1979" s="2">
        <f>RSI!I1979</f>
        <v>70.33302528481596</v>
      </c>
      <c r="D1979" s="2">
        <f>MACD!E1979</f>
        <v>8.7150698781702118E-2</v>
      </c>
      <c r="E1979" s="2">
        <f>MACD!F1979</f>
        <v>0.11200656103857745</v>
      </c>
      <c r="F1979" s="2">
        <f>'Moving Avg'!D1979</f>
        <v>21.467080000000003</v>
      </c>
      <c r="G1979" s="2">
        <f>'Moving Avg'!F1979</f>
        <v>21.179995000000009</v>
      </c>
      <c r="H1979" s="2">
        <f>'Moving Avg'!G1979</f>
        <v>19.884461999999999</v>
      </c>
      <c r="I1979" s="2">
        <f>'Moving Avg'!H1979</f>
        <v>15.3280925</v>
      </c>
      <c r="J1979" s="17" t="str">
        <f>OBV!F1979</f>
        <v>BEARISH</v>
      </c>
      <c r="K1979" s="17" t="str">
        <f>OBV!G1979</f>
        <v>NEUTRAL</v>
      </c>
      <c r="L1979" s="17" t="str">
        <f>OBV!H1979</f>
        <v>BEARISH DIVERGENCE</v>
      </c>
    </row>
    <row r="1980" spans="1:12" ht="13.5" x14ac:dyDescent="0.25">
      <c r="A1980" s="3">
        <f>RSI!A1980</f>
        <v>44889</v>
      </c>
      <c r="B1980" s="2">
        <f>RSI!B1980</f>
        <v>21.1981</v>
      </c>
      <c r="C1980" s="2">
        <f>RSI!I1980</f>
        <v>56.917795610434922</v>
      </c>
      <c r="D1980" s="2">
        <f>MACD!E1980</f>
        <v>9.9326267643089494E-2</v>
      </c>
      <c r="E1980" s="2">
        <f>MACD!F1980</f>
        <v>0.10947050235947986</v>
      </c>
      <c r="F1980" s="2">
        <f>'Moving Avg'!D1980</f>
        <v>21.46528</v>
      </c>
      <c r="G1980" s="2">
        <f>'Moving Avg'!F1980</f>
        <v>21.196250000000006</v>
      </c>
      <c r="H1980" s="2">
        <f>'Moving Avg'!G1980</f>
        <v>19.975285999999997</v>
      </c>
      <c r="I1980" s="2">
        <f>'Moving Avg'!H1980</f>
        <v>15.371301500000005</v>
      </c>
      <c r="J1980" s="17" t="str">
        <f>OBV!F1980</f>
        <v>BEARISH</v>
      </c>
      <c r="K1980" s="17" t="str">
        <f>OBV!G1980</f>
        <v>WEAK</v>
      </c>
      <c r="L1980" s="17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20.990400000000001</v>
      </c>
      <c r="C1981" s="2">
        <f>RSI!I1981</f>
        <v>52.175550989137349</v>
      </c>
      <c r="D1981" s="2">
        <f>MACD!E1981</f>
        <v>0.11211366469810358</v>
      </c>
      <c r="E1981" s="2">
        <f>MACD!F1981</f>
        <v>0.10999913482720461</v>
      </c>
      <c r="F1981" s="2">
        <f>'Moving Avg'!D1981</f>
        <v>21.438200000000002</v>
      </c>
      <c r="G1981" s="2">
        <f>'Moving Avg'!F1981</f>
        <v>21.207535000000007</v>
      </c>
      <c r="H1981" s="2">
        <f>'Moving Avg'!G1981</f>
        <v>20.061053999999999</v>
      </c>
      <c r="I1981" s="2">
        <f>'Moving Avg'!H1981</f>
        <v>15.413257000000002</v>
      </c>
      <c r="J1981" s="17" t="str">
        <f>OBV!F1981</f>
        <v>BEARISH</v>
      </c>
      <c r="K1981" s="17" t="str">
        <f>OBV!G1981</f>
        <v>NEUTRAL</v>
      </c>
      <c r="L1981" s="17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21.125800000000002</v>
      </c>
      <c r="C1982" s="2">
        <f>RSI!I1982</f>
        <v>54.818353928922612</v>
      </c>
      <c r="D1982" s="2">
        <f>MACD!E1982</f>
        <v>0.11247172604094402</v>
      </c>
      <c r="E1982" s="2">
        <f>MACD!F1982</f>
        <v>0.11049365306995249</v>
      </c>
      <c r="F1982" s="2">
        <f>'Moving Avg'!D1982</f>
        <v>21.329860000000004</v>
      </c>
      <c r="G1982" s="2">
        <f>'Moving Avg'!F1982</f>
        <v>21.207985000000008</v>
      </c>
      <c r="H1982" s="2">
        <f>'Moving Avg'!G1982</f>
        <v>20.149348</v>
      </c>
      <c r="I1982" s="2">
        <f>'Moving Avg'!H1982</f>
        <v>15.455889500000001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21.125800000000002</v>
      </c>
      <c r="C1983" s="2">
        <f>RSI!I1983</f>
        <v>54.818353928922612</v>
      </c>
      <c r="D1983" s="2">
        <f>MACD!E1983</f>
        <v>0.10878961767945228</v>
      </c>
      <c r="E1983" s="2">
        <f>MACD!F1983</f>
        <v>0.11015284599185245</v>
      </c>
      <c r="F1983" s="2">
        <f>'Moving Avg'!D1983</f>
        <v>21.221520000000002</v>
      </c>
      <c r="G1983" s="2">
        <f>'Moving Avg'!F1983</f>
        <v>21.226040000000008</v>
      </c>
      <c r="H1983" s="2">
        <f>'Moving Avg'!G1983</f>
        <v>20.229517999999999</v>
      </c>
      <c r="I1983" s="2">
        <f>'Moving Avg'!H1983</f>
        <v>15.498736999999998</v>
      </c>
      <c r="J1983" s="17" t="str">
        <f>OBV!F1983</f>
        <v>BEARISH</v>
      </c>
      <c r="K1983" s="17" t="str">
        <f>OBV!G1983</f>
        <v>NEUTRAL</v>
      </c>
      <c r="L1983" s="17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21.116800000000001</v>
      </c>
      <c r="C1984" s="2">
        <f>RSI!I1984</f>
        <v>54.58581918582864</v>
      </c>
      <c r="D1984" s="2">
        <f>MACD!E1984</f>
        <v>0.10522910978734856</v>
      </c>
      <c r="E1984" s="2">
        <f>MACD!F1984</f>
        <v>0.10916809875095168</v>
      </c>
      <c r="F1984" s="2">
        <f>'Moving Avg'!D1984</f>
        <v>21.11138</v>
      </c>
      <c r="G1984" s="2">
        <f>'Moving Avg'!F1984</f>
        <v>21.225590000000008</v>
      </c>
      <c r="H1984" s="2">
        <f>'Moving Avg'!G1984</f>
        <v>20.294340000000002</v>
      </c>
      <c r="I1984" s="2">
        <f>'Moving Avg'!H1984</f>
        <v>15.541539499999997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21.116800000000001</v>
      </c>
      <c r="C1985" s="2">
        <f>RSI!I1985</f>
        <v>54.58581918582864</v>
      </c>
      <c r="D1985" s="2">
        <f>MACD!E1985</f>
        <v>0.11513265363498704</v>
      </c>
      <c r="E1985" s="2">
        <f>MACD!F1985</f>
        <v>0.11036100972775877</v>
      </c>
      <c r="F1985" s="2">
        <f>'Moving Avg'!D1985</f>
        <v>21.095120000000001</v>
      </c>
      <c r="G1985" s="2">
        <f>'Moving Avg'!F1985</f>
        <v>21.206180000000007</v>
      </c>
      <c r="H1985" s="2">
        <f>'Moving Avg'!G1985</f>
        <v>20.364578000000002</v>
      </c>
      <c r="I1985" s="2">
        <f>'Moving Avg'!H1985</f>
        <v>15.584728999999996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20.918199999999999</v>
      </c>
      <c r="C1986" s="2">
        <f>RSI!I1986</f>
        <v>49.240313782231077</v>
      </c>
      <c r="D1986" s="2">
        <f>MACD!E1986</f>
        <v>0.12481226600980833</v>
      </c>
      <c r="E1986" s="2">
        <f>MACD!F1986</f>
        <v>0.11325126098416868</v>
      </c>
      <c r="F1986" s="2">
        <f>'Moving Avg'!D1986</f>
        <v>21.080680000000001</v>
      </c>
      <c r="G1986" s="2">
        <f>'Moving Avg'!F1986</f>
        <v>21.195800000000006</v>
      </c>
      <c r="H1986" s="2">
        <f>'Moving Avg'!G1986</f>
        <v>20.430844</v>
      </c>
      <c r="I1986" s="2">
        <f>'Moving Avg'!H1986</f>
        <v>15.6269255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21.0807</v>
      </c>
      <c r="C1987" s="2">
        <f>RSI!I1987</f>
        <v>53.272497525284713</v>
      </c>
      <c r="D1987" s="2">
        <f>MACD!E1987</f>
        <v>0.20464088236033717</v>
      </c>
      <c r="E1987" s="2">
        <f>MACD!F1987</f>
        <v>0.13152918525940238</v>
      </c>
      <c r="F1987" s="2">
        <f>'Moving Avg'!D1987</f>
        <v>21.071660000000001</v>
      </c>
      <c r="G1987" s="2">
        <f>'Moving Avg'!F1987</f>
        <v>21.195800000000002</v>
      </c>
      <c r="H1987" s="2">
        <f>'Moving Avg'!G1987</f>
        <v>20.500902</v>
      </c>
      <c r="I1987" s="2">
        <f>'Moving Avg'!H1987</f>
        <v>15.669977499999995</v>
      </c>
      <c r="J1987" s="17" t="str">
        <f>OBV!F1987</f>
        <v>BULLISH</v>
      </c>
      <c r="K1987" s="17" t="str">
        <f>OBV!G1987</f>
        <v>NEUTRAL</v>
      </c>
      <c r="L1987" s="17" t="str">
        <f>OBV!H1987</f>
        <v>BULLISH DIVERGENCE</v>
      </c>
    </row>
    <row r="1988" spans="1:12" ht="13.5" x14ac:dyDescent="0.25">
      <c r="A1988" s="3">
        <f>RSI!A1988</f>
        <v>44901</v>
      </c>
      <c r="B1988" s="2">
        <f>RSI!B1988</f>
        <v>20.990400000000001</v>
      </c>
      <c r="C1988" s="2">
        <f>RSI!I1988</f>
        <v>50.854957093200206</v>
      </c>
      <c r="D1988" s="2">
        <f>MACD!E1988</f>
        <v>0.27822864864795704</v>
      </c>
      <c r="E1988" s="2">
        <f>MACD!F1988</f>
        <v>0.16086907793711333</v>
      </c>
      <c r="F1988" s="2">
        <f>'Moving Avg'!D1988</f>
        <v>21.044580000000003</v>
      </c>
      <c r="G1988" s="2">
        <f>'Moving Avg'!F1988</f>
        <v>21.191285000000004</v>
      </c>
      <c r="H1988" s="2">
        <f>'Moving Avg'!G1988</f>
        <v>20.564640000000001</v>
      </c>
      <c r="I1988" s="2">
        <f>'Moving Avg'!H1988</f>
        <v>15.712620999999997</v>
      </c>
      <c r="J1988" s="17" t="str">
        <f>OBV!F1988</f>
        <v>BULLISH</v>
      </c>
      <c r="K1988" s="17" t="str">
        <f>OBV!G1988</f>
        <v>NEUTRAL</v>
      </c>
      <c r="L1988" s="17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20.764700000000001</v>
      </c>
      <c r="C1989" s="2">
        <f>RSI!I1989</f>
        <v>45.319150132964324</v>
      </c>
      <c r="D1989" s="2">
        <f>MACD!E1989</f>
        <v>0.35714694247845102</v>
      </c>
      <c r="E1989" s="2">
        <f>MACD!F1989</f>
        <v>0.20012465084538089</v>
      </c>
      <c r="F1989" s="2">
        <f>'Moving Avg'!D1989</f>
        <v>20.974160000000001</v>
      </c>
      <c r="G1989" s="2">
        <f>'Moving Avg'!F1989</f>
        <v>21.173680000000001</v>
      </c>
      <c r="H1989" s="2">
        <f>'Moving Avg'!G1989</f>
        <v>20.622420000000002</v>
      </c>
      <c r="I1989" s="2">
        <f>'Moving Avg'!H1989</f>
        <v>15.754350999999996</v>
      </c>
      <c r="J1989" s="17" t="str">
        <f>OBV!F1989</f>
        <v>BULLISH</v>
      </c>
      <c r="K1989" s="17" t="str">
        <f>OBV!G1989</f>
        <v>NEUTRAL</v>
      </c>
      <c r="L1989" s="17" t="str">
        <f>OBV!H1989</f>
        <v>BULLISH DIVERGENCE</v>
      </c>
    </row>
    <row r="1990" spans="1:12" ht="13.5" x14ac:dyDescent="0.25">
      <c r="A1990" s="3">
        <f>RSI!A1990</f>
        <v>44903</v>
      </c>
      <c r="B1990" s="2">
        <f>RSI!B1990</f>
        <v>20.764700000000001</v>
      </c>
      <c r="C1990" s="2">
        <f>RSI!I1990</f>
        <v>45.319150132964324</v>
      </c>
      <c r="D1990" s="2">
        <f>MACD!E1990</f>
        <v>0.35298039841427098</v>
      </c>
      <c r="E1990" s="2">
        <f>MACD!F1990</f>
        <v>0.23069580035915893</v>
      </c>
      <c r="F1990" s="2">
        <f>'Moving Avg'!D1990</f>
        <v>20.903740000000003</v>
      </c>
      <c r="G1990" s="2">
        <f>'Moving Avg'!F1990</f>
        <v>21.15156</v>
      </c>
      <c r="H1990" s="2">
        <f>'Moving Avg'!G1990</f>
        <v>20.672977999999997</v>
      </c>
      <c r="I1990" s="2">
        <f>'Moving Avg'!H1990</f>
        <v>15.796683</v>
      </c>
      <c r="J1990" s="17" t="str">
        <f>OBV!F1990</f>
        <v>BULLISH</v>
      </c>
      <c r="K1990" s="17" t="str">
        <f>OBV!G1990</f>
        <v>NEUTRAL</v>
      </c>
      <c r="L1990" s="17" t="str">
        <f>OBV!H1990</f>
        <v>BULLISH DIVERGENCE</v>
      </c>
    </row>
    <row r="1991" spans="1:12" ht="13.5" x14ac:dyDescent="0.25">
      <c r="A1991" s="3">
        <f>RSI!A1991</f>
        <v>44904</v>
      </c>
      <c r="B1991" s="2">
        <f>RSI!B1991</f>
        <v>20.773700000000002</v>
      </c>
      <c r="C1991" s="2">
        <f>RSI!I1991</f>
        <v>45.593044052000259</v>
      </c>
      <c r="D1991" s="2">
        <f>MACD!E1991</f>
        <v>0.31801196191482006</v>
      </c>
      <c r="E1991" s="2">
        <f>MACD!F1991</f>
        <v>0.24815903267029116</v>
      </c>
      <c r="F1991" s="2">
        <f>'Moving Avg'!D1991</f>
        <v>20.874840000000003</v>
      </c>
      <c r="G1991" s="2">
        <f>'Moving Avg'!F1991</f>
        <v>21.133500000000002</v>
      </c>
      <c r="H1991" s="2">
        <f>'Moving Avg'!G1991</f>
        <v>20.721547999999999</v>
      </c>
      <c r="I1991" s="2">
        <f>'Moving Avg'!H1991</f>
        <v>15.839834000000005</v>
      </c>
      <c r="J1991" s="17" t="str">
        <f>OBV!F1991</f>
        <v>BULLISH</v>
      </c>
      <c r="K1991" s="17" t="str">
        <f>OBV!G1991</f>
        <v>NEUTRAL</v>
      </c>
      <c r="L1991" s="17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20.9453</v>
      </c>
      <c r="C1992" s="2">
        <f>RSI!I1992</f>
        <v>50.666972728136876</v>
      </c>
      <c r="D1992" s="2">
        <f>MACD!E1992</f>
        <v>0.29758014457861748</v>
      </c>
      <c r="E1992" s="2">
        <f>MACD!F1992</f>
        <v>0.25804325505195647</v>
      </c>
      <c r="F1992" s="2">
        <f>'Moving Avg'!D1992</f>
        <v>20.847760000000001</v>
      </c>
      <c r="G1992" s="2">
        <f>'Moving Avg'!F1992</f>
        <v>21.124020000000002</v>
      </c>
      <c r="H1992" s="2">
        <f>'Moving Avg'!G1992</f>
        <v>20.766869999999997</v>
      </c>
      <c r="I1992" s="2">
        <f>'Moving Avg'!H1992</f>
        <v>15.883069000000003</v>
      </c>
      <c r="J1992" s="17" t="str">
        <f>OBV!F1992</f>
        <v>BEARISH</v>
      </c>
      <c r="K1992" s="17" t="str">
        <f>OBV!G1992</f>
        <v>NEUTRAL</v>
      </c>
      <c r="L1992" s="17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20.855</v>
      </c>
      <c r="C1993" s="2">
        <f>RSI!I1993</f>
        <v>48.123637943583674</v>
      </c>
      <c r="D1993" s="2">
        <f>MACD!E1993</f>
        <v>0.28692695271032775</v>
      </c>
      <c r="E1993" s="2">
        <f>MACD!F1993</f>
        <v>0.26381999458363076</v>
      </c>
      <c r="F1993" s="2">
        <f>'Moving Avg'!D1993</f>
        <v>20.820680000000003</v>
      </c>
      <c r="G1993" s="2">
        <f>'Moving Avg'!F1993</f>
        <v>21.110930000000003</v>
      </c>
      <c r="H1993" s="2">
        <f>'Moving Avg'!G1993</f>
        <v>20.812913999999996</v>
      </c>
      <c r="I1993" s="2">
        <f>'Moving Avg'!H1993</f>
        <v>15.925852500000005</v>
      </c>
      <c r="J1993" s="17" t="str">
        <f>OBV!F1993</f>
        <v>BEARISH</v>
      </c>
      <c r="K1993" s="17" t="str">
        <f>OBV!G1993</f>
        <v>NEUTRAL</v>
      </c>
      <c r="L1993" s="17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20.855</v>
      </c>
      <c r="C1994" s="2">
        <f>RSI!I1994</f>
        <v>48.123637943583674</v>
      </c>
      <c r="D1994" s="2">
        <f>MACD!E1994</f>
        <v>0.27701203654331508</v>
      </c>
      <c r="E1994" s="2">
        <f>MACD!F1994</f>
        <v>0.26645840297556761</v>
      </c>
      <c r="F1994" s="2">
        <f>'Moving Avg'!D1994</f>
        <v>20.838740000000001</v>
      </c>
      <c r="G1994" s="2">
        <f>'Moving Avg'!F1994</f>
        <v>21.097840000000001</v>
      </c>
      <c r="H1994" s="2">
        <f>'Moving Avg'!G1994</f>
        <v>20.856609999999996</v>
      </c>
      <c r="I1994" s="2">
        <f>'Moving Avg'!H1994</f>
        <v>15.968636000000004</v>
      </c>
      <c r="J1994" s="17" t="str">
        <f>OBV!F1994</f>
        <v>BULLISH</v>
      </c>
      <c r="K1994" s="17" t="str">
        <f>OBV!G1994</f>
        <v>NEUTRAL</v>
      </c>
      <c r="L1994" s="17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21.396699999999999</v>
      </c>
      <c r="C1995" s="2">
        <f>RSI!I1995</f>
        <v>61.551306513076831</v>
      </c>
      <c r="D1995" s="2">
        <f>MACD!E1995</f>
        <v>0.22894465736353453</v>
      </c>
      <c r="E1995" s="2">
        <f>MACD!F1995</f>
        <v>0.25895565385316099</v>
      </c>
      <c r="F1995" s="2">
        <f>'Moving Avg'!D1995</f>
        <v>20.965139999999998</v>
      </c>
      <c r="G1995" s="2">
        <f>'Moving Avg'!F1995</f>
        <v>21.107320000000005</v>
      </c>
      <c r="H1995" s="2">
        <f>'Moving Avg'!G1995</f>
        <v>20.905002</v>
      </c>
      <c r="I1995" s="2">
        <f>'Moving Avg'!H1995</f>
        <v>16.014128000000007</v>
      </c>
      <c r="J1995" s="17" t="str">
        <f>OBV!F1995</f>
        <v>BULLISH</v>
      </c>
      <c r="K1995" s="17" t="str">
        <f>OBV!G1995</f>
        <v>NEUTRAL</v>
      </c>
      <c r="L1995" s="17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21.170999999999999</v>
      </c>
      <c r="C1996" s="2">
        <f>RSI!I1996</f>
        <v>55.146494091750597</v>
      </c>
      <c r="D1996" s="2">
        <f>MACD!E1996</f>
        <v>0.17165090265158867</v>
      </c>
      <c r="E1996" s="2">
        <f>MACD!F1996</f>
        <v>0.24149470361284653</v>
      </c>
      <c r="F1996" s="2">
        <f>'Moving Avg'!D1996</f>
        <v>21.044599999999996</v>
      </c>
      <c r="G1996" s="2">
        <f>'Moving Avg'!F1996</f>
        <v>21.109580000000001</v>
      </c>
      <c r="H1996" s="2">
        <f>'Moving Avg'!G1996</f>
        <v>20.943823999999999</v>
      </c>
      <c r="I1996" s="2">
        <f>'Moving Avg'!H1996</f>
        <v>16.057889500000002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20.9453</v>
      </c>
      <c r="C1997" s="2">
        <f>RSI!I1997</f>
        <v>49.58945838358278</v>
      </c>
      <c r="D1997" s="2">
        <f>MACD!E1997</f>
        <v>0.16364410448522904</v>
      </c>
      <c r="E1997" s="2">
        <f>MACD!F1997</f>
        <v>0.22592458378732305</v>
      </c>
      <c r="F1997" s="2">
        <f>'Moving Avg'!D1997</f>
        <v>21.044600000000003</v>
      </c>
      <c r="G1997" s="2">
        <f>'Moving Avg'!F1997</f>
        <v>21.073470000000004</v>
      </c>
      <c r="H1997" s="2">
        <f>'Moving Avg'!G1997</f>
        <v>20.974160000000001</v>
      </c>
      <c r="I1997" s="2">
        <f>'Moving Avg'!H1997</f>
        <v>16.101124500000001</v>
      </c>
      <c r="J1997" s="17" t="str">
        <f>OBV!F1997</f>
        <v>BULLISH</v>
      </c>
      <c r="K1997" s="17" t="str">
        <f>OBV!G1997</f>
        <v>NEUTRAL</v>
      </c>
      <c r="L1997" s="17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21.6675</v>
      </c>
      <c r="C1998" s="2">
        <f>RSI!I1998</f>
        <v>62.582496137728477</v>
      </c>
      <c r="D1998" s="2">
        <f>MACD!E1998</f>
        <v>8.9660497893518709E-2</v>
      </c>
      <c r="E1998" s="2">
        <f>MACD!F1998</f>
        <v>0.19867176660856217</v>
      </c>
      <c r="F1998" s="2">
        <f>'Moving Avg'!D1998</f>
        <v>21.207100000000001</v>
      </c>
      <c r="G1998" s="2">
        <f>'Moving Avg'!F1998</f>
        <v>21.073470000000004</v>
      </c>
      <c r="H1998" s="2">
        <f>'Moving Avg'!G1998</f>
        <v>21.007202000000003</v>
      </c>
      <c r="I1998" s="2">
        <f>'Moving Avg'!H1998</f>
        <v>16.147368499999999</v>
      </c>
      <c r="J1998" s="17" t="str">
        <f>OBV!F1998</f>
        <v>BULLISH</v>
      </c>
      <c r="K1998" s="17" t="str">
        <f>OBV!G1998</f>
        <v>STRONG</v>
      </c>
      <c r="L1998" s="17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21.712700000000002</v>
      </c>
      <c r="C1999" s="2">
        <f>RSI!I1999</f>
        <v>63.22142118574304</v>
      </c>
      <c r="D1999" s="2">
        <f>MACD!E1999</f>
        <v>-1.511310268851318E-2</v>
      </c>
      <c r="E1999" s="2">
        <f>MACD!F1999</f>
        <v>0.1559147927491471</v>
      </c>
      <c r="F1999" s="2">
        <f>'Moving Avg'!D1999</f>
        <v>21.378640000000001</v>
      </c>
      <c r="G1999" s="2">
        <f>'Moving Avg'!F1999</f>
        <v>21.07573</v>
      </c>
      <c r="H1999" s="2">
        <f>'Moving Avg'!G1999</f>
        <v>21.042773999999998</v>
      </c>
      <c r="I1999" s="2">
        <f>'Moving Avg'!H1999</f>
        <v>16.194440499999999</v>
      </c>
      <c r="J1999" s="17" t="str">
        <f>OBV!F1999</f>
        <v>BULLISH</v>
      </c>
      <c r="K1999" s="17" t="str">
        <f>OBV!G1999</f>
        <v>STRONG</v>
      </c>
      <c r="L1999" s="17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21.821000000000002</v>
      </c>
      <c r="C2000" s="2">
        <f>RSI!I2000</f>
        <v>64.773518934474851</v>
      </c>
      <c r="D2000" s="2">
        <f>MACD!E2000</f>
        <v>-0.11585409342727004</v>
      </c>
      <c r="E2000" s="2">
        <f>MACD!F2000</f>
        <v>0.10156101551386368</v>
      </c>
      <c r="F2000" s="2">
        <f>'Moving Avg'!D2000</f>
        <v>21.4635</v>
      </c>
      <c r="G2000" s="2">
        <f>'Moving Avg'!F2000</f>
        <v>21.106875000000002</v>
      </c>
      <c r="H2000" s="2">
        <f>'Moving Avg'!G2000</f>
        <v>21.077622000000002</v>
      </c>
      <c r="I2000" s="2">
        <f>'Moving Avg'!H2000</f>
        <v>16.242484000000001</v>
      </c>
      <c r="J2000" s="17" t="str">
        <f>OBV!F2000</f>
        <v>BULLISH</v>
      </c>
      <c r="K2000" s="17" t="str">
        <f>OBV!G2000</f>
        <v>STRONG</v>
      </c>
      <c r="L2000" s="17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21.6675</v>
      </c>
      <c r="C2001" s="2">
        <f>RSI!I2001</f>
        <v>60.853617621369807</v>
      </c>
      <c r="D2001" s="2">
        <f>MACD!E2001</f>
        <v>-0.19274456658809669</v>
      </c>
      <c r="E2001" s="2">
        <f>MACD!F2001</f>
        <v>4.2699899093471605E-2</v>
      </c>
      <c r="F2001" s="2">
        <f>'Moving Avg'!D2001</f>
        <v>21.562800000000003</v>
      </c>
      <c r="G2001" s="2">
        <f>'Moving Avg'!F2001</f>
        <v>21.140730000000001</v>
      </c>
      <c r="H2001" s="2">
        <f>'Moving Avg'!G2001</f>
        <v>21.110122</v>
      </c>
      <c r="I2001" s="2">
        <f>'Moving Avg'!H2001</f>
        <v>16.288728000000003</v>
      </c>
      <c r="J2001" s="17" t="str">
        <f>OBV!F2001</f>
        <v>BULLISH</v>
      </c>
      <c r="K2001" s="17" t="str">
        <f>OBV!G2001</f>
        <v>STRONG</v>
      </c>
      <c r="L2001" s="17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21.6675</v>
      </c>
      <c r="C2002" s="2">
        <f>RSI!I2002</f>
        <v>60.853617621369807</v>
      </c>
      <c r="D2002" s="2">
        <f>MACD!E2002</f>
        <v>-0.23457562599799431</v>
      </c>
      <c r="E2002" s="2">
        <f>MACD!F2002</f>
        <v>-1.2755205924821579E-2</v>
      </c>
      <c r="F2002" s="2">
        <f>'Moving Avg'!D2002</f>
        <v>21.707240000000002</v>
      </c>
      <c r="G2002" s="2">
        <f>'Moving Avg'!F2002</f>
        <v>21.167815000000001</v>
      </c>
      <c r="H2002" s="2">
        <f>'Moving Avg'!G2002</f>
        <v>21.139914000000005</v>
      </c>
      <c r="I2002" s="2">
        <f>'Moving Avg'!H2002</f>
        <v>16.335573999999998</v>
      </c>
      <c r="J2002" s="17" t="str">
        <f>OBV!F2002</f>
        <v>BULLISH</v>
      </c>
      <c r="K2002" s="17" t="str">
        <f>OBV!G2002</f>
        <v>STRONG</v>
      </c>
      <c r="L2002" s="17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21.8932</v>
      </c>
      <c r="C2003" s="2">
        <f>RSI!I2003</f>
        <v>64.515534299060107</v>
      </c>
      <c r="D2003" s="2">
        <f>MACD!E2003</f>
        <v>-0.30351704717671524</v>
      </c>
      <c r="E2003" s="2">
        <f>MACD!F2003</f>
        <v>-7.0907574175200314E-2</v>
      </c>
      <c r="F2003" s="2">
        <f>'Moving Avg'!D2003</f>
        <v>21.752379999999999</v>
      </c>
      <c r="G2003" s="2">
        <f>'Moving Avg'!F2003</f>
        <v>21.206185000000001</v>
      </c>
      <c r="H2003" s="2">
        <f>'Moving Avg'!G2003</f>
        <v>21.167900000000003</v>
      </c>
      <c r="I2003" s="2">
        <f>'Moving Avg'!H2003</f>
        <v>16.383548500000003</v>
      </c>
      <c r="J2003" s="17" t="str">
        <f>OBV!F2003</f>
        <v>BEARISH</v>
      </c>
      <c r="K2003" s="17" t="str">
        <f>OBV!G2003</f>
        <v>NEUTRAL</v>
      </c>
      <c r="L2003" s="17" t="str">
        <f>OBV!H2003</f>
        <v>BEARISH DIVERGENCE</v>
      </c>
    </row>
    <row r="2004" spans="1:12" ht="13.5" x14ac:dyDescent="0.25">
      <c r="A2004" s="3">
        <f>RSI!A2004</f>
        <v>44923</v>
      </c>
      <c r="B2004" s="2">
        <f>RSI!B2004</f>
        <v>21.4057</v>
      </c>
      <c r="C2004" s="2">
        <f>RSI!I2004</f>
        <v>52.98613216804803</v>
      </c>
      <c r="D2004" s="2">
        <f>MACD!E2004</f>
        <v>-0.3297923253403674</v>
      </c>
      <c r="E2004" s="2">
        <f>MACD!F2004</f>
        <v>-0.12268452440823374</v>
      </c>
      <c r="F2004" s="2">
        <f>'Moving Avg'!D2004</f>
        <v>21.690980000000003</v>
      </c>
      <c r="G2004" s="2">
        <f>'Moving Avg'!F2004</f>
        <v>21.220630000000003</v>
      </c>
      <c r="H2004" s="2">
        <f>'Moving Avg'!G2004</f>
        <v>21.182164000000007</v>
      </c>
      <c r="I2004" s="2">
        <f>'Moving Avg'!H2004</f>
        <v>16.429085499999999</v>
      </c>
      <c r="J2004" s="17" t="str">
        <f>OBV!F2004</f>
        <v>BEARISH</v>
      </c>
      <c r="K2004" s="17" t="str">
        <f>OBV!G2004</f>
        <v>NEUTRAL</v>
      </c>
      <c r="L2004" s="17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21.6675</v>
      </c>
      <c r="C2005" s="2">
        <f>RSI!I2005</f>
        <v>57.389994963525467</v>
      </c>
      <c r="D2005" s="2">
        <f>MACD!E2005</f>
        <v>-0.28894996691769848</v>
      </c>
      <c r="E2005" s="2">
        <f>MACD!F2005</f>
        <v>-0.1559376129101267</v>
      </c>
      <c r="F2005" s="2">
        <f>'Moving Avg'!D2005</f>
        <v>21.66028</v>
      </c>
      <c r="G2005" s="2">
        <f>'Moving Avg'!F2005</f>
        <v>21.248165000000004</v>
      </c>
      <c r="H2005" s="2">
        <f>'Moving Avg'!G2005</f>
        <v>21.200220000000005</v>
      </c>
      <c r="I2005" s="2">
        <f>'Moving Avg'!H2005</f>
        <v>16.476662500000003</v>
      </c>
      <c r="J2005" s="17" t="str">
        <f>OBV!F2005</f>
        <v>BEARISH</v>
      </c>
      <c r="K2005" s="17" t="str">
        <f>OBV!G2005</f>
        <v>NEUTRAL</v>
      </c>
      <c r="L2005" s="17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21.6675</v>
      </c>
      <c r="C2006" s="2">
        <f>RSI!I2006</f>
        <v>57.389994963525467</v>
      </c>
      <c r="D2006" s="2">
        <f>MACD!E2006</f>
        <v>-0.29146720784674329</v>
      </c>
      <c r="E2006" s="2">
        <f>MACD!F2006</f>
        <v>-0.18304353189745001</v>
      </c>
      <c r="F2006" s="2">
        <f>'Moving Avg'!D2006</f>
        <v>21.66028</v>
      </c>
      <c r="G2006" s="2">
        <f>'Moving Avg'!F2006</f>
        <v>21.285630000000005</v>
      </c>
      <c r="H2006" s="2">
        <f>'Moving Avg'!G2006</f>
        <v>21.202026000000004</v>
      </c>
      <c r="I2006" s="2">
        <f>'Moving Avg'!H2006</f>
        <v>16.522691500000004</v>
      </c>
      <c r="J2006" s="17" t="str">
        <f>OBV!F2006</f>
        <v>BULLISH</v>
      </c>
      <c r="K2006" s="17" t="str">
        <f>OBV!G2006</f>
        <v>NEUTRAL</v>
      </c>
      <c r="L2006" s="17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21.8932</v>
      </c>
      <c r="C2007" s="2">
        <f>RSI!I2007</f>
        <v>61.038959388729644</v>
      </c>
      <c r="D2007" s="2">
        <f>MACD!E2007</f>
        <v>-0.34721755663334974</v>
      </c>
      <c r="E2007" s="2">
        <f>MACD!F2007</f>
        <v>-0.21587833684462998</v>
      </c>
      <c r="F2007" s="2">
        <f>'Moving Avg'!D2007</f>
        <v>21.705420000000004</v>
      </c>
      <c r="G2007" s="2">
        <f>'Moving Avg'!F2007</f>
        <v>21.326255000000003</v>
      </c>
      <c r="H2007" s="2">
        <f>'Moving Avg'!G2007</f>
        <v>21.215568000000005</v>
      </c>
      <c r="I2007" s="2">
        <f>'Moving Avg'!H2007</f>
        <v>16.569849000000005</v>
      </c>
      <c r="J2007" s="17" t="str">
        <f>OBV!F2007</f>
        <v>BULLISH</v>
      </c>
      <c r="K2007" s="17" t="str">
        <f>OBV!G2007</f>
        <v>NEUTRAL</v>
      </c>
      <c r="L2007" s="17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22.1099</v>
      </c>
      <c r="C2008" s="2">
        <f>RSI!I2008</f>
        <v>64.208189320502072</v>
      </c>
      <c r="D2008" s="2">
        <f>MACD!E2008</f>
        <v>-0.30268614834213636</v>
      </c>
      <c r="E2008" s="2">
        <f>MACD!F2008</f>
        <v>-0.23323989914413129</v>
      </c>
      <c r="F2008" s="2">
        <f>'Moving Avg'!D2008</f>
        <v>21.748760000000001</v>
      </c>
      <c r="G2008" s="2">
        <f>'Moving Avg'!F2008</f>
        <v>21.38223</v>
      </c>
      <c r="H2008" s="2">
        <f>'Moving Avg'!G2008</f>
        <v>21.233444000000006</v>
      </c>
      <c r="I2008" s="2">
        <f>'Moving Avg'!H2008</f>
        <v>16.618907</v>
      </c>
      <c r="J2008" s="17" t="str">
        <f>OBV!F2008</f>
        <v>BULLISH</v>
      </c>
      <c r="K2008" s="17" t="str">
        <f>OBV!G2008</f>
        <v>NEUTRAL</v>
      </c>
      <c r="L2008" s="17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22.1099</v>
      </c>
      <c r="C2009" s="2">
        <f>RSI!I2009</f>
        <v>64.208189320502072</v>
      </c>
      <c r="D2009" s="2">
        <f>MACD!E2009</f>
        <v>-0.2624352028337249</v>
      </c>
      <c r="E2009" s="2">
        <f>MACD!F2009</f>
        <v>-0.23907895988205002</v>
      </c>
      <c r="F2009" s="2">
        <f>'Moving Avg'!D2009</f>
        <v>21.889599999999998</v>
      </c>
      <c r="G2009" s="2">
        <f>'Moving Avg'!F2009</f>
        <v>21.449490000000001</v>
      </c>
      <c r="H2009" s="2">
        <f>'Moving Avg'!G2009</f>
        <v>21.260348000000004</v>
      </c>
      <c r="I2009" s="2">
        <f>'Moving Avg'!H2009</f>
        <v>16.667964999999999</v>
      </c>
      <c r="J2009" s="17" t="str">
        <f>OBV!F2009</f>
        <v>BULLISH</v>
      </c>
      <c r="K2009" s="17" t="str">
        <f>OBV!G2009</f>
        <v>NEUTRAL</v>
      </c>
      <c r="L2009" s="17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21.938400000000001</v>
      </c>
      <c r="C2010" s="2">
        <f>RSI!I2010</f>
        <v>59.747351450957566</v>
      </c>
      <c r="D2010" s="2">
        <f>MACD!E2010</f>
        <v>-0.2030701007649256</v>
      </c>
      <c r="E2010" s="2">
        <f>MACD!F2010</f>
        <v>-0.23187718805862514</v>
      </c>
      <c r="F2010" s="2">
        <f>'Moving Avg'!D2010</f>
        <v>21.943779999999997</v>
      </c>
      <c r="G2010" s="2">
        <f>'Moving Avg'!F2010</f>
        <v>21.508175000000001</v>
      </c>
      <c r="H2010" s="2">
        <f>'Moving Avg'!G2010</f>
        <v>21.281656000000002</v>
      </c>
      <c r="I2010" s="2">
        <f>'Moving Avg'!H2010</f>
        <v>16.716165500000002</v>
      </c>
      <c r="J2010" s="17" t="str">
        <f>OBV!F2010</f>
        <v>BULLISH</v>
      </c>
      <c r="K2010" s="17" t="str">
        <f>OBV!G2010</f>
        <v>NEUTRAL</v>
      </c>
      <c r="L2010" s="17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22.209199999999999</v>
      </c>
      <c r="C2011" s="2">
        <f>RSI!I2011</f>
        <v>64.000334926614499</v>
      </c>
      <c r="D2011" s="2">
        <f>MACD!E2011</f>
        <v>-0.19925732734048296</v>
      </c>
      <c r="E2011" s="2">
        <f>MACD!F2011</f>
        <v>-0.22535321591499671</v>
      </c>
      <c r="F2011" s="2">
        <f>'Moving Avg'!D2011</f>
        <v>22.052119999999999</v>
      </c>
      <c r="G2011" s="2">
        <f>'Moving Avg'!F2011</f>
        <v>21.57995</v>
      </c>
      <c r="H2011" s="2">
        <f>'Moving Avg'!G2011</f>
        <v>21.310546000000009</v>
      </c>
      <c r="I2011" s="2">
        <f>'Moving Avg'!H2011</f>
        <v>16.765075</v>
      </c>
      <c r="J2011" s="17" t="str">
        <f>OBV!F2011</f>
        <v>BULLISH</v>
      </c>
      <c r="K2011" s="17" t="str">
        <f>OBV!G2011</f>
        <v>NEUTRAL</v>
      </c>
      <c r="L2011" s="17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22.299499999999998</v>
      </c>
      <c r="C2012" s="2">
        <f>RSI!I2012</f>
        <v>65.316311869364156</v>
      </c>
      <c r="D2012" s="2">
        <f>MACD!E2012</f>
        <v>-0.20686148118355163</v>
      </c>
      <c r="E2012" s="2">
        <f>MACD!F2012</f>
        <v>-0.2216548689687077</v>
      </c>
      <c r="F2012" s="2">
        <f>'Moving Avg'!D2012</f>
        <v>22.133379999999995</v>
      </c>
      <c r="G2012" s="2">
        <f>'Moving Avg'!F2012</f>
        <v>21.647660000000002</v>
      </c>
      <c r="H2012" s="2">
        <f>'Moving Avg'!G2012</f>
        <v>21.33420000000001</v>
      </c>
      <c r="I2012" s="2">
        <f>'Moving Avg'!H2012</f>
        <v>16.814693999999999</v>
      </c>
      <c r="J2012" s="17" t="str">
        <f>OBV!F2012</f>
        <v>BULLISH</v>
      </c>
      <c r="K2012" s="17" t="str">
        <f>OBV!G2012</f>
        <v>NEUTRAL</v>
      </c>
      <c r="L2012" s="17" t="str">
        <f>OBV!H2012</f>
        <v>CONFIRMED BULLISH</v>
      </c>
    </row>
    <row r="2013" spans="1:12" ht="13.5" x14ac:dyDescent="0.25">
      <c r="A2013" s="3">
        <f>RSI!A2013</f>
        <v>44936</v>
      </c>
      <c r="B2013" s="2">
        <f>RSI!B2013</f>
        <v>22.209199999999999</v>
      </c>
      <c r="C2013" s="2">
        <f>RSI!I2013</f>
        <v>62.842383329933746</v>
      </c>
      <c r="D2013" s="2">
        <f>MACD!E2013</f>
        <v>-0.17625206916676461</v>
      </c>
      <c r="E2013" s="2">
        <f>MACD!F2013</f>
        <v>-0.21257430900831908</v>
      </c>
      <c r="F2013" s="2">
        <f>'Moving Avg'!D2013</f>
        <v>22.153239999999997</v>
      </c>
      <c r="G2013" s="2">
        <f>'Moving Avg'!F2013</f>
        <v>21.71537</v>
      </c>
      <c r="H2013" s="2">
        <f>'Moving Avg'!G2013</f>
        <v>21.363090000000007</v>
      </c>
      <c r="I2013" s="2">
        <f>'Moving Avg'!H2013</f>
        <v>16.863818500000001</v>
      </c>
      <c r="J2013" s="17" t="str">
        <f>OBV!F2013</f>
        <v>BULLISH</v>
      </c>
      <c r="K2013" s="17" t="str">
        <f>OBV!G2013</f>
        <v>NEUTRAL</v>
      </c>
      <c r="L2013" s="17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22.1189</v>
      </c>
      <c r="C2014" s="2">
        <f>RSI!I2014</f>
        <v>60.379522595078441</v>
      </c>
      <c r="D2014" s="2">
        <f>MACD!E2014</f>
        <v>-0.22217401622863875</v>
      </c>
      <c r="E2014" s="2">
        <f>MACD!F2014</f>
        <v>-0.21449425045238302</v>
      </c>
      <c r="F2014" s="2">
        <f>'Moving Avg'!D2014</f>
        <v>22.155039999999996</v>
      </c>
      <c r="G2014" s="2">
        <f>'Moving Avg'!F2014</f>
        <v>21.778564999999997</v>
      </c>
      <c r="H2014" s="2">
        <f>'Moving Avg'!G2014</f>
        <v>21.382952000000003</v>
      </c>
      <c r="I2014" s="2">
        <f>'Moving Avg'!H2014</f>
        <v>16.912491499999998</v>
      </c>
      <c r="J2014" s="17" t="str">
        <f>OBV!F2014</f>
        <v>BULLISH</v>
      </c>
      <c r="K2014" s="17" t="str">
        <f>OBV!G2014</f>
        <v>NEUTRAL</v>
      </c>
      <c r="L2014" s="17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23.202300000000001</v>
      </c>
      <c r="C2015" s="2">
        <f>RSI!I2015</f>
        <v>73.698145904337281</v>
      </c>
      <c r="D2015" s="2">
        <f>MACD!E2015</f>
        <v>-0.30372341616339682</v>
      </c>
      <c r="E2015" s="2">
        <f>MACD!F2015</f>
        <v>-0.2323400835945858</v>
      </c>
      <c r="F2015" s="2">
        <f>'Moving Avg'!D2015</f>
        <v>22.407819999999997</v>
      </c>
      <c r="G2015" s="2">
        <f>'Moving Avg'!F2015</f>
        <v>21.868844999999997</v>
      </c>
      <c r="H2015" s="2">
        <f>'Moving Avg'!G2015</f>
        <v>21.416898</v>
      </c>
      <c r="I2015" s="2">
        <f>'Moving Avg'!H2015</f>
        <v>16.967011499999998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23.012699999999999</v>
      </c>
      <c r="C2016" s="2">
        <f>RSI!I2016</f>
        <v>69.307256250935211</v>
      </c>
      <c r="D2016" s="2">
        <f>MACD!E2016</f>
        <v>-0.36760031450358355</v>
      </c>
      <c r="E2016" s="2">
        <f>MACD!F2016</f>
        <v>-0.25939212977638537</v>
      </c>
      <c r="F2016" s="2">
        <f>'Moving Avg'!D2016</f>
        <v>22.568519999999999</v>
      </c>
      <c r="G2016" s="2">
        <f>'Moving Avg'!F2016</f>
        <v>21.960929999999998</v>
      </c>
      <c r="H2016" s="2">
        <f>'Moving Avg'!G2016</f>
        <v>21.454636000000004</v>
      </c>
      <c r="I2016" s="2">
        <f>'Moving Avg'!H2016</f>
        <v>17.020153499999999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22.5703</v>
      </c>
      <c r="C2017" s="2">
        <f>RSI!I2017</f>
        <v>60.282261349866104</v>
      </c>
      <c r="D2017" s="2">
        <f>MACD!E2017</f>
        <v>-0.36129360733987426</v>
      </c>
      <c r="E2017" s="2">
        <f>MACD!F2017</f>
        <v>-0.27977242528908319</v>
      </c>
      <c r="F2017" s="2">
        <f>'Moving Avg'!D2017</f>
        <v>22.622679999999999</v>
      </c>
      <c r="G2017" s="2">
        <f>'Moving Avg'!F2017</f>
        <v>22.042179999999998</v>
      </c>
      <c r="H2017" s="2">
        <f>'Moving Avg'!G2017</f>
        <v>21.484428000000012</v>
      </c>
      <c r="I2017" s="2">
        <f>'Moving Avg'!H2017</f>
        <v>17.071126500000002</v>
      </c>
      <c r="J2017" s="17" t="str">
        <f>OBV!F2017</f>
        <v>BULLISH</v>
      </c>
      <c r="K2017" s="17" t="str">
        <f>OBV!G2017</f>
        <v>NEUTRAL</v>
      </c>
      <c r="L2017" s="17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22.299499999999998</v>
      </c>
      <c r="C2018" s="2">
        <f>RSI!I2018</f>
        <v>55.516739793181031</v>
      </c>
      <c r="D2018" s="2">
        <f>MACD!E2018</f>
        <v>-0.30655366745559931</v>
      </c>
      <c r="E2018" s="2">
        <f>MACD!F2018</f>
        <v>-0.28512867372238643</v>
      </c>
      <c r="F2018" s="2">
        <f>'Moving Avg'!D2018</f>
        <v>22.640740000000001</v>
      </c>
      <c r="G2018" s="2">
        <f>'Moving Avg'!F2018</f>
        <v>22.073779999999999</v>
      </c>
      <c r="H2018" s="2">
        <f>'Moving Avg'!G2018</f>
        <v>21.508804000000012</v>
      </c>
      <c r="I2018" s="2">
        <f>'Moving Avg'!H2018</f>
        <v>17.121132500000002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21.938400000000001</v>
      </c>
      <c r="C2019" s="2">
        <f>RSI!I2019</f>
        <v>49.856835069220047</v>
      </c>
      <c r="D2019" s="2">
        <f>MACD!E2019</f>
        <v>-0.23558529669207218</v>
      </c>
      <c r="E2019" s="2">
        <f>MACD!F2019</f>
        <v>-0.2752199983163236</v>
      </c>
      <c r="F2019" s="2">
        <f>'Moving Avg'!D2019</f>
        <v>22.60464</v>
      </c>
      <c r="G2019" s="2">
        <f>'Moving Avg'!F2019</f>
        <v>22.085065</v>
      </c>
      <c r="H2019" s="2">
        <f>'Moving Avg'!G2019</f>
        <v>21.52523600000001</v>
      </c>
      <c r="I2019" s="2">
        <f>'Moving Avg'!H2019</f>
        <v>17.168946000000002</v>
      </c>
      <c r="J2019" s="17" t="str">
        <f>OBV!F2019</f>
        <v>BULLISH</v>
      </c>
      <c r="K2019" s="17" t="str">
        <f>OBV!G2019</f>
        <v>NEUTRAL</v>
      </c>
      <c r="L2019" s="17" t="str">
        <f>OBV!H2019</f>
        <v>BULLISH DIVERGENCE</v>
      </c>
    </row>
    <row r="2020" spans="1:12" ht="13.5" x14ac:dyDescent="0.25">
      <c r="A2020" s="3">
        <f>RSI!A2020</f>
        <v>44945</v>
      </c>
      <c r="B2020" s="2">
        <f>RSI!B2020</f>
        <v>22.1189</v>
      </c>
      <c r="C2020" s="2">
        <f>RSI!I2020</f>
        <v>52.465558067538204</v>
      </c>
      <c r="D2020" s="2">
        <f>MACD!E2020</f>
        <v>-0.21509913388085167</v>
      </c>
      <c r="E2020" s="2">
        <f>MACD!F2020</f>
        <v>-0.26319582542922926</v>
      </c>
      <c r="F2020" s="2">
        <f>'Moving Avg'!D2020</f>
        <v>22.38796</v>
      </c>
      <c r="G2020" s="2">
        <f>'Moving Avg'!F2020</f>
        <v>22.099960000000003</v>
      </c>
      <c r="H2020" s="2">
        <f>'Moving Avg'!G2020</f>
        <v>21.543472000000005</v>
      </c>
      <c r="I2020" s="2">
        <f>'Moving Avg'!H2020</f>
        <v>17.217662000000001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21.983499999999999</v>
      </c>
      <c r="C2021" s="2">
        <f>RSI!I2021</f>
        <v>50.349453487955891</v>
      </c>
      <c r="D2021" s="2">
        <f>MACD!E2021</f>
        <v>-0.14696326120674996</v>
      </c>
      <c r="E2021" s="2">
        <f>MACD!F2021</f>
        <v>-0.2399493125847334</v>
      </c>
      <c r="F2021" s="2">
        <f>'Moving Avg'!D2021</f>
        <v>22.182119999999998</v>
      </c>
      <c r="G2021" s="2">
        <f>'Moving Avg'!F2021</f>
        <v>22.115760000000002</v>
      </c>
      <c r="H2021" s="2">
        <f>'Moving Avg'!G2021</f>
        <v>21.560444000000004</v>
      </c>
      <c r="I2021" s="2">
        <f>'Moving Avg'!H2021</f>
        <v>17.264668999999998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21.848099999999999</v>
      </c>
      <c r="C2022" s="2">
        <f>RSI!I2022</f>
        <v>48.253524547554335</v>
      </c>
      <c r="D2022" s="2">
        <f>MACD!E2022</f>
        <v>-6.5411642887081456E-2</v>
      </c>
      <c r="E2022" s="2">
        <f>MACD!F2022</f>
        <v>-0.20504177864520301</v>
      </c>
      <c r="F2022" s="2">
        <f>'Moving Avg'!D2022</f>
        <v>22.037679999999998</v>
      </c>
      <c r="G2022" s="2">
        <f>'Moving Avg'!F2022</f>
        <v>22.124790000000001</v>
      </c>
      <c r="H2022" s="2">
        <f>'Moving Avg'!G2022</f>
        <v>21.574708000000005</v>
      </c>
      <c r="I2022" s="2">
        <f>'Moving Avg'!H2022</f>
        <v>17.309751999999996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21.848099999999999</v>
      </c>
      <c r="C2023" s="2">
        <f>RSI!I2023</f>
        <v>48.253524547554335</v>
      </c>
      <c r="D2023" s="2">
        <f>MACD!E2023</f>
        <v>-9.5206411507327005E-3</v>
      </c>
      <c r="E2023" s="2">
        <f>MACD!F2023</f>
        <v>-0.16593755114630895</v>
      </c>
      <c r="F2023" s="2">
        <f>'Moving Avg'!D2023</f>
        <v>21.947399999999998</v>
      </c>
      <c r="G2023" s="2">
        <f>'Moving Avg'!F2023</f>
        <v>22.122534999999999</v>
      </c>
      <c r="H2023" s="2">
        <f>'Moving Avg'!G2023</f>
        <v>21.589334000000004</v>
      </c>
      <c r="I2023" s="2">
        <f>'Moving Avg'!H2023</f>
        <v>17.354963999999999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21.938400000000001</v>
      </c>
      <c r="C2024" s="2">
        <f>RSI!I2024</f>
        <v>49.867653685224646</v>
      </c>
      <c r="D2024" s="2">
        <f>MACD!E2024</f>
        <v>1.7911005692855753E-2</v>
      </c>
      <c r="E2024" s="2">
        <f>MACD!F2024</f>
        <v>-0.12916783977847601</v>
      </c>
      <c r="F2024" s="2">
        <f>'Moving Avg'!D2024</f>
        <v>21.947400000000002</v>
      </c>
      <c r="G2024" s="2">
        <f>'Moving Avg'!F2024</f>
        <v>22.149169999999998</v>
      </c>
      <c r="H2024" s="2">
        <f>'Moving Avg'!G2024</f>
        <v>21.605766000000003</v>
      </c>
      <c r="I2024" s="2">
        <f>'Moving Avg'!H2024</f>
        <v>17.401014499999995</v>
      </c>
      <c r="J2024" s="17" t="str">
        <f>OBV!F2024</f>
        <v>BULLISH</v>
      </c>
      <c r="K2024" s="17" t="str">
        <f>OBV!G2024</f>
        <v>NEUTRAL</v>
      </c>
      <c r="L2024" s="17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22.1099</v>
      </c>
      <c r="C2025" s="2">
        <f>RSI!I2025</f>
        <v>52.87426115695272</v>
      </c>
      <c r="D2025" s="2">
        <f>MACD!E2025</f>
        <v>0.1952291221008764</v>
      </c>
      <c r="E2025" s="2">
        <f>MACD!F2025</f>
        <v>-6.4288447402605531E-2</v>
      </c>
      <c r="F2025" s="2">
        <f>'Moving Avg'!D2025</f>
        <v>21.945599999999999</v>
      </c>
      <c r="G2025" s="2">
        <f>'Moving Avg'!F2025</f>
        <v>22.171289999999999</v>
      </c>
      <c r="H2025" s="2">
        <f>'Moving Avg'!G2025</f>
        <v>21.623822000000004</v>
      </c>
      <c r="I2025" s="2">
        <f>'Moving Avg'!H2025</f>
        <v>17.447492499999996</v>
      </c>
      <c r="J2025" s="17" t="str">
        <f>OBV!F2025</f>
        <v>BULLISH</v>
      </c>
      <c r="K2025" s="17" t="str">
        <f>OBV!G2025</f>
        <v>NEUTRAL</v>
      </c>
      <c r="L2025" s="17" t="str">
        <f>OBV!H2025</f>
        <v>BULLISH DIVERGENCE</v>
      </c>
    </row>
    <row r="2026" spans="1:12" ht="13.5" x14ac:dyDescent="0.25">
      <c r="A2026" s="3">
        <f>RSI!A2026</f>
        <v>44953</v>
      </c>
      <c r="B2026" s="2">
        <f>RSI!B2026</f>
        <v>22.100899999999999</v>
      </c>
      <c r="C2026" s="2">
        <f>RSI!I2026</f>
        <v>52.695654938150668</v>
      </c>
      <c r="D2026" s="2">
        <f>MACD!E2026</f>
        <v>0.31587517772424079</v>
      </c>
      <c r="E2026" s="2">
        <f>MACD!F2026</f>
        <v>1.1744277622763727E-2</v>
      </c>
      <c r="F2026" s="2">
        <f>'Moving Avg'!D2026</f>
        <v>21.969079999999998</v>
      </c>
      <c r="G2026" s="2">
        <f>'Moving Avg'!F2026</f>
        <v>22.192959999999999</v>
      </c>
      <c r="H2026" s="2">
        <f>'Moving Avg'!G2026</f>
        <v>21.643324000000003</v>
      </c>
      <c r="I2026" s="2">
        <f>'Moving Avg'!H2026</f>
        <v>17.493925499999996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21.983499999999999</v>
      </c>
      <c r="C2027" s="2">
        <f>RSI!I2027</f>
        <v>50.308377747429383</v>
      </c>
      <c r="D2027" s="2">
        <f>MACD!E2027</f>
        <v>0.35782436457759914</v>
      </c>
      <c r="E2027" s="2">
        <f>MACD!F2027</f>
        <v>8.096029501373081E-2</v>
      </c>
      <c r="F2027" s="2">
        <f>'Moving Avg'!D2027</f>
        <v>21.996159999999996</v>
      </c>
      <c r="G2027" s="2">
        <f>'Moving Avg'!F2027</f>
        <v>22.197474999999997</v>
      </c>
      <c r="H2027" s="2">
        <f>'Moving Avg'!G2027</f>
        <v>21.649644000000009</v>
      </c>
      <c r="I2027" s="2">
        <f>'Moving Avg'!H2027</f>
        <v>17.539384499999993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21.938400000000001</v>
      </c>
      <c r="C2028" s="2">
        <f>RSI!I2028</f>
        <v>49.3828335212879</v>
      </c>
      <c r="D2028" s="2">
        <f>MACD!E2028</f>
        <v>0.35497914784358997</v>
      </c>
      <c r="E2028" s="2">
        <f>MACD!F2028</f>
        <v>0.13576406557970266</v>
      </c>
      <c r="F2028" s="2">
        <f>'Moving Avg'!D2028</f>
        <v>22.014220000000002</v>
      </c>
      <c r="G2028" s="2">
        <f>'Moving Avg'!F2028</f>
        <v>22.188899999999997</v>
      </c>
      <c r="H2028" s="2">
        <f>'Moving Avg'!G2028</f>
        <v>21.655062000000012</v>
      </c>
      <c r="I2028" s="2">
        <f>'Moving Avg'!H2028</f>
        <v>17.585004999999988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21.848099999999999</v>
      </c>
      <c r="C2029" s="2">
        <f>RSI!I2029</f>
        <v>47.49860484973933</v>
      </c>
      <c r="D2029" s="2">
        <f>MACD!E2029</f>
        <v>0.30395478546972754</v>
      </c>
      <c r="E2029" s="2">
        <f>MACD!F2029</f>
        <v>0.16940220955770763</v>
      </c>
      <c r="F2029" s="2">
        <f>'Moving Avg'!D2029</f>
        <v>21.99616</v>
      </c>
      <c r="G2029" s="2">
        <f>'Moving Avg'!F2029</f>
        <v>22.175809999999998</v>
      </c>
      <c r="H2029" s="2">
        <f>'Moving Avg'!G2029</f>
        <v>21.658674000000005</v>
      </c>
      <c r="I2029" s="2">
        <f>'Moving Avg'!H2029</f>
        <v>17.629829999999991</v>
      </c>
      <c r="J2029" s="17" t="str">
        <f>OBV!F2029</f>
        <v>BEARISH</v>
      </c>
      <c r="K2029" s="17" t="str">
        <f>OBV!G2029</f>
        <v>NEUTRAL</v>
      </c>
      <c r="L2029" s="17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21.6675</v>
      </c>
      <c r="C2030" s="2">
        <f>RSI!I2030</f>
        <v>43.891546522912932</v>
      </c>
      <c r="D2030" s="2">
        <f>MACD!E2030</f>
        <v>0.30269062935949265</v>
      </c>
      <c r="E2030" s="2">
        <f>MACD!F2030</f>
        <v>0.19605989351806463</v>
      </c>
      <c r="F2030" s="2">
        <f>'Moving Avg'!D2030</f>
        <v>21.907680000000003</v>
      </c>
      <c r="G2030" s="2">
        <f>'Moving Avg'!F2030</f>
        <v>22.162264999999998</v>
      </c>
      <c r="H2030" s="2">
        <f>'Moving Avg'!G2030</f>
        <v>21.66806200000001</v>
      </c>
      <c r="I2030" s="2">
        <f>'Moving Avg'!H2030</f>
        <v>17.673794999999991</v>
      </c>
      <c r="J2030" s="17" t="str">
        <f>OBV!F2030</f>
        <v>BEARISH</v>
      </c>
      <c r="K2030" s="17" t="str">
        <f>OBV!G2030</f>
        <v>NEUTRAL</v>
      </c>
      <c r="L2030" s="17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22.091799999999999</v>
      </c>
      <c r="C2031" s="2">
        <f>RSI!I2031</f>
        <v>52.934581408230997</v>
      </c>
      <c r="D2031" s="2">
        <f>MACD!E2031</f>
        <v>0.25113448848270892</v>
      </c>
      <c r="E2031" s="2">
        <f>MACD!F2031</f>
        <v>0.20707481251099349</v>
      </c>
      <c r="F2031" s="2">
        <f>'Moving Avg'!D2031</f>
        <v>21.905860000000001</v>
      </c>
      <c r="G2031" s="2">
        <f>'Moving Avg'!F2031</f>
        <v>22.156394999999996</v>
      </c>
      <c r="H2031" s="2">
        <f>'Moving Avg'!G2031</f>
        <v>21.690090000000009</v>
      </c>
      <c r="I2031" s="2">
        <f>'Moving Avg'!H2031</f>
        <v>17.719881499999993</v>
      </c>
      <c r="J2031" s="17" t="str">
        <f>OBV!F2031</f>
        <v>BEARISH</v>
      </c>
      <c r="K2031" s="17" t="str">
        <f>OBV!G2031</f>
        <v>NEUTRAL</v>
      </c>
      <c r="L2031" s="17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21.6675</v>
      </c>
      <c r="C2032" s="2">
        <f>RSI!I2032</f>
        <v>45.10566461120591</v>
      </c>
      <c r="D2032" s="2">
        <f>MACD!E2032</f>
        <v>0.21724424148827026</v>
      </c>
      <c r="E2032" s="2">
        <f>MACD!F2032</f>
        <v>0.20910869830644885</v>
      </c>
      <c r="F2032" s="2">
        <f>'Moving Avg'!D2032</f>
        <v>21.842660000000002</v>
      </c>
      <c r="G2032" s="2">
        <f>'Moving Avg'!F2032</f>
        <v>22.124794999999999</v>
      </c>
      <c r="H2032" s="2">
        <f>'Moving Avg'!G2032</f>
        <v>21.700924000000008</v>
      </c>
      <c r="I2032" s="2">
        <f>'Moving Avg'!H2032</f>
        <v>17.764147499999989</v>
      </c>
      <c r="J2032" s="17" t="str">
        <f>OBV!F2032</f>
        <v>BEARISH</v>
      </c>
      <c r="K2032" s="17" t="str">
        <f>OBV!G2032</f>
        <v>NEUTRAL</v>
      </c>
      <c r="L2032" s="17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21.6585</v>
      </c>
      <c r="C2033" s="2">
        <f>RSI!I2033</f>
        <v>44.953790875235889</v>
      </c>
      <c r="D2033" s="2">
        <f>MACD!E2033</f>
        <v>0.19094112214518333</v>
      </c>
      <c r="E2033" s="2">
        <f>MACD!F2033</f>
        <v>0.20547518307419574</v>
      </c>
      <c r="F2033" s="2">
        <f>'Moving Avg'!D2033</f>
        <v>21.78668</v>
      </c>
      <c r="G2033" s="2">
        <f>'Moving Avg'!F2033</f>
        <v>22.097259999999999</v>
      </c>
      <c r="H2033" s="2">
        <f>'Moving Avg'!G2033</f>
        <v>21.71157800000001</v>
      </c>
      <c r="I2033" s="2">
        <f>'Moving Avg'!H2033</f>
        <v>17.808798499999988</v>
      </c>
      <c r="J2033" s="17" t="str">
        <f>OBV!F2033</f>
        <v>BEARISH</v>
      </c>
      <c r="K2033" s="17" t="str">
        <f>OBV!G2033</f>
        <v>NEUTRAL</v>
      </c>
      <c r="L2033" s="17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21.486999999999998</v>
      </c>
      <c r="C2034" s="2">
        <f>RSI!I2034</f>
        <v>42.048382509827675</v>
      </c>
      <c r="D2034" s="2">
        <f>MACD!E2034</f>
        <v>0.1969139930627648</v>
      </c>
      <c r="E2034" s="2">
        <f>MACD!F2034</f>
        <v>0.20376294507190956</v>
      </c>
      <c r="F2034" s="2">
        <f>'Moving Avg'!D2034</f>
        <v>21.714459999999999</v>
      </c>
      <c r="G2034" s="2">
        <f>'Moving Avg'!F2034</f>
        <v>22.065665000000003</v>
      </c>
      <c r="H2034" s="2">
        <f>'Moving Avg'!G2034</f>
        <v>21.718982000000011</v>
      </c>
      <c r="I2034" s="2">
        <f>'Moving Avg'!H2034</f>
        <v>17.85237699999999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21.486999999999998</v>
      </c>
      <c r="C2035" s="2">
        <f>RSI!I2035</f>
        <v>42.048382509827668</v>
      </c>
      <c r="D2035" s="2">
        <f>MACD!E2035</f>
        <v>0.23087833360431276</v>
      </c>
      <c r="E2035" s="2">
        <f>MACD!F2035</f>
        <v>0.20918602277839021</v>
      </c>
      <c r="F2035" s="2">
        <f>'Moving Avg'!D2035</f>
        <v>21.678359999999998</v>
      </c>
      <c r="G2035" s="2">
        <f>'Moving Avg'!F2035</f>
        <v>21.979900000000001</v>
      </c>
      <c r="H2035" s="2">
        <f>'Moving Avg'!G2035</f>
        <v>21.726386000000012</v>
      </c>
      <c r="I2035" s="2">
        <f>'Moving Avg'!H2035</f>
        <v>17.895740499999992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21.6675</v>
      </c>
      <c r="C2036" s="2">
        <f>RSI!I2036</f>
        <v>46.285900994323356</v>
      </c>
      <c r="D2036" s="2">
        <f>MACD!E2036</f>
        <v>0.24720106954308463</v>
      </c>
      <c r="E2036" s="2">
        <f>MACD!F2036</f>
        <v>0.21678903213132911</v>
      </c>
      <c r="F2036" s="2">
        <f>'Moving Avg'!D2036</f>
        <v>21.593499999999999</v>
      </c>
      <c r="G2036" s="2">
        <f>'Moving Avg'!F2036</f>
        <v>21.912640000000003</v>
      </c>
      <c r="H2036" s="2">
        <f>'Moving Avg'!G2036</f>
        <v>21.741372000000016</v>
      </c>
      <c r="I2036" s="2">
        <f>'Moving Avg'!H2036</f>
        <v>17.940221499999993</v>
      </c>
      <c r="J2036" s="17" t="str">
        <f>OBV!F2036</f>
        <v>BULLISH</v>
      </c>
      <c r="K2036" s="17" t="str">
        <f>OBV!G2036</f>
        <v>STRONG</v>
      </c>
      <c r="L2036" s="17" t="str">
        <f>OBV!H2036</f>
        <v>BULLISH DIVERGENCE</v>
      </c>
    </row>
    <row r="2037" spans="1:12" ht="13.5" x14ac:dyDescent="0.25">
      <c r="A2037" s="3">
        <f>RSI!A2037</f>
        <v>44970</v>
      </c>
      <c r="B2037" s="2">
        <f>RSI!B2037</f>
        <v>21.18</v>
      </c>
      <c r="C2037" s="2">
        <f>RSI!I2037</f>
        <v>38.168249794549133</v>
      </c>
      <c r="D2037" s="2">
        <f>MACD!E2037</f>
        <v>0.28016103565416728</v>
      </c>
      <c r="E2037" s="2">
        <f>MACD!F2037</f>
        <v>0.22946343283589676</v>
      </c>
      <c r="F2037" s="2">
        <f>'Moving Avg'!D2037</f>
        <v>21.495999999999999</v>
      </c>
      <c r="G2037" s="2">
        <f>'Moving Avg'!F2037</f>
        <v>21.843125000000004</v>
      </c>
      <c r="H2037" s="2">
        <f>'Moving Avg'!G2037</f>
        <v>21.743358000000011</v>
      </c>
      <c r="I2037" s="2">
        <f>'Moving Avg'!H2037</f>
        <v>17.981791999999992</v>
      </c>
      <c r="J2037" s="17" t="str">
        <f>OBV!F2037</f>
        <v>BULLISH</v>
      </c>
      <c r="K2037" s="17" t="str">
        <f>OBV!G2037</f>
        <v>STRONG</v>
      </c>
      <c r="L2037" s="17" t="str">
        <f>OBV!H2037</f>
        <v>BULLISH DIVERGENCE</v>
      </c>
    </row>
    <row r="2038" spans="1:12" ht="13.5" x14ac:dyDescent="0.25">
      <c r="A2038" s="3">
        <f>RSI!A2038</f>
        <v>44971</v>
      </c>
      <c r="B2038" s="2">
        <f>RSI!B2038</f>
        <v>21.577200000000001</v>
      </c>
      <c r="C2038" s="2">
        <f>RSI!I2038</f>
        <v>46.414364197575033</v>
      </c>
      <c r="D2038" s="2">
        <f>MACD!E2038</f>
        <v>0.27558766396735734</v>
      </c>
      <c r="E2038" s="2">
        <f>MACD!F2038</f>
        <v>0.2386882790621889</v>
      </c>
      <c r="F2038" s="2">
        <f>'Moving Avg'!D2038</f>
        <v>21.47974</v>
      </c>
      <c r="G2038" s="2">
        <f>'Moving Avg'!F2038</f>
        <v>21.807010000000002</v>
      </c>
      <c r="H2038" s="2">
        <f>'Moving Avg'!G2038</f>
        <v>21.755094000000007</v>
      </c>
      <c r="I2038" s="2">
        <f>'Moving Avg'!H2038</f>
        <v>18.025348499999993</v>
      </c>
      <c r="J2038" s="17" t="str">
        <f>OBV!F2038</f>
        <v>BULLISH</v>
      </c>
      <c r="K2038" s="17" t="str">
        <f>OBV!G2038</f>
        <v>STRONG</v>
      </c>
      <c r="L2038" s="17" t="str">
        <f>OBV!H2038</f>
        <v>BULLISH DIVERGENCE</v>
      </c>
    </row>
    <row r="2039" spans="1:12" ht="13.5" x14ac:dyDescent="0.25">
      <c r="A2039" s="3">
        <f>RSI!A2039</f>
        <v>44972</v>
      </c>
      <c r="B2039" s="2">
        <f>RSI!B2039</f>
        <v>21.577200000000001</v>
      </c>
      <c r="C2039" s="2">
        <f>RSI!I2039</f>
        <v>46.414364197575033</v>
      </c>
      <c r="D2039" s="2">
        <f>MACD!E2039</f>
        <v>0.25908786946666496</v>
      </c>
      <c r="E2039" s="2">
        <f>MACD!F2039</f>
        <v>0.24276819714308412</v>
      </c>
      <c r="F2039" s="2">
        <f>'Moving Avg'!D2039</f>
        <v>21.497779999999999</v>
      </c>
      <c r="G2039" s="2">
        <f>'Moving Avg'!F2039</f>
        <v>21.788950000000003</v>
      </c>
      <c r="H2039" s="2">
        <f>'Moving Avg'!G2039</f>
        <v>21.77134400000001</v>
      </c>
      <c r="I2039" s="2">
        <f>'Moving Avg'!H2039</f>
        <v>18.069162999999993</v>
      </c>
      <c r="J2039" s="17" t="str">
        <f>OBV!F2039</f>
        <v>BULLISH</v>
      </c>
      <c r="K2039" s="17" t="str">
        <f>OBV!G2039</f>
        <v>STRONG</v>
      </c>
      <c r="L2039" s="17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21.631399999999999</v>
      </c>
      <c r="C2040" s="2">
        <f>RSI!I2040</f>
        <v>47.521943851598834</v>
      </c>
      <c r="D2040" s="2">
        <f>MACD!E2040</f>
        <v>0.21449586101778806</v>
      </c>
      <c r="E2040" s="2">
        <f>MACD!F2040</f>
        <v>0.23711372991802493</v>
      </c>
      <c r="F2040" s="2">
        <f>'Moving Avg'!D2040</f>
        <v>21.52666</v>
      </c>
      <c r="G2040" s="2">
        <f>'Moving Avg'!F2040</f>
        <v>21.764575000000001</v>
      </c>
      <c r="H2040" s="2">
        <f>'Moving Avg'!G2040</f>
        <v>21.788678000000004</v>
      </c>
      <c r="I2040" s="2">
        <f>'Moving Avg'!H2040</f>
        <v>18.113248499999994</v>
      </c>
      <c r="J2040" s="17" t="str">
        <f>OBV!F2040</f>
        <v>BULLISH</v>
      </c>
      <c r="K2040" s="17" t="str">
        <f>OBV!G2040</f>
        <v>STRONG</v>
      </c>
      <c r="L2040" s="17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21.577200000000001</v>
      </c>
      <c r="C2041" s="2">
        <f>RSI!I2041</f>
        <v>46.487172500189473</v>
      </c>
      <c r="D2041" s="2">
        <f>MACD!E2041</f>
        <v>0.24681783888812348</v>
      </c>
      <c r="E2041" s="2">
        <f>MACD!F2041</f>
        <v>0.23905455171204465</v>
      </c>
      <c r="F2041" s="2">
        <f>'Moving Avg'!D2041</f>
        <v>21.508600000000001</v>
      </c>
      <c r="G2041" s="2">
        <f>'Moving Avg'!F2041</f>
        <v>21.744260000000004</v>
      </c>
      <c r="H2041" s="2">
        <f>'Moving Avg'!G2041</f>
        <v>21.804748000000004</v>
      </c>
      <c r="I2041" s="2">
        <f>'Moving Avg'!H2041</f>
        <v>18.157148999999997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21.577200000000001</v>
      </c>
      <c r="C2042" s="2">
        <f>RSI!I2042</f>
        <v>46.487172500189466</v>
      </c>
      <c r="D2042" s="2">
        <f>MACD!E2042</f>
        <v>0.20991605130632607</v>
      </c>
      <c r="E2042" s="2">
        <f>MACD!F2042</f>
        <v>0.23322685163090096</v>
      </c>
      <c r="F2042" s="2">
        <f>'Moving Avg'!D2042</f>
        <v>21.588039999999999</v>
      </c>
      <c r="G2042" s="2">
        <f>'Moving Avg'!F2042</f>
        <v>21.730715</v>
      </c>
      <c r="H2042" s="2">
        <f>'Moving Avg'!G2042</f>
        <v>21.817386000000003</v>
      </c>
      <c r="I2042" s="2">
        <f>'Moving Avg'!H2042</f>
        <v>18.201049499999996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21.6585</v>
      </c>
      <c r="C2043" s="2">
        <f>RSI!I2043</f>
        <v>48.440259322093389</v>
      </c>
      <c r="D2043" s="2">
        <f>MACD!E2043</f>
        <v>0.17223441087835312</v>
      </c>
      <c r="E2043" s="2">
        <f>MACD!F2043</f>
        <v>0.2210283634803914</v>
      </c>
      <c r="F2043" s="2">
        <f>'Moving Avg'!D2043</f>
        <v>21.604300000000002</v>
      </c>
      <c r="G2043" s="2">
        <f>'Moving Avg'!F2043</f>
        <v>21.721235</v>
      </c>
      <c r="H2043" s="2">
        <f>'Moving Avg'!G2043</f>
        <v>21.833456000000002</v>
      </c>
      <c r="I2043" s="2">
        <f>'Moving Avg'!H2043</f>
        <v>18.245700499999995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21.351500000000001</v>
      </c>
      <c r="C2044" s="2">
        <f>RSI!I2044</f>
        <v>42.17986925835072</v>
      </c>
      <c r="D2044" s="2">
        <f>MACD!E2044</f>
        <v>0.13710509816836236</v>
      </c>
      <c r="E2044" s="2">
        <f>MACD!F2044</f>
        <v>0.20424371041798559</v>
      </c>
      <c r="F2044" s="2">
        <f>'Moving Avg'!D2044</f>
        <v>21.559160000000002</v>
      </c>
      <c r="G2044" s="2">
        <f>'Moving Avg'!F2044</f>
        <v>21.691890000000001</v>
      </c>
      <c r="H2044" s="2">
        <f>'Moving Avg'!G2044</f>
        <v>21.843385999999999</v>
      </c>
      <c r="I2044" s="2">
        <f>'Moving Avg'!H2044</f>
        <v>18.288859499999997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21.396699999999999</v>
      </c>
      <c r="C2045" s="2">
        <f>RSI!I2045</f>
        <v>43.340914747216928</v>
      </c>
      <c r="D2045" s="2">
        <f>MACD!E2045</f>
        <v>0.10621569250476881</v>
      </c>
      <c r="E2045" s="2">
        <f>MACD!F2045</f>
        <v>0.18463810683534226</v>
      </c>
      <c r="F2045" s="2">
        <f>'Moving Avg'!D2045</f>
        <v>21.512219999999999</v>
      </c>
      <c r="G2045" s="2">
        <f>'Moving Avg'!F2045</f>
        <v>21.656230000000001</v>
      </c>
      <c r="H2045" s="2">
        <f>'Moving Avg'!G2045</f>
        <v>21.843385999999999</v>
      </c>
      <c r="I2045" s="2">
        <f>'Moving Avg'!H2045</f>
        <v>18.332244499999998</v>
      </c>
      <c r="J2045" s="17" t="str">
        <f>OBV!F2045</f>
        <v>BEARISH</v>
      </c>
      <c r="K2045" s="17" t="str">
        <f>OBV!G2045</f>
        <v>NEUTRAL</v>
      </c>
      <c r="L2045" s="17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21.6495</v>
      </c>
      <c r="C2046" s="2">
        <f>RSI!I2046</f>
        <v>49.454248948256961</v>
      </c>
      <c r="D2046" s="2">
        <f>MACD!E2046</f>
        <v>9.0876520631532287E-2</v>
      </c>
      <c r="E2046" s="2">
        <f>MACD!F2046</f>
        <v>0.16588578959458028</v>
      </c>
      <c r="F2046" s="2">
        <f>'Moving Avg'!D2046</f>
        <v>21.526679999999999</v>
      </c>
      <c r="G2046" s="2">
        <f>'Moving Avg'!F2046</f>
        <v>21.633659999999999</v>
      </c>
      <c r="H2046" s="2">
        <f>'Moving Avg'!G2046</f>
        <v>21.852955999999999</v>
      </c>
      <c r="I2046" s="2">
        <f>'Moving Avg'!H2046</f>
        <v>18.376893499999998</v>
      </c>
      <c r="J2046" s="17" t="str">
        <f>OBV!F2046</f>
        <v>BEARISH</v>
      </c>
      <c r="K2046" s="17" t="str">
        <f>OBV!G2046</f>
        <v>NEUTRAL</v>
      </c>
      <c r="L2046" s="17" t="str">
        <f>OBV!H2046</f>
        <v>BEARISH DIVERGENCE</v>
      </c>
    </row>
    <row r="2047" spans="1:12" ht="13.5" x14ac:dyDescent="0.25">
      <c r="A2047" s="3">
        <f>RSI!A2047</f>
        <v>44984</v>
      </c>
      <c r="B2047" s="2">
        <f>RSI!B2047</f>
        <v>21.486999999999998</v>
      </c>
      <c r="C2047" s="2">
        <f>RSI!I2047</f>
        <v>46.017170313498809</v>
      </c>
      <c r="D2047" s="2">
        <f>MACD!E2047</f>
        <v>1.5065186307694489E-2</v>
      </c>
      <c r="E2047" s="2">
        <f>MACD!F2047</f>
        <v>0.13572166893720314</v>
      </c>
      <c r="F2047" s="2">
        <f>'Moving Avg'!D2047</f>
        <v>21.50864</v>
      </c>
      <c r="G2047" s="2">
        <f>'Moving Avg'!F2047</f>
        <v>21.608834999999999</v>
      </c>
      <c r="H2047" s="2">
        <f>'Moving Avg'!G2047</f>
        <v>21.863790000000005</v>
      </c>
      <c r="I2047" s="2">
        <f>'Moving Avg'!H2047</f>
        <v>18.420729999999995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21.504999999999999</v>
      </c>
      <c r="C2048" s="2">
        <f>RSI!I2048</f>
        <v>46.461044181205608</v>
      </c>
      <c r="D2048" s="2">
        <f>MACD!E2048</f>
        <v>1.17729421929198E-2</v>
      </c>
      <c r="E2048" s="2">
        <f>MACD!F2048</f>
        <v>0.11093192358834648</v>
      </c>
      <c r="F2048" s="2">
        <f>'Moving Avg'!D2048</f>
        <v>21.477939999999997</v>
      </c>
      <c r="G2048" s="2">
        <f>'Moving Avg'!F2048</f>
        <v>21.587165000000002</v>
      </c>
      <c r="H2048" s="2">
        <f>'Moving Avg'!G2048</f>
        <v>21.86054</v>
      </c>
      <c r="I2048" s="2">
        <f>'Moving Avg'!H2048</f>
        <v>18.464656499999997</v>
      </c>
      <c r="J2048" s="17" t="str">
        <f>OBV!F2048</f>
        <v>BEARISH</v>
      </c>
      <c r="K2048" s="17" t="str">
        <f>OBV!G2048</f>
        <v>NEUTRAL</v>
      </c>
      <c r="L2048" s="17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21.4147</v>
      </c>
      <c r="C2049" s="2">
        <f>RSI!I2049</f>
        <v>44.484909362652836</v>
      </c>
      <c r="D2049" s="2">
        <f>MACD!E2049</f>
        <v>1.6571064983992301E-2</v>
      </c>
      <c r="E2049" s="2">
        <f>MACD!F2049</f>
        <v>9.2059751867475656E-2</v>
      </c>
      <c r="F2049" s="2">
        <f>'Moving Avg'!D2049</f>
        <v>21.490579999999998</v>
      </c>
      <c r="G2049" s="2">
        <f>'Moving Avg'!F2049</f>
        <v>21.565495000000002</v>
      </c>
      <c r="H2049" s="2">
        <f>'Moving Avg'!G2049</f>
        <v>21.854580000000006</v>
      </c>
      <c r="I2049" s="2">
        <f>'Moving Avg'!H2049</f>
        <v>18.508174499999999</v>
      </c>
      <c r="J2049" s="17" t="str">
        <f>OBV!F2049</f>
        <v>BULLISH</v>
      </c>
      <c r="K2049" s="17" t="str">
        <f>OBV!G2049</f>
        <v>NEUTRAL</v>
      </c>
      <c r="L2049" s="17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21.5321</v>
      </c>
      <c r="C2050" s="2">
        <f>RSI!I2050</f>
        <v>47.605103530491299</v>
      </c>
      <c r="D2050" s="2">
        <f>MACD!E2050</f>
        <v>2.1635451045558085E-2</v>
      </c>
      <c r="E2050" s="2">
        <f>MACD!F2050</f>
        <v>7.7974891703092145E-2</v>
      </c>
      <c r="F2050" s="2">
        <f>'Moving Avg'!D2050</f>
        <v>21.517659999999999</v>
      </c>
      <c r="G2050" s="2">
        <f>'Moving Avg'!F2050</f>
        <v>21.558725000000003</v>
      </c>
      <c r="H2050" s="2">
        <f>'Moving Avg'!G2050</f>
        <v>21.848801999999999</v>
      </c>
      <c r="I2050" s="2">
        <f>'Moving Avg'!H2050</f>
        <v>18.552279499999997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21.495999999999999</v>
      </c>
      <c r="C2051" s="2">
        <f>RSI!I2051</f>
        <v>46.735264165970122</v>
      </c>
      <c r="D2051" s="2">
        <f>MACD!E2051</f>
        <v>2.0823953503526837E-2</v>
      </c>
      <c r="E2051" s="2">
        <f>MACD!F2051</f>
        <v>6.6544704063179083E-2</v>
      </c>
      <c r="F2051" s="2">
        <f>'Moving Avg'!D2051</f>
        <v>21.48696</v>
      </c>
      <c r="G2051" s="2">
        <f>'Moving Avg'!F2051</f>
        <v>21.528935000000001</v>
      </c>
      <c r="H2051" s="2">
        <f>'Moving Avg'!G2051</f>
        <v>21.845371999999998</v>
      </c>
      <c r="I2051" s="2">
        <f>'Moving Avg'!H2051</f>
        <v>18.596246999999998</v>
      </c>
      <c r="J2051" s="17" t="str">
        <f>OBV!F2051</f>
        <v>BULLISH</v>
      </c>
      <c r="K2051" s="17" t="str">
        <f>OBV!G2051</f>
        <v>NEUTRAL</v>
      </c>
      <c r="L2051" s="17" t="str">
        <f>OBV!H2051</f>
        <v>BULLISH DIVERGENCE</v>
      </c>
    </row>
    <row r="2052" spans="1:12" ht="13.5" x14ac:dyDescent="0.25">
      <c r="A2052" s="3">
        <f>RSI!A2052</f>
        <v>44991</v>
      </c>
      <c r="B2052" s="2">
        <f>RSI!B2052</f>
        <v>21.486999999999998</v>
      </c>
      <c r="C2052" s="2">
        <f>RSI!I2052</f>
        <v>46.507111837908909</v>
      </c>
      <c r="D2052" s="2">
        <f>MACD!E2052</f>
        <v>2.1542877611583577E-2</v>
      </c>
      <c r="E2052" s="2">
        <f>MACD!F2052</f>
        <v>5.7544338772859985E-2</v>
      </c>
      <c r="F2052" s="2">
        <f>'Moving Avg'!D2052</f>
        <v>21.486959999999996</v>
      </c>
      <c r="G2052" s="2">
        <f>'Moving Avg'!F2052</f>
        <v>21.519910000000003</v>
      </c>
      <c r="H2052" s="2">
        <f>'Moving Avg'!G2052</f>
        <v>21.841761999999999</v>
      </c>
      <c r="I2052" s="2">
        <f>'Moving Avg'!H2052</f>
        <v>18.640427499999998</v>
      </c>
      <c r="J2052" s="17" t="str">
        <f>OBV!F2052</f>
        <v>BULLISH</v>
      </c>
      <c r="K2052" s="17" t="str">
        <f>OBV!G2052</f>
        <v>NEUTRAL</v>
      </c>
      <c r="L2052" s="17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21.477900000000002</v>
      </c>
      <c r="C2053" s="2">
        <f>RSI!I2053</f>
        <v>46.261199308655421</v>
      </c>
      <c r="D2053" s="2">
        <f>MACD!E2053</f>
        <v>3.60703209713229E-2</v>
      </c>
      <c r="E2053" s="2">
        <f>MACD!F2053</f>
        <v>5.3249535212552573E-2</v>
      </c>
      <c r="F2053" s="2">
        <f>'Moving Avg'!D2053</f>
        <v>21.481539999999999</v>
      </c>
      <c r="G2053" s="2">
        <f>'Moving Avg'!F2053</f>
        <v>21.51088</v>
      </c>
      <c r="H2053" s="2">
        <f>'Moving Avg'!G2053</f>
        <v>21.833456000000002</v>
      </c>
      <c r="I2053" s="2">
        <f>'Moving Avg'!H2053</f>
        <v>18.683265999999996</v>
      </c>
      <c r="J2053" s="17" t="str">
        <f>OBV!F2053</f>
        <v>BULLISH</v>
      </c>
      <c r="K2053" s="17" t="str">
        <f>OBV!G2053</f>
        <v>NEUTRAL</v>
      </c>
      <c r="L2053" s="17" t="str">
        <f>OBV!H2053</f>
        <v>BULLISH DIVERGENCE</v>
      </c>
    </row>
    <row r="2054" spans="1:12" ht="13.5" x14ac:dyDescent="0.25">
      <c r="A2054" s="3">
        <f>RSI!A2054</f>
        <v>44993</v>
      </c>
      <c r="B2054" s="2">
        <f>RSI!B2054</f>
        <v>21.351500000000001</v>
      </c>
      <c r="C2054" s="2">
        <f>RSI!I2054</f>
        <v>42.870348618871084</v>
      </c>
      <c r="D2054" s="2">
        <f>MACD!E2054</f>
        <v>1.1231476640958249E-2</v>
      </c>
      <c r="E2054" s="2">
        <f>MACD!F2054</f>
        <v>4.4845923498233714E-2</v>
      </c>
      <c r="F2054" s="2">
        <f>'Moving Avg'!D2054</f>
        <v>21.468899999999998</v>
      </c>
      <c r="G2054" s="2">
        <f>'Moving Avg'!F2054</f>
        <v>21.504104999999999</v>
      </c>
      <c r="H2054" s="2">
        <f>'Moving Avg'!G2054</f>
        <v>21.832371999999999</v>
      </c>
      <c r="I2054" s="2">
        <f>'Moving Avg'!H2054</f>
        <v>18.725517500000002</v>
      </c>
      <c r="J2054" s="17" t="str">
        <f>OBV!F2054</f>
        <v>BULLISH</v>
      </c>
      <c r="K2054" s="17" t="str">
        <f>OBV!G2054</f>
        <v>NEUTRAL</v>
      </c>
      <c r="L2054" s="17" t="str">
        <f>OBV!H2054</f>
        <v>BULLISH DIVERGENCE</v>
      </c>
    </row>
    <row r="2055" spans="1:12" ht="13.5" x14ac:dyDescent="0.25">
      <c r="A2055" s="3">
        <f>RSI!A2055</f>
        <v>44994</v>
      </c>
      <c r="B2055" s="2">
        <f>RSI!B2055</f>
        <v>21.3064</v>
      </c>
      <c r="C2055" s="2">
        <f>RSI!I2055</f>
        <v>41.695991365177875</v>
      </c>
      <c r="D2055" s="2">
        <f>MACD!E2055</f>
        <v>1.937436477387422E-3</v>
      </c>
      <c r="E2055" s="2">
        <f>MACD!F2055</f>
        <v>3.6264226094064454E-2</v>
      </c>
      <c r="F2055" s="2">
        <f>'Moving Avg'!D2055</f>
        <v>21.423759999999998</v>
      </c>
      <c r="G2055" s="2">
        <f>'Moving Avg'!F2055</f>
        <v>21.495075</v>
      </c>
      <c r="H2055" s="2">
        <f>'Moving Avg'!G2055</f>
        <v>21.825149999999994</v>
      </c>
      <c r="I2055" s="2">
        <f>'Moving Avg'!H2055</f>
        <v>18.767543499999999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21.3154</v>
      </c>
      <c r="C2056" s="2">
        <f>RSI!I2056</f>
        <v>42.037218132072482</v>
      </c>
      <c r="D2056" s="2">
        <f>MACD!E2056</f>
        <v>3.3888402885104085E-2</v>
      </c>
      <c r="E2056" s="2">
        <f>MACD!F2056</f>
        <v>3.5789061452272383E-2</v>
      </c>
      <c r="F2056" s="2">
        <f>'Moving Avg'!D2056</f>
        <v>21.387639999999998</v>
      </c>
      <c r="G2056" s="2">
        <f>'Moving Avg'!F2056</f>
        <v>21.47747</v>
      </c>
      <c r="H2056" s="2">
        <f>'Moving Avg'!G2056</f>
        <v>21.818107999999992</v>
      </c>
      <c r="I2056" s="2">
        <f>'Moving Avg'!H2056</f>
        <v>18.809118000000002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21.3064</v>
      </c>
      <c r="C2057" s="2">
        <f>RSI!I2057</f>
        <v>41.773927945265818</v>
      </c>
      <c r="D2057" s="2">
        <f>MACD!E2057</f>
        <v>3.8009092772803399E-2</v>
      </c>
      <c r="E2057" s="2">
        <f>MACD!F2057</f>
        <v>3.6233067716378589E-2</v>
      </c>
      <c r="F2057" s="2">
        <f>'Moving Avg'!D2057</f>
        <v>21.351520000000001</v>
      </c>
      <c r="G2057" s="2">
        <f>'Moving Avg'!F2057</f>
        <v>21.483789999999999</v>
      </c>
      <c r="H2057" s="2">
        <f>'Moving Avg'!G2057</f>
        <v>21.806371999999989</v>
      </c>
      <c r="I2057" s="2">
        <f>'Moving Avg'!H2057</f>
        <v>18.850647499999997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21.170999999999999</v>
      </c>
      <c r="C2058" s="2">
        <f>RSI!I2058</f>
        <v>37.925423586945158</v>
      </c>
      <c r="D2058" s="2">
        <f>MACD!E2058</f>
        <v>5.5661381513619546E-2</v>
      </c>
      <c r="E2058" s="2">
        <f>MACD!F2058</f>
        <v>4.0118730475826786E-2</v>
      </c>
      <c r="F2058" s="2">
        <f>'Moving Avg'!D2058</f>
        <v>21.290139999999997</v>
      </c>
      <c r="G2058" s="2">
        <f>'Moving Avg'!F2058</f>
        <v>21.463479999999997</v>
      </c>
      <c r="H2058" s="2">
        <f>'Moving Avg'!G2058</f>
        <v>21.787593999999991</v>
      </c>
      <c r="I2058" s="2">
        <f>'Moving Avg'!H2058</f>
        <v>18.891544999999997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21.125800000000002</v>
      </c>
      <c r="C2059" s="2">
        <f>RSI!I2059</f>
        <v>36.709599427866145</v>
      </c>
      <c r="D2059" s="2">
        <f>MACD!E2059</f>
        <v>6.2119312789032932E-2</v>
      </c>
      <c r="E2059" s="2">
        <f>MACD!F2059</f>
        <v>4.4518846938468019E-2</v>
      </c>
      <c r="F2059" s="2">
        <f>'Moving Avg'!D2059</f>
        <v>21.244999999999997</v>
      </c>
      <c r="G2059" s="2">
        <f>'Moving Avg'!F2059</f>
        <v>21.440909999999999</v>
      </c>
      <c r="H2059" s="2">
        <f>'Moving Avg'!G2059</f>
        <v>21.767911999999992</v>
      </c>
      <c r="I2059" s="2">
        <f>'Moving Avg'!H2059</f>
        <v>18.932216499999996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21.125800000000002</v>
      </c>
      <c r="C2060" s="2">
        <f>RSI!I2060</f>
        <v>36.709599427866145</v>
      </c>
      <c r="D2060" s="2">
        <f>MACD!E2060</f>
        <v>8.7824879312059068E-2</v>
      </c>
      <c r="E2060" s="2">
        <f>MACD!F2060</f>
        <v>5.3180053413186226E-2</v>
      </c>
      <c r="F2060" s="2">
        <f>'Moving Avg'!D2060</f>
        <v>21.208880000000001</v>
      </c>
      <c r="G2060" s="2">
        <f>'Moving Avg'!F2060</f>
        <v>21.41563</v>
      </c>
      <c r="H2060" s="2">
        <f>'Moving Avg'!G2060</f>
        <v>21.751659999999994</v>
      </c>
      <c r="I2060" s="2">
        <f>'Moving Avg'!H2060</f>
        <v>18.973294499999994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21.116800000000001</v>
      </c>
      <c r="C2061" s="2">
        <f>RSI!I2061</f>
        <v>36.439831614616757</v>
      </c>
      <c r="D2061" s="2">
        <f>MACD!E2061</f>
        <v>0.10670673480089832</v>
      </c>
      <c r="E2061" s="2">
        <f>MACD!F2061</f>
        <v>6.3885389690728656E-2</v>
      </c>
      <c r="F2061" s="2">
        <f>'Moving Avg'!D2061</f>
        <v>21.169159999999998</v>
      </c>
      <c r="G2061" s="2">
        <f>'Moving Avg'!F2061</f>
        <v>21.392610000000001</v>
      </c>
      <c r="H2061" s="2">
        <f>'Moving Avg'!G2061</f>
        <v>21.729811999999995</v>
      </c>
      <c r="I2061" s="2">
        <f>'Moving Avg'!H2061</f>
        <v>19.014507999999992</v>
      </c>
      <c r="J2061" s="17" t="str">
        <f>OBV!F2061</f>
        <v>BEARISH</v>
      </c>
      <c r="K2061" s="17" t="str">
        <f>OBV!G2061</f>
        <v>NEUTRAL</v>
      </c>
      <c r="L2061" s="17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21.116800000000001</v>
      </c>
      <c r="C2062" s="2">
        <f>RSI!I2062</f>
        <v>36.439831614616757</v>
      </c>
      <c r="D2062" s="2">
        <f>MACD!E2062</f>
        <v>0.12322093229442288</v>
      </c>
      <c r="E2062" s="2">
        <f>MACD!F2062</f>
        <v>7.5752498211467512E-2</v>
      </c>
      <c r="F2062" s="2">
        <f>'Moving Avg'!D2062</f>
        <v>21.131239999999998</v>
      </c>
      <c r="G2062" s="2">
        <f>'Moving Avg'!F2062</f>
        <v>21.369590000000006</v>
      </c>
      <c r="H2062" s="2">
        <f>'Moving Avg'!G2062</f>
        <v>21.706157999999995</v>
      </c>
      <c r="I2062" s="2">
        <f>'Moving Avg'!H2062</f>
        <v>19.056353499999993</v>
      </c>
      <c r="J2062" s="17" t="str">
        <f>OBV!F2062</f>
        <v>BEARISH</v>
      </c>
      <c r="K2062" s="17" t="str">
        <f>OBV!G2062</f>
        <v>NEUTRAL</v>
      </c>
      <c r="L2062" s="17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20.855</v>
      </c>
      <c r="C2063" s="2">
        <f>RSI!I2063</f>
        <v>29.200515995915964</v>
      </c>
      <c r="D2063" s="2">
        <f>MACD!E2063</f>
        <v>0.15696657497688093</v>
      </c>
      <c r="E2063" s="2">
        <f>MACD!F2063</f>
        <v>9.1995313564550207E-2</v>
      </c>
      <c r="F2063" s="2">
        <f>'Moving Avg'!D2063</f>
        <v>21.068040000000003</v>
      </c>
      <c r="G2063" s="2">
        <f>'Moving Avg'!F2063</f>
        <v>21.329415000000004</v>
      </c>
      <c r="H2063" s="2">
        <f>'Moving Avg'!G2063</f>
        <v>21.679073999999996</v>
      </c>
      <c r="I2063" s="2">
        <f>'Moving Avg'!H2063</f>
        <v>19.095625999999992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21.216100000000001</v>
      </c>
      <c r="C2064" s="2">
        <f>RSI!I2064</f>
        <v>45.332646574223517</v>
      </c>
      <c r="D2064" s="2">
        <f>MACD!E2064</f>
        <v>0.14252094944345473</v>
      </c>
      <c r="E2064" s="2">
        <f>MACD!F2064</f>
        <v>0.10210044074033112</v>
      </c>
      <c r="F2064" s="2">
        <f>'Moving Avg'!D2064</f>
        <v>21.086100000000002</v>
      </c>
      <c r="G2064" s="2">
        <f>'Moving Avg'!F2064</f>
        <v>21.322645000000001</v>
      </c>
      <c r="H2064" s="2">
        <f>'Moving Avg'!G2064</f>
        <v>21.661017999999999</v>
      </c>
      <c r="I2064" s="2">
        <f>'Moving Avg'!H2064</f>
        <v>19.134943499999991</v>
      </c>
      <c r="J2064" s="17" t="str">
        <f>OBV!F2064</f>
        <v>BULLISH</v>
      </c>
      <c r="K2064" s="17" t="str">
        <f>OBV!G2064</f>
        <v>NEUTRAL</v>
      </c>
      <c r="L2064" s="17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21.026499999999999</v>
      </c>
      <c r="C2065" s="2">
        <f>RSI!I2065</f>
        <v>40.158543066413216</v>
      </c>
      <c r="D2065" s="2">
        <f>MACD!E2065</f>
        <v>0.13822798414583204</v>
      </c>
      <c r="E2065" s="2">
        <f>MACD!F2065</f>
        <v>0.10932594942143131</v>
      </c>
      <c r="F2065" s="2">
        <f>'Moving Avg'!D2065</f>
        <v>21.066240000000001</v>
      </c>
      <c r="G2065" s="2">
        <f>'Moving Avg'!F2065</f>
        <v>21.304135000000002</v>
      </c>
      <c r="H2065" s="2">
        <f>'Moving Avg'!G2065</f>
        <v>21.617501999999998</v>
      </c>
      <c r="I2065" s="2">
        <f>'Moving Avg'!H2065</f>
        <v>19.173718999999991</v>
      </c>
      <c r="J2065" s="17" t="str">
        <f>OBV!F2065</f>
        <v>BULLISH</v>
      </c>
      <c r="K2065" s="17" t="str">
        <f>OBV!G2065</f>
        <v>NEUTRAL</v>
      </c>
      <c r="L2065" s="17" t="str">
        <f>OBV!H2065</f>
        <v>BULLISH DIVERGENCE</v>
      </c>
    </row>
    <row r="2066" spans="1:12" ht="13.5" x14ac:dyDescent="0.25">
      <c r="A2066" s="3">
        <f>RSI!A2066</f>
        <v>45012</v>
      </c>
      <c r="B2066" s="2">
        <f>RSI!B2066</f>
        <v>20.629300000000001</v>
      </c>
      <c r="C2066" s="2">
        <f>RSI!I2066</f>
        <v>31.935187052980922</v>
      </c>
      <c r="D2066" s="2">
        <f>MACD!E2066</f>
        <v>0.16728588330984806</v>
      </c>
      <c r="E2066" s="2">
        <f>MACD!F2066</f>
        <v>0.12091793619911467</v>
      </c>
      <c r="F2066" s="2">
        <f>'Moving Avg'!D2066</f>
        <v>20.96874</v>
      </c>
      <c r="G2066" s="2">
        <f>'Moving Avg'!F2066</f>
        <v>21.253125000000004</v>
      </c>
      <c r="H2066" s="2">
        <f>'Moving Avg'!G2066</f>
        <v>21.569834</v>
      </c>
      <c r="I2066" s="2">
        <f>'Moving Avg'!H2066</f>
        <v>19.210057499999994</v>
      </c>
      <c r="J2066" s="17" t="str">
        <f>OBV!F2066</f>
        <v>BULLISH</v>
      </c>
      <c r="K2066" s="17" t="str">
        <f>OBV!G2066</f>
        <v>NEUTRAL</v>
      </c>
      <c r="L2066" s="17" t="str">
        <f>OBV!H2066</f>
        <v>BULLISH DIVERGENCE</v>
      </c>
    </row>
    <row r="2067" spans="1:12" ht="13.5" x14ac:dyDescent="0.25">
      <c r="A2067" s="3">
        <f>RSI!A2067</f>
        <v>45013</v>
      </c>
      <c r="B2067" s="2">
        <f>RSI!B2067</f>
        <v>20.764700000000001</v>
      </c>
      <c r="C2067" s="2">
        <f>RSI!I2067</f>
        <v>36.694117111293124</v>
      </c>
      <c r="D2067" s="2">
        <f>MACD!E2067</f>
        <v>0.18455021019550699</v>
      </c>
      <c r="E2067" s="2">
        <f>MACD!F2067</f>
        <v>0.13364439099839315</v>
      </c>
      <c r="F2067" s="2">
        <f>'Moving Avg'!D2067</f>
        <v>20.898320000000002</v>
      </c>
      <c r="G2067" s="2">
        <f>'Moving Avg'!F2067</f>
        <v>21.217010000000002</v>
      </c>
      <c r="H2067" s="2">
        <f>'Moving Avg'!G2067</f>
        <v>21.533722000000001</v>
      </c>
      <c r="I2067" s="2">
        <f>'Moving Avg'!H2067</f>
        <v>19.247072999999997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</row>
    <row r="2068" spans="1:12" ht="13.5" x14ac:dyDescent="0.25">
      <c r="A2068" s="3">
        <f>RSI!A2068</f>
        <v>45014</v>
      </c>
      <c r="B2068" s="2">
        <f>RSI!B2068</f>
        <v>20.764700000000001</v>
      </c>
      <c r="C2068" s="2">
        <f>RSI!I2068</f>
        <v>36.694117111293124</v>
      </c>
      <c r="D2068" s="2">
        <f>MACD!E2068</f>
        <v>0.18131570607235759</v>
      </c>
      <c r="E2068" s="2">
        <f>MACD!F2068</f>
        <v>0.14317865401318605</v>
      </c>
      <c r="F2068" s="2">
        <f>'Moving Avg'!D2068</f>
        <v>20.88026</v>
      </c>
      <c r="G2068" s="2">
        <f>'Moving Avg'!F2068</f>
        <v>21.179995000000002</v>
      </c>
      <c r="H2068" s="2">
        <f>'Moving Avg'!G2068</f>
        <v>21.503025999999998</v>
      </c>
      <c r="I2068" s="2">
        <f>'Moving Avg'!H2068</f>
        <v>19.283636999999995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</row>
    <row r="2069" spans="1:12" ht="13.5" x14ac:dyDescent="0.25">
      <c r="A2069" s="3">
        <f>RSI!A2069</f>
        <v>45015</v>
      </c>
      <c r="B2069" s="2">
        <f>RSI!B2069</f>
        <v>20.629300000000001</v>
      </c>
      <c r="C2069" s="2">
        <f>RSI!I2069</f>
        <v>33.941844356050098</v>
      </c>
      <c r="D2069" s="2">
        <f>MACD!E2069</f>
        <v>0.1844212574736197</v>
      </c>
      <c r="E2069" s="2">
        <f>MACD!F2069</f>
        <v>0.15142717470527278</v>
      </c>
      <c r="F2069" s="2">
        <f>'Moving Avg'!D2069</f>
        <v>20.762900000000002</v>
      </c>
      <c r="G2069" s="2">
        <f>'Moving Avg'!F2069</f>
        <v>21.140725</v>
      </c>
      <c r="H2069" s="2">
        <f>'Moving Avg'!G2069</f>
        <v>21.476844</v>
      </c>
      <c r="I2069" s="2">
        <f>'Moving Avg'!H2069</f>
        <v>19.319523999999998</v>
      </c>
      <c r="J2069" s="17" t="str">
        <f>OBV!F2069</f>
        <v>BULLISH</v>
      </c>
      <c r="K2069" s="17" t="str">
        <f>OBV!G2069</f>
        <v>NEUTRAL</v>
      </c>
      <c r="L2069" s="17" t="str">
        <f>OBV!H2069</f>
        <v>BULLISH DIVERGENCE</v>
      </c>
    </row>
    <row r="2070" spans="1:12" ht="13.5" x14ac:dyDescent="0.25">
      <c r="A2070" s="3">
        <f>RSI!A2070</f>
        <v>45016</v>
      </c>
      <c r="B2070" s="2">
        <f>RSI!B2070</f>
        <v>20.629300000000001</v>
      </c>
      <c r="C2070" s="2">
        <f>RSI!I2070</f>
        <v>33.941844356050098</v>
      </c>
      <c r="D2070" s="2">
        <f>MACD!E2070</f>
        <v>0.19041083469713271</v>
      </c>
      <c r="E2070" s="2">
        <f>MACD!F2070</f>
        <v>0.15922390670364478</v>
      </c>
      <c r="F2070" s="2">
        <f>'Moving Avg'!D2070</f>
        <v>20.683460000000004</v>
      </c>
      <c r="G2070" s="2">
        <f>'Moving Avg'!F2070</f>
        <v>21.095585</v>
      </c>
      <c r="H2070" s="2">
        <f>'Moving Avg'!G2070</f>
        <v>21.447052000000003</v>
      </c>
      <c r="I2070" s="2">
        <f>'Moving Avg'!H2070</f>
        <v>19.354056499999999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</row>
    <row r="2071" spans="1:12" ht="13.5" x14ac:dyDescent="0.25">
      <c r="A2071" s="3">
        <f>RSI!A2071</f>
        <v>45019</v>
      </c>
      <c r="B2071" s="2">
        <f>RSI!B2071</f>
        <v>20.629300000000001</v>
      </c>
      <c r="C2071" s="2">
        <f>RSI!I2071</f>
        <v>33.941844356050098</v>
      </c>
      <c r="D2071" s="2">
        <f>MACD!E2071</f>
        <v>0.19720710363638716</v>
      </c>
      <c r="E2071" s="2">
        <f>MACD!F2071</f>
        <v>0.16682054609019326</v>
      </c>
      <c r="F2071" s="2">
        <f>'Moving Avg'!D2071</f>
        <v>20.683460000000004</v>
      </c>
      <c r="G2071" s="2">
        <f>'Moving Avg'!F2071</f>
        <v>21.052250000000001</v>
      </c>
      <c r="H2071" s="2">
        <f>'Moving Avg'!G2071</f>
        <v>21.419968000000004</v>
      </c>
      <c r="I2071" s="2">
        <f>'Moving Avg'!H2071</f>
        <v>19.3890405</v>
      </c>
      <c r="J2071" s="17" t="str">
        <f>OBV!F2071</f>
        <v>BULLISH</v>
      </c>
      <c r="K2071" s="17" t="str">
        <f>OBV!G2071</f>
        <v>NEUTRAL</v>
      </c>
      <c r="L2071" s="17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20.647300000000001</v>
      </c>
      <c r="C2072" s="2">
        <f>RSI!I2072</f>
        <v>34.754401916843619</v>
      </c>
      <c r="D2072" s="2">
        <f>MACD!E2072</f>
        <v>0.20450666359008807</v>
      </c>
      <c r="E2072" s="2">
        <f>MACD!F2072</f>
        <v>0.17435776959017224</v>
      </c>
      <c r="F2072" s="2">
        <f>'Moving Avg'!D2072</f>
        <v>20.659980000000001</v>
      </c>
      <c r="G2072" s="2">
        <f>'Moving Avg'!F2072</f>
        <v>21.010264999999997</v>
      </c>
      <c r="H2072" s="2">
        <f>'Moving Avg'!G2072</f>
        <v>21.395952000000008</v>
      </c>
      <c r="I2072" s="2">
        <f>'Moving Avg'!H2072</f>
        <v>19.423888999999999</v>
      </c>
      <c r="J2072" s="17" t="str">
        <f>OBV!F2072</f>
        <v>BULLISH</v>
      </c>
      <c r="K2072" s="17" t="str">
        <f>OBV!G2072</f>
        <v>NEUTRAL</v>
      </c>
      <c r="L2072" s="17" t="str">
        <f>OBV!H2072</f>
        <v>BULLISH DIVERGENCE</v>
      </c>
    </row>
    <row r="2073" spans="1:12" ht="13.5" x14ac:dyDescent="0.25">
      <c r="A2073" s="3">
        <f>RSI!A2073</f>
        <v>45021</v>
      </c>
      <c r="B2073" s="2">
        <f>RSI!B2073</f>
        <v>21.216100000000001</v>
      </c>
      <c r="C2073" s="2">
        <f>RSI!I2073</f>
        <v>54.007057860480252</v>
      </c>
      <c r="D2073" s="2">
        <f>MACD!E2073</f>
        <v>0.13083530271518029</v>
      </c>
      <c r="E2073" s="2">
        <f>MACD!F2073</f>
        <v>0.16565327621517384</v>
      </c>
      <c r="F2073" s="2">
        <f>'Moving Avg'!D2073</f>
        <v>20.750260000000001</v>
      </c>
      <c r="G2073" s="2">
        <f>'Moving Avg'!F2073</f>
        <v>20.997174999999999</v>
      </c>
      <c r="H2073" s="2">
        <f>'Moving Avg'!G2073</f>
        <v>21.383312000000011</v>
      </c>
      <c r="I2073" s="2">
        <f>'Moving Avg'!H2073</f>
        <v>19.461807</v>
      </c>
      <c r="J2073" s="17" t="str">
        <f>OBV!F2073</f>
        <v>BULLISH</v>
      </c>
      <c r="K2073" s="17" t="str">
        <f>OBV!G2073</f>
        <v>NEUTRAL</v>
      </c>
      <c r="L2073" s="17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21.207100000000001</v>
      </c>
      <c r="C2074" s="2">
        <f>RSI!I2074</f>
        <v>53.736861598153425</v>
      </c>
      <c r="D2074" s="2">
        <f>MACD!E2074</f>
        <v>0.12372998803865443</v>
      </c>
      <c r="E2074" s="2">
        <f>MACD!F2074</f>
        <v>0.15726861857986996</v>
      </c>
      <c r="F2074" s="2">
        <f>'Moving Avg'!D2074</f>
        <v>20.865819999999999</v>
      </c>
      <c r="G2074" s="2">
        <f>'Moving Avg'!F2074</f>
        <v>20.989955000000002</v>
      </c>
      <c r="H2074" s="2">
        <f>'Moving Avg'!G2074</f>
        <v>21.368686000000011</v>
      </c>
      <c r="I2074" s="2">
        <f>'Moving Avg'!H2074</f>
        <v>19.500582999999999</v>
      </c>
      <c r="J2074" s="17" t="str">
        <f>OBV!F2074</f>
        <v>BEARISH</v>
      </c>
      <c r="K2074" s="17" t="str">
        <f>OBV!G2074</f>
        <v>NEUTRAL</v>
      </c>
      <c r="L2074" s="17" t="str">
        <f>OBV!H2074</f>
        <v>BEARISH DIVERGENCE</v>
      </c>
    </row>
    <row r="2075" spans="1:12" ht="13.5" x14ac:dyDescent="0.25">
      <c r="A2075" s="3">
        <f>RSI!A2075</f>
        <v>45023</v>
      </c>
      <c r="B2075" s="2">
        <f>RSI!B2075</f>
        <v>20.764700000000001</v>
      </c>
      <c r="C2075" s="2">
        <f>RSI!I2075</f>
        <v>42.48505425175594</v>
      </c>
      <c r="D2075" s="2">
        <f>MACD!E2075</f>
        <v>0.12045682140560743</v>
      </c>
      <c r="E2075" s="2">
        <f>MACD!F2075</f>
        <v>0.14990625914501746</v>
      </c>
      <c r="F2075" s="2">
        <f>'Moving Avg'!D2075</f>
        <v>20.892900000000001</v>
      </c>
      <c r="G2075" s="2">
        <f>'Moving Avg'!F2075</f>
        <v>20.962869999999999</v>
      </c>
      <c r="H2075" s="2">
        <f>'Moving Avg'!G2075</f>
        <v>21.341782000000002</v>
      </c>
      <c r="I2075" s="2">
        <f>'Moving Avg'!H2075</f>
        <v>19.536921</v>
      </c>
      <c r="J2075" s="17" t="str">
        <f>OBV!F2075</f>
        <v>BEARISH</v>
      </c>
      <c r="K2075" s="17" t="str">
        <f>OBV!G2075</f>
        <v>NEUTRAL</v>
      </c>
      <c r="L2075" s="17" t="str">
        <f>OBV!H2075</f>
        <v>BEARISH DIVERGENCE</v>
      </c>
    </row>
    <row r="2076" spans="1:12" ht="13.5" x14ac:dyDescent="0.25">
      <c r="A2076" s="3">
        <f>RSI!A2076</f>
        <v>45026</v>
      </c>
      <c r="B2076" s="2">
        <f>RSI!B2076</f>
        <v>20.7196</v>
      </c>
      <c r="C2076" s="2">
        <f>RSI!I2076</f>
        <v>41.530365406718772</v>
      </c>
      <c r="D2076" s="2">
        <f>MACD!E2076</f>
        <v>6.1736171520394123E-2</v>
      </c>
      <c r="E2076" s="2">
        <f>MACD!F2076</f>
        <v>0.1322722416200928</v>
      </c>
      <c r="F2076" s="2">
        <f>'Moving Avg'!D2076</f>
        <v>20.910959999999999</v>
      </c>
      <c r="G2076" s="2">
        <f>'Moving Avg'!F2076</f>
        <v>20.93308</v>
      </c>
      <c r="H2076" s="2">
        <f>'Moving Avg'!G2076</f>
        <v>21.314156000000004</v>
      </c>
      <c r="I2076" s="2">
        <f>'Moving Avg'!H2076</f>
        <v>19.570234999999997</v>
      </c>
      <c r="J2076" s="17" t="str">
        <f>OBV!F2076</f>
        <v>BEARISH</v>
      </c>
      <c r="K2076" s="17" t="str">
        <f>OBV!G2076</f>
        <v>NEUTRAL</v>
      </c>
      <c r="L2076" s="17" t="str">
        <f>OBV!H2076</f>
        <v>BEARISH DIVERGENCE</v>
      </c>
    </row>
    <row r="2077" spans="1:12" ht="13.5" x14ac:dyDescent="0.25">
      <c r="A2077" s="3">
        <f>RSI!A2077</f>
        <v>45027</v>
      </c>
      <c r="B2077" s="2">
        <f>RSI!B2077</f>
        <v>20.764700000000001</v>
      </c>
      <c r="C2077" s="2">
        <f>RSI!I2077</f>
        <v>42.911881921764497</v>
      </c>
      <c r="D2077" s="2">
        <f>MACD!E2077</f>
        <v>3.1487386892145253E-2</v>
      </c>
      <c r="E2077" s="2">
        <f>MACD!F2077</f>
        <v>0.11211527067450329</v>
      </c>
      <c r="F2077" s="2">
        <f>'Moving Avg'!D2077</f>
        <v>20.934440000000002</v>
      </c>
      <c r="G2077" s="2">
        <f>'Moving Avg'!F2077</f>
        <v>20.905995000000004</v>
      </c>
      <c r="H2077" s="2">
        <f>'Moving Avg'!G2077</f>
        <v>21.28978</v>
      </c>
      <c r="I2077" s="2">
        <f>'Moving Avg'!H2077</f>
        <v>19.601833499999998</v>
      </c>
      <c r="J2077" s="17" t="str">
        <f>OBV!F2077</f>
        <v>BEARISH</v>
      </c>
      <c r="K2077" s="17" t="str">
        <f>OBV!G2077</f>
        <v>NEUTRAL</v>
      </c>
      <c r="L2077" s="17" t="str">
        <f>OBV!H2077</f>
        <v>BEARISH DIVERGENCE</v>
      </c>
    </row>
    <row r="2078" spans="1:12" ht="13.5" x14ac:dyDescent="0.25">
      <c r="A2078" s="3">
        <f>RSI!A2078</f>
        <v>45028</v>
      </c>
      <c r="B2078" s="2">
        <f>RSI!B2078</f>
        <v>20.674399999999999</v>
      </c>
      <c r="C2078" s="2">
        <f>RSI!I2078</f>
        <v>40.831619159429216</v>
      </c>
      <c r="D2078" s="2">
        <f>MACD!E2078</f>
        <v>1.4118254925374885E-2</v>
      </c>
      <c r="E2078" s="2">
        <f>MACD!F2078</f>
        <v>9.2515867524677609E-2</v>
      </c>
      <c r="F2078" s="2">
        <f>'Moving Avg'!D2078</f>
        <v>20.826100000000004</v>
      </c>
      <c r="G2078" s="2">
        <f>'Moving Avg'!F2078</f>
        <v>20.881165000000003</v>
      </c>
      <c r="H2078" s="2">
        <f>'Moving Avg'!G2078</f>
        <v>21.264500000000002</v>
      </c>
      <c r="I2078" s="2">
        <f>'Moving Avg'!H2078</f>
        <v>19.632980499999999</v>
      </c>
      <c r="J2078" s="17" t="str">
        <f>OBV!F2078</f>
        <v>BEARISH</v>
      </c>
      <c r="K2078" s="17" t="str">
        <f>OBV!G2078</f>
        <v>WEAK</v>
      </c>
      <c r="L2078" s="17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20.764700000000001</v>
      </c>
      <c r="C2079" s="2">
        <f>RSI!I2079</f>
        <v>43.767334790087055</v>
      </c>
      <c r="D2079" s="2">
        <f>MACD!E2079</f>
        <v>-2.6141529435204092E-2</v>
      </c>
      <c r="E2079" s="2">
        <f>MACD!F2079</f>
        <v>6.8784388132701269E-2</v>
      </c>
      <c r="F2079" s="2">
        <f>'Moving Avg'!D2079</f>
        <v>20.737620000000003</v>
      </c>
      <c r="G2079" s="2">
        <f>'Moving Avg'!F2079</f>
        <v>20.863109999999999</v>
      </c>
      <c r="H2079" s="2">
        <f>'Moving Avg'!G2079</f>
        <v>21.242832000000003</v>
      </c>
      <c r="I2079" s="2">
        <f>'Moving Avg'!H2079</f>
        <v>19.663270000000001</v>
      </c>
      <c r="J2079" s="17" t="str">
        <f>OBV!F2079</f>
        <v>BULLISH</v>
      </c>
      <c r="K2079" s="17" t="str">
        <f>OBV!G2079</f>
        <v>NEUTRAL</v>
      </c>
      <c r="L2079" s="17" t="str">
        <f>OBV!H2079</f>
        <v>BULLISH DIVERGENCE</v>
      </c>
    </row>
    <row r="2080" spans="1:12" ht="13.5" x14ac:dyDescent="0.25">
      <c r="A2080" s="3">
        <f>RSI!A2080</f>
        <v>45030</v>
      </c>
      <c r="B2080" s="2">
        <f>RSI!B2080</f>
        <v>20.674399999999999</v>
      </c>
      <c r="C2080" s="2">
        <f>RSI!I2080</f>
        <v>41.547338774940528</v>
      </c>
      <c r="D2080" s="2">
        <f>MACD!E2080</f>
        <v>-5.2240317416451632E-2</v>
      </c>
      <c r="E2080" s="2">
        <f>MACD!F2080</f>
        <v>4.4579447022870693E-2</v>
      </c>
      <c r="F2080" s="2">
        <f>'Moving Avg'!D2080</f>
        <v>20.719560000000001</v>
      </c>
      <c r="G2080" s="2">
        <f>'Moving Avg'!F2080</f>
        <v>20.840540000000001</v>
      </c>
      <c r="H2080" s="2">
        <f>'Moving Avg'!G2080</f>
        <v>21.222970000000004</v>
      </c>
      <c r="I2080" s="2">
        <f>'Moving Avg'!H2080</f>
        <v>19.691708500000001</v>
      </c>
      <c r="J2080" s="17" t="str">
        <f>OBV!F2080</f>
        <v>BULLISH</v>
      </c>
      <c r="K2080" s="17" t="str">
        <f>OBV!G2080</f>
        <v>NEUTRAL</v>
      </c>
      <c r="L2080" s="17" t="str">
        <f>OBV!H2080</f>
        <v>BULLISH DIVERGENCE</v>
      </c>
    </row>
    <row r="2081" spans="1:12" ht="13.5" x14ac:dyDescent="0.25">
      <c r="A2081" s="3">
        <f>RSI!A2081</f>
        <v>45033</v>
      </c>
      <c r="B2081" s="2">
        <f>RSI!B2081</f>
        <v>20.674399999999999</v>
      </c>
      <c r="C2081" s="2">
        <f>RSI!I2081</f>
        <v>41.547338774940535</v>
      </c>
      <c r="D2081" s="2">
        <f>MACD!E2081</f>
        <v>-7.2606714639178449E-2</v>
      </c>
      <c r="E2081" s="2">
        <f>MACD!F2081</f>
        <v>2.1142214690460868E-2</v>
      </c>
      <c r="F2081" s="2">
        <f>'Moving Avg'!D2081</f>
        <v>20.710519999999995</v>
      </c>
      <c r="G2081" s="2">
        <f>'Moving Avg'!F2081</f>
        <v>20.81842</v>
      </c>
      <c r="H2081" s="2">
        <f>'Moving Avg'!G2081</f>
        <v>21.194622000000003</v>
      </c>
      <c r="I2081" s="2">
        <f>'Moving Avg'!H2081</f>
        <v>19.720417999999999</v>
      </c>
      <c r="J2081" s="17" t="str">
        <f>OBV!F2081</f>
        <v>BULLISH</v>
      </c>
      <c r="K2081" s="17" t="str">
        <f>OBV!G2081</f>
        <v>NEUTRAL</v>
      </c>
      <c r="L2081" s="17" t="str">
        <f>OBV!H2081</f>
        <v>BULLISH DIVERGENCE</v>
      </c>
    </row>
    <row r="2082" spans="1:12" ht="13.5" x14ac:dyDescent="0.25">
      <c r="A2082" s="3">
        <f>RSI!A2082</f>
        <v>45034</v>
      </c>
      <c r="B2082" s="2">
        <f>RSI!B2082</f>
        <v>20.674399999999999</v>
      </c>
      <c r="C2082" s="2">
        <f>RSI!I2082</f>
        <v>41.547338774940535</v>
      </c>
      <c r="D2082" s="2">
        <f>MACD!E2082</f>
        <v>-8.5480596057113445E-2</v>
      </c>
      <c r="E2082" s="2">
        <f>MACD!F2082</f>
        <v>-1.8234745905399211E-4</v>
      </c>
      <c r="F2082" s="2">
        <f>'Moving Avg'!D2082</f>
        <v>20.692460000000001</v>
      </c>
      <c r="G2082" s="2">
        <f>'Moving Avg'!F2082</f>
        <v>20.796299999999999</v>
      </c>
      <c r="H2082" s="2">
        <f>'Moving Avg'!G2082</f>
        <v>21.174760000000006</v>
      </c>
      <c r="I2082" s="2">
        <f>'Moving Avg'!H2082</f>
        <v>19.749307999999999</v>
      </c>
      <c r="J2082" s="17" t="str">
        <f>OBV!F2082</f>
        <v>BULLISH</v>
      </c>
      <c r="K2082" s="17" t="str">
        <f>OBV!G2082</f>
        <v>NEUTRAL</v>
      </c>
      <c r="L2082" s="17" t="str">
        <f>OBV!H2082</f>
        <v>BULLISH DIVERGENCE</v>
      </c>
    </row>
    <row r="2083" spans="1:12" ht="13.5" x14ac:dyDescent="0.25">
      <c r="A2083" s="3">
        <f>RSI!A2083</f>
        <v>45035</v>
      </c>
      <c r="B2083" s="2">
        <f>RSI!B2083</f>
        <v>20.764700000000001</v>
      </c>
      <c r="C2083" s="2">
        <f>RSI!I2083</f>
        <v>45.029778670389746</v>
      </c>
      <c r="D2083" s="2">
        <f>MACD!E2083</f>
        <v>-1.4082861030626503E-2</v>
      </c>
      <c r="E2083" s="2">
        <f>MACD!F2083</f>
        <v>-2.9624501733684942E-3</v>
      </c>
      <c r="F2083" s="2">
        <f>'Moving Avg'!D2083</f>
        <v>20.710519999999999</v>
      </c>
      <c r="G2083" s="2">
        <f>'Moving Avg'!F2083</f>
        <v>20.791784999999997</v>
      </c>
      <c r="H2083" s="2">
        <f>'Moving Avg'!G2083</f>
        <v>21.156884000000002</v>
      </c>
      <c r="I2083" s="2">
        <f>'Moving Avg'!H2083</f>
        <v>19.7793265</v>
      </c>
      <c r="J2083" s="17" t="str">
        <f>OBV!F2083</f>
        <v>BULLISH</v>
      </c>
      <c r="K2083" s="17" t="str">
        <f>OBV!G2083</f>
        <v>NEUTRAL</v>
      </c>
      <c r="L2083" s="17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20.539000000000001</v>
      </c>
      <c r="C2084" s="2">
        <f>RSI!I2084</f>
        <v>38.806585707165254</v>
      </c>
      <c r="D2084" s="2">
        <f>MACD!E2084</f>
        <v>6.249408648050192E-2</v>
      </c>
      <c r="E2084" s="2">
        <f>MACD!F2084</f>
        <v>1.0128857157405588E-2</v>
      </c>
      <c r="F2084" s="2">
        <f>'Moving Avg'!D2084</f>
        <v>20.665379999999999</v>
      </c>
      <c r="G2084" s="2">
        <f>'Moving Avg'!F2084</f>
        <v>20.757929999999998</v>
      </c>
      <c r="H2084" s="2">
        <f>'Moving Avg'!G2084</f>
        <v>21.137923999999998</v>
      </c>
      <c r="I2084" s="2">
        <f>'Moving Avg'!H2084</f>
        <v>19.808216500000004</v>
      </c>
      <c r="J2084" s="17" t="str">
        <f>OBV!F2084</f>
        <v>BEARISH</v>
      </c>
      <c r="K2084" s="17" t="str">
        <f>OBV!G2084</f>
        <v>NEUTRAL</v>
      </c>
      <c r="L2084" s="17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20.755700000000001</v>
      </c>
      <c r="C2085" s="2">
        <f>RSI!I2085</f>
        <v>46.457666461957658</v>
      </c>
      <c r="D2085" s="2">
        <f>MACD!E2085</f>
        <v>4.5278372006542611E-2</v>
      </c>
      <c r="E2085" s="2">
        <f>MACD!F2085</f>
        <v>1.7158760127232994E-2</v>
      </c>
      <c r="F2085" s="2">
        <f>'Moving Avg'!D2085</f>
        <v>20.681640000000002</v>
      </c>
      <c r="G2085" s="2">
        <f>'Moving Avg'!F2085</f>
        <v>20.744389999999999</v>
      </c>
      <c r="H2085" s="2">
        <f>'Moving Avg'!G2085</f>
        <v>21.123297999999995</v>
      </c>
      <c r="I2085" s="2">
        <f>'Moving Avg'!H2085</f>
        <v>19.837964500000005</v>
      </c>
      <c r="J2085" s="17" t="str">
        <f>OBV!F2085</f>
        <v>BULLISH</v>
      </c>
      <c r="K2085" s="17" t="str">
        <f>OBV!G2085</f>
        <v>NEUTRAL</v>
      </c>
      <c r="L2085" s="17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20.764700000000001</v>
      </c>
      <c r="C2086" s="2">
        <f>RSI!I2086</f>
        <v>46.755423311398935</v>
      </c>
      <c r="D2086" s="2">
        <f>MACD!E2086</f>
        <v>2.377171967501468E-2</v>
      </c>
      <c r="E2086" s="2">
        <f>MACD!F2086</f>
        <v>1.8481352036789331E-2</v>
      </c>
      <c r="F2086" s="2">
        <f>'Moving Avg'!D2086</f>
        <v>20.6997</v>
      </c>
      <c r="G2086" s="2">
        <f>'Moving Avg'!F2086</f>
        <v>20.751159999999999</v>
      </c>
      <c r="H2086" s="2">
        <f>'Moving Avg'!G2086</f>
        <v>21.105241999999993</v>
      </c>
      <c r="I2086" s="2">
        <f>'Moving Avg'!H2086</f>
        <v>19.867757500000007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20.584099999999999</v>
      </c>
      <c r="C2087" s="2">
        <f>RSI!I2087</f>
        <v>41.739286158192229</v>
      </c>
      <c r="D2087" s="2">
        <f>MACD!E2087</f>
        <v>2.6453154803590451E-2</v>
      </c>
      <c r="E2087" s="2">
        <f>MACD!F2087</f>
        <v>2.0075712590149557E-2</v>
      </c>
      <c r="F2087" s="2">
        <f>'Moving Avg'!D2087</f>
        <v>20.681640000000005</v>
      </c>
      <c r="G2087" s="2">
        <f>'Moving Avg'!F2087</f>
        <v>20.742129999999996</v>
      </c>
      <c r="H2087" s="2">
        <f>'Moving Avg'!G2087</f>
        <v>21.093323999999999</v>
      </c>
      <c r="I2087" s="2">
        <f>'Moving Avg'!H2087</f>
        <v>19.897098500000006</v>
      </c>
      <c r="J2087" s="17" t="str">
        <f>OBV!F2087</f>
        <v>BULLISH</v>
      </c>
      <c r="K2087" s="17" t="str">
        <f>OBV!G2087</f>
        <v>NEUTRAL</v>
      </c>
      <c r="L2087" s="17" t="str">
        <f>OBV!H2087</f>
        <v>BULLISH DIVERGENCE</v>
      </c>
    </row>
    <row r="2088" spans="1:12" ht="13.5" x14ac:dyDescent="0.25">
      <c r="A2088" s="3">
        <f>RSI!A2088</f>
        <v>45043</v>
      </c>
      <c r="B2088" s="2">
        <f>RSI!B2088</f>
        <v>20.584099999999999</v>
      </c>
      <c r="C2088" s="2">
        <f>RSI!I2088</f>
        <v>41.739286158192229</v>
      </c>
      <c r="D2088" s="2">
        <f>MACD!E2088</f>
        <v>1.6418345803998591E-2</v>
      </c>
      <c r="E2088" s="2">
        <f>MACD!F2088</f>
        <v>1.9344239232919364E-2</v>
      </c>
      <c r="F2088" s="2">
        <f>'Moving Avg'!D2088</f>
        <v>20.645520000000005</v>
      </c>
      <c r="G2088" s="2">
        <f>'Moving Avg'!F2088</f>
        <v>20.733099999999997</v>
      </c>
      <c r="H2088" s="2">
        <f>'Moving Avg'!G2088</f>
        <v>21.073461999999996</v>
      </c>
      <c r="I2088" s="2">
        <f>'Moving Avg'!H2088</f>
        <v>19.926349500000008</v>
      </c>
      <c r="J2088" s="17" t="str">
        <f>OBV!F2088</f>
        <v>BULLISH</v>
      </c>
      <c r="K2088" s="17" t="str">
        <f>OBV!G2088</f>
        <v>NEUTRAL</v>
      </c>
      <c r="L2088" s="17" t="str">
        <f>OBV!H2088</f>
        <v>BULLISH DIVERGENCE</v>
      </c>
    </row>
    <row r="2089" spans="1:12" ht="13.5" x14ac:dyDescent="0.25">
      <c r="A2089" s="3">
        <f>RSI!A2089</f>
        <v>45044</v>
      </c>
      <c r="B2089" s="2">
        <f>RSI!B2089</f>
        <v>20.584099999999999</v>
      </c>
      <c r="C2089" s="2">
        <f>RSI!I2089</f>
        <v>41.739286158192229</v>
      </c>
      <c r="D2089" s="2">
        <f>MACD!E2089</f>
        <v>2.3290579826497293E-2</v>
      </c>
      <c r="E2089" s="2">
        <f>MACD!F2089</f>
        <v>2.0133507351634949E-2</v>
      </c>
      <c r="F2089" s="2">
        <f>'Moving Avg'!D2089</f>
        <v>20.654540000000004</v>
      </c>
      <c r="G2089" s="2">
        <f>'Moving Avg'!F2089</f>
        <v>20.730839999999993</v>
      </c>
      <c r="H2089" s="2">
        <f>'Moving Avg'!G2089</f>
        <v>21.053599999999996</v>
      </c>
      <c r="I2089" s="2">
        <f>'Moving Avg'!H2089</f>
        <v>19.954336500000007</v>
      </c>
      <c r="J2089" s="17" t="str">
        <f>OBV!F2089</f>
        <v>BULLISH</v>
      </c>
      <c r="K2089" s="17" t="str">
        <f>OBV!G2089</f>
        <v>NEUTRAL</v>
      </c>
      <c r="L2089" s="17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20.584099999999999</v>
      </c>
      <c r="C2090" s="2">
        <f>RSI!I2090</f>
        <v>41.739286158192229</v>
      </c>
      <c r="D2090" s="2">
        <f>MACD!E2090</f>
        <v>1.6575201014187968E-2</v>
      </c>
      <c r="E2090" s="2">
        <f>MACD!F2090</f>
        <v>1.9421846084145551E-2</v>
      </c>
      <c r="F2090" s="2">
        <f>'Moving Avg'!D2090</f>
        <v>20.62022</v>
      </c>
      <c r="G2090" s="2">
        <f>'Moving Avg'!F2090</f>
        <v>20.728579999999994</v>
      </c>
      <c r="H2090" s="2">
        <f>'Moving Avg'!G2090</f>
        <v>21.032653999999997</v>
      </c>
      <c r="I2090" s="2">
        <f>'Moving Avg'!H2090</f>
        <v>19.98119500000001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20.584099999999999</v>
      </c>
      <c r="C2091" s="2">
        <f>RSI!I2091</f>
        <v>41.739286158192222</v>
      </c>
      <c r="D2091" s="2">
        <f>MACD!E2091</f>
        <v>1.2154032987290009E-2</v>
      </c>
      <c r="E2091" s="2">
        <f>MACD!F2091</f>
        <v>1.7968283464774443E-2</v>
      </c>
      <c r="F2091" s="2">
        <f>'Moving Avg'!D2091</f>
        <v>20.584099999999999</v>
      </c>
      <c r="G2091" s="2">
        <f>'Moving Avg'!F2091</f>
        <v>20.726319999999994</v>
      </c>
      <c r="H2091" s="2">
        <f>'Moving Avg'!G2091</f>
        <v>21.012792000000001</v>
      </c>
      <c r="I2091" s="2">
        <f>'Moving Avg'!H2091</f>
        <v>20.00737650000001</v>
      </c>
      <c r="J2091" s="17" t="str">
        <f>OBV!F2091</f>
        <v>BEARISH</v>
      </c>
      <c r="K2091" s="17" t="str">
        <f>OBV!G2091</f>
        <v>NEUTRAL</v>
      </c>
      <c r="L2091" s="17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20.4939</v>
      </c>
      <c r="C2092" s="2">
        <f>RSI!I2092</f>
        <v>38.732997197199339</v>
      </c>
      <c r="D2092" s="2">
        <f>MACD!E2092</f>
        <v>1.6262188715650439E-2</v>
      </c>
      <c r="E2092" s="2">
        <f>MACD!F2092</f>
        <v>1.7627064514949643E-2</v>
      </c>
      <c r="F2092" s="2">
        <f>'Moving Avg'!D2092</f>
        <v>20.56606</v>
      </c>
      <c r="G2092" s="2">
        <f>'Moving Avg'!F2092</f>
        <v>20.718649999999993</v>
      </c>
      <c r="H2092" s="2">
        <f>'Moving Avg'!G2092</f>
        <v>20.991125999999994</v>
      </c>
      <c r="I2092" s="2">
        <f>'Moving Avg'!H2092</f>
        <v>20.031798000000009</v>
      </c>
      <c r="J2092" s="17" t="str">
        <f>OBV!F2092</f>
        <v>BEARISH</v>
      </c>
      <c r="K2092" s="17" t="str">
        <f>OBV!G2092</f>
        <v>NEUTRAL</v>
      </c>
      <c r="L2092" s="17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20.448699999999999</v>
      </c>
      <c r="C2093" s="2">
        <f>RSI!I2093</f>
        <v>37.283816157552032</v>
      </c>
      <c r="D2093" s="2">
        <f>MACD!E2093</f>
        <v>3.8592941053078533E-2</v>
      </c>
      <c r="E2093" s="2">
        <f>MACD!F2093</f>
        <v>2.1820239822575423E-2</v>
      </c>
      <c r="F2093" s="2">
        <f>'Moving Avg'!D2093</f>
        <v>20.538980000000002</v>
      </c>
      <c r="G2093" s="2">
        <f>'Moving Avg'!F2093</f>
        <v>20.680279999999993</v>
      </c>
      <c r="H2093" s="2">
        <f>'Moving Avg'!G2093</f>
        <v>20.966930000000001</v>
      </c>
      <c r="I2093" s="2">
        <f>'Moving Avg'!H2093</f>
        <v>20.05599350000001</v>
      </c>
      <c r="J2093" s="17" t="str">
        <f>OBV!F2093</f>
        <v>BEARISH</v>
      </c>
      <c r="K2093" s="17" t="str">
        <f>OBV!G2093</f>
        <v>NEUTRAL</v>
      </c>
      <c r="L2093" s="17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20.448699999999999</v>
      </c>
      <c r="C2094" s="2">
        <f>RSI!I2094</f>
        <v>37.283816157552032</v>
      </c>
      <c r="D2094" s="2">
        <f>MACD!E2094</f>
        <v>2.4526801818264943E-2</v>
      </c>
      <c r="E2094" s="2">
        <f>MACD!F2094</f>
        <v>2.2361552221713328E-2</v>
      </c>
      <c r="F2094" s="2">
        <f>'Moving Avg'!D2094</f>
        <v>20.511900000000001</v>
      </c>
      <c r="G2094" s="2">
        <f>'Moving Avg'!F2094</f>
        <v>20.642359999999989</v>
      </c>
      <c r="H2094" s="2">
        <f>'Moving Avg'!G2094</f>
        <v>20.948873999999996</v>
      </c>
      <c r="I2094" s="2">
        <f>'Moving Avg'!H2094</f>
        <v>20.08059500000001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20.448699999999999</v>
      </c>
      <c r="C2095" s="2">
        <f>RSI!I2095</f>
        <v>37.283816157552032</v>
      </c>
      <c r="D2095" s="2">
        <f>MACD!E2095</f>
        <v>4.7594336015283289E-2</v>
      </c>
      <c r="E2095" s="2">
        <f>MACD!F2095</f>
        <v>2.7408108980427323E-2</v>
      </c>
      <c r="F2095" s="2">
        <f>'Moving Avg'!D2095</f>
        <v>20.484820000000003</v>
      </c>
      <c r="G2095" s="2">
        <f>'Moving Avg'!F2095</f>
        <v>20.626559999999991</v>
      </c>
      <c r="H2095" s="2">
        <f>'Moving Avg'!G2095</f>
        <v>20.929914</v>
      </c>
      <c r="I2095" s="2">
        <f>'Moving Avg'!H2095</f>
        <v>20.105196500000012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20.304300000000001</v>
      </c>
      <c r="C2096" s="2">
        <f>RSI!I2096</f>
        <v>32.440800145871989</v>
      </c>
      <c r="D2096" s="2">
        <f>MACD!E2096</f>
        <v>8.0704292027018454E-2</v>
      </c>
      <c r="E2096" s="2">
        <f>MACD!F2096</f>
        <v>3.8067345589745546E-2</v>
      </c>
      <c r="F2096" s="2">
        <f>'Moving Avg'!D2096</f>
        <v>20.42886</v>
      </c>
      <c r="G2096" s="2">
        <f>'Moving Avg'!F2096</f>
        <v>20.605794999999993</v>
      </c>
      <c r="H2096" s="2">
        <f>'Moving Avg'!G2096</f>
        <v>20.903009999999998</v>
      </c>
      <c r="I2096" s="2">
        <f>'Moving Avg'!H2096</f>
        <v>20.12817350000001</v>
      </c>
      <c r="J2096" s="17" t="str">
        <f>OBV!F2096</f>
        <v>BEARISH</v>
      </c>
      <c r="K2096" s="17" t="str">
        <f>OBV!G2096</f>
        <v>NEUTRAL</v>
      </c>
      <c r="L2096" s="17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20.448699999999999</v>
      </c>
      <c r="C2097" s="2">
        <f>RSI!I2097</f>
        <v>40.731717276535875</v>
      </c>
      <c r="D2097" s="2">
        <f>MACD!E2097</f>
        <v>7.2491245688322437E-2</v>
      </c>
      <c r="E2097" s="2">
        <f>MACD!F2097</f>
        <v>4.4952125609460929E-2</v>
      </c>
      <c r="F2097" s="2">
        <f>'Moving Avg'!D2097</f>
        <v>20.419819999999998</v>
      </c>
      <c r="G2097" s="2">
        <f>'Moving Avg'!F2097</f>
        <v>20.589994999999995</v>
      </c>
      <c r="H2097" s="2">
        <f>'Moving Avg'!G2097</f>
        <v>20.882244</v>
      </c>
      <c r="I2097" s="2">
        <f>'Moving Avg'!H2097</f>
        <v>20.15187250000001</v>
      </c>
      <c r="J2097" s="17" t="str">
        <f>OBV!F2097</f>
        <v>BEARISH</v>
      </c>
      <c r="K2097" s="17" t="str">
        <f>OBV!G2097</f>
        <v>NEUTRAL</v>
      </c>
      <c r="L2097" s="17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20.448699999999999</v>
      </c>
      <c r="C2098" s="2">
        <f>RSI!I2098</f>
        <v>40.731717276535875</v>
      </c>
      <c r="D2098" s="2">
        <f>MACD!E2098</f>
        <v>6.6773431654436166E-2</v>
      </c>
      <c r="E2098" s="2">
        <f>MACD!F2098</f>
        <v>4.9316386818455973E-2</v>
      </c>
      <c r="F2098" s="2">
        <f>'Moving Avg'!D2098</f>
        <v>20.419820000000001</v>
      </c>
      <c r="G2098" s="2">
        <f>'Moving Avg'!F2098</f>
        <v>20.578709999999994</v>
      </c>
      <c r="H2098" s="2">
        <f>'Moving Avg'!G2098</f>
        <v>20.861118000000001</v>
      </c>
      <c r="I2098" s="2">
        <f>'Moving Avg'!H2098</f>
        <v>20.175571500000007</v>
      </c>
      <c r="J2098" s="17" t="str">
        <f>OBV!F2098</f>
        <v>BEARISH</v>
      </c>
      <c r="K2098" s="17" t="str">
        <f>OBV!G2098</f>
        <v>NEUTRAL</v>
      </c>
      <c r="L2098" s="17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20.855</v>
      </c>
      <c r="C2099" s="2">
        <f>RSI!I2099</f>
        <v>57.679638637949687</v>
      </c>
      <c r="D2099" s="2">
        <f>MACD!E2099</f>
        <v>3.2979435683106573E-2</v>
      </c>
      <c r="E2099" s="2">
        <f>MACD!F2099</f>
        <v>4.6048996591386095E-2</v>
      </c>
      <c r="F2099" s="2">
        <f>'Moving Avg'!D2099</f>
        <v>20.501080000000002</v>
      </c>
      <c r="G2099" s="2">
        <f>'Moving Avg'!F2099</f>
        <v>20.583224999999995</v>
      </c>
      <c r="H2099" s="2">
        <f>'Moving Avg'!G2099</f>
        <v>20.849924000000001</v>
      </c>
      <c r="I2099" s="2">
        <f>'Moving Avg'!H2099</f>
        <v>20.201302000000009</v>
      </c>
      <c r="J2099" s="17" t="str">
        <f>OBV!F2099</f>
        <v>BULLISH</v>
      </c>
      <c r="K2099" s="17" t="str">
        <f>OBV!G2099</f>
        <v>STRONG</v>
      </c>
      <c r="L2099" s="17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21.6675</v>
      </c>
      <c r="C2100" s="2">
        <f>RSI!I2100</f>
        <v>73.808775570726382</v>
      </c>
      <c r="D2100" s="2">
        <f>MACD!E2100</f>
        <v>-5.714554048455156E-2</v>
      </c>
      <c r="E2100" s="2">
        <f>MACD!F2100</f>
        <v>2.5410089176198566E-2</v>
      </c>
      <c r="F2100" s="2">
        <f>'Moving Avg'!D2100</f>
        <v>20.744840000000003</v>
      </c>
      <c r="G2100" s="2">
        <f>'Moving Avg'!F2100</f>
        <v>20.632879999999997</v>
      </c>
      <c r="H2100" s="2">
        <f>'Moving Avg'!G2100</f>
        <v>20.852632000000003</v>
      </c>
      <c r="I2100" s="2">
        <f>'Moving Avg'!H2100</f>
        <v>20.23109500000001</v>
      </c>
      <c r="J2100" s="17" t="str">
        <f>OBV!F2100</f>
        <v>BULLISH</v>
      </c>
      <c r="K2100" s="17" t="str">
        <f>OBV!G2100</f>
        <v>STRONG</v>
      </c>
      <c r="L2100" s="17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22.5703</v>
      </c>
      <c r="C2101" s="2">
        <f>RSI!I2101</f>
        <v>82.012167493107228</v>
      </c>
      <c r="D2101" s="2">
        <f>MACD!E2101</f>
        <v>-0.20632555838816558</v>
      </c>
      <c r="E2101" s="2">
        <f>MACD!F2101</f>
        <v>-2.0937040336674262E-2</v>
      </c>
      <c r="F2101" s="2">
        <f>'Moving Avg'!D2101</f>
        <v>21.198039999999999</v>
      </c>
      <c r="G2101" s="2">
        <f>'Moving Avg'!F2101</f>
        <v>20.727674999999998</v>
      </c>
      <c r="H2101" s="2">
        <f>'Moving Avg'!G2101</f>
        <v>20.874118000000006</v>
      </c>
      <c r="I2101" s="2">
        <f>'Moving Avg'!H2101</f>
        <v>20.265402000000009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22.841200000000001</v>
      </c>
      <c r="C2102" s="2">
        <f>RSI!I2102</f>
        <v>83.665449657047716</v>
      </c>
      <c r="D2102" s="2">
        <f>MACD!E2102</f>
        <v>-0.3774315489577944</v>
      </c>
      <c r="E2102" s="2">
        <f>MACD!F2102</f>
        <v>-9.2235942060898302E-2</v>
      </c>
      <c r="F2102" s="2">
        <f>'Moving Avg'!D2102</f>
        <v>21.676539999999999</v>
      </c>
      <c r="G2102" s="2">
        <f>'Moving Avg'!F2102</f>
        <v>20.836015</v>
      </c>
      <c r="H2102" s="2">
        <f>'Moving Avg'!G2102</f>
        <v>20.901202000000001</v>
      </c>
      <c r="I2102" s="2">
        <f>'Moving Avg'!H2102</f>
        <v>20.300882500000004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23.021699999999999</v>
      </c>
      <c r="C2103" s="2">
        <f>RSI!I2103</f>
        <v>84.676076884400473</v>
      </c>
      <c r="D2103" s="2">
        <f>MACD!E2103</f>
        <v>-0.55426180881767451</v>
      </c>
      <c r="E2103" s="2">
        <f>MACD!F2103</f>
        <v>-0.18464111541225356</v>
      </c>
      <c r="F2103" s="2">
        <f>'Moving Avg'!D2103</f>
        <v>22.191139999999997</v>
      </c>
      <c r="G2103" s="2">
        <f>'Moving Avg'!F2103</f>
        <v>20.948865000000001</v>
      </c>
      <c r="H2103" s="2">
        <f>'Moving Avg'!G2103</f>
        <v>20.932078000000004</v>
      </c>
      <c r="I2103" s="2">
        <f>'Moving Avg'!H2103</f>
        <v>20.337265500000004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23.111999999999998</v>
      </c>
      <c r="C2104" s="2">
        <f>RSI!I2104</f>
        <v>85.17039730746626</v>
      </c>
      <c r="D2104" s="2">
        <f>MACD!E2104</f>
        <v>-0.7224984875247884</v>
      </c>
      <c r="E2104" s="2">
        <f>MACD!F2104</f>
        <v>-0.29221258983476056</v>
      </c>
      <c r="F2104" s="2">
        <f>'Moving Avg'!D2104</f>
        <v>22.64254</v>
      </c>
      <c r="G2104" s="2">
        <f>'Moving Avg'!F2104</f>
        <v>21.077515000000002</v>
      </c>
      <c r="H2104" s="2">
        <f>'Moving Avg'!G2104</f>
        <v>20.967288000000007</v>
      </c>
      <c r="I2104" s="2">
        <f>'Moving Avg'!H2104</f>
        <v>20.374281000000003</v>
      </c>
      <c r="J2104" s="17" t="str">
        <f>OBV!F2104</f>
        <v>BULLISH</v>
      </c>
      <c r="K2104" s="17" t="str">
        <f>OBV!G2104</f>
        <v>NEUTRAL</v>
      </c>
      <c r="L2104" s="17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23.382899999999999</v>
      </c>
      <c r="C2105" s="2">
        <f>RSI!I2105</f>
        <v>86.570046029164388</v>
      </c>
      <c r="D2105" s="2">
        <f>MACD!E2105</f>
        <v>-0.89649191400443584</v>
      </c>
      <c r="E2105" s="2">
        <f>MACD!F2105</f>
        <v>-0.41306845466869563</v>
      </c>
      <c r="F2105" s="2">
        <f>'Moving Avg'!D2105</f>
        <v>22.985620000000001</v>
      </c>
      <c r="G2105" s="2">
        <f>'Moving Avg'!F2105</f>
        <v>21.208875000000003</v>
      </c>
      <c r="H2105" s="2">
        <f>'Moving Avg'!G2105</f>
        <v>21.008818000000005</v>
      </c>
      <c r="I2105" s="2">
        <f>'Moving Avg'!H2105</f>
        <v>20.412651000000004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23.211300000000001</v>
      </c>
      <c r="C2106" s="2">
        <f>RSI!I2106</f>
        <v>81.333420314883597</v>
      </c>
      <c r="D2106" s="2">
        <f>MACD!E2106</f>
        <v>-1.065537568209237</v>
      </c>
      <c r="E2106" s="2">
        <f>MACD!F2106</f>
        <v>-0.54356227737680396</v>
      </c>
      <c r="F2106" s="2">
        <f>'Moving Avg'!D2106</f>
        <v>23.113819999999997</v>
      </c>
      <c r="G2106" s="2">
        <f>'Moving Avg'!F2106</f>
        <v>21.331205000000004</v>
      </c>
      <c r="H2106" s="2">
        <f>'Moving Avg'!G2106</f>
        <v>21.046736000000006</v>
      </c>
      <c r="I2106" s="2">
        <f>'Moving Avg'!H2106</f>
        <v>20.449982000000006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23.337700000000002</v>
      </c>
      <c r="C2107" s="2">
        <f>RSI!I2107</f>
        <v>82.188109814279073</v>
      </c>
      <c r="D2107" s="2">
        <f>MACD!E2107</f>
        <v>-1.2061136497861149</v>
      </c>
      <c r="E2107" s="2">
        <f>MACD!F2107</f>
        <v>-0.6760725518586661</v>
      </c>
      <c r="F2107" s="2">
        <f>'Moving Avg'!D2107</f>
        <v>23.21312</v>
      </c>
      <c r="G2107" s="2">
        <f>'Moving Avg'!F2107</f>
        <v>21.468885</v>
      </c>
      <c r="H2107" s="2">
        <f>'Moving Avg'!G2107</f>
        <v>21.087362000000006</v>
      </c>
      <c r="I2107" s="2">
        <f>'Moving Avg'!H2107</f>
        <v>20.487945000000003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23.382899999999999</v>
      </c>
      <c r="C2108" s="2">
        <f>RSI!I2108</f>
        <v>82.496740145101413</v>
      </c>
      <c r="D2108" s="2">
        <f>MACD!E2108</f>
        <v>-1.338777945610893</v>
      </c>
      <c r="E2108" s="2">
        <f>MACD!F2108</f>
        <v>-0.80861363060911162</v>
      </c>
      <c r="F2108" s="2">
        <f>'Moving Avg'!D2108</f>
        <v>23.285359999999997</v>
      </c>
      <c r="G2108" s="2">
        <f>'Moving Avg'!F2108</f>
        <v>21.608825000000003</v>
      </c>
      <c r="H2108" s="2">
        <f>'Moving Avg'!G2108</f>
        <v>21.131600000000006</v>
      </c>
      <c r="I2108" s="2">
        <f>'Moving Avg'!H2108</f>
        <v>20.525412000000006</v>
      </c>
      <c r="J2108" s="17" t="str">
        <f>OBV!F2108</f>
        <v>BULLISH</v>
      </c>
      <c r="K2108" s="17" t="str">
        <f>OBV!G2108</f>
        <v>NEUTRAL</v>
      </c>
      <c r="L2108" s="17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23.608599999999999</v>
      </c>
      <c r="C2109" s="2">
        <f>RSI!I2109</f>
        <v>83.988624142370725</v>
      </c>
      <c r="D2109" s="2">
        <f>MACD!E2109</f>
        <v>-1.4151094828455619</v>
      </c>
      <c r="E2109" s="2">
        <f>MACD!F2109</f>
        <v>-0.92991280105640173</v>
      </c>
      <c r="F2109" s="2">
        <f>'Moving Avg'!D2109</f>
        <v>23.384679999999996</v>
      </c>
      <c r="G2109" s="2">
        <f>'Moving Avg'!F2109</f>
        <v>21.76005</v>
      </c>
      <c r="H2109" s="2">
        <f>'Moving Avg'!G2109</f>
        <v>21.181256000000008</v>
      </c>
      <c r="I2109" s="2">
        <f>'Moving Avg'!H2109</f>
        <v>20.563420500000007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24.376000000000001</v>
      </c>
      <c r="C2110" s="2">
        <f>RSI!I2110</f>
        <v>87.797119246386814</v>
      </c>
      <c r="D2110" s="2">
        <f>MACD!E2110</f>
        <v>-1.4220112914157959</v>
      </c>
      <c r="E2110" s="2">
        <f>MACD!F2110</f>
        <v>-1.0283324991282805</v>
      </c>
      <c r="F2110" s="2">
        <f>'Moving Avg'!D2110</f>
        <v>23.583300000000001</v>
      </c>
      <c r="G2110" s="2">
        <f>'Moving Avg'!F2110</f>
        <v>21.949645</v>
      </c>
      <c r="H2110" s="2">
        <f>'Moving Avg'!G2110</f>
        <v>21.246260000000007</v>
      </c>
      <c r="I2110" s="2">
        <f>'Moving Avg'!H2110</f>
        <v>20.603686000000007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25.2788</v>
      </c>
      <c r="C2111" s="2">
        <f>RSI!I2111</f>
        <v>90.622946362911719</v>
      </c>
      <c r="D2111" s="2">
        <f>MACD!E2111</f>
        <v>-1.3700612976583919</v>
      </c>
      <c r="E2111" s="2">
        <f>MACD!F2111</f>
        <v>-1.0966782588343027</v>
      </c>
      <c r="F2111" s="2">
        <f>'Moving Avg'!D2111</f>
        <v>23.9968</v>
      </c>
      <c r="G2111" s="2">
        <f>'Moving Avg'!F2111</f>
        <v>22.184379999999997</v>
      </c>
      <c r="H2111" s="2">
        <f>'Moving Avg'!G2111</f>
        <v>21.329500000000007</v>
      </c>
      <c r="I2111" s="2">
        <f>'Moving Avg'!H2111</f>
        <v>20.648465500000007</v>
      </c>
      <c r="J2111" s="17" t="str">
        <f>OBV!F2111</f>
        <v>BULLISH</v>
      </c>
      <c r="K2111" s="17" t="str">
        <f>OBV!G2111</f>
        <v>STRONG</v>
      </c>
      <c r="L2111" s="17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25.098199999999999</v>
      </c>
      <c r="C2112" s="2">
        <f>RSI!I2112</f>
        <v>86.316793915719032</v>
      </c>
      <c r="D2112" s="2">
        <f>MACD!E2112</f>
        <v>-1.2895578974477964</v>
      </c>
      <c r="E2112" s="2">
        <f>MACD!F2112</f>
        <v>-1.1352541865570014</v>
      </c>
      <c r="F2112" s="2">
        <f>'Moving Avg'!D2112</f>
        <v>24.348900000000004</v>
      </c>
      <c r="G2112" s="2">
        <f>'Moving Avg'!F2112</f>
        <v>22.414594999999998</v>
      </c>
      <c r="H2112" s="2">
        <f>'Moving Avg'!G2112</f>
        <v>21.409128000000006</v>
      </c>
      <c r="I2112" s="2">
        <f>'Moving Avg'!H2112</f>
        <v>20.692026000000009</v>
      </c>
      <c r="J2112" s="17" t="str">
        <f>OBV!F2112</f>
        <v>BULLISH</v>
      </c>
      <c r="K2112" s="17" t="str">
        <f>OBV!G2112</f>
        <v>STRONG</v>
      </c>
      <c r="L2112" s="17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24.9176</v>
      </c>
      <c r="C2113" s="2">
        <f>RSI!I2113</f>
        <v>82.114782269277427</v>
      </c>
      <c r="D2113" s="2">
        <f>MACD!E2113</f>
        <v>-1.1963634055739902</v>
      </c>
      <c r="E2113" s="2">
        <f>MACD!F2113</f>
        <v>-1.1474760303603992</v>
      </c>
      <c r="F2113" s="2">
        <f>'Moving Avg'!D2113</f>
        <v>24.655840000000001</v>
      </c>
      <c r="G2113" s="2">
        <f>'Moving Avg'!F2113</f>
        <v>22.638039999999997</v>
      </c>
      <c r="H2113" s="2">
        <f>'Moving Avg'!G2113</f>
        <v>21.490380000000002</v>
      </c>
      <c r="I2113" s="2">
        <f>'Moving Avg'!H2113</f>
        <v>20.734593500000006</v>
      </c>
      <c r="J2113" s="17" t="str">
        <f>OBV!F2113</f>
        <v>BULLISH</v>
      </c>
      <c r="K2113" s="17" t="str">
        <f>OBV!G2113</f>
        <v>STRONG</v>
      </c>
      <c r="L2113" s="17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25.275400000000001</v>
      </c>
      <c r="C2114" s="2">
        <f>RSI!I2114</f>
        <v>83.797640350700789</v>
      </c>
      <c r="D2114" s="2">
        <f>MACD!E2114</f>
        <v>-1.1439311010509385</v>
      </c>
      <c r="E2114" s="2">
        <f>MACD!F2114</f>
        <v>-1.1467670444985072</v>
      </c>
      <c r="F2114" s="2">
        <f>'Moving Avg'!D2114</f>
        <v>24.989200000000004</v>
      </c>
      <c r="G2114" s="2">
        <f>'Moving Avg'!F2114</f>
        <v>22.879375000000003</v>
      </c>
      <c r="H2114" s="2">
        <f>'Moving Avg'!G2114</f>
        <v>21.571566000000004</v>
      </c>
      <c r="I2114" s="2">
        <f>'Moving Avg'!H2114</f>
        <v>20.779266000000007</v>
      </c>
      <c r="J2114" s="17" t="str">
        <f>OBV!F2114</f>
        <v>BULLISH</v>
      </c>
      <c r="K2114" s="17" t="str">
        <f>OBV!G2114</f>
        <v>NEUTRAL</v>
      </c>
      <c r="L2114" s="17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25.275400000000001</v>
      </c>
      <c r="C2115" s="2">
        <f>RSI!I2115</f>
        <v>83.797640350700789</v>
      </c>
      <c r="D2115" s="2">
        <f>MACD!E2115</f>
        <v>-1.0727926162986776</v>
      </c>
      <c r="E2115" s="2">
        <f>MACD!F2115</f>
        <v>-1.1319721588585414</v>
      </c>
      <c r="F2115" s="2">
        <f>'Moving Avg'!D2115</f>
        <v>25.169080000000001</v>
      </c>
      <c r="G2115" s="2">
        <f>'Moving Avg'!F2115</f>
        <v>23.120709999999999</v>
      </c>
      <c r="H2115" s="2">
        <f>'Moving Avg'!G2115</f>
        <v>21.656544000000004</v>
      </c>
      <c r="I2115" s="2">
        <f>'Moving Avg'!H2115</f>
        <v>20.824390000000012</v>
      </c>
      <c r="J2115" s="17" t="str">
        <f>OBV!F2115</f>
        <v>BULLISH</v>
      </c>
      <c r="K2115" s="17" t="str">
        <f>OBV!G2115</f>
        <v>NEUTRAL</v>
      </c>
      <c r="L2115" s="17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25.275400000000001</v>
      </c>
      <c r="C2116" s="2">
        <f>RSI!I2116</f>
        <v>83.797640350700789</v>
      </c>
      <c r="D2116" s="2">
        <f>MACD!E2116</f>
        <v>-1.0527987309081723</v>
      </c>
      <c r="E2116" s="2">
        <f>MACD!F2116</f>
        <v>-1.1161374732684677</v>
      </c>
      <c r="F2116" s="2">
        <f>'Moving Avg'!D2116</f>
        <v>25.168400000000002</v>
      </c>
      <c r="G2116" s="2">
        <f>'Moving Avg'!F2116</f>
        <v>23.369264999999999</v>
      </c>
      <c r="H2116" s="2">
        <f>'Moving Avg'!G2116</f>
        <v>21.749466000000002</v>
      </c>
      <c r="I2116" s="2">
        <f>'Moving Avg'!H2116</f>
        <v>20.868836500000011</v>
      </c>
      <c r="J2116" s="17" t="str">
        <f>OBV!F2116</f>
        <v>BEARISH</v>
      </c>
      <c r="K2116" s="17" t="str">
        <f>OBV!G2116</f>
        <v>NEUTRAL</v>
      </c>
      <c r="L2116" s="17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26.790600000000001</v>
      </c>
      <c r="C2117" s="2">
        <f>RSI!I2117</f>
        <v>89.181584896273264</v>
      </c>
      <c r="D2117" s="2">
        <f>MACD!E2117</f>
        <v>-1.1414496898653788</v>
      </c>
      <c r="E2117" s="2">
        <f>MACD!F2117</f>
        <v>-1.1211999165878499</v>
      </c>
      <c r="F2117" s="2">
        <f>'Moving Avg'!D2117</f>
        <v>25.506880000000002</v>
      </c>
      <c r="G2117" s="2">
        <f>'Moving Avg'!F2117</f>
        <v>23.686360000000001</v>
      </c>
      <c r="H2117" s="2">
        <f>'Moving Avg'!G2117</f>
        <v>21.869984000000002</v>
      </c>
      <c r="I2117" s="2">
        <f>'Moving Avg'!H2117</f>
        <v>20.921536500000016</v>
      </c>
      <c r="J2117" s="17" t="str">
        <f>OBV!F2117</f>
        <v>BEARISH</v>
      </c>
      <c r="K2117" s="17" t="str">
        <f>OBV!G2117</f>
        <v>NEUTRAL</v>
      </c>
      <c r="L2117" s="17" t="str">
        <f>OBV!H2117</f>
        <v>BEARISH DIVERGENCE</v>
      </c>
    </row>
    <row r="2118" spans="1:12" ht="13.5" x14ac:dyDescent="0.25">
      <c r="A2118" s="3">
        <f>RSI!A2118</f>
        <v>45086</v>
      </c>
      <c r="B2118" s="2">
        <f>RSI!B2118</f>
        <v>26.400200000000002</v>
      </c>
      <c r="C2118" s="2">
        <f>RSI!I2118</f>
        <v>81.65291057439876</v>
      </c>
      <c r="D2118" s="2">
        <f>MACD!E2118</f>
        <v>-1.2013745187934965</v>
      </c>
      <c r="E2118" s="2">
        <f>MACD!F2118</f>
        <v>-1.1372348370289793</v>
      </c>
      <c r="F2118" s="2">
        <f>'Moving Avg'!D2118</f>
        <v>25.8034</v>
      </c>
      <c r="G2118" s="2">
        <f>'Moving Avg'!F2118</f>
        <v>23.983934999999995</v>
      </c>
      <c r="H2118" s="2">
        <f>'Moving Avg'!G2118</f>
        <v>21.982694000000002</v>
      </c>
      <c r="I2118" s="2">
        <f>'Moving Avg'!H2118</f>
        <v>20.972284500000011</v>
      </c>
      <c r="J2118" s="17" t="str">
        <f>OBV!F2118</f>
        <v>BEARISH</v>
      </c>
      <c r="K2118" s="17" t="str">
        <f>OBV!G2118</f>
        <v>NEUTRAL</v>
      </c>
      <c r="L2118" s="17" t="str">
        <f>OBV!H2118</f>
        <v>BEARISH DIVERGENCE</v>
      </c>
    </row>
    <row r="2119" spans="1:12" ht="13.5" x14ac:dyDescent="0.25">
      <c r="A2119" s="3">
        <f>RSI!A2119</f>
        <v>45089</v>
      </c>
      <c r="B2119" s="2">
        <f>RSI!B2119</f>
        <v>25.916799999999999</v>
      </c>
      <c r="C2119" s="2">
        <f>RSI!I2119</f>
        <v>73.391219541641107</v>
      </c>
      <c r="D2119" s="2">
        <f>MACD!E2119</f>
        <v>-1.1984879942352613</v>
      </c>
      <c r="E2119" s="2">
        <f>MACD!F2119</f>
        <v>-1.1494854684702358</v>
      </c>
      <c r="F2119" s="2">
        <f>'Moving Avg'!D2119</f>
        <v>25.93168</v>
      </c>
      <c r="G2119" s="2">
        <f>'Moving Avg'!F2119</f>
        <v>24.237024999999999</v>
      </c>
      <c r="H2119" s="2">
        <f>'Moving Avg'!G2119</f>
        <v>22.088443999999999</v>
      </c>
      <c r="I2119" s="2">
        <f>'Moving Avg'!H2119</f>
        <v>21.017004000000011</v>
      </c>
      <c r="J2119" s="17" t="str">
        <f>OBV!F2119</f>
        <v>BEARISH</v>
      </c>
      <c r="K2119" s="17" t="str">
        <f>OBV!G2119</f>
        <v>NEUTRAL</v>
      </c>
      <c r="L2119" s="17" t="str">
        <f>OBV!H2119</f>
        <v>BEARISH DIVERGENCE</v>
      </c>
    </row>
    <row r="2120" spans="1:12" ht="13.5" x14ac:dyDescent="0.25">
      <c r="A2120" s="3">
        <f>RSI!A2120</f>
        <v>45090</v>
      </c>
      <c r="B2120" s="2">
        <f>RSI!B2120</f>
        <v>25.916799999999999</v>
      </c>
      <c r="C2120" s="2">
        <f>RSI!I2120</f>
        <v>73.391219541641107</v>
      </c>
      <c r="D2120" s="2">
        <f>MACD!E2120</f>
        <v>-1.0908112243479202</v>
      </c>
      <c r="E2120" s="2">
        <f>MACD!F2120</f>
        <v>-1.1377506196457727</v>
      </c>
      <c r="F2120" s="2">
        <f>'Moving Avg'!D2120</f>
        <v>26.05996</v>
      </c>
      <c r="G2120" s="2">
        <f>'Moving Avg'!F2120</f>
        <v>24.449490000000001</v>
      </c>
      <c r="H2120" s="2">
        <f>'Moving Avg'!G2120</f>
        <v>22.194193999999996</v>
      </c>
      <c r="I2120" s="2">
        <f>'Moving Avg'!H2120</f>
        <v>21.06127200000001</v>
      </c>
      <c r="J2120" s="17" t="str">
        <f>OBV!F2120</f>
        <v>BEARISH</v>
      </c>
      <c r="K2120" s="17" t="str">
        <f>OBV!G2120</f>
        <v>NEUTRAL</v>
      </c>
      <c r="L2120" s="17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24.9315</v>
      </c>
      <c r="C2121" s="2">
        <f>RSI!I2121</f>
        <v>59.225537392795495</v>
      </c>
      <c r="D2121" s="2">
        <f>MACD!E2121</f>
        <v>-0.79969966703621154</v>
      </c>
      <c r="E2121" s="2">
        <f>MACD!F2121</f>
        <v>-1.0701404291238605</v>
      </c>
      <c r="F2121" s="2">
        <f>'Moving Avg'!D2121</f>
        <v>25.991179999999996</v>
      </c>
      <c r="G2121" s="2">
        <f>'Moving Avg'!F2121</f>
        <v>24.567550000000001</v>
      </c>
      <c r="H2121" s="2">
        <f>'Moving Avg'!G2121</f>
        <v>22.280237999999994</v>
      </c>
      <c r="I2121" s="2">
        <f>'Moving Avg'!H2121</f>
        <v>21.101968000000006</v>
      </c>
      <c r="J2121" s="17" t="str">
        <f>OBV!F2121</f>
        <v>BEARISH</v>
      </c>
      <c r="K2121" s="17" t="str">
        <f>OBV!G2121</f>
        <v>NEUTRAL</v>
      </c>
      <c r="L2121" s="17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24.634</v>
      </c>
      <c r="C2122" s="2">
        <f>RSI!I2122</f>
        <v>55.727942030629798</v>
      </c>
      <c r="D2122" s="2">
        <f>MACD!E2122</f>
        <v>-0.56429716866337998</v>
      </c>
      <c r="E2122" s="2">
        <f>MACD!F2122</f>
        <v>-0.96897177703176451</v>
      </c>
      <c r="F2122" s="2">
        <f>'Moving Avg'!D2122</f>
        <v>25.55986</v>
      </c>
      <c r="G2122" s="2">
        <f>'Moving Avg'!F2122</f>
        <v>24.657189999999996</v>
      </c>
      <c r="H2122" s="2">
        <f>'Moving Avg'!G2122</f>
        <v>22.359971999999999</v>
      </c>
      <c r="I2122" s="2">
        <f>'Moving Avg'!H2122</f>
        <v>21.141176500000007</v>
      </c>
      <c r="J2122" s="17" t="str">
        <f>OBV!F2122</f>
        <v>BEARISH</v>
      </c>
      <c r="K2122" s="17" t="str">
        <f>OBV!G2122</f>
        <v>NEUTRAL</v>
      </c>
      <c r="L2122" s="17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24.6433</v>
      </c>
      <c r="C2123" s="2">
        <f>RSI!I2123</f>
        <v>55.815785272882977</v>
      </c>
      <c r="D2123" s="2">
        <f>MACD!E2123</f>
        <v>-0.39661775063721549</v>
      </c>
      <c r="E2123" s="2">
        <f>MACD!F2123</f>
        <v>-0.85450097175285478</v>
      </c>
      <c r="F2123" s="2">
        <f>'Moving Avg'!D2123</f>
        <v>25.208479999999998</v>
      </c>
      <c r="G2123" s="2">
        <f>'Moving Avg'!F2123</f>
        <v>24.738269999999996</v>
      </c>
      <c r="H2123" s="2">
        <f>'Moving Avg'!G2123</f>
        <v>22.428515999999995</v>
      </c>
      <c r="I2123" s="2">
        <f>'Moving Avg'!H2123</f>
        <v>21.181108500000001</v>
      </c>
      <c r="J2123" s="17" t="str">
        <f>OBV!F2123</f>
        <v>BEARISH</v>
      </c>
      <c r="K2123" s="17" t="str">
        <f>OBV!G2123</f>
        <v>NEUTRAL</v>
      </c>
      <c r="L2123" s="17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24.866399999999999</v>
      </c>
      <c r="C2124" s="2">
        <f>RSI!I2124</f>
        <v>57.970237590124405</v>
      </c>
      <c r="D2124" s="2">
        <f>MACD!E2124</f>
        <v>-0.21907897297412404</v>
      </c>
      <c r="E2124" s="2">
        <f>MACD!F2124</f>
        <v>-0.72741657199710863</v>
      </c>
      <c r="F2124" s="2">
        <f>'Moving Avg'!D2124</f>
        <v>24.998399999999997</v>
      </c>
      <c r="G2124" s="2">
        <f>'Moving Avg'!F2124</f>
        <v>24.825989999999997</v>
      </c>
      <c r="H2124" s="2">
        <f>'Moving Avg'!G2124</f>
        <v>22.501701999999995</v>
      </c>
      <c r="I2124" s="2">
        <f>'Moving Avg'!H2124</f>
        <v>21.221930499999999</v>
      </c>
      <c r="J2124" s="17" t="str">
        <f>OBV!F2124</f>
        <v>BEARISH</v>
      </c>
      <c r="K2124" s="17" t="str">
        <f>OBV!G2124</f>
        <v>NEUTRAL</v>
      </c>
      <c r="L2124" s="17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25.098800000000001</v>
      </c>
      <c r="C2125" s="2">
        <f>RSI!I2125</f>
        <v>60.150048299757159</v>
      </c>
      <c r="D2125" s="2">
        <f>MACD!E2125</f>
        <v>-9.0038859728412746E-2</v>
      </c>
      <c r="E2125" s="2">
        <f>MACD!F2125</f>
        <v>-0.59994102954336948</v>
      </c>
      <c r="F2125" s="2">
        <f>'Moving Avg'!D2125</f>
        <v>24.834799999999998</v>
      </c>
      <c r="G2125" s="2">
        <f>'Moving Avg'!F2125</f>
        <v>24.911785000000002</v>
      </c>
      <c r="H2125" s="2">
        <f>'Moving Avg'!G2125</f>
        <v>22.588383999999991</v>
      </c>
      <c r="I2125" s="2">
        <f>'Moving Avg'!H2125</f>
        <v>21.263463000000002</v>
      </c>
      <c r="J2125" s="17" t="str">
        <f>OBV!F2125</f>
        <v>BULLISH</v>
      </c>
      <c r="K2125" s="17" t="str">
        <f>OBV!G2125</f>
        <v>NEUTRAL</v>
      </c>
      <c r="L2125" s="17" t="str">
        <f>OBV!H2125</f>
        <v>BULLISH DIVERGENCE</v>
      </c>
    </row>
    <row r="2126" spans="1:12" ht="13.5" x14ac:dyDescent="0.25">
      <c r="A2126" s="3">
        <f>RSI!A2126</f>
        <v>45098</v>
      </c>
      <c r="B2126" s="2">
        <f>RSI!B2126</f>
        <v>24.9315</v>
      </c>
      <c r="C2126" s="2">
        <f>RSI!I2126</f>
        <v>57.825051415578109</v>
      </c>
      <c r="D2126" s="2">
        <f>MACD!E2126</f>
        <v>2.6492156173254955E-2</v>
      </c>
      <c r="E2126" s="2">
        <f>MACD!F2126</f>
        <v>-0.47465439240004459</v>
      </c>
      <c r="F2126" s="2">
        <f>'Moving Avg'!D2126</f>
        <v>24.834799999999998</v>
      </c>
      <c r="G2126" s="2">
        <f>'Moving Avg'!F2126</f>
        <v>24.997794999999996</v>
      </c>
      <c r="H2126" s="2">
        <f>'Moving Avg'!G2126</f>
        <v>22.672621999999993</v>
      </c>
      <c r="I2126" s="2">
        <f>'Moving Avg'!H2126</f>
        <v>21.304158999999999</v>
      </c>
      <c r="J2126" s="17" t="str">
        <f>OBV!F2126</f>
        <v>BULLISH</v>
      </c>
      <c r="K2126" s="17" t="str">
        <f>OBV!G2126</f>
        <v>NEUTRAL</v>
      </c>
      <c r="L2126" s="17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25.005800000000001</v>
      </c>
      <c r="C2127" s="2">
        <f>RSI!I2127</f>
        <v>58.590582919564724</v>
      </c>
      <c r="D2127" s="2">
        <f>MACD!E2127</f>
        <v>0.34901255716546231</v>
      </c>
      <c r="E2127" s="2">
        <f>MACD!F2127</f>
        <v>-0.30992100248694321</v>
      </c>
      <c r="F2127" s="2">
        <f>'Moving Avg'!D2127</f>
        <v>24.909159999999996</v>
      </c>
      <c r="G2127" s="2">
        <f>'Moving Avg'!F2127</f>
        <v>25.081200000000003</v>
      </c>
      <c r="H2127" s="2">
        <f>'Moving Avg'!G2127</f>
        <v>22.757443999999996</v>
      </c>
      <c r="I2127" s="2">
        <f>'Moving Avg'!H2127</f>
        <v>21.345677999999999</v>
      </c>
      <c r="J2127" s="17" t="str">
        <f>OBV!F2127</f>
        <v>BULLISH</v>
      </c>
      <c r="K2127" s="17" t="str">
        <f>OBV!G2127</f>
        <v>NEUTRAL</v>
      </c>
      <c r="L2127" s="17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24.959399999999999</v>
      </c>
      <c r="C2128" s="2">
        <f>RSI!I2128</f>
        <v>57.883971458954363</v>
      </c>
      <c r="D2128" s="2">
        <f>MACD!E2128</f>
        <v>0.56143722965604326</v>
      </c>
      <c r="E2128" s="2">
        <f>MACD!F2128</f>
        <v>-0.13564935605834594</v>
      </c>
      <c r="F2128" s="2">
        <f>'Moving Avg'!D2128</f>
        <v>24.972380000000001</v>
      </c>
      <c r="G2128" s="2">
        <f>'Moving Avg'!F2128</f>
        <v>25.160025000000005</v>
      </c>
      <c r="H2128" s="2">
        <f>'Moving Avg'!G2128</f>
        <v>22.843143999999992</v>
      </c>
      <c r="I2128" s="2">
        <f>'Moving Avg'!H2128</f>
        <v>21.386738999999999</v>
      </c>
      <c r="J2128" s="17" t="str">
        <f>OBV!F2128</f>
        <v>BULLISH</v>
      </c>
      <c r="K2128" s="17" t="str">
        <f>OBV!G2128</f>
        <v>NEUTRAL</v>
      </c>
      <c r="L2128" s="17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25.563600000000001</v>
      </c>
      <c r="C2129" s="2">
        <f>RSI!I2129</f>
        <v>63.976363398339835</v>
      </c>
      <c r="D2129" s="2">
        <f>MACD!E2129</f>
        <v>0.61876325819247313</v>
      </c>
      <c r="E2129" s="2">
        <f>MACD!F2129</f>
        <v>1.5233166791817881E-2</v>
      </c>
      <c r="F2129" s="2">
        <f>'Moving Avg'!D2129</f>
        <v>25.111820000000002</v>
      </c>
      <c r="G2129" s="2">
        <f>'Moving Avg'!F2129</f>
        <v>25.257775000000002</v>
      </c>
      <c r="H2129" s="2">
        <f>'Moving Avg'!G2129</f>
        <v>22.939121999999994</v>
      </c>
      <c r="I2129" s="2">
        <f>'Moving Avg'!H2129</f>
        <v>21.431272499999999</v>
      </c>
      <c r="J2129" s="17" t="str">
        <f>OBV!F2129</f>
        <v>BULLISH</v>
      </c>
      <c r="K2129" s="17" t="str">
        <f>OBV!G2129</f>
        <v>NEUTRAL</v>
      </c>
      <c r="L2129" s="17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25.563600000000001</v>
      </c>
      <c r="C2130" s="2">
        <f>RSI!I2130</f>
        <v>63.976363398339835</v>
      </c>
      <c r="D2130" s="2">
        <f>MACD!E2130</f>
        <v>0.6606504513968865</v>
      </c>
      <c r="E2130" s="2">
        <f>MACD!F2130</f>
        <v>0.1443166237128316</v>
      </c>
      <c r="F2130" s="2">
        <f>'Moving Avg'!D2130</f>
        <v>25.20478</v>
      </c>
      <c r="G2130" s="2">
        <f>'Moving Avg'!F2130</f>
        <v>25.317155000000007</v>
      </c>
      <c r="H2130" s="2">
        <f>'Moving Avg'!G2130</f>
        <v>23.036905999999995</v>
      </c>
      <c r="I2130" s="2">
        <f>'Moving Avg'!H2130</f>
        <v>21.475806000000002</v>
      </c>
      <c r="J2130" s="17" t="str">
        <f>OBV!F2130</f>
        <v>BULLISH</v>
      </c>
      <c r="K2130" s="17" t="str">
        <f>OBV!G2130</f>
        <v>NEUTRAL</v>
      </c>
      <c r="L2130" s="17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26.400200000000002</v>
      </c>
      <c r="C2131" s="2">
        <f>RSI!I2131</f>
        <v>70.767124680678606</v>
      </c>
      <c r="D2131" s="2">
        <f>MACD!E2131</f>
        <v>0.47640935830749598</v>
      </c>
      <c r="E2131" s="2">
        <f>MACD!F2131</f>
        <v>0.2107351706317645</v>
      </c>
      <c r="F2131" s="2">
        <f>'Moving Avg'!D2131</f>
        <v>25.498519999999999</v>
      </c>
      <c r="G2131" s="2">
        <f>'Moving Avg'!F2131</f>
        <v>25.373225000000001</v>
      </c>
      <c r="H2131" s="2">
        <f>'Moving Avg'!G2131</f>
        <v>23.151421999999997</v>
      </c>
      <c r="I2131" s="2">
        <f>'Moving Avg'!H2131</f>
        <v>21.524297000000001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26.121300000000002</v>
      </c>
      <c r="C2132" s="2">
        <f>RSI!I2132</f>
        <v>66.281348660470968</v>
      </c>
      <c r="D2132" s="2">
        <f>MACD!E2132</f>
        <v>0.28478446362711907</v>
      </c>
      <c r="E2132" s="2">
        <f>MACD!F2132</f>
        <v>0.22554502923083541</v>
      </c>
      <c r="F2132" s="2">
        <f>'Moving Avg'!D2132</f>
        <v>25.721620000000001</v>
      </c>
      <c r="G2132" s="2">
        <f>'Moving Avg'!F2132</f>
        <v>25.424380000000003</v>
      </c>
      <c r="H2132" s="2">
        <f>'Moving Avg'!G2132</f>
        <v>23.260360000000002</v>
      </c>
      <c r="I2132" s="2">
        <f>'Moving Avg'!H2132</f>
        <v>21.571348000000004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25.935400000000001</v>
      </c>
      <c r="C2133" s="2">
        <f>RSI!I2133</f>
        <v>63.396729729696993</v>
      </c>
      <c r="D2133" s="2">
        <f>MACD!E2133</f>
        <v>0.12965744399290102</v>
      </c>
      <c r="E2133" s="2">
        <f>MACD!F2133</f>
        <v>0.20636751218324856</v>
      </c>
      <c r="F2133" s="2">
        <f>'Moving Avg'!D2133</f>
        <v>25.916820000000001</v>
      </c>
      <c r="G2133" s="2">
        <f>'Moving Avg'!F2133</f>
        <v>25.475270000000002</v>
      </c>
      <c r="H2133" s="2">
        <f>'Moving Avg'!G2133</f>
        <v>23.363774000000003</v>
      </c>
      <c r="I2133" s="2">
        <f>'Moving Avg'!H2133</f>
        <v>21.615438500000003</v>
      </c>
      <c r="J2133" s="17" t="str">
        <f>OBV!F2133</f>
        <v>BULLISH</v>
      </c>
      <c r="K2133" s="17" t="str">
        <f>OBV!G2133</f>
        <v>NEUTRAL</v>
      </c>
      <c r="L2133" s="17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25.563600000000001</v>
      </c>
      <c r="C2134" s="2">
        <f>RSI!I2134</f>
        <v>57.963404777581204</v>
      </c>
      <c r="D2134" s="2">
        <f>MACD!E2134</f>
        <v>5.3780634376430214E-2</v>
      </c>
      <c r="E2134" s="2">
        <f>MACD!F2134</f>
        <v>0.17585013662188489</v>
      </c>
      <c r="F2134" s="2">
        <f>'Moving Avg'!D2134</f>
        <v>25.916820000000001</v>
      </c>
      <c r="G2134" s="2">
        <f>'Moving Avg'!F2134</f>
        <v>25.489680000000003</v>
      </c>
      <c r="H2134" s="2">
        <f>'Moving Avg'!G2134</f>
        <v>23.464266000000002</v>
      </c>
      <c r="I2134" s="2">
        <f>'Moving Avg'!H2134</f>
        <v>21.65387800000001</v>
      </c>
      <c r="J2134" s="17" t="str">
        <f>OBV!F2134</f>
        <v>BULLISH</v>
      </c>
      <c r="K2134" s="17" t="str">
        <f>OBV!G2134</f>
        <v>NEUTRAL</v>
      </c>
      <c r="L2134" s="17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26.028400000000001</v>
      </c>
      <c r="C2135" s="2">
        <f>RSI!I2135</f>
        <v>62.311949263031885</v>
      </c>
      <c r="D2135" s="2">
        <f>MACD!E2135</f>
        <v>-1.2900975828799233E-2</v>
      </c>
      <c r="E2135" s="2">
        <f>MACD!F2135</f>
        <v>0.13809991413174807</v>
      </c>
      <c r="F2135" s="2">
        <f>'Moving Avg'!D2135</f>
        <v>26.009779999999999</v>
      </c>
      <c r="G2135" s="2">
        <f>'Moving Avg'!F2135</f>
        <v>25.527330000000003</v>
      </c>
      <c r="H2135" s="2">
        <f>'Moving Avg'!G2135</f>
        <v>23.569720000000004</v>
      </c>
      <c r="I2135" s="2">
        <f>'Moving Avg'!H2135</f>
        <v>21.695995500000009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26.121300000000002</v>
      </c>
      <c r="C2136" s="2">
        <f>RSI!I2136</f>
        <v>63.132849228526176</v>
      </c>
      <c r="D2136" s="2">
        <f>MACD!E2136</f>
        <v>-0.10821105817387888</v>
      </c>
      <c r="E2136" s="2">
        <f>MACD!F2136</f>
        <v>8.8837719670622678E-2</v>
      </c>
      <c r="F2136" s="2">
        <f>'Moving Avg'!D2136</f>
        <v>25.954000000000001</v>
      </c>
      <c r="G2136" s="2">
        <f>'Moving Avg'!F2136</f>
        <v>25.569625000000006</v>
      </c>
      <c r="H2136" s="2">
        <f>'Moving Avg'!G2136</f>
        <v>23.676852000000004</v>
      </c>
      <c r="I2136" s="2">
        <f>'Moving Avg'!H2136</f>
        <v>21.738577500000009</v>
      </c>
      <c r="J2136" s="17" t="str">
        <f>OBV!F2136</f>
        <v>BULLISH</v>
      </c>
      <c r="K2136" s="17" t="str">
        <f>OBV!G2136</f>
        <v>NEUTRAL</v>
      </c>
      <c r="L2136" s="17" t="str">
        <f>OBV!H2136</f>
        <v>BULLISH DIVERGENCE</v>
      </c>
    </row>
    <row r="2137" spans="1:12" ht="13.5" x14ac:dyDescent="0.25">
      <c r="A2137" s="3">
        <f>RSI!A2137</f>
        <v>45117</v>
      </c>
      <c r="B2137" s="2">
        <f>RSI!B2137</f>
        <v>26.307300000000001</v>
      </c>
      <c r="C2137" s="2">
        <f>RSI!I2137</f>
        <v>64.786623187882071</v>
      </c>
      <c r="D2137" s="2">
        <f>MACD!E2137</f>
        <v>-0.19755700806619103</v>
      </c>
      <c r="E2137" s="2">
        <f>MACD!F2137</f>
        <v>3.1558774123259928E-2</v>
      </c>
      <c r="F2137" s="2">
        <f>'Moving Avg'!D2137</f>
        <v>25.991200000000003</v>
      </c>
      <c r="G2137" s="2">
        <f>'Moving Avg'!F2137</f>
        <v>25.545460000000002</v>
      </c>
      <c r="H2137" s="2">
        <f>'Moving Avg'!G2137</f>
        <v>23.791315999999998</v>
      </c>
      <c r="I2137" s="2">
        <f>'Moving Avg'!H2137</f>
        <v>21.782225000000011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26.307300000000001</v>
      </c>
      <c r="C2138" s="2">
        <f>RSI!I2138</f>
        <v>64.786623187882071</v>
      </c>
      <c r="D2138" s="2">
        <f>MACD!E2138</f>
        <v>-0.28727640461354653</v>
      </c>
      <c r="E2138" s="2">
        <f>MACD!F2138</f>
        <v>-3.220826162410137E-2</v>
      </c>
      <c r="F2138" s="2">
        <f>'Moving Avg'!D2138</f>
        <v>26.065580000000001</v>
      </c>
      <c r="G2138" s="2">
        <f>'Moving Avg'!F2138</f>
        <v>25.540815000000002</v>
      </c>
      <c r="H2138" s="2">
        <f>'Moving Avg'!G2138</f>
        <v>23.905779999999996</v>
      </c>
      <c r="I2138" s="2">
        <f>'Moving Avg'!H2138</f>
        <v>21.824744000000013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26.028400000000001</v>
      </c>
      <c r="C2139" s="2">
        <f>RSI!I2139</f>
        <v>60.098438630356718</v>
      </c>
      <c r="D2139" s="2">
        <f>MACD!E2139</f>
        <v>-0.25604315228325802</v>
      </c>
      <c r="E2139" s="2">
        <f>MACD!F2139</f>
        <v>-7.6975239755932706E-2</v>
      </c>
      <c r="F2139" s="2">
        <f>'Moving Avg'!D2139</f>
        <v>26.158539999999999</v>
      </c>
      <c r="G2139" s="2">
        <f>'Moving Avg'!F2139</f>
        <v>25.546394999999997</v>
      </c>
      <c r="H2139" s="2">
        <f>'Moving Avg'!G2139</f>
        <v>24.014665999999991</v>
      </c>
      <c r="I2139" s="2">
        <f>'Moving Avg'!H2139</f>
        <v>21.865507500000017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26.028400000000001</v>
      </c>
      <c r="C2140" s="2">
        <f>RSI!I2140</f>
        <v>60.098438630356725</v>
      </c>
      <c r="D2140" s="2">
        <f>MACD!E2140</f>
        <v>-0.23395165085886305</v>
      </c>
      <c r="E2140" s="2">
        <f>MACD!F2140</f>
        <v>-0.10837052197651878</v>
      </c>
      <c r="F2140" s="2">
        <f>'Moving Avg'!D2140</f>
        <v>26.158539999999999</v>
      </c>
      <c r="G2140" s="2">
        <f>'Moving Avg'!F2140</f>
        <v>25.551974999999999</v>
      </c>
      <c r="H2140" s="2">
        <f>'Moving Avg'!G2140</f>
        <v>24.123551999999989</v>
      </c>
      <c r="I2140" s="2">
        <f>'Moving Avg'!H2140</f>
        <v>21.904465500000015</v>
      </c>
      <c r="J2140" s="17" t="str">
        <f>OBV!F2140</f>
        <v>BULLISH</v>
      </c>
      <c r="K2140" s="17" t="str">
        <f>OBV!G2140</f>
        <v>NEUTRAL</v>
      </c>
      <c r="L2140" s="17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26.121300000000002</v>
      </c>
      <c r="C2141" s="2">
        <f>RSI!I2141</f>
        <v>61.183543734595538</v>
      </c>
      <c r="D2141" s="2">
        <f>MACD!E2141</f>
        <v>-9.7448034063578604E-2</v>
      </c>
      <c r="E2141" s="2">
        <f>MACD!F2141</f>
        <v>-0.10618602439393075</v>
      </c>
      <c r="F2141" s="2">
        <f>'Moving Avg'!D2141</f>
        <v>26.158539999999999</v>
      </c>
      <c r="G2141" s="2">
        <f>'Moving Avg'!F2141</f>
        <v>25.611464999999999</v>
      </c>
      <c r="H2141" s="2">
        <f>'Moving Avg'!G2141</f>
        <v>24.23429599999999</v>
      </c>
      <c r="I2141" s="2">
        <f>'Moving Avg'!H2141</f>
        <v>21.943346000000016</v>
      </c>
      <c r="J2141" s="17" t="str">
        <f>OBV!F2141</f>
        <v>BULLISH</v>
      </c>
      <c r="K2141" s="17" t="str">
        <f>OBV!G2141</f>
        <v>NEUTRAL</v>
      </c>
      <c r="L2141" s="17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26.363</v>
      </c>
      <c r="C2142" s="2">
        <f>RSI!I2142</f>
        <v>63.931769296950115</v>
      </c>
      <c r="D2142" s="2">
        <f>MACD!E2142</f>
        <v>-4.7023285473954957E-2</v>
      </c>
      <c r="E2142" s="2">
        <f>MACD!F2142</f>
        <v>-9.4353476609935594E-2</v>
      </c>
      <c r="F2142" s="2">
        <f>'Moving Avg'!D2142</f>
        <v>26.169680000000007</v>
      </c>
      <c r="G2142" s="2">
        <f>'Moving Avg'!F2142</f>
        <v>25.697915000000002</v>
      </c>
      <c r="H2142" s="2">
        <f>'Moving Avg'!G2142</f>
        <v>24.351677999999993</v>
      </c>
      <c r="I2142" s="2">
        <f>'Moving Avg'!H2142</f>
        <v>21.981765000000014</v>
      </c>
      <c r="J2142" s="17" t="str">
        <f>OBV!F2142</f>
        <v>BEARISH</v>
      </c>
      <c r="K2142" s="17" t="str">
        <f>OBV!G2142</f>
        <v>NEUTRAL</v>
      </c>
      <c r="L2142" s="17" t="str">
        <f>OBV!H2142</f>
        <v>BEARISH DIVERGENCE</v>
      </c>
    </row>
    <row r="2143" spans="1:12" ht="13.5" x14ac:dyDescent="0.25">
      <c r="A2143" s="3">
        <f>RSI!A2143</f>
        <v>45125</v>
      </c>
      <c r="B2143" s="2">
        <f>RSI!B2143</f>
        <v>26.4467</v>
      </c>
      <c r="C2143" s="2">
        <f>RSI!I2143</f>
        <v>64.859616532421853</v>
      </c>
      <c r="D2143" s="2">
        <f>MACD!E2143</f>
        <v>-4.4535254123406531E-2</v>
      </c>
      <c r="E2143" s="2">
        <f>MACD!F2143</f>
        <v>-8.4389832112629792E-2</v>
      </c>
      <c r="F2143" s="2">
        <f>'Moving Avg'!D2143</f>
        <v>26.197559999999999</v>
      </c>
      <c r="G2143" s="2">
        <f>'Moving Avg'!F2143</f>
        <v>25.788085000000002</v>
      </c>
      <c r="H2143" s="2">
        <f>'Moving Avg'!G2143</f>
        <v>24.471637999999995</v>
      </c>
      <c r="I2143" s="2">
        <f>'Moving Avg'!H2143</f>
        <v>22.021234500000013</v>
      </c>
      <c r="J2143" s="17" t="str">
        <f>OBV!F2143</f>
        <v>BULLISH</v>
      </c>
      <c r="K2143" s="17" t="str">
        <f>OBV!G2143</f>
        <v>NEUTRAL</v>
      </c>
      <c r="L2143" s="17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26.214300000000001</v>
      </c>
      <c r="C2144" s="2">
        <f>RSI!I2144</f>
        <v>60.226882460419297</v>
      </c>
      <c r="D2144" s="2">
        <f>MACD!E2144</f>
        <v>-8.7890383360178959E-2</v>
      </c>
      <c r="E2144" s="2">
        <f>MACD!F2144</f>
        <v>-8.5089942362139626E-2</v>
      </c>
      <c r="F2144" s="2">
        <f>'Moving Avg'!D2144</f>
        <v>26.234739999999999</v>
      </c>
      <c r="G2144" s="2">
        <f>'Moving Avg'!F2144</f>
        <v>25.85548</v>
      </c>
      <c r="H2144" s="2">
        <f>'Moving Avg'!G2144</f>
        <v>24.586949999999998</v>
      </c>
      <c r="I2144" s="2">
        <f>'Moving Avg'!H2144</f>
        <v>22.058955000000015</v>
      </c>
      <c r="J2144" s="17" t="str">
        <f>OBV!F2144</f>
        <v>BULLISH</v>
      </c>
      <c r="K2144" s="17" t="str">
        <f>OBV!G2144</f>
        <v>NEUTRAL</v>
      </c>
      <c r="L2144" s="17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26.4374</v>
      </c>
      <c r="C2145" s="2">
        <f>RSI!I2145</f>
        <v>62.961898293083067</v>
      </c>
      <c r="D2145" s="2">
        <f>MACD!E2145</f>
        <v>-7.3290095629896967E-2</v>
      </c>
      <c r="E2145" s="2">
        <f>MACD!F2145</f>
        <v>-8.27299730156911E-2</v>
      </c>
      <c r="F2145" s="2">
        <f>'Moving Avg'!D2145</f>
        <v>26.316540000000003</v>
      </c>
      <c r="G2145" s="2">
        <f>'Moving Avg'!F2145</f>
        <v>25.922409999999996</v>
      </c>
      <c r="H2145" s="2">
        <f>'Moving Avg'!G2145</f>
        <v>24.706723999999994</v>
      </c>
      <c r="I2145" s="2">
        <f>'Moving Avg'!H2145</f>
        <v>22.09625650000001</v>
      </c>
      <c r="J2145" s="17" t="str">
        <f>OBV!F2145</f>
        <v>BULLISH</v>
      </c>
      <c r="K2145" s="17" t="str">
        <f>OBV!G2145</f>
        <v>NEUTRAL</v>
      </c>
      <c r="L2145" s="17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26.214300000000001</v>
      </c>
      <c r="C2146" s="2">
        <f>RSI!I2146</f>
        <v>58.620734704726431</v>
      </c>
      <c r="D2146" s="2">
        <f>MACD!E2146</f>
        <v>-3.4858644039161391E-2</v>
      </c>
      <c r="E2146" s="2">
        <f>MACD!F2146</f>
        <v>-7.3155707220385169E-2</v>
      </c>
      <c r="F2146" s="2">
        <f>'Moving Avg'!D2146</f>
        <v>26.335140000000003</v>
      </c>
      <c r="G2146" s="2">
        <f>'Moving Avg'!F2146</f>
        <v>25.986550000000001</v>
      </c>
      <c r="H2146" s="2">
        <f>'Moving Avg'!G2146</f>
        <v>24.824923999999999</v>
      </c>
      <c r="I2146" s="2">
        <f>'Moving Avg'!H2146</f>
        <v>22.131178500000004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26.214300000000001</v>
      </c>
      <c r="C2147" s="2">
        <f>RSI!I2147</f>
        <v>58.620734704726431</v>
      </c>
      <c r="D2147" s="2">
        <f>MACD!E2147</f>
        <v>2.3204272666276893E-2</v>
      </c>
      <c r="E2147" s="2">
        <f>MACD!F2147</f>
        <v>-5.3883711243052759E-2</v>
      </c>
      <c r="F2147" s="2">
        <f>'Moving Avg'!D2147</f>
        <v>26.305400000000002</v>
      </c>
      <c r="G2147" s="2">
        <f>'Moving Avg'!F2147</f>
        <v>26.046974999999996</v>
      </c>
      <c r="H2147" s="2">
        <f>'Moving Avg'!G2147</f>
        <v>24.940236000000006</v>
      </c>
      <c r="I2147" s="2">
        <f>'Moving Avg'!H2147</f>
        <v>22.165107499999998</v>
      </c>
      <c r="J2147" s="17" t="str">
        <f>OBV!F2147</f>
        <v>BEARISH</v>
      </c>
      <c r="K2147" s="17" t="str">
        <f>OBV!G2147</f>
        <v>NEUTRAL</v>
      </c>
      <c r="L2147" s="17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26.121300000000002</v>
      </c>
      <c r="C2148" s="2">
        <f>RSI!I2148</f>
        <v>56.729733411138291</v>
      </c>
      <c r="D2148" s="2">
        <f>MACD!E2148</f>
        <v>7.6379443615934406E-2</v>
      </c>
      <c r="E2148" s="2">
        <f>MACD!F2148</f>
        <v>-2.7831080271255332E-2</v>
      </c>
      <c r="F2148" s="2">
        <f>'Moving Avg'!D2148</f>
        <v>26.240320000000004</v>
      </c>
      <c r="G2148" s="2">
        <f>'Moving Avg'!F2148</f>
        <v>26.105070000000001</v>
      </c>
      <c r="H2148" s="2">
        <f>'Moving Avg'!G2148</f>
        <v>25.053688000000008</v>
      </c>
      <c r="I2148" s="2">
        <f>'Moving Avg'!H2148</f>
        <v>22.195636999999998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26.790600000000001</v>
      </c>
      <c r="C2149" s="2">
        <f>RSI!I2149</f>
        <v>65.384155296591871</v>
      </c>
      <c r="D2149" s="2">
        <f>MACD!E2149</f>
        <v>2.6804669361496281E-2</v>
      </c>
      <c r="E2149" s="2">
        <f>MACD!F2149</f>
        <v>-1.6903930344705012E-2</v>
      </c>
      <c r="F2149" s="2">
        <f>'Moving Avg'!D2149</f>
        <v>26.355580000000003</v>
      </c>
      <c r="G2149" s="2">
        <f>'Moving Avg'!F2149</f>
        <v>26.166419999999999</v>
      </c>
      <c r="H2149" s="2">
        <f>'Moving Avg'!G2149</f>
        <v>25.172400000000007</v>
      </c>
      <c r="I2149" s="2">
        <f>'Moving Avg'!H2149</f>
        <v>22.229919500000001</v>
      </c>
      <c r="J2149" s="17" t="str">
        <f>OBV!F2149</f>
        <v>BULLISH</v>
      </c>
      <c r="K2149" s="17" t="str">
        <f>OBV!G2149</f>
        <v>NEUTRAL</v>
      </c>
      <c r="L2149" s="17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26.772099999999998</v>
      </c>
      <c r="C2150" s="2">
        <f>RSI!I2150</f>
        <v>64.997184117939071</v>
      </c>
      <c r="D2150" s="2">
        <f>MACD!E2150</f>
        <v>-1.9657101571315394E-2</v>
      </c>
      <c r="E2150" s="2">
        <f>MACD!F2150</f>
        <v>-1.7454564590027088E-2</v>
      </c>
      <c r="F2150" s="2">
        <f>'Moving Avg'!D2150</f>
        <v>26.422520000000002</v>
      </c>
      <c r="G2150" s="2">
        <f>'Moving Avg'!F2150</f>
        <v>26.226844999999997</v>
      </c>
      <c r="H2150" s="2">
        <f>'Moving Avg'!G2150</f>
        <v>25.274492000000006</v>
      </c>
      <c r="I2150" s="2">
        <f>'Moving Avg'!H2150</f>
        <v>22.263387000000002</v>
      </c>
      <c r="J2150" s="17" t="str">
        <f>OBV!F2150</f>
        <v>BULLISH</v>
      </c>
      <c r="K2150" s="17" t="str">
        <f>OBV!G2150</f>
        <v>NEUTRAL</v>
      </c>
      <c r="L2150" s="17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26.707000000000001</v>
      </c>
      <c r="C2151" s="2">
        <f>RSI!I2151</f>
        <v>63.571374153233776</v>
      </c>
      <c r="D2151" s="2">
        <f>MACD!E2151</f>
        <v>-4.5195445161734682E-2</v>
      </c>
      <c r="E2151" s="2">
        <f>MACD!F2151</f>
        <v>-2.3002740704368606E-2</v>
      </c>
      <c r="F2151" s="2">
        <f>'Moving Avg'!D2151</f>
        <v>26.521059999999999</v>
      </c>
      <c r="G2151" s="2">
        <f>'Moving Avg'!F2151</f>
        <v>26.242184999999999</v>
      </c>
      <c r="H2151" s="2">
        <f>'Moving Avg'!G2151</f>
        <v>25.357226000000011</v>
      </c>
      <c r="I2151" s="2">
        <f>'Moving Avg'!H2151</f>
        <v>22.296709499999999</v>
      </c>
      <c r="J2151" s="17" t="str">
        <f>OBV!F2151</f>
        <v>BEARISH</v>
      </c>
      <c r="K2151" s="17" t="str">
        <f>OBV!G2151</f>
        <v>NEUTRAL</v>
      </c>
      <c r="L2151" s="17" t="str">
        <f>OBV!H2151</f>
        <v>BEARISH DIVERGENCE</v>
      </c>
    </row>
    <row r="2152" spans="1:12" ht="13.5" x14ac:dyDescent="0.25">
      <c r="A2152" s="3">
        <f>RSI!A2152</f>
        <v>45140</v>
      </c>
      <c r="B2152" s="2">
        <f>RSI!B2152</f>
        <v>26.707000000000001</v>
      </c>
      <c r="C2152" s="2">
        <f>RSI!I2152</f>
        <v>63.571374153233776</v>
      </c>
      <c r="D2152" s="2">
        <f>MACD!E2152</f>
        <v>-3.4179099596830298E-2</v>
      </c>
      <c r="E2152" s="2">
        <f>MACD!F2152</f>
        <v>-2.5238012482860943E-2</v>
      </c>
      <c r="F2152" s="2">
        <f>'Moving Avg'!D2152</f>
        <v>26.619599999999998</v>
      </c>
      <c r="G2152" s="2">
        <f>'Moving Avg'!F2152</f>
        <v>26.271470000000001</v>
      </c>
      <c r="H2152" s="2">
        <f>'Moving Avg'!G2152</f>
        <v>25.434542000000011</v>
      </c>
      <c r="I2152" s="2">
        <f>'Moving Avg'!H2152</f>
        <v>22.329355</v>
      </c>
      <c r="J2152" s="17" t="str">
        <f>OBV!F2152</f>
        <v>BEARISH</v>
      </c>
      <c r="K2152" s="17" t="str">
        <f>OBV!G2152</f>
        <v>NEUTRAL</v>
      </c>
      <c r="L2152" s="17" t="str">
        <f>OBV!H2152</f>
        <v>BEARISH DIVERGENCE</v>
      </c>
    </row>
    <row r="2153" spans="1:12" ht="13.5" x14ac:dyDescent="0.25">
      <c r="A2153" s="3">
        <f>RSI!A2153</f>
        <v>45141</v>
      </c>
      <c r="B2153" s="2">
        <f>RSI!B2153</f>
        <v>26.177099999999999</v>
      </c>
      <c r="C2153" s="2">
        <f>RSI!I2153</f>
        <v>52.665185215364673</v>
      </c>
      <c r="D2153" s="2">
        <f>MACD!E2153</f>
        <v>2.3049992792731899E-2</v>
      </c>
      <c r="E2153" s="2">
        <f>MACD!F2153</f>
        <v>-1.5580411427742375E-2</v>
      </c>
      <c r="F2153" s="2">
        <f>'Moving Avg'!D2153</f>
        <v>26.630759999999999</v>
      </c>
      <c r="G2153" s="2">
        <f>'Moving Avg'!F2153</f>
        <v>26.283555</v>
      </c>
      <c r="H2153" s="2">
        <f>'Moving Avg'!G2153</f>
        <v>25.497650000000011</v>
      </c>
      <c r="I2153" s="2">
        <f>'Moving Avg'!H2153</f>
        <v>22.357771</v>
      </c>
      <c r="J2153" s="17" t="str">
        <f>OBV!F2153</f>
        <v>BEARISH</v>
      </c>
      <c r="K2153" s="17" t="str">
        <f>OBV!G2153</f>
        <v>NEUTRAL</v>
      </c>
      <c r="L2153" s="17" t="str">
        <f>OBV!H2153</f>
        <v>BEARISH DIVERGENCE</v>
      </c>
    </row>
    <row r="2154" spans="1:12" ht="13.5" x14ac:dyDescent="0.25">
      <c r="A2154" s="3">
        <f>RSI!A2154</f>
        <v>45142</v>
      </c>
      <c r="B2154" s="2">
        <f>RSI!B2154</f>
        <v>26.1678</v>
      </c>
      <c r="C2154" s="2">
        <f>RSI!I2154</f>
        <v>52.494968264039684</v>
      </c>
      <c r="D2154" s="2">
        <f>MACD!E2154</f>
        <v>3.5632330217108432E-2</v>
      </c>
      <c r="E2154" s="2">
        <f>MACD!F2154</f>
        <v>-5.3378630987722135E-3</v>
      </c>
      <c r="F2154" s="2">
        <f>'Moving Avg'!D2154</f>
        <v>26.5062</v>
      </c>
      <c r="G2154" s="2">
        <f>'Moving Avg'!F2154</f>
        <v>26.313765</v>
      </c>
      <c r="H2154" s="2">
        <f>'Moving Avg'!G2154</f>
        <v>25.558766000000009</v>
      </c>
      <c r="I2154" s="2">
        <f>'Moving Avg'!H2154</f>
        <v>22.385147500000002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26.028400000000001</v>
      </c>
      <c r="C2155" s="2">
        <f>RSI!I2155</f>
        <v>49.891967296636004</v>
      </c>
      <c r="D2155" s="2">
        <f>MACD!E2155</f>
        <v>9.0263137826330109E-2</v>
      </c>
      <c r="E2155" s="2">
        <f>MACD!F2155</f>
        <v>1.3782337086248252E-2</v>
      </c>
      <c r="F2155" s="2">
        <f>'Moving Avg'!D2155</f>
        <v>26.357459999999996</v>
      </c>
      <c r="G2155" s="2">
        <f>'Moving Avg'!F2155</f>
        <v>26.313765</v>
      </c>
      <c r="H2155" s="2">
        <f>'Moving Avg'!G2155</f>
        <v>25.611676000000006</v>
      </c>
      <c r="I2155" s="2">
        <f>'Moving Avg'!H2155</f>
        <v>22.411466000000004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25.656600000000001</v>
      </c>
      <c r="C2156" s="2">
        <f>RSI!I2156</f>
        <v>43.671963304417041</v>
      </c>
      <c r="D2156" s="2">
        <f>MACD!E2156</f>
        <v>0.12991504535120413</v>
      </c>
      <c r="E2156" s="2">
        <f>MACD!F2156</f>
        <v>3.7008878739239429E-2</v>
      </c>
      <c r="F2156" s="2">
        <f>'Moving Avg'!D2156</f>
        <v>26.147380000000005</v>
      </c>
      <c r="G2156" s="2">
        <f>'Moving Avg'!F2156</f>
        <v>26.290529999999997</v>
      </c>
      <c r="H2156" s="2">
        <f>'Moving Avg'!G2156</f>
        <v>25.660582000000005</v>
      </c>
      <c r="I2156" s="2">
        <f>'Moving Avg'!H2156</f>
        <v>22.431863000000003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25.916799999999999</v>
      </c>
      <c r="C2157" s="2">
        <f>RSI!I2157</f>
        <v>48.509962916546101</v>
      </c>
      <c r="D2157" s="2">
        <f>MACD!E2157</f>
        <v>0.14658232280971006</v>
      </c>
      <c r="E2157" s="2">
        <f>MACD!F2157</f>
        <v>5.8923567553333556E-2</v>
      </c>
      <c r="F2157" s="2">
        <f>'Moving Avg'!D2157</f>
        <v>25.989339999999999</v>
      </c>
      <c r="G2157" s="2">
        <f>'Moving Avg'!F2157</f>
        <v>26.271005000000002</v>
      </c>
      <c r="H2157" s="2">
        <f>'Moving Avg'!G2157</f>
        <v>25.712164000000001</v>
      </c>
      <c r="I2157" s="2">
        <f>'Moving Avg'!H2157</f>
        <v>22.455366500000004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25.563600000000001</v>
      </c>
      <c r="C2158" s="2">
        <f>RSI!I2158</f>
        <v>43.098646463665474</v>
      </c>
      <c r="D2158" s="2">
        <f>MACD!E2158</f>
        <v>0.17321586129931532</v>
      </c>
      <c r="E2158" s="2">
        <f>MACD!F2158</f>
        <v>8.1782026302529925E-2</v>
      </c>
      <c r="F2158" s="2">
        <f>'Moving Avg'!D2158</f>
        <v>25.86664</v>
      </c>
      <c r="G2158" s="2">
        <f>'Moving Avg'!F2158</f>
        <v>26.233820000000001</v>
      </c>
      <c r="H2158" s="2">
        <f>'Moving Avg'!G2158</f>
        <v>25.755778000000007</v>
      </c>
      <c r="I2158" s="2">
        <f>'Moving Avg'!H2158</f>
        <v>22.477104000000004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25.098800000000001</v>
      </c>
      <c r="C2159" s="2">
        <f>RSI!I2159</f>
        <v>37.215309388695452</v>
      </c>
      <c r="D2159" s="2">
        <f>MACD!E2159</f>
        <v>0.33586303975926413</v>
      </c>
      <c r="E2159" s="2">
        <f>MACD!F2159</f>
        <v>0.13259822899387677</v>
      </c>
      <c r="F2159" s="2">
        <f>'Moving Avg'!D2159</f>
        <v>25.652840000000005</v>
      </c>
      <c r="G2159" s="2">
        <f>'Moving Avg'!F2159</f>
        <v>26.187339999999999</v>
      </c>
      <c r="H2159" s="2">
        <f>'Moving Avg'!G2159</f>
        <v>25.785582000000005</v>
      </c>
      <c r="I2159" s="2">
        <f>'Moving Avg'!H2159</f>
        <v>22.498774500000003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25.098800000000001</v>
      </c>
      <c r="C2160" s="2">
        <f>RSI!I2160</f>
        <v>37.215309388695452</v>
      </c>
      <c r="D2160" s="2">
        <f>MACD!E2160</f>
        <v>0.47589928453832187</v>
      </c>
      <c r="E2160" s="2">
        <f>MACD!F2160</f>
        <v>0.20125844010276581</v>
      </c>
      <c r="F2160" s="2">
        <f>'Moving Avg'!D2160</f>
        <v>25.466919999999998</v>
      </c>
      <c r="G2160" s="2">
        <f>'Moving Avg'!F2160</f>
        <v>26.140860000000004</v>
      </c>
      <c r="H2160" s="2">
        <f>'Moving Avg'!G2160</f>
        <v>25.800038000000008</v>
      </c>
      <c r="I2160" s="2">
        <f>'Moving Avg'!H2160</f>
        <v>22.519903500000005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25.8889</v>
      </c>
      <c r="C2161" s="2">
        <f>RSI!I2161</f>
        <v>50.528942946199194</v>
      </c>
      <c r="D2161" s="2">
        <f>MACD!E2161</f>
        <v>0.53071857278928292</v>
      </c>
      <c r="E2161" s="2">
        <f>MACD!F2161</f>
        <v>0.26715046664006925</v>
      </c>
      <c r="F2161" s="2">
        <f>'Moving Avg'!D2161</f>
        <v>25.513380000000002</v>
      </c>
      <c r="G2161" s="2">
        <f>'Moving Avg'!F2161</f>
        <v>26.129239999999999</v>
      </c>
      <c r="H2161" s="2">
        <f>'Moving Avg'!G2161</f>
        <v>25.812240000000006</v>
      </c>
      <c r="I2161" s="2">
        <f>'Moving Avg'!H2161</f>
        <v>22.545524500000006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25.842500000000001</v>
      </c>
      <c r="C2162" s="2">
        <f>RSI!I2162</f>
        <v>49.860263441995606</v>
      </c>
      <c r="D2162" s="2">
        <f>MACD!E2162</f>
        <v>0.58038019665782414</v>
      </c>
      <c r="E2162" s="2">
        <f>MACD!F2162</f>
        <v>0.32979641264362025</v>
      </c>
      <c r="F2162" s="2">
        <f>'Moving Avg'!D2162</f>
        <v>25.498520000000003</v>
      </c>
      <c r="G2162" s="2">
        <f>'Moving Avg'!F2162</f>
        <v>26.103214999999999</v>
      </c>
      <c r="H2162" s="2">
        <f>'Moving Avg'!G2162</f>
        <v>25.827126</v>
      </c>
      <c r="I2162" s="2">
        <f>'Moving Avg'!H2162</f>
        <v>22.569153</v>
      </c>
      <c r="J2162" s="17" t="str">
        <f>OBV!F2162</f>
        <v>BEARISH</v>
      </c>
      <c r="K2162" s="17" t="str">
        <f>OBV!G2162</f>
        <v>NEUTRAL</v>
      </c>
      <c r="L2162" s="17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24.3551</v>
      </c>
      <c r="C2163" s="2">
        <f>RSI!I2163</f>
        <v>34.2247397211449</v>
      </c>
      <c r="D2163" s="2">
        <f>MACD!E2163</f>
        <v>0.65118140969832794</v>
      </c>
      <c r="E2163" s="2">
        <f>MACD!F2163</f>
        <v>0.39407341205456181</v>
      </c>
      <c r="F2163" s="2">
        <f>'Moving Avg'!D2163</f>
        <v>25.256819999999998</v>
      </c>
      <c r="G2163" s="2">
        <f>'Moving Avg'!F2163</f>
        <v>25.998635</v>
      </c>
      <c r="H2163" s="2">
        <f>'Moving Avg'!G2163</f>
        <v>25.815876000000003</v>
      </c>
      <c r="I2163" s="2">
        <f>'Moving Avg'!H2163</f>
        <v>22.587105000000005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24.2715</v>
      </c>
      <c r="C2164" s="2">
        <f>RSI!I2164</f>
        <v>33.587217863999143</v>
      </c>
      <c r="D2164" s="2">
        <f>MACD!E2164</f>
        <v>0.72475693091583793</v>
      </c>
      <c r="E2164" s="2">
        <f>MACD!F2164</f>
        <v>0.46021011582681703</v>
      </c>
      <c r="F2164" s="2">
        <f>'Moving Avg'!D2164</f>
        <v>25.091360000000002</v>
      </c>
      <c r="G2164" s="2">
        <f>'Moving Avg'!F2164</f>
        <v>25.901494999999993</v>
      </c>
      <c r="H2164" s="2">
        <f>'Moving Avg'!G2164</f>
        <v>25.795798000000005</v>
      </c>
      <c r="I2164" s="2">
        <f>'Moving Avg'!H2164</f>
        <v>22.602833500000006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25.721599999999999</v>
      </c>
      <c r="C2165" s="2">
        <f>RSI!I2165</f>
        <v>50.730952909374267</v>
      </c>
      <c r="D2165" s="2">
        <f>MACD!E2165</f>
        <v>0.66689151955159787</v>
      </c>
      <c r="E2165" s="2">
        <f>MACD!F2165</f>
        <v>0.50154639657177325</v>
      </c>
      <c r="F2165" s="2">
        <f>'Moving Avg'!D2165</f>
        <v>25.215920000000001</v>
      </c>
      <c r="G2165" s="2">
        <f>'Moving Avg'!F2165</f>
        <v>25.865705000000002</v>
      </c>
      <c r="H2165" s="2">
        <f>'Moving Avg'!G2165</f>
        <v>25.804722000000002</v>
      </c>
      <c r="I2165" s="2">
        <f>'Moving Avg'!H2165</f>
        <v>22.623916500000004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25.098800000000001</v>
      </c>
      <c r="C2166" s="2">
        <f>RSI!I2166</f>
        <v>45.319941523788188</v>
      </c>
      <c r="D2166" s="2">
        <f>MACD!E2166</f>
        <v>0.60638509731976598</v>
      </c>
      <c r="E2166" s="2">
        <f>MACD!F2166</f>
        <v>0.52251413672137181</v>
      </c>
      <c r="F2166" s="2">
        <f>'Moving Avg'!D2166</f>
        <v>25.057899999999997</v>
      </c>
      <c r="G2166" s="2">
        <f>'Moving Avg'!F2166</f>
        <v>25.809929999999998</v>
      </c>
      <c r="H2166" s="2">
        <f>'Moving Avg'!G2166</f>
        <v>25.801190000000002</v>
      </c>
      <c r="I2166" s="2">
        <f>'Moving Avg'!H2166</f>
        <v>22.643781500000003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25.098800000000001</v>
      </c>
      <c r="C2167" s="2">
        <f>RSI!I2167</f>
        <v>45.319941523788181</v>
      </c>
      <c r="D2167" s="2">
        <f>MACD!E2167</f>
        <v>0.59845687366440359</v>
      </c>
      <c r="E2167" s="2">
        <f>MACD!F2167</f>
        <v>0.53770268410997812</v>
      </c>
      <c r="F2167" s="2">
        <f>'Moving Avg'!D2167</f>
        <v>24.909159999999996</v>
      </c>
      <c r="G2167" s="2">
        <f>'Moving Avg'!F2167</f>
        <v>25.754154999999997</v>
      </c>
      <c r="H2167" s="2">
        <f>'Moving Avg'!G2167</f>
        <v>25.767354000000005</v>
      </c>
      <c r="I2167" s="2">
        <f>'Moving Avg'!H2167</f>
        <v>22.663872000000001</v>
      </c>
      <c r="J2167" s="17" t="str">
        <f>OBV!F2167</f>
        <v>BEARISH</v>
      </c>
      <c r="K2167" s="17" t="str">
        <f>OBV!G2167</f>
        <v>NEUTRAL</v>
      </c>
      <c r="L2167" s="17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25.563600000000001</v>
      </c>
      <c r="C2168" s="2">
        <f>RSI!I2168</f>
        <v>49.941321618656033</v>
      </c>
      <c r="D2168" s="2">
        <f>MACD!E2168</f>
        <v>0.50597912722598792</v>
      </c>
      <c r="E2168" s="2">
        <f>MACD!F2168</f>
        <v>0.53135797273318008</v>
      </c>
      <c r="F2168" s="2">
        <f>'Moving Avg'!D2168</f>
        <v>25.150860000000002</v>
      </c>
      <c r="G2168" s="2">
        <f>'Moving Avg'!F2168</f>
        <v>25.726269999999992</v>
      </c>
      <c r="H2168" s="2">
        <f>'Moving Avg'!G2168</f>
        <v>25.750622000000003</v>
      </c>
      <c r="I2168" s="2">
        <f>'Moving Avg'!H2168</f>
        <v>22.686286500000005</v>
      </c>
      <c r="J2168" s="17" t="str">
        <f>OBV!F2168</f>
        <v>BEARISH</v>
      </c>
      <c r="K2168" s="17" t="str">
        <f>OBV!G2168</f>
        <v>NEUTRAL</v>
      </c>
      <c r="L2168" s="17" t="str">
        <f>OBV!H2168</f>
        <v>BEARISH DIVERGENCE</v>
      </c>
    </row>
    <row r="2169" spans="1:12" ht="13.5" x14ac:dyDescent="0.25">
      <c r="A2169" s="3">
        <f>RSI!A2169</f>
        <v>45163</v>
      </c>
      <c r="B2169" s="2">
        <f>RSI!B2169</f>
        <v>25.098800000000001</v>
      </c>
      <c r="C2169" s="2">
        <f>RSI!I2169</f>
        <v>45.77497394436223</v>
      </c>
      <c r="D2169" s="2">
        <f>MACD!E2169</f>
        <v>0.39068084580300422</v>
      </c>
      <c r="E2169" s="2">
        <f>MACD!F2169</f>
        <v>0.503222547347145</v>
      </c>
      <c r="F2169" s="2">
        <f>'Moving Avg'!D2169</f>
        <v>25.316319999999997</v>
      </c>
      <c r="G2169" s="2">
        <f>'Moving Avg'!F2169</f>
        <v>25.641680000000001</v>
      </c>
      <c r="H2169" s="2">
        <f>'Moving Avg'!G2169</f>
        <v>25.734261999999998</v>
      </c>
      <c r="I2169" s="2">
        <f>'Moving Avg'!H2169</f>
        <v>22.706196500000001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25.563600000000001</v>
      </c>
      <c r="C2170" s="2">
        <f>RSI!I2170</f>
        <v>50.245064564903885</v>
      </c>
      <c r="D2170" s="2">
        <f>MACD!E2170</f>
        <v>0.26146560143111586</v>
      </c>
      <c r="E2170" s="2">
        <f>MACD!F2170</f>
        <v>0.45487115816393919</v>
      </c>
      <c r="F2170" s="2">
        <f>'Moving Avg'!D2170</f>
        <v>25.28472</v>
      </c>
      <c r="G2170" s="2">
        <f>'Moving Avg'!F2170</f>
        <v>25.581254999999999</v>
      </c>
      <c r="H2170" s="2">
        <f>'Moving Avg'!G2170</f>
        <v>25.727197999999998</v>
      </c>
      <c r="I2170" s="2">
        <f>'Moving Avg'!H2170</f>
        <v>22.727979000000001</v>
      </c>
      <c r="J2170" s="17" t="str">
        <f>OBV!F2170</f>
        <v>BEARISH</v>
      </c>
      <c r="K2170" s="17" t="str">
        <f>OBV!G2170</f>
        <v>NEUTRAL</v>
      </c>
      <c r="L2170" s="17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25.470600000000001</v>
      </c>
      <c r="C2171" s="2">
        <f>RSI!I2171</f>
        <v>49.368134842225906</v>
      </c>
      <c r="D2171" s="2">
        <f>MACD!E2171</f>
        <v>0.28039479058212891</v>
      </c>
      <c r="E2171" s="2">
        <f>MACD!F2171</f>
        <v>0.41997588464757712</v>
      </c>
      <c r="F2171" s="2">
        <f>'Moving Avg'!D2171</f>
        <v>25.359080000000002</v>
      </c>
      <c r="G2171" s="2">
        <f>'Moving Avg'!F2171</f>
        <v>25.519434999999998</v>
      </c>
      <c r="H2171" s="2">
        <f>'Moving Avg'!G2171</f>
        <v>25.737980000000004</v>
      </c>
      <c r="I2171" s="2">
        <f>'Moving Avg'!H2171</f>
        <v>22.749657499999998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25.470600000000001</v>
      </c>
      <c r="C2172" s="2">
        <f>RSI!I2172</f>
        <v>49.368134842225906</v>
      </c>
      <c r="D2172" s="2">
        <f>MACD!E2172</f>
        <v>0.2896584596824141</v>
      </c>
      <c r="E2172" s="2">
        <f>MACD!F2172</f>
        <v>0.39391239965454455</v>
      </c>
      <c r="F2172" s="2">
        <f>'Moving Avg'!D2172</f>
        <v>25.433440000000001</v>
      </c>
      <c r="G2172" s="2">
        <f>'Moving Avg'!F2172</f>
        <v>25.457614999999997</v>
      </c>
      <c r="H2172" s="2">
        <f>'Moving Avg'!G2172</f>
        <v>25.754712000000005</v>
      </c>
      <c r="I2172" s="2">
        <f>'Moving Avg'!H2172</f>
        <v>22.771335999999998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25.470600000000001</v>
      </c>
      <c r="C2173" s="2">
        <f>RSI!I2173</f>
        <v>49.368134842225906</v>
      </c>
      <c r="D2173" s="2">
        <f>MACD!E2173</f>
        <v>6.9022776388539597E-2</v>
      </c>
      <c r="E2173" s="2">
        <f>MACD!F2173</f>
        <v>0.3289344750013436</v>
      </c>
      <c r="F2173" s="2">
        <f>'Moving Avg'!D2173</f>
        <v>25.414840000000005</v>
      </c>
      <c r="G2173" s="2">
        <f>'Moving Avg'!F2173</f>
        <v>25.422289999999997</v>
      </c>
      <c r="H2173" s="2">
        <f>'Moving Avg'!G2173</f>
        <v>25.771258000000007</v>
      </c>
      <c r="I2173" s="2">
        <f>'Moving Avg'!H2173</f>
        <v>22.79310499999999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25.284700000000001</v>
      </c>
      <c r="C2174" s="2">
        <f>RSI!I2174</f>
        <v>47.306814096039076</v>
      </c>
      <c r="D2174" s="2">
        <f>MACD!E2174</f>
        <v>-0.11642994159257114</v>
      </c>
      <c r="E2174" s="2">
        <f>MACD!F2174</f>
        <v>0.23986159168256069</v>
      </c>
      <c r="F2174" s="2">
        <f>'Moving Avg'!D2174</f>
        <v>25.452020000000001</v>
      </c>
      <c r="G2174" s="2">
        <f>'Moving Avg'!F2174</f>
        <v>25.378134999999997</v>
      </c>
      <c r="H2174" s="2">
        <f>'Moving Avg'!G2174</f>
        <v>25.779624000000002</v>
      </c>
      <c r="I2174" s="2">
        <f>'Moving Avg'!H2174</f>
        <v>22.813944499999995</v>
      </c>
      <c r="J2174" s="17" t="str">
        <f>OBV!F2174</f>
        <v>BEARISH</v>
      </c>
      <c r="K2174" s="17" t="str">
        <f>OBV!G2174</f>
        <v>NEUTRAL</v>
      </c>
      <c r="L2174" s="17" t="str">
        <f>OBV!H2174</f>
        <v>BEARISH DIVERGENCE</v>
      </c>
    </row>
    <row r="2175" spans="1:12" ht="13.5" x14ac:dyDescent="0.25">
      <c r="A2175" s="3">
        <f>RSI!A2175</f>
        <v>45173</v>
      </c>
      <c r="B2175" s="2">
        <f>RSI!B2175</f>
        <v>25.238199999999999</v>
      </c>
      <c r="C2175" s="2">
        <f>RSI!I2175</f>
        <v>46.780647432229529</v>
      </c>
      <c r="D2175" s="2">
        <f>MACD!E2175</f>
        <v>-4.5410504778995886E-2</v>
      </c>
      <c r="E2175" s="2">
        <f>MACD!F2175</f>
        <v>0.18280717239024938</v>
      </c>
      <c r="F2175" s="2">
        <f>'Moving Avg'!D2175</f>
        <v>25.386939999999999</v>
      </c>
      <c r="G2175" s="2">
        <f>'Moving Avg'!F2175</f>
        <v>25.338624999999997</v>
      </c>
      <c r="H2175" s="2">
        <f>'Moving Avg'!G2175</f>
        <v>25.782412000000001</v>
      </c>
      <c r="I2175" s="2">
        <f>'Moving Avg'!H2175</f>
        <v>22.834099999999992</v>
      </c>
      <c r="J2175" s="17" t="str">
        <f>OBV!F2175</f>
        <v>BEARISH</v>
      </c>
      <c r="K2175" s="17" t="str">
        <f>OBV!G2175</f>
        <v>NEUTRAL</v>
      </c>
      <c r="L2175" s="17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25.284700000000001</v>
      </c>
      <c r="C2176" s="2">
        <f>RSI!I2176</f>
        <v>47.410563703877202</v>
      </c>
      <c r="D2176" s="2">
        <f>MACD!E2176</f>
        <v>-8.3001994400511592E-2</v>
      </c>
      <c r="E2176" s="2">
        <f>MACD!F2176</f>
        <v>0.12964533903209718</v>
      </c>
      <c r="F2176" s="2">
        <f>'Moving Avg'!D2176</f>
        <v>25.34976</v>
      </c>
      <c r="G2176" s="2">
        <f>'Moving Avg'!F2176</f>
        <v>25.320029999999996</v>
      </c>
      <c r="H2176" s="2">
        <f>'Moving Avg'!G2176</f>
        <v>25.789476000000001</v>
      </c>
      <c r="I2176" s="2">
        <f>'Moving Avg'!H2176</f>
        <v>22.85489449999999</v>
      </c>
      <c r="J2176" s="17" t="str">
        <f>OBV!F2176</f>
        <v>BEARISH</v>
      </c>
      <c r="K2176" s="17" t="str">
        <f>OBV!G2176</f>
        <v>NEUTRAL</v>
      </c>
      <c r="L2176" s="17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25.284700000000001</v>
      </c>
      <c r="C2177" s="2">
        <f>RSI!I2177</f>
        <v>47.410563703877202</v>
      </c>
      <c r="D2177" s="2">
        <f>MACD!E2177</f>
        <v>-0.11362664302818715</v>
      </c>
      <c r="E2177" s="2">
        <f>MACD!F2177</f>
        <v>8.0990942620040321E-2</v>
      </c>
      <c r="F2177" s="2">
        <f>'Moving Avg'!D2177</f>
        <v>25.312580000000004</v>
      </c>
      <c r="G2177" s="2">
        <f>'Moving Avg'!F2177</f>
        <v>25.288424999999997</v>
      </c>
      <c r="H2177" s="2">
        <f>'Moving Avg'!G2177</f>
        <v>25.795053999999997</v>
      </c>
      <c r="I2177" s="2">
        <f>'Moving Avg'!H2177</f>
        <v>22.872980499999993</v>
      </c>
      <c r="J2177" s="17" t="str">
        <f>OBV!F2177</f>
        <v>BEARISH</v>
      </c>
      <c r="K2177" s="17" t="str">
        <f>OBV!G2177</f>
        <v>NEUTRAL</v>
      </c>
      <c r="L2177" s="17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24.9129</v>
      </c>
      <c r="C2178" s="2">
        <f>RSI!I2178</f>
        <v>42.721505844757431</v>
      </c>
      <c r="D2178" s="2">
        <f>MACD!E2178</f>
        <v>-3.9395508556676617E-2</v>
      </c>
      <c r="E2178" s="2">
        <f>MACD!F2178</f>
        <v>5.6913652384696936E-2</v>
      </c>
      <c r="F2178" s="2">
        <f>'Moving Avg'!D2178</f>
        <v>25.201039999999999</v>
      </c>
      <c r="G2178" s="2">
        <f>'Moving Avg'!F2178</f>
        <v>25.255889999999997</v>
      </c>
      <c r="H2178" s="2">
        <f>'Moving Avg'!G2178</f>
        <v>25.794123999999996</v>
      </c>
      <c r="I2178" s="2">
        <f>'Moving Avg'!H2178</f>
        <v>22.889207499999994</v>
      </c>
      <c r="J2178" s="17" t="str">
        <f>OBV!F2178</f>
        <v>BEARISH</v>
      </c>
      <c r="K2178" s="17" t="str">
        <f>OBV!G2178</f>
        <v>NEUTRAL</v>
      </c>
      <c r="L2178" s="17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25.098800000000001</v>
      </c>
      <c r="C2179" s="2">
        <f>RSI!I2179</f>
        <v>45.617668715047103</v>
      </c>
      <c r="D2179" s="2">
        <f>MACD!E2179</f>
        <v>-5.8650938716525047E-2</v>
      </c>
      <c r="E2179" s="2">
        <f>MACD!F2179</f>
        <v>3.3800734164452541E-2</v>
      </c>
      <c r="F2179" s="2">
        <f>'Moving Avg'!D2179</f>
        <v>25.163860000000003</v>
      </c>
      <c r="G2179" s="2">
        <f>'Moving Avg'!F2179</f>
        <v>25.255889999999997</v>
      </c>
      <c r="H2179" s="2">
        <f>'Moving Avg'!G2179</f>
        <v>25.784827999999997</v>
      </c>
      <c r="I2179" s="2">
        <f>'Moving Avg'!H2179</f>
        <v>22.906363999999993</v>
      </c>
      <c r="J2179" s="17" t="str">
        <f>OBV!F2179</f>
        <v>BULLISH</v>
      </c>
      <c r="K2179" s="17" t="str">
        <f>OBV!G2179</f>
        <v>NEUTRAL</v>
      </c>
      <c r="L2179" s="17" t="str">
        <f>OBV!H2179</f>
        <v>BULLISH DIVERGENCE</v>
      </c>
    </row>
    <row r="2180" spans="1:12" ht="13.5" x14ac:dyDescent="0.25">
      <c r="A2180" s="3">
        <f>RSI!A2180</f>
        <v>45180</v>
      </c>
      <c r="B2180" s="2">
        <f>RSI!B2180</f>
        <v>24.987200000000001</v>
      </c>
      <c r="C2180" s="2">
        <f>RSI!I2180</f>
        <v>44.173677877173915</v>
      </c>
      <c r="D2180" s="2">
        <f>MACD!E2180</f>
        <v>6.705643793182503E-3</v>
      </c>
      <c r="E2180" s="2">
        <f>MACD!F2180</f>
        <v>2.8381716090198534E-2</v>
      </c>
      <c r="F2180" s="2">
        <f>'Moving Avg'!D2180</f>
        <v>25.113660000000003</v>
      </c>
      <c r="G2180" s="2">
        <f>'Moving Avg'!F2180</f>
        <v>25.250309999999995</v>
      </c>
      <c r="H2180" s="2">
        <f>'Moving Avg'!G2180</f>
        <v>25.773299999999995</v>
      </c>
      <c r="I2180" s="2">
        <f>'Moving Avg'!H2180</f>
        <v>22.925309499999994</v>
      </c>
      <c r="J2180" s="17" t="str">
        <f>OBV!F2180</f>
        <v>BULLISH</v>
      </c>
      <c r="K2180" s="17" t="str">
        <f>OBV!G2180</f>
        <v>NEUTRAL</v>
      </c>
      <c r="L2180" s="17" t="str">
        <f>OBV!H2180</f>
        <v>BULLISH DIVERGENCE</v>
      </c>
    </row>
    <row r="2181" spans="1:12" ht="13.5" x14ac:dyDescent="0.25">
      <c r="A2181" s="3">
        <f>RSI!A2181</f>
        <v>45181</v>
      </c>
      <c r="B2181" s="2">
        <f>RSI!B2181</f>
        <v>24.9129</v>
      </c>
      <c r="C2181" s="2">
        <f>RSI!I2181</f>
        <v>43.19338048301595</v>
      </c>
      <c r="D2181" s="2">
        <f>MACD!E2181</f>
        <v>5.5599198251861992E-2</v>
      </c>
      <c r="E2181" s="2">
        <f>MACD!F2181</f>
        <v>3.3825212522531227E-2</v>
      </c>
      <c r="F2181" s="2">
        <f>'Moving Avg'!D2181</f>
        <v>25.039300000000004</v>
      </c>
      <c r="G2181" s="2">
        <f>'Moving Avg'!F2181</f>
        <v>25.201509999999992</v>
      </c>
      <c r="H2181" s="2">
        <f>'Moving Avg'!G2181</f>
        <v>25.743554</v>
      </c>
      <c r="I2181" s="2">
        <f>'Moving Avg'!H2181</f>
        <v>22.944921999999998</v>
      </c>
      <c r="J2181" s="17" t="str">
        <f>OBV!F2181</f>
        <v>BULLISH</v>
      </c>
      <c r="K2181" s="17" t="str">
        <f>OBV!G2181</f>
        <v>NEUTRAL</v>
      </c>
      <c r="L2181" s="17" t="str">
        <f>OBV!H2181</f>
        <v>BULLISH DIVERGENCE</v>
      </c>
    </row>
    <row r="2182" spans="1:12" ht="13.5" x14ac:dyDescent="0.25">
      <c r="A2182" s="3">
        <f>RSI!A2182</f>
        <v>45182</v>
      </c>
      <c r="B2182" s="2">
        <f>RSI!B2182</f>
        <v>24.3551</v>
      </c>
      <c r="C2182" s="2">
        <f>RSI!I2182</f>
        <v>36.622588674252761</v>
      </c>
      <c r="D2182" s="2">
        <f>MACD!E2182</f>
        <v>0.1409465791154787</v>
      </c>
      <c r="E2182" s="2">
        <f>MACD!F2182</f>
        <v>5.5249485841120723E-2</v>
      </c>
      <c r="F2182" s="2">
        <f>'Moving Avg'!D2182</f>
        <v>24.853379999999998</v>
      </c>
      <c r="G2182" s="2">
        <f>'Moving Avg'!F2182</f>
        <v>25.127139999999994</v>
      </c>
      <c r="H2182" s="2">
        <f>'Moving Avg'!G2182</f>
        <v>25.708229999999993</v>
      </c>
      <c r="I2182" s="2">
        <f>'Moving Avg'!H2182</f>
        <v>22.961068499999996</v>
      </c>
      <c r="J2182" s="17" t="str">
        <f>OBV!F2182</f>
        <v>BULLISH</v>
      </c>
      <c r="K2182" s="17" t="str">
        <f>OBV!G2182</f>
        <v>NEUTRAL</v>
      </c>
      <c r="L2182" s="17" t="str">
        <f>OBV!H2182</f>
        <v>BULLISH DIVERGENCE</v>
      </c>
    </row>
    <row r="2183" spans="1:12" ht="13.5" x14ac:dyDescent="0.25">
      <c r="A2183" s="3">
        <f>RSI!A2183</f>
        <v>45183</v>
      </c>
      <c r="B2183" s="2">
        <f>RSI!B2183</f>
        <v>24.3551</v>
      </c>
      <c r="C2183" s="2">
        <f>RSI!I2183</f>
        <v>36.622588674252761</v>
      </c>
      <c r="D2183" s="2">
        <f>MACD!E2183</f>
        <v>0.21892020709563198</v>
      </c>
      <c r="E2183" s="2">
        <f>MACD!F2183</f>
        <v>8.798363009202298E-2</v>
      </c>
      <c r="F2183" s="2">
        <f>'Moving Avg'!D2183</f>
        <v>24.741819999999997</v>
      </c>
      <c r="G2183" s="2">
        <f>'Moving Avg'!F2183</f>
        <v>25.127139999999994</v>
      </c>
      <c r="H2183" s="2">
        <f>'Moving Avg'!G2183</f>
        <v>25.676623999999993</v>
      </c>
      <c r="I2183" s="2">
        <f>'Moving Avg'!H2183</f>
        <v>22.977214999999998</v>
      </c>
      <c r="J2183" s="17" t="str">
        <f>OBV!F2183</f>
        <v>BULLISH</v>
      </c>
      <c r="K2183" s="17" t="str">
        <f>OBV!G2183</f>
        <v>NEUTRAL</v>
      </c>
      <c r="L2183" s="17" t="str">
        <f>OBV!H2183</f>
        <v>BULLISH DIVERGENCE</v>
      </c>
    </row>
    <row r="2184" spans="1:12" ht="13.5" x14ac:dyDescent="0.25">
      <c r="A2184" s="3">
        <f>RSI!A2184</f>
        <v>45184</v>
      </c>
      <c r="B2184" s="2">
        <f>RSI!B2184</f>
        <v>24.0763</v>
      </c>
      <c r="C2184" s="2">
        <f>RSI!I2184</f>
        <v>33.654811434018626</v>
      </c>
      <c r="D2184" s="2">
        <f>MACD!E2184</f>
        <v>0.28227994175705717</v>
      </c>
      <c r="E2184" s="2">
        <f>MACD!F2184</f>
        <v>0.12684289242502983</v>
      </c>
      <c r="F2184" s="2">
        <f>'Moving Avg'!D2184</f>
        <v>24.537320000000001</v>
      </c>
      <c r="G2184" s="2">
        <f>'Moving Avg'!F2184</f>
        <v>25.11737999999999</v>
      </c>
      <c r="H2184" s="2">
        <f>'Moving Avg'!G2184</f>
        <v>25.646877999999994</v>
      </c>
      <c r="I2184" s="2">
        <f>'Moving Avg'!H2184</f>
        <v>22.992012499999998</v>
      </c>
      <c r="J2184" s="17" t="str">
        <f>OBV!F2184</f>
        <v>BEARISH</v>
      </c>
      <c r="K2184" s="17" t="str">
        <f>OBV!G2184</f>
        <v>NEUTRAL</v>
      </c>
      <c r="L2184" s="17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23.611499999999999</v>
      </c>
      <c r="C2185" s="2">
        <f>RSI!I2185</f>
        <v>29.380213758740112</v>
      </c>
      <c r="D2185" s="2">
        <f>MACD!E2185</f>
        <v>0.36975061772532669</v>
      </c>
      <c r="E2185" s="2">
        <f>MACD!F2185</f>
        <v>0.17542443748508924</v>
      </c>
      <c r="F2185" s="2">
        <f>'Moving Avg'!D2185</f>
        <v>24.262180000000001</v>
      </c>
      <c r="G2185" s="2">
        <f>'Moving Avg'!F2185</f>
        <v>25.011874999999993</v>
      </c>
      <c r="H2185" s="2">
        <f>'Moving Avg'!G2185</f>
        <v>25.598539999999989</v>
      </c>
      <c r="I2185" s="2">
        <f>'Moving Avg'!H2185</f>
        <v>23.004485999999996</v>
      </c>
      <c r="J2185" s="17" t="str">
        <f>OBV!F2185</f>
        <v>BEARISH</v>
      </c>
      <c r="K2185" s="17" t="str">
        <f>OBV!G2185</f>
        <v>NEUTRAL</v>
      </c>
      <c r="L2185" s="17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23.053699999999999</v>
      </c>
      <c r="C2186" s="2">
        <f>RSI!I2186</f>
        <v>25.237446224443673</v>
      </c>
      <c r="D2186" s="2">
        <f>MACD!E2186</f>
        <v>0.50107834826770059</v>
      </c>
      <c r="E2186" s="2">
        <f>MACD!F2186</f>
        <v>0.2405552196416115</v>
      </c>
      <c r="F2186" s="2">
        <f>'Moving Avg'!D2186</f>
        <v>23.890339999999998</v>
      </c>
      <c r="G2186" s="2">
        <f>'Moving Avg'!F2186</f>
        <v>24.909619999999993</v>
      </c>
      <c r="H2186" s="2">
        <f>'Moving Avg'!G2186</f>
        <v>25.537187999999986</v>
      </c>
      <c r="I2186" s="2">
        <f>'Moving Avg'!H2186</f>
        <v>23.015163500000003</v>
      </c>
      <c r="J2186" s="17" t="str">
        <f>OBV!F2186</f>
        <v>BEARISH</v>
      </c>
      <c r="K2186" s="17" t="str">
        <f>OBV!G2186</f>
        <v>NEUTRAL</v>
      </c>
      <c r="L2186" s="17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22.31</v>
      </c>
      <c r="C2187" s="2">
        <f>RSI!I2187</f>
        <v>20.988176690588034</v>
      </c>
      <c r="D2187" s="2">
        <f>MACD!E2187</f>
        <v>0.67877354059271866</v>
      </c>
      <c r="E2187" s="2">
        <f>MACD!F2187</f>
        <v>0.32819888383183293</v>
      </c>
      <c r="F2187" s="2">
        <f>'Moving Avg'!D2187</f>
        <v>23.48132</v>
      </c>
      <c r="G2187" s="2">
        <f>'Moving Avg'!F2187</f>
        <v>24.770179999999993</v>
      </c>
      <c r="H2187" s="2">
        <f>'Moving Avg'!G2187</f>
        <v>25.457241999999994</v>
      </c>
      <c r="I2187" s="2">
        <f>'Moving Avg'!H2187</f>
        <v>23.021310000000003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21.287500000000001</v>
      </c>
      <c r="C2188" s="2">
        <f>RSI!I2188</f>
        <v>16.799973925273818</v>
      </c>
      <c r="D2188" s="2">
        <f>MACD!E2188</f>
        <v>0.8626985654559931</v>
      </c>
      <c r="E2188" s="2">
        <f>MACD!F2188</f>
        <v>0.43509882015666501</v>
      </c>
      <c r="F2188" s="2">
        <f>'Moving Avg'!D2188</f>
        <v>22.867799999999999</v>
      </c>
      <c r="G2188" s="2">
        <f>'Moving Avg'!F2188</f>
        <v>24.556374999999996</v>
      </c>
      <c r="H2188" s="2">
        <f>'Moving Avg'!G2188</f>
        <v>25.35684599999999</v>
      </c>
      <c r="I2188" s="2">
        <f>'Moving Avg'!H2188</f>
        <v>23.022795500000008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21.194500000000001</v>
      </c>
      <c r="C2189" s="2">
        <f>RSI!I2189</f>
        <v>16.477897381832634</v>
      </c>
      <c r="D2189" s="2">
        <f>MACD!E2189</f>
        <v>1.0737720343322827</v>
      </c>
      <c r="E2189" s="2">
        <f>MACD!F2189</f>
        <v>0.5628334629917886</v>
      </c>
      <c r="F2189" s="2">
        <f>'Moving Avg'!D2189</f>
        <v>22.291440000000001</v>
      </c>
      <c r="G2189" s="2">
        <f>'Moving Avg'!F2189</f>
        <v>24.361159999999998</v>
      </c>
      <c r="H2189" s="2">
        <f>'Moving Avg'!G2189</f>
        <v>25.260167999999993</v>
      </c>
      <c r="I2189" s="2">
        <f>'Moving Avg'!H2189</f>
        <v>23.0249445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21.017900000000001</v>
      </c>
      <c r="C2190" s="2">
        <f>RSI!I2190</f>
        <v>15.856250965909325</v>
      </c>
      <c r="D2190" s="2">
        <f>MACD!E2190</f>
        <v>1.2673119653968108</v>
      </c>
      <c r="E2190" s="2">
        <f>MACD!F2190</f>
        <v>0.70372916347279313</v>
      </c>
      <c r="F2190" s="2">
        <f>'Moving Avg'!D2190</f>
        <v>21.77272</v>
      </c>
      <c r="G2190" s="2">
        <f>'Moving Avg'!F2190</f>
        <v>24.133875</v>
      </c>
      <c r="H2190" s="2">
        <f>'Moving Avg'!G2190</f>
        <v>25.159957999999996</v>
      </c>
      <c r="I2190" s="2">
        <f>'Moving Avg'!H2190</f>
        <v>23.026210499999998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20.915700000000001</v>
      </c>
      <c r="C2191" s="2">
        <f>RSI!I2191</f>
        <v>15.492005493294172</v>
      </c>
      <c r="D2191" s="2">
        <f>MACD!E2191</f>
        <v>1.4458773020952655</v>
      </c>
      <c r="E2191" s="2">
        <f>MACD!F2191</f>
        <v>0.85215879119728766</v>
      </c>
      <c r="F2191" s="2">
        <f>'Moving Avg'!D2191</f>
        <v>21.345120000000001</v>
      </c>
      <c r="G2191" s="2">
        <f>'Moving Avg'!F2191</f>
        <v>23.906130000000001</v>
      </c>
      <c r="H2191" s="2">
        <f>'Moving Avg'!G2191</f>
        <v>25.055845999999992</v>
      </c>
      <c r="I2191" s="2">
        <f>'Moving Avg'!H2191</f>
        <v>23.026920499999996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21.380500000000001</v>
      </c>
      <c r="C2192" s="2">
        <f>RSI!I2192</f>
        <v>24.038483595867802</v>
      </c>
      <c r="D2192" s="2">
        <f>MACD!E2192</f>
        <v>1.4946088074619155</v>
      </c>
      <c r="E2192" s="2">
        <f>MACD!F2192</f>
        <v>0.98064879445021336</v>
      </c>
      <c r="F2192" s="2">
        <f>'Moving Avg'!D2192</f>
        <v>21.159219999999998</v>
      </c>
      <c r="G2192" s="2">
        <f>'Moving Avg'!F2192</f>
        <v>23.701625</v>
      </c>
      <c r="H2192" s="2">
        <f>'Moving Avg'!G2192</f>
        <v>24.956195999999995</v>
      </c>
      <c r="I2192" s="2">
        <f>'Moving Avg'!H2192</f>
        <v>23.029096499999994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21.380500000000001</v>
      </c>
      <c r="C2193" s="2">
        <f>RSI!I2193</f>
        <v>24.038483595867788</v>
      </c>
      <c r="D2193" s="2">
        <f>MACD!E2193</f>
        <v>1.5496547583051665</v>
      </c>
      <c r="E2193" s="2">
        <f>MACD!F2193</f>
        <v>1.0944499872212041</v>
      </c>
      <c r="F2193" s="2">
        <f>'Moving Avg'!D2193</f>
        <v>21.177820000000001</v>
      </c>
      <c r="G2193" s="2">
        <f>'Moving Avg'!F2193</f>
        <v>23.497119999999999</v>
      </c>
      <c r="H2193" s="2">
        <f>'Moving Avg'!G2193</f>
        <v>24.854871999999997</v>
      </c>
      <c r="I2193" s="2">
        <f>'Moving Avg'!H2193</f>
        <v>23.031724000000001</v>
      </c>
      <c r="J2193" s="17" t="str">
        <f>OBV!F2193</f>
        <v>BEARISH</v>
      </c>
      <c r="K2193" s="17" t="str">
        <f>OBV!G2193</f>
        <v>NEUTRAL</v>
      </c>
      <c r="L2193" s="17" t="str">
        <f>OBV!H2193</f>
        <v>BEARISH DIVERGENCE</v>
      </c>
    </row>
    <row r="2194" spans="1:12" ht="13.5" x14ac:dyDescent="0.25">
      <c r="A2194" s="3">
        <f>RSI!A2194</f>
        <v>45201</v>
      </c>
      <c r="B2194" s="2">
        <f>RSI!B2194</f>
        <v>21.380500000000001</v>
      </c>
      <c r="C2194" s="2">
        <f>RSI!I2194</f>
        <v>24.038483595867802</v>
      </c>
      <c r="D2194" s="2">
        <f>MACD!E2194</f>
        <v>1.5661283122899903</v>
      </c>
      <c r="E2194" s="2">
        <f>MACD!F2194</f>
        <v>1.1887856522349614</v>
      </c>
      <c r="F2194" s="2">
        <f>'Moving Avg'!D2194</f>
        <v>21.215019999999999</v>
      </c>
      <c r="G2194" s="2">
        <f>'Moving Avg'!F2194</f>
        <v>23.301909999999999</v>
      </c>
      <c r="H2194" s="2">
        <f>'Moving Avg'!G2194</f>
        <v>24.758195999999995</v>
      </c>
      <c r="I2194" s="2">
        <f>'Moving Avg'!H2194</f>
        <v>23.034351500000003</v>
      </c>
      <c r="J2194" s="17" t="str">
        <f>OBV!F2194</f>
        <v>BEARISH</v>
      </c>
      <c r="K2194" s="17" t="str">
        <f>OBV!G2194</f>
        <v>NEUTRAL</v>
      </c>
      <c r="L2194" s="17" t="str">
        <f>OBV!H2194</f>
        <v>BEARISH DIVERGENCE</v>
      </c>
    </row>
    <row r="2195" spans="1:12" ht="13.5" x14ac:dyDescent="0.25">
      <c r="A2195" s="3">
        <f>RSI!A2195</f>
        <v>45202</v>
      </c>
      <c r="B2195" s="2">
        <f>RSI!B2195</f>
        <v>21.380500000000001</v>
      </c>
      <c r="C2195" s="2">
        <f>RSI!I2195</f>
        <v>24.038483595867802</v>
      </c>
      <c r="D2195" s="2">
        <f>MACD!E2195</f>
        <v>1.5204010020240837</v>
      </c>
      <c r="E2195" s="2">
        <f>MACD!F2195</f>
        <v>1.2551087221927859</v>
      </c>
      <c r="F2195" s="2">
        <f>'Moving Avg'!D2195</f>
        <v>21.28754</v>
      </c>
      <c r="G2195" s="2">
        <f>'Moving Avg'!F2195</f>
        <v>23.109024999999999</v>
      </c>
      <c r="H2195" s="2">
        <f>'Moving Avg'!G2195</f>
        <v>24.657057999999996</v>
      </c>
      <c r="I2195" s="2">
        <f>'Moving Avg'!H2195</f>
        <v>23.034270500000002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21.380500000000001</v>
      </c>
      <c r="C2196" s="2">
        <f>RSI!I2196</f>
        <v>24.038483595867788</v>
      </c>
      <c r="D2196" s="2">
        <f>MACD!E2196</f>
        <v>1.4068573714508048</v>
      </c>
      <c r="E2196" s="2">
        <f>MACD!F2196</f>
        <v>1.2854584520443897</v>
      </c>
      <c r="F2196" s="2">
        <f>'Moving Avg'!D2196</f>
        <v>21.380500000000001</v>
      </c>
      <c r="G2196" s="2">
        <f>'Moving Avg'!F2196</f>
        <v>22.913814999999996</v>
      </c>
      <c r="H2196" s="2">
        <f>'Moving Avg'!G2196</f>
        <v>24.560382000000001</v>
      </c>
      <c r="I2196" s="2">
        <f>'Moving Avg'!H2196</f>
        <v>23.035318000000007</v>
      </c>
      <c r="J2196" s="17" t="str">
        <f>OBV!F2196</f>
        <v>BULLISH</v>
      </c>
      <c r="K2196" s="17" t="str">
        <f>OBV!G2196</f>
        <v>NEUTRAL</v>
      </c>
      <c r="L2196" s="17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21.334</v>
      </c>
      <c r="C2197" s="2">
        <f>RSI!I2197</f>
        <v>23.69127688740889</v>
      </c>
      <c r="D2197" s="2">
        <f>MACD!E2197</f>
        <v>1.2099629899879716</v>
      </c>
      <c r="E2197" s="2">
        <f>MACD!F2197</f>
        <v>1.2703593596331062</v>
      </c>
      <c r="F2197" s="2">
        <f>'Moving Avg'!D2197</f>
        <v>21.371200000000002</v>
      </c>
      <c r="G2197" s="2">
        <f>'Moving Avg'!F2197</f>
        <v>22.716279999999998</v>
      </c>
      <c r="H2197" s="2">
        <f>'Moving Avg'!G2197</f>
        <v>24.462775999999998</v>
      </c>
      <c r="I2197" s="2">
        <f>'Moving Avg'!H2197</f>
        <v>23.03726150000001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21.334</v>
      </c>
      <c r="C2198" s="2">
        <f>RSI!I2198</f>
        <v>23.69127688740889</v>
      </c>
      <c r="D2198" s="2">
        <f>MACD!E2198</f>
        <v>0.89572707300155585</v>
      </c>
      <c r="E2198" s="2">
        <f>MACD!F2198</f>
        <v>1.1954329023067962</v>
      </c>
      <c r="F2198" s="2">
        <f>'Moving Avg'!D2198</f>
        <v>21.361900000000002</v>
      </c>
      <c r="G2198" s="2">
        <f>'Moving Avg'!F2198</f>
        <v>22.537334999999995</v>
      </c>
      <c r="H2198" s="2">
        <f>'Moving Avg'!G2198</f>
        <v>24.36703</v>
      </c>
      <c r="I2198" s="2">
        <f>'Moving Avg'!H2198</f>
        <v>23.035594000000007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20.636800000000001</v>
      </c>
      <c r="C2199" s="2">
        <f>RSI!I2199</f>
        <v>18.935411272138481</v>
      </c>
      <c r="D2199" s="2">
        <f>MACD!E2199</f>
        <v>0.6761299634195943</v>
      </c>
      <c r="E2199" s="2">
        <f>MACD!F2199</f>
        <v>1.0915723145293559</v>
      </c>
      <c r="F2199" s="2">
        <f>'Moving Avg'!D2199</f>
        <v>21.213159999999998</v>
      </c>
      <c r="G2199" s="2">
        <f>'Moving Avg'!F2199</f>
        <v>22.314234999999996</v>
      </c>
      <c r="H2199" s="2">
        <f>'Moving Avg'!G2199</f>
        <v>24.243954000000002</v>
      </c>
      <c r="I2199" s="2">
        <f>'Moving Avg'!H2199</f>
        <v>23.030214500000007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21.008600000000001</v>
      </c>
      <c r="C2200" s="2">
        <f>RSI!I2200</f>
        <v>27.314998048297767</v>
      </c>
      <c r="D2200" s="2">
        <f>MACD!E2200</f>
        <v>0.44802134521811965</v>
      </c>
      <c r="E2200" s="2">
        <f>MACD!F2200</f>
        <v>0.96286212066710875</v>
      </c>
      <c r="F2200" s="2">
        <f>'Moving Avg'!D2200</f>
        <v>21.138780000000004</v>
      </c>
      <c r="G2200" s="2">
        <f>'Moving Avg'!F2200</f>
        <v>22.115304999999996</v>
      </c>
      <c r="H2200" s="2">
        <f>'Moving Avg'!G2200</f>
        <v>24.128684000000003</v>
      </c>
      <c r="I2200" s="2">
        <f>'Moving Avg'!H2200</f>
        <v>23.026152500000009</v>
      </c>
      <c r="J2200" s="17" t="str">
        <f>OBV!F2200</f>
        <v>BULLISH</v>
      </c>
      <c r="K2200" s="17" t="str">
        <f>OBV!G2200</f>
        <v>NEUTRAL</v>
      </c>
      <c r="L2200" s="17" t="str">
        <f>OBV!H2200</f>
        <v>BULLISH DIVERGENCE</v>
      </c>
    </row>
    <row r="2201" spans="1:12" ht="13.5" x14ac:dyDescent="0.25">
      <c r="A2201" s="3">
        <f>RSI!A2201</f>
        <v>45210</v>
      </c>
      <c r="B2201" s="2">
        <f>RSI!B2201</f>
        <v>20.999300000000002</v>
      </c>
      <c r="C2201" s="2">
        <f>RSI!I2201</f>
        <v>27.239150207833575</v>
      </c>
      <c r="D2201" s="2">
        <f>MACD!E2201</f>
        <v>0.24926990537117177</v>
      </c>
      <c r="E2201" s="2">
        <f>MACD!F2201</f>
        <v>0.8201436776079214</v>
      </c>
      <c r="F2201" s="2">
        <f>'Moving Avg'!D2201</f>
        <v>21.062540000000002</v>
      </c>
      <c r="G2201" s="2">
        <f>'Moving Avg'!F2201</f>
        <v>21.919625</v>
      </c>
      <c r="H2201" s="2">
        <f>'Moving Avg'!G2201</f>
        <v>24.014530000000004</v>
      </c>
      <c r="I2201" s="2">
        <f>'Moving Avg'!H2201</f>
        <v>23.022811500000007</v>
      </c>
      <c r="J2201" s="17" t="str">
        <f>OBV!F2201</f>
        <v>BULLISH</v>
      </c>
      <c r="K2201" s="17" t="str">
        <f>OBV!G2201</f>
        <v>NEUTRAL</v>
      </c>
      <c r="L2201" s="17" t="str">
        <f>OBV!H2201</f>
        <v>BULLISH DIVERGENCE</v>
      </c>
    </row>
    <row r="2202" spans="1:12" ht="13.5" x14ac:dyDescent="0.25">
      <c r="A2202" s="3">
        <f>RSI!A2202</f>
        <v>45211</v>
      </c>
      <c r="B2202" s="2">
        <f>RSI!B2202</f>
        <v>21.371200000000002</v>
      </c>
      <c r="C2202" s="2">
        <f>RSI!I2202</f>
        <v>35.010766887034265</v>
      </c>
      <c r="D2202" s="2">
        <f>MACD!E2202</f>
        <v>0.13371912024468458</v>
      </c>
      <c r="E2202" s="2">
        <f>MACD!F2202</f>
        <v>0.68285876613527408</v>
      </c>
      <c r="F2202" s="2">
        <f>'Moving Avg'!D2202</f>
        <v>21.069980000000001</v>
      </c>
      <c r="G2202" s="2">
        <f>'Moving Avg'!F2202</f>
        <v>21.770429999999998</v>
      </c>
      <c r="H2202" s="2">
        <f>'Moving Avg'!G2202</f>
        <v>23.907814000000009</v>
      </c>
      <c r="I2202" s="2">
        <f>'Moving Avg'!H2202</f>
        <v>23.021330000000006</v>
      </c>
      <c r="J2202" s="17" t="str">
        <f>OBV!F2202</f>
        <v>BULLISH</v>
      </c>
      <c r="K2202" s="17" t="str">
        <f>OBV!G2202</f>
        <v>NEUTRAL</v>
      </c>
      <c r="L2202" s="17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20.915700000000001</v>
      </c>
      <c r="C2203" s="2">
        <f>RSI!I2203</f>
        <v>30.687413108944924</v>
      </c>
      <c r="D2203" s="2">
        <f>MACD!E2203</f>
        <v>7.5510737365018343E-2</v>
      </c>
      <c r="E2203" s="2">
        <f>MACD!F2203</f>
        <v>0.56138916038122288</v>
      </c>
      <c r="F2203" s="2">
        <f>'Moving Avg'!D2203</f>
        <v>20.986319999999999</v>
      </c>
      <c r="G2203" s="2">
        <f>'Moving Avg'!F2203</f>
        <v>21.598460000000003</v>
      </c>
      <c r="H2203" s="2">
        <f>'Moving Avg'!G2203</f>
        <v>23.802586000000002</v>
      </c>
      <c r="I2203" s="2">
        <f>'Moving Avg'!H2203</f>
        <v>23.016442500000004</v>
      </c>
      <c r="J2203" s="17" t="str">
        <f>OBV!F2203</f>
        <v>BULLISH</v>
      </c>
      <c r="K2203" s="17" t="str">
        <f>OBV!G2203</f>
        <v>NEUTRAL</v>
      </c>
      <c r="L2203" s="17" t="str">
        <f>OBV!H2203</f>
        <v>BULLISH DIVERGENCE</v>
      </c>
    </row>
    <row r="2204" spans="1:12" ht="13.5" x14ac:dyDescent="0.25">
      <c r="A2204" s="3">
        <f>RSI!A2204</f>
        <v>45215</v>
      </c>
      <c r="B2204" s="2">
        <f>RSI!B2204</f>
        <v>21.287500000000001</v>
      </c>
      <c r="C2204" s="2">
        <f>RSI!I2204</f>
        <v>37.474480304685159</v>
      </c>
      <c r="D2204" s="2">
        <f>MACD!E2204</f>
        <v>6.8014831161065104E-3</v>
      </c>
      <c r="E2204" s="2">
        <f>MACD!F2204</f>
        <v>0.45047162492819964</v>
      </c>
      <c r="F2204" s="2">
        <f>'Moving Avg'!D2204</f>
        <v>21.11646</v>
      </c>
      <c r="G2204" s="2">
        <f>'Moving Avg'!F2204</f>
        <v>21.459020000000002</v>
      </c>
      <c r="H2204" s="2">
        <f>'Moving Avg'!G2204</f>
        <v>23.704979999999995</v>
      </c>
      <c r="I2204" s="2">
        <f>'Moving Avg'!H2204</f>
        <v>23.015851500000007</v>
      </c>
      <c r="J2204" s="17" t="str">
        <f>OBV!F2204</f>
        <v>BULLISH</v>
      </c>
      <c r="K2204" s="17" t="str">
        <f>OBV!G2204</f>
        <v>NEUTRAL</v>
      </c>
      <c r="L2204" s="17" t="str">
        <f>OBV!H2204</f>
        <v>CONFIRMED BULLISH</v>
      </c>
    </row>
    <row r="2205" spans="1:12" ht="13.5" x14ac:dyDescent="0.25">
      <c r="A2205" s="3">
        <f>RSI!A2205</f>
        <v>45216</v>
      </c>
      <c r="B2205" s="2">
        <f>RSI!B2205</f>
        <v>21.055099999999999</v>
      </c>
      <c r="C2205" s="2">
        <f>RSI!I2205</f>
        <v>35.157114039899724</v>
      </c>
      <c r="D2205" s="2">
        <f>MACD!E2205</f>
        <v>-2.8833419593052412E-2</v>
      </c>
      <c r="E2205" s="2">
        <f>MACD!F2205</f>
        <v>0.35461061602394928</v>
      </c>
      <c r="F2205" s="2">
        <f>'Moving Avg'!D2205</f>
        <v>21.12576</v>
      </c>
      <c r="G2205" s="2">
        <f>'Moving Avg'!F2205</f>
        <v>21.331200000000003</v>
      </c>
      <c r="H2205" s="2">
        <f>'Moving Avg'!G2205</f>
        <v>23.605513999999992</v>
      </c>
      <c r="I2205" s="2">
        <f>'Moving Avg'!H2205</f>
        <v>23.012789500000004</v>
      </c>
      <c r="J2205" s="17" t="str">
        <f>OBV!F2205</f>
        <v>BULLISH</v>
      </c>
      <c r="K2205" s="17" t="str">
        <f>OBV!G2205</f>
        <v>NEUTRAL</v>
      </c>
      <c r="L2205" s="17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21.055099999999999</v>
      </c>
      <c r="C2206" s="2">
        <f>RSI!I2206</f>
        <v>35.157114039899724</v>
      </c>
      <c r="D2206" s="2">
        <f>MACD!E2206</f>
        <v>-5.271565482566487E-2</v>
      </c>
      <c r="E2206" s="2">
        <f>MACD!F2206</f>
        <v>0.27314536185402644</v>
      </c>
      <c r="F2206" s="2">
        <f>'Moving Avg'!D2206</f>
        <v>21.13692</v>
      </c>
      <c r="G2206" s="2">
        <f>'Moving Avg'!F2206</f>
        <v>21.231270000000002</v>
      </c>
      <c r="H2206" s="2">
        <f>'Moving Avg'!G2206</f>
        <v>23.513483999999998</v>
      </c>
      <c r="I2206" s="2">
        <f>'Moving Avg'!H2206</f>
        <v>23.009727500000004</v>
      </c>
      <c r="J2206" s="17" t="str">
        <f>OBV!F2206</f>
        <v>BULLISH</v>
      </c>
      <c r="K2206" s="17" t="str">
        <f>OBV!G2206</f>
        <v>NEUTRAL</v>
      </c>
      <c r="L2206" s="17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21.008600000000001</v>
      </c>
      <c r="C2207" s="2">
        <f>RSI!I2207</f>
        <v>34.659754175791548</v>
      </c>
      <c r="D2207" s="2">
        <f>MACD!E2207</f>
        <v>-7.082719918368241E-2</v>
      </c>
      <c r="E2207" s="2">
        <f>MACD!F2207</f>
        <v>0.20435084964648467</v>
      </c>
      <c r="F2207" s="2">
        <f>'Moving Avg'!D2207</f>
        <v>21.064399999999999</v>
      </c>
      <c r="G2207" s="2">
        <f>'Moving Avg'!F2207</f>
        <v>21.1662</v>
      </c>
      <c r="H2207" s="2">
        <f>'Moving Avg'!G2207</f>
        <v>23.415319999999994</v>
      </c>
      <c r="I2207" s="2">
        <f>'Moving Avg'!H2207</f>
        <v>23.005304500000008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21.241</v>
      </c>
      <c r="C2208" s="2">
        <f>RSI!I2208</f>
        <v>39.282888132850644</v>
      </c>
      <c r="D2208" s="2">
        <f>MACD!E2208</f>
        <v>-9.7716560727047153E-2</v>
      </c>
      <c r="E2208" s="2">
        <f>MACD!F2208</f>
        <v>0.1439373675717783</v>
      </c>
      <c r="F2208" s="2">
        <f>'Moving Avg'!D2208</f>
        <v>21.129460000000002</v>
      </c>
      <c r="G2208" s="2">
        <f>'Moving Avg'!F2208</f>
        <v>21.163874999999997</v>
      </c>
      <c r="H2208" s="2">
        <f>'Moving Avg'!G2208</f>
        <v>23.328867999999993</v>
      </c>
      <c r="I2208" s="2">
        <f>'Moving Avg'!H2208</f>
        <v>23.00096000000001</v>
      </c>
      <c r="J2208" s="17" t="str">
        <f>OBV!F2208</f>
        <v>BULLISH</v>
      </c>
      <c r="K2208" s="17" t="str">
        <f>OBV!G2208</f>
        <v>NEUTRAL</v>
      </c>
      <c r="L2208" s="17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21.724399999999999</v>
      </c>
      <c r="C2209" s="2">
        <f>RSI!I2209</f>
        <v>47.589587567205648</v>
      </c>
      <c r="D2209" s="2">
        <f>MACD!E2209</f>
        <v>-0.25967926209889214</v>
      </c>
      <c r="E2209" s="2">
        <f>MACD!F2209</f>
        <v>6.3214041637644214E-2</v>
      </c>
      <c r="F2209" s="2">
        <f>'Moving Avg'!D2209</f>
        <v>21.216840000000001</v>
      </c>
      <c r="G2209" s="2">
        <f>'Moving Avg'!F2209</f>
        <v>21.190369999999998</v>
      </c>
      <c r="H2209" s="2">
        <f>'Moving Avg'!G2209</f>
        <v>23.261379999999988</v>
      </c>
      <c r="I2209" s="2">
        <f>'Moving Avg'!H2209</f>
        <v>22.999032500000009</v>
      </c>
      <c r="J2209" s="17" t="str">
        <f>OBV!F2209</f>
        <v>BULLISH</v>
      </c>
      <c r="K2209" s="17" t="str">
        <f>OBV!G2209</f>
        <v>NEUTRAL</v>
      </c>
      <c r="L2209" s="17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21.7058</v>
      </c>
      <c r="C2210" s="2">
        <f>RSI!I2210</f>
        <v>47.321321810531572</v>
      </c>
      <c r="D2210" s="2">
        <f>MACD!E2210</f>
        <v>-0.33743033283638724</v>
      </c>
      <c r="E2210" s="2">
        <f>MACD!F2210</f>
        <v>-1.6914833257162074E-2</v>
      </c>
      <c r="F2210" s="2">
        <f>'Moving Avg'!D2210</f>
        <v>21.346979999999999</v>
      </c>
      <c r="G2210" s="2">
        <f>'Moving Avg'!F2210</f>
        <v>21.224764999999998</v>
      </c>
      <c r="H2210" s="2">
        <f>'Moving Avg'!G2210</f>
        <v>23.193519999999992</v>
      </c>
      <c r="I2210" s="2">
        <f>'Moving Avg'!H2210</f>
        <v>22.997869500000007</v>
      </c>
      <c r="J2210" s="17" t="str">
        <f>OBV!F2210</f>
        <v>BEARISH</v>
      </c>
      <c r="K2210" s="17" t="str">
        <f>OBV!G2210</f>
        <v>NEUTRAL</v>
      </c>
      <c r="L2210" s="17" t="str">
        <f>OBV!H2210</f>
        <v>BEARISH DIVERGENCE</v>
      </c>
    </row>
    <row r="2211" spans="1:12" ht="13.5" x14ac:dyDescent="0.25">
      <c r="A2211" s="3">
        <f>RSI!A2211</f>
        <v>45224</v>
      </c>
      <c r="B2211" s="2">
        <f>RSI!B2211</f>
        <v>21.371200000000002</v>
      </c>
      <c r="C2211" s="2">
        <f>RSI!I2211</f>
        <v>42.662295199449787</v>
      </c>
      <c r="D2211" s="2">
        <f>MACD!E2211</f>
        <v>-0.37909193717104728</v>
      </c>
      <c r="E2211" s="2">
        <f>MACD!F2211</f>
        <v>-8.9350254039939125E-2</v>
      </c>
      <c r="F2211" s="2">
        <f>'Moving Avg'!D2211</f>
        <v>21.4102</v>
      </c>
      <c r="G2211" s="2">
        <f>'Moving Avg'!F2211</f>
        <v>21.247540000000001</v>
      </c>
      <c r="H2211" s="2">
        <f>'Moving Avg'!G2211</f>
        <v>23.103165999999998</v>
      </c>
      <c r="I2211" s="2">
        <f>'Moving Avg'!H2211</f>
        <v>22.993679500000002</v>
      </c>
      <c r="J2211" s="17" t="str">
        <f>OBV!F2211</f>
        <v>BEARISH</v>
      </c>
      <c r="K2211" s="17" t="str">
        <f>OBV!G2211</f>
        <v>NEUTRAL</v>
      </c>
      <c r="L2211" s="17" t="str">
        <f>OBV!H2211</f>
        <v>BEARISH DIVERGENCE</v>
      </c>
    </row>
    <row r="2212" spans="1:12" ht="13.5" x14ac:dyDescent="0.25">
      <c r="A2212" s="3">
        <f>RSI!A2212</f>
        <v>45225</v>
      </c>
      <c r="B2212" s="2">
        <f>RSI!B2212</f>
        <v>21.287500000000001</v>
      </c>
      <c r="C2212" s="2">
        <f>RSI!I2212</f>
        <v>41.559999625460151</v>
      </c>
      <c r="D2212" s="2">
        <f>MACD!E2212</f>
        <v>-0.34823545125466282</v>
      </c>
      <c r="E2212" s="2">
        <f>MACD!F2212</f>
        <v>-0.14112729348288386</v>
      </c>
      <c r="F2212" s="2">
        <f>'Moving Avg'!D2212</f>
        <v>21.465980000000002</v>
      </c>
      <c r="G2212" s="2">
        <f>'Moving Avg'!F2212</f>
        <v>21.242889999999999</v>
      </c>
      <c r="H2212" s="2">
        <f>'Moving Avg'!G2212</f>
        <v>23.012065999999994</v>
      </c>
      <c r="I2212" s="2">
        <f>'Moving Avg'!H2212</f>
        <v>22.988619500000006</v>
      </c>
      <c r="J2212" s="17" t="str">
        <f>OBV!F2212</f>
        <v>BEARISH</v>
      </c>
      <c r="K2212" s="17" t="str">
        <f>OBV!G2212</f>
        <v>NEUTRAL</v>
      </c>
      <c r="L2212" s="17" t="str">
        <f>OBV!H2212</f>
        <v>BEARISH DIVERGENCE</v>
      </c>
    </row>
    <row r="2213" spans="1:12" ht="13.5" x14ac:dyDescent="0.25">
      <c r="A2213" s="3">
        <f>RSI!A2213</f>
        <v>45226</v>
      </c>
      <c r="B2213" s="2">
        <f>RSI!B2213</f>
        <v>21.101600000000001</v>
      </c>
      <c r="C2213" s="2">
        <f>RSI!I2213</f>
        <v>39.141059914799882</v>
      </c>
      <c r="D2213" s="2">
        <f>MACD!E2213</f>
        <v>-0.37544435315772517</v>
      </c>
      <c r="E2213" s="2">
        <f>MACD!F2213</f>
        <v>-0.18799070541785212</v>
      </c>
      <c r="F2213" s="2">
        <f>'Moving Avg'!D2213</f>
        <v>21.438099999999999</v>
      </c>
      <c r="G2213" s="2">
        <f>'Moving Avg'!F2213</f>
        <v>21.228945000000003</v>
      </c>
      <c r="H2213" s="2">
        <f>'Moving Avg'!G2213</f>
        <v>22.946995999999995</v>
      </c>
      <c r="I2213" s="2">
        <f>'Moving Avg'!H2213</f>
        <v>22.983081500000008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20.915700000000001</v>
      </c>
      <c r="C2214" s="2">
        <f>RSI!I2214</f>
        <v>36.832378746737248</v>
      </c>
      <c r="D2214" s="2">
        <f>MACD!E2214</f>
        <v>-0.32363144891473539</v>
      </c>
      <c r="E2214" s="2">
        <f>MACD!F2214</f>
        <v>-0.21511885411722881</v>
      </c>
      <c r="F2214" s="2">
        <f>'Moving Avg'!D2214</f>
        <v>21.27636</v>
      </c>
      <c r="G2214" s="2">
        <f>'Moving Avg'!F2214</f>
        <v>21.205705000000005</v>
      </c>
      <c r="H2214" s="2">
        <f>'Moving Avg'!G2214</f>
        <v>22.879879999999993</v>
      </c>
      <c r="I2214" s="2">
        <f>'Moving Avg'!H2214</f>
        <v>22.977065500000002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21.008600000000001</v>
      </c>
      <c r="C2215" s="2">
        <f>RSI!I2215</f>
        <v>38.775837115081565</v>
      </c>
      <c r="D2215" s="2">
        <f>MACD!E2215</f>
        <v>-0.31774747608715259</v>
      </c>
      <c r="E2215" s="2">
        <f>MACD!F2215</f>
        <v>-0.23564457851121356</v>
      </c>
      <c r="F2215" s="2">
        <f>'Moving Avg'!D2215</f>
        <v>21.13692</v>
      </c>
      <c r="G2215" s="2">
        <f>'Moving Avg'!F2215</f>
        <v>21.187110000000008</v>
      </c>
      <c r="H2215" s="2">
        <f>'Moving Avg'!G2215</f>
        <v>22.785619999999991</v>
      </c>
      <c r="I2215" s="2">
        <f>'Moving Avg'!H2215</f>
        <v>22.966097000000005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20.915700000000001</v>
      </c>
      <c r="C2216" s="2">
        <f>RSI!I2216</f>
        <v>37.532267213381701</v>
      </c>
      <c r="D2216" s="2">
        <f>MACD!E2216</f>
        <v>-0.30210507599617387</v>
      </c>
      <c r="E2216" s="2">
        <f>MACD!F2216</f>
        <v>-0.24893667800820563</v>
      </c>
      <c r="F2216" s="2">
        <f>'Moving Avg'!D2216</f>
        <v>21.045819999999999</v>
      </c>
      <c r="G2216" s="2">
        <f>'Moving Avg'!F2216</f>
        <v>21.163870000000006</v>
      </c>
      <c r="H2216" s="2">
        <f>'Moving Avg'!G2216</f>
        <v>22.701957999999994</v>
      </c>
      <c r="I2216" s="2">
        <f>'Moving Avg'!H2216</f>
        <v>22.955612000000002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20.915700000000001</v>
      </c>
      <c r="C2217" s="2">
        <f>RSI!I2217</f>
        <v>37.532267213381701</v>
      </c>
      <c r="D2217" s="2">
        <f>MACD!E2217</f>
        <v>-0.29197208360585236</v>
      </c>
      <c r="E2217" s="2">
        <f>MACD!F2217</f>
        <v>-0.25754375912773497</v>
      </c>
      <c r="F2217" s="2">
        <f>'Moving Avg'!D2217</f>
        <v>20.97146</v>
      </c>
      <c r="G2217" s="2">
        <f>'Moving Avg'!F2217</f>
        <v>21.142955000000008</v>
      </c>
      <c r="H2217" s="2">
        <f>'Moving Avg'!G2217</f>
        <v>22.61829599999999</v>
      </c>
      <c r="I2217" s="2">
        <f>'Moving Avg'!H2217</f>
        <v>22.947339000000003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20.915700000000001</v>
      </c>
      <c r="C2218" s="2">
        <f>RSI!I2218</f>
        <v>37.532267213381701</v>
      </c>
      <c r="D2218" s="2">
        <f>MACD!E2218</f>
        <v>-0.24389327664926697</v>
      </c>
      <c r="E2218" s="2">
        <f>MACD!F2218</f>
        <v>-0.25481366263204142</v>
      </c>
      <c r="F2218" s="2">
        <f>'Moving Avg'!D2218</f>
        <v>20.934280000000001</v>
      </c>
      <c r="G2218" s="2">
        <f>'Moving Avg'!F2218</f>
        <v>21.122040000000005</v>
      </c>
      <c r="H2218" s="2">
        <f>'Moving Avg'!G2218</f>
        <v>22.525337999999991</v>
      </c>
      <c r="I2218" s="2">
        <f>'Moving Avg'!H2218</f>
        <v>22.94042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21.101600000000001</v>
      </c>
      <c r="C2219" s="2">
        <f>RSI!I2219</f>
        <v>42.167768400830695</v>
      </c>
      <c r="D2219" s="2">
        <f>MACD!E2219</f>
        <v>-0.13913930223428395</v>
      </c>
      <c r="E2219" s="2">
        <f>MACD!F2219</f>
        <v>-0.23167879055248994</v>
      </c>
      <c r="F2219" s="2">
        <f>'Moving Avg'!D2219</f>
        <v>20.97146</v>
      </c>
      <c r="G2219" s="2">
        <f>'Moving Avg'!F2219</f>
        <v>21.145280000000007</v>
      </c>
      <c r="H2219" s="2">
        <f>'Moving Avg'!G2219</f>
        <v>22.445393999999997</v>
      </c>
      <c r="I2219" s="2">
        <f>'Moving Avg'!H2219</f>
        <v>22.936235999999997</v>
      </c>
      <c r="J2219" s="17" t="str">
        <f>OBV!F2219</f>
        <v>BEARISH</v>
      </c>
      <c r="K2219" s="17" t="str">
        <f>OBV!G2219</f>
        <v>NEUTRAL</v>
      </c>
      <c r="L2219" s="17" t="str">
        <f>OBV!H2219</f>
        <v>BEARISH DIVERGENCE</v>
      </c>
    </row>
    <row r="2220" spans="1:12" ht="13.5" x14ac:dyDescent="0.25">
      <c r="A2220" s="3">
        <f>RSI!A2220</f>
        <v>45237</v>
      </c>
      <c r="B2220" s="2">
        <f>RSI!B2220</f>
        <v>21.101600000000001</v>
      </c>
      <c r="C2220" s="2">
        <f>RSI!I2220</f>
        <v>42.167768400830695</v>
      </c>
      <c r="D2220" s="2">
        <f>MACD!E2220</f>
        <v>-5.1245569547514691E-2</v>
      </c>
      <c r="E2220" s="2">
        <f>MACD!F2220</f>
        <v>-0.19559214635149491</v>
      </c>
      <c r="F2220" s="2">
        <f>'Moving Avg'!D2220</f>
        <v>20.990060000000003</v>
      </c>
      <c r="G2220" s="2">
        <f>'Moving Avg'!F2220</f>
        <v>21.149930000000005</v>
      </c>
      <c r="H2220" s="2">
        <f>'Moving Avg'!G2220</f>
        <v>22.356153999999997</v>
      </c>
      <c r="I2220" s="2">
        <f>'Moving Avg'!H2220</f>
        <v>22.9311495</v>
      </c>
      <c r="J2220" s="17" t="str">
        <f>OBV!F2220</f>
        <v>BEARISH</v>
      </c>
      <c r="K2220" s="17" t="str">
        <f>OBV!G2220</f>
        <v>NEUTRAL</v>
      </c>
      <c r="L2220" s="17" t="str">
        <f>OBV!H2220</f>
        <v>BEARISH DIVERGENCE</v>
      </c>
    </row>
    <row r="2221" spans="1:12" ht="13.5" x14ac:dyDescent="0.25">
      <c r="A2221" s="3">
        <f>RSI!A2221</f>
        <v>45238</v>
      </c>
      <c r="B2221" s="2">
        <f>RSI!B2221</f>
        <v>20.692599999999999</v>
      </c>
      <c r="C2221" s="2">
        <f>RSI!I2221</f>
        <v>35.454609278268634</v>
      </c>
      <c r="D2221" s="2">
        <f>MACD!E2221</f>
        <v>3.9058799312634562E-3</v>
      </c>
      <c r="E2221" s="2">
        <f>MACD!F2221</f>
        <v>-0.15569254109494327</v>
      </c>
      <c r="F2221" s="2">
        <f>'Moving Avg'!D2221</f>
        <v>20.945440000000001</v>
      </c>
      <c r="G2221" s="2">
        <f>'Moving Avg'!F2221</f>
        <v>21.134595000000008</v>
      </c>
      <c r="H2221" s="2">
        <f>'Moving Avg'!G2221</f>
        <v>22.260593999999998</v>
      </c>
      <c r="I2221" s="2">
        <f>'Moving Avg'!H2221</f>
        <v>22.924695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20.729700000000001</v>
      </c>
      <c r="C2222" s="2">
        <f>RSI!I2222</f>
        <v>36.443036614469442</v>
      </c>
      <c r="D2222" s="2">
        <f>MACD!E2222</f>
        <v>3.9179455677530228E-2</v>
      </c>
      <c r="E2222" s="2">
        <f>MACD!F2222</f>
        <v>-0.11671814174044857</v>
      </c>
      <c r="F2222" s="2">
        <f>'Moving Avg'!D2222</f>
        <v>20.908239999999999</v>
      </c>
      <c r="G2222" s="2">
        <f>'Moving Avg'!F2222</f>
        <v>21.102520000000005</v>
      </c>
      <c r="H2222" s="2">
        <f>'Moving Avg'!G2222</f>
        <v>22.165776000000001</v>
      </c>
      <c r="I2222" s="2">
        <f>'Moving Avg'!H2222</f>
        <v>22.919103</v>
      </c>
      <c r="J2222" s="17" t="str">
        <f>OBV!F2222</f>
        <v>BULLISH</v>
      </c>
      <c r="K2222" s="17" t="str">
        <f>OBV!G2222</f>
        <v>NEUTRAL</v>
      </c>
      <c r="L2222" s="17" t="str">
        <f>OBV!H2222</f>
        <v>BULLISH DIVERGENCE</v>
      </c>
    </row>
    <row r="2223" spans="1:12" ht="13.5" x14ac:dyDescent="0.25">
      <c r="A2223" s="3">
        <f>RSI!A2223</f>
        <v>45240</v>
      </c>
      <c r="B2223" s="2">
        <f>RSI!B2223</f>
        <v>21.371200000000002</v>
      </c>
      <c r="C2223" s="2">
        <f>RSI!I2223</f>
        <v>50.545443976626352</v>
      </c>
      <c r="D2223" s="2">
        <f>MACD!E2223</f>
        <v>-3.3928648138825679E-3</v>
      </c>
      <c r="E2223" s="2">
        <f>MACD!F2223</f>
        <v>-9.4053086355135374E-2</v>
      </c>
      <c r="F2223" s="2">
        <f>'Moving Avg'!D2223</f>
        <v>20.99934</v>
      </c>
      <c r="G2223" s="2">
        <f>'Moving Avg'!F2223</f>
        <v>21.125295000000001</v>
      </c>
      <c r="H2223" s="2">
        <f>'Moving Avg'!G2223</f>
        <v>22.083788000000006</v>
      </c>
      <c r="I2223" s="2">
        <f>'Moving Avg'!H2223</f>
        <v>22.916718499999998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21.371200000000002</v>
      </c>
      <c r="C2224" s="2">
        <f>RSI!I2224</f>
        <v>50.545443976626366</v>
      </c>
      <c r="D2224" s="2">
        <f>MACD!E2224</f>
        <v>-6.8380946511556573E-2</v>
      </c>
      <c r="E2224" s="2">
        <f>MACD!F2224</f>
        <v>-8.891865838641963E-2</v>
      </c>
      <c r="F2224" s="2">
        <f>'Moving Avg'!D2224</f>
        <v>21.053260000000002</v>
      </c>
      <c r="G2224" s="2">
        <f>'Moving Avg'!F2224</f>
        <v>21.129480000000001</v>
      </c>
      <c r="H2224" s="2">
        <f>'Moving Avg'!G2224</f>
        <v>22.005518000000002</v>
      </c>
      <c r="I2224" s="2">
        <f>'Moving Avg'!H2224</f>
        <v>22.913882499999996</v>
      </c>
      <c r="J2224" s="17" t="str">
        <f>OBV!F2224</f>
        <v>BULLISH</v>
      </c>
      <c r="K2224" s="17" t="str">
        <f>OBV!G2224</f>
        <v>NEUTRAL</v>
      </c>
      <c r="L2224" s="17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21.752300000000002</v>
      </c>
      <c r="C2225" s="2">
        <f>RSI!I2225</f>
        <v>57.103349470640858</v>
      </c>
      <c r="D2225" s="2">
        <f>MACD!E2225</f>
        <v>-0.1376464698187192</v>
      </c>
      <c r="E2225" s="2">
        <f>MACD!F2225</f>
        <v>-9.8664220672879555E-2</v>
      </c>
      <c r="F2225" s="2">
        <f>'Moving Avg'!D2225</f>
        <v>21.183400000000002</v>
      </c>
      <c r="G2225" s="2">
        <f>'Moving Avg'!F2225</f>
        <v>21.164339999999999</v>
      </c>
      <c r="H2225" s="2">
        <f>'Moving Avg'!G2225</f>
        <v>21.935800000000004</v>
      </c>
      <c r="I2225" s="2">
        <f>'Moving Avg'!H2225</f>
        <v>22.912094499999998</v>
      </c>
      <c r="J2225" s="17" t="str">
        <f>OBV!F2225</f>
        <v>BULLISH</v>
      </c>
      <c r="K2225" s="17" t="str">
        <f>OBV!G2225</f>
        <v>NEUTRAL</v>
      </c>
      <c r="L2225" s="17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22.2822</v>
      </c>
      <c r="C2226" s="2">
        <f>RSI!I2226</f>
        <v>64.209935005711245</v>
      </c>
      <c r="D2226" s="2">
        <f>MACD!E2226</f>
        <v>-0.2523650824403525</v>
      </c>
      <c r="E2226" s="2">
        <f>MACD!F2226</f>
        <v>-0.12940439302637416</v>
      </c>
      <c r="F2226" s="2">
        <f>'Moving Avg'!D2226</f>
        <v>21.50132</v>
      </c>
      <c r="G2226" s="2">
        <f>'Moving Avg'!F2226</f>
        <v>21.225695000000002</v>
      </c>
      <c r="H2226" s="2">
        <f>'Moving Avg'!G2226</f>
        <v>21.875750000000004</v>
      </c>
      <c r="I2226" s="2">
        <f>'Moving Avg'!H2226</f>
        <v>22.913000999999994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23.490600000000001</v>
      </c>
      <c r="C2227" s="2">
        <f>RSI!I2227</f>
        <v>74.560222173581167</v>
      </c>
      <c r="D2227" s="2">
        <f>MACD!E2227</f>
        <v>-0.44445214267166122</v>
      </c>
      <c r="E2227" s="2">
        <f>MACD!F2227</f>
        <v>-0.19241394295543157</v>
      </c>
      <c r="F2227" s="2">
        <f>'Moving Avg'!D2227</f>
        <v>22.053500000000003</v>
      </c>
      <c r="G2227" s="2">
        <f>'Moving Avg'!F2227</f>
        <v>21.349794999999993</v>
      </c>
      <c r="H2227" s="2">
        <f>'Moving Avg'!G2227</f>
        <v>21.839868000000006</v>
      </c>
      <c r="I2227" s="2">
        <f>'Moving Avg'!H2227</f>
        <v>22.920536499999994</v>
      </c>
      <c r="J2227" s="17" t="str">
        <f>OBV!F2227</f>
        <v>BULLISH</v>
      </c>
      <c r="K2227" s="17" t="str">
        <f>OBV!G2227</f>
        <v>NEUTRAL</v>
      </c>
      <c r="L2227" s="17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23.462700000000002</v>
      </c>
      <c r="C2228" s="2">
        <f>RSI!I2228</f>
        <v>74.027913440989252</v>
      </c>
      <c r="D2228" s="2">
        <f>MACD!E2228</f>
        <v>-0.61715964407600055</v>
      </c>
      <c r="E2228" s="2">
        <f>MACD!F2228</f>
        <v>-0.27736308317954539</v>
      </c>
      <c r="F2228" s="2">
        <f>'Moving Avg'!D2228</f>
        <v>22.471800000000002</v>
      </c>
      <c r="G2228" s="2">
        <f>'Moving Avg'!F2228</f>
        <v>21.460879999999996</v>
      </c>
      <c r="H2228" s="2">
        <f>'Moving Avg'!G2228</f>
        <v>21.810864000000002</v>
      </c>
      <c r="I2228" s="2">
        <f>'Moving Avg'!H2228</f>
        <v>22.928157999999993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23.462700000000002</v>
      </c>
      <c r="C2229" s="2">
        <f>RSI!I2229</f>
        <v>74.027913440989252</v>
      </c>
      <c r="D2229" s="2">
        <f>MACD!E2229</f>
        <v>-0.74586427173950298</v>
      </c>
      <c r="E2229" s="2">
        <f>MACD!F2229</f>
        <v>-0.37106332089153693</v>
      </c>
      <c r="F2229" s="2">
        <f>'Moving Avg'!D2229</f>
        <v>22.8901</v>
      </c>
      <c r="G2229" s="2">
        <f>'Moving Avg'!F2229</f>
        <v>21.547794999999997</v>
      </c>
      <c r="H2229" s="2">
        <f>'Moving Avg'!G2229</f>
        <v>21.778142000000003</v>
      </c>
      <c r="I2229" s="2">
        <f>'Moving Avg'!H2229</f>
        <v>22.936230999999999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23.472000000000001</v>
      </c>
      <c r="C2230" s="2">
        <f>RSI!I2230</f>
        <v>74.099398348890702</v>
      </c>
      <c r="D2230" s="2">
        <f>MACD!E2230</f>
        <v>-0.86579736439051658</v>
      </c>
      <c r="E2230" s="2">
        <f>MACD!F2230</f>
        <v>-0.47001012959133293</v>
      </c>
      <c r="F2230" s="2">
        <f>'Moving Avg'!D2230</f>
        <v>23.23404</v>
      </c>
      <c r="G2230" s="2">
        <f>'Moving Avg'!F2230</f>
        <v>21.636104999999997</v>
      </c>
      <c r="H2230" s="2">
        <f>'Moving Avg'!G2230</f>
        <v>21.747837999999998</v>
      </c>
      <c r="I2230" s="2">
        <f>'Moving Avg'!H2230</f>
        <v>22.9452535</v>
      </c>
      <c r="J2230" s="17" t="str">
        <f>OBV!F2230</f>
        <v>BULLISH</v>
      </c>
      <c r="K2230" s="17" t="str">
        <f>OBV!G2230</f>
        <v>NEUTRAL</v>
      </c>
      <c r="L2230" s="17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23.2303</v>
      </c>
      <c r="C2231" s="2">
        <f>RSI!I2231</f>
        <v>68.799458669973774</v>
      </c>
      <c r="D2231" s="2">
        <f>MACD!E2231</f>
        <v>-1.0219278801211864</v>
      </c>
      <c r="E2231" s="2">
        <f>MACD!F2231</f>
        <v>-0.58039367969730371</v>
      </c>
      <c r="F2231" s="2">
        <f>'Moving Avg'!D2231</f>
        <v>23.423660000000002</v>
      </c>
      <c r="G2231" s="2">
        <f>'Moving Avg'!F2231</f>
        <v>21.729059999999997</v>
      </c>
      <c r="H2231" s="2">
        <f>'Moving Avg'!G2231</f>
        <v>21.714185999999998</v>
      </c>
      <c r="I2231" s="2">
        <f>'Moving Avg'!H2231</f>
        <v>22.950945999999995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23.053699999999999</v>
      </c>
      <c r="C2232" s="2">
        <f>RSI!I2232</f>
        <v>65.1337251212192</v>
      </c>
      <c r="D2232" s="2">
        <f>MACD!E2232</f>
        <v>-1.1427369408204733</v>
      </c>
      <c r="E2232" s="2">
        <f>MACD!F2232</f>
        <v>-0.69286233192193769</v>
      </c>
      <c r="F2232" s="2">
        <f>'Moving Avg'!D2232</f>
        <v>23.336279999999999</v>
      </c>
      <c r="G2232" s="2">
        <f>'Moving Avg'!F2232</f>
        <v>21.817369999999993</v>
      </c>
      <c r="H2232" s="2">
        <f>'Moving Avg'!G2232</f>
        <v>21.688157999999998</v>
      </c>
      <c r="I2232" s="2">
        <f>'Moving Avg'!H2232</f>
        <v>22.957877</v>
      </c>
      <c r="J2232" s="17" t="str">
        <f>OBV!F2232</f>
        <v>BEARISH</v>
      </c>
      <c r="K2232" s="17" t="str">
        <f>OBV!G2232</f>
        <v>NEUTRAL</v>
      </c>
      <c r="L2232" s="17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22.774799999999999</v>
      </c>
      <c r="C2233" s="2">
        <f>RSI!I2233</f>
        <v>59.721805928533058</v>
      </c>
      <c r="D2233" s="2">
        <f>MACD!E2233</f>
        <v>-1.1314980346353529</v>
      </c>
      <c r="E2233" s="2">
        <f>MACD!F2233</f>
        <v>-0.78058947246462085</v>
      </c>
      <c r="F2233" s="2">
        <f>'Moving Avg'!D2233</f>
        <v>23.198700000000002</v>
      </c>
      <c r="G2233" s="2">
        <f>'Moving Avg'!F2233</f>
        <v>21.901029999999999</v>
      </c>
      <c r="H2233" s="2">
        <f>'Moving Avg'!G2233</f>
        <v>21.656551999999998</v>
      </c>
      <c r="I2233" s="2">
        <f>'Moving Avg'!H2233</f>
        <v>22.963458499999998</v>
      </c>
      <c r="J2233" s="17" t="str">
        <f>OBV!F2233</f>
        <v>BEARISH</v>
      </c>
      <c r="K2233" s="17" t="str">
        <f>OBV!G2233</f>
        <v>NEUTRAL</v>
      </c>
      <c r="L2233" s="17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23.239599999999999</v>
      </c>
      <c r="C2234" s="2">
        <f>RSI!I2234</f>
        <v>64.948784899375696</v>
      </c>
      <c r="D2234" s="2">
        <f>MACD!E2234</f>
        <v>-1.1602231305343587</v>
      </c>
      <c r="E2234" s="2">
        <f>MACD!F2234</f>
        <v>-0.85651620407856843</v>
      </c>
      <c r="F2234" s="2">
        <f>'Moving Avg'!D2234</f>
        <v>23.15408</v>
      </c>
      <c r="G2234" s="2">
        <f>'Moving Avg'!F2234</f>
        <v>22.017224999999996</v>
      </c>
      <c r="H2234" s="2">
        <f>'Moving Avg'!G2234</f>
        <v>21.639818000000002</v>
      </c>
      <c r="I2234" s="2">
        <f>'Moving Avg'!H2234</f>
        <v>22.972221499999996</v>
      </c>
      <c r="J2234" s="17" t="str">
        <f>OBV!F2234</f>
        <v>BEARISH</v>
      </c>
      <c r="K2234" s="17" t="str">
        <f>OBV!G2234</f>
        <v>NEUTRAL</v>
      </c>
      <c r="L2234" s="17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22.774799999999999</v>
      </c>
      <c r="C2235" s="2">
        <f>RSI!I2235</f>
        <v>56.984895785214675</v>
      </c>
      <c r="D2235" s="2">
        <f>MACD!E2235</f>
        <v>-1.0977385403636717</v>
      </c>
      <c r="E2235" s="2">
        <f>MACD!F2235</f>
        <v>-0.90476067133558913</v>
      </c>
      <c r="F2235" s="2">
        <f>'Moving Avg'!D2235</f>
        <v>23.014639999999996</v>
      </c>
      <c r="G2235" s="2">
        <f>'Moving Avg'!F2235</f>
        <v>22.105534999999996</v>
      </c>
      <c r="H2235" s="2">
        <f>'Moving Avg'!G2235</f>
        <v>21.623084000000002</v>
      </c>
      <c r="I2235" s="2">
        <f>'Moving Avg'!H2235</f>
        <v>22.978660499999997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23.053699999999999</v>
      </c>
      <c r="C2236" s="2">
        <f>RSI!I2236</f>
        <v>60.142995968423911</v>
      </c>
      <c r="D2236" s="2">
        <f>MACD!E2236</f>
        <v>-0.98706214019730965</v>
      </c>
      <c r="E2236" s="2">
        <f>MACD!F2236</f>
        <v>-0.92122096510793328</v>
      </c>
      <c r="F2236" s="2">
        <f>'Moving Avg'!D2236</f>
        <v>22.979320000000001</v>
      </c>
      <c r="G2236" s="2">
        <f>'Moving Avg'!F2236</f>
        <v>22.212434999999996</v>
      </c>
      <c r="H2236" s="2">
        <f>'Moving Avg'!G2236</f>
        <v>21.623084000000002</v>
      </c>
      <c r="I2236" s="2">
        <f>'Moving Avg'!H2236</f>
        <v>22.985591500000002</v>
      </c>
      <c r="J2236" s="17" t="str">
        <f>OBV!F2236</f>
        <v>BULLISH</v>
      </c>
      <c r="K2236" s="17" t="str">
        <f>OBV!G2236</f>
        <v>NEUTRAL</v>
      </c>
      <c r="L2236" s="17" t="str">
        <f>OBV!H2236</f>
        <v>BULLISH DIVERGENCE</v>
      </c>
    </row>
    <row r="2237" spans="1:12" ht="13.5" x14ac:dyDescent="0.25">
      <c r="A2237" s="3">
        <f>RSI!A2237</f>
        <v>45260</v>
      </c>
      <c r="B2237" s="2">
        <f>RSI!B2237</f>
        <v>23.239599999999999</v>
      </c>
      <c r="C2237" s="2">
        <f>RSI!I2237</f>
        <v>62.138350244120481</v>
      </c>
      <c r="D2237" s="2">
        <f>MACD!E2237</f>
        <v>-0.72575599032112947</v>
      </c>
      <c r="E2237" s="2">
        <f>MACD!F2237</f>
        <v>-0.88212797015057265</v>
      </c>
      <c r="F2237" s="2">
        <f>'Moving Avg'!D2237</f>
        <v>23.016499999999997</v>
      </c>
      <c r="G2237" s="2">
        <f>'Moving Avg'!F2237</f>
        <v>22.32863</v>
      </c>
      <c r="H2237" s="2">
        <f>'Moving Avg'!G2237</f>
        <v>21.641676000000004</v>
      </c>
      <c r="I2237" s="2">
        <f>'Moving Avg'!H2237</f>
        <v>22.995889499999997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23.332599999999999</v>
      </c>
      <c r="C2238" s="2">
        <f>RSI!I2238</f>
        <v>63.132712861837184</v>
      </c>
      <c r="D2238" s="2">
        <f>MACD!E2238</f>
        <v>-0.5210790240042229</v>
      </c>
      <c r="E2238" s="2">
        <f>MACD!F2238</f>
        <v>-0.80991818092130274</v>
      </c>
      <c r="F2238" s="2">
        <f>'Moving Avg'!D2238</f>
        <v>23.128059999999998</v>
      </c>
      <c r="G2238" s="2">
        <f>'Moving Avg'!F2238</f>
        <v>22.449475</v>
      </c>
      <c r="H2238" s="2">
        <f>'Moving Avg'!G2238</f>
        <v>21.682578000000003</v>
      </c>
      <c r="I2238" s="2">
        <f>'Moving Avg'!H2238</f>
        <v>23.004666499999999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23.379100000000001</v>
      </c>
      <c r="C2239" s="2">
        <f>RSI!I2239</f>
        <v>63.646806828649147</v>
      </c>
      <c r="D2239" s="2">
        <f>MACD!E2239</f>
        <v>-0.35674317832568647</v>
      </c>
      <c r="E2239" s="2">
        <f>MACD!F2239</f>
        <v>-0.71928318040217953</v>
      </c>
      <c r="F2239" s="2">
        <f>'Moving Avg'!D2239</f>
        <v>23.15596</v>
      </c>
      <c r="G2239" s="2">
        <f>'Moving Avg'!F2239</f>
        <v>22.563350000000003</v>
      </c>
      <c r="H2239" s="2">
        <f>'Moving Avg'!G2239</f>
        <v>21.726270000000003</v>
      </c>
      <c r="I2239" s="2">
        <f>'Moving Avg'!H2239</f>
        <v>23.013676000000004</v>
      </c>
      <c r="J2239" s="17" t="str">
        <f>OBV!F2239</f>
        <v>BULLISH</v>
      </c>
      <c r="K2239" s="17" t="str">
        <f>OBV!G2239</f>
        <v>NEUTRAL</v>
      </c>
      <c r="L2239" s="17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23.239599999999999</v>
      </c>
      <c r="C2240" s="2">
        <f>RSI!I2240</f>
        <v>60.903045841527309</v>
      </c>
      <c r="D2240" s="2">
        <f>MACD!E2240</f>
        <v>-0.21120776443708422</v>
      </c>
      <c r="E2240" s="2">
        <f>MACD!F2240</f>
        <v>-0.61766809720916049</v>
      </c>
      <c r="F2240" s="2">
        <f>'Moving Avg'!D2240</f>
        <v>23.248919999999998</v>
      </c>
      <c r="G2240" s="2">
        <f>'Moving Avg'!F2240</f>
        <v>22.670250000000003</v>
      </c>
      <c r="H2240" s="2">
        <f>'Moving Avg'!G2240</f>
        <v>21.770704000000009</v>
      </c>
      <c r="I2240" s="2">
        <f>'Moving Avg'!H2240</f>
        <v>23.021717000000002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23.332599999999999</v>
      </c>
      <c r="C2241" s="2">
        <f>RSI!I2241</f>
        <v>62.076776179962316</v>
      </c>
      <c r="D2241" s="2">
        <f>MACD!E2241</f>
        <v>-0.13620243715185509</v>
      </c>
      <c r="E2241" s="2">
        <f>MACD!F2241</f>
        <v>-0.52137496519769944</v>
      </c>
      <c r="F2241" s="2">
        <f>'Moving Avg'!D2241</f>
        <v>23.3047</v>
      </c>
      <c r="G2241" s="2">
        <f>'Moving Avg'!F2241</f>
        <v>22.802250000000001</v>
      </c>
      <c r="H2241" s="2">
        <f>'Moving Avg'!G2241</f>
        <v>21.81904200000001</v>
      </c>
      <c r="I2241" s="2">
        <f>'Moving Avg'!H2241</f>
        <v>23.030494000000008</v>
      </c>
      <c r="J2241" s="17" t="str">
        <f>OBV!F2241</f>
        <v>BEARISH</v>
      </c>
      <c r="K2241" s="17" t="str">
        <f>OBV!G2241</f>
        <v>NEUTRAL</v>
      </c>
      <c r="L2241" s="17" t="str">
        <f>OBV!H2241</f>
        <v>BEARISH DIVERGENCE</v>
      </c>
    </row>
    <row r="2242" spans="1:12" ht="13.5" x14ac:dyDescent="0.25">
      <c r="A2242" s="3">
        <f>RSI!A2242</f>
        <v>45267</v>
      </c>
      <c r="B2242" s="2">
        <f>RSI!B2242</f>
        <v>23.3233</v>
      </c>
      <c r="C2242" s="2">
        <f>RSI!I2242</f>
        <v>61.876726703134892</v>
      </c>
      <c r="D2242" s="2">
        <f>MACD!E2242</f>
        <v>-0.10353156891241255</v>
      </c>
      <c r="E2242" s="2">
        <f>MACD!F2242</f>
        <v>-0.43780628594064208</v>
      </c>
      <c r="F2242" s="2">
        <f>'Moving Avg'!D2242</f>
        <v>23.321440000000003</v>
      </c>
      <c r="G2242" s="2">
        <f>'Moving Avg'!F2242</f>
        <v>22.931930000000001</v>
      </c>
      <c r="H2242" s="2">
        <f>'Moving Avg'!G2242</f>
        <v>21.857897999999999</v>
      </c>
      <c r="I2242" s="2">
        <f>'Moving Avg'!H2242</f>
        <v>23.03922450000001</v>
      </c>
      <c r="J2242" s="17" t="str">
        <f>OBV!F2242</f>
        <v>BEARISH</v>
      </c>
      <c r="K2242" s="17" t="str">
        <f>OBV!G2242</f>
        <v>NEUTRAL</v>
      </c>
      <c r="L2242" s="17" t="str">
        <f>OBV!H2242</f>
        <v>BEARISH DIVERGENCE</v>
      </c>
    </row>
    <row r="2243" spans="1:12" ht="13.5" x14ac:dyDescent="0.25">
      <c r="A2243" s="3">
        <f>RSI!A2243</f>
        <v>45268</v>
      </c>
      <c r="B2243" s="2">
        <f>RSI!B2243</f>
        <v>23.3233</v>
      </c>
      <c r="C2243" s="2">
        <f>RSI!I2243</f>
        <v>61.876726703134892</v>
      </c>
      <c r="D2243" s="2">
        <f>MACD!E2243</f>
        <v>-0.12273494486256453</v>
      </c>
      <c r="E2243" s="2">
        <f>MACD!F2243</f>
        <v>-0.37479201772502657</v>
      </c>
      <c r="F2243" s="2">
        <f>'Moving Avg'!D2243</f>
        <v>23.319580000000002</v>
      </c>
      <c r="G2243" s="2">
        <f>'Moving Avg'!F2243</f>
        <v>23.029535000000003</v>
      </c>
      <c r="H2243" s="2">
        <f>'Moving Avg'!G2243</f>
        <v>21.896754000000001</v>
      </c>
      <c r="I2243" s="2">
        <f>'Moving Avg'!H2243</f>
        <v>23.047548500000008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23.332599999999999</v>
      </c>
      <c r="C2244" s="2">
        <f>RSI!I2244</f>
        <v>62.018680717264147</v>
      </c>
      <c r="D2244" s="2">
        <f>MACD!E2244</f>
        <v>-7.1813544882054714E-2</v>
      </c>
      <c r="E2244" s="2">
        <f>MACD!F2244</f>
        <v>-0.31419632315643226</v>
      </c>
      <c r="F2244" s="2">
        <f>'Moving Avg'!D2244</f>
        <v>23.310279999999999</v>
      </c>
      <c r="G2244" s="2">
        <f>'Moving Avg'!F2244</f>
        <v>23.127605000000003</v>
      </c>
      <c r="H2244" s="2">
        <f>'Moving Avg'!G2244</f>
        <v>21.935796000000003</v>
      </c>
      <c r="I2244" s="2">
        <f>'Moving Avg'!H2244</f>
        <v>23.057454000000003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23.379100000000001</v>
      </c>
      <c r="C2245" s="2">
        <f>RSI!I2245</f>
        <v>62.765234004255142</v>
      </c>
      <c r="D2245" s="2">
        <f>MACD!E2245</f>
        <v>-0.10711143897274056</v>
      </c>
      <c r="E2245" s="2">
        <f>MACD!F2245</f>
        <v>-0.27277934631969397</v>
      </c>
      <c r="F2245" s="2">
        <f>'Moving Avg'!D2245</f>
        <v>23.338180000000001</v>
      </c>
      <c r="G2245" s="2">
        <f>'Moving Avg'!F2245</f>
        <v>23.208945000000003</v>
      </c>
      <c r="H2245" s="2">
        <f>'Moving Avg'!G2245</f>
        <v>21.975768000000006</v>
      </c>
      <c r="I2245" s="2">
        <f>'Moving Avg'!H2245</f>
        <v>23.067366000000007</v>
      </c>
      <c r="J2245" s="17" t="str">
        <f>OBV!F2245</f>
        <v>BULLISH</v>
      </c>
      <c r="K2245" s="17" t="str">
        <f>OBV!G2245</f>
        <v>NEUTRAL</v>
      </c>
      <c r="L2245" s="17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23.6022</v>
      </c>
      <c r="C2246" s="2">
        <f>RSI!I2246</f>
        <v>66.198145412752297</v>
      </c>
      <c r="D2246" s="2">
        <f>MACD!E2246</f>
        <v>-0.1140506843261555</v>
      </c>
      <c r="E2246" s="2">
        <f>MACD!F2246</f>
        <v>-0.24103361392098627</v>
      </c>
      <c r="F2246" s="2">
        <f>'Moving Avg'!D2246</f>
        <v>23.392099999999996</v>
      </c>
      <c r="G2246" s="2">
        <f>'Moving Avg'!F2246</f>
        <v>23.274944999999999</v>
      </c>
      <c r="H2246" s="2">
        <f>'Moving Avg'!G2246</f>
        <v>22.020202000000008</v>
      </c>
      <c r="I2246" s="2">
        <f>'Moving Avg'!H2246</f>
        <v>23.077129500000009</v>
      </c>
      <c r="J2246" s="17" t="str">
        <f>OBV!F2246</f>
        <v>BEARISH</v>
      </c>
      <c r="K2246" s="17" t="str">
        <f>OBV!G2246</f>
        <v>NEUTRAL</v>
      </c>
      <c r="L2246" s="17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24.150600000000001</v>
      </c>
      <c r="C2247" s="2">
        <f>RSI!I2247</f>
        <v>72.829400657250446</v>
      </c>
      <c r="D2247" s="2">
        <f>MACD!E2247</f>
        <v>-0.1364606265907824</v>
      </c>
      <c r="E2247" s="2">
        <f>MACD!F2247</f>
        <v>-0.2201190164549455</v>
      </c>
      <c r="F2247" s="2">
        <f>'Moving Avg'!D2247</f>
        <v>23.557559999999999</v>
      </c>
      <c r="G2247" s="2">
        <f>'Moving Avg'!F2247</f>
        <v>23.307945</v>
      </c>
      <c r="H2247" s="2">
        <f>'Moving Avg'!G2247</f>
        <v>22.076534000000006</v>
      </c>
      <c r="I2247" s="2">
        <f>'Moving Avg'!H2247</f>
        <v>23.09044750000001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24.150600000000001</v>
      </c>
      <c r="C2248" s="2">
        <f>RSI!I2248</f>
        <v>72.829400657250432</v>
      </c>
      <c r="D2248" s="2">
        <f>MACD!E2248</f>
        <v>-0.14853724088254694</v>
      </c>
      <c r="E2248" s="2">
        <f>MACD!F2248</f>
        <v>-0.20580266134046579</v>
      </c>
      <c r="F2248" s="2">
        <f>'Moving Avg'!D2248</f>
        <v>23.723019999999998</v>
      </c>
      <c r="G2248" s="2">
        <f>'Moving Avg'!F2248</f>
        <v>23.34234</v>
      </c>
      <c r="H2248" s="2">
        <f>'Moving Avg'!G2248</f>
        <v>22.132866000000007</v>
      </c>
      <c r="I2248" s="2">
        <f>'Moving Avg'!H2248</f>
        <v>23.103675500000012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24.0763</v>
      </c>
      <c r="C2249" s="2">
        <f>RSI!I2249</f>
        <v>70.65150354746514</v>
      </c>
      <c r="D2249" s="2">
        <f>MACD!E2249</f>
        <v>-0.15297063110108411</v>
      </c>
      <c r="E2249" s="2">
        <f>MACD!F2249</f>
        <v>-0.19523625529258945</v>
      </c>
      <c r="F2249" s="2">
        <f>'Moving Avg'!D2249</f>
        <v>23.871760000000002</v>
      </c>
      <c r="G2249" s="2">
        <f>'Moving Avg'!F2249</f>
        <v>23.37302</v>
      </c>
      <c r="H2249" s="2">
        <f>'Moving Avg'!G2249</f>
        <v>22.201656</v>
      </c>
      <c r="I2249" s="2">
        <f>'Moving Avg'!H2249</f>
        <v>23.116983500000011</v>
      </c>
      <c r="J2249" s="17" t="str">
        <f>OBV!F2249</f>
        <v>BULLISH</v>
      </c>
      <c r="K2249" s="17" t="str">
        <f>OBV!G2249</f>
        <v>NEUTRAL</v>
      </c>
      <c r="L2249" s="17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24.0763</v>
      </c>
      <c r="C2250" s="2">
        <f>RSI!I2250</f>
        <v>70.65150354746514</v>
      </c>
      <c r="D2250" s="2">
        <f>MACD!E2250</f>
        <v>-0.18410766752755947</v>
      </c>
      <c r="E2250" s="2">
        <f>MACD!F2250</f>
        <v>-0.19301053773958346</v>
      </c>
      <c r="F2250" s="2">
        <f>'Moving Avg'!D2250</f>
        <v>24.011200000000002</v>
      </c>
      <c r="G2250" s="2">
        <f>'Moving Avg'!F2250</f>
        <v>23.403235000000002</v>
      </c>
      <c r="H2250" s="2">
        <f>'Moving Avg'!G2250</f>
        <v>22.263009999999998</v>
      </c>
      <c r="I2250" s="2">
        <f>'Moving Avg'!H2250</f>
        <v>23.129704500000006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23.7044</v>
      </c>
      <c r="C2251" s="2">
        <f>RSI!I2251</f>
        <v>60.200921217798324</v>
      </c>
      <c r="D2251" s="2">
        <f>MACD!E2251</f>
        <v>-0.17408389073887065</v>
      </c>
      <c r="E2251" s="2">
        <f>MACD!F2251</f>
        <v>-0.1892252083394409</v>
      </c>
      <c r="F2251" s="2">
        <f>'Moving Avg'!D2251</f>
        <v>24.031639999999999</v>
      </c>
      <c r="G2251" s="2">
        <f>'Moving Avg'!F2251</f>
        <v>23.426939999999998</v>
      </c>
      <c r="H2251" s="2">
        <f>'Moving Avg'!G2251</f>
        <v>22.317112000000002</v>
      </c>
      <c r="I2251" s="2">
        <f>'Moving Avg'!H2251</f>
        <v>23.140746500000009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23.9833</v>
      </c>
      <c r="C2252" s="2">
        <f>RSI!I2252</f>
        <v>64.447998443448611</v>
      </c>
      <c r="D2252" s="2">
        <f>MACD!E2252</f>
        <v>-0.19057370789031225</v>
      </c>
      <c r="E2252" s="2">
        <f>MACD!F2252</f>
        <v>-0.18949490824961518</v>
      </c>
      <c r="F2252" s="2">
        <f>'Moving Avg'!D2252</f>
        <v>23.998179999999998</v>
      </c>
      <c r="G2252" s="2">
        <f>'Moving Avg'!F2252</f>
        <v>23.473419999999997</v>
      </c>
      <c r="H2252" s="2">
        <f>'Moving Avg'!G2252</f>
        <v>22.369354000000008</v>
      </c>
      <c r="I2252" s="2">
        <f>'Moving Avg'!H2252</f>
        <v>23.153228000000009</v>
      </c>
      <c r="J2252" s="17" t="str">
        <f>OBV!F2252</f>
        <v>BULLISH</v>
      </c>
      <c r="K2252" s="17" t="str">
        <f>OBV!G2252</f>
        <v>NEUTRAL</v>
      </c>
      <c r="L2252" s="17" t="str">
        <f>OBV!H2252</f>
        <v>BULLISH DIVERGENCE</v>
      </c>
    </row>
    <row r="2253" spans="1:12" ht="13.5" x14ac:dyDescent="0.25">
      <c r="A2253" s="3">
        <f>RSI!A2253</f>
        <v>45282</v>
      </c>
      <c r="B2253" s="2">
        <f>RSI!B2253</f>
        <v>24.0763</v>
      </c>
      <c r="C2253" s="2">
        <f>RSI!I2253</f>
        <v>65.760103761772285</v>
      </c>
      <c r="D2253" s="2">
        <f>MACD!E2253</f>
        <v>-0.21573155656576404</v>
      </c>
      <c r="E2253" s="2">
        <f>MACD!F2253</f>
        <v>-0.19474223791284495</v>
      </c>
      <c r="F2253" s="2">
        <f>'Moving Avg'!D2253</f>
        <v>23.983319999999999</v>
      </c>
      <c r="G2253" s="2">
        <f>'Moving Avg'!F2253</f>
        <v>23.538494999999998</v>
      </c>
      <c r="H2253" s="2">
        <f>'Moving Avg'!G2253</f>
        <v>22.432566000000005</v>
      </c>
      <c r="I2253" s="2">
        <f>'Moving Avg'!H2253</f>
        <v>23.166220000000006</v>
      </c>
      <c r="J2253" s="17" t="str">
        <f>OBV!F2253</f>
        <v>BULLISH</v>
      </c>
      <c r="K2253" s="17" t="str">
        <f>OBV!G2253</f>
        <v>NEUTRAL</v>
      </c>
      <c r="L2253" s="17" t="str">
        <f>OBV!H2253</f>
        <v>BULLISH DIVERGENCE</v>
      </c>
    </row>
    <row r="2254" spans="1:12" ht="13.5" x14ac:dyDescent="0.25">
      <c r="A2254" s="3">
        <f>RSI!A2254</f>
        <v>45285</v>
      </c>
      <c r="B2254" s="2">
        <f>RSI!B2254</f>
        <v>24.0763</v>
      </c>
      <c r="C2254" s="2">
        <f>RSI!I2254</f>
        <v>65.760103761772285</v>
      </c>
      <c r="D2254" s="2">
        <f>MACD!E2254</f>
        <v>-0.24013406984065711</v>
      </c>
      <c r="E2254" s="2">
        <f>MACD!F2254</f>
        <v>-0.20382060429840737</v>
      </c>
      <c r="F2254" s="2">
        <f>'Moving Avg'!D2254</f>
        <v>23.983319999999999</v>
      </c>
      <c r="G2254" s="2">
        <f>'Moving Avg'!F2254</f>
        <v>23.580329999999996</v>
      </c>
      <c r="H2254" s="2">
        <f>'Moving Avg'!G2254</f>
        <v>22.488342000000006</v>
      </c>
      <c r="I2254" s="2">
        <f>'Moving Avg'!H2254</f>
        <v>23.179844000000006</v>
      </c>
      <c r="J2254" s="17" t="str">
        <f>OBV!F2254</f>
        <v>BULLISH</v>
      </c>
      <c r="K2254" s="17" t="str">
        <f>OBV!G2254</f>
        <v>NEUTRAL</v>
      </c>
      <c r="L2254" s="17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24.029800000000002</v>
      </c>
      <c r="C2255" s="2">
        <f>RSI!I2255</f>
        <v>64.382228149669601</v>
      </c>
      <c r="D2255" s="2">
        <f>MACD!E2255</f>
        <v>-0.25439320052793235</v>
      </c>
      <c r="E2255" s="2">
        <f>MACD!F2255</f>
        <v>-0.21393512354431238</v>
      </c>
      <c r="F2255" s="2">
        <f>'Moving Avg'!D2255</f>
        <v>23.974020000000003</v>
      </c>
      <c r="G2255" s="2">
        <f>'Moving Avg'!F2255</f>
        <v>23.643080000000001</v>
      </c>
      <c r="H2255" s="2">
        <f>'Moving Avg'!G2255</f>
        <v>22.547835999999997</v>
      </c>
      <c r="I2255" s="2">
        <f>'Moving Avg'!H2255</f>
        <v>23.193461000000006</v>
      </c>
      <c r="J2255" s="17" t="str">
        <f>OBV!F2255</f>
        <v>BULLISH</v>
      </c>
      <c r="K2255" s="17" t="str">
        <f>OBV!G2255</f>
        <v>NEUTRAL</v>
      </c>
      <c r="L2255" s="17" t="str">
        <f>OBV!H2255</f>
        <v>BULLISH DIVERGENCE</v>
      </c>
    </row>
    <row r="2256" spans="1:12" ht="13.5" x14ac:dyDescent="0.25">
      <c r="A2256" s="3">
        <f>RSI!A2256</f>
        <v>45287</v>
      </c>
      <c r="B2256" s="2">
        <f>RSI!B2256</f>
        <v>24.020499999999998</v>
      </c>
      <c r="C2256" s="2">
        <f>RSI!I2256</f>
        <v>64.092978622422606</v>
      </c>
      <c r="D2256" s="2">
        <f>MACD!E2256</f>
        <v>-0.23506923510595712</v>
      </c>
      <c r="E2256" s="2">
        <f>MACD!F2256</f>
        <v>-0.21816194585664134</v>
      </c>
      <c r="F2256" s="2">
        <f>'Moving Avg'!D2256</f>
        <v>24.037240000000004</v>
      </c>
      <c r="G2256" s="2">
        <f>'Moving Avg'!F2256</f>
        <v>23.691420000000004</v>
      </c>
      <c r="H2256" s="2">
        <f>'Moving Avg'!G2256</f>
        <v>22.607144000000002</v>
      </c>
      <c r="I2256" s="2">
        <f>'Moving Avg'!H2256</f>
        <v>23.206986500000003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24.029800000000002</v>
      </c>
      <c r="C2257" s="2">
        <f>RSI!I2257</f>
        <v>64.265870482052776</v>
      </c>
      <c r="D2257" s="2">
        <f>MACD!E2257</f>
        <v>-0.13833713416160975</v>
      </c>
      <c r="E2257" s="2">
        <f>MACD!F2257</f>
        <v>-0.20219698351763504</v>
      </c>
      <c r="F2257" s="2">
        <f>'Moving Avg'!D2257</f>
        <v>24.04654</v>
      </c>
      <c r="G2257" s="2">
        <f>'Moving Avg'!F2257</f>
        <v>23.730930000000008</v>
      </c>
      <c r="H2257" s="2">
        <f>'Moving Avg'!G2257</f>
        <v>22.667568000000003</v>
      </c>
      <c r="I2257" s="2">
        <f>'Moving Avg'!H2257</f>
        <v>23.220603500000006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24.0763</v>
      </c>
      <c r="C2258" s="2">
        <f>RSI!I2258</f>
        <v>65.16893059753221</v>
      </c>
      <c r="D2258" s="2">
        <f>MACD!E2258</f>
        <v>-6.3041190297390415E-2</v>
      </c>
      <c r="E2258" s="2">
        <f>MACD!F2258</f>
        <v>-0.17436582487358612</v>
      </c>
      <c r="F2258" s="2">
        <f>'Moving Avg'!D2258</f>
        <v>24.04654</v>
      </c>
      <c r="G2258" s="2">
        <f>'Moving Avg'!F2258</f>
        <v>23.768115000000002</v>
      </c>
      <c r="H2258" s="2">
        <f>'Moving Avg'!G2258</f>
        <v>22.724273999999994</v>
      </c>
      <c r="I2258" s="2">
        <f>'Moving Avg'!H2258</f>
        <v>23.235130000000005</v>
      </c>
      <c r="J2258" s="17" t="str">
        <f>OBV!F2258</f>
        <v>BULLISH</v>
      </c>
      <c r="K2258" s="17" t="str">
        <f>OBV!G2258</f>
        <v>NEUTRAL</v>
      </c>
      <c r="L2258" s="17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24.122699999999998</v>
      </c>
      <c r="C2259" s="2">
        <f>RSI!I2259</f>
        <v>66.089831943349139</v>
      </c>
      <c r="D2259" s="2">
        <f>MACD!E2259</f>
        <v>-1.7351306183854831E-2</v>
      </c>
      <c r="E2259" s="2">
        <f>MACD!F2259</f>
        <v>-0.14296292113563988</v>
      </c>
      <c r="F2259" s="2">
        <f>'Moving Avg'!D2259</f>
        <v>24.055820000000001</v>
      </c>
      <c r="G2259" s="2">
        <f>'Moving Avg'!F2259</f>
        <v>23.805295000000005</v>
      </c>
      <c r="H2259" s="2">
        <f>'Moving Avg'!G2259</f>
        <v>22.772239999999993</v>
      </c>
      <c r="I2259" s="2">
        <f>'Moving Avg'!H2259</f>
        <v>23.250114500000006</v>
      </c>
      <c r="J2259" s="17" t="str">
        <f>OBV!F2259</f>
        <v>BULLISH</v>
      </c>
      <c r="K2259" s="17" t="str">
        <f>OBV!G2259</f>
        <v>NEUTRAL</v>
      </c>
      <c r="L2259" s="17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23.7044</v>
      </c>
      <c r="C2260" s="2">
        <f>RSI!I2260</f>
        <v>52.590601665609256</v>
      </c>
      <c r="D2260" s="2">
        <f>MACD!E2260</f>
        <v>4.9099757508333397E-2</v>
      </c>
      <c r="E2260" s="2">
        <f>MACD!F2260</f>
        <v>-0.10455038540684522</v>
      </c>
      <c r="F2260" s="2">
        <f>'Moving Avg'!D2260</f>
        <v>23.990739999999999</v>
      </c>
      <c r="G2260" s="2">
        <f>'Moving Avg'!F2260</f>
        <v>23.828535000000006</v>
      </c>
      <c r="H2260" s="2">
        <f>'Moving Avg'!G2260</f>
        <v>22.812211999999995</v>
      </c>
      <c r="I2260" s="2">
        <f>'Moving Avg'!H2260</f>
        <v>23.263007500000004</v>
      </c>
      <c r="J2260" s="17" t="str">
        <f>OBV!F2260</f>
        <v>BEARISH</v>
      </c>
      <c r="K2260" s="17" t="str">
        <f>OBV!G2260</f>
        <v>NEUTRAL</v>
      </c>
      <c r="L2260" s="17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23.9833</v>
      </c>
      <c r="C2261" s="2">
        <f>RSI!I2261</f>
        <v>58.654451637430462</v>
      </c>
      <c r="D2261" s="2">
        <f>MACD!E2261</f>
        <v>2.6966548064798701E-2</v>
      </c>
      <c r="E2261" s="2">
        <f>MACD!F2261</f>
        <v>-7.8246998712516447E-2</v>
      </c>
      <c r="F2261" s="2">
        <f>'Moving Avg'!D2261</f>
        <v>23.9833</v>
      </c>
      <c r="G2261" s="2">
        <f>'Moving Avg'!F2261</f>
        <v>23.861070000000002</v>
      </c>
      <c r="H2261" s="2">
        <f>'Moving Avg'!G2261</f>
        <v>22.864453999999995</v>
      </c>
      <c r="I2261" s="2">
        <f>'Moving Avg'!H2261</f>
        <v>23.277340000000002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23.9833</v>
      </c>
      <c r="C2262" s="2">
        <f>RSI!I2262</f>
        <v>58.654451637430462</v>
      </c>
      <c r="D2262" s="2">
        <f>MACD!E2262</f>
        <v>4.9047748095471633E-2</v>
      </c>
      <c r="E2262" s="2">
        <f>MACD!F2262</f>
        <v>-5.2788049350918832E-2</v>
      </c>
      <c r="F2262" s="2">
        <f>'Moving Avg'!D2262</f>
        <v>23.974</v>
      </c>
      <c r="G2262" s="2">
        <f>'Moving Avg'!F2262</f>
        <v>23.894070000000006</v>
      </c>
      <c r="H2262" s="2">
        <f>'Moving Avg'!G2262</f>
        <v>22.918369999999996</v>
      </c>
      <c r="I2262" s="2">
        <f>'Moving Avg'!H2262</f>
        <v>23.291672500000004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23.974</v>
      </c>
      <c r="C2263" s="2">
        <f>RSI!I2263</f>
        <v>58.365752230234115</v>
      </c>
      <c r="D2263" s="2">
        <f>MACD!E2263</f>
        <v>8.0785466089931646E-2</v>
      </c>
      <c r="E2263" s="2">
        <f>MACD!F2263</f>
        <v>-2.607334626274874E-2</v>
      </c>
      <c r="F2263" s="2">
        <f>'Moving Avg'!D2263</f>
        <v>23.95354</v>
      </c>
      <c r="G2263" s="2">
        <f>'Moving Avg'!F2263</f>
        <v>23.926605000000002</v>
      </c>
      <c r="H2263" s="2">
        <f>'Moving Avg'!G2263</f>
        <v>22.975818</v>
      </c>
      <c r="I2263" s="2">
        <f>'Moving Avg'!H2263</f>
        <v>23.307267500000002</v>
      </c>
      <c r="J2263" s="17" t="str">
        <f>OBV!F2263</f>
        <v>BEARISH</v>
      </c>
      <c r="K2263" s="17" t="str">
        <f>OBV!G2263</f>
        <v>NEUTRAL</v>
      </c>
      <c r="L2263" s="17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23.974</v>
      </c>
      <c r="C2264" s="2">
        <f>RSI!I2264</f>
        <v>58.365752230234115</v>
      </c>
      <c r="D2264" s="2">
        <f>MACD!E2264</f>
        <v>0.10589637943499142</v>
      </c>
      <c r="E2264" s="2">
        <f>MACD!F2264</f>
        <v>3.2059887679929122E-4</v>
      </c>
      <c r="F2264" s="2">
        <f>'Moving Avg'!D2264</f>
        <v>23.9238</v>
      </c>
      <c r="G2264" s="2">
        <f>'Moving Avg'!F2264</f>
        <v>23.958674999999999</v>
      </c>
      <c r="H2264" s="2">
        <f>'Moving Avg'!G2264</f>
        <v>23.036983999999997</v>
      </c>
      <c r="I2264" s="2">
        <f>'Moving Avg'!H2264</f>
        <v>23.321057000000007</v>
      </c>
      <c r="J2264" s="17" t="str">
        <f>OBV!F2264</f>
        <v>BEARISH</v>
      </c>
      <c r="K2264" s="17" t="str">
        <f>OBV!G2264</f>
        <v>NEUTRAL</v>
      </c>
      <c r="L2264" s="17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23.7974</v>
      </c>
      <c r="C2265" s="2">
        <f>RSI!I2265</f>
        <v>52.657747689940869</v>
      </c>
      <c r="D2265" s="2">
        <f>MACD!E2265</f>
        <v>0.13145682288841698</v>
      </c>
      <c r="E2265" s="2">
        <f>MACD!F2265</f>
        <v>2.6547843679122832E-2</v>
      </c>
      <c r="F2265" s="2">
        <f>'Moving Avg'!D2265</f>
        <v>23.942399999999999</v>
      </c>
      <c r="G2265" s="2">
        <f>'Moving Avg'!F2265</f>
        <v>23.979589999999998</v>
      </c>
      <c r="H2265" s="2">
        <f>'Moving Avg'!G2265</f>
        <v>23.092759999999995</v>
      </c>
      <c r="I2265" s="2">
        <f>'Moving Avg'!H2265</f>
        <v>23.334911500000011</v>
      </c>
      <c r="J2265" s="17" t="str">
        <f>OBV!F2265</f>
        <v>BEARISH</v>
      </c>
      <c r="K2265" s="17" t="str">
        <f>OBV!G2265</f>
        <v>NEUTRAL</v>
      </c>
      <c r="L2265" s="17" t="str">
        <f>OBV!H2265</f>
        <v>BEARISH DIVERGENCE</v>
      </c>
    </row>
    <row r="2266" spans="1:12" ht="13.5" x14ac:dyDescent="0.25">
      <c r="A2266" s="3">
        <f>RSI!A2266</f>
        <v>45302</v>
      </c>
      <c r="B2266" s="2">
        <f>RSI!B2266</f>
        <v>23.7974</v>
      </c>
      <c r="C2266" s="2">
        <f>RSI!I2266</f>
        <v>52.657747689940869</v>
      </c>
      <c r="D2266" s="2">
        <f>MACD!E2266</f>
        <v>0.15120239171502092</v>
      </c>
      <c r="E2266" s="2">
        <f>MACD!F2266</f>
        <v>5.1478753286302456E-2</v>
      </c>
      <c r="F2266" s="2">
        <f>'Moving Avg'!D2266</f>
        <v>23.90522</v>
      </c>
      <c r="G2266" s="2">
        <f>'Moving Avg'!F2266</f>
        <v>23.989349999999998</v>
      </c>
      <c r="H2266" s="2">
        <f>'Moving Avg'!G2266</f>
        <v>23.150393999999991</v>
      </c>
      <c r="I2266" s="2">
        <f>'Moving Avg'!H2266</f>
        <v>23.350752000000011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23.7974</v>
      </c>
      <c r="C2267" s="2">
        <f>RSI!I2267</f>
        <v>52.657747689940869</v>
      </c>
      <c r="D2267" s="2">
        <f>MACD!E2267</f>
        <v>0.16892268191575255</v>
      </c>
      <c r="E2267" s="2">
        <f>MACD!F2267</f>
        <v>7.4967539012192469E-2</v>
      </c>
      <c r="F2267" s="2">
        <f>'Moving Avg'!D2267</f>
        <v>23.868040000000001</v>
      </c>
      <c r="G2267" s="2">
        <f>'Moving Avg'!F2267</f>
        <v>23.971689999999995</v>
      </c>
      <c r="H2267" s="2">
        <f>'Moving Avg'!G2267</f>
        <v>23.208027999999992</v>
      </c>
      <c r="I2267" s="2">
        <f>'Moving Avg'!H2267</f>
        <v>23.365915500000014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24.3644</v>
      </c>
      <c r="C2268" s="2">
        <f>RSI!I2268</f>
        <v>65.993876028458061</v>
      </c>
      <c r="D2268" s="2">
        <f>MACD!E2268</f>
        <v>0.14868333455830651</v>
      </c>
      <c r="E2268" s="2">
        <f>MACD!F2268</f>
        <v>8.9710698121415272E-2</v>
      </c>
      <c r="F2268" s="2">
        <f>'Moving Avg'!D2268</f>
        <v>23.946120000000001</v>
      </c>
      <c r="G2268" s="2">
        <f>'Moving Avg'!F2268</f>
        <v>23.982379999999996</v>
      </c>
      <c r="H2268" s="2">
        <f>'Moving Avg'!G2268</f>
        <v>23.277001999999989</v>
      </c>
      <c r="I2268" s="2">
        <f>'Moving Avg'!H2268</f>
        <v>23.383914000000015</v>
      </c>
      <c r="J2268" s="17" t="str">
        <f>OBV!F2268</f>
        <v>BEARISH</v>
      </c>
      <c r="K2268" s="17" t="str">
        <f>OBV!G2268</f>
        <v>NEUTRAL</v>
      </c>
      <c r="L2268" s="17" t="str">
        <f>OBV!H2268</f>
        <v>BEARISH DIVERGENCE</v>
      </c>
    </row>
    <row r="2269" spans="1:12" ht="13.5" x14ac:dyDescent="0.25">
      <c r="A2269" s="3">
        <f>RSI!A2269</f>
        <v>45307</v>
      </c>
      <c r="B2269" s="2">
        <f>RSI!B2269</f>
        <v>25.080200000000001</v>
      </c>
      <c r="C2269" s="2">
        <f>RSI!I2269</f>
        <v>75.410949017032209</v>
      </c>
      <c r="D2269" s="2">
        <f>MACD!E2269</f>
        <v>8.1964947488419426E-2</v>
      </c>
      <c r="E2269" s="2">
        <f>MACD!F2269</f>
        <v>8.8161547994816111E-2</v>
      </c>
      <c r="F2269" s="2">
        <f>'Moving Avg'!D2269</f>
        <v>24.167360000000002</v>
      </c>
      <c r="G2269" s="2">
        <f>'Moving Avg'!F2269</f>
        <v>24.032574999999994</v>
      </c>
      <c r="H2269" s="2">
        <f>'Moving Avg'!G2269</f>
        <v>23.356573999999991</v>
      </c>
      <c r="I2269" s="2">
        <f>'Moving Avg'!H2269</f>
        <v>23.406168500000017</v>
      </c>
      <c r="J2269" s="17" t="str">
        <f>OBV!F2269</f>
        <v>BEARISH</v>
      </c>
      <c r="K2269" s="17" t="str">
        <f>OBV!G2269</f>
        <v>NEUTRAL</v>
      </c>
      <c r="L2269" s="17" t="str">
        <f>OBV!H2269</f>
        <v>BEARISH DIVERGENCE</v>
      </c>
    </row>
    <row r="2270" spans="1:12" ht="13.5" x14ac:dyDescent="0.25">
      <c r="A2270" s="3">
        <f>RSI!A2270</f>
        <v>45308</v>
      </c>
      <c r="B2270" s="2">
        <f>RSI!B2270</f>
        <v>25.080200000000001</v>
      </c>
      <c r="C2270" s="2">
        <f>RSI!I2270</f>
        <v>75.410949017032209</v>
      </c>
      <c r="D2270" s="2">
        <f>MACD!E2270</f>
        <v>-4.6506893634578717E-2</v>
      </c>
      <c r="E2270" s="2">
        <f>MACD!F2270</f>
        <v>6.1227859668937144E-2</v>
      </c>
      <c r="F2270" s="2">
        <f>'Moving Avg'!D2270</f>
        <v>24.423920000000003</v>
      </c>
      <c r="G2270" s="2">
        <f>'Moving Avg'!F2270</f>
        <v>24.082769999999993</v>
      </c>
      <c r="H2270" s="2">
        <f>'Moving Avg'!G2270</f>
        <v>23.436145999999994</v>
      </c>
      <c r="I2270" s="2">
        <f>'Moving Avg'!H2270</f>
        <v>23.42842300000002</v>
      </c>
      <c r="J2270" s="17" t="str">
        <f>OBV!F2270</f>
        <v>BULLISH</v>
      </c>
      <c r="K2270" s="17" t="str">
        <f>OBV!G2270</f>
        <v>NEUTRAL</v>
      </c>
      <c r="L2270" s="17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25.052299999999999</v>
      </c>
      <c r="C2271" s="2">
        <f>RSI!I2271</f>
        <v>74.478613429887517</v>
      </c>
      <c r="D2271" s="2">
        <f>MACD!E2271</f>
        <v>-0.11733575042741862</v>
      </c>
      <c r="E2271" s="2">
        <f>MACD!F2271</f>
        <v>2.5515137649665995E-2</v>
      </c>
      <c r="F2271" s="2">
        <f>'Moving Avg'!D2271</f>
        <v>24.674900000000001</v>
      </c>
      <c r="G2271" s="2">
        <f>'Moving Avg'!F2271</f>
        <v>24.150164999999994</v>
      </c>
      <c r="H2271" s="2">
        <f>'Moving Avg'!G2271</f>
        <v>23.523339999999997</v>
      </c>
      <c r="I2271" s="2">
        <f>'Moving Avg'!H2271</f>
        <v>23.450538000000019</v>
      </c>
      <c r="J2271" s="17" t="str">
        <f>OBV!F2271</f>
        <v>BULLISH</v>
      </c>
      <c r="K2271" s="17" t="str">
        <f>OBV!G2271</f>
        <v>NEUTRAL</v>
      </c>
      <c r="L2271" s="17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24.866399999999999</v>
      </c>
      <c r="C2272" s="2">
        <f>RSI!I2272</f>
        <v>68.409642644385144</v>
      </c>
      <c r="D2272" s="2">
        <f>MACD!E2272</f>
        <v>-0.16990325075881785</v>
      </c>
      <c r="E2272" s="2">
        <f>MACD!F2272</f>
        <v>-1.3568540032030771E-2</v>
      </c>
      <c r="F2272" s="2">
        <f>'Moving Avg'!D2272</f>
        <v>24.8887</v>
      </c>
      <c r="G2272" s="2">
        <f>'Moving Avg'!F2272</f>
        <v>24.194319999999994</v>
      </c>
      <c r="H2272" s="2">
        <f>'Moving Avg'!G2272</f>
        <v>23.606074</v>
      </c>
      <c r="I2272" s="2">
        <f>'Moving Avg'!H2272</f>
        <v>23.471633500000021</v>
      </c>
      <c r="J2272" s="17" t="str">
        <f>OBV!F2272</f>
        <v>BULLISH</v>
      </c>
      <c r="K2272" s="17" t="str">
        <f>OBV!G2272</f>
        <v>NEUTRAL</v>
      </c>
      <c r="L2272" s="17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24.866399999999999</v>
      </c>
      <c r="C2273" s="2">
        <f>RSI!I2273</f>
        <v>68.409642644385144</v>
      </c>
      <c r="D2273" s="2">
        <f>MACD!E2273</f>
        <v>-0.22064698177904063</v>
      </c>
      <c r="E2273" s="2">
        <f>MACD!F2273</f>
        <v>-5.4984228381432743E-2</v>
      </c>
      <c r="F2273" s="2">
        <f>'Moving Avg'!D2273</f>
        <v>24.989100000000001</v>
      </c>
      <c r="G2273" s="2">
        <f>'Moving Avg'!F2273</f>
        <v>24.233824999999992</v>
      </c>
      <c r="H2273" s="2">
        <f>'Moving Avg'!G2273</f>
        <v>23.675978000000004</v>
      </c>
      <c r="I2273" s="2">
        <f>'Moving Avg'!H2273</f>
        <v>23.489885000000019</v>
      </c>
      <c r="J2273" s="17" t="str">
        <f>OBV!F2273</f>
        <v>BEARISH</v>
      </c>
      <c r="K2273" s="17" t="str">
        <f>OBV!G2273</f>
        <v>NEUTRAL</v>
      </c>
      <c r="L2273" s="17" t="str">
        <f>OBV!H2273</f>
        <v>BEARISH DIVERGENCE</v>
      </c>
    </row>
    <row r="2274" spans="1:12" ht="13.5" x14ac:dyDescent="0.25">
      <c r="A2274" s="3">
        <f>RSI!A2274</f>
        <v>45314</v>
      </c>
      <c r="B2274" s="2">
        <f>RSI!B2274</f>
        <v>24.708400000000001</v>
      </c>
      <c r="C2274" s="2">
        <f>RSI!I2274</f>
        <v>63.323425166825842</v>
      </c>
      <c r="D2274" s="2">
        <f>MACD!E2274</f>
        <v>-0.25635506754384707</v>
      </c>
      <c r="E2274" s="2">
        <f>MACD!F2274</f>
        <v>-9.5258396213915617E-2</v>
      </c>
      <c r="F2274" s="2">
        <f>'Moving Avg'!D2274</f>
        <v>24.914739999999998</v>
      </c>
      <c r="G2274" s="2">
        <f>'Moving Avg'!F2274</f>
        <v>24.265429999999991</v>
      </c>
      <c r="H2274" s="2">
        <f>'Moving Avg'!G2274</f>
        <v>23.742722000000004</v>
      </c>
      <c r="I2274" s="2">
        <f>'Moving Avg'!H2274</f>
        <v>23.507391500000022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24.624700000000001</v>
      </c>
      <c r="C2275" s="2">
        <f>RSI!I2275</f>
        <v>60.746783953450311</v>
      </c>
      <c r="D2275" s="2">
        <f>MACD!E2275</f>
        <v>-0.31074852428215749</v>
      </c>
      <c r="E2275" s="2">
        <f>MACD!F2275</f>
        <v>-0.138356421827564</v>
      </c>
      <c r="F2275" s="2">
        <f>'Moving Avg'!D2275</f>
        <v>24.823640000000001</v>
      </c>
      <c r="G2275" s="2">
        <f>'Moving Avg'!F2275</f>
        <v>24.295174999999997</v>
      </c>
      <c r="H2275" s="2">
        <f>'Moving Avg'!G2275</f>
        <v>23.800170000000001</v>
      </c>
      <c r="I2275" s="2">
        <f>'Moving Avg'!H2275</f>
        <v>23.526691500000023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24.1692</v>
      </c>
      <c r="C2276" s="2">
        <f>RSI!I2276</f>
        <v>49.049789024723118</v>
      </c>
      <c r="D2276" s="2">
        <f>MACD!E2276</f>
        <v>-0.32551036617932283</v>
      </c>
      <c r="E2276" s="2">
        <f>MACD!F2276</f>
        <v>-0.17578721069791578</v>
      </c>
      <c r="F2276" s="2">
        <f>'Moving Avg'!D2276</f>
        <v>24.647020000000001</v>
      </c>
      <c r="G2276" s="2">
        <f>'Moving Avg'!F2276</f>
        <v>24.302609999999998</v>
      </c>
      <c r="H2276" s="2">
        <f>'Moving Avg'!G2276</f>
        <v>23.837910000000001</v>
      </c>
      <c r="I2276" s="2">
        <f>'Moving Avg'!H2276</f>
        <v>23.543939500000025</v>
      </c>
      <c r="J2276" s="17" t="str">
        <f>OBV!F2276</f>
        <v>BEARISH</v>
      </c>
      <c r="K2276" s="17" t="str">
        <f>OBV!G2276</f>
        <v>NEUTRAL</v>
      </c>
      <c r="L2276" s="17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23.936800000000002</v>
      </c>
      <c r="C2277" s="2">
        <f>RSI!I2277</f>
        <v>44.356857597085821</v>
      </c>
      <c r="D2277" s="2">
        <f>MACD!E2277</f>
        <v>-0.32038861420497255</v>
      </c>
      <c r="E2277" s="2">
        <f>MACD!F2277</f>
        <v>-0.20470749139932715</v>
      </c>
      <c r="F2277" s="2">
        <f>'Moving Avg'!D2277</f>
        <v>24.461100000000002</v>
      </c>
      <c r="G2277" s="2">
        <f>'Moving Avg'!F2277</f>
        <v>24.29796</v>
      </c>
      <c r="H2277" s="2">
        <f>'Moving Avg'!G2277</f>
        <v>23.846833999999998</v>
      </c>
      <c r="I2277" s="2">
        <f>'Moving Avg'!H2277</f>
        <v>23.559800000000031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24.1692</v>
      </c>
      <c r="C2278" s="2">
        <f>RSI!I2278</f>
        <v>49.554584438826218</v>
      </c>
      <c r="D2278" s="2">
        <f>MACD!E2278</f>
        <v>-0.2442973428381201</v>
      </c>
      <c r="E2278" s="2">
        <f>MACD!F2278</f>
        <v>-0.21262546168708574</v>
      </c>
      <c r="F2278" s="2">
        <f>'Moving Avg'!D2278</f>
        <v>24.321660000000001</v>
      </c>
      <c r="G2278" s="2">
        <f>'Moving Avg'!F2278</f>
        <v>24.302605</v>
      </c>
      <c r="H2278" s="2">
        <f>'Moving Avg'!G2278</f>
        <v>23.860963999999999</v>
      </c>
      <c r="I2278" s="2">
        <f>'Moving Avg'!H2278</f>
        <v>23.577274000000031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24.141300000000001</v>
      </c>
      <c r="C2279" s="2">
        <f>RSI!I2279</f>
        <v>48.963261259318557</v>
      </c>
      <c r="D2279" s="2">
        <f>MACD!E2279</f>
        <v>-6.74834140710594E-2</v>
      </c>
      <c r="E2279" s="2">
        <f>MACD!F2279</f>
        <v>-0.18359705216388048</v>
      </c>
      <c r="F2279" s="2">
        <f>'Moving Avg'!D2279</f>
        <v>24.20824</v>
      </c>
      <c r="G2279" s="2">
        <f>'Moving Avg'!F2279</f>
        <v>24.303535</v>
      </c>
      <c r="H2279" s="2">
        <f>'Moving Avg'!G2279</f>
        <v>23.874535999999999</v>
      </c>
      <c r="I2279" s="2">
        <f>'Moving Avg'!H2279</f>
        <v>23.594157000000038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23.722999999999999</v>
      </c>
      <c r="C2280" s="2">
        <f>RSI!I2280</f>
        <v>41.053557679748273</v>
      </c>
      <c r="D2280" s="2">
        <f>MACD!E2280</f>
        <v>0.11349995933984047</v>
      </c>
      <c r="E2280" s="2">
        <f>MACD!F2280</f>
        <v>-0.12417764986313629</v>
      </c>
      <c r="F2280" s="2">
        <f>'Moving Avg'!D2280</f>
        <v>24.027899999999999</v>
      </c>
      <c r="G2280" s="2">
        <f>'Moving Avg'!F2280</f>
        <v>24.304465</v>
      </c>
      <c r="H2280" s="2">
        <f>'Moving Avg'!G2280</f>
        <v>23.879556000000001</v>
      </c>
      <c r="I2280" s="2">
        <f>'Moving Avg'!H2280</f>
        <v>23.609400000000036</v>
      </c>
      <c r="J2280" s="17" t="str">
        <f>OBV!F2280</f>
        <v>BEARISH</v>
      </c>
      <c r="K2280" s="17" t="str">
        <f>OBV!G2280</f>
        <v>NEUTRAL</v>
      </c>
      <c r="L2280" s="17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23.722999999999999</v>
      </c>
      <c r="C2281" s="2">
        <f>RSI!I2281</f>
        <v>41.053557679748273</v>
      </c>
      <c r="D2281" s="2">
        <f>MACD!E2281</f>
        <v>0.26517696176330574</v>
      </c>
      <c r="E2281" s="2">
        <f>MACD!F2281</f>
        <v>-4.6306727537847883E-2</v>
      </c>
      <c r="F2281" s="2">
        <f>'Moving Avg'!D2281</f>
        <v>23.938659999999999</v>
      </c>
      <c r="G2281" s="2">
        <f>'Moving Avg'!F2281</f>
        <v>24.291449999999998</v>
      </c>
      <c r="H2281" s="2">
        <f>'Moving Avg'!G2281</f>
        <v>23.889410000000002</v>
      </c>
      <c r="I2281" s="2">
        <f>'Moving Avg'!H2281</f>
        <v>23.624643000000038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23.5929</v>
      </c>
      <c r="C2282" s="2">
        <f>RSI!I2282</f>
        <v>38.793066675136394</v>
      </c>
      <c r="D2282" s="2">
        <f>MACD!E2282</f>
        <v>0.37717601537983114</v>
      </c>
      <c r="E2282" s="2">
        <f>MACD!F2282</f>
        <v>3.838982104568793E-2</v>
      </c>
      <c r="F2282" s="2">
        <f>'Moving Avg'!D2282</f>
        <v>23.869880000000002</v>
      </c>
      <c r="G2282" s="2">
        <f>'Moving Avg'!F2282</f>
        <v>24.271929999999998</v>
      </c>
      <c r="H2282" s="2">
        <f>'Moving Avg'!G2282</f>
        <v>23.900194000000003</v>
      </c>
      <c r="I2282" s="2">
        <f>'Moving Avg'!H2282</f>
        <v>23.639235500000037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22.821300000000001</v>
      </c>
      <c r="C2283" s="2">
        <f>RSI!I2283</f>
        <v>28.699822137891672</v>
      </c>
      <c r="D2283" s="2">
        <f>MACD!E2283</f>
        <v>0.53229463555939205</v>
      </c>
      <c r="E2283" s="2">
        <f>MACD!F2283</f>
        <v>0.13717078394842877</v>
      </c>
      <c r="F2283" s="2">
        <f>'Moving Avg'!D2283</f>
        <v>23.600299999999997</v>
      </c>
      <c r="G2283" s="2">
        <f>'Moving Avg'!F2283</f>
        <v>24.214295</v>
      </c>
      <c r="H2283" s="2">
        <f>'Moving Avg'!G2283</f>
        <v>23.901123999999999</v>
      </c>
      <c r="I2283" s="2">
        <f>'Moving Avg'!H2283</f>
        <v>23.649518500000031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23.007200000000001</v>
      </c>
      <c r="C2284" s="2">
        <f>RSI!I2284</f>
        <v>33.208699630580881</v>
      </c>
      <c r="D2284" s="2">
        <f>MACD!E2284</f>
        <v>0.63298820253130472</v>
      </c>
      <c r="E2284" s="2">
        <f>MACD!F2284</f>
        <v>0.23633426766500398</v>
      </c>
      <c r="F2284" s="2">
        <f>'Moving Avg'!D2284</f>
        <v>23.373479999999997</v>
      </c>
      <c r="G2284" s="2">
        <f>'Moving Avg'!F2284</f>
        <v>24.165955000000004</v>
      </c>
      <c r="H2284" s="2">
        <f>'Moving Avg'!G2284</f>
        <v>23.896476000000003</v>
      </c>
      <c r="I2284" s="2">
        <f>'Moving Avg'!H2284</f>
        <v>23.661859500000034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23.5929</v>
      </c>
      <c r="C2285" s="2">
        <f>RSI!I2285</f>
        <v>45.00803574317235</v>
      </c>
      <c r="D2285" s="2">
        <f>MACD!E2285</f>
        <v>0.66779041936079153</v>
      </c>
      <c r="E2285" s="2">
        <f>MACD!F2285</f>
        <v>0.32262549800416152</v>
      </c>
      <c r="F2285" s="2">
        <f>'Moving Avg'!D2285</f>
        <v>23.347460000000002</v>
      </c>
      <c r="G2285" s="2">
        <f>'Moving Avg'!F2285</f>
        <v>24.155729999999998</v>
      </c>
      <c r="H2285" s="2">
        <f>'Moving Avg'!G2285</f>
        <v>23.912838000000008</v>
      </c>
      <c r="I2285" s="2">
        <f>'Moving Avg'!H2285</f>
        <v>23.676045500000033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22.774799999999999</v>
      </c>
      <c r="C2286" s="2">
        <f>RSI!I2286</f>
        <v>35.558732306844064</v>
      </c>
      <c r="D2286" s="2">
        <f>MACD!E2286</f>
        <v>0.68972844771026942</v>
      </c>
      <c r="E2286" s="2">
        <f>MACD!F2286</f>
        <v>0.3960460879453831</v>
      </c>
      <c r="F2286" s="2">
        <f>'Moving Avg'!D2286</f>
        <v>23.157820000000001</v>
      </c>
      <c r="G2286" s="2">
        <f>'Moving Avg'!F2286</f>
        <v>24.104599999999998</v>
      </c>
      <c r="H2286" s="2">
        <f>'Moving Avg'!G2286</f>
        <v>23.907260000000004</v>
      </c>
      <c r="I2286" s="2">
        <f>'Moving Avg'!H2286</f>
        <v>23.686096000000035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22.681899999999999</v>
      </c>
      <c r="C2287" s="2">
        <f>RSI!I2287</f>
        <v>34.66862901351243</v>
      </c>
      <c r="D2287" s="2">
        <f>MACD!E2287</f>
        <v>0.68607444202726597</v>
      </c>
      <c r="E2287" s="2">
        <f>MACD!F2287</f>
        <v>0.45405175876175968</v>
      </c>
      <c r="F2287" s="2">
        <f>'Moving Avg'!D2287</f>
        <v>22.975619999999999</v>
      </c>
      <c r="G2287" s="2">
        <f>'Moving Avg'!F2287</f>
        <v>24.048825000000001</v>
      </c>
      <c r="H2287" s="2">
        <f>'Moving Avg'!G2287</f>
        <v>23.89610600000001</v>
      </c>
      <c r="I2287" s="2">
        <f>'Moving Avg'!H2287</f>
        <v>23.696585000000031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22.598199999999999</v>
      </c>
      <c r="C2288" s="2">
        <f>RSI!I2288</f>
        <v>33.846569567493475</v>
      </c>
      <c r="D2288" s="2">
        <f>MACD!E2288</f>
        <v>0.73164780575679345</v>
      </c>
      <c r="E2288" s="2">
        <f>MACD!F2288</f>
        <v>0.50957096816076652</v>
      </c>
      <c r="F2288" s="2">
        <f>'Moving Avg'!D2288</f>
        <v>22.931000000000001</v>
      </c>
      <c r="G2288" s="2">
        <f>'Moving Avg'!F2288</f>
        <v>23.960515000000001</v>
      </c>
      <c r="H2288" s="2">
        <f>'Moving Avg'!G2288</f>
        <v>23.881418000000007</v>
      </c>
      <c r="I2288" s="2">
        <f>'Moving Avg'!H2288</f>
        <v>23.706655500000032</v>
      </c>
      <c r="J2288" s="17" t="str">
        <f>OBV!F2288</f>
        <v>BEARISH</v>
      </c>
      <c r="K2288" s="17" t="str">
        <f>OBV!G2288</f>
        <v>NEUTRAL</v>
      </c>
      <c r="L2288" s="17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23.1374</v>
      </c>
      <c r="C2289" s="2">
        <f>RSI!I2289</f>
        <v>43.19173864026456</v>
      </c>
      <c r="D2289" s="2">
        <f>MACD!E2289</f>
        <v>0.73268565134822694</v>
      </c>
      <c r="E2289" s="2">
        <f>MACD!F2289</f>
        <v>0.5541939047982587</v>
      </c>
      <c r="F2289" s="2">
        <f>'Moving Avg'!D2289</f>
        <v>22.957039999999999</v>
      </c>
      <c r="G2289" s="2">
        <f>'Moving Avg'!F2289</f>
        <v>23.863375000000001</v>
      </c>
      <c r="H2289" s="2">
        <f>'Moving Avg'!G2289</f>
        <v>23.876584000000008</v>
      </c>
      <c r="I2289" s="2">
        <f>'Moving Avg'!H2289</f>
        <v>23.71942200000003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23.583600000000001</v>
      </c>
      <c r="C2290" s="2">
        <f>RSI!I2290</f>
        <v>49.543787189811376</v>
      </c>
      <c r="D2290" s="2">
        <f>MACD!E2290</f>
        <v>0.63918384203839906</v>
      </c>
      <c r="E2290" s="2">
        <f>MACD!F2290</f>
        <v>0.57119189224628686</v>
      </c>
      <c r="F2290" s="2">
        <f>'Moving Avg'!D2290</f>
        <v>22.955180000000002</v>
      </c>
      <c r="G2290" s="2">
        <f>'Moving Avg'!F2290</f>
        <v>23.788545000000003</v>
      </c>
      <c r="H2290" s="2">
        <f>'Moving Avg'!G2290</f>
        <v>23.883464000000004</v>
      </c>
      <c r="I2290" s="2">
        <f>'Moving Avg'!H2290</f>
        <v>23.734419500000026</v>
      </c>
      <c r="J2290" s="17" t="str">
        <f>OBV!F2290</f>
        <v>BULLISH</v>
      </c>
      <c r="K2290" s="17" t="str">
        <f>OBV!G2290</f>
        <v>NEUTRAL</v>
      </c>
      <c r="L2290" s="17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23.583600000000001</v>
      </c>
      <c r="C2291" s="2">
        <f>RSI!I2291</f>
        <v>49.543787189811383</v>
      </c>
      <c r="D2291" s="2">
        <f>MACD!E2291</f>
        <v>0.56023189637356552</v>
      </c>
      <c r="E2291" s="2">
        <f>MACD!F2291</f>
        <v>0.56899989307174259</v>
      </c>
      <c r="F2291" s="2">
        <f>'Moving Avg'!D2291</f>
        <v>23.11694</v>
      </c>
      <c r="G2291" s="2">
        <f>'Moving Avg'!F2291</f>
        <v>23.715109999999999</v>
      </c>
      <c r="H2291" s="2">
        <f>'Moving Avg'!G2291</f>
        <v>23.888483999999998</v>
      </c>
      <c r="I2291" s="2">
        <f>'Moving Avg'!H2291</f>
        <v>23.749417000000026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23.583600000000001</v>
      </c>
      <c r="C2292" s="2">
        <f>RSI!I2292</f>
        <v>49.543787189811383</v>
      </c>
      <c r="D2292" s="2">
        <f>MACD!E2292</f>
        <v>0.47356376918461152</v>
      </c>
      <c r="E2292" s="2">
        <f>MACD!F2292</f>
        <v>0.5499126682943164</v>
      </c>
      <c r="F2292" s="2">
        <f>'Moving Avg'!D2292</f>
        <v>23.297280000000001</v>
      </c>
      <c r="G2292" s="2">
        <f>'Moving Avg'!F2292</f>
        <v>23.650969999999997</v>
      </c>
      <c r="H2292" s="2">
        <f>'Moving Avg'!G2292</f>
        <v>23.893689999999996</v>
      </c>
      <c r="I2292" s="2">
        <f>'Moving Avg'!H2292</f>
        <v>23.764865500000028</v>
      </c>
      <c r="J2292" s="17" t="str">
        <f>OBV!F2292</f>
        <v>BULLISH</v>
      </c>
      <c r="K2292" s="17" t="str">
        <f>OBV!G2292</f>
        <v>NEUTRAL</v>
      </c>
      <c r="L2292" s="17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23.239599999999999</v>
      </c>
      <c r="C2293" s="2">
        <f>RSI!I2293</f>
        <v>44.728025728753728</v>
      </c>
      <c r="D2293" s="2">
        <f>MACD!E2293</f>
        <v>0.30714442430227251</v>
      </c>
      <c r="E2293" s="2">
        <f>MACD!F2293</f>
        <v>0.50135901949590767</v>
      </c>
      <c r="F2293" s="2">
        <f>'Moving Avg'!D2293</f>
        <v>23.425560000000001</v>
      </c>
      <c r="G2293" s="2">
        <f>'Moving Avg'!F2293</f>
        <v>23.569629999999997</v>
      </c>
      <c r="H2293" s="2">
        <f>'Moving Avg'!G2293</f>
        <v>23.892015999999998</v>
      </c>
      <c r="I2293" s="2">
        <f>'Moving Avg'!H2293</f>
        <v>23.778820000000024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23.239599999999999</v>
      </c>
      <c r="C2294" s="2">
        <f>RSI!I2294</f>
        <v>44.728025728753728</v>
      </c>
      <c r="D2294" s="2">
        <f>MACD!E2294</f>
        <v>0.19709172475853265</v>
      </c>
      <c r="E2294" s="2">
        <f>MACD!F2294</f>
        <v>0.44050556054843271</v>
      </c>
      <c r="F2294" s="2">
        <f>'Moving Avg'!D2294</f>
        <v>23.445999999999998</v>
      </c>
      <c r="G2294" s="2">
        <f>'Moving Avg'!F2294</f>
        <v>23.496189999999999</v>
      </c>
      <c r="H2294" s="2">
        <f>'Moving Avg'!G2294</f>
        <v>23.890155999999998</v>
      </c>
      <c r="I2294" s="2">
        <f>'Moving Avg'!H2294</f>
        <v>23.792774500000021</v>
      </c>
      <c r="J2294" s="17" t="str">
        <f>OBV!F2294</f>
        <v>BEARISH</v>
      </c>
      <c r="K2294" s="17" t="str">
        <f>OBV!G2294</f>
        <v>NEUTRAL</v>
      </c>
      <c r="L2294" s="17" t="str">
        <f>OBV!H2294</f>
        <v>BEARISH DIVERGENCE</v>
      </c>
    </row>
    <row r="2295" spans="1:12" ht="13.5" x14ac:dyDescent="0.25">
      <c r="A2295" s="3">
        <f>RSI!A2295</f>
        <v>45343</v>
      </c>
      <c r="B2295" s="2">
        <f>RSI!B2295</f>
        <v>23.5185</v>
      </c>
      <c r="C2295" s="2">
        <f>RSI!I2295</f>
        <v>49.356705677008371</v>
      </c>
      <c r="D2295" s="2">
        <f>MACD!E2295</f>
        <v>0.17542204021847141</v>
      </c>
      <c r="E2295" s="2">
        <f>MACD!F2295</f>
        <v>0.38748885648244047</v>
      </c>
      <c r="F2295" s="2">
        <f>'Moving Avg'!D2295</f>
        <v>23.432980000000001</v>
      </c>
      <c r="G2295" s="2">
        <f>'Moving Avg'!F2295</f>
        <v>23.44088</v>
      </c>
      <c r="H2295" s="2">
        <f>'Moving Avg'!G2295</f>
        <v>23.892943999999996</v>
      </c>
      <c r="I2295" s="2">
        <f>'Moving Avg'!H2295</f>
        <v>23.808123500000018</v>
      </c>
      <c r="J2295" s="17" t="str">
        <f>OBV!F2295</f>
        <v>BULLISH</v>
      </c>
      <c r="K2295" s="17" t="str">
        <f>OBV!G2295</f>
        <v>NEUTRAL</v>
      </c>
      <c r="L2295" s="17" t="str">
        <f>OBV!H2295</f>
        <v>BULLISH DIVERGENCE</v>
      </c>
    </row>
    <row r="2296" spans="1:12" ht="13.5" x14ac:dyDescent="0.25">
      <c r="A2296" s="3">
        <f>RSI!A2296</f>
        <v>45344</v>
      </c>
      <c r="B2296" s="2">
        <f>RSI!B2296</f>
        <v>23.9833</v>
      </c>
      <c r="C2296" s="2">
        <f>RSI!I2296</f>
        <v>55.973778014672014</v>
      </c>
      <c r="D2296" s="2">
        <f>MACD!E2296</f>
        <v>-2.9980492669743342E-3</v>
      </c>
      <c r="E2296" s="2">
        <f>MACD!F2296</f>
        <v>0.30939147533255756</v>
      </c>
      <c r="F2296" s="2">
        <f>'Moving Avg'!D2296</f>
        <v>23.512920000000001</v>
      </c>
      <c r="G2296" s="2">
        <f>'Moving Avg'!F2296</f>
        <v>23.431585000000002</v>
      </c>
      <c r="H2296" s="2">
        <f>'Moving Avg'!G2296</f>
        <v>23.900565999999998</v>
      </c>
      <c r="I2296" s="2">
        <f>'Moving Avg'!H2296</f>
        <v>23.82651850000002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23.9833</v>
      </c>
      <c r="C2297" s="2">
        <f>RSI!I2297</f>
        <v>55.973778014672014</v>
      </c>
      <c r="D2297" s="2">
        <f>MACD!E2297</f>
        <v>-0.17081609032517875</v>
      </c>
      <c r="E2297" s="2">
        <f>MACD!F2297</f>
        <v>0.21334996220101032</v>
      </c>
      <c r="F2297" s="2">
        <f>'Moving Avg'!D2297</f>
        <v>23.592859999999998</v>
      </c>
      <c r="G2297" s="2">
        <f>'Moving Avg'!F2297</f>
        <v>23.433910000000001</v>
      </c>
      <c r="H2297" s="2">
        <f>'Moving Avg'!G2297</f>
        <v>23.897219999999997</v>
      </c>
      <c r="I2297" s="2">
        <f>'Moving Avg'!H2297</f>
        <v>23.844191500000015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24.0763</v>
      </c>
      <c r="C2298" s="2">
        <f>RSI!I2298</f>
        <v>57.269373395860868</v>
      </c>
      <c r="D2298" s="2">
        <f>MACD!E2298</f>
        <v>-0.33494742060923954</v>
      </c>
      <c r="E2298" s="2">
        <f>MACD!F2298</f>
        <v>0.10369048563896036</v>
      </c>
      <c r="F2298" s="2">
        <f>'Moving Avg'!D2298</f>
        <v>23.760200000000001</v>
      </c>
      <c r="G2298" s="2">
        <f>'Moving Avg'!F2298</f>
        <v>23.429264999999997</v>
      </c>
      <c r="H2298" s="2">
        <f>'Moving Avg'!G2298</f>
        <v>23.895733999999997</v>
      </c>
      <c r="I2298" s="2">
        <f>'Moving Avg'!H2298</f>
        <v>23.862329500000016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23.379100000000001</v>
      </c>
      <c r="C2299" s="2">
        <f>RSI!I2299</f>
        <v>46.275142571050047</v>
      </c>
      <c r="D2299" s="2">
        <f>MACD!E2299</f>
        <v>-0.34196943242029576</v>
      </c>
      <c r="E2299" s="2">
        <f>MACD!F2299</f>
        <v>1.4558502027109135E-2</v>
      </c>
      <c r="F2299" s="2">
        <f>'Moving Avg'!D2299</f>
        <v>23.788100000000004</v>
      </c>
      <c r="G2299" s="2">
        <f>'Moving Avg'!F2299</f>
        <v>23.391154999999994</v>
      </c>
      <c r="H2299" s="2">
        <f>'Moving Avg'!G2299</f>
        <v>23.881790000000006</v>
      </c>
      <c r="I2299" s="2">
        <f>'Moving Avg'!H2299</f>
        <v>23.874950000000013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24.150600000000001</v>
      </c>
      <c r="C2300" s="2">
        <f>RSI!I2300</f>
        <v>56.277655034627436</v>
      </c>
      <c r="D2300" s="2">
        <f>MACD!E2300</f>
        <v>-0.33483033133299855</v>
      </c>
      <c r="E2300" s="2">
        <f>MACD!F2300</f>
        <v>-5.5319264644912408E-2</v>
      </c>
      <c r="F2300" s="2">
        <f>'Moving Avg'!D2300</f>
        <v>23.91452</v>
      </c>
      <c r="G2300" s="2">
        <f>'Moving Avg'!F2300</f>
        <v>23.412534999999998</v>
      </c>
      <c r="H2300" s="2">
        <f>'Moving Avg'!G2300</f>
        <v>23.883276000000002</v>
      </c>
      <c r="I2300" s="2">
        <f>'Moving Avg'!H2300</f>
        <v>23.887365500000008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24.141300000000001</v>
      </c>
      <c r="C2301" s="2">
        <f>RSI!I2301</f>
        <v>56.141963383320473</v>
      </c>
      <c r="D2301" s="2">
        <f>MACD!E2301</f>
        <v>-0.33119393781636575</v>
      </c>
      <c r="E2301" s="2">
        <f>MACD!F2301</f>
        <v>-0.11049419927920309</v>
      </c>
      <c r="F2301" s="2">
        <f>'Moving Avg'!D2301</f>
        <v>23.946120000000001</v>
      </c>
      <c r="G2301" s="2">
        <f>'Moving Avg'!F2301</f>
        <v>23.433449999999997</v>
      </c>
      <c r="H2301" s="2">
        <f>'Moving Avg'!G2301</f>
        <v>23.892014</v>
      </c>
      <c r="I2301" s="2">
        <f>'Moving Avg'!H2301</f>
        <v>23.895220500000015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24.094799999999999</v>
      </c>
      <c r="C2302" s="2">
        <f>RSI!I2302</f>
        <v>55.422419470752445</v>
      </c>
      <c r="D2302" s="2">
        <f>MACD!E2302</f>
        <v>-0.32748173277836301</v>
      </c>
      <c r="E2302" s="2">
        <f>MACD!F2302</f>
        <v>-0.15389170597903506</v>
      </c>
      <c r="F2302" s="2">
        <f>'Moving Avg'!D2302</f>
        <v>23.968419999999998</v>
      </c>
      <c r="G2302" s="2">
        <f>'Moving Avg'!F2302</f>
        <v>23.458544999999997</v>
      </c>
      <c r="H2302" s="2">
        <f>'Moving Avg'!G2302</f>
        <v>23.894244000000004</v>
      </c>
      <c r="I2302" s="2">
        <f>'Moving Avg'!H2302</f>
        <v>23.90148850000001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24.094799999999999</v>
      </c>
      <c r="C2303" s="2">
        <f>RSI!I2303</f>
        <v>55.422419470752445</v>
      </c>
      <c r="D2303" s="2">
        <f>MACD!E2303</f>
        <v>-0.3795900424177816</v>
      </c>
      <c r="E2303" s="2">
        <f>MACD!F2303</f>
        <v>-0.19903137326678438</v>
      </c>
      <c r="F2303" s="2">
        <f>'Moving Avg'!D2303</f>
        <v>23.97212</v>
      </c>
      <c r="G2303" s="2">
        <f>'Moving Avg'!F2303</f>
        <v>23.522219999999997</v>
      </c>
      <c r="H2303" s="2">
        <f>'Moving Avg'!G2303</f>
        <v>23.894614000000004</v>
      </c>
      <c r="I2303" s="2">
        <f>'Moving Avg'!H2303</f>
        <v>23.906854000000006</v>
      </c>
      <c r="J2303" s="17" t="str">
        <f>OBV!F2303</f>
        <v>BEARISH</v>
      </c>
      <c r="K2303" s="17" t="str">
        <f>OBV!G2303</f>
        <v>NEUTRAL</v>
      </c>
      <c r="L2303" s="17" t="str">
        <f>OBV!H2303</f>
        <v>BEARISH DIVERGENCE</v>
      </c>
    </row>
    <row r="2304" spans="1:12" ht="13.5" x14ac:dyDescent="0.25">
      <c r="A2304" s="3">
        <f>RSI!A2304</f>
        <v>45356</v>
      </c>
      <c r="B2304" s="2">
        <f>RSI!B2304</f>
        <v>23.360499999999998</v>
      </c>
      <c r="C2304" s="2">
        <f>RSI!I2304</f>
        <v>44.886442055290779</v>
      </c>
      <c r="D2304" s="2">
        <f>MACD!E2304</f>
        <v>-0.37144310504219291</v>
      </c>
      <c r="E2304" s="2">
        <f>MACD!F2304</f>
        <v>-0.23351371962186609</v>
      </c>
      <c r="F2304" s="2">
        <f>'Moving Avg'!D2304</f>
        <v>23.968399999999995</v>
      </c>
      <c r="G2304" s="2">
        <f>'Moving Avg'!F2304</f>
        <v>23.539884999999998</v>
      </c>
      <c r="H2304" s="2">
        <f>'Moving Avg'!G2304</f>
        <v>23.880298000000003</v>
      </c>
      <c r="I2304" s="2">
        <f>'Moving Avg'!H2304</f>
        <v>23.908096500000003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23.657900000000001</v>
      </c>
      <c r="C2305" s="2">
        <f>RSI!I2305</f>
        <v>49.10636876202733</v>
      </c>
      <c r="D2305" s="2">
        <f>MACD!E2305</f>
        <v>-0.34132692214060967</v>
      </c>
      <c r="E2305" s="2">
        <f>MACD!F2305</f>
        <v>-0.25507636012561485</v>
      </c>
      <c r="F2305" s="2">
        <f>'Moving Avg'!D2305</f>
        <v>23.869859999999999</v>
      </c>
      <c r="G2305" s="2">
        <f>'Moving Avg'!F2305</f>
        <v>23.543134999999999</v>
      </c>
      <c r="H2305" s="2">
        <f>'Moving Avg'!G2305</f>
        <v>23.872859999999999</v>
      </c>
      <c r="I2305" s="2">
        <f>'Moving Avg'!H2305</f>
        <v>23.909471499999999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23.9833</v>
      </c>
      <c r="C2306" s="2">
        <f>RSI!I2306</f>
        <v>53.318060873047351</v>
      </c>
      <c r="D2306" s="2">
        <f>MACD!E2306</f>
        <v>-0.26802647203662744</v>
      </c>
      <c r="E2306" s="2">
        <f>MACD!F2306</f>
        <v>-0.25766638250781737</v>
      </c>
      <c r="F2306" s="2">
        <f>'Moving Avg'!D2306</f>
        <v>23.838259999999998</v>
      </c>
      <c r="G2306" s="2">
        <f>'Moving Avg'!F2306</f>
        <v>23.603559999999998</v>
      </c>
      <c r="H2306" s="2">
        <f>'Moving Avg'!G2306</f>
        <v>23.872116000000002</v>
      </c>
      <c r="I2306" s="2">
        <f>'Moving Avg'!H2306</f>
        <v>23.913331499999998</v>
      </c>
      <c r="J2306" s="17" t="str">
        <f>OBV!F2306</f>
        <v>BULLISH</v>
      </c>
      <c r="K2306" s="17" t="str">
        <f>OBV!G2306</f>
        <v>NEUTRAL</v>
      </c>
      <c r="L2306" s="17" t="str">
        <f>OBV!H2306</f>
        <v>BULLISH DIVERGENCE</v>
      </c>
    </row>
    <row r="2307" spans="1:12" ht="13.5" x14ac:dyDescent="0.25">
      <c r="A2307" s="3">
        <f>RSI!A2307</f>
        <v>45359</v>
      </c>
      <c r="B2307" s="2">
        <f>RSI!B2307</f>
        <v>23.9833</v>
      </c>
      <c r="C2307" s="2">
        <f>RSI!I2307</f>
        <v>53.318060873047351</v>
      </c>
      <c r="D2307" s="2">
        <f>MACD!E2307</f>
        <v>-0.20754291173252426</v>
      </c>
      <c r="E2307" s="2">
        <f>MACD!F2307</f>
        <v>-0.24764168835275874</v>
      </c>
      <c r="F2307" s="2">
        <f>'Moving Avg'!D2307</f>
        <v>23.815959999999997</v>
      </c>
      <c r="G2307" s="2">
        <f>'Moving Avg'!F2307</f>
        <v>23.66863</v>
      </c>
      <c r="H2307" s="2">
        <f>'Moving Avg'!G2307</f>
        <v>23.871186000000009</v>
      </c>
      <c r="I2307" s="2">
        <f>'Moving Avg'!H2307</f>
        <v>23.916559499999995</v>
      </c>
      <c r="J2307" s="17" t="str">
        <f>OBV!F2307</f>
        <v>BULLISH</v>
      </c>
      <c r="K2307" s="17" t="str">
        <f>OBV!G2307</f>
        <v>NEUTRAL</v>
      </c>
      <c r="L2307" s="17" t="str">
        <f>OBV!H2307</f>
        <v>BULLISH DIVERGENCE</v>
      </c>
    </row>
    <row r="2308" spans="1:12" ht="13.5" x14ac:dyDescent="0.25">
      <c r="A2308" s="3">
        <f>RSI!A2308</f>
        <v>45362</v>
      </c>
      <c r="B2308" s="2">
        <f>RSI!B2308</f>
        <v>23.9833</v>
      </c>
      <c r="C2308" s="2">
        <f>RSI!I2308</f>
        <v>53.318060873047351</v>
      </c>
      <c r="D2308" s="2">
        <f>MACD!E2308</f>
        <v>-0.14348265324089837</v>
      </c>
      <c r="E2308" s="2">
        <f>MACD!F2308</f>
        <v>-0.22680988133038668</v>
      </c>
      <c r="F2308" s="2">
        <f>'Moving Avg'!D2308</f>
        <v>23.793659999999999</v>
      </c>
      <c r="G2308" s="2">
        <f>'Moving Avg'!F2308</f>
        <v>23.737884999999999</v>
      </c>
      <c r="H2308" s="2">
        <f>'Moving Avg'!G2308</f>
        <v>23.869326000000004</v>
      </c>
      <c r="I2308" s="2">
        <f>'Moving Avg'!H2308</f>
        <v>23.91956149999999</v>
      </c>
      <c r="J2308" s="17" t="str">
        <f>OBV!F2308</f>
        <v>BULLISH</v>
      </c>
      <c r="K2308" s="17" t="str">
        <f>OBV!G2308</f>
        <v>NEUTRAL</v>
      </c>
      <c r="L2308" s="17" t="str">
        <f>OBV!H2308</f>
        <v>BULLISH DIVERGENCE</v>
      </c>
    </row>
    <row r="2309" spans="1:12" ht="13.5" x14ac:dyDescent="0.25">
      <c r="A2309" s="3">
        <f>RSI!A2309</f>
        <v>45363</v>
      </c>
      <c r="B2309" s="2">
        <f>RSI!B2309</f>
        <v>24.020499999999998</v>
      </c>
      <c r="C2309" s="2">
        <f>RSI!I2309</f>
        <v>53.86321579602587</v>
      </c>
      <c r="D2309" s="2">
        <f>MACD!E2309</f>
        <v>-0.20061512703531292</v>
      </c>
      <c r="E2309" s="2">
        <f>MACD!F2309</f>
        <v>-0.22157093047137194</v>
      </c>
      <c r="F2309" s="2">
        <f>'Moving Avg'!D2309</f>
        <v>23.925660000000001</v>
      </c>
      <c r="G2309" s="2">
        <f>'Moving Avg'!F2309</f>
        <v>23.782039999999995</v>
      </c>
      <c r="H2309" s="2">
        <f>'Moving Avg'!G2309</f>
        <v>23.86728200000001</v>
      </c>
      <c r="I2309" s="2">
        <f>'Moving Avg'!H2309</f>
        <v>23.921620999999991</v>
      </c>
      <c r="J2309" s="17" t="str">
        <f>OBV!F2309</f>
        <v>BULLISH</v>
      </c>
      <c r="K2309" s="17" t="str">
        <f>OBV!G2309</f>
        <v>NEUTRAL</v>
      </c>
      <c r="L2309" s="17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23.7044</v>
      </c>
      <c r="C2310" s="2">
        <f>RSI!I2310</f>
        <v>48.662839865204752</v>
      </c>
      <c r="D2310" s="2">
        <f>MACD!E2310</f>
        <v>-0.10829310363167366</v>
      </c>
      <c r="E2310" s="2">
        <f>MACD!F2310</f>
        <v>-0.1989153651034323</v>
      </c>
      <c r="F2310" s="2">
        <f>'Moving Avg'!D2310</f>
        <v>23.93496</v>
      </c>
      <c r="G2310" s="2">
        <f>'Moving Avg'!F2310</f>
        <v>23.788080000000001</v>
      </c>
      <c r="H2310" s="2">
        <f>'Moving Avg'!G2310</f>
        <v>23.86728200000001</v>
      </c>
      <c r="I2310" s="2">
        <f>'Moving Avg'!H2310</f>
        <v>23.918262999999989</v>
      </c>
      <c r="J2310" s="17" t="str">
        <f>OBV!F2310</f>
        <v>BULLISH</v>
      </c>
      <c r="K2310" s="17" t="str">
        <f>OBV!G2310</f>
        <v>NEUTRAL</v>
      </c>
      <c r="L2310" s="17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23.806699999999999</v>
      </c>
      <c r="C2311" s="2">
        <f>RSI!I2311</f>
        <v>50.334072220068357</v>
      </c>
      <c r="D2311" s="2">
        <f>MACD!E2311</f>
        <v>-3.8650571293992186E-2</v>
      </c>
      <c r="E2311" s="2">
        <f>MACD!F2311</f>
        <v>-0.16686240634154428</v>
      </c>
      <c r="F2311" s="2">
        <f>'Moving Avg'!D2311</f>
        <v>23.899639999999998</v>
      </c>
      <c r="G2311" s="2">
        <f>'Moving Avg'!F2311</f>
        <v>23.799234999999996</v>
      </c>
      <c r="H2311" s="2">
        <f>'Moving Avg'!G2311</f>
        <v>23.86375000000001</v>
      </c>
      <c r="I2311" s="2">
        <f>'Moving Avg'!H2311</f>
        <v>23.910902499999988</v>
      </c>
      <c r="J2311" s="17" t="str">
        <f>OBV!F2311</f>
        <v>BULLISH</v>
      </c>
      <c r="K2311" s="17" t="str">
        <f>OBV!G2311</f>
        <v>NEUTRAL</v>
      </c>
      <c r="L2311" s="17" t="str">
        <f>OBV!H2311</f>
        <v>BULLISH DIVERGENCE</v>
      </c>
    </row>
    <row r="2312" spans="1:12" ht="13.5" x14ac:dyDescent="0.25">
      <c r="A2312" s="3">
        <f>RSI!A2312</f>
        <v>45366</v>
      </c>
      <c r="B2312" s="2">
        <f>RSI!B2312</f>
        <v>23.843900000000001</v>
      </c>
      <c r="C2312" s="2">
        <f>RSI!I2312</f>
        <v>50.959265000589618</v>
      </c>
      <c r="D2312" s="2">
        <f>MACD!E2312</f>
        <v>1.0256832347142364E-2</v>
      </c>
      <c r="E2312" s="2">
        <f>MACD!F2312</f>
        <v>-0.13143855860380696</v>
      </c>
      <c r="F2312" s="2">
        <f>'Moving Avg'!D2312</f>
        <v>23.871760000000002</v>
      </c>
      <c r="G2312" s="2">
        <f>'Moving Avg'!F2312</f>
        <v>23.812249999999995</v>
      </c>
      <c r="H2312" s="2">
        <f>'Moving Avg'!G2312</f>
        <v>23.860962000000015</v>
      </c>
      <c r="I2312" s="2">
        <f>'Moving Avg'!H2312</f>
        <v>23.904630999999991</v>
      </c>
      <c r="J2312" s="17" t="str">
        <f>OBV!F2312</f>
        <v>BULLISH</v>
      </c>
      <c r="K2312" s="17" t="str">
        <f>OBV!G2312</f>
        <v>NEUTRAL</v>
      </c>
      <c r="L2312" s="17" t="str">
        <f>OBV!H2312</f>
        <v>BULLISH DIVERGENCE</v>
      </c>
    </row>
    <row r="2313" spans="1:12" ht="13.5" x14ac:dyDescent="0.25">
      <c r="A2313" s="3">
        <f>RSI!A2313</f>
        <v>45369</v>
      </c>
      <c r="B2313" s="2">
        <f>RSI!B2313</f>
        <v>24.308700000000002</v>
      </c>
      <c r="C2313" s="2">
        <f>RSI!I2313</f>
        <v>58.062634541961764</v>
      </c>
      <c r="D2313" s="2">
        <f>MACD!E2313</f>
        <v>1.6887341383963417E-2</v>
      </c>
      <c r="E2313" s="2">
        <f>MACD!F2313</f>
        <v>-0.10177337860625289</v>
      </c>
      <c r="F2313" s="2">
        <f>'Moving Avg'!D2313</f>
        <v>23.93684</v>
      </c>
      <c r="G2313" s="2">
        <f>'Moving Avg'!F2313</f>
        <v>23.865704999999995</v>
      </c>
      <c r="H2313" s="2">
        <f>'Moving Avg'!G2313</f>
        <v>23.867656000000014</v>
      </c>
      <c r="I2313" s="2">
        <f>'Moving Avg'!H2313</f>
        <v>23.90158649999999</v>
      </c>
      <c r="J2313" s="17" t="str">
        <f>OBV!F2313</f>
        <v>BULLISH</v>
      </c>
      <c r="K2313" s="17" t="str">
        <f>OBV!G2313</f>
        <v>NEUTRAL</v>
      </c>
      <c r="L2313" s="17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24.634</v>
      </c>
      <c r="C2314" s="2">
        <f>RSI!I2314</f>
        <v>62.190375456861091</v>
      </c>
      <c r="D2314" s="2">
        <f>MACD!E2314</f>
        <v>-0.11761339759156542</v>
      </c>
      <c r="E2314" s="2">
        <f>MACD!F2314</f>
        <v>-0.10494138240331541</v>
      </c>
      <c r="F2314" s="2">
        <f>'Moving Avg'!D2314</f>
        <v>24.059540000000002</v>
      </c>
      <c r="G2314" s="2">
        <f>'Moving Avg'!F2314</f>
        <v>23.935425000000002</v>
      </c>
      <c r="H2314" s="2">
        <f>'Moving Avg'!G2314</f>
        <v>23.880856000000012</v>
      </c>
      <c r="I2314" s="2">
        <f>'Moving Avg'!H2314</f>
        <v>23.898379499999987</v>
      </c>
      <c r="J2314" s="17" t="str">
        <f>OBV!F2314</f>
        <v>BULLISH</v>
      </c>
      <c r="K2314" s="17" t="str">
        <f>OBV!G2314</f>
        <v>NEUTRAL</v>
      </c>
      <c r="L2314" s="17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24.857099999999999</v>
      </c>
      <c r="C2315" s="2">
        <f>RSI!I2315</f>
        <v>64.752717571927164</v>
      </c>
      <c r="D2315" s="2">
        <f>MACD!E2315</f>
        <v>-0.20693604610411143</v>
      </c>
      <c r="E2315" s="2">
        <f>MACD!F2315</f>
        <v>-0.1253403151434746</v>
      </c>
      <c r="F2315" s="2">
        <f>'Moving Avg'!D2315</f>
        <v>24.29008</v>
      </c>
      <c r="G2315" s="2">
        <f>'Moving Avg'!F2315</f>
        <v>24.002355000000001</v>
      </c>
      <c r="H2315" s="2">
        <f>'Moving Avg'!G2315</f>
        <v>23.90205000000001</v>
      </c>
      <c r="I2315" s="2">
        <f>'Moving Avg'!H2315</f>
        <v>23.896287999999991</v>
      </c>
      <c r="J2315" s="17" t="str">
        <f>OBV!F2315</f>
        <v>BULLISH</v>
      </c>
      <c r="K2315" s="17" t="str">
        <f>OBV!G2315</f>
        <v>NEUTRAL</v>
      </c>
      <c r="L2315" s="17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25.191800000000001</v>
      </c>
      <c r="C2316" s="2">
        <f>RSI!I2316</f>
        <v>68.231103065283548</v>
      </c>
      <c r="D2316" s="2">
        <f>MACD!E2316</f>
        <v>-0.26295708358711423</v>
      </c>
      <c r="E2316" s="2">
        <f>MACD!F2316</f>
        <v>-0.15286366883220254</v>
      </c>
      <c r="F2316" s="2">
        <f>'Moving Avg'!D2316</f>
        <v>24.567100000000003</v>
      </c>
      <c r="G2316" s="2">
        <f>'Moving Avg'!F2316</f>
        <v>24.06278</v>
      </c>
      <c r="H2316" s="2">
        <f>'Moving Avg'!G2316</f>
        <v>23.929938000000007</v>
      </c>
      <c r="I2316" s="2">
        <f>'Moving Avg'!H2316</f>
        <v>23.895869999999992</v>
      </c>
      <c r="J2316" s="17" t="str">
        <f>OBV!F2316</f>
        <v>BULLISH</v>
      </c>
      <c r="K2316" s="17" t="str">
        <f>OBV!G2316</f>
        <v>NEUTRAL</v>
      </c>
      <c r="L2316" s="17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25.098800000000001</v>
      </c>
      <c r="C2317" s="2">
        <f>RSI!I2317</f>
        <v>66.274028544835062</v>
      </c>
      <c r="D2317" s="2">
        <f>MACD!E2317</f>
        <v>-0.31073473878220881</v>
      </c>
      <c r="E2317" s="2">
        <f>MACD!F2317</f>
        <v>-0.1844378828222038</v>
      </c>
      <c r="F2317" s="2">
        <f>'Moving Avg'!D2317</f>
        <v>24.818080000000002</v>
      </c>
      <c r="G2317" s="2">
        <f>'Moving Avg'!F2317</f>
        <v>24.118555000000001</v>
      </c>
      <c r="H2317" s="2">
        <f>'Moving Avg'!G2317</f>
        <v>23.955966000000007</v>
      </c>
      <c r="I2317" s="2">
        <f>'Moving Avg'!H2317</f>
        <v>23.88741099999999</v>
      </c>
      <c r="J2317" s="17" t="str">
        <f>OBV!F2317</f>
        <v>BULLISH</v>
      </c>
      <c r="K2317" s="17" t="str">
        <f>OBV!G2317</f>
        <v>NEUTRAL</v>
      </c>
      <c r="L2317" s="17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25.098800000000001</v>
      </c>
      <c r="C2318" s="2">
        <f>RSI!I2318</f>
        <v>66.274028544835062</v>
      </c>
      <c r="D2318" s="2">
        <f>MACD!E2318</f>
        <v>-0.35733848870677321</v>
      </c>
      <c r="E2318" s="2">
        <f>MACD!F2318</f>
        <v>-0.21901800399911769</v>
      </c>
      <c r="F2318" s="2">
        <f>'Moving Avg'!D2318</f>
        <v>24.976099999999999</v>
      </c>
      <c r="G2318" s="2">
        <f>'Moving Avg'!F2318</f>
        <v>24.169679999999996</v>
      </c>
      <c r="H2318" s="2">
        <f>'Moving Avg'!G2318</f>
        <v>23.970654000000003</v>
      </c>
      <c r="I2318" s="2">
        <f>'Moving Avg'!H2318</f>
        <v>23.880903999999987</v>
      </c>
      <c r="J2318" s="17" t="str">
        <f>OBV!F2318</f>
        <v>BULLISH</v>
      </c>
      <c r="K2318" s="17" t="str">
        <f>OBV!G2318</f>
        <v>NEUTRAL</v>
      </c>
      <c r="L2318" s="17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25.098800000000001</v>
      </c>
      <c r="C2319" s="2">
        <f>RSI!I2319</f>
        <v>66.274028544835062</v>
      </c>
      <c r="D2319" s="2">
        <f>MACD!E2319</f>
        <v>-0.39676833849146576</v>
      </c>
      <c r="E2319" s="2">
        <f>MACD!F2319</f>
        <v>-0.25456807089758732</v>
      </c>
      <c r="F2319" s="2">
        <f>'Moving Avg'!D2319</f>
        <v>25.06906</v>
      </c>
      <c r="G2319" s="2">
        <f>'Moving Avg'!F2319</f>
        <v>24.255664999999997</v>
      </c>
      <c r="H2319" s="2">
        <f>'Moving Avg'!G2319</f>
        <v>23.971025999999998</v>
      </c>
      <c r="I2319" s="2">
        <f>'Moving Avg'!H2319</f>
        <v>23.876813999999985</v>
      </c>
      <c r="J2319" s="17" t="str">
        <f>OBV!F2319</f>
        <v>BULLISH</v>
      </c>
      <c r="K2319" s="17" t="str">
        <f>OBV!G2319</f>
        <v>NEUTRAL</v>
      </c>
      <c r="L2319" s="17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25.098800000000001</v>
      </c>
      <c r="C2320" s="2">
        <f>RSI!I2320</f>
        <v>66.274028544835062</v>
      </c>
      <c r="D2320" s="2">
        <f>MACD!E2320</f>
        <v>-0.48405818275592694</v>
      </c>
      <c r="E2320" s="2">
        <f>MACD!F2320</f>
        <v>-0.30046609326925527</v>
      </c>
      <c r="F2320" s="2">
        <f>'Moving Avg'!D2320</f>
        <v>25.117399999999996</v>
      </c>
      <c r="G2320" s="2">
        <f>'Moving Avg'!F2320</f>
        <v>24.303074999999996</v>
      </c>
      <c r="H2320" s="2">
        <f>'Moving Avg'!G2320</f>
        <v>23.971397999999994</v>
      </c>
      <c r="I2320" s="2">
        <f>'Moving Avg'!H2320</f>
        <v>23.872723999999984</v>
      </c>
      <c r="J2320" s="17" t="str">
        <f>OBV!F2320</f>
        <v>BULLISH</v>
      </c>
      <c r="K2320" s="17" t="str">
        <f>OBV!G2320</f>
        <v>NEUTRAL</v>
      </c>
      <c r="L2320" s="17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25.098800000000001</v>
      </c>
      <c r="C2321" s="2">
        <f>RSI!I2321</f>
        <v>66.274028544835062</v>
      </c>
      <c r="D2321" s="2">
        <f>MACD!E2321</f>
        <v>-0.5470834660656223</v>
      </c>
      <c r="E2321" s="2">
        <f>MACD!F2321</f>
        <v>-0.34978956782852871</v>
      </c>
      <c r="F2321" s="2">
        <f>'Moving Avg'!D2321</f>
        <v>25.098800000000001</v>
      </c>
      <c r="G2321" s="2">
        <f>'Moving Avg'!F2321</f>
        <v>24.350949999999994</v>
      </c>
      <c r="H2321" s="2">
        <f>'Moving Avg'!G2321</f>
        <v>23.972327999999997</v>
      </c>
      <c r="I2321" s="2">
        <f>'Moving Avg'!H2321</f>
        <v>23.873560499999986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25.0151</v>
      </c>
      <c r="C2322" s="2">
        <f>RSI!I2322</f>
        <v>63.88516725586787</v>
      </c>
      <c r="D2322" s="2">
        <f>MACD!E2322</f>
        <v>-0.59302938927332249</v>
      </c>
      <c r="E2322" s="2">
        <f>MACD!F2322</f>
        <v>-0.39843753211748745</v>
      </c>
      <c r="F2322" s="2">
        <f>'Moving Avg'!D2322</f>
        <v>25.082060000000002</v>
      </c>
      <c r="G2322" s="2">
        <f>'Moving Avg'!F2322</f>
        <v>24.396964999999998</v>
      </c>
      <c r="H2322" s="2">
        <f>'Moving Avg'!G2322</f>
        <v>23.975301999999996</v>
      </c>
      <c r="I2322" s="2">
        <f>'Moving Avg'!H2322</f>
        <v>23.875465999999982</v>
      </c>
      <c r="J2322" s="17" t="str">
        <f>OBV!F2322</f>
        <v>BEARISH</v>
      </c>
      <c r="K2322" s="17" t="str">
        <f>OBV!G2322</f>
        <v>NEUTRAL</v>
      </c>
      <c r="L2322" s="17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25.0151</v>
      </c>
      <c r="C2323" s="2">
        <f>RSI!I2323</f>
        <v>63.88516725586787</v>
      </c>
      <c r="D2323" s="2">
        <f>MACD!E2323</f>
        <v>-0.56410805401698028</v>
      </c>
      <c r="E2323" s="2">
        <f>MACD!F2323</f>
        <v>-0.43157163649738606</v>
      </c>
      <c r="F2323" s="2">
        <f>'Moving Avg'!D2323</f>
        <v>25.065320000000003</v>
      </c>
      <c r="G2323" s="2">
        <f>'Moving Avg'!F2323</f>
        <v>24.442979999999999</v>
      </c>
      <c r="H2323" s="2">
        <f>'Moving Avg'!G2323</f>
        <v>23.978275999999997</v>
      </c>
      <c r="I2323" s="2">
        <f>'Moving Avg'!H2323</f>
        <v>23.877324999999978</v>
      </c>
      <c r="J2323" s="17" t="str">
        <f>OBV!F2323</f>
        <v>BEARISH</v>
      </c>
      <c r="K2323" s="17" t="str">
        <f>OBV!G2323</f>
        <v>NEUTRAL</v>
      </c>
      <c r="L2323" s="17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25.052299999999999</v>
      </c>
      <c r="C2324" s="2">
        <f>RSI!I2324</f>
        <v>64.543924009230878</v>
      </c>
      <c r="D2324" s="2">
        <f>MACD!E2324</f>
        <v>-0.49577985056524199</v>
      </c>
      <c r="E2324" s="2">
        <f>MACD!F2324</f>
        <v>-0.44441327931095725</v>
      </c>
      <c r="F2324" s="2">
        <f>'Moving Avg'!D2324</f>
        <v>25.05602</v>
      </c>
      <c r="G2324" s="2">
        <f>'Moving Avg'!F2324</f>
        <v>24.527569999999997</v>
      </c>
      <c r="H2324" s="2">
        <f>'Moving Avg'!G2324</f>
        <v>23.985153999999998</v>
      </c>
      <c r="I2324" s="2">
        <f>'Moving Avg'!H2324</f>
        <v>23.878254499999979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25.052299999999999</v>
      </c>
      <c r="C2325" s="2">
        <f>RSI!I2325</f>
        <v>64.543924009230878</v>
      </c>
      <c r="D2325" s="2">
        <f>MACD!E2325</f>
        <v>-0.40704031964931886</v>
      </c>
      <c r="E2325" s="2">
        <f>MACD!F2325</f>
        <v>-0.43693868737862962</v>
      </c>
      <c r="F2325" s="2">
        <f>'Moving Avg'!D2325</f>
        <v>25.046720000000001</v>
      </c>
      <c r="G2325" s="2">
        <f>'Moving Avg'!F2325</f>
        <v>24.597289999999997</v>
      </c>
      <c r="H2325" s="2">
        <f>'Moving Avg'!G2325</f>
        <v>23.993706000000003</v>
      </c>
      <c r="I2325" s="2">
        <f>'Moving Avg'!H2325</f>
        <v>23.878021999999984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25.005800000000001</v>
      </c>
      <c r="C2326" s="2">
        <f>RSI!I2326</f>
        <v>62.881127244346565</v>
      </c>
      <c r="D2326" s="2">
        <f>MACD!E2326</f>
        <v>-0.28016415930607863</v>
      </c>
      <c r="E2326" s="2">
        <f>MACD!F2326</f>
        <v>-0.40558378176411941</v>
      </c>
      <c r="F2326" s="2">
        <f>'Moving Avg'!D2326</f>
        <v>25.028120000000001</v>
      </c>
      <c r="G2326" s="2">
        <f>'Moving Avg'!F2326</f>
        <v>24.648415</v>
      </c>
      <c r="H2326" s="2">
        <f>'Moving Avg'!G2326</f>
        <v>24.010438000000001</v>
      </c>
      <c r="I2326" s="2">
        <f>'Moving Avg'!H2326</f>
        <v>23.87839349999998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24.634</v>
      </c>
      <c r="C2327" s="2">
        <f>RSI!I2327</f>
        <v>51.464610632083009</v>
      </c>
      <c r="D2327" s="2">
        <f>MACD!E2327</f>
        <v>-0.1622142996718452</v>
      </c>
      <c r="E2327" s="2">
        <f>MACD!F2327</f>
        <v>-0.35690988534566459</v>
      </c>
      <c r="F2327" s="2">
        <f>'Moving Avg'!D2327</f>
        <v>24.951899999999998</v>
      </c>
      <c r="G2327" s="2">
        <f>'Moving Avg'!F2327</f>
        <v>24.680950000000003</v>
      </c>
      <c r="H2327" s="2">
        <f>'Moving Avg'!G2327</f>
        <v>24.024381999999999</v>
      </c>
      <c r="I2327" s="2">
        <f>'Moving Avg'!H2327</f>
        <v>23.876534499999984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24.634</v>
      </c>
      <c r="C2328" s="2">
        <f>RSI!I2328</f>
        <v>51.464610632083009</v>
      </c>
      <c r="D2328" s="2">
        <f>MACD!E2328</f>
        <v>-6.2657978879535392E-2</v>
      </c>
      <c r="E2328" s="2">
        <f>MACD!F2328</f>
        <v>-0.29805950405243875</v>
      </c>
      <c r="F2328" s="2">
        <f>'Moving Avg'!D2328</f>
        <v>24.875679999999999</v>
      </c>
      <c r="G2328" s="2">
        <f>'Moving Avg'!F2328</f>
        <v>24.713485000000002</v>
      </c>
      <c r="H2328" s="2">
        <f>'Moving Avg'!G2328</f>
        <v>24.033677999999998</v>
      </c>
      <c r="I2328" s="2">
        <f>'Moving Avg'!H2328</f>
        <v>23.874907499999981</v>
      </c>
      <c r="J2328" s="17" t="str">
        <f>OBV!F2328</f>
        <v>BEARISH</v>
      </c>
      <c r="K2328" s="17" t="str">
        <f>OBV!G2328</f>
        <v>NEUTRAL</v>
      </c>
      <c r="L2328" s="17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24.5318</v>
      </c>
      <c r="C2329" s="2">
        <f>RSI!I2329</f>
        <v>48.64884376450977</v>
      </c>
      <c r="D2329" s="2">
        <f>MACD!E2329</f>
        <v>2.8923275061785603E-2</v>
      </c>
      <c r="E2329" s="2">
        <f>MACD!F2329</f>
        <v>-0.23266294822959391</v>
      </c>
      <c r="F2329" s="2">
        <f>'Moving Avg'!D2329</f>
        <v>24.77158</v>
      </c>
      <c r="G2329" s="2">
        <f>'Moving Avg'!F2329</f>
        <v>24.739050000000002</v>
      </c>
      <c r="H2329" s="2">
        <f>'Moving Avg'!G2329</f>
        <v>24.041487999999994</v>
      </c>
      <c r="I2329" s="2">
        <f>'Moving Avg'!H2329</f>
        <v>23.869748499999979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23.9833</v>
      </c>
      <c r="C2330" s="2">
        <f>RSI!I2330</f>
        <v>36.960841789711026</v>
      </c>
      <c r="D2330" s="2">
        <f>MACD!E2330</f>
        <v>0.14743652786410877</v>
      </c>
      <c r="E2330" s="2">
        <f>MACD!F2330</f>
        <v>-0.15664305301085338</v>
      </c>
      <c r="F2330" s="2">
        <f>'Moving Avg'!D2330</f>
        <v>24.557780000000001</v>
      </c>
      <c r="G2330" s="2">
        <f>'Moving Avg'!F2330</f>
        <v>24.752995000000006</v>
      </c>
      <c r="H2330" s="2">
        <f>'Moving Avg'!G2330</f>
        <v>24.046693999999992</v>
      </c>
      <c r="I2330" s="2">
        <f>'Moving Avg'!H2330</f>
        <v>23.861846999999976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23.8903</v>
      </c>
      <c r="C2331" s="2">
        <f>RSI!I2331</f>
        <v>35.407544573206607</v>
      </c>
      <c r="D2331" s="2">
        <f>MACD!E2331</f>
        <v>0.25820974270508756</v>
      </c>
      <c r="E2331" s="2">
        <f>MACD!F2331</f>
        <v>-7.3672493867665181E-2</v>
      </c>
      <c r="F2331" s="2">
        <f>'Moving Avg'!D2331</f>
        <v>24.334679999999999</v>
      </c>
      <c r="G2331" s="2">
        <f>'Moving Avg'!F2331</f>
        <v>24.757175000000007</v>
      </c>
      <c r="H2331" s="2">
        <f>'Moving Avg'!G2331</f>
        <v>24.050039999999996</v>
      </c>
      <c r="I2331" s="2">
        <f>'Moving Avg'!H2331</f>
        <v>23.849297499999974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23.7974</v>
      </c>
      <c r="C2332" s="2">
        <f>RSI!I2332</f>
        <v>33.876024824090493</v>
      </c>
      <c r="D2332" s="2">
        <f>MACD!E2332</f>
        <v>0.34983195099696118</v>
      </c>
      <c r="E2332" s="2">
        <f>MACD!F2332</f>
        <v>1.1028395105260096E-2</v>
      </c>
      <c r="F2332" s="2">
        <f>'Moving Avg'!D2332</f>
        <v>24.167359999999999</v>
      </c>
      <c r="G2332" s="2">
        <f>'Moving Avg'!F2332</f>
        <v>24.754850000000001</v>
      </c>
      <c r="H2332" s="2">
        <f>'Moving Avg'!G2332</f>
        <v>24.05412999999999</v>
      </c>
      <c r="I2332" s="2">
        <f>'Moving Avg'!H2332</f>
        <v>23.837677999999979</v>
      </c>
      <c r="J2332" s="17" t="str">
        <f>OBV!F2332</f>
        <v>BEARISH</v>
      </c>
      <c r="K2332" s="17" t="str">
        <f>OBV!G2332</f>
        <v>NEUTRAL</v>
      </c>
      <c r="L2332" s="17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23.239599999999999</v>
      </c>
      <c r="C2333" s="2">
        <f>RSI!I2333</f>
        <v>26.472091147894034</v>
      </c>
      <c r="D2333" s="2">
        <f>MACD!E2333</f>
        <v>0.47282448511741038</v>
      </c>
      <c r="E2333" s="2">
        <f>MACD!F2333</f>
        <v>0.10338761310769017</v>
      </c>
      <c r="F2333" s="2">
        <f>'Moving Avg'!D2333</f>
        <v>23.888479999999998</v>
      </c>
      <c r="G2333" s="2">
        <f>'Moving Avg'!F2333</f>
        <v>24.701394999999998</v>
      </c>
      <c r="H2333" s="2">
        <f>'Moving Avg'!G2333</f>
        <v>24.062495999999992</v>
      </c>
      <c r="I2333" s="2">
        <f>'Moving Avg'!H2333</f>
        <v>23.824198999999975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23.053699999999999</v>
      </c>
      <c r="C2334" s="2">
        <f>RSI!I2334</f>
        <v>24.546577554269675</v>
      </c>
      <c r="D2334" s="2">
        <f>MACD!E2334</f>
        <v>0.60352490945545512</v>
      </c>
      <c r="E2334" s="2">
        <f>MACD!F2334</f>
        <v>0.20341507237724316</v>
      </c>
      <c r="F2334" s="2">
        <f>'Moving Avg'!D2334</f>
        <v>23.592859999999995</v>
      </c>
      <c r="G2334" s="2">
        <f>'Moving Avg'!F2334</f>
        <v>24.62238</v>
      </c>
      <c r="H2334" s="2">
        <f>'Moving Avg'!G2334</f>
        <v>24.063425999999989</v>
      </c>
      <c r="I2334" s="2">
        <f>'Moving Avg'!H2334</f>
        <v>23.81164949999998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22.960799999999999</v>
      </c>
      <c r="C2335" s="2">
        <f>RSI!I2335</f>
        <v>23.621892094990173</v>
      </c>
      <c r="D2335" s="2">
        <f>MACD!E2335</f>
        <v>0.72870529992594157</v>
      </c>
      <c r="E2335" s="2">
        <f>MACD!F2335</f>
        <v>0.30847311788698284</v>
      </c>
      <c r="F2335" s="2">
        <f>'Moving Avg'!D2335</f>
        <v>23.388359999999999</v>
      </c>
      <c r="G2335" s="2">
        <f>'Moving Avg'!F2335</f>
        <v>24.527564999999999</v>
      </c>
      <c r="H2335" s="2">
        <f>'Moving Avg'!G2335</f>
        <v>24.050783999999993</v>
      </c>
      <c r="I2335" s="2">
        <f>'Moving Avg'!H2335</f>
        <v>23.79631149999998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22.960799999999999</v>
      </c>
      <c r="C2336" s="2">
        <f>RSI!I2336</f>
        <v>23.621892094990173</v>
      </c>
      <c r="D2336" s="2">
        <f>MACD!E2336</f>
        <v>0.83515768220423325</v>
      </c>
      <c r="E2336" s="2">
        <f>MACD!F2336</f>
        <v>0.41381003075043299</v>
      </c>
      <c r="F2336" s="2">
        <f>'Moving Avg'!D2336</f>
        <v>23.202460000000002</v>
      </c>
      <c r="G2336" s="2">
        <f>'Moving Avg'!F2336</f>
        <v>24.416014999999998</v>
      </c>
      <c r="H2336" s="2">
        <f>'Moving Avg'!G2336</f>
        <v>24.054503999999998</v>
      </c>
      <c r="I2336" s="2">
        <f>'Moving Avg'!H2336</f>
        <v>23.780508999999981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23.2303</v>
      </c>
      <c r="C2337" s="2">
        <f>RSI!I2337</f>
        <v>32.213223716969182</v>
      </c>
      <c r="D2337" s="2">
        <f>MACD!E2337</f>
        <v>0.85518495969059671</v>
      </c>
      <c r="E2337" s="2">
        <f>MACD!F2337</f>
        <v>0.50208501653846582</v>
      </c>
      <c r="F2337" s="2">
        <f>'Moving Avg'!D2337</f>
        <v>23.089040000000001</v>
      </c>
      <c r="G2337" s="2">
        <f>'Moving Avg'!F2337</f>
        <v>24.322589999999998</v>
      </c>
      <c r="H2337" s="2">
        <f>'Moving Avg'!G2337</f>
        <v>24.065471999999996</v>
      </c>
      <c r="I2337" s="2">
        <f>'Moving Avg'!H2337</f>
        <v>23.765123999999986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23.146699999999999</v>
      </c>
      <c r="C2338" s="2">
        <f>RSI!I2338</f>
        <v>31.046581815380947</v>
      </c>
      <c r="D2338" s="2">
        <f>MACD!E2338</f>
        <v>0.88331932285295167</v>
      </c>
      <c r="E2338" s="2">
        <f>MACD!F2338</f>
        <v>0.57833187780136308</v>
      </c>
      <c r="F2338" s="2">
        <f>'Moving Avg'!D2338</f>
        <v>23.070460000000001</v>
      </c>
      <c r="G2338" s="2">
        <f>'Moving Avg'!F2338</f>
        <v>24.224985</v>
      </c>
      <c r="H2338" s="2">
        <f>'Moving Avg'!G2338</f>
        <v>24.076441999999993</v>
      </c>
      <c r="I2338" s="2">
        <f>'Moving Avg'!H2338</f>
        <v>23.749320999999988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23.100200000000001</v>
      </c>
      <c r="C2339" s="2">
        <f>RSI!I2339</f>
        <v>30.38736573340762</v>
      </c>
      <c r="D2339" s="2">
        <f>MACD!E2339</f>
        <v>0.89996625327527369</v>
      </c>
      <c r="E2339" s="2">
        <f>MACD!F2339</f>
        <v>0.64265875289614527</v>
      </c>
      <c r="F2339" s="2">
        <f>'Moving Avg'!D2339</f>
        <v>23.07976</v>
      </c>
      <c r="G2339" s="2">
        <f>'Moving Avg'!F2339</f>
        <v>24.125055000000003</v>
      </c>
      <c r="H2339" s="2">
        <f>'Moving Avg'!G2339</f>
        <v>24.075697999999999</v>
      </c>
      <c r="I2339" s="2">
        <f>'Moving Avg'!H2339</f>
        <v>23.734679999999983</v>
      </c>
      <c r="J2339" s="17" t="str">
        <f>OBV!F2339</f>
        <v>BEARISH</v>
      </c>
      <c r="K2339" s="17" t="str">
        <f>OBV!G2339</f>
        <v>NEUTRAL</v>
      </c>
      <c r="L2339" s="17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23.007200000000001</v>
      </c>
      <c r="C2340" s="2">
        <f>RSI!I2340</f>
        <v>29.058439224270614</v>
      </c>
      <c r="D2340" s="2">
        <f>MACD!E2340</f>
        <v>0.84157149787082375</v>
      </c>
      <c r="E2340" s="2">
        <f>MACD!F2340</f>
        <v>0.68244130189108099</v>
      </c>
      <c r="F2340" s="2">
        <f>'Moving Avg'!D2340</f>
        <v>23.089040000000001</v>
      </c>
      <c r="G2340" s="2">
        <f>'Moving Avg'!F2340</f>
        <v>24.020475000000005</v>
      </c>
      <c r="H2340" s="2">
        <f>'Moving Avg'!G2340</f>
        <v>24.064170000000001</v>
      </c>
      <c r="I2340" s="2">
        <f>'Moving Avg'!H2340</f>
        <v>23.719573999999987</v>
      </c>
      <c r="J2340" s="17" t="str">
        <f>OBV!F2340</f>
        <v>BEARISH</v>
      </c>
      <c r="K2340" s="17" t="str">
        <f>OBV!G2340</f>
        <v>NEUTRAL</v>
      </c>
      <c r="L2340" s="17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22.821300000000001</v>
      </c>
      <c r="C2341" s="2">
        <f>RSI!I2341</f>
        <v>26.558167854799663</v>
      </c>
      <c r="D2341" s="2">
        <f>MACD!E2341</f>
        <v>0.79681638753547546</v>
      </c>
      <c r="E2341" s="2">
        <f>MACD!F2341</f>
        <v>0.70531631901995995</v>
      </c>
      <c r="F2341" s="2">
        <f>'Moving Avg'!D2341</f>
        <v>23.061140000000002</v>
      </c>
      <c r="G2341" s="2">
        <f>'Moving Avg'!F2341</f>
        <v>23.906600000000005</v>
      </c>
      <c r="H2341" s="2">
        <f>'Moving Avg'!G2341</f>
        <v>24.048923999999996</v>
      </c>
      <c r="I2341" s="2">
        <f>'Moving Avg'!H2341</f>
        <v>23.703073999999983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22.812000000000001</v>
      </c>
      <c r="C2342" s="2">
        <f>RSI!I2342</f>
        <v>26.435623681323008</v>
      </c>
      <c r="D2342" s="2">
        <f>MACD!E2342</f>
        <v>0.75125023114697953</v>
      </c>
      <c r="E2342" s="2">
        <f>MACD!F2342</f>
        <v>0.714503101445364</v>
      </c>
      <c r="F2342" s="2">
        <f>'Moving Avg'!D2342</f>
        <v>22.97748</v>
      </c>
      <c r="G2342" s="2">
        <f>'Moving Avg'!F2342</f>
        <v>23.796445000000002</v>
      </c>
      <c r="H2342" s="2">
        <f>'Moving Avg'!G2342</f>
        <v>24.033491999999992</v>
      </c>
      <c r="I2342" s="2">
        <f>'Moving Avg'!H2342</f>
        <v>23.685318999999989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22.681899999999999</v>
      </c>
      <c r="C2343" s="2">
        <f>RSI!I2343</f>
        <v>24.717412309678693</v>
      </c>
      <c r="D2343" s="2">
        <f>MACD!E2343</f>
        <v>0.64204027692639798</v>
      </c>
      <c r="E2343" s="2">
        <f>MACD!F2343</f>
        <v>0.70001053654157075</v>
      </c>
      <c r="F2343" s="2">
        <f>'Moving Avg'!D2343</f>
        <v>22.884519999999998</v>
      </c>
      <c r="G2343" s="2">
        <f>'Moving Avg'!F2343</f>
        <v>23.679785000000003</v>
      </c>
      <c r="H2343" s="2">
        <f>'Moving Avg'!G2343</f>
        <v>24.022337999999994</v>
      </c>
      <c r="I2343" s="2">
        <f>'Moving Avg'!H2343</f>
        <v>23.666494999999987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22.681899999999999</v>
      </c>
      <c r="C2344" s="2">
        <f>RSI!I2344</f>
        <v>24.717412309678693</v>
      </c>
      <c r="D2344" s="2">
        <f>MACD!E2344</f>
        <v>0.52691577972307613</v>
      </c>
      <c r="E2344" s="2">
        <f>MACD!F2344</f>
        <v>0.66539158517787189</v>
      </c>
      <c r="F2344" s="2">
        <f>'Moving Avg'!D2344</f>
        <v>22.80086</v>
      </c>
      <c r="G2344" s="2">
        <f>'Moving Avg'!F2344</f>
        <v>23.561264999999999</v>
      </c>
      <c r="H2344" s="2">
        <f>'Moving Avg'!G2344</f>
        <v>24.011184</v>
      </c>
      <c r="I2344" s="2">
        <f>'Moving Avg'!H2344</f>
        <v>23.648832999999986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22.542400000000001</v>
      </c>
      <c r="C2345" s="2">
        <f>RSI!I2345</f>
        <v>22.868993588136206</v>
      </c>
      <c r="D2345" s="2">
        <f>MACD!E2345</f>
        <v>0.43099184852704653</v>
      </c>
      <c r="E2345" s="2">
        <f>MACD!F2345</f>
        <v>0.6185116378477068</v>
      </c>
      <c r="F2345" s="2">
        <f>'Moving Avg'!D2345</f>
        <v>22.707900000000002</v>
      </c>
      <c r="G2345" s="2">
        <f>'Moving Avg'!F2345</f>
        <v>23.435770000000002</v>
      </c>
      <c r="H2345" s="2">
        <f>'Moving Avg'!G2345</f>
        <v>23.991662000000002</v>
      </c>
      <c r="I2345" s="2">
        <f>'Moving Avg'!H2345</f>
        <v>23.629357999999989</v>
      </c>
      <c r="J2345" s="17" t="str">
        <f>OBV!F2345</f>
        <v>BEARISH</v>
      </c>
      <c r="K2345" s="17" t="str">
        <f>OBV!G2345</f>
        <v>NEUTRAL</v>
      </c>
      <c r="L2345" s="17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22.31</v>
      </c>
      <c r="C2346" s="2">
        <f>RSI!I2346</f>
        <v>20.163701207878319</v>
      </c>
      <c r="D2346" s="2">
        <f>MACD!E2346</f>
        <v>0.37290908934466316</v>
      </c>
      <c r="E2346" s="2">
        <f>MACD!F2346</f>
        <v>0.56939112814709802</v>
      </c>
      <c r="F2346" s="2">
        <f>'Moving Avg'!D2346</f>
        <v>22.605640000000001</v>
      </c>
      <c r="G2346" s="2">
        <f>'Moving Avg'!F2346</f>
        <v>23.300980000000003</v>
      </c>
      <c r="H2346" s="2">
        <f>'Moving Avg'!G2346</f>
        <v>23.958195999999997</v>
      </c>
      <c r="I2346" s="2">
        <f>'Moving Avg'!H2346</f>
        <v>23.609836499999997</v>
      </c>
      <c r="J2346" s="17" t="str">
        <f>OBV!F2346</f>
        <v>BEARISH</v>
      </c>
      <c r="K2346" s="17" t="str">
        <f>OBV!G2346</f>
        <v>NEUTRAL</v>
      </c>
      <c r="L2346" s="17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21.752300000000002</v>
      </c>
      <c r="C2347" s="2">
        <f>RSI!I2347</f>
        <v>15.442654345297342</v>
      </c>
      <c r="D2347" s="2">
        <f>MACD!E2347</f>
        <v>0.41334215164513921</v>
      </c>
      <c r="E2347" s="2">
        <f>MACD!F2347</f>
        <v>0.53818133284670633</v>
      </c>
      <c r="F2347" s="2">
        <f>'Moving Avg'!D2347</f>
        <v>22.393700000000003</v>
      </c>
      <c r="G2347" s="2">
        <f>'Moving Avg'!F2347</f>
        <v>23.156894999999999</v>
      </c>
      <c r="H2347" s="2">
        <f>'Moving Avg'!G2347</f>
        <v>23.913575999999999</v>
      </c>
      <c r="I2347" s="2">
        <f>'Moving Avg'!H2347</f>
        <v>23.587526499999996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22.0776</v>
      </c>
      <c r="C2348" s="2">
        <f>RSI!I2348</f>
        <v>26.284320574043946</v>
      </c>
      <c r="D2348" s="2">
        <f>MACD!E2348</f>
        <v>0.42019549502420261</v>
      </c>
      <c r="E2348" s="2">
        <f>MACD!F2348</f>
        <v>0.51458416528220563</v>
      </c>
      <c r="F2348" s="2">
        <f>'Moving Avg'!D2348</f>
        <v>22.272840000000002</v>
      </c>
      <c r="G2348" s="2">
        <f>'Moving Avg'!F2348</f>
        <v>23.029074999999999</v>
      </c>
      <c r="H2348" s="2">
        <f>'Moving Avg'!G2348</f>
        <v>23.873601999999995</v>
      </c>
      <c r="I2348" s="2">
        <f>'Moving Avg'!H2348</f>
        <v>23.567307999999997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22.0776</v>
      </c>
      <c r="C2349" s="2">
        <f>RSI!I2349</f>
        <v>26.284320574043946</v>
      </c>
      <c r="D2349" s="2">
        <f>MACD!E2349</f>
        <v>0.42580600057732454</v>
      </c>
      <c r="E2349" s="2">
        <f>MACD!F2349</f>
        <v>0.49682853234122942</v>
      </c>
      <c r="F2349" s="2">
        <f>'Moving Avg'!D2349</f>
        <v>22.151980000000002</v>
      </c>
      <c r="G2349" s="2">
        <f>'Moving Avg'!F2349</f>
        <v>22.906365000000001</v>
      </c>
      <c r="H2349" s="2">
        <f>'Moving Avg'!G2349</f>
        <v>23.847572</v>
      </c>
      <c r="I2349" s="2">
        <f>'Moving Avg'!H2349</f>
        <v>23.543742999999999</v>
      </c>
      <c r="J2349" s="17" t="str">
        <f>OBV!F2349</f>
        <v>BEARISH</v>
      </c>
      <c r="K2349" s="17" t="str">
        <f>OBV!G2349</f>
        <v>NEUTRAL</v>
      </c>
      <c r="L2349" s="17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21.380500000000001</v>
      </c>
      <c r="C2350" s="2">
        <f>RSI!I2350</f>
        <v>19.932626120311198</v>
      </c>
      <c r="D2350" s="2">
        <f>MACD!E2350</f>
        <v>0.47433211175908951</v>
      </c>
      <c r="E2350" s="2">
        <f>MACD!F2350</f>
        <v>0.49232924822480145</v>
      </c>
      <c r="F2350" s="2">
        <f>'Moving Avg'!D2350</f>
        <v>21.919599999999999</v>
      </c>
      <c r="G2350" s="2">
        <f>'Moving Avg'!F2350</f>
        <v>22.776225</v>
      </c>
      <c r="H2350" s="2">
        <f>'Moving Avg'!G2350</f>
        <v>23.792169999999995</v>
      </c>
      <c r="I2350" s="2">
        <f>'Moving Avg'!H2350</f>
        <v>23.516784999999995</v>
      </c>
      <c r="J2350" s="17" t="str">
        <f>OBV!F2350</f>
        <v>BULLISH</v>
      </c>
      <c r="K2350" s="17" t="str">
        <f>OBV!G2350</f>
        <v>NEUTRAL</v>
      </c>
      <c r="L2350" s="17" t="str">
        <f>OBV!H2350</f>
        <v>BULLISH DIVERGENCE</v>
      </c>
    </row>
    <row r="2351" spans="1:12" ht="13.5" x14ac:dyDescent="0.25">
      <c r="A2351" s="3">
        <f>RSI!A2351</f>
        <v>45428</v>
      </c>
      <c r="B2351" s="2">
        <f>RSI!B2351</f>
        <v>22.0776</v>
      </c>
      <c r="C2351" s="2">
        <f>RSI!I2351</f>
        <v>36.466671789714731</v>
      </c>
      <c r="D2351" s="2">
        <f>MACD!E2351</f>
        <v>0.44524650528600773</v>
      </c>
      <c r="E2351" s="2">
        <f>MACD!F2351</f>
        <v>0.48291269963704275</v>
      </c>
      <c r="F2351" s="2">
        <f>'Moving Avg'!D2351</f>
        <v>21.87312</v>
      </c>
      <c r="G2351" s="2">
        <f>'Moving Avg'!F2351</f>
        <v>22.685590000000001</v>
      </c>
      <c r="H2351" s="2">
        <f>'Moving Avg'!G2351</f>
        <v>23.750895999999997</v>
      </c>
      <c r="I2351" s="2">
        <f>'Moving Avg'!H2351</f>
        <v>23.493637999999997</v>
      </c>
      <c r="J2351" s="17" t="str">
        <f>OBV!F2351</f>
        <v>BULLISH</v>
      </c>
      <c r="K2351" s="17" t="str">
        <f>OBV!G2351</f>
        <v>NEUTRAL</v>
      </c>
      <c r="L2351" s="17" t="str">
        <f>OBV!H2351</f>
        <v>BULLISH DIVERGENCE</v>
      </c>
    </row>
    <row r="2352" spans="1:12" ht="13.5" x14ac:dyDescent="0.25">
      <c r="A2352" s="3">
        <f>RSI!A2352</f>
        <v>45429</v>
      </c>
      <c r="B2352" s="2">
        <f>RSI!B2352</f>
        <v>21.845300000000002</v>
      </c>
      <c r="C2352" s="2">
        <f>RSI!I2352</f>
        <v>33.950671280789464</v>
      </c>
      <c r="D2352" s="2">
        <f>MACD!E2352</f>
        <v>0.44163645457021516</v>
      </c>
      <c r="E2352" s="2">
        <f>MACD!F2352</f>
        <v>0.47465745062367726</v>
      </c>
      <c r="F2352" s="2">
        <f>'Moving Avg'!D2352</f>
        <v>21.891720000000003</v>
      </c>
      <c r="G2352" s="2">
        <f>'Moving Avg'!F2352</f>
        <v>22.587985000000003</v>
      </c>
      <c r="H2352" s="2">
        <f>'Moving Avg'!G2352</f>
        <v>23.705905999999999</v>
      </c>
      <c r="I2352" s="2">
        <f>'Moving Avg'!H2352</f>
        <v>23.469329500000001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21.7988</v>
      </c>
      <c r="C2353" s="2">
        <f>RSI!I2353</f>
        <v>33.453117965037222</v>
      </c>
      <c r="D2353" s="2">
        <f>MACD!E2353</f>
        <v>0.42822075723368513</v>
      </c>
      <c r="E2353" s="2">
        <f>MACD!F2353</f>
        <v>0.46537011194567884</v>
      </c>
      <c r="F2353" s="2">
        <f>'Moving Avg'!D2353</f>
        <v>21.83596</v>
      </c>
      <c r="G2353" s="2">
        <f>'Moving Avg'!F2353</f>
        <v>22.515944999999999</v>
      </c>
      <c r="H2353" s="2">
        <f>'Moving Avg'!G2353</f>
        <v>23.659986000000007</v>
      </c>
      <c r="I2353" s="2">
        <f>'Moving Avg'!H2353</f>
        <v>23.447437999999988</v>
      </c>
      <c r="J2353" s="17" t="str">
        <f>OBV!F2353</f>
        <v>BEARISH</v>
      </c>
      <c r="K2353" s="17" t="str">
        <f>OBV!G2353</f>
        <v>NEUTRAL</v>
      </c>
      <c r="L2353" s="17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22.588899999999999</v>
      </c>
      <c r="C2354" s="2">
        <f>RSI!I2354</f>
        <v>47.525135744824695</v>
      </c>
      <c r="D2354" s="2">
        <f>MACD!E2354</f>
        <v>0.3643677663605196</v>
      </c>
      <c r="E2354" s="2">
        <f>MACD!F2354</f>
        <v>0.44516964282864702</v>
      </c>
      <c r="F2354" s="2">
        <f>'Moving Avg'!D2354</f>
        <v>21.938220000000001</v>
      </c>
      <c r="G2354" s="2">
        <f>'Moving Avg'!F2354</f>
        <v>22.492705000000004</v>
      </c>
      <c r="H2354" s="2">
        <f>'Moving Avg'!G2354</f>
        <v>23.644554000000003</v>
      </c>
      <c r="I2354" s="2">
        <f>'Moving Avg'!H2354</f>
        <v>23.429543499999991</v>
      </c>
      <c r="J2354" s="17" t="str">
        <f>OBV!F2354</f>
        <v>BEARISH</v>
      </c>
      <c r="K2354" s="17" t="str">
        <f>OBV!G2354</f>
        <v>NEUTRAL</v>
      </c>
      <c r="L2354" s="17" t="str">
        <f>OBV!H2354</f>
        <v>BEARISH DIVERGENCE</v>
      </c>
    </row>
    <row r="2355" spans="1:12" ht="13.5" x14ac:dyDescent="0.25">
      <c r="A2355" s="3">
        <f>RSI!A2355</f>
        <v>45434</v>
      </c>
      <c r="B2355" s="2">
        <f>RSI!B2355</f>
        <v>22.495999999999999</v>
      </c>
      <c r="C2355" s="2">
        <f>RSI!I2355</f>
        <v>46.285783887369185</v>
      </c>
      <c r="D2355" s="2">
        <f>MACD!E2355</f>
        <v>0.29666792717088697</v>
      </c>
      <c r="E2355" s="2">
        <f>MACD!F2355</f>
        <v>0.41546929969709501</v>
      </c>
      <c r="F2355" s="2">
        <f>'Moving Avg'!D2355</f>
        <v>22.161319999999996</v>
      </c>
      <c r="G2355" s="2">
        <f>'Moving Avg'!F2355</f>
        <v>22.469465</v>
      </c>
      <c r="H2355" s="2">
        <f>'Moving Avg'!G2355</f>
        <v>23.621316000000007</v>
      </c>
      <c r="I2355" s="2">
        <f>'Moving Avg'!H2355</f>
        <v>23.411881499999989</v>
      </c>
      <c r="J2355" s="17" t="str">
        <f>OBV!F2355</f>
        <v>BEARISH</v>
      </c>
      <c r="K2355" s="17" t="str">
        <f>OBV!G2355</f>
        <v>NEUTRAL</v>
      </c>
      <c r="L2355" s="17" t="str">
        <f>OBV!H2355</f>
        <v>BEARISH DIVERGENCE</v>
      </c>
    </row>
    <row r="2356" spans="1:12" ht="13.5" x14ac:dyDescent="0.25">
      <c r="A2356" s="3">
        <f>RSI!A2356</f>
        <v>45435</v>
      </c>
      <c r="B2356" s="2">
        <f>RSI!B2356</f>
        <v>22.337900000000001</v>
      </c>
      <c r="C2356" s="2">
        <f>RSI!I2356</f>
        <v>44.174513433997902</v>
      </c>
      <c r="D2356" s="2">
        <f>MACD!E2356</f>
        <v>0.21673195142777146</v>
      </c>
      <c r="E2356" s="2">
        <f>MACD!F2356</f>
        <v>0.37572183004323034</v>
      </c>
      <c r="F2356" s="2">
        <f>'Moving Avg'!D2356</f>
        <v>22.213380000000001</v>
      </c>
      <c r="G2356" s="2">
        <f>'Moving Avg'!F2356</f>
        <v>22.438320000000001</v>
      </c>
      <c r="H2356" s="2">
        <f>'Moving Avg'!G2356</f>
        <v>23.588408000000001</v>
      </c>
      <c r="I2356" s="2">
        <f>'Moving Avg'!H2356</f>
        <v>23.39528799999999</v>
      </c>
      <c r="J2356" s="17" t="str">
        <f>OBV!F2356</f>
        <v>BEARISH</v>
      </c>
      <c r="K2356" s="17" t="str">
        <f>OBV!G2356</f>
        <v>NEUTRAL</v>
      </c>
      <c r="L2356" s="17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22.402999999999999</v>
      </c>
      <c r="C2357" s="2">
        <f>RSI!I2357</f>
        <v>45.281304847232228</v>
      </c>
      <c r="D2357" s="2">
        <f>MACD!E2357</f>
        <v>6.0693999476008287E-2</v>
      </c>
      <c r="E2357" s="2">
        <f>MACD!F2357</f>
        <v>0.31271626392978596</v>
      </c>
      <c r="F2357" s="2">
        <f>'Moving Avg'!D2357</f>
        <v>22.324919999999999</v>
      </c>
      <c r="G2357" s="2">
        <f>'Moving Avg'!F2357</f>
        <v>22.396954999999998</v>
      </c>
      <c r="H2357" s="2">
        <f>'Moving Avg'!G2357</f>
        <v>23.556802000000001</v>
      </c>
      <c r="I2357" s="2">
        <f>'Moving Avg'!H2357</f>
        <v>23.377718999999992</v>
      </c>
      <c r="J2357" s="17" t="str">
        <f>OBV!F2357</f>
        <v>BEARISH</v>
      </c>
      <c r="K2357" s="17" t="str">
        <f>OBV!G2357</f>
        <v>NEUTRAL</v>
      </c>
      <c r="L2357" s="17" t="str">
        <f>OBV!H2357</f>
        <v>BEARISH DIVERGENCE</v>
      </c>
    </row>
    <row r="2358" spans="1:12" ht="13.5" x14ac:dyDescent="0.25">
      <c r="A2358" s="3">
        <f>RSI!A2358</f>
        <v>45439</v>
      </c>
      <c r="B2358" s="2">
        <f>RSI!B2358</f>
        <v>22.402999999999999</v>
      </c>
      <c r="C2358" s="2">
        <f>RSI!I2358</f>
        <v>45.281304847232235</v>
      </c>
      <c r="D2358" s="2">
        <f>MACD!E2358</f>
        <v>-1.9618857460283579E-2</v>
      </c>
      <c r="E2358" s="2">
        <f>MACD!F2358</f>
        <v>0.24624923965177206</v>
      </c>
      <c r="F2358" s="2">
        <f>'Moving Avg'!D2358</f>
        <v>22.445759999999996</v>
      </c>
      <c r="G2358" s="2">
        <f>'Moving Avg'!F2358</f>
        <v>22.359770000000001</v>
      </c>
      <c r="H2358" s="2">
        <f>'Moving Avg'!G2358</f>
        <v>23.525196000000001</v>
      </c>
      <c r="I2358" s="2">
        <f>'Moving Avg'!H2358</f>
        <v>23.361915999999997</v>
      </c>
      <c r="J2358" s="17" t="str">
        <f>OBV!F2358</f>
        <v>BEARISH</v>
      </c>
      <c r="K2358" s="17" t="str">
        <f>OBV!G2358</f>
        <v>NEUTRAL</v>
      </c>
      <c r="L2358" s="17" t="str">
        <f>OBV!H2358</f>
        <v>BEARISH DIVERGENCE</v>
      </c>
    </row>
    <row r="2359" spans="1:12" ht="13.5" x14ac:dyDescent="0.25">
      <c r="A2359" s="3">
        <f>RSI!A2359</f>
        <v>45440</v>
      </c>
      <c r="B2359" s="2">
        <f>RSI!B2359</f>
        <v>22.402999999999999</v>
      </c>
      <c r="C2359" s="2">
        <f>RSI!I2359</f>
        <v>45.281304847232235</v>
      </c>
      <c r="D2359" s="2">
        <f>MACD!E2359</f>
        <v>-8.6026721356692093E-2</v>
      </c>
      <c r="E2359" s="2">
        <f>MACD!F2359</f>
        <v>0.17979404745007926</v>
      </c>
      <c r="F2359" s="2">
        <f>'Moving Avg'!D2359</f>
        <v>22.408579999999994</v>
      </c>
      <c r="G2359" s="2">
        <f>'Moving Avg'!F2359</f>
        <v>22.324910000000003</v>
      </c>
      <c r="H2359" s="2">
        <f>'Moving Avg'!G2359</f>
        <v>23.492846</v>
      </c>
      <c r="I2359" s="2">
        <f>'Moving Avg'!H2359</f>
        <v>23.34843699999999</v>
      </c>
      <c r="J2359" s="17" t="str">
        <f>OBV!F2359</f>
        <v>BEARISH</v>
      </c>
      <c r="K2359" s="17" t="str">
        <f>OBV!G2359</f>
        <v>NEUTRAL</v>
      </c>
      <c r="L2359" s="17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22.31</v>
      </c>
      <c r="C2360" s="2">
        <f>RSI!I2360</f>
        <v>43.734231949077945</v>
      </c>
      <c r="D2360" s="2">
        <f>MACD!E2360</f>
        <v>-0.24114084012047243</v>
      </c>
      <c r="E2360" s="2">
        <f>MACD!F2360</f>
        <v>9.560706993596893E-2</v>
      </c>
      <c r="F2360" s="2">
        <f>'Moving Avg'!D2360</f>
        <v>22.371379999999998</v>
      </c>
      <c r="G2360" s="2">
        <f>'Moving Avg'!F2360</f>
        <v>22.290050000000001</v>
      </c>
      <c r="H2360" s="2">
        <f>'Moving Avg'!G2360</f>
        <v>23.464958000000003</v>
      </c>
      <c r="I2360" s="2">
        <f>'Moving Avg'!H2360</f>
        <v>23.334492999999995</v>
      </c>
      <c r="J2360" s="17" t="str">
        <f>OBV!F2360</f>
        <v>BEARISH</v>
      </c>
      <c r="K2360" s="17" t="str">
        <f>OBV!G2360</f>
        <v>NEUTRAL</v>
      </c>
      <c r="L2360" s="17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22.217099999999999</v>
      </c>
      <c r="C2361" s="2">
        <f>RSI!I2361</f>
        <v>42.183792135399621</v>
      </c>
      <c r="D2361" s="2">
        <f>MACD!E2361</f>
        <v>-0.25638590934997652</v>
      </c>
      <c r="E2361" s="2">
        <f>MACD!F2361</f>
        <v>2.5208474078779852E-2</v>
      </c>
      <c r="F2361" s="2">
        <f>'Moving Avg'!D2361</f>
        <v>22.34722</v>
      </c>
      <c r="G2361" s="2">
        <f>'Moving Avg'!F2361</f>
        <v>22.259840000000004</v>
      </c>
      <c r="H2361" s="2">
        <f>'Moving Avg'!G2361</f>
        <v>23.433166</v>
      </c>
      <c r="I2361" s="2">
        <f>'Moving Avg'!H2361</f>
        <v>23.316133999999987</v>
      </c>
      <c r="J2361" s="17" t="str">
        <f>OBV!F2361</f>
        <v>BEARISH</v>
      </c>
      <c r="K2361" s="17" t="str">
        <f>OBV!G2361</f>
        <v>NEUTRAL</v>
      </c>
      <c r="L2361" s="17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22.31</v>
      </c>
      <c r="C2362" s="2">
        <f>RSI!I2362</f>
        <v>44.309950905885614</v>
      </c>
      <c r="D2362" s="2">
        <f>MACD!E2362</f>
        <v>-0.30961796177366452</v>
      </c>
      <c r="E2362" s="2">
        <f>MACD!F2362</f>
        <v>-4.1756813091709026E-2</v>
      </c>
      <c r="F2362" s="2">
        <f>'Moving Avg'!D2362</f>
        <v>22.328620000000001</v>
      </c>
      <c r="G2362" s="2">
        <f>'Moving Avg'!F2362</f>
        <v>22.234740000000002</v>
      </c>
      <c r="H2362" s="2">
        <f>'Moving Avg'!G2362</f>
        <v>23.402487999999998</v>
      </c>
      <c r="I2362" s="2">
        <f>'Moving Avg'!H2362</f>
        <v>23.298471499999994</v>
      </c>
      <c r="J2362" s="17" t="str">
        <f>OBV!F2362</f>
        <v>BULLISH</v>
      </c>
      <c r="K2362" s="17" t="str">
        <f>OBV!G2362</f>
        <v>NEUTRAL</v>
      </c>
      <c r="L2362" s="17" t="str">
        <f>OBV!H2362</f>
        <v>BULLISH DIVERGENCE</v>
      </c>
    </row>
    <row r="2363" spans="1:12" ht="13.5" x14ac:dyDescent="0.25">
      <c r="A2363" s="3">
        <f>RSI!A2363</f>
        <v>45446</v>
      </c>
      <c r="B2363" s="2">
        <f>RSI!B2363</f>
        <v>22.989000000000001</v>
      </c>
      <c r="C2363" s="2">
        <f>RSI!I2363</f>
        <v>56.81125717801568</v>
      </c>
      <c r="D2363" s="2">
        <f>MACD!E2363</f>
        <v>-0.41054144487742406</v>
      </c>
      <c r="E2363" s="2">
        <f>MACD!F2363</f>
        <v>-0.11551373944885204</v>
      </c>
      <c r="F2363" s="2">
        <f>'Moving Avg'!D2363</f>
        <v>22.445820000000001</v>
      </c>
      <c r="G2363" s="2">
        <f>'Moving Avg'!F2363</f>
        <v>22.250095000000002</v>
      </c>
      <c r="H2363" s="2">
        <f>'Moving Avg'!G2363</f>
        <v>23.376093999999995</v>
      </c>
      <c r="I2363" s="2">
        <f>'Moving Avg'!H2363</f>
        <v>23.291640999999991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22.266100000000002</v>
      </c>
      <c r="C2364" s="2">
        <f>RSI!I2364</f>
        <v>45.182332117264551</v>
      </c>
      <c r="D2364" s="2">
        <f>MACD!E2364</f>
        <v>-0.32339555335042292</v>
      </c>
      <c r="E2364" s="2">
        <f>MACD!F2364</f>
        <v>-0.15709010222916622</v>
      </c>
      <c r="F2364" s="2">
        <f>'Moving Avg'!D2364</f>
        <v>22.418439999999997</v>
      </c>
      <c r="G2364" s="2">
        <f>'Moving Avg'!F2364</f>
        <v>22.229305000000004</v>
      </c>
      <c r="H2364" s="2">
        <f>'Moving Avg'!G2364</f>
        <v>23.328735999999996</v>
      </c>
      <c r="I2364" s="2">
        <f>'Moving Avg'!H2364</f>
        <v>23.28161399999999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22.275700000000001</v>
      </c>
      <c r="C2365" s="2">
        <f>RSI!I2365</f>
        <v>45.342337252131742</v>
      </c>
      <c r="D2365" s="2">
        <f>MACD!E2365</f>
        <v>-0.26275822462299914</v>
      </c>
      <c r="E2365" s="2">
        <f>MACD!F2365</f>
        <v>-0.17822372670793279</v>
      </c>
      <c r="F2365" s="2">
        <f>'Moving Avg'!D2365</f>
        <v>22.411579999999997</v>
      </c>
      <c r="G2365" s="2">
        <f>'Moving Avg'!F2365</f>
        <v>22.215970000000006</v>
      </c>
      <c r="H2365" s="2">
        <f>'Moving Avg'!G2365</f>
        <v>23.277107999999995</v>
      </c>
      <c r="I2365" s="2">
        <f>'Moving Avg'!H2365</f>
        <v>23.264384499999988</v>
      </c>
      <c r="J2365" s="17" t="str">
        <f>OBV!F2365</f>
        <v>BULLISH</v>
      </c>
      <c r="K2365" s="17" t="str">
        <f>OBV!G2365</f>
        <v>NEUTRAL</v>
      </c>
      <c r="L2365" s="17" t="str">
        <f>OBV!H2365</f>
        <v>BULLISH DIVERGENCE</v>
      </c>
    </row>
    <row r="2366" spans="1:12" ht="13.5" x14ac:dyDescent="0.25">
      <c r="A2366" s="3">
        <f>RSI!A2366</f>
        <v>45449</v>
      </c>
      <c r="B2366" s="2">
        <f>RSI!B2366</f>
        <v>22.555299999999999</v>
      </c>
      <c r="C2366" s="2">
        <f>RSI!I2366</f>
        <v>49.926615105815983</v>
      </c>
      <c r="D2366" s="2">
        <f>MACD!E2366</f>
        <v>-0.25477959699185249</v>
      </c>
      <c r="E2366" s="2">
        <f>MACD!F2366</f>
        <v>-0.19353490076471674</v>
      </c>
      <c r="F2366" s="2">
        <f>'Moving Avg'!D2366</f>
        <v>22.479220000000002</v>
      </c>
      <c r="G2366" s="2">
        <f>'Moving Avg'!F2366</f>
        <v>22.228235000000002</v>
      </c>
      <c r="H2366" s="2">
        <f>'Moving Avg'!G2366</f>
        <v>23.224377999999998</v>
      </c>
      <c r="I2366" s="2">
        <f>'Moving Avg'!H2366</f>
        <v>23.251666999999987</v>
      </c>
      <c r="J2366" s="17" t="str">
        <f>OBV!F2366</f>
        <v>BULLISH</v>
      </c>
      <c r="K2366" s="17" t="str">
        <f>OBV!G2366</f>
        <v>NEUTRAL</v>
      </c>
      <c r="L2366" s="17" t="str">
        <f>OBV!H2366</f>
        <v>BULLISH DIVERGENCE</v>
      </c>
    </row>
    <row r="2367" spans="1:12" ht="13.5" x14ac:dyDescent="0.25">
      <c r="A2367" s="3">
        <f>RSI!A2367</f>
        <v>45450</v>
      </c>
      <c r="B2367" s="2">
        <f>RSI!B2367</f>
        <v>22.391400000000001</v>
      </c>
      <c r="C2367" s="2">
        <f>RSI!I2367</f>
        <v>47.416048739683831</v>
      </c>
      <c r="D2367" s="2">
        <f>MACD!E2367</f>
        <v>-0.22594643178805285</v>
      </c>
      <c r="E2367" s="2">
        <f>MACD!F2367</f>
        <v>-0.20001720696938399</v>
      </c>
      <c r="F2367" s="2">
        <f>'Moving Avg'!D2367</f>
        <v>22.4955</v>
      </c>
      <c r="G2367" s="2">
        <f>'Moving Avg'!F2367</f>
        <v>22.260190000000001</v>
      </c>
      <c r="H2367" s="2">
        <f>'Moving Avg'!G2367</f>
        <v>23.170229999999997</v>
      </c>
      <c r="I2367" s="2">
        <f>'Moving Avg'!H2367</f>
        <v>23.238129999999991</v>
      </c>
      <c r="J2367" s="17" t="str">
        <f>OBV!F2367</f>
        <v>BEARISH</v>
      </c>
      <c r="K2367" s="17" t="str">
        <f>OBV!G2367</f>
        <v>NEUTRAL</v>
      </c>
      <c r="L2367" s="17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22.651700000000002</v>
      </c>
      <c r="C2368" s="2">
        <f>RSI!I2368</f>
        <v>51.580341052939502</v>
      </c>
      <c r="D2368" s="2">
        <f>MACD!E2368</f>
        <v>-0.21993074472765883</v>
      </c>
      <c r="E2368" s="2">
        <f>MACD!F2368</f>
        <v>-0.20399991452103897</v>
      </c>
      <c r="F2368" s="2">
        <f>'Moving Avg'!D2368</f>
        <v>22.428040000000003</v>
      </c>
      <c r="G2368" s="2">
        <f>'Moving Avg'!F2368</f>
        <v>22.288894999999997</v>
      </c>
      <c r="H2368" s="2">
        <f>'Moving Avg'!G2368</f>
        <v>23.121287999999989</v>
      </c>
      <c r="I2368" s="2">
        <f>'Moving Avg'!H2368</f>
        <v>23.223570500000001</v>
      </c>
      <c r="J2368" s="17" t="str">
        <f>OBV!F2368</f>
        <v>BEARISH</v>
      </c>
      <c r="K2368" s="17" t="str">
        <f>OBV!G2368</f>
        <v>NEUTRAL</v>
      </c>
      <c r="L2368" s="17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22.651700000000002</v>
      </c>
      <c r="C2369" s="2">
        <f>RSI!I2369</f>
        <v>51.580341052939502</v>
      </c>
      <c r="D2369" s="2">
        <f>MACD!E2369</f>
        <v>-0.21554545435581218</v>
      </c>
      <c r="E2369" s="2">
        <f>MACD!F2369</f>
        <v>-0.20630902248799363</v>
      </c>
      <c r="F2369" s="2">
        <f>'Moving Avg'!D2369</f>
        <v>22.505160000000004</v>
      </c>
      <c r="G2369" s="2">
        <f>'Moving Avg'!F2369</f>
        <v>22.317599999999999</v>
      </c>
      <c r="H2369" s="2">
        <f>'Moving Avg'!G2369</f>
        <v>23.072345999999989</v>
      </c>
      <c r="I2369" s="2">
        <f>'Moving Avg'!H2369</f>
        <v>23.211335000000005</v>
      </c>
      <c r="J2369" s="17" t="str">
        <f>OBV!F2369</f>
        <v>BEARISH</v>
      </c>
      <c r="K2369" s="17" t="str">
        <f>OBV!G2369</f>
        <v>NEUTRAL</v>
      </c>
      <c r="L2369" s="17" t="str">
        <f>OBV!H2369</f>
        <v>BEARISH DIVERGENCE</v>
      </c>
    </row>
    <row r="2370" spans="1:12" ht="13.5" x14ac:dyDescent="0.25">
      <c r="A2370" s="3">
        <f>RSI!A2370</f>
        <v>45455</v>
      </c>
      <c r="B2370" s="2">
        <f>RSI!B2370</f>
        <v>22.651700000000002</v>
      </c>
      <c r="C2370" s="2">
        <f>RSI!I2370</f>
        <v>51.580341052939488</v>
      </c>
      <c r="D2370" s="2">
        <f>MACD!E2370</f>
        <v>-0.22679520743364279</v>
      </c>
      <c r="E2370" s="2">
        <f>MACD!F2370</f>
        <v>-0.21040625947712346</v>
      </c>
      <c r="F2370" s="2">
        <f>'Moving Avg'!D2370</f>
        <v>22.580360000000002</v>
      </c>
      <c r="G2370" s="2">
        <f>'Moving Avg'!F2370</f>
        <v>22.381159999999994</v>
      </c>
      <c r="H2370" s="2">
        <f>'Moving Avg'!G2370</f>
        <v>23.023403999999992</v>
      </c>
      <c r="I2370" s="2">
        <f>'Moving Avg'!H2370</f>
        <v>23.196775499999998</v>
      </c>
      <c r="J2370" s="17" t="str">
        <f>OBV!F2370</f>
        <v>BEARISH</v>
      </c>
      <c r="K2370" s="17" t="str">
        <f>OBV!G2370</f>
        <v>NEUTRAL</v>
      </c>
      <c r="L2370" s="17" t="str">
        <f>OBV!H2370</f>
        <v>BEARISH DIVERGENCE</v>
      </c>
    </row>
    <row r="2371" spans="1:12" ht="13.5" x14ac:dyDescent="0.25">
      <c r="A2371" s="3">
        <f>RSI!A2371</f>
        <v>45456</v>
      </c>
      <c r="B2371" s="2">
        <f>RSI!B2371</f>
        <v>22.8444</v>
      </c>
      <c r="C2371" s="2">
        <f>RSI!I2371</f>
        <v>54.88389345996773</v>
      </c>
      <c r="D2371" s="2">
        <f>MACD!E2371</f>
        <v>-0.26548495463213229</v>
      </c>
      <c r="E2371" s="2">
        <f>MACD!F2371</f>
        <v>-0.22142199850812522</v>
      </c>
      <c r="F2371" s="2">
        <f>'Moving Avg'!D2371</f>
        <v>22.638179999999998</v>
      </c>
      <c r="G2371" s="2">
        <f>'Moving Avg'!F2371</f>
        <v>22.419499999999996</v>
      </c>
      <c r="H2371" s="2">
        <f>'Moving Avg'!G2371</f>
        <v>22.978315999999992</v>
      </c>
      <c r="I2371" s="2">
        <f>'Moving Avg'!H2371</f>
        <v>23.1836445</v>
      </c>
      <c r="J2371" s="17" t="str">
        <f>OBV!F2371</f>
        <v>BEARISH</v>
      </c>
      <c r="K2371" s="17" t="str">
        <f>OBV!G2371</f>
        <v>NEUTRAL</v>
      </c>
      <c r="L2371" s="17" t="str">
        <f>OBV!H2371</f>
        <v>BEARISH DIVERGENCE</v>
      </c>
    </row>
    <row r="2372" spans="1:12" ht="13.5" x14ac:dyDescent="0.25">
      <c r="A2372" s="3">
        <f>RSI!A2372</f>
        <v>45457</v>
      </c>
      <c r="B2372" s="2">
        <f>RSI!B2372</f>
        <v>22.748000000000001</v>
      </c>
      <c r="C2372" s="2">
        <f>RSI!I2372</f>
        <v>52.938052082659844</v>
      </c>
      <c r="D2372" s="2">
        <f>MACD!E2372</f>
        <v>-0.27848763457815906</v>
      </c>
      <c r="E2372" s="2">
        <f>MACD!F2372</f>
        <v>-0.232835125722132</v>
      </c>
      <c r="F2372" s="2">
        <f>'Moving Avg'!D2372</f>
        <v>22.709499999999998</v>
      </c>
      <c r="G2372" s="2">
        <f>'Moving Avg'!F2372</f>
        <v>22.464634999999998</v>
      </c>
      <c r="H2372" s="2">
        <f>'Moving Avg'!G2372</f>
        <v>22.932973999999991</v>
      </c>
      <c r="I2372" s="2">
        <f>'Moving Avg'!H2372</f>
        <v>23.1700315</v>
      </c>
      <c r="J2372" s="17" t="str">
        <f>OBV!F2372</f>
        <v>BEARISH</v>
      </c>
      <c r="K2372" s="17" t="str">
        <f>OBV!G2372</f>
        <v>NEUTRAL</v>
      </c>
      <c r="L2372" s="17" t="str">
        <f>OBV!H2372</f>
        <v>BEARISH DIVERGENCE</v>
      </c>
    </row>
    <row r="2373" spans="1:12" ht="13.5" x14ac:dyDescent="0.25">
      <c r="A2373" s="3">
        <f>RSI!A2373</f>
        <v>45461</v>
      </c>
      <c r="B2373" s="2">
        <f>RSI!B2373</f>
        <v>22.748000000000001</v>
      </c>
      <c r="C2373" s="2">
        <f>RSI!I2373</f>
        <v>52.938052082659844</v>
      </c>
      <c r="D2373" s="2">
        <f>MACD!E2373</f>
        <v>-0.18603118570877086</v>
      </c>
      <c r="E2373" s="2">
        <f>MACD!F2373</f>
        <v>-0.22347433771945976</v>
      </c>
      <c r="F2373" s="2">
        <f>'Moving Avg'!D2373</f>
        <v>22.728760000000001</v>
      </c>
      <c r="G2373" s="2">
        <f>'Moving Avg'!F2373</f>
        <v>22.512094999999995</v>
      </c>
      <c r="H2373" s="2">
        <f>'Moving Avg'!G2373</f>
        <v>22.887631999999989</v>
      </c>
      <c r="I2373" s="2">
        <f>'Moving Avg'!H2373</f>
        <v>23.156418500000001</v>
      </c>
      <c r="J2373" s="17" t="str">
        <f>OBV!F2373</f>
        <v>BEARISH</v>
      </c>
      <c r="K2373" s="17" t="str">
        <f>OBV!G2373</f>
        <v>NEUTRAL</v>
      </c>
      <c r="L2373" s="17" t="str">
        <f>OBV!H2373</f>
        <v>BEARISH DIVERGENCE</v>
      </c>
    </row>
    <row r="2374" spans="1:12" ht="13.5" x14ac:dyDescent="0.25">
      <c r="A2374" s="3">
        <f>RSI!A2374</f>
        <v>45462</v>
      </c>
      <c r="B2374" s="2">
        <f>RSI!B2374</f>
        <v>22.748000000000001</v>
      </c>
      <c r="C2374" s="2">
        <f>RSI!I2374</f>
        <v>52.93805208265983</v>
      </c>
      <c r="D2374" s="2">
        <f>MACD!E2374</f>
        <v>-0.21994272935003423</v>
      </c>
      <c r="E2374" s="2">
        <f>MACD!F2374</f>
        <v>-0.22276801604557467</v>
      </c>
      <c r="F2374" s="2">
        <f>'Moving Avg'!D2374</f>
        <v>22.748020000000004</v>
      </c>
      <c r="G2374" s="2">
        <f>'Moving Avg'!F2374</f>
        <v>22.520049999999998</v>
      </c>
      <c r="H2374" s="2">
        <f>'Moving Avg'!G2374</f>
        <v>22.841545999999994</v>
      </c>
      <c r="I2374" s="2">
        <f>'Moving Avg'!H2374</f>
        <v>23.143734999999996</v>
      </c>
      <c r="J2374" s="17" t="str">
        <f>OBV!F2374</f>
        <v>BEARISH</v>
      </c>
      <c r="K2374" s="17" t="str">
        <f>OBV!G2374</f>
        <v>NEUTRAL</v>
      </c>
      <c r="L2374" s="17" t="str">
        <f>OBV!H2374</f>
        <v>BEARISH DIVERGENCE</v>
      </c>
    </row>
    <row r="2375" spans="1:12" ht="13.5" x14ac:dyDescent="0.25">
      <c r="A2375" s="3">
        <f>RSI!A2375</f>
        <v>45463</v>
      </c>
      <c r="B2375" s="2">
        <f>RSI!B2375</f>
        <v>22.420300000000001</v>
      </c>
      <c r="C2375" s="2">
        <f>RSI!I2375</f>
        <v>46.011981463814934</v>
      </c>
      <c r="D2375" s="2">
        <f>MACD!E2375</f>
        <v>-0.22374587346384445</v>
      </c>
      <c r="E2375" s="2">
        <f>MACD!F2375</f>
        <v>-0.22296358752922865</v>
      </c>
      <c r="F2375" s="2">
        <f>'Moving Avg'!D2375</f>
        <v>22.701740000000001</v>
      </c>
      <c r="G2375" s="2">
        <f>'Moving Avg'!F2375</f>
        <v>22.516264999999997</v>
      </c>
      <c r="H2375" s="2">
        <f>'Moving Avg'!G2375</f>
        <v>22.788905999999997</v>
      </c>
      <c r="I2375" s="2">
        <f>'Moving Avg'!H2375</f>
        <v>23.129645500000002</v>
      </c>
      <c r="J2375" s="17" t="str">
        <f>OBV!F2375</f>
        <v>BEARISH</v>
      </c>
      <c r="K2375" s="17" t="str">
        <f>OBV!G2375</f>
        <v>NEUTRAL</v>
      </c>
      <c r="L2375" s="17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22.439599999999999</v>
      </c>
      <c r="C2376" s="2">
        <f>RSI!I2376</f>
        <v>46.456298433900173</v>
      </c>
      <c r="D2376" s="2">
        <f>MACD!E2376</f>
        <v>-0.18423784251638509</v>
      </c>
      <c r="E2376" s="2">
        <f>MACD!F2376</f>
        <v>-0.21521843852665995</v>
      </c>
      <c r="F2376" s="2">
        <f>'Moving Avg'!D2376</f>
        <v>22.62078</v>
      </c>
      <c r="G2376" s="2">
        <f>'Moving Avg'!F2376</f>
        <v>22.521349999999998</v>
      </c>
      <c r="H2376" s="2">
        <f>'Moving Avg'!G2376</f>
        <v>22.737581999999996</v>
      </c>
      <c r="I2376" s="2">
        <f>'Moving Avg'!H2376</f>
        <v>23.11542</v>
      </c>
      <c r="J2376" s="17" t="str">
        <f>OBV!F2376</f>
        <v>BEARISH</v>
      </c>
      <c r="K2376" s="17" t="str">
        <f>OBV!G2376</f>
        <v>NEUTRAL</v>
      </c>
      <c r="L2376" s="17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22.439599999999999</v>
      </c>
      <c r="C2377" s="2">
        <f>RSI!I2377</f>
        <v>46.45629843390018</v>
      </c>
      <c r="D2377" s="2">
        <f>MACD!E2377</f>
        <v>-0.17508154656021446</v>
      </c>
      <c r="E2377" s="2">
        <f>MACD!F2377</f>
        <v>-0.20719106013337085</v>
      </c>
      <c r="F2377" s="2">
        <f>'Moving Avg'!D2377</f>
        <v>22.559100000000001</v>
      </c>
      <c r="G2377" s="2">
        <f>'Moving Avg'!F2377</f>
        <v>22.523179999999996</v>
      </c>
      <c r="H2377" s="2">
        <f>'Moving Avg'!G2377</f>
        <v>22.693693999999997</v>
      </c>
      <c r="I2377" s="2">
        <f>'Moving Avg'!H2377</f>
        <v>23.101194499999998</v>
      </c>
      <c r="J2377" s="17" t="str">
        <f>OBV!F2377</f>
        <v>BULLISH</v>
      </c>
      <c r="K2377" s="17" t="str">
        <f>OBV!G2377</f>
        <v>NEUTRAL</v>
      </c>
      <c r="L2377" s="17" t="str">
        <f>OBV!H2377</f>
        <v>BULLISH DIVERGENCE</v>
      </c>
    </row>
    <row r="2378" spans="1:12" ht="13.5" x14ac:dyDescent="0.25">
      <c r="A2378" s="3">
        <f>RSI!A2378</f>
        <v>45468</v>
      </c>
      <c r="B2378" s="2">
        <f>RSI!B2378</f>
        <v>22.6998</v>
      </c>
      <c r="C2378" s="2">
        <f>RSI!I2378</f>
        <v>52.560825026879726</v>
      </c>
      <c r="D2378" s="2">
        <f>MACD!E2378</f>
        <v>-0.14568978708958724</v>
      </c>
      <c r="E2378" s="2">
        <f>MACD!F2378</f>
        <v>-0.19489080552461413</v>
      </c>
      <c r="F2378" s="2">
        <f>'Moving Avg'!D2378</f>
        <v>22.54946</v>
      </c>
      <c r="G2378" s="2">
        <f>'Moving Avg'!F2378</f>
        <v>22.538019999999996</v>
      </c>
      <c r="H2378" s="2">
        <f>'Moving Avg'!G2378</f>
        <v>22.655009999999997</v>
      </c>
      <c r="I2378" s="2">
        <f>'Moving Avg'!H2378</f>
        <v>23.090128999999997</v>
      </c>
      <c r="J2378" s="17" t="str">
        <f>OBV!F2378</f>
        <v>BULLISH</v>
      </c>
      <c r="K2378" s="17" t="str">
        <f>OBV!G2378</f>
        <v>NEUTRAL</v>
      </c>
      <c r="L2378" s="17" t="str">
        <f>OBV!H2378</f>
        <v>BULLISH DIVERGENCE</v>
      </c>
    </row>
    <row r="2379" spans="1:12" ht="13.5" x14ac:dyDescent="0.25">
      <c r="A2379" s="3">
        <f>RSI!A2379</f>
        <v>45469</v>
      </c>
      <c r="B2379" s="2">
        <f>RSI!B2379</f>
        <v>22.6998</v>
      </c>
      <c r="C2379" s="2">
        <f>RSI!I2379</f>
        <v>52.560825026879726</v>
      </c>
      <c r="D2379" s="2">
        <f>MACD!E2379</f>
        <v>-0.12154992098480122</v>
      </c>
      <c r="E2379" s="2">
        <f>MACD!F2379</f>
        <v>-0.18022262861665156</v>
      </c>
      <c r="F2379" s="2">
        <f>'Moving Avg'!D2379</f>
        <v>22.539819999999999</v>
      </c>
      <c r="G2379" s="2">
        <f>'Moving Avg'!F2379</f>
        <v>22.552859999999995</v>
      </c>
      <c r="H2379" s="2">
        <f>'Moving Avg'!G2379</f>
        <v>22.618370000000006</v>
      </c>
      <c r="I2379" s="2">
        <f>'Moving Avg'!H2379</f>
        <v>23.078133999999999</v>
      </c>
      <c r="J2379" s="17" t="str">
        <f>OBV!F2379</f>
        <v>BULLISH</v>
      </c>
      <c r="K2379" s="17" t="str">
        <f>OBV!G2379</f>
        <v>NEUTRAL</v>
      </c>
      <c r="L2379" s="17" t="str">
        <f>OBV!H2379</f>
        <v>BULLISH DIVERGENCE</v>
      </c>
    </row>
    <row r="2380" spans="1:12" ht="13.5" x14ac:dyDescent="0.25">
      <c r="A2380" s="3">
        <f>RSI!A2380</f>
        <v>45470</v>
      </c>
      <c r="B2380" s="2">
        <f>RSI!B2380</f>
        <v>22.748000000000001</v>
      </c>
      <c r="C2380" s="2">
        <f>RSI!I2380</f>
        <v>53.695001376591421</v>
      </c>
      <c r="D2380" s="2">
        <f>MACD!E2380</f>
        <v>-0.1053702547091433</v>
      </c>
      <c r="E2380" s="2">
        <f>MACD!F2380</f>
        <v>-0.16525215383514991</v>
      </c>
      <c r="F2380" s="2">
        <f>'Moving Avg'!D2380</f>
        <v>22.605359999999997</v>
      </c>
      <c r="G2380" s="2">
        <f>'Moving Avg'!F2380</f>
        <v>22.574759999999994</v>
      </c>
      <c r="H2380" s="2">
        <f>'Moving Avg'!G2380</f>
        <v>22.593664000000004</v>
      </c>
      <c r="I2380" s="2">
        <f>'Moving Avg'!H2380</f>
        <v>23.066937999999997</v>
      </c>
      <c r="J2380" s="17" t="str">
        <f>OBV!F2380</f>
        <v>BULLISH</v>
      </c>
      <c r="K2380" s="17" t="str">
        <f>OBV!G2380</f>
        <v>NEUTRAL</v>
      </c>
      <c r="L2380" s="17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22.7288</v>
      </c>
      <c r="C2381" s="2">
        <f>RSI!I2381</f>
        <v>53.149890674135342</v>
      </c>
      <c r="D2381" s="2">
        <f>MACD!E2381</f>
        <v>-6.1522137203041893E-2</v>
      </c>
      <c r="E2381" s="2">
        <f>MACD!F2381</f>
        <v>-0.14450615050872831</v>
      </c>
      <c r="F2381" s="2">
        <f>'Moving Avg'!D2381</f>
        <v>22.6632</v>
      </c>
      <c r="G2381" s="2">
        <f>'Moving Avg'!F2381</f>
        <v>22.600344999999997</v>
      </c>
      <c r="H2381" s="2">
        <f>'Moving Avg'!G2381</f>
        <v>22.570434000000009</v>
      </c>
      <c r="I2381" s="2">
        <f>'Moving Avg'!H2381</f>
        <v>23.056017499999992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22.4589</v>
      </c>
      <c r="C2382" s="2">
        <f>RSI!I2382</f>
        <v>46.069592310444072</v>
      </c>
      <c r="D2382" s="2">
        <f>MACD!E2382</f>
        <v>-1.9987889730138875E-2</v>
      </c>
      <c r="E2382" s="2">
        <f>MACD!F2382</f>
        <v>-0.11960249835301043</v>
      </c>
      <c r="F2382" s="2">
        <f>'Moving Avg'!D2382</f>
        <v>22.667059999999999</v>
      </c>
      <c r="G2382" s="2">
        <f>'Moving Avg'!F2382</f>
        <v>22.607789999999994</v>
      </c>
      <c r="H2382" s="2">
        <f>'Moving Avg'!G2382</f>
        <v>22.543664000000014</v>
      </c>
      <c r="I2382" s="2">
        <f>'Moving Avg'!H2382</f>
        <v>23.046536499999988</v>
      </c>
      <c r="J2382" s="17" t="str">
        <f>OBV!F2382</f>
        <v>BULLISH</v>
      </c>
      <c r="K2382" s="17" t="str">
        <f>OBV!G2382</f>
        <v>NEUTRAL</v>
      </c>
      <c r="L2382" s="17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22.6035</v>
      </c>
      <c r="C2383" s="2">
        <f>RSI!I2383</f>
        <v>49.918821870655442</v>
      </c>
      <c r="D2383" s="2">
        <f>MACD!E2383</f>
        <v>5.3644453523951086E-3</v>
      </c>
      <c r="E2383" s="2">
        <f>MACD!F2383</f>
        <v>-9.4609109611929323E-2</v>
      </c>
      <c r="F2383" s="2">
        <f>'Moving Avg'!D2383</f>
        <v>22.6478</v>
      </c>
      <c r="G2383" s="2">
        <f>'Moving Avg'!F2383</f>
        <v>22.588514999999994</v>
      </c>
      <c r="H2383" s="2">
        <f>'Moving Avg'!G2383</f>
        <v>22.53094200000001</v>
      </c>
      <c r="I2383" s="2">
        <f>'Moving Avg'!H2383</f>
        <v>23.037778499999991</v>
      </c>
      <c r="J2383" s="17" t="str">
        <f>OBV!F2383</f>
        <v>BULLISH</v>
      </c>
      <c r="K2383" s="17" t="str">
        <f>OBV!G2383</f>
        <v>NEUTRAL</v>
      </c>
      <c r="L2383" s="17" t="str">
        <f>OBV!H2383</f>
        <v>BULLISH DIVERGENCE</v>
      </c>
    </row>
    <row r="2384" spans="1:12" ht="13.5" x14ac:dyDescent="0.25">
      <c r="A2384" s="3">
        <f>RSI!A2384</f>
        <v>45476</v>
      </c>
      <c r="B2384" s="2">
        <f>RSI!B2384</f>
        <v>22.478100000000001</v>
      </c>
      <c r="C2384" s="2">
        <f>RSI!I2384</f>
        <v>46.799263916963923</v>
      </c>
      <c r="D2384" s="2">
        <f>MACD!E2384</f>
        <v>3.6101865199370309E-2</v>
      </c>
      <c r="E2384" s="2">
        <f>MACD!F2384</f>
        <v>-6.8466914649669405E-2</v>
      </c>
      <c r="F2384" s="2">
        <f>'Moving Avg'!D2384</f>
        <v>22.603459999999998</v>
      </c>
      <c r="G2384" s="2">
        <f>'Moving Avg'!F2384</f>
        <v>22.599114999999994</v>
      </c>
      <c r="H2384" s="2">
        <f>'Moving Avg'!G2384</f>
        <v>22.519430000000007</v>
      </c>
      <c r="I2384" s="2">
        <f>'Moving Avg'!H2384</f>
        <v>23.029787499999994</v>
      </c>
      <c r="J2384" s="17" t="str">
        <f>OBV!F2384</f>
        <v>BULLISH</v>
      </c>
      <c r="K2384" s="17" t="str">
        <f>OBV!G2384</f>
        <v>NEUTRAL</v>
      </c>
      <c r="L2384" s="17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22.4589</v>
      </c>
      <c r="C2385" s="2">
        <f>RSI!I2385</f>
        <v>46.321950170854883</v>
      </c>
      <c r="D2385" s="2">
        <f>MACD!E2385</f>
        <v>1.3855093111391881E-2</v>
      </c>
      <c r="E2385" s="2">
        <f>MACD!F2385</f>
        <v>-5.2002513097457154E-2</v>
      </c>
      <c r="F2385" s="2">
        <f>'Moving Avg'!D2385</f>
        <v>22.545639999999999</v>
      </c>
      <c r="G2385" s="2">
        <f>'Moving Avg'!F2385</f>
        <v>22.608274999999992</v>
      </c>
      <c r="H2385" s="2">
        <f>'Moving Avg'!G2385</f>
        <v>22.509392000000005</v>
      </c>
      <c r="I2385" s="2">
        <f>'Moving Avg'!H2385</f>
        <v>23.024024499999992</v>
      </c>
      <c r="J2385" s="17" t="str">
        <f>OBV!F2385</f>
        <v>BEARISH</v>
      </c>
      <c r="K2385" s="17" t="str">
        <f>OBV!G2385</f>
        <v>NEUTRAL</v>
      </c>
      <c r="L2385" s="17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22.555299999999999</v>
      </c>
      <c r="C2386" s="2">
        <f>RSI!I2386</f>
        <v>49.12744184949451</v>
      </c>
      <c r="D2386" s="2">
        <f>MACD!E2386</f>
        <v>-8.3440028904320229E-3</v>
      </c>
      <c r="E2386" s="2">
        <f>MACD!F2386</f>
        <v>-4.3270811056052128E-2</v>
      </c>
      <c r="F2386" s="2">
        <f>'Moving Avg'!D2386</f>
        <v>22.510939999999998</v>
      </c>
      <c r="G2386" s="2">
        <f>'Moving Avg'!F2386</f>
        <v>22.608274999999992</v>
      </c>
      <c r="H2386" s="2">
        <f>'Moving Avg'!G2386</f>
        <v>22.501282000000007</v>
      </c>
      <c r="I2386" s="2">
        <f>'Moving Avg'!H2386</f>
        <v>23.021532499999992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</row>
    <row r="2387" spans="1:12" ht="13.5" x14ac:dyDescent="0.25">
      <c r="A2387" s="3">
        <f>RSI!A2387</f>
        <v>45481</v>
      </c>
      <c r="B2387" s="2">
        <f>RSI!B2387</f>
        <v>22.362500000000001</v>
      </c>
      <c r="C2387" s="2">
        <f>RSI!I2387</f>
        <v>44.156675977296239</v>
      </c>
      <c r="D2387" s="2">
        <f>MACD!E2387</f>
        <v>-1.2678405707919893E-2</v>
      </c>
      <c r="E2387" s="2">
        <f>MACD!F2387</f>
        <v>-3.7152329986425682E-2</v>
      </c>
      <c r="F2387" s="2">
        <f>'Moving Avg'!D2387</f>
        <v>22.491660000000003</v>
      </c>
      <c r="G2387" s="2">
        <f>'Moving Avg'!F2387</f>
        <v>22.606829999999995</v>
      </c>
      <c r="H2387" s="2">
        <f>'Moving Avg'!G2387</f>
        <v>22.483926000000007</v>
      </c>
      <c r="I2387" s="2">
        <f>'Moving Avg'!H2387</f>
        <v>23.021794999999994</v>
      </c>
      <c r="J2387" s="17" t="str">
        <f>OBV!F2387</f>
        <v>BEARISH</v>
      </c>
      <c r="K2387" s="17" t="str">
        <f>OBV!G2387</f>
        <v>NEUTRAL</v>
      </c>
      <c r="L2387" s="17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22.6998</v>
      </c>
      <c r="C2388" s="2">
        <f>RSI!I2388</f>
        <v>53.097700538508001</v>
      </c>
      <c r="D2388" s="2">
        <f>MACD!E2388</f>
        <v>-5.6055711041835821E-6</v>
      </c>
      <c r="E2388" s="2">
        <f>MACD!F2388</f>
        <v>-2.9722985103361386E-2</v>
      </c>
      <c r="F2388" s="2">
        <f>'Moving Avg'!D2388</f>
        <v>22.510919999999999</v>
      </c>
      <c r="G2388" s="2">
        <f>'Moving Avg'!F2388</f>
        <v>22.609234999999998</v>
      </c>
      <c r="H2388" s="2">
        <f>'Moving Avg'!G2388</f>
        <v>22.474988000000007</v>
      </c>
      <c r="I2388" s="2">
        <f>'Moving Avg'!H2388</f>
        <v>23.028856499999996</v>
      </c>
      <c r="J2388" s="17" t="str">
        <f>OBV!F2388</f>
        <v>BEARISH</v>
      </c>
      <c r="K2388" s="17" t="str">
        <f>OBV!G2388</f>
        <v>NEUTRAL</v>
      </c>
      <c r="L2388" s="17" t="str">
        <f>OBV!H2388</f>
        <v>BEARISH DIVERGENCE</v>
      </c>
    </row>
    <row r="2389" spans="1:12" ht="13.5" x14ac:dyDescent="0.25">
      <c r="A2389" s="3">
        <f>RSI!A2389</f>
        <v>45483</v>
      </c>
      <c r="B2389" s="2">
        <f>RSI!B2389</f>
        <v>22.410699999999999</v>
      </c>
      <c r="C2389" s="2">
        <f>RSI!I2389</f>
        <v>46.260987388711513</v>
      </c>
      <c r="D2389" s="2">
        <f>MACD!E2389</f>
        <v>3.1338105140886086E-2</v>
      </c>
      <c r="E2389" s="2">
        <f>MACD!F2389</f>
        <v>-1.7510767054511892E-2</v>
      </c>
      <c r="F2389" s="2">
        <f>'Moving Avg'!D2389</f>
        <v>22.497440000000001</v>
      </c>
      <c r="G2389" s="2">
        <f>'Moving Avg'!F2389</f>
        <v>22.597185</v>
      </c>
      <c r="H2389" s="2">
        <f>'Moving Avg'!G2389</f>
        <v>22.46119800000001</v>
      </c>
      <c r="I2389" s="2">
        <f>'Moving Avg'!H2389</f>
        <v>23.034937500000002</v>
      </c>
      <c r="J2389" s="17" t="str">
        <f>OBV!F2389</f>
        <v>BEARISH</v>
      </c>
      <c r="K2389" s="17" t="str">
        <f>OBV!G2389</f>
        <v>NEUTRAL</v>
      </c>
      <c r="L2389" s="17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22.4589</v>
      </c>
      <c r="C2390" s="2">
        <f>RSI!I2390</f>
        <v>47.475268161582733</v>
      </c>
      <c r="D2390" s="2">
        <f>MACD!E2390</f>
        <v>6.2677615184284718E-2</v>
      </c>
      <c r="E2390" s="2">
        <f>MACD!F2390</f>
        <v>-1.4730906067525699E-3</v>
      </c>
      <c r="F2390" s="2">
        <f>'Moving Avg'!D2390</f>
        <v>22.497440000000001</v>
      </c>
      <c r="G2390" s="2">
        <f>'Moving Avg'!F2390</f>
        <v>22.587544999999999</v>
      </c>
      <c r="H2390" s="2">
        <f>'Moving Avg'!G2390</f>
        <v>22.45023200000001</v>
      </c>
      <c r="I2390" s="2">
        <f>'Moving Avg'!H2390</f>
        <v>23.042142499999997</v>
      </c>
      <c r="J2390" s="17" t="str">
        <f>OBV!F2390</f>
        <v>BEARISH</v>
      </c>
      <c r="K2390" s="17" t="str">
        <f>OBV!G2390</f>
        <v>NEUTRAL</v>
      </c>
      <c r="L2390" s="17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22.651700000000002</v>
      </c>
      <c r="C2391" s="2">
        <f>RSI!I2391</f>
        <v>52.134327830778986</v>
      </c>
      <c r="D2391" s="2">
        <f>MACD!E2391</f>
        <v>7.2576346811633385E-2</v>
      </c>
      <c r="E2391" s="2">
        <f>MACD!F2391</f>
        <v>1.3336796876924621E-2</v>
      </c>
      <c r="F2391" s="2">
        <f>'Moving Avg'!D2391</f>
        <v>22.516719999999999</v>
      </c>
      <c r="G2391" s="2">
        <f>'Moving Avg'!F2391</f>
        <v>22.577910000000003</v>
      </c>
      <c r="H2391" s="2">
        <f>'Moving Avg'!G2391</f>
        <v>22.446840000000005</v>
      </c>
      <c r="I2391" s="2">
        <f>'Moving Avg'!H2391</f>
        <v>23.050822499999995</v>
      </c>
      <c r="J2391" s="17" t="str">
        <f>OBV!F2391</f>
        <v>BEARISH</v>
      </c>
      <c r="K2391" s="17" t="str">
        <f>OBV!G2391</f>
        <v>NEUTRAL</v>
      </c>
      <c r="L2391" s="17" t="str">
        <f>OBV!H2391</f>
        <v>BEARISH DIVERGENCE</v>
      </c>
    </row>
    <row r="2392" spans="1:12" ht="13.5" x14ac:dyDescent="0.25">
      <c r="A2392" s="3">
        <f>RSI!A2392</f>
        <v>45488</v>
      </c>
      <c r="B2392" s="2">
        <f>RSI!B2392</f>
        <v>23.1143</v>
      </c>
      <c r="C2392" s="2">
        <f>RSI!I2392</f>
        <v>61.059544005084909</v>
      </c>
      <c r="D2392" s="2">
        <f>MACD!E2392</f>
        <v>4.5935713423297386E-3</v>
      </c>
      <c r="E2392" s="2">
        <f>MACD!F2392</f>
        <v>1.1588151770005646E-2</v>
      </c>
      <c r="F2392" s="2">
        <f>'Moving Avg'!D2392</f>
        <v>22.667080000000002</v>
      </c>
      <c r="G2392" s="2">
        <f>'Moving Avg'!F2392</f>
        <v>22.596225</v>
      </c>
      <c r="H2392" s="2">
        <f>'Moving Avg'!G2392</f>
        <v>22.452885999999999</v>
      </c>
      <c r="I2392" s="2">
        <f>'Moving Avg'!H2392</f>
        <v>23.059491499999989</v>
      </c>
      <c r="J2392" s="17" t="str">
        <f>OBV!F2392</f>
        <v>BULLISH</v>
      </c>
      <c r="K2392" s="17" t="str">
        <f>OBV!G2392</f>
        <v>NEUTRAL</v>
      </c>
      <c r="L2392" s="17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23.615600000000001</v>
      </c>
      <c r="C2393" s="2">
        <f>RSI!I2393</f>
        <v>68.018843224898944</v>
      </c>
      <c r="D2393" s="2">
        <f>MACD!E2393</f>
        <v>-7.1077760678832647E-2</v>
      </c>
      <c r="E2393" s="2">
        <f>MACD!F2393</f>
        <v>-4.9450307197620117E-3</v>
      </c>
      <c r="F2393" s="2">
        <f>'Moving Avg'!D2393</f>
        <v>22.850239999999999</v>
      </c>
      <c r="G2393" s="2">
        <f>'Moving Avg'!F2393</f>
        <v>22.639605000000007</v>
      </c>
      <c r="H2393" s="2">
        <f>'Moving Avg'!G2393</f>
        <v>22.471560000000004</v>
      </c>
      <c r="I2393" s="2">
        <f>'Moving Avg'!H2393</f>
        <v>23.07066699999999</v>
      </c>
      <c r="J2393" s="17" t="str">
        <f>OBV!F2393</f>
        <v>BULLISH</v>
      </c>
      <c r="K2393" s="17" t="str">
        <f>OBV!G2393</f>
        <v>NEUTRAL</v>
      </c>
      <c r="L2393" s="17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23.335999999999999</v>
      </c>
      <c r="C2394" s="2">
        <f>RSI!I2394</f>
        <v>61.425066214546348</v>
      </c>
      <c r="D2394" s="2">
        <f>MACD!E2394</f>
        <v>-0.13966951356517043</v>
      </c>
      <c r="E2394" s="2">
        <f>MACD!F2394</f>
        <v>-3.1889927288843697E-2</v>
      </c>
      <c r="F2394" s="2">
        <f>'Moving Avg'!D2394</f>
        <v>23.035299999999999</v>
      </c>
      <c r="G2394" s="2">
        <f>'Moving Avg'!F2394</f>
        <v>22.669005000000006</v>
      </c>
      <c r="H2394" s="2">
        <f>'Moving Avg'!G2394</f>
        <v>22.484642000000004</v>
      </c>
      <c r="I2394" s="2">
        <f>'Moving Avg'!H2394</f>
        <v>23.080444499999995</v>
      </c>
      <c r="J2394" s="17" t="str">
        <f>OBV!F2394</f>
        <v>BULLISH</v>
      </c>
      <c r="K2394" s="17" t="str">
        <f>OBV!G2394</f>
        <v>NEUTRAL</v>
      </c>
      <c r="L2394" s="17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23.133600000000001</v>
      </c>
      <c r="C2395" s="2">
        <f>RSI!I2395</f>
        <v>57.109189453371499</v>
      </c>
      <c r="D2395" s="2">
        <f>MACD!E2395</f>
        <v>-0.18955570726740234</v>
      </c>
      <c r="E2395" s="2">
        <f>MACD!F2395</f>
        <v>-6.3423083284555426E-2</v>
      </c>
      <c r="F2395" s="2">
        <f>'Moving Avg'!D2395</f>
        <v>23.17024</v>
      </c>
      <c r="G2395" s="2">
        <f>'Moving Avg'!F2395</f>
        <v>22.704670000000004</v>
      </c>
      <c r="H2395" s="2">
        <f>'Moving Avg'!G2395</f>
        <v>22.496466000000002</v>
      </c>
      <c r="I2395" s="2">
        <f>'Moving Avg'!H2395</f>
        <v>23.089209999999998</v>
      </c>
      <c r="J2395" s="17" t="str">
        <f>OBV!F2395</f>
        <v>BULLISH</v>
      </c>
      <c r="K2395" s="17" t="str">
        <f>OBV!G2395</f>
        <v>NEUTRAL</v>
      </c>
      <c r="L2395" s="17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23.133600000000001</v>
      </c>
      <c r="C2396" s="2">
        <f>RSI!I2396</f>
        <v>57.109189453371499</v>
      </c>
      <c r="D2396" s="2">
        <f>MACD!E2396</f>
        <v>-0.21933827262080285</v>
      </c>
      <c r="E2396" s="2">
        <f>MACD!F2396</f>
        <v>-9.4606121151804917E-2</v>
      </c>
      <c r="F2396" s="2">
        <f>'Moving Avg'!D2396</f>
        <v>23.26662</v>
      </c>
      <c r="G2396" s="2">
        <f>'Moving Avg'!F2396</f>
        <v>22.739370000000001</v>
      </c>
      <c r="H2396" s="2">
        <f>'Moving Avg'!G2396</f>
        <v>22.512938000000005</v>
      </c>
      <c r="I2396" s="2">
        <f>'Moving Avg'!H2396</f>
        <v>23.097975499999997</v>
      </c>
      <c r="J2396" s="17" t="str">
        <f>OBV!F2396</f>
        <v>BEARISH</v>
      </c>
      <c r="K2396" s="17" t="str">
        <f>OBV!G2396</f>
        <v>NEUTRAL</v>
      </c>
      <c r="L2396" s="17" t="str">
        <f>OBV!H2396</f>
        <v>BEARISH DIVERGENCE</v>
      </c>
    </row>
    <row r="2397" spans="1:12" ht="13.5" x14ac:dyDescent="0.25">
      <c r="A2397" s="3">
        <f>RSI!A2397</f>
        <v>45495</v>
      </c>
      <c r="B2397" s="2">
        <f>RSI!B2397</f>
        <v>23.307099999999998</v>
      </c>
      <c r="C2397" s="2">
        <f>RSI!I2397</f>
        <v>59.909602557024918</v>
      </c>
      <c r="D2397" s="2">
        <f>MACD!E2397</f>
        <v>-0.28927631359431061</v>
      </c>
      <c r="E2397" s="2">
        <f>MACD!F2397</f>
        <v>-0.13354015964030608</v>
      </c>
      <c r="F2397" s="2">
        <f>'Moving Avg'!D2397</f>
        <v>23.30518</v>
      </c>
      <c r="G2397" s="2">
        <f>'Moving Avg'!F2397</f>
        <v>22.782745000000006</v>
      </c>
      <c r="H2397" s="2">
        <f>'Moving Avg'!G2397</f>
        <v>22.544034</v>
      </c>
      <c r="I2397" s="2">
        <f>'Moving Avg'!H2397</f>
        <v>23.107840999999993</v>
      </c>
      <c r="J2397" s="17" t="str">
        <f>OBV!F2397</f>
        <v>BULLISH</v>
      </c>
      <c r="K2397" s="17" t="str">
        <f>OBV!G2397</f>
        <v>NEUTRAL</v>
      </c>
      <c r="L2397" s="17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23.307099999999998</v>
      </c>
      <c r="C2398" s="2">
        <f>RSI!I2398</f>
        <v>59.909602557024918</v>
      </c>
      <c r="D2398" s="2">
        <f>MACD!E2398</f>
        <v>-0.29964684354684579</v>
      </c>
      <c r="E2398" s="2">
        <f>MACD!F2398</f>
        <v>-0.16676149642161403</v>
      </c>
      <c r="F2398" s="2">
        <f>'Moving Avg'!D2398</f>
        <v>23.243479999999998</v>
      </c>
      <c r="G2398" s="2">
        <f>'Moving Avg'!F2398</f>
        <v>22.813110000000002</v>
      </c>
      <c r="H2398" s="2">
        <f>'Moving Avg'!G2398</f>
        <v>22.568624</v>
      </c>
      <c r="I2398" s="2">
        <f>'Moving Avg'!H2398</f>
        <v>23.117706500000004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23.904699999999998</v>
      </c>
      <c r="C2399" s="2">
        <f>RSI!I2399</f>
        <v>68.2028787179988</v>
      </c>
      <c r="D2399" s="2">
        <f>MACD!E2399</f>
        <v>-0.40002151124701157</v>
      </c>
      <c r="E2399" s="2">
        <f>MACD!F2399</f>
        <v>-0.21341349938669357</v>
      </c>
      <c r="F2399" s="2">
        <f>'Moving Avg'!D2399</f>
        <v>23.357219999999995</v>
      </c>
      <c r="G2399" s="2">
        <f>'Moving Avg'!F2399</f>
        <v>22.873355</v>
      </c>
      <c r="H2399" s="2">
        <f>'Moving Avg'!G2399</f>
        <v>22.605166000000001</v>
      </c>
      <c r="I2399" s="2">
        <f>'Moving Avg'!H2399</f>
        <v>23.134045999999998</v>
      </c>
      <c r="J2399" s="17" t="str">
        <f>OBV!F2399</f>
        <v>BULLISH</v>
      </c>
      <c r="K2399" s="17" t="str">
        <f>OBV!G2399</f>
        <v>NEUTRAL</v>
      </c>
      <c r="L2399" s="17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23.904699999999998</v>
      </c>
      <c r="C2400" s="2">
        <f>RSI!I2400</f>
        <v>68.2028787179988</v>
      </c>
      <c r="D2400" s="2">
        <f>MACD!E2400</f>
        <v>-0.48371423937395264</v>
      </c>
      <c r="E2400" s="2">
        <f>MACD!F2400</f>
        <v>-0.26747364738414542</v>
      </c>
      <c r="F2400" s="2">
        <f>'Moving Avg'!D2400</f>
        <v>23.51144</v>
      </c>
      <c r="G2400" s="2">
        <f>'Moving Avg'!F2400</f>
        <v>22.931189999999997</v>
      </c>
      <c r="H2400" s="2">
        <f>'Moving Avg'!G2400</f>
        <v>22.655650000000001</v>
      </c>
      <c r="I2400" s="2">
        <f>'Moving Avg'!H2400</f>
        <v>23.148526500000006</v>
      </c>
      <c r="J2400" s="17" t="str">
        <f>OBV!F2400</f>
        <v>BULLISH</v>
      </c>
      <c r="K2400" s="17" t="str">
        <f>OBV!G2400</f>
        <v>NEUTRAL</v>
      </c>
      <c r="L2400" s="17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23.895099999999999</v>
      </c>
      <c r="C2401" s="2">
        <f>RSI!I2401</f>
        <v>67.941031530819288</v>
      </c>
      <c r="D2401" s="2">
        <f>MACD!E2401</f>
        <v>-0.52987675583382199</v>
      </c>
      <c r="E2401" s="2">
        <f>MACD!F2401</f>
        <v>-0.31995426907408075</v>
      </c>
      <c r="F2401" s="2">
        <f>'Moving Avg'!D2401</f>
        <v>23.663739999999997</v>
      </c>
      <c r="G2401" s="2">
        <f>'Moving Avg'!F2401</f>
        <v>22.989505000000001</v>
      </c>
      <c r="H2401" s="2">
        <f>'Moving Avg'!G2401</f>
        <v>22.691999999999997</v>
      </c>
      <c r="I2401" s="2">
        <f>'Moving Avg'!H2401</f>
        <v>23.163005500000004</v>
      </c>
      <c r="J2401" s="17" t="str">
        <f>OBV!F2401</f>
        <v>BULLISH</v>
      </c>
      <c r="K2401" s="17" t="str">
        <f>OBV!G2401</f>
        <v>NEUTRAL</v>
      </c>
      <c r="L2401" s="17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23.8565</v>
      </c>
      <c r="C2402" s="2">
        <f>RSI!I2402</f>
        <v>66.830022549337684</v>
      </c>
      <c r="D2402" s="2">
        <f>MACD!E2402</f>
        <v>-0.50014679857778077</v>
      </c>
      <c r="E2402" s="2">
        <f>MACD!F2402</f>
        <v>-0.35599277497482079</v>
      </c>
      <c r="F2402" s="2">
        <f>'Moving Avg'!D2402</f>
        <v>23.773620000000001</v>
      </c>
      <c r="G2402" s="2">
        <f>'Moving Avg'!F2402</f>
        <v>23.059384999999999</v>
      </c>
      <c r="H2402" s="2">
        <f>'Moving Avg'!G2402</f>
        <v>22.732224000000002</v>
      </c>
      <c r="I2402" s="2">
        <f>'Moving Avg'!H2402</f>
        <v>23.175432000000001</v>
      </c>
      <c r="J2402" s="17" t="str">
        <f>OBV!F2402</f>
        <v>BULLISH</v>
      </c>
      <c r="K2402" s="17" t="str">
        <f>OBV!G2402</f>
        <v>NEUTRAL</v>
      </c>
      <c r="L2402" s="17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23.519200000000001</v>
      </c>
      <c r="C2403" s="2">
        <f>RSI!I2403</f>
        <v>57.91735204476182</v>
      </c>
      <c r="D2403" s="2">
        <f>MACD!E2403</f>
        <v>-0.37750427595748803</v>
      </c>
      <c r="E2403" s="2">
        <f>MACD!F2403</f>
        <v>-0.36029507517135428</v>
      </c>
      <c r="F2403" s="2">
        <f>'Moving Avg'!D2403</f>
        <v>23.816039999999997</v>
      </c>
      <c r="G2403" s="2">
        <f>'Moving Avg'!F2403</f>
        <v>23.105169999999998</v>
      </c>
      <c r="H2403" s="2">
        <f>'Moving Avg'!G2403</f>
        <v>22.766632000000001</v>
      </c>
      <c r="I2403" s="2">
        <f>'Moving Avg'!H2403</f>
        <v>23.188449500000001</v>
      </c>
      <c r="J2403" s="17" t="str">
        <f>OBV!F2403</f>
        <v>BULLISH</v>
      </c>
      <c r="K2403" s="17" t="str">
        <f>OBV!G2403</f>
        <v>NEUTRAL</v>
      </c>
      <c r="L2403" s="17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23.3264</v>
      </c>
      <c r="C2404" s="2">
        <f>RSI!I2404</f>
        <v>53.523400035795717</v>
      </c>
      <c r="D2404" s="2">
        <f>MACD!E2404</f>
        <v>-0.30475011406457853</v>
      </c>
      <c r="E2404" s="2">
        <f>MACD!F2404</f>
        <v>-0.34918608294999914</v>
      </c>
      <c r="F2404" s="2">
        <f>'Moving Avg'!D2404</f>
        <v>23.700380000000003</v>
      </c>
      <c r="G2404" s="2">
        <f>'Moving Avg'!F2404</f>
        <v>23.147584999999999</v>
      </c>
      <c r="H2404" s="2">
        <f>'Moving Avg'!G2404</f>
        <v>22.781381999999994</v>
      </c>
      <c r="I2404" s="2">
        <f>'Moving Avg'!H2404</f>
        <v>23.198644000000005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23.3264</v>
      </c>
      <c r="C2405" s="2">
        <f>RSI!I2405</f>
        <v>53.523400035795717</v>
      </c>
      <c r="D2405" s="2">
        <f>MACD!E2405</f>
        <v>-0.27530511413065284</v>
      </c>
      <c r="E2405" s="2">
        <f>MACD!F2405</f>
        <v>-0.3344098891861299</v>
      </c>
      <c r="F2405" s="2">
        <f>'Moving Avg'!D2405</f>
        <v>23.584719999999997</v>
      </c>
      <c r="G2405" s="2">
        <f>'Moving Avg'!F2405</f>
        <v>23.190959999999997</v>
      </c>
      <c r="H2405" s="2">
        <f>'Moving Avg'!G2405</f>
        <v>22.797989999999995</v>
      </c>
      <c r="I2405" s="2">
        <f>'Moving Avg'!H2405</f>
        <v>23.2100005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23.133600000000001</v>
      </c>
      <c r="C2406" s="2">
        <f>RSI!I2406</f>
        <v>49.194912506892514</v>
      </c>
      <c r="D2406" s="2">
        <f>MACD!E2406</f>
        <v>-0.23701395903562883</v>
      </c>
      <c r="E2406" s="2">
        <f>MACD!F2406</f>
        <v>-0.31493070315602967</v>
      </c>
      <c r="F2406" s="2">
        <f>'Moving Avg'!D2406</f>
        <v>23.43242</v>
      </c>
      <c r="G2406" s="2">
        <f>'Moving Avg'!F2406</f>
        <v>23.219874999999995</v>
      </c>
      <c r="H2406" s="2">
        <f>'Moving Avg'!G2406</f>
        <v>22.813903999999994</v>
      </c>
      <c r="I2406" s="2">
        <f>'Moving Avg'!H2406</f>
        <v>23.220393000000005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22.960100000000001</v>
      </c>
      <c r="C2407" s="2">
        <f>RSI!I2407</f>
        <v>45.619545991777414</v>
      </c>
      <c r="D2407" s="2">
        <f>MACD!E2407</f>
        <v>-0.16476859297502244</v>
      </c>
      <c r="E2407" s="2">
        <f>MACD!F2407</f>
        <v>-0.28489828111982823</v>
      </c>
      <c r="F2407" s="2">
        <f>'Moving Avg'!D2407</f>
        <v>23.253139999999998</v>
      </c>
      <c r="G2407" s="2">
        <f>'Moving Avg'!F2407</f>
        <v>23.249755</v>
      </c>
      <c r="H2407" s="2">
        <f>'Moving Avg'!G2407</f>
        <v>22.825045999999997</v>
      </c>
      <c r="I2407" s="2">
        <f>'Moving Avg'!H2407</f>
        <v>23.230150500000004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22.960100000000001</v>
      </c>
      <c r="C2408" s="2">
        <f>RSI!I2408</f>
        <v>45.619545991777414</v>
      </c>
      <c r="D2408" s="2">
        <f>MACD!E2408</f>
        <v>-0.10233397748052653</v>
      </c>
      <c r="E2408" s="2">
        <f>MACD!F2408</f>
        <v>-0.2483854203919679</v>
      </c>
      <c r="F2408" s="2">
        <f>'Moving Avg'!D2408</f>
        <v>23.14132</v>
      </c>
      <c r="G2408" s="2">
        <f>'Moving Avg'!F2408</f>
        <v>23.262769999999996</v>
      </c>
      <c r="H2408" s="2">
        <f>'Moving Avg'!G2408</f>
        <v>22.836187999999993</v>
      </c>
      <c r="I2408" s="2">
        <f>'Moving Avg'!H2408</f>
        <v>23.238746000000006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22.960100000000001</v>
      </c>
      <c r="C2409" s="2">
        <f>RSI!I2409</f>
        <v>45.619545991777414</v>
      </c>
      <c r="D2409" s="2">
        <f>MACD!E2409</f>
        <v>4.3641108476478507E-2</v>
      </c>
      <c r="E2409" s="2">
        <f>MACD!F2409</f>
        <v>-0.18998011461827863</v>
      </c>
      <c r="F2409" s="2">
        <f>'Moving Avg'!D2409</f>
        <v>23.068059999999999</v>
      </c>
      <c r="G2409" s="2">
        <f>'Moving Avg'!F2409</f>
        <v>23.290239999999997</v>
      </c>
      <c r="H2409" s="2">
        <f>'Moving Avg'!G2409</f>
        <v>22.847329999999996</v>
      </c>
      <c r="I2409" s="2">
        <f>'Moving Avg'!H2409</f>
        <v>23.244924500000007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22.7577</v>
      </c>
      <c r="C2410" s="2">
        <f>RSI!I2410</f>
        <v>41.251336311744339</v>
      </c>
      <c r="D2410" s="2">
        <f>MACD!E2410</f>
        <v>0.18326898370231604</v>
      </c>
      <c r="E2410" s="2">
        <f>MACD!F2410</f>
        <v>-0.1153302949541597</v>
      </c>
      <c r="F2410" s="2">
        <f>'Moving Avg'!D2410</f>
        <v>22.954319999999999</v>
      </c>
      <c r="G2410" s="2">
        <f>'Moving Avg'!F2410</f>
        <v>23.30518</v>
      </c>
      <c r="H2410" s="2">
        <f>'Moving Avg'!G2410</f>
        <v>22.856283999999995</v>
      </c>
      <c r="I2410" s="2">
        <f>'Moving Avg'!H2410</f>
        <v>23.250184000000004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23.316700000000001</v>
      </c>
      <c r="C2411" s="2">
        <f>RSI!I2411</f>
        <v>54.274044068286997</v>
      </c>
      <c r="D2411" s="2">
        <f>MACD!E2411</f>
        <v>0.26076240180002586</v>
      </c>
      <c r="E2411" s="2">
        <f>MACD!F2411</f>
        <v>-4.0111755603322592E-2</v>
      </c>
      <c r="F2411" s="2">
        <f>'Moving Avg'!D2411</f>
        <v>22.990940000000002</v>
      </c>
      <c r="G2411" s="2">
        <f>'Moving Avg'!F2411</f>
        <v>23.338429999999999</v>
      </c>
      <c r="H2411" s="2">
        <f>'Moving Avg'!G2411</f>
        <v>22.878276</v>
      </c>
      <c r="I2411" s="2">
        <f>'Moving Avg'!H2411</f>
        <v>23.259911500000008</v>
      </c>
      <c r="J2411" s="17" t="str">
        <f>OBV!F2411</f>
        <v>BEARISH</v>
      </c>
      <c r="K2411" s="17" t="str">
        <f>OBV!G2411</f>
        <v>NEUTRAL</v>
      </c>
      <c r="L2411" s="17" t="str">
        <f>OBV!H2411</f>
        <v>BEARISH DIVERGENCE</v>
      </c>
    </row>
    <row r="2412" spans="1:12" ht="13.5" x14ac:dyDescent="0.25">
      <c r="A2412" s="3">
        <f>RSI!A2412</f>
        <v>45518</v>
      </c>
      <c r="B2412" s="2">
        <f>RSI!B2412</f>
        <v>23.866199999999999</v>
      </c>
      <c r="C2412" s="2">
        <f>RSI!I2412</f>
        <v>62.964816453919369</v>
      </c>
      <c r="D2412" s="2">
        <f>MACD!E2412</f>
        <v>0.27845425470506768</v>
      </c>
      <c r="E2412" s="2">
        <f>MACD!F2412</f>
        <v>2.3601446458355463E-2</v>
      </c>
      <c r="F2412" s="2">
        <f>'Moving Avg'!D2412</f>
        <v>23.172159999999998</v>
      </c>
      <c r="G2412" s="2">
        <f>'Moving Avg'!F2412</f>
        <v>23.376024999999998</v>
      </c>
      <c r="H2412" s="2">
        <f>'Moving Avg'!G2412</f>
        <v>22.909399999999991</v>
      </c>
      <c r="I2412" s="2">
        <f>'Moving Avg'!H2412</f>
        <v>23.272805000000012</v>
      </c>
      <c r="J2412" s="17" t="str">
        <f>OBV!F2412</f>
        <v>BEARISH</v>
      </c>
      <c r="K2412" s="17" t="str">
        <f>OBV!G2412</f>
        <v>NEUTRAL</v>
      </c>
      <c r="L2412" s="17" t="str">
        <f>OBV!H2412</f>
        <v>BEARISH DIVERGENCE</v>
      </c>
    </row>
    <row r="2413" spans="1:12" ht="13.5" x14ac:dyDescent="0.25">
      <c r="A2413" s="3">
        <f>RSI!A2413</f>
        <v>45519</v>
      </c>
      <c r="B2413" s="2">
        <f>RSI!B2413</f>
        <v>23.519200000000001</v>
      </c>
      <c r="C2413" s="2">
        <f>RSI!I2413</f>
        <v>55.757915212451024</v>
      </c>
      <c r="D2413" s="2">
        <f>MACD!E2413</f>
        <v>0.26284297986195426</v>
      </c>
      <c r="E2413" s="2">
        <f>MACD!F2413</f>
        <v>7.1449753139075228E-2</v>
      </c>
      <c r="F2413" s="2">
        <f>'Moving Avg'!D2413</f>
        <v>23.28398</v>
      </c>
      <c r="G2413" s="2">
        <f>'Moving Avg'!F2413</f>
        <v>23.371205000000003</v>
      </c>
      <c r="H2413" s="2">
        <f>'Moving Avg'!G2413</f>
        <v>22.920003999999992</v>
      </c>
      <c r="I2413" s="2">
        <f>'Moving Avg'!H2413</f>
        <v>23.284893000000007</v>
      </c>
      <c r="J2413" s="17" t="str">
        <f>OBV!F2413</f>
        <v>BEARISH</v>
      </c>
      <c r="K2413" s="17" t="str">
        <f>OBV!G2413</f>
        <v>NEUTRAL</v>
      </c>
      <c r="L2413" s="17" t="str">
        <f>OBV!H2413</f>
        <v>BEARISH DIVERGENCE</v>
      </c>
    </row>
    <row r="2414" spans="1:12" ht="13.5" x14ac:dyDescent="0.25">
      <c r="A2414" s="3">
        <f>RSI!A2414</f>
        <v>45520</v>
      </c>
      <c r="B2414" s="2">
        <f>RSI!B2414</f>
        <v>23.133600000000001</v>
      </c>
      <c r="C2414" s="2">
        <f>RSI!I2414</f>
        <v>49.040560416112385</v>
      </c>
      <c r="D2414" s="2">
        <f>MACD!E2414</f>
        <v>0.24651798698074501</v>
      </c>
      <c r="E2414" s="2">
        <f>MACD!F2414</f>
        <v>0.10646339990740919</v>
      </c>
      <c r="F2414" s="2">
        <f>'Moving Avg'!D2414</f>
        <v>23.318679999999997</v>
      </c>
      <c r="G2414" s="2">
        <f>'Moving Avg'!F2414</f>
        <v>23.361085000000003</v>
      </c>
      <c r="H2414" s="2">
        <f>'Moving Avg'!G2414</f>
        <v>22.937353999999996</v>
      </c>
      <c r="I2414" s="2">
        <f>'Moving Avg'!H2414</f>
        <v>23.295982500000004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23.133600000000001</v>
      </c>
      <c r="C2415" s="2">
        <f>RSI!I2415</f>
        <v>49.040560416112392</v>
      </c>
      <c r="D2415" s="2">
        <f>MACD!E2415</f>
        <v>0.23311557960110108</v>
      </c>
      <c r="E2415" s="2">
        <f>MACD!F2415</f>
        <v>0.13179383584614757</v>
      </c>
      <c r="F2415" s="2">
        <f>'Moving Avg'!D2415</f>
        <v>23.39386</v>
      </c>
      <c r="G2415" s="2">
        <f>'Moving Avg'!F2415</f>
        <v>23.361085000000006</v>
      </c>
      <c r="H2415" s="2">
        <f>'Moving Avg'!G2415</f>
        <v>22.954512000000005</v>
      </c>
      <c r="I2415" s="2">
        <f>'Moving Avg'!H2415</f>
        <v>23.306607500000009</v>
      </c>
      <c r="J2415" s="17" t="str">
        <f>OBV!F2415</f>
        <v>BULLISH</v>
      </c>
      <c r="K2415" s="17" t="str">
        <f>OBV!G2415</f>
        <v>NEUTRAL</v>
      </c>
      <c r="L2415" s="17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22.651700000000002</v>
      </c>
      <c r="C2416" s="2">
        <f>RSI!I2416</f>
        <v>41.750334491121961</v>
      </c>
      <c r="D2416" s="2">
        <f>MACD!E2416</f>
        <v>0.22819043900906166</v>
      </c>
      <c r="E2416" s="2">
        <f>MACD!F2416</f>
        <v>0.15107315647873037</v>
      </c>
      <c r="F2416" s="2">
        <f>'Moving Avg'!D2416</f>
        <v>23.260860000000001</v>
      </c>
      <c r="G2416" s="2">
        <f>'Moving Avg'!F2416</f>
        <v>23.336990000000004</v>
      </c>
      <c r="H2416" s="2">
        <f>'Moving Avg'!G2416</f>
        <v>22.956439999999994</v>
      </c>
      <c r="I2416" s="2">
        <f>'Moving Avg'!H2416</f>
        <v>23.315287500000007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23.133600000000001</v>
      </c>
      <c r="C2417" s="2">
        <f>RSI!I2417</f>
        <v>49.788763213121065</v>
      </c>
      <c r="D2417" s="2">
        <f>MACD!E2417</f>
        <v>0.16483438368470971</v>
      </c>
      <c r="E2417" s="2">
        <f>MACD!F2417</f>
        <v>0.15382540191992625</v>
      </c>
      <c r="F2417" s="2">
        <f>'Moving Avg'!D2417</f>
        <v>23.114340000000002</v>
      </c>
      <c r="G2417" s="2">
        <f>'Moving Avg'!F2417</f>
        <v>23.328315000000003</v>
      </c>
      <c r="H2417" s="2">
        <f>'Moving Avg'!G2417</f>
        <v>22.971283999999997</v>
      </c>
      <c r="I2417" s="2">
        <f>'Moving Avg'!H2417</f>
        <v>23.326377000000008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23.0854</v>
      </c>
      <c r="C2418" s="2">
        <f>RSI!I2418</f>
        <v>49.05951433572951</v>
      </c>
      <c r="D2418" s="2">
        <f>MACD!E2418</f>
        <v>0.11491115647976002</v>
      </c>
      <c r="E2418" s="2">
        <f>MACD!F2418</f>
        <v>0.14604255283189299</v>
      </c>
      <c r="F2418" s="2">
        <f>'Moving Avg'!D2418</f>
        <v>23.02758</v>
      </c>
      <c r="G2418" s="2">
        <f>'Moving Avg'!F2418</f>
        <v>23.317230000000002</v>
      </c>
      <c r="H2418" s="2">
        <f>'Moving Avg'!G2418</f>
        <v>22.979958000000007</v>
      </c>
      <c r="I2418" s="2">
        <f>'Moving Avg'!H2418</f>
        <v>23.33722550000001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22.6709</v>
      </c>
      <c r="C2419" s="2">
        <f>RSI!I2419</f>
        <v>43.199658582521842</v>
      </c>
      <c r="D2419" s="2">
        <f>MACD!E2419</f>
        <v>0.10376377155873939</v>
      </c>
      <c r="E2419" s="2">
        <f>MACD!F2419</f>
        <v>0.13758679657726228</v>
      </c>
      <c r="F2419" s="2">
        <f>'Moving Avg'!D2419</f>
        <v>22.935040000000001</v>
      </c>
      <c r="G2419" s="2">
        <f>'Moving Avg'!F2419</f>
        <v>23.255540000000003</v>
      </c>
      <c r="H2419" s="2">
        <f>'Moving Avg'!G2419</f>
        <v>22.980342</v>
      </c>
      <c r="I2419" s="2">
        <f>'Moving Avg'!H2419</f>
        <v>23.345072000000005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22.6709</v>
      </c>
      <c r="C2420" s="2">
        <f>RSI!I2420</f>
        <v>43.199658582521842</v>
      </c>
      <c r="D2420" s="2">
        <f>MACD!E2420</f>
        <v>6.6004837258123672E-2</v>
      </c>
      <c r="E2420" s="2">
        <f>MACD!F2420</f>
        <v>0.12327040471343456</v>
      </c>
      <c r="F2420" s="2">
        <f>'Moving Avg'!D2420</f>
        <v>22.842500000000001</v>
      </c>
      <c r="G2420" s="2">
        <f>'Moving Avg'!F2420</f>
        <v>23.193850000000005</v>
      </c>
      <c r="H2420" s="2">
        <f>'Moving Avg'!G2420</f>
        <v>22.980726000000004</v>
      </c>
      <c r="I2420" s="2">
        <f>'Moving Avg'!H2420</f>
        <v>23.352918500000008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22.6709</v>
      </c>
      <c r="C2421" s="2">
        <f>RSI!I2421</f>
        <v>43.199658582521849</v>
      </c>
      <c r="D2421" s="2">
        <f>MACD!E2421</f>
        <v>0.12265860853532473</v>
      </c>
      <c r="E2421" s="2">
        <f>MACD!F2421</f>
        <v>0.12314804547781261</v>
      </c>
      <c r="F2421" s="2">
        <f>'Moving Avg'!D2421</f>
        <v>22.846340000000001</v>
      </c>
      <c r="G2421" s="2">
        <f>'Moving Avg'!F2421</f>
        <v>23.132640000000002</v>
      </c>
      <c r="H2421" s="2">
        <f>'Moving Avg'!G2421</f>
        <v>22.977256000000008</v>
      </c>
      <c r="I2421" s="2">
        <f>'Moving Avg'!H2421</f>
        <v>23.362810000000014</v>
      </c>
      <c r="J2421" s="17" t="str">
        <f>OBV!F2421</f>
        <v>BEARISH</v>
      </c>
      <c r="K2421" s="17" t="str">
        <f>OBV!G2421</f>
        <v>NEUTRAL</v>
      </c>
      <c r="L2421" s="17" t="str">
        <f>OBV!H2421</f>
        <v>BEARISH DIVERGENCE</v>
      </c>
    </row>
    <row r="2422" spans="1:12" ht="13.5" x14ac:dyDescent="0.25">
      <c r="A2422" s="3">
        <f>RSI!A2422</f>
        <v>45532</v>
      </c>
      <c r="B2422" s="2">
        <f>RSI!B2422</f>
        <v>22.680599999999998</v>
      </c>
      <c r="C2422" s="2">
        <f>RSI!I2422</f>
        <v>43.397265590457643</v>
      </c>
      <c r="D2422" s="2">
        <f>MACD!E2422</f>
        <v>0.25682713465239004</v>
      </c>
      <c r="E2422" s="2">
        <f>MACD!F2422</f>
        <v>0.1498838633127281</v>
      </c>
      <c r="F2422" s="2">
        <f>'Moving Avg'!D2422</f>
        <v>22.755739999999999</v>
      </c>
      <c r="G2422" s="2">
        <f>'Moving Avg'!F2422</f>
        <v>23.073845000000006</v>
      </c>
      <c r="H2422" s="2">
        <f>'Moving Avg'!G2422</f>
        <v>22.975908000000004</v>
      </c>
      <c r="I2422" s="2">
        <f>'Moving Avg'!H2422</f>
        <v>23.372564500000014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22.651700000000002</v>
      </c>
      <c r="C2423" s="2">
        <f>RSI!I2423</f>
        <v>42.91819049905272</v>
      </c>
      <c r="D2423" s="2">
        <f>MACD!E2423</f>
        <v>0.3212853572836778</v>
      </c>
      <c r="E2423" s="2">
        <f>MACD!F2423</f>
        <v>0.18416416210691805</v>
      </c>
      <c r="F2423" s="2">
        <f>'Moving Avg'!D2423</f>
        <v>22.669</v>
      </c>
      <c r="G2423" s="2">
        <f>'Moving Avg'!F2423</f>
        <v>23.030470000000001</v>
      </c>
      <c r="H2423" s="2">
        <f>'Moving Avg'!G2423</f>
        <v>22.973982000000007</v>
      </c>
      <c r="I2423" s="2">
        <f>'Moving Avg'!H2423</f>
        <v>23.378967000000017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22.651700000000002</v>
      </c>
      <c r="C2424" s="2">
        <f>RSI!I2424</f>
        <v>42.91819049905272</v>
      </c>
      <c r="D2424" s="2">
        <f>MACD!E2424</f>
        <v>0.31868840513117291</v>
      </c>
      <c r="E2424" s="2">
        <f>MACD!F2424</f>
        <v>0.21106901071176903</v>
      </c>
      <c r="F2424" s="2">
        <f>'Moving Avg'!D2424</f>
        <v>22.665160000000004</v>
      </c>
      <c r="G2424" s="2">
        <f>'Moving Avg'!F2424</f>
        <v>22.996735000000001</v>
      </c>
      <c r="H2424" s="2">
        <f>'Moving Avg'!G2424</f>
        <v>22.972056000000002</v>
      </c>
      <c r="I2424" s="2">
        <f>'Moving Avg'!H2424</f>
        <v>23.385369500000014</v>
      </c>
      <c r="J2424" s="17" t="str">
        <f>OBV!F2424</f>
        <v>BEARISH</v>
      </c>
      <c r="K2424" s="17" t="str">
        <f>OBV!G2424</f>
        <v>NEUTRAL</v>
      </c>
      <c r="L2424" s="17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21.5914</v>
      </c>
      <c r="C2425" s="2">
        <f>RSI!I2425</f>
        <v>29.201557341906195</v>
      </c>
      <c r="D2425" s="2">
        <f>MACD!E2425</f>
        <v>0.39705445794466598</v>
      </c>
      <c r="E2425" s="2">
        <f>MACD!F2425</f>
        <v>0.24826610015834844</v>
      </c>
      <c r="F2425" s="2">
        <f>'Moving Avg'!D2425</f>
        <v>22.449260000000002</v>
      </c>
      <c r="G2425" s="2">
        <f>'Moving Avg'!F2425</f>
        <v>22.909985000000006</v>
      </c>
      <c r="H2425" s="2">
        <f>'Moving Avg'!G2425</f>
        <v>22.955477999999999</v>
      </c>
      <c r="I2425" s="2">
        <f>'Moving Avg'!H2425</f>
        <v>23.384565000000016</v>
      </c>
      <c r="J2425" s="17" t="str">
        <f>OBV!F2425</f>
        <v>BEARISH</v>
      </c>
      <c r="K2425" s="17" t="str">
        <f>OBV!G2425</f>
        <v>NEUTRAL</v>
      </c>
      <c r="L2425" s="17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22.169699999999999</v>
      </c>
      <c r="C2426" s="2">
        <f>RSI!I2426</f>
        <v>40.39140383933519</v>
      </c>
      <c r="D2426" s="2">
        <f>MACD!E2426</f>
        <v>0.3545269556424806</v>
      </c>
      <c r="E2426" s="2">
        <f>MACD!F2426</f>
        <v>0.26951827125517491</v>
      </c>
      <c r="F2426" s="2">
        <f>'Moving Avg'!D2426</f>
        <v>22.349020000000003</v>
      </c>
      <c r="G2426" s="2">
        <f>'Moving Avg'!F2426</f>
        <v>22.861790000000006</v>
      </c>
      <c r="H2426" s="2">
        <f>'Moving Avg'!G2426</f>
        <v>22.950079999999993</v>
      </c>
      <c r="I2426" s="2">
        <f>'Moving Avg'!H2426</f>
        <v>23.384002500000019</v>
      </c>
      <c r="J2426" s="17" t="str">
        <f>OBV!F2426</f>
        <v>BULLISH</v>
      </c>
      <c r="K2426" s="17" t="str">
        <f>OBV!G2426</f>
        <v>NEUTRAL</v>
      </c>
      <c r="L2426" s="17" t="str">
        <f>OBV!H2426</f>
        <v>BULLISH DIVERGENCE</v>
      </c>
    </row>
    <row r="2427" spans="1:12" ht="13.5" x14ac:dyDescent="0.25">
      <c r="A2427" s="3">
        <f>RSI!A2427</f>
        <v>45539</v>
      </c>
      <c r="B2427" s="2">
        <f>RSI!B2427</f>
        <v>22.1601</v>
      </c>
      <c r="C2427" s="2">
        <f>RSI!I2427</f>
        <v>40.277597434206683</v>
      </c>
      <c r="D2427" s="2">
        <f>MACD!E2427</f>
        <v>0.39750994437275722</v>
      </c>
      <c r="E2427" s="2">
        <f>MACD!F2427</f>
        <v>0.29511660587869137</v>
      </c>
      <c r="F2427" s="2">
        <f>'Moving Avg'!D2427</f>
        <v>22.24492</v>
      </c>
      <c r="G2427" s="2">
        <f>'Moving Avg'!F2427</f>
        <v>22.821790000000004</v>
      </c>
      <c r="H2427" s="2">
        <f>'Moving Avg'!G2427</f>
        <v>22.944489999999995</v>
      </c>
      <c r="I2427" s="2">
        <f>'Moving Avg'!H2427</f>
        <v>23.377350000000025</v>
      </c>
      <c r="J2427" s="17" t="str">
        <f>OBV!F2427</f>
        <v>BULLISH</v>
      </c>
      <c r="K2427" s="17" t="str">
        <f>OBV!G2427</f>
        <v>NEUTRAL</v>
      </c>
      <c r="L2427" s="17" t="str">
        <f>OBV!H2427</f>
        <v>BULLISH DIVERGENCE</v>
      </c>
    </row>
    <row r="2428" spans="1:12" ht="13.5" x14ac:dyDescent="0.25">
      <c r="A2428" s="3">
        <f>RSI!A2428</f>
        <v>45540</v>
      </c>
      <c r="B2428" s="2">
        <f>RSI!B2428</f>
        <v>22.0733</v>
      </c>
      <c r="C2428" s="2">
        <f>RSI!I2428</f>
        <v>39.20207375983626</v>
      </c>
      <c r="D2428" s="2">
        <f>MACD!E2428</f>
        <v>0.43676430939650857</v>
      </c>
      <c r="E2428" s="2">
        <f>MACD!F2428</f>
        <v>0.32344614658225479</v>
      </c>
      <c r="F2428" s="2">
        <f>'Moving Avg'!D2428</f>
        <v>22.129240000000003</v>
      </c>
      <c r="G2428" s="2">
        <f>'Moving Avg'!F2428</f>
        <v>22.777449999999998</v>
      </c>
      <c r="H2428" s="2">
        <f>'Moving Avg'!G2428</f>
        <v>22.931959999999993</v>
      </c>
      <c r="I2428" s="2">
        <f>'Moving Avg'!H2428</f>
        <v>23.370403000000024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22.0733</v>
      </c>
      <c r="C2429" s="2">
        <f>RSI!I2429</f>
        <v>39.20207375983626</v>
      </c>
      <c r="D2429" s="2">
        <f>MACD!E2429</f>
        <v>0.41030645510575425</v>
      </c>
      <c r="E2429" s="2">
        <f>MACD!F2429</f>
        <v>0.34081820828695469</v>
      </c>
      <c r="F2429" s="2">
        <f>'Moving Avg'!D2429</f>
        <v>22.013560000000002</v>
      </c>
      <c r="G2429" s="2">
        <f>'Moving Avg'!F2429</f>
        <v>22.73311</v>
      </c>
      <c r="H2429" s="2">
        <f>'Moving Avg'!G2429</f>
        <v>22.919430000000002</v>
      </c>
      <c r="I2429" s="2">
        <f>'Moving Avg'!H2429</f>
        <v>23.363456000000024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21.735900000000001</v>
      </c>
      <c r="C2430" s="2">
        <f>RSI!I2430</f>
        <v>34.990007685762166</v>
      </c>
      <c r="D2430" s="2">
        <f>MACD!E2430</f>
        <v>0.41670435895082036</v>
      </c>
      <c r="E2430" s="2">
        <f>MACD!F2430</f>
        <v>0.35599543841972786</v>
      </c>
      <c r="F2430" s="2">
        <f>'Moving Avg'!D2430</f>
        <v>22.042459999999998</v>
      </c>
      <c r="G2430" s="2">
        <f>'Moving Avg'!F2430</f>
        <v>22.682020000000001</v>
      </c>
      <c r="H2430" s="2">
        <f>'Moving Avg'!G2430</f>
        <v>22.899187999999999</v>
      </c>
      <c r="I2430" s="2">
        <f>'Moving Avg'!H2430</f>
        <v>23.354775500000024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21.735900000000001</v>
      </c>
      <c r="C2431" s="2">
        <f>RSI!I2431</f>
        <v>34.990007685762166</v>
      </c>
      <c r="D2431" s="2">
        <f>MACD!E2431</f>
        <v>0.42762346471033652</v>
      </c>
      <c r="E2431" s="2">
        <f>MACD!F2431</f>
        <v>0.37032104367784963</v>
      </c>
      <c r="F2431" s="2">
        <f>'Moving Avg'!D2431</f>
        <v>21.9557</v>
      </c>
      <c r="G2431" s="2">
        <f>'Moving Avg'!F2431</f>
        <v>22.602980000000002</v>
      </c>
      <c r="H2431" s="2">
        <f>'Moving Avg'!G2431</f>
        <v>22.87933</v>
      </c>
      <c r="I2431" s="2">
        <f>'Moving Avg'!H2431</f>
        <v>23.34730350000002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21.9191</v>
      </c>
      <c r="C2432" s="2">
        <f>RSI!I2432</f>
        <v>39.109870806251237</v>
      </c>
      <c r="D2432" s="2">
        <f>MACD!E2432</f>
        <v>0.42988232575029528</v>
      </c>
      <c r="E2432" s="2">
        <f>MACD!F2432</f>
        <v>0.3822333000923388</v>
      </c>
      <c r="F2432" s="2">
        <f>'Moving Avg'!D2432</f>
        <v>21.907499999999999</v>
      </c>
      <c r="G2432" s="2">
        <f>'Moving Avg'!F2432</f>
        <v>22.505625000000002</v>
      </c>
      <c r="H2432" s="2">
        <f>'Moving Avg'!G2432</f>
        <v>22.868534</v>
      </c>
      <c r="I2432" s="2">
        <f>'Moving Avg'!H2432</f>
        <v>23.341630500000019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21.735900000000001</v>
      </c>
      <c r="C2433" s="2">
        <f>RSI!I2433</f>
        <v>36.611241593957331</v>
      </c>
      <c r="D2433" s="2">
        <f>MACD!E2433</f>
        <v>0.44455542399242631</v>
      </c>
      <c r="E2433" s="2">
        <f>MACD!F2433</f>
        <v>0.39469772487235633</v>
      </c>
      <c r="F2433" s="2">
        <f>'Moving Avg'!D2433</f>
        <v>21.840020000000003</v>
      </c>
      <c r="G2433" s="2">
        <f>'Moving Avg'!F2433</f>
        <v>22.416460000000004</v>
      </c>
      <c r="H2433" s="2">
        <f>'Moving Avg'!G2433</f>
        <v>22.851181999999994</v>
      </c>
      <c r="I2433" s="2">
        <f>'Moving Avg'!H2433</f>
        <v>23.336436000000013</v>
      </c>
      <c r="J2433" s="17" t="str">
        <f>OBV!F2433</f>
        <v>BEARISH</v>
      </c>
      <c r="K2433" s="17" t="str">
        <f>OBV!G2433</f>
        <v>NEUTRAL</v>
      </c>
      <c r="L2433" s="17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21.928699999999999</v>
      </c>
      <c r="C2434" s="2">
        <f>RSI!I2434</f>
        <v>40.891147340321488</v>
      </c>
      <c r="D2434" s="2">
        <f>MACD!E2434</f>
        <v>0.44714026821070973</v>
      </c>
      <c r="E2434" s="2">
        <f>MACD!F2434</f>
        <v>0.40518623354002703</v>
      </c>
      <c r="F2434" s="2">
        <f>'Moving Avg'!D2434</f>
        <v>21.8111</v>
      </c>
      <c r="G2434" s="2">
        <f>'Moving Avg'!F2434</f>
        <v>22.356215000000002</v>
      </c>
      <c r="H2434" s="2">
        <f>'Moving Avg'!G2434</f>
        <v>22.840193999999993</v>
      </c>
      <c r="I2434" s="2">
        <f>'Moving Avg'!H2434</f>
        <v>23.32988150000001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21.9191</v>
      </c>
      <c r="C2435" s="2">
        <f>RSI!I2435</f>
        <v>40.743634233189987</v>
      </c>
      <c r="D2435" s="2">
        <f>MACD!E2435</f>
        <v>0.28989716589499537</v>
      </c>
      <c r="E2435" s="2">
        <f>MACD!F2435</f>
        <v>0.38212842001102071</v>
      </c>
      <c r="F2435" s="2">
        <f>'Moving Avg'!D2435</f>
        <v>21.847740000000002</v>
      </c>
      <c r="G2435" s="2">
        <f>'Moving Avg'!F2435</f>
        <v>22.295490000000004</v>
      </c>
      <c r="H2435" s="2">
        <f>'Moving Avg'!G2435</f>
        <v>22.829397999999998</v>
      </c>
      <c r="I2435" s="2">
        <f>'Moving Avg'!H2435</f>
        <v>23.325603000000012</v>
      </c>
      <c r="J2435" s="17" t="str">
        <f>OBV!F2435</f>
        <v>BULLISH</v>
      </c>
      <c r="K2435" s="17" t="str">
        <f>OBV!G2435</f>
        <v>NEUTRAL</v>
      </c>
      <c r="L2435" s="17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21.687799999999999</v>
      </c>
      <c r="C2436" s="2">
        <f>RSI!I2436</f>
        <v>37.256325356893058</v>
      </c>
      <c r="D2436" s="2">
        <f>MACD!E2436</f>
        <v>0.26576542287390836</v>
      </c>
      <c r="E2436" s="2">
        <f>MACD!F2436</f>
        <v>0.35885582058359827</v>
      </c>
      <c r="F2436" s="2">
        <f>'Moving Avg'!D2436</f>
        <v>21.838119999999996</v>
      </c>
      <c r="G2436" s="2">
        <f>'Moving Avg'!F2436</f>
        <v>22.247295000000005</v>
      </c>
      <c r="H2436" s="2">
        <f>'Moving Avg'!G2436</f>
        <v>22.812048000000001</v>
      </c>
      <c r="I2436" s="2">
        <f>'Moving Avg'!H2436</f>
        <v>23.318773500000006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21.735900000000001</v>
      </c>
      <c r="C2437" s="2">
        <f>RSI!I2437</f>
        <v>38.436398152345177</v>
      </c>
      <c r="D2437" s="2">
        <f>MACD!E2437</f>
        <v>0.24428197266794172</v>
      </c>
      <c r="E2437" s="2">
        <f>MACD!F2437</f>
        <v>0.33594105100046701</v>
      </c>
      <c r="F2437" s="2">
        <f>'Moving Avg'!D2437</f>
        <v>21.801479999999998</v>
      </c>
      <c r="G2437" s="2">
        <f>'Moving Avg'!F2437</f>
        <v>22.177410000000002</v>
      </c>
      <c r="H2437" s="2">
        <f>'Moving Avg'!G2437</f>
        <v>22.799515999999997</v>
      </c>
      <c r="I2437" s="2">
        <f>'Moving Avg'!H2437</f>
        <v>23.311255000000003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21.7456</v>
      </c>
      <c r="C2438" s="2">
        <f>RSI!I2438</f>
        <v>38.686838271516102</v>
      </c>
      <c r="D2438" s="2">
        <f>MACD!E2438</f>
        <v>0.21542819290351645</v>
      </c>
      <c r="E2438" s="2">
        <f>MACD!F2438</f>
        <v>0.31183847938107689</v>
      </c>
      <c r="F2438" s="2">
        <f>'Moving Avg'!D2438</f>
        <v>21.803419999999999</v>
      </c>
      <c r="G2438" s="2">
        <f>'Moving Avg'!F2438</f>
        <v>22.110420000000001</v>
      </c>
      <c r="H2438" s="2">
        <f>'Moving Avg'!G2438</f>
        <v>22.780431999999998</v>
      </c>
      <c r="I2438" s="2">
        <f>'Moving Avg'!H2438</f>
        <v>23.303320000000003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22.169699999999999</v>
      </c>
      <c r="C2439" s="2">
        <f>RSI!I2439</f>
        <v>48.542957034105946</v>
      </c>
      <c r="D2439" s="2">
        <f>MACD!E2439</f>
        <v>0.16268659117465489</v>
      </c>
      <c r="E2439" s="2">
        <f>MACD!F2439</f>
        <v>0.28200810173979252</v>
      </c>
      <c r="F2439" s="2">
        <f>'Moving Avg'!D2439</f>
        <v>21.851619999999997</v>
      </c>
      <c r="G2439" s="2">
        <f>'Moving Avg'!F2439</f>
        <v>22.085360000000001</v>
      </c>
      <c r="H2439" s="2">
        <f>'Moving Avg'!G2439</f>
        <v>22.775611999999995</v>
      </c>
      <c r="I2439" s="2">
        <f>'Moving Avg'!H2439</f>
        <v>23.297273000000008</v>
      </c>
      <c r="J2439" s="17" t="str">
        <f>OBV!F2439</f>
        <v>BULLISH</v>
      </c>
      <c r="K2439" s="17" t="str">
        <f>OBV!G2439</f>
        <v>NEUTRAL</v>
      </c>
      <c r="L2439" s="17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22.169699999999999</v>
      </c>
      <c r="C2440" s="2">
        <f>RSI!I2440</f>
        <v>48.542957034105946</v>
      </c>
      <c r="D2440" s="2">
        <f>MACD!E2440</f>
        <v>6.6504577385096297E-2</v>
      </c>
      <c r="E2440" s="2">
        <f>MACD!F2440</f>
        <v>0.23890739686885329</v>
      </c>
      <c r="F2440" s="2">
        <f>'Moving Avg'!D2440</f>
        <v>21.90174</v>
      </c>
      <c r="G2440" s="2">
        <f>'Moving Avg'!F2440</f>
        <v>22.060300000000002</v>
      </c>
      <c r="H2440" s="2">
        <f>'Moving Avg'!G2440</f>
        <v>22.769827999999993</v>
      </c>
      <c r="I2440" s="2">
        <f>'Moving Avg'!H2440</f>
        <v>23.29192350000001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22.179300000000001</v>
      </c>
      <c r="C2441" s="2">
        <f>RSI!I2441</f>
        <v>48.759199234246232</v>
      </c>
      <c r="D2441" s="2">
        <f>MACD!E2441</f>
        <v>-1.5264289001425624E-2</v>
      </c>
      <c r="E2441" s="2">
        <f>MACD!F2441</f>
        <v>0.18807305969479751</v>
      </c>
      <c r="F2441" s="2">
        <f>'Moving Avg'!D2441</f>
        <v>22.000039999999998</v>
      </c>
      <c r="G2441" s="2">
        <f>'Moving Avg'!F2441</f>
        <v>22.035720000000001</v>
      </c>
      <c r="H2441" s="2">
        <f>'Moving Avg'!G2441</f>
        <v>22.760379999999994</v>
      </c>
      <c r="I2441" s="2">
        <f>'Moving Avg'!H2441</f>
        <v>23.286157000000006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22.179300000000001</v>
      </c>
      <c r="C2442" s="2">
        <f>RSI!I2442</f>
        <v>48.759199234246232</v>
      </c>
      <c r="D2442" s="2">
        <f>MACD!E2442</f>
        <v>-5.6022639714498723E-2</v>
      </c>
      <c r="E2442" s="2">
        <f>MACD!F2442</f>
        <v>0.13925391981293828</v>
      </c>
      <c r="F2442" s="2">
        <f>'Moving Avg'!D2442</f>
        <v>22.088720000000002</v>
      </c>
      <c r="G2442" s="2">
        <f>'Moving Avg'!F2442</f>
        <v>22.010655000000003</v>
      </c>
      <c r="H2442" s="2">
        <f>'Moving Avg'!G2442</f>
        <v>22.741679999999995</v>
      </c>
      <c r="I2442" s="2">
        <f>'Moving Avg'!H2442</f>
        <v>23.280437000000003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22.179300000000001</v>
      </c>
      <c r="C2443" s="2">
        <f>RSI!I2443</f>
        <v>48.759199234246232</v>
      </c>
      <c r="D2443" s="2">
        <f>MACD!E2443</f>
        <v>-0.11846724338183989</v>
      </c>
      <c r="E2443" s="2">
        <f>MACD!F2443</f>
        <v>8.7709687173982642E-2</v>
      </c>
      <c r="F2443" s="2">
        <f>'Moving Avg'!D2443</f>
        <v>22.175459999999998</v>
      </c>
      <c r="G2443" s="2">
        <f>'Moving Avg'!F2443</f>
        <v>21.987035000000002</v>
      </c>
      <c r="H2443" s="2">
        <f>'Moving Avg'!G2443</f>
        <v>22.712954</v>
      </c>
      <c r="I2443" s="2">
        <f>'Moving Avg'!H2443</f>
        <v>23.274717000000006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22.169699999999999</v>
      </c>
      <c r="C2444" s="2">
        <f>RSI!I2444</f>
        <v>48.504614281275487</v>
      </c>
      <c r="D2444" s="2">
        <f>MACD!E2444</f>
        <v>-0.1407213659886537</v>
      </c>
      <c r="E2444" s="2">
        <f>MACD!F2444</f>
        <v>4.2023476541455371E-2</v>
      </c>
      <c r="F2444" s="2">
        <f>'Moving Avg'!D2444</f>
        <v>22.175459999999998</v>
      </c>
      <c r="G2444" s="2">
        <f>'Moving Avg'!F2444</f>
        <v>21.962935000000002</v>
      </c>
      <c r="H2444" s="2">
        <f>'Moving Avg'!G2444</f>
        <v>22.689628000000003</v>
      </c>
      <c r="I2444" s="2">
        <f>'Moving Avg'!H2444</f>
        <v>23.268902500000003</v>
      </c>
      <c r="J2444" s="17" t="str">
        <f>OBV!F2444</f>
        <v>BEARISH</v>
      </c>
      <c r="K2444" s="17" t="str">
        <f>OBV!G2444</f>
        <v>NEUTRAL</v>
      </c>
      <c r="L2444" s="17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21.793800000000001</v>
      </c>
      <c r="C2445" s="2">
        <f>RSI!I2445</f>
        <v>39.75227852774524</v>
      </c>
      <c r="D2445" s="2">
        <f>MACD!E2445</f>
        <v>-0.13293218722203903</v>
      </c>
      <c r="E2445" s="2">
        <f>MACD!F2445</f>
        <v>7.0323437887564941E-3</v>
      </c>
      <c r="F2445" s="2">
        <f>'Moving Avg'!D2445</f>
        <v>22.100280000000005</v>
      </c>
      <c r="G2445" s="2">
        <f>'Moving Avg'!F2445</f>
        <v>21.973054999999999</v>
      </c>
      <c r="H2445" s="2">
        <f>'Moving Avg'!G2445</f>
        <v>22.662832000000002</v>
      </c>
      <c r="I2445" s="2">
        <f>'Moving Avg'!H2445</f>
        <v>23.260976000000007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21.8323</v>
      </c>
      <c r="C2446" s="2">
        <f>RSI!I2446</f>
        <v>40.927976712302161</v>
      </c>
      <c r="D2446" s="2">
        <f>MACD!E2446</f>
        <v>-0.16232320457330118</v>
      </c>
      <c r="E2446" s="2">
        <f>MACD!F2446</f>
        <v>-2.6838765883655046E-2</v>
      </c>
      <c r="F2446" s="2">
        <f>'Moving Avg'!D2446</f>
        <v>22.030880000000003</v>
      </c>
      <c r="G2446" s="2">
        <f>'Moving Avg'!F2446</f>
        <v>21.956184999999998</v>
      </c>
      <c r="H2446" s="2">
        <f>'Moving Avg'!G2446</f>
        <v>22.636806</v>
      </c>
      <c r="I2446" s="2">
        <f>'Moving Avg'!H2446</f>
        <v>23.252126500000003</v>
      </c>
      <c r="J2446" s="17" t="str">
        <f>OBV!F2446</f>
        <v>BULLISH</v>
      </c>
      <c r="K2446" s="17" t="str">
        <f>OBV!G2446</f>
        <v>NEUTRAL</v>
      </c>
      <c r="L2446" s="17" t="str">
        <f>OBV!H2446</f>
        <v>BULLISH DIVERGENCE</v>
      </c>
    </row>
    <row r="2447" spans="1:12" ht="13.5" x14ac:dyDescent="0.25">
      <c r="A2447" s="3">
        <f>RSI!A2447</f>
        <v>45567</v>
      </c>
      <c r="B2447" s="2">
        <f>RSI!B2447</f>
        <v>21.8323</v>
      </c>
      <c r="C2447" s="2">
        <f>RSI!I2447</f>
        <v>40.927976712302161</v>
      </c>
      <c r="D2447" s="2">
        <f>MACD!E2447</f>
        <v>-0.1777472414772987</v>
      </c>
      <c r="E2447" s="2">
        <f>MACD!F2447</f>
        <v>-5.7020461002383782E-2</v>
      </c>
      <c r="F2447" s="2">
        <f>'Moving Avg'!D2447</f>
        <v>21.961480000000002</v>
      </c>
      <c r="G2447" s="2">
        <f>'Moving Avg'!F2447</f>
        <v>21.939794999999997</v>
      </c>
      <c r="H2447" s="2">
        <f>'Moving Avg'!G2447</f>
        <v>22.607310000000002</v>
      </c>
      <c r="I2447" s="2">
        <f>'Moving Avg'!H2447</f>
        <v>23.240535000000008</v>
      </c>
      <c r="J2447" s="17" t="str">
        <f>OBV!F2447</f>
        <v>BULLISH</v>
      </c>
      <c r="K2447" s="17" t="str">
        <f>OBV!G2447</f>
        <v>NEUTRAL</v>
      </c>
      <c r="L2447" s="17" t="str">
        <f>OBV!H2447</f>
        <v>BULLISH DIVERGENCE</v>
      </c>
    </row>
    <row r="2448" spans="1:12" ht="13.5" x14ac:dyDescent="0.25">
      <c r="A2448" s="3">
        <f>RSI!A2448</f>
        <v>45568</v>
      </c>
      <c r="B2448" s="2">
        <f>RSI!B2448</f>
        <v>21.851600000000001</v>
      </c>
      <c r="C2448" s="2">
        <f>RSI!I2448</f>
        <v>41.590656149224365</v>
      </c>
      <c r="D2448" s="2">
        <f>MACD!E2448</f>
        <v>-0.18884188872143071</v>
      </c>
      <c r="E2448" s="2">
        <f>MACD!F2448</f>
        <v>-8.3384746546193184E-2</v>
      </c>
      <c r="F2448" s="2">
        <f>'Moving Avg'!D2448</f>
        <v>21.895940000000003</v>
      </c>
      <c r="G2448" s="2">
        <f>'Moving Avg'!F2448</f>
        <v>21.928709999999999</v>
      </c>
      <c r="H2448" s="2">
        <f>'Moving Avg'!G2448</f>
        <v>22.578200000000006</v>
      </c>
      <c r="I2448" s="2">
        <f>'Moving Avg'!H2448</f>
        <v>23.229040000000008</v>
      </c>
      <c r="J2448" s="17" t="str">
        <f>OBV!F2448</f>
        <v>BULLISH</v>
      </c>
      <c r="K2448" s="17" t="str">
        <f>OBV!G2448</f>
        <v>NEUTRAL</v>
      </c>
      <c r="L2448" s="17" t="str">
        <f>OBV!H2448</f>
        <v>BULLISH DIVERGENCE</v>
      </c>
    </row>
    <row r="2449" spans="1:12" ht="13.5" x14ac:dyDescent="0.25">
      <c r="A2449" s="3">
        <f>RSI!A2449</f>
        <v>45569</v>
      </c>
      <c r="B2449" s="2">
        <f>RSI!B2449</f>
        <v>21.851600000000001</v>
      </c>
      <c r="C2449" s="2">
        <f>RSI!I2449</f>
        <v>41.590656149224365</v>
      </c>
      <c r="D2449" s="2">
        <f>MACD!E2449</f>
        <v>-0.13134405520932546</v>
      </c>
      <c r="E2449" s="2">
        <f>MACD!F2449</f>
        <v>-9.297660827881965E-2</v>
      </c>
      <c r="F2449" s="2">
        <f>'Moving Avg'!D2449</f>
        <v>21.832320000000003</v>
      </c>
      <c r="G2449" s="2">
        <f>'Moving Avg'!F2449</f>
        <v>21.917624999999997</v>
      </c>
      <c r="H2449" s="2">
        <f>'Moving Avg'!G2449</f>
        <v>22.537138000000009</v>
      </c>
      <c r="I2449" s="2">
        <f>'Moving Avg'!H2449</f>
        <v>23.217916500000005</v>
      </c>
      <c r="J2449" s="17" t="str">
        <f>OBV!F2449</f>
        <v>BULLISH</v>
      </c>
      <c r="K2449" s="17" t="str">
        <f>OBV!G2449</f>
        <v>NEUTRAL</v>
      </c>
      <c r="L2449" s="17" t="str">
        <f>OBV!H2449</f>
        <v>BULLISH DIVERGENCE</v>
      </c>
    </row>
    <row r="2450" spans="1:12" ht="13.5" x14ac:dyDescent="0.25">
      <c r="A2450" s="3">
        <f>RSI!A2450</f>
        <v>45572</v>
      </c>
      <c r="B2450" s="2">
        <f>RSI!B2450</f>
        <v>21.851600000000001</v>
      </c>
      <c r="C2450" s="2">
        <f>RSI!I2450</f>
        <v>41.590656149224372</v>
      </c>
      <c r="D2450" s="2">
        <f>MACD!E2450</f>
        <v>-8.1174025475235112E-2</v>
      </c>
      <c r="E2450" s="2">
        <f>MACD!F2450</f>
        <v>-9.0616091718102754E-2</v>
      </c>
      <c r="F2450" s="2">
        <f>'Moving Avg'!D2450</f>
        <v>21.843880000000002</v>
      </c>
      <c r="G2450" s="2">
        <f>'Moving Avg'!F2450</f>
        <v>21.923409999999997</v>
      </c>
      <c r="H2450" s="2">
        <f>'Moving Avg'!G2450</f>
        <v>22.496076000000006</v>
      </c>
      <c r="I2450" s="2">
        <f>'Moving Avg'!H2450</f>
        <v>23.206793000000001</v>
      </c>
      <c r="J2450" s="17" t="str">
        <f>OBV!F2450</f>
        <v>BULLISH</v>
      </c>
      <c r="K2450" s="17" t="str">
        <f>OBV!G2450</f>
        <v>NEUTRAL</v>
      </c>
      <c r="L2450" s="17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22.169699999999999</v>
      </c>
      <c r="C2451" s="2">
        <f>RSI!I2451</f>
        <v>52.548641367438442</v>
      </c>
      <c r="D2451" s="2">
        <f>MACD!E2451</f>
        <v>-5.9402930663907227E-2</v>
      </c>
      <c r="E2451" s="2">
        <f>MACD!F2451</f>
        <v>-8.437345950726366E-2</v>
      </c>
      <c r="F2451" s="2">
        <f>'Moving Avg'!D2451</f>
        <v>21.911360000000002</v>
      </c>
      <c r="G2451" s="2">
        <f>'Moving Avg'!F2451</f>
        <v>21.945099999999996</v>
      </c>
      <c r="H2451" s="2">
        <f>'Moving Avg'!G2451</f>
        <v>22.461568000000007</v>
      </c>
      <c r="I2451" s="2">
        <f>'Moving Avg'!H2451</f>
        <v>23.199119500000002</v>
      </c>
      <c r="J2451" s="17" t="str">
        <f>OBV!F2451</f>
        <v>BULLISH</v>
      </c>
      <c r="K2451" s="17" t="str">
        <f>OBV!G2451</f>
        <v>NEUTRAL</v>
      </c>
      <c r="L2451" s="17" t="str">
        <f>OBV!H2451</f>
        <v>CONFIRMED BULLISH</v>
      </c>
    </row>
    <row r="2452" spans="1:12" ht="13.5" x14ac:dyDescent="0.25">
      <c r="A2452" s="3">
        <f>RSI!A2452</f>
        <v>45574</v>
      </c>
      <c r="B2452" s="2">
        <f>RSI!B2452</f>
        <v>21.880500000000001</v>
      </c>
      <c r="C2452" s="2">
        <f>RSI!I2452</f>
        <v>44.394204672400221</v>
      </c>
      <c r="D2452" s="2">
        <f>MACD!E2452</f>
        <v>-2.0137224693055344E-2</v>
      </c>
      <c r="E2452" s="2">
        <f>MACD!F2452</f>
        <v>-7.1526212544421999E-2</v>
      </c>
      <c r="F2452" s="2">
        <f>'Moving Avg'!D2452</f>
        <v>21.920999999999999</v>
      </c>
      <c r="G2452" s="2">
        <f>'Moving Avg'!F2452</f>
        <v>21.943169999999999</v>
      </c>
      <c r="H2452" s="2">
        <f>'Moving Avg'!G2452</f>
        <v>22.422048000000004</v>
      </c>
      <c r="I2452" s="2">
        <f>'Moving Avg'!H2452</f>
        <v>23.188605500000005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22.169699999999999</v>
      </c>
      <c r="C2453" s="2">
        <f>RSI!I2453</f>
        <v>52.356225627476064</v>
      </c>
      <c r="D2453" s="2">
        <f>MACD!E2453</f>
        <v>-7.161104918818495E-3</v>
      </c>
      <c r="E2453" s="2">
        <f>MACD!F2453</f>
        <v>-5.8653191019301304E-2</v>
      </c>
      <c r="F2453" s="2">
        <f>'Moving Avg'!D2453</f>
        <v>21.98462</v>
      </c>
      <c r="G2453" s="2">
        <f>'Moving Avg'!F2453</f>
        <v>21.964859999999998</v>
      </c>
      <c r="H2453" s="2">
        <f>'Moving Avg'!G2453</f>
        <v>22.395058000000002</v>
      </c>
      <c r="I2453" s="2">
        <f>'Moving Avg'!H2453</f>
        <v>23.179072500000007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21.8902</v>
      </c>
      <c r="C2454" s="2">
        <f>RSI!I2454</f>
        <v>45.565616715562051</v>
      </c>
      <c r="D2454" s="2">
        <f>MACD!E2454</f>
        <v>2.2423161057226082E-2</v>
      </c>
      <c r="E2454" s="2">
        <f>MACD!F2454</f>
        <v>-4.243792060399583E-2</v>
      </c>
      <c r="F2454" s="2">
        <f>'Moving Avg'!D2454</f>
        <v>21.992339999999995</v>
      </c>
      <c r="G2454" s="2">
        <f>'Moving Avg'!F2454</f>
        <v>21.962934999999998</v>
      </c>
      <c r="H2454" s="2">
        <f>'Moving Avg'!G2454</f>
        <v>22.366334000000002</v>
      </c>
      <c r="I2454" s="2">
        <f>'Moving Avg'!H2454</f>
        <v>23.168142000000007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22.169699999999999</v>
      </c>
      <c r="C2455" s="2">
        <f>RSI!I2455</f>
        <v>52.237010465522602</v>
      </c>
      <c r="D2455" s="2">
        <f>MACD!E2455</f>
        <v>-3.0003105326869672E-2</v>
      </c>
      <c r="E2455" s="2">
        <f>MACD!F2455</f>
        <v>-3.9950957548570601E-2</v>
      </c>
      <c r="F2455" s="2">
        <f>'Moving Avg'!D2455</f>
        <v>22.055959999999999</v>
      </c>
      <c r="G2455" s="2">
        <f>'Moving Avg'!F2455</f>
        <v>21.975465</v>
      </c>
      <c r="H2455" s="2">
        <f>'Moving Avg'!G2455</f>
        <v>22.343200000000003</v>
      </c>
      <c r="I2455" s="2">
        <f>'Moving Avg'!H2455</f>
        <v>23.158841500000012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21.755199999999999</v>
      </c>
      <c r="C2456" s="2">
        <f>RSI!I2456</f>
        <v>43.686073829541463</v>
      </c>
      <c r="D2456" s="2">
        <f>MACD!E2456</f>
        <v>-3.8392879783614831E-2</v>
      </c>
      <c r="E2456" s="2">
        <f>MACD!F2456</f>
        <v>-3.9639341995579447E-2</v>
      </c>
      <c r="F2456" s="2">
        <f>'Moving Avg'!D2456</f>
        <v>21.973060000000004</v>
      </c>
      <c r="G2456" s="2">
        <f>'Moving Avg'!F2456</f>
        <v>21.978834999999997</v>
      </c>
      <c r="H2456" s="2">
        <f>'Moving Avg'!G2456</f>
        <v>22.315632000000004</v>
      </c>
      <c r="I2456" s="2">
        <f>'Moving Avg'!H2456</f>
        <v>23.147515000000013</v>
      </c>
      <c r="J2456" s="17" t="str">
        <f>OBV!F2456</f>
        <v>BULLISH</v>
      </c>
      <c r="K2456" s="17" t="str">
        <f>OBV!G2456</f>
        <v>NEUTRAL</v>
      </c>
      <c r="L2456" s="17" t="str">
        <f>OBV!H2456</f>
        <v>BULLISH DIVERGENCE</v>
      </c>
    </row>
    <row r="2457" spans="1:12" ht="13.5" x14ac:dyDescent="0.25">
      <c r="A2457" s="3">
        <f>RSI!A2457</f>
        <v>45582</v>
      </c>
      <c r="B2457" s="2">
        <f>RSI!B2457</f>
        <v>21.8323</v>
      </c>
      <c r="C2457" s="2">
        <f>RSI!I2457</f>
        <v>45.474015779041743</v>
      </c>
      <c r="D2457" s="2">
        <f>MACD!E2457</f>
        <v>-4.9361017836236698E-2</v>
      </c>
      <c r="E2457" s="2">
        <f>MACD!F2457</f>
        <v>-4.1583677163710898E-2</v>
      </c>
      <c r="F2457" s="2">
        <f>'Moving Avg'!D2457</f>
        <v>21.963420000000003</v>
      </c>
      <c r="G2457" s="2">
        <f>'Moving Avg'!F2457</f>
        <v>21.983654999999995</v>
      </c>
      <c r="H2457" s="2">
        <f>'Moving Avg'!G2457</f>
        <v>22.293076000000006</v>
      </c>
      <c r="I2457" s="2">
        <f>'Moving Avg'!H2457</f>
        <v>23.136527500000014</v>
      </c>
      <c r="J2457" s="17" t="str">
        <f>OBV!F2457</f>
        <v>BULLISH</v>
      </c>
      <c r="K2457" s="17" t="str">
        <f>OBV!G2457</f>
        <v>NEUTRAL</v>
      </c>
      <c r="L2457" s="17" t="str">
        <f>OBV!H2457</f>
        <v>BULLISH DIVERGENCE</v>
      </c>
    </row>
    <row r="2458" spans="1:12" ht="13.5" x14ac:dyDescent="0.25">
      <c r="A2458" s="3">
        <f>RSI!A2458</f>
        <v>45583</v>
      </c>
      <c r="B2458" s="2">
        <f>RSI!B2458</f>
        <v>21.793800000000001</v>
      </c>
      <c r="C2458" s="2">
        <f>RSI!I2458</f>
        <v>44.710638008863292</v>
      </c>
      <c r="D2458" s="2">
        <f>MACD!E2458</f>
        <v>-5.1570687047423291E-2</v>
      </c>
      <c r="E2458" s="2">
        <f>MACD!F2458</f>
        <v>-4.358107914045338E-2</v>
      </c>
      <c r="F2458" s="2">
        <f>'Moving Avg'!D2458</f>
        <v>21.888240000000003</v>
      </c>
      <c r="G2458" s="2">
        <f>'Moving Avg'!F2458</f>
        <v>21.986064999999993</v>
      </c>
      <c r="H2458" s="2">
        <f>'Moving Avg'!G2458</f>
        <v>22.269750000000002</v>
      </c>
      <c r="I2458" s="2">
        <f>'Moving Avg'!H2458</f>
        <v>23.125115000000015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21.8034</v>
      </c>
      <c r="C2459" s="2">
        <f>RSI!I2459</f>
        <v>44.958756780549891</v>
      </c>
      <c r="D2459" s="2">
        <f>MACD!E2459</f>
        <v>-5.2766630879013121E-2</v>
      </c>
      <c r="E2459" s="2">
        <f>MACD!F2459</f>
        <v>-4.5418189488165332E-2</v>
      </c>
      <c r="F2459" s="2">
        <f>'Moving Avg'!D2459</f>
        <v>21.87088</v>
      </c>
      <c r="G2459" s="2">
        <f>'Moving Avg'!F2459</f>
        <v>21.967749999999992</v>
      </c>
      <c r="H2459" s="2">
        <f>'Moving Avg'!G2459</f>
        <v>22.246616000000003</v>
      </c>
      <c r="I2459" s="2">
        <f>'Moving Avg'!H2459</f>
        <v>23.113518500000012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22.748000000000001</v>
      </c>
      <c r="C2460" s="2">
        <f>RSI!I2460</f>
        <v>62.697348517580558</v>
      </c>
      <c r="D2460" s="2">
        <f>MACD!E2460</f>
        <v>-0.12252337740371644</v>
      </c>
      <c r="E2460" s="2">
        <f>MACD!F2460</f>
        <v>-6.0839227071275558E-2</v>
      </c>
      <c r="F2460" s="2">
        <f>'Moving Avg'!D2460</f>
        <v>21.986539999999998</v>
      </c>
      <c r="G2460" s="2">
        <f>'Moving Avg'!F2460</f>
        <v>21.996664999999997</v>
      </c>
      <c r="H2460" s="2">
        <f>'Moving Avg'!G2460</f>
        <v>22.246422000000006</v>
      </c>
      <c r="I2460" s="2">
        <f>'Moving Avg'!H2460</f>
        <v>23.108736500000017</v>
      </c>
      <c r="J2460" s="17" t="str">
        <f>OBV!F2460</f>
        <v>BEARISH</v>
      </c>
      <c r="K2460" s="17" t="str">
        <f>OBV!G2460</f>
        <v>NEUTRAL</v>
      </c>
      <c r="L2460" s="17" t="str">
        <f>OBV!H2460</f>
        <v>BEARISH DIVERGENCE</v>
      </c>
    </row>
    <row r="2461" spans="1:12" ht="13.5" x14ac:dyDescent="0.25">
      <c r="A2461" s="3">
        <f>RSI!A2461</f>
        <v>45588</v>
      </c>
      <c r="B2461" s="2">
        <f>RSI!B2461</f>
        <v>21.948</v>
      </c>
      <c r="C2461" s="2">
        <f>RSI!I2461</f>
        <v>48.45462941677998</v>
      </c>
      <c r="D2461" s="2">
        <f>MACD!E2461</f>
        <v>-7.779748505237194E-2</v>
      </c>
      <c r="E2461" s="2">
        <f>MACD!F2461</f>
        <v>-6.4230878667494842E-2</v>
      </c>
      <c r="F2461" s="2">
        <f>'Moving Avg'!D2461</f>
        <v>22.025100000000002</v>
      </c>
      <c r="G2461" s="2">
        <f>'Moving Avg'!F2461</f>
        <v>21.985099999999996</v>
      </c>
      <c r="H2461" s="2">
        <f>'Moving Avg'!G2461</f>
        <v>22.219048000000008</v>
      </c>
      <c r="I2461" s="2">
        <f>'Moving Avg'!H2461</f>
        <v>23.098560000000017</v>
      </c>
      <c r="J2461" s="17" t="str">
        <f>OBV!F2461</f>
        <v>BEARISH</v>
      </c>
      <c r="K2461" s="17" t="str">
        <f>OBV!G2461</f>
        <v>NEUTRAL</v>
      </c>
      <c r="L2461" s="17" t="str">
        <f>OBV!H2461</f>
        <v>BEARISH DIVERGENCE</v>
      </c>
    </row>
    <row r="2462" spans="1:12" ht="13.5" x14ac:dyDescent="0.25">
      <c r="A2462" s="3">
        <f>RSI!A2462</f>
        <v>45589</v>
      </c>
      <c r="B2462" s="2">
        <f>RSI!B2462</f>
        <v>22.169699999999999</v>
      </c>
      <c r="C2462" s="2">
        <f>RSI!I2462</f>
        <v>51.727324146360004</v>
      </c>
      <c r="D2462" s="2">
        <f>MACD!E2462</f>
        <v>-0.1002572846625398</v>
      </c>
      <c r="E2462" s="2">
        <f>MACD!F2462</f>
        <v>-7.143615986650384E-2</v>
      </c>
      <c r="F2462" s="2">
        <f>'Moving Avg'!D2462</f>
        <v>22.092580000000005</v>
      </c>
      <c r="G2462" s="2">
        <f>'Moving Avg'!F2462</f>
        <v>21.984619999999996</v>
      </c>
      <c r="H2462" s="2">
        <f>'Moving Avg'!G2462</f>
        <v>22.185118000000006</v>
      </c>
      <c r="I2462" s="2">
        <f>'Moving Avg'!H2462</f>
        <v>23.089492000000018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21.8323</v>
      </c>
      <c r="C2463" s="2">
        <f>RSI!I2463</f>
        <v>46.851953859367036</v>
      </c>
      <c r="D2463" s="2">
        <f>MACD!E2463</f>
        <v>-5.0522286811105488E-2</v>
      </c>
      <c r="E2463" s="2">
        <f>MACD!F2463</f>
        <v>-6.7253385255424181E-2</v>
      </c>
      <c r="F2463" s="2">
        <f>'Moving Avg'!D2463</f>
        <v>22.100280000000005</v>
      </c>
      <c r="G2463" s="2">
        <f>'Moving Avg'!F2463</f>
        <v>21.967269999999992</v>
      </c>
      <c r="H2463" s="2">
        <f>'Moving Avg'!G2463</f>
        <v>22.151380000000007</v>
      </c>
      <c r="I2463" s="2">
        <f>'Moving Avg'!H2463</f>
        <v>23.078783500000018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21.928699999999999</v>
      </c>
      <c r="C2464" s="2">
        <f>RSI!I2464</f>
        <v>48.349830283248181</v>
      </c>
      <c r="D2464" s="2">
        <f>MACD!E2464</f>
        <v>-5.7276094342764594E-2</v>
      </c>
      <c r="E2464" s="2">
        <f>MACD!F2464</f>
        <v>-6.5257927072892269E-2</v>
      </c>
      <c r="F2464" s="2">
        <f>'Moving Avg'!D2464</f>
        <v>22.125340000000001</v>
      </c>
      <c r="G2464" s="2">
        <f>'Moving Avg'!F2464</f>
        <v>21.955219999999994</v>
      </c>
      <c r="H2464" s="2">
        <f>'Moving Avg'!G2464</f>
        <v>22.127282000000005</v>
      </c>
      <c r="I2464" s="2">
        <f>'Moving Avg'!H2464</f>
        <v>23.06855700000002</v>
      </c>
      <c r="J2464" s="17" t="str">
        <f>OBV!F2464</f>
        <v>BULLISH</v>
      </c>
      <c r="K2464" s="17" t="str">
        <f>OBV!G2464</f>
        <v>NEUTRAL</v>
      </c>
      <c r="L2464" s="17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21.928699999999999</v>
      </c>
      <c r="C2465" s="2">
        <f>RSI!I2465</f>
        <v>48.349830283248181</v>
      </c>
      <c r="D2465" s="2">
        <f>MACD!E2465</f>
        <v>-1.9353566404969769E-2</v>
      </c>
      <c r="E2465" s="2">
        <f>MACD!F2465</f>
        <v>-5.6077054939307772E-2</v>
      </c>
      <c r="F2465" s="2">
        <f>'Moving Avg'!D2465</f>
        <v>21.961480000000002</v>
      </c>
      <c r="G2465" s="2">
        <f>'Moving Avg'!F2465</f>
        <v>21.961964999999996</v>
      </c>
      <c r="H2465" s="2">
        <f>'Moving Avg'!G2465</f>
        <v>22.103184000000006</v>
      </c>
      <c r="I2465" s="2">
        <f>'Moving Avg'!H2465</f>
        <v>23.05921350000002</v>
      </c>
      <c r="J2465" s="17" t="str">
        <f>OBV!F2465</f>
        <v>BULLISH</v>
      </c>
      <c r="K2465" s="17" t="str">
        <f>OBV!G2465</f>
        <v>NEUTRAL</v>
      </c>
      <c r="L2465" s="17" t="str">
        <f>OBV!H2465</f>
        <v>BULLISH DIVERGENCE</v>
      </c>
    </row>
    <row r="2466" spans="1:12" ht="13.5" x14ac:dyDescent="0.25">
      <c r="A2466" s="3">
        <f>RSI!A2466</f>
        <v>45595</v>
      </c>
      <c r="B2466" s="2">
        <f>RSI!B2466</f>
        <v>21.928699999999999</v>
      </c>
      <c r="C2466" s="2">
        <f>RSI!I2466</f>
        <v>48.349830283248181</v>
      </c>
      <c r="D2466" s="2">
        <f>MACD!E2466</f>
        <v>-5.0444422677013989E-2</v>
      </c>
      <c r="E2466" s="2">
        <f>MACD!F2466</f>
        <v>-5.4950528486849018E-2</v>
      </c>
      <c r="F2466" s="2">
        <f>'Moving Avg'!D2466</f>
        <v>21.957619999999999</v>
      </c>
      <c r="G2466" s="2">
        <f>'Moving Avg'!F2466</f>
        <v>21.966784999999994</v>
      </c>
      <c r="H2466" s="2">
        <f>'Moving Avg'!G2466</f>
        <v>22.088724000000003</v>
      </c>
      <c r="I2466" s="2">
        <f>'Moving Avg'!H2466</f>
        <v>23.04987000000002</v>
      </c>
      <c r="J2466" s="17" t="str">
        <f>OBV!F2466</f>
        <v>BULLISH</v>
      </c>
      <c r="K2466" s="17" t="str">
        <f>OBV!G2466</f>
        <v>NEUTRAL</v>
      </c>
      <c r="L2466" s="17" t="str">
        <f>OBV!H2466</f>
        <v>BULLISH DIVERGENCE</v>
      </c>
    </row>
    <row r="2467" spans="1:12" ht="13.5" x14ac:dyDescent="0.25">
      <c r="A2467" s="3">
        <f>RSI!A2467</f>
        <v>45596</v>
      </c>
      <c r="B2467" s="2">
        <f>RSI!B2467</f>
        <v>21.948</v>
      </c>
      <c r="C2467" s="2">
        <f>RSI!I2467</f>
        <v>48.711277503227137</v>
      </c>
      <c r="D2467" s="2">
        <f>MACD!E2467</f>
        <v>-6.5773789583293052E-2</v>
      </c>
      <c r="E2467" s="2">
        <f>MACD!F2467</f>
        <v>-5.711518070613783E-2</v>
      </c>
      <c r="F2467" s="2">
        <f>'Moving Avg'!D2467</f>
        <v>21.913279999999997</v>
      </c>
      <c r="G2467" s="2">
        <f>'Moving Avg'!F2467</f>
        <v>21.972569999999994</v>
      </c>
      <c r="H2467" s="2">
        <f>'Moving Avg'!G2467</f>
        <v>22.065012000000007</v>
      </c>
      <c r="I2467" s="2">
        <f>'Moving Avg'!H2467</f>
        <v>23.040623000000018</v>
      </c>
      <c r="J2467" s="17" t="str">
        <f>OBV!F2467</f>
        <v>BULLISH</v>
      </c>
      <c r="K2467" s="17" t="str">
        <f>OBV!G2467</f>
        <v>NEUTRAL</v>
      </c>
      <c r="L2467" s="17" t="str">
        <f>OBV!H2467</f>
        <v>BULLISH DIVERGENCE</v>
      </c>
    </row>
    <row r="2468" spans="1:12" ht="13.5" x14ac:dyDescent="0.25">
      <c r="A2468" s="3">
        <f>RSI!A2468</f>
        <v>45597</v>
      </c>
      <c r="B2468" s="2">
        <f>RSI!B2468</f>
        <v>22.025099999999998</v>
      </c>
      <c r="C2468" s="2">
        <f>RSI!I2468</f>
        <v>50.210253918471011</v>
      </c>
      <c r="D2468" s="2">
        <f>MACD!E2468</f>
        <v>-8.9987125027434445E-2</v>
      </c>
      <c r="E2468" s="2">
        <f>MACD!F2468</f>
        <v>-6.3689569570397161E-2</v>
      </c>
      <c r="F2468" s="2">
        <f>'Moving Avg'!D2468</f>
        <v>21.951840000000001</v>
      </c>
      <c r="G2468" s="2">
        <f>'Moving Avg'!F2468</f>
        <v>21.981244999999994</v>
      </c>
      <c r="H2468" s="2">
        <f>'Moving Avg'!G2468</f>
        <v>22.043806000000007</v>
      </c>
      <c r="I2468" s="2">
        <f>'Moving Avg'!H2468</f>
        <v>23.028926500000015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22.025099999999998</v>
      </c>
      <c r="C2469" s="2">
        <f>RSI!I2469</f>
        <v>50.210253918471011</v>
      </c>
      <c r="D2469" s="2">
        <f>MACD!E2469</f>
        <v>-0.10909116704176469</v>
      </c>
      <c r="E2469" s="2">
        <f>MACD!F2469</f>
        <v>-7.2769889064670676E-2</v>
      </c>
      <c r="F2469" s="2">
        <f>'Moving Avg'!D2469</f>
        <v>21.971119999999996</v>
      </c>
      <c r="G2469" s="2">
        <f>'Moving Avg'!F2469</f>
        <v>21.989919999999994</v>
      </c>
      <c r="H2469" s="2">
        <f>'Moving Avg'!G2469</f>
        <v>22.030890000000014</v>
      </c>
      <c r="I2469" s="2">
        <f>'Moving Avg'!H2469</f>
        <v>23.01365100000001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22.169699999999999</v>
      </c>
      <c r="C2470" s="2">
        <f>RSI!I2470</f>
        <v>53.186232450460331</v>
      </c>
      <c r="D2470" s="2">
        <f>MACD!E2470</f>
        <v>9.2699529417892279E-3</v>
      </c>
      <c r="E2470" s="2">
        <f>MACD!F2470</f>
        <v>-5.6361920663378695E-2</v>
      </c>
      <c r="F2470" s="2">
        <f>'Moving Avg'!D2470</f>
        <v>22.01932</v>
      </c>
      <c r="G2470" s="2">
        <f>'Moving Avg'!F2470</f>
        <v>22.005824999999994</v>
      </c>
      <c r="H2470" s="2">
        <f>'Moving Avg'!G2470</f>
        <v>22.020866000000009</v>
      </c>
      <c r="I2470" s="2">
        <f>'Moving Avg'!H2470</f>
        <v>22.999098500000013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22.025099999999998</v>
      </c>
      <c r="C2471" s="2">
        <f>RSI!I2471</f>
        <v>49.969746128504788</v>
      </c>
      <c r="D2471" s="2">
        <f>MACD!E2471</f>
        <v>-3.8781149108899626E-3</v>
      </c>
      <c r="E2471" s="2">
        <f>MACD!F2471</f>
        <v>-4.5865159512880956E-2</v>
      </c>
      <c r="F2471" s="2">
        <f>'Moving Avg'!D2471</f>
        <v>22.038599999999999</v>
      </c>
      <c r="G2471" s="2">
        <f>'Moving Avg'!F2471</f>
        <v>21.998595000000002</v>
      </c>
      <c r="H2471" s="2">
        <f>'Moving Avg'!G2471</f>
        <v>22.007950000000008</v>
      </c>
      <c r="I2471" s="2">
        <f>'Moving Avg'!H2471</f>
        <v>22.983962500000015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22.025099999999998</v>
      </c>
      <c r="C2472" s="2">
        <f>RSI!I2472</f>
        <v>49.969746128504781</v>
      </c>
      <c r="D2472" s="2">
        <f>MACD!E2472</f>
        <v>1.9093947197816874E-2</v>
      </c>
      <c r="E2472" s="2">
        <f>MACD!F2472</f>
        <v>-3.2873338170741388E-2</v>
      </c>
      <c r="F2472" s="2">
        <f>'Moving Avg'!D2472</f>
        <v>22.054019999999998</v>
      </c>
      <c r="G2472" s="2">
        <f>'Moving Avg'!F2472</f>
        <v>22.005825000000002</v>
      </c>
      <c r="H2472" s="2">
        <f>'Moving Avg'!G2472</f>
        <v>21.994840000000007</v>
      </c>
      <c r="I2472" s="2">
        <f>'Moving Avg'!H2472</f>
        <v>22.969756000000014</v>
      </c>
      <c r="J2472" s="17" t="str">
        <f>OBV!F2472</f>
        <v>BULLISH</v>
      </c>
      <c r="K2472" s="17" t="str">
        <f>OBV!G2472</f>
        <v>NEUTRAL</v>
      </c>
      <c r="L2472" s="17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22.025099999999998</v>
      </c>
      <c r="C2473" s="2">
        <f>RSI!I2473</f>
        <v>49.969746128504781</v>
      </c>
      <c r="D2473" s="2">
        <f>MACD!E2473</f>
        <v>-1.338542234319462E-2</v>
      </c>
      <c r="E2473" s="2">
        <f>MACD!F2473</f>
        <v>-2.8975755005232036E-2</v>
      </c>
      <c r="F2473" s="2">
        <f>'Moving Avg'!D2473</f>
        <v>22.054019999999998</v>
      </c>
      <c r="G2473" s="2">
        <f>'Moving Avg'!F2473</f>
        <v>21.998595000000002</v>
      </c>
      <c r="H2473" s="2">
        <f>'Moving Avg'!G2473</f>
        <v>21.982308000000007</v>
      </c>
      <c r="I2473" s="2">
        <f>'Moving Avg'!H2473</f>
        <v>22.955549500000011</v>
      </c>
      <c r="J2473" s="17" t="str">
        <f>OBV!F2473</f>
        <v>BULLISH</v>
      </c>
      <c r="K2473" s="17" t="str">
        <f>OBV!G2473</f>
        <v>NEUTRAL</v>
      </c>
      <c r="L2473" s="17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22.034800000000001</v>
      </c>
      <c r="C2474" s="2">
        <f>RSI!I2474</f>
        <v>50.221965082948394</v>
      </c>
      <c r="D2474" s="2">
        <f>MACD!E2474</f>
        <v>-2.6764581700479795E-2</v>
      </c>
      <c r="E2474" s="2">
        <f>MACD!F2474</f>
        <v>-2.8533520344281589E-2</v>
      </c>
      <c r="F2474" s="2">
        <f>'Moving Avg'!D2474</f>
        <v>22.055959999999999</v>
      </c>
      <c r="G2474" s="2">
        <f>'Moving Avg'!F2474</f>
        <v>22.005825000000002</v>
      </c>
      <c r="H2474" s="2">
        <f>'Moving Avg'!G2474</f>
        <v>21.969970000000004</v>
      </c>
      <c r="I2474" s="2">
        <f>'Moving Avg'!H2474</f>
        <v>22.942181500000014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22.025099999999998</v>
      </c>
      <c r="C2475" s="2">
        <f>RSI!I2475</f>
        <v>49.950776164733092</v>
      </c>
      <c r="D2475" s="2">
        <f>MACD!E2475</f>
        <v>-3.7432417872707902E-2</v>
      </c>
      <c r="E2475" s="2">
        <f>MACD!F2475</f>
        <v>-3.0313299849966852E-2</v>
      </c>
      <c r="F2475" s="2">
        <f>'Moving Avg'!D2475</f>
        <v>22.02704</v>
      </c>
      <c r="G2475" s="2">
        <f>'Moving Avg'!F2475</f>
        <v>21.998595000000002</v>
      </c>
      <c r="H2475" s="2">
        <f>'Moving Avg'!G2475</f>
        <v>21.978644000000003</v>
      </c>
      <c r="I2475" s="2">
        <f>'Moving Avg'!H2475</f>
        <v>22.929183500000011</v>
      </c>
      <c r="J2475" s="17" t="str">
        <f>OBV!F2475</f>
        <v>BEARISH</v>
      </c>
      <c r="K2475" s="17" t="str">
        <f>OBV!G2475</f>
        <v>NEUTRAL</v>
      </c>
      <c r="L2475" s="17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21.986599999999999</v>
      </c>
      <c r="C2476" s="2">
        <f>RSI!I2476</f>
        <v>48.8238792283788</v>
      </c>
      <c r="D2476" s="2">
        <f>MACD!E2476</f>
        <v>-4.3610552561801796E-2</v>
      </c>
      <c r="E2476" s="2">
        <f>MACD!F2476</f>
        <v>-3.2972750392333841E-2</v>
      </c>
      <c r="F2476" s="2">
        <f>'Moving Avg'!D2476</f>
        <v>22.019339999999996</v>
      </c>
      <c r="G2476" s="2">
        <f>'Moving Avg'!F2476</f>
        <v>22.010165000000004</v>
      </c>
      <c r="H2476" s="2">
        <f>'Moving Avg'!G2476</f>
        <v>21.974982000000004</v>
      </c>
      <c r="I2476" s="2">
        <f>'Moving Avg'!H2476</f>
        <v>22.918270500000013</v>
      </c>
      <c r="J2476" s="17" t="str">
        <f>OBV!F2476</f>
        <v>BEARISH</v>
      </c>
      <c r="K2476" s="17" t="str">
        <f>OBV!G2476</f>
        <v>NEUTRAL</v>
      </c>
      <c r="L2476" s="17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21.697399999999998</v>
      </c>
      <c r="C2477" s="2">
        <f>RSI!I2477</f>
        <v>41.28867326500604</v>
      </c>
      <c r="D2477" s="2">
        <f>MACD!E2477</f>
        <v>-2.4222361192151709E-2</v>
      </c>
      <c r="E2477" s="2">
        <f>MACD!F2477</f>
        <v>-3.1222672552297416E-2</v>
      </c>
      <c r="F2477" s="2">
        <f>'Moving Avg'!D2477</f>
        <v>21.953799999999998</v>
      </c>
      <c r="G2477" s="2">
        <f>'Moving Avg'!F2477</f>
        <v>22.003420000000002</v>
      </c>
      <c r="H2477" s="2">
        <f>'Moving Avg'!G2477</f>
        <v>21.965728000000002</v>
      </c>
      <c r="I2477" s="2">
        <f>'Moving Avg'!H2477</f>
        <v>22.90707350000001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21.784099999999999</v>
      </c>
      <c r="C2478" s="2">
        <f>RSI!I2478</f>
        <v>44.075258444128011</v>
      </c>
      <c r="D2478" s="2">
        <f>MACD!E2478</f>
        <v>-4.6098776929781593E-4</v>
      </c>
      <c r="E2478" s="2">
        <f>MACD!F2478</f>
        <v>-2.5070335595697497E-2</v>
      </c>
      <c r="F2478" s="2">
        <f>'Moving Avg'!D2478</f>
        <v>21.9056</v>
      </c>
      <c r="G2478" s="2">
        <f>'Moving Avg'!F2478</f>
        <v>22.002935000000004</v>
      </c>
      <c r="H2478" s="2">
        <f>'Moving Avg'!G2478</f>
        <v>21.959944000000004</v>
      </c>
      <c r="I2478" s="2">
        <f>'Moving Avg'!H2478</f>
        <v>22.895148000000013</v>
      </c>
      <c r="J2478" s="17" t="str">
        <f>OBV!F2478</f>
        <v>BULLISH</v>
      </c>
      <c r="K2478" s="17" t="str">
        <f>OBV!G2478</f>
        <v>NEUTRAL</v>
      </c>
      <c r="L2478" s="17" t="str">
        <f>OBV!H2478</f>
        <v>BULLISH DIVERGENCE</v>
      </c>
    </row>
    <row r="2479" spans="1:12" ht="13.5" x14ac:dyDescent="0.25">
      <c r="A2479" s="3">
        <f>RSI!A2479</f>
        <v>45614</v>
      </c>
      <c r="B2479" s="2">
        <f>RSI!B2479</f>
        <v>21.784099999999999</v>
      </c>
      <c r="C2479" s="2">
        <f>RSI!I2479</f>
        <v>44.075258444128011</v>
      </c>
      <c r="D2479" s="2">
        <f>MACD!E2479</f>
        <v>2.0907165057945321E-2</v>
      </c>
      <c r="E2479" s="2">
        <f>MACD!F2479</f>
        <v>-1.5874835464968935E-2</v>
      </c>
      <c r="F2479" s="2">
        <f>'Moving Avg'!D2479</f>
        <v>21.855459999999997</v>
      </c>
      <c r="G2479" s="2">
        <f>'Moving Avg'!F2479</f>
        <v>22.001970000000007</v>
      </c>
      <c r="H2479" s="2">
        <f>'Moving Avg'!G2479</f>
        <v>21.954160000000005</v>
      </c>
      <c r="I2479" s="2">
        <f>'Moving Avg'!H2479</f>
        <v>22.883362000000012</v>
      </c>
      <c r="J2479" s="17" t="str">
        <f>OBV!F2479</f>
        <v>BULLISH</v>
      </c>
      <c r="K2479" s="17" t="str">
        <f>OBV!G2479</f>
        <v>NEUTRAL</v>
      </c>
      <c r="L2479" s="17" t="str">
        <f>OBV!H2479</f>
        <v>BULLISH DIVERGENCE</v>
      </c>
    </row>
    <row r="2480" spans="1:12" ht="13.5" x14ac:dyDescent="0.25">
      <c r="A2480" s="3">
        <f>RSI!A2480</f>
        <v>45615</v>
      </c>
      <c r="B2480" s="2">
        <f>RSI!B2480</f>
        <v>21.784099999999999</v>
      </c>
      <c r="C2480" s="2">
        <f>RSI!I2480</f>
        <v>44.075258444128011</v>
      </c>
      <c r="D2480" s="2">
        <f>MACD!E2480</f>
        <v>6.2402929637034532E-2</v>
      </c>
      <c r="E2480" s="2">
        <f>MACD!F2480</f>
        <v>-2.1928244456824106E-4</v>
      </c>
      <c r="F2480" s="2">
        <f>'Moving Avg'!D2480</f>
        <v>21.807259999999996</v>
      </c>
      <c r="G2480" s="2">
        <f>'Moving Avg'!F2480</f>
        <v>21.953775000000007</v>
      </c>
      <c r="H2480" s="2">
        <f>'Moving Avg'!G2480</f>
        <v>21.955124000000001</v>
      </c>
      <c r="I2480" s="2">
        <f>'Moving Avg'!H2480</f>
        <v>22.873667500000007</v>
      </c>
      <c r="J2480" s="17" t="str">
        <f>OBV!F2480</f>
        <v>BULLISH</v>
      </c>
      <c r="K2480" s="17" t="str">
        <f>OBV!G2480</f>
        <v>NEUTRAL</v>
      </c>
      <c r="L2480" s="17" t="str">
        <f>OBV!H2480</f>
        <v>BULLISH DIVERGENCE</v>
      </c>
    </row>
    <row r="2481" spans="1:12" ht="13.5" x14ac:dyDescent="0.25">
      <c r="A2481" s="3">
        <f>RSI!A2481</f>
        <v>45616</v>
      </c>
      <c r="B2481" s="2">
        <f>RSI!B2481</f>
        <v>21.784099999999999</v>
      </c>
      <c r="C2481" s="2">
        <f>RSI!I2481</f>
        <v>44.075258444128011</v>
      </c>
      <c r="D2481" s="2">
        <f>MACD!E2481</f>
        <v>7.635085995242008E-2</v>
      </c>
      <c r="E2481" s="2">
        <f>MACD!F2481</f>
        <v>1.5094746034829423E-2</v>
      </c>
      <c r="F2481" s="2">
        <f>'Moving Avg'!D2481</f>
        <v>21.766759999999998</v>
      </c>
      <c r="G2481" s="2">
        <f>'Moving Avg'!F2481</f>
        <v>21.94558000000001</v>
      </c>
      <c r="H2481" s="2">
        <f>'Moving Avg'!G2481</f>
        <v>21.956088000000005</v>
      </c>
      <c r="I2481" s="2">
        <f>'Moving Avg'!H2481</f>
        <v>22.863973000000005</v>
      </c>
      <c r="J2481" s="17" t="str">
        <f>OBV!F2481</f>
        <v>BULLISH</v>
      </c>
      <c r="K2481" s="17" t="str">
        <f>OBV!G2481</f>
        <v>NEUTRAL</v>
      </c>
      <c r="L2481" s="17" t="str">
        <f>OBV!H2481</f>
        <v>BULLISH DIVERGENCE</v>
      </c>
    </row>
    <row r="2482" spans="1:12" ht="13.5" x14ac:dyDescent="0.25">
      <c r="A2482" s="3">
        <f>RSI!A2482</f>
        <v>45617</v>
      </c>
      <c r="B2482" s="2">
        <f>RSI!B2482</f>
        <v>21.707000000000001</v>
      </c>
      <c r="C2482" s="2">
        <f>RSI!I2482</f>
        <v>41.707493773815663</v>
      </c>
      <c r="D2482" s="2">
        <f>MACD!E2482</f>
        <v>9.4866180171571557E-2</v>
      </c>
      <c r="E2482" s="2">
        <f>MACD!F2482</f>
        <v>3.1049032862177854E-2</v>
      </c>
      <c r="F2482" s="2">
        <f>'Moving Avg'!D2482</f>
        <v>21.76868</v>
      </c>
      <c r="G2482" s="2">
        <f>'Moving Avg'!F2482</f>
        <v>21.922445000000007</v>
      </c>
      <c r="H2482" s="2">
        <f>'Moving Avg'!G2482</f>
        <v>21.951846000000003</v>
      </c>
      <c r="I2482" s="2">
        <f>'Moving Avg'!H2482</f>
        <v>22.854543500000009</v>
      </c>
      <c r="J2482" s="17" t="str">
        <f>OBV!F2482</f>
        <v>BULLISH</v>
      </c>
      <c r="K2482" s="17" t="str">
        <f>OBV!G2482</f>
        <v>NEUTRAL</v>
      </c>
      <c r="L2482" s="17" t="str">
        <f>OBV!H2482</f>
        <v>CONFIRMED BULLISH</v>
      </c>
    </row>
    <row r="2483" spans="1:12" ht="13.5" x14ac:dyDescent="0.25">
      <c r="A2483" s="3">
        <f>RSI!A2483</f>
        <v>45618</v>
      </c>
      <c r="B2483" s="2">
        <f>RSI!B2483</f>
        <v>21.707000000000001</v>
      </c>
      <c r="C2483" s="2">
        <f>RSI!I2483</f>
        <v>41.707493773815663</v>
      </c>
      <c r="D2483" s="2">
        <f>MACD!E2483</f>
        <v>0.11191646034131608</v>
      </c>
      <c r="E2483" s="2">
        <f>MACD!F2483</f>
        <v>4.7222518358005505E-2</v>
      </c>
      <c r="F2483" s="2">
        <f>'Moving Avg'!D2483</f>
        <v>21.753260000000001</v>
      </c>
      <c r="G2483" s="2">
        <f>'Moving Avg'!F2483</f>
        <v>21.916180000000004</v>
      </c>
      <c r="H2483" s="2">
        <f>'Moving Avg'!G2483</f>
        <v>21.951268000000006</v>
      </c>
      <c r="I2483" s="2">
        <f>'Moving Avg'!H2483</f>
        <v>22.848972000000007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22.5456</v>
      </c>
      <c r="C2484" s="2">
        <f>RSI!I2484</f>
        <v>65.253736743042964</v>
      </c>
      <c r="D2484" s="2">
        <f>MACD!E2484</f>
        <v>6.6998401097201565E-2</v>
      </c>
      <c r="E2484" s="2">
        <f>MACD!F2484</f>
        <v>5.1177694905844714E-2</v>
      </c>
      <c r="F2484" s="2">
        <f>'Moving Avg'!D2484</f>
        <v>21.905560000000001</v>
      </c>
      <c r="G2484" s="2">
        <f>'Moving Avg'!F2484</f>
        <v>21.947025000000004</v>
      </c>
      <c r="H2484" s="2">
        <f>'Moving Avg'!G2484</f>
        <v>21.963605999999999</v>
      </c>
      <c r="I2484" s="2">
        <f>'Moving Avg'!H2484</f>
        <v>22.846664000000004</v>
      </c>
      <c r="J2484" s="17" t="str">
        <f>OBV!F2484</f>
        <v>BEARISH</v>
      </c>
      <c r="K2484" s="17" t="str">
        <f>OBV!G2484</f>
        <v>NEUTRAL</v>
      </c>
      <c r="L2484" s="17" t="str">
        <f>OBV!H2484</f>
        <v>BEARISH DIVERGENCE</v>
      </c>
    </row>
    <row r="2485" spans="1:12" ht="13.5" x14ac:dyDescent="0.25">
      <c r="A2485" s="3">
        <f>RSI!A2485</f>
        <v>45622</v>
      </c>
      <c r="B2485" s="2">
        <f>RSI!B2485</f>
        <v>22.5456</v>
      </c>
      <c r="C2485" s="2">
        <f>RSI!I2485</f>
        <v>65.253736743042964</v>
      </c>
      <c r="D2485" s="2">
        <f>MACD!E2485</f>
        <v>2.372928458289536E-2</v>
      </c>
      <c r="E2485" s="2">
        <f>MACD!F2485</f>
        <v>4.5688012841254844E-2</v>
      </c>
      <c r="F2485" s="2">
        <f>'Moving Avg'!D2485</f>
        <v>22.057860000000005</v>
      </c>
      <c r="G2485" s="2">
        <f>'Moving Avg'!F2485</f>
        <v>21.977870000000003</v>
      </c>
      <c r="H2485" s="2">
        <f>'Moving Avg'!G2485</f>
        <v>21.976135999999997</v>
      </c>
      <c r="I2485" s="2">
        <f>'Moving Avg'!H2485</f>
        <v>22.841427500000009</v>
      </c>
      <c r="J2485" s="17" t="str">
        <f>OBV!F2485</f>
        <v>BEARISH</v>
      </c>
      <c r="K2485" s="17" t="str">
        <f>OBV!G2485</f>
        <v>NEUTRAL</v>
      </c>
      <c r="L2485" s="17" t="str">
        <f>OBV!H2485</f>
        <v>BEARISH DIVERGENCE</v>
      </c>
    </row>
    <row r="2486" spans="1:12" ht="13.5" x14ac:dyDescent="0.25">
      <c r="A2486" s="3">
        <f>RSI!A2486</f>
        <v>45623</v>
      </c>
      <c r="B2486" s="2">
        <f>RSI!B2486</f>
        <v>22.5456</v>
      </c>
      <c r="C2486" s="2">
        <f>RSI!I2486</f>
        <v>65.253736743042964</v>
      </c>
      <c r="D2486" s="2">
        <f>MACD!E2486</f>
        <v>-2.2296140430679401E-2</v>
      </c>
      <c r="E2486" s="2">
        <f>MACD!F2486</f>
        <v>3.2091182186867996E-2</v>
      </c>
      <c r="F2486" s="2">
        <f>'Moving Avg'!D2486</f>
        <v>22.210160000000002</v>
      </c>
      <c r="G2486" s="2">
        <f>'Moving Avg'!F2486</f>
        <v>22.008715000000002</v>
      </c>
      <c r="H2486" s="2">
        <f>'Moving Avg'!G2486</f>
        <v>21.993291999999993</v>
      </c>
      <c r="I2486" s="2">
        <f>'Moving Avg'!H2486</f>
        <v>22.84028150000001</v>
      </c>
      <c r="J2486" s="17" t="str">
        <f>OBV!F2486</f>
        <v>BEARISH</v>
      </c>
      <c r="K2486" s="17" t="str">
        <f>OBV!G2486</f>
        <v>NEUTRAL</v>
      </c>
      <c r="L2486" s="17" t="str">
        <f>OBV!H2486</f>
        <v>BEARISH DIVERGENCE</v>
      </c>
    </row>
    <row r="2487" spans="1:12" ht="13.5" x14ac:dyDescent="0.25">
      <c r="A2487" s="3">
        <f>RSI!A2487</f>
        <v>45624</v>
      </c>
      <c r="B2487" s="2">
        <f>RSI!B2487</f>
        <v>22.526299999999999</v>
      </c>
      <c r="C2487" s="2">
        <f>RSI!I2487</f>
        <v>64.504779049474664</v>
      </c>
      <c r="D2487" s="2">
        <f>MACD!E2487</f>
        <v>-0.10753490771561403</v>
      </c>
      <c r="E2487" s="2">
        <f>MACD!F2487</f>
        <v>4.1659642063715946E-3</v>
      </c>
      <c r="F2487" s="2">
        <f>'Moving Avg'!D2487</f>
        <v>22.374020000000002</v>
      </c>
      <c r="G2487" s="2">
        <f>'Moving Avg'!F2487</f>
        <v>22.03763</v>
      </c>
      <c r="H2487" s="2">
        <f>'Moving Avg'!G2487</f>
        <v>22.009099999999989</v>
      </c>
      <c r="I2487" s="2">
        <f>'Moving Avg'!H2487</f>
        <v>22.83950350000001</v>
      </c>
      <c r="J2487" s="17" t="str">
        <f>OBV!F2487</f>
        <v>BEARISH</v>
      </c>
      <c r="K2487" s="17" t="str">
        <f>OBV!G2487</f>
        <v>NEUTRAL</v>
      </c>
      <c r="L2487" s="17" t="str">
        <f>OBV!H2487</f>
        <v>BEARISH DIVERGENCE</v>
      </c>
    </row>
    <row r="2488" spans="1:12" ht="13.5" x14ac:dyDescent="0.25">
      <c r="A2488" s="3">
        <f>RSI!A2488</f>
        <v>45625</v>
      </c>
      <c r="B2488" s="2">
        <f>RSI!B2488</f>
        <v>22.526299999999999</v>
      </c>
      <c r="C2488" s="2">
        <f>RSI!I2488</f>
        <v>64.504779049474649</v>
      </c>
      <c r="D2488" s="2">
        <f>MACD!E2488</f>
        <v>-0.16919964097058227</v>
      </c>
      <c r="E2488" s="2">
        <f>MACD!F2488</f>
        <v>-3.050715682901918E-2</v>
      </c>
      <c r="F2488" s="2">
        <f>'Moving Avg'!D2488</f>
        <v>22.537879999999994</v>
      </c>
      <c r="G2488" s="2">
        <f>'Moving Avg'!F2488</f>
        <v>22.062689999999996</v>
      </c>
      <c r="H2488" s="2">
        <f>'Moving Avg'!G2488</f>
        <v>22.024713999999989</v>
      </c>
      <c r="I2488" s="2">
        <f>'Moving Avg'!H2488</f>
        <v>22.839144000000005</v>
      </c>
      <c r="J2488" s="17" t="str">
        <f>OBV!F2488</f>
        <v>BEARISH</v>
      </c>
      <c r="K2488" s="17" t="str">
        <f>OBV!G2488</f>
        <v>NEUTRAL</v>
      </c>
      <c r="L2488" s="17" t="str">
        <f>OBV!H2488</f>
        <v>BEARISH DIVERGENCE</v>
      </c>
    </row>
    <row r="2489" spans="1:12" ht="13.5" x14ac:dyDescent="0.25">
      <c r="A2489" s="3">
        <f>RSI!A2489</f>
        <v>45628</v>
      </c>
      <c r="B2489" s="2">
        <f>RSI!B2489</f>
        <v>22.526299999999999</v>
      </c>
      <c r="C2489" s="2">
        <f>RSI!I2489</f>
        <v>64.504779049474649</v>
      </c>
      <c r="D2489" s="2">
        <f>MACD!E2489</f>
        <v>-0.22404238479176541</v>
      </c>
      <c r="E2489" s="2">
        <f>MACD!F2489</f>
        <v>-6.9214202421568422E-2</v>
      </c>
      <c r="F2489" s="2">
        <f>'Moving Avg'!D2489</f>
        <v>22.534019999999998</v>
      </c>
      <c r="G2489" s="2">
        <f>'Moving Avg'!F2489</f>
        <v>22.087749999999993</v>
      </c>
      <c r="H2489" s="2">
        <f>'Moving Avg'!G2489</f>
        <v>22.031845999999991</v>
      </c>
      <c r="I2489" s="2">
        <f>'Moving Avg'!H2489</f>
        <v>22.83608850000001</v>
      </c>
      <c r="J2489" s="17" t="str">
        <f>OBV!F2489</f>
        <v>BEARISH</v>
      </c>
      <c r="K2489" s="17" t="str">
        <f>OBV!G2489</f>
        <v>NEUTRAL</v>
      </c>
      <c r="L2489" s="17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22.526299999999999</v>
      </c>
      <c r="C2490" s="2">
        <f>RSI!I2490</f>
        <v>64.504779049474649</v>
      </c>
      <c r="D2490" s="2">
        <f>MACD!E2490</f>
        <v>-0.27291527656286974</v>
      </c>
      <c r="E2490" s="2">
        <f>MACD!F2490</f>
        <v>-0.10995441724982868</v>
      </c>
      <c r="F2490" s="2">
        <f>'Moving Avg'!D2490</f>
        <v>22.530159999999995</v>
      </c>
      <c r="G2490" s="2">
        <f>'Moving Avg'!F2490</f>
        <v>22.105579999999996</v>
      </c>
      <c r="H2490" s="2">
        <f>'Moving Avg'!G2490</f>
        <v>22.038977999999993</v>
      </c>
      <c r="I2490" s="2">
        <f>'Moving Avg'!H2490</f>
        <v>22.830802000000013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22.526299999999999</v>
      </c>
      <c r="C2491" s="2">
        <f>RSI!I2491</f>
        <v>64.504779049474649</v>
      </c>
      <c r="D2491" s="2">
        <f>MACD!E2491</f>
        <v>-0.3165539777902211</v>
      </c>
      <c r="E2491" s="2">
        <f>MACD!F2491</f>
        <v>-0.15127432935790719</v>
      </c>
      <c r="F2491" s="2">
        <f>'Moving Avg'!D2491</f>
        <v>22.526299999999999</v>
      </c>
      <c r="G2491" s="2">
        <f>'Moving Avg'!F2491</f>
        <v>22.130639999999993</v>
      </c>
      <c r="H2491" s="2">
        <f>'Moving Avg'!G2491</f>
        <v>22.045917999999993</v>
      </c>
      <c r="I2491" s="2">
        <f>'Moving Avg'!H2491</f>
        <v>22.825515500000009</v>
      </c>
      <c r="J2491" s="17" t="str">
        <f>OBV!F2491</f>
        <v>BEARISH</v>
      </c>
      <c r="K2491" s="17" t="str">
        <f>OBV!G2491</f>
        <v>NEUTRAL</v>
      </c>
      <c r="L2491" s="17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22.449200000000001</v>
      </c>
      <c r="C2492" s="2">
        <f>RSI!I2492</f>
        <v>60.48744777336038</v>
      </c>
      <c r="D2492" s="2">
        <f>MACD!E2492</f>
        <v>-0.36174493769438953</v>
      </c>
      <c r="E2492" s="2">
        <f>MACD!F2492</f>
        <v>-0.19336845102520367</v>
      </c>
      <c r="F2492" s="2">
        <f>'Moving Avg'!D2492</f>
        <v>22.51088</v>
      </c>
      <c r="G2492" s="2">
        <f>'Moving Avg'!F2492</f>
        <v>22.151844999999994</v>
      </c>
      <c r="H2492" s="2">
        <f>'Moving Avg'!G2492</f>
        <v>22.051315999999993</v>
      </c>
      <c r="I2492" s="2">
        <f>'Moving Avg'!H2492</f>
        <v>22.819843500000012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22.449200000000001</v>
      </c>
      <c r="C2493" s="2">
        <f>RSI!I2493</f>
        <v>60.48744777336038</v>
      </c>
      <c r="D2493" s="2">
        <f>MACD!E2493</f>
        <v>-0.40148663063703083</v>
      </c>
      <c r="E2493" s="2">
        <f>MACD!F2493</f>
        <v>-0.23499208694756912</v>
      </c>
      <c r="F2493" s="2">
        <f>'Moving Avg'!D2493</f>
        <v>22.495460000000001</v>
      </c>
      <c r="G2493" s="2">
        <f>'Moving Avg'!F2493</f>
        <v>22.173049999999996</v>
      </c>
      <c r="H2493" s="2">
        <f>'Moving Avg'!G2493</f>
        <v>22.056713999999992</v>
      </c>
      <c r="I2493" s="2">
        <f>'Moving Avg'!H2493</f>
        <v>22.81589150000001</v>
      </c>
      <c r="J2493" s="17" t="str">
        <f>OBV!F2493</f>
        <v>BEARISH</v>
      </c>
      <c r="K2493" s="17" t="str">
        <f>OBV!G2493</f>
        <v>NEUTRAL</v>
      </c>
      <c r="L2493" s="17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22.2179</v>
      </c>
      <c r="C2494" s="2">
        <f>RSI!I2494</f>
        <v>49.714807914878591</v>
      </c>
      <c r="D2494" s="2">
        <f>MACD!E2494</f>
        <v>-0.29035734014324177</v>
      </c>
      <c r="E2494" s="2">
        <f>MACD!F2494</f>
        <v>-0.24606513758670365</v>
      </c>
      <c r="F2494" s="2">
        <f>'Moving Avg'!D2494</f>
        <v>22.433780000000002</v>
      </c>
      <c r="G2494" s="2">
        <f>'Moving Avg'!F2494</f>
        <v>22.182205</v>
      </c>
      <c r="H2494" s="2">
        <f>'Moving Avg'!G2494</f>
        <v>22.057677999999996</v>
      </c>
      <c r="I2494" s="2">
        <f>'Moving Avg'!H2494</f>
        <v>22.810783000000011</v>
      </c>
      <c r="J2494" s="17" t="str">
        <f>OBV!F2494</f>
        <v>BEARISH</v>
      </c>
      <c r="K2494" s="17" t="str">
        <f>OBV!G2494</f>
        <v>NEUTRAL</v>
      </c>
      <c r="L2494" s="17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22.2179</v>
      </c>
      <c r="C2495" s="2">
        <f>RSI!I2495</f>
        <v>49.714807914878591</v>
      </c>
      <c r="D2495" s="2">
        <f>MACD!E2495</f>
        <v>-0.19624684371484946</v>
      </c>
      <c r="E2495" s="2">
        <f>MACD!F2495</f>
        <v>-0.23610147881233282</v>
      </c>
      <c r="F2495" s="2">
        <f>'Moving Avg'!D2495</f>
        <v>22.3721</v>
      </c>
      <c r="G2495" s="2">
        <f>'Moving Avg'!F2495</f>
        <v>22.191844999999997</v>
      </c>
      <c r="H2495" s="2">
        <f>'Moving Avg'!G2495</f>
        <v>22.066159999999996</v>
      </c>
      <c r="I2495" s="2">
        <f>'Moving Avg'!H2495</f>
        <v>22.804280000000009</v>
      </c>
      <c r="J2495" s="17" t="str">
        <f>OBV!F2495</f>
        <v>BEARISH</v>
      </c>
      <c r="K2495" s="17" t="str">
        <f>OBV!G2495</f>
        <v>NEUTRAL</v>
      </c>
      <c r="L2495" s="17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21.687799999999999</v>
      </c>
      <c r="C2496" s="2">
        <f>RSI!I2496</f>
        <v>33.742050640341461</v>
      </c>
      <c r="D2496" s="2">
        <f>MACD!E2496</f>
        <v>-7.727597792377594E-2</v>
      </c>
      <c r="E2496" s="2">
        <f>MACD!F2496</f>
        <v>-0.20433637863462145</v>
      </c>
      <c r="F2496" s="2">
        <f>'Moving Avg'!D2496</f>
        <v>22.2044</v>
      </c>
      <c r="G2496" s="2">
        <f>'Moving Avg'!F2496</f>
        <v>22.176904999999998</v>
      </c>
      <c r="H2496" s="2">
        <f>'Moving Avg'!G2496</f>
        <v>22.063269999999992</v>
      </c>
      <c r="I2496" s="2">
        <f>'Moving Avg'!H2496</f>
        <v>22.792802500000004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21.687799999999999</v>
      </c>
      <c r="C2497" s="2">
        <f>RSI!I2497</f>
        <v>33.742050640341461</v>
      </c>
      <c r="D2497" s="2">
        <f>MACD!E2497</f>
        <v>2.3621720094002541E-2</v>
      </c>
      <c r="E2497" s="2">
        <f>MACD!F2497</f>
        <v>-0.15874475888889666</v>
      </c>
      <c r="F2497" s="2">
        <f>'Moving Avg'!D2497</f>
        <v>22.052119999999999</v>
      </c>
      <c r="G2497" s="2">
        <f>'Moving Avg'!F2497</f>
        <v>22.176424999999998</v>
      </c>
      <c r="H2497" s="2">
        <f>'Moving Avg'!G2497</f>
        <v>22.060379999999991</v>
      </c>
      <c r="I2497" s="2">
        <f>'Moving Avg'!H2497</f>
        <v>22.781325000000002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22.0733</v>
      </c>
      <c r="C2498" s="2">
        <f>RSI!I2498</f>
        <v>47.868430273660309</v>
      </c>
      <c r="D2498" s="2">
        <f>MACD!E2498</f>
        <v>8.3403429707999521E-2</v>
      </c>
      <c r="E2498" s="2">
        <f>MACD!F2498</f>
        <v>-0.11031512116951742</v>
      </c>
      <c r="F2498" s="2">
        <f>'Moving Avg'!D2498</f>
        <v>21.976939999999999</v>
      </c>
      <c r="G2498" s="2">
        <f>'Moving Avg'!F2498</f>
        <v>22.190885000000002</v>
      </c>
      <c r="H2498" s="2">
        <f>'Moving Avg'!G2498</f>
        <v>22.064813999999991</v>
      </c>
      <c r="I2498" s="2">
        <f>'Moving Avg'!H2498</f>
        <v>22.771310000000003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21.600999999999999</v>
      </c>
      <c r="C2499" s="2">
        <f>RSI!I2499</f>
        <v>37.359241759256548</v>
      </c>
      <c r="D2499" s="2">
        <f>MACD!E2499</f>
        <v>0.16943806339751077</v>
      </c>
      <c r="E2499" s="2">
        <f>MACD!F2499</f>
        <v>-5.4364484256111782E-2</v>
      </c>
      <c r="F2499" s="2">
        <f>'Moving Avg'!D2499</f>
        <v>21.853559999999998</v>
      </c>
      <c r="G2499" s="2">
        <f>'Moving Avg'!F2499</f>
        <v>22.181729999999998</v>
      </c>
      <c r="H2499" s="2">
        <f>'Moving Avg'!G2499</f>
        <v>22.059801999999991</v>
      </c>
      <c r="I2499" s="2">
        <f>'Moving Avg'!H2499</f>
        <v>22.7624195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21.610600000000002</v>
      </c>
      <c r="C2500" s="2">
        <f>RSI!I2500</f>
        <v>37.658835597494935</v>
      </c>
      <c r="D2500" s="2">
        <f>MACD!E2500</f>
        <v>0.2447468155656729</v>
      </c>
      <c r="E2500" s="2">
        <f>MACD!F2500</f>
        <v>5.457775708245155E-3</v>
      </c>
      <c r="F2500" s="2">
        <f>'Moving Avg'!D2500</f>
        <v>21.732099999999999</v>
      </c>
      <c r="G2500" s="2">
        <f>'Moving Avg'!F2500</f>
        <v>22.173054999999998</v>
      </c>
      <c r="H2500" s="2">
        <f>'Moving Avg'!G2500</f>
        <v>22.054981999999999</v>
      </c>
      <c r="I2500" s="2">
        <f>'Moving Avg'!H2500</f>
        <v>22.749719500000001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21.610600000000002</v>
      </c>
      <c r="C2501" s="2">
        <f>RSI!I2501</f>
        <v>37.658835597494935</v>
      </c>
      <c r="D2501" s="2">
        <f>MACD!E2501</f>
        <v>0.31139558930921041</v>
      </c>
      <c r="E2501" s="2">
        <f>MACD!F2501</f>
        <v>6.6645338428438214E-2</v>
      </c>
      <c r="F2501" s="2">
        <f>'Moving Avg'!D2501</f>
        <v>21.716660000000001</v>
      </c>
      <c r="G2501" s="2">
        <f>'Moving Avg'!F2501</f>
        <v>22.164379999999994</v>
      </c>
      <c r="H2501" s="2">
        <f>'Moving Avg'!G2501</f>
        <v>22.043800000000001</v>
      </c>
      <c r="I2501" s="2">
        <f>'Moving Avg'!H2501</f>
        <v>22.737065999999999</v>
      </c>
      <c r="J2501" s="17" t="str">
        <f>OBV!F2501</f>
        <v>BULLISH</v>
      </c>
      <c r="K2501" s="17" t="str">
        <f>OBV!G2501</f>
        <v>NEUTRAL</v>
      </c>
      <c r="L2501" s="17" t="str">
        <f>OBV!H2501</f>
        <v>BULLISH DIVERGENCE</v>
      </c>
    </row>
    <row r="2502" spans="1:12" ht="13.5" x14ac:dyDescent="0.25">
      <c r="A2502" s="3">
        <f>RSI!A2502</f>
        <v>45646</v>
      </c>
      <c r="B2502" s="2">
        <f>RSI!B2502</f>
        <v>21.697399999999998</v>
      </c>
      <c r="C2502" s="2">
        <f>RSI!I2502</f>
        <v>40.636091838703699</v>
      </c>
      <c r="D2502" s="2">
        <f>MACD!E2502</f>
        <v>0.35220878139535472</v>
      </c>
      <c r="E2502" s="2">
        <f>MACD!F2502</f>
        <v>0.12375802702182151</v>
      </c>
      <c r="F2502" s="2">
        <f>'Moving Avg'!D2502</f>
        <v>21.718580000000003</v>
      </c>
      <c r="G2502" s="2">
        <f>'Moving Avg'!F2502</f>
        <v>22.163899999999995</v>
      </c>
      <c r="H2502" s="2">
        <f>'Moving Avg'!G2502</f>
        <v>22.040138000000002</v>
      </c>
      <c r="I2502" s="2">
        <f>'Moving Avg'!H2502</f>
        <v>22.725079000000001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</row>
    <row r="2503" spans="1:12" ht="13.5" x14ac:dyDescent="0.25">
      <c r="A2503" s="3">
        <f>RSI!A2503</f>
        <v>45649</v>
      </c>
      <c r="B2503" s="2">
        <f>RSI!B2503</f>
        <v>21.6203</v>
      </c>
      <c r="C2503" s="2">
        <f>RSI!I2503</f>
        <v>38.860789753343532</v>
      </c>
      <c r="D2503" s="2">
        <f>MACD!E2503</f>
        <v>0.39444978623326676</v>
      </c>
      <c r="E2503" s="2">
        <f>MACD!F2503</f>
        <v>0.17789637886411058</v>
      </c>
      <c r="F2503" s="2">
        <f>'Moving Avg'!D2503</f>
        <v>21.627980000000001</v>
      </c>
      <c r="G2503" s="2">
        <f>'Moving Avg'!F2503</f>
        <v>22.159564999999994</v>
      </c>
      <c r="H2503" s="2">
        <f>'Moving Avg'!G2503</f>
        <v>22.029150000000005</v>
      </c>
      <c r="I2503" s="2">
        <f>'Moving Avg'!H2503</f>
        <v>22.712706499999996</v>
      </c>
      <c r="J2503" s="17" t="str">
        <f>OBV!F2503</f>
        <v>BULLISH</v>
      </c>
      <c r="K2503" s="17" t="str">
        <f>OBV!G2503</f>
        <v>STRONG</v>
      </c>
      <c r="L2503" s="17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21.5914</v>
      </c>
      <c r="C2504" s="2">
        <f>RSI!I2504</f>
        <v>38.18733590417731</v>
      </c>
      <c r="D2504" s="2">
        <f>MACD!E2504</f>
        <v>0.39905171553666463</v>
      </c>
      <c r="E2504" s="2">
        <f>MACD!F2504</f>
        <v>0.2221274461986214</v>
      </c>
      <c r="F2504" s="2">
        <f>'Moving Avg'!D2504</f>
        <v>21.626060000000003</v>
      </c>
      <c r="G2504" s="2">
        <f>'Moving Avg'!F2504</f>
        <v>22.111854999999995</v>
      </c>
      <c r="H2504" s="2">
        <f>'Moving Avg'!G2504</f>
        <v>22.023174000000004</v>
      </c>
      <c r="I2504" s="2">
        <f>'Moving Avg'!H2504</f>
        <v>22.703860999999993</v>
      </c>
      <c r="J2504" s="17" t="str">
        <f>OBV!F2504</f>
        <v>BULLISH</v>
      </c>
      <c r="K2504" s="17" t="str">
        <f>OBV!G2504</f>
        <v>STRONG</v>
      </c>
      <c r="L2504" s="17" t="str">
        <f>OBV!H2504</f>
        <v>BULLISH DIVERGENCE</v>
      </c>
    </row>
    <row r="2505" spans="1:12" ht="13.5" x14ac:dyDescent="0.25">
      <c r="A2505" s="3">
        <f>RSI!A2505</f>
        <v>45651</v>
      </c>
      <c r="B2505" s="2">
        <f>RSI!B2505</f>
        <v>21.5914</v>
      </c>
      <c r="C2505" s="2">
        <f>RSI!I2505</f>
        <v>38.18733590417731</v>
      </c>
      <c r="D2505" s="2">
        <f>MACD!E2505</f>
        <v>0.40524921894489196</v>
      </c>
      <c r="E2505" s="2">
        <f>MACD!F2505</f>
        <v>0.25875180074787552</v>
      </c>
      <c r="F2505" s="2">
        <f>'Moving Avg'!D2505</f>
        <v>21.622219999999999</v>
      </c>
      <c r="G2505" s="2">
        <f>'Moving Avg'!F2505</f>
        <v>22.064145</v>
      </c>
      <c r="H2505" s="2">
        <f>'Moving Avg'!G2505</f>
        <v>22.011608000000003</v>
      </c>
      <c r="I2505" s="2">
        <f>'Moving Avg'!H2505</f>
        <v>22.693528499999992</v>
      </c>
      <c r="J2505" s="17" t="str">
        <f>OBV!F2505</f>
        <v>BULLISH</v>
      </c>
      <c r="K2505" s="17" t="str">
        <f>OBV!G2505</f>
        <v>STRONG</v>
      </c>
      <c r="L2505" s="17" t="str">
        <f>OBV!H2505</f>
        <v>BULLISH DIVERGENCE</v>
      </c>
    </row>
    <row r="2506" spans="1:12" ht="13.5" x14ac:dyDescent="0.25">
      <c r="A2506" s="3">
        <f>RSI!A2506</f>
        <v>45652</v>
      </c>
      <c r="B2506" s="2">
        <f>RSI!B2506</f>
        <v>21.5914</v>
      </c>
      <c r="C2506" s="2">
        <f>RSI!I2506</f>
        <v>38.18733590417731</v>
      </c>
      <c r="D2506" s="2">
        <f>MACD!E2506</f>
        <v>0.33107234305168376</v>
      </c>
      <c r="E2506" s="2">
        <f>MACD!F2506</f>
        <v>0.27321590920863714</v>
      </c>
      <c r="F2506" s="2">
        <f>'Moving Avg'!D2506</f>
        <v>21.618379999999995</v>
      </c>
      <c r="G2506" s="2">
        <f>'Moving Avg'!F2506</f>
        <v>22.016435000000001</v>
      </c>
      <c r="H2506" s="2">
        <f>'Moving Avg'!G2506</f>
        <v>22.008332000000006</v>
      </c>
      <c r="I2506" s="2">
        <f>'Moving Avg'!H2506</f>
        <v>22.681568999999989</v>
      </c>
      <c r="J2506" s="17" t="str">
        <f>OBV!F2506</f>
        <v>BULLISH</v>
      </c>
      <c r="K2506" s="17" t="str">
        <f>OBV!G2506</f>
        <v>STRONG</v>
      </c>
      <c r="L2506" s="17" t="str">
        <f>OBV!H2506</f>
        <v>BULLISH DIVERGENCE</v>
      </c>
    </row>
    <row r="2507" spans="1:12" ht="13.5" x14ac:dyDescent="0.25">
      <c r="A2507" s="3">
        <f>RSI!A2507</f>
        <v>45653</v>
      </c>
      <c r="B2507" s="2">
        <f>RSI!B2507</f>
        <v>21.678100000000001</v>
      </c>
      <c r="C2507" s="2">
        <f>RSI!I2507</f>
        <v>41.956337572025639</v>
      </c>
      <c r="D2507" s="2">
        <f>MACD!E2507</f>
        <v>0.26386000617749872</v>
      </c>
      <c r="E2507" s="2">
        <f>MACD!F2507</f>
        <v>0.27134472860240944</v>
      </c>
      <c r="F2507" s="2">
        <f>'Moving Avg'!D2507</f>
        <v>21.614519999999999</v>
      </c>
      <c r="G2507" s="2">
        <f>'Moving Avg'!F2507</f>
        <v>21.974025000000001</v>
      </c>
      <c r="H2507" s="2">
        <f>'Moving Avg'!G2507</f>
        <v>22.005248000000005</v>
      </c>
      <c r="I2507" s="2">
        <f>'Moving Avg'!H2507</f>
        <v>22.670042999999986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21.495000000000001</v>
      </c>
      <c r="C2508" s="2">
        <f>RSI!I2508</f>
        <v>36.846583243694653</v>
      </c>
      <c r="D2508" s="2">
        <f>MACD!E2508</f>
        <v>0.28117501282959978</v>
      </c>
      <c r="E2508" s="2">
        <f>MACD!F2508</f>
        <v>0.27331078544784748</v>
      </c>
      <c r="F2508" s="2">
        <f>'Moving Avg'!D2508</f>
        <v>21.589460000000003</v>
      </c>
      <c r="G2508" s="2">
        <f>'Moving Avg'!F2508</f>
        <v>21.922460000000001</v>
      </c>
      <c r="H2508" s="2">
        <f>'Moving Avg'!G2508</f>
        <v>21.999272000000005</v>
      </c>
      <c r="I2508" s="2">
        <f>'Moving Avg'!H2508</f>
        <v>22.657601499999984</v>
      </c>
      <c r="J2508" s="17" t="str">
        <f>OBV!F2508</f>
        <v>BULLISH</v>
      </c>
      <c r="K2508" s="17" t="str">
        <f>OBV!G2508</f>
        <v>NEUTRAL</v>
      </c>
      <c r="L2508" s="17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21.495000000000001</v>
      </c>
      <c r="C2509" s="2">
        <f>RSI!I2509</f>
        <v>36.846583243694653</v>
      </c>
      <c r="D2509" s="2">
        <f>MACD!E2509</f>
        <v>0.22546540251054026</v>
      </c>
      <c r="E2509" s="2">
        <f>MACD!F2509</f>
        <v>0.26374170886038606</v>
      </c>
      <c r="F2509" s="2">
        <f>'Moving Avg'!D2509</f>
        <v>21.570180000000001</v>
      </c>
      <c r="G2509" s="2">
        <f>'Moving Avg'!F2509</f>
        <v>21.870895000000001</v>
      </c>
      <c r="H2509" s="2">
        <f>'Moving Avg'!G2509</f>
        <v>21.993104000000002</v>
      </c>
      <c r="I2509" s="2">
        <f>'Moving Avg'!H2509</f>
        <v>22.64497399999998</v>
      </c>
      <c r="J2509" s="17" t="str">
        <f>OBV!F2509</f>
        <v>BULLISH</v>
      </c>
      <c r="K2509" s="17" t="str">
        <f>OBV!G2509</f>
        <v>NEUTRAL</v>
      </c>
      <c r="L2509" s="17" t="str">
        <f>OBV!H2509</f>
        <v>BULLISH DIVERGENCE</v>
      </c>
    </row>
    <row r="2510" spans="1:12" ht="13.5" x14ac:dyDescent="0.25">
      <c r="A2510" s="3">
        <f>RSI!A2510</f>
        <v>45659</v>
      </c>
      <c r="B2510" s="2">
        <f>RSI!B2510</f>
        <v>21.514199999999999</v>
      </c>
      <c r="C2510" s="2">
        <f>RSI!I2510</f>
        <v>37.76829766279797</v>
      </c>
      <c r="D2510" s="2">
        <f>MACD!E2510</f>
        <v>0.18051154368495048</v>
      </c>
      <c r="E2510" s="2">
        <f>MACD!F2510</f>
        <v>0.24709567582529895</v>
      </c>
      <c r="F2510" s="2">
        <f>'Moving Avg'!D2510</f>
        <v>21.554740000000002</v>
      </c>
      <c r="G2510" s="2">
        <f>'Moving Avg'!F2510</f>
        <v>21.820290000000004</v>
      </c>
      <c r="H2510" s="2">
        <f>'Moving Avg'!G2510</f>
        <v>21.968428000000003</v>
      </c>
      <c r="I2510" s="2">
        <f>'Moving Avg'!H2510</f>
        <v>22.634022999999978</v>
      </c>
      <c r="J2510" s="17" t="str">
        <f>OBV!F2510</f>
        <v>BULLISH</v>
      </c>
      <c r="K2510" s="17" t="str">
        <f>OBV!G2510</f>
        <v>NEUTRAL</v>
      </c>
      <c r="L2510" s="17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21.928699999999999</v>
      </c>
      <c r="C2511" s="2">
        <f>RSI!I2511</f>
        <v>53.534799199633866</v>
      </c>
      <c r="D2511" s="2">
        <f>MACD!E2511</f>
        <v>0.11362904410723473</v>
      </c>
      <c r="E2511" s="2">
        <f>MACD!F2511</f>
        <v>0.22040234948168613</v>
      </c>
      <c r="F2511" s="2">
        <f>'Moving Avg'!D2511</f>
        <v>21.622200000000003</v>
      </c>
      <c r="G2511" s="2">
        <f>'Moving Avg'!F2511</f>
        <v>21.790410000000001</v>
      </c>
      <c r="H2511" s="2">
        <f>'Moving Avg'!G2511</f>
        <v>21.968042000000004</v>
      </c>
      <c r="I2511" s="2">
        <f>'Moving Avg'!H2511</f>
        <v>22.624632999999974</v>
      </c>
      <c r="J2511" s="17" t="str">
        <f>OBV!F2511</f>
        <v>BULLISH</v>
      </c>
      <c r="K2511" s="17" t="str">
        <f>OBV!G2511</f>
        <v>NEUTRAL</v>
      </c>
      <c r="L2511" s="17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21.928699999999999</v>
      </c>
      <c r="C2512" s="2">
        <f>RSI!I2512</f>
        <v>53.534799199633866</v>
      </c>
      <c r="D2512" s="2">
        <f>MACD!E2512</f>
        <v>6.9662082396977354E-2</v>
      </c>
      <c r="E2512" s="2">
        <f>MACD!F2512</f>
        <v>0.19025429606474439</v>
      </c>
      <c r="F2512" s="2">
        <f>'Moving Avg'!D2512</f>
        <v>21.672319999999996</v>
      </c>
      <c r="G2512" s="2">
        <f>'Moving Avg'!F2512</f>
        <v>21.764385000000001</v>
      </c>
      <c r="H2512" s="2">
        <f>'Moving Avg'!G2512</f>
        <v>21.963222000000002</v>
      </c>
      <c r="I2512" s="2">
        <f>'Moving Avg'!H2512</f>
        <v>22.615056999999979</v>
      </c>
      <c r="J2512" s="17" t="str">
        <f>OBV!F2512</f>
        <v>BULLISH</v>
      </c>
      <c r="K2512" s="17" t="str">
        <f>OBV!G2512</f>
        <v>NEUTRAL</v>
      </c>
      <c r="L2512" s="17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21.928699999999999</v>
      </c>
      <c r="C2513" s="2">
        <f>RSI!I2513</f>
        <v>53.534799199633873</v>
      </c>
      <c r="D2513" s="2">
        <f>MACD!E2513</f>
        <v>1.992372684168231E-2</v>
      </c>
      <c r="E2513" s="2">
        <f>MACD!F2513</f>
        <v>0.15618818222013198</v>
      </c>
      <c r="F2513" s="2">
        <f>'Moving Avg'!D2513</f>
        <v>21.759059999999998</v>
      </c>
      <c r="G2513" s="2">
        <f>'Moving Avg'!F2513</f>
        <v>21.73836</v>
      </c>
      <c r="H2513" s="2">
        <f>'Moving Avg'!G2513</f>
        <v>21.965149999999998</v>
      </c>
      <c r="I2513" s="2">
        <f>'Moving Avg'!H2513</f>
        <v>22.603156999999982</v>
      </c>
      <c r="J2513" s="17" t="str">
        <f>OBV!F2513</f>
        <v>BULLISH</v>
      </c>
      <c r="K2513" s="17" t="str">
        <f>OBV!G2513</f>
        <v>NEUTRAL</v>
      </c>
      <c r="L2513" s="17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21.928699999999999</v>
      </c>
      <c r="C2514" s="2">
        <f>RSI!I2514</f>
        <v>53.534799199633873</v>
      </c>
      <c r="D2514" s="2">
        <f>MACD!E2514</f>
        <v>-2.7232805024620887E-2</v>
      </c>
      <c r="E2514" s="2">
        <f>MACD!F2514</f>
        <v>0.11950398477118142</v>
      </c>
      <c r="F2514" s="2">
        <f>'Moving Avg'!D2514</f>
        <v>21.845799999999997</v>
      </c>
      <c r="G2514" s="2">
        <f>'Moving Avg'!F2514</f>
        <v>21.7239</v>
      </c>
      <c r="H2514" s="2">
        <f>'Moving Avg'!G2514</f>
        <v>21.965149999999998</v>
      </c>
      <c r="I2514" s="2">
        <f>'Moving Avg'!H2514</f>
        <v>22.589630499999984</v>
      </c>
      <c r="J2514" s="17" t="str">
        <f>OBV!F2514</f>
        <v>BULLISH</v>
      </c>
      <c r="K2514" s="17" t="str">
        <f>OBV!G2514</f>
        <v>NEUTRAL</v>
      </c>
      <c r="L2514" s="17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21.514199999999999</v>
      </c>
      <c r="C2515" s="2">
        <f>RSI!I2515</f>
        <v>39.928374558981965</v>
      </c>
      <c r="D2515" s="2">
        <f>MACD!E2515</f>
        <v>-3.7008631358339983E-2</v>
      </c>
      <c r="E2515" s="2">
        <f>MACD!F2515</f>
        <v>8.8201461545277152E-2</v>
      </c>
      <c r="F2515" s="2">
        <f>'Moving Avg'!D2515</f>
        <v>21.845800000000001</v>
      </c>
      <c r="G2515" s="2">
        <f>'Moving Avg'!F2515</f>
        <v>21.688714999999998</v>
      </c>
      <c r="H2515" s="2">
        <f>'Moving Avg'!G2515</f>
        <v>21.956860000000002</v>
      </c>
      <c r="I2515" s="2">
        <f>'Moving Avg'!H2515</f>
        <v>22.572915999999985</v>
      </c>
      <c r="J2515" s="17" t="str">
        <f>OBV!F2515</f>
        <v>BULLISH</v>
      </c>
      <c r="K2515" s="17" t="str">
        <f>OBV!G2515</f>
        <v>NEUTRAL</v>
      </c>
      <c r="L2515" s="17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21.5914</v>
      </c>
      <c r="C2516" s="2">
        <f>RSI!I2516</f>
        <v>42.842182540378694</v>
      </c>
      <c r="D2516" s="2">
        <f>MACD!E2516</f>
        <v>-4.9084750208308492E-2</v>
      </c>
      <c r="E2516" s="2">
        <f>MACD!F2516</f>
        <v>6.074421919456003E-2</v>
      </c>
      <c r="F2516" s="2">
        <f>'Moving Avg'!D2516</f>
        <v>21.778340000000004</v>
      </c>
      <c r="G2516" s="2">
        <f>'Moving Avg'!F2516</f>
        <v>21.683895</v>
      </c>
      <c r="H2516" s="2">
        <f>'Moving Avg'!G2516</f>
        <v>21.950114000000003</v>
      </c>
      <c r="I2516" s="2">
        <f>'Moving Avg'!H2516</f>
        <v>22.554913999999989</v>
      </c>
      <c r="J2516" s="17" t="str">
        <f>OBV!F2516</f>
        <v>BEARISH</v>
      </c>
      <c r="K2516" s="17" t="str">
        <f>OBV!G2516</f>
        <v>NEUTRAL</v>
      </c>
      <c r="L2516" s="17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21.5914</v>
      </c>
      <c r="C2517" s="2">
        <f>RSI!I2517</f>
        <v>42.842182540378694</v>
      </c>
      <c r="D2517" s="2">
        <f>MACD!E2517</f>
        <v>-4.4648264974433971E-2</v>
      </c>
      <c r="E2517" s="2">
        <f>MACD!F2517</f>
        <v>3.9665722360761234E-2</v>
      </c>
      <c r="F2517" s="2">
        <f>'Moving Avg'!D2517</f>
        <v>21.710879999999996</v>
      </c>
      <c r="G2517" s="2">
        <f>'Moving Avg'!F2517</f>
        <v>21.679075000000005</v>
      </c>
      <c r="H2517" s="2">
        <f>'Moving Avg'!G2517</f>
        <v>21.942982000000008</v>
      </c>
      <c r="I2517" s="2">
        <f>'Moving Avg'!H2517</f>
        <v>22.537376999999992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21.6203</v>
      </c>
      <c r="C2518" s="2">
        <f>RSI!I2518</f>
        <v>44.021053249830501</v>
      </c>
      <c r="D2518" s="2">
        <f>MACD!E2518</f>
        <v>-6.9985511415417534E-2</v>
      </c>
      <c r="E2518" s="2">
        <f>MACD!F2518</f>
        <v>1.7735475605525484E-2</v>
      </c>
      <c r="F2518" s="2">
        <f>'Moving Avg'!D2518</f>
        <v>21.6492</v>
      </c>
      <c r="G2518" s="2">
        <f>'Moving Avg'!F2518</f>
        <v>21.656425000000002</v>
      </c>
      <c r="H2518" s="2">
        <f>'Moving Avg'!G2518</f>
        <v>21.934886000000006</v>
      </c>
      <c r="I2518" s="2">
        <f>'Moving Avg'!H2518</f>
        <v>22.519984499999993</v>
      </c>
      <c r="J2518" s="17" t="str">
        <f>OBV!F2518</f>
        <v>BULLISH</v>
      </c>
      <c r="K2518" s="17" t="str">
        <f>OBV!G2518</f>
        <v>NEUTRAL</v>
      </c>
      <c r="L2518" s="17" t="str">
        <f>OBV!H2518</f>
        <v>BULLISH DIVERGENCE</v>
      </c>
    </row>
    <row r="2519" spans="1:12" ht="13.5" x14ac:dyDescent="0.25">
      <c r="A2519" s="3">
        <f>RSI!A2519</f>
        <v>45672</v>
      </c>
      <c r="B2519" s="2">
        <f>RSI!B2519</f>
        <v>21.880500000000001</v>
      </c>
      <c r="C2519" s="2">
        <f>RSI!I2519</f>
        <v>53.350066357072009</v>
      </c>
      <c r="D2519" s="2">
        <f>MACD!E2519</f>
        <v>-0.10974106903823611</v>
      </c>
      <c r="E2519" s="2">
        <f>MACD!F2519</f>
        <v>-7.7598333232268332E-3</v>
      </c>
      <c r="F2519" s="2">
        <f>'Moving Avg'!D2519</f>
        <v>21.639559999999999</v>
      </c>
      <c r="G2519" s="2">
        <f>'Moving Avg'!F2519</f>
        <v>21.670400000000001</v>
      </c>
      <c r="H2519" s="2">
        <f>'Moving Avg'!G2519</f>
        <v>21.931994000000003</v>
      </c>
      <c r="I2519" s="2">
        <f>'Moving Avg'!H2519</f>
        <v>22.503892999999994</v>
      </c>
      <c r="J2519" s="17" t="str">
        <f>OBV!F2519</f>
        <v>BULLISH</v>
      </c>
      <c r="K2519" s="17" t="str">
        <f>OBV!G2519</f>
        <v>NEUTRAL</v>
      </c>
      <c r="L2519" s="17" t="str">
        <f>OBV!H2519</f>
        <v>BULLISH DIVERGENCE</v>
      </c>
    </row>
    <row r="2520" spans="1:12" ht="13.5" x14ac:dyDescent="0.25">
      <c r="A2520" s="3">
        <f>RSI!A2520</f>
        <v>45673</v>
      </c>
      <c r="B2520" s="2">
        <f>RSI!B2520</f>
        <v>21.687799999999999</v>
      </c>
      <c r="C2520" s="2">
        <f>RSI!I2520</f>
        <v>47.091019803295254</v>
      </c>
      <c r="D2520" s="2">
        <f>MACD!E2520</f>
        <v>-0.12680321738616129</v>
      </c>
      <c r="E2520" s="2">
        <f>MACD!F2520</f>
        <v>-3.1568510135813729E-2</v>
      </c>
      <c r="F2520" s="2">
        <f>'Moving Avg'!D2520</f>
        <v>21.67428</v>
      </c>
      <c r="G2520" s="2">
        <f>'Moving Avg'!F2520</f>
        <v>21.674259999999997</v>
      </c>
      <c r="H2520" s="2">
        <f>'Moving Avg'!G2520</f>
        <v>21.922356000000004</v>
      </c>
      <c r="I2520" s="2">
        <f>'Moving Avg'!H2520</f>
        <v>22.486837999999992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21.687799999999999</v>
      </c>
      <c r="C2521" s="2">
        <f>RSI!I2521</f>
        <v>47.091019803295254</v>
      </c>
      <c r="D2521" s="2">
        <f>MACD!E2521</f>
        <v>-7.693506332956801E-2</v>
      </c>
      <c r="E2521" s="2">
        <f>MACD!F2521</f>
        <v>-4.0641820774564588E-2</v>
      </c>
      <c r="F2521" s="2">
        <f>'Moving Avg'!D2521</f>
        <v>21.693559999999998</v>
      </c>
      <c r="G2521" s="2">
        <f>'Moving Avg'!F2521</f>
        <v>21.67812</v>
      </c>
      <c r="H2521" s="2">
        <f>'Moving Avg'!G2521</f>
        <v>21.915610000000001</v>
      </c>
      <c r="I2521" s="2">
        <f>'Moving Avg'!H2521</f>
        <v>22.469782999999993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21.687799999999999</v>
      </c>
      <c r="C2522" s="2">
        <f>RSI!I2522</f>
        <v>47.091019803295254</v>
      </c>
      <c r="D2522" s="2">
        <f>MACD!E2522</f>
        <v>-3.4242520255833853E-2</v>
      </c>
      <c r="E2522" s="2">
        <f>MACD!F2522</f>
        <v>-3.9361960670818444E-2</v>
      </c>
      <c r="F2522" s="2">
        <f>'Moving Avg'!D2522</f>
        <v>21.712839999999996</v>
      </c>
      <c r="G2522" s="2">
        <f>'Moving Avg'!F2522</f>
        <v>21.677639999999997</v>
      </c>
      <c r="H2522" s="2">
        <f>'Moving Avg'!G2522</f>
        <v>21.908863999999998</v>
      </c>
      <c r="I2522" s="2">
        <f>'Moving Avg'!H2522</f>
        <v>22.453146499999992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21.697399999999998</v>
      </c>
      <c r="C2523" s="2">
        <f>RSI!I2523</f>
        <v>47.474450948891949</v>
      </c>
      <c r="D2523" s="2">
        <f>MACD!E2523</f>
        <v>1.630469562687864E-3</v>
      </c>
      <c r="E2523" s="2">
        <f>MACD!F2523</f>
        <v>-3.1163474624117185E-2</v>
      </c>
      <c r="F2523" s="2">
        <f>'Moving Avg'!D2523</f>
        <v>21.728259999999999</v>
      </c>
      <c r="G2523" s="2">
        <f>'Moving Avg'!F2523</f>
        <v>21.681494999999998</v>
      </c>
      <c r="H2523" s="2">
        <f>'Moving Avg'!G2523</f>
        <v>21.902310000000003</v>
      </c>
      <c r="I2523" s="2">
        <f>'Moving Avg'!H2523</f>
        <v>22.436557999999987</v>
      </c>
      <c r="J2523" s="17" t="str">
        <f>OBV!F2523</f>
        <v>BULLISH</v>
      </c>
      <c r="K2523" s="17" t="str">
        <f>OBV!G2523</f>
        <v>NEUTRAL</v>
      </c>
      <c r="L2523" s="17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21.707000000000001</v>
      </c>
      <c r="C2524" s="2">
        <f>RSI!I2524</f>
        <v>47.881209794364665</v>
      </c>
      <c r="D2524" s="2">
        <f>MACD!E2524</f>
        <v>3.1642293841443347E-2</v>
      </c>
      <c r="E2524" s="2">
        <f>MACD!F2524</f>
        <v>-1.8602320931005077E-2</v>
      </c>
      <c r="F2524" s="2">
        <f>'Moving Avg'!D2524</f>
        <v>21.693560000000002</v>
      </c>
      <c r="G2524" s="2">
        <f>'Moving Avg'!F2524</f>
        <v>21.687274999999996</v>
      </c>
      <c r="H2524" s="2">
        <f>'Moving Avg'!G2524</f>
        <v>21.895754000000007</v>
      </c>
      <c r="I2524" s="2">
        <f>'Moving Avg'!H2524</f>
        <v>22.419831499999987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21.707000000000001</v>
      </c>
      <c r="C2525" s="2">
        <f>RSI!I2525</f>
        <v>47.881209794364651</v>
      </c>
      <c r="D2525" s="2">
        <f>MACD!E2525</f>
        <v>-6.4474996021708364E-3</v>
      </c>
      <c r="E2525" s="2">
        <f>MACD!F2525</f>
        <v>-1.617135666523823E-2</v>
      </c>
      <c r="F2525" s="2">
        <f>'Moving Avg'!D2525</f>
        <v>21.697399999999998</v>
      </c>
      <c r="G2525" s="2">
        <f>'Moving Avg'!F2525</f>
        <v>21.693054999999994</v>
      </c>
      <c r="H2525" s="2">
        <f>'Moving Avg'!G2525</f>
        <v>21.889392000000012</v>
      </c>
      <c r="I2525" s="2">
        <f>'Moving Avg'!H2525</f>
        <v>22.403104999999993</v>
      </c>
      <c r="J2525" s="17" t="str">
        <f>OBV!F2525</f>
        <v>BULLISH</v>
      </c>
      <c r="K2525" s="17" t="str">
        <f>OBV!G2525</f>
        <v>NEUTRAL</v>
      </c>
      <c r="L2525" s="17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21.707000000000001</v>
      </c>
      <c r="C2526" s="2">
        <f>RSI!I2526</f>
        <v>47.881209794364651</v>
      </c>
      <c r="D2526" s="2">
        <f>MACD!E2526</f>
        <v>-2.6536682504122666E-2</v>
      </c>
      <c r="E2526" s="2">
        <f>MACD!F2526</f>
        <v>-1.8244421833015119E-2</v>
      </c>
      <c r="F2526" s="2">
        <f>'Moving Avg'!D2526</f>
        <v>21.701239999999995</v>
      </c>
      <c r="G2526" s="2">
        <f>'Moving Avg'!F2526</f>
        <v>21.698834999999995</v>
      </c>
      <c r="H2526" s="2">
        <f>'Moving Avg'!G2526</f>
        <v>21.883800000000015</v>
      </c>
      <c r="I2526" s="2">
        <f>'Moving Avg'!H2526</f>
        <v>22.386610999999995</v>
      </c>
      <c r="J2526" s="17" t="str">
        <f>OBV!F2526</f>
        <v>BULLISH</v>
      </c>
      <c r="K2526" s="17" t="str">
        <f>OBV!G2526</f>
        <v>NEUTRAL</v>
      </c>
      <c r="L2526" s="17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21.716699999999999</v>
      </c>
      <c r="C2527" s="2">
        <f>RSI!I2527</f>
        <v>48.385628979093056</v>
      </c>
      <c r="D2527" s="2">
        <f>MACD!E2527</f>
        <v>-4.4009555917281062E-2</v>
      </c>
      <c r="E2527" s="2">
        <f>MACD!F2527</f>
        <v>-2.3397448649868306E-2</v>
      </c>
      <c r="F2527" s="2">
        <f>'Moving Avg'!D2527</f>
        <v>21.70702</v>
      </c>
      <c r="G2527" s="2">
        <f>'Moving Avg'!F2527</f>
        <v>21.700764999999993</v>
      </c>
      <c r="H2527" s="2">
        <f>'Moving Avg'!G2527</f>
        <v>21.884186000000014</v>
      </c>
      <c r="I2527" s="2">
        <f>'Moving Avg'!H2527</f>
        <v>22.372024499999995</v>
      </c>
      <c r="J2527" s="17" t="str">
        <f>OBV!F2527</f>
        <v>BULLISH</v>
      </c>
      <c r="K2527" s="17" t="str">
        <f>OBV!G2527</f>
        <v>NEUTRAL</v>
      </c>
      <c r="L2527" s="17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21.735900000000001</v>
      </c>
      <c r="C2528" s="2">
        <f>RSI!I2528</f>
        <v>49.42893931563426</v>
      </c>
      <c r="D2528" s="2">
        <f>MACD!E2528</f>
        <v>-5.5601584307453322E-2</v>
      </c>
      <c r="E2528" s="2">
        <f>MACD!F2528</f>
        <v>-2.9838275781385312E-2</v>
      </c>
      <c r="F2528" s="2">
        <f>'Moving Avg'!D2528</f>
        <v>21.714720000000003</v>
      </c>
      <c r="G2528" s="2">
        <f>'Moving Avg'!F2528</f>
        <v>21.712809999999998</v>
      </c>
      <c r="H2528" s="2">
        <f>'Moving Avg'!G2528</f>
        <v>21.883222000000004</v>
      </c>
      <c r="I2528" s="2">
        <f>'Moving Avg'!H2528</f>
        <v>22.35753399999999</v>
      </c>
      <c r="J2528" s="17" t="str">
        <f>OBV!F2528</f>
        <v>BULLISH</v>
      </c>
      <c r="K2528" s="17" t="str">
        <f>OBV!G2528</f>
        <v>NEUTRAL</v>
      </c>
      <c r="L2528" s="17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21.735900000000001</v>
      </c>
      <c r="C2529" s="2">
        <f>RSI!I2529</f>
        <v>49.42893931563426</v>
      </c>
      <c r="D2529" s="2">
        <f>MACD!E2529</f>
        <v>-2.5336631230722162E-2</v>
      </c>
      <c r="E2529" s="2">
        <f>MACD!F2529</f>
        <v>-2.8937946871252684E-2</v>
      </c>
      <c r="F2529" s="2">
        <f>'Moving Avg'!D2529</f>
        <v>21.720500000000001</v>
      </c>
      <c r="G2529" s="2">
        <f>'Moving Avg'!F2529</f>
        <v>21.724854999999998</v>
      </c>
      <c r="H2529" s="2">
        <f>'Moving Avg'!G2529</f>
        <v>21.882258</v>
      </c>
      <c r="I2529" s="2">
        <f>'Moving Avg'!H2529</f>
        <v>22.343554499999986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21.716699999999999</v>
      </c>
      <c r="C2530" s="2">
        <f>RSI!I2530</f>
        <v>48.296721744461081</v>
      </c>
      <c r="D2530" s="2">
        <f>MACD!E2530</f>
        <v>-2.7912105244897845E-2</v>
      </c>
      <c r="E2530" s="2">
        <f>MACD!F2530</f>
        <v>-2.8732778545981719E-2</v>
      </c>
      <c r="F2530" s="2">
        <f>'Moving Avg'!D2530</f>
        <v>21.722439999999999</v>
      </c>
      <c r="G2530" s="2">
        <f>'Moving Avg'!F2530</f>
        <v>21.734980000000004</v>
      </c>
      <c r="H2530" s="2">
        <f>'Moving Avg'!G2530</f>
        <v>21.88091</v>
      </c>
      <c r="I2530" s="2">
        <f>'Moving Avg'!H2530</f>
        <v>22.332221499999989</v>
      </c>
      <c r="J2530" s="17" t="str">
        <f>OBV!F2530</f>
        <v>BULLISH</v>
      </c>
      <c r="K2530" s="17" t="str">
        <f>OBV!G2530</f>
        <v>NEUTRAL</v>
      </c>
      <c r="L2530" s="17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21.707000000000001</v>
      </c>
      <c r="C2531" s="2">
        <f>RSI!I2531</f>
        <v>47.702234539633125</v>
      </c>
      <c r="D2531" s="2">
        <f>MACD!E2531</f>
        <v>-2.9222666307344269E-2</v>
      </c>
      <c r="E2531" s="2">
        <f>MACD!F2531</f>
        <v>-2.883075609825423E-2</v>
      </c>
      <c r="F2531" s="2">
        <f>'Moving Avg'!D2531</f>
        <v>21.722439999999999</v>
      </c>
      <c r="G2531" s="2">
        <f>'Moving Avg'!F2531</f>
        <v>21.723895000000006</v>
      </c>
      <c r="H2531" s="2">
        <f>'Moving Avg'!G2531</f>
        <v>21.879367999999999</v>
      </c>
      <c r="I2531" s="2">
        <f>'Moving Avg'!H2531</f>
        <v>22.321304999999985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21.8323</v>
      </c>
      <c r="C2532" s="2">
        <f>RSI!I2532</f>
        <v>55.3481326265129</v>
      </c>
      <c r="D2532" s="2">
        <f>MACD!E2532</f>
        <v>-3.9416722224562051E-2</v>
      </c>
      <c r="E2532" s="2">
        <f>MACD!F2532</f>
        <v>-3.09479493235158E-2</v>
      </c>
      <c r="F2532" s="2">
        <f>'Moving Avg'!D2532</f>
        <v>21.745560000000001</v>
      </c>
      <c r="G2532" s="2">
        <f>'Moving Avg'!F2532</f>
        <v>21.719075</v>
      </c>
      <c r="H2532" s="2">
        <f>'Moving Avg'!G2532</f>
        <v>21.881874000000003</v>
      </c>
      <c r="I2532" s="2">
        <f>'Moving Avg'!H2532</f>
        <v>22.311479499999987</v>
      </c>
      <c r="J2532" s="17" t="str">
        <f>OBV!F2532</f>
        <v>BEARISH</v>
      </c>
      <c r="K2532" s="17" t="str">
        <f>OBV!G2532</f>
        <v>NEUTRAL</v>
      </c>
      <c r="L2532" s="17" t="str">
        <f>OBV!H2532</f>
        <v>BEARISH DIVERGENCE</v>
      </c>
    </row>
    <row r="2533" spans="1:12" ht="13.5" x14ac:dyDescent="0.25">
      <c r="A2533" s="3">
        <f>RSI!A2533</f>
        <v>45692</v>
      </c>
      <c r="B2533" s="2">
        <f>RSI!B2533</f>
        <v>21.8323</v>
      </c>
      <c r="C2533" s="2">
        <f>RSI!I2533</f>
        <v>55.3481326265129</v>
      </c>
      <c r="D2533" s="2">
        <f>MACD!E2533</f>
        <v>-4.7124125325236577E-2</v>
      </c>
      <c r="E2533" s="2">
        <f>MACD!F2533</f>
        <v>-3.4183184523859961E-2</v>
      </c>
      <c r="F2533" s="2">
        <f>'Moving Avg'!D2533</f>
        <v>21.764840000000003</v>
      </c>
      <c r="G2533" s="2">
        <f>'Moving Avg'!F2533</f>
        <v>21.714255000000001</v>
      </c>
      <c r="H2533" s="2">
        <f>'Moving Avg'!G2533</f>
        <v>21.884380000000007</v>
      </c>
      <c r="I2533" s="2">
        <f>'Moving Avg'!H2533</f>
        <v>22.304442999999981</v>
      </c>
      <c r="J2533" s="17" t="str">
        <f>OBV!F2533</f>
        <v>BEARISH</v>
      </c>
      <c r="K2533" s="17" t="str">
        <f>OBV!G2533</f>
        <v>NEUTRAL</v>
      </c>
      <c r="L2533" s="17" t="str">
        <f>OBV!H2533</f>
        <v>BEARISH DIVERGENCE</v>
      </c>
    </row>
    <row r="2534" spans="1:12" ht="13.5" x14ac:dyDescent="0.25">
      <c r="A2534" s="3">
        <f>RSI!A2534</f>
        <v>45693</v>
      </c>
      <c r="B2534" s="2">
        <f>RSI!B2534</f>
        <v>21.8323</v>
      </c>
      <c r="C2534" s="2">
        <f>RSI!I2534</f>
        <v>55.3481326265129</v>
      </c>
      <c r="D2534" s="2">
        <f>MACD!E2534</f>
        <v>-5.2686060799263856E-2</v>
      </c>
      <c r="E2534" s="2">
        <f>MACD!F2534</f>
        <v>-3.7883759778940741E-2</v>
      </c>
      <c r="F2534" s="2">
        <f>'Moving Avg'!D2534</f>
        <v>21.784120000000001</v>
      </c>
      <c r="G2534" s="2">
        <f>'Moving Avg'!F2534</f>
        <v>21.709434999999999</v>
      </c>
      <c r="H2534" s="2">
        <f>'Moving Avg'!G2534</f>
        <v>21.870114000000008</v>
      </c>
      <c r="I2534" s="2">
        <f>'Moving Avg'!H2534</f>
        <v>22.298335999999981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21.880500000000001</v>
      </c>
      <c r="C2535" s="2">
        <f>RSI!I2535</f>
        <v>58.278709528428898</v>
      </c>
      <c r="D2535" s="2">
        <f>MACD!E2535</f>
        <v>-6.1441582201432254E-2</v>
      </c>
      <c r="E2535" s="2">
        <f>MACD!F2535</f>
        <v>-4.2595324263439045E-2</v>
      </c>
      <c r="F2535" s="2">
        <f>'Moving Avg'!D2535</f>
        <v>21.816880000000001</v>
      </c>
      <c r="G2535" s="2">
        <f>'Moving Avg'!F2535</f>
        <v>21.727749999999993</v>
      </c>
      <c r="H2535" s="2">
        <f>'Moving Avg'!G2535</f>
        <v>21.856812000000005</v>
      </c>
      <c r="I2535" s="2">
        <f>'Moving Avg'!H2535</f>
        <v>22.292934499999983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21.880500000000001</v>
      </c>
      <c r="C2536" s="2">
        <f>RSI!I2536</f>
        <v>58.278709528428898</v>
      </c>
      <c r="D2536" s="2">
        <f>MACD!E2536</f>
        <v>-6.9578340197988808E-2</v>
      </c>
      <c r="E2536" s="2">
        <f>MACD!F2536</f>
        <v>-4.7991927450348998E-2</v>
      </c>
      <c r="F2536" s="2">
        <f>'Moving Avg'!D2536</f>
        <v>21.851579999999998</v>
      </c>
      <c r="G2536" s="2">
        <f>'Moving Avg'!F2536</f>
        <v>21.742204999999991</v>
      </c>
      <c r="H2536" s="2">
        <f>'Moving Avg'!G2536</f>
        <v>21.843510000000006</v>
      </c>
      <c r="I2536" s="2">
        <f>'Moving Avg'!H2536</f>
        <v>22.287532999999986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21.687799999999999</v>
      </c>
      <c r="C2537" s="2">
        <f>RSI!I2537</f>
        <v>44.681608167419235</v>
      </c>
      <c r="D2537" s="2">
        <f>MACD!E2537</f>
        <v>-6.1371203697309085E-2</v>
      </c>
      <c r="E2537" s="2">
        <f>MACD!F2537</f>
        <v>-5.0667782699741017E-2</v>
      </c>
      <c r="F2537" s="2">
        <f>'Moving Avg'!D2537</f>
        <v>21.822679999999998</v>
      </c>
      <c r="G2537" s="2">
        <f>'Moving Avg'!F2537</f>
        <v>21.747024999999994</v>
      </c>
      <c r="H2537" s="2">
        <f>'Moving Avg'!G2537</f>
        <v>21.826740000000004</v>
      </c>
      <c r="I2537" s="2">
        <f>'Moving Avg'!H2537</f>
        <v>22.279820499999985</v>
      </c>
      <c r="J2537" s="17" t="str">
        <f>OBV!F2537</f>
        <v>BEARISH</v>
      </c>
      <c r="K2537" s="17" t="str">
        <f>OBV!G2537</f>
        <v>NEUTRAL</v>
      </c>
      <c r="L2537" s="17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21.687799999999999</v>
      </c>
      <c r="C2538" s="2">
        <f>RSI!I2538</f>
        <v>44.681608167419228</v>
      </c>
      <c r="D2538" s="2">
        <f>MACD!E2538</f>
        <v>-5.0958533177432486E-2</v>
      </c>
      <c r="E2538" s="2">
        <f>MACD!F2538</f>
        <v>-5.0725932795279316E-2</v>
      </c>
      <c r="F2538" s="2">
        <f>'Moving Avg'!D2538</f>
        <v>21.793779999999998</v>
      </c>
      <c r="G2538" s="2">
        <f>'Moving Avg'!F2538</f>
        <v>21.750399999999992</v>
      </c>
      <c r="H2538" s="2">
        <f>'Moving Avg'!G2538</f>
        <v>21.809970000000003</v>
      </c>
      <c r="I2538" s="2">
        <f>'Moving Avg'!H2538</f>
        <v>22.272525999999988</v>
      </c>
      <c r="J2538" s="17" t="str">
        <f>OBV!F2538</f>
        <v>BEARISH</v>
      </c>
      <c r="K2538" s="17" t="str">
        <f>OBV!G2538</f>
        <v>NEUTRAL</v>
      </c>
      <c r="L2538" s="17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21.2058</v>
      </c>
      <c r="C2539" s="2">
        <f>RSI!I2539</f>
        <v>26.646685239272983</v>
      </c>
      <c r="D2539" s="2">
        <f>MACD!E2539</f>
        <v>-5.9678821071287302E-3</v>
      </c>
      <c r="E2539" s="2">
        <f>MACD!F2539</f>
        <v>-4.1774322657649202E-2</v>
      </c>
      <c r="F2539" s="2">
        <f>'Moving Avg'!D2539</f>
        <v>21.668479999999999</v>
      </c>
      <c r="G2539" s="2">
        <f>'Moving Avg'!F2539</f>
        <v>21.716664999999995</v>
      </c>
      <c r="H2539" s="2">
        <f>'Moving Avg'!G2539</f>
        <v>21.783560000000001</v>
      </c>
      <c r="I2539" s="2">
        <f>'Moving Avg'!H2539</f>
        <v>22.26305399999999</v>
      </c>
      <c r="J2539" s="17" t="str">
        <f>OBV!F2539</f>
        <v>BEARISH</v>
      </c>
      <c r="K2539" s="17" t="str">
        <f>OBV!G2539</f>
        <v>NEUTRAL</v>
      </c>
      <c r="L2539" s="17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21.398599999999998</v>
      </c>
      <c r="C2540" s="2">
        <f>RSI!I2540</f>
        <v>37.511669285566249</v>
      </c>
      <c r="D2540" s="2">
        <f>MACD!E2540</f>
        <v>1.8154911547462405E-2</v>
      </c>
      <c r="E2540" s="2">
        <f>MACD!F2540</f>
        <v>-2.9788475816626882E-2</v>
      </c>
      <c r="F2540" s="2">
        <f>'Moving Avg'!D2540</f>
        <v>21.572099999999999</v>
      </c>
      <c r="G2540" s="2">
        <f>'Moving Avg'!F2540</f>
        <v>21.702204999999992</v>
      </c>
      <c r="H2540" s="2">
        <f>'Moving Avg'!G2540</f>
        <v>21.761006000000002</v>
      </c>
      <c r="I2540" s="2">
        <f>'Moving Avg'!H2540</f>
        <v>22.255010999999985</v>
      </c>
      <c r="J2540" s="17" t="str">
        <f>OBV!F2540</f>
        <v>BEARISH</v>
      </c>
      <c r="K2540" s="17" t="str">
        <f>OBV!G2540</f>
        <v>NEUTRAL</v>
      </c>
      <c r="L2540" s="17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21.302199999999999</v>
      </c>
      <c r="C2541" s="2">
        <f>RSI!I2541</f>
        <v>34.740872010005177</v>
      </c>
      <c r="D2541" s="2">
        <f>MACD!E2541</f>
        <v>4.6121146900237164E-2</v>
      </c>
      <c r="E2541" s="2">
        <f>MACD!F2541</f>
        <v>-1.4606551273254073E-2</v>
      </c>
      <c r="F2541" s="2">
        <f>'Moving Avg'!D2541</f>
        <v>21.456440000000001</v>
      </c>
      <c r="G2541" s="2">
        <f>'Moving Avg'!F2541</f>
        <v>21.682924999999994</v>
      </c>
      <c r="H2541" s="2">
        <f>'Moving Avg'!G2541</f>
        <v>21.73652400000001</v>
      </c>
      <c r="I2541" s="2">
        <f>'Moving Avg'!H2541</f>
        <v>22.247415499999985</v>
      </c>
      <c r="J2541" s="17" t="str">
        <f>OBV!F2541</f>
        <v>BEARISH</v>
      </c>
      <c r="K2541" s="17" t="str">
        <f>OBV!G2541</f>
        <v>NEUTRAL</v>
      </c>
      <c r="L2541" s="17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21.3504</v>
      </c>
      <c r="C2542" s="2">
        <f>RSI!I2542</f>
        <v>37.237165243614655</v>
      </c>
      <c r="D2542" s="2">
        <f>MACD!E2542</f>
        <v>8.7826076058103553E-2</v>
      </c>
      <c r="E2542" s="2">
        <f>MACD!F2542</f>
        <v>5.8799741930174541E-3</v>
      </c>
      <c r="F2542" s="2">
        <f>'Moving Avg'!D2542</f>
        <v>21.388959999999997</v>
      </c>
      <c r="G2542" s="2">
        <f>'Moving Avg'!F2542</f>
        <v>21.666054999999997</v>
      </c>
      <c r="H2542" s="2">
        <f>'Moving Avg'!G2542</f>
        <v>21.714548000000008</v>
      </c>
      <c r="I2542" s="2">
        <f>'Moving Avg'!H2542</f>
        <v>22.240107499999979</v>
      </c>
      <c r="J2542" s="17" t="str">
        <f>OBV!F2542</f>
        <v>BEARISH</v>
      </c>
      <c r="K2542" s="17" t="str">
        <f>OBV!G2542</f>
        <v>NEUTRAL</v>
      </c>
      <c r="L2542" s="17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21.495000000000001</v>
      </c>
      <c r="C2543" s="2">
        <f>RSI!I2543</f>
        <v>44.140477104336448</v>
      </c>
      <c r="D2543" s="2">
        <f>MACD!E2543</f>
        <v>0.11428063792186549</v>
      </c>
      <c r="E2543" s="2">
        <f>MACD!F2543</f>
        <v>2.7560106938787063E-2</v>
      </c>
      <c r="F2543" s="2">
        <f>'Moving Avg'!D2543</f>
        <v>21.3504</v>
      </c>
      <c r="G2543" s="2">
        <f>'Moving Avg'!F2543</f>
        <v>21.655934999999996</v>
      </c>
      <c r="H2543" s="2">
        <f>'Moving Avg'!G2543</f>
        <v>21.695464000000001</v>
      </c>
      <c r="I2543" s="2">
        <f>'Moving Avg'!H2543</f>
        <v>22.234172999999984</v>
      </c>
      <c r="J2543" s="17" t="str">
        <f>OBV!F2543</f>
        <v>BULLISH</v>
      </c>
      <c r="K2543" s="17" t="str">
        <f>OBV!G2543</f>
        <v>NEUTRAL</v>
      </c>
      <c r="L2543" s="17" t="str">
        <f>OBV!H2543</f>
        <v>BULLISH DIVERGENCE</v>
      </c>
    </row>
    <row r="2544" spans="1:12" ht="13.5" x14ac:dyDescent="0.25">
      <c r="A2544" s="3">
        <f>RSI!A2544</f>
        <v>45707</v>
      </c>
      <c r="B2544" s="2">
        <f>RSI!B2544</f>
        <v>21.495000000000001</v>
      </c>
      <c r="C2544" s="2">
        <f>RSI!I2544</f>
        <v>44.140477104336448</v>
      </c>
      <c r="D2544" s="2">
        <f>MACD!E2544</f>
        <v>0.13754867769636192</v>
      </c>
      <c r="E2544" s="2">
        <f>MACD!F2544</f>
        <v>4.9557821090302032E-2</v>
      </c>
      <c r="F2544" s="2">
        <f>'Moving Avg'!D2544</f>
        <v>21.408239999999999</v>
      </c>
      <c r="G2544" s="2">
        <f>'Moving Avg'!F2544</f>
        <v>21.645334999999996</v>
      </c>
      <c r="H2544" s="2">
        <f>'Moving Avg'!G2544</f>
        <v>21.681005999999996</v>
      </c>
      <c r="I2544" s="2">
        <f>'Moving Avg'!H2544</f>
        <v>22.228238499999978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21.495000000000001</v>
      </c>
      <c r="C2545" s="2">
        <f>RSI!I2545</f>
        <v>44.140477104336448</v>
      </c>
      <c r="D2545" s="2">
        <f>MACD!E2545</f>
        <v>0.16547037634935435</v>
      </c>
      <c r="E2545" s="2">
        <f>MACD!F2545</f>
        <v>7.2740332142112507E-2</v>
      </c>
      <c r="F2545" s="2">
        <f>'Moving Avg'!D2545</f>
        <v>21.427520000000001</v>
      </c>
      <c r="G2545" s="2">
        <f>'Moving Avg'!F2545</f>
        <v>21.634734999999999</v>
      </c>
      <c r="H2545" s="2">
        <f>'Moving Avg'!G2545</f>
        <v>21.666547999999999</v>
      </c>
      <c r="I2545" s="2">
        <f>'Moving Avg'!H2545</f>
        <v>22.223001499999981</v>
      </c>
      <c r="J2545" s="17" t="str">
        <f>OBV!F2545</f>
        <v>BULLISH</v>
      </c>
      <c r="K2545" s="17" t="str">
        <f>OBV!G2545</f>
        <v>NEUTRAL</v>
      </c>
      <c r="L2545" s="17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21.678100000000001</v>
      </c>
      <c r="C2546" s="2">
        <f>RSI!I2546</f>
        <v>52.417534802627074</v>
      </c>
      <c r="D2546" s="2">
        <f>MACD!E2546</f>
        <v>0.17629084821310315</v>
      </c>
      <c r="E2546" s="2">
        <f>MACD!F2546</f>
        <v>9.3450435356310646E-2</v>
      </c>
      <c r="F2546" s="2">
        <f>'Moving Avg'!D2546</f>
        <v>21.502700000000001</v>
      </c>
      <c r="G2546" s="2">
        <f>'Moving Avg'!F2546</f>
        <v>21.633290000000006</v>
      </c>
      <c r="H2546" s="2">
        <f>'Moving Avg'!G2546</f>
        <v>21.666354000000002</v>
      </c>
      <c r="I2546" s="2">
        <f>'Moving Avg'!H2546</f>
        <v>22.219841999999986</v>
      </c>
      <c r="J2546" s="17" t="str">
        <f>OBV!F2546</f>
        <v>BULLISH</v>
      </c>
      <c r="K2546" s="17" t="str">
        <f>OBV!G2546</f>
        <v>NEUTRAL</v>
      </c>
      <c r="L2546" s="17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21.697399999999998</v>
      </c>
      <c r="C2547" s="2">
        <f>RSI!I2547</f>
        <v>53.204644315648167</v>
      </c>
      <c r="D2547" s="2">
        <f>MACD!E2547</f>
        <v>0.15399018259965302</v>
      </c>
      <c r="E2547" s="2">
        <f>MACD!F2547</f>
        <v>0.10555838480497912</v>
      </c>
      <c r="F2547" s="2">
        <f>'Moving Avg'!D2547</f>
        <v>21.572099999999999</v>
      </c>
      <c r="G2547" s="2">
        <f>'Moving Avg'!F2547</f>
        <v>21.632325000000002</v>
      </c>
      <c r="H2547" s="2">
        <f>'Moving Avg'!G2547</f>
        <v>21.666546000000004</v>
      </c>
      <c r="I2547" s="2">
        <f>'Moving Avg'!H2547</f>
        <v>22.219567499999979</v>
      </c>
      <c r="J2547" s="17" t="str">
        <f>OBV!F2547</f>
        <v>BULLISH</v>
      </c>
      <c r="K2547" s="17" t="str">
        <f>OBV!G2547</f>
        <v>NEUTRAL</v>
      </c>
      <c r="L2547" s="17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21.784099999999999</v>
      </c>
      <c r="C2548" s="2">
        <f>RSI!I2548</f>
        <v>56.672036540046044</v>
      </c>
      <c r="D2548" s="2">
        <f>MACD!E2548</f>
        <v>0.12823165332871866</v>
      </c>
      <c r="E2548" s="2">
        <f>MACD!F2548</f>
        <v>0.11009303850972703</v>
      </c>
      <c r="F2548" s="2">
        <f>'Moving Avg'!D2548</f>
        <v>21.629920000000002</v>
      </c>
      <c r="G2548" s="2">
        <f>'Moving Avg'!F2548</f>
        <v>21.63473500000001</v>
      </c>
      <c r="H2548" s="2">
        <f>'Moving Avg'!G2548</f>
        <v>21.660762000000005</v>
      </c>
      <c r="I2548" s="2">
        <f>'Moving Avg'!H2548</f>
        <v>22.218099999999978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21.697399999999998</v>
      </c>
      <c r="C2549" s="2">
        <f>RSI!I2549</f>
        <v>52.483987797772137</v>
      </c>
      <c r="D2549" s="2">
        <f>MACD!E2549</f>
        <v>3.7760080215264225E-2</v>
      </c>
      <c r="E2549" s="2">
        <f>MACD!F2549</f>
        <v>9.5626446850834476E-2</v>
      </c>
      <c r="F2549" s="2">
        <f>'Moving Avg'!D2549</f>
        <v>21.670400000000001</v>
      </c>
      <c r="G2549" s="2">
        <f>'Moving Avg'!F2549</f>
        <v>21.632810000000003</v>
      </c>
      <c r="H2549" s="2">
        <f>'Moving Avg'!G2549</f>
        <v>21.662689999999998</v>
      </c>
      <c r="I2549" s="2">
        <f>'Moving Avg'!H2549</f>
        <v>22.216198999999975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21.880500000000001</v>
      </c>
      <c r="C2550" s="2">
        <f>RSI!I2550</f>
        <v>59.321010127818489</v>
      </c>
      <c r="D2550" s="2">
        <f>MACD!E2550</f>
        <v>-2.305622442023747E-2</v>
      </c>
      <c r="E2550" s="2">
        <f>MACD!F2550</f>
        <v>7.1889912596620101E-2</v>
      </c>
      <c r="F2550" s="2">
        <f>'Moving Avg'!D2550</f>
        <v>21.747499999999999</v>
      </c>
      <c r="G2550" s="2">
        <f>'Moving Avg'!F2550</f>
        <v>21.641000000000005</v>
      </c>
      <c r="H2550" s="2">
        <f>'Moving Avg'!G2550</f>
        <v>21.668087999999997</v>
      </c>
      <c r="I2550" s="2">
        <f>'Moving Avg'!H2550</f>
        <v>22.21869899999998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21.697399999999998</v>
      </c>
      <c r="C2551" s="2">
        <f>RSI!I2551</f>
        <v>51.362086228566959</v>
      </c>
      <c r="D2551" s="2">
        <f>MACD!E2551</f>
        <v>-7.7201121505940051E-2</v>
      </c>
      <c r="E2551" s="2">
        <f>MACD!F2551</f>
        <v>4.2071705776108068E-2</v>
      </c>
      <c r="F2551" s="2">
        <f>'Moving Avg'!D2551</f>
        <v>21.751359999999998</v>
      </c>
      <c r="G2551" s="2">
        <f>'Moving Avg'!F2551</f>
        <v>21.640520000000002</v>
      </c>
      <c r="H2551" s="2">
        <f>'Moving Avg'!G2551</f>
        <v>21.669823999999998</v>
      </c>
      <c r="I2551" s="2">
        <f>'Moving Avg'!H2551</f>
        <v>22.216797999999979</v>
      </c>
      <c r="J2551" s="17" t="str">
        <f>OBV!F2551</f>
        <v>BULLISH</v>
      </c>
      <c r="K2551" s="17" t="str">
        <f>OBV!G2551</f>
        <v>NEUTRAL</v>
      </c>
      <c r="L2551" s="17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21.870899999999999</v>
      </c>
      <c r="C2552" s="2">
        <f>RSI!I2552</f>
        <v>57.219281545430661</v>
      </c>
      <c r="D2552" s="2">
        <f>MACD!E2552</f>
        <v>-0.12868272325108165</v>
      </c>
      <c r="E2552" s="2">
        <f>MACD!F2552</f>
        <v>7.9208199706701232E-3</v>
      </c>
      <c r="F2552" s="2">
        <f>'Moving Avg'!D2552</f>
        <v>21.786059999999999</v>
      </c>
      <c r="G2552" s="2">
        <f>'Moving Avg'!F2552</f>
        <v>21.642450000000004</v>
      </c>
      <c r="H2552" s="2">
        <f>'Moving Avg'!G2552</f>
        <v>21.673293999999995</v>
      </c>
      <c r="I2552" s="2">
        <f>'Moving Avg'!H2552</f>
        <v>22.21692599999998</v>
      </c>
      <c r="J2552" s="17" t="str">
        <f>OBV!F2552</f>
        <v>BULLISH</v>
      </c>
      <c r="K2552" s="17" t="str">
        <f>OBV!G2552</f>
        <v>NEUTRAL</v>
      </c>
      <c r="L2552" s="17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21.870899999999999</v>
      </c>
      <c r="C2553" s="2">
        <f>RSI!I2553</f>
        <v>57.219281545430661</v>
      </c>
      <c r="D2553" s="2">
        <f>MACD!E2553</f>
        <v>-0.15123631181777242</v>
      </c>
      <c r="E2553" s="2">
        <f>MACD!F2553</f>
        <v>-2.3910606387018387E-2</v>
      </c>
      <c r="F2553" s="2">
        <f>'Moving Avg'!D2553</f>
        <v>21.803419999999999</v>
      </c>
      <c r="G2553" s="2">
        <f>'Moving Avg'!F2553</f>
        <v>21.644380000000005</v>
      </c>
      <c r="H2553" s="2">
        <f>'Moving Avg'!G2553</f>
        <v>21.678305999999992</v>
      </c>
      <c r="I2553" s="2">
        <f>'Moving Avg'!H2553</f>
        <v>22.217286499999982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21.707000000000001</v>
      </c>
      <c r="C2554" s="2">
        <f>RSI!I2554</f>
        <v>50.549922432544498</v>
      </c>
      <c r="D2554" s="2">
        <f>MACD!E2554</f>
        <v>-0.15932603150030644</v>
      </c>
      <c r="E2554" s="2">
        <f>MACD!F2554</f>
        <v>-5.0993691409675995E-2</v>
      </c>
      <c r="F2554" s="2">
        <f>'Moving Avg'!D2554</f>
        <v>21.805340000000001</v>
      </c>
      <c r="G2554" s="2">
        <f>'Moving Avg'!F2554</f>
        <v>21.638115000000003</v>
      </c>
      <c r="H2554" s="2">
        <f>'Moving Avg'!G2554</f>
        <v>21.680617999999999</v>
      </c>
      <c r="I2554" s="2">
        <f>'Moving Avg'!H2554</f>
        <v>22.212876999999985</v>
      </c>
      <c r="J2554" s="17" t="str">
        <f>OBV!F2554</f>
        <v>BULLISH</v>
      </c>
      <c r="K2554" s="17" t="str">
        <f>OBV!G2554</f>
        <v>NEUTRAL</v>
      </c>
      <c r="L2554" s="17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21.880500000000001</v>
      </c>
      <c r="C2555" s="2">
        <f>RSI!I2555</f>
        <v>56.349968849616978</v>
      </c>
      <c r="D2555" s="2">
        <f>MACD!E2555</f>
        <v>-0.17911625596382663</v>
      </c>
      <c r="E2555" s="2">
        <f>MACD!F2555</f>
        <v>-7.6618204320506117E-2</v>
      </c>
      <c r="F2555" s="2">
        <f>'Moving Avg'!D2555</f>
        <v>21.805339999999998</v>
      </c>
      <c r="G2555" s="2">
        <f>'Moving Avg'!F2555</f>
        <v>21.638115000000003</v>
      </c>
      <c r="H2555" s="2">
        <f>'Moving Avg'!G2555</f>
        <v>21.686399999999999</v>
      </c>
      <c r="I2555" s="2">
        <f>'Moving Avg'!H2555</f>
        <v>22.209799499999985</v>
      </c>
      <c r="J2555" s="17" t="str">
        <f>OBV!F2555</f>
        <v>BULLISH</v>
      </c>
      <c r="K2555" s="17" t="str">
        <f>OBV!G2555</f>
        <v>NEUTRAL</v>
      </c>
      <c r="L2555" s="17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21.880500000000001</v>
      </c>
      <c r="C2556" s="2">
        <f>RSI!I2556</f>
        <v>56.349968849616978</v>
      </c>
      <c r="D2556" s="2">
        <f>MACD!E2556</f>
        <v>-0.16880413831030339</v>
      </c>
      <c r="E2556" s="2">
        <f>MACD!F2556</f>
        <v>-9.5055391118465574E-2</v>
      </c>
      <c r="F2556" s="2">
        <f>'Moving Avg'!D2556</f>
        <v>21.84196</v>
      </c>
      <c r="G2556" s="2">
        <f>'Moving Avg'!F2556</f>
        <v>21.638114999999999</v>
      </c>
      <c r="H2556" s="2">
        <f>'Moving Avg'!G2556</f>
        <v>21.692181999999999</v>
      </c>
      <c r="I2556" s="2">
        <f>'Moving Avg'!H2556</f>
        <v>22.207512499999986</v>
      </c>
      <c r="J2556" s="17" t="str">
        <f>OBV!F2556</f>
        <v>BULLISH</v>
      </c>
      <c r="K2556" s="17" t="str">
        <f>OBV!G2556</f>
        <v>NEUTRAL</v>
      </c>
      <c r="L2556" s="17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21.880500000000001</v>
      </c>
      <c r="C2557" s="2">
        <f>RSI!I2557</f>
        <v>56.349968849616978</v>
      </c>
      <c r="D2557" s="2">
        <f>MACD!E2557</f>
        <v>-0.15813847190585761</v>
      </c>
      <c r="E2557" s="2">
        <f>MACD!F2557</f>
        <v>-0.10767200727594399</v>
      </c>
      <c r="F2557" s="2">
        <f>'Moving Avg'!D2557</f>
        <v>21.843879999999999</v>
      </c>
      <c r="G2557" s="2">
        <f>'Moving Avg'!F2557</f>
        <v>21.647749999999995</v>
      </c>
      <c r="H2557" s="2">
        <f>'Moving Avg'!G2557</f>
        <v>21.69623</v>
      </c>
      <c r="I2557" s="2">
        <f>'Moving Avg'!H2557</f>
        <v>22.204899999999988</v>
      </c>
      <c r="J2557" s="17" t="str">
        <f>OBV!F2557</f>
        <v>BULLISH</v>
      </c>
      <c r="K2557" s="17" t="str">
        <f>OBV!G2557</f>
        <v>NEUTRAL</v>
      </c>
      <c r="L2557" s="17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21.784099999999999</v>
      </c>
      <c r="C2558" s="2">
        <f>RSI!I2558</f>
        <v>52.108604880039664</v>
      </c>
      <c r="D2558" s="2">
        <f>MACD!E2558</f>
        <v>-0.12958744014276391</v>
      </c>
      <c r="E2558" s="2">
        <f>MACD!F2558</f>
        <v>-0.11205509384930798</v>
      </c>
      <c r="F2558" s="2">
        <f>'Moving Avg'!D2558</f>
        <v>21.826519999999999</v>
      </c>
      <c r="G2558" s="2">
        <f>'Moving Avg'!F2558</f>
        <v>21.652564999999999</v>
      </c>
      <c r="H2558" s="2">
        <f>'Moving Avg'!G2558</f>
        <v>21.702012000000003</v>
      </c>
      <c r="I2558" s="2">
        <f>'Moving Avg'!H2558</f>
        <v>22.201805499999988</v>
      </c>
      <c r="J2558" s="17" t="str">
        <f>OBV!F2558</f>
        <v>BULLISH</v>
      </c>
      <c r="K2558" s="17" t="str">
        <f>OBV!G2558</f>
        <v>NEUTRAL</v>
      </c>
      <c r="L2558" s="17" t="str">
        <f>OBV!H2558</f>
        <v>BULLISH DIVERGENCE</v>
      </c>
    </row>
    <row r="2559" spans="1:12" ht="13.5" x14ac:dyDescent="0.25">
      <c r="A2559" s="3">
        <f>RSI!A2559</f>
        <v>45728</v>
      </c>
      <c r="B2559" s="2">
        <f>RSI!B2559</f>
        <v>21.8323</v>
      </c>
      <c r="C2559" s="2">
        <f>RSI!I2559</f>
        <v>53.973995653228286</v>
      </c>
      <c r="D2559" s="2">
        <f>MACD!E2559</f>
        <v>-0.12265045012731335</v>
      </c>
      <c r="E2559" s="2">
        <f>MACD!F2559</f>
        <v>-0.11417416510490905</v>
      </c>
      <c r="F2559" s="2">
        <f>'Moving Avg'!D2559</f>
        <v>21.851580000000002</v>
      </c>
      <c r="G2559" s="2">
        <f>'Moving Avg'!F2559</f>
        <v>21.683889999999998</v>
      </c>
      <c r="H2559" s="2">
        <f>'Moving Avg'!G2559</f>
        <v>21.708758000000003</v>
      </c>
      <c r="I2559" s="2">
        <f>'Moving Avg'!H2559</f>
        <v>22.198951999999991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21.8034</v>
      </c>
      <c r="C2560" s="2">
        <f>RSI!I2560</f>
        <v>52.64982262989232</v>
      </c>
      <c r="D2560" s="2">
        <f>MACD!E2560</f>
        <v>-8.7045110939975245E-2</v>
      </c>
      <c r="E2560" s="2">
        <f>MACD!F2560</f>
        <v>-0.1087483542719223</v>
      </c>
      <c r="F2560" s="2">
        <f>'Moving Avg'!D2560</f>
        <v>21.83616</v>
      </c>
      <c r="G2560" s="2">
        <f>'Moving Avg'!F2560</f>
        <v>21.704129999999996</v>
      </c>
      <c r="H2560" s="2">
        <f>'Moving Avg'!G2560</f>
        <v>21.714542000000002</v>
      </c>
      <c r="I2560" s="2">
        <f>'Moving Avg'!H2560</f>
        <v>22.196418999999988</v>
      </c>
      <c r="J2560" s="17" t="str">
        <f>OBV!F2560</f>
        <v>BULLISH</v>
      </c>
      <c r="K2560" s="17" t="str">
        <f>OBV!G2560</f>
        <v>NEUTRAL</v>
      </c>
      <c r="L2560" s="17" t="str">
        <f>OBV!H2560</f>
        <v>BULLISH DIVERGENCE</v>
      </c>
    </row>
    <row r="2561" spans="1:12" ht="13.5" x14ac:dyDescent="0.25">
      <c r="A2561" s="3">
        <f>RSI!A2561</f>
        <v>45730</v>
      </c>
      <c r="B2561" s="2">
        <f>RSI!B2561</f>
        <v>21.8323</v>
      </c>
      <c r="C2561" s="2">
        <f>RSI!I2561</f>
        <v>53.868646761331853</v>
      </c>
      <c r="D2561" s="2">
        <f>MACD!E2561</f>
        <v>-8.758856187935038E-2</v>
      </c>
      <c r="E2561" s="2">
        <f>MACD!F2561</f>
        <v>-0.10451639579340792</v>
      </c>
      <c r="F2561" s="2">
        <f>'Moving Avg'!D2561</f>
        <v>21.826519999999999</v>
      </c>
      <c r="G2561" s="2">
        <f>'Moving Avg'!F2561</f>
        <v>21.730634999999996</v>
      </c>
      <c r="H2561" s="2">
        <f>'Moving Avg'!G2561</f>
        <v>21.712613999999999</v>
      </c>
      <c r="I2561" s="2">
        <f>'Moving Avg'!H2561</f>
        <v>22.194494999999982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22.140799999999999</v>
      </c>
      <c r="C2562" s="2">
        <f>RSI!I2562</f>
        <v>64.40238168165763</v>
      </c>
      <c r="D2562" s="2">
        <f>MACD!E2562</f>
        <v>-8.4713048377388134E-2</v>
      </c>
      <c r="E2562" s="2">
        <f>MACD!F2562</f>
        <v>-0.10055572631020397</v>
      </c>
      <c r="F2562" s="2">
        <f>'Moving Avg'!D2562</f>
        <v>21.878579999999999</v>
      </c>
      <c r="G2562" s="2">
        <f>'Moving Avg'!F2562</f>
        <v>21.770154999999995</v>
      </c>
      <c r="H2562" s="2">
        <f>'Moving Avg'!G2562</f>
        <v>21.716855999999996</v>
      </c>
      <c r="I2562" s="2">
        <f>'Moving Avg'!H2562</f>
        <v>22.193648999999983</v>
      </c>
      <c r="J2562" s="17" t="str">
        <f>OBV!F2562</f>
        <v>BULLISH</v>
      </c>
      <c r="K2562" s="17" t="str">
        <f>OBV!G2562</f>
        <v>NEUTRAL</v>
      </c>
      <c r="L2562" s="17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21.8034</v>
      </c>
      <c r="C2563" s="2">
        <f>RSI!I2563</f>
        <v>50.752764108401216</v>
      </c>
      <c r="D2563" s="2">
        <f>MACD!E2563</f>
        <v>-5.957795320203374E-2</v>
      </c>
      <c r="E2563" s="2">
        <f>MACD!F2563</f>
        <v>-9.2360171688569928E-2</v>
      </c>
      <c r="F2563" s="2">
        <f>'Moving Avg'!D2563</f>
        <v>21.882439999999999</v>
      </c>
      <c r="G2563" s="2">
        <f>'Moving Avg'!F2563</f>
        <v>21.785575000000001</v>
      </c>
      <c r="H2563" s="2">
        <f>'Moving Avg'!G2563</f>
        <v>21.714349999999996</v>
      </c>
      <c r="I2563" s="2">
        <f>'Moving Avg'!H2563</f>
        <v>22.187720999999982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21.8034</v>
      </c>
      <c r="C2564" s="2">
        <f>RSI!I2564</f>
        <v>50.752764108401216</v>
      </c>
      <c r="D2564" s="2">
        <f>MACD!E2564</f>
        <v>-6.3652417629295854E-2</v>
      </c>
      <c r="E2564" s="2">
        <f>MACD!F2564</f>
        <v>-8.6618620876715124E-2</v>
      </c>
      <c r="F2564" s="2">
        <f>'Moving Avg'!D2564</f>
        <v>21.876659999999998</v>
      </c>
      <c r="G2564" s="2">
        <f>'Moving Avg'!F2564</f>
        <v>21.800995</v>
      </c>
      <c r="H2564" s="2">
        <f>'Moving Avg'!G2564</f>
        <v>21.711843999999996</v>
      </c>
      <c r="I2564" s="2">
        <f>'Moving Avg'!H2564</f>
        <v>22.185407499999982</v>
      </c>
      <c r="J2564" s="17" t="str">
        <f>OBV!F2564</f>
        <v>BULLISH</v>
      </c>
      <c r="K2564" s="17" t="str">
        <f>OBV!G2564</f>
        <v>NEUTRAL</v>
      </c>
      <c r="L2564" s="17" t="str">
        <f>OBV!H2564</f>
        <v>BULLISH DIVERGENCE</v>
      </c>
    </row>
    <row r="2565" spans="1:12" ht="13.5" x14ac:dyDescent="0.25">
      <c r="A2565" s="3">
        <f>RSI!A2565</f>
        <v>45737</v>
      </c>
      <c r="B2565" s="2">
        <f>RSI!B2565</f>
        <v>22.0733</v>
      </c>
      <c r="C2565" s="2">
        <f>RSI!I2565</f>
        <v>58.844996890040576</v>
      </c>
      <c r="D2565" s="2">
        <f>MACD!E2565</f>
        <v>-6.0518138560862411E-2</v>
      </c>
      <c r="E2565" s="2">
        <f>MACD!F2565</f>
        <v>-8.1398524413544587E-2</v>
      </c>
      <c r="F2565" s="2">
        <f>'Moving Avg'!D2565</f>
        <v>21.93064</v>
      </c>
      <c r="G2565" s="2">
        <f>'Moving Avg'!F2565</f>
        <v>21.829910000000005</v>
      </c>
      <c r="H2565" s="2">
        <f>'Moving Avg'!G2565</f>
        <v>21.723025999999994</v>
      </c>
      <c r="I2565" s="2">
        <f>'Moving Avg'!H2565</f>
        <v>22.184395499999983</v>
      </c>
      <c r="J2565" s="17" t="str">
        <f>OBV!F2565</f>
        <v>BULLISH</v>
      </c>
      <c r="K2565" s="17" t="str">
        <f>OBV!G2565</f>
        <v>NEUTRAL</v>
      </c>
      <c r="L2565" s="17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21.793800000000001</v>
      </c>
      <c r="C2566" s="2">
        <f>RSI!I2566</f>
        <v>49.7315598124909</v>
      </c>
      <c r="D2566" s="2">
        <f>MACD!E2566</f>
        <v>-3.8866288708831576E-2</v>
      </c>
      <c r="E2566" s="2">
        <f>MACD!F2566</f>
        <v>-7.2892077272601996E-2</v>
      </c>
      <c r="F2566" s="2">
        <f>'Moving Avg'!D2566</f>
        <v>21.922940000000001</v>
      </c>
      <c r="G2566" s="2">
        <f>'Moving Avg'!F2566</f>
        <v>21.835695000000001</v>
      </c>
      <c r="H2566" s="2">
        <f>'Moving Avg'!G2566</f>
        <v>21.727073999999995</v>
      </c>
      <c r="I2566" s="2">
        <f>'Moving Avg'!H2566</f>
        <v>22.180587999999986</v>
      </c>
      <c r="J2566" s="17" t="str">
        <f>OBV!F2566</f>
        <v>BULLISH</v>
      </c>
      <c r="K2566" s="17" t="str">
        <f>OBV!G2566</f>
        <v>NEUTRAL</v>
      </c>
      <c r="L2566" s="17" t="str">
        <f>OBV!H2566</f>
        <v>BULLISH DIVERGENCE</v>
      </c>
    </row>
    <row r="2567" spans="1:12" ht="13.5" x14ac:dyDescent="0.25">
      <c r="A2567" s="3">
        <f>RSI!A2567</f>
        <v>45741</v>
      </c>
      <c r="B2567" s="2">
        <f>RSI!B2567</f>
        <v>21.793800000000001</v>
      </c>
      <c r="C2567" s="2">
        <f>RSI!I2567</f>
        <v>49.731559812490907</v>
      </c>
      <c r="D2567" s="2">
        <f>MACD!E2567</f>
        <v>-2.0471633825231095E-2</v>
      </c>
      <c r="E2567" s="2">
        <f>MACD!F2567</f>
        <v>-6.2407988583127814E-2</v>
      </c>
      <c r="F2567" s="2">
        <f>'Moving Avg'!D2567</f>
        <v>21.853540000000002</v>
      </c>
      <c r="G2567" s="2">
        <f>'Moving Avg'!F2567</f>
        <v>21.840515</v>
      </c>
      <c r="H2567" s="2">
        <f>'Moving Avg'!G2567</f>
        <v>21.731121999999996</v>
      </c>
      <c r="I2567" s="2">
        <f>'Moving Avg'!H2567</f>
        <v>22.177599999999988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21.793800000000001</v>
      </c>
      <c r="C2568" s="2">
        <f>RSI!I2568</f>
        <v>49.7315598124909</v>
      </c>
      <c r="D2568" s="2">
        <f>MACD!E2568</f>
        <v>-1.9669307248900481E-2</v>
      </c>
      <c r="E2568" s="2">
        <f>MACD!F2568</f>
        <v>-5.3860252316282352E-2</v>
      </c>
      <c r="F2568" s="2">
        <f>'Moving Avg'!D2568</f>
        <v>21.851620000000004</v>
      </c>
      <c r="G2568" s="2">
        <f>'Moving Avg'!F2568</f>
        <v>21.841000000000001</v>
      </c>
      <c r="H2568" s="2">
        <f>'Moving Avg'!G2568</f>
        <v>21.734591999999992</v>
      </c>
      <c r="I2568" s="2">
        <f>'Moving Avg'!H2568</f>
        <v>22.173310499999992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21.8034</v>
      </c>
      <c r="C2569" s="2">
        <f>RSI!I2569</f>
        <v>50.063328744916298</v>
      </c>
      <c r="D2569" s="2">
        <f>MACD!E2569</f>
        <v>-1.222281996261998E-2</v>
      </c>
      <c r="E2569" s="2">
        <f>MACD!F2569</f>
        <v>-4.5532765845549883E-2</v>
      </c>
      <c r="F2569" s="2">
        <f>'Moving Avg'!D2569</f>
        <v>21.85162</v>
      </c>
      <c r="G2569" s="2">
        <f>'Moving Avg'!F2569</f>
        <v>21.846300000000003</v>
      </c>
      <c r="H2569" s="2">
        <f>'Moving Avg'!G2569</f>
        <v>21.733049999999995</v>
      </c>
      <c r="I2569" s="2">
        <f>'Moving Avg'!H2569</f>
        <v>22.16906899999999</v>
      </c>
      <c r="J2569" s="17" t="str">
        <f>OBV!F2569</f>
        <v>BEARISH</v>
      </c>
      <c r="K2569" s="17" t="str">
        <f>OBV!G2569</f>
        <v>NEUTRAL</v>
      </c>
      <c r="L2569" s="17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21.495000000000001</v>
      </c>
      <c r="C2570" s="2">
        <f>RSI!I2570</f>
        <v>40.757140518427072</v>
      </c>
      <c r="D2570" s="2">
        <f>MACD!E2570</f>
        <v>1.2478249221359761E-2</v>
      </c>
      <c r="E2570" s="2">
        <f>MACD!F2570</f>
        <v>-3.3930562832167957E-2</v>
      </c>
      <c r="F2570" s="2">
        <f>'Moving Avg'!D2570</f>
        <v>21.735959999999999</v>
      </c>
      <c r="G2570" s="2">
        <f>'Moving Avg'!F2570</f>
        <v>21.827024999999999</v>
      </c>
      <c r="H2570" s="2">
        <f>'Moving Avg'!G2570</f>
        <v>21.729193999999993</v>
      </c>
      <c r="I2570" s="2">
        <f>'Moving Avg'!H2570</f>
        <v>22.163285499999986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21.495000000000001</v>
      </c>
      <c r="C2571" s="2">
        <f>RSI!I2571</f>
        <v>40.757140518427072</v>
      </c>
      <c r="D2571" s="2">
        <f>MACD!E2571</f>
        <v>3.9649420243325295E-2</v>
      </c>
      <c r="E2571" s="2">
        <f>MACD!F2571</f>
        <v>-1.9214566217069306E-2</v>
      </c>
      <c r="F2571" s="2">
        <f>'Moving Avg'!D2571</f>
        <v>21.676200000000001</v>
      </c>
      <c r="G2571" s="2">
        <f>'Moving Avg'!F2571</f>
        <v>21.816904999999998</v>
      </c>
      <c r="H2571" s="2">
        <f>'Moving Avg'!G2571</f>
        <v>21.725337999999994</v>
      </c>
      <c r="I2571" s="2">
        <f>'Moving Avg'!H2571</f>
        <v>22.156538499999989</v>
      </c>
      <c r="J2571" s="17" t="str">
        <f>OBV!F2571</f>
        <v>BEARISH</v>
      </c>
      <c r="K2571" s="17" t="str">
        <f>OBV!G2571</f>
        <v>NEUTRAL</v>
      </c>
      <c r="L2571" s="17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21.495000000000001</v>
      </c>
      <c r="C2572" s="2">
        <f>RSI!I2572</f>
        <v>40.757140518427072</v>
      </c>
      <c r="D2572" s="2">
        <f>MACD!E2572</f>
        <v>0.11179094260819156</v>
      </c>
      <c r="E2572" s="2">
        <f>MACD!F2572</f>
        <v>6.9865355479828677E-3</v>
      </c>
      <c r="F2572" s="2">
        <f>'Moving Avg'!D2572</f>
        <v>21.616440000000004</v>
      </c>
      <c r="G2572" s="2">
        <f>'Moving Avg'!F2572</f>
        <v>21.798110000000001</v>
      </c>
      <c r="H2572" s="2">
        <f>'Moving Avg'!G2572</f>
        <v>21.721481999999995</v>
      </c>
      <c r="I2572" s="2">
        <f>'Moving Avg'!H2572</f>
        <v>22.150273499999983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21.495000000000001</v>
      </c>
      <c r="C2573" s="2">
        <f>RSI!I2573</f>
        <v>40.757140518427079</v>
      </c>
      <c r="D2573" s="2">
        <f>MACD!E2573</f>
        <v>0.12248995936005613</v>
      </c>
      <c r="E2573" s="2">
        <f>MACD!F2573</f>
        <v>3.0087220310397522E-2</v>
      </c>
      <c r="F2573" s="2">
        <f>'Moving Avg'!D2573</f>
        <v>21.556680000000004</v>
      </c>
      <c r="G2573" s="2">
        <f>'Moving Avg'!F2573</f>
        <v>21.779315</v>
      </c>
      <c r="H2573" s="2">
        <f>'Moving Avg'!G2573</f>
        <v>21.717433999999997</v>
      </c>
      <c r="I2573" s="2">
        <f>'Moving Avg'!H2573</f>
        <v>22.144008499999991</v>
      </c>
      <c r="J2573" s="17" t="str">
        <f>OBV!F2573</f>
        <v>BEARISH</v>
      </c>
      <c r="K2573" s="17" t="str">
        <f>OBV!G2573</f>
        <v>NEUTRAL</v>
      </c>
      <c r="L2573" s="17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21.495000000000001</v>
      </c>
      <c r="C2574" s="2">
        <f>RSI!I2574</f>
        <v>40.757140518427072</v>
      </c>
      <c r="D2574" s="2">
        <f>MACD!E2574</f>
        <v>0.13299101283390868</v>
      </c>
      <c r="E2574" s="2">
        <f>MACD!F2574</f>
        <v>5.0667978815099754E-2</v>
      </c>
      <c r="F2574" s="2">
        <f>'Moving Avg'!D2574</f>
        <v>21.495000000000001</v>
      </c>
      <c r="G2574" s="2">
        <f>'Moving Avg'!F2574</f>
        <v>21.768715</v>
      </c>
      <c r="H2574" s="2">
        <f>'Moving Avg'!G2574</f>
        <v>21.713193999999998</v>
      </c>
      <c r="I2574" s="2">
        <f>'Moving Avg'!H2574</f>
        <v>22.137743499999988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21.398599999999998</v>
      </c>
      <c r="C2575" s="2">
        <f>RSI!I2575</f>
        <v>37.593071141486114</v>
      </c>
      <c r="D2575" s="2">
        <f>MACD!E2575</f>
        <v>0.19188111441218325</v>
      </c>
      <c r="E2575" s="2">
        <f>MACD!F2575</f>
        <v>7.8910605934516459E-2</v>
      </c>
      <c r="F2575" s="2">
        <f>'Moving Avg'!D2575</f>
        <v>21.475720000000003</v>
      </c>
      <c r="G2575" s="2">
        <f>'Moving Avg'!F2575</f>
        <v>21.744620000000001</v>
      </c>
      <c r="H2575" s="2">
        <f>'Moving Avg'!G2575</f>
        <v>21.707025999999999</v>
      </c>
      <c r="I2575" s="2">
        <f>'Moving Avg'!H2575</f>
        <v>22.13263499999999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21.2636</v>
      </c>
      <c r="C2576" s="2">
        <f>RSI!I2576</f>
        <v>33.652972136975251</v>
      </c>
      <c r="D2576" s="2">
        <f>MACD!E2576</f>
        <v>0.21052229240756049</v>
      </c>
      <c r="E2576" s="2">
        <f>MACD!F2576</f>
        <v>0.10523294322912527</v>
      </c>
      <c r="F2576" s="2">
        <f>'Moving Avg'!D2576</f>
        <v>21.42944</v>
      </c>
      <c r="G2576" s="2">
        <f>'Moving Avg'!F2576</f>
        <v>21.713775000000002</v>
      </c>
      <c r="H2576" s="2">
        <f>'Moving Avg'!G2576</f>
        <v>21.698158000000006</v>
      </c>
      <c r="I2576" s="2">
        <f>'Moving Avg'!H2576</f>
        <v>22.126754999999989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21.302199999999999</v>
      </c>
      <c r="C2577" s="2">
        <f>RSI!I2577</f>
        <v>35.727238420464133</v>
      </c>
      <c r="D2577" s="2">
        <f>MACD!E2577</f>
        <v>0.22591099548191451</v>
      </c>
      <c r="E2577" s="2">
        <f>MACD!F2577</f>
        <v>0.12936855367968314</v>
      </c>
      <c r="F2577" s="2">
        <f>'Moving Avg'!D2577</f>
        <v>21.390879999999999</v>
      </c>
      <c r="G2577" s="2">
        <f>'Moving Avg'!F2577</f>
        <v>21.684860000000004</v>
      </c>
      <c r="H2577" s="2">
        <f>'Moving Avg'!G2577</f>
        <v>21.689868000000004</v>
      </c>
      <c r="I2577" s="2">
        <f>'Moving Avg'!H2577</f>
        <v>22.12106799999999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21.302199999999999</v>
      </c>
      <c r="C2578" s="2">
        <f>RSI!I2578</f>
        <v>35.727238420464133</v>
      </c>
      <c r="D2578" s="2">
        <f>MACD!E2578</f>
        <v>0.24099546660305649</v>
      </c>
      <c r="E2578" s="2">
        <f>MACD!F2578</f>
        <v>0.15169393626435781</v>
      </c>
      <c r="F2578" s="2">
        <f>'Moving Avg'!D2578</f>
        <v>21.352319999999999</v>
      </c>
      <c r="G2578" s="2">
        <f>'Moving Avg'!F2578</f>
        <v>21.660764999999998</v>
      </c>
      <c r="H2578" s="2">
        <f>'Moving Avg'!G2578</f>
        <v>21.681194000000009</v>
      </c>
      <c r="I2578" s="2">
        <f>'Moving Avg'!H2578</f>
        <v>22.114079999999994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21.3215</v>
      </c>
      <c r="C2579" s="2">
        <f>RSI!I2579</f>
        <v>36.871713674431838</v>
      </c>
      <c r="D2579" s="2">
        <f>MACD!E2579</f>
        <v>0.25571696999878313</v>
      </c>
      <c r="E2579" s="2">
        <f>MACD!F2579</f>
        <v>0.17249854301124287</v>
      </c>
      <c r="F2579" s="2">
        <f>'Moving Avg'!D2579</f>
        <v>21.317619999999998</v>
      </c>
      <c r="G2579" s="2">
        <f>'Moving Avg'!F2579</f>
        <v>21.635224999999998</v>
      </c>
      <c r="H2579" s="2">
        <f>'Moving Avg'!G2579</f>
        <v>21.672906000000008</v>
      </c>
      <c r="I2579" s="2">
        <f>'Moving Avg'!H2579</f>
        <v>22.107188499999996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21.398599999999998</v>
      </c>
      <c r="C2580" s="2">
        <f>RSI!I2580</f>
        <v>41.363597504959671</v>
      </c>
      <c r="D2580" s="2">
        <f>MACD!E2580</f>
        <v>0.21667123083590667</v>
      </c>
      <c r="E2580" s="2">
        <f>MACD!F2580</f>
        <v>0.18133308057617564</v>
      </c>
      <c r="F2580" s="2">
        <f>'Moving Avg'!D2580</f>
        <v>21.317619999999998</v>
      </c>
      <c r="G2580" s="2">
        <f>'Moving Avg'!F2580</f>
        <v>21.614985000000001</v>
      </c>
      <c r="H2580" s="2">
        <f>'Moving Avg'!G2580</f>
        <v>21.666544000000009</v>
      </c>
      <c r="I2580" s="2">
        <f>'Moving Avg'!H2580</f>
        <v>22.100441499999999</v>
      </c>
      <c r="J2580" s="17" t="str">
        <f>OBV!F2580</f>
        <v>BEARISH</v>
      </c>
      <c r="K2580" s="17" t="str">
        <f>OBV!G2580</f>
        <v>NEUTRAL</v>
      </c>
      <c r="L2580" s="17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21.398599999999998</v>
      </c>
      <c r="C2581" s="2">
        <f>RSI!I2581</f>
        <v>41.363597504959671</v>
      </c>
      <c r="D2581" s="2">
        <f>MACD!E2581</f>
        <v>0.18470922743666307</v>
      </c>
      <c r="E2581" s="2">
        <f>MACD!F2581</f>
        <v>0.18200830994827313</v>
      </c>
      <c r="F2581" s="2">
        <f>'Moving Avg'!D2581</f>
        <v>21.344619999999999</v>
      </c>
      <c r="G2581" s="2">
        <f>'Moving Avg'!F2581</f>
        <v>21.593299999999999</v>
      </c>
      <c r="H2581" s="2">
        <f>'Moving Avg'!G2581</f>
        <v>21.660375999999999</v>
      </c>
      <c r="I2581" s="2">
        <f>'Moving Avg'!H2581</f>
        <v>22.093790500000001</v>
      </c>
      <c r="J2581" s="17" t="str">
        <f>OBV!F2581</f>
        <v>BULLISH</v>
      </c>
      <c r="K2581" s="17" t="str">
        <f>OBV!G2581</f>
        <v>NEUTRAL</v>
      </c>
      <c r="L2581" s="17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21.668500000000002</v>
      </c>
      <c r="C2582" s="2">
        <f>RSI!I2582</f>
        <v>54.506041057743246</v>
      </c>
      <c r="D2582" s="2">
        <f>MACD!E2582</f>
        <v>0.13866880622714817</v>
      </c>
      <c r="E2582" s="2">
        <f>MACD!F2582</f>
        <v>0.17334040920404817</v>
      </c>
      <c r="F2582" s="2">
        <f>'Moving Avg'!D2582</f>
        <v>21.417880000000004</v>
      </c>
      <c r="G2582" s="2">
        <f>'Moving Avg'!F2582</f>
        <v>21.569685</v>
      </c>
      <c r="H2582" s="2">
        <f>'Moving Avg'!G2582</f>
        <v>21.657100000000003</v>
      </c>
      <c r="I2582" s="2">
        <f>'Moving Avg'!H2582</f>
        <v>22.089838499999995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21.687799999999999</v>
      </c>
      <c r="C2583" s="2">
        <f>RSI!I2583</f>
        <v>55.277956188109698</v>
      </c>
      <c r="D2583" s="2">
        <f>MACD!E2583</f>
        <v>9.7610142245596165E-2</v>
      </c>
      <c r="E2583" s="2">
        <f>MACD!F2583</f>
        <v>0.15819435581235777</v>
      </c>
      <c r="F2583" s="2">
        <f>'Moving Avg'!D2583</f>
        <v>21.495000000000001</v>
      </c>
      <c r="G2583" s="2">
        <f>'Moving Avg'!F2583</f>
        <v>21.563904999999998</v>
      </c>
      <c r="H2583" s="2">
        <f>'Moving Avg'!G2583</f>
        <v>21.654210000000003</v>
      </c>
      <c r="I2583" s="2">
        <f>'Moving Avg'!H2583</f>
        <v>22.085259999999995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21.687799999999999</v>
      </c>
      <c r="C2584" s="2">
        <f>RSI!I2584</f>
        <v>55.277956188109691</v>
      </c>
      <c r="D2584" s="2">
        <f>MACD!E2584</f>
        <v>6.21321560236332E-2</v>
      </c>
      <c r="E2584" s="2">
        <f>MACD!F2584</f>
        <v>0.13898191585461286</v>
      </c>
      <c r="F2584" s="2">
        <f>'Moving Avg'!D2584</f>
        <v>21.568259999999999</v>
      </c>
      <c r="G2584" s="2">
        <f>'Moving Avg'!F2584</f>
        <v>21.558124999999997</v>
      </c>
      <c r="H2584" s="2">
        <f>'Moving Avg'!G2584</f>
        <v>21.651320000000002</v>
      </c>
      <c r="I2584" s="2">
        <f>'Moving Avg'!H2584</f>
        <v>22.081308499999992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21.687799999999999</v>
      </c>
      <c r="C2585" s="2">
        <f>RSI!I2585</f>
        <v>55.277956188109691</v>
      </c>
      <c r="D2585" s="2">
        <f>MACD!E2585</f>
        <v>1.6600033986211571E-2</v>
      </c>
      <c r="E2585" s="2">
        <f>MACD!F2585</f>
        <v>0.11450553948093262</v>
      </c>
      <c r="F2585" s="2">
        <f>'Moving Avg'!D2585</f>
        <v>21.626099999999997</v>
      </c>
      <c r="G2585" s="2">
        <f>'Moving Avg'!F2585</f>
        <v>21.538849999999993</v>
      </c>
      <c r="H2585" s="2">
        <f>'Moving Avg'!G2585</f>
        <v>21.647465999999998</v>
      </c>
      <c r="I2585" s="2">
        <f>'Moving Avg'!H2585</f>
        <v>22.077452999999991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21.687799999999999</v>
      </c>
      <c r="C2586" s="2">
        <f>RSI!I2586</f>
        <v>55.277956188109691</v>
      </c>
      <c r="D2586" s="2">
        <f>MACD!E2586</f>
        <v>-4.332741244181193E-2</v>
      </c>
      <c r="E2586" s="2">
        <f>MACD!F2586</f>
        <v>8.2938949096383718E-2</v>
      </c>
      <c r="F2586" s="2">
        <f>'Moving Avg'!D2586</f>
        <v>21.68394</v>
      </c>
      <c r="G2586" s="2">
        <f>'Moving Avg'!F2586</f>
        <v>21.533549999999998</v>
      </c>
      <c r="H2586" s="2">
        <f>'Moving Avg'!G2586</f>
        <v>21.643611999999997</v>
      </c>
      <c r="I2586" s="2">
        <f>'Moving Avg'!H2586</f>
        <v>22.073115499999989</v>
      </c>
      <c r="J2586" s="17" t="str">
        <f>OBV!F2586</f>
        <v>BULLISH</v>
      </c>
      <c r="K2586" s="17" t="str">
        <f>OBV!G2586</f>
        <v>NEUTRAL</v>
      </c>
      <c r="L2586" s="17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21.687799999999999</v>
      </c>
      <c r="C2587" s="2">
        <f>RSI!I2587</f>
        <v>55.277956188109698</v>
      </c>
      <c r="D2587" s="2">
        <f>MACD!E2587</f>
        <v>-8.8681082293490476E-2</v>
      </c>
      <c r="E2587" s="2">
        <f>MACD!F2587</f>
        <v>4.8614942818408891E-2</v>
      </c>
      <c r="F2587" s="2">
        <f>'Moving Avg'!D2587</f>
        <v>21.687799999999999</v>
      </c>
      <c r="G2587" s="2">
        <f>'Moving Avg'!F2587</f>
        <v>21.528249999999993</v>
      </c>
      <c r="H2587" s="2">
        <f>'Moving Avg'!G2587</f>
        <v>21.643611999999997</v>
      </c>
      <c r="I2587" s="2">
        <f>'Moving Avg'!H2587</f>
        <v>22.069741999999991</v>
      </c>
      <c r="J2587" s="17" t="str">
        <f>OBV!F2587</f>
        <v>BULLISH</v>
      </c>
      <c r="K2587" s="17" t="str">
        <f>OBV!G2587</f>
        <v>NEUTRAL</v>
      </c>
      <c r="L2587" s="17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21.784099999999999</v>
      </c>
      <c r="C2588" s="2">
        <f>RSI!I2588</f>
        <v>60.163264320953282</v>
      </c>
      <c r="D2588" s="2">
        <f>MACD!E2588</f>
        <v>-0.13473160901724412</v>
      </c>
      <c r="E2588" s="2">
        <f>MACD!F2588</f>
        <v>1.1945632451278287E-2</v>
      </c>
      <c r="F2588" s="2">
        <f>'Moving Avg'!D2588</f>
        <v>21.707059999999998</v>
      </c>
      <c r="G2588" s="2">
        <f>'Moving Avg'!F2588</f>
        <v>21.527764999999995</v>
      </c>
      <c r="H2588" s="2">
        <f>'Moving Avg'!G2588</f>
        <v>21.645538000000002</v>
      </c>
      <c r="I2588" s="2">
        <f>'Moving Avg'!H2588</f>
        <v>22.06516349999999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21.697399999999998</v>
      </c>
      <c r="C2589" s="2">
        <f>RSI!I2589</f>
        <v>54.401461647971736</v>
      </c>
      <c r="D2589" s="2">
        <f>MACD!E2589</f>
        <v>-0.16537596347012951</v>
      </c>
      <c r="E2589" s="2">
        <f>MACD!F2589</f>
        <v>-2.3518686733003273E-2</v>
      </c>
      <c r="F2589" s="2">
        <f>'Moving Avg'!D2589</f>
        <v>21.70898</v>
      </c>
      <c r="G2589" s="2">
        <f>'Moving Avg'!F2589</f>
        <v>21.522464999999997</v>
      </c>
      <c r="H2589" s="2">
        <f>'Moving Avg'!G2589</f>
        <v>21.655370000000001</v>
      </c>
      <c r="I2589" s="2">
        <f>'Moving Avg'!H2589</f>
        <v>22.061596999999992</v>
      </c>
      <c r="J2589" s="17" t="str">
        <f>OBV!F2589</f>
        <v>BEARISH</v>
      </c>
      <c r="K2589" s="17" t="str">
        <f>OBV!G2589</f>
        <v>NEUTRAL</v>
      </c>
      <c r="L2589" s="17" t="str">
        <f>OBV!H2589</f>
        <v>BEARISH DIVERGENCE</v>
      </c>
    </row>
    <row r="2590" spans="1:12" ht="13.5" x14ac:dyDescent="0.25">
      <c r="A2590" s="3">
        <f>RSI!A2590</f>
        <v>45777</v>
      </c>
      <c r="B2590" s="2">
        <f>RSI!B2590</f>
        <v>21.735900000000001</v>
      </c>
      <c r="C2590" s="2">
        <f>RSI!I2590</f>
        <v>56.398360748820863</v>
      </c>
      <c r="D2590" s="2">
        <f>MACD!E2590</f>
        <v>-0.18277452079395573</v>
      </c>
      <c r="E2590" s="2">
        <f>MACD!F2590</f>
        <v>-5.5369853545193762E-2</v>
      </c>
      <c r="F2590" s="2">
        <f>'Moving Avg'!D2590</f>
        <v>21.718600000000002</v>
      </c>
      <c r="G2590" s="2">
        <f>'Moving Avg'!F2590</f>
        <v>21.534509999999997</v>
      </c>
      <c r="H2590" s="2">
        <f>'Moving Avg'!G2590</f>
        <v>21.662116000000001</v>
      </c>
      <c r="I2590" s="2">
        <f>'Moving Avg'!H2590</f>
        <v>22.057981999999988</v>
      </c>
      <c r="J2590" s="17" t="str">
        <f>OBV!F2590</f>
        <v>BEARISH</v>
      </c>
      <c r="K2590" s="17" t="str">
        <f>OBV!G2590</f>
        <v>NEUTRAL</v>
      </c>
      <c r="L2590" s="17" t="str">
        <f>OBV!H2590</f>
        <v>BEARISH DIVERGENCE</v>
      </c>
    </row>
    <row r="2591" spans="1:12" ht="13.5" x14ac:dyDescent="0.25">
      <c r="A2591" s="3">
        <f>RSI!A2591</f>
        <v>45779</v>
      </c>
      <c r="B2591" s="2">
        <f>RSI!B2591</f>
        <v>21.3215</v>
      </c>
      <c r="C2591" s="2">
        <f>RSI!I2591</f>
        <v>37.408574986819431</v>
      </c>
      <c r="D2591" s="2">
        <f>MACD!E2591</f>
        <v>-0.16747054695029817</v>
      </c>
      <c r="E2591" s="2">
        <f>MACD!F2591</f>
        <v>-7.778999222621466E-2</v>
      </c>
      <c r="F2591" s="2">
        <f>'Moving Avg'!D2591</f>
        <v>21.645339999999997</v>
      </c>
      <c r="G2591" s="2">
        <f>'Moving Avg'!F2591</f>
        <v>21.525834999999997</v>
      </c>
      <c r="H2591" s="2">
        <f>'Moving Avg'!G2591</f>
        <v>21.662502</v>
      </c>
      <c r="I2591" s="2">
        <f>'Moving Avg'!H2591</f>
        <v>22.05133099999999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21.2636</v>
      </c>
      <c r="C2592" s="2">
        <f>RSI!I2592</f>
        <v>35.604707990855033</v>
      </c>
      <c r="D2592" s="2">
        <f>MACD!E2592</f>
        <v>-0.10688115950070909</v>
      </c>
      <c r="E2592" s="2">
        <f>MACD!F2592</f>
        <v>-8.3608225681113549E-2</v>
      </c>
      <c r="F2592" s="2">
        <f>'Moving Avg'!D2592</f>
        <v>21.560499999999998</v>
      </c>
      <c r="G2592" s="2">
        <f>'Moving Avg'!F2592</f>
        <v>21.514265000000002</v>
      </c>
      <c r="H2592" s="2">
        <f>'Moving Avg'!G2592</f>
        <v>21.660766000000002</v>
      </c>
      <c r="I2592" s="2">
        <f>'Moving Avg'!H2592</f>
        <v>22.042077499999991</v>
      </c>
      <c r="J2592" s="17" t="str">
        <f>OBV!F2592</f>
        <v>BEARISH</v>
      </c>
      <c r="K2592" s="17" t="str">
        <f>OBV!G2592</f>
        <v>NEUTRAL</v>
      </c>
      <c r="L2592" s="17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21.311800000000002</v>
      </c>
      <c r="C2593" s="2">
        <f>RSI!I2593</f>
        <v>38.273166794750985</v>
      </c>
      <c r="D2593" s="2">
        <f>MACD!E2593</f>
        <v>-5.4179717373525449E-2</v>
      </c>
      <c r="E2593" s="2">
        <f>MACD!F2593</f>
        <v>-7.7722524019595937E-2</v>
      </c>
      <c r="F2593" s="2">
        <f>'Moving Avg'!D2593</f>
        <v>21.46604</v>
      </c>
      <c r="G2593" s="2">
        <f>'Moving Avg'!F2593</f>
        <v>21.505105</v>
      </c>
      <c r="H2593" s="2">
        <f>'Moving Avg'!G2593</f>
        <v>21.657101999999998</v>
      </c>
      <c r="I2593" s="2">
        <f>'Moving Avg'!H2593</f>
        <v>22.030558499999994</v>
      </c>
      <c r="J2593" s="17" t="str">
        <f>OBV!F2593</f>
        <v>BEARISH</v>
      </c>
      <c r="K2593" s="17" t="str">
        <f>OBV!G2593</f>
        <v>NEUTRAL</v>
      </c>
      <c r="L2593" s="17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21.331099999999999</v>
      </c>
      <c r="C2594" s="2">
        <f>RSI!I2594</f>
        <v>39.356802807315631</v>
      </c>
      <c r="D2594" s="2">
        <f>MACD!E2594</f>
        <v>-9.4167103807372143E-3</v>
      </c>
      <c r="E2594" s="2">
        <f>MACD!F2594</f>
        <v>-6.4061361291824201E-2</v>
      </c>
      <c r="F2594" s="2">
        <f>'Moving Avg'!D2594</f>
        <v>21.392779999999998</v>
      </c>
      <c r="G2594" s="2">
        <f>'Moving Avg'!F2594</f>
        <v>21.496910000000003</v>
      </c>
      <c r="H2594" s="2">
        <f>'Moving Avg'!G2594</f>
        <v>21.653824000000004</v>
      </c>
      <c r="I2594" s="2">
        <f>'Moving Avg'!H2594</f>
        <v>22.020533999999998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22.391400000000001</v>
      </c>
      <c r="C2595" s="2">
        <f>RSI!I2595</f>
        <v>70.253129595365479</v>
      </c>
      <c r="D2595" s="2">
        <f>MACD!E2595</f>
        <v>-4.8714448943297128E-2</v>
      </c>
      <c r="E2595" s="2">
        <f>MACD!F2595</f>
        <v>-6.0991978822118792E-2</v>
      </c>
      <c r="F2595" s="2">
        <f>'Moving Avg'!D2595</f>
        <v>21.523880000000002</v>
      </c>
      <c r="G2595" s="2">
        <f>'Moving Avg'!F2595</f>
        <v>21.546550000000003</v>
      </c>
      <c r="H2595" s="2">
        <f>'Moving Avg'!G2595</f>
        <v>21.671752000000005</v>
      </c>
      <c r="I2595" s="2">
        <f>'Moving Avg'!H2595</f>
        <v>22.016822999999999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22.410699999999999</v>
      </c>
      <c r="C2596" s="2">
        <f>RSI!I2596</f>
        <v>70.547275942602639</v>
      </c>
      <c r="D2596" s="2">
        <f>MACD!E2596</f>
        <v>-8.8395988284982963E-2</v>
      </c>
      <c r="E2596" s="2">
        <f>MACD!F2596</f>
        <v>-6.6472780714691634E-2</v>
      </c>
      <c r="F2596" s="2">
        <f>'Moving Avg'!D2596</f>
        <v>21.741719999999997</v>
      </c>
      <c r="G2596" s="2">
        <f>'Moving Avg'!F2596</f>
        <v>21.603905000000005</v>
      </c>
      <c r="H2596" s="2">
        <f>'Moving Avg'!G2596</f>
        <v>21.686403999999996</v>
      </c>
      <c r="I2596" s="2">
        <f>'Moving Avg'!H2596</f>
        <v>22.013208500000001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22.439599999999999</v>
      </c>
      <c r="C2597" s="2">
        <f>RSI!I2597</f>
        <v>71.009552965346302</v>
      </c>
      <c r="D2597" s="2">
        <f>MACD!E2597</f>
        <v>-0.12885706909929695</v>
      </c>
      <c r="E2597" s="2">
        <f>MACD!F2597</f>
        <v>-7.8949638391612703E-2</v>
      </c>
      <c r="F2597" s="2">
        <f>'Moving Avg'!D2597</f>
        <v>21.97692</v>
      </c>
      <c r="G2597" s="2">
        <f>'Moving Avg'!F2597</f>
        <v>21.660775000000005</v>
      </c>
      <c r="H2597" s="2">
        <f>'Moving Avg'!G2597</f>
        <v>21.701247999999996</v>
      </c>
      <c r="I2597" s="2">
        <f>'Moving Avg'!H2597</f>
        <v>22.008870999999999</v>
      </c>
      <c r="J2597" s="17" t="str">
        <f>OBV!F2597</f>
        <v>BULLISH</v>
      </c>
      <c r="K2597" s="17" t="str">
        <f>OBV!G2597</f>
        <v>NEUTRAL</v>
      </c>
      <c r="L2597" s="17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22.449200000000001</v>
      </c>
      <c r="C2598" s="2">
        <f>RSI!I2598</f>
        <v>71.171419908478654</v>
      </c>
      <c r="D2598" s="2">
        <f>MACD!E2598</f>
        <v>-0.153552137325903</v>
      </c>
      <c r="E2598" s="2">
        <f>MACD!F2598</f>
        <v>-9.3870138178470772E-2</v>
      </c>
      <c r="F2598" s="2">
        <f>'Moving Avg'!D2598</f>
        <v>22.2044</v>
      </c>
      <c r="G2598" s="2">
        <f>'Moving Avg'!F2598</f>
        <v>21.718125000000001</v>
      </c>
      <c r="H2598" s="2">
        <f>'Moving Avg'!G2598</f>
        <v>21.714549999999999</v>
      </c>
      <c r="I2598" s="2">
        <f>'Moving Avg'!H2598</f>
        <v>22.004581500000004</v>
      </c>
      <c r="J2598" s="17" t="str">
        <f>OBV!F2598</f>
        <v>BULLISH</v>
      </c>
      <c r="K2598" s="17" t="str">
        <f>OBV!G2598</f>
        <v>NEUTRAL</v>
      </c>
      <c r="L2598" s="17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22.439599999999999</v>
      </c>
      <c r="C2599" s="2">
        <f>RSI!I2599</f>
        <v>70.746027247291778</v>
      </c>
      <c r="D2599" s="2">
        <f>MACD!E2599</f>
        <v>-0.19135708095272363</v>
      </c>
      <c r="E2599" s="2">
        <f>MACD!F2599</f>
        <v>-0.11336752673332134</v>
      </c>
      <c r="F2599" s="2">
        <f>'Moving Avg'!D2599</f>
        <v>22.426099999999998</v>
      </c>
      <c r="G2599" s="2">
        <f>'Moving Avg'!F2599</f>
        <v>21.77403</v>
      </c>
      <c r="H2599" s="2">
        <f>'Moving Avg'!G2599</f>
        <v>21.729394000000003</v>
      </c>
      <c r="I2599" s="2">
        <f>'Moving Avg'!H2599</f>
        <v>21.997256000000007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22.449200000000001</v>
      </c>
      <c r="C2600" s="2">
        <f>RSI!I2600</f>
        <v>70.93312449412339</v>
      </c>
      <c r="D2600" s="2">
        <f>MACD!E2600</f>
        <v>-0.222041785150914</v>
      </c>
      <c r="E2600" s="2">
        <f>MACD!F2600</f>
        <v>-0.13510237841683989</v>
      </c>
      <c r="F2600" s="2">
        <f>'Moving Avg'!D2600</f>
        <v>22.437660000000001</v>
      </c>
      <c r="G2600" s="2">
        <f>'Moving Avg'!F2600</f>
        <v>21.826560000000001</v>
      </c>
      <c r="H2600" s="2">
        <f>'Moving Avg'!G2600</f>
        <v>21.740767999999999</v>
      </c>
      <c r="I2600" s="2">
        <f>'Moving Avg'!H2600</f>
        <v>21.989978500000007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22.497399999999999</v>
      </c>
      <c r="C2601" s="2">
        <f>RSI!I2601</f>
        <v>71.904700322800949</v>
      </c>
      <c r="D2601" s="2">
        <f>MACD!E2601</f>
        <v>-0.31900510855233577</v>
      </c>
      <c r="E2601" s="2">
        <f>MACD!F2601</f>
        <v>-0.17188292444393907</v>
      </c>
      <c r="F2601" s="2">
        <f>'Moving Avg'!D2601</f>
        <v>22.455000000000002</v>
      </c>
      <c r="G2601" s="2">
        <f>'Moving Avg'!F2601</f>
        <v>21.881499999999999</v>
      </c>
      <c r="H2601" s="2">
        <f>'Moving Avg'!G2601</f>
        <v>21.756768000000001</v>
      </c>
      <c r="I2601" s="2">
        <f>'Moving Avg'!H2601</f>
        <v>21.982990000000015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22.497399999999999</v>
      </c>
      <c r="C2602" s="2">
        <f>RSI!I2602</f>
        <v>71.904700322800949</v>
      </c>
      <c r="D2602" s="2">
        <f>MACD!E2602</f>
        <v>-0.41364640057848945</v>
      </c>
      <c r="E2602" s="2">
        <f>MACD!F2602</f>
        <v>-0.22023561967084915</v>
      </c>
      <c r="F2602" s="2">
        <f>'Moving Avg'!D2602</f>
        <v>22.466560000000001</v>
      </c>
      <c r="G2602" s="2">
        <f>'Moving Avg'!F2602</f>
        <v>21.922944999999999</v>
      </c>
      <c r="H2602" s="2">
        <f>'Moving Avg'!G2602</f>
        <v>21.769298000000003</v>
      </c>
      <c r="I2602" s="2">
        <f>'Moving Avg'!H2602</f>
        <v>21.976194500000009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22.651700000000002</v>
      </c>
      <c r="C2603" s="2">
        <f>RSI!I2603</f>
        <v>75.006372527211838</v>
      </c>
      <c r="D2603" s="2">
        <f>MACD!E2603</f>
        <v>-0.50115628577757221</v>
      </c>
      <c r="E2603" s="2">
        <f>MACD!F2603</f>
        <v>-0.27641975289219378</v>
      </c>
      <c r="F2603" s="2">
        <f>'Moving Avg'!D2603</f>
        <v>22.507060000000003</v>
      </c>
      <c r="G2603" s="2">
        <f>'Moving Avg'!F2603</f>
        <v>21.971139999999998</v>
      </c>
      <c r="H2603" s="2">
        <f>'Moving Avg'!G2603</f>
        <v>21.784914000000004</v>
      </c>
      <c r="I2603" s="2">
        <f>'Moving Avg'!H2603</f>
        <v>21.971857000000014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22.189</v>
      </c>
      <c r="C2604" s="2">
        <f>RSI!I2604</f>
        <v>55.293344285294708</v>
      </c>
      <c r="D2604" s="2">
        <f>MACD!E2604</f>
        <v>-0.54203318972811232</v>
      </c>
      <c r="E2604" s="2">
        <f>MACD!F2604</f>
        <v>-0.32954244025937751</v>
      </c>
      <c r="F2604" s="2">
        <f>'Moving Avg'!D2604</f>
        <v>22.456940000000003</v>
      </c>
      <c r="G2604" s="2">
        <f>'Moving Avg'!F2604</f>
        <v>21.996200000000002</v>
      </c>
      <c r="H2604" s="2">
        <f>'Moving Avg'!G2604</f>
        <v>21.794554000000002</v>
      </c>
      <c r="I2604" s="2">
        <f>'Moving Avg'!H2604</f>
        <v>21.966170000000016</v>
      </c>
      <c r="J2604" s="17" t="str">
        <f>OBV!F2604</f>
        <v>BULLISH</v>
      </c>
      <c r="K2604" s="17" t="str">
        <f>OBV!G2604</f>
        <v>NEUTRAL</v>
      </c>
      <c r="L2604" s="17" t="str">
        <f>OBV!H2604</f>
        <v>BULLISH DIVERGENCE</v>
      </c>
    </row>
    <row r="2605" spans="1:12" ht="13.5" x14ac:dyDescent="0.25">
      <c r="A2605" s="3">
        <f>RSI!A2605</f>
        <v>45799</v>
      </c>
      <c r="B2605" s="2">
        <f>RSI!B2605</f>
        <v>22.7288</v>
      </c>
      <c r="C2605" s="2">
        <f>RSI!I2605</f>
        <v>66.39095368229539</v>
      </c>
      <c r="D2605" s="2">
        <f>MACD!E2605</f>
        <v>-0.45452098410841302</v>
      </c>
      <c r="E2605" s="2">
        <f>MACD!F2605</f>
        <v>-0.35453814902918462</v>
      </c>
      <c r="F2605" s="2">
        <f>'Moving Avg'!D2605</f>
        <v>22.51286</v>
      </c>
      <c r="G2605" s="2">
        <f>'Moving Avg'!F2605</f>
        <v>22.048249999999999</v>
      </c>
      <c r="H2605" s="2">
        <f>'Moving Avg'!G2605</f>
        <v>21.811520000000005</v>
      </c>
      <c r="I2605" s="2">
        <f>'Moving Avg'!H2605</f>
        <v>21.96318200000001</v>
      </c>
      <c r="J2605" s="17" t="str">
        <f>OBV!F2605</f>
        <v>BULLISH</v>
      </c>
      <c r="K2605" s="17" t="str">
        <f>OBV!G2605</f>
        <v>NEUTRAL</v>
      </c>
      <c r="L2605" s="17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22.796199999999999</v>
      </c>
      <c r="C2606" s="2">
        <f>RSI!I2606</f>
        <v>67.476543220988361</v>
      </c>
      <c r="D2606" s="2">
        <f>MACD!E2606</f>
        <v>-0.38664594000057306</v>
      </c>
      <c r="E2606" s="2">
        <f>MACD!F2606</f>
        <v>-0.36095970722346232</v>
      </c>
      <c r="F2606" s="2">
        <f>'Moving Avg'!D2606</f>
        <v>22.572620000000001</v>
      </c>
      <c r="G2606" s="2">
        <f>'Moving Avg'!F2606</f>
        <v>22.103669999999997</v>
      </c>
      <c r="H2606" s="2">
        <f>'Moving Avg'!G2606</f>
        <v>21.829834000000005</v>
      </c>
      <c r="I2606" s="2">
        <f>'Moving Avg'!H2606</f>
        <v>21.961495000000014</v>
      </c>
      <c r="J2606" s="17" t="str">
        <f>OBV!F2606</f>
        <v>BULLISH</v>
      </c>
      <c r="K2606" s="17" t="str">
        <f>OBV!G2606</f>
        <v>NEUTRAL</v>
      </c>
      <c r="L2606" s="17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22.796199999999999</v>
      </c>
      <c r="C2607" s="2">
        <f>RSI!I2607</f>
        <v>67.476543220988361</v>
      </c>
      <c r="D2607" s="2">
        <f>MACD!E2607</f>
        <v>-0.32900827364827023</v>
      </c>
      <c r="E2607" s="2">
        <f>MACD!F2607</f>
        <v>-0.35456942050842394</v>
      </c>
      <c r="F2607" s="2">
        <f>'Moving Avg'!D2607</f>
        <v>22.632380000000001</v>
      </c>
      <c r="G2607" s="2">
        <f>'Moving Avg'!F2607</f>
        <v>22.159089999999999</v>
      </c>
      <c r="H2607" s="2">
        <f>'Moving Avg'!G2607</f>
        <v>21.848148000000005</v>
      </c>
      <c r="I2607" s="2">
        <f>'Moving Avg'!H2607</f>
        <v>21.960675500000008</v>
      </c>
      <c r="J2607" s="17" t="str">
        <f>OBV!F2607</f>
        <v>BULLISH</v>
      </c>
      <c r="K2607" s="17" t="str">
        <f>OBV!G2607</f>
        <v>NEUTRAL</v>
      </c>
      <c r="L2607" s="17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22.651700000000002</v>
      </c>
      <c r="C2608" s="2">
        <f>RSI!I2608</f>
        <v>62.46016894333939</v>
      </c>
      <c r="D2608" s="2">
        <f>MACD!E2608</f>
        <v>-0.27198436669250015</v>
      </c>
      <c r="E2608" s="2">
        <f>MACD!F2608</f>
        <v>-0.3380524097452392</v>
      </c>
      <c r="F2608" s="2">
        <f>'Moving Avg'!D2608</f>
        <v>22.632380000000001</v>
      </c>
      <c r="G2608" s="2">
        <f>'Moving Avg'!F2608</f>
        <v>22.202470000000002</v>
      </c>
      <c r="H2608" s="2">
        <f>'Moving Avg'!G2608</f>
        <v>21.865500000000001</v>
      </c>
      <c r="I2608" s="2">
        <f>'Moving Avg'!H2608</f>
        <v>21.959133500000007</v>
      </c>
      <c r="J2608" s="17" t="str">
        <f>OBV!F2608</f>
        <v>BEARISH</v>
      </c>
      <c r="K2608" s="17" t="str">
        <f>OBV!G2608</f>
        <v>NEUTRAL</v>
      </c>
      <c r="L2608" s="17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22.6998</v>
      </c>
      <c r="C2609" s="2">
        <f>RSI!I2609</f>
        <v>63.434639843108634</v>
      </c>
      <c r="D2609" s="2">
        <f>MACD!E2609</f>
        <v>-0.2315555579186892</v>
      </c>
      <c r="E2609" s="2">
        <f>MACD!F2609</f>
        <v>-0.31675303937992921</v>
      </c>
      <c r="F2609" s="2">
        <f>'Moving Avg'!D2609</f>
        <v>22.734540000000003</v>
      </c>
      <c r="G2609" s="2">
        <f>'Moving Avg'!F2609</f>
        <v>22.252590000000001</v>
      </c>
      <c r="H2609" s="2">
        <f>'Moving Avg'!G2609</f>
        <v>21.882849999999998</v>
      </c>
      <c r="I2609" s="2">
        <f>'Moving Avg'!H2609</f>
        <v>21.957832000000007</v>
      </c>
      <c r="J2609" s="17" t="str">
        <f>OBV!F2609</f>
        <v>BEARISH</v>
      </c>
      <c r="K2609" s="17" t="str">
        <f>OBV!G2609</f>
        <v>NEUTRAL</v>
      </c>
      <c r="L2609" s="17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22.748000000000001</v>
      </c>
      <c r="C2610" s="2">
        <f>RSI!I2610</f>
        <v>64.431041307195102</v>
      </c>
      <c r="D2610" s="2">
        <f>MACD!E2610</f>
        <v>-0.20230044497147759</v>
      </c>
      <c r="E2610" s="2">
        <f>MACD!F2610</f>
        <v>-0.29386252049823891</v>
      </c>
      <c r="F2610" s="2">
        <f>'Moving Avg'!D2610</f>
        <v>22.738379999999999</v>
      </c>
      <c r="G2610" s="2">
        <f>'Moving Avg'!F2610</f>
        <v>22.303194999999999</v>
      </c>
      <c r="H2610" s="2">
        <f>'Moving Avg'!G2610</f>
        <v>21.901741999999999</v>
      </c>
      <c r="I2610" s="2">
        <f>'Moving Avg'!H2610</f>
        <v>21.957783500000005</v>
      </c>
      <c r="J2610" s="17" t="str">
        <f>OBV!F2610</f>
        <v>BEARISH</v>
      </c>
      <c r="K2610" s="17" t="str">
        <f>OBV!G2610</f>
        <v>NEUTRAL</v>
      </c>
      <c r="L2610" s="17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22.748000000000001</v>
      </c>
      <c r="C2611" s="2">
        <f>RSI!I2611</f>
        <v>64.431041307195102</v>
      </c>
      <c r="D2611" s="2">
        <f>MACD!E2611</f>
        <v>-0.17306409784791654</v>
      </c>
      <c r="E2611" s="2">
        <f>MACD!F2611</f>
        <v>-0.26970283596817446</v>
      </c>
      <c r="F2611" s="2">
        <f>'Moving Avg'!D2611</f>
        <v>22.728740000000002</v>
      </c>
      <c r="G2611" s="2">
        <f>'Moving Avg'!F2611</f>
        <v>22.374519999999997</v>
      </c>
      <c r="H2611" s="2">
        <f>'Moving Avg'!G2611</f>
        <v>21.920056000000002</v>
      </c>
      <c r="I2611" s="2">
        <f>'Moving Avg'!H2611</f>
        <v>21.954940000000001</v>
      </c>
      <c r="J2611" s="17" t="str">
        <f>OBV!F2611</f>
        <v>BEARISH</v>
      </c>
      <c r="K2611" s="17" t="str">
        <f>OBV!G2611</f>
        <v>NEUTRAL</v>
      </c>
      <c r="L2611" s="17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22.75</v>
      </c>
      <c r="C2612" s="2">
        <f>RSI!I2612</f>
        <v>64.477623383256656</v>
      </c>
      <c r="D2612" s="2">
        <f>MACD!E2612</f>
        <v>-0.15118987605198697</v>
      </c>
      <c r="E2612" s="2">
        <f>MACD!F2612</f>
        <v>-0.24600024398493697</v>
      </c>
      <c r="F2612" s="2">
        <f>'Moving Avg'!D2612</f>
        <v>22.719500000000004</v>
      </c>
      <c r="G2612" s="2">
        <f>'Moving Avg'!F2612</f>
        <v>22.448839999999997</v>
      </c>
      <c r="H2612" s="2">
        <f>'Moving Avg'!G2612</f>
        <v>21.93224</v>
      </c>
      <c r="I2612" s="2">
        <f>'Moving Avg'!H2612</f>
        <v>21.949359000000008</v>
      </c>
      <c r="J2612" s="17" t="str">
        <f>OBV!F2612</f>
        <v>BEARISH</v>
      </c>
      <c r="K2612" s="17" t="str">
        <f>OBV!G2612</f>
        <v>NEUTRAL</v>
      </c>
      <c r="L2612" s="17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22.75</v>
      </c>
      <c r="C2613" s="2">
        <f>RSI!I2613</f>
        <v>64.477623383256656</v>
      </c>
      <c r="D2613" s="2">
        <f>MACD!E2613</f>
        <v>-0.11146916238222104</v>
      </c>
      <c r="E2613" s="2">
        <f>MACD!F2613</f>
        <v>-0.21909402766439379</v>
      </c>
      <c r="F2613" s="2">
        <f>'Moving Avg'!D2613</f>
        <v>22.739160000000002</v>
      </c>
      <c r="G2613" s="2">
        <f>'Moving Avg'!F2613</f>
        <v>22.520749999999996</v>
      </c>
      <c r="H2613" s="2">
        <f>'Moving Avg'!G2613</f>
        <v>21.951171999999996</v>
      </c>
      <c r="I2613" s="2">
        <f>'Moving Avg'!H2613</f>
        <v>21.945513000000009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22.45</v>
      </c>
      <c r="C2614" s="2">
        <f>RSI!I2614</f>
        <v>52.513535976838803</v>
      </c>
      <c r="D2614" s="2">
        <f>MACD!E2614</f>
        <v>-0.12916126235738901</v>
      </c>
      <c r="E2614" s="2">
        <f>MACD!F2614</f>
        <v>-0.20110747460299283</v>
      </c>
      <c r="F2614" s="2">
        <f>'Moving Avg'!D2614</f>
        <v>22.689200000000003</v>
      </c>
      <c r="G2614" s="2">
        <f>'Moving Avg'!F2614</f>
        <v>22.576694999999997</v>
      </c>
      <c r="H2614" s="2">
        <f>'Moving Avg'!G2614</f>
        <v>21.964103999999999</v>
      </c>
      <c r="I2614" s="2">
        <f>'Moving Avg'!H2614</f>
        <v>21.942095000000009</v>
      </c>
      <c r="J2614" s="17" t="str">
        <f>OBV!F2614</f>
        <v>BULLISH</v>
      </c>
      <c r="K2614" s="17" t="str">
        <f>OBV!G2614</f>
        <v>NEUTRAL</v>
      </c>
      <c r="L2614" s="17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22.5</v>
      </c>
      <c r="C2615" s="2">
        <f>RSI!I2615</f>
        <v>54.044078731237519</v>
      </c>
      <c r="D2615" s="2">
        <f>MACD!E2615</f>
        <v>-6.5182579860927348E-2</v>
      </c>
      <c r="E2615" s="2">
        <f>MACD!F2615</f>
        <v>-0.17392249565457973</v>
      </c>
      <c r="F2615" s="2">
        <f>'Moving Avg'!D2615</f>
        <v>22.639600000000002</v>
      </c>
      <c r="G2615" s="2">
        <f>'Moving Avg'!F2615</f>
        <v>22.582124999999998</v>
      </c>
      <c r="H2615" s="2">
        <f>'Moving Avg'!G2615</f>
        <v>21.972638000000003</v>
      </c>
      <c r="I2615" s="2">
        <f>'Moving Avg'!H2615</f>
        <v>21.938927000000007</v>
      </c>
      <c r="J2615" s="17" t="str">
        <f>OBV!F2615</f>
        <v>BEARISH</v>
      </c>
      <c r="K2615" s="17" t="str">
        <f>OBV!G2615</f>
        <v>NEUTRAL</v>
      </c>
      <c r="L2615" s="17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22.5</v>
      </c>
      <c r="C2616" s="2">
        <f>RSI!I2616</f>
        <v>54.044078731237519</v>
      </c>
      <c r="D2616" s="2">
        <f>MACD!E2616</f>
        <v>-1.3373718667146761E-3</v>
      </c>
      <c r="E2616" s="2">
        <f>MACD!F2616</f>
        <v>-0.13940547089700672</v>
      </c>
      <c r="F2616" s="2">
        <f>'Moving Avg'!D2616</f>
        <v>22.59</v>
      </c>
      <c r="G2616" s="2">
        <f>'Moving Avg'!F2616</f>
        <v>22.586589999999998</v>
      </c>
      <c r="H2616" s="2">
        <f>'Moving Avg'!G2616</f>
        <v>21.986762000000002</v>
      </c>
      <c r="I2616" s="2">
        <f>'Moving Avg'!H2616</f>
        <v>21.938168500000007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22.5</v>
      </c>
      <c r="C2617" s="2">
        <f>RSI!I2617</f>
        <v>54.044078731237519</v>
      </c>
      <c r="D2617" s="2">
        <f>MACD!E2617</f>
        <v>5.2074541768259763E-2</v>
      </c>
      <c r="E2617" s="2">
        <f>MACD!F2617</f>
        <v>-0.10110946836395343</v>
      </c>
      <c r="F2617" s="2">
        <f>'Moving Avg'!D2617</f>
        <v>22.54</v>
      </c>
      <c r="G2617" s="2">
        <f>'Moving Avg'!F2617</f>
        <v>22.58961</v>
      </c>
      <c r="H2617" s="2">
        <f>'Moving Avg'!G2617</f>
        <v>22.000886000000001</v>
      </c>
      <c r="I2617" s="2">
        <f>'Moving Avg'!H2617</f>
        <v>21.935000500000005</v>
      </c>
      <c r="J2617" s="17" t="str">
        <f>OBV!F2617</f>
        <v>BEARISH</v>
      </c>
      <c r="K2617" s="17" t="str">
        <f>OBV!G2617</f>
        <v>NEUTRAL</v>
      </c>
      <c r="L2617" s="17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22.2</v>
      </c>
      <c r="C2618" s="2">
        <f>RSI!I2618</f>
        <v>43.530031654798478</v>
      </c>
      <c r="D2618" s="2">
        <f>MACD!E2618</f>
        <v>9.6694992145884839E-2</v>
      </c>
      <c r="E2618" s="2">
        <f>MACD!F2618</f>
        <v>-6.1548576261985788E-2</v>
      </c>
      <c r="F2618" s="2">
        <f>'Moving Avg'!D2618</f>
        <v>22.43</v>
      </c>
      <c r="G2618" s="2">
        <f>'Moving Avg'!F2618</f>
        <v>22.57715</v>
      </c>
      <c r="H2618" s="2">
        <f>'Moving Avg'!G2618</f>
        <v>22.009010000000004</v>
      </c>
      <c r="I2618" s="2">
        <f>'Moving Avg'!H2618</f>
        <v>21.930573500000005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22.2</v>
      </c>
      <c r="C2619" s="2">
        <f>RSI!I2619</f>
        <v>43.530031654798478</v>
      </c>
      <c r="D2619" s="2">
        <f>MACD!E2619</f>
        <v>0.14309967557967695</v>
      </c>
      <c r="E2619" s="2">
        <f>MACD!F2619</f>
        <v>-2.0618925893653238E-2</v>
      </c>
      <c r="F2619" s="2">
        <f>'Moving Avg'!D2619</f>
        <v>22.380000000000003</v>
      </c>
      <c r="G2619" s="2">
        <f>'Moving Avg'!F2619</f>
        <v>22.565170000000002</v>
      </c>
      <c r="H2619" s="2">
        <f>'Moving Avg'!G2619</f>
        <v>22.016942000000004</v>
      </c>
      <c r="I2619" s="2">
        <f>'Moving Avg'!H2619</f>
        <v>21.928219000000009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22.2</v>
      </c>
      <c r="C2620" s="2">
        <f>RSI!I2620</f>
        <v>43.530031654798478</v>
      </c>
      <c r="D2620" s="2">
        <f>MACD!E2620</f>
        <v>0.19093696686735484</v>
      </c>
      <c r="E2620" s="2">
        <f>MACD!F2620</f>
        <v>2.1692252658548378E-2</v>
      </c>
      <c r="F2620" s="2">
        <f>'Moving Avg'!D2620</f>
        <v>22.32</v>
      </c>
      <c r="G2620" s="2">
        <f>'Moving Avg'!F2620</f>
        <v>22.552709999999998</v>
      </c>
      <c r="H2620" s="2">
        <f>'Moving Avg'!G2620</f>
        <v>22.031042000000003</v>
      </c>
      <c r="I2620" s="2">
        <f>'Moving Avg'!H2620</f>
        <v>21.925864500000007</v>
      </c>
      <c r="J2620" s="17" t="str">
        <f>OBV!F2620</f>
        <v>BEARISH</v>
      </c>
      <c r="K2620" s="17" t="str">
        <f>OBV!G2620</f>
        <v>NEUTRAL</v>
      </c>
      <c r="L2620" s="17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22.1</v>
      </c>
      <c r="C2621" s="2">
        <f>RSI!I2621</f>
        <v>40.268510774012071</v>
      </c>
      <c r="D2621" s="2">
        <f>MACD!E2621</f>
        <v>0.23989282794040889</v>
      </c>
      <c r="E2621" s="2">
        <f>MACD!F2621</f>
        <v>6.5332367714920486E-2</v>
      </c>
      <c r="F2621" s="2">
        <f>'Moving Avg'!D2621</f>
        <v>22.240000000000002</v>
      </c>
      <c r="G2621" s="2">
        <f>'Moving Avg'!F2621</f>
        <v>22.53284</v>
      </c>
      <c r="H2621" s="2">
        <f>'Moving Avg'!G2621</f>
        <v>22.043142000000003</v>
      </c>
      <c r="I2621" s="2">
        <f>'Moving Avg'!H2621</f>
        <v>21.923009999999998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22</v>
      </c>
      <c r="C2622" s="2">
        <f>RSI!I2622</f>
        <v>37.26187661596628</v>
      </c>
      <c r="D2622" s="2">
        <f>MACD!E2622</f>
        <v>0.29061445324903801</v>
      </c>
      <c r="E2622" s="2">
        <f>MACD!F2622</f>
        <v>0.110388784821744</v>
      </c>
      <c r="F2622" s="2">
        <f>'Moving Avg'!D2622</f>
        <v>22.139999999999997</v>
      </c>
      <c r="G2622" s="2">
        <f>'Moving Avg'!F2622</f>
        <v>22.50797</v>
      </c>
      <c r="H2622" s="2">
        <f>'Moving Avg'!G2622</f>
        <v>22.053242000000001</v>
      </c>
      <c r="I2622" s="2">
        <f>'Moving Avg'!H2622</f>
        <v>21.919606999999999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22</v>
      </c>
      <c r="C2623" s="2">
        <f>RSI!I2623</f>
        <v>37.26187661596628</v>
      </c>
      <c r="D2623" s="2">
        <f>MACD!E2623</f>
        <v>0.33558878130281755</v>
      </c>
      <c r="E2623" s="2">
        <f>MACD!F2623</f>
        <v>0.15542878411795871</v>
      </c>
      <c r="F2623" s="2">
        <f>'Moving Avg'!D2623</f>
        <v>22.1</v>
      </c>
      <c r="G2623" s="2">
        <f>'Moving Avg'!F2623</f>
        <v>22.475384999999996</v>
      </c>
      <c r="H2623" s="2">
        <f>'Moving Avg'!G2623</f>
        <v>22.063342000000002</v>
      </c>
      <c r="I2623" s="2">
        <f>'Moving Avg'!H2623</f>
        <v>21.916348500000005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21.8</v>
      </c>
      <c r="C2624" s="2">
        <f>RSI!I2624</f>
        <v>31.761252146233417</v>
      </c>
      <c r="D2624" s="2">
        <f>MACD!E2624</f>
        <v>0.3442086818429253</v>
      </c>
      <c r="E2624" s="2">
        <f>MACD!F2624</f>
        <v>0.19318476366295204</v>
      </c>
      <c r="F2624" s="2">
        <f>'Moving Avg'!D2624</f>
        <v>22.02</v>
      </c>
      <c r="G2624" s="2">
        <f>'Moving Avg'!F2624</f>
        <v>22.455935</v>
      </c>
      <c r="H2624" s="2">
        <f>'Moving Avg'!G2624</f>
        <v>22.069442000000002</v>
      </c>
      <c r="I2624" s="2">
        <f>'Moving Avg'!H2624</f>
        <v>21.912090000000006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22.2</v>
      </c>
      <c r="C2625" s="2">
        <f>RSI!I2625</f>
        <v>48.223658345871051</v>
      </c>
      <c r="D2625" s="2">
        <f>MACD!E2625</f>
        <v>0.33250964458126475</v>
      </c>
      <c r="E2625" s="2">
        <f>MACD!F2625</f>
        <v>0.22104973984661458</v>
      </c>
      <c r="F2625" s="2">
        <f>'Moving Avg'!D2625</f>
        <v>22.02</v>
      </c>
      <c r="G2625" s="2">
        <f>'Moving Avg'!F2625</f>
        <v>22.429494999999999</v>
      </c>
      <c r="H2625" s="2">
        <f>'Moving Avg'!G2625</f>
        <v>22.085470000000004</v>
      </c>
      <c r="I2625" s="2">
        <f>'Moving Avg'!H2625</f>
        <v>21.915133000000004</v>
      </c>
      <c r="J2625" s="17" t="str">
        <f>OBV!F2625</f>
        <v>BEARISH</v>
      </c>
      <c r="K2625" s="17" t="str">
        <f>OBV!G2625</f>
        <v>NEUTRAL</v>
      </c>
      <c r="L2625" s="17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22</v>
      </c>
      <c r="C2626" s="2">
        <f>RSI!I2626</f>
        <v>42.679492663916797</v>
      </c>
      <c r="D2626" s="2">
        <f>MACD!E2626</f>
        <v>0.33778806673146633</v>
      </c>
      <c r="E2626" s="2">
        <f>MACD!F2626</f>
        <v>0.24439740522358494</v>
      </c>
      <c r="F2626" s="2">
        <f>'Moving Avg'!D2626</f>
        <v>22</v>
      </c>
      <c r="G2626" s="2">
        <f>'Moving Avg'!F2626</f>
        <v>22.389685</v>
      </c>
      <c r="H2626" s="2">
        <f>'Moving Avg'!G2626</f>
        <v>22.100198000000006</v>
      </c>
      <c r="I2626" s="2">
        <f>'Moving Avg'!H2626</f>
        <v>21.914284500000004</v>
      </c>
      <c r="J2626" s="17" t="str">
        <f>OBV!F2626</f>
        <v>BEARISH</v>
      </c>
      <c r="K2626" s="17" t="str">
        <f>OBV!G2626</f>
        <v>NEUTRAL</v>
      </c>
      <c r="L2626" s="17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22.2</v>
      </c>
      <c r="C2627" s="2">
        <f>RSI!I2627</f>
        <v>48.994550199323619</v>
      </c>
      <c r="D2627" s="2">
        <f>MACD!E2627</f>
        <v>0.32895733688639339</v>
      </c>
      <c r="E2627" s="2">
        <f>MACD!F2627</f>
        <v>0.26130939155614663</v>
      </c>
      <c r="F2627" s="2">
        <f>'Moving Avg'!D2627</f>
        <v>22.04</v>
      </c>
      <c r="G2627" s="2">
        <f>'Moving Avg'!F2627</f>
        <v>22.359874999999999</v>
      </c>
      <c r="H2627" s="2">
        <f>'Moving Avg'!G2627</f>
        <v>22.118154000000008</v>
      </c>
      <c r="I2627" s="2">
        <f>'Moving Avg'!H2627</f>
        <v>21.914484000000002</v>
      </c>
      <c r="J2627" s="17" t="str">
        <f>OBV!F2627</f>
        <v>BULLISH</v>
      </c>
      <c r="K2627" s="17" t="str">
        <f>OBV!G2627</f>
        <v>NEUTRAL</v>
      </c>
      <c r="L2627" s="17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22.2</v>
      </c>
      <c r="C2628" s="2">
        <f>RSI!I2628</f>
        <v>48.994550199323619</v>
      </c>
      <c r="D2628" s="2">
        <f>MACD!E2628</f>
        <v>0.27555482960735844</v>
      </c>
      <c r="E2628" s="2">
        <f>MACD!F2628</f>
        <v>0.26415847916638902</v>
      </c>
      <c r="F2628" s="2">
        <f>'Moving Avg'!D2628</f>
        <v>22.080000000000002</v>
      </c>
      <c r="G2628" s="2">
        <f>'Moving Avg'!F2628</f>
        <v>22.337289999999999</v>
      </c>
      <c r="H2628" s="2">
        <f>'Moving Avg'!G2628</f>
        <v>22.136110000000002</v>
      </c>
      <c r="I2628" s="2">
        <f>'Moving Avg'!H2628</f>
        <v>21.915117500000001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22.2</v>
      </c>
      <c r="C2629" s="2">
        <f>RSI!I2629</f>
        <v>48.994550199323619</v>
      </c>
      <c r="D2629" s="2">
        <f>MACD!E2629</f>
        <v>0.23057503239891375</v>
      </c>
      <c r="E2629" s="2">
        <f>MACD!F2629</f>
        <v>0.25744178981289401</v>
      </c>
      <c r="F2629" s="2">
        <f>'Moving Avg'!D2629</f>
        <v>22.160000000000004</v>
      </c>
      <c r="G2629" s="2">
        <f>'Moving Avg'!F2629</f>
        <v>22.3123</v>
      </c>
      <c r="H2629" s="2">
        <f>'Moving Avg'!G2629</f>
        <v>22.153680000000008</v>
      </c>
      <c r="I2629" s="2">
        <f>'Moving Avg'!H2629</f>
        <v>21.915750999999997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21.9</v>
      </c>
      <c r="C2630" s="2">
        <f>RSI!I2630</f>
        <v>40.612147034140264</v>
      </c>
      <c r="D2630" s="2">
        <f>MACD!E2630</f>
        <v>0.2149290370658079</v>
      </c>
      <c r="E2630" s="2">
        <f>MACD!F2630</f>
        <v>0.2489392392634768</v>
      </c>
      <c r="F2630" s="2">
        <f>'Moving Avg'!D2630</f>
        <v>22.1</v>
      </c>
      <c r="G2630" s="2">
        <f>'Moving Avg'!F2630</f>
        <v>22.269899999999996</v>
      </c>
      <c r="H2630" s="2">
        <f>'Moving Avg'!G2630</f>
        <v>22.163708000000007</v>
      </c>
      <c r="I2630" s="2">
        <f>'Moving Avg'!H2630</f>
        <v>21.916571499999996</v>
      </c>
      <c r="J2630" s="17" t="str">
        <f>OBV!F2630</f>
        <v>BEARISH</v>
      </c>
      <c r="K2630" s="17" t="str">
        <f>OBV!G2630</f>
        <v>NEUTRAL</v>
      </c>
      <c r="L2630" s="17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21.9</v>
      </c>
      <c r="C2631" s="2">
        <f>RSI!I2631</f>
        <v>40.612147034140264</v>
      </c>
      <c r="D2631" s="2">
        <f>MACD!E2631</f>
        <v>0.18825563289239966</v>
      </c>
      <c r="E2631" s="2">
        <f>MACD!F2631</f>
        <v>0.23680251798926139</v>
      </c>
      <c r="F2631" s="2">
        <f>'Moving Avg'!D2631</f>
        <v>22.080000000000002</v>
      </c>
      <c r="G2631" s="2">
        <f>'Moving Avg'!F2631</f>
        <v>22.227499999999996</v>
      </c>
      <c r="H2631" s="2">
        <f>'Moving Avg'!G2631</f>
        <v>22.173736000000012</v>
      </c>
      <c r="I2631" s="2">
        <f>'Moving Avg'!H2631</f>
        <v>21.917391999999996</v>
      </c>
      <c r="J2631" s="17" t="str">
        <f>OBV!F2631</f>
        <v>BEARISH</v>
      </c>
      <c r="K2631" s="17" t="str">
        <f>OBV!G2631</f>
        <v>NEUTRAL</v>
      </c>
      <c r="L2631" s="17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21.61</v>
      </c>
      <c r="C2632" s="2">
        <f>RSI!I2632</f>
        <v>34.076079853991303</v>
      </c>
      <c r="D2632" s="2">
        <f>MACD!E2632</f>
        <v>0.17358837169793873</v>
      </c>
      <c r="E2632" s="2">
        <f>MACD!F2632</f>
        <v>0.22415968873099687</v>
      </c>
      <c r="F2632" s="2">
        <f>'Moving Avg'!D2632</f>
        <v>21.961999999999996</v>
      </c>
      <c r="G2632" s="2">
        <f>'Moving Avg'!F2632</f>
        <v>22.170499999999997</v>
      </c>
      <c r="H2632" s="2">
        <f>'Moving Avg'!G2632</f>
        <v>22.172566000000007</v>
      </c>
      <c r="I2632" s="2">
        <f>'Moving Avg'!H2632</f>
        <v>21.915846499999994</v>
      </c>
      <c r="J2632" s="17" t="str">
        <f>OBV!F2632</f>
        <v>BEARISH</v>
      </c>
      <c r="K2632" s="17" t="str">
        <f>OBV!G2632</f>
        <v>NEUTRAL</v>
      </c>
      <c r="L2632" s="17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21.61</v>
      </c>
      <c r="C2633" s="2">
        <f>RSI!I2633</f>
        <v>34.076079853991303</v>
      </c>
      <c r="D2633" s="2">
        <f>MACD!E2633</f>
        <v>0.16456315712452607</v>
      </c>
      <c r="E2633" s="2">
        <f>MACD!F2633</f>
        <v>0.21224038240970272</v>
      </c>
      <c r="F2633" s="2">
        <f>'Moving Avg'!D2633</f>
        <v>21.844000000000001</v>
      </c>
      <c r="G2633" s="2">
        <f>'Moving Avg'!F2633</f>
        <v>22.113499999999995</v>
      </c>
      <c r="H2633" s="2">
        <f>'Moving Avg'!G2633</f>
        <v>22.171010000000006</v>
      </c>
      <c r="I2633" s="2">
        <f>'Moving Avg'!H2633</f>
        <v>21.915216999999995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21.61</v>
      </c>
      <c r="C2634" s="2">
        <f>RSI!I2634</f>
        <v>34.076079853991303</v>
      </c>
      <c r="D2634" s="2">
        <f>MACD!E2634</f>
        <v>0.12929197012683957</v>
      </c>
      <c r="E2634" s="2">
        <f>MACD!F2634</f>
        <v>0.19565069995313009</v>
      </c>
      <c r="F2634" s="2">
        <f>'Moving Avg'!D2634</f>
        <v>21.725999999999999</v>
      </c>
      <c r="G2634" s="2">
        <f>'Moving Avg'!F2634</f>
        <v>22.071499999999997</v>
      </c>
      <c r="H2634" s="2">
        <f>'Moving Avg'!G2634</f>
        <v>22.169454000000002</v>
      </c>
      <c r="I2634" s="2">
        <f>'Moving Avg'!H2634</f>
        <v>21.913623499999989</v>
      </c>
      <c r="J2634" s="17" t="str">
        <f>OBV!F2634</f>
        <v>BEARISH</v>
      </c>
      <c r="K2634" s="17" t="str">
        <f>OBV!G2634</f>
        <v>NEUTRAL</v>
      </c>
      <c r="L2634" s="17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21.61</v>
      </c>
      <c r="C2635" s="2">
        <f>RSI!I2635</f>
        <v>34.076079853991303</v>
      </c>
      <c r="D2635" s="2">
        <f>MACD!E2635</f>
        <v>0.16388814019843068</v>
      </c>
      <c r="E2635" s="2">
        <f>MACD!F2635</f>
        <v>0.18929818800219023</v>
      </c>
      <c r="F2635" s="2">
        <f>'Moving Avg'!D2635</f>
        <v>21.667999999999999</v>
      </c>
      <c r="G2635" s="2">
        <f>'Moving Avg'!F2635</f>
        <v>22.027000000000001</v>
      </c>
      <c r="H2635" s="2">
        <f>'Moving Avg'!G2635</f>
        <v>22.167898000000001</v>
      </c>
      <c r="I2635" s="2">
        <f>'Moving Avg'!H2635</f>
        <v>21.912077999999987</v>
      </c>
      <c r="J2635" s="17" t="str">
        <f>OBV!F2635</f>
        <v>BEARISH</v>
      </c>
      <c r="K2635" s="17" t="str">
        <f>OBV!G2635</f>
        <v>NEUTRAL</v>
      </c>
      <c r="L2635" s="17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21.5</v>
      </c>
      <c r="C2636" s="2">
        <f>RSI!I2636</f>
        <v>31.490414284260112</v>
      </c>
      <c r="D2636" s="2">
        <f>MACD!E2636</f>
        <v>0.17322829463972411</v>
      </c>
      <c r="E2636" s="2">
        <f>MACD!F2636</f>
        <v>0.18608420932969702</v>
      </c>
      <c r="F2636" s="2">
        <f>'Moving Avg'!D2636</f>
        <v>21.588000000000001</v>
      </c>
      <c r="G2636" s="2">
        <f>'Moving Avg'!F2636</f>
        <v>21.977</v>
      </c>
      <c r="H2636" s="2">
        <f>'Moving Avg'!G2636</f>
        <v>22.164142000000002</v>
      </c>
      <c r="I2636" s="2">
        <f>'Moving Avg'!H2636</f>
        <v>21.911138999999981</v>
      </c>
      <c r="J2636" s="17" t="str">
        <f>OBV!F2636</f>
        <v>BEARISH</v>
      </c>
      <c r="K2636" s="17" t="str">
        <f>OBV!G2636</f>
        <v>NEUTRAL</v>
      </c>
      <c r="L2636" s="17" t="str">
        <f>OBV!H2636</f>
        <v>CONFIRMED BEARISH</v>
      </c>
    </row>
    <row r="2637" spans="1:12" ht="13.5" x14ac:dyDescent="0.25">
      <c r="A2637" s="3">
        <f>RSI!A2637</f>
        <v>45847</v>
      </c>
      <c r="B2637" s="2">
        <f>RSI!B2637</f>
        <v>21.5</v>
      </c>
      <c r="C2637" s="2">
        <f>RSI!I2637</f>
        <v>31.490414284260112</v>
      </c>
      <c r="D2637" s="2">
        <f>MACD!E2637</f>
        <v>0.21503920430581758</v>
      </c>
      <c r="E2637" s="2">
        <f>MACD!F2637</f>
        <v>0.19187520832492114</v>
      </c>
      <c r="F2637" s="2">
        <f>'Moving Avg'!D2637</f>
        <v>21.565999999999999</v>
      </c>
      <c r="G2637" s="2">
        <f>'Moving Avg'!F2637</f>
        <v>21.927</v>
      </c>
      <c r="H2637" s="2">
        <f>'Moving Avg'!G2637</f>
        <v>22.160386000000003</v>
      </c>
      <c r="I2637" s="2">
        <f>'Moving Avg'!H2637</f>
        <v>21.909959499999982</v>
      </c>
      <c r="J2637" s="17" t="str">
        <f>OBV!F2637</f>
        <v>BEARISH</v>
      </c>
      <c r="K2637" s="17" t="str">
        <f>OBV!G2637</f>
        <v>NEUTRAL</v>
      </c>
      <c r="L2637" s="17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21.51</v>
      </c>
      <c r="C2638" s="2">
        <f>RSI!I2638</f>
        <v>32.034152854889527</v>
      </c>
      <c r="D2638" s="2">
        <f>MACD!E2638</f>
        <v>0.2525829175278993</v>
      </c>
      <c r="E2638" s="2">
        <f>MACD!F2638</f>
        <v>0.20401675016551679</v>
      </c>
      <c r="F2638" s="2">
        <f>'Moving Avg'!D2638</f>
        <v>21.545999999999999</v>
      </c>
      <c r="G2638" s="2">
        <f>'Moving Avg'!F2638</f>
        <v>21.892499999999998</v>
      </c>
      <c r="H2638" s="2">
        <f>'Moving Avg'!G2638</f>
        <v>22.154904000000005</v>
      </c>
      <c r="I2638" s="2">
        <f>'Moving Avg'!H2638</f>
        <v>21.908781499999986</v>
      </c>
      <c r="J2638" s="17" t="str">
        <f>OBV!F2638</f>
        <v>BEARISH</v>
      </c>
      <c r="K2638" s="17" t="str">
        <f>OBV!G2638</f>
        <v>NEUTRAL</v>
      </c>
      <c r="L2638" s="17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21.51</v>
      </c>
      <c r="C2639" s="2">
        <f>RSI!I2639</f>
        <v>32.034152854889527</v>
      </c>
      <c r="D2639" s="2">
        <f>MACD!E2639</f>
        <v>0.28698231771582172</v>
      </c>
      <c r="E2639" s="2">
        <f>MACD!F2639</f>
        <v>0.22060986367557781</v>
      </c>
      <c r="F2639" s="2">
        <f>'Moving Avg'!D2639</f>
        <v>21.526000000000003</v>
      </c>
      <c r="G2639" s="2">
        <f>'Moving Avg'!F2639</f>
        <v>21.857999999999997</v>
      </c>
      <c r="H2639" s="2">
        <f>'Moving Avg'!G2639</f>
        <v>22.151156000000011</v>
      </c>
      <c r="I2639" s="2">
        <f>'Moving Avg'!H2639</f>
        <v>21.905482999999982</v>
      </c>
      <c r="J2639" s="17" t="str">
        <f>OBV!F2639</f>
        <v>BEARISH</v>
      </c>
      <c r="K2639" s="17" t="str">
        <f>OBV!G2639</f>
        <v>NEUTRAL</v>
      </c>
      <c r="L2639" s="17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21.99</v>
      </c>
      <c r="C2640" s="2">
        <f>RSI!I2640</f>
        <v>52.861207533565917</v>
      </c>
      <c r="D2640" s="2">
        <f>MACD!E2640</f>
        <v>0.23681680711985464</v>
      </c>
      <c r="E2640" s="2">
        <f>MACD!F2640</f>
        <v>0.22385125236443318</v>
      </c>
      <c r="F2640" s="2">
        <f>'Moving Avg'!D2640</f>
        <v>21.602</v>
      </c>
      <c r="G2640" s="2">
        <f>'Moving Avg'!F2640</f>
        <v>21.8475</v>
      </c>
      <c r="H2640" s="2">
        <f>'Moving Avg'!G2640</f>
        <v>22.156238000000009</v>
      </c>
      <c r="I2640" s="2">
        <f>'Moving Avg'!H2640</f>
        <v>21.904584499999988</v>
      </c>
      <c r="J2640" s="17" t="str">
        <f>OBV!F2640</f>
        <v>BEARISH</v>
      </c>
      <c r="K2640" s="17" t="str">
        <f>OBV!G2640</f>
        <v>NEUTRAL</v>
      </c>
      <c r="L2640" s="17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21.9</v>
      </c>
      <c r="C2641" s="2">
        <f>RSI!I2641</f>
        <v>49.780955142736019</v>
      </c>
      <c r="D2641" s="2">
        <f>MACD!E2641</f>
        <v>0.20045560301053555</v>
      </c>
      <c r="E2641" s="2">
        <f>MACD!F2641</f>
        <v>0.21917212249365367</v>
      </c>
      <c r="F2641" s="2">
        <f>'Moving Avg'!D2641</f>
        <v>21.681999999999999</v>
      </c>
      <c r="G2641" s="2">
        <f>'Moving Avg'!F2641</f>
        <v>21.837499999999999</v>
      </c>
      <c r="H2641" s="2">
        <f>'Moving Avg'!G2641</f>
        <v>22.167808000000008</v>
      </c>
      <c r="I2641" s="2">
        <f>'Moving Avg'!H2641</f>
        <v>21.903187999999986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21.9</v>
      </c>
      <c r="C2642" s="2">
        <f>RSI!I2642</f>
        <v>49.780955142736019</v>
      </c>
      <c r="D2642" s="2">
        <f>MACD!E2642</f>
        <v>0.12506770118117672</v>
      </c>
      <c r="E2642" s="2">
        <f>MACD!F2642</f>
        <v>0.20035123823115827</v>
      </c>
      <c r="F2642" s="2">
        <f>'Moving Avg'!D2642</f>
        <v>21.762</v>
      </c>
      <c r="G2642" s="2">
        <f>'Moving Avg'!F2642</f>
        <v>21.8325</v>
      </c>
      <c r="H2642" s="2">
        <f>'Moving Avg'!G2642</f>
        <v>22.180536000000011</v>
      </c>
      <c r="I2642" s="2">
        <f>'Moving Avg'!H2642</f>
        <v>21.90179149999998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22</v>
      </c>
      <c r="C2643" s="2">
        <f>RSI!I2643</f>
        <v>53.288474914010528</v>
      </c>
      <c r="D2643" s="2">
        <f>MACD!E2643</f>
        <v>5.3865582070642404E-2</v>
      </c>
      <c r="E2643" s="2">
        <f>MACD!F2643</f>
        <v>0.1710541069990551</v>
      </c>
      <c r="F2643" s="2">
        <f>'Moving Avg'!D2643</f>
        <v>21.860000000000003</v>
      </c>
      <c r="G2643" s="2">
        <f>'Moving Avg'!F2643</f>
        <v>21.8325</v>
      </c>
      <c r="H2643" s="2">
        <f>'Moving Avg'!G2643</f>
        <v>22.194300000000009</v>
      </c>
      <c r="I2643" s="2">
        <f>'Moving Avg'!H2643</f>
        <v>21.900894999999981</v>
      </c>
      <c r="J2643" s="17" t="str">
        <f>OBV!F2643</f>
        <v>BULLISH</v>
      </c>
      <c r="K2643" s="17" t="str">
        <f>OBV!G2643</f>
        <v>NEUTRAL</v>
      </c>
      <c r="L2643" s="17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21.42</v>
      </c>
      <c r="C2644" s="2">
        <f>RSI!I2644</f>
        <v>37.102275094562543</v>
      </c>
      <c r="D2644" s="2">
        <f>MACD!E2644</f>
        <v>3.5985111746768439E-2</v>
      </c>
      <c r="E2644" s="2">
        <f>MACD!F2644</f>
        <v>0.14404030794859776</v>
      </c>
      <c r="F2644" s="2">
        <f>'Moving Avg'!D2644</f>
        <v>21.841999999999999</v>
      </c>
      <c r="G2644" s="2">
        <f>'Moving Avg'!F2644</f>
        <v>21.813500000000001</v>
      </c>
      <c r="H2644" s="2">
        <f>'Moving Avg'!G2644</f>
        <v>22.196078000000007</v>
      </c>
      <c r="I2644" s="2">
        <f>'Moving Avg'!H2644</f>
        <v>21.89714649999998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21</v>
      </c>
      <c r="C2645" s="2">
        <f>RSI!I2645</f>
        <v>29.996808035905758</v>
      </c>
      <c r="D2645" s="2">
        <f>MACD!E2645</f>
        <v>5.4842462783657453E-2</v>
      </c>
      <c r="E2645" s="2">
        <f>MACD!F2645</f>
        <v>0.12620073891560971</v>
      </c>
      <c r="F2645" s="2">
        <f>'Moving Avg'!D2645</f>
        <v>21.643999999999998</v>
      </c>
      <c r="G2645" s="2">
        <f>'Moving Avg'!F2645</f>
        <v>21.753499999999999</v>
      </c>
      <c r="H2645" s="2">
        <f>'Moving Avg'!G2645</f>
        <v>22.168250000000008</v>
      </c>
      <c r="I2645" s="2">
        <f>'Moving Avg'!H2645</f>
        <v>21.893177499999982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21</v>
      </c>
      <c r="C2646" s="2">
        <f>RSI!I2646</f>
        <v>29.996808035905758</v>
      </c>
      <c r="D2646" s="2">
        <f>MACD!E2646</f>
        <v>5.9020245359182155E-2</v>
      </c>
      <c r="E2646" s="2">
        <f>MACD!F2646</f>
        <v>0.11276464020432421</v>
      </c>
      <c r="F2646" s="2">
        <f>'Moving Avg'!D2646</f>
        <v>21.463999999999999</v>
      </c>
      <c r="G2646" s="2">
        <f>'Moving Avg'!F2646</f>
        <v>21.703499999999998</v>
      </c>
      <c r="H2646" s="2">
        <f>'Moving Avg'!G2646</f>
        <v>22.140036000000006</v>
      </c>
      <c r="I2646" s="2">
        <f>'Moving Avg'!H2646</f>
        <v>21.889015999999984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21.01</v>
      </c>
      <c r="C2647" s="2">
        <f>RSI!I2647</f>
        <v>30.365055191756156</v>
      </c>
      <c r="D2647" s="2">
        <f>MACD!E2647</f>
        <v>6.6578106404289628E-2</v>
      </c>
      <c r="E2647" s="2">
        <f>MACD!F2647</f>
        <v>0.1035273334443173</v>
      </c>
      <c r="F2647" s="2">
        <f>'Moving Avg'!D2647</f>
        <v>21.286000000000001</v>
      </c>
      <c r="G2647" s="2">
        <f>'Moving Avg'!F2647</f>
        <v>21.643999999999998</v>
      </c>
      <c r="H2647" s="2">
        <f>'Moving Avg'!G2647</f>
        <v>22.111444000000002</v>
      </c>
      <c r="I2647" s="2">
        <f>'Moving Avg'!H2647</f>
        <v>21.88490449999999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21.5</v>
      </c>
      <c r="C2648" s="2">
        <f>RSI!I2648</f>
        <v>45.495036040567847</v>
      </c>
      <c r="D2648" s="2">
        <f>MACD!E2648</f>
        <v>4.256699347491022E-2</v>
      </c>
      <c r="E2648" s="2">
        <f>MACD!F2648</f>
        <v>9.1335265450435896E-2</v>
      </c>
      <c r="F2648" s="2">
        <f>'Moving Avg'!D2648</f>
        <v>21.186</v>
      </c>
      <c r="G2648" s="2">
        <f>'Moving Avg'!F2648</f>
        <v>21.608999999999998</v>
      </c>
      <c r="H2648" s="2">
        <f>'Moving Avg'!G2648</f>
        <v>22.092460000000003</v>
      </c>
      <c r="I2648" s="2">
        <f>'Moving Avg'!H2648</f>
        <v>21.883146499999988</v>
      </c>
      <c r="J2648" s="17" t="str">
        <f>OBV!F2648</f>
        <v>BULLISH</v>
      </c>
      <c r="K2648" s="17" t="str">
        <f>OBV!G2648</f>
        <v>STRONG</v>
      </c>
      <c r="L2648" s="17" t="str">
        <f>OBV!H2648</f>
        <v>BULLISH DIVERGENCE</v>
      </c>
    </row>
    <row r="2649" spans="1:12" ht="13.5" x14ac:dyDescent="0.25">
      <c r="A2649" s="3">
        <f>RSI!A2649</f>
        <v>45866</v>
      </c>
      <c r="B2649" s="2">
        <f>RSI!B2649</f>
        <v>21.5</v>
      </c>
      <c r="C2649" s="2">
        <f>RSI!I2649</f>
        <v>45.495036040567847</v>
      </c>
      <c r="D2649" s="2">
        <f>MACD!E2649</f>
        <v>2.3383734131662948E-2</v>
      </c>
      <c r="E2649" s="2">
        <f>MACD!F2649</f>
        <v>7.7744959186681312E-2</v>
      </c>
      <c r="F2649" s="2">
        <f>'Moving Avg'!D2649</f>
        <v>21.202000000000002</v>
      </c>
      <c r="G2649" s="2">
        <f>'Moving Avg'!F2649</f>
        <v>21.573999999999998</v>
      </c>
      <c r="H2649" s="2">
        <f>'Moving Avg'!G2649</f>
        <v>22.073668000000001</v>
      </c>
      <c r="I2649" s="2">
        <f>'Moving Avg'!H2649</f>
        <v>21.881388499999993</v>
      </c>
      <c r="J2649" s="17" t="str">
        <f>OBV!F2649</f>
        <v>BULLISH</v>
      </c>
      <c r="K2649" s="17" t="str">
        <f>OBV!G2649</f>
        <v>STRONG</v>
      </c>
      <c r="L2649" s="17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21.5</v>
      </c>
      <c r="C2650" s="2">
        <f>RSI!I2650</f>
        <v>45.495036040567847</v>
      </c>
      <c r="D2650" s="2">
        <f>MACD!E2650</f>
        <v>8.2047747647564506E-2</v>
      </c>
      <c r="E2650" s="2">
        <f>MACD!F2650</f>
        <v>7.8605516878857945E-2</v>
      </c>
      <c r="F2650" s="2">
        <f>'Moving Avg'!D2650</f>
        <v>21.302</v>
      </c>
      <c r="G2650" s="2">
        <f>'Moving Avg'!F2650</f>
        <v>21.553999999999998</v>
      </c>
      <c r="H2650" s="2">
        <f>'Moving Avg'!G2650</f>
        <v>22.054684000000002</v>
      </c>
      <c r="I2650" s="2">
        <f>'Moving Avg'!H2650</f>
        <v>21.879630499999994</v>
      </c>
      <c r="J2650" s="17" t="str">
        <f>OBV!F2650</f>
        <v>BULLISH</v>
      </c>
      <c r="K2650" s="17" t="str">
        <f>OBV!G2650</f>
        <v>STRONG</v>
      </c>
      <c r="L2650" s="17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21.7</v>
      </c>
      <c r="C2651" s="2">
        <f>RSI!I2651</f>
        <v>50.930208410624196</v>
      </c>
      <c r="D2651" s="2">
        <f>MACD!E2651</f>
        <v>0.10399764145463308</v>
      </c>
      <c r="E2651" s="2">
        <f>MACD!F2651</f>
        <v>8.3683941794012978E-2</v>
      </c>
      <c r="F2651" s="2">
        <f>'Moving Avg'!D2651</f>
        <v>21.442</v>
      </c>
      <c r="G2651" s="2">
        <f>'Moving Avg'!F2651</f>
        <v>21.544</v>
      </c>
      <c r="H2651" s="2">
        <f>'Moving Avg'!G2651</f>
        <v>22.038736000000004</v>
      </c>
      <c r="I2651" s="2">
        <f>'Moving Avg'!H2651</f>
        <v>21.87728199999999</v>
      </c>
      <c r="J2651" s="17" t="str">
        <f>OBV!F2651</f>
        <v>BULLISH</v>
      </c>
      <c r="K2651" s="17" t="str">
        <f>OBV!G2651</f>
        <v>STRONG</v>
      </c>
      <c r="L2651" s="17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21.7</v>
      </c>
      <c r="C2652" s="2">
        <f>RSI!I2652</f>
        <v>50.930208410624196</v>
      </c>
      <c r="D2652" s="2">
        <f>MACD!E2652</f>
        <v>0.12228889567436241</v>
      </c>
      <c r="E2652" s="2">
        <f>MACD!F2652</f>
        <v>9.1404932570082878E-2</v>
      </c>
      <c r="F2652" s="2">
        <f>'Moving Avg'!D2652</f>
        <v>21.580000000000002</v>
      </c>
      <c r="G2652" s="2">
        <f>'Moving Avg'!F2652</f>
        <v>21.548499999999997</v>
      </c>
      <c r="H2652" s="2">
        <f>'Moving Avg'!G2652</f>
        <v>22.022788000000002</v>
      </c>
      <c r="I2652" s="2">
        <f>'Moving Avg'!H2652</f>
        <v>21.876379499999995</v>
      </c>
      <c r="J2652" s="17" t="str">
        <f>OBV!F2652</f>
        <v>BULLISH</v>
      </c>
      <c r="K2652" s="17" t="str">
        <f>OBV!G2652</f>
        <v>STRONG</v>
      </c>
      <c r="L2652" s="17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21.7</v>
      </c>
      <c r="C2653" s="2">
        <f>RSI!I2653</f>
        <v>50.930208410624196</v>
      </c>
      <c r="D2653" s="2">
        <f>MACD!E2653</f>
        <v>0.15288986242003233</v>
      </c>
      <c r="E2653" s="2">
        <f>MACD!F2653</f>
        <v>0.10370191854007277</v>
      </c>
      <c r="F2653" s="2">
        <f>'Moving Avg'!D2653</f>
        <v>21.62</v>
      </c>
      <c r="G2653" s="2">
        <f>'Moving Avg'!F2653</f>
        <v>21.553000000000001</v>
      </c>
      <c r="H2653" s="2">
        <f>'Moving Avg'!G2653</f>
        <v>22.003754000000004</v>
      </c>
      <c r="I2653" s="2">
        <f>'Moving Avg'!H2653</f>
        <v>21.874030999999995</v>
      </c>
      <c r="J2653" s="17" t="str">
        <f>OBV!F2653</f>
        <v>BULLISH</v>
      </c>
      <c r="K2653" s="17" t="str">
        <f>OBV!G2653</f>
        <v>NEUTRAL</v>
      </c>
      <c r="L2653" s="17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21.47</v>
      </c>
      <c r="C2654" s="2">
        <f>RSI!I2654</f>
        <v>44.549460274622781</v>
      </c>
      <c r="D2654" s="2">
        <f>MACD!E2654</f>
        <v>0.10634771542681065</v>
      </c>
      <c r="E2654" s="2">
        <f>MACD!F2654</f>
        <v>0.10423107791742035</v>
      </c>
      <c r="F2654" s="2">
        <f>'Moving Avg'!D2654</f>
        <v>21.614000000000001</v>
      </c>
      <c r="G2654" s="2">
        <f>'Moving Avg'!F2654</f>
        <v>21.545999999999999</v>
      </c>
      <c r="H2654" s="2">
        <f>'Moving Avg'!G2654</f>
        <v>21.989374000000002</v>
      </c>
      <c r="I2654" s="2">
        <f>'Moving Avg'!H2654</f>
        <v>21.871929999999999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21.46</v>
      </c>
      <c r="C2655" s="2">
        <f>RSI!I2655</f>
        <v>44.289650640781829</v>
      </c>
      <c r="D2655" s="2">
        <f>MACD!E2655</f>
        <v>4.2266861252606702E-3</v>
      </c>
      <c r="E2655" s="2">
        <f>MACD!F2655</f>
        <v>8.4230199558988417E-2</v>
      </c>
      <c r="F2655" s="2">
        <f>'Moving Avg'!D2655</f>
        <v>21.606000000000002</v>
      </c>
      <c r="G2655" s="2">
        <f>'Moving Avg'!F2655</f>
        <v>21.538499999999996</v>
      </c>
      <c r="H2655" s="2">
        <f>'Moving Avg'!G2655</f>
        <v>21.963998</v>
      </c>
      <c r="I2655" s="2">
        <f>'Moving Avg'!H2655</f>
        <v>21.868381500000002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21.46</v>
      </c>
      <c r="C2656" s="2">
        <f>RSI!I2656</f>
        <v>44.289650640781829</v>
      </c>
      <c r="D2656" s="2">
        <f>MACD!E2656</f>
        <v>-8.1072999921541822E-2</v>
      </c>
      <c r="E2656" s="2">
        <f>MACD!F2656</f>
        <v>5.1169559662882363E-2</v>
      </c>
      <c r="F2656" s="2">
        <f>'Moving Avg'!D2656</f>
        <v>21.558000000000003</v>
      </c>
      <c r="G2656" s="2">
        <f>'Moving Avg'!F2656</f>
        <v>21.536499999999997</v>
      </c>
      <c r="H2656" s="2">
        <f>'Moving Avg'!G2656</f>
        <v>21.937274000000002</v>
      </c>
      <c r="I2656" s="2">
        <f>'Moving Avg'!H2656</f>
        <v>21.866905499999998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21.46</v>
      </c>
      <c r="C2657" s="2">
        <f>RSI!I2657</f>
        <v>44.289650640781829</v>
      </c>
      <c r="D2657" s="2">
        <f>MACD!E2657</f>
        <v>-0.15068303314998843</v>
      </c>
      <c r="E2657" s="2">
        <f>MACD!F2657</f>
        <v>1.0799041100308202E-2</v>
      </c>
      <c r="F2657" s="2">
        <f>'Moving Avg'!D2657</f>
        <v>21.51</v>
      </c>
      <c r="G2657" s="2">
        <f>'Moving Avg'!F2657</f>
        <v>21.534499999999994</v>
      </c>
      <c r="H2657" s="2">
        <f>'Moving Avg'!G2657</f>
        <v>21.910550000000004</v>
      </c>
      <c r="I2657" s="2">
        <f>'Moving Avg'!H2657</f>
        <v>21.865043999999994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21.6</v>
      </c>
      <c r="C2658" s="2">
        <f>RSI!I2658</f>
        <v>49.445009730988211</v>
      </c>
      <c r="D2658" s="2">
        <f>MACD!E2658</f>
        <v>-0.14361758302241867</v>
      </c>
      <c r="E2658" s="2">
        <f>MACD!F2658</f>
        <v>-2.0084283724237172E-2</v>
      </c>
      <c r="F2658" s="2">
        <f>'Moving Avg'!D2658</f>
        <v>21.49</v>
      </c>
      <c r="G2658" s="2">
        <f>'Moving Avg'!F2658</f>
        <v>21.538999999999994</v>
      </c>
      <c r="H2658" s="2">
        <f>'Moving Avg'!G2658</f>
        <v>21.889516</v>
      </c>
      <c r="I2658" s="2">
        <f>'Moving Avg'!H2658</f>
        <v>21.864075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21.6</v>
      </c>
      <c r="C2659" s="2">
        <f>RSI!I2659</f>
        <v>49.445009730988211</v>
      </c>
      <c r="D2659" s="2">
        <f>MACD!E2659</f>
        <v>-0.13758490747492402</v>
      </c>
      <c r="E2659" s="2">
        <f>MACD!F2659</f>
        <v>-4.3584408474374545E-2</v>
      </c>
      <c r="F2659" s="2">
        <f>'Moving Avg'!D2659</f>
        <v>21.515999999999998</v>
      </c>
      <c r="G2659" s="2">
        <f>'Moving Avg'!F2659</f>
        <v>21.543499999999998</v>
      </c>
      <c r="H2659" s="2">
        <f>'Moving Avg'!G2659</f>
        <v>21.867519999999999</v>
      </c>
      <c r="I2659" s="2">
        <f>'Moving Avg'!H2659</f>
        <v>21.863058000000002</v>
      </c>
      <c r="J2659" s="17" t="str">
        <f>OBV!F2659</f>
        <v>BULLISH</v>
      </c>
      <c r="K2659" s="17" t="str">
        <f>OBV!G2659</f>
        <v>NEUTRAL</v>
      </c>
      <c r="L2659" s="17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22</v>
      </c>
      <c r="C2660" s="2">
        <f>RSI!I2660</f>
        <v>61.309073888501217</v>
      </c>
      <c r="D2660" s="2">
        <f>MACD!E2660</f>
        <v>-0.16205976386962107</v>
      </c>
      <c r="E2660" s="2">
        <f>MACD!F2660</f>
        <v>-6.7279479553423852E-2</v>
      </c>
      <c r="F2660" s="2">
        <f>'Moving Avg'!D2660</f>
        <v>21.624000000000002</v>
      </c>
      <c r="G2660" s="2">
        <f>'Moving Avg'!F2660</f>
        <v>21.543999999999997</v>
      </c>
      <c r="H2660" s="2">
        <f>'Moving Avg'!G2660</f>
        <v>21.852559999999997</v>
      </c>
      <c r="I2660" s="2">
        <f>'Moving Avg'!H2660</f>
        <v>21.859317999999998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22</v>
      </c>
      <c r="C2661" s="2">
        <f>RSI!I2661</f>
        <v>61.309073888501217</v>
      </c>
      <c r="D2661" s="2">
        <f>MACD!E2661</f>
        <v>-0.15431716117179661</v>
      </c>
      <c r="E2661" s="2">
        <f>MACD!F2661</f>
        <v>-8.4687015877098412E-2</v>
      </c>
      <c r="F2661" s="2">
        <f>'Moving Avg'!D2661</f>
        <v>21.731999999999999</v>
      </c>
      <c r="G2661" s="2">
        <f>'Moving Avg'!F2661</f>
        <v>21.548999999999999</v>
      </c>
      <c r="H2661" s="2">
        <f>'Moving Avg'!G2661</f>
        <v>21.837599999999998</v>
      </c>
      <c r="I2661" s="2">
        <f>'Moving Avg'!H2661</f>
        <v>21.859578000000006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22</v>
      </c>
      <c r="C2662" s="2">
        <f>RSI!I2662</f>
        <v>61.309073888501217</v>
      </c>
      <c r="D2662" s="2">
        <f>MACD!E2662</f>
        <v>-0.14991122274846802</v>
      </c>
      <c r="E2662" s="2">
        <f>MACD!F2662</f>
        <v>-9.7731857251372331E-2</v>
      </c>
      <c r="F2662" s="2">
        <f>'Moving Avg'!D2662</f>
        <v>21.84</v>
      </c>
      <c r="G2662" s="2">
        <f>'Moving Avg'!F2662</f>
        <v>21.553999999999998</v>
      </c>
      <c r="H2662" s="2">
        <f>'Moving Avg'!G2662</f>
        <v>21.822600000000001</v>
      </c>
      <c r="I2662" s="2">
        <f>'Moving Avg'!H2662</f>
        <v>21.858729500000003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22</v>
      </c>
      <c r="C2663" s="2">
        <f>RSI!I2663</f>
        <v>61.309073888501224</v>
      </c>
      <c r="D2663" s="2">
        <f>MACD!E2663</f>
        <v>-0.1481696901062719</v>
      </c>
      <c r="E2663" s="2">
        <f>MACD!F2663</f>
        <v>-0.10781942382235225</v>
      </c>
      <c r="F2663" s="2">
        <f>'Moving Avg'!D2663</f>
        <v>21.919999999999998</v>
      </c>
      <c r="G2663" s="2">
        <f>'Moving Avg'!F2663</f>
        <v>21.553999999999998</v>
      </c>
      <c r="H2663" s="2">
        <f>'Moving Avg'!G2663</f>
        <v>21.807600000000001</v>
      </c>
      <c r="I2663" s="2">
        <f>'Moving Avg'!H2663</f>
        <v>21.859568000000003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21.7</v>
      </c>
      <c r="C2664" s="2">
        <f>RSI!I2664</f>
        <v>49.57317875603939</v>
      </c>
      <c r="D2664" s="2">
        <f>MACD!E2664</f>
        <v>-0.16169789455918249</v>
      </c>
      <c r="E2664" s="2">
        <f>MACD!F2664</f>
        <v>-0.11859511796971831</v>
      </c>
      <c r="F2664" s="2">
        <f>'Moving Avg'!D2664</f>
        <v>21.94</v>
      </c>
      <c r="G2664" s="2">
        <f>'Moving Avg'!F2664</f>
        <v>21.568000000000001</v>
      </c>
      <c r="H2664" s="2">
        <f>'Moving Avg'!G2664</f>
        <v>21.792600000000007</v>
      </c>
      <c r="I2664" s="2">
        <f>'Moving Avg'!H2664</f>
        <v>21.858424500000002</v>
      </c>
      <c r="J2664" s="17" t="str">
        <f>OBV!F2664</f>
        <v>BULLISH</v>
      </c>
      <c r="K2664" s="17" t="str">
        <f>OBV!G2664</f>
        <v>NEUTRAL</v>
      </c>
      <c r="L2664" s="17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21.8</v>
      </c>
      <c r="C2665" s="2">
        <f>RSI!I2665</f>
        <v>52.815487484467518</v>
      </c>
      <c r="D2665" s="2">
        <f>MACD!E2665</f>
        <v>-0.18202115565978971</v>
      </c>
      <c r="E2665" s="2">
        <f>MACD!F2665</f>
        <v>-0.13128032550773261</v>
      </c>
      <c r="F2665" s="2">
        <f>'Moving Avg'!D2665</f>
        <v>21.9</v>
      </c>
      <c r="G2665" s="2">
        <f>'Moving Avg'!F2665</f>
        <v>21.608000000000001</v>
      </c>
      <c r="H2665" s="2">
        <f>'Moving Avg'!G2665</f>
        <v>21.778600000000004</v>
      </c>
      <c r="I2665" s="2">
        <f>'Moving Avg'!H2665</f>
        <v>21.857781000000003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</row>
    <row r="2666" spans="1:12" ht="13.5" x14ac:dyDescent="0.25">
      <c r="A2666" s="3">
        <f>RSI!A2666</f>
        <v>45890</v>
      </c>
      <c r="B2666" s="2">
        <f>RSI!B2666</f>
        <v>21.8</v>
      </c>
      <c r="C2666" s="2">
        <f>RSI!I2666</f>
        <v>52.815487484467518</v>
      </c>
      <c r="D2666" s="2">
        <f>MACD!E2666</f>
        <v>-0.19974426728380124</v>
      </c>
      <c r="E2666" s="2">
        <f>MACD!F2666</f>
        <v>-0.14497311386294634</v>
      </c>
      <c r="F2666" s="2">
        <f>'Moving Avg'!D2666</f>
        <v>21.86</v>
      </c>
      <c r="G2666" s="2">
        <f>'Moving Avg'!F2666</f>
        <v>21.648000000000003</v>
      </c>
      <c r="H2666" s="2">
        <f>'Moving Avg'!G2666</f>
        <v>21.764600000000002</v>
      </c>
      <c r="I2666" s="2">
        <f>'Moving Avg'!H2666</f>
        <v>21.8571375</v>
      </c>
      <c r="J2666" s="17" t="str">
        <f>OBV!F2666</f>
        <v>BULLISH</v>
      </c>
      <c r="K2666" s="17" t="str">
        <f>OBV!G2666</f>
        <v>NEUTRAL</v>
      </c>
      <c r="L2666" s="17" t="str">
        <f>OBV!H2666</f>
        <v>BULLISH DIVERGENCE</v>
      </c>
    </row>
    <row r="2667" spans="1:12" ht="13.5" x14ac:dyDescent="0.25">
      <c r="A2667" s="3">
        <f>RSI!A2667</f>
        <v>45891</v>
      </c>
      <c r="B2667" s="2">
        <f>RSI!B2667</f>
        <v>21.8</v>
      </c>
      <c r="C2667" s="2">
        <f>RSI!I2667</f>
        <v>52.815487484467518</v>
      </c>
      <c r="D2667" s="2">
        <f>MACD!E2667</f>
        <v>-0.21522825197743956</v>
      </c>
      <c r="E2667" s="2">
        <f>MACD!F2667</f>
        <v>-0.15902414148584498</v>
      </c>
      <c r="F2667" s="2">
        <f>'Moving Avg'!D2667</f>
        <v>21.82</v>
      </c>
      <c r="G2667" s="2">
        <f>'Moving Avg'!F2667</f>
        <v>21.687500000000004</v>
      </c>
      <c r="H2667" s="2">
        <f>'Moving Avg'!G2667</f>
        <v>21.750600000000006</v>
      </c>
      <c r="I2667" s="2">
        <f>'Moving Avg'!H2667</f>
        <v>21.856397500000003</v>
      </c>
      <c r="J2667" s="17" t="str">
        <f>OBV!F2667</f>
        <v>BULLISH</v>
      </c>
      <c r="K2667" s="17" t="str">
        <f>OBV!G2667</f>
        <v>NEUTRAL</v>
      </c>
      <c r="L2667" s="17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21.8</v>
      </c>
      <c r="C2668" s="2">
        <f>RSI!I2668</f>
        <v>52.815487484467518</v>
      </c>
      <c r="D2668" s="2">
        <f>MACD!E2668</f>
        <v>-0.20724301774052023</v>
      </c>
      <c r="E2668" s="2">
        <f>MACD!F2668</f>
        <v>-0.16866791673678005</v>
      </c>
      <c r="F2668" s="2">
        <f>'Moving Avg'!D2668</f>
        <v>21.779999999999998</v>
      </c>
      <c r="G2668" s="2">
        <f>'Moving Avg'!F2668</f>
        <v>21.702500000000001</v>
      </c>
      <c r="H2668" s="2">
        <f>'Moving Avg'!G2668</f>
        <v>21.742600000000003</v>
      </c>
      <c r="I2668" s="2">
        <f>'Moving Avg'!H2668</f>
        <v>21.855272000000003</v>
      </c>
      <c r="J2668" s="17" t="str">
        <f>OBV!F2668</f>
        <v>BULLISH</v>
      </c>
      <c r="K2668" s="17" t="str">
        <f>OBV!G2668</f>
        <v>NEUTRAL</v>
      </c>
      <c r="L2668" s="17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21.8</v>
      </c>
      <c r="C2669" s="2">
        <f>RSI!I2669</f>
        <v>52.815487484467518</v>
      </c>
      <c r="D2669" s="2">
        <f>MACD!E2669</f>
        <v>-0.20090423857779882</v>
      </c>
      <c r="E2669" s="2">
        <f>MACD!F2669</f>
        <v>-0.17511518110498381</v>
      </c>
      <c r="F2669" s="2">
        <f>'Moving Avg'!D2669</f>
        <v>21.8</v>
      </c>
      <c r="G2669" s="2">
        <f>'Moving Avg'!F2669</f>
        <v>21.717500000000001</v>
      </c>
      <c r="H2669" s="2">
        <f>'Moving Avg'!G2669</f>
        <v>21.7346</v>
      </c>
      <c r="I2669" s="2">
        <f>'Moving Avg'!H2669</f>
        <v>21.854146500000002</v>
      </c>
      <c r="J2669" s="17" t="str">
        <f>OBV!F2669</f>
        <v>BULLISH</v>
      </c>
      <c r="K2669" s="17" t="str">
        <f>OBV!G2669</f>
        <v>NEUTRAL</v>
      </c>
      <c r="L2669" s="17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21.6</v>
      </c>
      <c r="C2670" s="2">
        <f>RSI!I2670</f>
        <v>44.522263078569658</v>
      </c>
      <c r="D2670" s="2">
        <f>MACD!E2670</f>
        <v>-0.11957437754059086</v>
      </c>
      <c r="E2670" s="2">
        <f>MACD!F2670</f>
        <v>-0.16400702039210524</v>
      </c>
      <c r="F2670" s="2">
        <f>'Moving Avg'!D2670</f>
        <v>21.76</v>
      </c>
      <c r="G2670" s="2">
        <f>'Moving Avg'!F2670</f>
        <v>21.722500000000004</v>
      </c>
      <c r="H2670" s="2">
        <f>'Moving Avg'!G2670</f>
        <v>21.722600000000003</v>
      </c>
      <c r="I2670" s="2">
        <f>'Moving Avg'!H2670</f>
        <v>21.851298000000007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21.2</v>
      </c>
      <c r="C2671" s="2">
        <f>RSI!I2671</f>
        <v>33.270198898025797</v>
      </c>
      <c r="D2671" s="2">
        <f>MACD!E2671</f>
        <v>-2.0303695787333709E-2</v>
      </c>
      <c r="E2671" s="2">
        <f>MACD!F2671</f>
        <v>-0.13526635547115093</v>
      </c>
      <c r="F2671" s="2">
        <f>'Moving Avg'!D2671</f>
        <v>21.64</v>
      </c>
      <c r="G2671" s="2">
        <f>'Moving Avg'!F2671</f>
        <v>21.697500000000005</v>
      </c>
      <c r="H2671" s="2">
        <f>'Moving Avg'!G2671</f>
        <v>21.704599999999999</v>
      </c>
      <c r="I2671" s="2">
        <f>'Moving Avg'!H2671</f>
        <v>21.847172500000003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21.2</v>
      </c>
      <c r="C2672" s="2">
        <f>RSI!I2672</f>
        <v>33.270198898025811</v>
      </c>
      <c r="D2672" s="2">
        <f>MACD!E2672</f>
        <v>6.6820669640858199E-2</v>
      </c>
      <c r="E2672" s="2">
        <f>MACD!F2672</f>
        <v>-9.4848950448749109E-2</v>
      </c>
      <c r="F2672" s="2">
        <f>'Moving Avg'!D2672</f>
        <v>21.520000000000003</v>
      </c>
      <c r="G2672" s="2">
        <f>'Moving Avg'!F2672</f>
        <v>21.672500000000003</v>
      </c>
      <c r="H2672" s="2">
        <f>'Moving Avg'!G2672</f>
        <v>21.688600000000001</v>
      </c>
      <c r="I2672" s="2">
        <f>'Moving Avg'!H2672</f>
        <v>21.843047000000002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21.79</v>
      </c>
      <c r="C2673" s="2">
        <f>RSI!I2673</f>
        <v>53.411744850038566</v>
      </c>
      <c r="D2673" s="2">
        <f>MACD!E2673</f>
        <v>9.973211640493318E-2</v>
      </c>
      <c r="E2673" s="2">
        <f>MACD!F2673</f>
        <v>-5.5932737078012648E-2</v>
      </c>
      <c r="F2673" s="2">
        <f>'Moving Avg'!D2673</f>
        <v>21.518000000000001</v>
      </c>
      <c r="G2673" s="2">
        <f>'Moving Avg'!F2673</f>
        <v>21.677</v>
      </c>
      <c r="H2673" s="2">
        <f>'Moving Avg'!G2673</f>
        <v>21.684400000000004</v>
      </c>
      <c r="I2673" s="2">
        <f>'Moving Avg'!H2673</f>
        <v>21.841871500000003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21.75</v>
      </c>
      <c r="C2674" s="2">
        <f>RSI!I2674</f>
        <v>52.260055110868691</v>
      </c>
      <c r="D2674" s="2">
        <f>MACD!E2674</f>
        <v>8.3583168810914543E-2</v>
      </c>
      <c r="E2674" s="2">
        <f>MACD!F2674</f>
        <v>-2.802955590022721E-2</v>
      </c>
      <c r="F2674" s="2">
        <f>'Moving Avg'!D2674</f>
        <v>21.507999999999999</v>
      </c>
      <c r="G2674" s="2">
        <f>'Moving Avg'!F2674</f>
        <v>21.691000000000003</v>
      </c>
      <c r="H2674" s="2">
        <f>'Moving Avg'!G2674</f>
        <v>21.683400000000002</v>
      </c>
      <c r="I2674" s="2">
        <f>'Moving Avg'!H2674</f>
        <v>21.8404475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21.1</v>
      </c>
      <c r="C2675" s="2">
        <f>RSI!I2675</f>
        <v>37.942646965497751</v>
      </c>
      <c r="D2675" s="2">
        <f>MACD!E2675</f>
        <v>0.13294130766105994</v>
      </c>
      <c r="E2675" s="2">
        <f>MACD!F2675</f>
        <v>4.1646168120302203E-3</v>
      </c>
      <c r="F2675" s="2">
        <f>'Moving Avg'!D2675</f>
        <v>21.407999999999998</v>
      </c>
      <c r="G2675" s="2">
        <f>'Moving Avg'!F2675</f>
        <v>21.673000000000005</v>
      </c>
      <c r="H2675" s="2">
        <f>'Moving Avg'!G2675</f>
        <v>21.661400000000004</v>
      </c>
      <c r="I2675" s="2">
        <f>'Moving Avg'!H2675</f>
        <v>21.835822000000004</v>
      </c>
      <c r="J2675" s="17" t="str">
        <f>OBV!F2675</f>
        <v>BEARISH</v>
      </c>
      <c r="K2675" s="17" t="str">
        <f>OBV!G2675</f>
        <v>NEUTRAL</v>
      </c>
      <c r="L2675" s="17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20.82</v>
      </c>
      <c r="C2676" s="2">
        <f>RSI!I2676</f>
        <v>33.664147157604447</v>
      </c>
      <c r="D2676" s="2">
        <f>MACD!E2676</f>
        <v>0.19881516222842777</v>
      </c>
      <c r="E2676" s="2">
        <f>MACD!F2676</f>
        <v>4.309472589530973E-2</v>
      </c>
      <c r="F2676" s="2">
        <f>'Moving Avg'!D2676</f>
        <v>21.332000000000001</v>
      </c>
      <c r="G2676" s="2">
        <f>'Moving Avg'!F2676</f>
        <v>21.641000000000002</v>
      </c>
      <c r="H2676" s="2">
        <f>'Moving Avg'!G2676</f>
        <v>21.637800000000002</v>
      </c>
      <c r="I2676" s="2">
        <f>'Moving Avg'!H2676</f>
        <v>21.829989000000005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20.8</v>
      </c>
      <c r="C2677" s="2">
        <f>RSI!I2677</f>
        <v>33.374654655404612</v>
      </c>
      <c r="D2677" s="2">
        <f>MACD!E2677</f>
        <v>0.26080960484128113</v>
      </c>
      <c r="E2677" s="2">
        <f>MACD!F2677</f>
        <v>8.663770168450402E-2</v>
      </c>
      <c r="F2677" s="2">
        <f>'Moving Avg'!D2677</f>
        <v>21.252000000000002</v>
      </c>
      <c r="G2677" s="2">
        <f>'Moving Avg'!F2677</f>
        <v>21.608000000000004</v>
      </c>
      <c r="H2677" s="2">
        <f>'Moving Avg'!G2677</f>
        <v>21.6098</v>
      </c>
      <c r="I2677" s="2">
        <f>'Moving Avg'!H2677</f>
        <v>21.825502000000007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20.8</v>
      </c>
      <c r="C2678" s="2">
        <f>RSI!I2678</f>
        <v>33.374654655404598</v>
      </c>
      <c r="D2678" s="2">
        <f>MACD!E2678</f>
        <v>0.31780457150558306</v>
      </c>
      <c r="E2678" s="2">
        <f>MACD!F2678</f>
        <v>0.13287107564871983</v>
      </c>
      <c r="F2678" s="2">
        <f>'Moving Avg'!D2678</f>
        <v>21.053999999999998</v>
      </c>
      <c r="G2678" s="2">
        <f>'Moving Avg'!F2678</f>
        <v>21.568000000000005</v>
      </c>
      <c r="H2678" s="2">
        <f>'Moving Avg'!G2678</f>
        <v>21.581799999999998</v>
      </c>
      <c r="I2678" s="2">
        <f>'Moving Avg'!H2678</f>
        <v>21.820581500000003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20.8</v>
      </c>
      <c r="C2679" s="2">
        <f>RSI!I2679</f>
        <v>33.374654655404598</v>
      </c>
      <c r="D2679" s="2">
        <f>MACD!E2679</f>
        <v>0.37023305454450295</v>
      </c>
      <c r="E2679" s="2">
        <f>MACD!F2679</f>
        <v>0.18034347142787646</v>
      </c>
      <c r="F2679" s="2">
        <f>'Moving Avg'!D2679</f>
        <v>20.863999999999997</v>
      </c>
      <c r="G2679" s="2">
        <f>'Moving Avg'!F2679</f>
        <v>21.528000000000006</v>
      </c>
      <c r="H2679" s="2">
        <f>'Moving Avg'!G2679</f>
        <v>21.553800000000003</v>
      </c>
      <c r="I2679" s="2">
        <f>'Moving Avg'!H2679</f>
        <v>21.815661000000006</v>
      </c>
      <c r="J2679" s="17" t="str">
        <f>OBV!F2679</f>
        <v>BEARISH</v>
      </c>
      <c r="K2679" s="17" t="str">
        <f>OBV!G2679</f>
        <v>NEUTRAL</v>
      </c>
      <c r="L2679" s="17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20.8</v>
      </c>
      <c r="C2680" s="2">
        <f>RSI!I2680</f>
        <v>33.374654655404612</v>
      </c>
      <c r="D2680" s="2">
        <f>MACD!E2680</f>
        <v>0.38771710188787623</v>
      </c>
      <c r="E2680" s="2">
        <f>MACD!F2680</f>
        <v>0.22181819751987641</v>
      </c>
      <c r="F2680" s="2">
        <f>'Moving Avg'!D2680</f>
        <v>20.803999999999998</v>
      </c>
      <c r="G2680" s="2">
        <f>'Moving Avg'!F2680</f>
        <v>21.468000000000007</v>
      </c>
      <c r="H2680" s="2">
        <f>'Moving Avg'!G2680</f>
        <v>21.531799999999997</v>
      </c>
      <c r="I2680" s="2">
        <f>'Moving Avg'!H2680</f>
        <v>21.810740500000005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20.8</v>
      </c>
      <c r="C2681" s="2">
        <f>RSI!I2681</f>
        <v>33.374654655404612</v>
      </c>
      <c r="D2681" s="2">
        <f>MACD!E2681</f>
        <v>0.34457534864535688</v>
      </c>
      <c r="E2681" s="2">
        <f>MACD!F2681</f>
        <v>0.24636962774497254</v>
      </c>
      <c r="F2681" s="2">
        <f>'Moving Avg'!D2681</f>
        <v>20.8</v>
      </c>
      <c r="G2681" s="2">
        <f>'Moving Avg'!F2681</f>
        <v>21.408000000000005</v>
      </c>
      <c r="H2681" s="2">
        <f>'Moving Avg'!G2681</f>
        <v>21.509799999999998</v>
      </c>
      <c r="I2681" s="2">
        <f>'Moving Avg'!H2681</f>
        <v>21.805820000000008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20.8</v>
      </c>
      <c r="C2682" s="2">
        <f>RSI!I2682</f>
        <v>33.374654655404612</v>
      </c>
      <c r="D2682" s="2">
        <f>MACD!E2682</f>
        <v>0.31140644968161624</v>
      </c>
      <c r="E2682" s="2">
        <f>MACD!F2682</f>
        <v>0.25937699213230131</v>
      </c>
      <c r="F2682" s="2">
        <f>'Moving Avg'!D2682</f>
        <v>20.8</v>
      </c>
      <c r="G2682" s="2">
        <f>'Moving Avg'!F2682</f>
        <v>21.348000000000006</v>
      </c>
      <c r="H2682" s="2">
        <f>'Moving Avg'!G2682</f>
        <v>21.493599999999997</v>
      </c>
      <c r="I2682" s="2">
        <f>'Moving Avg'!H2682</f>
        <v>21.801285000000007</v>
      </c>
      <c r="J2682" s="17" t="str">
        <f>OBV!F2682</f>
        <v>NEUTRAL</v>
      </c>
      <c r="K2682" s="17" t="str">
        <f>OBV!G2682</f>
        <v>NEUTRAL</v>
      </c>
      <c r="L2682" s="17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21.2</v>
      </c>
      <c r="C2683" s="2">
        <f>RSI!I2683</f>
        <v>47.468451377843245</v>
      </c>
      <c r="D2683" s="2">
        <f>MACD!E2683</f>
        <v>0.34756863482761702</v>
      </c>
      <c r="E2683" s="2">
        <f>MACD!F2683</f>
        <v>0.27701532067136447</v>
      </c>
      <c r="F2683" s="2">
        <f>'Moving Avg'!D2683</f>
        <v>20.880000000000003</v>
      </c>
      <c r="G2683" s="2">
        <f>'Moving Avg'!F2683</f>
        <v>21.308</v>
      </c>
      <c r="H2683" s="2">
        <f>'Moving Avg'!G2683</f>
        <v>21.485399999999995</v>
      </c>
      <c r="I2683" s="2">
        <f>'Moving Avg'!H2683</f>
        <v>21.798750000000005</v>
      </c>
      <c r="J2683" s="17" t="str">
        <f>OBV!F2683</f>
        <v>BULLISH</v>
      </c>
      <c r="K2683" s="17" t="str">
        <f>OBV!G2683</f>
        <v>NEUTRAL</v>
      </c>
      <c r="L2683" s="17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21.1</v>
      </c>
      <c r="C2684" s="2">
        <f>RSI!I2684</f>
        <v>44.910673704400615</v>
      </c>
      <c r="D2684" s="2">
        <f>MACD!E2684</f>
        <v>0.37991714302089008</v>
      </c>
      <c r="E2684" s="2">
        <f>MACD!F2684</f>
        <v>0.29759568514126961</v>
      </c>
      <c r="F2684" s="2">
        <f>'Moving Avg'!D2684</f>
        <v>20.940000000000005</v>
      </c>
      <c r="G2684" s="2">
        <f>'Moving Avg'!F2684</f>
        <v>21.278000000000002</v>
      </c>
      <c r="H2684" s="2">
        <f>'Moving Avg'!G2684</f>
        <v>21.47519999999999</v>
      </c>
      <c r="I2684" s="2">
        <f>'Moving Avg'!H2684</f>
        <v>21.791522000000008</v>
      </c>
      <c r="J2684" s="17" t="str">
        <f>OBV!F2684</f>
        <v>BEARISH</v>
      </c>
      <c r="K2684" s="17" t="str">
        <f>OBV!G2684</f>
        <v>NEUTRAL</v>
      </c>
      <c r="L2684" s="17" t="str">
        <f>OBV!H2684</f>
        <v>BEARISH DIVERGENCE</v>
      </c>
    </row>
    <row r="2685" spans="1:12" ht="13.5" x14ac:dyDescent="0.25">
      <c r="A2685" s="3">
        <f>RSI!A2685</f>
        <v>45918</v>
      </c>
      <c r="B2685" s="2">
        <f>RSI!B2685</f>
        <v>21.1</v>
      </c>
      <c r="C2685" s="2">
        <f>RSI!I2685</f>
        <v>44.910673704400615</v>
      </c>
      <c r="D2685" s="2">
        <f>MACD!E2685</f>
        <v>0.30833928313788661</v>
      </c>
      <c r="E2685" s="2">
        <f>MACD!F2685</f>
        <v>0.29974440474059305</v>
      </c>
      <c r="F2685" s="2">
        <f>'Moving Avg'!D2685</f>
        <v>21</v>
      </c>
      <c r="G2685" s="2">
        <f>'Moving Avg'!F2685</f>
        <v>21.243000000000002</v>
      </c>
      <c r="H2685" s="2">
        <f>'Moving Avg'!G2685</f>
        <v>21.464999999999986</v>
      </c>
      <c r="I2685" s="2">
        <f>'Moving Avg'!H2685</f>
        <v>21.78429400000001</v>
      </c>
      <c r="J2685" s="17" t="str">
        <f>OBV!F2685</f>
        <v>BEARISH</v>
      </c>
      <c r="K2685" s="17" t="str">
        <f>OBV!G2685</f>
        <v>NEUTRAL</v>
      </c>
      <c r="L2685" s="17" t="str">
        <f>OBV!H2685</f>
        <v>BEARISH DIVERGENCE</v>
      </c>
    </row>
    <row r="2686" spans="1:12" ht="13.5" x14ac:dyDescent="0.35">
      <c r="A2686" s="3">
        <f>RSI!A2686</f>
        <v>45919</v>
      </c>
      <c r="B2686" s="5">
        <f>RSI!B2686</f>
        <v>21.37</v>
      </c>
      <c r="C2686" s="2">
        <f>RSI!I2686</f>
        <v>52.863918276532182</v>
      </c>
      <c r="D2686" s="2">
        <f>MACD!E2686</f>
        <v>0.18566900222513283</v>
      </c>
      <c r="E2686" s="2">
        <f>MACD!F2686</f>
        <v>0.27692932423750105</v>
      </c>
      <c r="F2686" s="2">
        <f>'Moving Avg'!D2686</f>
        <v>21.114000000000001</v>
      </c>
      <c r="G2686" s="2">
        <f>'Moving Avg'!F2686</f>
        <v>21.221500000000002</v>
      </c>
      <c r="H2686" s="2">
        <f>'Moving Avg'!G2686</f>
        <v>21.462399999999988</v>
      </c>
      <c r="I2686" s="2">
        <f>'Moving Avg'!H2686</f>
        <v>21.778416000000007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</row>
    <row r="2687" spans="1:12" ht="13.5" x14ac:dyDescent="0.35">
      <c r="A2687" s="3">
        <f>RSI!A2687</f>
        <v>45922</v>
      </c>
      <c r="B2687" s="5">
        <f>RSI!B2687</f>
        <v>21.37</v>
      </c>
      <c r="C2687" s="2">
        <f>RSI!I2687</f>
        <v>52.863918276532182</v>
      </c>
      <c r="D2687" s="2">
        <f>MACD!E2687</f>
        <v>7.8099192367840686E-2</v>
      </c>
      <c r="E2687" s="2">
        <f>MACD!F2687</f>
        <v>0.23716329786356899</v>
      </c>
      <c r="F2687" s="2">
        <f>'Moving Avg'!D2687</f>
        <v>21.228000000000002</v>
      </c>
      <c r="G2687" s="2">
        <f>'Moving Avg'!F2687</f>
        <v>21.200000000000006</v>
      </c>
      <c r="H2687" s="2">
        <f>'Moving Avg'!G2687</f>
        <v>21.459799999999987</v>
      </c>
      <c r="I2687" s="2">
        <f>'Moving Avg'!H2687</f>
        <v>21.772634500000002</v>
      </c>
      <c r="J2687" s="17" t="str">
        <f>OBV!F2687</f>
        <v>BULLISH</v>
      </c>
      <c r="K2687" s="17" t="str">
        <f>OBV!G2687</f>
        <v>NEUTRAL</v>
      </c>
      <c r="L2687" s="17" t="str">
        <f>OBV!H2687</f>
        <v>CONFIRMED BULLISH</v>
      </c>
    </row>
    <row r="2688" spans="1:12" ht="13.5" x14ac:dyDescent="0.35">
      <c r="A2688" s="3">
        <f>RSI!A2688</f>
        <v>45923</v>
      </c>
      <c r="B2688" s="5">
        <f>RSI!B2688</f>
        <v>22.49</v>
      </c>
      <c r="C2688" s="2">
        <f>RSI!I2688</f>
        <v>72.183638252384952</v>
      </c>
      <c r="D2688" s="2">
        <f>MACD!E2688</f>
        <v>-9.6527857433372333E-2</v>
      </c>
      <c r="E2688" s="2">
        <f>MACD!F2688</f>
        <v>0.17042506680418074</v>
      </c>
      <c r="F2688" s="2">
        <f>'Moving Avg'!D2688</f>
        <v>21.486000000000001</v>
      </c>
      <c r="G2688" s="2">
        <f>'Moving Avg'!F2688</f>
        <v>21.234500000000004</v>
      </c>
      <c r="H2688" s="2">
        <f>'Moving Avg'!G2688</f>
        <v>21.479399999999991</v>
      </c>
      <c r="I2688" s="2">
        <f>'Moving Avg'!H2688</f>
        <v>21.772452999999999</v>
      </c>
      <c r="J2688" s="17" t="str">
        <f>OBV!F2688</f>
        <v>BULLISH</v>
      </c>
      <c r="K2688" s="17" t="str">
        <f>OBV!G2688</f>
        <v>NEUTRAL</v>
      </c>
      <c r="L2688" s="17" t="str">
        <f>OBV!H2688</f>
        <v>CONFIRMED BULLISH</v>
      </c>
    </row>
    <row r="2689" spans="1:12" ht="13.5" x14ac:dyDescent="0.35">
      <c r="A2689" s="3">
        <f>RSI!A2689</f>
        <v>45924</v>
      </c>
      <c r="B2689" s="5">
        <f>RSI!B2689</f>
        <v>21.6</v>
      </c>
      <c r="C2689" s="2">
        <f>RSI!I2689</f>
        <v>53.439470482580042</v>
      </c>
      <c r="D2689" s="2">
        <f>MACD!E2689</f>
        <v>-0.18557722286243461</v>
      </c>
      <c r="E2689" s="2">
        <f>MACD!F2689</f>
        <v>9.9224608870857683E-2</v>
      </c>
      <c r="F2689" s="2">
        <f>'Moving Avg'!D2689</f>
        <v>21.586000000000002</v>
      </c>
      <c r="G2689" s="2">
        <f>'Moving Avg'!F2689</f>
        <v>21.224500000000006</v>
      </c>
      <c r="H2689" s="2">
        <f>'Moving Avg'!G2689</f>
        <v>21.481199999999991</v>
      </c>
      <c r="I2689" s="2">
        <f>'Moving Avg'!H2689</f>
        <v>21.7678215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</row>
    <row r="2690" spans="1:12" ht="13.5" x14ac:dyDescent="0.35">
      <c r="A2690" s="3">
        <f>RSI!A2690</f>
        <v>45926</v>
      </c>
      <c r="B2690" s="5">
        <f>RSI!B2690</f>
        <v>21.55</v>
      </c>
      <c r="C2690" s="2">
        <f>RSI!I2690</f>
        <v>52.61289170976589</v>
      </c>
      <c r="D2690" s="2">
        <f>MACD!E2690</f>
        <v>-0.25864350947651005</v>
      </c>
      <c r="E2690" s="2">
        <f>MACD!F2690</f>
        <v>2.7650985201384135E-2</v>
      </c>
      <c r="F2690" s="2">
        <f>'Moving Avg'!D2690</f>
        <v>21.676000000000002</v>
      </c>
      <c r="G2690" s="2">
        <f>'Moving Avg'!F2690</f>
        <v>21.222000000000008</v>
      </c>
      <c r="H2690" s="2">
        <f>'Moving Avg'!G2690</f>
        <v>21.47239999999999</v>
      </c>
      <c r="I2690" s="2">
        <f>'Moving Avg'!H2690</f>
        <v>21.762940000000004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</row>
    <row r="2691" spans="1:12" ht="13.5" x14ac:dyDescent="0.35">
      <c r="A2691" s="3">
        <f>RSI!A2691</f>
        <v>45929</v>
      </c>
      <c r="B2691" s="5">
        <f>RSI!B2691</f>
        <v>22.5</v>
      </c>
      <c r="C2691" s="2">
        <f>RSI!I2691</f>
        <v>64.004969305648856</v>
      </c>
      <c r="D2691" s="2">
        <f>MACD!E2691</f>
        <v>-0.39185905016302414</v>
      </c>
      <c r="E2691" s="2">
        <f>MACD!F2691</f>
        <v>-5.6251021871497525E-2</v>
      </c>
      <c r="F2691" s="2">
        <f>'Moving Avg'!D2691</f>
        <v>21.902000000000001</v>
      </c>
      <c r="G2691" s="2">
        <f>'Moving Avg'!F2691</f>
        <v>21.287000000000006</v>
      </c>
      <c r="H2691" s="2">
        <f>'Moving Avg'!G2691</f>
        <v>21.48439999999999</v>
      </c>
      <c r="I2691" s="2">
        <f>'Moving Avg'!H2691</f>
        <v>21.762808500000002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</row>
    <row r="2692" spans="1:12" ht="13.5" x14ac:dyDescent="0.35">
      <c r="A2692" s="3">
        <f>RSI!A2692</f>
        <v>45930</v>
      </c>
      <c r="B2692" s="5">
        <f>RSI!B2692</f>
        <v>21.51</v>
      </c>
      <c r="C2692" s="2">
        <f>RSI!I2692</f>
        <v>50.405624150773114</v>
      </c>
      <c r="D2692" s="2">
        <f>MACD!E2692</f>
        <v>-0.43780445611213992</v>
      </c>
      <c r="E2692" s="2">
        <f>MACD!F2692</f>
        <v>-0.13256170871962603</v>
      </c>
      <c r="F2692" s="2">
        <f>'Moving Avg'!D2692</f>
        <v>21.93</v>
      </c>
      <c r="G2692" s="2">
        <f>'Moving Avg'!F2692</f>
        <v>21.302500000000002</v>
      </c>
      <c r="H2692" s="2">
        <f>'Moving Avg'!G2692</f>
        <v>21.476599999999998</v>
      </c>
      <c r="I2692" s="2">
        <f>'Moving Avg'!H2692</f>
        <v>21.758112500000003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</row>
    <row r="2693" spans="1:12" ht="13.5" x14ac:dyDescent="0.35">
      <c r="A2693" s="3">
        <f>RSI!A2693</f>
        <v>0</v>
      </c>
      <c r="B2693" s="5">
        <f>RSI!B2693</f>
        <v>0</v>
      </c>
      <c r="C2693" s="2">
        <f>RSI!I2693</f>
        <v>8.4409229054987804</v>
      </c>
      <c r="D2693" s="2">
        <f>MACD!E2693</f>
        <v>1.1779682823164705</v>
      </c>
      <c r="E2693" s="2">
        <f>MACD!F2693</f>
        <v>0.12954428948759328</v>
      </c>
      <c r="F2693" s="2">
        <f>'Moving Avg'!D2693</f>
        <v>17.432000000000002</v>
      </c>
      <c r="G2693" s="2">
        <f>'Moving Avg'!F2693</f>
        <v>20.213000000000001</v>
      </c>
      <c r="H2693" s="2">
        <f>'Moving Avg'!G2693</f>
        <v>21.036599999999993</v>
      </c>
      <c r="I2693" s="2">
        <f>'Moving Avg'!H2693</f>
        <v>21.6458665</v>
      </c>
      <c r="J2693" s="17" t="str">
        <f>OBV!F2693</f>
        <v>BEARISH</v>
      </c>
      <c r="K2693" s="17" t="str">
        <f>OBV!G2693</f>
        <v>WEAK</v>
      </c>
      <c r="L2693" s="17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A2667" workbookViewId="0">
      <selection activeCell="M2678" sqref="M267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</row>
    <row r="2" spans="1:22" ht="13.5" x14ac:dyDescent="0.25">
      <c r="A2" s="3">
        <f>RSI!A2</f>
        <v>42006</v>
      </c>
      <c r="B2" s="2">
        <f>RSI!B2</f>
        <v>10.198499999999999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10.281700000000001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10.1846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9.9833999999999996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10.162050000000001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  <c r="M5" s="19">
        <f t="shared" si="0"/>
        <v>50</v>
      </c>
      <c r="N5" s="19">
        <f t="shared" si="1"/>
        <v>45</v>
      </c>
      <c r="O5" s="19">
        <f t="shared" si="2"/>
        <v>100</v>
      </c>
      <c r="P5" s="19">
        <f t="shared" si="3"/>
        <v>33</v>
      </c>
      <c r="Q5" s="20">
        <f t="shared" si="4"/>
        <v>53.2</v>
      </c>
      <c r="R5" s="20">
        <f t="shared" si="5"/>
        <v>62.25</v>
      </c>
      <c r="S5" s="20">
        <f t="shared" si="6"/>
        <v>54.1</v>
      </c>
      <c r="T5" s="20">
        <f t="shared" si="7"/>
        <v>57</v>
      </c>
      <c r="U5" s="19">
        <f t="shared" si="8"/>
        <v>56.516666666666673</v>
      </c>
      <c r="V5" s="19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9.9209999999999994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10.11384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  <c r="M6" s="19">
        <f t="shared" si="0"/>
        <v>50</v>
      </c>
      <c r="N6" s="19">
        <f t="shared" si="1"/>
        <v>45</v>
      </c>
      <c r="O6" s="19">
        <f t="shared" si="2"/>
        <v>100</v>
      </c>
      <c r="P6" s="19">
        <f t="shared" si="3"/>
        <v>33</v>
      </c>
      <c r="Q6" s="20">
        <f t="shared" si="4"/>
        <v>53.2</v>
      </c>
      <c r="R6" s="20">
        <f t="shared" si="5"/>
        <v>62.25</v>
      </c>
      <c r="S6" s="20">
        <f t="shared" si="6"/>
        <v>54.1</v>
      </c>
      <c r="T6" s="20">
        <f t="shared" si="7"/>
        <v>57</v>
      </c>
      <c r="U6" s="19">
        <f t="shared" si="8"/>
        <v>56.516666666666673</v>
      </c>
      <c r="V6" s="19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9.9070999999999998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10.05556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  <c r="M7" s="19">
        <f t="shared" si="0"/>
        <v>50</v>
      </c>
      <c r="N7" s="19">
        <f t="shared" si="1"/>
        <v>45</v>
      </c>
      <c r="O7" s="19">
        <f t="shared" si="2"/>
        <v>100</v>
      </c>
      <c r="P7" s="19">
        <f t="shared" si="3"/>
        <v>0</v>
      </c>
      <c r="Q7" s="20">
        <f t="shared" si="4"/>
        <v>48.25</v>
      </c>
      <c r="R7" s="20">
        <f t="shared" si="5"/>
        <v>54</v>
      </c>
      <c r="S7" s="20">
        <f t="shared" si="6"/>
        <v>39.25</v>
      </c>
      <c r="T7" s="20">
        <f t="shared" si="7"/>
        <v>48.75</v>
      </c>
      <c r="U7" s="19">
        <f t="shared" si="8"/>
        <v>47.166666666666664</v>
      </c>
      <c r="V7" s="19">
        <f t="shared" si="9"/>
        <v>47.5625</v>
      </c>
    </row>
    <row r="8" spans="1:22" ht="13.5" x14ac:dyDescent="0.25">
      <c r="A8" s="3">
        <f>RSI!A8</f>
        <v>42016</v>
      </c>
      <c r="B8" s="2">
        <f>RSI!B8</f>
        <v>9.9139999999999997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9.9820200000000003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WEAK</v>
      </c>
      <c r="L8" s="17" t="str">
        <f>OBV!H8</f>
        <v>CONFIRMED BEARISH</v>
      </c>
      <c r="M8" s="19">
        <f t="shared" si="0"/>
        <v>50</v>
      </c>
      <c r="N8" s="19">
        <f t="shared" si="1"/>
        <v>45</v>
      </c>
      <c r="O8" s="19">
        <f t="shared" si="2"/>
        <v>75</v>
      </c>
      <c r="P8" s="19">
        <f t="shared" si="3"/>
        <v>0</v>
      </c>
      <c r="Q8" s="20">
        <f t="shared" si="4"/>
        <v>44.5</v>
      </c>
      <c r="R8" s="20">
        <f t="shared" si="5"/>
        <v>45.25</v>
      </c>
      <c r="S8" s="20">
        <f t="shared" si="6"/>
        <v>33</v>
      </c>
      <c r="T8" s="20">
        <f t="shared" si="7"/>
        <v>42.5</v>
      </c>
      <c r="U8" s="19">
        <f t="shared" si="8"/>
        <v>40.916666666666664</v>
      </c>
      <c r="V8" s="19">
        <f t="shared" si="9"/>
        <v>41.3125</v>
      </c>
    </row>
    <row r="9" spans="1:22" ht="13.5" x14ac:dyDescent="0.25">
      <c r="A9" s="3">
        <f>RSI!A9</f>
        <v>42017</v>
      </c>
      <c r="B9" s="2">
        <f>RSI!B9</f>
        <v>9.8515999999999995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9.9154199999999992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WEAK</v>
      </c>
      <c r="L9" s="17" t="str">
        <f>OBV!H9</f>
        <v>CONFIRMED BEARISH</v>
      </c>
      <c r="M9" s="19">
        <f t="shared" si="0"/>
        <v>50</v>
      </c>
      <c r="N9" s="19">
        <f t="shared" si="1"/>
        <v>45</v>
      </c>
      <c r="O9" s="19">
        <f t="shared" si="2"/>
        <v>75</v>
      </c>
      <c r="P9" s="19">
        <f t="shared" si="3"/>
        <v>0</v>
      </c>
      <c r="Q9" s="20">
        <f t="shared" si="4"/>
        <v>44.5</v>
      </c>
      <c r="R9" s="20">
        <f t="shared" si="5"/>
        <v>45.25</v>
      </c>
      <c r="S9" s="20">
        <f t="shared" si="6"/>
        <v>33</v>
      </c>
      <c r="T9" s="20">
        <f t="shared" si="7"/>
        <v>42.5</v>
      </c>
      <c r="U9" s="19">
        <f t="shared" si="8"/>
        <v>40.916666666666664</v>
      </c>
      <c r="V9" s="19">
        <f t="shared" si="9"/>
        <v>41.3125</v>
      </c>
    </row>
    <row r="10" spans="1:22" ht="13.5" x14ac:dyDescent="0.25">
      <c r="A10" s="3">
        <f>RSI!A10</f>
        <v>42019</v>
      </c>
      <c r="B10" s="2">
        <f>RSI!B10</f>
        <v>9.8445999999999998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9.8876600000000003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WEAK</v>
      </c>
      <c r="L10" s="17" t="str">
        <f>OBV!H10</f>
        <v>CONFIRMED BEARISH</v>
      </c>
      <c r="M10" s="19">
        <f t="shared" si="0"/>
        <v>50</v>
      </c>
      <c r="N10" s="19">
        <f t="shared" si="1"/>
        <v>45</v>
      </c>
      <c r="O10" s="19">
        <f t="shared" si="2"/>
        <v>75</v>
      </c>
      <c r="P10" s="19">
        <f t="shared" si="3"/>
        <v>0</v>
      </c>
      <c r="Q10" s="20">
        <f t="shared" si="4"/>
        <v>44.5</v>
      </c>
      <c r="R10" s="20">
        <f t="shared" si="5"/>
        <v>45.25</v>
      </c>
      <c r="S10" s="20">
        <f t="shared" si="6"/>
        <v>33</v>
      </c>
      <c r="T10" s="20">
        <f t="shared" si="7"/>
        <v>42.5</v>
      </c>
      <c r="U10" s="19">
        <f t="shared" si="8"/>
        <v>40.916666666666664</v>
      </c>
      <c r="V10" s="19">
        <f t="shared" si="9"/>
        <v>41.3125</v>
      </c>
    </row>
    <row r="11" spans="1:22" ht="13.5" x14ac:dyDescent="0.25">
      <c r="A11" s="3">
        <f>RSI!A11</f>
        <v>42020</v>
      </c>
      <c r="B11" s="2">
        <f>RSI!B11</f>
        <v>9.7821999999999996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9.8598999999999997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  <c r="M11" s="19">
        <f t="shared" si="0"/>
        <v>50</v>
      </c>
      <c r="N11" s="19">
        <f t="shared" si="1"/>
        <v>45</v>
      </c>
      <c r="O11" s="19">
        <f t="shared" si="2"/>
        <v>75</v>
      </c>
      <c r="P11" s="19">
        <f t="shared" si="3"/>
        <v>33</v>
      </c>
      <c r="Q11" s="20">
        <f t="shared" si="4"/>
        <v>49.45</v>
      </c>
      <c r="R11" s="20">
        <f t="shared" si="5"/>
        <v>53.5</v>
      </c>
      <c r="S11" s="20">
        <f t="shared" si="6"/>
        <v>47.85</v>
      </c>
      <c r="T11" s="20">
        <f t="shared" si="7"/>
        <v>50.75</v>
      </c>
      <c r="U11" s="19">
        <f t="shared" si="8"/>
        <v>50.266666666666673</v>
      </c>
      <c r="V11" s="19">
        <f t="shared" si="9"/>
        <v>50.387500000000003</v>
      </c>
    </row>
    <row r="12" spans="1:22" ht="13.5" x14ac:dyDescent="0.25">
      <c r="A12" s="3">
        <f>RSI!A12</f>
        <v>42023</v>
      </c>
      <c r="B12" s="2">
        <f>RSI!B12</f>
        <v>9.7127999999999997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9.82104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CONFIRMED BEARISH</v>
      </c>
      <c r="M12" s="19">
        <f t="shared" si="0"/>
        <v>50</v>
      </c>
      <c r="N12" s="19">
        <f t="shared" si="1"/>
        <v>45</v>
      </c>
      <c r="O12" s="19">
        <f t="shared" si="2"/>
        <v>75</v>
      </c>
      <c r="P12" s="19">
        <f t="shared" si="3"/>
        <v>33</v>
      </c>
      <c r="Q12" s="20">
        <f t="shared" si="4"/>
        <v>49.45</v>
      </c>
      <c r="R12" s="20">
        <f t="shared" si="5"/>
        <v>53.5</v>
      </c>
      <c r="S12" s="20">
        <f t="shared" si="6"/>
        <v>47.85</v>
      </c>
      <c r="T12" s="20">
        <f t="shared" si="7"/>
        <v>50.75</v>
      </c>
      <c r="U12" s="19">
        <f t="shared" si="8"/>
        <v>50.266666666666673</v>
      </c>
      <c r="V12" s="19">
        <f t="shared" si="9"/>
        <v>50.387500000000003</v>
      </c>
    </row>
    <row r="13" spans="1:22" ht="13.5" x14ac:dyDescent="0.25">
      <c r="A13" s="3">
        <f>RSI!A13</f>
        <v>42024</v>
      </c>
      <c r="B13" s="2">
        <f>RSI!B13</f>
        <v>9.6989000000000001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9.7780199999999997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CONFIRMED BEARISH</v>
      </c>
      <c r="M13" s="19">
        <f t="shared" si="0"/>
        <v>50</v>
      </c>
      <c r="N13" s="19">
        <f t="shared" si="1"/>
        <v>45</v>
      </c>
      <c r="O13" s="19">
        <f t="shared" si="2"/>
        <v>75</v>
      </c>
      <c r="P13" s="19">
        <f t="shared" si="3"/>
        <v>33</v>
      </c>
      <c r="Q13" s="20">
        <f t="shared" si="4"/>
        <v>49.45</v>
      </c>
      <c r="R13" s="20">
        <f t="shared" si="5"/>
        <v>53.5</v>
      </c>
      <c r="S13" s="20">
        <f t="shared" si="6"/>
        <v>47.85</v>
      </c>
      <c r="T13" s="20">
        <f t="shared" si="7"/>
        <v>50.75</v>
      </c>
      <c r="U13" s="19">
        <f t="shared" si="8"/>
        <v>50.266666666666673</v>
      </c>
      <c r="V13" s="19">
        <f t="shared" si="9"/>
        <v>50.387500000000003</v>
      </c>
    </row>
    <row r="14" spans="1:22" ht="13.5" x14ac:dyDescent="0.25">
      <c r="A14" s="3">
        <f>RSI!A14</f>
        <v>42025</v>
      </c>
      <c r="B14" s="2">
        <f>RSI!B14</f>
        <v>9.6920000000000002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9.7461000000000002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  <c r="M14" s="19">
        <f t="shared" si="0"/>
        <v>50</v>
      </c>
      <c r="N14" s="19">
        <f t="shared" si="1"/>
        <v>45</v>
      </c>
      <c r="O14" s="19">
        <f t="shared" si="2"/>
        <v>75</v>
      </c>
      <c r="P14" s="19">
        <f t="shared" si="3"/>
        <v>33</v>
      </c>
      <c r="Q14" s="20">
        <f t="shared" si="4"/>
        <v>49.45</v>
      </c>
      <c r="R14" s="20">
        <f t="shared" si="5"/>
        <v>53.5</v>
      </c>
      <c r="S14" s="20">
        <f t="shared" si="6"/>
        <v>47.85</v>
      </c>
      <c r="T14" s="20">
        <f t="shared" si="7"/>
        <v>50.75</v>
      </c>
      <c r="U14" s="19">
        <f t="shared" si="8"/>
        <v>50.266666666666673</v>
      </c>
      <c r="V14" s="19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9.6433999999999997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9.7058599999999995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  <c r="M15" s="19">
        <f t="shared" si="0"/>
        <v>50</v>
      </c>
      <c r="N15" s="19">
        <f t="shared" si="1"/>
        <v>45</v>
      </c>
      <c r="O15" s="19">
        <f t="shared" si="2"/>
        <v>75</v>
      </c>
      <c r="P15" s="19">
        <f t="shared" si="3"/>
        <v>33</v>
      </c>
      <c r="Q15" s="20">
        <f t="shared" si="4"/>
        <v>49.45</v>
      </c>
      <c r="R15" s="20">
        <f t="shared" si="5"/>
        <v>53.5</v>
      </c>
      <c r="S15" s="20">
        <f t="shared" si="6"/>
        <v>47.85</v>
      </c>
      <c r="T15" s="20">
        <f t="shared" si="7"/>
        <v>50.75</v>
      </c>
      <c r="U15" s="19">
        <f t="shared" si="8"/>
        <v>50.266666666666673</v>
      </c>
      <c r="V15" s="19">
        <f t="shared" si="9"/>
        <v>50.387500000000003</v>
      </c>
    </row>
    <row r="16" spans="1:22" ht="13.5" x14ac:dyDescent="0.25">
      <c r="A16" s="3">
        <f>RSI!A16</f>
        <v>42027</v>
      </c>
      <c r="B16" s="2">
        <f>RSI!B16</f>
        <v>9.6433999999999997</v>
      </c>
      <c r="C16" s="2">
        <f>RSI!I16</f>
        <v>12.253501971984377</v>
      </c>
      <c r="D16" s="2">
        <f>MACD!E16</f>
        <v>0</v>
      </c>
      <c r="E16" s="2">
        <f>MACD!F16</f>
        <v>0</v>
      </c>
      <c r="F16" s="2">
        <f>'Moving Avg'!D16</f>
        <v>9.6781000000000006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CONFIRMED BEARISH</v>
      </c>
      <c r="M16" s="19">
        <f t="shared" si="0"/>
        <v>50</v>
      </c>
      <c r="N16" s="19">
        <f t="shared" si="1"/>
        <v>45</v>
      </c>
      <c r="O16" s="19">
        <f t="shared" si="2"/>
        <v>75</v>
      </c>
      <c r="P16" s="19">
        <f t="shared" si="3"/>
        <v>33</v>
      </c>
      <c r="Q16" s="20">
        <f t="shared" si="4"/>
        <v>49.45</v>
      </c>
      <c r="R16" s="20">
        <f t="shared" si="5"/>
        <v>53.5</v>
      </c>
      <c r="S16" s="20">
        <f t="shared" si="6"/>
        <v>47.85</v>
      </c>
      <c r="T16" s="20">
        <f t="shared" si="7"/>
        <v>50.75</v>
      </c>
      <c r="U16" s="19">
        <f t="shared" si="8"/>
        <v>50.266666666666673</v>
      </c>
      <c r="V16" s="19">
        <f t="shared" si="9"/>
        <v>50.387500000000003</v>
      </c>
    </row>
    <row r="17" spans="1:22" ht="13.5" x14ac:dyDescent="0.25">
      <c r="A17" s="3">
        <f>RSI!A17</f>
        <v>42030</v>
      </c>
      <c r="B17" s="2">
        <f>RSI!B17</f>
        <v>9.7127999999999997</v>
      </c>
      <c r="C17" s="2">
        <f>RSI!I17</f>
        <v>20.349461089217144</v>
      </c>
      <c r="D17" s="2">
        <f>MACD!E17</f>
        <v>0</v>
      </c>
      <c r="E17" s="2">
        <f>MACD!F17</f>
        <v>0</v>
      </c>
      <c r="F17" s="2">
        <f>'Moving Avg'!D17</f>
        <v>9.6781000000000006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NEUTRAL</v>
      </c>
      <c r="M17" s="19">
        <f t="shared" si="0"/>
        <v>50</v>
      </c>
      <c r="N17" s="19">
        <f t="shared" si="1"/>
        <v>45</v>
      </c>
      <c r="O17" s="19">
        <f t="shared" si="2"/>
        <v>75</v>
      </c>
      <c r="P17" s="19">
        <f t="shared" si="3"/>
        <v>33</v>
      </c>
      <c r="Q17" s="20">
        <f t="shared" si="4"/>
        <v>49.45</v>
      </c>
      <c r="R17" s="20">
        <f t="shared" si="5"/>
        <v>53.5</v>
      </c>
      <c r="S17" s="20">
        <f t="shared" si="6"/>
        <v>47.85</v>
      </c>
      <c r="T17" s="20">
        <f t="shared" si="7"/>
        <v>50.75</v>
      </c>
      <c r="U17" s="19">
        <f t="shared" si="8"/>
        <v>50.266666666666673</v>
      </c>
      <c r="V17" s="19">
        <f t="shared" si="9"/>
        <v>50.387500000000003</v>
      </c>
    </row>
    <row r="18" spans="1:22" ht="13.5" x14ac:dyDescent="0.25">
      <c r="A18" s="3">
        <f>RSI!A18</f>
        <v>42031</v>
      </c>
      <c r="B18" s="2">
        <f>RSI!B18</f>
        <v>9.7127999999999997</v>
      </c>
      <c r="C18" s="2">
        <f>RSI!I18</f>
        <v>20.349461089217144</v>
      </c>
      <c r="D18" s="2">
        <f>MACD!E18</f>
        <v>0</v>
      </c>
      <c r="E18" s="2">
        <f>MACD!F18</f>
        <v>0</v>
      </c>
      <c r="F18" s="2">
        <f>'Moving Avg'!D18</f>
        <v>9.6808800000000002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BEARISH DIVERGENCE</v>
      </c>
      <c r="M18" s="19">
        <f t="shared" si="0"/>
        <v>50</v>
      </c>
      <c r="N18" s="19">
        <f t="shared" si="1"/>
        <v>45</v>
      </c>
      <c r="O18" s="19">
        <f t="shared" si="2"/>
        <v>75</v>
      </c>
      <c r="P18" s="19">
        <f t="shared" si="3"/>
        <v>33</v>
      </c>
      <c r="Q18" s="20">
        <f t="shared" si="4"/>
        <v>49.45</v>
      </c>
      <c r="R18" s="20">
        <f t="shared" si="5"/>
        <v>53.5</v>
      </c>
      <c r="S18" s="20">
        <f t="shared" si="6"/>
        <v>47.85</v>
      </c>
      <c r="T18" s="20">
        <f t="shared" si="7"/>
        <v>50.75</v>
      </c>
      <c r="U18" s="19">
        <f t="shared" si="8"/>
        <v>50.266666666666673</v>
      </c>
      <c r="V18" s="19">
        <f t="shared" si="9"/>
        <v>50.387500000000003</v>
      </c>
    </row>
    <row r="19" spans="1:22" ht="13.5" x14ac:dyDescent="0.25">
      <c r="A19" s="3">
        <f>RSI!A19</f>
        <v>42032</v>
      </c>
      <c r="B19" s="2">
        <f>RSI!B19</f>
        <v>9.6851000000000003</v>
      </c>
      <c r="C19" s="2">
        <f>RSI!I19</f>
        <v>19.51593804759743</v>
      </c>
      <c r="D19" s="2">
        <f>MACD!E19</f>
        <v>0</v>
      </c>
      <c r="E19" s="2">
        <f>MACD!F19</f>
        <v>0</v>
      </c>
      <c r="F19" s="2">
        <f>'Moving Avg'!D19</f>
        <v>9.6795000000000009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CONFIRMED BEARISH</v>
      </c>
      <c r="M19" s="19">
        <f t="shared" si="0"/>
        <v>50</v>
      </c>
      <c r="N19" s="19">
        <f t="shared" si="1"/>
        <v>45</v>
      </c>
      <c r="O19" s="19">
        <f t="shared" si="2"/>
        <v>75</v>
      </c>
      <c r="P19" s="19">
        <f t="shared" si="3"/>
        <v>33</v>
      </c>
      <c r="Q19" s="20">
        <f t="shared" si="4"/>
        <v>49.45</v>
      </c>
      <c r="R19" s="20">
        <f t="shared" si="5"/>
        <v>53.5</v>
      </c>
      <c r="S19" s="20">
        <f t="shared" si="6"/>
        <v>47.85</v>
      </c>
      <c r="T19" s="20">
        <f t="shared" si="7"/>
        <v>50.75</v>
      </c>
      <c r="U19" s="19">
        <f t="shared" si="8"/>
        <v>50.266666666666673</v>
      </c>
      <c r="V19" s="19">
        <f t="shared" si="9"/>
        <v>50.387500000000003</v>
      </c>
    </row>
    <row r="20" spans="1:22" ht="13.5" x14ac:dyDescent="0.25">
      <c r="A20" s="3">
        <f>RSI!A20</f>
        <v>42033</v>
      </c>
      <c r="B20" s="2">
        <f>RSI!B20</f>
        <v>9.6712000000000007</v>
      </c>
      <c r="C20" s="2">
        <f>RSI!I20</f>
        <v>19.093303030525959</v>
      </c>
      <c r="D20" s="2">
        <f>MACD!E20</f>
        <v>0</v>
      </c>
      <c r="E20" s="2">
        <f>MACD!F20</f>
        <v>0</v>
      </c>
      <c r="F20" s="2">
        <f>'Moving Avg'!D20</f>
        <v>9.68506</v>
      </c>
      <c r="G20" s="2">
        <f>'Moving Avg'!F20</f>
        <v>9.8442684210526288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BEARISH DIVERGENCE</v>
      </c>
      <c r="M20" s="19">
        <f t="shared" si="0"/>
        <v>50</v>
      </c>
      <c r="N20" s="19">
        <f t="shared" si="1"/>
        <v>45</v>
      </c>
      <c r="O20" s="19">
        <f t="shared" si="2"/>
        <v>75</v>
      </c>
      <c r="P20" s="19">
        <f t="shared" si="3"/>
        <v>33</v>
      </c>
      <c r="Q20" s="20">
        <f t="shared" si="4"/>
        <v>49.45</v>
      </c>
      <c r="R20" s="20">
        <f t="shared" si="5"/>
        <v>53.5</v>
      </c>
      <c r="S20" s="20">
        <f t="shared" si="6"/>
        <v>47.85</v>
      </c>
      <c r="T20" s="20">
        <f t="shared" si="7"/>
        <v>50.75</v>
      </c>
      <c r="U20" s="19">
        <f t="shared" si="8"/>
        <v>50.266666666666673</v>
      </c>
      <c r="V20" s="19">
        <f t="shared" si="9"/>
        <v>50.387500000000003</v>
      </c>
    </row>
    <row r="21" spans="1:22" ht="13.5" x14ac:dyDescent="0.25">
      <c r="A21" s="3">
        <f>RSI!A21</f>
        <v>42034</v>
      </c>
      <c r="B21" s="2">
        <f>RSI!B21</f>
        <v>9.7058999999999997</v>
      </c>
      <c r="C21" s="2">
        <f>RSI!I21</f>
        <v>23.544570942359442</v>
      </c>
      <c r="D21" s="2">
        <f>MACD!E21</f>
        <v>0</v>
      </c>
      <c r="E21" s="2">
        <f>MACD!F21</f>
        <v>0</v>
      </c>
      <c r="F21" s="2">
        <f>'Moving Avg'!D21</f>
        <v>9.6975599999999993</v>
      </c>
      <c r="G21" s="2">
        <f>'Moving Avg'!F21</f>
        <v>9.8373499999999972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BEARISH DIVERGENCE</v>
      </c>
      <c r="M21" s="19">
        <f t="shared" si="0"/>
        <v>50</v>
      </c>
      <c r="N21" s="19">
        <f t="shared" si="1"/>
        <v>45</v>
      </c>
      <c r="O21" s="19">
        <f t="shared" si="2"/>
        <v>75</v>
      </c>
      <c r="P21" s="19">
        <f t="shared" si="3"/>
        <v>33</v>
      </c>
      <c r="Q21" s="20">
        <f t="shared" si="4"/>
        <v>49.45</v>
      </c>
      <c r="R21" s="20">
        <f t="shared" si="5"/>
        <v>53.5</v>
      </c>
      <c r="S21" s="20">
        <f t="shared" si="6"/>
        <v>47.85</v>
      </c>
      <c r="T21" s="20">
        <f t="shared" si="7"/>
        <v>50.75</v>
      </c>
      <c r="U21" s="19">
        <f t="shared" si="8"/>
        <v>50.266666666666673</v>
      </c>
      <c r="V21" s="19">
        <f t="shared" si="9"/>
        <v>50.387500000000003</v>
      </c>
    </row>
    <row r="22" spans="1:22" ht="13.5" x14ac:dyDescent="0.25">
      <c r="A22" s="3">
        <f>RSI!A22</f>
        <v>42037</v>
      </c>
      <c r="B22" s="2">
        <f>RSI!B22</f>
        <v>9.6989000000000001</v>
      </c>
      <c r="C22" s="2">
        <f>RSI!I22</f>
        <v>23.266482308767891</v>
      </c>
      <c r="D22" s="2">
        <f>MACD!E22</f>
        <v>0</v>
      </c>
      <c r="E22" s="2">
        <f>MACD!F22</f>
        <v>0</v>
      </c>
      <c r="F22" s="2">
        <f>'Moving Avg'!D22</f>
        <v>9.6947799999999997</v>
      </c>
      <c r="G22" s="2">
        <f>'Moving Avg'!F22</f>
        <v>9.8123699999999996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  <c r="M22" s="19">
        <f t="shared" si="0"/>
        <v>50</v>
      </c>
      <c r="N22" s="19">
        <f t="shared" si="1"/>
        <v>45</v>
      </c>
      <c r="O22" s="19">
        <f t="shared" si="2"/>
        <v>75</v>
      </c>
      <c r="P22" s="19">
        <f t="shared" si="3"/>
        <v>33</v>
      </c>
      <c r="Q22" s="20">
        <f t="shared" si="4"/>
        <v>49.45</v>
      </c>
      <c r="R22" s="20">
        <f t="shared" si="5"/>
        <v>53.5</v>
      </c>
      <c r="S22" s="20">
        <f t="shared" si="6"/>
        <v>47.85</v>
      </c>
      <c r="T22" s="20">
        <f t="shared" si="7"/>
        <v>50.75</v>
      </c>
      <c r="U22" s="19">
        <f t="shared" si="8"/>
        <v>50.266666666666673</v>
      </c>
      <c r="V22" s="19">
        <f t="shared" si="9"/>
        <v>50.387500000000003</v>
      </c>
    </row>
    <row r="23" spans="1:22" ht="13.5" x14ac:dyDescent="0.25">
      <c r="A23" s="3">
        <f>RSI!A23</f>
        <v>42038</v>
      </c>
      <c r="B23" s="2">
        <f>RSI!B23</f>
        <v>9.7058999999999997</v>
      </c>
      <c r="C23" s="2">
        <f>RSI!I23</f>
        <v>24.230251385008756</v>
      </c>
      <c r="D23" s="2">
        <f>MACD!E23</f>
        <v>0</v>
      </c>
      <c r="E23" s="2">
        <f>MACD!F23</f>
        <v>0</v>
      </c>
      <c r="F23" s="2">
        <f>'Moving Avg'!D23</f>
        <v>9.6934000000000005</v>
      </c>
      <c r="G23" s="2">
        <f>'Moving Avg'!F23</f>
        <v>9.7835800000000006</v>
      </c>
      <c r="H23" s="2">
        <f>'Moving Avg'!G23</f>
        <v>0</v>
      </c>
      <c r="I23" s="2">
        <f>'Moving Avg'!H23</f>
        <v>0</v>
      </c>
      <c r="J23" s="17" t="str">
        <f>OBV!F23</f>
        <v>BULLISH</v>
      </c>
      <c r="K23" s="17" t="str">
        <f>OBV!G23</f>
        <v>WEAK</v>
      </c>
      <c r="L23" s="17" t="str">
        <f>OBV!H23</f>
        <v>BULLISH DIVERGENCE</v>
      </c>
      <c r="M23" s="19">
        <f t="shared" si="0"/>
        <v>50</v>
      </c>
      <c r="N23" s="19">
        <f t="shared" si="1"/>
        <v>45</v>
      </c>
      <c r="O23" s="19">
        <f t="shared" si="2"/>
        <v>75</v>
      </c>
      <c r="P23" s="19">
        <f t="shared" si="3"/>
        <v>50</v>
      </c>
      <c r="Q23" s="20">
        <f t="shared" si="4"/>
        <v>52</v>
      </c>
      <c r="R23" s="20">
        <f t="shared" si="5"/>
        <v>57.75</v>
      </c>
      <c r="S23" s="20">
        <f t="shared" si="6"/>
        <v>55.5</v>
      </c>
      <c r="T23" s="20">
        <f t="shared" si="7"/>
        <v>55</v>
      </c>
      <c r="U23" s="19">
        <f t="shared" si="8"/>
        <v>55.083333333333336</v>
      </c>
      <c r="V23" s="19">
        <f t="shared" si="9"/>
        <v>55.0625</v>
      </c>
    </row>
    <row r="24" spans="1:22" ht="13.5" x14ac:dyDescent="0.25">
      <c r="A24" s="3">
        <f>RSI!A24</f>
        <v>42039</v>
      </c>
      <c r="B24" s="2">
        <f>RSI!B24</f>
        <v>9.9902999999999995</v>
      </c>
      <c r="C24" s="2">
        <f>RSI!I24</f>
        <v>51.10197136514352</v>
      </c>
      <c r="D24" s="2">
        <f>MACD!E24</f>
        <v>0</v>
      </c>
      <c r="E24" s="2">
        <f>MACD!F24</f>
        <v>0</v>
      </c>
      <c r="F24" s="2">
        <f>'Moving Avg'!D24</f>
        <v>9.7544399999999989</v>
      </c>
      <c r="G24" s="2">
        <f>'Moving Avg'!F24</f>
        <v>9.7738650000000007</v>
      </c>
      <c r="H24" s="2">
        <f>'Moving Avg'!G24</f>
        <v>0</v>
      </c>
      <c r="I24" s="2">
        <f>'Moving Avg'!H24</f>
        <v>0</v>
      </c>
      <c r="J24" s="17" t="str">
        <f>OBV!F24</f>
        <v>BULLISH</v>
      </c>
      <c r="K24" s="17" t="str">
        <f>OBV!G24</f>
        <v>WEAK</v>
      </c>
      <c r="L24" s="17" t="str">
        <f>OBV!H24</f>
        <v>CONFIRMED BULLISH</v>
      </c>
      <c r="M24" s="19">
        <f t="shared" si="0"/>
        <v>25</v>
      </c>
      <c r="N24" s="19">
        <f t="shared" si="1"/>
        <v>45</v>
      </c>
      <c r="O24" s="19">
        <f t="shared" si="2"/>
        <v>75</v>
      </c>
      <c r="P24" s="19">
        <f t="shared" si="3"/>
        <v>67</v>
      </c>
      <c r="Q24" s="20">
        <f t="shared" si="4"/>
        <v>45.8</v>
      </c>
      <c r="R24" s="20">
        <f t="shared" si="5"/>
        <v>57</v>
      </c>
      <c r="S24" s="20">
        <f t="shared" si="6"/>
        <v>59.400000000000006</v>
      </c>
      <c r="T24" s="20">
        <f t="shared" si="7"/>
        <v>53</v>
      </c>
      <c r="U24" s="19">
        <f t="shared" si="8"/>
        <v>54.066666666666663</v>
      </c>
      <c r="V24" s="19">
        <f t="shared" si="9"/>
        <v>53.8</v>
      </c>
    </row>
    <row r="25" spans="1:22" ht="13.5" x14ac:dyDescent="0.25">
      <c r="A25" s="3">
        <f>RSI!A25</f>
        <v>42040</v>
      </c>
      <c r="B25" s="2">
        <f>RSI!B25</f>
        <v>10.406599999999999</v>
      </c>
      <c r="C25" s="2">
        <f>RSI!I25</f>
        <v>68.636281099700398</v>
      </c>
      <c r="D25" s="2">
        <f>MACD!E25</f>
        <v>0</v>
      </c>
      <c r="E25" s="2">
        <f>MACD!F25</f>
        <v>0</v>
      </c>
      <c r="F25" s="2">
        <f>'Moving Avg'!D25</f>
        <v>9.9015199999999997</v>
      </c>
      <c r="G25" s="2">
        <f>'Moving Avg'!F25</f>
        <v>9.795024999999999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  <c r="M25" s="19">
        <f t="shared" si="0"/>
        <v>25</v>
      </c>
      <c r="N25" s="19">
        <f t="shared" si="1"/>
        <v>45</v>
      </c>
      <c r="O25" s="19">
        <f t="shared" si="2"/>
        <v>75</v>
      </c>
      <c r="P25" s="19">
        <f t="shared" si="3"/>
        <v>67</v>
      </c>
      <c r="Q25" s="20">
        <f t="shared" si="4"/>
        <v>45.8</v>
      </c>
      <c r="R25" s="20">
        <f t="shared" si="5"/>
        <v>57</v>
      </c>
      <c r="S25" s="20">
        <f t="shared" si="6"/>
        <v>59.400000000000006</v>
      </c>
      <c r="T25" s="20">
        <f t="shared" si="7"/>
        <v>53</v>
      </c>
      <c r="U25" s="19">
        <f t="shared" si="8"/>
        <v>54.066666666666663</v>
      </c>
      <c r="V25" s="19">
        <f t="shared" si="9"/>
        <v>53.8</v>
      </c>
    </row>
    <row r="26" spans="1:22" ht="13.5" x14ac:dyDescent="0.25">
      <c r="A26" s="3">
        <f>RSI!A26</f>
        <v>42041</v>
      </c>
      <c r="B26" s="2">
        <f>RSI!B26</f>
        <v>10.531499999999999</v>
      </c>
      <c r="C26" s="2">
        <f>RSI!I26</f>
        <v>71.892813540955245</v>
      </c>
      <c r="D26" s="2">
        <f>MACD!E26</f>
        <v>0</v>
      </c>
      <c r="E26" s="2">
        <f>MACD!F26</f>
        <v>0</v>
      </c>
      <c r="F26" s="2">
        <f>'Moving Avg'!D26</f>
        <v>10.06664</v>
      </c>
      <c r="G26" s="2">
        <f>'Moving Avg'!F26</f>
        <v>9.8255499999999998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  <c r="M26" s="19">
        <f t="shared" si="0"/>
        <v>0</v>
      </c>
      <c r="N26" s="19">
        <f t="shared" si="1"/>
        <v>45</v>
      </c>
      <c r="O26" s="19">
        <f t="shared" si="2"/>
        <v>100</v>
      </c>
      <c r="P26" s="19">
        <f t="shared" si="3"/>
        <v>67</v>
      </c>
      <c r="Q26" s="20">
        <f t="shared" si="4"/>
        <v>40.799999999999997</v>
      </c>
      <c r="R26" s="20">
        <f t="shared" si="5"/>
        <v>60.75</v>
      </c>
      <c r="S26" s="20">
        <f t="shared" si="6"/>
        <v>61.900000000000006</v>
      </c>
      <c r="T26" s="20">
        <f t="shared" si="7"/>
        <v>53</v>
      </c>
      <c r="U26" s="19">
        <f t="shared" si="8"/>
        <v>54.483333333333327</v>
      </c>
      <c r="V26" s="19">
        <f t="shared" si="9"/>
        <v>54.112499999999997</v>
      </c>
    </row>
    <row r="27" spans="1:22" ht="13.5" x14ac:dyDescent="0.25">
      <c r="A27" s="3">
        <f>RSI!A27</f>
        <v>42044</v>
      </c>
      <c r="B27" s="2">
        <f>RSI!B27</f>
        <v>10.545299999999999</v>
      </c>
      <c r="C27" s="2">
        <f>RSI!I27</f>
        <v>72.235829159775378</v>
      </c>
      <c r="D27" s="2">
        <f>MACD!E27</f>
        <v>-0.14635582007741732</v>
      </c>
      <c r="E27" s="2">
        <f>MACD!F27</f>
        <v>0</v>
      </c>
      <c r="F27" s="2">
        <f>'Moving Avg'!D27</f>
        <v>10.235919999999998</v>
      </c>
      <c r="G27" s="2">
        <f>'Moving Avg'!F27</f>
        <v>9.8574599999999997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  <c r="M27" s="19">
        <f t="shared" si="0"/>
        <v>0</v>
      </c>
      <c r="N27" s="19">
        <f t="shared" si="1"/>
        <v>100</v>
      </c>
      <c r="O27" s="19">
        <f t="shared" si="2"/>
        <v>100</v>
      </c>
      <c r="P27" s="19">
        <f t="shared" si="3"/>
        <v>67</v>
      </c>
      <c r="Q27" s="20">
        <f t="shared" si="4"/>
        <v>60.05</v>
      </c>
      <c r="R27" s="20">
        <f t="shared" si="5"/>
        <v>71.75</v>
      </c>
      <c r="S27" s="20">
        <f t="shared" si="6"/>
        <v>70.150000000000006</v>
      </c>
      <c r="T27" s="20">
        <f t="shared" si="7"/>
        <v>66.75</v>
      </c>
      <c r="U27" s="19">
        <f t="shared" si="8"/>
        <v>67.316666666666677</v>
      </c>
      <c r="V27" s="19">
        <f t="shared" si="9"/>
        <v>67.175000000000011</v>
      </c>
    </row>
    <row r="28" spans="1:22" ht="13.5" x14ac:dyDescent="0.25">
      <c r="A28" s="3">
        <f>RSI!A28</f>
        <v>42045</v>
      </c>
      <c r="B28" s="2">
        <f>RSI!B28</f>
        <v>10.545299999999999</v>
      </c>
      <c r="C28" s="2">
        <f>RSI!I28</f>
        <v>72.235829159775378</v>
      </c>
      <c r="D28" s="2">
        <f>MACD!E28</f>
        <v>-0.20113140944968499</v>
      </c>
      <c r="E28" s="2">
        <f>MACD!F28</f>
        <v>0</v>
      </c>
      <c r="F28" s="2">
        <f>'Moving Avg'!D28</f>
        <v>10.403799999999999</v>
      </c>
      <c r="G28" s="2">
        <f>'Moving Avg'!F28</f>
        <v>9.8890250000000002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  <c r="M28" s="19">
        <f t="shared" si="0"/>
        <v>0</v>
      </c>
      <c r="N28" s="19">
        <f t="shared" si="1"/>
        <v>100</v>
      </c>
      <c r="O28" s="19">
        <f t="shared" si="2"/>
        <v>100</v>
      </c>
      <c r="P28" s="19">
        <f t="shared" si="3"/>
        <v>67</v>
      </c>
      <c r="Q28" s="20">
        <f t="shared" si="4"/>
        <v>60.05</v>
      </c>
      <c r="R28" s="20">
        <f t="shared" si="5"/>
        <v>71.75</v>
      </c>
      <c r="S28" s="20">
        <f t="shared" si="6"/>
        <v>70.150000000000006</v>
      </c>
      <c r="T28" s="20">
        <f t="shared" si="7"/>
        <v>66.75</v>
      </c>
      <c r="U28" s="19">
        <f t="shared" si="8"/>
        <v>67.316666666666677</v>
      </c>
      <c r="V28" s="19">
        <f t="shared" si="9"/>
        <v>67.175000000000011</v>
      </c>
    </row>
    <row r="29" spans="1:22" ht="13.5" x14ac:dyDescent="0.25">
      <c r="A29" s="3">
        <f>RSI!A29</f>
        <v>42046</v>
      </c>
      <c r="B29" s="2">
        <f>RSI!B29</f>
        <v>10.6425</v>
      </c>
      <c r="C29" s="2">
        <f>RSI!I29</f>
        <v>74.752737298481904</v>
      </c>
      <c r="D29" s="2">
        <f>MACD!E29</f>
        <v>-0.26270337936300336</v>
      </c>
      <c r="E29" s="2">
        <f>MACD!F29</f>
        <v>0</v>
      </c>
      <c r="F29" s="2">
        <f>'Moving Avg'!D29</f>
        <v>10.534239999999999</v>
      </c>
      <c r="G29" s="2">
        <f>'Moving Avg'!F29</f>
        <v>9.9285699999999988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  <c r="M29" s="19">
        <f t="shared" si="0"/>
        <v>0</v>
      </c>
      <c r="N29" s="19">
        <f t="shared" si="1"/>
        <v>100</v>
      </c>
      <c r="O29" s="19">
        <f t="shared" si="2"/>
        <v>100</v>
      </c>
      <c r="P29" s="19">
        <f t="shared" si="3"/>
        <v>67</v>
      </c>
      <c r="Q29" s="20">
        <f t="shared" si="4"/>
        <v>60.05</v>
      </c>
      <c r="R29" s="20">
        <f t="shared" si="5"/>
        <v>71.75</v>
      </c>
      <c r="S29" s="20">
        <f t="shared" si="6"/>
        <v>70.150000000000006</v>
      </c>
      <c r="T29" s="20">
        <f t="shared" si="7"/>
        <v>66.75</v>
      </c>
      <c r="U29" s="19">
        <f t="shared" si="8"/>
        <v>67.316666666666677</v>
      </c>
      <c r="V29" s="19">
        <f t="shared" si="9"/>
        <v>67.175000000000011</v>
      </c>
    </row>
    <row r="30" spans="1:22" ht="13.5" x14ac:dyDescent="0.25">
      <c r="A30" s="3">
        <f>RSI!A30</f>
        <v>42047</v>
      </c>
      <c r="B30" s="2">
        <f>RSI!B30</f>
        <v>10.753500000000001</v>
      </c>
      <c r="C30" s="2">
        <f>RSI!I30</f>
        <v>77.28514708531084</v>
      </c>
      <c r="D30" s="2">
        <f>MACD!E30</f>
        <v>-0.32922098109722064</v>
      </c>
      <c r="E30" s="2">
        <f>MACD!F30</f>
        <v>0</v>
      </c>
      <c r="F30" s="2">
        <f>'Moving Avg'!D30</f>
        <v>10.603619999999999</v>
      </c>
      <c r="G30" s="2">
        <f>'Moving Avg'!F30</f>
        <v>9.9740149999999996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STRONG</v>
      </c>
      <c r="L30" s="17" t="str">
        <f>OBV!H30</f>
        <v>CONFIRMED BULLISH</v>
      </c>
      <c r="M30" s="19">
        <f t="shared" si="0"/>
        <v>0</v>
      </c>
      <c r="N30" s="19">
        <f t="shared" si="1"/>
        <v>100</v>
      </c>
      <c r="O30" s="19">
        <f t="shared" si="2"/>
        <v>100</v>
      </c>
      <c r="P30" s="19">
        <f t="shared" si="3"/>
        <v>100</v>
      </c>
      <c r="Q30" s="20">
        <f t="shared" si="4"/>
        <v>65</v>
      </c>
      <c r="R30" s="20">
        <f t="shared" si="5"/>
        <v>80</v>
      </c>
      <c r="S30" s="20">
        <f t="shared" si="6"/>
        <v>85</v>
      </c>
      <c r="T30" s="20">
        <f t="shared" si="7"/>
        <v>75</v>
      </c>
      <c r="U30" s="19">
        <f t="shared" si="8"/>
        <v>76.666666666666671</v>
      </c>
      <c r="V30" s="19">
        <f t="shared" si="9"/>
        <v>76.25</v>
      </c>
    </row>
    <row r="31" spans="1:22" ht="13.5" x14ac:dyDescent="0.25">
      <c r="A31" s="3">
        <f>RSI!A31</f>
        <v>42048</v>
      </c>
      <c r="B31" s="2">
        <f>RSI!B31</f>
        <v>11.0726</v>
      </c>
      <c r="C31" s="2">
        <f>RSI!I31</f>
        <v>82.667473817985993</v>
      </c>
      <c r="D31" s="2">
        <f>MACD!E31</f>
        <v>-0.40821658381095638</v>
      </c>
      <c r="E31" s="2">
        <f>MACD!F31</f>
        <v>0</v>
      </c>
      <c r="F31" s="2">
        <f>'Moving Avg'!D31</f>
        <v>10.71184</v>
      </c>
      <c r="G31" s="2">
        <f>'Moving Avg'!F31</f>
        <v>10.038535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  <c r="M31" s="19">
        <f t="shared" si="0"/>
        <v>0</v>
      </c>
      <c r="N31" s="19">
        <f t="shared" si="1"/>
        <v>100</v>
      </c>
      <c r="O31" s="19">
        <f t="shared" si="2"/>
        <v>100</v>
      </c>
      <c r="P31" s="19">
        <f t="shared" si="3"/>
        <v>100</v>
      </c>
      <c r="Q31" s="20">
        <f t="shared" si="4"/>
        <v>65</v>
      </c>
      <c r="R31" s="20">
        <f t="shared" si="5"/>
        <v>80</v>
      </c>
      <c r="S31" s="20">
        <f t="shared" si="6"/>
        <v>85</v>
      </c>
      <c r="T31" s="20">
        <f t="shared" si="7"/>
        <v>75</v>
      </c>
      <c r="U31" s="19">
        <f t="shared" si="8"/>
        <v>76.666666666666671</v>
      </c>
      <c r="V31" s="19">
        <f t="shared" si="9"/>
        <v>76.25</v>
      </c>
    </row>
    <row r="32" spans="1:22" ht="13.5" x14ac:dyDescent="0.25">
      <c r="A32" s="3">
        <f>RSI!A32</f>
        <v>42051</v>
      </c>
      <c r="B32" s="2">
        <f>RSI!B32</f>
        <v>11.3779</v>
      </c>
      <c r="C32" s="2">
        <f>RSI!I32</f>
        <v>86.068705938804584</v>
      </c>
      <c r="D32" s="2">
        <f>MACD!E32</f>
        <v>-0.50472235136375865</v>
      </c>
      <c r="E32" s="2">
        <f>MACD!F32</f>
        <v>0</v>
      </c>
      <c r="F32" s="2">
        <f>'Moving Avg'!D32</f>
        <v>10.878360000000001</v>
      </c>
      <c r="G32" s="2">
        <f>'Moving Avg'!F32</f>
        <v>10.121790000000001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  <c r="M32" s="19">
        <f t="shared" si="0"/>
        <v>0</v>
      </c>
      <c r="N32" s="19">
        <f t="shared" si="1"/>
        <v>100</v>
      </c>
      <c r="O32" s="19">
        <f t="shared" si="2"/>
        <v>100</v>
      </c>
      <c r="P32" s="19">
        <f t="shared" si="3"/>
        <v>100</v>
      </c>
      <c r="Q32" s="20">
        <f t="shared" si="4"/>
        <v>65</v>
      </c>
      <c r="R32" s="20">
        <f t="shared" si="5"/>
        <v>80</v>
      </c>
      <c r="S32" s="20">
        <f t="shared" si="6"/>
        <v>85</v>
      </c>
      <c r="T32" s="20">
        <f t="shared" si="7"/>
        <v>75</v>
      </c>
      <c r="U32" s="19">
        <f t="shared" si="8"/>
        <v>76.666666666666671</v>
      </c>
      <c r="V32" s="19">
        <f t="shared" si="9"/>
        <v>76.25</v>
      </c>
    </row>
    <row r="33" spans="1:22" ht="13.5" x14ac:dyDescent="0.25">
      <c r="A33" s="3">
        <f>RSI!A33</f>
        <v>42052</v>
      </c>
      <c r="B33" s="2">
        <f>RSI!B33</f>
        <v>11.3779</v>
      </c>
      <c r="C33" s="2">
        <f>RSI!I33</f>
        <v>86.068705938804598</v>
      </c>
      <c r="D33" s="2">
        <f>MACD!E33</f>
        <v>-0.59263744159613907</v>
      </c>
      <c r="E33" s="2">
        <f>MACD!F33</f>
        <v>0</v>
      </c>
      <c r="F33" s="2">
        <f>'Moving Avg'!D33</f>
        <v>11.044880000000001</v>
      </c>
      <c r="G33" s="2">
        <f>'Moving Avg'!F33</f>
        <v>10.205740000000002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STRONG</v>
      </c>
      <c r="L33" s="17" t="str">
        <f>OBV!H33</f>
        <v>CONFIRMED BULLISH</v>
      </c>
      <c r="M33" s="19">
        <f t="shared" si="0"/>
        <v>0</v>
      </c>
      <c r="N33" s="19">
        <f t="shared" si="1"/>
        <v>100</v>
      </c>
      <c r="O33" s="19">
        <f t="shared" si="2"/>
        <v>100</v>
      </c>
      <c r="P33" s="19">
        <f t="shared" si="3"/>
        <v>100</v>
      </c>
      <c r="Q33" s="20">
        <f t="shared" si="4"/>
        <v>65</v>
      </c>
      <c r="R33" s="20">
        <f t="shared" si="5"/>
        <v>80</v>
      </c>
      <c r="S33" s="20">
        <f t="shared" si="6"/>
        <v>85</v>
      </c>
      <c r="T33" s="20">
        <f t="shared" si="7"/>
        <v>75</v>
      </c>
      <c r="U33" s="19">
        <f t="shared" si="8"/>
        <v>76.666666666666671</v>
      </c>
      <c r="V33" s="19">
        <f t="shared" si="9"/>
        <v>76.25</v>
      </c>
    </row>
    <row r="34" spans="1:22" ht="13.5" x14ac:dyDescent="0.25">
      <c r="A34" s="3">
        <f>RSI!A34</f>
        <v>42053</v>
      </c>
      <c r="B34" s="2">
        <f>RSI!B34</f>
        <v>11.225199999999999</v>
      </c>
      <c r="C34" s="2">
        <f>RSI!I34</f>
        <v>77.272762191513863</v>
      </c>
      <c r="D34" s="2">
        <f>MACD!E34</f>
        <v>-0.61875225654633681</v>
      </c>
      <c r="E34" s="2">
        <f>MACD!F34</f>
        <v>0</v>
      </c>
      <c r="F34" s="2">
        <f>'Moving Avg'!D34</f>
        <v>11.161420000000001</v>
      </c>
      <c r="G34" s="2">
        <f>'Moving Avg'!F34</f>
        <v>10.282400000000001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STRONG</v>
      </c>
      <c r="L34" s="17" t="str">
        <f>OBV!H34</f>
        <v>CONFIRMED BULLISH</v>
      </c>
      <c r="M34" s="19">
        <f t="shared" si="0"/>
        <v>0</v>
      </c>
      <c r="N34" s="19">
        <f t="shared" si="1"/>
        <v>100</v>
      </c>
      <c r="O34" s="19">
        <f t="shared" si="2"/>
        <v>100</v>
      </c>
      <c r="P34" s="19">
        <f t="shared" si="3"/>
        <v>100</v>
      </c>
      <c r="Q34" s="20">
        <f t="shared" si="4"/>
        <v>65</v>
      </c>
      <c r="R34" s="20">
        <f t="shared" si="5"/>
        <v>80</v>
      </c>
      <c r="S34" s="20">
        <f t="shared" si="6"/>
        <v>85</v>
      </c>
      <c r="T34" s="20">
        <f t="shared" si="7"/>
        <v>75</v>
      </c>
      <c r="U34" s="19">
        <f t="shared" si="8"/>
        <v>76.666666666666671</v>
      </c>
      <c r="V34" s="19">
        <f t="shared" si="9"/>
        <v>76.25</v>
      </c>
    </row>
    <row r="35" spans="1:22" ht="13.5" x14ac:dyDescent="0.25">
      <c r="A35" s="3">
        <f>RSI!A35</f>
        <v>42054</v>
      </c>
      <c r="B35" s="2">
        <f>RSI!B35</f>
        <v>11.1906</v>
      </c>
      <c r="C35" s="2">
        <f>RSI!I35</f>
        <v>75.39263243658624</v>
      </c>
      <c r="D35" s="2">
        <f>MACD!E35</f>
        <v>-0.57962509154667607</v>
      </c>
      <c r="E35" s="2">
        <f>MACD!F35</f>
        <v>-0.40481836831679924</v>
      </c>
      <c r="F35" s="2">
        <f>'Moving Avg'!D35</f>
        <v>11.248840000000001</v>
      </c>
      <c r="G35" s="2">
        <f>'Moving Avg'!F35</f>
        <v>10.359760000000001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WEAK</v>
      </c>
      <c r="L35" s="17" t="str">
        <f>OBV!H35</f>
        <v>BEARISH DIVERGENCE</v>
      </c>
      <c r="M35" s="19">
        <f t="shared" si="0"/>
        <v>0</v>
      </c>
      <c r="N35" s="19">
        <f t="shared" si="1"/>
        <v>100</v>
      </c>
      <c r="O35" s="19">
        <f t="shared" si="2"/>
        <v>100</v>
      </c>
      <c r="P35" s="19">
        <f t="shared" si="3"/>
        <v>0</v>
      </c>
      <c r="Q35" s="20">
        <f t="shared" si="4"/>
        <v>50</v>
      </c>
      <c r="R35" s="20">
        <f t="shared" si="5"/>
        <v>55</v>
      </c>
      <c r="S35" s="20">
        <f t="shared" si="6"/>
        <v>40</v>
      </c>
      <c r="T35" s="20">
        <f t="shared" si="7"/>
        <v>50</v>
      </c>
      <c r="U35" s="19">
        <f t="shared" si="8"/>
        <v>48.333333333333336</v>
      </c>
      <c r="V35" s="19">
        <f t="shared" si="9"/>
        <v>48.75</v>
      </c>
    </row>
    <row r="36" spans="1:22" ht="13.5" x14ac:dyDescent="0.25">
      <c r="A36" s="3">
        <f>RSI!A36</f>
        <v>42055</v>
      </c>
      <c r="B36" s="2">
        <f>RSI!B36</f>
        <v>11.169700000000001</v>
      </c>
      <c r="C36" s="2">
        <f>RSI!I36</f>
        <v>74.217937390935447</v>
      </c>
      <c r="D36" s="2">
        <f>MACD!E36</f>
        <v>-0.53053543131564318</v>
      </c>
      <c r="E36" s="2">
        <f>MACD!F36</f>
        <v>-0.42996178091656806</v>
      </c>
      <c r="F36" s="2">
        <f>'Moving Avg'!D36</f>
        <v>11.26826</v>
      </c>
      <c r="G36" s="2">
        <f>'Moving Avg'!F36</f>
        <v>10.436075000000001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WEAK</v>
      </c>
      <c r="L36" s="17" t="str">
        <f>OBV!H36</f>
        <v>BEARISH DIVERGENCE</v>
      </c>
      <c r="M36" s="19">
        <f t="shared" si="0"/>
        <v>0</v>
      </c>
      <c r="N36" s="19">
        <f t="shared" si="1"/>
        <v>100</v>
      </c>
      <c r="O36" s="19">
        <f t="shared" si="2"/>
        <v>100</v>
      </c>
      <c r="P36" s="19">
        <f t="shared" si="3"/>
        <v>0</v>
      </c>
      <c r="Q36" s="20">
        <f t="shared" si="4"/>
        <v>50</v>
      </c>
      <c r="R36" s="20">
        <f t="shared" si="5"/>
        <v>55</v>
      </c>
      <c r="S36" s="20">
        <f t="shared" si="6"/>
        <v>40</v>
      </c>
      <c r="T36" s="20">
        <f t="shared" si="7"/>
        <v>50</v>
      </c>
      <c r="U36" s="19">
        <f t="shared" si="8"/>
        <v>48.333333333333336</v>
      </c>
      <c r="V36" s="19">
        <f t="shared" si="9"/>
        <v>48.75</v>
      </c>
    </row>
    <row r="37" spans="1:22" ht="13.5" x14ac:dyDescent="0.25">
      <c r="A37" s="3">
        <f>RSI!A37</f>
        <v>42058</v>
      </c>
      <c r="B37" s="2">
        <f>RSI!B37</f>
        <v>11.1004</v>
      </c>
      <c r="C37" s="2">
        <f>RSI!I37</f>
        <v>70.306270004764698</v>
      </c>
      <c r="D37" s="2">
        <f>MACD!E37</f>
        <v>-0.48604540770083737</v>
      </c>
      <c r="E37" s="2">
        <f>MACD!F37</f>
        <v>-0.44117850627342198</v>
      </c>
      <c r="F37" s="2">
        <f>'Moving Avg'!D37</f>
        <v>11.212759999999999</v>
      </c>
      <c r="G37" s="2">
        <f>'Moving Avg'!F37</f>
        <v>10.505455000000001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CONFIRMED BEARISH</v>
      </c>
      <c r="M37" s="19">
        <f t="shared" si="0"/>
        <v>0</v>
      </c>
      <c r="N37" s="19">
        <f t="shared" si="1"/>
        <v>100</v>
      </c>
      <c r="O37" s="19">
        <f t="shared" si="2"/>
        <v>100</v>
      </c>
      <c r="P37" s="19">
        <f t="shared" si="3"/>
        <v>0</v>
      </c>
      <c r="Q37" s="20">
        <f t="shared" si="4"/>
        <v>50</v>
      </c>
      <c r="R37" s="20">
        <f t="shared" si="5"/>
        <v>55</v>
      </c>
      <c r="S37" s="20">
        <f t="shared" si="6"/>
        <v>40</v>
      </c>
      <c r="T37" s="20">
        <f t="shared" si="7"/>
        <v>50</v>
      </c>
      <c r="U37" s="19">
        <f t="shared" si="8"/>
        <v>48.333333333333336</v>
      </c>
      <c r="V37" s="19">
        <f t="shared" si="9"/>
        <v>48.75</v>
      </c>
    </row>
    <row r="38" spans="1:22" ht="13.5" x14ac:dyDescent="0.25">
      <c r="A38" s="3">
        <f>RSI!A38</f>
        <v>42059</v>
      </c>
      <c r="B38" s="2">
        <f>RSI!B38</f>
        <v>10.961600000000001</v>
      </c>
      <c r="C38" s="2">
        <f>RSI!I38</f>
        <v>63.129540442035633</v>
      </c>
      <c r="D38" s="2">
        <f>MACD!E38</f>
        <v>-0.44169401703167743</v>
      </c>
      <c r="E38" s="2">
        <f>MACD!F38</f>
        <v>-0.44128160842507308</v>
      </c>
      <c r="F38" s="2">
        <f>'Moving Avg'!D38</f>
        <v>11.129499999999998</v>
      </c>
      <c r="G38" s="2">
        <f>'Moving Avg'!F38</f>
        <v>10.567895000000002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CONFIRMED BEARISH</v>
      </c>
      <c r="M38" s="19">
        <f t="shared" si="0"/>
        <v>25</v>
      </c>
      <c r="N38" s="19">
        <f t="shared" si="1"/>
        <v>45</v>
      </c>
      <c r="O38" s="19">
        <f t="shared" si="2"/>
        <v>100</v>
      </c>
      <c r="P38" s="19">
        <f t="shared" si="3"/>
        <v>0</v>
      </c>
      <c r="Q38" s="20">
        <f t="shared" si="4"/>
        <v>39.5</v>
      </c>
      <c r="R38" s="20">
        <f t="shared" si="5"/>
        <v>49</v>
      </c>
      <c r="S38" s="20">
        <f t="shared" si="6"/>
        <v>35.5</v>
      </c>
      <c r="T38" s="20">
        <f t="shared" si="7"/>
        <v>42.5</v>
      </c>
      <c r="U38" s="19">
        <f t="shared" si="8"/>
        <v>41.333333333333336</v>
      </c>
      <c r="V38" s="19">
        <f t="shared" si="9"/>
        <v>41.625</v>
      </c>
    </row>
    <row r="39" spans="1:22" ht="13.5" x14ac:dyDescent="0.25">
      <c r="A39" s="3">
        <f>RSI!A39</f>
        <v>42060</v>
      </c>
      <c r="B39" s="2">
        <f>RSI!B39</f>
        <v>10.885300000000001</v>
      </c>
      <c r="C39" s="2">
        <f>RSI!I39</f>
        <v>59.532022911048742</v>
      </c>
      <c r="D39" s="2">
        <f>MACD!E39</f>
        <v>-0.38605068796573505</v>
      </c>
      <c r="E39" s="2">
        <f>MACD!F39</f>
        <v>-0.4302354243332055</v>
      </c>
      <c r="F39" s="2">
        <f>'Moving Avg'!D39</f>
        <v>11.061520000000002</v>
      </c>
      <c r="G39" s="2">
        <f>'Moving Avg'!F39</f>
        <v>10.627905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WEAK</v>
      </c>
      <c r="L39" s="17" t="str">
        <f>OBV!H39</f>
        <v>CONFIRMED BEARISH</v>
      </c>
      <c r="M39" s="19">
        <f t="shared" si="0"/>
        <v>25</v>
      </c>
      <c r="N39" s="19">
        <f t="shared" si="1"/>
        <v>0</v>
      </c>
      <c r="O39" s="19">
        <f t="shared" si="2"/>
        <v>100</v>
      </c>
      <c r="P39" s="19">
        <f t="shared" si="3"/>
        <v>0</v>
      </c>
      <c r="Q39" s="20">
        <f t="shared" si="4"/>
        <v>23.75</v>
      </c>
      <c r="R39" s="20">
        <f t="shared" si="5"/>
        <v>40</v>
      </c>
      <c r="S39" s="20">
        <f t="shared" si="6"/>
        <v>28.75</v>
      </c>
      <c r="T39" s="20">
        <f t="shared" si="7"/>
        <v>31.25</v>
      </c>
      <c r="U39" s="19">
        <f t="shared" si="8"/>
        <v>30.833333333333332</v>
      </c>
      <c r="V39" s="19">
        <f t="shared" si="9"/>
        <v>30.9375</v>
      </c>
    </row>
    <row r="40" spans="1:22" ht="13.5" x14ac:dyDescent="0.25">
      <c r="A40" s="3">
        <f>RSI!A40</f>
        <v>42061</v>
      </c>
      <c r="B40" s="2">
        <f>RSI!B40</f>
        <v>10.892200000000001</v>
      </c>
      <c r="C40" s="2">
        <f>RSI!I40</f>
        <v>59.755373666959166</v>
      </c>
      <c r="D40" s="2">
        <f>MACD!E40</f>
        <v>-0.32425718869223985</v>
      </c>
      <c r="E40" s="2">
        <f>MACD!F40</f>
        <v>-0.40903977720501239</v>
      </c>
      <c r="F40" s="2">
        <f>'Moving Avg'!D40</f>
        <v>11.001840000000001</v>
      </c>
      <c r="G40" s="2">
        <f>'Moving Avg'!F40</f>
        <v>10.688955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WEAK</v>
      </c>
      <c r="L40" s="17" t="str">
        <f>OBV!H40</f>
        <v>CONFIRMED BEARISH</v>
      </c>
      <c r="M40" s="19">
        <f t="shared" si="0"/>
        <v>25</v>
      </c>
      <c r="N40" s="19">
        <f t="shared" si="1"/>
        <v>0</v>
      </c>
      <c r="O40" s="19">
        <f t="shared" si="2"/>
        <v>100</v>
      </c>
      <c r="P40" s="19">
        <f t="shared" si="3"/>
        <v>0</v>
      </c>
      <c r="Q40" s="20">
        <f t="shared" si="4"/>
        <v>23.75</v>
      </c>
      <c r="R40" s="20">
        <f t="shared" si="5"/>
        <v>40</v>
      </c>
      <c r="S40" s="20">
        <f t="shared" si="6"/>
        <v>28.75</v>
      </c>
      <c r="T40" s="20">
        <f t="shared" si="7"/>
        <v>31.25</v>
      </c>
      <c r="U40" s="19">
        <f t="shared" si="8"/>
        <v>30.833333333333332</v>
      </c>
      <c r="V40" s="19">
        <f t="shared" si="9"/>
        <v>30.9375</v>
      </c>
    </row>
    <row r="41" spans="1:22" ht="13.5" x14ac:dyDescent="0.25">
      <c r="A41" s="3">
        <f>RSI!A41</f>
        <v>42062</v>
      </c>
      <c r="B41" s="2">
        <f>RSI!B41</f>
        <v>11.031000000000001</v>
      </c>
      <c r="C41" s="2">
        <f>RSI!I41</f>
        <v>64.053309279498905</v>
      </c>
      <c r="D41" s="2">
        <f>MACD!E41</f>
        <v>-0.23491804038745201</v>
      </c>
      <c r="E41" s="2">
        <f>MACD!F41</f>
        <v>-0.37421542984150036</v>
      </c>
      <c r="F41" s="2">
        <f>'Moving Avg'!D41</f>
        <v>10.9741</v>
      </c>
      <c r="G41" s="2">
        <f>'Moving Avg'!F41</f>
        <v>10.75521</v>
      </c>
      <c r="H41" s="2">
        <f>'Moving Avg'!G41</f>
        <v>0</v>
      </c>
      <c r="I41" s="2">
        <f>'Moving Avg'!H41</f>
        <v>0</v>
      </c>
      <c r="J41" s="17" t="str">
        <f>OBV!F41</f>
        <v>BULLISH</v>
      </c>
      <c r="K41" s="17" t="str">
        <f>OBV!G41</f>
        <v>STRONG</v>
      </c>
      <c r="L41" s="17" t="str">
        <f>OBV!H41</f>
        <v>BULLISH DIVERGENCE</v>
      </c>
      <c r="M41" s="19">
        <f t="shared" si="0"/>
        <v>25</v>
      </c>
      <c r="N41" s="19">
        <f t="shared" si="1"/>
        <v>0</v>
      </c>
      <c r="O41" s="19">
        <f t="shared" si="2"/>
        <v>100</v>
      </c>
      <c r="P41" s="19">
        <f t="shared" si="3"/>
        <v>83</v>
      </c>
      <c r="Q41" s="20">
        <f t="shared" si="4"/>
        <v>36.200000000000003</v>
      </c>
      <c r="R41" s="20">
        <f t="shared" si="5"/>
        <v>60.75</v>
      </c>
      <c r="S41" s="20">
        <f t="shared" si="6"/>
        <v>66.099999999999994</v>
      </c>
      <c r="T41" s="20">
        <f t="shared" si="7"/>
        <v>52</v>
      </c>
      <c r="U41" s="19">
        <f t="shared" si="8"/>
        <v>54.35</v>
      </c>
      <c r="V41" s="19">
        <f t="shared" si="9"/>
        <v>53.762500000000003</v>
      </c>
    </row>
    <row r="42" spans="1:22" ht="13.5" x14ac:dyDescent="0.25">
      <c r="A42" s="3">
        <f>RSI!A42</f>
        <v>42065</v>
      </c>
      <c r="B42" s="2">
        <f>RSI!B42</f>
        <v>10.954700000000001</v>
      </c>
      <c r="C42" s="2">
        <f>RSI!I42</f>
        <v>60.244500506340188</v>
      </c>
      <c r="D42" s="2">
        <f>MACD!E42</f>
        <v>-0.10915069581375825</v>
      </c>
      <c r="E42" s="2">
        <f>MACD!F42</f>
        <v>-0.32120248303595195</v>
      </c>
      <c r="F42" s="2">
        <f>'Moving Avg'!D42</f>
        <v>10.94496</v>
      </c>
      <c r="G42" s="2">
        <f>'Moving Avg'!F42</f>
        <v>10.818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BULLISH DIVERGENCE</v>
      </c>
      <c r="M42" s="19">
        <f t="shared" si="0"/>
        <v>25</v>
      </c>
      <c r="N42" s="19">
        <f t="shared" si="1"/>
        <v>0</v>
      </c>
      <c r="O42" s="19">
        <f t="shared" si="2"/>
        <v>100</v>
      </c>
      <c r="P42" s="19">
        <f t="shared" si="3"/>
        <v>83</v>
      </c>
      <c r="Q42" s="20">
        <f t="shared" si="4"/>
        <v>36.200000000000003</v>
      </c>
      <c r="R42" s="20">
        <f t="shared" si="5"/>
        <v>60.75</v>
      </c>
      <c r="S42" s="20">
        <f t="shared" si="6"/>
        <v>66.099999999999994</v>
      </c>
      <c r="T42" s="20">
        <f t="shared" si="7"/>
        <v>52</v>
      </c>
      <c r="U42" s="19">
        <f t="shared" si="8"/>
        <v>54.35</v>
      </c>
      <c r="V42" s="19">
        <f t="shared" si="9"/>
        <v>53.762500000000003</v>
      </c>
    </row>
    <row r="43" spans="1:22" ht="13.5" x14ac:dyDescent="0.25">
      <c r="A43" s="3">
        <f>RSI!A43</f>
        <v>42066</v>
      </c>
      <c r="B43" s="2">
        <f>RSI!B43</f>
        <v>10.954700000000001</v>
      </c>
      <c r="C43" s="2">
        <f>RSI!I43</f>
        <v>60.244500506340188</v>
      </c>
      <c r="D43" s="2">
        <f>MACD!E43</f>
        <v>-4.5483523920459845E-3</v>
      </c>
      <c r="E43" s="2">
        <f>MACD!F43</f>
        <v>-0.25787165690717073</v>
      </c>
      <c r="F43" s="2">
        <f>'Moving Avg'!D43</f>
        <v>10.943580000000001</v>
      </c>
      <c r="G43" s="2">
        <f>'Moving Avg'!F43</f>
        <v>10.88044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BULLISH DIVERGENCE</v>
      </c>
      <c r="M43" s="19">
        <f t="shared" si="0"/>
        <v>25</v>
      </c>
      <c r="N43" s="19">
        <f t="shared" si="1"/>
        <v>0</v>
      </c>
      <c r="O43" s="19">
        <f t="shared" si="2"/>
        <v>100</v>
      </c>
      <c r="P43" s="19">
        <f t="shared" si="3"/>
        <v>83</v>
      </c>
      <c r="Q43" s="20">
        <f t="shared" si="4"/>
        <v>36.200000000000003</v>
      </c>
      <c r="R43" s="20">
        <f t="shared" si="5"/>
        <v>60.75</v>
      </c>
      <c r="S43" s="20">
        <f t="shared" si="6"/>
        <v>66.099999999999994</v>
      </c>
      <c r="T43" s="20">
        <f t="shared" si="7"/>
        <v>52</v>
      </c>
      <c r="U43" s="19">
        <f t="shared" si="8"/>
        <v>54.35</v>
      </c>
      <c r="V43" s="19">
        <f t="shared" si="9"/>
        <v>53.762500000000003</v>
      </c>
    </row>
    <row r="44" spans="1:22" ht="13.5" x14ac:dyDescent="0.25">
      <c r="A44" s="3">
        <f>RSI!A44</f>
        <v>42067</v>
      </c>
      <c r="B44" s="2">
        <f>RSI!B44</f>
        <v>10.947699999999999</v>
      </c>
      <c r="C44" s="2">
        <f>RSI!I44</f>
        <v>59.865736418925302</v>
      </c>
      <c r="D44" s="2">
        <f>MACD!E44</f>
        <v>5.9305886498378868E-2</v>
      </c>
      <c r="E44" s="2">
        <f>MACD!F44</f>
        <v>-0.19443614822606081</v>
      </c>
      <c r="F44" s="2">
        <f>'Moving Avg'!D44</f>
        <v>10.956060000000001</v>
      </c>
      <c r="G44" s="2">
        <f>'Moving Avg'!F44</f>
        <v>10.92831</v>
      </c>
      <c r="H44" s="2">
        <f>'Moving Avg'!G44</f>
        <v>0</v>
      </c>
      <c r="I44" s="2">
        <f>'Moving Avg'!H44</f>
        <v>0</v>
      </c>
      <c r="J44" s="17" t="str">
        <f>OBV!F44</f>
        <v>BULLISH</v>
      </c>
      <c r="K44" s="17" t="str">
        <f>OBV!G44</f>
        <v>STRONG</v>
      </c>
      <c r="L44" s="17" t="str">
        <f>OBV!H44</f>
        <v>CONFIRMED BULLISH</v>
      </c>
      <c r="M44" s="19">
        <f t="shared" si="0"/>
        <v>25</v>
      </c>
      <c r="N44" s="19">
        <f t="shared" si="1"/>
        <v>0</v>
      </c>
      <c r="O44" s="19">
        <f t="shared" si="2"/>
        <v>100</v>
      </c>
      <c r="P44" s="19">
        <f t="shared" si="3"/>
        <v>100</v>
      </c>
      <c r="Q44" s="20">
        <f t="shared" si="4"/>
        <v>38.75</v>
      </c>
      <c r="R44" s="20">
        <f t="shared" si="5"/>
        <v>65</v>
      </c>
      <c r="S44" s="20">
        <f t="shared" si="6"/>
        <v>73.75</v>
      </c>
      <c r="T44" s="20">
        <f t="shared" si="7"/>
        <v>56.25</v>
      </c>
      <c r="U44" s="19">
        <f t="shared" si="8"/>
        <v>59.166666666666664</v>
      </c>
      <c r="V44" s="19">
        <f t="shared" si="9"/>
        <v>58.4375</v>
      </c>
    </row>
    <row r="45" spans="1:22" ht="13.5" x14ac:dyDescent="0.25">
      <c r="A45" s="3">
        <f>RSI!A45</f>
        <v>42068</v>
      </c>
      <c r="B45" s="2">
        <f>RSI!B45</f>
        <v>10.947699999999999</v>
      </c>
      <c r="C45" s="2">
        <f>RSI!I45</f>
        <v>59.865736418925302</v>
      </c>
      <c r="D45" s="2">
        <f>MACD!E45</f>
        <v>0.10649760202223391</v>
      </c>
      <c r="E45" s="2">
        <f>MACD!F45</f>
        <v>-0.13424939817640186</v>
      </c>
      <c r="F45" s="2">
        <f>'Moving Avg'!D45</f>
        <v>10.96716</v>
      </c>
      <c r="G45" s="2">
        <f>'Moving Avg'!F45</f>
        <v>10.955365</v>
      </c>
      <c r="H45" s="2">
        <f>'Moving Avg'!G45</f>
        <v>0</v>
      </c>
      <c r="I45" s="2">
        <f>'Moving Avg'!H45</f>
        <v>0</v>
      </c>
      <c r="J45" s="17" t="str">
        <f>OBV!F45</f>
        <v>BULLISH</v>
      </c>
      <c r="K45" s="17" t="str">
        <f>OBV!G45</f>
        <v>STRONG</v>
      </c>
      <c r="L45" s="17" t="str">
        <f>OBV!H45</f>
        <v>CONFIRMED BULLISH</v>
      </c>
      <c r="M45" s="19">
        <f t="shared" si="0"/>
        <v>25</v>
      </c>
      <c r="N45" s="19">
        <f t="shared" si="1"/>
        <v>0</v>
      </c>
      <c r="O45" s="19">
        <f t="shared" si="2"/>
        <v>100</v>
      </c>
      <c r="P45" s="19">
        <f t="shared" si="3"/>
        <v>100</v>
      </c>
      <c r="Q45" s="20">
        <f t="shared" si="4"/>
        <v>38.75</v>
      </c>
      <c r="R45" s="20">
        <f t="shared" si="5"/>
        <v>65</v>
      </c>
      <c r="S45" s="20">
        <f t="shared" si="6"/>
        <v>73.75</v>
      </c>
      <c r="T45" s="20">
        <f t="shared" si="7"/>
        <v>56.25</v>
      </c>
      <c r="U45" s="19">
        <f t="shared" si="8"/>
        <v>59.166666666666664</v>
      </c>
      <c r="V45" s="19">
        <f t="shared" si="9"/>
        <v>58.4375</v>
      </c>
    </row>
    <row r="46" spans="1:22" ht="13.5" x14ac:dyDescent="0.25">
      <c r="A46" s="3">
        <f>RSI!A46</f>
        <v>42069</v>
      </c>
      <c r="B46" s="2">
        <f>RSI!B46</f>
        <v>11.010199999999999</v>
      </c>
      <c r="C46" s="2">
        <f>RSI!I46</f>
        <v>62.318898909756797</v>
      </c>
      <c r="D46" s="2">
        <f>MACD!E46</f>
        <v>0.13718059735263743</v>
      </c>
      <c r="E46" s="2">
        <f>MACD!F46</f>
        <v>-7.9963399070594007E-2</v>
      </c>
      <c r="F46" s="2">
        <f>'Moving Avg'!D46</f>
        <v>10.962999999999999</v>
      </c>
      <c r="G46" s="2">
        <f>'Moving Avg'!F46</f>
        <v>10.9793</v>
      </c>
      <c r="H46" s="2">
        <f>'Moving Avg'!G46</f>
        <v>0</v>
      </c>
      <c r="I46" s="2">
        <f>'Moving Avg'!H46</f>
        <v>0</v>
      </c>
      <c r="J46" s="17" t="str">
        <f>OBV!F46</f>
        <v>BULLISH</v>
      </c>
      <c r="K46" s="17" t="str">
        <f>OBV!G46</f>
        <v>NEUTRAL</v>
      </c>
      <c r="L46" s="17" t="str">
        <f>OBV!H46</f>
        <v>BULLISH DIVERGENCE</v>
      </c>
      <c r="M46" s="19">
        <f t="shared" si="0"/>
        <v>25</v>
      </c>
      <c r="N46" s="19">
        <f t="shared" si="1"/>
        <v>0</v>
      </c>
      <c r="O46" s="19">
        <f t="shared" si="2"/>
        <v>100</v>
      </c>
      <c r="P46" s="19">
        <f t="shared" si="3"/>
        <v>66.5</v>
      </c>
      <c r="Q46" s="20">
        <f t="shared" si="4"/>
        <v>33.725000000000001</v>
      </c>
      <c r="R46" s="20">
        <f t="shared" si="5"/>
        <v>56.625</v>
      </c>
      <c r="S46" s="20">
        <f t="shared" si="6"/>
        <v>58.674999999999997</v>
      </c>
      <c r="T46" s="20">
        <f t="shared" si="7"/>
        <v>47.875</v>
      </c>
      <c r="U46" s="19">
        <f t="shared" si="8"/>
        <v>49.67499999999999</v>
      </c>
      <c r="V46" s="19">
        <f t="shared" si="9"/>
        <v>49.224999999999994</v>
      </c>
    </row>
    <row r="47" spans="1:22" ht="13.5" x14ac:dyDescent="0.25">
      <c r="A47" s="3">
        <f>RSI!A47</f>
        <v>42072</v>
      </c>
      <c r="B47" s="2">
        <f>RSI!B47</f>
        <v>11.0726</v>
      </c>
      <c r="C47" s="2">
        <f>RSI!I47</f>
        <v>64.642601670778191</v>
      </c>
      <c r="D47" s="2">
        <f>MACD!E47</f>
        <v>0.1461905726416699</v>
      </c>
      <c r="E47" s="2">
        <f>MACD!F47</f>
        <v>-3.4732604728141228E-2</v>
      </c>
      <c r="F47" s="2">
        <f>'Moving Avg'!D47</f>
        <v>10.98658</v>
      </c>
      <c r="G47" s="2">
        <f>'Moving Avg'!F47</f>
        <v>11.005665</v>
      </c>
      <c r="H47" s="2">
        <f>'Moving Avg'!G47</f>
        <v>0</v>
      </c>
      <c r="I47" s="2">
        <f>'Moving Avg'!H47</f>
        <v>0</v>
      </c>
      <c r="J47" s="17" t="str">
        <f>OBV!F47</f>
        <v>BULLISH</v>
      </c>
      <c r="K47" s="17" t="str">
        <f>OBV!G47</f>
        <v>STRONG</v>
      </c>
      <c r="L47" s="17" t="str">
        <f>OBV!H47</f>
        <v>CONFIRMED BULLISH</v>
      </c>
      <c r="M47" s="19">
        <f t="shared" si="0"/>
        <v>25</v>
      </c>
      <c r="N47" s="19">
        <f t="shared" si="1"/>
        <v>0</v>
      </c>
      <c r="O47" s="19">
        <f t="shared" si="2"/>
        <v>100</v>
      </c>
      <c r="P47" s="19">
        <f t="shared" si="3"/>
        <v>100</v>
      </c>
      <c r="Q47" s="20">
        <f t="shared" si="4"/>
        <v>38.75</v>
      </c>
      <c r="R47" s="20">
        <f t="shared" si="5"/>
        <v>65</v>
      </c>
      <c r="S47" s="20">
        <f t="shared" si="6"/>
        <v>73.75</v>
      </c>
      <c r="T47" s="20">
        <f t="shared" si="7"/>
        <v>56.25</v>
      </c>
      <c r="U47" s="19">
        <f t="shared" si="8"/>
        <v>59.166666666666664</v>
      </c>
      <c r="V47" s="19">
        <f t="shared" si="9"/>
        <v>58.4375</v>
      </c>
    </row>
    <row r="48" spans="1:22" ht="13.5" x14ac:dyDescent="0.25">
      <c r="A48" s="3">
        <f>RSI!A48</f>
        <v>42073</v>
      </c>
      <c r="B48" s="2">
        <f>RSI!B48</f>
        <v>11.093400000000001</v>
      </c>
      <c r="C48" s="2">
        <f>RSI!I48</f>
        <v>65.408359725528427</v>
      </c>
      <c r="D48" s="2">
        <f>MACD!E48</f>
        <v>0.12900590288075087</v>
      </c>
      <c r="E48" s="2">
        <f>MACD!F48</f>
        <v>-1.9849032063628085E-3</v>
      </c>
      <c r="F48" s="2">
        <f>'Moving Avg'!D48</f>
        <v>11.014320000000001</v>
      </c>
      <c r="G48" s="2">
        <f>'Moving Avg'!F48</f>
        <v>11.03307</v>
      </c>
      <c r="H48" s="2">
        <f>'Moving Avg'!G48</f>
        <v>0</v>
      </c>
      <c r="I48" s="2">
        <f>'Moving Avg'!H48</f>
        <v>0</v>
      </c>
      <c r="J48" s="17" t="str">
        <f>OBV!F48</f>
        <v>BULLISH</v>
      </c>
      <c r="K48" s="17" t="str">
        <f>OBV!G48</f>
        <v>STRONG</v>
      </c>
      <c r="L48" s="17" t="str">
        <f>OBV!H48</f>
        <v>CONFIRMED BULLISH</v>
      </c>
      <c r="M48" s="19">
        <f t="shared" si="0"/>
        <v>25</v>
      </c>
      <c r="N48" s="19">
        <f t="shared" si="1"/>
        <v>0</v>
      </c>
      <c r="O48" s="19">
        <f t="shared" si="2"/>
        <v>100</v>
      </c>
      <c r="P48" s="19">
        <f t="shared" si="3"/>
        <v>100</v>
      </c>
      <c r="Q48" s="20">
        <f t="shared" si="4"/>
        <v>38.75</v>
      </c>
      <c r="R48" s="20">
        <f t="shared" si="5"/>
        <v>65</v>
      </c>
      <c r="S48" s="20">
        <f t="shared" si="6"/>
        <v>73.75</v>
      </c>
      <c r="T48" s="20">
        <f t="shared" si="7"/>
        <v>56.25</v>
      </c>
      <c r="U48" s="19">
        <f t="shared" si="8"/>
        <v>59.166666666666664</v>
      </c>
      <c r="V48" s="19">
        <f t="shared" si="9"/>
        <v>58.4375</v>
      </c>
    </row>
    <row r="49" spans="1:22" ht="13.5" x14ac:dyDescent="0.25">
      <c r="A49" s="3">
        <f>RSI!A49</f>
        <v>42074</v>
      </c>
      <c r="B49" s="2">
        <f>RSI!B49</f>
        <v>11.031000000000001</v>
      </c>
      <c r="C49" s="2">
        <f>RSI!I49</f>
        <v>61.130972985150031</v>
      </c>
      <c r="D49" s="2">
        <f>MACD!E49</f>
        <v>0.10545374391842621</v>
      </c>
      <c r="E49" s="2">
        <f>MACD!F49</f>
        <v>1.9502826218594997E-2</v>
      </c>
      <c r="F49" s="2">
        <f>'Moving Avg'!D49</f>
        <v>11.03098</v>
      </c>
      <c r="G49" s="2">
        <f>'Moving Avg'!F49</f>
        <v>11.052495000000002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STRONG</v>
      </c>
      <c r="L49" s="17" t="str">
        <f>OBV!H49</f>
        <v>CONFIRMED BULLISH</v>
      </c>
      <c r="M49" s="19">
        <f t="shared" si="0"/>
        <v>25</v>
      </c>
      <c r="N49" s="19">
        <f t="shared" si="1"/>
        <v>0</v>
      </c>
      <c r="O49" s="19">
        <f t="shared" si="2"/>
        <v>100</v>
      </c>
      <c r="P49" s="19">
        <f t="shared" si="3"/>
        <v>100</v>
      </c>
      <c r="Q49" s="20">
        <f t="shared" si="4"/>
        <v>38.75</v>
      </c>
      <c r="R49" s="20">
        <f t="shared" si="5"/>
        <v>65</v>
      </c>
      <c r="S49" s="20">
        <f t="shared" si="6"/>
        <v>73.75</v>
      </c>
      <c r="T49" s="20">
        <f t="shared" si="7"/>
        <v>56.25</v>
      </c>
      <c r="U49" s="19">
        <f t="shared" si="8"/>
        <v>59.166666666666664</v>
      </c>
      <c r="V49" s="19">
        <f t="shared" si="9"/>
        <v>58.4375</v>
      </c>
    </row>
    <row r="50" spans="1:22" ht="13.5" x14ac:dyDescent="0.25">
      <c r="A50" s="3">
        <f>RSI!A50</f>
        <v>42075</v>
      </c>
      <c r="B50" s="2">
        <f>RSI!B50</f>
        <v>11.0657</v>
      </c>
      <c r="C50" s="2">
        <f>RSI!I50</f>
        <v>62.595828753780495</v>
      </c>
      <c r="D50" s="2">
        <f>MACD!E50</f>
        <v>8.2630214886194153E-2</v>
      </c>
      <c r="E50" s="2">
        <f>MACD!F50</f>
        <v>3.2128303952114828E-2</v>
      </c>
      <c r="F50" s="2">
        <f>'Moving Avg'!D50</f>
        <v>11.05458</v>
      </c>
      <c r="G50" s="2">
        <f>'Moving Avg'!F50</f>
        <v>11.068105000000001</v>
      </c>
      <c r="H50" s="2">
        <f>'Moving Avg'!G50</f>
        <v>10.427120408163264</v>
      </c>
      <c r="I50" s="2">
        <f>'Moving Avg'!H50</f>
        <v>0</v>
      </c>
      <c r="J50" s="17" t="str">
        <f>OBV!F50</f>
        <v>BULLISH</v>
      </c>
      <c r="K50" s="17" t="str">
        <f>OBV!G50</f>
        <v>STRONG</v>
      </c>
      <c r="L50" s="17" t="str">
        <f>OBV!H50</f>
        <v>CONFIRMED BULLISH</v>
      </c>
      <c r="M50" s="19">
        <f t="shared" si="0"/>
        <v>25</v>
      </c>
      <c r="N50" s="19">
        <f t="shared" si="1"/>
        <v>0</v>
      </c>
      <c r="O50" s="19">
        <f t="shared" si="2"/>
        <v>100</v>
      </c>
      <c r="P50" s="19">
        <f t="shared" si="3"/>
        <v>100</v>
      </c>
      <c r="Q50" s="20">
        <f t="shared" si="4"/>
        <v>38.75</v>
      </c>
      <c r="R50" s="20">
        <f t="shared" si="5"/>
        <v>65</v>
      </c>
      <c r="S50" s="20">
        <f t="shared" si="6"/>
        <v>73.75</v>
      </c>
      <c r="T50" s="20">
        <f t="shared" si="7"/>
        <v>56.25</v>
      </c>
      <c r="U50" s="19">
        <f t="shared" si="8"/>
        <v>59.166666666666664</v>
      </c>
      <c r="V50" s="19">
        <f t="shared" si="9"/>
        <v>58.4375</v>
      </c>
    </row>
    <row r="51" spans="1:22" ht="13.5" x14ac:dyDescent="0.25">
      <c r="A51" s="3">
        <f>RSI!A51</f>
        <v>42076</v>
      </c>
      <c r="B51" s="2">
        <f>RSI!B51</f>
        <v>11.2044</v>
      </c>
      <c r="C51" s="2">
        <f>RSI!I51</f>
        <v>67.816808158353865</v>
      </c>
      <c r="D51" s="2">
        <f>MACD!E51</f>
        <v>7.2909441828052479E-2</v>
      </c>
      <c r="E51" s="2">
        <f>MACD!F51</f>
        <v>4.028453152730236E-2</v>
      </c>
      <c r="F51" s="2">
        <f>'Moving Avg'!D51</f>
        <v>11.09342</v>
      </c>
      <c r="G51" s="2">
        <f>'Moving Avg'!F51</f>
        <v>11.074695</v>
      </c>
      <c r="H51" s="2">
        <f>'Moving Avg'!G51</f>
        <v>10.442665999999997</v>
      </c>
      <c r="I51" s="2">
        <f>'Moving Avg'!H51</f>
        <v>0</v>
      </c>
      <c r="J51" s="17" t="str">
        <f>OBV!F51</f>
        <v>BULLISH</v>
      </c>
      <c r="K51" s="17" t="str">
        <f>OBV!G51</f>
        <v>STRONG</v>
      </c>
      <c r="L51" s="17" t="str">
        <f>OBV!H51</f>
        <v>CONFIRMED BULLISH</v>
      </c>
      <c r="M51" s="19">
        <f t="shared" si="0"/>
        <v>25</v>
      </c>
      <c r="N51" s="19">
        <f t="shared" si="1"/>
        <v>0</v>
      </c>
      <c r="O51" s="19">
        <f t="shared" si="2"/>
        <v>100</v>
      </c>
      <c r="P51" s="19">
        <f t="shared" si="3"/>
        <v>100</v>
      </c>
      <c r="Q51" s="20">
        <f t="shared" si="4"/>
        <v>38.75</v>
      </c>
      <c r="R51" s="20">
        <f t="shared" si="5"/>
        <v>65</v>
      </c>
      <c r="S51" s="20">
        <f t="shared" si="6"/>
        <v>73.75</v>
      </c>
      <c r="T51" s="20">
        <f t="shared" si="7"/>
        <v>56.25</v>
      </c>
      <c r="U51" s="19">
        <f t="shared" si="8"/>
        <v>59.166666666666664</v>
      </c>
      <c r="V51" s="19">
        <f t="shared" si="9"/>
        <v>58.4375</v>
      </c>
    </row>
    <row r="52" spans="1:22" ht="13.5" x14ac:dyDescent="0.25">
      <c r="A52" s="3">
        <f>RSI!A52</f>
        <v>42079</v>
      </c>
      <c r="B52" s="2">
        <f>RSI!B52</f>
        <v>11.162800000000001</v>
      </c>
      <c r="C52" s="2">
        <f>RSI!I52</f>
        <v>64.891179738502984</v>
      </c>
      <c r="D52" s="2">
        <f>MACD!E52</f>
        <v>5.3829526277336726E-2</v>
      </c>
      <c r="E52" s="2">
        <f>MACD!F52</f>
        <v>4.2993530477309236E-2</v>
      </c>
      <c r="F52" s="2">
        <f>'Moving Avg'!D52</f>
        <v>11.111459999999999</v>
      </c>
      <c r="G52" s="2">
        <f>'Moving Avg'!F52</f>
        <v>11.063940000000001</v>
      </c>
      <c r="H52" s="2">
        <f>'Moving Avg'!G52</f>
        <v>10.461951999999998</v>
      </c>
      <c r="I52" s="2">
        <f>'Moving Avg'!H52</f>
        <v>0</v>
      </c>
      <c r="J52" s="17" t="str">
        <f>OBV!F52</f>
        <v>BULLISH</v>
      </c>
      <c r="K52" s="17" t="str">
        <f>OBV!G52</f>
        <v>STRONG</v>
      </c>
      <c r="L52" s="17" t="str">
        <f>OBV!H52</f>
        <v>CONFIRMED BULLISH</v>
      </c>
      <c r="M52" s="19">
        <f t="shared" si="0"/>
        <v>25</v>
      </c>
      <c r="N52" s="19">
        <f t="shared" si="1"/>
        <v>0</v>
      </c>
      <c r="O52" s="19">
        <f t="shared" si="2"/>
        <v>100</v>
      </c>
      <c r="P52" s="19">
        <f t="shared" si="3"/>
        <v>100</v>
      </c>
      <c r="Q52" s="20">
        <f t="shared" si="4"/>
        <v>38.75</v>
      </c>
      <c r="R52" s="20">
        <f t="shared" si="5"/>
        <v>65</v>
      </c>
      <c r="S52" s="20">
        <f t="shared" si="6"/>
        <v>73.75</v>
      </c>
      <c r="T52" s="20">
        <f t="shared" si="7"/>
        <v>56.25</v>
      </c>
      <c r="U52" s="19">
        <f t="shared" si="8"/>
        <v>59.166666666666664</v>
      </c>
      <c r="V52" s="19">
        <f t="shared" si="9"/>
        <v>58.4375</v>
      </c>
    </row>
    <row r="53" spans="1:22" ht="13.5" x14ac:dyDescent="0.25">
      <c r="A53" s="3">
        <f>RSI!A53</f>
        <v>42080</v>
      </c>
      <c r="B53" s="2">
        <f>RSI!B53</f>
        <v>11.093400000000001</v>
      </c>
      <c r="C53" s="2">
        <f>RSI!I53</f>
        <v>60.223524087118683</v>
      </c>
      <c r="D53" s="2">
        <f>MACD!E53</f>
        <v>4.1036663366918802E-2</v>
      </c>
      <c r="E53" s="2">
        <f>MACD!F53</f>
        <v>4.2602157055231155E-2</v>
      </c>
      <c r="F53" s="2">
        <f>'Moving Avg'!D53</f>
        <v>11.111459999999999</v>
      </c>
      <c r="G53" s="2">
        <f>'Moving Avg'!F53</f>
        <v>11.049715000000001</v>
      </c>
      <c r="H53" s="2">
        <f>'Moving Avg'!G53</f>
        <v>10.478185999999999</v>
      </c>
      <c r="I53" s="2">
        <f>'Moving Avg'!H53</f>
        <v>0</v>
      </c>
      <c r="J53" s="17" t="str">
        <f>OBV!F53</f>
        <v>BULLISH</v>
      </c>
      <c r="K53" s="17" t="str">
        <f>OBV!G53</f>
        <v>STRONG</v>
      </c>
      <c r="L53" s="17" t="str">
        <f>OBV!H53</f>
        <v>NEUTRAL</v>
      </c>
      <c r="M53" s="19">
        <f t="shared" si="0"/>
        <v>25</v>
      </c>
      <c r="N53" s="19">
        <f t="shared" si="1"/>
        <v>45</v>
      </c>
      <c r="O53" s="19">
        <f t="shared" si="2"/>
        <v>100</v>
      </c>
      <c r="P53" s="19">
        <f t="shared" si="3"/>
        <v>66</v>
      </c>
      <c r="Q53" s="20">
        <f t="shared" si="4"/>
        <v>49.4</v>
      </c>
      <c r="R53" s="20">
        <f t="shared" si="5"/>
        <v>65.5</v>
      </c>
      <c r="S53" s="20">
        <f t="shared" si="6"/>
        <v>65.2</v>
      </c>
      <c r="T53" s="20">
        <f t="shared" si="7"/>
        <v>59</v>
      </c>
      <c r="U53" s="19">
        <f t="shared" si="8"/>
        <v>60.033333333333339</v>
      </c>
      <c r="V53" s="19">
        <f t="shared" si="9"/>
        <v>59.775000000000006</v>
      </c>
    </row>
    <row r="54" spans="1:22" ht="13.5" x14ac:dyDescent="0.25">
      <c r="A54" s="3">
        <f>RSI!A54</f>
        <v>42081</v>
      </c>
      <c r="B54" s="2">
        <f>RSI!B54</f>
        <v>10.7674</v>
      </c>
      <c r="C54" s="2">
        <f>RSI!I54</f>
        <v>44.156089044393028</v>
      </c>
      <c r="D54" s="2">
        <f>MACD!E54</f>
        <v>5.2036709082495136E-2</v>
      </c>
      <c r="E54" s="2">
        <f>MACD!F54</f>
        <v>4.4489067460683956E-2</v>
      </c>
      <c r="F54" s="2">
        <f>'Moving Avg'!D54</f>
        <v>11.058740000000002</v>
      </c>
      <c r="G54" s="2">
        <f>'Moving Avg'!F54</f>
        <v>11.026825000000001</v>
      </c>
      <c r="H54" s="2">
        <f>'Moving Avg'!G54</f>
        <v>10.489841999999999</v>
      </c>
      <c r="I54" s="2">
        <f>'Moving Avg'!H54</f>
        <v>0</v>
      </c>
      <c r="J54" s="17" t="str">
        <f>OBV!F54</f>
        <v>BEARISH</v>
      </c>
      <c r="K54" s="17" t="str">
        <f>OBV!G54</f>
        <v>WEAK</v>
      </c>
      <c r="L54" s="17" t="str">
        <f>OBV!H54</f>
        <v>CONFIRMED BEARISH</v>
      </c>
      <c r="M54" s="19">
        <f t="shared" si="0"/>
        <v>25</v>
      </c>
      <c r="N54" s="19">
        <f t="shared" si="1"/>
        <v>0</v>
      </c>
      <c r="O54" s="19">
        <f t="shared" si="2"/>
        <v>100</v>
      </c>
      <c r="P54" s="19">
        <f t="shared" si="3"/>
        <v>0</v>
      </c>
      <c r="Q54" s="20">
        <f t="shared" si="4"/>
        <v>23.75</v>
      </c>
      <c r="R54" s="20">
        <f t="shared" si="5"/>
        <v>40</v>
      </c>
      <c r="S54" s="20">
        <f t="shared" si="6"/>
        <v>28.75</v>
      </c>
      <c r="T54" s="20">
        <f t="shared" si="7"/>
        <v>31.25</v>
      </c>
      <c r="U54" s="19">
        <f t="shared" si="8"/>
        <v>30.833333333333332</v>
      </c>
      <c r="V54" s="19">
        <f t="shared" si="9"/>
        <v>30.9375</v>
      </c>
    </row>
    <row r="55" spans="1:22" ht="13.5" x14ac:dyDescent="0.25">
      <c r="A55" s="3">
        <f>RSI!A55</f>
        <v>42082</v>
      </c>
      <c r="B55" s="2">
        <f>RSI!B55</f>
        <v>11.031000000000001</v>
      </c>
      <c r="C55" s="2">
        <f>RSI!I55</f>
        <v>54.684044096999258</v>
      </c>
      <c r="D55" s="2">
        <f>MACD!E55</f>
        <v>4.2590742516836144E-2</v>
      </c>
      <c r="E55" s="2">
        <f>MACD!F55</f>
        <v>4.4109402471914402E-2</v>
      </c>
      <c r="F55" s="2">
        <f>'Moving Avg'!D55</f>
        <v>11.0518</v>
      </c>
      <c r="G55" s="2">
        <f>'Moving Avg'!F55</f>
        <v>11.018845000000002</v>
      </c>
      <c r="H55" s="2">
        <f>'Moving Avg'!G55</f>
        <v>10.510793999999997</v>
      </c>
      <c r="I55" s="2">
        <f>'Moving Avg'!H55</f>
        <v>0</v>
      </c>
      <c r="J55" s="17" t="str">
        <f>OBV!F55</f>
        <v>BEARISH</v>
      </c>
      <c r="K55" s="17" t="str">
        <f>OBV!G55</f>
        <v>WEAK</v>
      </c>
      <c r="L55" s="17" t="str">
        <f>OBV!H55</f>
        <v>CONFIRMED BEARISH</v>
      </c>
      <c r="M55" s="19">
        <f t="shared" si="0"/>
        <v>25</v>
      </c>
      <c r="N55" s="19">
        <f t="shared" si="1"/>
        <v>45</v>
      </c>
      <c r="O55" s="19">
        <f t="shared" si="2"/>
        <v>100</v>
      </c>
      <c r="P55" s="19">
        <f t="shared" si="3"/>
        <v>0</v>
      </c>
      <c r="Q55" s="20">
        <f t="shared" si="4"/>
        <v>39.5</v>
      </c>
      <c r="R55" s="20">
        <f t="shared" si="5"/>
        <v>49</v>
      </c>
      <c r="S55" s="20">
        <f t="shared" si="6"/>
        <v>35.5</v>
      </c>
      <c r="T55" s="20">
        <f t="shared" si="7"/>
        <v>42.5</v>
      </c>
      <c r="U55" s="19">
        <f t="shared" si="8"/>
        <v>41.333333333333336</v>
      </c>
      <c r="V55" s="19">
        <f t="shared" si="9"/>
        <v>41.625</v>
      </c>
    </row>
    <row r="56" spans="1:22" ht="13.5" x14ac:dyDescent="0.25">
      <c r="A56" s="3">
        <f>RSI!A56</f>
        <v>42086</v>
      </c>
      <c r="B56" s="2">
        <f>RSI!B56</f>
        <v>11.0726</v>
      </c>
      <c r="C56" s="2">
        <f>RSI!I56</f>
        <v>56.09091796245918</v>
      </c>
      <c r="D56" s="2">
        <f>MACD!E56</f>
        <v>4.0289307258648321E-2</v>
      </c>
      <c r="E56" s="2">
        <f>MACD!F56</f>
        <v>4.334538342926119E-2</v>
      </c>
      <c r="F56" s="2">
        <f>'Moving Avg'!D56</f>
        <v>11.02544</v>
      </c>
      <c r="G56" s="2">
        <f>'Moving Avg'!F56</f>
        <v>11.01399</v>
      </c>
      <c r="H56" s="2">
        <f>'Moving Avg'!G56</f>
        <v>10.533825999999999</v>
      </c>
      <c r="I56" s="2">
        <f>'Moving Avg'!H56</f>
        <v>0</v>
      </c>
      <c r="J56" s="17" t="str">
        <f>OBV!F56</f>
        <v>BEARISH</v>
      </c>
      <c r="K56" s="17" t="str">
        <f>OBV!G56</f>
        <v>WEAK</v>
      </c>
      <c r="L56" s="17" t="str">
        <f>OBV!H56</f>
        <v>CONFIRMED BEARISH</v>
      </c>
      <c r="M56" s="19">
        <f t="shared" si="0"/>
        <v>25</v>
      </c>
      <c r="N56" s="19">
        <f t="shared" si="1"/>
        <v>45</v>
      </c>
      <c r="O56" s="19">
        <f t="shared" si="2"/>
        <v>100</v>
      </c>
      <c r="P56" s="19">
        <f t="shared" si="3"/>
        <v>0</v>
      </c>
      <c r="Q56" s="20">
        <f t="shared" si="4"/>
        <v>39.5</v>
      </c>
      <c r="R56" s="20">
        <f t="shared" si="5"/>
        <v>49</v>
      </c>
      <c r="S56" s="20">
        <f t="shared" si="6"/>
        <v>35.5</v>
      </c>
      <c r="T56" s="20">
        <f t="shared" si="7"/>
        <v>42.5</v>
      </c>
      <c r="U56" s="19">
        <f t="shared" si="8"/>
        <v>41.333333333333336</v>
      </c>
      <c r="V56" s="19">
        <f t="shared" si="9"/>
        <v>41.625</v>
      </c>
    </row>
    <row r="57" spans="1:22" ht="13.5" x14ac:dyDescent="0.25">
      <c r="A57" s="3">
        <f>RSI!A57</f>
        <v>42087</v>
      </c>
      <c r="B57" s="2">
        <f>RSI!B57</f>
        <v>11.023999999999999</v>
      </c>
      <c r="C57" s="2">
        <f>RSI!I57</f>
        <v>53.982369523582562</v>
      </c>
      <c r="D57" s="2">
        <f>MACD!E57</f>
        <v>5.0515939950853905E-2</v>
      </c>
      <c r="E57" s="2">
        <f>MACD!F57</f>
        <v>4.4779494733579742E-2</v>
      </c>
      <c r="F57" s="2">
        <f>'Moving Avg'!D57</f>
        <v>10.997680000000001</v>
      </c>
      <c r="G57" s="2">
        <f>'Moving Avg'!F57</f>
        <v>11.010169999999999</v>
      </c>
      <c r="H57" s="2">
        <f>'Moving Avg'!G57</f>
        <v>10.556163999999999</v>
      </c>
      <c r="I57" s="2">
        <f>'Moving Avg'!H57</f>
        <v>0</v>
      </c>
      <c r="J57" s="17" t="str">
        <f>OBV!F57</f>
        <v>BEARISH</v>
      </c>
      <c r="K57" s="17" t="str">
        <f>OBV!G57</f>
        <v>WEAK</v>
      </c>
      <c r="L57" s="17" t="str">
        <f>OBV!H57</f>
        <v>CONFIRMED BEARISH</v>
      </c>
      <c r="M57" s="19">
        <f t="shared" si="0"/>
        <v>25</v>
      </c>
      <c r="N57" s="19">
        <f t="shared" si="1"/>
        <v>0</v>
      </c>
      <c r="O57" s="19">
        <f t="shared" si="2"/>
        <v>100</v>
      </c>
      <c r="P57" s="19">
        <f t="shared" si="3"/>
        <v>0</v>
      </c>
      <c r="Q57" s="20">
        <f t="shared" si="4"/>
        <v>23.75</v>
      </c>
      <c r="R57" s="20">
        <f t="shared" si="5"/>
        <v>40</v>
      </c>
      <c r="S57" s="20">
        <f t="shared" si="6"/>
        <v>28.75</v>
      </c>
      <c r="T57" s="20">
        <f t="shared" si="7"/>
        <v>31.25</v>
      </c>
      <c r="U57" s="19">
        <f t="shared" si="8"/>
        <v>30.833333333333332</v>
      </c>
      <c r="V57" s="19">
        <f t="shared" si="9"/>
        <v>30.9375</v>
      </c>
    </row>
    <row r="58" spans="1:22" ht="13.5" x14ac:dyDescent="0.25">
      <c r="A58" s="3">
        <f>RSI!A58</f>
        <v>42088</v>
      </c>
      <c r="B58" s="2">
        <f>RSI!B58</f>
        <v>11.023999999999999</v>
      </c>
      <c r="C58" s="2">
        <f>RSI!I58</f>
        <v>53.98236952358257</v>
      </c>
      <c r="D58" s="2">
        <f>MACD!E58</f>
        <v>6.1706424938185123E-2</v>
      </c>
      <c r="E58" s="2">
        <f>MACD!F58</f>
        <v>4.8164880774500818E-2</v>
      </c>
      <c r="F58" s="2">
        <f>'Moving Avg'!D58</f>
        <v>10.9838</v>
      </c>
      <c r="G58" s="2">
        <f>'Moving Avg'!F58</f>
        <v>11.013290000000001</v>
      </c>
      <c r="H58" s="2">
        <f>'Moving Avg'!G58</f>
        <v>10.578363999999999</v>
      </c>
      <c r="I58" s="2">
        <f>'Moving Avg'!H58</f>
        <v>0</v>
      </c>
      <c r="J58" s="17" t="str">
        <f>OBV!F58</f>
        <v>BULLISH</v>
      </c>
      <c r="K58" s="17" t="str">
        <f>OBV!G58</f>
        <v>NEUTRAL</v>
      </c>
      <c r="L58" s="17" t="str">
        <f>OBV!H58</f>
        <v>BULLISH DIVERGENCE</v>
      </c>
      <c r="M58" s="19">
        <f t="shared" si="0"/>
        <v>25</v>
      </c>
      <c r="N58" s="19">
        <f t="shared" si="1"/>
        <v>0</v>
      </c>
      <c r="O58" s="19">
        <f t="shared" si="2"/>
        <v>100</v>
      </c>
      <c r="P58" s="19">
        <f t="shared" si="3"/>
        <v>66.5</v>
      </c>
      <c r="Q58" s="20">
        <f t="shared" si="4"/>
        <v>33.725000000000001</v>
      </c>
      <c r="R58" s="20">
        <f t="shared" si="5"/>
        <v>56.625</v>
      </c>
      <c r="S58" s="20">
        <f t="shared" si="6"/>
        <v>58.674999999999997</v>
      </c>
      <c r="T58" s="20">
        <f t="shared" si="7"/>
        <v>47.875</v>
      </c>
      <c r="U58" s="19">
        <f t="shared" si="8"/>
        <v>49.67499999999999</v>
      </c>
      <c r="V58" s="19">
        <f t="shared" si="9"/>
        <v>49.224999999999994</v>
      </c>
    </row>
    <row r="59" spans="1:22" ht="13.5" x14ac:dyDescent="0.25">
      <c r="A59" s="3">
        <f>RSI!A59</f>
        <v>42089</v>
      </c>
      <c r="B59" s="2">
        <f>RSI!B59</f>
        <v>10.961600000000001</v>
      </c>
      <c r="C59" s="2">
        <f>RSI!I59</f>
        <v>51.120787135587761</v>
      </c>
      <c r="D59" s="2">
        <f>MACD!E59</f>
        <v>6.5583797222412699E-2</v>
      </c>
      <c r="E59" s="2">
        <f>MACD!F59</f>
        <v>5.1648664064083194E-2</v>
      </c>
      <c r="F59" s="2">
        <f>'Moving Avg'!D59</f>
        <v>11.022640000000001</v>
      </c>
      <c r="G59" s="2">
        <f>'Moving Avg'!F59</f>
        <v>11.017105000000001</v>
      </c>
      <c r="H59" s="2">
        <f>'Moving Avg'!G59</f>
        <v>10.600563999999997</v>
      </c>
      <c r="I59" s="2">
        <f>'Moving Avg'!H59</f>
        <v>0</v>
      </c>
      <c r="J59" s="17" t="str">
        <f>OBV!F59</f>
        <v>BULLISH</v>
      </c>
      <c r="K59" s="17" t="str">
        <f>OBV!G59</f>
        <v>STRONG</v>
      </c>
      <c r="L59" s="17" t="str">
        <f>OBV!H59</f>
        <v>CONFIRMED BULLISH</v>
      </c>
      <c r="M59" s="19">
        <f t="shared" si="0"/>
        <v>25</v>
      </c>
      <c r="N59" s="19">
        <f t="shared" si="1"/>
        <v>0</v>
      </c>
      <c r="O59" s="19">
        <f t="shared" si="2"/>
        <v>100</v>
      </c>
      <c r="P59" s="19">
        <f t="shared" si="3"/>
        <v>100</v>
      </c>
      <c r="Q59" s="20">
        <f t="shared" si="4"/>
        <v>38.75</v>
      </c>
      <c r="R59" s="20">
        <f t="shared" si="5"/>
        <v>65</v>
      </c>
      <c r="S59" s="20">
        <f t="shared" si="6"/>
        <v>73.75</v>
      </c>
      <c r="T59" s="20">
        <f t="shared" si="7"/>
        <v>56.25</v>
      </c>
      <c r="U59" s="19">
        <f t="shared" si="8"/>
        <v>59.166666666666664</v>
      </c>
      <c r="V59" s="19">
        <f t="shared" si="9"/>
        <v>58.4375</v>
      </c>
    </row>
    <row r="60" spans="1:22" ht="13.5" x14ac:dyDescent="0.25">
      <c r="A60" s="3">
        <f>RSI!A60</f>
        <v>42090</v>
      </c>
      <c r="B60" s="2">
        <f>RSI!B60</f>
        <v>10.8575</v>
      </c>
      <c r="C60" s="2">
        <f>RSI!I60</f>
        <v>46.675553326595377</v>
      </c>
      <c r="D60" s="2">
        <f>MACD!E60</f>
        <v>8.1714686650538937E-2</v>
      </c>
      <c r="E60" s="2">
        <f>MACD!F60</f>
        <v>5.7661868581374343E-2</v>
      </c>
      <c r="F60" s="2">
        <f>'Moving Avg'!D60</f>
        <v>10.98794</v>
      </c>
      <c r="G60" s="2">
        <f>'Moving Avg'!F60</f>
        <v>11.015370000000001</v>
      </c>
      <c r="H60" s="2">
        <f>'Moving Avg'!G60</f>
        <v>10.620822</v>
      </c>
      <c r="I60" s="2">
        <f>'Moving Avg'!H60</f>
        <v>0</v>
      </c>
      <c r="J60" s="17" t="str">
        <f>OBV!F60</f>
        <v>BEARISH</v>
      </c>
      <c r="K60" s="17" t="str">
        <f>OBV!G60</f>
        <v>NEUTRAL</v>
      </c>
      <c r="L60" s="17" t="str">
        <f>OBV!H60</f>
        <v>CONFIRMED BEARISH</v>
      </c>
      <c r="M60" s="19">
        <f t="shared" si="0"/>
        <v>25</v>
      </c>
      <c r="N60" s="19">
        <f t="shared" si="1"/>
        <v>0</v>
      </c>
      <c r="O60" s="19">
        <f t="shared" si="2"/>
        <v>100</v>
      </c>
      <c r="P60" s="19">
        <f t="shared" si="3"/>
        <v>16.5</v>
      </c>
      <c r="Q60" s="20">
        <f t="shared" si="4"/>
        <v>26.225000000000001</v>
      </c>
      <c r="R60" s="20">
        <f t="shared" si="5"/>
        <v>44.125</v>
      </c>
      <c r="S60" s="20">
        <f t="shared" si="6"/>
        <v>36.174999999999997</v>
      </c>
      <c r="T60" s="20">
        <f t="shared" si="7"/>
        <v>35.375</v>
      </c>
      <c r="U60" s="19">
        <f t="shared" si="8"/>
        <v>35.508333333333333</v>
      </c>
      <c r="V60" s="19">
        <f t="shared" si="9"/>
        <v>35.474999999999994</v>
      </c>
    </row>
    <row r="61" spans="1:22" ht="13.5" x14ac:dyDescent="0.25">
      <c r="A61" s="3">
        <f>RSI!A61</f>
        <v>42093</v>
      </c>
      <c r="B61" s="2">
        <f>RSI!B61</f>
        <v>10.961600000000001</v>
      </c>
      <c r="C61" s="2">
        <f>RSI!I61</f>
        <v>51.241512126983686</v>
      </c>
      <c r="D61" s="2">
        <f>MACD!E61</f>
        <v>0.10942162638311004</v>
      </c>
      <c r="E61" s="2">
        <f>MACD!F61</f>
        <v>6.8013820141721484E-2</v>
      </c>
      <c r="F61" s="2">
        <f>'Moving Avg'!D61</f>
        <v>10.96574</v>
      </c>
      <c r="G61" s="2">
        <f>'Moving Avg'!F61</f>
        <v>11.011900000000001</v>
      </c>
      <c r="H61" s="2">
        <f>'Moving Avg'!G61</f>
        <v>10.644410000000001</v>
      </c>
      <c r="I61" s="2">
        <f>'Moving Avg'!H61</f>
        <v>0</v>
      </c>
      <c r="J61" s="17" t="str">
        <f>OBV!F61</f>
        <v>BEARISH</v>
      </c>
      <c r="K61" s="17" t="str">
        <f>OBV!G61</f>
        <v>WEAK</v>
      </c>
      <c r="L61" s="17" t="str">
        <f>OBV!H61</f>
        <v>CONFIRMED BEARISH</v>
      </c>
      <c r="M61" s="19">
        <f t="shared" si="0"/>
        <v>25</v>
      </c>
      <c r="N61" s="19">
        <f t="shared" si="1"/>
        <v>0</v>
      </c>
      <c r="O61" s="19">
        <f t="shared" si="2"/>
        <v>100</v>
      </c>
      <c r="P61" s="19">
        <f t="shared" si="3"/>
        <v>0</v>
      </c>
      <c r="Q61" s="20">
        <f t="shared" si="4"/>
        <v>23.75</v>
      </c>
      <c r="R61" s="20">
        <f t="shared" si="5"/>
        <v>40</v>
      </c>
      <c r="S61" s="20">
        <f t="shared" si="6"/>
        <v>28.75</v>
      </c>
      <c r="T61" s="20">
        <f t="shared" si="7"/>
        <v>31.25</v>
      </c>
      <c r="U61" s="19">
        <f t="shared" si="8"/>
        <v>30.833333333333332</v>
      </c>
      <c r="V61" s="19">
        <f t="shared" si="9"/>
        <v>30.9375</v>
      </c>
    </row>
    <row r="62" spans="1:22" ht="13.5" x14ac:dyDescent="0.25">
      <c r="A62" s="3">
        <f>RSI!A62</f>
        <v>42094</v>
      </c>
      <c r="B62" s="2">
        <f>RSI!B62</f>
        <v>10.954700000000001</v>
      </c>
      <c r="C62" s="2">
        <f>RSI!I62</f>
        <v>50.930222785082933</v>
      </c>
      <c r="D62" s="2">
        <f>MACD!E62</f>
        <v>0.12676043527463499</v>
      </c>
      <c r="E62" s="2">
        <f>MACD!F62</f>
        <v>7.9763143168304185E-2</v>
      </c>
      <c r="F62" s="2">
        <f>'Moving Avg'!D62</f>
        <v>10.951879999999999</v>
      </c>
      <c r="G62" s="2">
        <f>'Moving Avg'!F62</f>
        <v>11.011900000000001</v>
      </c>
      <c r="H62" s="2">
        <f>'Moving Avg'!G62</f>
        <v>10.669248</v>
      </c>
      <c r="I62" s="2">
        <f>'Moving Avg'!H62</f>
        <v>0</v>
      </c>
      <c r="J62" s="17" t="str">
        <f>OBV!F62</f>
        <v>BEARISH</v>
      </c>
      <c r="K62" s="17" t="str">
        <f>OBV!G62</f>
        <v>WEAK</v>
      </c>
      <c r="L62" s="17" t="str">
        <f>OBV!H62</f>
        <v>CONFIRMED BEARISH</v>
      </c>
      <c r="M62" s="19">
        <f t="shared" si="0"/>
        <v>25</v>
      </c>
      <c r="N62" s="19">
        <f t="shared" si="1"/>
        <v>0</v>
      </c>
      <c r="O62" s="19">
        <f t="shared" si="2"/>
        <v>100</v>
      </c>
      <c r="P62" s="19">
        <f t="shared" si="3"/>
        <v>0</v>
      </c>
      <c r="Q62" s="20">
        <f t="shared" si="4"/>
        <v>23.75</v>
      </c>
      <c r="R62" s="20">
        <f t="shared" si="5"/>
        <v>40</v>
      </c>
      <c r="S62" s="20">
        <f t="shared" si="6"/>
        <v>28.75</v>
      </c>
      <c r="T62" s="20">
        <f t="shared" si="7"/>
        <v>31.25</v>
      </c>
      <c r="U62" s="19">
        <f t="shared" si="8"/>
        <v>30.833333333333332</v>
      </c>
      <c r="V62" s="19">
        <f t="shared" si="9"/>
        <v>30.9375</v>
      </c>
    </row>
    <row r="63" spans="1:22" ht="13.5" x14ac:dyDescent="0.25">
      <c r="A63" s="3">
        <f>RSI!A63</f>
        <v>42095</v>
      </c>
      <c r="B63" s="2">
        <f>RSI!B63</f>
        <v>10.892200000000001</v>
      </c>
      <c r="C63" s="2">
        <f>RSI!I63</f>
        <v>48.080968988575272</v>
      </c>
      <c r="D63" s="2">
        <f>MACD!E63</f>
        <v>0.13522462531472179</v>
      </c>
      <c r="E63" s="2">
        <f>MACD!F63</f>
        <v>9.0855439597587712E-2</v>
      </c>
      <c r="F63" s="2">
        <f>'Moving Avg'!D63</f>
        <v>10.925520000000001</v>
      </c>
      <c r="G63" s="2">
        <f>'Moving Avg'!F63</f>
        <v>11.008775</v>
      </c>
      <c r="H63" s="2">
        <f>'Moving Avg'!G63</f>
        <v>10.693114000000001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CONFIRMED BEARISH</v>
      </c>
      <c r="M63" s="19">
        <f t="shared" si="0"/>
        <v>25</v>
      </c>
      <c r="N63" s="19">
        <f t="shared" si="1"/>
        <v>0</v>
      </c>
      <c r="O63" s="19">
        <f t="shared" si="2"/>
        <v>100</v>
      </c>
      <c r="P63" s="19">
        <f t="shared" si="3"/>
        <v>0</v>
      </c>
      <c r="Q63" s="20">
        <f t="shared" si="4"/>
        <v>23.75</v>
      </c>
      <c r="R63" s="20">
        <f t="shared" si="5"/>
        <v>40</v>
      </c>
      <c r="S63" s="20">
        <f t="shared" si="6"/>
        <v>28.75</v>
      </c>
      <c r="T63" s="20">
        <f t="shared" si="7"/>
        <v>31.25</v>
      </c>
      <c r="U63" s="19">
        <f t="shared" si="8"/>
        <v>30.833333333333332</v>
      </c>
      <c r="V63" s="19">
        <f t="shared" si="9"/>
        <v>30.9375</v>
      </c>
    </row>
    <row r="64" spans="1:22" ht="13.5" x14ac:dyDescent="0.25">
      <c r="A64" s="3">
        <f>RSI!A64</f>
        <v>42096</v>
      </c>
      <c r="B64" s="2">
        <f>RSI!B64</f>
        <v>10.947699999999999</v>
      </c>
      <c r="C64" s="2">
        <f>RSI!I64</f>
        <v>50.717575233846816</v>
      </c>
      <c r="D64" s="2">
        <f>MACD!E64</f>
        <v>8.8343012094680873E-2</v>
      </c>
      <c r="E64" s="2">
        <f>MACD!F64</f>
        <v>9.035295409700636E-2</v>
      </c>
      <c r="F64" s="2">
        <f>'Moving Avg'!D64</f>
        <v>10.922740000000001</v>
      </c>
      <c r="G64" s="2">
        <f>'Moving Avg'!F64</f>
        <v>11.008775</v>
      </c>
      <c r="H64" s="2">
        <f>'Moving Avg'!G64</f>
        <v>10.718228000000002</v>
      </c>
      <c r="I64" s="2">
        <f>'Moving Avg'!H64</f>
        <v>0</v>
      </c>
      <c r="J64" s="17" t="str">
        <f>OBV!F64</f>
        <v>BULLISH</v>
      </c>
      <c r="K64" s="17" t="str">
        <f>OBV!G64</f>
        <v>STRONG</v>
      </c>
      <c r="L64" s="17" t="str">
        <f>OBV!H64</f>
        <v>BULLISH DIVERGENCE</v>
      </c>
      <c r="M64" s="19">
        <f t="shared" si="0"/>
        <v>25</v>
      </c>
      <c r="N64" s="19">
        <f t="shared" si="1"/>
        <v>45</v>
      </c>
      <c r="O64" s="19">
        <f t="shared" si="2"/>
        <v>100</v>
      </c>
      <c r="P64" s="19">
        <f t="shared" si="3"/>
        <v>83</v>
      </c>
      <c r="Q64" s="20">
        <f t="shared" si="4"/>
        <v>51.95</v>
      </c>
      <c r="R64" s="20">
        <f t="shared" si="5"/>
        <v>69.75</v>
      </c>
      <c r="S64" s="20">
        <f t="shared" si="6"/>
        <v>72.849999999999994</v>
      </c>
      <c r="T64" s="20">
        <f t="shared" si="7"/>
        <v>63.25</v>
      </c>
      <c r="U64" s="19">
        <f t="shared" si="8"/>
        <v>64.850000000000009</v>
      </c>
      <c r="V64" s="19">
        <f t="shared" si="9"/>
        <v>64.45</v>
      </c>
    </row>
    <row r="65" spans="1:22" ht="13.5" x14ac:dyDescent="0.25">
      <c r="A65" s="3">
        <f>RSI!A65</f>
        <v>42097</v>
      </c>
      <c r="B65" s="2">
        <f>RSI!B65</f>
        <v>10.9963</v>
      </c>
      <c r="C65" s="2">
        <f>RSI!I65</f>
        <v>52.969858216844834</v>
      </c>
      <c r="D65" s="2">
        <f>MACD!E65</f>
        <v>8.5504790773056172E-2</v>
      </c>
      <c r="E65" s="2">
        <f>MACD!F65</f>
        <v>8.9383321432216334E-2</v>
      </c>
      <c r="F65" s="2">
        <f>'Moving Avg'!D65</f>
        <v>10.9505</v>
      </c>
      <c r="G65" s="2">
        <f>'Moving Avg'!F65</f>
        <v>11.011205</v>
      </c>
      <c r="H65" s="2">
        <f>'Moving Avg'!G65</f>
        <v>10.745286</v>
      </c>
      <c r="I65" s="2">
        <f>'Moving Avg'!H65</f>
        <v>0</v>
      </c>
      <c r="J65" s="17" t="str">
        <f>OBV!F65</f>
        <v>BULLISH</v>
      </c>
      <c r="K65" s="17" t="str">
        <f>OBV!G65</f>
        <v>STRONG</v>
      </c>
      <c r="L65" s="17" t="str">
        <f>OBV!H65</f>
        <v>CONFIRMED BULLISH</v>
      </c>
      <c r="M65" s="19">
        <f t="shared" si="0"/>
        <v>25</v>
      </c>
      <c r="N65" s="19">
        <f t="shared" si="1"/>
        <v>45</v>
      </c>
      <c r="O65" s="19">
        <f t="shared" si="2"/>
        <v>100</v>
      </c>
      <c r="P65" s="19">
        <f t="shared" si="3"/>
        <v>100</v>
      </c>
      <c r="Q65" s="20">
        <f t="shared" si="4"/>
        <v>54.5</v>
      </c>
      <c r="R65" s="20">
        <f t="shared" si="5"/>
        <v>74</v>
      </c>
      <c r="S65" s="20">
        <f t="shared" si="6"/>
        <v>80.5</v>
      </c>
      <c r="T65" s="20">
        <f t="shared" si="7"/>
        <v>67.5</v>
      </c>
      <c r="U65" s="19">
        <f t="shared" si="8"/>
        <v>69.666666666666671</v>
      </c>
      <c r="V65" s="19">
        <f t="shared" si="9"/>
        <v>69.125</v>
      </c>
    </row>
    <row r="66" spans="1:22" ht="13.5" x14ac:dyDescent="0.25">
      <c r="A66" s="3">
        <f>RSI!A66</f>
        <v>42100</v>
      </c>
      <c r="B66" s="2">
        <f>RSI!B66</f>
        <v>11.031000000000001</v>
      </c>
      <c r="C66" s="2">
        <f>RSI!I66</f>
        <v>54.566420022987884</v>
      </c>
      <c r="D66" s="2">
        <f>MACD!E66</f>
        <v>8.6531770754426418E-2</v>
      </c>
      <c r="E66" s="2">
        <f>MACD!F66</f>
        <v>8.8813011296658362E-2</v>
      </c>
      <c r="F66" s="2">
        <f>'Moving Avg'!D66</f>
        <v>10.96438</v>
      </c>
      <c r="G66" s="2">
        <f>'Moving Avg'!F66</f>
        <v>11.012245</v>
      </c>
      <c r="H66" s="2">
        <f>'Moving Avg'!G66</f>
        <v>10.773038000000001</v>
      </c>
      <c r="I66" s="2">
        <f>'Moving Avg'!H66</f>
        <v>0</v>
      </c>
      <c r="J66" s="17" t="str">
        <f>OBV!F66</f>
        <v>BULLISH</v>
      </c>
      <c r="K66" s="17" t="str">
        <f>OBV!G66</f>
        <v>STRONG</v>
      </c>
      <c r="L66" s="17" t="str">
        <f>OBV!H66</f>
        <v>CONFIRMED BULLISH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100</v>
      </c>
      <c r="P66" s="19">
        <f t="shared" ref="P66:P129" si="13">IF(L66="confirmed bullish", 34, IF(L66="bullish divergence",17, 0))+IF(J66="bullish",33,IF(J66="bearish",0,16.5))+IF(K66="strong",33,IF(K66="weak",0,16.5))</f>
        <v>100</v>
      </c>
      <c r="Q66" s="20">
        <f t="shared" si="4"/>
        <v>54.5</v>
      </c>
      <c r="R66" s="20">
        <f t="shared" si="5"/>
        <v>74</v>
      </c>
      <c r="S66" s="20">
        <f t="shared" si="6"/>
        <v>80.5</v>
      </c>
      <c r="T66" s="20">
        <f t="shared" si="7"/>
        <v>67.5</v>
      </c>
      <c r="U66" s="19">
        <f t="shared" si="8"/>
        <v>69.666666666666671</v>
      </c>
      <c r="V66" s="19">
        <f t="shared" si="9"/>
        <v>69.125</v>
      </c>
    </row>
    <row r="67" spans="1:22" ht="13.5" x14ac:dyDescent="0.25">
      <c r="A67" s="3">
        <f>RSI!A67</f>
        <v>42101</v>
      </c>
      <c r="B67" s="2">
        <f>RSI!B67</f>
        <v>11.031000000000001</v>
      </c>
      <c r="C67" s="2">
        <f>RSI!I67</f>
        <v>54.566420022987884</v>
      </c>
      <c r="D67" s="2">
        <f>MACD!E67</f>
        <v>7.9347418651458668E-2</v>
      </c>
      <c r="E67" s="2">
        <f>MACD!F67</f>
        <v>8.6919892767618426E-2</v>
      </c>
      <c r="F67" s="2">
        <f>'Moving Avg'!D67</f>
        <v>10.97964</v>
      </c>
      <c r="G67" s="2">
        <f>'Moving Avg'!F67</f>
        <v>11.010164999999999</v>
      </c>
      <c r="H67" s="2">
        <f>'Moving Avg'!G67</f>
        <v>10.799401999999997</v>
      </c>
      <c r="I67" s="2">
        <f>'Moving Avg'!H67</f>
        <v>0</v>
      </c>
      <c r="J67" s="17" t="str">
        <f>OBV!F67</f>
        <v>BULLISH</v>
      </c>
      <c r="K67" s="17" t="str">
        <f>OBV!G67</f>
        <v>STRONG</v>
      </c>
      <c r="L67" s="17" t="str">
        <f>OBV!H67</f>
        <v>CONFIRMED BULLISH</v>
      </c>
      <c r="M67" s="19">
        <f t="shared" si="10"/>
        <v>25</v>
      </c>
      <c r="N67" s="19">
        <f t="shared" si="11"/>
        <v>45</v>
      </c>
      <c r="O67" s="19">
        <f t="shared" si="12"/>
        <v>100</v>
      </c>
      <c r="P67" s="19">
        <f t="shared" si="13"/>
        <v>100</v>
      </c>
      <c r="Q67" s="20">
        <f t="shared" ref="Q67:Q130" si="14">0.35*M67+N67*0.35+O67*0.15+P67*0.15</f>
        <v>54.5</v>
      </c>
      <c r="R67" s="20">
        <f t="shared" ref="R67:R130" si="15">M67*0.2+N67*0.2+O67*0.35+P67*0.25</f>
        <v>74</v>
      </c>
      <c r="S67" s="20">
        <f t="shared" ref="S67:S130" si="16">M67*0.15+N67*0.15+O67*0.25+P67*0.45</f>
        <v>80.5</v>
      </c>
      <c r="T67" s="20">
        <f t="shared" ref="T67:T130" si="17">0.25*SUM(M67:P67)</f>
        <v>67.5</v>
      </c>
      <c r="U67" s="19">
        <f t="shared" ref="U67:U130" si="18">SUM(Q67:S67)/3</f>
        <v>69.666666666666671</v>
      </c>
      <c r="V67" s="19">
        <f t="shared" ref="V67:V130" si="19">SUM(Q67:T67)/4</f>
        <v>69.125</v>
      </c>
    </row>
    <row r="68" spans="1:22" ht="13.5" x14ac:dyDescent="0.25">
      <c r="A68" s="3">
        <f>RSI!A68</f>
        <v>42102</v>
      </c>
      <c r="B68" s="2">
        <f>RSI!B68</f>
        <v>11.031000000000001</v>
      </c>
      <c r="C68" s="2">
        <f>RSI!I68</f>
        <v>54.56642002298787</v>
      </c>
      <c r="D68" s="2">
        <f>MACD!E68</f>
        <v>7.273463659185353E-2</v>
      </c>
      <c r="E68" s="2">
        <f>MACD!F68</f>
        <v>8.4082841532465452E-2</v>
      </c>
      <c r="F68" s="2">
        <f>'Moving Avg'!D68</f>
        <v>11.007400000000001</v>
      </c>
      <c r="G68" s="2">
        <f>'Moving Avg'!F68</f>
        <v>11.007045000000002</v>
      </c>
      <c r="H68" s="2">
        <f>'Moving Avg'!G68</f>
        <v>10.825765999999998</v>
      </c>
      <c r="I68" s="2">
        <f>'Moving Avg'!H68</f>
        <v>0</v>
      </c>
      <c r="J68" s="17" t="str">
        <f>OBV!F68</f>
        <v>BULLISH</v>
      </c>
      <c r="K68" s="17" t="str">
        <f>OBV!G68</f>
        <v>STRONG</v>
      </c>
      <c r="L68" s="17" t="str">
        <f>OBV!H68</f>
        <v>CONFIRMED BULLISH</v>
      </c>
      <c r="M68" s="19">
        <f t="shared" si="10"/>
        <v>25</v>
      </c>
      <c r="N68" s="19">
        <f t="shared" si="11"/>
        <v>45</v>
      </c>
      <c r="O68" s="19">
        <f t="shared" si="12"/>
        <v>100</v>
      </c>
      <c r="P68" s="19">
        <f t="shared" si="13"/>
        <v>100</v>
      </c>
      <c r="Q68" s="20">
        <f t="shared" si="14"/>
        <v>54.5</v>
      </c>
      <c r="R68" s="20">
        <f t="shared" si="15"/>
        <v>74</v>
      </c>
      <c r="S68" s="20">
        <f t="shared" si="16"/>
        <v>80.5</v>
      </c>
      <c r="T68" s="20">
        <f t="shared" si="17"/>
        <v>67.5</v>
      </c>
      <c r="U68" s="19">
        <f t="shared" si="18"/>
        <v>69.666666666666671</v>
      </c>
      <c r="V68" s="19">
        <f t="shared" si="19"/>
        <v>69.125</v>
      </c>
    </row>
    <row r="69" spans="1:22" ht="13.5" x14ac:dyDescent="0.25">
      <c r="A69" s="3">
        <f>RSI!A69</f>
        <v>42104</v>
      </c>
      <c r="B69" s="2">
        <f>RSI!B69</f>
        <v>11.017099999999999</v>
      </c>
      <c r="C69" s="2">
        <f>RSI!I69</f>
        <v>53.655122862932878</v>
      </c>
      <c r="D69" s="2">
        <f>MACD!E69</f>
        <v>5.807465478912377E-2</v>
      </c>
      <c r="E69" s="2">
        <f>MACD!F69</f>
        <v>7.8881204183797127E-2</v>
      </c>
      <c r="F69" s="2">
        <f>'Moving Avg'!D69</f>
        <v>11.021280000000001</v>
      </c>
      <c r="G69" s="2">
        <f>'Moving Avg'!F69</f>
        <v>11.006350000000001</v>
      </c>
      <c r="H69" s="2">
        <f>'Moving Avg'!G69</f>
        <v>10.852405999999998</v>
      </c>
      <c r="I69" s="2">
        <f>'Moving Avg'!H69</f>
        <v>0</v>
      </c>
      <c r="J69" s="17" t="str">
        <f>OBV!F69</f>
        <v>BULLISH</v>
      </c>
      <c r="K69" s="17" t="str">
        <f>OBV!G69</f>
        <v>STRONG</v>
      </c>
      <c r="L69" s="17" t="str">
        <f>OBV!H69</f>
        <v>CONFIRMED BULLISH</v>
      </c>
      <c r="M69" s="19">
        <f t="shared" si="10"/>
        <v>25</v>
      </c>
      <c r="N69" s="19">
        <f t="shared" si="11"/>
        <v>100</v>
      </c>
      <c r="O69" s="19">
        <f t="shared" si="12"/>
        <v>100</v>
      </c>
      <c r="P69" s="19">
        <f t="shared" si="13"/>
        <v>100</v>
      </c>
      <c r="Q69" s="20">
        <f t="shared" si="14"/>
        <v>73.75</v>
      </c>
      <c r="R69" s="20">
        <f t="shared" si="15"/>
        <v>85</v>
      </c>
      <c r="S69" s="20">
        <f t="shared" si="16"/>
        <v>88.75</v>
      </c>
      <c r="T69" s="20">
        <f t="shared" si="17"/>
        <v>81.25</v>
      </c>
      <c r="U69" s="19">
        <f t="shared" si="18"/>
        <v>82.5</v>
      </c>
      <c r="V69" s="19">
        <f t="shared" si="19"/>
        <v>82.1875</v>
      </c>
    </row>
    <row r="70" spans="1:22" ht="13.5" x14ac:dyDescent="0.25">
      <c r="A70" s="3">
        <f>RSI!A70</f>
        <v>42107</v>
      </c>
      <c r="B70" s="2">
        <f>RSI!B70</f>
        <v>10.954700000000001</v>
      </c>
      <c r="C70" s="2">
        <f>RSI!I70</f>
        <v>49.646649750767942</v>
      </c>
      <c r="D70" s="2">
        <f>MACD!E70</f>
        <v>3.3901453607050769E-2</v>
      </c>
      <c r="E70" s="2">
        <f>MACD!F70</f>
        <v>6.9885254068447852E-2</v>
      </c>
      <c r="F70" s="2">
        <f>'Moving Avg'!D70</f>
        <v>11.012960000000001</v>
      </c>
      <c r="G70" s="2">
        <f>'Moving Avg'!F70</f>
        <v>11.000800000000002</v>
      </c>
      <c r="H70" s="2">
        <f>'Moving Avg'!G70</f>
        <v>10.878076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CONFIRMED BEARISH</v>
      </c>
      <c r="M70" s="19">
        <f t="shared" si="10"/>
        <v>25</v>
      </c>
      <c r="N70" s="19">
        <f t="shared" si="11"/>
        <v>100</v>
      </c>
      <c r="O70" s="19">
        <f t="shared" si="12"/>
        <v>100</v>
      </c>
      <c r="P70" s="19">
        <f t="shared" si="13"/>
        <v>0</v>
      </c>
      <c r="Q70" s="20">
        <f t="shared" si="14"/>
        <v>58.75</v>
      </c>
      <c r="R70" s="20">
        <f t="shared" si="15"/>
        <v>60</v>
      </c>
      <c r="S70" s="20">
        <f t="shared" si="16"/>
        <v>43.75</v>
      </c>
      <c r="T70" s="20">
        <f t="shared" si="17"/>
        <v>56.25</v>
      </c>
      <c r="U70" s="19">
        <f t="shared" si="18"/>
        <v>54.166666666666664</v>
      </c>
      <c r="V70" s="19">
        <f t="shared" si="19"/>
        <v>54.6875</v>
      </c>
    </row>
    <row r="71" spans="1:22" ht="13.5" x14ac:dyDescent="0.25">
      <c r="A71" s="3">
        <f>RSI!A71</f>
        <v>42108</v>
      </c>
      <c r="B71" s="2">
        <f>RSI!B71</f>
        <v>10.961600000000001</v>
      </c>
      <c r="C71" s="2">
        <f>RSI!I71</f>
        <v>50.090665874629657</v>
      </c>
      <c r="D71" s="2">
        <f>MACD!E71</f>
        <v>2.8972575716743165E-2</v>
      </c>
      <c r="E71" s="2">
        <f>MACD!F71</f>
        <v>6.1702718398106919E-2</v>
      </c>
      <c r="F71" s="2">
        <f>'Moving Avg'!D71</f>
        <v>10.999080000000001</v>
      </c>
      <c r="G71" s="2">
        <f>'Moving Avg'!F71</f>
        <v>10.988660000000001</v>
      </c>
      <c r="H71" s="2">
        <f>'Moving Avg'!G71</f>
        <v>10.90319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CONFIRMED BEARISH</v>
      </c>
      <c r="M71" s="19">
        <f t="shared" si="10"/>
        <v>25</v>
      </c>
      <c r="N71" s="19">
        <f t="shared" si="11"/>
        <v>100</v>
      </c>
      <c r="O71" s="19">
        <f t="shared" si="12"/>
        <v>100</v>
      </c>
      <c r="P71" s="19">
        <f t="shared" si="13"/>
        <v>0</v>
      </c>
      <c r="Q71" s="20">
        <f t="shared" si="14"/>
        <v>58.75</v>
      </c>
      <c r="R71" s="20">
        <f t="shared" si="15"/>
        <v>60</v>
      </c>
      <c r="S71" s="20">
        <f t="shared" si="16"/>
        <v>43.75</v>
      </c>
      <c r="T71" s="20">
        <f t="shared" si="17"/>
        <v>56.25</v>
      </c>
      <c r="U71" s="19">
        <f t="shared" si="18"/>
        <v>54.166666666666664</v>
      </c>
      <c r="V71" s="19">
        <f t="shared" si="19"/>
        <v>54.6875</v>
      </c>
    </row>
    <row r="72" spans="1:22" ht="13.5" x14ac:dyDescent="0.25">
      <c r="A72" s="3">
        <f>RSI!A72</f>
        <v>42109</v>
      </c>
      <c r="B72" s="2">
        <f>RSI!B72</f>
        <v>11.023999999999999</v>
      </c>
      <c r="C72" s="2">
        <f>RSI!I72</f>
        <v>54.037879313620174</v>
      </c>
      <c r="D72" s="2">
        <f>MACD!E72</f>
        <v>1.9096986763178947E-2</v>
      </c>
      <c r="E72" s="2">
        <f>MACD!F72</f>
        <v>5.3181572071121327E-2</v>
      </c>
      <c r="F72" s="2">
        <f>'Moving Avg'!D72</f>
        <v>10.997679999999999</v>
      </c>
      <c r="G72" s="2">
        <f>'Moving Avg'!F72</f>
        <v>10.981720000000001</v>
      </c>
      <c r="H72" s="2">
        <f>'Moving Avg'!G72</f>
        <v>10.929691999999999</v>
      </c>
      <c r="I72" s="2">
        <f>'Moving Avg'!H72</f>
        <v>0</v>
      </c>
      <c r="J72" s="17" t="str">
        <f>OBV!F72</f>
        <v>BEARISH</v>
      </c>
      <c r="K72" s="17" t="str">
        <f>OBV!G72</f>
        <v>NEUTRAL</v>
      </c>
      <c r="L72" s="17" t="str">
        <f>OBV!H72</f>
        <v>CONFIRMED BEARISH</v>
      </c>
      <c r="M72" s="19">
        <f t="shared" si="10"/>
        <v>25</v>
      </c>
      <c r="N72" s="19">
        <f t="shared" si="11"/>
        <v>100</v>
      </c>
      <c r="O72" s="19">
        <f t="shared" si="12"/>
        <v>100</v>
      </c>
      <c r="P72" s="19">
        <f t="shared" si="13"/>
        <v>16.5</v>
      </c>
      <c r="Q72" s="20">
        <f t="shared" si="14"/>
        <v>61.225000000000001</v>
      </c>
      <c r="R72" s="20">
        <f t="shared" si="15"/>
        <v>64.125</v>
      </c>
      <c r="S72" s="20">
        <f t="shared" si="16"/>
        <v>51.174999999999997</v>
      </c>
      <c r="T72" s="20">
        <f t="shared" si="17"/>
        <v>60.375</v>
      </c>
      <c r="U72" s="19">
        <f t="shared" si="18"/>
        <v>58.841666666666661</v>
      </c>
      <c r="V72" s="19">
        <f t="shared" si="19"/>
        <v>59.224999999999994</v>
      </c>
    </row>
    <row r="73" spans="1:22" ht="13.5" x14ac:dyDescent="0.25">
      <c r="A73" s="3">
        <f>RSI!A73</f>
        <v>42110</v>
      </c>
      <c r="B73" s="2">
        <f>RSI!B73</f>
        <v>11.023999999999999</v>
      </c>
      <c r="C73" s="2">
        <f>RSI!I73</f>
        <v>54.037879313620174</v>
      </c>
      <c r="D73" s="2">
        <f>MACD!E73</f>
        <v>7.3694428658832578E-4</v>
      </c>
      <c r="E73" s="2">
        <f>MACD!F73</f>
        <v>4.2692646514214734E-2</v>
      </c>
      <c r="F73" s="2">
        <f>'Moving Avg'!D73</f>
        <v>10.996280000000002</v>
      </c>
      <c r="G73" s="2">
        <f>'Moving Avg'!F73</f>
        <v>10.978250000000001</v>
      </c>
      <c r="H73" s="2">
        <f>'Moving Avg'!G73</f>
        <v>10.956054</v>
      </c>
      <c r="I73" s="2">
        <f>'Moving Avg'!H73</f>
        <v>0</v>
      </c>
      <c r="J73" s="17" t="str">
        <f>OBV!F73</f>
        <v>BEARISH</v>
      </c>
      <c r="K73" s="17" t="str">
        <f>OBV!G73</f>
        <v>NEUTRAL</v>
      </c>
      <c r="L73" s="17" t="str">
        <f>OBV!H73</f>
        <v>CONFIRMED BEARISH</v>
      </c>
      <c r="M73" s="19">
        <f t="shared" si="10"/>
        <v>25</v>
      </c>
      <c r="N73" s="19">
        <f t="shared" si="11"/>
        <v>100</v>
      </c>
      <c r="O73" s="19">
        <f t="shared" si="12"/>
        <v>100</v>
      </c>
      <c r="P73" s="19">
        <f t="shared" si="13"/>
        <v>16.5</v>
      </c>
      <c r="Q73" s="20">
        <f t="shared" si="14"/>
        <v>61.225000000000001</v>
      </c>
      <c r="R73" s="20">
        <f t="shared" si="15"/>
        <v>64.125</v>
      </c>
      <c r="S73" s="20">
        <f t="shared" si="16"/>
        <v>51.174999999999997</v>
      </c>
      <c r="T73" s="20">
        <f t="shared" si="17"/>
        <v>60.375</v>
      </c>
      <c r="U73" s="19">
        <f t="shared" si="18"/>
        <v>58.841666666666661</v>
      </c>
      <c r="V73" s="19">
        <f t="shared" si="19"/>
        <v>59.224999999999994</v>
      </c>
    </row>
    <row r="74" spans="1:22" ht="13.5" x14ac:dyDescent="0.25">
      <c r="A74" s="3">
        <f>RSI!A74</f>
        <v>42111</v>
      </c>
      <c r="B74" s="2">
        <f>RSI!B74</f>
        <v>11.0657</v>
      </c>
      <c r="C74" s="2">
        <f>RSI!I74</f>
        <v>56.692444173232225</v>
      </c>
      <c r="D74" s="2">
        <f>MACD!E74</f>
        <v>-9.7085242553198725E-3</v>
      </c>
      <c r="E74" s="2">
        <f>MACD!F74</f>
        <v>3.2212412360307814E-2</v>
      </c>
      <c r="F74" s="2">
        <f>'Moving Avg'!D74</f>
        <v>11.006</v>
      </c>
      <c r="G74" s="2">
        <f>'Moving Avg'!F74</f>
        <v>10.993165000000001</v>
      </c>
      <c r="H74" s="2">
        <f>'Moving Avg'!G74</f>
        <v>10.977562000000001</v>
      </c>
      <c r="I74" s="2">
        <f>'Moving Avg'!H74</f>
        <v>0</v>
      </c>
      <c r="J74" s="17" t="str">
        <f>OBV!F74</f>
        <v>BULLISH</v>
      </c>
      <c r="K74" s="17" t="str">
        <f>OBV!G74</f>
        <v>STRONG</v>
      </c>
      <c r="L74" s="17" t="str">
        <f>OBV!H74</f>
        <v>CONFIRMED BULLISH</v>
      </c>
      <c r="M74" s="19">
        <f t="shared" si="10"/>
        <v>25</v>
      </c>
      <c r="N74" s="19">
        <f t="shared" si="11"/>
        <v>100</v>
      </c>
      <c r="O74" s="19">
        <f t="shared" si="12"/>
        <v>100</v>
      </c>
      <c r="P74" s="19">
        <f t="shared" si="13"/>
        <v>100</v>
      </c>
      <c r="Q74" s="20">
        <f t="shared" si="14"/>
        <v>73.75</v>
      </c>
      <c r="R74" s="20">
        <f t="shared" si="15"/>
        <v>85</v>
      </c>
      <c r="S74" s="20">
        <f t="shared" si="16"/>
        <v>88.75</v>
      </c>
      <c r="T74" s="20">
        <f t="shared" si="17"/>
        <v>81.25</v>
      </c>
      <c r="U74" s="19">
        <f t="shared" si="18"/>
        <v>82.5</v>
      </c>
      <c r="V74" s="19">
        <f t="shared" si="19"/>
        <v>82.1875</v>
      </c>
    </row>
    <row r="75" spans="1:22" ht="13.5" x14ac:dyDescent="0.25">
      <c r="A75" s="3">
        <f>RSI!A75</f>
        <v>42114</v>
      </c>
      <c r="B75" s="2">
        <f>RSI!B75</f>
        <v>11.0657</v>
      </c>
      <c r="C75" s="2">
        <f>RSI!I75</f>
        <v>56.692444173232225</v>
      </c>
      <c r="D75" s="2">
        <f>MACD!E75</f>
        <v>-1.1649463719715314E-2</v>
      </c>
      <c r="E75" s="2">
        <f>MACD!F75</f>
        <v>2.3440037144303188E-2</v>
      </c>
      <c r="F75" s="2">
        <f>'Moving Avg'!D75</f>
        <v>11.0282</v>
      </c>
      <c r="G75" s="2">
        <f>'Moving Avg'!F75</f>
        <v>10.994900000000001</v>
      </c>
      <c r="H75" s="2">
        <f>'Moving Avg'!G75</f>
        <v>10.990743999999999</v>
      </c>
      <c r="I75" s="2">
        <f>'Moving Avg'!H75</f>
        <v>0</v>
      </c>
      <c r="J75" s="17" t="str">
        <f>OBV!F75</f>
        <v>BULLISH</v>
      </c>
      <c r="K75" s="17" t="str">
        <f>OBV!G75</f>
        <v>STRONG</v>
      </c>
      <c r="L75" s="17" t="str">
        <f>OBV!H75</f>
        <v>CONFIRMED BULLISH</v>
      </c>
      <c r="M75" s="19">
        <f t="shared" si="10"/>
        <v>25</v>
      </c>
      <c r="N75" s="19">
        <f t="shared" si="11"/>
        <v>100</v>
      </c>
      <c r="O75" s="19">
        <f t="shared" si="12"/>
        <v>100</v>
      </c>
      <c r="P75" s="19">
        <f t="shared" si="13"/>
        <v>100</v>
      </c>
      <c r="Q75" s="20">
        <f t="shared" si="14"/>
        <v>73.75</v>
      </c>
      <c r="R75" s="20">
        <f t="shared" si="15"/>
        <v>85</v>
      </c>
      <c r="S75" s="20">
        <f t="shared" si="16"/>
        <v>88.75</v>
      </c>
      <c r="T75" s="20">
        <f t="shared" si="17"/>
        <v>81.25</v>
      </c>
      <c r="U75" s="19">
        <f t="shared" si="18"/>
        <v>82.5</v>
      </c>
      <c r="V75" s="19">
        <f t="shared" si="19"/>
        <v>82.1875</v>
      </c>
    </row>
    <row r="76" spans="1:22" ht="13.5" x14ac:dyDescent="0.25">
      <c r="A76" s="3">
        <f>RSI!A76</f>
        <v>42115</v>
      </c>
      <c r="B76" s="2">
        <f>RSI!B76</f>
        <v>11.0657</v>
      </c>
      <c r="C76" s="2">
        <f>RSI!I76</f>
        <v>56.692444173232225</v>
      </c>
      <c r="D76" s="2">
        <f>MACD!E76</f>
        <v>-8.4898070183783148E-3</v>
      </c>
      <c r="E76" s="2">
        <f>MACD!F76</f>
        <v>1.7054068311766889E-2</v>
      </c>
      <c r="F76" s="2">
        <f>'Moving Avg'!D76</f>
        <v>11.049019999999999</v>
      </c>
      <c r="G76" s="2">
        <f>'Moving Avg'!F76</f>
        <v>10.994555</v>
      </c>
      <c r="H76" s="2">
        <f>'Moving Avg'!G76</f>
        <v>11.001428000000001</v>
      </c>
      <c r="I76" s="2">
        <f>'Moving Avg'!H76</f>
        <v>0</v>
      </c>
      <c r="J76" s="17" t="str">
        <f>OBV!F76</f>
        <v>BULLISH</v>
      </c>
      <c r="K76" s="17" t="str">
        <f>OBV!G76</f>
        <v>STRONG</v>
      </c>
      <c r="L76" s="17" t="str">
        <f>OBV!H76</f>
        <v>CONFIRMED BULLISH</v>
      </c>
      <c r="M76" s="19">
        <f t="shared" si="10"/>
        <v>25</v>
      </c>
      <c r="N76" s="19">
        <f t="shared" si="11"/>
        <v>100</v>
      </c>
      <c r="O76" s="19">
        <f t="shared" si="12"/>
        <v>100</v>
      </c>
      <c r="P76" s="19">
        <f t="shared" si="13"/>
        <v>100</v>
      </c>
      <c r="Q76" s="20">
        <f t="shared" si="14"/>
        <v>73.75</v>
      </c>
      <c r="R76" s="20">
        <f t="shared" si="15"/>
        <v>85</v>
      </c>
      <c r="S76" s="20">
        <f t="shared" si="16"/>
        <v>88.75</v>
      </c>
      <c r="T76" s="20">
        <f t="shared" si="17"/>
        <v>81.25</v>
      </c>
      <c r="U76" s="19">
        <f t="shared" si="18"/>
        <v>82.5</v>
      </c>
      <c r="V76" s="19">
        <f t="shared" si="19"/>
        <v>82.1875</v>
      </c>
    </row>
    <row r="77" spans="1:22" ht="13.5" x14ac:dyDescent="0.25">
      <c r="A77" s="3">
        <f>RSI!A77</f>
        <v>42116</v>
      </c>
      <c r="B77" s="2">
        <f>RSI!B77</f>
        <v>11.1004</v>
      </c>
      <c r="C77" s="2">
        <f>RSI!I77</f>
        <v>59.144824548431728</v>
      </c>
      <c r="D77" s="2">
        <f>MACD!E77</f>
        <v>-8.8833545370619049E-3</v>
      </c>
      <c r="E77" s="2">
        <f>MACD!F77</f>
        <v>1.1866583742001131E-2</v>
      </c>
      <c r="F77" s="2">
        <f>'Moving Avg'!D77</f>
        <v>11.064299999999999</v>
      </c>
      <c r="G77" s="2">
        <f>'Moving Avg'!F77</f>
        <v>10.998375000000001</v>
      </c>
      <c r="H77" s="2">
        <f>'Moving Avg'!G77</f>
        <v>11.012530000000002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  <c r="M77" s="19">
        <f t="shared" si="10"/>
        <v>25</v>
      </c>
      <c r="N77" s="19">
        <f t="shared" si="11"/>
        <v>100</v>
      </c>
      <c r="O77" s="19">
        <f t="shared" si="12"/>
        <v>100</v>
      </c>
      <c r="P77" s="19">
        <f t="shared" si="13"/>
        <v>100</v>
      </c>
      <c r="Q77" s="20">
        <f t="shared" si="14"/>
        <v>73.75</v>
      </c>
      <c r="R77" s="20">
        <f t="shared" si="15"/>
        <v>85</v>
      </c>
      <c r="S77" s="20">
        <f t="shared" si="16"/>
        <v>88.75</v>
      </c>
      <c r="T77" s="20">
        <f t="shared" si="17"/>
        <v>81.25</v>
      </c>
      <c r="U77" s="19">
        <f t="shared" si="18"/>
        <v>82.5</v>
      </c>
      <c r="V77" s="19">
        <f t="shared" si="19"/>
        <v>82.1875</v>
      </c>
    </row>
    <row r="78" spans="1:22" ht="13.5" x14ac:dyDescent="0.25">
      <c r="A78" s="3">
        <f>RSI!A78</f>
        <v>42117</v>
      </c>
      <c r="B78" s="2">
        <f>RSI!B78</f>
        <v>11.162800000000001</v>
      </c>
      <c r="C78" s="2">
        <f>RSI!I78</f>
        <v>63.182389781358118</v>
      </c>
      <c r="D78" s="2">
        <f>MACD!E78</f>
        <v>-1.4503560091164047E-2</v>
      </c>
      <c r="E78" s="2">
        <f>MACD!F78</f>
        <v>6.5925549753680958E-3</v>
      </c>
      <c r="F78" s="2">
        <f>'Moving Avg'!D78</f>
        <v>11.09206</v>
      </c>
      <c r="G78" s="2">
        <f>'Moving Avg'!F78</f>
        <v>11.005315</v>
      </c>
      <c r="H78" s="2">
        <f>'Moving Avg'!G78</f>
        <v>11.024879999999998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  <c r="M78" s="19">
        <f t="shared" si="10"/>
        <v>25</v>
      </c>
      <c r="N78" s="19">
        <f t="shared" si="11"/>
        <v>100</v>
      </c>
      <c r="O78" s="19">
        <f t="shared" si="12"/>
        <v>100</v>
      </c>
      <c r="P78" s="19">
        <f t="shared" si="13"/>
        <v>100</v>
      </c>
      <c r="Q78" s="20">
        <f t="shared" si="14"/>
        <v>73.75</v>
      </c>
      <c r="R78" s="20">
        <f t="shared" si="15"/>
        <v>85</v>
      </c>
      <c r="S78" s="20">
        <f t="shared" si="16"/>
        <v>88.75</v>
      </c>
      <c r="T78" s="20">
        <f t="shared" si="17"/>
        <v>81.25</v>
      </c>
      <c r="U78" s="19">
        <f t="shared" si="18"/>
        <v>82.5</v>
      </c>
      <c r="V78" s="19">
        <f t="shared" si="19"/>
        <v>82.1875</v>
      </c>
    </row>
    <row r="79" spans="1:22" ht="13.5" x14ac:dyDescent="0.25">
      <c r="A79" s="3">
        <f>RSI!A79</f>
        <v>42118</v>
      </c>
      <c r="B79" s="2">
        <f>RSI!B79</f>
        <v>11.162800000000001</v>
      </c>
      <c r="C79" s="2">
        <f>RSI!I79</f>
        <v>63.182389781358111</v>
      </c>
      <c r="D79" s="2">
        <f>MACD!E79</f>
        <v>-2.2382028145335298E-2</v>
      </c>
      <c r="E79" s="2">
        <f>MACD!F79</f>
        <v>7.9763835122741676E-4</v>
      </c>
      <c r="F79" s="2">
        <f>'Moving Avg'!D79</f>
        <v>11.11148</v>
      </c>
      <c r="G79" s="2">
        <f>'Moving Avg'!F79</f>
        <v>11.015375000000001</v>
      </c>
      <c r="H79" s="2">
        <f>'Moving Avg'!G79</f>
        <v>11.035285999999999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  <c r="M79" s="19">
        <f t="shared" si="10"/>
        <v>25</v>
      </c>
      <c r="N79" s="19">
        <f t="shared" si="11"/>
        <v>100</v>
      </c>
      <c r="O79" s="19">
        <f t="shared" si="12"/>
        <v>100</v>
      </c>
      <c r="P79" s="19">
        <f t="shared" si="13"/>
        <v>100</v>
      </c>
      <c r="Q79" s="20">
        <f t="shared" si="14"/>
        <v>73.75</v>
      </c>
      <c r="R79" s="20">
        <f t="shared" si="15"/>
        <v>85</v>
      </c>
      <c r="S79" s="20">
        <f t="shared" si="16"/>
        <v>88.75</v>
      </c>
      <c r="T79" s="20">
        <f t="shared" si="17"/>
        <v>81.25</v>
      </c>
      <c r="U79" s="19">
        <f t="shared" si="18"/>
        <v>82.5</v>
      </c>
      <c r="V79" s="19">
        <f t="shared" si="19"/>
        <v>82.1875</v>
      </c>
    </row>
    <row r="80" spans="1:22" ht="13.5" x14ac:dyDescent="0.25">
      <c r="A80" s="3">
        <f>RSI!A80</f>
        <v>42121</v>
      </c>
      <c r="B80" s="2">
        <f>RSI!B80</f>
        <v>11.086499999999999</v>
      </c>
      <c r="C80" s="2">
        <f>RSI!I80</f>
        <v>55.416034841988896</v>
      </c>
      <c r="D80" s="2">
        <f>MACD!E80</f>
        <v>-3.3908098237398931E-2</v>
      </c>
      <c r="E80" s="2">
        <f>MACD!F80</f>
        <v>-6.1435089664978529E-3</v>
      </c>
      <c r="F80" s="2">
        <f>'Moving Avg'!D80</f>
        <v>11.115640000000003</v>
      </c>
      <c r="G80" s="2">
        <f>'Moving Avg'!F80</f>
        <v>11.026825000000001</v>
      </c>
      <c r="H80" s="2">
        <f>'Moving Avg'!G80</f>
        <v>11.041945999999998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  <c r="M80" s="19">
        <f t="shared" si="10"/>
        <v>25</v>
      </c>
      <c r="N80" s="19">
        <f t="shared" si="11"/>
        <v>100</v>
      </c>
      <c r="O80" s="19">
        <f t="shared" si="12"/>
        <v>100</v>
      </c>
      <c r="P80" s="19">
        <f t="shared" si="13"/>
        <v>100</v>
      </c>
      <c r="Q80" s="20">
        <f t="shared" si="14"/>
        <v>73.75</v>
      </c>
      <c r="R80" s="20">
        <f t="shared" si="15"/>
        <v>85</v>
      </c>
      <c r="S80" s="20">
        <f t="shared" si="16"/>
        <v>88.75</v>
      </c>
      <c r="T80" s="20">
        <f t="shared" si="17"/>
        <v>81.25</v>
      </c>
      <c r="U80" s="19">
        <f t="shared" si="18"/>
        <v>82.5</v>
      </c>
      <c r="V80" s="19">
        <f t="shared" si="19"/>
        <v>82.1875</v>
      </c>
    </row>
    <row r="81" spans="1:22" ht="13.5" x14ac:dyDescent="0.25">
      <c r="A81" s="3">
        <f>RSI!A81</f>
        <v>42122</v>
      </c>
      <c r="B81" s="2">
        <f>RSI!B81</f>
        <v>11.155900000000001</v>
      </c>
      <c r="C81" s="2">
        <f>RSI!I81</f>
        <v>60.207240957706453</v>
      </c>
      <c r="D81" s="2">
        <f>MACD!E81</f>
        <v>-4.8133274540443693E-2</v>
      </c>
      <c r="E81" s="2">
        <f>MACD!F81</f>
        <v>-1.4541462081287022E-2</v>
      </c>
      <c r="F81" s="2">
        <f>'Moving Avg'!D81</f>
        <v>11.133680000000002</v>
      </c>
      <c r="G81" s="2">
        <f>'Moving Avg'!F81</f>
        <v>11.03654</v>
      </c>
      <c r="H81" s="2">
        <f>'Moving Avg'!G81</f>
        <v>11.043611999999998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  <c r="M81" s="19">
        <f t="shared" si="10"/>
        <v>25</v>
      </c>
      <c r="N81" s="19">
        <f t="shared" si="11"/>
        <v>100</v>
      </c>
      <c r="O81" s="19">
        <f t="shared" si="12"/>
        <v>100</v>
      </c>
      <c r="P81" s="19">
        <f t="shared" si="13"/>
        <v>100</v>
      </c>
      <c r="Q81" s="20">
        <f t="shared" si="14"/>
        <v>73.75</v>
      </c>
      <c r="R81" s="20">
        <f t="shared" si="15"/>
        <v>85</v>
      </c>
      <c r="S81" s="20">
        <f t="shared" si="16"/>
        <v>88.75</v>
      </c>
      <c r="T81" s="20">
        <f t="shared" si="17"/>
        <v>81.25</v>
      </c>
      <c r="U81" s="19">
        <f t="shared" si="18"/>
        <v>82.5</v>
      </c>
      <c r="V81" s="19">
        <f t="shared" si="19"/>
        <v>82.1875</v>
      </c>
    </row>
    <row r="82" spans="1:22" ht="13.5" x14ac:dyDescent="0.25">
      <c r="A82" s="3">
        <f>RSI!A82</f>
        <v>42123</v>
      </c>
      <c r="B82" s="2">
        <f>RSI!B82</f>
        <v>11.162800000000001</v>
      </c>
      <c r="C82" s="2">
        <f>RSI!I82</f>
        <v>60.659904870587219</v>
      </c>
      <c r="D82" s="2">
        <f>MACD!E82</f>
        <v>-5.1855184469719262E-2</v>
      </c>
      <c r="E82" s="2">
        <f>MACD!F82</f>
        <v>-2.200420655897347E-2</v>
      </c>
      <c r="F82" s="2">
        <f>'Moving Avg'!D82</f>
        <v>11.14616</v>
      </c>
      <c r="G82" s="2">
        <f>'Moving Avg'!F82</f>
        <v>11.046945000000001</v>
      </c>
      <c r="H82" s="2">
        <f>'Moving Avg'!G82</f>
        <v>11.039309999999999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  <c r="M82" s="19">
        <f t="shared" si="10"/>
        <v>25</v>
      </c>
      <c r="N82" s="19">
        <f t="shared" si="11"/>
        <v>100</v>
      </c>
      <c r="O82" s="19">
        <f t="shared" si="12"/>
        <v>100</v>
      </c>
      <c r="P82" s="19">
        <f t="shared" si="13"/>
        <v>100</v>
      </c>
      <c r="Q82" s="20">
        <f t="shared" si="14"/>
        <v>73.75</v>
      </c>
      <c r="R82" s="20">
        <f t="shared" si="15"/>
        <v>85</v>
      </c>
      <c r="S82" s="20">
        <f t="shared" si="16"/>
        <v>88.75</v>
      </c>
      <c r="T82" s="20">
        <f t="shared" si="17"/>
        <v>81.25</v>
      </c>
      <c r="U82" s="19">
        <f t="shared" si="18"/>
        <v>82.5</v>
      </c>
      <c r="V82" s="19">
        <f t="shared" si="19"/>
        <v>82.1875</v>
      </c>
    </row>
    <row r="83" spans="1:22" ht="13.5" x14ac:dyDescent="0.25">
      <c r="A83" s="3">
        <f>RSI!A83</f>
        <v>42124</v>
      </c>
      <c r="B83" s="2">
        <f>RSI!B83</f>
        <v>11.162800000000001</v>
      </c>
      <c r="C83" s="2">
        <f>RSI!I83</f>
        <v>60.659904870587219</v>
      </c>
      <c r="D83" s="2">
        <f>MACD!E83</f>
        <v>-5.5762034876194022E-2</v>
      </c>
      <c r="E83" s="2">
        <f>MACD!F83</f>
        <v>-2.8755772222417583E-2</v>
      </c>
      <c r="F83" s="2">
        <f>'Moving Avg'!D83</f>
        <v>11.14616</v>
      </c>
      <c r="G83" s="2">
        <f>'Moving Avg'!F83</f>
        <v>11.060475</v>
      </c>
      <c r="H83" s="2">
        <f>'Moving Avg'!G83</f>
        <v>11.035007999999996</v>
      </c>
      <c r="I83" s="2">
        <f>'Moving Avg'!H83</f>
        <v>0</v>
      </c>
      <c r="J83" s="17" t="str">
        <f>OBV!F83</f>
        <v>BULLISH</v>
      </c>
      <c r="K83" s="17" t="str">
        <f>OBV!G83</f>
        <v>STRONG</v>
      </c>
      <c r="L83" s="17" t="str">
        <f>OBV!H83</f>
        <v>NEUTRAL</v>
      </c>
      <c r="M83" s="19">
        <f t="shared" si="10"/>
        <v>25</v>
      </c>
      <c r="N83" s="19">
        <f t="shared" si="11"/>
        <v>100</v>
      </c>
      <c r="O83" s="19">
        <f t="shared" si="12"/>
        <v>100</v>
      </c>
      <c r="P83" s="19">
        <f t="shared" si="13"/>
        <v>66</v>
      </c>
      <c r="Q83" s="20">
        <f t="shared" si="14"/>
        <v>68.650000000000006</v>
      </c>
      <c r="R83" s="20">
        <f t="shared" si="15"/>
        <v>76.5</v>
      </c>
      <c r="S83" s="20">
        <f t="shared" si="16"/>
        <v>73.45</v>
      </c>
      <c r="T83" s="20">
        <f t="shared" si="17"/>
        <v>72.75</v>
      </c>
      <c r="U83" s="19">
        <f t="shared" si="18"/>
        <v>72.866666666666674</v>
      </c>
      <c r="V83" s="19">
        <f t="shared" si="19"/>
        <v>72.837500000000006</v>
      </c>
    </row>
    <row r="84" spans="1:22" ht="13.5" x14ac:dyDescent="0.25">
      <c r="A84" s="3">
        <f>RSI!A84</f>
        <v>42128</v>
      </c>
      <c r="B84" s="2">
        <f>RSI!B84</f>
        <v>11.7941</v>
      </c>
      <c r="C84" s="2">
        <f>RSI!I84</f>
        <v>82.175317716553138</v>
      </c>
      <c r="D84" s="2">
        <f>MACD!E84</f>
        <v>-0.10011683750375688</v>
      </c>
      <c r="E84" s="2">
        <f>MACD!F84</f>
        <v>-4.3027985278685447E-2</v>
      </c>
      <c r="F84" s="2">
        <f>'Moving Avg'!D84</f>
        <v>11.27242</v>
      </c>
      <c r="G84" s="2">
        <f>'Moving Avg'!F84</f>
        <v>11.102795</v>
      </c>
      <c r="H84" s="2">
        <f>'Moving Avg'!G84</f>
        <v>11.046385999999998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  <c r="M84" s="19">
        <f t="shared" si="10"/>
        <v>0</v>
      </c>
      <c r="N84" s="19">
        <f t="shared" si="11"/>
        <v>100</v>
      </c>
      <c r="O84" s="19">
        <f t="shared" si="12"/>
        <v>100</v>
      </c>
      <c r="P84" s="19">
        <f t="shared" si="13"/>
        <v>100</v>
      </c>
      <c r="Q84" s="20">
        <f t="shared" si="14"/>
        <v>65</v>
      </c>
      <c r="R84" s="20">
        <f t="shared" si="15"/>
        <v>80</v>
      </c>
      <c r="S84" s="20">
        <f t="shared" si="16"/>
        <v>85</v>
      </c>
      <c r="T84" s="20">
        <f t="shared" si="17"/>
        <v>75</v>
      </c>
      <c r="U84" s="19">
        <f t="shared" si="18"/>
        <v>76.666666666666671</v>
      </c>
      <c r="V84" s="19">
        <f t="shared" si="19"/>
        <v>76.25</v>
      </c>
    </row>
    <row r="85" spans="1:22" ht="13.5" x14ac:dyDescent="0.25">
      <c r="A85" s="3">
        <f>RSI!A85</f>
        <v>42129</v>
      </c>
      <c r="B85" s="2">
        <f>RSI!B85</f>
        <v>12.2798</v>
      </c>
      <c r="C85" s="2">
        <f>RSI!I85</f>
        <v>87.733668691562272</v>
      </c>
      <c r="D85" s="2">
        <f>MACD!E85</f>
        <v>-0.17800545110080712</v>
      </c>
      <c r="E85" s="2">
        <f>MACD!F85</f>
        <v>-7.0023478443109785E-2</v>
      </c>
      <c r="F85" s="2">
        <f>'Moving Avg'!D85</f>
        <v>11.51108</v>
      </c>
      <c r="G85" s="2">
        <f>'Moving Avg'!F85</f>
        <v>11.166970000000003</v>
      </c>
      <c r="H85" s="2">
        <f>'Moving Avg'!G85</f>
        <v>11.068169999999999</v>
      </c>
      <c r="I85" s="2">
        <f>'Moving Avg'!H85</f>
        <v>0</v>
      </c>
      <c r="J85" s="17" t="str">
        <f>OBV!F85</f>
        <v>BULLISH</v>
      </c>
      <c r="K85" s="17" t="str">
        <f>OBV!G85</f>
        <v>STRONG</v>
      </c>
      <c r="L85" s="17" t="str">
        <f>OBV!H85</f>
        <v>CONFIRMED BULLISH</v>
      </c>
      <c r="M85" s="19">
        <f t="shared" si="10"/>
        <v>0</v>
      </c>
      <c r="N85" s="19">
        <f t="shared" si="11"/>
        <v>100</v>
      </c>
      <c r="O85" s="19">
        <f t="shared" si="12"/>
        <v>100</v>
      </c>
      <c r="P85" s="19">
        <f t="shared" si="13"/>
        <v>100</v>
      </c>
      <c r="Q85" s="20">
        <f t="shared" si="14"/>
        <v>65</v>
      </c>
      <c r="R85" s="20">
        <f t="shared" si="15"/>
        <v>80</v>
      </c>
      <c r="S85" s="20">
        <f t="shared" si="16"/>
        <v>85</v>
      </c>
      <c r="T85" s="20">
        <f t="shared" si="17"/>
        <v>75</v>
      </c>
      <c r="U85" s="19">
        <f t="shared" si="18"/>
        <v>76.666666666666671</v>
      </c>
      <c r="V85" s="19">
        <f t="shared" si="19"/>
        <v>76.25</v>
      </c>
    </row>
    <row r="86" spans="1:22" ht="13.5" x14ac:dyDescent="0.25">
      <c r="A86" s="3">
        <f>RSI!A86</f>
        <v>42130</v>
      </c>
      <c r="B86" s="2">
        <f>RSI!B86</f>
        <v>12.245100000000001</v>
      </c>
      <c r="C86" s="2">
        <f>RSI!I86</f>
        <v>85.678062762249766</v>
      </c>
      <c r="D86" s="2">
        <f>MACD!E86</f>
        <v>-0.2482662685788295</v>
      </c>
      <c r="E86" s="2">
        <f>MACD!F86</f>
        <v>-0.10567203647025372</v>
      </c>
      <c r="F86" s="2">
        <f>'Moving Avg'!D86</f>
        <v>11.72892</v>
      </c>
      <c r="G86" s="2">
        <f>'Moving Avg'!F86</f>
        <v>11.227675000000001</v>
      </c>
      <c r="H86" s="2">
        <f>'Moving Avg'!G86</f>
        <v>11.089677999999997</v>
      </c>
      <c r="I86" s="2">
        <f>'Moving Avg'!H86</f>
        <v>0</v>
      </c>
      <c r="J86" s="17" t="str">
        <f>OBV!F86</f>
        <v>BULLISH</v>
      </c>
      <c r="K86" s="17" t="str">
        <f>OBV!G86</f>
        <v>STRONG</v>
      </c>
      <c r="L86" s="17" t="str">
        <f>OBV!H86</f>
        <v>CONFIRMED BULLISH</v>
      </c>
      <c r="M86" s="19">
        <f t="shared" si="10"/>
        <v>0</v>
      </c>
      <c r="N86" s="19">
        <f t="shared" si="11"/>
        <v>100</v>
      </c>
      <c r="O86" s="19">
        <f t="shared" si="12"/>
        <v>100</v>
      </c>
      <c r="P86" s="19">
        <f t="shared" si="13"/>
        <v>100</v>
      </c>
      <c r="Q86" s="20">
        <f t="shared" si="14"/>
        <v>65</v>
      </c>
      <c r="R86" s="20">
        <f t="shared" si="15"/>
        <v>80</v>
      </c>
      <c r="S86" s="20">
        <f t="shared" si="16"/>
        <v>85</v>
      </c>
      <c r="T86" s="20">
        <f t="shared" si="17"/>
        <v>75</v>
      </c>
      <c r="U86" s="19">
        <f t="shared" si="18"/>
        <v>76.666666666666671</v>
      </c>
      <c r="V86" s="19">
        <f t="shared" si="19"/>
        <v>76.25</v>
      </c>
    </row>
    <row r="87" spans="1:22" ht="13.5" x14ac:dyDescent="0.25">
      <c r="A87" s="3">
        <f>RSI!A87</f>
        <v>42131</v>
      </c>
      <c r="B87" s="2">
        <f>RSI!B87</f>
        <v>11.8774</v>
      </c>
      <c r="C87" s="2">
        <f>RSI!I87</f>
        <v>67.602718736563034</v>
      </c>
      <c r="D87" s="2">
        <f>MACD!E87</f>
        <v>-0.28134962963905963</v>
      </c>
      <c r="E87" s="2">
        <f>MACD!F87</f>
        <v>-0.14080755510401491</v>
      </c>
      <c r="F87" s="2">
        <f>'Moving Avg'!D87</f>
        <v>11.871840000000001</v>
      </c>
      <c r="G87" s="2">
        <f>'Moving Avg'!F87</f>
        <v>11.269995000000002</v>
      </c>
      <c r="H87" s="2">
        <f>'Moving Avg'!G87</f>
        <v>11.105217999999997</v>
      </c>
      <c r="I87" s="2">
        <f>'Moving Avg'!H87</f>
        <v>0</v>
      </c>
      <c r="J87" s="17" t="str">
        <f>OBV!F87</f>
        <v>BULLISH</v>
      </c>
      <c r="K87" s="17" t="str">
        <f>OBV!G87</f>
        <v>STRONG</v>
      </c>
      <c r="L87" s="17" t="str">
        <f>OBV!H87</f>
        <v>CONFIRMED BULLISH</v>
      </c>
      <c r="M87" s="19">
        <f t="shared" si="10"/>
        <v>25</v>
      </c>
      <c r="N87" s="19">
        <f t="shared" si="11"/>
        <v>100</v>
      </c>
      <c r="O87" s="19">
        <f t="shared" si="12"/>
        <v>100</v>
      </c>
      <c r="P87" s="19">
        <f t="shared" si="13"/>
        <v>100</v>
      </c>
      <c r="Q87" s="20">
        <f t="shared" si="14"/>
        <v>73.75</v>
      </c>
      <c r="R87" s="20">
        <f t="shared" si="15"/>
        <v>85</v>
      </c>
      <c r="S87" s="20">
        <f t="shared" si="16"/>
        <v>88.75</v>
      </c>
      <c r="T87" s="20">
        <f t="shared" si="17"/>
        <v>81.25</v>
      </c>
      <c r="U87" s="19">
        <f t="shared" si="18"/>
        <v>82.5</v>
      </c>
      <c r="V87" s="19">
        <f t="shared" si="19"/>
        <v>82.1875</v>
      </c>
    </row>
    <row r="88" spans="1:22" ht="13.5" x14ac:dyDescent="0.25">
      <c r="A88" s="3">
        <f>RSI!A88</f>
        <v>42132</v>
      </c>
      <c r="B88" s="2">
        <f>RSI!B88</f>
        <v>11.7872</v>
      </c>
      <c r="C88" s="2">
        <f>RSI!I88</f>
        <v>64.033900094705928</v>
      </c>
      <c r="D88" s="2">
        <f>MACD!E88</f>
        <v>-0.2966365976533254</v>
      </c>
      <c r="E88" s="2">
        <f>MACD!F88</f>
        <v>-0.17197336361387702</v>
      </c>
      <c r="F88" s="2">
        <f>'Moving Avg'!D88</f>
        <v>11.99672</v>
      </c>
      <c r="G88" s="2">
        <f>'Moving Avg'!F88</f>
        <v>11.307805000000002</v>
      </c>
      <c r="H88" s="2">
        <f>'Moving Avg'!G88</f>
        <v>11.121729999999998</v>
      </c>
      <c r="I88" s="2">
        <f>'Moving Avg'!H88</f>
        <v>0</v>
      </c>
      <c r="J88" s="17" t="str">
        <f>OBV!F88</f>
        <v>BULLISH</v>
      </c>
      <c r="K88" s="17" t="str">
        <f>OBV!G88</f>
        <v>STRONG</v>
      </c>
      <c r="L88" s="17" t="str">
        <f>OBV!H88</f>
        <v>CONFIRMED BULLISH</v>
      </c>
      <c r="M88" s="19">
        <f t="shared" si="10"/>
        <v>25</v>
      </c>
      <c r="N88" s="19">
        <f t="shared" si="11"/>
        <v>100</v>
      </c>
      <c r="O88" s="19">
        <f t="shared" si="12"/>
        <v>100</v>
      </c>
      <c r="P88" s="19">
        <f t="shared" si="13"/>
        <v>100</v>
      </c>
      <c r="Q88" s="20">
        <f t="shared" si="14"/>
        <v>73.75</v>
      </c>
      <c r="R88" s="20">
        <f t="shared" si="15"/>
        <v>85</v>
      </c>
      <c r="S88" s="20">
        <f t="shared" si="16"/>
        <v>88.75</v>
      </c>
      <c r="T88" s="20">
        <f t="shared" si="17"/>
        <v>81.25</v>
      </c>
      <c r="U88" s="19">
        <f t="shared" si="18"/>
        <v>82.5</v>
      </c>
      <c r="V88" s="19">
        <f t="shared" si="19"/>
        <v>82.1875</v>
      </c>
    </row>
    <row r="89" spans="1:22" ht="13.5" x14ac:dyDescent="0.25">
      <c r="A89" s="3">
        <f>RSI!A89</f>
        <v>42135</v>
      </c>
      <c r="B89" s="2">
        <f>RSI!B89</f>
        <v>11.766400000000001</v>
      </c>
      <c r="C89" s="2">
        <f>RSI!I89</f>
        <v>63.205280572410786</v>
      </c>
      <c r="D89" s="2">
        <f>MACD!E89</f>
        <v>-0.31080802162286858</v>
      </c>
      <c r="E89" s="2">
        <f>MACD!F89</f>
        <v>-0.19974029521567532</v>
      </c>
      <c r="F89" s="2">
        <f>'Moving Avg'!D89</f>
        <v>11.99118</v>
      </c>
      <c r="G89" s="2">
        <f>'Moving Avg'!F89</f>
        <v>11.345270000000001</v>
      </c>
      <c r="H89" s="2">
        <f>'Moving Avg'!G89</f>
        <v>11.139351999999999</v>
      </c>
      <c r="I89" s="2">
        <f>'Moving Avg'!H89</f>
        <v>0</v>
      </c>
      <c r="J89" s="17" t="str">
        <f>OBV!F89</f>
        <v>BULLISH</v>
      </c>
      <c r="K89" s="17" t="str">
        <f>OBV!G89</f>
        <v>STRONG</v>
      </c>
      <c r="L89" s="17" t="str">
        <f>OBV!H89</f>
        <v>BULLISH DIVERGENCE</v>
      </c>
      <c r="M89" s="19">
        <f t="shared" si="10"/>
        <v>25</v>
      </c>
      <c r="N89" s="19">
        <f t="shared" si="11"/>
        <v>100</v>
      </c>
      <c r="O89" s="19">
        <f t="shared" si="12"/>
        <v>100</v>
      </c>
      <c r="P89" s="19">
        <f t="shared" si="13"/>
        <v>83</v>
      </c>
      <c r="Q89" s="20">
        <f t="shared" si="14"/>
        <v>71.2</v>
      </c>
      <c r="R89" s="20">
        <f t="shared" si="15"/>
        <v>80.75</v>
      </c>
      <c r="S89" s="20">
        <f t="shared" si="16"/>
        <v>81.099999999999994</v>
      </c>
      <c r="T89" s="20">
        <f t="shared" si="17"/>
        <v>77</v>
      </c>
      <c r="U89" s="19">
        <f t="shared" si="18"/>
        <v>77.683333333333323</v>
      </c>
      <c r="V89" s="19">
        <f t="shared" si="19"/>
        <v>77.512499999999989</v>
      </c>
    </row>
    <row r="90" spans="1:22" ht="13.5" x14ac:dyDescent="0.25">
      <c r="A90" s="3">
        <f>RSI!A90</f>
        <v>42136</v>
      </c>
      <c r="B90" s="2">
        <f>RSI!B90</f>
        <v>11.7872</v>
      </c>
      <c r="C90" s="2">
        <f>RSI!I90</f>
        <v>63.710994548721452</v>
      </c>
      <c r="D90" s="2">
        <f>MACD!E90</f>
        <v>-0.33852685212182365</v>
      </c>
      <c r="E90" s="2">
        <f>MACD!F90</f>
        <v>-0.22749760659690499</v>
      </c>
      <c r="F90" s="2">
        <f>'Moving Avg'!D90</f>
        <v>11.892660000000001</v>
      </c>
      <c r="G90" s="2">
        <f>'Moving Avg'!F90</f>
        <v>11.386895000000001</v>
      </c>
      <c r="H90" s="2">
        <f>'Moving Avg'!G90</f>
        <v>11.157251999999998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  <c r="M90" s="19">
        <f t="shared" si="10"/>
        <v>25</v>
      </c>
      <c r="N90" s="19">
        <f t="shared" si="11"/>
        <v>100</v>
      </c>
      <c r="O90" s="19">
        <f t="shared" si="12"/>
        <v>100</v>
      </c>
      <c r="P90" s="19">
        <f t="shared" si="13"/>
        <v>0</v>
      </c>
      <c r="Q90" s="20">
        <f t="shared" si="14"/>
        <v>58.75</v>
      </c>
      <c r="R90" s="20">
        <f t="shared" si="15"/>
        <v>60</v>
      </c>
      <c r="S90" s="20">
        <f t="shared" si="16"/>
        <v>43.75</v>
      </c>
      <c r="T90" s="20">
        <f t="shared" si="17"/>
        <v>56.25</v>
      </c>
      <c r="U90" s="19">
        <f t="shared" si="18"/>
        <v>54.166666666666664</v>
      </c>
      <c r="V90" s="19">
        <f t="shared" si="19"/>
        <v>54.6875</v>
      </c>
    </row>
    <row r="91" spans="1:22" ht="13.5" x14ac:dyDescent="0.25">
      <c r="A91" s="3">
        <f>RSI!A91</f>
        <v>42137</v>
      </c>
      <c r="B91" s="2">
        <f>RSI!B91</f>
        <v>11.6554</v>
      </c>
      <c r="C91" s="2">
        <f>RSI!I91</f>
        <v>58.247925589256063</v>
      </c>
      <c r="D91" s="2">
        <f>MACD!E91</f>
        <v>-0.34393132784468605</v>
      </c>
      <c r="E91" s="2">
        <f>MACD!F91</f>
        <v>-0.25078435084646122</v>
      </c>
      <c r="F91" s="2">
        <f>'Moving Avg'!D91</f>
        <v>11.774719999999999</v>
      </c>
      <c r="G91" s="2">
        <f>'Moving Avg'!F91</f>
        <v>11.421585000000002</v>
      </c>
      <c r="H91" s="2">
        <f>'Moving Avg'!G91</f>
        <v>11.169739999999999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  <c r="M91" s="19">
        <f t="shared" si="10"/>
        <v>25</v>
      </c>
      <c r="N91" s="19">
        <f t="shared" si="11"/>
        <v>100</v>
      </c>
      <c r="O91" s="19">
        <f t="shared" si="12"/>
        <v>100</v>
      </c>
      <c r="P91" s="19">
        <f t="shared" si="13"/>
        <v>0</v>
      </c>
      <c r="Q91" s="20">
        <f t="shared" si="14"/>
        <v>58.75</v>
      </c>
      <c r="R91" s="20">
        <f t="shared" si="15"/>
        <v>60</v>
      </c>
      <c r="S91" s="20">
        <f t="shared" si="16"/>
        <v>43.75</v>
      </c>
      <c r="T91" s="20">
        <f t="shared" si="17"/>
        <v>56.25</v>
      </c>
      <c r="U91" s="19">
        <f t="shared" si="18"/>
        <v>54.166666666666664</v>
      </c>
      <c r="V91" s="19">
        <f t="shared" si="19"/>
        <v>54.6875</v>
      </c>
    </row>
    <row r="92" spans="1:22" ht="13.5" x14ac:dyDescent="0.25">
      <c r="A92" s="3">
        <f>RSI!A92</f>
        <v>42138</v>
      </c>
      <c r="B92" s="2">
        <f>RSI!B92</f>
        <v>11.690099999999999</v>
      </c>
      <c r="C92" s="2">
        <f>RSI!I92</f>
        <v>59.238910027398148</v>
      </c>
      <c r="D92" s="2">
        <f>MACD!E92</f>
        <v>-0.35144729796550855</v>
      </c>
      <c r="E92" s="2">
        <f>MACD!F92</f>
        <v>-0.27091694027027069</v>
      </c>
      <c r="F92" s="2">
        <f>'Moving Avg'!D92</f>
        <v>11.737260000000001</v>
      </c>
      <c r="G92" s="2">
        <f>'Moving Avg'!F92</f>
        <v>11.454890000000002</v>
      </c>
      <c r="H92" s="2">
        <f>'Moving Avg'!G92</f>
        <v>11.184448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  <c r="M92" s="19">
        <f t="shared" si="10"/>
        <v>25</v>
      </c>
      <c r="N92" s="19">
        <f t="shared" si="11"/>
        <v>100</v>
      </c>
      <c r="O92" s="19">
        <f t="shared" si="12"/>
        <v>100</v>
      </c>
      <c r="P92" s="19">
        <f t="shared" si="13"/>
        <v>0</v>
      </c>
      <c r="Q92" s="20">
        <f t="shared" si="14"/>
        <v>58.75</v>
      </c>
      <c r="R92" s="20">
        <f t="shared" si="15"/>
        <v>60</v>
      </c>
      <c r="S92" s="20">
        <f t="shared" si="16"/>
        <v>43.75</v>
      </c>
      <c r="T92" s="20">
        <f t="shared" si="17"/>
        <v>56.25</v>
      </c>
      <c r="U92" s="19">
        <f t="shared" si="18"/>
        <v>54.166666666666664</v>
      </c>
      <c r="V92" s="19">
        <f t="shared" si="19"/>
        <v>54.6875</v>
      </c>
    </row>
    <row r="93" spans="1:22" ht="13.5" x14ac:dyDescent="0.25">
      <c r="A93" s="3">
        <f>RSI!A93</f>
        <v>42139</v>
      </c>
      <c r="B93" s="2">
        <f>RSI!B93</f>
        <v>11.7248</v>
      </c>
      <c r="C93" s="2">
        <f>RSI!I93</f>
        <v>60.254826169357109</v>
      </c>
      <c r="D93" s="2">
        <f>MACD!E93</f>
        <v>-0.36191026831127537</v>
      </c>
      <c r="E93" s="2">
        <f>MACD!F93</f>
        <v>-0.28911560587847163</v>
      </c>
      <c r="F93" s="2">
        <f>'Moving Avg'!D93</f>
        <v>11.724780000000001</v>
      </c>
      <c r="G93" s="2">
        <f>'Moving Avg'!F93</f>
        <v>11.489930000000001</v>
      </c>
      <c r="H93" s="2">
        <f>'Moving Avg'!G93</f>
        <v>11.19985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BULLISH DIVERGENCE</v>
      </c>
      <c r="M93" s="19">
        <f t="shared" si="10"/>
        <v>25</v>
      </c>
      <c r="N93" s="19">
        <f t="shared" si="11"/>
        <v>100</v>
      </c>
      <c r="O93" s="19">
        <f t="shared" si="12"/>
        <v>100</v>
      </c>
      <c r="P93" s="19">
        <f t="shared" si="13"/>
        <v>83</v>
      </c>
      <c r="Q93" s="20">
        <f t="shared" si="14"/>
        <v>71.2</v>
      </c>
      <c r="R93" s="20">
        <f t="shared" si="15"/>
        <v>80.75</v>
      </c>
      <c r="S93" s="20">
        <f t="shared" si="16"/>
        <v>81.099999999999994</v>
      </c>
      <c r="T93" s="20">
        <f t="shared" si="17"/>
        <v>77</v>
      </c>
      <c r="U93" s="19">
        <f t="shared" si="18"/>
        <v>77.683333333333323</v>
      </c>
      <c r="V93" s="19">
        <f t="shared" si="19"/>
        <v>77.512499999999989</v>
      </c>
    </row>
    <row r="94" spans="1:22" ht="13.5" x14ac:dyDescent="0.25">
      <c r="A94" s="3">
        <f>RSI!A94</f>
        <v>42142</v>
      </c>
      <c r="B94" s="2">
        <f>RSI!B94</f>
        <v>11.7248</v>
      </c>
      <c r="C94" s="2">
        <f>RSI!I94</f>
        <v>60.254826169357109</v>
      </c>
      <c r="D94" s="2">
        <f>MACD!E94</f>
        <v>-0.27526490013988081</v>
      </c>
      <c r="E94" s="2">
        <f>MACD!F94</f>
        <v>-0.28634546473075345</v>
      </c>
      <c r="F94" s="2">
        <f>'Moving Avg'!D94</f>
        <v>11.716460000000001</v>
      </c>
      <c r="G94" s="2">
        <f>'Moving Avg'!F94</f>
        <v>11.522885</v>
      </c>
      <c r="H94" s="2">
        <f>'Moving Avg'!G94</f>
        <v>11.215391999999998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BULLISH DIVERGENCE</v>
      </c>
      <c r="M94" s="19">
        <f t="shared" si="10"/>
        <v>25</v>
      </c>
      <c r="N94" s="19">
        <f t="shared" si="11"/>
        <v>0</v>
      </c>
      <c r="O94" s="19">
        <f t="shared" si="12"/>
        <v>100</v>
      </c>
      <c r="P94" s="19">
        <f t="shared" si="13"/>
        <v>83</v>
      </c>
      <c r="Q94" s="20">
        <f t="shared" si="14"/>
        <v>36.200000000000003</v>
      </c>
      <c r="R94" s="20">
        <f t="shared" si="15"/>
        <v>60.75</v>
      </c>
      <c r="S94" s="20">
        <f t="shared" si="16"/>
        <v>66.099999999999994</v>
      </c>
      <c r="T94" s="20">
        <f t="shared" si="17"/>
        <v>52</v>
      </c>
      <c r="U94" s="19">
        <f t="shared" si="18"/>
        <v>54.35</v>
      </c>
      <c r="V94" s="19">
        <f t="shared" si="19"/>
        <v>53.762500000000003</v>
      </c>
    </row>
    <row r="95" spans="1:22" ht="13.5" x14ac:dyDescent="0.25">
      <c r="A95" s="3">
        <f>RSI!A95</f>
        <v>42143</v>
      </c>
      <c r="B95" s="2">
        <f>RSI!B95</f>
        <v>11.6554</v>
      </c>
      <c r="C95" s="2">
        <f>RSI!I95</f>
        <v>56.961800307113641</v>
      </c>
      <c r="D95" s="2">
        <f>MACD!E95</f>
        <v>-0.12358986923477211</v>
      </c>
      <c r="E95" s="2">
        <f>MACD!F95</f>
        <v>-0.25379434563155717</v>
      </c>
      <c r="F95" s="2">
        <f>'Moving Avg'!D95</f>
        <v>11.690100000000001</v>
      </c>
      <c r="G95" s="2">
        <f>'Moving Avg'!F95</f>
        <v>11.552370000000002</v>
      </c>
      <c r="H95" s="2">
        <f>'Moving Avg'!G95</f>
        <v>11.229545999999997</v>
      </c>
      <c r="I95" s="2">
        <f>'Moving Avg'!H95</f>
        <v>0</v>
      </c>
      <c r="J95" s="17" t="str">
        <f>OBV!F95</f>
        <v>BEARISH</v>
      </c>
      <c r="K95" s="17" t="str">
        <f>OBV!G95</f>
        <v>NEUTRAL</v>
      </c>
      <c r="L95" s="17" t="str">
        <f>OBV!H95</f>
        <v>CONFIRMED BEARISH</v>
      </c>
      <c r="M95" s="19">
        <f t="shared" si="10"/>
        <v>25</v>
      </c>
      <c r="N95" s="19">
        <f t="shared" si="11"/>
        <v>0</v>
      </c>
      <c r="O95" s="19">
        <f t="shared" si="12"/>
        <v>100</v>
      </c>
      <c r="P95" s="19">
        <f t="shared" si="13"/>
        <v>16.5</v>
      </c>
      <c r="Q95" s="20">
        <f t="shared" si="14"/>
        <v>26.225000000000001</v>
      </c>
      <c r="R95" s="20">
        <f t="shared" si="15"/>
        <v>44.125</v>
      </c>
      <c r="S95" s="20">
        <f t="shared" si="16"/>
        <v>36.174999999999997</v>
      </c>
      <c r="T95" s="20">
        <f t="shared" si="17"/>
        <v>35.375</v>
      </c>
      <c r="U95" s="19">
        <f t="shared" si="18"/>
        <v>35.508333333333333</v>
      </c>
      <c r="V95" s="19">
        <f t="shared" si="19"/>
        <v>35.474999999999994</v>
      </c>
    </row>
    <row r="96" spans="1:22" ht="13.5" x14ac:dyDescent="0.25">
      <c r="A96" s="3">
        <f>RSI!A96</f>
        <v>42144</v>
      </c>
      <c r="B96" s="2">
        <f>RSI!B96</f>
        <v>11.620699999999999</v>
      </c>
      <c r="C96" s="2">
        <f>RSI!I96</f>
        <v>55.333457648895347</v>
      </c>
      <c r="D96" s="2">
        <f>MACD!E96</f>
        <v>9.9985434313154542E-4</v>
      </c>
      <c r="E96" s="2">
        <f>MACD!F96</f>
        <v>-0.20283550563661945</v>
      </c>
      <c r="F96" s="2">
        <f>'Moving Avg'!D96</f>
        <v>11.683159999999999</v>
      </c>
      <c r="G96" s="2">
        <f>'Moving Avg'!F96</f>
        <v>11.580120000000003</v>
      </c>
      <c r="H96" s="2">
        <f>'Moving Avg'!G96</f>
        <v>11.241755999999995</v>
      </c>
      <c r="I96" s="2">
        <f>'Moving Avg'!H96</f>
        <v>0</v>
      </c>
      <c r="J96" s="17" t="str">
        <f>OBV!F96</f>
        <v>BULLISH</v>
      </c>
      <c r="K96" s="17" t="str">
        <f>OBV!G96</f>
        <v>NEUTRAL</v>
      </c>
      <c r="L96" s="17" t="str">
        <f>OBV!H96</f>
        <v>BULLISH DIVERGENCE</v>
      </c>
      <c r="M96" s="19">
        <f t="shared" si="10"/>
        <v>25</v>
      </c>
      <c r="N96" s="19">
        <f t="shared" si="11"/>
        <v>0</v>
      </c>
      <c r="O96" s="19">
        <f t="shared" si="12"/>
        <v>100</v>
      </c>
      <c r="P96" s="19">
        <f t="shared" si="13"/>
        <v>66.5</v>
      </c>
      <c r="Q96" s="20">
        <f t="shared" si="14"/>
        <v>33.725000000000001</v>
      </c>
      <c r="R96" s="20">
        <f t="shared" si="15"/>
        <v>56.625</v>
      </c>
      <c r="S96" s="20">
        <f t="shared" si="16"/>
        <v>58.674999999999997</v>
      </c>
      <c r="T96" s="20">
        <f t="shared" si="17"/>
        <v>47.875</v>
      </c>
      <c r="U96" s="19">
        <f t="shared" si="18"/>
        <v>49.67499999999999</v>
      </c>
      <c r="V96" s="19">
        <f t="shared" si="19"/>
        <v>49.224999999999994</v>
      </c>
    </row>
    <row r="97" spans="1:22" ht="13.5" x14ac:dyDescent="0.25">
      <c r="A97" s="3">
        <f>RSI!A97</f>
        <v>42145</v>
      </c>
      <c r="B97" s="2">
        <f>RSI!B97</f>
        <v>11.586</v>
      </c>
      <c r="C97" s="2">
        <f>RSI!I97</f>
        <v>53.68086328139205</v>
      </c>
      <c r="D97" s="2">
        <f>MACD!E97</f>
        <v>5.1718300401679684E-2</v>
      </c>
      <c r="E97" s="2">
        <f>MACD!F97</f>
        <v>-0.15192474442895965</v>
      </c>
      <c r="F97" s="2">
        <f>'Moving Avg'!D97</f>
        <v>11.66234</v>
      </c>
      <c r="G97" s="2">
        <f>'Moving Avg'!F97</f>
        <v>11.604400000000002</v>
      </c>
      <c r="H97" s="2">
        <f>'Moving Avg'!G97</f>
        <v>11.252023999999997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  <c r="M97" s="19">
        <f t="shared" si="10"/>
        <v>25</v>
      </c>
      <c r="N97" s="19">
        <f t="shared" si="11"/>
        <v>0</v>
      </c>
      <c r="O97" s="19">
        <f t="shared" si="12"/>
        <v>100</v>
      </c>
      <c r="P97" s="19">
        <f t="shared" si="13"/>
        <v>0</v>
      </c>
      <c r="Q97" s="20">
        <f t="shared" si="14"/>
        <v>23.75</v>
      </c>
      <c r="R97" s="20">
        <f t="shared" si="15"/>
        <v>40</v>
      </c>
      <c r="S97" s="20">
        <f t="shared" si="16"/>
        <v>28.75</v>
      </c>
      <c r="T97" s="20">
        <f t="shared" si="17"/>
        <v>31.25</v>
      </c>
      <c r="U97" s="19">
        <f t="shared" si="18"/>
        <v>30.833333333333332</v>
      </c>
      <c r="V97" s="19">
        <f t="shared" si="19"/>
        <v>30.9375</v>
      </c>
    </row>
    <row r="98" spans="1:22" ht="13.5" x14ac:dyDescent="0.25">
      <c r="A98" s="3">
        <f>RSI!A98</f>
        <v>42146</v>
      </c>
      <c r="B98" s="2">
        <f>RSI!B98</f>
        <v>11.565200000000001</v>
      </c>
      <c r="C98" s="2">
        <f>RSI!I98</f>
        <v>52.665495961940834</v>
      </c>
      <c r="D98" s="2">
        <f>MACD!E98</f>
        <v>8.1850207707931943E-2</v>
      </c>
      <c r="E98" s="2">
        <f>MACD!F98</f>
        <v>-0.10516975400158134</v>
      </c>
      <c r="F98" s="2">
        <f>'Moving Avg'!D98</f>
        <v>11.630420000000001</v>
      </c>
      <c r="G98" s="2">
        <f>'Moving Avg'!F98</f>
        <v>11.62452</v>
      </c>
      <c r="H98" s="2">
        <f>'Moving Avg'!G98</f>
        <v>11.261459999999998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  <c r="M98" s="19">
        <f t="shared" si="10"/>
        <v>25</v>
      </c>
      <c r="N98" s="19">
        <f t="shared" si="11"/>
        <v>0</v>
      </c>
      <c r="O98" s="19">
        <f t="shared" si="12"/>
        <v>100</v>
      </c>
      <c r="P98" s="19">
        <f t="shared" si="13"/>
        <v>0</v>
      </c>
      <c r="Q98" s="20">
        <f t="shared" si="14"/>
        <v>23.75</v>
      </c>
      <c r="R98" s="20">
        <f t="shared" si="15"/>
        <v>40</v>
      </c>
      <c r="S98" s="20">
        <f t="shared" si="16"/>
        <v>28.75</v>
      </c>
      <c r="T98" s="20">
        <f t="shared" si="17"/>
        <v>31.25</v>
      </c>
      <c r="U98" s="19">
        <f t="shared" si="18"/>
        <v>30.833333333333332</v>
      </c>
      <c r="V98" s="19">
        <f t="shared" si="19"/>
        <v>30.9375</v>
      </c>
    </row>
    <row r="99" spans="1:22" ht="13.5" x14ac:dyDescent="0.25">
      <c r="A99" s="3">
        <f>RSI!A99</f>
        <v>42149</v>
      </c>
      <c r="B99" s="2">
        <f>RSI!B99</f>
        <v>11.558299999999999</v>
      </c>
      <c r="C99" s="2">
        <f>RSI!I99</f>
        <v>52.312007279523492</v>
      </c>
      <c r="D99" s="2">
        <f>MACD!E99</f>
        <v>0.10436608713353657</v>
      </c>
      <c r="E99" s="2">
        <f>MACD!F99</f>
        <v>-6.3262585774557761E-2</v>
      </c>
      <c r="F99" s="2">
        <f>'Moving Avg'!D99</f>
        <v>11.59712</v>
      </c>
      <c r="G99" s="2">
        <f>'Moving Avg'!F99</f>
        <v>11.644295000000001</v>
      </c>
      <c r="H99" s="2">
        <f>'Moving Avg'!G99</f>
        <v>11.272005999999999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  <c r="M99" s="19">
        <f t="shared" si="10"/>
        <v>25</v>
      </c>
      <c r="N99" s="19">
        <f t="shared" si="11"/>
        <v>0</v>
      </c>
      <c r="O99" s="19">
        <f t="shared" si="12"/>
        <v>100</v>
      </c>
      <c r="P99" s="19">
        <f t="shared" si="13"/>
        <v>0</v>
      </c>
      <c r="Q99" s="20">
        <f t="shared" si="14"/>
        <v>23.75</v>
      </c>
      <c r="R99" s="20">
        <f t="shared" si="15"/>
        <v>40</v>
      </c>
      <c r="S99" s="20">
        <f t="shared" si="16"/>
        <v>28.75</v>
      </c>
      <c r="T99" s="20">
        <f t="shared" si="17"/>
        <v>31.25</v>
      </c>
      <c r="U99" s="19">
        <f t="shared" si="18"/>
        <v>30.833333333333332</v>
      </c>
      <c r="V99" s="19">
        <f t="shared" si="19"/>
        <v>30.9375</v>
      </c>
    </row>
    <row r="100" spans="1:22" ht="13.5" x14ac:dyDescent="0.25">
      <c r="A100" s="3">
        <f>RSI!A100</f>
        <v>42150</v>
      </c>
      <c r="B100" s="2">
        <f>RSI!B100</f>
        <v>11.5444</v>
      </c>
      <c r="C100" s="2">
        <f>RSI!I100</f>
        <v>51.561209764296599</v>
      </c>
      <c r="D100" s="2">
        <f>MACD!E100</f>
        <v>0.12741851588996767</v>
      </c>
      <c r="E100" s="2">
        <f>MACD!F100</f>
        <v>-2.5126365441652677E-2</v>
      </c>
      <c r="F100" s="2">
        <f>'Moving Avg'!D100</f>
        <v>11.574920000000001</v>
      </c>
      <c r="G100" s="2">
        <f>'Moving Avg'!F100</f>
        <v>11.667190000000002</v>
      </c>
      <c r="H100" s="2">
        <f>'Moving Avg'!G100</f>
        <v>11.281580000000002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  <c r="M100" s="19">
        <f t="shared" si="10"/>
        <v>25</v>
      </c>
      <c r="N100" s="19">
        <f t="shared" si="11"/>
        <v>0</v>
      </c>
      <c r="O100" s="19">
        <f t="shared" si="12"/>
        <v>100</v>
      </c>
      <c r="P100" s="19">
        <f t="shared" si="13"/>
        <v>0</v>
      </c>
      <c r="Q100" s="20">
        <f t="shared" si="14"/>
        <v>23.75</v>
      </c>
      <c r="R100" s="20">
        <f t="shared" si="15"/>
        <v>40</v>
      </c>
      <c r="S100" s="20">
        <f t="shared" si="16"/>
        <v>28.75</v>
      </c>
      <c r="T100" s="20">
        <f t="shared" si="17"/>
        <v>31.25</v>
      </c>
      <c r="U100" s="19">
        <f t="shared" si="18"/>
        <v>30.833333333333332</v>
      </c>
      <c r="V100" s="19">
        <f t="shared" si="19"/>
        <v>30.9375</v>
      </c>
    </row>
    <row r="101" spans="1:22" ht="13.5" x14ac:dyDescent="0.25">
      <c r="A101" s="3">
        <f>RSI!A101</f>
        <v>42151</v>
      </c>
      <c r="B101" s="2">
        <f>RSI!B101</f>
        <v>11.502800000000001</v>
      </c>
      <c r="C101" s="2">
        <f>RSI!I101</f>
        <v>49.281555115761144</v>
      </c>
      <c r="D101" s="2">
        <f>MACD!E101</f>
        <v>0.12959898268329617</v>
      </c>
      <c r="E101" s="2">
        <f>MACD!F101</f>
        <v>5.818704183337093E-3</v>
      </c>
      <c r="F101" s="2">
        <f>'Moving Avg'!D101</f>
        <v>11.55134</v>
      </c>
      <c r="G101" s="2">
        <f>'Moving Avg'!F101</f>
        <v>11.684535</v>
      </c>
      <c r="H101" s="2">
        <f>'Moving Avg'!G101</f>
        <v>11.287547999999999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  <c r="M101" s="19">
        <f t="shared" si="10"/>
        <v>25</v>
      </c>
      <c r="N101" s="19">
        <f t="shared" si="11"/>
        <v>0</v>
      </c>
      <c r="O101" s="19">
        <f t="shared" si="12"/>
        <v>100</v>
      </c>
      <c r="P101" s="19">
        <f t="shared" si="13"/>
        <v>0</v>
      </c>
      <c r="Q101" s="20">
        <f t="shared" si="14"/>
        <v>23.75</v>
      </c>
      <c r="R101" s="20">
        <f t="shared" si="15"/>
        <v>40</v>
      </c>
      <c r="S101" s="20">
        <f t="shared" si="16"/>
        <v>28.75</v>
      </c>
      <c r="T101" s="20">
        <f t="shared" si="17"/>
        <v>31.25</v>
      </c>
      <c r="U101" s="19">
        <f t="shared" si="18"/>
        <v>30.833333333333332</v>
      </c>
      <c r="V101" s="19">
        <f t="shared" si="19"/>
        <v>30.9375</v>
      </c>
    </row>
    <row r="102" spans="1:22" ht="13.5" x14ac:dyDescent="0.25">
      <c r="A102" s="3">
        <f>RSI!A102</f>
        <v>42152</v>
      </c>
      <c r="B102" s="2">
        <f>RSI!B102</f>
        <v>11.502800000000001</v>
      </c>
      <c r="C102" s="2">
        <f>RSI!I102</f>
        <v>49.281555115761144</v>
      </c>
      <c r="D102" s="2">
        <f>MACD!E102</f>
        <v>0.1369079070064636</v>
      </c>
      <c r="E102" s="2">
        <f>MACD!F102</f>
        <v>3.20365447479624E-2</v>
      </c>
      <c r="F102" s="2">
        <f>'Moving Avg'!D102</f>
        <v>11.534700000000001</v>
      </c>
      <c r="G102" s="2">
        <f>'Moving Avg'!F102</f>
        <v>11.701535</v>
      </c>
      <c r="H102" s="2">
        <f>'Moving Avg'!G102</f>
        <v>11.294347999999998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  <c r="M102" s="19">
        <f t="shared" si="10"/>
        <v>25</v>
      </c>
      <c r="N102" s="19">
        <f t="shared" si="11"/>
        <v>0</v>
      </c>
      <c r="O102" s="19">
        <f t="shared" si="12"/>
        <v>100</v>
      </c>
      <c r="P102" s="19">
        <f t="shared" si="13"/>
        <v>0</v>
      </c>
      <c r="Q102" s="20">
        <f t="shared" si="14"/>
        <v>23.75</v>
      </c>
      <c r="R102" s="20">
        <f t="shared" si="15"/>
        <v>40</v>
      </c>
      <c r="S102" s="20">
        <f t="shared" si="16"/>
        <v>28.75</v>
      </c>
      <c r="T102" s="20">
        <f t="shared" si="17"/>
        <v>31.25</v>
      </c>
      <c r="U102" s="19">
        <f t="shared" si="18"/>
        <v>30.833333333333332</v>
      </c>
      <c r="V102" s="19">
        <f t="shared" si="19"/>
        <v>30.9375</v>
      </c>
    </row>
    <row r="103" spans="1:22" ht="13.5" x14ac:dyDescent="0.25">
      <c r="A103" s="3">
        <f>RSI!A103</f>
        <v>42153</v>
      </c>
      <c r="B103" s="2">
        <f>RSI!B103</f>
        <v>11.502800000000001</v>
      </c>
      <c r="C103" s="2">
        <f>RSI!I103</f>
        <v>49.281555115761144</v>
      </c>
      <c r="D103" s="2">
        <f>MACD!E103</f>
        <v>0.14854700262140774</v>
      </c>
      <c r="E103" s="2">
        <f>MACD!F103</f>
        <v>5.5338636322651472E-2</v>
      </c>
      <c r="F103" s="2">
        <f>'Moving Avg'!D103</f>
        <v>11.522220000000001</v>
      </c>
      <c r="G103" s="2">
        <f>'Moving Avg'!F103</f>
        <v>11.718535000000003</v>
      </c>
      <c r="H103" s="2">
        <f>'Moving Avg'!G103</f>
        <v>11.302535999999998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  <c r="M103" s="19">
        <f t="shared" si="10"/>
        <v>25</v>
      </c>
      <c r="N103" s="19">
        <f t="shared" si="11"/>
        <v>0</v>
      </c>
      <c r="O103" s="19">
        <f t="shared" si="12"/>
        <v>100</v>
      </c>
      <c r="P103" s="19">
        <f t="shared" si="13"/>
        <v>0</v>
      </c>
      <c r="Q103" s="20">
        <f t="shared" si="14"/>
        <v>23.75</v>
      </c>
      <c r="R103" s="20">
        <f t="shared" si="15"/>
        <v>40</v>
      </c>
      <c r="S103" s="20">
        <f t="shared" si="16"/>
        <v>28.75</v>
      </c>
      <c r="T103" s="20">
        <f t="shared" si="17"/>
        <v>31.25</v>
      </c>
      <c r="U103" s="19">
        <f t="shared" si="18"/>
        <v>30.833333333333332</v>
      </c>
      <c r="V103" s="19">
        <f t="shared" si="19"/>
        <v>30.9375</v>
      </c>
    </row>
    <row r="104" spans="1:22" ht="13.5" x14ac:dyDescent="0.25">
      <c r="A104" s="3">
        <f>RSI!A104</f>
        <v>42156</v>
      </c>
      <c r="B104" s="2">
        <f>RSI!B104</f>
        <v>11.4473</v>
      </c>
      <c r="C104" s="2">
        <f>RSI!I104</f>
        <v>45.900029887487342</v>
      </c>
      <c r="D104" s="2">
        <f>MACD!E104</f>
        <v>0.16261413448358475</v>
      </c>
      <c r="E104" s="2">
        <f>MACD!F104</f>
        <v>7.6793735954838127E-2</v>
      </c>
      <c r="F104" s="2">
        <f>'Moving Avg'!D104</f>
        <v>11.500019999999999</v>
      </c>
      <c r="G104" s="2">
        <f>'Moving Avg'!F104</f>
        <v>11.701195000000002</v>
      </c>
      <c r="H104" s="2">
        <f>'Moving Avg'!G104</f>
        <v>11.316134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  <c r="M104" s="19">
        <f t="shared" si="10"/>
        <v>25</v>
      </c>
      <c r="N104" s="19">
        <f t="shared" si="11"/>
        <v>0</v>
      </c>
      <c r="O104" s="19">
        <f t="shared" si="12"/>
        <v>100</v>
      </c>
      <c r="P104" s="19">
        <f t="shared" si="13"/>
        <v>0</v>
      </c>
      <c r="Q104" s="20">
        <f t="shared" si="14"/>
        <v>23.75</v>
      </c>
      <c r="R104" s="20">
        <f t="shared" si="15"/>
        <v>40</v>
      </c>
      <c r="S104" s="20">
        <f t="shared" si="16"/>
        <v>28.75</v>
      </c>
      <c r="T104" s="20">
        <f t="shared" si="17"/>
        <v>31.25</v>
      </c>
      <c r="U104" s="19">
        <f t="shared" si="18"/>
        <v>30.833333333333332</v>
      </c>
      <c r="V104" s="19">
        <f t="shared" si="19"/>
        <v>30.9375</v>
      </c>
    </row>
    <row r="105" spans="1:22" ht="13.5" x14ac:dyDescent="0.25">
      <c r="A105" s="3">
        <f>RSI!A105</f>
        <v>42157</v>
      </c>
      <c r="B105" s="2">
        <f>RSI!B105</f>
        <v>11.7248</v>
      </c>
      <c r="C105" s="2">
        <f>RSI!I105</f>
        <v>60.495779694079808</v>
      </c>
      <c r="D105" s="2">
        <f>MACD!E105</f>
        <v>0.14371215364074708</v>
      </c>
      <c r="E105" s="2">
        <f>MACD!F105</f>
        <v>9.017741949201992E-2</v>
      </c>
      <c r="F105" s="2">
        <f>'Moving Avg'!D105</f>
        <v>11.536100000000001</v>
      </c>
      <c r="G105" s="2">
        <f>'Moving Avg'!F105</f>
        <v>11.673445000000003</v>
      </c>
      <c r="H105" s="2">
        <f>'Moving Avg'!G105</f>
        <v>11.330009999999998</v>
      </c>
      <c r="I105" s="2">
        <f>'Moving Avg'!H105</f>
        <v>0</v>
      </c>
      <c r="J105" s="17" t="str">
        <f>OBV!F105</f>
        <v>BULLISH</v>
      </c>
      <c r="K105" s="17" t="str">
        <f>OBV!G105</f>
        <v>NEUTRAL</v>
      </c>
      <c r="L105" s="17" t="str">
        <f>OBV!H105</f>
        <v>CONFIRMED BULLISH</v>
      </c>
      <c r="M105" s="19">
        <f t="shared" si="10"/>
        <v>25</v>
      </c>
      <c r="N105" s="19">
        <f t="shared" si="11"/>
        <v>0</v>
      </c>
      <c r="O105" s="19">
        <f t="shared" si="12"/>
        <v>100</v>
      </c>
      <c r="P105" s="19">
        <f t="shared" si="13"/>
        <v>83.5</v>
      </c>
      <c r="Q105" s="20">
        <f t="shared" si="14"/>
        <v>36.274999999999999</v>
      </c>
      <c r="R105" s="20">
        <f t="shared" si="15"/>
        <v>60.875</v>
      </c>
      <c r="S105" s="20">
        <f t="shared" si="16"/>
        <v>66.325000000000003</v>
      </c>
      <c r="T105" s="20">
        <f t="shared" si="17"/>
        <v>52.125</v>
      </c>
      <c r="U105" s="19">
        <f t="shared" si="18"/>
        <v>54.491666666666674</v>
      </c>
      <c r="V105" s="19">
        <f t="shared" si="19"/>
        <v>53.900000000000006</v>
      </c>
    </row>
    <row r="106" spans="1:22" ht="13.5" x14ac:dyDescent="0.25">
      <c r="A106" s="3">
        <f>RSI!A106</f>
        <v>42158</v>
      </c>
      <c r="B106" s="2">
        <f>RSI!B106</f>
        <v>11.7178</v>
      </c>
      <c r="C106" s="2">
        <f>RSI!I106</f>
        <v>60.055627541176115</v>
      </c>
      <c r="D106" s="2">
        <f>MACD!E106</f>
        <v>0.12165433783920143</v>
      </c>
      <c r="E106" s="2">
        <f>MACD!F106</f>
        <v>9.6472803161456233E-2</v>
      </c>
      <c r="F106" s="2">
        <f>'Moving Avg'!D106</f>
        <v>11.5791</v>
      </c>
      <c r="G106" s="2">
        <f>'Moving Avg'!F106</f>
        <v>11.647080000000003</v>
      </c>
      <c r="H106" s="2">
        <f>'Moving Avg'!G106</f>
        <v>11.342913999999999</v>
      </c>
      <c r="I106" s="2">
        <f>'Moving Avg'!H106</f>
        <v>0</v>
      </c>
      <c r="J106" s="17" t="str">
        <f>OBV!F106</f>
        <v>BEARISH</v>
      </c>
      <c r="K106" s="17" t="str">
        <f>OBV!G106</f>
        <v>NEUTRAL</v>
      </c>
      <c r="L106" s="17" t="str">
        <f>OBV!H106</f>
        <v>BEARISH DIVERGENCE</v>
      </c>
      <c r="M106" s="19">
        <f t="shared" si="10"/>
        <v>25</v>
      </c>
      <c r="N106" s="19">
        <f t="shared" si="11"/>
        <v>0</v>
      </c>
      <c r="O106" s="19">
        <f t="shared" si="12"/>
        <v>100</v>
      </c>
      <c r="P106" s="19">
        <f t="shared" si="13"/>
        <v>16.5</v>
      </c>
      <c r="Q106" s="20">
        <f t="shared" si="14"/>
        <v>26.225000000000001</v>
      </c>
      <c r="R106" s="20">
        <f t="shared" si="15"/>
        <v>44.125</v>
      </c>
      <c r="S106" s="20">
        <f t="shared" si="16"/>
        <v>36.174999999999997</v>
      </c>
      <c r="T106" s="20">
        <f t="shared" si="17"/>
        <v>35.375</v>
      </c>
      <c r="U106" s="19">
        <f t="shared" si="18"/>
        <v>35.508333333333333</v>
      </c>
      <c r="V106" s="19">
        <f t="shared" si="19"/>
        <v>35.474999999999994</v>
      </c>
    </row>
    <row r="107" spans="1:22" ht="13.5" x14ac:dyDescent="0.25">
      <c r="A107" s="3">
        <f>RSI!A107</f>
        <v>42159</v>
      </c>
      <c r="B107" s="2">
        <f>RSI!B107</f>
        <v>11.690099999999999</v>
      </c>
      <c r="C107" s="2">
        <f>RSI!I107</f>
        <v>58.249548600820148</v>
      </c>
      <c r="D107" s="2">
        <f>MACD!E107</f>
        <v>9.8593036708766846E-2</v>
      </c>
      <c r="E107" s="2">
        <f>MACD!F107</f>
        <v>9.6896849870918372E-2</v>
      </c>
      <c r="F107" s="2">
        <f>'Moving Avg'!D107</f>
        <v>11.616560000000002</v>
      </c>
      <c r="G107" s="2">
        <f>'Moving Avg'!F107</f>
        <v>11.637715000000002</v>
      </c>
      <c r="H107" s="2">
        <f>'Moving Avg'!G107</f>
        <v>11.356235999999999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BEARISH DIVERGENCE</v>
      </c>
      <c r="M107" s="19">
        <f t="shared" si="10"/>
        <v>25</v>
      </c>
      <c r="N107" s="19">
        <f t="shared" si="11"/>
        <v>0</v>
      </c>
      <c r="O107" s="19">
        <f t="shared" si="12"/>
        <v>100</v>
      </c>
      <c r="P107" s="19">
        <f t="shared" si="13"/>
        <v>0</v>
      </c>
      <c r="Q107" s="20">
        <f t="shared" si="14"/>
        <v>23.75</v>
      </c>
      <c r="R107" s="20">
        <f t="shared" si="15"/>
        <v>40</v>
      </c>
      <c r="S107" s="20">
        <f t="shared" si="16"/>
        <v>28.75</v>
      </c>
      <c r="T107" s="20">
        <f t="shared" si="17"/>
        <v>31.25</v>
      </c>
      <c r="U107" s="19">
        <f t="shared" si="18"/>
        <v>30.833333333333332</v>
      </c>
      <c r="V107" s="19">
        <f t="shared" si="19"/>
        <v>30.9375</v>
      </c>
    </row>
    <row r="108" spans="1:22" ht="13.5" x14ac:dyDescent="0.25">
      <c r="A108" s="3">
        <f>RSI!A108</f>
        <v>42160</v>
      </c>
      <c r="B108" s="2">
        <f>RSI!B108</f>
        <v>11.620699999999999</v>
      </c>
      <c r="C108" s="2">
        <f>RSI!I108</f>
        <v>53.87778065177914</v>
      </c>
      <c r="D108" s="2">
        <f>MACD!E108</f>
        <v>8.0155914322146415E-2</v>
      </c>
      <c r="E108" s="2">
        <f>MACD!F108</f>
        <v>9.3548662761163984E-2</v>
      </c>
      <c r="F108" s="2">
        <f>'Moving Avg'!D108</f>
        <v>11.640139999999999</v>
      </c>
      <c r="G108" s="2">
        <f>'Moving Avg'!F108</f>
        <v>11.629390000000003</v>
      </c>
      <c r="H108" s="2">
        <f>'Moving Avg'!G108</f>
        <v>11.368169999999999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BEARISH DIVERGENCE</v>
      </c>
      <c r="M108" s="19">
        <f t="shared" si="10"/>
        <v>25</v>
      </c>
      <c r="N108" s="19">
        <f t="shared" si="11"/>
        <v>45</v>
      </c>
      <c r="O108" s="19">
        <f t="shared" si="12"/>
        <v>100</v>
      </c>
      <c r="P108" s="19">
        <f t="shared" si="13"/>
        <v>0</v>
      </c>
      <c r="Q108" s="20">
        <f t="shared" si="14"/>
        <v>39.5</v>
      </c>
      <c r="R108" s="20">
        <f t="shared" si="15"/>
        <v>49</v>
      </c>
      <c r="S108" s="20">
        <f t="shared" si="16"/>
        <v>35.5</v>
      </c>
      <c r="T108" s="20">
        <f t="shared" si="17"/>
        <v>42.5</v>
      </c>
      <c r="U108" s="19">
        <f t="shared" si="18"/>
        <v>41.333333333333336</v>
      </c>
      <c r="V108" s="19">
        <f t="shared" si="19"/>
        <v>41.625</v>
      </c>
    </row>
    <row r="109" spans="1:22" ht="13.5" x14ac:dyDescent="0.25">
      <c r="A109" s="3">
        <f>RSI!A109</f>
        <v>42163</v>
      </c>
      <c r="B109" s="2">
        <f>RSI!B109</f>
        <v>11.6554</v>
      </c>
      <c r="C109" s="2">
        <f>RSI!I109</f>
        <v>55.669309164811075</v>
      </c>
      <c r="D109" s="2">
        <f>MACD!E109</f>
        <v>6.0533030237788665E-2</v>
      </c>
      <c r="E109" s="2">
        <f>MACD!F109</f>
        <v>8.6945536256488931E-2</v>
      </c>
      <c r="F109" s="2">
        <f>'Moving Avg'!D109</f>
        <v>11.681760000000001</v>
      </c>
      <c r="G109" s="2">
        <f>'Moving Avg'!F109</f>
        <v>11.623840000000001</v>
      </c>
      <c r="H109" s="2">
        <f>'Moving Avg'!G109</f>
        <v>11.382045999999997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BEARISH DIVERGENCE</v>
      </c>
      <c r="M109" s="19">
        <f t="shared" si="10"/>
        <v>25</v>
      </c>
      <c r="N109" s="19">
        <f t="shared" si="11"/>
        <v>100</v>
      </c>
      <c r="O109" s="19">
        <f t="shared" si="12"/>
        <v>100</v>
      </c>
      <c r="P109" s="19">
        <f t="shared" si="13"/>
        <v>0</v>
      </c>
      <c r="Q109" s="20">
        <f t="shared" si="14"/>
        <v>58.75</v>
      </c>
      <c r="R109" s="20">
        <f t="shared" si="15"/>
        <v>60</v>
      </c>
      <c r="S109" s="20">
        <f t="shared" si="16"/>
        <v>43.75</v>
      </c>
      <c r="T109" s="20">
        <f t="shared" si="17"/>
        <v>56.25</v>
      </c>
      <c r="U109" s="19">
        <f t="shared" si="18"/>
        <v>54.166666666666664</v>
      </c>
      <c r="V109" s="19">
        <f t="shared" si="19"/>
        <v>54.6875</v>
      </c>
    </row>
    <row r="110" spans="1:22" ht="13.5" x14ac:dyDescent="0.25">
      <c r="A110" s="3">
        <f>RSI!A110</f>
        <v>42164</v>
      </c>
      <c r="B110" s="2">
        <f>RSI!B110</f>
        <v>11.6554</v>
      </c>
      <c r="C110" s="2">
        <f>RSI!I110</f>
        <v>55.669309164811075</v>
      </c>
      <c r="D110" s="2">
        <f>MACD!E110</f>
        <v>4.1224126408302197E-2</v>
      </c>
      <c r="E110" s="2">
        <f>MACD!F110</f>
        <v>7.7801254286851584E-2</v>
      </c>
      <c r="F110" s="2">
        <f>'Moving Avg'!D110</f>
        <v>11.66788</v>
      </c>
      <c r="G110" s="2">
        <f>'Moving Avg'!F110</f>
        <v>11.617250000000002</v>
      </c>
      <c r="H110" s="2">
        <f>'Moving Avg'!G110</f>
        <v>11.398003999999997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  <c r="M110" s="19">
        <f t="shared" si="10"/>
        <v>25</v>
      </c>
      <c r="N110" s="19">
        <f t="shared" si="11"/>
        <v>100</v>
      </c>
      <c r="O110" s="19">
        <f t="shared" si="12"/>
        <v>100</v>
      </c>
      <c r="P110" s="19">
        <f t="shared" si="13"/>
        <v>0</v>
      </c>
      <c r="Q110" s="20">
        <f t="shared" si="14"/>
        <v>58.75</v>
      </c>
      <c r="R110" s="20">
        <f t="shared" si="15"/>
        <v>60</v>
      </c>
      <c r="S110" s="20">
        <f t="shared" si="16"/>
        <v>43.75</v>
      </c>
      <c r="T110" s="20">
        <f t="shared" si="17"/>
        <v>56.25</v>
      </c>
      <c r="U110" s="19">
        <f t="shared" si="18"/>
        <v>54.166666666666664</v>
      </c>
      <c r="V110" s="19">
        <f t="shared" si="19"/>
        <v>54.6875</v>
      </c>
    </row>
    <row r="111" spans="1:22" ht="13.5" x14ac:dyDescent="0.25">
      <c r="A111" s="3">
        <f>RSI!A111</f>
        <v>42165</v>
      </c>
      <c r="B111" s="2">
        <f>RSI!B111</f>
        <v>11.551299999999999</v>
      </c>
      <c r="C111" s="2">
        <f>RSI!I111</f>
        <v>49.04152824481838</v>
      </c>
      <c r="D111" s="2">
        <f>MACD!E111</f>
        <v>2.5672431084252878E-2</v>
      </c>
      <c r="E111" s="2">
        <f>MACD!F111</f>
        <v>6.7375489646331846E-2</v>
      </c>
      <c r="F111" s="2">
        <f>'Moving Avg'!D111</f>
        <v>11.63458</v>
      </c>
      <c r="G111" s="2">
        <f>'Moving Avg'!F111</f>
        <v>11.612045000000002</v>
      </c>
      <c r="H111" s="2">
        <f>'Moving Avg'!G111</f>
        <v>11.409797999999999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  <c r="M111" s="19">
        <f t="shared" si="10"/>
        <v>25</v>
      </c>
      <c r="N111" s="19">
        <f t="shared" si="11"/>
        <v>100</v>
      </c>
      <c r="O111" s="19">
        <f t="shared" si="12"/>
        <v>100</v>
      </c>
      <c r="P111" s="19">
        <f t="shared" si="13"/>
        <v>0</v>
      </c>
      <c r="Q111" s="20">
        <f t="shared" si="14"/>
        <v>58.75</v>
      </c>
      <c r="R111" s="20">
        <f t="shared" si="15"/>
        <v>60</v>
      </c>
      <c r="S111" s="20">
        <f t="shared" si="16"/>
        <v>43.75</v>
      </c>
      <c r="T111" s="20">
        <f t="shared" si="17"/>
        <v>56.25</v>
      </c>
      <c r="U111" s="19">
        <f t="shared" si="18"/>
        <v>54.166666666666664</v>
      </c>
      <c r="V111" s="19">
        <f t="shared" si="19"/>
        <v>54.6875</v>
      </c>
    </row>
    <row r="112" spans="1:22" ht="13.5" x14ac:dyDescent="0.25">
      <c r="A112" s="3">
        <f>RSI!A112</f>
        <v>42166</v>
      </c>
      <c r="B112" s="2">
        <f>RSI!B112</f>
        <v>11.5444</v>
      </c>
      <c r="C112" s="2">
        <f>RSI!I112</f>
        <v>48.628267499891066</v>
      </c>
      <c r="D112" s="2">
        <f>MACD!E112</f>
        <v>1.3153895647072034E-2</v>
      </c>
      <c r="E112" s="2">
        <f>MACD!F112</f>
        <v>5.6531170846479892E-2</v>
      </c>
      <c r="F112" s="2">
        <f>'Moving Avg'!D112</f>
        <v>11.605439999999998</v>
      </c>
      <c r="G112" s="2">
        <f>'Moving Avg'!F112</f>
        <v>11.604760000000001</v>
      </c>
      <c r="H112" s="2">
        <f>'Moving Avg'!G112</f>
        <v>11.421591999999999</v>
      </c>
      <c r="I112" s="2">
        <f>'Moving Avg'!H112</f>
        <v>0</v>
      </c>
      <c r="J112" s="17" t="str">
        <f>OBV!F112</f>
        <v>BEARISH</v>
      </c>
      <c r="K112" s="17" t="str">
        <f>OBV!G112</f>
        <v>WEAK</v>
      </c>
      <c r="L112" s="17" t="str">
        <f>OBV!H112</f>
        <v>CONFIRMED BEARISH</v>
      </c>
      <c r="M112" s="19">
        <f t="shared" si="10"/>
        <v>25</v>
      </c>
      <c r="N112" s="19">
        <f t="shared" si="11"/>
        <v>100</v>
      </c>
      <c r="O112" s="19">
        <f t="shared" si="12"/>
        <v>100</v>
      </c>
      <c r="P112" s="19">
        <f t="shared" si="13"/>
        <v>0</v>
      </c>
      <c r="Q112" s="20">
        <f t="shared" si="14"/>
        <v>58.75</v>
      </c>
      <c r="R112" s="20">
        <f t="shared" si="15"/>
        <v>60</v>
      </c>
      <c r="S112" s="20">
        <f t="shared" si="16"/>
        <v>43.75</v>
      </c>
      <c r="T112" s="20">
        <f t="shared" si="17"/>
        <v>56.25</v>
      </c>
      <c r="U112" s="19">
        <f t="shared" si="18"/>
        <v>54.166666666666664</v>
      </c>
      <c r="V112" s="19">
        <f t="shared" si="19"/>
        <v>54.6875</v>
      </c>
    </row>
    <row r="113" spans="1:22" ht="13.5" x14ac:dyDescent="0.25">
      <c r="A113" s="3">
        <f>RSI!A113</f>
        <v>42167</v>
      </c>
      <c r="B113" s="2">
        <f>RSI!B113</f>
        <v>11.5166</v>
      </c>
      <c r="C113" s="2">
        <f>RSI!I113</f>
        <v>46.912992780633665</v>
      </c>
      <c r="D113" s="2">
        <f>MACD!E113</f>
        <v>4.7812095279464728E-3</v>
      </c>
      <c r="E113" s="2">
        <f>MACD!F113</f>
        <v>4.6181178582773208E-2</v>
      </c>
      <c r="F113" s="2">
        <f>'Moving Avg'!D113</f>
        <v>11.584619999999997</v>
      </c>
      <c r="G113" s="2">
        <f>'Moving Avg'!F113</f>
        <v>11.59435</v>
      </c>
      <c r="H113" s="2">
        <f>'Moving Avg'!G113</f>
        <v>11.434079999999996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  <c r="M113" s="19">
        <f t="shared" si="10"/>
        <v>25</v>
      </c>
      <c r="N113" s="19">
        <f t="shared" si="11"/>
        <v>100</v>
      </c>
      <c r="O113" s="19">
        <f t="shared" si="12"/>
        <v>100</v>
      </c>
      <c r="P113" s="19">
        <f t="shared" si="13"/>
        <v>0</v>
      </c>
      <c r="Q113" s="20">
        <f t="shared" si="14"/>
        <v>58.75</v>
      </c>
      <c r="R113" s="20">
        <f t="shared" si="15"/>
        <v>60</v>
      </c>
      <c r="S113" s="20">
        <f t="shared" si="16"/>
        <v>43.75</v>
      </c>
      <c r="T113" s="20">
        <f t="shared" si="17"/>
        <v>56.25</v>
      </c>
      <c r="U113" s="19">
        <f t="shared" si="18"/>
        <v>54.166666666666664</v>
      </c>
      <c r="V113" s="19">
        <f t="shared" si="19"/>
        <v>54.6875</v>
      </c>
    </row>
    <row r="114" spans="1:22" ht="13.5" x14ac:dyDescent="0.25">
      <c r="A114" s="3">
        <f>RSI!A114</f>
        <v>42170</v>
      </c>
      <c r="B114" s="2">
        <f>RSI!B114</f>
        <v>11.8025</v>
      </c>
      <c r="C114" s="2">
        <f>RSI!I114</f>
        <v>61.826033917338435</v>
      </c>
      <c r="D114" s="2">
        <f>MACD!E114</f>
        <v>-3.1706578280806141E-2</v>
      </c>
      <c r="E114" s="2">
        <f>MACD!F114</f>
        <v>3.0603627210057341E-2</v>
      </c>
      <c r="F114" s="2">
        <f>'Moving Avg'!D114</f>
        <v>11.614039999999999</v>
      </c>
      <c r="G114" s="2">
        <f>'Moving Avg'!F114</f>
        <v>11.598235000000003</v>
      </c>
      <c r="H114" s="2">
        <f>'Moving Avg'!G114</f>
        <v>11.451175999999998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  <c r="M114" s="19">
        <f t="shared" si="10"/>
        <v>25</v>
      </c>
      <c r="N114" s="19">
        <f t="shared" si="11"/>
        <v>100</v>
      </c>
      <c r="O114" s="19">
        <f t="shared" si="12"/>
        <v>100</v>
      </c>
      <c r="P114" s="19">
        <f t="shared" si="13"/>
        <v>0</v>
      </c>
      <c r="Q114" s="20">
        <f t="shared" si="14"/>
        <v>58.75</v>
      </c>
      <c r="R114" s="20">
        <f t="shared" si="15"/>
        <v>60</v>
      </c>
      <c r="S114" s="20">
        <f t="shared" si="16"/>
        <v>43.75</v>
      </c>
      <c r="T114" s="20">
        <f t="shared" si="17"/>
        <v>56.25</v>
      </c>
      <c r="U114" s="19">
        <f t="shared" si="18"/>
        <v>54.166666666666664</v>
      </c>
      <c r="V114" s="19">
        <f t="shared" si="19"/>
        <v>54.6875</v>
      </c>
    </row>
    <row r="115" spans="1:22" ht="13.5" x14ac:dyDescent="0.25">
      <c r="A115" s="3">
        <f>RSI!A115</f>
        <v>42171</v>
      </c>
      <c r="B115" s="2">
        <f>RSI!B115</f>
        <v>11.7882</v>
      </c>
      <c r="C115" s="2">
        <f>RSI!I115</f>
        <v>60.904452765485644</v>
      </c>
      <c r="D115" s="2">
        <f>MACD!E115</f>
        <v>-2.0228844190445017E-2</v>
      </c>
      <c r="E115" s="2">
        <f>MACD!F115</f>
        <v>2.0437132929956872E-2</v>
      </c>
      <c r="F115" s="2">
        <f>'Moving Avg'!D115</f>
        <v>11.640600000000001</v>
      </c>
      <c r="G115" s="2">
        <f>'Moving Avg'!F115</f>
        <v>11.604875</v>
      </c>
      <c r="H115" s="2">
        <f>'Moving Avg'!G115</f>
        <v>11.467013999999997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  <c r="M115" s="19">
        <f t="shared" si="10"/>
        <v>25</v>
      </c>
      <c r="N115" s="19">
        <f t="shared" si="11"/>
        <v>100</v>
      </c>
      <c r="O115" s="19">
        <f t="shared" si="12"/>
        <v>100</v>
      </c>
      <c r="P115" s="19">
        <f t="shared" si="13"/>
        <v>0</v>
      </c>
      <c r="Q115" s="20">
        <f t="shared" si="14"/>
        <v>58.75</v>
      </c>
      <c r="R115" s="20">
        <f t="shared" si="15"/>
        <v>60</v>
      </c>
      <c r="S115" s="20">
        <f t="shared" si="16"/>
        <v>43.75</v>
      </c>
      <c r="T115" s="20">
        <f t="shared" si="17"/>
        <v>56.25</v>
      </c>
      <c r="U115" s="19">
        <f t="shared" si="18"/>
        <v>54.166666666666664</v>
      </c>
      <c r="V115" s="19">
        <f t="shared" si="19"/>
        <v>54.6875</v>
      </c>
    </row>
    <row r="116" spans="1:22" ht="13.5" x14ac:dyDescent="0.25">
      <c r="A116" s="3">
        <f>RSI!A116</f>
        <v>42172</v>
      </c>
      <c r="B116" s="2">
        <f>RSI!B116</f>
        <v>11.874000000000001</v>
      </c>
      <c r="C116" s="2">
        <f>RSI!I116</f>
        <v>64.33915981225492</v>
      </c>
      <c r="D116" s="2">
        <f>MACD!E116</f>
        <v>-1.9160775097535776E-2</v>
      </c>
      <c r="E116" s="2">
        <f>MACD!F116</f>
        <v>1.2517551324458342E-2</v>
      </c>
      <c r="F116" s="2">
        <f>'Moving Avg'!D116</f>
        <v>11.705140000000002</v>
      </c>
      <c r="G116" s="2">
        <f>'Moving Avg'!F116</f>
        <v>11.61754</v>
      </c>
      <c r="H116" s="2">
        <f>'Moving Avg'!G116</f>
        <v>11.483873999999998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  <c r="M116" s="19">
        <f t="shared" si="10"/>
        <v>25</v>
      </c>
      <c r="N116" s="19">
        <f t="shared" si="11"/>
        <v>100</v>
      </c>
      <c r="O116" s="19">
        <f t="shared" si="12"/>
        <v>100</v>
      </c>
      <c r="P116" s="19">
        <f t="shared" si="13"/>
        <v>0</v>
      </c>
      <c r="Q116" s="20">
        <f t="shared" si="14"/>
        <v>58.75</v>
      </c>
      <c r="R116" s="20">
        <f t="shared" si="15"/>
        <v>60</v>
      </c>
      <c r="S116" s="20">
        <f t="shared" si="16"/>
        <v>43.75</v>
      </c>
      <c r="T116" s="20">
        <f t="shared" si="17"/>
        <v>56.25</v>
      </c>
      <c r="U116" s="19">
        <f t="shared" si="18"/>
        <v>54.166666666666664</v>
      </c>
      <c r="V116" s="19">
        <f t="shared" si="19"/>
        <v>54.6875</v>
      </c>
    </row>
    <row r="117" spans="1:22" ht="13.5" x14ac:dyDescent="0.25">
      <c r="A117" s="3">
        <f>RSI!A117</f>
        <v>42173</v>
      </c>
      <c r="B117" s="2">
        <f>RSI!B117</f>
        <v>11.945600000000001</v>
      </c>
      <c r="C117" s="2">
        <f>RSI!I117</f>
        <v>66.948685404310652</v>
      </c>
      <c r="D117" s="2">
        <f>MACD!E117</f>
        <v>-2.9450911562095783E-2</v>
      </c>
      <c r="E117" s="2">
        <f>MACD!F117</f>
        <v>4.1238587471475168E-3</v>
      </c>
      <c r="F117" s="2">
        <f>'Moving Avg'!D117</f>
        <v>11.78538</v>
      </c>
      <c r="G117" s="2">
        <f>'Moving Avg'!F117</f>
        <v>11.63552</v>
      </c>
      <c r="H117" s="2">
        <f>'Moving Avg'!G117</f>
        <v>11.502165999999999</v>
      </c>
      <c r="I117" s="2">
        <f>'Moving Avg'!H117</f>
        <v>0</v>
      </c>
      <c r="J117" s="17" t="str">
        <f>OBV!F117</f>
        <v>BULLISH</v>
      </c>
      <c r="K117" s="17" t="str">
        <f>OBV!G117</f>
        <v>NEUTRAL</v>
      </c>
      <c r="L117" s="17" t="str">
        <f>OBV!H117</f>
        <v>CONFIRMED BULLISH</v>
      </c>
      <c r="M117" s="19">
        <f t="shared" si="10"/>
        <v>25</v>
      </c>
      <c r="N117" s="19">
        <f t="shared" si="11"/>
        <v>100</v>
      </c>
      <c r="O117" s="19">
        <f t="shared" si="12"/>
        <v>100</v>
      </c>
      <c r="P117" s="19">
        <f t="shared" si="13"/>
        <v>83.5</v>
      </c>
      <c r="Q117" s="20">
        <f t="shared" si="14"/>
        <v>71.275000000000006</v>
      </c>
      <c r="R117" s="20">
        <f t="shared" si="15"/>
        <v>80.875</v>
      </c>
      <c r="S117" s="20">
        <f t="shared" si="16"/>
        <v>81.325000000000003</v>
      </c>
      <c r="T117" s="20">
        <f t="shared" si="17"/>
        <v>77.125</v>
      </c>
      <c r="U117" s="19">
        <f t="shared" si="18"/>
        <v>77.825000000000003</v>
      </c>
      <c r="V117" s="19">
        <f t="shared" si="19"/>
        <v>77.650000000000006</v>
      </c>
    </row>
    <row r="118" spans="1:22" ht="13.5" x14ac:dyDescent="0.25">
      <c r="A118" s="3">
        <f>RSI!A118</f>
        <v>42174</v>
      </c>
      <c r="B118" s="2">
        <f>RSI!B118</f>
        <v>12.1602</v>
      </c>
      <c r="C118" s="2">
        <f>RSI!I118</f>
        <v>73.263680179426217</v>
      </c>
      <c r="D118" s="2">
        <f>MACD!E118</f>
        <v>-6.6662261651853072E-2</v>
      </c>
      <c r="E118" s="2">
        <f>MACD!F118</f>
        <v>-1.0033365332652601E-2</v>
      </c>
      <c r="F118" s="2">
        <f>'Moving Avg'!D118</f>
        <v>11.914099999999999</v>
      </c>
      <c r="G118" s="2">
        <f>'Moving Avg'!F118</f>
        <v>11.665270000000001</v>
      </c>
      <c r="H118" s="2">
        <f>'Moving Avg'!G118</f>
        <v>11.524749999999999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  <c r="M118" s="19">
        <f t="shared" si="10"/>
        <v>0</v>
      </c>
      <c r="N118" s="19">
        <f t="shared" si="11"/>
        <v>100</v>
      </c>
      <c r="O118" s="19">
        <f t="shared" si="12"/>
        <v>100</v>
      </c>
      <c r="P118" s="19">
        <f t="shared" si="13"/>
        <v>100</v>
      </c>
      <c r="Q118" s="20">
        <f t="shared" si="14"/>
        <v>65</v>
      </c>
      <c r="R118" s="20">
        <f t="shared" si="15"/>
        <v>80</v>
      </c>
      <c r="S118" s="20">
        <f t="shared" si="16"/>
        <v>85</v>
      </c>
      <c r="T118" s="20">
        <f t="shared" si="17"/>
        <v>75</v>
      </c>
      <c r="U118" s="19">
        <f t="shared" si="18"/>
        <v>76.666666666666671</v>
      </c>
      <c r="V118" s="19">
        <f t="shared" si="19"/>
        <v>76.25</v>
      </c>
    </row>
    <row r="119" spans="1:22" ht="13.5" x14ac:dyDescent="0.25">
      <c r="A119" s="3">
        <f>RSI!A119</f>
        <v>42177</v>
      </c>
      <c r="B119" s="2">
        <f>RSI!B119</f>
        <v>12.1602</v>
      </c>
      <c r="C119" s="2">
        <f>RSI!I119</f>
        <v>73.263680179426217</v>
      </c>
      <c r="D119" s="2">
        <f>MACD!E119</f>
        <v>-9.586645603383559E-2</v>
      </c>
      <c r="E119" s="2">
        <f>MACD!F119</f>
        <v>-2.7199983472889201E-2</v>
      </c>
      <c r="F119" s="2">
        <f>'Moving Avg'!D119</f>
        <v>11.98564</v>
      </c>
      <c r="G119" s="2">
        <f>'Moving Avg'!F119</f>
        <v>11.695365000000001</v>
      </c>
      <c r="H119" s="2">
        <f>'Moving Avg'!G119</f>
        <v>11.547611999999999</v>
      </c>
      <c r="I119" s="2">
        <f>'Moving Avg'!H119</f>
        <v>0</v>
      </c>
      <c r="J119" s="17" t="str">
        <f>OBV!F119</f>
        <v>BULLISH</v>
      </c>
      <c r="K119" s="17" t="str">
        <f>OBV!G119</f>
        <v>STRONG</v>
      </c>
      <c r="L119" s="17" t="str">
        <f>OBV!H119</f>
        <v>CONFIRMED BULLISH</v>
      </c>
      <c r="M119" s="19">
        <f t="shared" si="10"/>
        <v>0</v>
      </c>
      <c r="N119" s="19">
        <f t="shared" si="11"/>
        <v>100</v>
      </c>
      <c r="O119" s="19">
        <f t="shared" si="12"/>
        <v>100</v>
      </c>
      <c r="P119" s="19">
        <f t="shared" si="13"/>
        <v>100</v>
      </c>
      <c r="Q119" s="20">
        <f t="shared" si="14"/>
        <v>65</v>
      </c>
      <c r="R119" s="20">
        <f t="shared" si="15"/>
        <v>80</v>
      </c>
      <c r="S119" s="20">
        <f t="shared" si="16"/>
        <v>85</v>
      </c>
      <c r="T119" s="20">
        <f t="shared" si="17"/>
        <v>75</v>
      </c>
      <c r="U119" s="19">
        <f t="shared" si="18"/>
        <v>76.666666666666671</v>
      </c>
      <c r="V119" s="19">
        <f t="shared" si="19"/>
        <v>76.25</v>
      </c>
    </row>
    <row r="120" spans="1:22" ht="13.5" x14ac:dyDescent="0.25">
      <c r="A120" s="3">
        <f>RSI!A120</f>
        <v>42178</v>
      </c>
      <c r="B120" s="2">
        <f>RSI!B120</f>
        <v>12.374700000000001</v>
      </c>
      <c r="C120" s="2">
        <f>RSI!I120</f>
        <v>78.111689481346872</v>
      </c>
      <c r="D120" s="2">
        <f>MACD!E120</f>
        <v>-0.13929633532417718</v>
      </c>
      <c r="E120" s="2">
        <f>MACD!F120</f>
        <v>-4.9619253843146797E-2</v>
      </c>
      <c r="F120" s="2">
        <f>'Moving Avg'!D120</f>
        <v>12.10294</v>
      </c>
      <c r="G120" s="2">
        <f>'Moving Avg'!F120</f>
        <v>11.736880000000001</v>
      </c>
      <c r="H120" s="2">
        <f>'Moving Avg'!G120</f>
        <v>11.576011999999999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CONFIRMED BULLISH</v>
      </c>
      <c r="M120" s="19">
        <f t="shared" si="10"/>
        <v>0</v>
      </c>
      <c r="N120" s="19">
        <f t="shared" si="11"/>
        <v>100</v>
      </c>
      <c r="O120" s="19">
        <f t="shared" si="12"/>
        <v>100</v>
      </c>
      <c r="P120" s="19">
        <f t="shared" si="13"/>
        <v>100</v>
      </c>
      <c r="Q120" s="20">
        <f t="shared" si="14"/>
        <v>65</v>
      </c>
      <c r="R120" s="20">
        <f t="shared" si="15"/>
        <v>80</v>
      </c>
      <c r="S120" s="20">
        <f t="shared" si="16"/>
        <v>85</v>
      </c>
      <c r="T120" s="20">
        <f t="shared" si="17"/>
        <v>75</v>
      </c>
      <c r="U120" s="19">
        <f t="shared" si="18"/>
        <v>76.666666666666671</v>
      </c>
      <c r="V120" s="19">
        <f t="shared" si="19"/>
        <v>76.25</v>
      </c>
    </row>
    <row r="121" spans="1:22" ht="13.5" x14ac:dyDescent="0.25">
      <c r="A121" s="3">
        <f>RSI!A121</f>
        <v>42179</v>
      </c>
      <c r="B121" s="2">
        <f>RSI!B121</f>
        <v>12.374700000000001</v>
      </c>
      <c r="C121" s="2">
        <f>RSI!I121</f>
        <v>78.111689481346872</v>
      </c>
      <c r="D121" s="2">
        <f>MACD!E121</f>
        <v>-0.19594770701519337</v>
      </c>
      <c r="E121" s="2">
        <f>MACD!F121</f>
        <v>-7.8884944477556118E-2</v>
      </c>
      <c r="F121" s="2">
        <f>'Moving Avg'!D121</f>
        <v>12.203080000000003</v>
      </c>
      <c r="G121" s="2">
        <f>'Moving Avg'!F121</f>
        <v>11.780474999999999</v>
      </c>
      <c r="H121" s="2">
        <f>'Moving Avg'!G121</f>
        <v>11.604273999999998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  <c r="M121" s="19">
        <f t="shared" si="10"/>
        <v>0</v>
      </c>
      <c r="N121" s="19">
        <f t="shared" si="11"/>
        <v>100</v>
      </c>
      <c r="O121" s="19">
        <f t="shared" si="12"/>
        <v>100</v>
      </c>
      <c r="P121" s="19">
        <f t="shared" si="13"/>
        <v>100</v>
      </c>
      <c r="Q121" s="20">
        <f t="shared" si="14"/>
        <v>65</v>
      </c>
      <c r="R121" s="20">
        <f t="shared" si="15"/>
        <v>80</v>
      </c>
      <c r="S121" s="20">
        <f t="shared" si="16"/>
        <v>85</v>
      </c>
      <c r="T121" s="20">
        <f t="shared" si="17"/>
        <v>75</v>
      </c>
      <c r="U121" s="19">
        <f t="shared" si="18"/>
        <v>76.666666666666671</v>
      </c>
      <c r="V121" s="19">
        <f t="shared" si="19"/>
        <v>76.25</v>
      </c>
    </row>
    <row r="122" spans="1:22" ht="13.5" x14ac:dyDescent="0.25">
      <c r="A122" s="3">
        <f>RSI!A122</f>
        <v>42180</v>
      </c>
      <c r="B122" s="2">
        <f>RSI!B122</f>
        <v>12.2746</v>
      </c>
      <c r="C122" s="2">
        <f>RSI!I122</f>
        <v>71.131021093608297</v>
      </c>
      <c r="D122" s="2">
        <f>MACD!E122</f>
        <v>-0.24112986196382558</v>
      </c>
      <c r="E122" s="2">
        <f>MACD!F122</f>
        <v>-0.11133392797481001</v>
      </c>
      <c r="F122" s="2">
        <f>'Moving Avg'!D122</f>
        <v>12.268879999999999</v>
      </c>
      <c r="G122" s="2">
        <f>'Moving Avg'!F122</f>
        <v>11.819064999999998</v>
      </c>
      <c r="H122" s="2">
        <f>'Moving Avg'!G122</f>
        <v>11.629285999999997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CONFIRMED BULLISH</v>
      </c>
      <c r="M122" s="19">
        <f t="shared" si="10"/>
        <v>0</v>
      </c>
      <c r="N122" s="19">
        <f t="shared" si="11"/>
        <v>100</v>
      </c>
      <c r="O122" s="19">
        <f t="shared" si="12"/>
        <v>100</v>
      </c>
      <c r="P122" s="19">
        <f t="shared" si="13"/>
        <v>100</v>
      </c>
      <c r="Q122" s="20">
        <f t="shared" si="14"/>
        <v>65</v>
      </c>
      <c r="R122" s="20">
        <f t="shared" si="15"/>
        <v>80</v>
      </c>
      <c r="S122" s="20">
        <f t="shared" si="16"/>
        <v>85</v>
      </c>
      <c r="T122" s="20">
        <f t="shared" si="17"/>
        <v>75</v>
      </c>
      <c r="U122" s="19">
        <f t="shared" si="18"/>
        <v>76.666666666666671</v>
      </c>
      <c r="V122" s="19">
        <f t="shared" si="19"/>
        <v>76.25</v>
      </c>
    </row>
    <row r="123" spans="1:22" ht="13.5" x14ac:dyDescent="0.25">
      <c r="A123" s="3">
        <f>RSI!A123</f>
        <v>42181</v>
      </c>
      <c r="B123" s="2">
        <f>RSI!B123</f>
        <v>12.2317</v>
      </c>
      <c r="C123" s="2">
        <f>RSI!I123</f>
        <v>68.313324073506166</v>
      </c>
      <c r="D123" s="2">
        <f>MACD!E123</f>
        <v>-0.28320158037698384</v>
      </c>
      <c r="E123" s="2">
        <f>MACD!F123</f>
        <v>-0.1457074584552448</v>
      </c>
      <c r="F123" s="2">
        <f>'Moving Avg'!D123</f>
        <v>12.283179999999998</v>
      </c>
      <c r="G123" s="2">
        <f>'Moving Avg'!F123</f>
        <v>11.855509999999999</v>
      </c>
      <c r="H123" s="2">
        <f>'Moving Avg'!G123</f>
        <v>11.653439999999998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  <c r="M123" s="19">
        <f t="shared" si="10"/>
        <v>25</v>
      </c>
      <c r="N123" s="19">
        <f t="shared" si="11"/>
        <v>100</v>
      </c>
      <c r="O123" s="19">
        <f t="shared" si="12"/>
        <v>100</v>
      </c>
      <c r="P123" s="19">
        <f t="shared" si="13"/>
        <v>100</v>
      </c>
      <c r="Q123" s="20">
        <f t="shared" si="14"/>
        <v>73.75</v>
      </c>
      <c r="R123" s="20">
        <f t="shared" si="15"/>
        <v>85</v>
      </c>
      <c r="S123" s="20">
        <f t="shared" si="16"/>
        <v>88.75</v>
      </c>
      <c r="T123" s="20">
        <f t="shared" si="17"/>
        <v>81.25</v>
      </c>
      <c r="U123" s="19">
        <f t="shared" si="18"/>
        <v>82.5</v>
      </c>
      <c r="V123" s="19">
        <f t="shared" si="19"/>
        <v>82.1875</v>
      </c>
    </row>
    <row r="124" spans="1:22" ht="13.5" x14ac:dyDescent="0.25">
      <c r="A124" s="3">
        <f>RSI!A124</f>
        <v>42184</v>
      </c>
      <c r="B124" s="2">
        <f>RSI!B124</f>
        <v>12.0886</v>
      </c>
      <c r="C124" s="2">
        <f>RSI!I124</f>
        <v>59.803357717660738</v>
      </c>
      <c r="D124" s="2">
        <f>MACD!E124</f>
        <v>-0.26650105685023107</v>
      </c>
      <c r="E124" s="2">
        <f>MACD!F124</f>
        <v>-0.16986617813424204</v>
      </c>
      <c r="F124" s="2">
        <f>'Moving Avg'!D124</f>
        <v>12.26886</v>
      </c>
      <c r="G124" s="2">
        <f>'Moving Avg'!F124</f>
        <v>11.887574999999998</v>
      </c>
      <c r="H124" s="2">
        <f>'Moving Avg'!G124</f>
        <v>11.673897999999999</v>
      </c>
      <c r="I124" s="2">
        <f>'Moving Avg'!H124</f>
        <v>0</v>
      </c>
      <c r="J124" s="17" t="str">
        <f>OBV!F124</f>
        <v>BULLISH</v>
      </c>
      <c r="K124" s="17" t="str">
        <f>OBV!G124</f>
        <v>STRONG</v>
      </c>
      <c r="L124" s="17" t="str">
        <f>OBV!H124</f>
        <v>BULLISH DIVERGENCE</v>
      </c>
      <c r="M124" s="19">
        <f t="shared" si="10"/>
        <v>25</v>
      </c>
      <c r="N124" s="19">
        <f t="shared" si="11"/>
        <v>100</v>
      </c>
      <c r="O124" s="19">
        <f t="shared" si="12"/>
        <v>100</v>
      </c>
      <c r="P124" s="19">
        <f t="shared" si="13"/>
        <v>83</v>
      </c>
      <c r="Q124" s="20">
        <f t="shared" si="14"/>
        <v>71.2</v>
      </c>
      <c r="R124" s="20">
        <f t="shared" si="15"/>
        <v>80.75</v>
      </c>
      <c r="S124" s="20">
        <f t="shared" si="16"/>
        <v>81.099999999999994</v>
      </c>
      <c r="T124" s="20">
        <f t="shared" si="17"/>
        <v>77</v>
      </c>
      <c r="U124" s="19">
        <f t="shared" si="18"/>
        <v>77.683333333333323</v>
      </c>
      <c r="V124" s="19">
        <f t="shared" si="19"/>
        <v>77.512499999999989</v>
      </c>
    </row>
    <row r="125" spans="1:22" ht="13.5" x14ac:dyDescent="0.25">
      <c r="A125" s="3">
        <f>RSI!A125</f>
        <v>42185</v>
      </c>
      <c r="B125" s="2">
        <f>RSI!B125</f>
        <v>12.1602</v>
      </c>
      <c r="C125" s="2">
        <f>RSI!I125</f>
        <v>62.331812657920665</v>
      </c>
      <c r="D125" s="2">
        <f>MACD!E125</f>
        <v>-0.26114365457884148</v>
      </c>
      <c r="E125" s="2">
        <f>MACD!F125</f>
        <v>-0.18812167342316194</v>
      </c>
      <c r="F125" s="2">
        <f>'Moving Avg'!D125</f>
        <v>12.225960000000001</v>
      </c>
      <c r="G125" s="2">
        <f>'Moving Avg'!F125</f>
        <v>11.909344999999998</v>
      </c>
      <c r="H125" s="2">
        <f>'Moving Avg'!G125</f>
        <v>11.695788</v>
      </c>
      <c r="I125" s="2">
        <f>'Moving Avg'!H125</f>
        <v>0</v>
      </c>
      <c r="J125" s="17" t="str">
        <f>OBV!F125</f>
        <v>BEARISH</v>
      </c>
      <c r="K125" s="17" t="str">
        <f>OBV!G125</f>
        <v>NEUTRAL</v>
      </c>
      <c r="L125" s="17" t="str">
        <f>OBV!H125</f>
        <v>CONFIRMED BEARISH</v>
      </c>
      <c r="M125" s="19">
        <f t="shared" si="10"/>
        <v>25</v>
      </c>
      <c r="N125" s="19">
        <f t="shared" si="11"/>
        <v>100</v>
      </c>
      <c r="O125" s="19">
        <f t="shared" si="12"/>
        <v>100</v>
      </c>
      <c r="P125" s="19">
        <f t="shared" si="13"/>
        <v>16.5</v>
      </c>
      <c r="Q125" s="20">
        <f t="shared" si="14"/>
        <v>61.225000000000001</v>
      </c>
      <c r="R125" s="20">
        <f t="shared" si="15"/>
        <v>64.125</v>
      </c>
      <c r="S125" s="20">
        <f t="shared" si="16"/>
        <v>51.174999999999997</v>
      </c>
      <c r="T125" s="20">
        <f t="shared" si="17"/>
        <v>60.375</v>
      </c>
      <c r="U125" s="19">
        <f t="shared" si="18"/>
        <v>58.841666666666661</v>
      </c>
      <c r="V125" s="19">
        <f t="shared" si="19"/>
        <v>59.224999999999994</v>
      </c>
    </row>
    <row r="126" spans="1:22" ht="13.5" x14ac:dyDescent="0.25">
      <c r="A126" s="3">
        <f>RSI!A126</f>
        <v>42186</v>
      </c>
      <c r="B126" s="2">
        <f>RSI!B126</f>
        <v>12.153</v>
      </c>
      <c r="C126" s="2">
        <f>RSI!I126</f>
        <v>61.910086046272923</v>
      </c>
      <c r="D126" s="2">
        <f>MACD!E126</f>
        <v>-0.24447624647927491</v>
      </c>
      <c r="E126" s="2">
        <f>MACD!F126</f>
        <v>-0.19939258803438453</v>
      </c>
      <c r="F126" s="2">
        <f>'Moving Avg'!D126</f>
        <v>12.181619999999999</v>
      </c>
      <c r="G126" s="2">
        <f>'Moving Avg'!F126</f>
        <v>11.931104999999997</v>
      </c>
      <c r="H126" s="2">
        <f>'Moving Avg'!G126</f>
        <v>11.717534000000001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  <c r="M126" s="19">
        <f t="shared" si="10"/>
        <v>25</v>
      </c>
      <c r="N126" s="19">
        <f t="shared" si="11"/>
        <v>100</v>
      </c>
      <c r="O126" s="19">
        <f t="shared" si="12"/>
        <v>100</v>
      </c>
      <c r="P126" s="19">
        <f t="shared" si="13"/>
        <v>0</v>
      </c>
      <c r="Q126" s="20">
        <f t="shared" si="14"/>
        <v>58.75</v>
      </c>
      <c r="R126" s="20">
        <f t="shared" si="15"/>
        <v>60</v>
      </c>
      <c r="S126" s="20">
        <f t="shared" si="16"/>
        <v>43.75</v>
      </c>
      <c r="T126" s="20">
        <f t="shared" si="17"/>
        <v>56.25</v>
      </c>
      <c r="U126" s="19">
        <f t="shared" si="18"/>
        <v>54.166666666666664</v>
      </c>
      <c r="V126" s="19">
        <f t="shared" si="19"/>
        <v>54.6875</v>
      </c>
    </row>
    <row r="127" spans="1:22" ht="13.5" x14ac:dyDescent="0.25">
      <c r="A127" s="3">
        <f>RSI!A127</f>
        <v>42187</v>
      </c>
      <c r="B127" s="2">
        <f>RSI!B127</f>
        <v>12.1387</v>
      </c>
      <c r="C127" s="2">
        <f>RSI!I127</f>
        <v>61.026942927604793</v>
      </c>
      <c r="D127" s="2">
        <f>MACD!E127</f>
        <v>-0.21973652507386987</v>
      </c>
      <c r="E127" s="2">
        <f>MACD!F127</f>
        <v>-0.20346137544228163</v>
      </c>
      <c r="F127" s="2">
        <f>'Moving Avg'!D127</f>
        <v>12.154439999999999</v>
      </c>
      <c r="G127" s="2">
        <f>'Moving Avg'!F127</f>
        <v>11.953534999999999</v>
      </c>
      <c r="H127" s="2">
        <f>'Moving Avg'!G127</f>
        <v>11.738300000000002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  <c r="M127" s="19">
        <f t="shared" si="10"/>
        <v>25</v>
      </c>
      <c r="N127" s="19">
        <f t="shared" si="11"/>
        <v>45</v>
      </c>
      <c r="O127" s="19">
        <f t="shared" si="12"/>
        <v>100</v>
      </c>
      <c r="P127" s="19">
        <f t="shared" si="13"/>
        <v>0</v>
      </c>
      <c r="Q127" s="20">
        <f t="shared" si="14"/>
        <v>39.5</v>
      </c>
      <c r="R127" s="20">
        <f t="shared" si="15"/>
        <v>49</v>
      </c>
      <c r="S127" s="20">
        <f t="shared" si="16"/>
        <v>35.5</v>
      </c>
      <c r="T127" s="20">
        <f t="shared" si="17"/>
        <v>42.5</v>
      </c>
      <c r="U127" s="19">
        <f t="shared" si="18"/>
        <v>41.333333333333336</v>
      </c>
      <c r="V127" s="19">
        <f t="shared" si="19"/>
        <v>41.625</v>
      </c>
    </row>
    <row r="128" spans="1:22" ht="13.5" x14ac:dyDescent="0.25">
      <c r="A128" s="3">
        <f>RSI!A128</f>
        <v>42188</v>
      </c>
      <c r="B128" s="2">
        <f>RSI!B128</f>
        <v>12.1244</v>
      </c>
      <c r="C128" s="2">
        <f>RSI!I128</f>
        <v>60.103617120533471</v>
      </c>
      <c r="D128" s="2">
        <f>MACD!E128</f>
        <v>-0.16597535844486089</v>
      </c>
      <c r="E128" s="2">
        <f>MACD!F128</f>
        <v>-0.19596417204279748</v>
      </c>
      <c r="F128" s="2">
        <f>'Moving Avg'!D128</f>
        <v>12.13298</v>
      </c>
      <c r="G128" s="2">
        <f>'Moving Avg'!F128</f>
        <v>11.978719999999999</v>
      </c>
      <c r="H128" s="2">
        <f>'Moving Avg'!G128</f>
        <v>11.757532000000003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  <c r="M128" s="19">
        <f t="shared" si="10"/>
        <v>25</v>
      </c>
      <c r="N128" s="19">
        <f t="shared" si="11"/>
        <v>0</v>
      </c>
      <c r="O128" s="19">
        <f t="shared" si="12"/>
        <v>100</v>
      </c>
      <c r="P128" s="19">
        <f t="shared" si="13"/>
        <v>0</v>
      </c>
      <c r="Q128" s="20">
        <f t="shared" si="14"/>
        <v>23.75</v>
      </c>
      <c r="R128" s="20">
        <f t="shared" si="15"/>
        <v>40</v>
      </c>
      <c r="S128" s="20">
        <f t="shared" si="16"/>
        <v>28.75</v>
      </c>
      <c r="T128" s="20">
        <f t="shared" si="17"/>
        <v>31.25</v>
      </c>
      <c r="U128" s="19">
        <f t="shared" si="18"/>
        <v>30.833333333333332</v>
      </c>
      <c r="V128" s="19">
        <f t="shared" si="19"/>
        <v>30.9375</v>
      </c>
    </row>
    <row r="129" spans="1:22" ht="13.5" x14ac:dyDescent="0.25">
      <c r="A129" s="3">
        <f>RSI!A129</f>
        <v>42191</v>
      </c>
      <c r="B129" s="2">
        <f>RSI!B129</f>
        <v>12.052899999999999</v>
      </c>
      <c r="C129" s="2">
        <f>RSI!I129</f>
        <v>55.575945636690783</v>
      </c>
      <c r="D129" s="2">
        <f>MACD!E129</f>
        <v>-0.11625905571905903</v>
      </c>
      <c r="E129" s="2">
        <f>MACD!F129</f>
        <v>-0.18002314877804981</v>
      </c>
      <c r="F129" s="2">
        <f>'Moving Avg'!D129</f>
        <v>12.12584</v>
      </c>
      <c r="G129" s="2">
        <f>'Moving Avg'!F129</f>
        <v>11.998594999999998</v>
      </c>
      <c r="H129" s="2">
        <f>'Moving Avg'!G129</f>
        <v>11.775334000000003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  <c r="M129" s="19">
        <f t="shared" si="10"/>
        <v>25</v>
      </c>
      <c r="N129" s="19">
        <f t="shared" si="11"/>
        <v>0</v>
      </c>
      <c r="O129" s="19">
        <f t="shared" si="12"/>
        <v>100</v>
      </c>
      <c r="P129" s="19">
        <f t="shared" si="13"/>
        <v>0</v>
      </c>
      <c r="Q129" s="20">
        <f t="shared" si="14"/>
        <v>23.75</v>
      </c>
      <c r="R129" s="20">
        <f t="shared" si="15"/>
        <v>40</v>
      </c>
      <c r="S129" s="20">
        <f t="shared" si="16"/>
        <v>28.75</v>
      </c>
      <c r="T129" s="20">
        <f t="shared" si="17"/>
        <v>31.25</v>
      </c>
      <c r="U129" s="19">
        <f t="shared" si="18"/>
        <v>30.833333333333332</v>
      </c>
      <c r="V129" s="19">
        <f t="shared" si="19"/>
        <v>30.9375</v>
      </c>
    </row>
    <row r="130" spans="1:22" ht="13.5" x14ac:dyDescent="0.25">
      <c r="A130" s="3">
        <f>RSI!A130</f>
        <v>42192</v>
      </c>
      <c r="B130" s="2">
        <f>RSI!B130</f>
        <v>12.0314</v>
      </c>
      <c r="C130" s="2">
        <f>RSI!I130</f>
        <v>54.252484978882329</v>
      </c>
      <c r="D130" s="2">
        <f>MACD!E130</f>
        <v>-4.0167262350191635E-2</v>
      </c>
      <c r="E130" s="2">
        <f>MACD!F130</f>
        <v>-0.15205197149247821</v>
      </c>
      <c r="F130" s="2">
        <f>'Moving Avg'!D130</f>
        <v>12.10008</v>
      </c>
      <c r="G130" s="2">
        <f>'Moving Avg'!F130</f>
        <v>12.017394999999999</v>
      </c>
      <c r="H130" s="2">
        <f>'Moving Avg'!G130</f>
        <v>11.794232000000001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0</v>
      </c>
      <c r="O130" s="19">
        <f t="shared" ref="O130:O193" si="22">IF(F130-I130&gt;10,100,IF(F130-I130&gt;5,75, IF(F130-I130&gt;0,50,0)))</f>
        <v>100</v>
      </c>
      <c r="P130" s="19">
        <f t="shared" ref="P130:P193" si="23">IF(L130="confirmed bullish", 34, IF(L130="bullish divergence",17, 0))+IF(J130="bullish",33,IF(J130="bearish",0,16.5))+IF(K130="strong",33,IF(K130="weak",0,16.5))</f>
        <v>0</v>
      </c>
      <c r="Q130" s="20">
        <f t="shared" si="14"/>
        <v>23.75</v>
      </c>
      <c r="R130" s="20">
        <f t="shared" si="15"/>
        <v>40</v>
      </c>
      <c r="S130" s="20">
        <f t="shared" si="16"/>
        <v>28.75</v>
      </c>
      <c r="T130" s="20">
        <f t="shared" si="17"/>
        <v>31.25</v>
      </c>
      <c r="U130" s="19">
        <f t="shared" si="18"/>
        <v>30.833333333333332</v>
      </c>
      <c r="V130" s="19">
        <f t="shared" si="19"/>
        <v>30.9375</v>
      </c>
    </row>
    <row r="131" spans="1:22" ht="13.5" x14ac:dyDescent="0.25">
      <c r="A131" s="3">
        <f>RSI!A131</f>
        <v>42193</v>
      </c>
      <c r="B131" s="2">
        <f>RSI!B131</f>
        <v>12.017099999999999</v>
      </c>
      <c r="C131" s="2">
        <f>RSI!I131</f>
        <v>53.342612112059015</v>
      </c>
      <c r="D131" s="2">
        <f>MACD!E131</f>
        <v>2.4878071626558196E-2</v>
      </c>
      <c r="E131" s="2">
        <f>MACD!F131</f>
        <v>-0.11666596286867092</v>
      </c>
      <c r="F131" s="2">
        <f>'Moving Avg'!D131</f>
        <v>12.072900000000001</v>
      </c>
      <c r="G131" s="2">
        <f>'Moving Avg'!F131</f>
        <v>12.040685</v>
      </c>
      <c r="H131" s="2">
        <f>'Moving Avg'!G131</f>
        <v>11.811456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CONFIRMED BEARISH</v>
      </c>
      <c r="M131" s="19">
        <f t="shared" si="20"/>
        <v>25</v>
      </c>
      <c r="N131" s="19">
        <f t="shared" si="21"/>
        <v>0</v>
      </c>
      <c r="O131" s="19">
        <f t="shared" si="22"/>
        <v>100</v>
      </c>
      <c r="P131" s="19">
        <f t="shared" si="23"/>
        <v>0</v>
      </c>
      <c r="Q131" s="20">
        <f t="shared" ref="Q131:Q194" si="24">0.35*M131+N131*0.35+O131*0.15+P131*0.15</f>
        <v>23.75</v>
      </c>
      <c r="R131" s="20">
        <f t="shared" ref="R131:R194" si="25">M131*0.2+N131*0.2+O131*0.35+P131*0.25</f>
        <v>40</v>
      </c>
      <c r="S131" s="20">
        <f t="shared" ref="S131:S194" si="26">M131*0.15+N131*0.15+O131*0.25+P131*0.45</f>
        <v>28.75</v>
      </c>
      <c r="T131" s="20">
        <f t="shared" ref="T131:T194" si="27">0.25*SUM(M131:P131)</f>
        <v>31.25</v>
      </c>
      <c r="U131" s="19">
        <f t="shared" ref="U131:U194" si="28">SUM(Q131:S131)/3</f>
        <v>30.833333333333332</v>
      </c>
      <c r="V131" s="19">
        <f t="shared" ref="V131:V194" si="29">SUM(Q131:T131)/4</f>
        <v>30.9375</v>
      </c>
    </row>
    <row r="132" spans="1:22" ht="13.5" x14ac:dyDescent="0.25">
      <c r="A132" s="3">
        <f>RSI!A132</f>
        <v>42194</v>
      </c>
      <c r="B132" s="2">
        <f>RSI!B132</f>
        <v>12.017099999999999</v>
      </c>
      <c r="C132" s="2">
        <f>RSI!I132</f>
        <v>53.342612112059015</v>
      </c>
      <c r="D132" s="2">
        <f>MACD!E132</f>
        <v>6.4231218512883714E-2</v>
      </c>
      <c r="E132" s="2">
        <f>MACD!F132</f>
        <v>-8.0486526592360011E-2</v>
      </c>
      <c r="F132" s="2">
        <f>'Moving Avg'!D132</f>
        <v>12.048579999999999</v>
      </c>
      <c r="G132" s="2">
        <f>'Moving Avg'!F132</f>
        <v>12.064319999999999</v>
      </c>
      <c r="H132" s="2">
        <f>'Moving Avg'!G132</f>
        <v>11.828542000000001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CONFIRMED BEARISH</v>
      </c>
      <c r="M132" s="19">
        <f t="shared" si="20"/>
        <v>25</v>
      </c>
      <c r="N132" s="19">
        <f t="shared" si="21"/>
        <v>0</v>
      </c>
      <c r="O132" s="19">
        <f t="shared" si="22"/>
        <v>100</v>
      </c>
      <c r="P132" s="19">
        <f t="shared" si="23"/>
        <v>0</v>
      </c>
      <c r="Q132" s="20">
        <f t="shared" si="24"/>
        <v>23.75</v>
      </c>
      <c r="R132" s="20">
        <f t="shared" si="25"/>
        <v>40</v>
      </c>
      <c r="S132" s="20">
        <f t="shared" si="26"/>
        <v>28.75</v>
      </c>
      <c r="T132" s="20">
        <f t="shared" si="27"/>
        <v>31.25</v>
      </c>
      <c r="U132" s="19">
        <f t="shared" si="28"/>
        <v>30.833333333333332</v>
      </c>
      <c r="V132" s="19">
        <f t="shared" si="29"/>
        <v>30.9375</v>
      </c>
    </row>
    <row r="133" spans="1:22" ht="13.5" x14ac:dyDescent="0.25">
      <c r="A133" s="3">
        <f>RSI!A133</f>
        <v>42195</v>
      </c>
      <c r="B133" s="2">
        <f>RSI!B133</f>
        <v>12.0099</v>
      </c>
      <c r="C133" s="2">
        <f>RSI!I133</f>
        <v>52.825280854929815</v>
      </c>
      <c r="D133" s="2">
        <f>MACD!E133</f>
        <v>9.1199282671537318E-2</v>
      </c>
      <c r="E133" s="2">
        <f>MACD!F133</f>
        <v>-4.6149364739580541E-2</v>
      </c>
      <c r="F133" s="2">
        <f>'Moving Avg'!D133</f>
        <v>12.025679999999999</v>
      </c>
      <c r="G133" s="2">
        <f>'Moving Avg'!F133</f>
        <v>12.088984999999999</v>
      </c>
      <c r="H133" s="2">
        <f>'Moving Avg'!G133</f>
        <v>11.845484000000004</v>
      </c>
      <c r="I133" s="2">
        <f>'Moving Avg'!H133</f>
        <v>0</v>
      </c>
      <c r="J133" s="17" t="str">
        <f>OBV!F133</f>
        <v>BEARISH</v>
      </c>
      <c r="K133" s="17" t="str">
        <f>OBV!G133</f>
        <v>WEAK</v>
      </c>
      <c r="L133" s="17" t="str">
        <f>OBV!H133</f>
        <v>CONFIRMED BEARISH</v>
      </c>
      <c r="M133" s="19">
        <f t="shared" si="20"/>
        <v>25</v>
      </c>
      <c r="N133" s="19">
        <f t="shared" si="21"/>
        <v>0</v>
      </c>
      <c r="O133" s="19">
        <f t="shared" si="22"/>
        <v>100</v>
      </c>
      <c r="P133" s="19">
        <f t="shared" si="23"/>
        <v>0</v>
      </c>
      <c r="Q133" s="20">
        <f t="shared" si="24"/>
        <v>23.75</v>
      </c>
      <c r="R133" s="20">
        <f t="shared" si="25"/>
        <v>40</v>
      </c>
      <c r="S133" s="20">
        <f t="shared" si="26"/>
        <v>28.75</v>
      </c>
      <c r="T133" s="20">
        <f t="shared" si="27"/>
        <v>31.25</v>
      </c>
      <c r="U133" s="19">
        <f t="shared" si="28"/>
        <v>30.833333333333332</v>
      </c>
      <c r="V133" s="19">
        <f t="shared" si="29"/>
        <v>30.9375</v>
      </c>
    </row>
    <row r="134" spans="1:22" ht="13.5" x14ac:dyDescent="0.25">
      <c r="A134" s="3">
        <f>RSI!A134</f>
        <v>42198</v>
      </c>
      <c r="B134" s="2">
        <f>RSI!B134</f>
        <v>12.0099</v>
      </c>
      <c r="C134" s="2">
        <f>RSI!I134</f>
        <v>52.825280854929829</v>
      </c>
      <c r="D134" s="2">
        <f>MACD!E134</f>
        <v>9.1801050514682458E-2</v>
      </c>
      <c r="E134" s="2">
        <f>MACD!F134</f>
        <v>-1.8559281688727943E-2</v>
      </c>
      <c r="F134" s="2">
        <f>'Moving Avg'!D134</f>
        <v>12.01708</v>
      </c>
      <c r="G134" s="2">
        <f>'Moving Avg'!F134</f>
        <v>12.099354999999999</v>
      </c>
      <c r="H134" s="2">
        <f>'Moving Avg'!G134</f>
        <v>11.849800000000002</v>
      </c>
      <c r="I134" s="2">
        <f>'Moving Avg'!H134</f>
        <v>0</v>
      </c>
      <c r="J134" s="17" t="str">
        <f>OBV!F134</f>
        <v>BEARISH</v>
      </c>
      <c r="K134" s="17" t="str">
        <f>OBV!G134</f>
        <v>WEAK</v>
      </c>
      <c r="L134" s="17" t="str">
        <f>OBV!H134</f>
        <v>CONFIRMED BEARISH</v>
      </c>
      <c r="M134" s="19">
        <f t="shared" si="20"/>
        <v>25</v>
      </c>
      <c r="N134" s="19">
        <f t="shared" si="21"/>
        <v>0</v>
      </c>
      <c r="O134" s="19">
        <f t="shared" si="22"/>
        <v>100</v>
      </c>
      <c r="P134" s="19">
        <f t="shared" si="23"/>
        <v>0</v>
      </c>
      <c r="Q134" s="20">
        <f t="shared" si="24"/>
        <v>23.75</v>
      </c>
      <c r="R134" s="20">
        <f t="shared" si="25"/>
        <v>40</v>
      </c>
      <c r="S134" s="20">
        <f t="shared" si="26"/>
        <v>28.75</v>
      </c>
      <c r="T134" s="20">
        <f t="shared" si="27"/>
        <v>31.25</v>
      </c>
      <c r="U134" s="19">
        <f t="shared" si="28"/>
        <v>30.833333333333332</v>
      </c>
      <c r="V134" s="19">
        <f t="shared" si="29"/>
        <v>30.9375</v>
      </c>
    </row>
    <row r="135" spans="1:22" ht="13.5" x14ac:dyDescent="0.25">
      <c r="A135" s="3">
        <f>RSI!A135</f>
        <v>42199</v>
      </c>
      <c r="B135" s="2">
        <f>RSI!B135</f>
        <v>11.945600000000001</v>
      </c>
      <c r="C135" s="2">
        <f>RSI!I135</f>
        <v>48.003422120212711</v>
      </c>
      <c r="D135" s="2">
        <f>MACD!E135</f>
        <v>0.10790156890444358</v>
      </c>
      <c r="E135" s="2">
        <f>MACD!F135</f>
        <v>6.7328884299063634E-3</v>
      </c>
      <c r="F135" s="2">
        <f>'Moving Avg'!D135</f>
        <v>11.999919999999999</v>
      </c>
      <c r="G135" s="2">
        <f>'Moving Avg'!F135</f>
        <v>12.107225</v>
      </c>
      <c r="H135" s="2">
        <f>'Moving Avg'!G135</f>
        <v>11.843116000000002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CONFIRMED BEARISH</v>
      </c>
      <c r="M135" s="19">
        <f t="shared" si="20"/>
        <v>25</v>
      </c>
      <c r="N135" s="19">
        <f t="shared" si="21"/>
        <v>0</v>
      </c>
      <c r="O135" s="19">
        <f t="shared" si="22"/>
        <v>100</v>
      </c>
      <c r="P135" s="19">
        <f t="shared" si="23"/>
        <v>0</v>
      </c>
      <c r="Q135" s="20">
        <f t="shared" si="24"/>
        <v>23.75</v>
      </c>
      <c r="R135" s="20">
        <f t="shared" si="25"/>
        <v>40</v>
      </c>
      <c r="S135" s="20">
        <f t="shared" si="26"/>
        <v>28.75</v>
      </c>
      <c r="T135" s="20">
        <f t="shared" si="27"/>
        <v>31.25</v>
      </c>
      <c r="U135" s="19">
        <f t="shared" si="28"/>
        <v>30.833333333333332</v>
      </c>
      <c r="V135" s="19">
        <f t="shared" si="29"/>
        <v>30.9375</v>
      </c>
    </row>
    <row r="136" spans="1:22" ht="13.5" x14ac:dyDescent="0.25">
      <c r="A136" s="3">
        <f>RSI!A136</f>
        <v>42200</v>
      </c>
      <c r="B136" s="2">
        <f>RSI!B136</f>
        <v>11.874000000000001</v>
      </c>
      <c r="C136" s="2">
        <f>RSI!I136</f>
        <v>43.267336333510009</v>
      </c>
      <c r="D136" s="2">
        <f>MACD!E136</f>
        <v>0.12592788309694214</v>
      </c>
      <c r="E136" s="2">
        <f>MACD!F136</f>
        <v>3.0571887363313521E-2</v>
      </c>
      <c r="F136" s="2">
        <f>'Moving Avg'!D136</f>
        <v>11.971300000000001</v>
      </c>
      <c r="G136" s="2">
        <f>'Moving Avg'!F136</f>
        <v>12.107225</v>
      </c>
      <c r="H136" s="2">
        <f>'Moving Avg'!G136</f>
        <v>11.835694000000005</v>
      </c>
      <c r="I136" s="2">
        <f>'Moving Avg'!H136</f>
        <v>0</v>
      </c>
      <c r="J136" s="17" t="str">
        <f>OBV!F136</f>
        <v>BEARISH</v>
      </c>
      <c r="K136" s="17" t="str">
        <f>OBV!G136</f>
        <v>WEAK</v>
      </c>
      <c r="L136" s="17" t="str">
        <f>OBV!H136</f>
        <v>CONFIRMED BEARISH</v>
      </c>
      <c r="M136" s="19">
        <f t="shared" si="20"/>
        <v>25</v>
      </c>
      <c r="N136" s="19">
        <f t="shared" si="21"/>
        <v>0</v>
      </c>
      <c r="O136" s="19">
        <f t="shared" si="22"/>
        <v>100</v>
      </c>
      <c r="P136" s="19">
        <f t="shared" si="23"/>
        <v>0</v>
      </c>
      <c r="Q136" s="20">
        <f t="shared" si="24"/>
        <v>23.75</v>
      </c>
      <c r="R136" s="20">
        <f t="shared" si="25"/>
        <v>40</v>
      </c>
      <c r="S136" s="20">
        <f t="shared" si="26"/>
        <v>28.75</v>
      </c>
      <c r="T136" s="20">
        <f t="shared" si="27"/>
        <v>31.25</v>
      </c>
      <c r="U136" s="19">
        <f t="shared" si="28"/>
        <v>30.833333333333332</v>
      </c>
      <c r="V136" s="19">
        <f t="shared" si="29"/>
        <v>30.9375</v>
      </c>
    </row>
    <row r="137" spans="1:22" ht="13.5" x14ac:dyDescent="0.25">
      <c r="A137" s="3">
        <f>RSI!A137</f>
        <v>42201</v>
      </c>
      <c r="B137" s="2">
        <f>RSI!B137</f>
        <v>11.8025</v>
      </c>
      <c r="C137" s="2">
        <f>RSI!I137</f>
        <v>39.116936825469935</v>
      </c>
      <c r="D137" s="2">
        <f>MACD!E137</f>
        <v>0.14489177161702393</v>
      </c>
      <c r="E137" s="2">
        <f>MACD!F137</f>
        <v>5.3435864214055606E-2</v>
      </c>
      <c r="F137" s="2">
        <f>'Moving Avg'!D137</f>
        <v>11.928380000000001</v>
      </c>
      <c r="G137" s="2">
        <f>'Moving Avg'!F137</f>
        <v>12.100069999999999</v>
      </c>
      <c r="H137" s="2">
        <f>'Moving Avg'!G137</f>
        <v>11.834196000000004</v>
      </c>
      <c r="I137" s="2">
        <f>'Moving Avg'!H137</f>
        <v>0</v>
      </c>
      <c r="J137" s="17" t="str">
        <f>OBV!F137</f>
        <v>BEARISH</v>
      </c>
      <c r="K137" s="17" t="str">
        <f>OBV!G137</f>
        <v>WEAK</v>
      </c>
      <c r="L137" s="17" t="str">
        <f>OBV!H137</f>
        <v>CONFIRMED BEARISH</v>
      </c>
      <c r="M137" s="19">
        <f t="shared" si="20"/>
        <v>25</v>
      </c>
      <c r="N137" s="19">
        <f t="shared" si="21"/>
        <v>0</v>
      </c>
      <c r="O137" s="19">
        <f t="shared" si="22"/>
        <v>100</v>
      </c>
      <c r="P137" s="19">
        <f t="shared" si="23"/>
        <v>0</v>
      </c>
      <c r="Q137" s="20">
        <f t="shared" si="24"/>
        <v>23.75</v>
      </c>
      <c r="R137" s="20">
        <f t="shared" si="25"/>
        <v>40</v>
      </c>
      <c r="S137" s="20">
        <f t="shared" si="26"/>
        <v>28.75</v>
      </c>
      <c r="T137" s="20">
        <f t="shared" si="27"/>
        <v>31.25</v>
      </c>
      <c r="U137" s="19">
        <f t="shared" si="28"/>
        <v>30.833333333333332</v>
      </c>
      <c r="V137" s="19">
        <f t="shared" si="29"/>
        <v>30.9375</v>
      </c>
    </row>
    <row r="138" spans="1:22" ht="13.5" x14ac:dyDescent="0.25">
      <c r="A138" s="3">
        <f>RSI!A138</f>
        <v>42205</v>
      </c>
      <c r="B138" s="2">
        <f>RSI!B138</f>
        <v>11.8025</v>
      </c>
      <c r="C138" s="2">
        <f>RSI!I138</f>
        <v>39.116936825469942</v>
      </c>
      <c r="D138" s="2">
        <f>MACD!E138</f>
        <v>0.15972966978384484</v>
      </c>
      <c r="E138" s="2">
        <f>MACD!F138</f>
        <v>7.4694625328013464E-2</v>
      </c>
      <c r="F138" s="2">
        <f>'Moving Avg'!D138</f>
        <v>11.886900000000001</v>
      </c>
      <c r="G138" s="2">
        <f>'Moving Avg'!F138</f>
        <v>12.082184999999999</v>
      </c>
      <c r="H138" s="2">
        <f>'Moving Avg'!G138</f>
        <v>11.834502000000004</v>
      </c>
      <c r="I138" s="2">
        <f>'Moving Avg'!H138</f>
        <v>0</v>
      </c>
      <c r="J138" s="17" t="str">
        <f>OBV!F138</f>
        <v>BEARISH</v>
      </c>
      <c r="K138" s="17" t="str">
        <f>OBV!G138</f>
        <v>WEAK</v>
      </c>
      <c r="L138" s="17" t="str">
        <f>OBV!H138</f>
        <v>CONFIRMED BEARISH</v>
      </c>
      <c r="M138" s="19">
        <f t="shared" si="20"/>
        <v>25</v>
      </c>
      <c r="N138" s="19">
        <f t="shared" si="21"/>
        <v>0</v>
      </c>
      <c r="O138" s="19">
        <f t="shared" si="22"/>
        <v>100</v>
      </c>
      <c r="P138" s="19">
        <f t="shared" si="23"/>
        <v>0</v>
      </c>
      <c r="Q138" s="20">
        <f t="shared" si="24"/>
        <v>23.75</v>
      </c>
      <c r="R138" s="20">
        <f t="shared" si="25"/>
        <v>40</v>
      </c>
      <c r="S138" s="20">
        <f t="shared" si="26"/>
        <v>28.75</v>
      </c>
      <c r="T138" s="20">
        <f t="shared" si="27"/>
        <v>31.25</v>
      </c>
      <c r="U138" s="19">
        <f t="shared" si="28"/>
        <v>30.833333333333332</v>
      </c>
      <c r="V138" s="19">
        <f t="shared" si="29"/>
        <v>30.9375</v>
      </c>
    </row>
    <row r="139" spans="1:22" ht="13.5" x14ac:dyDescent="0.25">
      <c r="A139" s="3">
        <f>RSI!A139</f>
        <v>42206</v>
      </c>
      <c r="B139" s="2">
        <f>RSI!B139</f>
        <v>11.866899999999999</v>
      </c>
      <c r="C139" s="2">
        <f>RSI!I139</f>
        <v>44.661952376209996</v>
      </c>
      <c r="D139" s="2">
        <f>MACD!E139</f>
        <v>0.15743252823609843</v>
      </c>
      <c r="E139" s="2">
        <f>MACD!F139</f>
        <v>9.1242205909630461E-2</v>
      </c>
      <c r="F139" s="2">
        <f>'Moving Avg'!D139</f>
        <v>11.858300000000002</v>
      </c>
      <c r="G139" s="2">
        <f>'Moving Avg'!F139</f>
        <v>12.067519999999998</v>
      </c>
      <c r="H139" s="2">
        <f>'Moving Avg'!G139</f>
        <v>11.836512000000004</v>
      </c>
      <c r="I139" s="2">
        <f>'Moving Avg'!H139</f>
        <v>0</v>
      </c>
      <c r="J139" s="17" t="str">
        <f>OBV!F139</f>
        <v>BEARISH</v>
      </c>
      <c r="K139" s="17" t="str">
        <f>OBV!G139</f>
        <v>WEAK</v>
      </c>
      <c r="L139" s="17" t="str">
        <f>OBV!H139</f>
        <v>CONFIRMED BEARISH</v>
      </c>
      <c r="M139" s="19">
        <f t="shared" si="20"/>
        <v>25</v>
      </c>
      <c r="N139" s="19">
        <f t="shared" si="21"/>
        <v>0</v>
      </c>
      <c r="O139" s="19">
        <f t="shared" si="22"/>
        <v>100</v>
      </c>
      <c r="P139" s="19">
        <f t="shared" si="23"/>
        <v>0</v>
      </c>
      <c r="Q139" s="20">
        <f t="shared" si="24"/>
        <v>23.75</v>
      </c>
      <c r="R139" s="20">
        <f t="shared" si="25"/>
        <v>40</v>
      </c>
      <c r="S139" s="20">
        <f t="shared" si="26"/>
        <v>28.75</v>
      </c>
      <c r="T139" s="20">
        <f t="shared" si="27"/>
        <v>31.25</v>
      </c>
      <c r="U139" s="19">
        <f t="shared" si="28"/>
        <v>30.833333333333332</v>
      </c>
      <c r="V139" s="19">
        <f t="shared" si="29"/>
        <v>30.9375</v>
      </c>
    </row>
    <row r="140" spans="1:22" ht="13.5" x14ac:dyDescent="0.25">
      <c r="A140" s="3">
        <f>RSI!A140</f>
        <v>42207</v>
      </c>
      <c r="B140" s="2">
        <f>RSI!B140</f>
        <v>11.874000000000001</v>
      </c>
      <c r="C140" s="2">
        <f>RSI!I140</f>
        <v>45.253944962753863</v>
      </c>
      <c r="D140" s="2">
        <f>MACD!E140</f>
        <v>0.15212471046238107</v>
      </c>
      <c r="E140" s="2">
        <f>MACD!F140</f>
        <v>0.10341870682018059</v>
      </c>
      <c r="F140" s="2">
        <f>'Moving Avg'!D140</f>
        <v>11.84398</v>
      </c>
      <c r="G140" s="2">
        <f>'Moving Avg'!F140</f>
        <v>12.042484999999999</v>
      </c>
      <c r="H140" s="2">
        <f>'Moving Avg'!G140</f>
        <v>11.838248000000005</v>
      </c>
      <c r="I140" s="2">
        <f>'Moving Avg'!H140</f>
        <v>0</v>
      </c>
      <c r="J140" s="17" t="str">
        <f>OBV!F140</f>
        <v>BEARISH</v>
      </c>
      <c r="K140" s="17" t="str">
        <f>OBV!G140</f>
        <v>WEAK</v>
      </c>
      <c r="L140" s="17" t="str">
        <f>OBV!H140</f>
        <v>CONFIRMED BEARISH</v>
      </c>
      <c r="M140" s="19">
        <f t="shared" si="20"/>
        <v>25</v>
      </c>
      <c r="N140" s="19">
        <f t="shared" si="21"/>
        <v>0</v>
      </c>
      <c r="O140" s="19">
        <f t="shared" si="22"/>
        <v>100</v>
      </c>
      <c r="P140" s="19">
        <f t="shared" si="23"/>
        <v>0</v>
      </c>
      <c r="Q140" s="20">
        <f t="shared" si="24"/>
        <v>23.75</v>
      </c>
      <c r="R140" s="20">
        <f t="shared" si="25"/>
        <v>40</v>
      </c>
      <c r="S140" s="20">
        <f t="shared" si="26"/>
        <v>28.75</v>
      </c>
      <c r="T140" s="20">
        <f t="shared" si="27"/>
        <v>31.25</v>
      </c>
      <c r="U140" s="19">
        <f t="shared" si="28"/>
        <v>30.833333333333332</v>
      </c>
      <c r="V140" s="19">
        <f t="shared" si="29"/>
        <v>30.9375</v>
      </c>
    </row>
    <row r="141" spans="1:22" ht="13.5" x14ac:dyDescent="0.25">
      <c r="A141" s="3">
        <f>RSI!A141</f>
        <v>42208</v>
      </c>
      <c r="B141" s="2">
        <f>RSI!B141</f>
        <v>11.8025</v>
      </c>
      <c r="C141" s="2">
        <f>RSI!I141</f>
        <v>40.549481332950407</v>
      </c>
      <c r="D141" s="2">
        <f>MACD!E141</f>
        <v>0.1511225773295557</v>
      </c>
      <c r="E141" s="2">
        <f>MACD!F141</f>
        <v>0.11295948092205561</v>
      </c>
      <c r="F141" s="2">
        <f>'Moving Avg'!D141</f>
        <v>11.82968</v>
      </c>
      <c r="G141" s="2">
        <f>'Moving Avg'!F141</f>
        <v>12.013874999999999</v>
      </c>
      <c r="H141" s="2">
        <f>'Moving Avg'!G141</f>
        <v>11.841190000000006</v>
      </c>
      <c r="I141" s="2">
        <f>'Moving Avg'!H141</f>
        <v>0</v>
      </c>
      <c r="J141" s="17" t="str">
        <f>OBV!F141</f>
        <v>BEARISH</v>
      </c>
      <c r="K141" s="17" t="str">
        <f>OBV!G141</f>
        <v>WEAK</v>
      </c>
      <c r="L141" s="17" t="str">
        <f>OBV!H141</f>
        <v>CONFIRMED BEARISH</v>
      </c>
      <c r="M141" s="19">
        <f t="shared" si="20"/>
        <v>25</v>
      </c>
      <c r="N141" s="19">
        <f t="shared" si="21"/>
        <v>0</v>
      </c>
      <c r="O141" s="19">
        <f t="shared" si="22"/>
        <v>100</v>
      </c>
      <c r="P141" s="19">
        <f t="shared" si="23"/>
        <v>0</v>
      </c>
      <c r="Q141" s="20">
        <f t="shared" si="24"/>
        <v>23.75</v>
      </c>
      <c r="R141" s="20">
        <f t="shared" si="25"/>
        <v>40</v>
      </c>
      <c r="S141" s="20">
        <f t="shared" si="26"/>
        <v>28.75</v>
      </c>
      <c r="T141" s="20">
        <f t="shared" si="27"/>
        <v>31.25</v>
      </c>
      <c r="U141" s="19">
        <f t="shared" si="28"/>
        <v>30.833333333333332</v>
      </c>
      <c r="V141" s="19">
        <f t="shared" si="29"/>
        <v>30.9375</v>
      </c>
    </row>
    <row r="142" spans="1:22" ht="13.5" x14ac:dyDescent="0.25">
      <c r="A142" s="3">
        <f>RSI!A142</f>
        <v>42209</v>
      </c>
      <c r="B142" s="2">
        <f>RSI!B142</f>
        <v>11.874000000000001</v>
      </c>
      <c r="C142" s="2">
        <f>RSI!I142</f>
        <v>46.535076053165099</v>
      </c>
      <c r="D142" s="2">
        <f>MACD!E142</f>
        <v>0.14576452342401502</v>
      </c>
      <c r="E142" s="2">
        <f>MACD!F142</f>
        <v>0.1195204894224475</v>
      </c>
      <c r="F142" s="2">
        <f>'Moving Avg'!D142</f>
        <v>11.84398</v>
      </c>
      <c r="G142" s="2">
        <f>'Moving Avg'!F142</f>
        <v>11.993844999999999</v>
      </c>
      <c r="H142" s="2">
        <f>'Moving Avg'!G142</f>
        <v>11.844868000000005</v>
      </c>
      <c r="I142" s="2">
        <f>'Moving Avg'!H142</f>
        <v>0</v>
      </c>
      <c r="J142" s="17" t="str">
        <f>OBV!F142</f>
        <v>BULLISH</v>
      </c>
      <c r="K142" s="17" t="str">
        <f>OBV!G142</f>
        <v>STRONG</v>
      </c>
      <c r="L142" s="17" t="str">
        <f>OBV!H142</f>
        <v>CONFIRMED BULLISH</v>
      </c>
      <c r="M142" s="19">
        <f t="shared" si="20"/>
        <v>25</v>
      </c>
      <c r="N142" s="19">
        <f t="shared" si="21"/>
        <v>0</v>
      </c>
      <c r="O142" s="19">
        <f t="shared" si="22"/>
        <v>100</v>
      </c>
      <c r="P142" s="19">
        <f t="shared" si="23"/>
        <v>100</v>
      </c>
      <c r="Q142" s="20">
        <f t="shared" si="24"/>
        <v>38.75</v>
      </c>
      <c r="R142" s="20">
        <f t="shared" si="25"/>
        <v>65</v>
      </c>
      <c r="S142" s="20">
        <f t="shared" si="26"/>
        <v>73.75</v>
      </c>
      <c r="T142" s="20">
        <f t="shared" si="27"/>
        <v>56.25</v>
      </c>
      <c r="U142" s="19">
        <f t="shared" si="28"/>
        <v>59.166666666666664</v>
      </c>
      <c r="V142" s="19">
        <f t="shared" si="29"/>
        <v>58.4375</v>
      </c>
    </row>
    <row r="143" spans="1:22" ht="13.5" x14ac:dyDescent="0.25">
      <c r="A143" s="3">
        <f>RSI!A143</f>
        <v>42212</v>
      </c>
      <c r="B143" s="2">
        <f>RSI!B143</f>
        <v>11.731</v>
      </c>
      <c r="C143" s="2">
        <f>RSI!I143</f>
        <v>38.24213671389299</v>
      </c>
      <c r="D143" s="2">
        <f>MACD!E143</f>
        <v>0.15102115328805965</v>
      </c>
      <c r="E143" s="2">
        <f>MACD!F143</f>
        <v>0.12582062219556994</v>
      </c>
      <c r="F143" s="2">
        <f>'Moving Avg'!D143</f>
        <v>11.82968</v>
      </c>
      <c r="G143" s="2">
        <f>'Moving Avg'!F143</f>
        <v>11.968810000000001</v>
      </c>
      <c r="H143" s="2">
        <f>'Moving Avg'!G143</f>
        <v>11.844992000000005</v>
      </c>
      <c r="I143" s="2">
        <f>'Moving Avg'!H143</f>
        <v>0</v>
      </c>
      <c r="J143" s="17" t="str">
        <f>OBV!F143</f>
        <v>BULLISH</v>
      </c>
      <c r="K143" s="17" t="str">
        <f>OBV!G143</f>
        <v>STRONG</v>
      </c>
      <c r="L143" s="17" t="str">
        <f>OBV!H143</f>
        <v>BULLISH DIVERGENCE</v>
      </c>
      <c r="M143" s="19">
        <f t="shared" si="20"/>
        <v>25</v>
      </c>
      <c r="N143" s="19">
        <f t="shared" si="21"/>
        <v>0</v>
      </c>
      <c r="O143" s="19">
        <f t="shared" si="22"/>
        <v>100</v>
      </c>
      <c r="P143" s="19">
        <f t="shared" si="23"/>
        <v>83</v>
      </c>
      <c r="Q143" s="20">
        <f t="shared" si="24"/>
        <v>36.200000000000003</v>
      </c>
      <c r="R143" s="20">
        <f t="shared" si="25"/>
        <v>60.75</v>
      </c>
      <c r="S143" s="20">
        <f t="shared" si="26"/>
        <v>66.099999999999994</v>
      </c>
      <c r="T143" s="20">
        <f t="shared" si="27"/>
        <v>52</v>
      </c>
      <c r="U143" s="19">
        <f t="shared" si="28"/>
        <v>54.35</v>
      </c>
      <c r="V143" s="19">
        <f t="shared" si="29"/>
        <v>53.762500000000003</v>
      </c>
    </row>
    <row r="144" spans="1:22" ht="13.5" x14ac:dyDescent="0.25">
      <c r="A144" s="3">
        <f>RSI!A144</f>
        <v>42213</v>
      </c>
      <c r="B144" s="2">
        <f>RSI!B144</f>
        <v>11.874000000000001</v>
      </c>
      <c r="C144" s="2">
        <f>RSI!I144</f>
        <v>48.186090671446948</v>
      </c>
      <c r="D144" s="2">
        <f>MACD!E144</f>
        <v>0.14600431169107964</v>
      </c>
      <c r="E144" s="2">
        <f>MACD!F144</f>
        <v>0.12985736009467189</v>
      </c>
      <c r="F144" s="2">
        <f>'Moving Avg'!D144</f>
        <v>11.831100000000001</v>
      </c>
      <c r="G144" s="2">
        <f>'Moving Avg'!F144</f>
        <v>11.958079999999999</v>
      </c>
      <c r="H144" s="2">
        <f>'Moving Avg'!G144</f>
        <v>11.847976000000006</v>
      </c>
      <c r="I144" s="2">
        <f>'Moving Avg'!H144</f>
        <v>0</v>
      </c>
      <c r="J144" s="17" t="str">
        <f>OBV!F144</f>
        <v>BULLISH</v>
      </c>
      <c r="K144" s="17" t="str">
        <f>OBV!G144</f>
        <v>STRONG</v>
      </c>
      <c r="L144" s="17" t="str">
        <f>OBV!H144</f>
        <v>CONFIRMED BULLISH</v>
      </c>
      <c r="M144" s="19">
        <f t="shared" si="20"/>
        <v>25</v>
      </c>
      <c r="N144" s="19">
        <f t="shared" si="21"/>
        <v>0</v>
      </c>
      <c r="O144" s="19">
        <f t="shared" si="22"/>
        <v>100</v>
      </c>
      <c r="P144" s="19">
        <f t="shared" si="23"/>
        <v>100</v>
      </c>
      <c r="Q144" s="20">
        <f t="shared" si="24"/>
        <v>38.75</v>
      </c>
      <c r="R144" s="20">
        <f t="shared" si="25"/>
        <v>65</v>
      </c>
      <c r="S144" s="20">
        <f t="shared" si="26"/>
        <v>73.75</v>
      </c>
      <c r="T144" s="20">
        <f t="shared" si="27"/>
        <v>56.25</v>
      </c>
      <c r="U144" s="19">
        <f t="shared" si="28"/>
        <v>59.166666666666664</v>
      </c>
      <c r="V144" s="19">
        <f t="shared" si="29"/>
        <v>58.4375</v>
      </c>
    </row>
    <row r="145" spans="1:22" ht="13.5" x14ac:dyDescent="0.25">
      <c r="A145" s="3">
        <f>RSI!A145</f>
        <v>42214</v>
      </c>
      <c r="B145" s="2">
        <f>RSI!B145</f>
        <v>11.8025</v>
      </c>
      <c r="C145" s="2">
        <f>RSI!I145</f>
        <v>44.34164823048625</v>
      </c>
      <c r="D145" s="2">
        <f>MACD!E145</f>
        <v>0.13736257754312042</v>
      </c>
      <c r="E145" s="2">
        <f>MACD!F145</f>
        <v>0.1313584035843616</v>
      </c>
      <c r="F145" s="2">
        <f>'Moving Avg'!D145</f>
        <v>11.816800000000001</v>
      </c>
      <c r="G145" s="2">
        <f>'Moving Avg'!F145</f>
        <v>11.940194999999999</v>
      </c>
      <c r="H145" s="2">
        <f>'Moving Avg'!G145</f>
        <v>11.850918000000004</v>
      </c>
      <c r="I145" s="2">
        <f>'Moving Avg'!H145</f>
        <v>0</v>
      </c>
      <c r="J145" s="17" t="str">
        <f>OBV!F145</f>
        <v>BULLISH</v>
      </c>
      <c r="K145" s="17" t="str">
        <f>OBV!G145</f>
        <v>STRONG</v>
      </c>
      <c r="L145" s="17" t="str">
        <f>OBV!H145</f>
        <v>BULLISH DIVERGENCE</v>
      </c>
      <c r="M145" s="19">
        <f t="shared" si="20"/>
        <v>25</v>
      </c>
      <c r="N145" s="19">
        <f t="shared" si="21"/>
        <v>0</v>
      </c>
      <c r="O145" s="19">
        <f t="shared" si="22"/>
        <v>100</v>
      </c>
      <c r="P145" s="19">
        <f t="shared" si="23"/>
        <v>83</v>
      </c>
      <c r="Q145" s="20">
        <f t="shared" si="24"/>
        <v>36.200000000000003</v>
      </c>
      <c r="R145" s="20">
        <f t="shared" si="25"/>
        <v>60.75</v>
      </c>
      <c r="S145" s="20">
        <f t="shared" si="26"/>
        <v>66.099999999999994</v>
      </c>
      <c r="T145" s="20">
        <f t="shared" si="27"/>
        <v>52</v>
      </c>
      <c r="U145" s="19">
        <f t="shared" si="28"/>
        <v>54.35</v>
      </c>
      <c r="V145" s="19">
        <f t="shared" si="29"/>
        <v>53.762500000000003</v>
      </c>
    </row>
    <row r="146" spans="1:22" ht="13.5" x14ac:dyDescent="0.25">
      <c r="A146" s="3">
        <f>RSI!A146</f>
        <v>42215</v>
      </c>
      <c r="B146" s="2">
        <f>RSI!B146</f>
        <v>11.8025</v>
      </c>
      <c r="C146" s="2">
        <f>RSI!I146</f>
        <v>44.34164823048625</v>
      </c>
      <c r="D146" s="2">
        <f>MACD!E146</f>
        <v>0.11964198722727559</v>
      </c>
      <c r="E146" s="2">
        <f>MACD!F146</f>
        <v>0.1290151203129444</v>
      </c>
      <c r="F146" s="2">
        <f>'Moving Avg'!D146</f>
        <v>11.816800000000001</v>
      </c>
      <c r="G146" s="2">
        <f>'Moving Avg'!F146</f>
        <v>11.92267</v>
      </c>
      <c r="H146" s="2">
        <f>'Moving Avg'!G146</f>
        <v>11.854554000000006</v>
      </c>
      <c r="I146" s="2">
        <f>'Moving Avg'!H146</f>
        <v>0</v>
      </c>
      <c r="J146" s="17" t="str">
        <f>OBV!F146</f>
        <v>BULLISH</v>
      </c>
      <c r="K146" s="17" t="str">
        <f>OBV!G146</f>
        <v>STRONG</v>
      </c>
      <c r="L146" s="17" t="str">
        <f>OBV!H146</f>
        <v>NEUTRAL</v>
      </c>
      <c r="M146" s="19">
        <f t="shared" si="20"/>
        <v>25</v>
      </c>
      <c r="N146" s="19">
        <f t="shared" si="21"/>
        <v>45</v>
      </c>
      <c r="O146" s="19">
        <f t="shared" si="22"/>
        <v>100</v>
      </c>
      <c r="P146" s="19">
        <f t="shared" si="23"/>
        <v>66</v>
      </c>
      <c r="Q146" s="20">
        <f t="shared" si="24"/>
        <v>49.4</v>
      </c>
      <c r="R146" s="20">
        <f t="shared" si="25"/>
        <v>65.5</v>
      </c>
      <c r="S146" s="20">
        <f t="shared" si="26"/>
        <v>65.2</v>
      </c>
      <c r="T146" s="20">
        <f t="shared" si="27"/>
        <v>59</v>
      </c>
      <c r="U146" s="19">
        <f t="shared" si="28"/>
        <v>60.033333333333339</v>
      </c>
      <c r="V146" s="19">
        <f t="shared" si="29"/>
        <v>59.775000000000006</v>
      </c>
    </row>
    <row r="147" spans="1:22" ht="13.5" x14ac:dyDescent="0.25">
      <c r="A147" s="3">
        <f>RSI!A147</f>
        <v>42216</v>
      </c>
      <c r="B147" s="2">
        <f>RSI!B147</f>
        <v>11.874000000000001</v>
      </c>
      <c r="C147" s="2">
        <f>RSI!I147</f>
        <v>49.055524029731892</v>
      </c>
      <c r="D147" s="2">
        <f>MACD!E147</f>
        <v>8.891341091455196E-2</v>
      </c>
      <c r="E147" s="2">
        <f>MACD!F147</f>
        <v>0.12099477843326592</v>
      </c>
      <c r="F147" s="2">
        <f>'Moving Avg'!D147</f>
        <v>11.816800000000001</v>
      </c>
      <c r="G147" s="2">
        <f>'Moving Avg'!F147</f>
        <v>11.909434999999998</v>
      </c>
      <c r="H147" s="2">
        <f>'Moving Avg'!G147</f>
        <v>11.860314000000006</v>
      </c>
      <c r="I147" s="2">
        <f>'Moving Avg'!H147</f>
        <v>0</v>
      </c>
      <c r="J147" s="17" t="str">
        <f>OBV!F147</f>
        <v>BULLISH</v>
      </c>
      <c r="K147" s="17" t="str">
        <f>OBV!G147</f>
        <v>STRONG</v>
      </c>
      <c r="L147" s="17" t="str">
        <f>OBV!H147</f>
        <v>NEUTRAL</v>
      </c>
      <c r="M147" s="19">
        <f t="shared" si="20"/>
        <v>25</v>
      </c>
      <c r="N147" s="19">
        <f t="shared" si="21"/>
        <v>100</v>
      </c>
      <c r="O147" s="19">
        <f t="shared" si="22"/>
        <v>100</v>
      </c>
      <c r="P147" s="19">
        <f t="shared" si="23"/>
        <v>66</v>
      </c>
      <c r="Q147" s="20">
        <f t="shared" si="24"/>
        <v>68.650000000000006</v>
      </c>
      <c r="R147" s="20">
        <f t="shared" si="25"/>
        <v>76.5</v>
      </c>
      <c r="S147" s="20">
        <f t="shared" si="26"/>
        <v>73.45</v>
      </c>
      <c r="T147" s="20">
        <f t="shared" si="27"/>
        <v>72.75</v>
      </c>
      <c r="U147" s="19">
        <f t="shared" si="28"/>
        <v>72.866666666666674</v>
      </c>
      <c r="V147" s="19">
        <f t="shared" si="29"/>
        <v>72.837500000000006</v>
      </c>
    </row>
    <row r="148" spans="1:22" ht="13.5" x14ac:dyDescent="0.25">
      <c r="A148" s="3">
        <f>RSI!A148</f>
        <v>42219</v>
      </c>
      <c r="B148" s="2">
        <f>RSI!B148</f>
        <v>11.874000000000001</v>
      </c>
      <c r="C148" s="2">
        <f>RSI!I148</f>
        <v>49.055524029731892</v>
      </c>
      <c r="D148" s="2">
        <f>MACD!E148</f>
        <v>6.3010242453989562E-2</v>
      </c>
      <c r="E148" s="2">
        <f>MACD!F148</f>
        <v>0.10939787123741065</v>
      </c>
      <c r="F148" s="2">
        <f>'Moving Avg'!D148</f>
        <v>11.845400000000001</v>
      </c>
      <c r="G148" s="2">
        <f>'Moving Avg'!F148</f>
        <v>11.896914999999998</v>
      </c>
      <c r="H148" s="2">
        <f>'Moving Avg'!G148</f>
        <v>11.866490000000006</v>
      </c>
      <c r="I148" s="2">
        <f>'Moving Avg'!H148</f>
        <v>0</v>
      </c>
      <c r="J148" s="17" t="str">
        <f>OBV!F148</f>
        <v>BULLISH</v>
      </c>
      <c r="K148" s="17" t="str">
        <f>OBV!G148</f>
        <v>STRONG</v>
      </c>
      <c r="L148" s="17" t="str">
        <f>OBV!H148</f>
        <v>CONFIRMED BULLISH</v>
      </c>
      <c r="M148" s="19">
        <f t="shared" si="20"/>
        <v>25</v>
      </c>
      <c r="N148" s="19">
        <f t="shared" si="21"/>
        <v>100</v>
      </c>
      <c r="O148" s="19">
        <f t="shared" si="22"/>
        <v>100</v>
      </c>
      <c r="P148" s="19">
        <f t="shared" si="23"/>
        <v>100</v>
      </c>
      <c r="Q148" s="20">
        <f t="shared" si="24"/>
        <v>73.75</v>
      </c>
      <c r="R148" s="20">
        <f t="shared" si="25"/>
        <v>85</v>
      </c>
      <c r="S148" s="20">
        <f t="shared" si="26"/>
        <v>88.75</v>
      </c>
      <c r="T148" s="20">
        <f t="shared" si="27"/>
        <v>81.25</v>
      </c>
      <c r="U148" s="19">
        <f t="shared" si="28"/>
        <v>82.5</v>
      </c>
      <c r="V148" s="19">
        <f t="shared" si="29"/>
        <v>82.1875</v>
      </c>
    </row>
    <row r="149" spans="1:22" ht="13.5" x14ac:dyDescent="0.25">
      <c r="A149" s="3">
        <f>RSI!A149</f>
        <v>42220</v>
      </c>
      <c r="B149" s="2">
        <f>RSI!B149</f>
        <v>11.909800000000001</v>
      </c>
      <c r="C149" s="2">
        <f>RSI!I149</f>
        <v>51.443560628523137</v>
      </c>
      <c r="D149" s="2">
        <f>MACD!E149</f>
        <v>4.8438697449800117E-2</v>
      </c>
      <c r="E149" s="2">
        <f>MACD!F149</f>
        <v>9.7206036479888541E-2</v>
      </c>
      <c r="F149" s="2">
        <f>'Moving Avg'!D149</f>
        <v>11.85256</v>
      </c>
      <c r="G149" s="2">
        <f>'Moving Avg'!F149</f>
        <v>11.889759999999999</v>
      </c>
      <c r="H149" s="2">
        <f>'Moving Avg'!G149</f>
        <v>11.873520000000006</v>
      </c>
      <c r="I149" s="2">
        <f>'Moving Avg'!H149</f>
        <v>0</v>
      </c>
      <c r="J149" s="17" t="str">
        <f>OBV!F149</f>
        <v>BULLISH</v>
      </c>
      <c r="K149" s="17" t="str">
        <f>OBV!G149</f>
        <v>STRONG</v>
      </c>
      <c r="L149" s="17" t="str">
        <f>OBV!H149</f>
        <v>CONFIRMED BULLISH</v>
      </c>
      <c r="M149" s="19">
        <f t="shared" si="20"/>
        <v>25</v>
      </c>
      <c r="N149" s="19">
        <f t="shared" si="21"/>
        <v>100</v>
      </c>
      <c r="O149" s="19">
        <f t="shared" si="22"/>
        <v>100</v>
      </c>
      <c r="P149" s="19">
        <f t="shared" si="23"/>
        <v>100</v>
      </c>
      <c r="Q149" s="20">
        <f t="shared" si="24"/>
        <v>73.75</v>
      </c>
      <c r="R149" s="20">
        <f t="shared" si="25"/>
        <v>85</v>
      </c>
      <c r="S149" s="20">
        <f t="shared" si="26"/>
        <v>88.75</v>
      </c>
      <c r="T149" s="20">
        <f t="shared" si="27"/>
        <v>81.25</v>
      </c>
      <c r="U149" s="19">
        <f t="shared" si="28"/>
        <v>82.5</v>
      </c>
      <c r="V149" s="19">
        <f t="shared" si="29"/>
        <v>82.1875</v>
      </c>
    </row>
    <row r="150" spans="1:22" ht="13.5" x14ac:dyDescent="0.25">
      <c r="A150" s="3">
        <f>RSI!A150</f>
        <v>42221</v>
      </c>
      <c r="B150" s="2">
        <f>RSI!B150</f>
        <v>11.874000000000001</v>
      </c>
      <c r="C150" s="2">
        <f>RSI!I150</f>
        <v>48.971430362665224</v>
      </c>
      <c r="D150" s="2">
        <f>MACD!E150</f>
        <v>3.972550751831605E-2</v>
      </c>
      <c r="E150" s="2">
        <f>MACD!F150</f>
        <v>8.5709930687574043E-2</v>
      </c>
      <c r="F150" s="2">
        <f>'Moving Avg'!D150</f>
        <v>11.866860000000001</v>
      </c>
      <c r="G150" s="2">
        <f>'Moving Avg'!F150</f>
        <v>11.881889999999999</v>
      </c>
      <c r="H150" s="2">
        <f>'Moving Avg'!G150</f>
        <v>11.880112000000006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CONFIRMED BULLISH</v>
      </c>
      <c r="M150" s="19">
        <f t="shared" si="20"/>
        <v>25</v>
      </c>
      <c r="N150" s="19">
        <f t="shared" si="21"/>
        <v>100</v>
      </c>
      <c r="O150" s="19">
        <f t="shared" si="22"/>
        <v>100</v>
      </c>
      <c r="P150" s="19">
        <f t="shared" si="23"/>
        <v>100</v>
      </c>
      <c r="Q150" s="20">
        <f t="shared" si="24"/>
        <v>73.75</v>
      </c>
      <c r="R150" s="20">
        <f t="shared" si="25"/>
        <v>85</v>
      </c>
      <c r="S150" s="20">
        <f t="shared" si="26"/>
        <v>88.75</v>
      </c>
      <c r="T150" s="20">
        <f t="shared" si="27"/>
        <v>81.25</v>
      </c>
      <c r="U150" s="19">
        <f t="shared" si="28"/>
        <v>82.5</v>
      </c>
      <c r="V150" s="19">
        <f t="shared" si="29"/>
        <v>82.1875</v>
      </c>
    </row>
    <row r="151" spans="1:22" ht="13.5" x14ac:dyDescent="0.25">
      <c r="A151" s="3">
        <f>RSI!A151</f>
        <v>42222</v>
      </c>
      <c r="B151" s="2">
        <f>RSI!B151</f>
        <v>11.8454</v>
      </c>
      <c r="C151" s="2">
        <f>RSI!I151</f>
        <v>47.027159495772196</v>
      </c>
      <c r="D151" s="2">
        <f>MACD!E151</f>
        <v>2.3564740392298944E-2</v>
      </c>
      <c r="E151" s="2">
        <f>MACD!F151</f>
        <v>7.3280892628519029E-2</v>
      </c>
      <c r="F151" s="2">
        <f>'Moving Avg'!D151</f>
        <v>11.875440000000001</v>
      </c>
      <c r="G151" s="2">
        <f>'Moving Avg'!F151</f>
        <v>11.873304999999998</v>
      </c>
      <c r="H151" s="2">
        <f>'Moving Avg'!G151</f>
        <v>11.886964000000008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CONFIRMED BULLISH</v>
      </c>
      <c r="M151" s="19">
        <f t="shared" si="20"/>
        <v>25</v>
      </c>
      <c r="N151" s="19">
        <f t="shared" si="21"/>
        <v>100</v>
      </c>
      <c r="O151" s="19">
        <f t="shared" si="22"/>
        <v>100</v>
      </c>
      <c r="P151" s="19">
        <f t="shared" si="23"/>
        <v>100</v>
      </c>
      <c r="Q151" s="20">
        <f t="shared" si="24"/>
        <v>73.75</v>
      </c>
      <c r="R151" s="20">
        <f t="shared" si="25"/>
        <v>85</v>
      </c>
      <c r="S151" s="20">
        <f t="shared" si="26"/>
        <v>88.75</v>
      </c>
      <c r="T151" s="20">
        <f t="shared" si="27"/>
        <v>81.25</v>
      </c>
      <c r="U151" s="19">
        <f t="shared" si="28"/>
        <v>82.5</v>
      </c>
      <c r="V151" s="19">
        <f t="shared" si="29"/>
        <v>82.1875</v>
      </c>
    </row>
    <row r="152" spans="1:22" ht="13.5" x14ac:dyDescent="0.25">
      <c r="A152" s="3">
        <f>RSI!A152</f>
        <v>42223</v>
      </c>
      <c r="B152" s="2">
        <f>RSI!B152</f>
        <v>11.8025</v>
      </c>
      <c r="C152" s="2">
        <f>RSI!I152</f>
        <v>44.192882747256931</v>
      </c>
      <c r="D152" s="2">
        <f>MACD!E152</f>
        <v>2.4323515545509267E-2</v>
      </c>
      <c r="E152" s="2">
        <f>MACD!F152</f>
        <v>6.3489417211917074E-2</v>
      </c>
      <c r="F152" s="2">
        <f>'Moving Avg'!D152</f>
        <v>11.861140000000001</v>
      </c>
      <c r="G152" s="2">
        <f>'Moving Avg'!F152</f>
        <v>11.862575</v>
      </c>
      <c r="H152" s="2">
        <f>'Moving Avg'!G152</f>
        <v>11.892958000000007</v>
      </c>
      <c r="I152" s="2">
        <f>'Moving Avg'!H152</f>
        <v>0</v>
      </c>
      <c r="J152" s="17" t="str">
        <f>OBV!F152</f>
        <v>BEARISH</v>
      </c>
      <c r="K152" s="17" t="str">
        <f>OBV!G152</f>
        <v>NEUTRAL</v>
      </c>
      <c r="L152" s="17" t="str">
        <f>OBV!H152</f>
        <v>CONFIRMED BEARISH</v>
      </c>
      <c r="M152" s="19">
        <f t="shared" si="20"/>
        <v>25</v>
      </c>
      <c r="N152" s="19">
        <f t="shared" si="21"/>
        <v>100</v>
      </c>
      <c r="O152" s="19">
        <f t="shared" si="22"/>
        <v>100</v>
      </c>
      <c r="P152" s="19">
        <f t="shared" si="23"/>
        <v>16.5</v>
      </c>
      <c r="Q152" s="20">
        <f t="shared" si="24"/>
        <v>61.225000000000001</v>
      </c>
      <c r="R152" s="20">
        <f t="shared" si="25"/>
        <v>64.125</v>
      </c>
      <c r="S152" s="20">
        <f t="shared" si="26"/>
        <v>51.174999999999997</v>
      </c>
      <c r="T152" s="20">
        <f t="shared" si="27"/>
        <v>60.375</v>
      </c>
      <c r="U152" s="19">
        <f t="shared" si="28"/>
        <v>58.841666666666661</v>
      </c>
      <c r="V152" s="19">
        <f t="shared" si="29"/>
        <v>59.224999999999994</v>
      </c>
    </row>
    <row r="153" spans="1:22" ht="13.5" x14ac:dyDescent="0.25">
      <c r="A153" s="3">
        <f>RSI!A153</f>
        <v>42226</v>
      </c>
      <c r="B153" s="2">
        <f>RSI!B153</f>
        <v>11.8025</v>
      </c>
      <c r="C153" s="2">
        <f>RSI!I153</f>
        <v>44.192882747256931</v>
      </c>
      <c r="D153" s="2">
        <f>MACD!E153</f>
        <v>3.4556212576184464E-3</v>
      </c>
      <c r="E153" s="2">
        <f>MACD!F153</f>
        <v>5.1482658021057351E-2</v>
      </c>
      <c r="F153" s="2">
        <f>'Moving Avg'!D153</f>
        <v>11.84684</v>
      </c>
      <c r="G153" s="2">
        <f>'Moving Avg'!F153</f>
        <v>11.852205000000001</v>
      </c>
      <c r="H153" s="2">
        <f>'Moving Avg'!G153</f>
        <v>11.898952000000007</v>
      </c>
      <c r="I153" s="2">
        <f>'Moving Avg'!H153</f>
        <v>0</v>
      </c>
      <c r="J153" s="17" t="str">
        <f>OBV!F153</f>
        <v>BEARISH</v>
      </c>
      <c r="K153" s="17" t="str">
        <f>OBV!G153</f>
        <v>NEUTRAL</v>
      </c>
      <c r="L153" s="17" t="str">
        <f>OBV!H153</f>
        <v>CONFIRMED BEARISH</v>
      </c>
      <c r="M153" s="19">
        <f t="shared" si="20"/>
        <v>25</v>
      </c>
      <c r="N153" s="19">
        <f t="shared" si="21"/>
        <v>100</v>
      </c>
      <c r="O153" s="19">
        <f t="shared" si="22"/>
        <v>100</v>
      </c>
      <c r="P153" s="19">
        <f t="shared" si="23"/>
        <v>16.5</v>
      </c>
      <c r="Q153" s="20">
        <f t="shared" si="24"/>
        <v>61.225000000000001</v>
      </c>
      <c r="R153" s="20">
        <f t="shared" si="25"/>
        <v>64.125</v>
      </c>
      <c r="S153" s="20">
        <f t="shared" si="26"/>
        <v>51.174999999999997</v>
      </c>
      <c r="T153" s="20">
        <f t="shared" si="27"/>
        <v>60.375</v>
      </c>
      <c r="U153" s="19">
        <f t="shared" si="28"/>
        <v>58.841666666666661</v>
      </c>
      <c r="V153" s="19">
        <f t="shared" si="29"/>
        <v>59.224999999999994</v>
      </c>
    </row>
    <row r="154" spans="1:22" ht="13.5" x14ac:dyDescent="0.25">
      <c r="A154" s="3">
        <f>RSI!A154</f>
        <v>42227</v>
      </c>
      <c r="B154" s="2">
        <f>RSI!B154</f>
        <v>11.759600000000001</v>
      </c>
      <c r="C154" s="2">
        <f>RSI!I154</f>
        <v>41.305708787594227</v>
      </c>
      <c r="D154" s="2">
        <f>MACD!E154</f>
        <v>1.1429714094655097E-2</v>
      </c>
      <c r="E154" s="2">
        <f>MACD!F154</f>
        <v>4.34720692357769E-2</v>
      </c>
      <c r="F154" s="2">
        <f>'Moving Avg'!D154</f>
        <v>11.816800000000001</v>
      </c>
      <c r="G154" s="2">
        <f>'Moving Avg'!F154</f>
        <v>11.839690000000001</v>
      </c>
      <c r="H154" s="2">
        <f>'Moving Avg'!G154</f>
        <v>11.905198000000007</v>
      </c>
      <c r="I154" s="2">
        <f>'Moving Avg'!H154</f>
        <v>0</v>
      </c>
      <c r="J154" s="17" t="str">
        <f>OBV!F154</f>
        <v>BEARISH</v>
      </c>
      <c r="K154" s="17" t="str">
        <f>OBV!G154</f>
        <v>WEAK</v>
      </c>
      <c r="L154" s="17" t="str">
        <f>OBV!H154</f>
        <v>CONFIRMED BEARISH</v>
      </c>
      <c r="M154" s="19">
        <f t="shared" si="20"/>
        <v>25</v>
      </c>
      <c r="N154" s="19">
        <f t="shared" si="21"/>
        <v>100</v>
      </c>
      <c r="O154" s="19">
        <f t="shared" si="22"/>
        <v>100</v>
      </c>
      <c r="P154" s="19">
        <f t="shared" si="23"/>
        <v>0</v>
      </c>
      <c r="Q154" s="20">
        <f t="shared" si="24"/>
        <v>58.75</v>
      </c>
      <c r="R154" s="20">
        <f t="shared" si="25"/>
        <v>60</v>
      </c>
      <c r="S154" s="20">
        <f t="shared" si="26"/>
        <v>43.75</v>
      </c>
      <c r="T154" s="20">
        <f t="shared" si="27"/>
        <v>56.25</v>
      </c>
      <c r="U154" s="19">
        <f t="shared" si="28"/>
        <v>54.166666666666664</v>
      </c>
      <c r="V154" s="19">
        <f t="shared" si="29"/>
        <v>54.6875</v>
      </c>
    </row>
    <row r="155" spans="1:22" ht="13.5" x14ac:dyDescent="0.25">
      <c r="A155" s="3">
        <f>RSI!A155</f>
        <v>42228</v>
      </c>
      <c r="B155" s="2">
        <f>RSI!B155</f>
        <v>11.5951</v>
      </c>
      <c r="C155" s="2">
        <f>RSI!I155</f>
        <v>32.529748980497558</v>
      </c>
      <c r="D155" s="2">
        <f>MACD!E155</f>
        <v>2.0035858464472867E-2</v>
      </c>
      <c r="E155" s="2">
        <f>MACD!F155</f>
        <v>3.8784827081516093E-2</v>
      </c>
      <c r="F155" s="2">
        <f>'Moving Avg'!D155</f>
        <v>11.76102</v>
      </c>
      <c r="G155" s="2">
        <f>'Moving Avg'!F155</f>
        <v>11.822165</v>
      </c>
      <c r="H155" s="2">
        <f>'Moving Avg'!G155</f>
        <v>11.902604000000006</v>
      </c>
      <c r="I155" s="2">
        <f>'Moving Avg'!H155</f>
        <v>0</v>
      </c>
      <c r="J155" s="17" t="str">
        <f>OBV!F155</f>
        <v>BEARISH</v>
      </c>
      <c r="K155" s="17" t="str">
        <f>OBV!G155</f>
        <v>WEAK</v>
      </c>
      <c r="L155" s="17" t="str">
        <f>OBV!H155</f>
        <v>CONFIRMED BEARISH</v>
      </c>
      <c r="M155" s="19">
        <f t="shared" si="20"/>
        <v>25</v>
      </c>
      <c r="N155" s="19">
        <f t="shared" si="21"/>
        <v>45</v>
      </c>
      <c r="O155" s="19">
        <f t="shared" si="22"/>
        <v>100</v>
      </c>
      <c r="P155" s="19">
        <f t="shared" si="23"/>
        <v>0</v>
      </c>
      <c r="Q155" s="20">
        <f t="shared" si="24"/>
        <v>39.5</v>
      </c>
      <c r="R155" s="20">
        <f t="shared" si="25"/>
        <v>49</v>
      </c>
      <c r="S155" s="20">
        <f t="shared" si="26"/>
        <v>35.5</v>
      </c>
      <c r="T155" s="20">
        <f t="shared" si="27"/>
        <v>42.5</v>
      </c>
      <c r="U155" s="19">
        <f t="shared" si="28"/>
        <v>41.333333333333336</v>
      </c>
      <c r="V155" s="19">
        <f t="shared" si="29"/>
        <v>41.625</v>
      </c>
    </row>
    <row r="156" spans="1:22" ht="13.5" x14ac:dyDescent="0.25">
      <c r="A156" s="3">
        <f>RSI!A156</f>
        <v>42230</v>
      </c>
      <c r="B156" s="2">
        <f>RSI!B156</f>
        <v>11.587899999999999</v>
      </c>
      <c r="C156" s="2">
        <f>RSI!I156</f>
        <v>32.207205058426609</v>
      </c>
      <c r="D156" s="2">
        <f>MACD!E156</f>
        <v>2.9447101392797492E-2</v>
      </c>
      <c r="E156" s="2">
        <f>MACD!F156</f>
        <v>3.6917281943772376E-2</v>
      </c>
      <c r="F156" s="2">
        <f>'Moving Avg'!D156</f>
        <v>11.709520000000001</v>
      </c>
      <c r="G156" s="2">
        <f>'Moving Avg'!F156</f>
        <v>11.80786</v>
      </c>
      <c r="H156" s="2">
        <f>'Moving Avg'!G156</f>
        <v>11.900006000000005</v>
      </c>
      <c r="I156" s="2">
        <f>'Moving Avg'!H156</f>
        <v>0</v>
      </c>
      <c r="J156" s="17" t="str">
        <f>OBV!F156</f>
        <v>BEARISH</v>
      </c>
      <c r="K156" s="17" t="str">
        <f>OBV!G156</f>
        <v>WEAK</v>
      </c>
      <c r="L156" s="17" t="str">
        <f>OBV!H156</f>
        <v>CONFIRMED BEARISH</v>
      </c>
      <c r="M156" s="19">
        <f t="shared" si="20"/>
        <v>25</v>
      </c>
      <c r="N156" s="19">
        <f t="shared" si="21"/>
        <v>45</v>
      </c>
      <c r="O156" s="19">
        <f t="shared" si="22"/>
        <v>100</v>
      </c>
      <c r="P156" s="19">
        <f t="shared" si="23"/>
        <v>0</v>
      </c>
      <c r="Q156" s="20">
        <f t="shared" si="24"/>
        <v>39.5</v>
      </c>
      <c r="R156" s="20">
        <f t="shared" si="25"/>
        <v>49</v>
      </c>
      <c r="S156" s="20">
        <f t="shared" si="26"/>
        <v>35.5</v>
      </c>
      <c r="T156" s="20">
        <f t="shared" si="27"/>
        <v>42.5</v>
      </c>
      <c r="U156" s="19">
        <f t="shared" si="28"/>
        <v>41.333333333333336</v>
      </c>
      <c r="V156" s="19">
        <f t="shared" si="29"/>
        <v>41.625</v>
      </c>
    </row>
    <row r="157" spans="1:22" ht="13.5" x14ac:dyDescent="0.25">
      <c r="A157" s="3">
        <f>RSI!A157</f>
        <v>42233</v>
      </c>
      <c r="B157" s="2">
        <f>RSI!B157</f>
        <v>11.5235</v>
      </c>
      <c r="C157" s="2">
        <f>RSI!I157</f>
        <v>29.399295422712214</v>
      </c>
      <c r="D157" s="2">
        <f>MACD!E157</f>
        <v>5.4700957232450165E-2</v>
      </c>
      <c r="E157" s="2">
        <f>MACD!F157</f>
        <v>4.0474017001507934E-2</v>
      </c>
      <c r="F157" s="2">
        <f>'Moving Avg'!D157</f>
        <v>11.65372</v>
      </c>
      <c r="G157" s="2">
        <f>'Moving Avg'!F157</f>
        <v>11.79391</v>
      </c>
      <c r="H157" s="2">
        <f>'Moving Avg'!G157</f>
        <v>11.896674000000008</v>
      </c>
      <c r="I157" s="2">
        <f>'Moving Avg'!H157</f>
        <v>0</v>
      </c>
      <c r="J157" s="17" t="str">
        <f>OBV!F157</f>
        <v>BEARISH</v>
      </c>
      <c r="K157" s="17" t="str">
        <f>OBV!G157</f>
        <v>WEAK</v>
      </c>
      <c r="L157" s="17" t="str">
        <f>OBV!H157</f>
        <v>CONFIRMED BEARISH</v>
      </c>
      <c r="M157" s="19">
        <f t="shared" si="20"/>
        <v>50</v>
      </c>
      <c r="N157" s="19">
        <f t="shared" si="21"/>
        <v>0</v>
      </c>
      <c r="O157" s="19">
        <f t="shared" si="22"/>
        <v>100</v>
      </c>
      <c r="P157" s="19">
        <f t="shared" si="23"/>
        <v>0</v>
      </c>
      <c r="Q157" s="20">
        <f t="shared" si="24"/>
        <v>32.5</v>
      </c>
      <c r="R157" s="20">
        <f t="shared" si="25"/>
        <v>45</v>
      </c>
      <c r="S157" s="20">
        <f t="shared" si="26"/>
        <v>32.5</v>
      </c>
      <c r="T157" s="20">
        <f t="shared" si="27"/>
        <v>37.5</v>
      </c>
      <c r="U157" s="19">
        <f t="shared" si="28"/>
        <v>36.666666666666664</v>
      </c>
      <c r="V157" s="19">
        <f t="shared" si="29"/>
        <v>36.875</v>
      </c>
    </row>
    <row r="158" spans="1:22" ht="13.5" x14ac:dyDescent="0.25">
      <c r="A158" s="3">
        <f>RSI!A158</f>
        <v>42234</v>
      </c>
      <c r="B158" s="2">
        <f>RSI!B158</f>
        <v>11.516400000000001</v>
      </c>
      <c r="C158" s="2">
        <f>RSI!I158</f>
        <v>29.098097585127732</v>
      </c>
      <c r="D158" s="2">
        <f>MACD!E158</f>
        <v>7.8383596910439834E-2</v>
      </c>
      <c r="E158" s="2">
        <f>MACD!F158</f>
        <v>4.8055932983294317E-2</v>
      </c>
      <c r="F158" s="2">
        <f>'Moving Avg'!D158</f>
        <v>11.596500000000001</v>
      </c>
      <c r="G158" s="2">
        <f>'Moving Avg'!F158</f>
        <v>11.779605</v>
      </c>
      <c r="H158" s="2">
        <f>'Moving Avg'!G158</f>
        <v>11.894588000000006</v>
      </c>
      <c r="I158" s="2">
        <f>'Moving Avg'!H158</f>
        <v>0</v>
      </c>
      <c r="J158" s="17" t="str">
        <f>OBV!F158</f>
        <v>BEARISH</v>
      </c>
      <c r="K158" s="17" t="str">
        <f>OBV!G158</f>
        <v>WEAK</v>
      </c>
      <c r="L158" s="17" t="str">
        <f>OBV!H158</f>
        <v>CONFIRMED BEARISH</v>
      </c>
      <c r="M158" s="19">
        <f t="shared" si="20"/>
        <v>50</v>
      </c>
      <c r="N158" s="19">
        <f t="shared" si="21"/>
        <v>0</v>
      </c>
      <c r="O158" s="19">
        <f t="shared" si="22"/>
        <v>100</v>
      </c>
      <c r="P158" s="19">
        <f t="shared" si="23"/>
        <v>0</v>
      </c>
      <c r="Q158" s="20">
        <f t="shared" si="24"/>
        <v>32.5</v>
      </c>
      <c r="R158" s="20">
        <f t="shared" si="25"/>
        <v>45</v>
      </c>
      <c r="S158" s="20">
        <f t="shared" si="26"/>
        <v>32.5</v>
      </c>
      <c r="T158" s="20">
        <f t="shared" si="27"/>
        <v>37.5</v>
      </c>
      <c r="U158" s="19">
        <f t="shared" si="28"/>
        <v>36.666666666666664</v>
      </c>
      <c r="V158" s="19">
        <f t="shared" si="29"/>
        <v>36.875</v>
      </c>
    </row>
    <row r="159" spans="1:22" ht="13.5" x14ac:dyDescent="0.25">
      <c r="A159" s="3">
        <f>RSI!A159</f>
        <v>42235</v>
      </c>
      <c r="B159" s="2">
        <f>RSI!B159</f>
        <v>11.4878</v>
      </c>
      <c r="C159" s="2">
        <f>RSI!I159</f>
        <v>27.859908474169927</v>
      </c>
      <c r="D159" s="2">
        <f>MACD!E159</f>
        <v>0.10774653572470072</v>
      </c>
      <c r="E159" s="2">
        <f>MACD!F159</f>
        <v>5.9994053531575602E-2</v>
      </c>
      <c r="F159" s="2">
        <f>'Moving Avg'!D159</f>
        <v>11.54214</v>
      </c>
      <c r="G159" s="2">
        <f>'Moving Avg'!F159</f>
        <v>11.760650000000002</v>
      </c>
      <c r="H159" s="2">
        <f>'Moving Avg'!G159</f>
        <v>11.891236000000003</v>
      </c>
      <c r="I159" s="2">
        <f>'Moving Avg'!H159</f>
        <v>0</v>
      </c>
      <c r="J159" s="17" t="str">
        <f>OBV!F159</f>
        <v>BEARISH</v>
      </c>
      <c r="K159" s="17" t="str">
        <f>OBV!G159</f>
        <v>WEAK</v>
      </c>
      <c r="L159" s="17" t="str">
        <f>OBV!H159</f>
        <v>CONFIRMED BEARISH</v>
      </c>
      <c r="M159" s="19">
        <f t="shared" si="20"/>
        <v>50</v>
      </c>
      <c r="N159" s="19">
        <f t="shared" si="21"/>
        <v>0</v>
      </c>
      <c r="O159" s="19">
        <f t="shared" si="22"/>
        <v>100</v>
      </c>
      <c r="P159" s="19">
        <f t="shared" si="23"/>
        <v>0</v>
      </c>
      <c r="Q159" s="20">
        <f t="shared" si="24"/>
        <v>32.5</v>
      </c>
      <c r="R159" s="20">
        <f t="shared" si="25"/>
        <v>45</v>
      </c>
      <c r="S159" s="20">
        <f t="shared" si="26"/>
        <v>32.5</v>
      </c>
      <c r="T159" s="20">
        <f t="shared" si="27"/>
        <v>37.5</v>
      </c>
      <c r="U159" s="19">
        <f t="shared" si="28"/>
        <v>36.666666666666664</v>
      </c>
      <c r="V159" s="19">
        <f t="shared" si="29"/>
        <v>36.875</v>
      </c>
    </row>
    <row r="160" spans="1:22" ht="13.5" x14ac:dyDescent="0.25">
      <c r="A160" s="3">
        <f>RSI!A160</f>
        <v>42236</v>
      </c>
      <c r="B160" s="2">
        <f>RSI!B160</f>
        <v>11.444900000000001</v>
      </c>
      <c r="C160" s="2">
        <f>RSI!I160</f>
        <v>26.06803777296939</v>
      </c>
      <c r="D160" s="2">
        <f>MACD!E160</f>
        <v>0.13200300874755833</v>
      </c>
      <c r="E160" s="2">
        <f>MACD!F160</f>
        <v>7.4395844574772149E-2</v>
      </c>
      <c r="F160" s="2">
        <f>'Moving Avg'!D160</f>
        <v>11.5121</v>
      </c>
      <c r="G160" s="2">
        <f>'Moving Avg'!F160</f>
        <v>11.739195</v>
      </c>
      <c r="H160" s="2">
        <f>'Moving Avg'!G160</f>
        <v>11.887026000000002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  <c r="M160" s="19">
        <f t="shared" si="20"/>
        <v>50</v>
      </c>
      <c r="N160" s="19">
        <f t="shared" si="21"/>
        <v>0</v>
      </c>
      <c r="O160" s="19">
        <f t="shared" si="22"/>
        <v>100</v>
      </c>
      <c r="P160" s="19">
        <f t="shared" si="23"/>
        <v>0</v>
      </c>
      <c r="Q160" s="20">
        <f t="shared" si="24"/>
        <v>32.5</v>
      </c>
      <c r="R160" s="20">
        <f t="shared" si="25"/>
        <v>45</v>
      </c>
      <c r="S160" s="20">
        <f t="shared" si="26"/>
        <v>32.5</v>
      </c>
      <c r="T160" s="20">
        <f t="shared" si="27"/>
        <v>37.5</v>
      </c>
      <c r="U160" s="19">
        <f t="shared" si="28"/>
        <v>36.666666666666664</v>
      </c>
      <c r="V160" s="19">
        <f t="shared" si="29"/>
        <v>36.875</v>
      </c>
    </row>
    <row r="161" spans="1:22" ht="13.5" x14ac:dyDescent="0.25">
      <c r="A161" s="3">
        <f>RSI!A161</f>
        <v>42237</v>
      </c>
      <c r="B161" s="2">
        <f>RSI!B161</f>
        <v>11.452</v>
      </c>
      <c r="C161" s="2">
        <f>RSI!I161</f>
        <v>26.905942791837759</v>
      </c>
      <c r="D161" s="2">
        <f>MACD!E161</f>
        <v>0.14946716272561034</v>
      </c>
      <c r="E161" s="2">
        <f>MACD!F161</f>
        <v>8.9410108204939789E-2</v>
      </c>
      <c r="F161" s="2">
        <f>'Moving Avg'!D161</f>
        <v>11.484919999999999</v>
      </c>
      <c r="G161" s="2">
        <f>'Moving Avg'!F161</f>
        <v>11.72167</v>
      </c>
      <c r="H161" s="2">
        <f>'Moving Avg'!G161</f>
        <v>11.885040000000004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  <c r="M161" s="19">
        <f t="shared" si="20"/>
        <v>50</v>
      </c>
      <c r="N161" s="19">
        <f t="shared" si="21"/>
        <v>0</v>
      </c>
      <c r="O161" s="19">
        <f t="shared" si="22"/>
        <v>100</v>
      </c>
      <c r="P161" s="19">
        <f t="shared" si="23"/>
        <v>0</v>
      </c>
      <c r="Q161" s="20">
        <f t="shared" si="24"/>
        <v>32.5</v>
      </c>
      <c r="R161" s="20">
        <f t="shared" si="25"/>
        <v>45</v>
      </c>
      <c r="S161" s="20">
        <f t="shared" si="26"/>
        <v>32.5</v>
      </c>
      <c r="T161" s="20">
        <f t="shared" si="27"/>
        <v>37.5</v>
      </c>
      <c r="U161" s="19">
        <f t="shared" si="28"/>
        <v>36.666666666666664</v>
      </c>
      <c r="V161" s="19">
        <f t="shared" si="29"/>
        <v>36.875</v>
      </c>
    </row>
    <row r="162" spans="1:22" ht="13.5" x14ac:dyDescent="0.25">
      <c r="A162" s="3">
        <f>RSI!A162</f>
        <v>42240</v>
      </c>
      <c r="B162" s="2">
        <f>RSI!B162</f>
        <v>11.4735</v>
      </c>
      <c r="C162" s="2">
        <f>RSI!I162</f>
        <v>29.51118186066779</v>
      </c>
      <c r="D162" s="2">
        <f>MACD!E162</f>
        <v>0.15773717324715086</v>
      </c>
      <c r="E162" s="2">
        <f>MACD!F162</f>
        <v>0.10307552121338201</v>
      </c>
      <c r="F162" s="2">
        <f>'Moving Avg'!D162</f>
        <v>11.474920000000001</v>
      </c>
      <c r="G162" s="2">
        <f>'Moving Avg'!F162</f>
        <v>11.701644999999999</v>
      </c>
      <c r="H162" s="2">
        <f>'Moving Avg'!G162</f>
        <v>11.883622000000001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  <c r="M162" s="19">
        <f t="shared" si="20"/>
        <v>50</v>
      </c>
      <c r="N162" s="19">
        <f t="shared" si="21"/>
        <v>0</v>
      </c>
      <c r="O162" s="19">
        <f t="shared" si="22"/>
        <v>100</v>
      </c>
      <c r="P162" s="19">
        <f t="shared" si="23"/>
        <v>0</v>
      </c>
      <c r="Q162" s="20">
        <f t="shared" si="24"/>
        <v>32.5</v>
      </c>
      <c r="R162" s="20">
        <f t="shared" si="25"/>
        <v>45</v>
      </c>
      <c r="S162" s="20">
        <f t="shared" si="26"/>
        <v>32.5</v>
      </c>
      <c r="T162" s="20">
        <f t="shared" si="27"/>
        <v>37.5</v>
      </c>
      <c r="U162" s="19">
        <f t="shared" si="28"/>
        <v>36.666666666666664</v>
      </c>
      <c r="V162" s="19">
        <f t="shared" si="29"/>
        <v>36.875</v>
      </c>
    </row>
    <row r="163" spans="1:22" ht="13.5" x14ac:dyDescent="0.25">
      <c r="A163" s="3">
        <f>RSI!A163</f>
        <v>42241</v>
      </c>
      <c r="B163" s="2">
        <f>RSI!B163</f>
        <v>11.5092</v>
      </c>
      <c r="C163" s="2">
        <f>RSI!I163</f>
        <v>33.734624648217022</v>
      </c>
      <c r="D163" s="2">
        <f>MACD!E163</f>
        <v>0.16352379490081326</v>
      </c>
      <c r="E163" s="2">
        <f>MACD!F163</f>
        <v>0.11516517595086825</v>
      </c>
      <c r="F163" s="2">
        <f>'Moving Avg'!D163</f>
        <v>11.47348</v>
      </c>
      <c r="G163" s="2">
        <f>'Moving Avg'!F163</f>
        <v>11.690555</v>
      </c>
      <c r="H163" s="2">
        <f>'Moving Avg'!G163</f>
        <v>11.883474000000001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  <c r="M163" s="19">
        <f t="shared" si="20"/>
        <v>25</v>
      </c>
      <c r="N163" s="19">
        <f t="shared" si="21"/>
        <v>0</v>
      </c>
      <c r="O163" s="19">
        <f t="shared" si="22"/>
        <v>100</v>
      </c>
      <c r="P163" s="19">
        <f t="shared" si="23"/>
        <v>0</v>
      </c>
      <c r="Q163" s="20">
        <f t="shared" si="24"/>
        <v>23.75</v>
      </c>
      <c r="R163" s="20">
        <f t="shared" si="25"/>
        <v>40</v>
      </c>
      <c r="S163" s="20">
        <f t="shared" si="26"/>
        <v>28.75</v>
      </c>
      <c r="T163" s="20">
        <f t="shared" si="27"/>
        <v>31.25</v>
      </c>
      <c r="U163" s="19">
        <f t="shared" si="28"/>
        <v>30.833333333333332</v>
      </c>
      <c r="V163" s="19">
        <f t="shared" si="29"/>
        <v>30.9375</v>
      </c>
    </row>
    <row r="164" spans="1:22" ht="13.5" x14ac:dyDescent="0.25">
      <c r="A164" s="3">
        <f>RSI!A164</f>
        <v>42242</v>
      </c>
      <c r="B164" s="2">
        <f>RSI!B164</f>
        <v>11.444900000000001</v>
      </c>
      <c r="C164" s="2">
        <f>RSI!I164</f>
        <v>30.222251546288007</v>
      </c>
      <c r="D164" s="2">
        <f>MACD!E164</f>
        <v>0.16769936690979925</v>
      </c>
      <c r="E164" s="2">
        <f>MACD!F164</f>
        <v>0.12567201414265444</v>
      </c>
      <c r="F164" s="2">
        <f>'Moving Avg'!D164</f>
        <v>11.4649</v>
      </c>
      <c r="G164" s="2">
        <f>'Moving Avg'!F164</f>
        <v>11.669099999999997</v>
      </c>
      <c r="H164" s="2">
        <f>'Moving Avg'!G164</f>
        <v>11.876321999999998</v>
      </c>
      <c r="I164" s="2">
        <f>'Moving Avg'!H164</f>
        <v>0</v>
      </c>
      <c r="J164" s="17" t="str">
        <f>OBV!F164</f>
        <v>BULLISH</v>
      </c>
      <c r="K164" s="17" t="str">
        <f>OBV!G164</f>
        <v>NEUTRAL</v>
      </c>
      <c r="L164" s="17" t="str">
        <f>OBV!H164</f>
        <v>BULLISH DIVERGENCE</v>
      </c>
      <c r="M164" s="19">
        <f t="shared" si="20"/>
        <v>25</v>
      </c>
      <c r="N164" s="19">
        <f t="shared" si="21"/>
        <v>0</v>
      </c>
      <c r="O164" s="19">
        <f t="shared" si="22"/>
        <v>100</v>
      </c>
      <c r="P164" s="19">
        <f t="shared" si="23"/>
        <v>66.5</v>
      </c>
      <c r="Q164" s="20">
        <f t="shared" si="24"/>
        <v>33.725000000000001</v>
      </c>
      <c r="R164" s="20">
        <f t="shared" si="25"/>
        <v>56.625</v>
      </c>
      <c r="S164" s="20">
        <f t="shared" si="26"/>
        <v>58.674999999999997</v>
      </c>
      <c r="T164" s="20">
        <f t="shared" si="27"/>
        <v>47.875</v>
      </c>
      <c r="U164" s="19">
        <f t="shared" si="28"/>
        <v>49.67499999999999</v>
      </c>
      <c r="V164" s="19">
        <f t="shared" si="29"/>
        <v>49.224999999999994</v>
      </c>
    </row>
    <row r="165" spans="1:22" ht="13.5" x14ac:dyDescent="0.25">
      <c r="A165" s="3">
        <f>RSI!A165</f>
        <v>42243</v>
      </c>
      <c r="B165" s="2">
        <f>RSI!B165</f>
        <v>11.494899999999999</v>
      </c>
      <c r="C165" s="2">
        <f>RSI!I165</f>
        <v>35.81827896411427</v>
      </c>
      <c r="D165" s="2">
        <f>MACD!E165</f>
        <v>0.14363465133951969</v>
      </c>
      <c r="E165" s="2">
        <f>MACD!F165</f>
        <v>0.12926454158202749</v>
      </c>
      <c r="F165" s="2">
        <f>'Moving Avg'!D165</f>
        <v>11.4749</v>
      </c>
      <c r="G165" s="2">
        <f>'Moving Avg'!F165</f>
        <v>11.65372</v>
      </c>
      <c r="H165" s="2">
        <f>'Moving Avg'!G165</f>
        <v>11.870455999999999</v>
      </c>
      <c r="I165" s="2">
        <f>'Moving Avg'!H165</f>
        <v>0</v>
      </c>
      <c r="J165" s="17" t="str">
        <f>OBV!F165</f>
        <v>BULLISH</v>
      </c>
      <c r="K165" s="17" t="str">
        <f>OBV!G165</f>
        <v>STRONG</v>
      </c>
      <c r="L165" s="17" t="str">
        <f>OBV!H165</f>
        <v>CONFIRMED BULLISH</v>
      </c>
      <c r="M165" s="19">
        <f t="shared" si="20"/>
        <v>25</v>
      </c>
      <c r="N165" s="19">
        <f t="shared" si="21"/>
        <v>0</v>
      </c>
      <c r="O165" s="19">
        <f t="shared" si="22"/>
        <v>100</v>
      </c>
      <c r="P165" s="19">
        <f t="shared" si="23"/>
        <v>100</v>
      </c>
      <c r="Q165" s="20">
        <f t="shared" si="24"/>
        <v>38.75</v>
      </c>
      <c r="R165" s="20">
        <f t="shared" si="25"/>
        <v>65</v>
      </c>
      <c r="S165" s="20">
        <f t="shared" si="26"/>
        <v>73.75</v>
      </c>
      <c r="T165" s="20">
        <f t="shared" si="27"/>
        <v>56.25</v>
      </c>
      <c r="U165" s="19">
        <f t="shared" si="28"/>
        <v>59.166666666666664</v>
      </c>
      <c r="V165" s="19">
        <f t="shared" si="29"/>
        <v>58.4375</v>
      </c>
    </row>
    <row r="166" spans="1:22" ht="13.5" x14ac:dyDescent="0.25">
      <c r="A166" s="3">
        <f>RSI!A166</f>
        <v>42244</v>
      </c>
      <c r="B166" s="2">
        <f>RSI!B166</f>
        <v>11.444900000000001</v>
      </c>
      <c r="C166" s="2">
        <f>RSI!I166</f>
        <v>32.970700259769998</v>
      </c>
      <c r="D166" s="2">
        <f>MACD!E166</f>
        <v>0.1268815590683392</v>
      </c>
      <c r="E166" s="2">
        <f>MACD!F166</f>
        <v>0.12878794507928984</v>
      </c>
      <c r="F166" s="2">
        <f>'Moving Avg'!D166</f>
        <v>11.47348</v>
      </c>
      <c r="G166" s="2">
        <f>'Moving Avg'!F166</f>
        <v>11.635839999999998</v>
      </c>
      <c r="H166" s="2">
        <f>'Moving Avg'!G166</f>
        <v>11.861874</v>
      </c>
      <c r="I166" s="2">
        <f>'Moving Avg'!H166</f>
        <v>0</v>
      </c>
      <c r="J166" s="17" t="str">
        <f>OBV!F166</f>
        <v>BULLISH</v>
      </c>
      <c r="K166" s="17" t="str">
        <f>OBV!G166</f>
        <v>STRONG</v>
      </c>
      <c r="L166" s="17" t="str">
        <f>OBV!H166</f>
        <v>BULLISH DIVERGENCE</v>
      </c>
      <c r="M166" s="19">
        <f t="shared" si="20"/>
        <v>25</v>
      </c>
      <c r="N166" s="19">
        <f t="shared" si="21"/>
        <v>45</v>
      </c>
      <c r="O166" s="19">
        <f t="shared" si="22"/>
        <v>100</v>
      </c>
      <c r="P166" s="19">
        <f t="shared" si="23"/>
        <v>83</v>
      </c>
      <c r="Q166" s="20">
        <f t="shared" si="24"/>
        <v>51.95</v>
      </c>
      <c r="R166" s="20">
        <f t="shared" si="25"/>
        <v>69.75</v>
      </c>
      <c r="S166" s="20">
        <f t="shared" si="26"/>
        <v>72.849999999999994</v>
      </c>
      <c r="T166" s="20">
        <f t="shared" si="27"/>
        <v>63.25</v>
      </c>
      <c r="U166" s="19">
        <f t="shared" si="28"/>
        <v>64.850000000000009</v>
      </c>
      <c r="V166" s="19">
        <f t="shared" si="29"/>
        <v>64.45</v>
      </c>
    </row>
    <row r="167" spans="1:22" ht="13.5" x14ac:dyDescent="0.25">
      <c r="A167" s="3">
        <f>RSI!A167</f>
        <v>42247</v>
      </c>
      <c r="B167" s="2">
        <f>RSI!B167</f>
        <v>11.5808</v>
      </c>
      <c r="C167" s="2">
        <f>RSI!I167</f>
        <v>45.624203702317843</v>
      </c>
      <c r="D167" s="2">
        <f>MACD!E167</f>
        <v>9.3965243937716991E-2</v>
      </c>
      <c r="E167" s="2">
        <f>MACD!F167</f>
        <v>0.12182340485097527</v>
      </c>
      <c r="F167" s="2">
        <f>'Moving Avg'!D167</f>
        <v>11.49494</v>
      </c>
      <c r="G167" s="2">
        <f>'Moving Avg'!F167</f>
        <v>11.621179999999999</v>
      </c>
      <c r="H167" s="2">
        <f>'Moving Avg'!G167</f>
        <v>11.854577999999998</v>
      </c>
      <c r="I167" s="2">
        <f>'Moving Avg'!H167</f>
        <v>0</v>
      </c>
      <c r="J167" s="17" t="str">
        <f>OBV!F167</f>
        <v>BULLISH</v>
      </c>
      <c r="K167" s="17" t="str">
        <f>OBV!G167</f>
        <v>STRONG</v>
      </c>
      <c r="L167" s="17" t="str">
        <f>OBV!H167</f>
        <v>CONFIRMED BULLISH</v>
      </c>
      <c r="M167" s="19">
        <f t="shared" si="20"/>
        <v>25</v>
      </c>
      <c r="N167" s="19">
        <f t="shared" si="21"/>
        <v>100</v>
      </c>
      <c r="O167" s="19">
        <f t="shared" si="22"/>
        <v>100</v>
      </c>
      <c r="P167" s="19">
        <f t="shared" si="23"/>
        <v>100</v>
      </c>
      <c r="Q167" s="20">
        <f t="shared" si="24"/>
        <v>73.75</v>
      </c>
      <c r="R167" s="20">
        <f t="shared" si="25"/>
        <v>85</v>
      </c>
      <c r="S167" s="20">
        <f t="shared" si="26"/>
        <v>88.75</v>
      </c>
      <c r="T167" s="20">
        <f t="shared" si="27"/>
        <v>81.25</v>
      </c>
      <c r="U167" s="19">
        <f t="shared" si="28"/>
        <v>82.5</v>
      </c>
      <c r="V167" s="19">
        <f t="shared" si="29"/>
        <v>82.1875</v>
      </c>
    </row>
    <row r="168" spans="1:22" ht="13.5" x14ac:dyDescent="0.25">
      <c r="A168" s="3">
        <f>RSI!A168</f>
        <v>42248</v>
      </c>
      <c r="B168" s="2">
        <f>RSI!B168</f>
        <v>11.516400000000001</v>
      </c>
      <c r="C168" s="2">
        <f>RSI!I168</f>
        <v>41.615092828860554</v>
      </c>
      <c r="D168" s="2">
        <f>MACD!E168</f>
        <v>7.0130350385943174E-2</v>
      </c>
      <c r="E168" s="2">
        <f>MACD!F168</f>
        <v>0.11148479395796886</v>
      </c>
      <c r="F168" s="2">
        <f>'Moving Avg'!D168</f>
        <v>11.496379999999998</v>
      </c>
      <c r="G168" s="2">
        <f>'Moving Avg'!F168</f>
        <v>11.603300000000001</v>
      </c>
      <c r="H168" s="2">
        <f>'Moving Avg'!G168</f>
        <v>11.841701999999998</v>
      </c>
      <c r="I168" s="2">
        <f>'Moving Avg'!H168</f>
        <v>0</v>
      </c>
      <c r="J168" s="17" t="str">
        <f>OBV!F168</f>
        <v>BULLISH</v>
      </c>
      <c r="K168" s="17" t="str">
        <f>OBV!G168</f>
        <v>STRONG</v>
      </c>
      <c r="L168" s="17" t="str">
        <f>OBV!H168</f>
        <v>CONFIRMED BULLISH</v>
      </c>
      <c r="M168" s="19">
        <f t="shared" si="20"/>
        <v>25</v>
      </c>
      <c r="N168" s="19">
        <f t="shared" si="21"/>
        <v>100</v>
      </c>
      <c r="O168" s="19">
        <f t="shared" si="22"/>
        <v>100</v>
      </c>
      <c r="P168" s="19">
        <f t="shared" si="23"/>
        <v>100</v>
      </c>
      <c r="Q168" s="20">
        <f t="shared" si="24"/>
        <v>73.75</v>
      </c>
      <c r="R168" s="20">
        <f t="shared" si="25"/>
        <v>85</v>
      </c>
      <c r="S168" s="20">
        <f t="shared" si="26"/>
        <v>88.75</v>
      </c>
      <c r="T168" s="20">
        <f t="shared" si="27"/>
        <v>81.25</v>
      </c>
      <c r="U168" s="19">
        <f t="shared" si="28"/>
        <v>82.5</v>
      </c>
      <c r="V168" s="19">
        <f t="shared" si="29"/>
        <v>82.1875</v>
      </c>
    </row>
    <row r="169" spans="1:22" ht="13.5" x14ac:dyDescent="0.25">
      <c r="A169" s="3">
        <f>RSI!A169</f>
        <v>42249</v>
      </c>
      <c r="B169" s="2">
        <f>RSI!B169</f>
        <v>11.444900000000001</v>
      </c>
      <c r="C169" s="2">
        <f>RSI!I169</f>
        <v>37.65850589434222</v>
      </c>
      <c r="D169" s="2">
        <f>MACD!E169</f>
        <v>5.155337851049957E-2</v>
      </c>
      <c r="E169" s="2">
        <f>MACD!F169</f>
        <v>9.9498510868474999E-2</v>
      </c>
      <c r="F169" s="2">
        <f>'Moving Avg'!D169</f>
        <v>11.496380000000002</v>
      </c>
      <c r="G169" s="2">
        <f>'Moving Avg'!F169</f>
        <v>11.580054999999998</v>
      </c>
      <c r="H169" s="2">
        <f>'Moving Avg'!G169</f>
        <v>11.827395999999998</v>
      </c>
      <c r="I169" s="2">
        <f>'Moving Avg'!H169</f>
        <v>0</v>
      </c>
      <c r="J169" s="17" t="str">
        <f>OBV!F169</f>
        <v>BULLISH</v>
      </c>
      <c r="K169" s="17" t="str">
        <f>OBV!G169</f>
        <v>STRONG</v>
      </c>
      <c r="L169" s="17" t="str">
        <f>OBV!H169</f>
        <v>NEUTRAL</v>
      </c>
      <c r="M169" s="19">
        <f t="shared" si="20"/>
        <v>25</v>
      </c>
      <c r="N169" s="19">
        <f t="shared" si="21"/>
        <v>100</v>
      </c>
      <c r="O169" s="19">
        <f t="shared" si="22"/>
        <v>100</v>
      </c>
      <c r="P169" s="19">
        <f t="shared" si="23"/>
        <v>66</v>
      </c>
      <c r="Q169" s="20">
        <f t="shared" si="24"/>
        <v>68.650000000000006</v>
      </c>
      <c r="R169" s="20">
        <f t="shared" si="25"/>
        <v>76.5</v>
      </c>
      <c r="S169" s="20">
        <f t="shared" si="26"/>
        <v>73.45</v>
      </c>
      <c r="T169" s="20">
        <f t="shared" si="27"/>
        <v>72.75</v>
      </c>
      <c r="U169" s="19">
        <f t="shared" si="28"/>
        <v>72.866666666666674</v>
      </c>
      <c r="V169" s="19">
        <f t="shared" si="29"/>
        <v>72.837500000000006</v>
      </c>
    </row>
    <row r="170" spans="1:22" ht="13.5" x14ac:dyDescent="0.25">
      <c r="A170" s="3">
        <f>RSI!A170</f>
        <v>42250</v>
      </c>
      <c r="B170" s="2">
        <f>RSI!B170</f>
        <v>11.4305</v>
      </c>
      <c r="C170" s="2">
        <f>RSI!I170</f>
        <v>36.897637510391782</v>
      </c>
      <c r="D170" s="2">
        <f>MACD!E170</f>
        <v>3.136682358232612E-2</v>
      </c>
      <c r="E170" s="2">
        <f>MACD!F170</f>
        <v>8.5872173411245228E-2</v>
      </c>
      <c r="F170" s="2">
        <f>'Moving Avg'!D170</f>
        <v>11.483500000000003</v>
      </c>
      <c r="G170" s="2">
        <f>'Moving Avg'!F170</f>
        <v>11.557879999999999</v>
      </c>
      <c r="H170" s="2">
        <f>'Moving Avg'!G170</f>
        <v>11.808512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  <c r="M170" s="19">
        <f t="shared" si="20"/>
        <v>25</v>
      </c>
      <c r="N170" s="19">
        <f t="shared" si="21"/>
        <v>100</v>
      </c>
      <c r="O170" s="19">
        <f t="shared" si="22"/>
        <v>100</v>
      </c>
      <c r="P170" s="19">
        <f t="shared" si="23"/>
        <v>16.5</v>
      </c>
      <c r="Q170" s="20">
        <f t="shared" si="24"/>
        <v>61.225000000000001</v>
      </c>
      <c r="R170" s="20">
        <f t="shared" si="25"/>
        <v>64.125</v>
      </c>
      <c r="S170" s="20">
        <f t="shared" si="26"/>
        <v>51.174999999999997</v>
      </c>
      <c r="T170" s="20">
        <f t="shared" si="27"/>
        <v>60.375</v>
      </c>
      <c r="U170" s="19">
        <f t="shared" si="28"/>
        <v>58.841666666666661</v>
      </c>
      <c r="V170" s="19">
        <f t="shared" si="29"/>
        <v>59.224999999999994</v>
      </c>
    </row>
    <row r="171" spans="1:22" ht="13.5" x14ac:dyDescent="0.25">
      <c r="A171" s="3">
        <f>RSI!A171</f>
        <v>42251</v>
      </c>
      <c r="B171" s="2">
        <f>RSI!B171</f>
        <v>11.4305</v>
      </c>
      <c r="C171" s="2">
        <f>RSI!I171</f>
        <v>36.897637510391782</v>
      </c>
      <c r="D171" s="2">
        <f>MACD!E171</f>
        <v>1.6450100221707231E-2</v>
      </c>
      <c r="E171" s="2">
        <f>MACD!F171</f>
        <v>7.1987758773337643E-2</v>
      </c>
      <c r="F171" s="2">
        <f>'Moving Avg'!D171</f>
        <v>11.480620000000002</v>
      </c>
      <c r="G171" s="2">
        <f>'Moving Avg'!F171</f>
        <v>11.537134999999999</v>
      </c>
      <c r="H171" s="2">
        <f>'Moving Avg'!G171</f>
        <v>11.789628000000002</v>
      </c>
      <c r="I171" s="2">
        <f>'Moving Avg'!H171</f>
        <v>0</v>
      </c>
      <c r="J171" s="17" t="str">
        <f>OBV!F171</f>
        <v>BULLISH</v>
      </c>
      <c r="K171" s="17" t="str">
        <f>OBV!G171</f>
        <v>NEUTRAL</v>
      </c>
      <c r="L171" s="17" t="str">
        <f>OBV!H171</f>
        <v>BULLISH DIVERGENCE</v>
      </c>
      <c r="M171" s="19">
        <f t="shared" si="20"/>
        <v>25</v>
      </c>
      <c r="N171" s="19">
        <f t="shared" si="21"/>
        <v>100</v>
      </c>
      <c r="O171" s="19">
        <f t="shared" si="22"/>
        <v>100</v>
      </c>
      <c r="P171" s="19">
        <f t="shared" si="23"/>
        <v>66.5</v>
      </c>
      <c r="Q171" s="20">
        <f t="shared" si="24"/>
        <v>68.724999999999994</v>
      </c>
      <c r="R171" s="20">
        <f t="shared" si="25"/>
        <v>76.625</v>
      </c>
      <c r="S171" s="20">
        <f t="shared" si="26"/>
        <v>73.674999999999997</v>
      </c>
      <c r="T171" s="20">
        <f t="shared" si="27"/>
        <v>72.875</v>
      </c>
      <c r="U171" s="19">
        <f t="shared" si="28"/>
        <v>73.008333333333326</v>
      </c>
      <c r="V171" s="19">
        <f t="shared" si="29"/>
        <v>72.974999999999994</v>
      </c>
    </row>
    <row r="172" spans="1:22" ht="13.5" x14ac:dyDescent="0.25">
      <c r="A172" s="3">
        <f>RSI!A172</f>
        <v>42254</v>
      </c>
      <c r="B172" s="2">
        <f>RSI!B172</f>
        <v>11.3733</v>
      </c>
      <c r="C172" s="2">
        <f>RSI!I172</f>
        <v>33.755707069611177</v>
      </c>
      <c r="D172" s="2">
        <f>MACD!E172</f>
        <v>1.2365486760005595E-2</v>
      </c>
      <c r="E172" s="2">
        <f>MACD!F172</f>
        <v>6.0063304370671235E-2</v>
      </c>
      <c r="F172" s="2">
        <f>'Moving Avg'!D172</f>
        <v>11.439120000000001</v>
      </c>
      <c r="G172" s="2">
        <f>'Moving Avg'!F172</f>
        <v>11.515674999999998</v>
      </c>
      <c r="H172" s="2">
        <f>'Moving Avg'!G172</f>
        <v>11.771602</v>
      </c>
      <c r="I172" s="2">
        <f>'Moving Avg'!H172</f>
        <v>0</v>
      </c>
      <c r="J172" s="17" t="str">
        <f>OBV!F172</f>
        <v>BEARISH</v>
      </c>
      <c r="K172" s="17" t="str">
        <f>OBV!G172</f>
        <v>WEAK</v>
      </c>
      <c r="L172" s="17" t="str">
        <f>OBV!H172</f>
        <v>CONFIRMED BEARISH</v>
      </c>
      <c r="M172" s="19">
        <f t="shared" si="20"/>
        <v>25</v>
      </c>
      <c r="N172" s="19">
        <f t="shared" si="21"/>
        <v>100</v>
      </c>
      <c r="O172" s="19">
        <f t="shared" si="22"/>
        <v>100</v>
      </c>
      <c r="P172" s="19">
        <f t="shared" si="23"/>
        <v>0</v>
      </c>
      <c r="Q172" s="20">
        <f t="shared" si="24"/>
        <v>58.75</v>
      </c>
      <c r="R172" s="20">
        <f t="shared" si="25"/>
        <v>60</v>
      </c>
      <c r="S172" s="20">
        <f t="shared" si="26"/>
        <v>43.75</v>
      </c>
      <c r="T172" s="20">
        <f t="shared" si="27"/>
        <v>56.25</v>
      </c>
      <c r="U172" s="19">
        <f t="shared" si="28"/>
        <v>54.166666666666664</v>
      </c>
      <c r="V172" s="19">
        <f t="shared" si="29"/>
        <v>54.6875</v>
      </c>
    </row>
    <row r="173" spans="1:22" ht="13.5" x14ac:dyDescent="0.25">
      <c r="A173" s="3">
        <f>RSI!A173</f>
        <v>42255</v>
      </c>
      <c r="B173" s="2">
        <f>RSI!B173</f>
        <v>11.4377</v>
      </c>
      <c r="C173" s="2">
        <f>RSI!I173</f>
        <v>39.955093402755487</v>
      </c>
      <c r="D173" s="2">
        <f>MACD!E173</f>
        <v>1.0888191463687136E-2</v>
      </c>
      <c r="E173" s="2">
        <f>MACD!F173</f>
        <v>5.0228281789274416E-2</v>
      </c>
      <c r="F173" s="2">
        <f>'Moving Avg'!D173</f>
        <v>11.42338</v>
      </c>
      <c r="G173" s="2">
        <f>'Moving Avg'!F173</f>
        <v>11.497434999999999</v>
      </c>
      <c r="H173" s="2">
        <f>'Moving Avg'!G173</f>
        <v>11.755722</v>
      </c>
      <c r="I173" s="2">
        <f>'Moving Avg'!H173</f>
        <v>0</v>
      </c>
      <c r="J173" s="17" t="str">
        <f>OBV!F173</f>
        <v>BEARISH</v>
      </c>
      <c r="K173" s="17" t="str">
        <f>OBV!G173</f>
        <v>NEUTRAL</v>
      </c>
      <c r="L173" s="17" t="str">
        <f>OBV!H173</f>
        <v>CONFIRMED BEARISH</v>
      </c>
      <c r="M173" s="19">
        <f t="shared" si="20"/>
        <v>25</v>
      </c>
      <c r="N173" s="19">
        <f t="shared" si="21"/>
        <v>100</v>
      </c>
      <c r="O173" s="19">
        <f t="shared" si="22"/>
        <v>100</v>
      </c>
      <c r="P173" s="19">
        <f t="shared" si="23"/>
        <v>16.5</v>
      </c>
      <c r="Q173" s="20">
        <f t="shared" si="24"/>
        <v>61.225000000000001</v>
      </c>
      <c r="R173" s="20">
        <f t="shared" si="25"/>
        <v>64.125</v>
      </c>
      <c r="S173" s="20">
        <f t="shared" si="26"/>
        <v>51.174999999999997</v>
      </c>
      <c r="T173" s="20">
        <f t="shared" si="27"/>
        <v>60.375</v>
      </c>
      <c r="U173" s="19">
        <f t="shared" si="28"/>
        <v>58.841666666666661</v>
      </c>
      <c r="V173" s="19">
        <f t="shared" si="29"/>
        <v>59.224999999999994</v>
      </c>
    </row>
    <row r="174" spans="1:22" ht="13.5" x14ac:dyDescent="0.25">
      <c r="A174" s="3">
        <f>RSI!A174</f>
        <v>42256</v>
      </c>
      <c r="B174" s="2">
        <f>RSI!B174</f>
        <v>11.444900000000001</v>
      </c>
      <c r="C174" s="2">
        <f>RSI!I174</f>
        <v>40.624117289681337</v>
      </c>
      <c r="D174" s="2">
        <f>MACD!E174</f>
        <v>-4.141790848066762E-6</v>
      </c>
      <c r="E174" s="2">
        <f>MACD!F174</f>
        <v>4.0181797073249925E-2</v>
      </c>
      <c r="F174" s="2">
        <f>'Moving Avg'!D174</f>
        <v>11.42338</v>
      </c>
      <c r="G174" s="2">
        <f>'Moving Avg'!F174</f>
        <v>11.4817</v>
      </c>
      <c r="H174" s="2">
        <f>'Moving Avg'!G174</f>
        <v>11.742848000000002</v>
      </c>
      <c r="I174" s="2">
        <f>'Moving Avg'!H174</f>
        <v>0</v>
      </c>
      <c r="J174" s="17" t="str">
        <f>OBV!F174</f>
        <v>BULLISH</v>
      </c>
      <c r="K174" s="17" t="str">
        <f>OBV!G174</f>
        <v>STRONG</v>
      </c>
      <c r="L174" s="17" t="str">
        <f>OBV!H174</f>
        <v>NEUTRAL</v>
      </c>
      <c r="M174" s="19">
        <f t="shared" si="20"/>
        <v>25</v>
      </c>
      <c r="N174" s="19">
        <f t="shared" si="21"/>
        <v>100</v>
      </c>
      <c r="O174" s="19">
        <f t="shared" si="22"/>
        <v>100</v>
      </c>
      <c r="P174" s="19">
        <f t="shared" si="23"/>
        <v>66</v>
      </c>
      <c r="Q174" s="20">
        <f t="shared" si="24"/>
        <v>68.650000000000006</v>
      </c>
      <c r="R174" s="20">
        <f t="shared" si="25"/>
        <v>76.5</v>
      </c>
      <c r="S174" s="20">
        <f t="shared" si="26"/>
        <v>73.45</v>
      </c>
      <c r="T174" s="20">
        <f t="shared" si="27"/>
        <v>72.75</v>
      </c>
      <c r="U174" s="19">
        <f t="shared" si="28"/>
        <v>72.866666666666674</v>
      </c>
      <c r="V174" s="19">
        <f t="shared" si="29"/>
        <v>72.837500000000006</v>
      </c>
    </row>
    <row r="175" spans="1:22" ht="13.5" x14ac:dyDescent="0.25">
      <c r="A175" s="3">
        <f>RSI!A175</f>
        <v>42257</v>
      </c>
      <c r="B175" s="2">
        <f>RSI!B175</f>
        <v>11.444900000000001</v>
      </c>
      <c r="C175" s="2">
        <f>RSI!I175</f>
        <v>40.624117289681337</v>
      </c>
      <c r="D175" s="2">
        <f>MACD!E175</f>
        <v>-8.4566622912163325E-4</v>
      </c>
      <c r="E175" s="2">
        <f>MACD!F175</f>
        <v>3.1976304412775616E-2</v>
      </c>
      <c r="F175" s="2">
        <f>'Moving Avg'!D175</f>
        <v>11.426260000000003</v>
      </c>
      <c r="G175" s="2">
        <f>'Moving Avg'!F175</f>
        <v>11.47419</v>
      </c>
      <c r="H175" s="2">
        <f>'Moving Avg'!G175</f>
        <v>11.728541999999999</v>
      </c>
      <c r="I175" s="2">
        <f>'Moving Avg'!H175</f>
        <v>0</v>
      </c>
      <c r="J175" s="17" t="str">
        <f>OBV!F175</f>
        <v>BULLISH</v>
      </c>
      <c r="K175" s="17" t="str">
        <f>OBV!G175</f>
        <v>STRONG</v>
      </c>
      <c r="L175" s="17" t="str">
        <f>OBV!H175</f>
        <v>CONFIRMED BULLISH</v>
      </c>
      <c r="M175" s="19">
        <f t="shared" si="20"/>
        <v>25</v>
      </c>
      <c r="N175" s="19">
        <f t="shared" si="21"/>
        <v>100</v>
      </c>
      <c r="O175" s="19">
        <f t="shared" si="22"/>
        <v>100</v>
      </c>
      <c r="P175" s="19">
        <f t="shared" si="23"/>
        <v>100</v>
      </c>
      <c r="Q175" s="20">
        <f t="shared" si="24"/>
        <v>73.75</v>
      </c>
      <c r="R175" s="20">
        <f t="shared" si="25"/>
        <v>85</v>
      </c>
      <c r="S175" s="20">
        <f t="shared" si="26"/>
        <v>88.75</v>
      </c>
      <c r="T175" s="20">
        <f t="shared" si="27"/>
        <v>81.25</v>
      </c>
      <c r="U175" s="19">
        <f t="shared" si="28"/>
        <v>82.5</v>
      </c>
      <c r="V175" s="19">
        <f t="shared" si="29"/>
        <v>82.1875</v>
      </c>
    </row>
    <row r="176" spans="1:22" ht="13.5" x14ac:dyDescent="0.25">
      <c r="A176" s="3">
        <f>RSI!A176</f>
        <v>42258</v>
      </c>
      <c r="B176" s="2">
        <f>RSI!B176</f>
        <v>11.4377</v>
      </c>
      <c r="C176" s="2">
        <f>RSI!I176</f>
        <v>40.105863261843908</v>
      </c>
      <c r="D176" s="2">
        <f>MACD!E176</f>
        <v>-8.084516814900411E-3</v>
      </c>
      <c r="E176" s="2">
        <f>MACD!F176</f>
        <v>2.3964140167240411E-2</v>
      </c>
      <c r="F176" s="2">
        <f>'Moving Avg'!D176</f>
        <v>11.4277</v>
      </c>
      <c r="G176" s="2">
        <f>'Moving Avg'!F176</f>
        <v>11.466679999999998</v>
      </c>
      <c r="H176" s="2">
        <f>'Moving Avg'!G176</f>
        <v>11.714235999999998</v>
      </c>
      <c r="I176" s="2">
        <f>'Moving Avg'!H176</f>
        <v>0</v>
      </c>
      <c r="J176" s="17" t="str">
        <f>OBV!F176</f>
        <v>BULLISH</v>
      </c>
      <c r="K176" s="17" t="str">
        <f>OBV!G176</f>
        <v>STRONG</v>
      </c>
      <c r="L176" s="17" t="str">
        <f>OBV!H176</f>
        <v>CONFIRMED BULLISH</v>
      </c>
      <c r="M176" s="19">
        <f t="shared" si="20"/>
        <v>25</v>
      </c>
      <c r="N176" s="19">
        <f t="shared" si="21"/>
        <v>100</v>
      </c>
      <c r="O176" s="19">
        <f t="shared" si="22"/>
        <v>100</v>
      </c>
      <c r="P176" s="19">
        <f t="shared" si="23"/>
        <v>100</v>
      </c>
      <c r="Q176" s="20">
        <f t="shared" si="24"/>
        <v>73.75</v>
      </c>
      <c r="R176" s="20">
        <f t="shared" si="25"/>
        <v>85</v>
      </c>
      <c r="S176" s="20">
        <f t="shared" si="26"/>
        <v>88.75</v>
      </c>
      <c r="T176" s="20">
        <f t="shared" si="27"/>
        <v>81.25</v>
      </c>
      <c r="U176" s="19">
        <f t="shared" si="28"/>
        <v>82.5</v>
      </c>
      <c r="V176" s="19">
        <f t="shared" si="29"/>
        <v>82.1875</v>
      </c>
    </row>
    <row r="177" spans="1:22" ht="13.5" x14ac:dyDescent="0.25">
      <c r="A177" s="3">
        <f>RSI!A177</f>
        <v>42261</v>
      </c>
      <c r="B177" s="2">
        <f>RSI!B177</f>
        <v>11.4305</v>
      </c>
      <c r="C177" s="2">
        <f>RSI!I177</f>
        <v>39.562331028292611</v>
      </c>
      <c r="D177" s="2">
        <f>MACD!E177</f>
        <v>7.859227219771725E-3</v>
      </c>
      <c r="E177" s="2">
        <f>MACD!F177</f>
        <v>2.0743157577746675E-2</v>
      </c>
      <c r="F177" s="2">
        <f>'Moving Avg'!D177</f>
        <v>11.43914</v>
      </c>
      <c r="G177" s="2">
        <f>'Moving Avg'!F177</f>
        <v>11.46203</v>
      </c>
      <c r="H177" s="2">
        <f>'Moving Avg'!G177</f>
        <v>11.700071999999999</v>
      </c>
      <c r="I177" s="2">
        <f>'Moving Avg'!H177</f>
        <v>0</v>
      </c>
      <c r="J177" s="17" t="str">
        <f>OBV!F177</f>
        <v>BULLISH</v>
      </c>
      <c r="K177" s="17" t="str">
        <f>OBV!G177</f>
        <v>NEUTRAL</v>
      </c>
      <c r="L177" s="17" t="str">
        <f>OBV!H177</f>
        <v>CONFIRMED BULLISH</v>
      </c>
      <c r="M177" s="19">
        <f t="shared" si="20"/>
        <v>25</v>
      </c>
      <c r="N177" s="19">
        <f t="shared" si="21"/>
        <v>45</v>
      </c>
      <c r="O177" s="19">
        <f t="shared" si="22"/>
        <v>100</v>
      </c>
      <c r="P177" s="19">
        <f t="shared" si="23"/>
        <v>83.5</v>
      </c>
      <c r="Q177" s="20">
        <f t="shared" si="24"/>
        <v>52.024999999999999</v>
      </c>
      <c r="R177" s="20">
        <f t="shared" si="25"/>
        <v>69.875</v>
      </c>
      <c r="S177" s="20">
        <f t="shared" si="26"/>
        <v>73.075000000000003</v>
      </c>
      <c r="T177" s="20">
        <f t="shared" si="27"/>
        <v>63.375</v>
      </c>
      <c r="U177" s="19">
        <f t="shared" si="28"/>
        <v>64.991666666666674</v>
      </c>
      <c r="V177" s="19">
        <f t="shared" si="29"/>
        <v>64.587500000000006</v>
      </c>
    </row>
    <row r="178" spans="1:22" ht="13.5" x14ac:dyDescent="0.25">
      <c r="A178" s="3">
        <f>RSI!A178</f>
        <v>42262</v>
      </c>
      <c r="B178" s="2">
        <f>RSI!B178</f>
        <v>11.4091</v>
      </c>
      <c r="C178" s="2">
        <f>RSI!I178</f>
        <v>37.917493460767552</v>
      </c>
      <c r="D178" s="2">
        <f>MACD!E178</f>
        <v>1.3651514116226338E-2</v>
      </c>
      <c r="E178" s="2">
        <f>MACD!F178</f>
        <v>1.9324828885442607E-2</v>
      </c>
      <c r="F178" s="2">
        <f>'Moving Avg'!D178</f>
        <v>11.433420000000002</v>
      </c>
      <c r="G178" s="2">
        <f>'Moving Avg'!F178</f>
        <v>11.456664999999999</v>
      </c>
      <c r="H178" s="2">
        <f>'Moving Avg'!G178</f>
        <v>11.685765999999996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  <c r="M178" s="19">
        <f t="shared" si="20"/>
        <v>25</v>
      </c>
      <c r="N178" s="19">
        <f t="shared" si="21"/>
        <v>45</v>
      </c>
      <c r="O178" s="19">
        <f t="shared" si="22"/>
        <v>100</v>
      </c>
      <c r="P178" s="19">
        <f t="shared" si="23"/>
        <v>0</v>
      </c>
      <c r="Q178" s="20">
        <f t="shared" si="24"/>
        <v>39.5</v>
      </c>
      <c r="R178" s="20">
        <f t="shared" si="25"/>
        <v>49</v>
      </c>
      <c r="S178" s="20">
        <f t="shared" si="26"/>
        <v>35.5</v>
      </c>
      <c r="T178" s="20">
        <f t="shared" si="27"/>
        <v>42.5</v>
      </c>
      <c r="U178" s="19">
        <f t="shared" si="28"/>
        <v>41.333333333333336</v>
      </c>
      <c r="V178" s="19">
        <f t="shared" si="29"/>
        <v>41.625</v>
      </c>
    </row>
    <row r="179" spans="1:22" ht="13.5" x14ac:dyDescent="0.25">
      <c r="A179" s="3">
        <f>RSI!A179</f>
        <v>42263</v>
      </c>
      <c r="B179" s="2">
        <f>RSI!B179</f>
        <v>11.3376</v>
      </c>
      <c r="C179" s="2">
        <f>RSI!I179</f>
        <v>32.983339260459971</v>
      </c>
      <c r="D179" s="2">
        <f>MACD!E179</f>
        <v>1.3553146139189565E-2</v>
      </c>
      <c r="E179" s="2">
        <f>MACD!F179</f>
        <v>1.8170492336192001E-2</v>
      </c>
      <c r="F179" s="2">
        <f>'Moving Avg'!D179</f>
        <v>11.411960000000001</v>
      </c>
      <c r="G179" s="2">
        <f>'Moving Avg'!F179</f>
        <v>11.449155000000001</v>
      </c>
      <c r="H179" s="2">
        <f>'Moving Avg'!G179</f>
        <v>11.671459999999994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  <c r="M179" s="19">
        <f t="shared" si="20"/>
        <v>25</v>
      </c>
      <c r="N179" s="19">
        <f t="shared" si="21"/>
        <v>45</v>
      </c>
      <c r="O179" s="19">
        <f t="shared" si="22"/>
        <v>100</v>
      </c>
      <c r="P179" s="19">
        <f t="shared" si="23"/>
        <v>0</v>
      </c>
      <c r="Q179" s="20">
        <f t="shared" si="24"/>
        <v>39.5</v>
      </c>
      <c r="R179" s="20">
        <f t="shared" si="25"/>
        <v>49</v>
      </c>
      <c r="S179" s="20">
        <f t="shared" si="26"/>
        <v>35.5</v>
      </c>
      <c r="T179" s="20">
        <f t="shared" si="27"/>
        <v>42.5</v>
      </c>
      <c r="U179" s="19">
        <f t="shared" si="28"/>
        <v>41.333333333333336</v>
      </c>
      <c r="V179" s="19">
        <f t="shared" si="29"/>
        <v>41.625</v>
      </c>
    </row>
    <row r="180" spans="1:22" ht="13.5" x14ac:dyDescent="0.25">
      <c r="A180" s="3">
        <f>RSI!A180</f>
        <v>42264</v>
      </c>
      <c r="B180" s="2">
        <f>RSI!B180</f>
        <v>11.366199999999999</v>
      </c>
      <c r="C180" s="2">
        <f>RSI!I180</f>
        <v>36.540584753963763</v>
      </c>
      <c r="D180" s="2">
        <f>MACD!E180</f>
        <v>1.0210514292346318E-2</v>
      </c>
      <c r="E180" s="2">
        <f>MACD!F180</f>
        <v>1.6578496727422867E-2</v>
      </c>
      <c r="F180" s="2">
        <f>'Moving Avg'!D180</f>
        <v>11.396220000000001</v>
      </c>
      <c r="G180" s="2">
        <f>'Moving Avg'!F180</f>
        <v>11.445219999999999</v>
      </c>
      <c r="H180" s="2">
        <f>'Moving Avg'!G180</f>
        <v>11.658155999999998</v>
      </c>
      <c r="I180" s="2">
        <f>'Moving Avg'!H180</f>
        <v>0</v>
      </c>
      <c r="J180" s="17" t="str">
        <f>OBV!F180</f>
        <v>BEARISH</v>
      </c>
      <c r="K180" s="17" t="str">
        <f>OBV!G180</f>
        <v>WEAK</v>
      </c>
      <c r="L180" s="17" t="str">
        <f>OBV!H180</f>
        <v>CONFIRMED BEARISH</v>
      </c>
      <c r="M180" s="19">
        <f t="shared" si="20"/>
        <v>25</v>
      </c>
      <c r="N180" s="19">
        <f t="shared" si="21"/>
        <v>45</v>
      </c>
      <c r="O180" s="19">
        <f t="shared" si="22"/>
        <v>100</v>
      </c>
      <c r="P180" s="19">
        <f t="shared" si="23"/>
        <v>0</v>
      </c>
      <c r="Q180" s="20">
        <f t="shared" si="24"/>
        <v>39.5</v>
      </c>
      <c r="R180" s="20">
        <f t="shared" si="25"/>
        <v>49</v>
      </c>
      <c r="S180" s="20">
        <f t="shared" si="26"/>
        <v>35.5</v>
      </c>
      <c r="T180" s="20">
        <f t="shared" si="27"/>
        <v>42.5</v>
      </c>
      <c r="U180" s="19">
        <f t="shared" si="28"/>
        <v>41.333333333333336</v>
      </c>
      <c r="V180" s="19">
        <f t="shared" si="29"/>
        <v>41.625</v>
      </c>
    </row>
    <row r="181" spans="1:22" ht="13.5" x14ac:dyDescent="0.25">
      <c r="A181" s="3">
        <f>RSI!A181</f>
        <v>42265</v>
      </c>
      <c r="B181" s="2">
        <f>RSI!B181</f>
        <v>11.3733</v>
      </c>
      <c r="C181" s="2">
        <f>RSI!I181</f>
        <v>37.428526419931408</v>
      </c>
      <c r="D181" s="2">
        <f>MACD!E181</f>
        <v>7.6821216568738748E-3</v>
      </c>
      <c r="E181" s="2">
        <f>MACD!F181</f>
        <v>1.4799221713313068E-2</v>
      </c>
      <c r="F181" s="2">
        <f>'Moving Avg'!D181</f>
        <v>11.38334</v>
      </c>
      <c r="G181" s="2">
        <f>'Moving Avg'!F181</f>
        <v>11.441284999999999</v>
      </c>
      <c r="H181" s="2">
        <f>'Moving Avg'!G181</f>
        <v>11.645279999999998</v>
      </c>
      <c r="I181" s="2">
        <f>'Moving Avg'!H181</f>
        <v>0</v>
      </c>
      <c r="J181" s="17" t="str">
        <f>OBV!F181</f>
        <v>BEARISH</v>
      </c>
      <c r="K181" s="17" t="str">
        <f>OBV!G181</f>
        <v>WEAK</v>
      </c>
      <c r="L181" s="17" t="str">
        <f>OBV!H181</f>
        <v>CONFIRMED BEARISH</v>
      </c>
      <c r="M181" s="19">
        <f t="shared" si="20"/>
        <v>25</v>
      </c>
      <c r="N181" s="19">
        <f t="shared" si="21"/>
        <v>45</v>
      </c>
      <c r="O181" s="19">
        <f t="shared" si="22"/>
        <v>100</v>
      </c>
      <c r="P181" s="19">
        <f t="shared" si="23"/>
        <v>0</v>
      </c>
      <c r="Q181" s="20">
        <f t="shared" si="24"/>
        <v>39.5</v>
      </c>
      <c r="R181" s="20">
        <f t="shared" si="25"/>
        <v>49</v>
      </c>
      <c r="S181" s="20">
        <f t="shared" si="26"/>
        <v>35.5</v>
      </c>
      <c r="T181" s="20">
        <f t="shared" si="27"/>
        <v>42.5</v>
      </c>
      <c r="U181" s="19">
        <f t="shared" si="28"/>
        <v>41.333333333333336</v>
      </c>
      <c r="V181" s="19">
        <f t="shared" si="29"/>
        <v>41.625</v>
      </c>
    </row>
    <row r="182" spans="1:22" ht="13.5" x14ac:dyDescent="0.25">
      <c r="A182" s="3">
        <f>RSI!A182</f>
        <v>42268</v>
      </c>
      <c r="B182" s="2">
        <f>RSI!B182</f>
        <v>11.330399999999999</v>
      </c>
      <c r="C182" s="2">
        <f>RSI!I182</f>
        <v>34.305103912692431</v>
      </c>
      <c r="D182" s="2">
        <f>MACD!E182</f>
        <v>6.4327133954300564E-4</v>
      </c>
      <c r="E182" s="2">
        <f>MACD!F182</f>
        <v>1.1968031638559055E-2</v>
      </c>
      <c r="F182" s="2">
        <f>'Moving Avg'!D182</f>
        <v>11.363319999999998</v>
      </c>
      <c r="G182" s="2">
        <f>'Moving Avg'!F182</f>
        <v>11.43413</v>
      </c>
      <c r="H182" s="2">
        <f>'Moving Avg'!G182</f>
        <v>11.631546000000004</v>
      </c>
      <c r="I182" s="2">
        <f>'Moving Avg'!H182</f>
        <v>0</v>
      </c>
      <c r="J182" s="17" t="str">
        <f>OBV!F182</f>
        <v>BEARISH</v>
      </c>
      <c r="K182" s="17" t="str">
        <f>OBV!G182</f>
        <v>WEAK</v>
      </c>
      <c r="L182" s="17" t="str">
        <f>OBV!H182</f>
        <v>CONFIRMED BEARISH</v>
      </c>
      <c r="M182" s="19">
        <f t="shared" si="20"/>
        <v>25</v>
      </c>
      <c r="N182" s="19">
        <f t="shared" si="21"/>
        <v>45</v>
      </c>
      <c r="O182" s="19">
        <f t="shared" si="22"/>
        <v>100</v>
      </c>
      <c r="P182" s="19">
        <f t="shared" si="23"/>
        <v>0</v>
      </c>
      <c r="Q182" s="20">
        <f t="shared" si="24"/>
        <v>39.5</v>
      </c>
      <c r="R182" s="20">
        <f t="shared" si="25"/>
        <v>49</v>
      </c>
      <c r="S182" s="20">
        <f t="shared" si="26"/>
        <v>35.5</v>
      </c>
      <c r="T182" s="20">
        <f t="shared" si="27"/>
        <v>42.5</v>
      </c>
      <c r="U182" s="19">
        <f t="shared" si="28"/>
        <v>41.333333333333336</v>
      </c>
      <c r="V182" s="19">
        <f t="shared" si="29"/>
        <v>41.625</v>
      </c>
    </row>
    <row r="183" spans="1:22" ht="13.5" x14ac:dyDescent="0.25">
      <c r="A183" s="3">
        <f>RSI!A183</f>
        <v>42269</v>
      </c>
      <c r="B183" s="2">
        <f>RSI!B183</f>
        <v>11.2303</v>
      </c>
      <c r="C183" s="2">
        <f>RSI!I183</f>
        <v>28.358457912601494</v>
      </c>
      <c r="D183" s="2">
        <f>MACD!E183</f>
        <v>1.2932567856283939E-2</v>
      </c>
      <c r="E183" s="2">
        <f>MACD!F183</f>
        <v>1.2160938882104032E-2</v>
      </c>
      <c r="F183" s="2">
        <f>'Moving Avg'!D183</f>
        <v>11.32756</v>
      </c>
      <c r="G183" s="2">
        <f>'Moving Avg'!F183</f>
        <v>11.420185</v>
      </c>
      <c r="H183" s="2">
        <f>'Moving Avg'!G183</f>
        <v>11.615954000000002</v>
      </c>
      <c r="I183" s="2">
        <f>'Moving Avg'!H183</f>
        <v>0</v>
      </c>
      <c r="J183" s="17" t="str">
        <f>OBV!F183</f>
        <v>BEARISH</v>
      </c>
      <c r="K183" s="17" t="str">
        <f>OBV!G183</f>
        <v>WEAK</v>
      </c>
      <c r="L183" s="17" t="str">
        <f>OBV!H183</f>
        <v>CONFIRMED BEARISH</v>
      </c>
      <c r="M183" s="19">
        <f t="shared" si="20"/>
        <v>50</v>
      </c>
      <c r="N183" s="19">
        <f t="shared" si="21"/>
        <v>0</v>
      </c>
      <c r="O183" s="19">
        <f t="shared" si="22"/>
        <v>100</v>
      </c>
      <c r="P183" s="19">
        <f t="shared" si="23"/>
        <v>0</v>
      </c>
      <c r="Q183" s="20">
        <f t="shared" si="24"/>
        <v>32.5</v>
      </c>
      <c r="R183" s="20">
        <f t="shared" si="25"/>
        <v>45</v>
      </c>
      <c r="S183" s="20">
        <f t="shared" si="26"/>
        <v>32.5</v>
      </c>
      <c r="T183" s="20">
        <f t="shared" si="27"/>
        <v>37.5</v>
      </c>
      <c r="U183" s="19">
        <f t="shared" si="28"/>
        <v>36.666666666666664</v>
      </c>
      <c r="V183" s="19">
        <f t="shared" si="29"/>
        <v>36.875</v>
      </c>
    </row>
    <row r="184" spans="1:22" ht="13.5" x14ac:dyDescent="0.25">
      <c r="A184" s="3">
        <f>RSI!A184</f>
        <v>42270</v>
      </c>
      <c r="B184" s="2">
        <f>RSI!B184</f>
        <v>11.1587</v>
      </c>
      <c r="C184" s="2">
        <f>RSI!I184</f>
        <v>25.01784013420793</v>
      </c>
      <c r="D184" s="2">
        <f>MACD!E184</f>
        <v>3.1188483157361446E-2</v>
      </c>
      <c r="E184" s="2">
        <f>MACD!F184</f>
        <v>1.5966447737155515E-2</v>
      </c>
      <c r="F184" s="2">
        <f>'Moving Avg'!D184</f>
        <v>11.291779999999999</v>
      </c>
      <c r="G184" s="2">
        <f>'Moving Avg'!F184</f>
        <v>11.405875</v>
      </c>
      <c r="H184" s="2">
        <f>'Moving Avg'!G184</f>
        <v>11.598930000000001</v>
      </c>
      <c r="I184" s="2">
        <f>'Moving Avg'!H184</f>
        <v>0</v>
      </c>
      <c r="J184" s="17" t="str">
        <f>OBV!F184</f>
        <v>BEARISH</v>
      </c>
      <c r="K184" s="17" t="str">
        <f>OBV!G184</f>
        <v>WEAK</v>
      </c>
      <c r="L184" s="17" t="str">
        <f>OBV!H184</f>
        <v>CONFIRMED BEARISH</v>
      </c>
      <c r="M184" s="19">
        <f t="shared" si="20"/>
        <v>50</v>
      </c>
      <c r="N184" s="19">
        <f t="shared" si="21"/>
        <v>0</v>
      </c>
      <c r="O184" s="19">
        <f t="shared" si="22"/>
        <v>100</v>
      </c>
      <c r="P184" s="19">
        <f t="shared" si="23"/>
        <v>0</v>
      </c>
      <c r="Q184" s="20">
        <f t="shared" si="24"/>
        <v>32.5</v>
      </c>
      <c r="R184" s="20">
        <f t="shared" si="25"/>
        <v>45</v>
      </c>
      <c r="S184" s="20">
        <f t="shared" si="26"/>
        <v>32.5</v>
      </c>
      <c r="T184" s="20">
        <f t="shared" si="27"/>
        <v>37.5</v>
      </c>
      <c r="U184" s="19">
        <f t="shared" si="28"/>
        <v>36.666666666666664</v>
      </c>
      <c r="V184" s="19">
        <f t="shared" si="29"/>
        <v>36.875</v>
      </c>
    </row>
    <row r="185" spans="1:22" ht="13.5" x14ac:dyDescent="0.25">
      <c r="A185" s="3">
        <f>RSI!A185</f>
        <v>42275</v>
      </c>
      <c r="B185" s="2">
        <f>RSI!B185</f>
        <v>11.1587</v>
      </c>
      <c r="C185" s="2">
        <f>RSI!I185</f>
        <v>25.01784013420793</v>
      </c>
      <c r="D185" s="2">
        <f>MACD!E185</f>
        <v>4.8397664852993572E-2</v>
      </c>
      <c r="E185" s="2">
        <f>MACD!F185</f>
        <v>2.2452691160323127E-2</v>
      </c>
      <c r="F185" s="2">
        <f>'Moving Avg'!D185</f>
        <v>11.250279999999998</v>
      </c>
      <c r="G185" s="2">
        <f>'Moving Avg'!F185</f>
        <v>11.389065000000002</v>
      </c>
      <c r="H185" s="2">
        <f>'Moving Avg'!G185</f>
        <v>11.583191999999999</v>
      </c>
      <c r="I185" s="2">
        <f>'Moving Avg'!H185</f>
        <v>0</v>
      </c>
      <c r="J185" s="17" t="str">
        <f>OBV!F185</f>
        <v>BEARISH</v>
      </c>
      <c r="K185" s="17" t="str">
        <f>OBV!G185</f>
        <v>WEAK</v>
      </c>
      <c r="L185" s="17" t="str">
        <f>OBV!H185</f>
        <v>CONFIRMED BEARISH</v>
      </c>
      <c r="M185" s="19">
        <f t="shared" si="20"/>
        <v>50</v>
      </c>
      <c r="N185" s="19">
        <f t="shared" si="21"/>
        <v>0</v>
      </c>
      <c r="O185" s="19">
        <f t="shared" si="22"/>
        <v>100</v>
      </c>
      <c r="P185" s="19">
        <f t="shared" si="23"/>
        <v>0</v>
      </c>
      <c r="Q185" s="20">
        <f t="shared" si="24"/>
        <v>32.5</v>
      </c>
      <c r="R185" s="20">
        <f t="shared" si="25"/>
        <v>45</v>
      </c>
      <c r="S185" s="20">
        <f t="shared" si="26"/>
        <v>32.5</v>
      </c>
      <c r="T185" s="20">
        <f t="shared" si="27"/>
        <v>37.5</v>
      </c>
      <c r="U185" s="19">
        <f t="shared" si="28"/>
        <v>36.666666666666664</v>
      </c>
      <c r="V185" s="19">
        <f t="shared" si="29"/>
        <v>36.875</v>
      </c>
    </row>
    <row r="186" spans="1:22" ht="13.5" x14ac:dyDescent="0.25">
      <c r="A186" s="3">
        <f>RSI!A186</f>
        <v>42276</v>
      </c>
      <c r="B186" s="2">
        <f>RSI!B186</f>
        <v>11.1516</v>
      </c>
      <c r="C186" s="2">
        <f>RSI!I186</f>
        <v>24.683441434208135</v>
      </c>
      <c r="D186" s="2">
        <f>MACD!E186</f>
        <v>6.4008873704523239E-2</v>
      </c>
      <c r="E186" s="2">
        <f>MACD!F186</f>
        <v>3.0763927669163152E-2</v>
      </c>
      <c r="F186" s="2">
        <f>'Moving Avg'!D186</f>
        <v>11.205939999999998</v>
      </c>
      <c r="G186" s="2">
        <f>'Moving Avg'!F186</f>
        <v>11.374400000000001</v>
      </c>
      <c r="H186" s="2">
        <f>'Moving Avg'!G186</f>
        <v>11.568743999999999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CONFIRMED BEARISH</v>
      </c>
      <c r="M186" s="19">
        <f t="shared" si="20"/>
        <v>50</v>
      </c>
      <c r="N186" s="19">
        <f t="shared" si="21"/>
        <v>0</v>
      </c>
      <c r="O186" s="19">
        <f t="shared" si="22"/>
        <v>100</v>
      </c>
      <c r="P186" s="19">
        <f t="shared" si="23"/>
        <v>0</v>
      </c>
      <c r="Q186" s="20">
        <f t="shared" si="24"/>
        <v>32.5</v>
      </c>
      <c r="R186" s="20">
        <f t="shared" si="25"/>
        <v>45</v>
      </c>
      <c r="S186" s="20">
        <f t="shared" si="26"/>
        <v>32.5</v>
      </c>
      <c r="T186" s="20">
        <f t="shared" si="27"/>
        <v>37.5</v>
      </c>
      <c r="U186" s="19">
        <f t="shared" si="28"/>
        <v>36.666666666666664</v>
      </c>
      <c r="V186" s="19">
        <f t="shared" si="29"/>
        <v>36.875</v>
      </c>
    </row>
    <row r="187" spans="1:22" ht="13.5" x14ac:dyDescent="0.25">
      <c r="A187" s="3">
        <f>RSI!A187</f>
        <v>42277</v>
      </c>
      <c r="B187" s="2">
        <f>RSI!B187</f>
        <v>11.1516</v>
      </c>
      <c r="C187" s="2">
        <f>RSI!I187</f>
        <v>24.683441434208135</v>
      </c>
      <c r="D187" s="2">
        <f>MACD!E187</f>
        <v>7.7663138489004524E-2</v>
      </c>
      <c r="E187" s="2">
        <f>MACD!F187</f>
        <v>4.0143769833131428E-2</v>
      </c>
      <c r="F187" s="2">
        <f>'Moving Avg'!D187</f>
        <v>11.17018</v>
      </c>
      <c r="G187" s="2">
        <f>'Moving Avg'!F187</f>
        <v>11.35294</v>
      </c>
      <c r="H187" s="2">
        <f>'Moving Avg'!G187</f>
        <v>11.555726000000003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CONFIRMED BEARISH</v>
      </c>
      <c r="M187" s="19">
        <f t="shared" si="20"/>
        <v>50</v>
      </c>
      <c r="N187" s="19">
        <f t="shared" si="21"/>
        <v>0</v>
      </c>
      <c r="O187" s="19">
        <f t="shared" si="22"/>
        <v>100</v>
      </c>
      <c r="P187" s="19">
        <f t="shared" si="23"/>
        <v>0</v>
      </c>
      <c r="Q187" s="20">
        <f t="shared" si="24"/>
        <v>32.5</v>
      </c>
      <c r="R187" s="20">
        <f t="shared" si="25"/>
        <v>45</v>
      </c>
      <c r="S187" s="20">
        <f t="shared" si="26"/>
        <v>32.5</v>
      </c>
      <c r="T187" s="20">
        <f t="shared" si="27"/>
        <v>37.5</v>
      </c>
      <c r="U187" s="19">
        <f t="shared" si="28"/>
        <v>36.666666666666664</v>
      </c>
      <c r="V187" s="19">
        <f t="shared" si="29"/>
        <v>36.875</v>
      </c>
    </row>
    <row r="188" spans="1:22" ht="13.5" x14ac:dyDescent="0.25">
      <c r="A188" s="3">
        <f>RSI!A188</f>
        <v>42278</v>
      </c>
      <c r="B188" s="2">
        <f>RSI!B188</f>
        <v>11.1516</v>
      </c>
      <c r="C188" s="2">
        <f>RSI!I188</f>
        <v>24.683441434208135</v>
      </c>
      <c r="D188" s="2">
        <f>MACD!E188</f>
        <v>8.7361914163583521E-2</v>
      </c>
      <c r="E188" s="2">
        <f>MACD!F188</f>
        <v>4.9587398699221852E-2</v>
      </c>
      <c r="F188" s="2">
        <f>'Moving Avg'!D188</f>
        <v>11.154440000000001</v>
      </c>
      <c r="G188" s="2">
        <f>'Moving Avg'!F188</f>
        <v>11.334700000000002</v>
      </c>
      <c r="H188" s="2">
        <f>'Moving Avg'!G188</f>
        <v>11.542708000000003</v>
      </c>
      <c r="I188" s="2">
        <f>'Moving Avg'!H188</f>
        <v>0</v>
      </c>
      <c r="J188" s="17" t="str">
        <f>OBV!F188</f>
        <v>BEARISH</v>
      </c>
      <c r="K188" s="17" t="str">
        <f>OBV!G188</f>
        <v>WEAK</v>
      </c>
      <c r="L188" s="17" t="str">
        <f>OBV!H188</f>
        <v>CONFIRMED BEARISH</v>
      </c>
      <c r="M188" s="19">
        <f t="shared" si="20"/>
        <v>50</v>
      </c>
      <c r="N188" s="19">
        <f t="shared" si="21"/>
        <v>0</v>
      </c>
      <c r="O188" s="19">
        <f t="shared" si="22"/>
        <v>100</v>
      </c>
      <c r="P188" s="19">
        <f t="shared" si="23"/>
        <v>0</v>
      </c>
      <c r="Q188" s="20">
        <f t="shared" si="24"/>
        <v>32.5</v>
      </c>
      <c r="R188" s="20">
        <f t="shared" si="25"/>
        <v>45</v>
      </c>
      <c r="S188" s="20">
        <f t="shared" si="26"/>
        <v>32.5</v>
      </c>
      <c r="T188" s="20">
        <f t="shared" si="27"/>
        <v>37.5</v>
      </c>
      <c r="U188" s="19">
        <f t="shared" si="28"/>
        <v>36.666666666666664</v>
      </c>
      <c r="V188" s="19">
        <f t="shared" si="29"/>
        <v>36.875</v>
      </c>
    </row>
    <row r="189" spans="1:22" ht="13.5" x14ac:dyDescent="0.25">
      <c r="A189" s="3">
        <f>RSI!A189</f>
        <v>42279</v>
      </c>
      <c r="B189" s="2">
        <f>RSI!B189</f>
        <v>11.1516</v>
      </c>
      <c r="C189" s="2">
        <f>RSI!I189</f>
        <v>24.683441434208135</v>
      </c>
      <c r="D189" s="2">
        <f>MACD!E189</f>
        <v>8.5899565599063976E-2</v>
      </c>
      <c r="E189" s="2">
        <f>MACD!F189</f>
        <v>5.6849832079190282E-2</v>
      </c>
      <c r="F189" s="2">
        <f>'Moving Avg'!D189</f>
        <v>11.153020000000001</v>
      </c>
      <c r="G189" s="2">
        <f>'Moving Avg'!F189</f>
        <v>11.320035000000001</v>
      </c>
      <c r="H189" s="2">
        <f>'Moving Avg'!G189</f>
        <v>11.528402000000003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  <c r="M189" s="19">
        <f t="shared" si="20"/>
        <v>50</v>
      </c>
      <c r="N189" s="19">
        <f t="shared" si="21"/>
        <v>0</v>
      </c>
      <c r="O189" s="19">
        <f t="shared" si="22"/>
        <v>100</v>
      </c>
      <c r="P189" s="19">
        <f t="shared" si="23"/>
        <v>0</v>
      </c>
      <c r="Q189" s="20">
        <f t="shared" si="24"/>
        <v>32.5</v>
      </c>
      <c r="R189" s="20">
        <f t="shared" si="25"/>
        <v>45</v>
      </c>
      <c r="S189" s="20">
        <f t="shared" si="26"/>
        <v>32.5</v>
      </c>
      <c r="T189" s="20">
        <f t="shared" si="27"/>
        <v>37.5</v>
      </c>
      <c r="U189" s="19">
        <f t="shared" si="28"/>
        <v>36.666666666666664</v>
      </c>
      <c r="V189" s="19">
        <f t="shared" si="29"/>
        <v>36.875</v>
      </c>
    </row>
    <row r="190" spans="1:22" ht="13.5" x14ac:dyDescent="0.25">
      <c r="A190" s="3">
        <f>RSI!A190</f>
        <v>42282</v>
      </c>
      <c r="B190" s="2">
        <f>RSI!B190</f>
        <v>11.122999999999999</v>
      </c>
      <c r="C190" s="2">
        <f>RSI!I190</f>
        <v>23.01657112548672</v>
      </c>
      <c r="D190" s="2">
        <f>MACD!E190</f>
        <v>9.2413115121461331E-2</v>
      </c>
      <c r="E190" s="2">
        <f>MACD!F190</f>
        <v>6.3962488687644495E-2</v>
      </c>
      <c r="F190" s="2">
        <f>'Moving Avg'!D190</f>
        <v>11.14588</v>
      </c>
      <c r="G190" s="2">
        <f>'Moving Avg'!F190</f>
        <v>11.304660000000002</v>
      </c>
      <c r="H190" s="2">
        <f>'Moving Avg'!G190</f>
        <v>11.513382000000005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CONFIRMED BEARISH</v>
      </c>
      <c r="M190" s="19">
        <f t="shared" si="20"/>
        <v>50</v>
      </c>
      <c r="N190" s="19">
        <f t="shared" si="21"/>
        <v>0</v>
      </c>
      <c r="O190" s="19">
        <f t="shared" si="22"/>
        <v>100</v>
      </c>
      <c r="P190" s="19">
        <f t="shared" si="23"/>
        <v>0</v>
      </c>
      <c r="Q190" s="20">
        <f t="shared" si="24"/>
        <v>32.5</v>
      </c>
      <c r="R190" s="20">
        <f t="shared" si="25"/>
        <v>45</v>
      </c>
      <c r="S190" s="20">
        <f t="shared" si="26"/>
        <v>32.5</v>
      </c>
      <c r="T190" s="20">
        <f t="shared" si="27"/>
        <v>37.5</v>
      </c>
      <c r="U190" s="19">
        <f t="shared" si="28"/>
        <v>36.666666666666664</v>
      </c>
      <c r="V190" s="19">
        <f t="shared" si="29"/>
        <v>36.875</v>
      </c>
    </row>
    <row r="191" spans="1:22" ht="13.5" x14ac:dyDescent="0.25">
      <c r="A191" s="3">
        <f>RSI!A191</f>
        <v>42283</v>
      </c>
      <c r="B191" s="2">
        <f>RSI!B191</f>
        <v>11.072900000000001</v>
      </c>
      <c r="C191" s="2">
        <f>RSI!I191</f>
        <v>20.415711055154276</v>
      </c>
      <c r="D191" s="2">
        <f>MACD!E191</f>
        <v>0.10403811129859264</v>
      </c>
      <c r="E191" s="2">
        <f>MACD!F191</f>
        <v>7.1977613209834118E-2</v>
      </c>
      <c r="F191" s="2">
        <f>'Moving Avg'!D191</f>
        <v>11.130140000000001</v>
      </c>
      <c r="G191" s="2">
        <f>'Moving Avg'!F191</f>
        <v>11.28678</v>
      </c>
      <c r="H191" s="2">
        <f>'Moving Avg'!G191</f>
        <v>11.498790000000007</v>
      </c>
      <c r="I191" s="2">
        <f>'Moving Avg'!H191</f>
        <v>0</v>
      </c>
      <c r="J191" s="17" t="str">
        <f>OBV!F191</f>
        <v>BEARISH</v>
      </c>
      <c r="K191" s="17" t="str">
        <f>OBV!G191</f>
        <v>NEUTRAL</v>
      </c>
      <c r="L191" s="17" t="str">
        <f>OBV!H191</f>
        <v>CONFIRMED BEARISH</v>
      </c>
      <c r="M191" s="19">
        <f t="shared" si="20"/>
        <v>50</v>
      </c>
      <c r="N191" s="19">
        <f t="shared" si="21"/>
        <v>0</v>
      </c>
      <c r="O191" s="19">
        <f t="shared" si="22"/>
        <v>100</v>
      </c>
      <c r="P191" s="19">
        <f t="shared" si="23"/>
        <v>16.5</v>
      </c>
      <c r="Q191" s="20">
        <f t="shared" si="24"/>
        <v>34.975000000000001</v>
      </c>
      <c r="R191" s="20">
        <f t="shared" si="25"/>
        <v>49.125</v>
      </c>
      <c r="S191" s="20">
        <f t="shared" si="26"/>
        <v>39.924999999999997</v>
      </c>
      <c r="T191" s="20">
        <f t="shared" si="27"/>
        <v>41.625</v>
      </c>
      <c r="U191" s="19">
        <f t="shared" si="28"/>
        <v>41.341666666666661</v>
      </c>
      <c r="V191" s="19">
        <f t="shared" si="29"/>
        <v>41.412499999999994</v>
      </c>
    </row>
    <row r="192" spans="1:22" ht="13.5" x14ac:dyDescent="0.25">
      <c r="A192" s="3">
        <f>RSI!A192</f>
        <v>42284</v>
      </c>
      <c r="B192" s="2">
        <f>RSI!B192</f>
        <v>11.0657</v>
      </c>
      <c r="C192" s="2">
        <f>RSI!I192</f>
        <v>20.064805082010707</v>
      </c>
      <c r="D192" s="2">
        <f>MACD!E192</f>
        <v>0.10931708994109002</v>
      </c>
      <c r="E192" s="2">
        <f>MACD!F192</f>
        <v>7.9445508556085301E-2</v>
      </c>
      <c r="F192" s="2">
        <f>'Moving Avg'!D192</f>
        <v>11.112959999999999</v>
      </c>
      <c r="G192" s="2">
        <f>'Moving Avg'!F192</f>
        <v>11.2714</v>
      </c>
      <c r="H192" s="2">
        <f>'Moving Avg'!G192</f>
        <v>11.482624000000001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  <c r="M192" s="19">
        <f t="shared" si="20"/>
        <v>50</v>
      </c>
      <c r="N192" s="19">
        <f t="shared" si="21"/>
        <v>0</v>
      </c>
      <c r="O192" s="19">
        <f t="shared" si="22"/>
        <v>100</v>
      </c>
      <c r="P192" s="19">
        <f t="shared" si="23"/>
        <v>0</v>
      </c>
      <c r="Q192" s="20">
        <f t="shared" si="24"/>
        <v>32.5</v>
      </c>
      <c r="R192" s="20">
        <f t="shared" si="25"/>
        <v>45</v>
      </c>
      <c r="S192" s="20">
        <f t="shared" si="26"/>
        <v>32.5</v>
      </c>
      <c r="T192" s="20">
        <f t="shared" si="27"/>
        <v>37.5</v>
      </c>
      <c r="U192" s="19">
        <f t="shared" si="28"/>
        <v>36.666666666666664</v>
      </c>
      <c r="V192" s="19">
        <f t="shared" si="29"/>
        <v>36.875</v>
      </c>
    </row>
    <row r="193" spans="1:22" ht="13.5" x14ac:dyDescent="0.25">
      <c r="A193" s="3">
        <f>RSI!A193</f>
        <v>42285</v>
      </c>
      <c r="B193" s="2">
        <f>RSI!B193</f>
        <v>11.0657</v>
      </c>
      <c r="C193" s="2">
        <f>RSI!I193</f>
        <v>20.064805082010707</v>
      </c>
      <c r="D193" s="2">
        <f>MACD!E193</f>
        <v>9.9823787282749876E-2</v>
      </c>
      <c r="E193" s="2">
        <f>MACD!F193</f>
        <v>8.3521164301418219E-2</v>
      </c>
      <c r="F193" s="2">
        <f>'Moving Avg'!D193</f>
        <v>11.09578</v>
      </c>
      <c r="G193" s="2">
        <f>'Moving Avg'!F193</f>
        <v>11.252799999999999</v>
      </c>
      <c r="H193" s="2">
        <f>'Moving Avg'!G193</f>
        <v>11.469318000000001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  <c r="M193" s="19">
        <f t="shared" si="20"/>
        <v>50</v>
      </c>
      <c r="N193" s="19">
        <f t="shared" si="21"/>
        <v>0</v>
      </c>
      <c r="O193" s="19">
        <f t="shared" si="22"/>
        <v>100</v>
      </c>
      <c r="P193" s="19">
        <f t="shared" si="23"/>
        <v>0</v>
      </c>
      <c r="Q193" s="20">
        <f t="shared" si="24"/>
        <v>32.5</v>
      </c>
      <c r="R193" s="20">
        <f t="shared" si="25"/>
        <v>45</v>
      </c>
      <c r="S193" s="20">
        <f t="shared" si="26"/>
        <v>32.5</v>
      </c>
      <c r="T193" s="20">
        <f t="shared" si="27"/>
        <v>37.5</v>
      </c>
      <c r="U193" s="19">
        <f t="shared" si="28"/>
        <v>36.666666666666664</v>
      </c>
      <c r="V193" s="19">
        <f t="shared" si="29"/>
        <v>36.875</v>
      </c>
    </row>
    <row r="194" spans="1:22" ht="13.5" x14ac:dyDescent="0.25">
      <c r="A194" s="3">
        <f>RSI!A194</f>
        <v>42286</v>
      </c>
      <c r="B194" s="2">
        <f>RSI!B194</f>
        <v>10.944100000000001</v>
      </c>
      <c r="C194" s="2">
        <f>RSI!I194</f>
        <v>15.011105924608501</v>
      </c>
      <c r="D194" s="2">
        <f>MACD!E194</f>
        <v>9.1116227795074778E-2</v>
      </c>
      <c r="E194" s="2">
        <f>MACD!F194</f>
        <v>8.5040177000149542E-2</v>
      </c>
      <c r="F194" s="2">
        <f>'Moving Avg'!D194</f>
        <v>11.05428</v>
      </c>
      <c r="G194" s="2">
        <f>'Moving Avg'!F194</f>
        <v>11.227759999999998</v>
      </c>
      <c r="H194" s="2">
        <f>'Moving Avg'!G194</f>
        <v>11.450719999999999</v>
      </c>
      <c r="I194" s="2">
        <f>'Moving Avg'!H194</f>
        <v>0</v>
      </c>
      <c r="J194" s="17" t="str">
        <f>OBV!F194</f>
        <v>BEARISH</v>
      </c>
      <c r="K194" s="17" t="str">
        <f>OBV!G194</f>
        <v>WEAK</v>
      </c>
      <c r="L194" s="17" t="str">
        <f>OBV!H194</f>
        <v>CONFIRMED BEARISH</v>
      </c>
      <c r="M194" s="19">
        <f t="shared" ref="M194:M257" si="30">IF(C194&lt;30,50, IF(C194&gt;70, 0, 25))</f>
        <v>50</v>
      </c>
      <c r="N194" s="19">
        <f t="shared" ref="N194:N257" si="31">IF(E194-D194&gt;0.02, 100, IF(E194-D194&lt;0,0,45))</f>
        <v>0</v>
      </c>
      <c r="O194" s="19">
        <f t="shared" ref="O194:O257" si="32">IF(F194-I194&gt;10,100,IF(F194-I194&gt;5,75, IF(F194-I194&gt;0,50,0)))</f>
        <v>100</v>
      </c>
      <c r="P194" s="19">
        <f t="shared" ref="P194:P257" si="33">IF(L194="confirmed bullish", 34, IF(L194="bullish divergence",17, 0))+IF(J194="bullish",33,IF(J194="bearish",0,16.5))+IF(K194="strong",33,IF(K194="weak",0,16.5))</f>
        <v>0</v>
      </c>
      <c r="Q194" s="20">
        <f t="shared" si="24"/>
        <v>32.5</v>
      </c>
      <c r="R194" s="20">
        <f t="shared" si="25"/>
        <v>45</v>
      </c>
      <c r="S194" s="20">
        <f t="shared" si="26"/>
        <v>32.5</v>
      </c>
      <c r="T194" s="20">
        <f t="shared" si="27"/>
        <v>37.5</v>
      </c>
      <c r="U194" s="19">
        <f t="shared" si="28"/>
        <v>36.666666666666664</v>
      </c>
      <c r="V194" s="19">
        <f t="shared" si="29"/>
        <v>36.875</v>
      </c>
    </row>
    <row r="195" spans="1:22" ht="13.5" x14ac:dyDescent="0.25">
      <c r="A195" s="3">
        <f>RSI!A195</f>
        <v>42289</v>
      </c>
      <c r="B195" s="2">
        <f>RSI!B195</f>
        <v>10.8011</v>
      </c>
      <c r="C195" s="2">
        <f>RSI!I195</f>
        <v>11.380856068859458</v>
      </c>
      <c r="D195" s="2">
        <f>MACD!E195</f>
        <v>9.629388087116908E-2</v>
      </c>
      <c r="E195" s="2">
        <f>MACD!F195</f>
        <v>8.7290917774353452E-2</v>
      </c>
      <c r="F195" s="2">
        <f>'Moving Avg'!D195</f>
        <v>10.9899</v>
      </c>
      <c r="G195" s="2">
        <f>'Moving Avg'!F195</f>
        <v>11.195569999999998</v>
      </c>
      <c r="H195" s="2">
        <f>'Moving Avg'!G195</f>
        <v>11.430692000000001</v>
      </c>
      <c r="I195" s="2">
        <f>'Moving Avg'!H195</f>
        <v>0</v>
      </c>
      <c r="J195" s="17" t="str">
        <f>OBV!F195</f>
        <v>BEARISH</v>
      </c>
      <c r="K195" s="17" t="str">
        <f>OBV!G195</f>
        <v>WEAK</v>
      </c>
      <c r="L195" s="17" t="str">
        <f>OBV!H195</f>
        <v>CONFIRMED BEARISH</v>
      </c>
      <c r="M195" s="19">
        <f t="shared" si="30"/>
        <v>50</v>
      </c>
      <c r="N195" s="19">
        <f t="shared" si="31"/>
        <v>0</v>
      </c>
      <c r="O195" s="19">
        <f t="shared" si="32"/>
        <v>100</v>
      </c>
      <c r="P195" s="19">
        <f t="shared" si="33"/>
        <v>0</v>
      </c>
      <c r="Q195" s="20">
        <f t="shared" ref="Q195:Q258" si="34">0.35*M195+N195*0.35+O195*0.15+P195*0.15</f>
        <v>32.5</v>
      </c>
      <c r="R195" s="20">
        <f t="shared" ref="R195:R258" si="35">M195*0.2+N195*0.2+O195*0.35+P195*0.25</f>
        <v>45</v>
      </c>
      <c r="S195" s="20">
        <f t="shared" ref="S195:S258" si="36">M195*0.15+N195*0.15+O195*0.25+P195*0.45</f>
        <v>32.5</v>
      </c>
      <c r="T195" s="20">
        <f t="shared" ref="T195:T258" si="37">0.25*SUM(M195:P195)</f>
        <v>37.5</v>
      </c>
      <c r="U195" s="19">
        <f t="shared" ref="U195:U258" si="38">SUM(Q195:S195)/3</f>
        <v>36.666666666666664</v>
      </c>
      <c r="V195" s="19">
        <f t="shared" ref="V195:V258" si="39">SUM(Q195:T195)/4</f>
        <v>36.875</v>
      </c>
    </row>
    <row r="196" spans="1:22" ht="13.5" x14ac:dyDescent="0.25">
      <c r="A196" s="3">
        <f>RSI!A196</f>
        <v>42290</v>
      </c>
      <c r="B196" s="2">
        <f>RSI!B196</f>
        <v>10.8011</v>
      </c>
      <c r="C196" s="2">
        <f>RSI!I196</f>
        <v>11.380856068859458</v>
      </c>
      <c r="D196" s="2">
        <f>MACD!E196</f>
        <v>0.10223598649065835</v>
      </c>
      <c r="E196" s="2">
        <f>MACD!F196</f>
        <v>9.0279931517614431E-2</v>
      </c>
      <c r="F196" s="2">
        <f>'Moving Avg'!D196</f>
        <v>10.93554</v>
      </c>
      <c r="G196" s="2">
        <f>'Moving Avg'!F196</f>
        <v>11.163739999999997</v>
      </c>
      <c r="H196" s="2">
        <f>'Moving Avg'!G196</f>
        <v>11.410663999999999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CONFIRMED BEARISH</v>
      </c>
      <c r="M196" s="19">
        <f t="shared" si="30"/>
        <v>50</v>
      </c>
      <c r="N196" s="19">
        <f t="shared" si="31"/>
        <v>0</v>
      </c>
      <c r="O196" s="19">
        <f t="shared" si="32"/>
        <v>100</v>
      </c>
      <c r="P196" s="19">
        <f t="shared" si="33"/>
        <v>0</v>
      </c>
      <c r="Q196" s="20">
        <f t="shared" si="34"/>
        <v>32.5</v>
      </c>
      <c r="R196" s="20">
        <f t="shared" si="35"/>
        <v>45</v>
      </c>
      <c r="S196" s="20">
        <f t="shared" si="36"/>
        <v>32.5</v>
      </c>
      <c r="T196" s="20">
        <f t="shared" si="37"/>
        <v>37.5</v>
      </c>
      <c r="U196" s="19">
        <f t="shared" si="38"/>
        <v>36.666666666666664</v>
      </c>
      <c r="V196" s="19">
        <f t="shared" si="39"/>
        <v>36.875</v>
      </c>
    </row>
    <row r="197" spans="1:22" ht="13.5" x14ac:dyDescent="0.25">
      <c r="A197" s="3">
        <f>RSI!A197</f>
        <v>42293</v>
      </c>
      <c r="B197" s="2">
        <f>RSI!B197</f>
        <v>10.6723</v>
      </c>
      <c r="C197" s="2">
        <f>RSI!I197</f>
        <v>9.0856190367376399</v>
      </c>
      <c r="D197" s="2">
        <f>MACD!E197</f>
        <v>0.11926144261429705</v>
      </c>
      <c r="E197" s="2">
        <f>MACD!F197</f>
        <v>9.6076233736950956E-2</v>
      </c>
      <c r="F197" s="2">
        <f>'Moving Avg'!D197</f>
        <v>10.856859999999999</v>
      </c>
      <c r="G197" s="2">
        <f>'Moving Avg'!F197</f>
        <v>11.125829999999997</v>
      </c>
      <c r="H197" s="2">
        <f>'Moving Avg'!G197</f>
        <v>11.38663</v>
      </c>
      <c r="I197" s="2">
        <f>'Moving Avg'!H197</f>
        <v>0</v>
      </c>
      <c r="J197" s="17" t="str">
        <f>OBV!F197</f>
        <v>BEARISH</v>
      </c>
      <c r="K197" s="17" t="str">
        <f>OBV!G197</f>
        <v>WEAK</v>
      </c>
      <c r="L197" s="17" t="str">
        <f>OBV!H197</f>
        <v>CONFIRMED BEARISH</v>
      </c>
      <c r="M197" s="19">
        <f t="shared" si="30"/>
        <v>50</v>
      </c>
      <c r="N197" s="19">
        <f t="shared" si="31"/>
        <v>0</v>
      </c>
      <c r="O197" s="19">
        <f t="shared" si="32"/>
        <v>100</v>
      </c>
      <c r="P197" s="19">
        <f t="shared" si="33"/>
        <v>0</v>
      </c>
      <c r="Q197" s="20">
        <f t="shared" si="34"/>
        <v>32.5</v>
      </c>
      <c r="R197" s="20">
        <f t="shared" si="35"/>
        <v>45</v>
      </c>
      <c r="S197" s="20">
        <f t="shared" si="36"/>
        <v>32.5</v>
      </c>
      <c r="T197" s="20">
        <f t="shared" si="37"/>
        <v>37.5</v>
      </c>
      <c r="U197" s="19">
        <f t="shared" si="38"/>
        <v>36.666666666666664</v>
      </c>
      <c r="V197" s="19">
        <f t="shared" si="39"/>
        <v>36.875</v>
      </c>
    </row>
    <row r="198" spans="1:22" ht="13.5" x14ac:dyDescent="0.25">
      <c r="A198" s="3">
        <f>RSI!A198</f>
        <v>42296</v>
      </c>
      <c r="B198" s="2">
        <f>RSI!B198</f>
        <v>10.793900000000001</v>
      </c>
      <c r="C198" s="2">
        <f>RSI!I198</f>
        <v>24.555370511814104</v>
      </c>
      <c r="D198" s="2">
        <f>MACD!E198</f>
        <v>0.12769607128536009</v>
      </c>
      <c r="E198" s="2">
        <f>MACD!F198</f>
        <v>0.10240020124663279</v>
      </c>
      <c r="F198" s="2">
        <f>'Moving Avg'!D198</f>
        <v>10.8025</v>
      </c>
      <c r="G198" s="2">
        <f>'Moving Avg'!F198</f>
        <v>11.095069999999998</v>
      </c>
      <c r="H198" s="2">
        <f>'Moving Avg'!G198</f>
        <v>11.365028000000001</v>
      </c>
      <c r="I198" s="2">
        <f>'Moving Avg'!H198</f>
        <v>0</v>
      </c>
      <c r="J198" s="17" t="str">
        <f>OBV!F198</f>
        <v>BULLISH</v>
      </c>
      <c r="K198" s="17" t="str">
        <f>OBV!G198</f>
        <v>NEUTRAL</v>
      </c>
      <c r="L198" s="17" t="str">
        <f>OBV!H198</f>
        <v>BULLISH DIVERGENCE</v>
      </c>
      <c r="M198" s="19">
        <f t="shared" si="30"/>
        <v>50</v>
      </c>
      <c r="N198" s="19">
        <f t="shared" si="31"/>
        <v>0</v>
      </c>
      <c r="O198" s="19">
        <f t="shared" si="32"/>
        <v>100</v>
      </c>
      <c r="P198" s="19">
        <f t="shared" si="33"/>
        <v>66.5</v>
      </c>
      <c r="Q198" s="20">
        <f t="shared" si="34"/>
        <v>42.475000000000001</v>
      </c>
      <c r="R198" s="20">
        <f t="shared" si="35"/>
        <v>61.625</v>
      </c>
      <c r="S198" s="20">
        <f t="shared" si="36"/>
        <v>62.424999999999997</v>
      </c>
      <c r="T198" s="20">
        <f t="shared" si="37"/>
        <v>54.125</v>
      </c>
      <c r="U198" s="19">
        <f t="shared" si="38"/>
        <v>55.508333333333326</v>
      </c>
      <c r="V198" s="19">
        <f t="shared" si="39"/>
        <v>55.162499999999994</v>
      </c>
    </row>
    <row r="199" spans="1:22" ht="13.5" x14ac:dyDescent="0.25">
      <c r="A199" s="3">
        <f>RSI!A199</f>
        <v>42297</v>
      </c>
      <c r="B199" s="2">
        <f>RSI!B199</f>
        <v>10.793900000000001</v>
      </c>
      <c r="C199" s="2">
        <f>RSI!I199</f>
        <v>24.555370511814104</v>
      </c>
      <c r="D199" s="2">
        <f>MACD!E199</f>
        <v>0.13692552598450902</v>
      </c>
      <c r="E199" s="2">
        <f>MACD!F199</f>
        <v>0.10930526619420805</v>
      </c>
      <c r="F199" s="2">
        <f>'Moving Avg'!D199</f>
        <v>10.772460000000001</v>
      </c>
      <c r="G199" s="2">
        <f>'Moving Avg'!F199</f>
        <v>11.067885</v>
      </c>
      <c r="H199" s="2">
        <f>'Moving Avg'!G199</f>
        <v>11.342709999999997</v>
      </c>
      <c r="I199" s="2">
        <f>'Moving Avg'!H199</f>
        <v>0</v>
      </c>
      <c r="J199" s="17" t="str">
        <f>OBV!F199</f>
        <v>BULLISH</v>
      </c>
      <c r="K199" s="17" t="str">
        <f>OBV!G199</f>
        <v>NEUTRAL</v>
      </c>
      <c r="L199" s="17" t="str">
        <f>OBV!H199</f>
        <v>BULLISH DIVERGENCE</v>
      </c>
      <c r="M199" s="19">
        <f t="shared" si="30"/>
        <v>50</v>
      </c>
      <c r="N199" s="19">
        <f t="shared" si="31"/>
        <v>0</v>
      </c>
      <c r="O199" s="19">
        <f t="shared" si="32"/>
        <v>100</v>
      </c>
      <c r="P199" s="19">
        <f t="shared" si="33"/>
        <v>66.5</v>
      </c>
      <c r="Q199" s="20">
        <f t="shared" si="34"/>
        <v>42.475000000000001</v>
      </c>
      <c r="R199" s="20">
        <f t="shared" si="35"/>
        <v>61.625</v>
      </c>
      <c r="S199" s="20">
        <f t="shared" si="36"/>
        <v>62.424999999999997</v>
      </c>
      <c r="T199" s="20">
        <f t="shared" si="37"/>
        <v>54.125</v>
      </c>
      <c r="U199" s="19">
        <f t="shared" si="38"/>
        <v>55.508333333333326</v>
      </c>
      <c r="V199" s="19">
        <f t="shared" si="39"/>
        <v>55.162499999999994</v>
      </c>
    </row>
    <row r="200" spans="1:22" ht="13.5" x14ac:dyDescent="0.25">
      <c r="A200" s="3">
        <f>RSI!A200</f>
        <v>42298</v>
      </c>
      <c r="B200" s="2">
        <f>RSI!B200</f>
        <v>10.657999999999999</v>
      </c>
      <c r="C200" s="2">
        <f>RSI!I200</f>
        <v>20.118292057157518</v>
      </c>
      <c r="D200" s="2">
        <f>MACD!E200</f>
        <v>0.1523391953244726</v>
      </c>
      <c r="E200" s="2">
        <f>MACD!F200</f>
        <v>0.11791205202026096</v>
      </c>
      <c r="F200" s="2">
        <f>'Moving Avg'!D200</f>
        <v>10.743840000000001</v>
      </c>
      <c r="G200" s="2">
        <f>'Moving Avg'!F200</f>
        <v>11.032475</v>
      </c>
      <c r="H200" s="2">
        <f>'Moving Avg'!G200</f>
        <v>11.318389999999999</v>
      </c>
      <c r="I200" s="2">
        <f>'Moving Avg'!H200</f>
        <v>0</v>
      </c>
      <c r="J200" s="17" t="str">
        <f>OBV!F200</f>
        <v>BEARISH</v>
      </c>
      <c r="K200" s="17" t="str">
        <f>OBV!G200</f>
        <v>NEUTRAL</v>
      </c>
      <c r="L200" s="17" t="str">
        <f>OBV!H200</f>
        <v>CONFIRMED BEARISH</v>
      </c>
      <c r="M200" s="19">
        <f t="shared" si="30"/>
        <v>50</v>
      </c>
      <c r="N200" s="19">
        <f t="shared" si="31"/>
        <v>0</v>
      </c>
      <c r="O200" s="19">
        <f t="shared" si="32"/>
        <v>100</v>
      </c>
      <c r="P200" s="19">
        <f t="shared" si="33"/>
        <v>16.5</v>
      </c>
      <c r="Q200" s="20">
        <f t="shared" si="34"/>
        <v>34.975000000000001</v>
      </c>
      <c r="R200" s="20">
        <f t="shared" si="35"/>
        <v>49.125</v>
      </c>
      <c r="S200" s="20">
        <f t="shared" si="36"/>
        <v>39.924999999999997</v>
      </c>
      <c r="T200" s="20">
        <f t="shared" si="37"/>
        <v>41.625</v>
      </c>
      <c r="U200" s="19">
        <f t="shared" si="38"/>
        <v>41.341666666666661</v>
      </c>
      <c r="V200" s="19">
        <f t="shared" si="39"/>
        <v>41.412499999999994</v>
      </c>
    </row>
    <row r="201" spans="1:22" ht="13.5" x14ac:dyDescent="0.25">
      <c r="A201" s="3">
        <f>RSI!A201</f>
        <v>42299</v>
      </c>
      <c r="B201" s="2">
        <f>RSI!B201</f>
        <v>10.6366</v>
      </c>
      <c r="C201" s="2">
        <f>RSI!I201</f>
        <v>19.520138738855607</v>
      </c>
      <c r="D201" s="2">
        <f>MACD!E201</f>
        <v>0.16185601095750002</v>
      </c>
      <c r="E201" s="2">
        <f>MACD!F201</f>
        <v>0.12670084380770877</v>
      </c>
      <c r="F201" s="2">
        <f>'Moving Avg'!D201</f>
        <v>10.710940000000001</v>
      </c>
      <c r="G201" s="2">
        <f>'Moving Avg'!F201</f>
        <v>10.995639999999998</v>
      </c>
      <c r="H201" s="2">
        <f>'Moving Avg'!G201</f>
        <v>11.294214</v>
      </c>
      <c r="I201" s="2">
        <f>'Moving Avg'!H201</f>
        <v>11.227848000000002</v>
      </c>
      <c r="J201" s="17" t="str">
        <f>OBV!F201</f>
        <v>BEARISH</v>
      </c>
      <c r="K201" s="17" t="str">
        <f>OBV!G201</f>
        <v>WEAK</v>
      </c>
      <c r="L201" s="17" t="str">
        <f>OBV!H201</f>
        <v>CONFIRMED BEARISH</v>
      </c>
      <c r="M201" s="19">
        <f t="shared" si="30"/>
        <v>50</v>
      </c>
      <c r="N201" s="19">
        <f t="shared" si="31"/>
        <v>0</v>
      </c>
      <c r="O201" s="19">
        <f t="shared" si="32"/>
        <v>0</v>
      </c>
      <c r="P201" s="19">
        <f t="shared" si="33"/>
        <v>0</v>
      </c>
      <c r="Q201" s="20">
        <f t="shared" si="34"/>
        <v>17.5</v>
      </c>
      <c r="R201" s="20">
        <f t="shared" si="35"/>
        <v>10</v>
      </c>
      <c r="S201" s="20">
        <f t="shared" si="36"/>
        <v>7.5</v>
      </c>
      <c r="T201" s="20">
        <f t="shared" si="37"/>
        <v>12.5</v>
      </c>
      <c r="U201" s="19">
        <f t="shared" si="38"/>
        <v>11.666666666666666</v>
      </c>
      <c r="V201" s="19">
        <f t="shared" si="39"/>
        <v>11.875</v>
      </c>
    </row>
    <row r="202" spans="1:22" ht="13.5" x14ac:dyDescent="0.25">
      <c r="A202" s="3">
        <f>RSI!A202</f>
        <v>42300</v>
      </c>
      <c r="B202" s="2">
        <f>RSI!B202</f>
        <v>10.6366</v>
      </c>
      <c r="C202" s="2">
        <f>RSI!I202</f>
        <v>19.520138738855621</v>
      </c>
      <c r="D202" s="2">
        <f>MACD!E202</f>
        <v>0.17133208006078426</v>
      </c>
      <c r="E202" s="2">
        <f>MACD!F202</f>
        <v>0.13562709105832388</v>
      </c>
      <c r="F202" s="2">
        <f>'Moving Avg'!D202</f>
        <v>10.703800000000001</v>
      </c>
      <c r="G202" s="2">
        <f>'Moving Avg'!F202</f>
        <v>10.960949999999999</v>
      </c>
      <c r="H202" s="2">
        <f>'Moving Avg'!G202</f>
        <v>11.270896</v>
      </c>
      <c r="I202" s="2">
        <f>'Moving Avg'!H202</f>
        <v>11.230038500000003</v>
      </c>
      <c r="J202" s="17" t="str">
        <f>OBV!F202</f>
        <v>BEARISH</v>
      </c>
      <c r="K202" s="17" t="str">
        <f>OBV!G202</f>
        <v>WEAK</v>
      </c>
      <c r="L202" s="17" t="str">
        <f>OBV!H202</f>
        <v>CONFIRMED BEARISH</v>
      </c>
      <c r="M202" s="19">
        <f t="shared" si="30"/>
        <v>50</v>
      </c>
      <c r="N202" s="19">
        <f t="shared" si="31"/>
        <v>0</v>
      </c>
      <c r="O202" s="19">
        <f t="shared" si="32"/>
        <v>0</v>
      </c>
      <c r="P202" s="19">
        <f t="shared" si="33"/>
        <v>0</v>
      </c>
      <c r="Q202" s="20">
        <f t="shared" si="34"/>
        <v>17.5</v>
      </c>
      <c r="R202" s="20">
        <f t="shared" si="35"/>
        <v>10</v>
      </c>
      <c r="S202" s="20">
        <f t="shared" si="36"/>
        <v>7.5</v>
      </c>
      <c r="T202" s="20">
        <f t="shared" si="37"/>
        <v>12.5</v>
      </c>
      <c r="U202" s="19">
        <f t="shared" si="38"/>
        <v>11.666666666666666</v>
      </c>
      <c r="V202" s="19">
        <f t="shared" si="39"/>
        <v>11.875</v>
      </c>
    </row>
    <row r="203" spans="1:22" ht="13.5" x14ac:dyDescent="0.25">
      <c r="A203" s="3">
        <f>RSI!A203</f>
        <v>42303</v>
      </c>
      <c r="B203" s="2">
        <f>RSI!B203</f>
        <v>10.6366</v>
      </c>
      <c r="C203" s="2">
        <f>RSI!I203</f>
        <v>19.520138738855621</v>
      </c>
      <c r="D203" s="2">
        <f>MACD!E203</f>
        <v>0.1816938768789047</v>
      </c>
      <c r="E203" s="2">
        <f>MACD!F203</f>
        <v>0.14484044822244005</v>
      </c>
      <c r="F203" s="2">
        <f>'Moving Avg'!D203</f>
        <v>10.672340000000002</v>
      </c>
      <c r="G203" s="2">
        <f>'Moving Avg'!F203</f>
        <v>10.931265</v>
      </c>
      <c r="H203" s="2">
        <f>'Moving Avg'!G203</f>
        <v>11.247578000000001</v>
      </c>
      <c r="I203" s="2">
        <f>'Moving Avg'!H203</f>
        <v>11.231813000000002</v>
      </c>
      <c r="J203" s="17" t="str">
        <f>OBV!F203</f>
        <v>BEARISH</v>
      </c>
      <c r="K203" s="17" t="str">
        <f>OBV!G203</f>
        <v>WEAK</v>
      </c>
      <c r="L203" s="17" t="str">
        <f>OBV!H203</f>
        <v>CONFIRMED BEARISH</v>
      </c>
      <c r="M203" s="19">
        <f t="shared" si="30"/>
        <v>50</v>
      </c>
      <c r="N203" s="19">
        <f t="shared" si="31"/>
        <v>0</v>
      </c>
      <c r="O203" s="19">
        <f t="shared" si="32"/>
        <v>0</v>
      </c>
      <c r="P203" s="19">
        <f t="shared" si="33"/>
        <v>0</v>
      </c>
      <c r="Q203" s="20">
        <f t="shared" si="34"/>
        <v>17.5</v>
      </c>
      <c r="R203" s="20">
        <f t="shared" si="35"/>
        <v>10</v>
      </c>
      <c r="S203" s="20">
        <f t="shared" si="36"/>
        <v>7.5</v>
      </c>
      <c r="T203" s="20">
        <f t="shared" si="37"/>
        <v>12.5</v>
      </c>
      <c r="U203" s="19">
        <f t="shared" si="38"/>
        <v>11.666666666666666</v>
      </c>
      <c r="V203" s="19">
        <f t="shared" si="39"/>
        <v>11.875</v>
      </c>
    </row>
    <row r="204" spans="1:22" ht="13.5" x14ac:dyDescent="0.25">
      <c r="A204" s="3">
        <f>RSI!A204</f>
        <v>42304</v>
      </c>
      <c r="B204" s="2">
        <f>RSI!B204</f>
        <v>10.7224</v>
      </c>
      <c r="C204" s="2">
        <f>RSI!I204</f>
        <v>29.94955227260597</v>
      </c>
      <c r="D204" s="2">
        <f>MACD!E204</f>
        <v>0.16756828889447917</v>
      </c>
      <c r="E204" s="2">
        <f>MACD!F204</f>
        <v>0.14938601635684787</v>
      </c>
      <c r="F204" s="2">
        <f>'Moving Avg'!D204</f>
        <v>10.65804</v>
      </c>
      <c r="G204" s="2">
        <f>'Moving Avg'!F204</f>
        <v>10.909449999999998</v>
      </c>
      <c r="H204" s="2">
        <f>'Moving Avg'!G204</f>
        <v>11.226834000000002</v>
      </c>
      <c r="I204" s="2">
        <f>'Moving Avg'!H204</f>
        <v>11.234501999999999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  <c r="M204" s="19">
        <f t="shared" si="30"/>
        <v>50</v>
      </c>
      <c r="N204" s="19">
        <f t="shared" si="31"/>
        <v>0</v>
      </c>
      <c r="O204" s="19">
        <f t="shared" si="32"/>
        <v>0</v>
      </c>
      <c r="P204" s="19">
        <f t="shared" si="33"/>
        <v>0</v>
      </c>
      <c r="Q204" s="20">
        <f t="shared" si="34"/>
        <v>17.5</v>
      </c>
      <c r="R204" s="20">
        <f t="shared" si="35"/>
        <v>10</v>
      </c>
      <c r="S204" s="20">
        <f t="shared" si="36"/>
        <v>7.5</v>
      </c>
      <c r="T204" s="20">
        <f t="shared" si="37"/>
        <v>12.5</v>
      </c>
      <c r="U204" s="19">
        <f t="shared" si="38"/>
        <v>11.666666666666666</v>
      </c>
      <c r="V204" s="19">
        <f t="shared" si="39"/>
        <v>11.875</v>
      </c>
    </row>
    <row r="205" spans="1:22" ht="13.5" x14ac:dyDescent="0.25">
      <c r="A205" s="3">
        <f>RSI!A205</f>
        <v>42305</v>
      </c>
      <c r="B205" s="2">
        <f>RSI!B205</f>
        <v>10.586499999999999</v>
      </c>
      <c r="C205" s="2">
        <f>RSI!I205</f>
        <v>24.527713634623424</v>
      </c>
      <c r="D205" s="2">
        <f>MACD!E205</f>
        <v>0.14518478504463594</v>
      </c>
      <c r="E205" s="2">
        <f>MACD!F205</f>
        <v>0.14854577009440548</v>
      </c>
      <c r="F205" s="2">
        <f>'Moving Avg'!D205</f>
        <v>10.643739999999999</v>
      </c>
      <c r="G205" s="2">
        <f>'Moving Avg'!F205</f>
        <v>10.880839999999997</v>
      </c>
      <c r="H205" s="2">
        <f>'Moving Avg'!G205</f>
        <v>11.206662000000001</v>
      </c>
      <c r="I205" s="2">
        <f>'Moving Avg'!H205</f>
        <v>11.237517499999999</v>
      </c>
      <c r="J205" s="17" t="str">
        <f>OBV!F205</f>
        <v>BEARISH</v>
      </c>
      <c r="K205" s="17" t="str">
        <f>OBV!G205</f>
        <v>WEAK</v>
      </c>
      <c r="L205" s="17" t="str">
        <f>OBV!H205</f>
        <v>CONFIRMED BEARISH</v>
      </c>
      <c r="M205" s="19">
        <f t="shared" si="30"/>
        <v>50</v>
      </c>
      <c r="N205" s="19">
        <f t="shared" si="31"/>
        <v>45</v>
      </c>
      <c r="O205" s="19">
        <f t="shared" si="32"/>
        <v>0</v>
      </c>
      <c r="P205" s="19">
        <f t="shared" si="33"/>
        <v>0</v>
      </c>
      <c r="Q205" s="20">
        <f t="shared" si="34"/>
        <v>33.25</v>
      </c>
      <c r="R205" s="20">
        <f t="shared" si="35"/>
        <v>19</v>
      </c>
      <c r="S205" s="20">
        <f t="shared" si="36"/>
        <v>14.25</v>
      </c>
      <c r="T205" s="20">
        <f t="shared" si="37"/>
        <v>23.75</v>
      </c>
      <c r="U205" s="19">
        <f t="shared" si="38"/>
        <v>22.166666666666668</v>
      </c>
      <c r="V205" s="19">
        <f t="shared" si="39"/>
        <v>22.5625</v>
      </c>
    </row>
    <row r="206" spans="1:22" ht="13.5" x14ac:dyDescent="0.25">
      <c r="A206" s="3">
        <f>RSI!A206</f>
        <v>42306</v>
      </c>
      <c r="B206" s="2">
        <f>RSI!B206</f>
        <v>10.586499999999999</v>
      </c>
      <c r="C206" s="2">
        <f>RSI!I206</f>
        <v>24.52771363462341</v>
      </c>
      <c r="D206" s="2">
        <f>MACD!E206</f>
        <v>0.12843890840963468</v>
      </c>
      <c r="E206" s="2">
        <f>MACD!F206</f>
        <v>0.14452439775745132</v>
      </c>
      <c r="F206" s="2">
        <f>'Moving Avg'!D206</f>
        <v>10.63372</v>
      </c>
      <c r="G206" s="2">
        <f>'Moving Avg'!F206</f>
        <v>10.852584999999998</v>
      </c>
      <c r="H206" s="2">
        <f>'Moving Avg'!G206</f>
        <v>11.186634</v>
      </c>
      <c r="I206" s="2">
        <f>'Moving Avg'!H206</f>
        <v>11.240845</v>
      </c>
      <c r="J206" s="17" t="str">
        <f>OBV!F206</f>
        <v>BEARISH</v>
      </c>
      <c r="K206" s="17" t="str">
        <f>OBV!G206</f>
        <v>WEAK</v>
      </c>
      <c r="L206" s="17" t="str">
        <f>OBV!H206</f>
        <v>CONFIRMED BEARISH</v>
      </c>
      <c r="M206" s="19">
        <f t="shared" si="30"/>
        <v>50</v>
      </c>
      <c r="N206" s="19">
        <f t="shared" si="31"/>
        <v>45</v>
      </c>
      <c r="O206" s="19">
        <f t="shared" si="32"/>
        <v>0</v>
      </c>
      <c r="P206" s="19">
        <f t="shared" si="33"/>
        <v>0</v>
      </c>
      <c r="Q206" s="20">
        <f t="shared" si="34"/>
        <v>33.25</v>
      </c>
      <c r="R206" s="20">
        <f t="shared" si="35"/>
        <v>19</v>
      </c>
      <c r="S206" s="20">
        <f t="shared" si="36"/>
        <v>14.25</v>
      </c>
      <c r="T206" s="20">
        <f t="shared" si="37"/>
        <v>23.75</v>
      </c>
      <c r="U206" s="19">
        <f t="shared" si="38"/>
        <v>22.166666666666668</v>
      </c>
      <c r="V206" s="19">
        <f t="shared" si="39"/>
        <v>22.5625</v>
      </c>
    </row>
    <row r="207" spans="1:22" ht="13.5" x14ac:dyDescent="0.25">
      <c r="A207" s="3">
        <f>RSI!A207</f>
        <v>42307</v>
      </c>
      <c r="B207" s="2">
        <f>RSI!B207</f>
        <v>10.5722</v>
      </c>
      <c r="C207" s="2">
        <f>RSI!I207</f>
        <v>23.997550989441578</v>
      </c>
      <c r="D207" s="2">
        <f>MACD!E207</f>
        <v>9.7544687018569221E-2</v>
      </c>
      <c r="E207" s="2">
        <f>MACD!F207</f>
        <v>0.1351284556096749</v>
      </c>
      <c r="F207" s="2">
        <f>'Moving Avg'!D207</f>
        <v>10.620840000000001</v>
      </c>
      <c r="G207" s="2">
        <f>'Moving Avg'!F207</f>
        <v>10.823615</v>
      </c>
      <c r="H207" s="2">
        <f>'Moving Avg'!G207</f>
        <v>11.167607999999998</v>
      </c>
      <c r="I207" s="2">
        <f>'Moving Avg'!H207</f>
        <v>11.244170499999997</v>
      </c>
      <c r="J207" s="17" t="str">
        <f>OBV!F207</f>
        <v>BEARISH</v>
      </c>
      <c r="K207" s="17" t="str">
        <f>OBV!G207</f>
        <v>WEAK</v>
      </c>
      <c r="L207" s="17" t="str">
        <f>OBV!H207</f>
        <v>CONFIRMED BEARISH</v>
      </c>
      <c r="M207" s="19">
        <f t="shared" si="30"/>
        <v>50</v>
      </c>
      <c r="N207" s="19">
        <f t="shared" si="31"/>
        <v>100</v>
      </c>
      <c r="O207" s="19">
        <f t="shared" si="32"/>
        <v>0</v>
      </c>
      <c r="P207" s="19">
        <f t="shared" si="33"/>
        <v>0</v>
      </c>
      <c r="Q207" s="20">
        <f t="shared" si="34"/>
        <v>52.5</v>
      </c>
      <c r="R207" s="20">
        <f t="shared" si="35"/>
        <v>30</v>
      </c>
      <c r="S207" s="20">
        <f t="shared" si="36"/>
        <v>22.5</v>
      </c>
      <c r="T207" s="20">
        <f t="shared" si="37"/>
        <v>37.5</v>
      </c>
      <c r="U207" s="19">
        <f t="shared" si="38"/>
        <v>35</v>
      </c>
      <c r="V207" s="19">
        <f t="shared" si="39"/>
        <v>35.625</v>
      </c>
    </row>
    <row r="208" spans="1:22" ht="13.5" x14ac:dyDescent="0.25">
      <c r="A208" s="3">
        <f>RSI!A208</f>
        <v>42310</v>
      </c>
      <c r="B208" s="2">
        <f>RSI!B208</f>
        <v>10.7296</v>
      </c>
      <c r="C208" s="2">
        <f>RSI!I208</f>
        <v>39.498877488055712</v>
      </c>
      <c r="D208" s="2">
        <f>MACD!E208</f>
        <v>8.0417366133621826E-2</v>
      </c>
      <c r="E208" s="2">
        <f>MACD!F208</f>
        <v>0.12418623771446428</v>
      </c>
      <c r="F208" s="2">
        <f>'Moving Avg'!D208</f>
        <v>10.63944</v>
      </c>
      <c r="G208" s="2">
        <f>'Moving Avg'!F208</f>
        <v>10.802515</v>
      </c>
      <c r="H208" s="2">
        <f>'Moving Avg'!G208</f>
        <v>11.151871999999999</v>
      </c>
      <c r="I208" s="2">
        <f>'Moving Avg'!H208</f>
        <v>11.248248499999997</v>
      </c>
      <c r="J208" s="17" t="str">
        <f>OBV!F208</f>
        <v>BULLISH</v>
      </c>
      <c r="K208" s="17" t="str">
        <f>OBV!G208</f>
        <v>STRONG</v>
      </c>
      <c r="L208" s="17" t="str">
        <f>OBV!H208</f>
        <v>CONFIRMED BULLISH</v>
      </c>
      <c r="M208" s="19">
        <f t="shared" si="30"/>
        <v>25</v>
      </c>
      <c r="N208" s="19">
        <f t="shared" si="31"/>
        <v>100</v>
      </c>
      <c r="O208" s="19">
        <f t="shared" si="32"/>
        <v>0</v>
      </c>
      <c r="P208" s="19">
        <f t="shared" si="33"/>
        <v>100</v>
      </c>
      <c r="Q208" s="20">
        <f t="shared" si="34"/>
        <v>58.75</v>
      </c>
      <c r="R208" s="20">
        <f t="shared" si="35"/>
        <v>50</v>
      </c>
      <c r="S208" s="20">
        <f t="shared" si="36"/>
        <v>63.75</v>
      </c>
      <c r="T208" s="20">
        <f t="shared" si="37"/>
        <v>56.25</v>
      </c>
      <c r="U208" s="19">
        <f t="shared" si="38"/>
        <v>57.5</v>
      </c>
      <c r="V208" s="19">
        <f t="shared" si="39"/>
        <v>57.1875</v>
      </c>
    </row>
    <row r="209" spans="1:22" ht="13.5" x14ac:dyDescent="0.25">
      <c r="A209" s="3">
        <f>RSI!A209</f>
        <v>42311</v>
      </c>
      <c r="B209" s="2">
        <f>RSI!B209</f>
        <v>10.715199999999999</v>
      </c>
      <c r="C209" s="2">
        <f>RSI!I209</f>
        <v>38.72079087436169</v>
      </c>
      <c r="D209" s="2">
        <f>MACD!E209</f>
        <v>6.7881517962979032E-2</v>
      </c>
      <c r="E209" s="2">
        <f>MACD!F209</f>
        <v>0.11292529376416724</v>
      </c>
      <c r="F209" s="2">
        <f>'Moving Avg'!D209</f>
        <v>10.638</v>
      </c>
      <c r="G209" s="2">
        <f>'Moving Avg'!F209</f>
        <v>10.780695000000001</v>
      </c>
      <c r="H209" s="2">
        <f>'Moving Avg'!G209</f>
        <v>11.136419999999996</v>
      </c>
      <c r="I209" s="2">
        <f>'Moving Avg'!H209</f>
        <v>11.252566499999999</v>
      </c>
      <c r="J209" s="17" t="str">
        <f>OBV!F209</f>
        <v>BEARISH</v>
      </c>
      <c r="K209" s="17" t="str">
        <f>OBV!G209</f>
        <v>WEAK</v>
      </c>
      <c r="L209" s="17" t="str">
        <f>OBV!H209</f>
        <v>CONFIRMED BEARISH</v>
      </c>
      <c r="M209" s="19">
        <f t="shared" si="30"/>
        <v>25</v>
      </c>
      <c r="N209" s="19">
        <f t="shared" si="31"/>
        <v>100</v>
      </c>
      <c r="O209" s="19">
        <f t="shared" si="32"/>
        <v>0</v>
      </c>
      <c r="P209" s="19">
        <f t="shared" si="33"/>
        <v>0</v>
      </c>
      <c r="Q209" s="20">
        <f t="shared" si="34"/>
        <v>43.75</v>
      </c>
      <c r="R209" s="20">
        <f t="shared" si="35"/>
        <v>25</v>
      </c>
      <c r="S209" s="20">
        <f t="shared" si="36"/>
        <v>18.75</v>
      </c>
      <c r="T209" s="20">
        <f t="shared" si="37"/>
        <v>31.25</v>
      </c>
      <c r="U209" s="19">
        <f t="shared" si="38"/>
        <v>29.166666666666668</v>
      </c>
      <c r="V209" s="19">
        <f t="shared" si="39"/>
        <v>29.6875</v>
      </c>
    </row>
    <row r="210" spans="1:22" ht="13.5" x14ac:dyDescent="0.25">
      <c r="A210" s="3">
        <f>RSI!A210</f>
        <v>42312</v>
      </c>
      <c r="B210" s="2">
        <f>RSI!B210</f>
        <v>10.586499999999999</v>
      </c>
      <c r="C210" s="2">
        <f>RSI!I210</f>
        <v>32.549353871131331</v>
      </c>
      <c r="D210" s="2">
        <f>MACD!E210</f>
        <v>4.6808913066174185E-2</v>
      </c>
      <c r="E210" s="2">
        <f>MACD!F210</f>
        <v>9.9702017624568637E-2</v>
      </c>
      <c r="F210" s="2">
        <f>'Moving Avg'!D210</f>
        <v>10.638</v>
      </c>
      <c r="G210" s="2">
        <f>'Moving Avg'!F210</f>
        <v>10.753870000000001</v>
      </c>
      <c r="H210" s="2">
        <f>'Moving Avg'!G210</f>
        <v>11.119251999999996</v>
      </c>
      <c r="I210" s="2">
        <f>'Moving Avg'!H210</f>
        <v>11.256275999999996</v>
      </c>
      <c r="J210" s="17" t="str">
        <f>OBV!F210</f>
        <v>BULLISH</v>
      </c>
      <c r="K210" s="17" t="str">
        <f>OBV!G210</f>
        <v>STRONG</v>
      </c>
      <c r="L210" s="17" t="str">
        <f>OBV!H210</f>
        <v>NEUTRAL</v>
      </c>
      <c r="M210" s="19">
        <f t="shared" si="30"/>
        <v>25</v>
      </c>
      <c r="N210" s="19">
        <f t="shared" si="31"/>
        <v>100</v>
      </c>
      <c r="O210" s="19">
        <f t="shared" si="32"/>
        <v>0</v>
      </c>
      <c r="P210" s="19">
        <f t="shared" si="33"/>
        <v>66</v>
      </c>
      <c r="Q210" s="20">
        <f t="shared" si="34"/>
        <v>53.65</v>
      </c>
      <c r="R210" s="20">
        <f t="shared" si="35"/>
        <v>41.5</v>
      </c>
      <c r="S210" s="20">
        <f t="shared" si="36"/>
        <v>48.45</v>
      </c>
      <c r="T210" s="20">
        <f t="shared" si="37"/>
        <v>47.75</v>
      </c>
      <c r="U210" s="19">
        <f t="shared" si="38"/>
        <v>47.866666666666674</v>
      </c>
      <c r="V210" s="19">
        <f t="shared" si="39"/>
        <v>47.837500000000006</v>
      </c>
    </row>
    <row r="211" spans="1:22" ht="13.5" x14ac:dyDescent="0.25">
      <c r="A211" s="3">
        <f>RSI!A211</f>
        <v>42313</v>
      </c>
      <c r="B211" s="2">
        <f>RSI!B211</f>
        <v>10.586499999999999</v>
      </c>
      <c r="C211" s="2">
        <f>RSI!I211</f>
        <v>32.549353871131331</v>
      </c>
      <c r="D211" s="2">
        <f>MACD!E211</f>
        <v>2.7288109650543291E-2</v>
      </c>
      <c r="E211" s="2">
        <f>MACD!F211</f>
        <v>8.521923602976357E-2</v>
      </c>
      <c r="F211" s="2">
        <f>'Moving Avg'!D211</f>
        <v>10.638</v>
      </c>
      <c r="G211" s="2">
        <f>'Moving Avg'!F211</f>
        <v>10.729550000000001</v>
      </c>
      <c r="H211" s="2">
        <f>'Moving Avg'!G211</f>
        <v>11.101941999999998</v>
      </c>
      <c r="I211" s="2">
        <f>'Moving Avg'!H211</f>
        <v>11.260297499999997</v>
      </c>
      <c r="J211" s="17" t="str">
        <f>OBV!F211</f>
        <v>BULLISH</v>
      </c>
      <c r="K211" s="17" t="str">
        <f>OBV!G211</f>
        <v>STRONG</v>
      </c>
      <c r="L211" s="17" t="str">
        <f>OBV!H211</f>
        <v>NEUTRAL</v>
      </c>
      <c r="M211" s="19">
        <f t="shared" si="30"/>
        <v>25</v>
      </c>
      <c r="N211" s="19">
        <f t="shared" si="31"/>
        <v>100</v>
      </c>
      <c r="O211" s="19">
        <f t="shared" si="32"/>
        <v>0</v>
      </c>
      <c r="P211" s="19">
        <f t="shared" si="33"/>
        <v>66</v>
      </c>
      <c r="Q211" s="20">
        <f t="shared" si="34"/>
        <v>53.65</v>
      </c>
      <c r="R211" s="20">
        <f t="shared" si="35"/>
        <v>41.5</v>
      </c>
      <c r="S211" s="20">
        <f t="shared" si="36"/>
        <v>48.45</v>
      </c>
      <c r="T211" s="20">
        <f t="shared" si="37"/>
        <v>47.75</v>
      </c>
      <c r="U211" s="19">
        <f t="shared" si="38"/>
        <v>47.866666666666674</v>
      </c>
      <c r="V211" s="19">
        <f t="shared" si="39"/>
        <v>47.837500000000006</v>
      </c>
    </row>
    <row r="212" spans="1:22" ht="13.5" x14ac:dyDescent="0.25">
      <c r="A212" s="3">
        <f>RSI!A212</f>
        <v>42314</v>
      </c>
      <c r="B212" s="2">
        <f>RSI!B212</f>
        <v>10.657999999999999</v>
      </c>
      <c r="C212" s="2">
        <f>RSI!I212</f>
        <v>38.830958761373026</v>
      </c>
      <c r="D212" s="2">
        <f>MACD!E212</f>
        <v>6.9577011664971877E-3</v>
      </c>
      <c r="E212" s="2">
        <f>MACD!F212</f>
        <v>6.9566929057110288E-2</v>
      </c>
      <c r="F212" s="2">
        <f>'Moving Avg'!D212</f>
        <v>10.65516</v>
      </c>
      <c r="G212" s="2">
        <f>'Moving Avg'!F212</f>
        <v>10.709165</v>
      </c>
      <c r="H212" s="2">
        <f>'Moving Avg'!G212</f>
        <v>11.085631999999999</v>
      </c>
      <c r="I212" s="2">
        <f>'Moving Avg'!H212</f>
        <v>11.265023499999995</v>
      </c>
      <c r="J212" s="17" t="str">
        <f>OBV!F212</f>
        <v>BULLISH</v>
      </c>
      <c r="K212" s="17" t="str">
        <f>OBV!G212</f>
        <v>STRONG</v>
      </c>
      <c r="L212" s="17" t="str">
        <f>OBV!H212</f>
        <v>CONFIRMED BULLISH</v>
      </c>
      <c r="M212" s="19">
        <f t="shared" si="30"/>
        <v>25</v>
      </c>
      <c r="N212" s="19">
        <f t="shared" si="31"/>
        <v>100</v>
      </c>
      <c r="O212" s="19">
        <f t="shared" si="32"/>
        <v>0</v>
      </c>
      <c r="P212" s="19">
        <f t="shared" si="33"/>
        <v>100</v>
      </c>
      <c r="Q212" s="20">
        <f t="shared" si="34"/>
        <v>58.75</v>
      </c>
      <c r="R212" s="20">
        <f t="shared" si="35"/>
        <v>50</v>
      </c>
      <c r="S212" s="20">
        <f t="shared" si="36"/>
        <v>63.75</v>
      </c>
      <c r="T212" s="20">
        <f t="shared" si="37"/>
        <v>56.25</v>
      </c>
      <c r="U212" s="19">
        <f t="shared" si="38"/>
        <v>57.5</v>
      </c>
      <c r="V212" s="19">
        <f t="shared" si="39"/>
        <v>57.1875</v>
      </c>
    </row>
    <row r="213" spans="1:22" ht="13.5" x14ac:dyDescent="0.25">
      <c r="A213" s="3">
        <f>RSI!A213</f>
        <v>42317</v>
      </c>
      <c r="B213" s="2">
        <f>RSI!B213</f>
        <v>10.5078</v>
      </c>
      <c r="C213" s="2">
        <f>RSI!I213</f>
        <v>32.073551065560892</v>
      </c>
      <c r="D213" s="2">
        <f>MACD!E213</f>
        <v>1.8320796913453563E-3</v>
      </c>
      <c r="E213" s="2">
        <f>MACD!F213</f>
        <v>5.6019959183957302E-2</v>
      </c>
      <c r="F213" s="2">
        <f>'Moving Avg'!D213</f>
        <v>10.610800000000001</v>
      </c>
      <c r="G213" s="2">
        <f>'Moving Avg'!F213</f>
        <v>10.681270000000001</v>
      </c>
      <c r="H213" s="2">
        <f>'Moving Avg'!G213</f>
        <v>11.065603999999999</v>
      </c>
      <c r="I213" s="2">
        <f>'Moving Avg'!H213</f>
        <v>11.269067999999995</v>
      </c>
      <c r="J213" s="17" t="str">
        <f>OBV!F213</f>
        <v>BEARISH</v>
      </c>
      <c r="K213" s="17" t="str">
        <f>OBV!G213</f>
        <v>WEAK</v>
      </c>
      <c r="L213" s="17" t="str">
        <f>OBV!H213</f>
        <v>CONFIRMED BEARISH</v>
      </c>
      <c r="M213" s="19">
        <f t="shared" si="30"/>
        <v>25</v>
      </c>
      <c r="N213" s="19">
        <f t="shared" si="31"/>
        <v>100</v>
      </c>
      <c r="O213" s="19">
        <f t="shared" si="32"/>
        <v>0</v>
      </c>
      <c r="P213" s="19">
        <f t="shared" si="33"/>
        <v>0</v>
      </c>
      <c r="Q213" s="20">
        <f t="shared" si="34"/>
        <v>43.75</v>
      </c>
      <c r="R213" s="20">
        <f t="shared" si="35"/>
        <v>25</v>
      </c>
      <c r="S213" s="20">
        <f t="shared" si="36"/>
        <v>18.75</v>
      </c>
      <c r="T213" s="20">
        <f t="shared" si="37"/>
        <v>31.25</v>
      </c>
      <c r="U213" s="19">
        <f t="shared" si="38"/>
        <v>29.166666666666668</v>
      </c>
      <c r="V213" s="19">
        <f t="shared" si="39"/>
        <v>29.6875</v>
      </c>
    </row>
    <row r="214" spans="1:22" ht="13.5" x14ac:dyDescent="0.25">
      <c r="A214" s="3">
        <f>RSI!A214</f>
        <v>42318</v>
      </c>
      <c r="B214" s="2">
        <f>RSI!B214</f>
        <v>10.5078</v>
      </c>
      <c r="C214" s="2">
        <f>RSI!I214</f>
        <v>32.073551065560892</v>
      </c>
      <c r="D214" s="2">
        <f>MACD!E214</f>
        <v>1.2463207257065179E-2</v>
      </c>
      <c r="E214" s="2">
        <f>MACD!F214</f>
        <v>4.7308608798578879E-2</v>
      </c>
      <c r="F214" s="2">
        <f>'Moving Avg'!D214</f>
        <v>10.569319999999999</v>
      </c>
      <c r="G214" s="2">
        <f>'Moving Avg'!F214</f>
        <v>10.659455000000001</v>
      </c>
      <c r="H214" s="2">
        <f>'Moving Avg'!G214</f>
        <v>11.046861999999999</v>
      </c>
      <c r="I214" s="2">
        <f>'Moving Avg'!H214</f>
        <v>11.273146999999994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  <c r="M214" s="19">
        <f t="shared" si="30"/>
        <v>25</v>
      </c>
      <c r="N214" s="19">
        <f t="shared" si="31"/>
        <v>100</v>
      </c>
      <c r="O214" s="19">
        <f t="shared" si="32"/>
        <v>0</v>
      </c>
      <c r="P214" s="19">
        <f t="shared" si="33"/>
        <v>0</v>
      </c>
      <c r="Q214" s="20">
        <f t="shared" si="34"/>
        <v>43.75</v>
      </c>
      <c r="R214" s="20">
        <f t="shared" si="35"/>
        <v>25</v>
      </c>
      <c r="S214" s="20">
        <f t="shared" si="36"/>
        <v>18.75</v>
      </c>
      <c r="T214" s="20">
        <f t="shared" si="37"/>
        <v>31.25</v>
      </c>
      <c r="U214" s="19">
        <f t="shared" si="38"/>
        <v>29.166666666666668</v>
      </c>
      <c r="V214" s="19">
        <f t="shared" si="39"/>
        <v>29.6875</v>
      </c>
    </row>
    <row r="215" spans="1:22" ht="13.5" x14ac:dyDescent="0.25">
      <c r="A215" s="3">
        <f>RSI!A215</f>
        <v>42319</v>
      </c>
      <c r="B215" s="2">
        <f>RSI!B215</f>
        <v>10.5078</v>
      </c>
      <c r="C215" s="2">
        <f>RSI!I215</f>
        <v>32.073551065560892</v>
      </c>
      <c r="D215" s="2">
        <f>MACD!E215</f>
        <v>2.188299141808514E-3</v>
      </c>
      <c r="E215" s="2">
        <f>MACD!F215</f>
        <v>3.8284546867224808E-2</v>
      </c>
      <c r="F215" s="2">
        <f>'Moving Avg'!D215</f>
        <v>10.55358</v>
      </c>
      <c r="G215" s="2">
        <f>'Moving Avg'!F215</f>
        <v>10.644790000000002</v>
      </c>
      <c r="H215" s="2">
        <f>'Moving Avg'!G215</f>
        <v>11.027119999999998</v>
      </c>
      <c r="I215" s="2">
        <f>'Moving Avg'!H215</f>
        <v>11.277468999999991</v>
      </c>
      <c r="J215" s="17" t="str">
        <f>OBV!F215</f>
        <v>BEARISH</v>
      </c>
      <c r="K215" s="17" t="str">
        <f>OBV!G215</f>
        <v>NEUTRAL</v>
      </c>
      <c r="L215" s="17" t="str">
        <f>OBV!H215</f>
        <v>CONFIRMED BEARISH</v>
      </c>
      <c r="M215" s="19">
        <f t="shared" si="30"/>
        <v>25</v>
      </c>
      <c r="N215" s="19">
        <f t="shared" si="31"/>
        <v>100</v>
      </c>
      <c r="O215" s="19">
        <f t="shared" si="32"/>
        <v>0</v>
      </c>
      <c r="P215" s="19">
        <f t="shared" si="33"/>
        <v>16.5</v>
      </c>
      <c r="Q215" s="20">
        <f t="shared" si="34"/>
        <v>46.225000000000001</v>
      </c>
      <c r="R215" s="20">
        <f t="shared" si="35"/>
        <v>29.125</v>
      </c>
      <c r="S215" s="20">
        <f t="shared" si="36"/>
        <v>26.175000000000001</v>
      </c>
      <c r="T215" s="20">
        <f t="shared" si="37"/>
        <v>35.375</v>
      </c>
      <c r="U215" s="19">
        <f t="shared" si="38"/>
        <v>33.841666666666661</v>
      </c>
      <c r="V215" s="19">
        <f t="shared" si="39"/>
        <v>34.224999999999994</v>
      </c>
    </row>
    <row r="216" spans="1:22" ht="13.5" x14ac:dyDescent="0.25">
      <c r="A216" s="3">
        <f>RSI!A216</f>
        <v>42320</v>
      </c>
      <c r="B216" s="2">
        <f>RSI!B216</f>
        <v>10.3361</v>
      </c>
      <c r="C216" s="2">
        <f>RSI!I216</f>
        <v>25.690492243087434</v>
      </c>
      <c r="D216" s="2">
        <f>MACD!E216</f>
        <v>7.7286041894932822E-3</v>
      </c>
      <c r="E216" s="2">
        <f>MACD!F216</f>
        <v>3.2173358331678503E-2</v>
      </c>
      <c r="F216" s="2">
        <f>'Moving Avg'!D216</f>
        <v>10.503499999999999</v>
      </c>
      <c r="G216" s="2">
        <f>'Moving Avg'!F216</f>
        <v>10.62154</v>
      </c>
      <c r="H216" s="2">
        <f>'Moving Avg'!G216</f>
        <v>11.004944</v>
      </c>
      <c r="I216" s="2">
        <f>'Moving Avg'!H216</f>
        <v>11.28093249999999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  <c r="M216" s="19">
        <f t="shared" si="30"/>
        <v>50</v>
      </c>
      <c r="N216" s="19">
        <f t="shared" si="31"/>
        <v>100</v>
      </c>
      <c r="O216" s="19">
        <f t="shared" si="32"/>
        <v>0</v>
      </c>
      <c r="P216" s="19">
        <f t="shared" si="33"/>
        <v>0</v>
      </c>
      <c r="Q216" s="20">
        <f t="shared" si="34"/>
        <v>52.5</v>
      </c>
      <c r="R216" s="20">
        <f t="shared" si="35"/>
        <v>30</v>
      </c>
      <c r="S216" s="20">
        <f t="shared" si="36"/>
        <v>22.5</v>
      </c>
      <c r="T216" s="20">
        <f t="shared" si="37"/>
        <v>37.5</v>
      </c>
      <c r="U216" s="19">
        <f t="shared" si="38"/>
        <v>35</v>
      </c>
      <c r="V216" s="19">
        <f t="shared" si="39"/>
        <v>35.625</v>
      </c>
    </row>
    <row r="217" spans="1:22" ht="13.5" x14ac:dyDescent="0.25">
      <c r="A217" s="3">
        <f>RSI!A217</f>
        <v>42321</v>
      </c>
      <c r="B217" s="2">
        <f>RSI!B217</f>
        <v>10.2288</v>
      </c>
      <c r="C217" s="2">
        <f>RSI!I217</f>
        <v>22.656042423647122</v>
      </c>
      <c r="D217" s="2">
        <f>MACD!E217</f>
        <v>2.058293316771298E-2</v>
      </c>
      <c r="E217" s="2">
        <f>MACD!F217</f>
        <v>2.9855273298885401E-2</v>
      </c>
      <c r="F217" s="2">
        <f>'Moving Avg'!D217</f>
        <v>10.41766</v>
      </c>
      <c r="G217" s="2">
        <f>'Moving Avg'!F217</f>
        <v>10.599365000000001</v>
      </c>
      <c r="H217" s="2">
        <f>'Moving Avg'!G217</f>
        <v>10.977903999999999</v>
      </c>
      <c r="I217" s="2">
        <f>'Moving Avg'!H217</f>
        <v>11.283512499999988</v>
      </c>
      <c r="J217" s="17" t="str">
        <f>OBV!F217</f>
        <v>BEARISH</v>
      </c>
      <c r="K217" s="17" t="str">
        <f>OBV!G217</f>
        <v>WEAK</v>
      </c>
      <c r="L217" s="17" t="str">
        <f>OBV!H217</f>
        <v>CONFIRMED BEARISH</v>
      </c>
      <c r="M217" s="19">
        <f t="shared" si="30"/>
        <v>50</v>
      </c>
      <c r="N217" s="19">
        <f t="shared" si="31"/>
        <v>45</v>
      </c>
      <c r="O217" s="19">
        <f t="shared" si="32"/>
        <v>0</v>
      </c>
      <c r="P217" s="19">
        <f t="shared" si="33"/>
        <v>0</v>
      </c>
      <c r="Q217" s="20">
        <f t="shared" si="34"/>
        <v>33.25</v>
      </c>
      <c r="R217" s="20">
        <f t="shared" si="35"/>
        <v>19</v>
      </c>
      <c r="S217" s="20">
        <f t="shared" si="36"/>
        <v>14.25</v>
      </c>
      <c r="T217" s="20">
        <f t="shared" si="37"/>
        <v>23.75</v>
      </c>
      <c r="U217" s="19">
        <f t="shared" si="38"/>
        <v>22.166666666666668</v>
      </c>
      <c r="V217" s="19">
        <f t="shared" si="39"/>
        <v>22.5625</v>
      </c>
    </row>
    <row r="218" spans="1:22" ht="13.5" x14ac:dyDescent="0.25">
      <c r="A218" s="3">
        <f>RSI!A218</f>
        <v>42324</v>
      </c>
      <c r="B218" s="2">
        <f>RSI!B218</f>
        <v>10.2288</v>
      </c>
      <c r="C218" s="2">
        <f>RSI!I218</f>
        <v>22.656042423647122</v>
      </c>
      <c r="D218" s="2">
        <f>MACD!E218</f>
        <v>5.854820022281082E-2</v>
      </c>
      <c r="E218" s="2">
        <f>MACD!F218</f>
        <v>3.5593858683670487E-2</v>
      </c>
      <c r="F218" s="2">
        <f>'Moving Avg'!D218</f>
        <v>10.36186</v>
      </c>
      <c r="G218" s="2">
        <f>'Moving Avg'!F218</f>
        <v>10.571110000000001</v>
      </c>
      <c r="H218" s="2">
        <f>'Moving Avg'!G218</f>
        <v>10.952151999999998</v>
      </c>
      <c r="I218" s="2">
        <f>'Moving Avg'!H218</f>
        <v>11.286092499999986</v>
      </c>
      <c r="J218" s="17" t="str">
        <f>OBV!F218</f>
        <v>BEARISH</v>
      </c>
      <c r="K218" s="17" t="str">
        <f>OBV!G218</f>
        <v>WEAK</v>
      </c>
      <c r="L218" s="17" t="str">
        <f>OBV!H218</f>
        <v>CONFIRMED BEARISH</v>
      </c>
      <c r="M218" s="19">
        <f t="shared" si="30"/>
        <v>50</v>
      </c>
      <c r="N218" s="19">
        <f t="shared" si="31"/>
        <v>0</v>
      </c>
      <c r="O218" s="19">
        <f t="shared" si="32"/>
        <v>0</v>
      </c>
      <c r="P218" s="19">
        <f t="shared" si="33"/>
        <v>0</v>
      </c>
      <c r="Q218" s="20">
        <f t="shared" si="34"/>
        <v>17.5</v>
      </c>
      <c r="R218" s="20">
        <f t="shared" si="35"/>
        <v>10</v>
      </c>
      <c r="S218" s="20">
        <f t="shared" si="36"/>
        <v>7.5</v>
      </c>
      <c r="T218" s="20">
        <f t="shared" si="37"/>
        <v>12.5</v>
      </c>
      <c r="U218" s="19">
        <f t="shared" si="38"/>
        <v>11.666666666666666</v>
      </c>
      <c r="V218" s="19">
        <f t="shared" si="39"/>
        <v>11.875</v>
      </c>
    </row>
    <row r="219" spans="1:22" ht="13.5" x14ac:dyDescent="0.25">
      <c r="A219" s="3">
        <f>RSI!A219</f>
        <v>42325</v>
      </c>
      <c r="B219" s="2">
        <f>RSI!B219</f>
        <v>10.657999999999999</v>
      </c>
      <c r="C219" s="2">
        <f>RSI!I219</f>
        <v>50.034424760317648</v>
      </c>
      <c r="D219" s="2">
        <f>MACD!E219</f>
        <v>5.9324996915862016E-2</v>
      </c>
      <c r="E219" s="2">
        <f>MACD!F219</f>
        <v>4.0340086330108799E-2</v>
      </c>
      <c r="F219" s="2">
        <f>'Moving Avg'!D219</f>
        <v>10.3919</v>
      </c>
      <c r="G219" s="2">
        <f>'Moving Avg'!F219</f>
        <v>10.564314999999999</v>
      </c>
      <c r="H219" s="2">
        <f>'Moving Avg'!G219</f>
        <v>10.936413999999999</v>
      </c>
      <c r="I219" s="2">
        <f>'Moving Avg'!H219</f>
        <v>11.290956999999985</v>
      </c>
      <c r="J219" s="17" t="str">
        <f>OBV!F219</f>
        <v>BULLISH</v>
      </c>
      <c r="K219" s="17" t="str">
        <f>OBV!G219</f>
        <v>STRONG</v>
      </c>
      <c r="L219" s="17" t="str">
        <f>OBV!H219</f>
        <v>CONFIRMED BULLISH</v>
      </c>
      <c r="M219" s="19">
        <f t="shared" si="30"/>
        <v>25</v>
      </c>
      <c r="N219" s="19">
        <f t="shared" si="31"/>
        <v>0</v>
      </c>
      <c r="O219" s="19">
        <f t="shared" si="32"/>
        <v>0</v>
      </c>
      <c r="P219" s="19">
        <f t="shared" si="33"/>
        <v>100</v>
      </c>
      <c r="Q219" s="20">
        <f t="shared" si="34"/>
        <v>23.75</v>
      </c>
      <c r="R219" s="20">
        <f t="shared" si="35"/>
        <v>30</v>
      </c>
      <c r="S219" s="20">
        <f t="shared" si="36"/>
        <v>48.75</v>
      </c>
      <c r="T219" s="20">
        <f t="shared" si="37"/>
        <v>31.25</v>
      </c>
      <c r="U219" s="19">
        <f t="shared" si="38"/>
        <v>34.166666666666664</v>
      </c>
      <c r="V219" s="19">
        <f t="shared" si="39"/>
        <v>33.4375</v>
      </c>
    </row>
    <row r="220" spans="1:22" ht="13.5" x14ac:dyDescent="0.25">
      <c r="A220" s="3">
        <f>RSI!A220</f>
        <v>42326</v>
      </c>
      <c r="B220" s="2">
        <f>RSI!B220</f>
        <v>10.657999999999999</v>
      </c>
      <c r="C220" s="2">
        <f>RSI!I220</f>
        <v>50.034424760317648</v>
      </c>
      <c r="D220" s="2">
        <f>MACD!E220</f>
        <v>4.0109381824482426E-2</v>
      </c>
      <c r="E220" s="2">
        <f>MACD!F220</f>
        <v>4.0293945428983527E-2</v>
      </c>
      <c r="F220" s="2">
        <f>'Moving Avg'!D220</f>
        <v>10.421940000000001</v>
      </c>
      <c r="G220" s="2">
        <f>'Moving Avg'!F220</f>
        <v>10.564314999999999</v>
      </c>
      <c r="H220" s="2">
        <f>'Moving Avg'!G220</f>
        <v>10.920964</v>
      </c>
      <c r="I220" s="2">
        <f>'Moving Avg'!H220</f>
        <v>11.295890999999985</v>
      </c>
      <c r="J220" s="17" t="str">
        <f>OBV!F220</f>
        <v>BULLISH</v>
      </c>
      <c r="K220" s="17" t="str">
        <f>OBV!G220</f>
        <v>STRONG</v>
      </c>
      <c r="L220" s="17" t="str">
        <f>OBV!H220</f>
        <v>CONFIRMED BULLISH</v>
      </c>
      <c r="M220" s="19">
        <f t="shared" si="30"/>
        <v>25</v>
      </c>
      <c r="N220" s="19">
        <f t="shared" si="31"/>
        <v>45</v>
      </c>
      <c r="O220" s="19">
        <f t="shared" si="32"/>
        <v>0</v>
      </c>
      <c r="P220" s="19">
        <f t="shared" si="33"/>
        <v>100</v>
      </c>
      <c r="Q220" s="20">
        <f t="shared" si="34"/>
        <v>39.5</v>
      </c>
      <c r="R220" s="20">
        <f t="shared" si="35"/>
        <v>39</v>
      </c>
      <c r="S220" s="20">
        <f t="shared" si="36"/>
        <v>55.5</v>
      </c>
      <c r="T220" s="20">
        <f t="shared" si="37"/>
        <v>42.5</v>
      </c>
      <c r="U220" s="19">
        <f t="shared" si="38"/>
        <v>44.666666666666664</v>
      </c>
      <c r="V220" s="19">
        <f t="shared" si="39"/>
        <v>44.125</v>
      </c>
    </row>
    <row r="221" spans="1:22" ht="13.5" x14ac:dyDescent="0.25">
      <c r="A221" s="3">
        <f>RSI!A221</f>
        <v>42327</v>
      </c>
      <c r="B221" s="2">
        <f>RSI!B221</f>
        <v>10.6509</v>
      </c>
      <c r="C221" s="2">
        <f>RSI!I221</f>
        <v>49.696920797426252</v>
      </c>
      <c r="D221" s="2">
        <f>MACD!E221</f>
        <v>2.4308436874546757E-2</v>
      </c>
      <c r="E221" s="2">
        <f>MACD!F221</f>
        <v>3.709684371809617E-2</v>
      </c>
      <c r="F221" s="2">
        <f>'Moving Avg'!D221</f>
        <v>10.4849</v>
      </c>
      <c r="G221" s="2">
        <f>'Moving Avg'!F221</f>
        <v>10.565029999999998</v>
      </c>
      <c r="H221" s="2">
        <f>'Moving Avg'!G221</f>
        <v>10.905372</v>
      </c>
      <c r="I221" s="2">
        <f>'Moving Avg'!H221</f>
        <v>11.300615999999986</v>
      </c>
      <c r="J221" s="17" t="str">
        <f>OBV!F221</f>
        <v>BULLISH</v>
      </c>
      <c r="K221" s="17" t="str">
        <f>OBV!G221</f>
        <v>STRONG</v>
      </c>
      <c r="L221" s="17" t="str">
        <f>OBV!H221</f>
        <v>CONFIRMED BULLISH</v>
      </c>
      <c r="M221" s="19">
        <f t="shared" si="30"/>
        <v>25</v>
      </c>
      <c r="N221" s="19">
        <f t="shared" si="31"/>
        <v>45</v>
      </c>
      <c r="O221" s="19">
        <f t="shared" si="32"/>
        <v>0</v>
      </c>
      <c r="P221" s="19">
        <f t="shared" si="33"/>
        <v>100</v>
      </c>
      <c r="Q221" s="20">
        <f t="shared" si="34"/>
        <v>39.5</v>
      </c>
      <c r="R221" s="20">
        <f t="shared" si="35"/>
        <v>39</v>
      </c>
      <c r="S221" s="20">
        <f t="shared" si="36"/>
        <v>55.5</v>
      </c>
      <c r="T221" s="20">
        <f t="shared" si="37"/>
        <v>42.5</v>
      </c>
      <c r="U221" s="19">
        <f t="shared" si="38"/>
        <v>44.666666666666664</v>
      </c>
      <c r="V221" s="19">
        <f t="shared" si="39"/>
        <v>44.125</v>
      </c>
    </row>
    <row r="222" spans="1:22" ht="13.5" x14ac:dyDescent="0.25">
      <c r="A222" s="3">
        <f>RSI!A222</f>
        <v>42328</v>
      </c>
      <c r="B222" s="2">
        <f>RSI!B222</f>
        <v>10.657999999999999</v>
      </c>
      <c r="C222" s="2">
        <f>RSI!I222</f>
        <v>50.059702831172523</v>
      </c>
      <c r="D222" s="2">
        <f>MACD!E222</f>
        <v>2.1391930866766273E-2</v>
      </c>
      <c r="E222" s="2">
        <f>MACD!F222</f>
        <v>3.3955861147830196E-2</v>
      </c>
      <c r="F222" s="2">
        <f>'Moving Avg'!D222</f>
        <v>10.570740000000001</v>
      </c>
      <c r="G222" s="2">
        <f>'Moving Avg'!F222</f>
        <v>10.566099999999999</v>
      </c>
      <c r="H222" s="2">
        <f>'Moving Avg'!G222</f>
        <v>10.891065999999999</v>
      </c>
      <c r="I222" s="2">
        <f>'Moving Avg'!H222</f>
        <v>11.305411499999986</v>
      </c>
      <c r="J222" s="17" t="str">
        <f>OBV!F222</f>
        <v>BULLISH</v>
      </c>
      <c r="K222" s="17" t="str">
        <f>OBV!G222</f>
        <v>STRONG</v>
      </c>
      <c r="L222" s="17" t="str">
        <f>OBV!H222</f>
        <v>CONFIRMED BULLISH</v>
      </c>
      <c r="M222" s="19">
        <f t="shared" si="30"/>
        <v>25</v>
      </c>
      <c r="N222" s="19">
        <f t="shared" si="31"/>
        <v>45</v>
      </c>
      <c r="O222" s="19">
        <f t="shared" si="32"/>
        <v>0</v>
      </c>
      <c r="P222" s="19">
        <f t="shared" si="33"/>
        <v>100</v>
      </c>
      <c r="Q222" s="20">
        <f t="shared" si="34"/>
        <v>39.5</v>
      </c>
      <c r="R222" s="20">
        <f t="shared" si="35"/>
        <v>39</v>
      </c>
      <c r="S222" s="20">
        <f t="shared" si="36"/>
        <v>55.5</v>
      </c>
      <c r="T222" s="20">
        <f t="shared" si="37"/>
        <v>42.5</v>
      </c>
      <c r="U222" s="19">
        <f t="shared" si="38"/>
        <v>44.666666666666664</v>
      </c>
      <c r="V222" s="19">
        <f t="shared" si="39"/>
        <v>44.125</v>
      </c>
    </row>
    <row r="223" spans="1:22" ht="13.5" x14ac:dyDescent="0.25">
      <c r="A223" s="3">
        <f>RSI!A223</f>
        <v>42331</v>
      </c>
      <c r="B223" s="2">
        <f>RSI!B223</f>
        <v>10.586499999999999</v>
      </c>
      <c r="C223" s="2">
        <f>RSI!I223</f>
        <v>46.428362571867765</v>
      </c>
      <c r="D223" s="2">
        <f>MACD!E223</f>
        <v>1.0517403379726176E-3</v>
      </c>
      <c r="E223" s="2">
        <f>MACD!F223</f>
        <v>2.7375036985858681E-2</v>
      </c>
      <c r="F223" s="2">
        <f>'Moving Avg'!D223</f>
        <v>10.64228</v>
      </c>
      <c r="G223" s="2">
        <f>'Moving Avg'!F223</f>
        <v>10.563594999999999</v>
      </c>
      <c r="H223" s="2">
        <f>'Moving Avg'!G223</f>
        <v>10.874041999999998</v>
      </c>
      <c r="I223" s="2">
        <f>'Moving Avg'!H223</f>
        <v>11.309814499999986</v>
      </c>
      <c r="J223" s="17" t="str">
        <f>OBV!F223</f>
        <v>BULLISH</v>
      </c>
      <c r="K223" s="17" t="str">
        <f>OBV!G223</f>
        <v>STRONG</v>
      </c>
      <c r="L223" s="17" t="str">
        <f>OBV!H223</f>
        <v>CONFIRMED BULLISH</v>
      </c>
      <c r="M223" s="19">
        <f t="shared" si="30"/>
        <v>25</v>
      </c>
      <c r="N223" s="19">
        <f t="shared" si="31"/>
        <v>100</v>
      </c>
      <c r="O223" s="19">
        <f t="shared" si="32"/>
        <v>0</v>
      </c>
      <c r="P223" s="19">
        <f t="shared" si="33"/>
        <v>100</v>
      </c>
      <c r="Q223" s="20">
        <f t="shared" si="34"/>
        <v>58.75</v>
      </c>
      <c r="R223" s="20">
        <f t="shared" si="35"/>
        <v>50</v>
      </c>
      <c r="S223" s="20">
        <f t="shared" si="36"/>
        <v>63.75</v>
      </c>
      <c r="T223" s="20">
        <f t="shared" si="37"/>
        <v>56.25</v>
      </c>
      <c r="U223" s="19">
        <f t="shared" si="38"/>
        <v>57.5</v>
      </c>
      <c r="V223" s="19">
        <f t="shared" si="39"/>
        <v>57.1875</v>
      </c>
    </row>
    <row r="224" spans="1:22" ht="13.5" x14ac:dyDescent="0.25">
      <c r="A224" s="3">
        <f>RSI!A224</f>
        <v>42332</v>
      </c>
      <c r="B224" s="2">
        <f>RSI!B224</f>
        <v>10.607900000000001</v>
      </c>
      <c r="C224" s="2">
        <f>RSI!I224</f>
        <v>47.652326110359326</v>
      </c>
      <c r="D224" s="2">
        <f>MACD!E224</f>
        <v>-1.7378343299547794E-2</v>
      </c>
      <c r="E224" s="2">
        <f>MACD!F224</f>
        <v>1.8424360928777389E-2</v>
      </c>
      <c r="F224" s="2">
        <f>'Moving Avg'!D224</f>
        <v>10.63226</v>
      </c>
      <c r="G224" s="2">
        <f>'Moving Avg'!F224</f>
        <v>10.557869999999999</v>
      </c>
      <c r="H224" s="2">
        <f>'Moving Avg'!G224</f>
        <v>10.857301999999995</v>
      </c>
      <c r="I224" s="2">
        <f>'Moving Avg'!H224</f>
        <v>11.312902499999986</v>
      </c>
      <c r="J224" s="17" t="str">
        <f>OBV!F224</f>
        <v>BEARISH</v>
      </c>
      <c r="K224" s="17" t="str">
        <f>OBV!G224</f>
        <v>WEAK</v>
      </c>
      <c r="L224" s="17" t="str">
        <f>OBV!H224</f>
        <v>CONFIRMED BEARISH</v>
      </c>
      <c r="M224" s="19">
        <f t="shared" si="30"/>
        <v>25</v>
      </c>
      <c r="N224" s="19">
        <f t="shared" si="31"/>
        <v>100</v>
      </c>
      <c r="O224" s="19">
        <f t="shared" si="32"/>
        <v>0</v>
      </c>
      <c r="P224" s="19">
        <f t="shared" si="33"/>
        <v>0</v>
      </c>
      <c r="Q224" s="20">
        <f t="shared" si="34"/>
        <v>43.75</v>
      </c>
      <c r="R224" s="20">
        <f t="shared" si="35"/>
        <v>25</v>
      </c>
      <c r="S224" s="20">
        <f t="shared" si="36"/>
        <v>18.75</v>
      </c>
      <c r="T224" s="20">
        <f t="shared" si="37"/>
        <v>31.25</v>
      </c>
      <c r="U224" s="19">
        <f t="shared" si="38"/>
        <v>29.166666666666668</v>
      </c>
      <c r="V224" s="19">
        <f t="shared" si="39"/>
        <v>29.6875</v>
      </c>
    </row>
    <row r="225" spans="1:22" ht="13.5" x14ac:dyDescent="0.25">
      <c r="A225" s="3">
        <f>RSI!A225</f>
        <v>42333</v>
      </c>
      <c r="B225" s="2">
        <f>RSI!B225</f>
        <v>10.607900000000001</v>
      </c>
      <c r="C225" s="2">
        <f>RSI!I225</f>
        <v>47.652326110359326</v>
      </c>
      <c r="D225" s="2">
        <f>MACD!E225</f>
        <v>-3.2760564459433539E-2</v>
      </c>
      <c r="E225" s="2">
        <f>MACD!F225</f>
        <v>8.1873758511352042E-3</v>
      </c>
      <c r="F225" s="2">
        <f>'Moving Avg'!D225</f>
        <v>10.622240000000001</v>
      </c>
      <c r="G225" s="2">
        <f>'Moving Avg'!F225</f>
        <v>10.55894</v>
      </c>
      <c r="H225" s="2">
        <f>'Moving Avg'!G225</f>
        <v>10.840561999999995</v>
      </c>
      <c r="I225" s="2">
        <f>'Moving Avg'!H225</f>
        <v>11.313908999999988</v>
      </c>
      <c r="J225" s="17" t="str">
        <f>OBV!F225</f>
        <v>BEARISH</v>
      </c>
      <c r="K225" s="17" t="str">
        <f>OBV!G225</f>
        <v>WEAK</v>
      </c>
      <c r="L225" s="17" t="str">
        <f>OBV!H225</f>
        <v>CONFIRMED BEARISH</v>
      </c>
      <c r="M225" s="19">
        <f t="shared" si="30"/>
        <v>25</v>
      </c>
      <c r="N225" s="19">
        <f t="shared" si="31"/>
        <v>100</v>
      </c>
      <c r="O225" s="19">
        <f t="shared" si="32"/>
        <v>0</v>
      </c>
      <c r="P225" s="19">
        <f t="shared" si="33"/>
        <v>0</v>
      </c>
      <c r="Q225" s="20">
        <f t="shared" si="34"/>
        <v>43.75</v>
      </c>
      <c r="R225" s="20">
        <f t="shared" si="35"/>
        <v>25</v>
      </c>
      <c r="S225" s="20">
        <f t="shared" si="36"/>
        <v>18.75</v>
      </c>
      <c r="T225" s="20">
        <f t="shared" si="37"/>
        <v>31.25</v>
      </c>
      <c r="U225" s="19">
        <f t="shared" si="38"/>
        <v>29.166666666666668</v>
      </c>
      <c r="V225" s="19">
        <f t="shared" si="39"/>
        <v>29.6875</v>
      </c>
    </row>
    <row r="226" spans="1:22" ht="13.5" x14ac:dyDescent="0.25">
      <c r="A226" s="3">
        <f>RSI!A226</f>
        <v>42334</v>
      </c>
      <c r="B226" s="2">
        <f>RSI!B226</f>
        <v>10.515000000000001</v>
      </c>
      <c r="C226" s="2">
        <f>RSI!I226</f>
        <v>42.7364258251691</v>
      </c>
      <c r="D226" s="2">
        <f>MACD!E226</f>
        <v>-6.5113466342996418E-2</v>
      </c>
      <c r="E226" s="2">
        <f>MACD!F226</f>
        <v>-6.4727925876911195E-3</v>
      </c>
      <c r="F226" s="2">
        <f>'Moving Avg'!D226</f>
        <v>10.59506</v>
      </c>
      <c r="G226" s="2">
        <f>'Moving Avg'!F226</f>
        <v>10.555365</v>
      </c>
      <c r="H226" s="2">
        <f>'Moving Avg'!G226</f>
        <v>10.822107999999997</v>
      </c>
      <c r="I226" s="2">
        <f>'Moving Avg'!H226</f>
        <v>11.313826499999987</v>
      </c>
      <c r="J226" s="17" t="str">
        <f>OBV!F226</f>
        <v>BEARISH</v>
      </c>
      <c r="K226" s="17" t="str">
        <f>OBV!G226</f>
        <v>WEAK</v>
      </c>
      <c r="L226" s="17" t="str">
        <f>OBV!H226</f>
        <v>CONFIRMED BEARISH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>
        <f t="shared" si="33"/>
        <v>0</v>
      </c>
      <c r="Q226" s="20">
        <f t="shared" si="34"/>
        <v>43.75</v>
      </c>
      <c r="R226" s="20">
        <f t="shared" si="35"/>
        <v>25</v>
      </c>
      <c r="S226" s="20">
        <f t="shared" si="36"/>
        <v>18.75</v>
      </c>
      <c r="T226" s="20">
        <f t="shared" si="37"/>
        <v>31.25</v>
      </c>
      <c r="U226" s="19">
        <f t="shared" si="38"/>
        <v>29.166666666666668</v>
      </c>
      <c r="V226" s="19">
        <f t="shared" si="39"/>
        <v>29.6875</v>
      </c>
    </row>
    <row r="227" spans="1:22" ht="13.5" x14ac:dyDescent="0.25">
      <c r="A227" s="3">
        <f>RSI!A227</f>
        <v>42335</v>
      </c>
      <c r="B227" s="2">
        <f>RSI!B227</f>
        <v>10.515000000000001</v>
      </c>
      <c r="C227" s="2">
        <f>RSI!I227</f>
        <v>42.736425825169107</v>
      </c>
      <c r="D227" s="2">
        <f>MACD!E227</f>
        <v>-0.10826558643589657</v>
      </c>
      <c r="E227" s="2">
        <f>MACD!F227</f>
        <v>-2.6831351357332209E-2</v>
      </c>
      <c r="F227" s="2">
        <f>'Moving Avg'!D227</f>
        <v>10.566460000000001</v>
      </c>
      <c r="G227" s="2">
        <f>'Moving Avg'!F227</f>
        <v>10.552505</v>
      </c>
      <c r="H227" s="2">
        <f>'Moving Avg'!G227</f>
        <v>10.803797999999995</v>
      </c>
      <c r="I227" s="2">
        <f>'Moving Avg'!H227</f>
        <v>11.313674999999984</v>
      </c>
      <c r="J227" s="17" t="str">
        <f>OBV!F227</f>
        <v>BEARISH</v>
      </c>
      <c r="K227" s="17" t="str">
        <f>OBV!G227</f>
        <v>WEAK</v>
      </c>
      <c r="L227" s="17" t="str">
        <f>OBV!H227</f>
        <v>CONFIRMED BEARISH</v>
      </c>
      <c r="M227" s="19">
        <f t="shared" si="30"/>
        <v>25</v>
      </c>
      <c r="N227" s="19">
        <f t="shared" si="31"/>
        <v>100</v>
      </c>
      <c r="O227" s="19">
        <f t="shared" si="32"/>
        <v>0</v>
      </c>
      <c r="P227" s="19">
        <f t="shared" si="33"/>
        <v>0</v>
      </c>
      <c r="Q227" s="20">
        <f t="shared" si="34"/>
        <v>43.75</v>
      </c>
      <c r="R227" s="20">
        <f t="shared" si="35"/>
        <v>25</v>
      </c>
      <c r="S227" s="20">
        <f t="shared" si="36"/>
        <v>18.75</v>
      </c>
      <c r="T227" s="20">
        <f t="shared" si="37"/>
        <v>31.25</v>
      </c>
      <c r="U227" s="19">
        <f t="shared" si="38"/>
        <v>29.166666666666668</v>
      </c>
      <c r="V227" s="19">
        <f t="shared" si="39"/>
        <v>29.6875</v>
      </c>
    </row>
    <row r="228" spans="1:22" ht="13.5" x14ac:dyDescent="0.25">
      <c r="A228" s="3">
        <f>RSI!A228</f>
        <v>42338</v>
      </c>
      <c r="B228" s="2">
        <f>RSI!B228</f>
        <v>10.479200000000001</v>
      </c>
      <c r="C228" s="2">
        <f>RSI!I228</f>
        <v>40.852871182461662</v>
      </c>
      <c r="D228" s="2">
        <f>MACD!E228</f>
        <v>-0.14145011828719056</v>
      </c>
      <c r="E228" s="2">
        <f>MACD!F228</f>
        <v>-4.9755104743303885E-2</v>
      </c>
      <c r="F228" s="2">
        <f>'Moving Avg'!D228</f>
        <v>10.545</v>
      </c>
      <c r="G228" s="2">
        <f>'Moving Avg'!F228</f>
        <v>10.539984999999998</v>
      </c>
      <c r="H228" s="2">
        <f>'Moving Avg'!G228</f>
        <v>10.785199999999996</v>
      </c>
      <c r="I228" s="2">
        <f>'Moving Avg'!H228</f>
        <v>11.313344499999987</v>
      </c>
      <c r="J228" s="17" t="str">
        <f>OBV!F228</f>
        <v>BEARISH</v>
      </c>
      <c r="K228" s="17" t="str">
        <f>OBV!G228</f>
        <v>WEAK</v>
      </c>
      <c r="L228" s="17" t="str">
        <f>OBV!H228</f>
        <v>CONFIRMED BEARISH</v>
      </c>
      <c r="M228" s="19">
        <f t="shared" si="30"/>
        <v>25</v>
      </c>
      <c r="N228" s="19">
        <f t="shared" si="31"/>
        <v>100</v>
      </c>
      <c r="O228" s="19">
        <f t="shared" si="32"/>
        <v>0</v>
      </c>
      <c r="P228" s="19">
        <f t="shared" si="33"/>
        <v>0</v>
      </c>
      <c r="Q228" s="20">
        <f t="shared" si="34"/>
        <v>43.75</v>
      </c>
      <c r="R228" s="20">
        <f t="shared" si="35"/>
        <v>25</v>
      </c>
      <c r="S228" s="20">
        <f t="shared" si="36"/>
        <v>18.75</v>
      </c>
      <c r="T228" s="20">
        <f t="shared" si="37"/>
        <v>31.25</v>
      </c>
      <c r="U228" s="19">
        <f t="shared" si="38"/>
        <v>29.166666666666668</v>
      </c>
      <c r="V228" s="19">
        <f t="shared" si="39"/>
        <v>29.6875</v>
      </c>
    </row>
    <row r="229" spans="1:22" ht="13.5" x14ac:dyDescent="0.25">
      <c r="A229" s="3">
        <f>RSI!A229</f>
        <v>42339</v>
      </c>
      <c r="B229" s="2">
        <f>RSI!B229</f>
        <v>10.472</v>
      </c>
      <c r="C229" s="2">
        <f>RSI!I229</f>
        <v>40.466583624785905</v>
      </c>
      <c r="D229" s="2">
        <f>MACD!E229</f>
        <v>-0.10212688690815064</v>
      </c>
      <c r="E229" s="2">
        <f>MACD!F229</f>
        <v>-6.0229461176273244E-2</v>
      </c>
      <c r="F229" s="2">
        <f>'Moving Avg'!D229</f>
        <v>10.51782</v>
      </c>
      <c r="G229" s="2">
        <f>'Moving Avg'!F229</f>
        <v>10.527825</v>
      </c>
      <c r="H229" s="2">
        <f>'Moving Avg'!G229</f>
        <v>10.767887999999996</v>
      </c>
      <c r="I229" s="2">
        <f>'Moving Avg'!H229</f>
        <v>11.312491999999986</v>
      </c>
      <c r="J229" s="17" t="str">
        <f>OBV!F229</f>
        <v>BEARISH</v>
      </c>
      <c r="K229" s="17" t="str">
        <f>OBV!G229</f>
        <v>WEAK</v>
      </c>
      <c r="L229" s="17" t="str">
        <f>OBV!H229</f>
        <v>CONFIRMED BEARISH</v>
      </c>
      <c r="M229" s="19">
        <f t="shared" si="30"/>
        <v>25</v>
      </c>
      <c r="N229" s="19">
        <f t="shared" si="31"/>
        <v>100</v>
      </c>
      <c r="O229" s="19">
        <f t="shared" si="32"/>
        <v>0</v>
      </c>
      <c r="P229" s="19">
        <f t="shared" si="33"/>
        <v>0</v>
      </c>
      <c r="Q229" s="20">
        <f t="shared" si="34"/>
        <v>43.75</v>
      </c>
      <c r="R229" s="20">
        <f t="shared" si="35"/>
        <v>25</v>
      </c>
      <c r="S229" s="20">
        <f t="shared" si="36"/>
        <v>18.75</v>
      </c>
      <c r="T229" s="20">
        <f t="shared" si="37"/>
        <v>31.25</v>
      </c>
      <c r="U229" s="19">
        <f t="shared" si="38"/>
        <v>29.166666666666668</v>
      </c>
      <c r="V229" s="19">
        <f t="shared" si="39"/>
        <v>29.6875</v>
      </c>
    </row>
    <row r="230" spans="1:22" ht="13.5" x14ac:dyDescent="0.25">
      <c r="A230" s="3">
        <f>RSI!A230</f>
        <v>42340</v>
      </c>
      <c r="B230" s="2">
        <f>RSI!B230</f>
        <v>10.3719</v>
      </c>
      <c r="C230" s="2">
        <f>RSI!I230</f>
        <v>35.448152126836376</v>
      </c>
      <c r="D230" s="2">
        <f>MACD!E230</f>
        <v>-6.0619775293142553E-2</v>
      </c>
      <c r="E230" s="2">
        <f>MACD!F230</f>
        <v>-6.030752399964711E-2</v>
      </c>
      <c r="F230" s="2">
        <f>'Moving Avg'!D230</f>
        <v>10.47062</v>
      </c>
      <c r="G230" s="2">
        <f>'Moving Avg'!F230</f>
        <v>10.517095000000001</v>
      </c>
      <c r="H230" s="2">
        <f>'Moving Avg'!G230</f>
        <v>10.748001999999994</v>
      </c>
      <c r="I230" s="2">
        <f>'Moving Avg'!H230</f>
        <v>11.310583999999988</v>
      </c>
      <c r="J230" s="17" t="str">
        <f>OBV!F230</f>
        <v>BEARISH</v>
      </c>
      <c r="K230" s="17" t="str">
        <f>OBV!G230</f>
        <v>WEAK</v>
      </c>
      <c r="L230" s="17" t="str">
        <f>OBV!H230</f>
        <v>CONFIRMED BEARISH</v>
      </c>
      <c r="M230" s="19">
        <f t="shared" si="30"/>
        <v>25</v>
      </c>
      <c r="N230" s="19">
        <f t="shared" si="31"/>
        <v>45</v>
      </c>
      <c r="O230" s="19">
        <f t="shared" si="32"/>
        <v>0</v>
      </c>
      <c r="P230" s="19">
        <f t="shared" si="33"/>
        <v>0</v>
      </c>
      <c r="Q230" s="20">
        <f t="shared" si="34"/>
        <v>24.5</v>
      </c>
      <c r="R230" s="20">
        <f t="shared" si="35"/>
        <v>14</v>
      </c>
      <c r="S230" s="20">
        <f t="shared" si="36"/>
        <v>10.5</v>
      </c>
      <c r="T230" s="20">
        <f t="shared" si="37"/>
        <v>17.5</v>
      </c>
      <c r="U230" s="19">
        <f t="shared" si="38"/>
        <v>16.333333333333332</v>
      </c>
      <c r="V230" s="19">
        <f t="shared" si="39"/>
        <v>16.625</v>
      </c>
    </row>
    <row r="231" spans="1:22" ht="13.5" x14ac:dyDescent="0.25">
      <c r="A231" s="3">
        <f>RSI!A231</f>
        <v>42341</v>
      </c>
      <c r="B231" s="2">
        <f>RSI!B231</f>
        <v>10.3576</v>
      </c>
      <c r="C231" s="2">
        <f>RSI!I231</f>
        <v>34.784494935423666</v>
      </c>
      <c r="D231" s="2">
        <f>MACD!E231</f>
        <v>-2.4181784423340957E-2</v>
      </c>
      <c r="E231" s="2">
        <f>MACD!F231</f>
        <v>-5.3082376084385881E-2</v>
      </c>
      <c r="F231" s="2">
        <f>'Moving Avg'!D231</f>
        <v>10.439139999999998</v>
      </c>
      <c r="G231" s="2">
        <f>'Moving Avg'!F231</f>
        <v>10.505649999999999</v>
      </c>
      <c r="H231" s="2">
        <f>'Moving Avg'!G231</f>
        <v>10.727687999999995</v>
      </c>
      <c r="I231" s="2">
        <f>'Moving Avg'!H231</f>
        <v>11.307008999999987</v>
      </c>
      <c r="J231" s="17" t="str">
        <f>OBV!F231</f>
        <v>BEARISH</v>
      </c>
      <c r="K231" s="17" t="str">
        <f>OBV!G231</f>
        <v>WEAK</v>
      </c>
      <c r="L231" s="17" t="str">
        <f>OBV!H231</f>
        <v>CONFIRMED BEARISH</v>
      </c>
      <c r="M231" s="19">
        <f t="shared" si="30"/>
        <v>25</v>
      </c>
      <c r="N231" s="19">
        <f t="shared" si="31"/>
        <v>0</v>
      </c>
      <c r="O231" s="19">
        <f t="shared" si="32"/>
        <v>0</v>
      </c>
      <c r="P231" s="19">
        <f t="shared" si="33"/>
        <v>0</v>
      </c>
      <c r="Q231" s="20">
        <f t="shared" si="34"/>
        <v>8.75</v>
      </c>
      <c r="R231" s="20">
        <f t="shared" si="35"/>
        <v>5</v>
      </c>
      <c r="S231" s="20">
        <f t="shared" si="36"/>
        <v>3.75</v>
      </c>
      <c r="T231" s="20">
        <f t="shared" si="37"/>
        <v>6.25</v>
      </c>
      <c r="U231" s="19">
        <f t="shared" si="38"/>
        <v>5.833333333333333</v>
      </c>
      <c r="V231" s="19">
        <f t="shared" si="39"/>
        <v>5.9375</v>
      </c>
    </row>
    <row r="232" spans="1:22" ht="13.5" x14ac:dyDescent="0.25">
      <c r="A232" s="3">
        <f>RSI!A232</f>
        <v>42342</v>
      </c>
      <c r="B232" s="2">
        <f>RSI!B232</f>
        <v>10.2217</v>
      </c>
      <c r="C232" s="2">
        <f>RSI!I232</f>
        <v>29.191172604568791</v>
      </c>
      <c r="D232" s="2">
        <f>MACD!E232</f>
        <v>1.9143499413948106E-2</v>
      </c>
      <c r="E232" s="2">
        <f>MACD!F232</f>
        <v>-3.8637200984719081E-2</v>
      </c>
      <c r="F232" s="2">
        <f>'Moving Avg'!D232</f>
        <v>10.38048</v>
      </c>
      <c r="G232" s="2">
        <f>'Moving Avg'!F232</f>
        <v>10.483834999999999</v>
      </c>
      <c r="H232" s="2">
        <f>'Moving Avg'!G232</f>
        <v>10.705513999999996</v>
      </c>
      <c r="I232" s="2">
        <f>'Moving Avg'!H232</f>
        <v>11.301227999999988</v>
      </c>
      <c r="J232" s="17" t="str">
        <f>OBV!F232</f>
        <v>BEARISH</v>
      </c>
      <c r="K232" s="17" t="str">
        <f>OBV!G232</f>
        <v>WEAK</v>
      </c>
      <c r="L232" s="17" t="str">
        <f>OBV!H232</f>
        <v>CONFIRMED BEARISH</v>
      </c>
      <c r="M232" s="19">
        <f t="shared" si="30"/>
        <v>50</v>
      </c>
      <c r="N232" s="19">
        <f t="shared" si="31"/>
        <v>0</v>
      </c>
      <c r="O232" s="19">
        <f t="shared" si="32"/>
        <v>0</v>
      </c>
      <c r="P232" s="19">
        <f t="shared" si="33"/>
        <v>0</v>
      </c>
      <c r="Q232" s="20">
        <f t="shared" si="34"/>
        <v>17.5</v>
      </c>
      <c r="R232" s="20">
        <f t="shared" si="35"/>
        <v>10</v>
      </c>
      <c r="S232" s="20">
        <f t="shared" si="36"/>
        <v>7.5</v>
      </c>
      <c r="T232" s="20">
        <f t="shared" si="37"/>
        <v>12.5</v>
      </c>
      <c r="U232" s="19">
        <f t="shared" si="38"/>
        <v>11.666666666666666</v>
      </c>
      <c r="V232" s="19">
        <f t="shared" si="39"/>
        <v>11.875</v>
      </c>
    </row>
    <row r="233" spans="1:22" ht="13.5" x14ac:dyDescent="0.25">
      <c r="A233" s="3">
        <f>RSI!A233</f>
        <v>42345</v>
      </c>
      <c r="B233" s="2">
        <f>RSI!B233</f>
        <v>10.5007</v>
      </c>
      <c r="C233" s="2">
        <f>RSI!I233</f>
        <v>47.76227959714646</v>
      </c>
      <c r="D233" s="2">
        <f>MACD!E233</f>
        <v>2.6175063680613064E-2</v>
      </c>
      <c r="E233" s="2">
        <f>MACD!F233</f>
        <v>-2.5674748051652652E-2</v>
      </c>
      <c r="F233" s="2">
        <f>'Moving Avg'!D233</f>
        <v>10.384779999999999</v>
      </c>
      <c r="G233" s="2">
        <f>'Moving Avg'!F233</f>
        <v>10.48348</v>
      </c>
      <c r="H233" s="2">
        <f>'Moving Avg'!G233</f>
        <v>10.690921999999999</v>
      </c>
      <c r="I233" s="2">
        <f>'Moving Avg'!H233</f>
        <v>11.296841999999986</v>
      </c>
      <c r="J233" s="17" t="str">
        <f>OBV!F233</f>
        <v>BEARISH</v>
      </c>
      <c r="K233" s="17" t="str">
        <f>OBV!G233</f>
        <v>WEAK</v>
      </c>
      <c r="L233" s="17" t="str">
        <f>OBV!H233</f>
        <v>BEARISH DIVERGENCE</v>
      </c>
      <c r="M233" s="19">
        <f t="shared" si="30"/>
        <v>25</v>
      </c>
      <c r="N233" s="19">
        <f t="shared" si="31"/>
        <v>0</v>
      </c>
      <c r="O233" s="19">
        <f t="shared" si="32"/>
        <v>0</v>
      </c>
      <c r="P233" s="19">
        <f t="shared" si="33"/>
        <v>0</v>
      </c>
      <c r="Q233" s="20">
        <f t="shared" si="34"/>
        <v>8.75</v>
      </c>
      <c r="R233" s="20">
        <f t="shared" si="35"/>
        <v>5</v>
      </c>
      <c r="S233" s="20">
        <f t="shared" si="36"/>
        <v>3.75</v>
      </c>
      <c r="T233" s="20">
        <f t="shared" si="37"/>
        <v>6.25</v>
      </c>
      <c r="U233" s="19">
        <f t="shared" si="38"/>
        <v>5.833333333333333</v>
      </c>
      <c r="V233" s="19">
        <f t="shared" si="39"/>
        <v>5.9375</v>
      </c>
    </row>
    <row r="234" spans="1:22" ht="13.5" x14ac:dyDescent="0.25">
      <c r="A234" s="3">
        <f>RSI!A234</f>
        <v>42346</v>
      </c>
      <c r="B234" s="2">
        <f>RSI!B234</f>
        <v>10.4434</v>
      </c>
      <c r="C234" s="2">
        <f>RSI!I234</f>
        <v>45.143603896368262</v>
      </c>
      <c r="D234" s="2">
        <f>MACD!E234</f>
        <v>3.9900362594032401E-2</v>
      </c>
      <c r="E234" s="2">
        <f>MACD!F234</f>
        <v>-1.2559725922515643E-2</v>
      </c>
      <c r="F234" s="2">
        <f>'Moving Avg'!D234</f>
        <v>10.379060000000001</v>
      </c>
      <c r="G234" s="2">
        <f>'Moving Avg'!F234</f>
        <v>10.480259999999999</v>
      </c>
      <c r="H234" s="2">
        <f>'Moving Avg'!G234</f>
        <v>10.676615999999997</v>
      </c>
      <c r="I234" s="2">
        <f>'Moving Avg'!H234</f>
        <v>11.292932999999989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  <c r="M234" s="19">
        <f t="shared" si="30"/>
        <v>25</v>
      </c>
      <c r="N234" s="19">
        <f t="shared" si="31"/>
        <v>0</v>
      </c>
      <c r="O234" s="19">
        <f t="shared" si="32"/>
        <v>0</v>
      </c>
      <c r="P234" s="19">
        <f t="shared" si="33"/>
        <v>0</v>
      </c>
      <c r="Q234" s="20">
        <f t="shared" si="34"/>
        <v>8.75</v>
      </c>
      <c r="R234" s="20">
        <f t="shared" si="35"/>
        <v>5</v>
      </c>
      <c r="S234" s="20">
        <f t="shared" si="36"/>
        <v>3.75</v>
      </c>
      <c r="T234" s="20">
        <f t="shared" si="37"/>
        <v>6.25</v>
      </c>
      <c r="U234" s="19">
        <f t="shared" si="38"/>
        <v>5.833333333333333</v>
      </c>
      <c r="V234" s="19">
        <f t="shared" si="39"/>
        <v>5.9375</v>
      </c>
    </row>
    <row r="235" spans="1:22" ht="13.5" x14ac:dyDescent="0.25">
      <c r="A235" s="3">
        <f>RSI!A235</f>
        <v>42347</v>
      </c>
      <c r="B235" s="2">
        <f>RSI!B235</f>
        <v>10.4291</v>
      </c>
      <c r="C235" s="2">
        <f>RSI!I235</f>
        <v>44.488053365224175</v>
      </c>
      <c r="D235" s="2">
        <f>MACD!E235</f>
        <v>5.3133000060737956E-2</v>
      </c>
      <c r="E235" s="2">
        <f>MACD!F235</f>
        <v>5.78819274135077E-4</v>
      </c>
      <c r="F235" s="2">
        <f>'Moving Avg'!D235</f>
        <v>10.390499999999999</v>
      </c>
      <c r="G235" s="2">
        <f>'Moving Avg'!F235</f>
        <v>10.476324999999999</v>
      </c>
      <c r="H235" s="2">
        <f>'Moving Avg'!G235</f>
        <v>10.662023999999995</v>
      </c>
      <c r="I235" s="2">
        <f>'Moving Avg'!H235</f>
        <v>11.289125499999988</v>
      </c>
      <c r="J235" s="17" t="str">
        <f>OBV!F235</f>
        <v>BEARISH</v>
      </c>
      <c r="K235" s="17" t="str">
        <f>OBV!G235</f>
        <v>WEAK</v>
      </c>
      <c r="L235" s="17" t="str">
        <f>OBV!H235</f>
        <v>BEARISH DIVERGENCE</v>
      </c>
      <c r="M235" s="19">
        <f t="shared" si="30"/>
        <v>25</v>
      </c>
      <c r="N235" s="19">
        <f t="shared" si="31"/>
        <v>0</v>
      </c>
      <c r="O235" s="19">
        <f t="shared" si="32"/>
        <v>0</v>
      </c>
      <c r="P235" s="19">
        <f t="shared" si="33"/>
        <v>0</v>
      </c>
      <c r="Q235" s="20">
        <f t="shared" si="34"/>
        <v>8.75</v>
      </c>
      <c r="R235" s="20">
        <f t="shared" si="35"/>
        <v>5</v>
      </c>
      <c r="S235" s="20">
        <f t="shared" si="36"/>
        <v>3.75</v>
      </c>
      <c r="T235" s="20">
        <f t="shared" si="37"/>
        <v>6.25</v>
      </c>
      <c r="U235" s="19">
        <f t="shared" si="38"/>
        <v>5.833333333333333</v>
      </c>
      <c r="V235" s="19">
        <f t="shared" si="39"/>
        <v>5.9375</v>
      </c>
    </row>
    <row r="236" spans="1:22" ht="13.5" x14ac:dyDescent="0.25">
      <c r="A236" s="3">
        <f>RSI!A236</f>
        <v>42348</v>
      </c>
      <c r="B236" s="2">
        <f>RSI!B236</f>
        <v>10.3719</v>
      </c>
      <c r="C236" s="2">
        <f>RSI!I236</f>
        <v>41.868983754367754</v>
      </c>
      <c r="D236" s="2">
        <f>MACD!E236</f>
        <v>5.4877282975555275E-2</v>
      </c>
      <c r="E236" s="2">
        <f>MACD!F236</f>
        <v>1.1438512014419117E-2</v>
      </c>
      <c r="F236" s="2">
        <f>'Moving Avg'!D236</f>
        <v>10.393360000000001</v>
      </c>
      <c r="G236" s="2">
        <f>'Moving Avg'!F236</f>
        <v>10.478115000000001</v>
      </c>
      <c r="H236" s="2">
        <f>'Moving Avg'!G236</f>
        <v>10.646429999999995</v>
      </c>
      <c r="I236" s="2">
        <f>'Moving Avg'!H236</f>
        <v>11.285136499999989</v>
      </c>
      <c r="J236" s="17" t="str">
        <f>OBV!F236</f>
        <v>BEARISH</v>
      </c>
      <c r="K236" s="17" t="str">
        <f>OBV!G236</f>
        <v>WEAK</v>
      </c>
      <c r="L236" s="17" t="str">
        <f>OBV!H236</f>
        <v>BEARISH DIVERGENCE</v>
      </c>
      <c r="M236" s="19">
        <f t="shared" si="30"/>
        <v>25</v>
      </c>
      <c r="N236" s="19">
        <f t="shared" si="31"/>
        <v>0</v>
      </c>
      <c r="O236" s="19">
        <f t="shared" si="32"/>
        <v>0</v>
      </c>
      <c r="P236" s="19">
        <f t="shared" si="33"/>
        <v>0</v>
      </c>
      <c r="Q236" s="20">
        <f t="shared" si="34"/>
        <v>8.75</v>
      </c>
      <c r="R236" s="20">
        <f t="shared" si="35"/>
        <v>5</v>
      </c>
      <c r="S236" s="20">
        <f t="shared" si="36"/>
        <v>3.75</v>
      </c>
      <c r="T236" s="20">
        <f t="shared" si="37"/>
        <v>6.25</v>
      </c>
      <c r="U236" s="19">
        <f t="shared" si="38"/>
        <v>5.833333333333333</v>
      </c>
      <c r="V236" s="19">
        <f t="shared" si="39"/>
        <v>5.9375</v>
      </c>
    </row>
    <row r="237" spans="1:22" ht="13.5" x14ac:dyDescent="0.25">
      <c r="A237" s="3">
        <f>RSI!A237</f>
        <v>42349</v>
      </c>
      <c r="B237" s="2">
        <f>RSI!B237</f>
        <v>10.4077</v>
      </c>
      <c r="C237" s="2">
        <f>RSI!I237</f>
        <v>44.087606217410048</v>
      </c>
      <c r="D237" s="2">
        <f>MACD!E237</f>
        <v>5.4597421635591559E-2</v>
      </c>
      <c r="E237" s="2">
        <f>MACD!F237</f>
        <v>2.0070293938653606E-2</v>
      </c>
      <c r="F237" s="2">
        <f>'Moving Avg'!D237</f>
        <v>10.430559999999998</v>
      </c>
      <c r="G237" s="2">
        <f>'Moving Avg'!F237</f>
        <v>10.487060000000001</v>
      </c>
      <c r="H237" s="2">
        <f>'Moving Avg'!G237</f>
        <v>10.631551999999994</v>
      </c>
      <c r="I237" s="2">
        <f>'Moving Avg'!H237</f>
        <v>11.281672999999994</v>
      </c>
      <c r="J237" s="17" t="str">
        <f>OBV!F237</f>
        <v>BEARISH</v>
      </c>
      <c r="K237" s="17" t="str">
        <f>OBV!G237</f>
        <v>WEAK</v>
      </c>
      <c r="L237" s="17" t="str">
        <f>OBV!H237</f>
        <v>BEARISH DIVERGENCE</v>
      </c>
      <c r="M237" s="19">
        <f t="shared" si="30"/>
        <v>25</v>
      </c>
      <c r="N237" s="19">
        <f t="shared" si="31"/>
        <v>0</v>
      </c>
      <c r="O237" s="19">
        <f t="shared" si="32"/>
        <v>0</v>
      </c>
      <c r="P237" s="19">
        <f t="shared" si="33"/>
        <v>0</v>
      </c>
      <c r="Q237" s="20">
        <f t="shared" si="34"/>
        <v>8.75</v>
      </c>
      <c r="R237" s="20">
        <f t="shared" si="35"/>
        <v>5</v>
      </c>
      <c r="S237" s="20">
        <f t="shared" si="36"/>
        <v>3.75</v>
      </c>
      <c r="T237" s="20">
        <f t="shared" si="37"/>
        <v>6.25</v>
      </c>
      <c r="U237" s="19">
        <f t="shared" si="38"/>
        <v>5.833333333333333</v>
      </c>
      <c r="V237" s="19">
        <f t="shared" si="39"/>
        <v>5.9375</v>
      </c>
    </row>
    <row r="238" spans="1:22" ht="13.5" x14ac:dyDescent="0.25">
      <c r="A238" s="3">
        <f>RSI!A238</f>
        <v>42352</v>
      </c>
      <c r="B238" s="2">
        <f>RSI!B238</f>
        <v>10.515000000000001</v>
      </c>
      <c r="C238" s="2">
        <f>RSI!I238</f>
        <v>50.220021708330968</v>
      </c>
      <c r="D238" s="2">
        <f>MACD!E238</f>
        <v>4.1522915780799252E-2</v>
      </c>
      <c r="E238" s="2">
        <f>MACD!F238</f>
        <v>2.4360818307082734E-2</v>
      </c>
      <c r="F238" s="2">
        <f>'Moving Avg'!D238</f>
        <v>10.433420000000002</v>
      </c>
      <c r="G238" s="2">
        <f>'Moving Avg'!F238</f>
        <v>10.50137</v>
      </c>
      <c r="H238" s="2">
        <f>'Moving Avg'!G238</f>
        <v>10.618819999999994</v>
      </c>
      <c r="I238" s="2">
        <f>'Moving Avg'!H238</f>
        <v>11.279439999999992</v>
      </c>
      <c r="J238" s="17" t="str">
        <f>OBV!F238</f>
        <v>BEARISH</v>
      </c>
      <c r="K238" s="17" t="str">
        <f>OBV!G238</f>
        <v>WEAK</v>
      </c>
      <c r="L238" s="17" t="str">
        <f>OBV!H238</f>
        <v>BEARISH DIVERGENCE</v>
      </c>
      <c r="M238" s="19">
        <f t="shared" si="30"/>
        <v>25</v>
      </c>
      <c r="N238" s="19">
        <f t="shared" si="31"/>
        <v>0</v>
      </c>
      <c r="O238" s="19">
        <f t="shared" si="32"/>
        <v>0</v>
      </c>
      <c r="P238" s="19">
        <f t="shared" si="33"/>
        <v>0</v>
      </c>
      <c r="Q238" s="20">
        <f t="shared" si="34"/>
        <v>8.75</v>
      </c>
      <c r="R238" s="20">
        <f t="shared" si="35"/>
        <v>5</v>
      </c>
      <c r="S238" s="20">
        <f t="shared" si="36"/>
        <v>3.75</v>
      </c>
      <c r="T238" s="20">
        <f t="shared" si="37"/>
        <v>6.25</v>
      </c>
      <c r="U238" s="19">
        <f t="shared" si="38"/>
        <v>5.833333333333333</v>
      </c>
      <c r="V238" s="19">
        <f t="shared" si="39"/>
        <v>5.9375</v>
      </c>
    </row>
    <row r="239" spans="1:22" ht="13.5" x14ac:dyDescent="0.25">
      <c r="A239" s="3">
        <f>RSI!A239</f>
        <v>42353</v>
      </c>
      <c r="B239" s="2">
        <f>RSI!B239</f>
        <v>10.4434</v>
      </c>
      <c r="C239" s="2">
        <f>RSI!I239</f>
        <v>46.550998409407114</v>
      </c>
      <c r="D239" s="2">
        <f>MACD!E239</f>
        <v>3.459419562925703E-2</v>
      </c>
      <c r="E239" s="2">
        <f>MACD!F239</f>
        <v>2.6407493771517594E-2</v>
      </c>
      <c r="F239" s="2">
        <f>'Moving Avg'!D239</f>
        <v>10.433420000000002</v>
      </c>
      <c r="G239" s="2">
        <f>'Moving Avg'!F239</f>
        <v>10.490640000000003</v>
      </c>
      <c r="H239" s="2">
        <f>'Moving Avg'!G239</f>
        <v>10.604655999999995</v>
      </c>
      <c r="I239" s="2">
        <f>'Moving Avg'!H239</f>
        <v>11.277230499999996</v>
      </c>
      <c r="J239" s="17" t="str">
        <f>OBV!F239</f>
        <v>BEARISH</v>
      </c>
      <c r="K239" s="17" t="str">
        <f>OBV!G239</f>
        <v>STRONG</v>
      </c>
      <c r="L239" s="17" t="str">
        <f>OBV!H239</f>
        <v>NEUTRAL</v>
      </c>
      <c r="M239" s="19">
        <f t="shared" si="30"/>
        <v>25</v>
      </c>
      <c r="N239" s="19">
        <f t="shared" si="31"/>
        <v>0</v>
      </c>
      <c r="O239" s="19">
        <f t="shared" si="32"/>
        <v>0</v>
      </c>
      <c r="P239" s="19">
        <f t="shared" si="33"/>
        <v>33</v>
      </c>
      <c r="Q239" s="20">
        <f t="shared" si="34"/>
        <v>13.7</v>
      </c>
      <c r="R239" s="20">
        <f t="shared" si="35"/>
        <v>13.25</v>
      </c>
      <c r="S239" s="20">
        <f t="shared" si="36"/>
        <v>18.600000000000001</v>
      </c>
      <c r="T239" s="20">
        <f t="shared" si="37"/>
        <v>14.5</v>
      </c>
      <c r="U239" s="19">
        <f t="shared" si="38"/>
        <v>15.183333333333332</v>
      </c>
      <c r="V239" s="19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10.3719</v>
      </c>
      <c r="C240" s="2">
        <f>RSI!I240</f>
        <v>43.159962888985625</v>
      </c>
      <c r="D240" s="2">
        <f>MACD!E240</f>
        <v>1.8993697554636313E-2</v>
      </c>
      <c r="E240" s="2">
        <f>MACD!F240</f>
        <v>2.492473452814134E-2</v>
      </c>
      <c r="F240" s="2">
        <f>'Moving Avg'!D240</f>
        <v>10.42198</v>
      </c>
      <c r="G240" s="2">
        <f>'Moving Avg'!F240</f>
        <v>10.476335000000002</v>
      </c>
      <c r="H240" s="2">
        <f>'Moving Avg'!G240</f>
        <v>10.589633999999995</v>
      </c>
      <c r="I240" s="2">
        <f>'Moving Avg'!H240</f>
        <v>11.274628999999996</v>
      </c>
      <c r="J240" s="17" t="str">
        <f>OBV!F240</f>
        <v>BEARISH</v>
      </c>
      <c r="K240" s="17" t="str">
        <f>OBV!G240</f>
        <v>STRONG</v>
      </c>
      <c r="L240" s="17" t="str">
        <f>OBV!H240</f>
        <v>CONFIRMED BEARISH</v>
      </c>
      <c r="M240" s="19">
        <f t="shared" si="30"/>
        <v>25</v>
      </c>
      <c r="N240" s="19">
        <f t="shared" si="31"/>
        <v>45</v>
      </c>
      <c r="O240" s="19">
        <f t="shared" si="32"/>
        <v>0</v>
      </c>
      <c r="P240" s="19">
        <f t="shared" si="33"/>
        <v>33</v>
      </c>
      <c r="Q240" s="20">
        <f t="shared" si="34"/>
        <v>29.45</v>
      </c>
      <c r="R240" s="20">
        <f t="shared" si="35"/>
        <v>22.25</v>
      </c>
      <c r="S240" s="20">
        <f t="shared" si="36"/>
        <v>25.35</v>
      </c>
      <c r="T240" s="20">
        <f t="shared" si="37"/>
        <v>25.75</v>
      </c>
      <c r="U240" s="19">
        <f t="shared" si="38"/>
        <v>25.683333333333337</v>
      </c>
      <c r="V240" s="19">
        <f t="shared" si="39"/>
        <v>25.700000000000003</v>
      </c>
    </row>
    <row r="241" spans="1:22" ht="13.5" x14ac:dyDescent="0.25">
      <c r="A241" s="3">
        <f>RSI!A241</f>
        <v>42355</v>
      </c>
      <c r="B241" s="2">
        <f>RSI!B241</f>
        <v>10.3576</v>
      </c>
      <c r="C241" s="2">
        <f>RSI!I241</f>
        <v>42.493251337154057</v>
      </c>
      <c r="D241" s="2">
        <f>MACD!E241</f>
        <v>5.4138919684874054E-3</v>
      </c>
      <c r="E241" s="2">
        <f>MACD!F241</f>
        <v>2.1022566016210553E-2</v>
      </c>
      <c r="F241" s="2">
        <f>'Moving Avg'!D241</f>
        <v>10.419119999999999</v>
      </c>
      <c r="G241" s="2">
        <f>'Moving Avg'!F241</f>
        <v>10.461670000000002</v>
      </c>
      <c r="H241" s="2">
        <f>'Moving Avg'!G241</f>
        <v>10.575327999999997</v>
      </c>
      <c r="I241" s="2">
        <f>'Moving Avg'!H241</f>
        <v>11.271261999999995</v>
      </c>
      <c r="J241" s="17" t="str">
        <f>OBV!F241</f>
        <v>BEARISH</v>
      </c>
      <c r="K241" s="17" t="str">
        <f>OBV!G241</f>
        <v>STRONG</v>
      </c>
      <c r="L241" s="17" t="str">
        <f>OBV!H241</f>
        <v>CONFIRMED BEARISH</v>
      </c>
      <c r="M241" s="19">
        <f t="shared" si="30"/>
        <v>25</v>
      </c>
      <c r="N241" s="19">
        <f t="shared" si="31"/>
        <v>45</v>
      </c>
      <c r="O241" s="19">
        <f t="shared" si="32"/>
        <v>0</v>
      </c>
      <c r="P241" s="19">
        <f t="shared" si="33"/>
        <v>33</v>
      </c>
      <c r="Q241" s="20">
        <f t="shared" si="34"/>
        <v>29.45</v>
      </c>
      <c r="R241" s="20">
        <f t="shared" si="35"/>
        <v>22.25</v>
      </c>
      <c r="S241" s="20">
        <f t="shared" si="36"/>
        <v>25.35</v>
      </c>
      <c r="T241" s="20">
        <f t="shared" si="37"/>
        <v>25.75</v>
      </c>
      <c r="U241" s="19">
        <f t="shared" si="38"/>
        <v>25.683333333333337</v>
      </c>
      <c r="V241" s="19">
        <f t="shared" si="39"/>
        <v>25.700000000000003</v>
      </c>
    </row>
    <row r="242" spans="1:22" ht="13.5" x14ac:dyDescent="0.25">
      <c r="A242" s="3">
        <f>RSI!A242</f>
        <v>42356</v>
      </c>
      <c r="B242" s="2">
        <f>RSI!B242</f>
        <v>10.3361</v>
      </c>
      <c r="C242" s="2">
        <f>RSI!I242</f>
        <v>41.456355471552584</v>
      </c>
      <c r="D242" s="2">
        <f>MACD!E242</f>
        <v>-2.4602353342238814E-2</v>
      </c>
      <c r="E242" s="2">
        <f>MACD!F242</f>
        <v>1.189758214452068E-2</v>
      </c>
      <c r="F242" s="2">
        <f>'Moving Avg'!D242</f>
        <v>10.4048</v>
      </c>
      <c r="G242" s="2">
        <f>'Moving Avg'!F242</f>
        <v>10.445575000000002</v>
      </c>
      <c r="H242" s="2">
        <f>'Moving Avg'!G242</f>
        <v>10.560735999999997</v>
      </c>
      <c r="I242" s="2">
        <f>'Moving Avg'!H242</f>
        <v>11.268168999999993</v>
      </c>
      <c r="J242" s="17" t="str">
        <f>OBV!F242</f>
        <v>BEARISH</v>
      </c>
      <c r="K242" s="17" t="str">
        <f>OBV!G242</f>
        <v>STRONG</v>
      </c>
      <c r="L242" s="17" t="str">
        <f>OBV!H242</f>
        <v>CONFIRMED BEARISH</v>
      </c>
      <c r="M242" s="19">
        <f t="shared" si="30"/>
        <v>25</v>
      </c>
      <c r="N242" s="19">
        <f t="shared" si="31"/>
        <v>100</v>
      </c>
      <c r="O242" s="19">
        <f t="shared" si="32"/>
        <v>0</v>
      </c>
      <c r="P242" s="19">
        <f t="shared" si="33"/>
        <v>33</v>
      </c>
      <c r="Q242" s="20">
        <f t="shared" si="34"/>
        <v>48.7</v>
      </c>
      <c r="R242" s="20">
        <f t="shared" si="35"/>
        <v>33.25</v>
      </c>
      <c r="S242" s="20">
        <f t="shared" si="36"/>
        <v>33.6</v>
      </c>
      <c r="T242" s="20">
        <f t="shared" si="37"/>
        <v>39.5</v>
      </c>
      <c r="U242" s="19">
        <f t="shared" si="38"/>
        <v>38.516666666666673</v>
      </c>
      <c r="V242" s="19">
        <f t="shared" si="39"/>
        <v>38.762500000000003</v>
      </c>
    </row>
    <row r="243" spans="1:22" ht="13.5" x14ac:dyDescent="0.25">
      <c r="A243" s="3">
        <f>RSI!A243</f>
        <v>42359</v>
      </c>
      <c r="B243" s="2">
        <f>RSI!B243</f>
        <v>10.2288</v>
      </c>
      <c r="C243" s="2">
        <f>RSI!I243</f>
        <v>36.649811971893797</v>
      </c>
      <c r="D243" s="2">
        <f>MACD!E243</f>
        <v>1.728535412514276E-3</v>
      </c>
      <c r="E243" s="2">
        <f>MACD!F243</f>
        <v>9.8637727981194002E-3</v>
      </c>
      <c r="F243" s="2">
        <f>'Moving Avg'!D243</f>
        <v>10.34756</v>
      </c>
      <c r="G243" s="2">
        <f>'Moving Avg'!F243</f>
        <v>10.427690000000002</v>
      </c>
      <c r="H243" s="2">
        <f>'Moving Avg'!G243</f>
        <v>10.543997999999997</v>
      </c>
      <c r="I243" s="2">
        <f>'Moving Avg'!H243</f>
        <v>11.264539499999994</v>
      </c>
      <c r="J243" s="17" t="str">
        <f>OBV!F243</f>
        <v>BEARISH</v>
      </c>
      <c r="K243" s="17" t="str">
        <f>OBV!G243</f>
        <v>STRONG</v>
      </c>
      <c r="L243" s="17" t="str">
        <f>OBV!H243</f>
        <v>CONFIRMED BEARISH</v>
      </c>
      <c r="M243" s="19">
        <f t="shared" si="30"/>
        <v>25</v>
      </c>
      <c r="N243" s="19">
        <f t="shared" si="31"/>
        <v>45</v>
      </c>
      <c r="O243" s="19">
        <f t="shared" si="32"/>
        <v>0</v>
      </c>
      <c r="P243" s="19">
        <f t="shared" si="33"/>
        <v>33</v>
      </c>
      <c r="Q243" s="20">
        <f t="shared" si="34"/>
        <v>29.45</v>
      </c>
      <c r="R243" s="20">
        <f t="shared" si="35"/>
        <v>22.25</v>
      </c>
      <c r="S243" s="20">
        <f t="shared" si="36"/>
        <v>25.35</v>
      </c>
      <c r="T243" s="20">
        <f t="shared" si="37"/>
        <v>25.75</v>
      </c>
      <c r="U243" s="19">
        <f t="shared" si="38"/>
        <v>25.683333333333337</v>
      </c>
      <c r="V243" s="19">
        <f t="shared" si="39"/>
        <v>25.700000000000003</v>
      </c>
    </row>
    <row r="244" spans="1:22" ht="13.5" x14ac:dyDescent="0.25">
      <c r="A244" s="3">
        <f>RSI!A244</f>
        <v>42360</v>
      </c>
      <c r="B244" s="2">
        <f>RSI!B244</f>
        <v>10.479200000000001</v>
      </c>
      <c r="C244" s="2">
        <f>RSI!I244</f>
        <v>50.943839076665029</v>
      </c>
      <c r="D244" s="2">
        <f>MACD!E244</f>
        <v>-1.9265065649562985E-3</v>
      </c>
      <c r="E244" s="2">
        <f>MACD!F244</f>
        <v>7.50571692550426E-3</v>
      </c>
      <c r="F244" s="2">
        <f>'Moving Avg'!D244</f>
        <v>10.35472</v>
      </c>
      <c r="G244" s="2">
        <f>'Moving Avg'!F244</f>
        <v>10.421254999999999</v>
      </c>
      <c r="H244" s="2">
        <f>'Moving Avg'!G244</f>
        <v>10.534699999999997</v>
      </c>
      <c r="I244" s="2">
        <f>'Moving Avg'!H244</f>
        <v>11.262196999999993</v>
      </c>
      <c r="J244" s="17" t="str">
        <f>OBV!F244</f>
        <v>BEARISH</v>
      </c>
      <c r="K244" s="17" t="str">
        <f>OBV!G244</f>
        <v>STRONG</v>
      </c>
      <c r="L244" s="17" t="str">
        <f>OBV!H244</f>
        <v>BEARISH DIVERGENCE</v>
      </c>
      <c r="M244" s="19">
        <f t="shared" si="30"/>
        <v>25</v>
      </c>
      <c r="N244" s="19">
        <f t="shared" si="31"/>
        <v>45</v>
      </c>
      <c r="O244" s="19">
        <f t="shared" si="32"/>
        <v>0</v>
      </c>
      <c r="P244" s="19">
        <f t="shared" si="33"/>
        <v>33</v>
      </c>
      <c r="Q244" s="20">
        <f t="shared" si="34"/>
        <v>29.45</v>
      </c>
      <c r="R244" s="20">
        <f t="shared" si="35"/>
        <v>22.25</v>
      </c>
      <c r="S244" s="20">
        <f t="shared" si="36"/>
        <v>25.35</v>
      </c>
      <c r="T244" s="20">
        <f t="shared" si="37"/>
        <v>25.75</v>
      </c>
      <c r="U244" s="19">
        <f t="shared" si="38"/>
        <v>25.683333333333337</v>
      </c>
      <c r="V244" s="19">
        <f t="shared" si="39"/>
        <v>25.700000000000003</v>
      </c>
    </row>
    <row r="245" spans="1:22" ht="13.5" x14ac:dyDescent="0.25">
      <c r="A245" s="3">
        <f>RSI!A245</f>
        <v>42361</v>
      </c>
      <c r="B245" s="2">
        <f>RSI!B245</f>
        <v>10.829700000000001</v>
      </c>
      <c r="C245" s="2">
        <f>RSI!I245</f>
        <v>63.394478856526838</v>
      </c>
      <c r="D245" s="2">
        <f>MACD!E245</f>
        <v>-3.3339129122063937E-2</v>
      </c>
      <c r="E245" s="2">
        <f>MACD!F245</f>
        <v>-6.6325228400937897E-4</v>
      </c>
      <c r="F245" s="2">
        <f>'Moving Avg'!D245</f>
        <v>10.44628</v>
      </c>
      <c r="G245" s="2">
        <f>'Moving Avg'!F245</f>
        <v>10.432345</v>
      </c>
      <c r="H245" s="2">
        <f>'Moving Avg'!G245</f>
        <v>10.535271999999997</v>
      </c>
      <c r="I245" s="2">
        <f>'Moving Avg'!H245</f>
        <v>11.261606999999994</v>
      </c>
      <c r="J245" s="17" t="str">
        <f>OBV!F245</f>
        <v>BULLISH</v>
      </c>
      <c r="K245" s="17" t="str">
        <f>OBV!G245</f>
        <v>WEAK</v>
      </c>
      <c r="L245" s="17" t="str">
        <f>OBV!H245</f>
        <v>CONFIRMED BULLISH</v>
      </c>
      <c r="M245" s="19">
        <f t="shared" si="30"/>
        <v>25</v>
      </c>
      <c r="N245" s="19">
        <f t="shared" si="31"/>
        <v>100</v>
      </c>
      <c r="O245" s="19">
        <f t="shared" si="32"/>
        <v>0</v>
      </c>
      <c r="P245" s="19">
        <f t="shared" si="33"/>
        <v>67</v>
      </c>
      <c r="Q245" s="20">
        <f t="shared" si="34"/>
        <v>53.8</v>
      </c>
      <c r="R245" s="20">
        <f t="shared" si="35"/>
        <v>41.75</v>
      </c>
      <c r="S245" s="20">
        <f t="shared" si="36"/>
        <v>48.900000000000006</v>
      </c>
      <c r="T245" s="20">
        <f t="shared" si="37"/>
        <v>48</v>
      </c>
      <c r="U245" s="19">
        <f t="shared" si="38"/>
        <v>48.15</v>
      </c>
      <c r="V245" s="19">
        <f t="shared" si="39"/>
        <v>48.112499999999997</v>
      </c>
    </row>
    <row r="246" spans="1:22" ht="13.5" x14ac:dyDescent="0.25">
      <c r="A246" s="3">
        <f>RSI!A246</f>
        <v>42363</v>
      </c>
      <c r="B246" s="2">
        <f>RSI!B246</f>
        <v>10.8225</v>
      </c>
      <c r="C246" s="2">
        <f>RSI!I246</f>
        <v>63.040524642796399</v>
      </c>
      <c r="D246" s="2">
        <f>MACD!E246</f>
        <v>-7.0402133927524702E-2</v>
      </c>
      <c r="E246" s="2">
        <f>MACD!F246</f>
        <v>-1.4611028612712443E-2</v>
      </c>
      <c r="F246" s="2">
        <f>'Moving Avg'!D246</f>
        <v>10.539260000000001</v>
      </c>
      <c r="G246" s="2">
        <f>'Moving Avg'!F246</f>
        <v>10.44772</v>
      </c>
      <c r="H246" s="2">
        <f>'Moving Avg'!G246</f>
        <v>10.535699999999993</v>
      </c>
      <c r="I246" s="2">
        <f>'Moving Avg'!H246</f>
        <v>11.260668499999994</v>
      </c>
      <c r="J246" s="17" t="str">
        <f>OBV!F246</f>
        <v>BULLISH</v>
      </c>
      <c r="K246" s="17" t="str">
        <f>OBV!G246</f>
        <v>WEAK</v>
      </c>
      <c r="L246" s="17" t="str">
        <f>OBV!H246</f>
        <v>CONFIRMED BULLISH</v>
      </c>
      <c r="M246" s="19">
        <f t="shared" si="30"/>
        <v>25</v>
      </c>
      <c r="N246" s="19">
        <f t="shared" si="31"/>
        <v>100</v>
      </c>
      <c r="O246" s="19">
        <f t="shared" si="32"/>
        <v>0</v>
      </c>
      <c r="P246" s="19">
        <f t="shared" si="33"/>
        <v>67</v>
      </c>
      <c r="Q246" s="20">
        <f t="shared" si="34"/>
        <v>53.8</v>
      </c>
      <c r="R246" s="20">
        <f t="shared" si="35"/>
        <v>41.75</v>
      </c>
      <c r="S246" s="20">
        <f t="shared" si="36"/>
        <v>48.900000000000006</v>
      </c>
      <c r="T246" s="20">
        <f t="shared" si="37"/>
        <v>48</v>
      </c>
      <c r="U246" s="19">
        <f t="shared" si="38"/>
        <v>48.15</v>
      </c>
      <c r="V246" s="19">
        <f t="shared" si="39"/>
        <v>48.112499999999997</v>
      </c>
    </row>
    <row r="247" spans="1:22" ht="13.5" x14ac:dyDescent="0.25">
      <c r="A247" s="3">
        <f>RSI!A247</f>
        <v>42366</v>
      </c>
      <c r="B247" s="2">
        <f>RSI!B247</f>
        <v>10.8726</v>
      </c>
      <c r="C247" s="2">
        <f>RSI!I247</f>
        <v>64.524786678688315</v>
      </c>
      <c r="D247" s="2">
        <f>MACD!E247</f>
        <v>-0.10197625867336946</v>
      </c>
      <c r="E247" s="2">
        <f>MACD!F247</f>
        <v>-3.2084074624843847E-2</v>
      </c>
      <c r="F247" s="2">
        <f>'Moving Avg'!D247</f>
        <v>10.646559999999999</v>
      </c>
      <c r="G247" s="2">
        <f>'Moving Avg'!F247</f>
        <v>10.465599999999998</v>
      </c>
      <c r="H247" s="2">
        <f>'Moving Avg'!G247</f>
        <v>10.539705999999997</v>
      </c>
      <c r="I247" s="2">
        <f>'Moving Avg'!H247</f>
        <v>11.259668499999997</v>
      </c>
      <c r="J247" s="17" t="str">
        <f>OBV!F247</f>
        <v>BULLISH</v>
      </c>
      <c r="K247" s="17" t="str">
        <f>OBV!G247</f>
        <v>WEAK</v>
      </c>
      <c r="L247" s="17" t="str">
        <f>OBV!H247</f>
        <v>CONFIRMED BULLISH</v>
      </c>
      <c r="M247" s="19">
        <f t="shared" si="30"/>
        <v>25</v>
      </c>
      <c r="N247" s="19">
        <f t="shared" si="31"/>
        <v>100</v>
      </c>
      <c r="O247" s="19">
        <f t="shared" si="32"/>
        <v>0</v>
      </c>
      <c r="P247" s="19">
        <f t="shared" si="33"/>
        <v>67</v>
      </c>
      <c r="Q247" s="20">
        <f t="shared" si="34"/>
        <v>53.8</v>
      </c>
      <c r="R247" s="20">
        <f t="shared" si="35"/>
        <v>41.75</v>
      </c>
      <c r="S247" s="20">
        <f t="shared" si="36"/>
        <v>48.900000000000006</v>
      </c>
      <c r="T247" s="20">
        <f t="shared" si="37"/>
        <v>48</v>
      </c>
      <c r="U247" s="19">
        <f t="shared" si="38"/>
        <v>48.15</v>
      </c>
      <c r="V247" s="19">
        <f t="shared" si="39"/>
        <v>48.112499999999997</v>
      </c>
    </row>
    <row r="248" spans="1:22" ht="13.5" x14ac:dyDescent="0.25">
      <c r="A248" s="3">
        <f>RSI!A248</f>
        <v>42367</v>
      </c>
      <c r="B248" s="2">
        <f>RSI!B248</f>
        <v>11.08</v>
      </c>
      <c r="C248" s="2">
        <f>RSI!I248</f>
        <v>69.911680581805015</v>
      </c>
      <c r="D248" s="2">
        <f>MACD!E248</f>
        <v>-0.12970497454349328</v>
      </c>
      <c r="E248" s="2">
        <f>MACD!F248</f>
        <v>-5.1608254608573739E-2</v>
      </c>
      <c r="F248" s="2">
        <f>'Moving Avg'!D248</f>
        <v>10.816799999999999</v>
      </c>
      <c r="G248" s="2">
        <f>'Moving Avg'!F248</f>
        <v>10.49564</v>
      </c>
      <c r="H248" s="2">
        <f>'Moving Avg'!G248</f>
        <v>10.545427999999994</v>
      </c>
      <c r="I248" s="2">
        <f>'Moving Avg'!H248</f>
        <v>11.259601499999995</v>
      </c>
      <c r="J248" s="17" t="str">
        <f>OBV!F248</f>
        <v>BULLISH</v>
      </c>
      <c r="K248" s="17" t="str">
        <f>OBV!G248</f>
        <v>WEAK</v>
      </c>
      <c r="L248" s="17" t="str">
        <f>OBV!H248</f>
        <v>CONFIRMED BULLISH</v>
      </c>
      <c r="M248" s="19">
        <f t="shared" si="30"/>
        <v>25</v>
      </c>
      <c r="N248" s="19">
        <f t="shared" si="31"/>
        <v>100</v>
      </c>
      <c r="O248" s="19">
        <f t="shared" si="32"/>
        <v>0</v>
      </c>
      <c r="P248" s="19">
        <f t="shared" si="33"/>
        <v>67</v>
      </c>
      <c r="Q248" s="20">
        <f t="shared" si="34"/>
        <v>53.8</v>
      </c>
      <c r="R248" s="20">
        <f t="shared" si="35"/>
        <v>41.75</v>
      </c>
      <c r="S248" s="20">
        <f t="shared" si="36"/>
        <v>48.900000000000006</v>
      </c>
      <c r="T248" s="20">
        <f t="shared" si="37"/>
        <v>48</v>
      </c>
      <c r="U248" s="19">
        <f t="shared" si="38"/>
        <v>48.15</v>
      </c>
      <c r="V248" s="19">
        <f t="shared" si="39"/>
        <v>48.112499999999997</v>
      </c>
    </row>
    <row r="249" spans="1:22" ht="13.5" x14ac:dyDescent="0.25">
      <c r="A249" s="3">
        <f>RSI!A249</f>
        <v>42368</v>
      </c>
      <c r="B249" s="2">
        <f>RSI!B249</f>
        <v>11.294600000000001</v>
      </c>
      <c r="C249" s="2">
        <f>RSI!I249</f>
        <v>74.266052032112739</v>
      </c>
      <c r="D249" s="2">
        <f>MACD!E249</f>
        <v>-0.18330205991702719</v>
      </c>
      <c r="E249" s="2">
        <f>MACD!F249</f>
        <v>-7.7947015670264436E-2</v>
      </c>
      <c r="F249" s="2">
        <f>'Moving Avg'!D249</f>
        <v>10.97988</v>
      </c>
      <c r="G249" s="2">
        <f>'Moving Avg'!F249</f>
        <v>10.536770000000001</v>
      </c>
      <c r="H249" s="2">
        <f>'Moving Avg'!G249</f>
        <v>10.555441999999994</v>
      </c>
      <c r="I249" s="2">
        <f>'Moving Avg'!H249</f>
        <v>11.260919499999995</v>
      </c>
      <c r="J249" s="17" t="str">
        <f>OBV!F249</f>
        <v>BULLISH</v>
      </c>
      <c r="K249" s="17" t="str">
        <f>OBV!G249</f>
        <v>WEAK</v>
      </c>
      <c r="L249" s="17" t="str">
        <f>OBV!H249</f>
        <v>CONFIRMED BULLISH</v>
      </c>
      <c r="M249" s="19">
        <f t="shared" si="30"/>
        <v>0</v>
      </c>
      <c r="N249" s="19">
        <f t="shared" si="31"/>
        <v>100</v>
      </c>
      <c r="O249" s="19">
        <f t="shared" si="32"/>
        <v>0</v>
      </c>
      <c r="P249" s="19">
        <f t="shared" si="33"/>
        <v>67</v>
      </c>
      <c r="Q249" s="20">
        <f t="shared" si="34"/>
        <v>45.05</v>
      </c>
      <c r="R249" s="20">
        <f t="shared" si="35"/>
        <v>36.75</v>
      </c>
      <c r="S249" s="20">
        <f t="shared" si="36"/>
        <v>45.150000000000006</v>
      </c>
      <c r="T249" s="20">
        <f t="shared" si="37"/>
        <v>41.75</v>
      </c>
      <c r="U249" s="19">
        <f t="shared" si="38"/>
        <v>42.31666666666667</v>
      </c>
      <c r="V249" s="19">
        <f t="shared" si="39"/>
        <v>42.174999999999997</v>
      </c>
    </row>
    <row r="250" spans="1:22" ht="13.5" x14ac:dyDescent="0.25">
      <c r="A250" s="3">
        <f>RSI!A250</f>
        <v>42369</v>
      </c>
      <c r="B250" s="2">
        <f>RSI!B250</f>
        <v>11.1516</v>
      </c>
      <c r="C250" s="2">
        <f>RSI!I250</f>
        <v>67.278940295896206</v>
      </c>
      <c r="D250" s="2">
        <f>MACD!E250</f>
        <v>-0.23331285831604198</v>
      </c>
      <c r="E250" s="2">
        <f>MACD!F250</f>
        <v>-0.10902018419941994</v>
      </c>
      <c r="F250" s="2">
        <f>'Moving Avg'!D250</f>
        <v>11.044260000000001</v>
      </c>
      <c r="G250" s="2">
        <f>'Moving Avg'!F250</f>
        <v>10.575755000000001</v>
      </c>
      <c r="H250" s="2">
        <f>'Moving Avg'!G250</f>
        <v>10.565313999999994</v>
      </c>
      <c r="I250" s="2">
        <f>'Moving Avg'!H250</f>
        <v>11.261348999999997</v>
      </c>
      <c r="J250" s="17" t="str">
        <f>OBV!F250</f>
        <v>BULLISH</v>
      </c>
      <c r="K250" s="17" t="str">
        <f>OBV!G250</f>
        <v>WEAK</v>
      </c>
      <c r="L250" s="17" t="str">
        <f>OBV!H250</f>
        <v>CONFIRMED BULLISH</v>
      </c>
      <c r="M250" s="19">
        <f t="shared" si="30"/>
        <v>25</v>
      </c>
      <c r="N250" s="19">
        <f t="shared" si="31"/>
        <v>100</v>
      </c>
      <c r="O250" s="19">
        <f t="shared" si="32"/>
        <v>0</v>
      </c>
      <c r="P250" s="19">
        <f t="shared" si="33"/>
        <v>67</v>
      </c>
      <c r="Q250" s="20">
        <f t="shared" si="34"/>
        <v>53.8</v>
      </c>
      <c r="R250" s="20">
        <f t="shared" si="35"/>
        <v>41.75</v>
      </c>
      <c r="S250" s="20">
        <f t="shared" si="36"/>
        <v>48.900000000000006</v>
      </c>
      <c r="T250" s="20">
        <f t="shared" si="37"/>
        <v>48</v>
      </c>
      <c r="U250" s="19">
        <f t="shared" si="38"/>
        <v>48.15</v>
      </c>
      <c r="V250" s="19">
        <f t="shared" si="39"/>
        <v>48.112499999999997</v>
      </c>
    </row>
    <row r="251" spans="1:22" ht="13.5" x14ac:dyDescent="0.25">
      <c r="A251" s="3">
        <f>RSI!A251</f>
        <v>42373</v>
      </c>
      <c r="B251" s="2">
        <f>RSI!B251</f>
        <v>11.3733</v>
      </c>
      <c r="C251" s="2">
        <f>RSI!I251</f>
        <v>71.72101190175924</v>
      </c>
      <c r="D251" s="2">
        <f>MACD!E251</f>
        <v>-0.29734396408944619</v>
      </c>
      <c r="E251" s="2">
        <f>MACD!F251</f>
        <v>-0.1466849401774252</v>
      </c>
      <c r="F251" s="2">
        <f>'Moving Avg'!D251</f>
        <v>11.15442</v>
      </c>
      <c r="G251" s="2">
        <f>'Moving Avg'!F251</f>
        <v>10.62654</v>
      </c>
      <c r="H251" s="2">
        <f>'Moving Avg'!G251</f>
        <v>10.580047999999994</v>
      </c>
      <c r="I251" s="2">
        <f>'Moving Avg'!H251</f>
        <v>11.262193499999999</v>
      </c>
      <c r="J251" s="17" t="str">
        <f>OBV!F251</f>
        <v>BULLISH</v>
      </c>
      <c r="K251" s="17" t="str">
        <f>OBV!G251</f>
        <v>WEAK</v>
      </c>
      <c r="L251" s="17" t="str">
        <f>OBV!H251</f>
        <v>CONFIRMED BULLISH</v>
      </c>
      <c r="M251" s="19">
        <f t="shared" si="30"/>
        <v>0</v>
      </c>
      <c r="N251" s="19">
        <f t="shared" si="31"/>
        <v>100</v>
      </c>
      <c r="O251" s="19">
        <f t="shared" si="32"/>
        <v>0</v>
      </c>
      <c r="P251" s="19">
        <f t="shared" si="33"/>
        <v>67</v>
      </c>
      <c r="Q251" s="20">
        <f t="shared" si="34"/>
        <v>45.05</v>
      </c>
      <c r="R251" s="20">
        <f t="shared" si="35"/>
        <v>36.75</v>
      </c>
      <c r="S251" s="20">
        <f t="shared" si="36"/>
        <v>45.150000000000006</v>
      </c>
      <c r="T251" s="20">
        <f t="shared" si="37"/>
        <v>41.75</v>
      </c>
      <c r="U251" s="19">
        <f t="shared" si="38"/>
        <v>42.31666666666667</v>
      </c>
      <c r="V251" s="19">
        <f t="shared" si="39"/>
        <v>42.174999999999997</v>
      </c>
    </row>
    <row r="252" spans="1:22" ht="13.5" x14ac:dyDescent="0.25">
      <c r="A252" s="3">
        <f>RSI!A252</f>
        <v>42374</v>
      </c>
      <c r="B252" s="2">
        <f>RSI!B252</f>
        <v>11.2303</v>
      </c>
      <c r="C252" s="2">
        <f>RSI!I252</f>
        <v>65.540519173524331</v>
      </c>
      <c r="D252" s="2">
        <f>MACD!E252</f>
        <v>-0.34841227813881304</v>
      </c>
      <c r="E252" s="2">
        <f>MACD!F252</f>
        <v>-0.18703040776970276</v>
      </c>
      <c r="F252" s="2">
        <f>'Moving Avg'!D252</f>
        <v>11.225960000000001</v>
      </c>
      <c r="G252" s="2">
        <f>'Moving Avg'!F252</f>
        <v>10.676970000000001</v>
      </c>
      <c r="H252" s="2">
        <f>'Moving Avg'!G252</f>
        <v>10.591921999999995</v>
      </c>
      <c r="I252" s="2">
        <f>'Moving Avg'!H252</f>
        <v>11.262530999999999</v>
      </c>
      <c r="J252" s="17" t="str">
        <f>OBV!F252</f>
        <v>BEARISH</v>
      </c>
      <c r="K252" s="17" t="str">
        <f>OBV!G252</f>
        <v>STRONG</v>
      </c>
      <c r="L252" s="17" t="str">
        <f>OBV!H252</f>
        <v>BEARISH DIVERGENCE</v>
      </c>
      <c r="M252" s="19">
        <f t="shared" si="30"/>
        <v>25</v>
      </c>
      <c r="N252" s="19">
        <f t="shared" si="31"/>
        <v>100</v>
      </c>
      <c r="O252" s="19">
        <f t="shared" si="32"/>
        <v>0</v>
      </c>
      <c r="P252" s="19">
        <f t="shared" si="33"/>
        <v>33</v>
      </c>
      <c r="Q252" s="20">
        <f t="shared" si="34"/>
        <v>48.7</v>
      </c>
      <c r="R252" s="20">
        <f t="shared" si="35"/>
        <v>33.25</v>
      </c>
      <c r="S252" s="20">
        <f t="shared" si="36"/>
        <v>33.6</v>
      </c>
      <c r="T252" s="20">
        <f t="shared" si="37"/>
        <v>39.5</v>
      </c>
      <c r="U252" s="19">
        <f t="shared" si="38"/>
        <v>38.516666666666673</v>
      </c>
      <c r="V252" s="19">
        <f t="shared" si="39"/>
        <v>38.762500000000003</v>
      </c>
    </row>
    <row r="253" spans="1:22" ht="13.5" x14ac:dyDescent="0.25">
      <c r="A253" s="3">
        <f>RSI!A253</f>
        <v>42375</v>
      </c>
      <c r="B253" s="2">
        <f>RSI!B253</f>
        <v>11.4091</v>
      </c>
      <c r="C253" s="2">
        <f>RSI!I253</f>
        <v>69.123325787650373</v>
      </c>
      <c r="D253" s="2">
        <f>MACD!E253</f>
        <v>-0.4243950053496981</v>
      </c>
      <c r="E253" s="2">
        <f>MACD!F253</f>
        <v>-0.23450332728570183</v>
      </c>
      <c r="F253" s="2">
        <f>'Moving Avg'!D253</f>
        <v>11.291780000000001</v>
      </c>
      <c r="G253" s="2">
        <f>'Moving Avg'!F253</f>
        <v>10.722390000000001</v>
      </c>
      <c r="H253" s="2">
        <f>'Moving Avg'!G253</f>
        <v>10.607371999999993</v>
      </c>
      <c r="I253" s="2">
        <f>'Moving Avg'!H253</f>
        <v>11.264109499999996</v>
      </c>
      <c r="J253" s="17" t="str">
        <f>OBV!F253</f>
        <v>BEARISH</v>
      </c>
      <c r="K253" s="17" t="str">
        <f>OBV!G253</f>
        <v>STRONG</v>
      </c>
      <c r="L253" s="17" t="str">
        <f>OBV!H253</f>
        <v>BEARISH DIVERGENCE</v>
      </c>
      <c r="M253" s="19">
        <f t="shared" si="30"/>
        <v>25</v>
      </c>
      <c r="N253" s="19">
        <f t="shared" si="31"/>
        <v>100</v>
      </c>
      <c r="O253" s="19">
        <f t="shared" si="32"/>
        <v>50</v>
      </c>
      <c r="P253" s="19">
        <f t="shared" si="33"/>
        <v>33</v>
      </c>
      <c r="Q253" s="20">
        <f t="shared" si="34"/>
        <v>56.2</v>
      </c>
      <c r="R253" s="20">
        <f t="shared" si="35"/>
        <v>50.75</v>
      </c>
      <c r="S253" s="20">
        <f t="shared" si="36"/>
        <v>46.1</v>
      </c>
      <c r="T253" s="20">
        <f t="shared" si="37"/>
        <v>52</v>
      </c>
      <c r="U253" s="19">
        <f t="shared" si="38"/>
        <v>51.016666666666673</v>
      </c>
      <c r="V253" s="19">
        <f t="shared" si="39"/>
        <v>51.262500000000003</v>
      </c>
    </row>
    <row r="254" spans="1:22" ht="13.5" x14ac:dyDescent="0.25">
      <c r="A254" s="3">
        <f>RSI!A254</f>
        <v>42376</v>
      </c>
      <c r="B254" s="2">
        <f>RSI!B254</f>
        <v>11.266</v>
      </c>
      <c r="C254" s="2">
        <f>RSI!I254</f>
        <v>63.43841368029581</v>
      </c>
      <c r="D254" s="2">
        <f>MACD!E254</f>
        <v>-0.44341685709213152</v>
      </c>
      <c r="E254" s="2">
        <f>MACD!F254</f>
        <v>-0.27628603324698775</v>
      </c>
      <c r="F254" s="2">
        <f>'Moving Avg'!D254</f>
        <v>11.286060000000001</v>
      </c>
      <c r="G254" s="2">
        <f>'Moving Avg'!F254</f>
        <v>10.763520000000002</v>
      </c>
      <c r="H254" s="2">
        <f>'Moving Avg'!G254</f>
        <v>10.618243999999995</v>
      </c>
      <c r="I254" s="2">
        <f>'Moving Avg'!H254</f>
        <v>11.266602500000001</v>
      </c>
      <c r="J254" s="17" t="str">
        <f>OBV!F254</f>
        <v>BEARISH</v>
      </c>
      <c r="K254" s="17" t="str">
        <f>OBV!G254</f>
        <v>STRONG</v>
      </c>
      <c r="L254" s="17" t="str">
        <f>OBV!H254</f>
        <v>CONFIRMED BEARISH</v>
      </c>
      <c r="M254" s="19">
        <f t="shared" si="30"/>
        <v>25</v>
      </c>
      <c r="N254" s="19">
        <f t="shared" si="31"/>
        <v>100</v>
      </c>
      <c r="O254" s="19">
        <f t="shared" si="32"/>
        <v>50</v>
      </c>
      <c r="P254" s="19">
        <f t="shared" si="33"/>
        <v>33</v>
      </c>
      <c r="Q254" s="20">
        <f t="shared" si="34"/>
        <v>56.2</v>
      </c>
      <c r="R254" s="20">
        <f t="shared" si="35"/>
        <v>50.75</v>
      </c>
      <c r="S254" s="20">
        <f t="shared" si="36"/>
        <v>46.1</v>
      </c>
      <c r="T254" s="20">
        <f t="shared" si="37"/>
        <v>52</v>
      </c>
      <c r="U254" s="19">
        <f t="shared" si="38"/>
        <v>51.016666666666673</v>
      </c>
      <c r="V254" s="19">
        <f t="shared" si="39"/>
        <v>51.262500000000003</v>
      </c>
    </row>
    <row r="255" spans="1:22" ht="13.5" x14ac:dyDescent="0.25">
      <c r="A255" s="3">
        <f>RSI!A255</f>
        <v>42377</v>
      </c>
      <c r="B255" s="2">
        <f>RSI!B255</f>
        <v>11.4091</v>
      </c>
      <c r="C255" s="2">
        <f>RSI!I255</f>
        <v>66.413179014866188</v>
      </c>
      <c r="D255" s="2">
        <f>MACD!E255</f>
        <v>-0.41891013857589599</v>
      </c>
      <c r="E255" s="2">
        <f>MACD!F255</f>
        <v>-0.30481085431276944</v>
      </c>
      <c r="F255" s="2">
        <f>'Moving Avg'!D255</f>
        <v>11.33756</v>
      </c>
      <c r="G255" s="2">
        <f>'Moving Avg'!F255</f>
        <v>10.812520000000001</v>
      </c>
      <c r="H255" s="2">
        <f>'Moving Avg'!G255</f>
        <v>10.634695999999995</v>
      </c>
      <c r="I255" s="2">
        <f>'Moving Avg'!H255</f>
        <v>11.268492999999999</v>
      </c>
      <c r="J255" s="17" t="str">
        <f>OBV!F255</f>
        <v>BEARISH</v>
      </c>
      <c r="K255" s="17" t="str">
        <f>OBV!G255</f>
        <v>STRONG</v>
      </c>
      <c r="L255" s="17" t="str">
        <f>OBV!H255</f>
        <v>BEARISH DIVERGENCE</v>
      </c>
      <c r="M255" s="19">
        <f t="shared" si="30"/>
        <v>25</v>
      </c>
      <c r="N255" s="19">
        <f t="shared" si="31"/>
        <v>100</v>
      </c>
      <c r="O255" s="19">
        <f t="shared" si="32"/>
        <v>50</v>
      </c>
      <c r="P255" s="19">
        <f t="shared" si="33"/>
        <v>33</v>
      </c>
      <c r="Q255" s="20">
        <f t="shared" si="34"/>
        <v>56.2</v>
      </c>
      <c r="R255" s="20">
        <f t="shared" si="35"/>
        <v>50.75</v>
      </c>
      <c r="S255" s="20">
        <f t="shared" si="36"/>
        <v>46.1</v>
      </c>
      <c r="T255" s="20">
        <f t="shared" si="37"/>
        <v>52</v>
      </c>
      <c r="U255" s="19">
        <f t="shared" si="38"/>
        <v>51.016666666666673</v>
      </c>
      <c r="V255" s="19">
        <f t="shared" si="39"/>
        <v>51.262500000000003</v>
      </c>
    </row>
    <row r="256" spans="1:22" ht="13.5" x14ac:dyDescent="0.25">
      <c r="A256" s="3">
        <f>RSI!A256</f>
        <v>42380</v>
      </c>
      <c r="B256" s="2">
        <f>RSI!B256</f>
        <v>11.366199999999999</v>
      </c>
      <c r="C256" s="2">
        <f>RSI!I256</f>
        <v>64.713278803535758</v>
      </c>
      <c r="D256" s="2">
        <f>MACD!E256</f>
        <v>-0.39946857690561544</v>
      </c>
      <c r="E256" s="2">
        <f>MACD!F256</f>
        <v>-0.32374239883133865</v>
      </c>
      <c r="F256" s="2">
        <f>'Moving Avg'!D256</f>
        <v>11.33614</v>
      </c>
      <c r="G256" s="2">
        <f>'Moving Avg'!F256</f>
        <v>10.862235</v>
      </c>
      <c r="H256" s="2">
        <f>'Moving Avg'!G256</f>
        <v>10.650289999999998</v>
      </c>
      <c r="I256" s="2">
        <f>'Moving Avg'!H256</f>
        <v>11.269960999999999</v>
      </c>
      <c r="J256" s="17" t="str">
        <f>OBV!F256</f>
        <v>BEARISH</v>
      </c>
      <c r="K256" s="17" t="str">
        <f>OBV!G256</f>
        <v>STRONG</v>
      </c>
      <c r="L256" s="17" t="str">
        <f>OBV!H256</f>
        <v>CONFIRMED BEARISH</v>
      </c>
      <c r="M256" s="19">
        <f t="shared" si="30"/>
        <v>25</v>
      </c>
      <c r="N256" s="19">
        <f t="shared" si="31"/>
        <v>100</v>
      </c>
      <c r="O256" s="19">
        <f t="shared" si="32"/>
        <v>50</v>
      </c>
      <c r="P256" s="19">
        <f t="shared" si="33"/>
        <v>33</v>
      </c>
      <c r="Q256" s="20">
        <f t="shared" si="34"/>
        <v>56.2</v>
      </c>
      <c r="R256" s="20">
        <f t="shared" si="35"/>
        <v>50.75</v>
      </c>
      <c r="S256" s="20">
        <f t="shared" si="36"/>
        <v>46.1</v>
      </c>
      <c r="T256" s="20">
        <f t="shared" si="37"/>
        <v>52</v>
      </c>
      <c r="U256" s="19">
        <f t="shared" si="38"/>
        <v>51.016666666666673</v>
      </c>
      <c r="V256" s="19">
        <f t="shared" si="39"/>
        <v>51.262500000000003</v>
      </c>
    </row>
    <row r="257" spans="1:22" ht="13.5" x14ac:dyDescent="0.25">
      <c r="A257" s="3">
        <f>RSI!A257</f>
        <v>42381</v>
      </c>
      <c r="B257" s="2">
        <f>RSI!B257</f>
        <v>11.2875</v>
      </c>
      <c r="C257" s="2">
        <f>RSI!I257</f>
        <v>61.598403000813597</v>
      </c>
      <c r="D257" s="2">
        <f>MACD!E257</f>
        <v>-0.37234292514792244</v>
      </c>
      <c r="E257" s="2">
        <f>MACD!F257</f>
        <v>-0.33346250409465539</v>
      </c>
      <c r="F257" s="2">
        <f>'Moving Avg'!D257</f>
        <v>11.347580000000001</v>
      </c>
      <c r="G257" s="2">
        <f>'Moving Avg'!F257</f>
        <v>10.906224999999999</v>
      </c>
      <c r="H257" s="2">
        <f>'Moving Avg'!G257</f>
        <v>10.664596</v>
      </c>
      <c r="I257" s="2">
        <f>'Moving Avg'!H257</f>
        <v>11.271278499999999</v>
      </c>
      <c r="J257" s="17" t="str">
        <f>OBV!F257</f>
        <v>BULLISH</v>
      </c>
      <c r="K257" s="17" t="str">
        <f>OBV!G257</f>
        <v>WEAK</v>
      </c>
      <c r="L257" s="17" t="str">
        <f>OBV!H257</f>
        <v>CONFIRMED BULLISH</v>
      </c>
      <c r="M257" s="19">
        <f t="shared" si="30"/>
        <v>25</v>
      </c>
      <c r="N257" s="19">
        <f t="shared" si="31"/>
        <v>100</v>
      </c>
      <c r="O257" s="19">
        <f t="shared" si="32"/>
        <v>50</v>
      </c>
      <c r="P257" s="19">
        <f t="shared" si="33"/>
        <v>67</v>
      </c>
      <c r="Q257" s="20">
        <f t="shared" si="34"/>
        <v>61.3</v>
      </c>
      <c r="R257" s="20">
        <f t="shared" si="35"/>
        <v>59.25</v>
      </c>
      <c r="S257" s="20">
        <f t="shared" si="36"/>
        <v>61.400000000000006</v>
      </c>
      <c r="T257" s="20">
        <f t="shared" si="37"/>
        <v>60.5</v>
      </c>
      <c r="U257" s="19">
        <f t="shared" si="38"/>
        <v>60.65</v>
      </c>
      <c r="V257" s="19">
        <f t="shared" si="39"/>
        <v>60.612499999999997</v>
      </c>
    </row>
    <row r="258" spans="1:22" ht="13.5" x14ac:dyDescent="0.25">
      <c r="A258" s="3">
        <f>RSI!A258</f>
        <v>42382</v>
      </c>
      <c r="B258" s="2">
        <f>RSI!B258</f>
        <v>11.3733</v>
      </c>
      <c r="C258" s="2">
        <f>RSI!I258</f>
        <v>63.652491791261426</v>
      </c>
      <c r="D258" s="2">
        <f>MACD!E258</f>
        <v>-0.32602347804263232</v>
      </c>
      <c r="E258" s="2">
        <f>MACD!F258</f>
        <v>-0.3319746988842508</v>
      </c>
      <c r="F258" s="2">
        <f>'Moving Avg'!D258</f>
        <v>11.34042</v>
      </c>
      <c r="G258" s="2">
        <f>'Moving Avg'!F258</f>
        <v>10.949139999999998</v>
      </c>
      <c r="H258" s="2">
        <f>'Moving Avg'!G258</f>
        <v>10.677469999999996</v>
      </c>
      <c r="I258" s="2">
        <f>'Moving Avg'!H258</f>
        <v>11.273025000000001</v>
      </c>
      <c r="J258" s="17" t="str">
        <f>OBV!F258</f>
        <v>BEARISH</v>
      </c>
      <c r="K258" s="17" t="str">
        <f>OBV!G258</f>
        <v>STRONG</v>
      </c>
      <c r="L258" s="17" t="str">
        <f>OBV!H258</f>
        <v>CONFIRMED BEARISH</v>
      </c>
      <c r="M258" s="19">
        <f t="shared" ref="M258:M321" si="40">IF(C258&lt;30,50, IF(C258&gt;70, 0, 25))</f>
        <v>25</v>
      </c>
      <c r="N258" s="19">
        <f t="shared" ref="N258:N321" si="41">IF(E258-D258&gt;0.02, 100, IF(E258-D258&lt;0,0,45))</f>
        <v>0</v>
      </c>
      <c r="O258" s="19">
        <f t="shared" ref="O258:O321" si="42">IF(F258-I258&gt;10,100,IF(F258-I258&gt;5,75, IF(F258-I258&gt;0,50,0)))</f>
        <v>50</v>
      </c>
      <c r="P258" s="19">
        <f t="shared" ref="P258:P321" si="43">IF(L258="confirmed bullish", 34, IF(L258="bullish divergence",17, 0))+IF(J258="bullish",33,IF(J258="bearish",0,16.5))+IF(K258="strong",33,IF(K258="weak",0,16.5))</f>
        <v>33</v>
      </c>
      <c r="Q258" s="20">
        <f t="shared" si="34"/>
        <v>21.2</v>
      </c>
      <c r="R258" s="20">
        <f t="shared" si="35"/>
        <v>30.75</v>
      </c>
      <c r="S258" s="20">
        <f t="shared" si="36"/>
        <v>31.1</v>
      </c>
      <c r="T258" s="20">
        <f t="shared" si="37"/>
        <v>27</v>
      </c>
      <c r="U258" s="19">
        <f t="shared" si="38"/>
        <v>27.683333333333337</v>
      </c>
      <c r="V258" s="19">
        <f t="shared" si="39"/>
        <v>27.512500000000003</v>
      </c>
    </row>
    <row r="259" spans="1:22" ht="13.5" x14ac:dyDescent="0.25">
      <c r="A259" s="3">
        <f>RSI!A259</f>
        <v>42384</v>
      </c>
      <c r="B259" s="2">
        <f>RSI!B259</f>
        <v>11.3733</v>
      </c>
      <c r="C259" s="2">
        <f>RSI!I259</f>
        <v>63.652491791261426</v>
      </c>
      <c r="D259" s="2">
        <f>MACD!E259</f>
        <v>-0.25634501118757491</v>
      </c>
      <c r="E259" s="2">
        <f>MACD!F259</f>
        <v>-0.31684876134491569</v>
      </c>
      <c r="F259" s="2">
        <f>'Moving Avg'!D259</f>
        <v>11.361880000000001</v>
      </c>
      <c r="G259" s="2">
        <f>'Moving Avg'!F259</f>
        <v>10.995634999999998</v>
      </c>
      <c r="H259" s="2">
        <f>'Moving Avg'!G259</f>
        <v>10.690631999999999</v>
      </c>
      <c r="I259" s="2">
        <f>'Moving Avg'!H259</f>
        <v>11.275083500000001</v>
      </c>
      <c r="J259" s="17" t="str">
        <f>OBV!F259</f>
        <v>BULLISH</v>
      </c>
      <c r="K259" s="17" t="str">
        <f>OBV!G259</f>
        <v>WEAK</v>
      </c>
      <c r="L259" s="17" t="str">
        <f>OBV!H259</f>
        <v>CONFIRMED BULLISH</v>
      </c>
      <c r="M259" s="19">
        <f t="shared" si="40"/>
        <v>25</v>
      </c>
      <c r="N259" s="19">
        <f t="shared" si="41"/>
        <v>0</v>
      </c>
      <c r="O259" s="19">
        <f t="shared" si="42"/>
        <v>50</v>
      </c>
      <c r="P259" s="19">
        <f t="shared" si="43"/>
        <v>67</v>
      </c>
      <c r="Q259" s="20">
        <f t="shared" ref="Q259:Q322" si="44">0.35*M259+N259*0.35+O259*0.15+P259*0.15</f>
        <v>26.299999999999997</v>
      </c>
      <c r="R259" s="20">
        <f t="shared" ref="R259:R322" si="45">M259*0.2+N259*0.2+O259*0.35+P259*0.25</f>
        <v>39.25</v>
      </c>
      <c r="S259" s="20">
        <f t="shared" ref="S259:S322" si="46">M259*0.15+N259*0.15+O259*0.25+P259*0.45</f>
        <v>46.400000000000006</v>
      </c>
      <c r="T259" s="20">
        <f t="shared" ref="T259:T322" si="47">0.25*SUM(M259:P259)</f>
        <v>35.5</v>
      </c>
      <c r="U259" s="19">
        <f t="shared" ref="U259:U322" si="48">SUM(Q259:S259)/3</f>
        <v>37.31666666666667</v>
      </c>
      <c r="V259" s="19">
        <f t="shared" ref="V259:V322" si="49">SUM(Q259:T259)/4</f>
        <v>36.862499999999997</v>
      </c>
    </row>
    <row r="260" spans="1:22" ht="13.5" x14ac:dyDescent="0.25">
      <c r="A260" s="3">
        <f>RSI!A260</f>
        <v>42387</v>
      </c>
      <c r="B260" s="2">
        <f>RSI!B260</f>
        <v>11.3733</v>
      </c>
      <c r="C260" s="2">
        <f>RSI!I260</f>
        <v>63.652491791261426</v>
      </c>
      <c r="D260" s="2">
        <f>MACD!E260</f>
        <v>-0.22172917520497926</v>
      </c>
      <c r="E260" s="2">
        <f>MACD!F260</f>
        <v>-0.29782484411692844</v>
      </c>
      <c r="F260" s="2">
        <f>'Moving Avg'!D260</f>
        <v>11.35472</v>
      </c>
      <c r="G260" s="2">
        <f>'Moving Avg'!F260</f>
        <v>11.045705</v>
      </c>
      <c r="H260" s="2">
        <f>'Moving Avg'!G260</f>
        <v>10.706367999999998</v>
      </c>
      <c r="I260" s="2">
        <f>'Moving Avg'!H260</f>
        <v>11.277662500000003</v>
      </c>
      <c r="J260" s="17" t="str">
        <f>OBV!F260</f>
        <v>BEARISH</v>
      </c>
      <c r="K260" s="17" t="str">
        <f>OBV!G260</f>
        <v>STRONG</v>
      </c>
      <c r="L260" s="17" t="str">
        <f>OBV!H260</f>
        <v>CONFIRMED BEARISH</v>
      </c>
      <c r="M260" s="19">
        <f t="shared" si="40"/>
        <v>25</v>
      </c>
      <c r="N260" s="19">
        <f t="shared" si="41"/>
        <v>0</v>
      </c>
      <c r="O260" s="19">
        <f t="shared" si="42"/>
        <v>50</v>
      </c>
      <c r="P260" s="19">
        <f t="shared" si="43"/>
        <v>33</v>
      </c>
      <c r="Q260" s="20">
        <f t="shared" si="44"/>
        <v>21.2</v>
      </c>
      <c r="R260" s="20">
        <f t="shared" si="45"/>
        <v>30.75</v>
      </c>
      <c r="S260" s="20">
        <f t="shared" si="46"/>
        <v>31.1</v>
      </c>
      <c r="T260" s="20">
        <f t="shared" si="47"/>
        <v>27</v>
      </c>
      <c r="U260" s="19">
        <f t="shared" si="48"/>
        <v>27.683333333333337</v>
      </c>
      <c r="V260" s="19">
        <f t="shared" si="49"/>
        <v>27.512500000000003</v>
      </c>
    </row>
    <row r="261" spans="1:22" ht="13.5" x14ac:dyDescent="0.25">
      <c r="A261" s="3">
        <f>RSI!A261</f>
        <v>42388</v>
      </c>
      <c r="B261" s="2">
        <f>RSI!B261</f>
        <v>11.702400000000001</v>
      </c>
      <c r="C261" s="2">
        <f>RSI!I261</f>
        <v>71.066669609709123</v>
      </c>
      <c r="D261" s="2">
        <f>MACD!E261</f>
        <v>-0.18487825897696375</v>
      </c>
      <c r="E261" s="2">
        <f>MACD!F261</f>
        <v>-0.27523552708893551</v>
      </c>
      <c r="F261" s="2">
        <f>'Moving Avg'!D261</f>
        <v>11.421960000000002</v>
      </c>
      <c r="G261" s="2">
        <f>'Moving Avg'!F261</f>
        <v>11.112945</v>
      </c>
      <c r="H261" s="2">
        <f>'Moving Avg'!G261</f>
        <v>10.728685999999998</v>
      </c>
      <c r="I261" s="2">
        <f>'Moving Avg'!H261</f>
        <v>11.281366500000006</v>
      </c>
      <c r="J261" s="17" t="str">
        <f>OBV!F261</f>
        <v>BULLISH</v>
      </c>
      <c r="K261" s="17" t="str">
        <f>OBV!G261</f>
        <v>WEAK</v>
      </c>
      <c r="L261" s="17" t="str">
        <f>OBV!H261</f>
        <v>CONFIRMED BULLISH</v>
      </c>
      <c r="M261" s="19">
        <f t="shared" si="40"/>
        <v>0</v>
      </c>
      <c r="N261" s="19">
        <f t="shared" si="41"/>
        <v>0</v>
      </c>
      <c r="O261" s="19">
        <f t="shared" si="42"/>
        <v>50</v>
      </c>
      <c r="P261" s="19">
        <f t="shared" si="43"/>
        <v>67</v>
      </c>
      <c r="Q261" s="20">
        <f t="shared" si="44"/>
        <v>17.549999999999997</v>
      </c>
      <c r="R261" s="20">
        <f t="shared" si="45"/>
        <v>34.25</v>
      </c>
      <c r="S261" s="20">
        <f t="shared" si="46"/>
        <v>42.650000000000006</v>
      </c>
      <c r="T261" s="20">
        <f t="shared" si="47"/>
        <v>29.25</v>
      </c>
      <c r="U261" s="19">
        <f t="shared" si="48"/>
        <v>31.483333333333334</v>
      </c>
      <c r="V261" s="19">
        <f t="shared" si="49"/>
        <v>30.925000000000001</v>
      </c>
    </row>
    <row r="262" spans="1:22" ht="13.5" x14ac:dyDescent="0.25">
      <c r="A262" s="3">
        <f>RSI!A262</f>
        <v>42389</v>
      </c>
      <c r="B262" s="2">
        <f>RSI!B262</f>
        <v>11.7882</v>
      </c>
      <c r="C262" s="2">
        <f>RSI!I262</f>
        <v>72.633942694593941</v>
      </c>
      <c r="D262" s="2">
        <f>MACD!E262</f>
        <v>-0.18600556667322543</v>
      </c>
      <c r="E262" s="2">
        <f>MACD!F262</f>
        <v>-0.25738953500579348</v>
      </c>
      <c r="F262" s="2">
        <f>'Moving Avg'!D262</f>
        <v>11.5221</v>
      </c>
      <c r="G262" s="2">
        <f>'Moving Avg'!F262</f>
        <v>11.185549999999999</v>
      </c>
      <c r="H262" s="2">
        <f>'Moving Avg'!G262</f>
        <v>10.751289999999997</v>
      </c>
      <c r="I262" s="2">
        <f>'Moving Avg'!H262</f>
        <v>11.285534000000006</v>
      </c>
      <c r="J262" s="17" t="str">
        <f>OBV!F262</f>
        <v>BULLISH</v>
      </c>
      <c r="K262" s="17" t="str">
        <f>OBV!G262</f>
        <v>WEAK</v>
      </c>
      <c r="L262" s="17" t="str">
        <f>OBV!H262</f>
        <v>CONFIRMED BULLISH</v>
      </c>
      <c r="M262" s="19">
        <f t="shared" si="40"/>
        <v>0</v>
      </c>
      <c r="N262" s="19">
        <f t="shared" si="41"/>
        <v>0</v>
      </c>
      <c r="O262" s="19">
        <f t="shared" si="42"/>
        <v>50</v>
      </c>
      <c r="P262" s="19">
        <f t="shared" si="43"/>
        <v>67</v>
      </c>
      <c r="Q262" s="20">
        <f t="shared" si="44"/>
        <v>17.549999999999997</v>
      </c>
      <c r="R262" s="20">
        <f t="shared" si="45"/>
        <v>34.25</v>
      </c>
      <c r="S262" s="20">
        <f t="shared" si="46"/>
        <v>42.650000000000006</v>
      </c>
      <c r="T262" s="20">
        <f t="shared" si="47"/>
        <v>29.25</v>
      </c>
      <c r="U262" s="19">
        <f t="shared" si="48"/>
        <v>31.483333333333334</v>
      </c>
      <c r="V262" s="19">
        <f t="shared" si="49"/>
        <v>30.925000000000001</v>
      </c>
    </row>
    <row r="263" spans="1:22" ht="13.5" x14ac:dyDescent="0.25">
      <c r="A263" s="3">
        <f>RSI!A263</f>
        <v>42390</v>
      </c>
      <c r="B263" s="2">
        <f>RSI!B263</f>
        <v>12.0314</v>
      </c>
      <c r="C263" s="2">
        <f>RSI!I263</f>
        <v>76.516900210438394</v>
      </c>
      <c r="D263" s="2">
        <f>MACD!E263</f>
        <v>-0.18163402066119794</v>
      </c>
      <c r="E263" s="2">
        <f>MACD!F263</f>
        <v>-0.2422384321368744</v>
      </c>
      <c r="F263" s="2">
        <f>'Moving Avg'!D263</f>
        <v>11.65372</v>
      </c>
      <c r="G263" s="2">
        <f>'Moving Avg'!F263</f>
        <v>11.275679999999998</v>
      </c>
      <c r="H263" s="2">
        <f>'Moving Avg'!G263</f>
        <v>10.781761999999997</v>
      </c>
      <c r="I263" s="2">
        <f>'Moving Avg'!H263</f>
        <v>11.291230000000006</v>
      </c>
      <c r="J263" s="17" t="str">
        <f>OBV!F263</f>
        <v>BULLISH</v>
      </c>
      <c r="K263" s="17" t="str">
        <f>OBV!G263</f>
        <v>WEAK</v>
      </c>
      <c r="L263" s="17" t="str">
        <f>OBV!H263</f>
        <v>CONFIRMED BULLISH</v>
      </c>
      <c r="M263" s="19">
        <f t="shared" si="40"/>
        <v>0</v>
      </c>
      <c r="N263" s="19">
        <f t="shared" si="41"/>
        <v>0</v>
      </c>
      <c r="O263" s="19">
        <f t="shared" si="42"/>
        <v>50</v>
      </c>
      <c r="P263" s="19">
        <f t="shared" si="43"/>
        <v>67</v>
      </c>
      <c r="Q263" s="20">
        <f t="shared" si="44"/>
        <v>17.549999999999997</v>
      </c>
      <c r="R263" s="20">
        <f t="shared" si="45"/>
        <v>34.25</v>
      </c>
      <c r="S263" s="20">
        <f t="shared" si="46"/>
        <v>42.650000000000006</v>
      </c>
      <c r="T263" s="20">
        <f t="shared" si="47"/>
        <v>29.25</v>
      </c>
      <c r="U263" s="19">
        <f t="shared" si="48"/>
        <v>31.483333333333334</v>
      </c>
      <c r="V263" s="19">
        <f t="shared" si="49"/>
        <v>30.925000000000001</v>
      </c>
    </row>
    <row r="264" spans="1:22" ht="13.5" x14ac:dyDescent="0.25">
      <c r="A264" s="3">
        <f>RSI!A264</f>
        <v>42391</v>
      </c>
      <c r="B264" s="2">
        <f>RSI!B264</f>
        <v>11.874000000000001</v>
      </c>
      <c r="C264" s="2">
        <f>RSI!I264</f>
        <v>69.630738042225119</v>
      </c>
      <c r="D264" s="2">
        <f>MACD!E264</f>
        <v>-0.19358698010293196</v>
      </c>
      <c r="E264" s="2">
        <f>MACD!F264</f>
        <v>-0.23250814173008594</v>
      </c>
      <c r="F264" s="2">
        <f>'Moving Avg'!D264</f>
        <v>11.75386</v>
      </c>
      <c r="G264" s="2">
        <f>'Moving Avg'!F264</f>
        <v>11.345419999999999</v>
      </c>
      <c r="H264" s="2">
        <f>'Moving Avg'!G264</f>
        <v>10.809085999999997</v>
      </c>
      <c r="I264" s="2">
        <f>'Moving Avg'!H264</f>
        <v>11.295861500000003</v>
      </c>
      <c r="J264" s="17" t="str">
        <f>OBV!F264</f>
        <v>BULLISH</v>
      </c>
      <c r="K264" s="17" t="str">
        <f>OBV!G264</f>
        <v>WEAK</v>
      </c>
      <c r="L264" s="17" t="str">
        <f>OBV!H264</f>
        <v>CONFIRMED BULLISH</v>
      </c>
      <c r="M264" s="19">
        <f t="shared" si="40"/>
        <v>25</v>
      </c>
      <c r="N264" s="19">
        <f t="shared" si="41"/>
        <v>0</v>
      </c>
      <c r="O264" s="19">
        <f t="shared" si="42"/>
        <v>50</v>
      </c>
      <c r="P264" s="19">
        <f t="shared" si="43"/>
        <v>67</v>
      </c>
      <c r="Q264" s="20">
        <f t="shared" si="44"/>
        <v>26.299999999999997</v>
      </c>
      <c r="R264" s="20">
        <f t="shared" si="45"/>
        <v>39.25</v>
      </c>
      <c r="S264" s="20">
        <f t="shared" si="46"/>
        <v>46.400000000000006</v>
      </c>
      <c r="T264" s="20">
        <f t="shared" si="47"/>
        <v>35.5</v>
      </c>
      <c r="U264" s="19">
        <f t="shared" si="48"/>
        <v>37.31666666666667</v>
      </c>
      <c r="V264" s="19">
        <f t="shared" si="49"/>
        <v>36.862499999999997</v>
      </c>
    </row>
    <row r="265" spans="1:22" ht="13.5" x14ac:dyDescent="0.25">
      <c r="A265" s="3">
        <f>RSI!A265</f>
        <v>42394</v>
      </c>
      <c r="B265" s="2">
        <f>RSI!B265</f>
        <v>11.795400000000001</v>
      </c>
      <c r="C265" s="2">
        <f>RSI!I265</f>
        <v>66.416356492084134</v>
      </c>
      <c r="D265" s="2">
        <f>MACD!E265</f>
        <v>-0.1798368830261925</v>
      </c>
      <c r="E265" s="2">
        <f>MACD!F265</f>
        <v>-0.22197388998930725</v>
      </c>
      <c r="F265" s="2">
        <f>'Moving Avg'!D265</f>
        <v>11.838280000000001</v>
      </c>
      <c r="G265" s="2">
        <f>'Moving Avg'!F265</f>
        <v>11.393705000000001</v>
      </c>
      <c r="H265" s="2">
        <f>'Moving Avg'!G265</f>
        <v>10.834838</v>
      </c>
      <c r="I265" s="2">
        <f>'Moving Avg'!H265</f>
        <v>11.299857000000001</v>
      </c>
      <c r="J265" s="17" t="str">
        <f>OBV!F265</f>
        <v>BULLISH</v>
      </c>
      <c r="K265" s="17" t="str">
        <f>OBV!G265</f>
        <v>WEAK</v>
      </c>
      <c r="L265" s="17" t="str">
        <f>OBV!H265</f>
        <v>CONFIRMED BULLISH</v>
      </c>
      <c r="M265" s="19">
        <f t="shared" si="40"/>
        <v>25</v>
      </c>
      <c r="N265" s="19">
        <f t="shared" si="41"/>
        <v>0</v>
      </c>
      <c r="O265" s="19">
        <f t="shared" si="42"/>
        <v>50</v>
      </c>
      <c r="P265" s="19">
        <f t="shared" si="43"/>
        <v>67</v>
      </c>
      <c r="Q265" s="20">
        <f t="shared" si="44"/>
        <v>26.299999999999997</v>
      </c>
      <c r="R265" s="20">
        <f t="shared" si="45"/>
        <v>39.25</v>
      </c>
      <c r="S265" s="20">
        <f t="shared" si="46"/>
        <v>46.400000000000006</v>
      </c>
      <c r="T265" s="20">
        <f t="shared" si="47"/>
        <v>35.5</v>
      </c>
      <c r="U265" s="19">
        <f t="shared" si="48"/>
        <v>37.31666666666667</v>
      </c>
      <c r="V265" s="19">
        <f t="shared" si="49"/>
        <v>36.862499999999997</v>
      </c>
    </row>
    <row r="266" spans="1:22" ht="13.5" x14ac:dyDescent="0.25">
      <c r="A266" s="3">
        <f>RSI!A266</f>
        <v>42395</v>
      </c>
      <c r="B266" s="2">
        <f>RSI!B266</f>
        <v>11.981299999999999</v>
      </c>
      <c r="C266" s="2">
        <f>RSI!I266</f>
        <v>69.949706597060128</v>
      </c>
      <c r="D266" s="2">
        <f>MACD!E266</f>
        <v>-0.19178724135038649</v>
      </c>
      <c r="E266" s="2">
        <f>MACD!F266</f>
        <v>-0.21593656026152314</v>
      </c>
      <c r="F266" s="2">
        <f>'Moving Avg'!D266</f>
        <v>11.89406</v>
      </c>
      <c r="G266" s="2">
        <f>'Moving Avg'!F266</f>
        <v>11.451644999999999</v>
      </c>
      <c r="H266" s="2">
        <f>'Moving Avg'!G266</f>
        <v>10.867742</v>
      </c>
      <c r="I266" s="2">
        <f>'Moving Avg'!H266</f>
        <v>11.304608500000002</v>
      </c>
      <c r="J266" s="17" t="str">
        <f>OBV!F266</f>
        <v>BULLISH</v>
      </c>
      <c r="K266" s="17" t="str">
        <f>OBV!G266</f>
        <v>WEAK</v>
      </c>
      <c r="L266" s="17" t="str">
        <f>OBV!H266</f>
        <v>CONFIRMED BULLISH</v>
      </c>
      <c r="M266" s="19">
        <f t="shared" si="40"/>
        <v>25</v>
      </c>
      <c r="N266" s="19">
        <f t="shared" si="41"/>
        <v>0</v>
      </c>
      <c r="O266" s="19">
        <f t="shared" si="42"/>
        <v>50</v>
      </c>
      <c r="P266" s="19">
        <f t="shared" si="43"/>
        <v>67</v>
      </c>
      <c r="Q266" s="20">
        <f t="shared" si="44"/>
        <v>26.299999999999997</v>
      </c>
      <c r="R266" s="20">
        <f t="shared" si="45"/>
        <v>39.25</v>
      </c>
      <c r="S266" s="20">
        <f t="shared" si="46"/>
        <v>46.400000000000006</v>
      </c>
      <c r="T266" s="20">
        <f t="shared" si="47"/>
        <v>35.5</v>
      </c>
      <c r="U266" s="19">
        <f t="shared" si="48"/>
        <v>37.31666666666667</v>
      </c>
      <c r="V266" s="19">
        <f t="shared" si="49"/>
        <v>36.862499999999997</v>
      </c>
    </row>
    <row r="267" spans="1:22" ht="13.5" x14ac:dyDescent="0.25">
      <c r="A267" s="3">
        <f>RSI!A267</f>
        <v>42396</v>
      </c>
      <c r="B267" s="2">
        <f>RSI!B267</f>
        <v>12.1387</v>
      </c>
      <c r="C267" s="2">
        <f>RSI!I267</f>
        <v>72.580177606767279</v>
      </c>
      <c r="D267" s="2">
        <f>MACD!E267</f>
        <v>-0.22974108628984879</v>
      </c>
      <c r="E267" s="2">
        <f>MACD!F267</f>
        <v>-0.2186974654671883</v>
      </c>
      <c r="F267" s="2">
        <f>'Moving Avg'!D267</f>
        <v>11.96416</v>
      </c>
      <c r="G267" s="2">
        <f>'Moving Avg'!F267</f>
        <v>11.514949999999999</v>
      </c>
      <c r="H267" s="2">
        <f>'Moving Avg'!G267</f>
        <v>10.905940000000001</v>
      </c>
      <c r="I267" s="2">
        <f>'Moving Avg'!H267</f>
        <v>11.310146999999999</v>
      </c>
      <c r="J267" s="17" t="str">
        <f>OBV!F267</f>
        <v>BULLISH</v>
      </c>
      <c r="K267" s="17" t="str">
        <f>OBV!G267</f>
        <v>WEAK</v>
      </c>
      <c r="L267" s="17" t="str">
        <f>OBV!H267</f>
        <v>CONFIRMED BULLISH</v>
      </c>
      <c r="M267" s="19">
        <f t="shared" si="40"/>
        <v>0</v>
      </c>
      <c r="N267" s="19">
        <f t="shared" si="41"/>
        <v>45</v>
      </c>
      <c r="O267" s="19">
        <f t="shared" si="42"/>
        <v>50</v>
      </c>
      <c r="P267" s="19">
        <f t="shared" si="43"/>
        <v>67</v>
      </c>
      <c r="Q267" s="20">
        <f t="shared" si="44"/>
        <v>33.299999999999997</v>
      </c>
      <c r="R267" s="20">
        <f t="shared" si="45"/>
        <v>43.25</v>
      </c>
      <c r="S267" s="20">
        <f t="shared" si="46"/>
        <v>49.400000000000006</v>
      </c>
      <c r="T267" s="20">
        <f t="shared" si="47"/>
        <v>40.5</v>
      </c>
      <c r="U267" s="19">
        <f t="shared" si="48"/>
        <v>41.983333333333334</v>
      </c>
      <c r="V267" s="19">
        <f t="shared" si="49"/>
        <v>41.612499999999997</v>
      </c>
    </row>
    <row r="268" spans="1:22" ht="13.5" x14ac:dyDescent="0.25">
      <c r="A268" s="3">
        <f>RSI!A268</f>
        <v>42397</v>
      </c>
      <c r="B268" s="2">
        <f>RSI!B268</f>
        <v>12.374700000000001</v>
      </c>
      <c r="C268" s="2">
        <f>RSI!I268</f>
        <v>75.975843207083656</v>
      </c>
      <c r="D268" s="2">
        <f>MACD!E268</f>
        <v>-0.27084063903398814</v>
      </c>
      <c r="E268" s="2">
        <f>MACD!F268</f>
        <v>-0.2291261001805483</v>
      </c>
      <c r="F268" s="2">
        <f>'Moving Avg'!D268</f>
        <v>12.032820000000001</v>
      </c>
      <c r="G268" s="2">
        <f>'Moving Avg'!F268</f>
        <v>11.579685</v>
      </c>
      <c r="H268" s="2">
        <f>'Moving Avg'!G268</f>
        <v>10.948858</v>
      </c>
      <c r="I268" s="2">
        <f>'Moving Avg'!H268</f>
        <v>11.316865499999999</v>
      </c>
      <c r="J268" s="17" t="str">
        <f>OBV!F268</f>
        <v>BULLISH</v>
      </c>
      <c r="K268" s="17" t="str">
        <f>OBV!G268</f>
        <v>STRONG</v>
      </c>
      <c r="L268" s="17" t="str">
        <f>OBV!H268</f>
        <v>CONFIRMED BULLISH</v>
      </c>
      <c r="M268" s="19">
        <f t="shared" si="40"/>
        <v>0</v>
      </c>
      <c r="N268" s="19">
        <f t="shared" si="41"/>
        <v>100</v>
      </c>
      <c r="O268" s="19">
        <f t="shared" si="42"/>
        <v>50</v>
      </c>
      <c r="P268" s="19">
        <f t="shared" si="43"/>
        <v>100</v>
      </c>
      <c r="Q268" s="20">
        <f t="shared" si="44"/>
        <v>57.5</v>
      </c>
      <c r="R268" s="20">
        <f t="shared" si="45"/>
        <v>62.5</v>
      </c>
      <c r="S268" s="20">
        <f t="shared" si="46"/>
        <v>72.5</v>
      </c>
      <c r="T268" s="20">
        <f t="shared" si="47"/>
        <v>62.5</v>
      </c>
      <c r="U268" s="19">
        <f t="shared" si="48"/>
        <v>64.166666666666671</v>
      </c>
      <c r="V268" s="19">
        <f t="shared" si="49"/>
        <v>63.75</v>
      </c>
    </row>
    <row r="269" spans="1:22" ht="13.5" x14ac:dyDescent="0.25">
      <c r="A269" s="3">
        <f>RSI!A269</f>
        <v>42398</v>
      </c>
      <c r="B269" s="2">
        <f>RSI!B269</f>
        <v>12.7181</v>
      </c>
      <c r="C269" s="2">
        <f>RSI!I269</f>
        <v>79.880255791700165</v>
      </c>
      <c r="D269" s="2">
        <f>MACD!E269</f>
        <v>-0.33680364316077771</v>
      </c>
      <c r="E269" s="2">
        <f>MACD!F269</f>
        <v>-0.25066160877659421</v>
      </c>
      <c r="F269" s="2">
        <f>'Moving Avg'!D269</f>
        <v>12.201639999999999</v>
      </c>
      <c r="G269" s="2">
        <f>'Moving Avg'!F269</f>
        <v>11.650859999999998</v>
      </c>
      <c r="H269" s="2">
        <f>'Moving Avg'!G269</f>
        <v>10.990060000000001</v>
      </c>
      <c r="I269" s="2">
        <f>'Moving Avg'!H269</f>
        <v>11.325370499999996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  <c r="M269" s="19">
        <f t="shared" si="40"/>
        <v>0</v>
      </c>
      <c r="N269" s="19">
        <f t="shared" si="41"/>
        <v>100</v>
      </c>
      <c r="O269" s="19">
        <f t="shared" si="42"/>
        <v>50</v>
      </c>
      <c r="P269" s="19">
        <f t="shared" si="43"/>
        <v>100</v>
      </c>
      <c r="Q269" s="20">
        <f t="shared" si="44"/>
        <v>57.5</v>
      </c>
      <c r="R269" s="20">
        <f t="shared" si="45"/>
        <v>62.5</v>
      </c>
      <c r="S269" s="20">
        <f t="shared" si="46"/>
        <v>72.5</v>
      </c>
      <c r="T269" s="20">
        <f t="shared" si="47"/>
        <v>62.5</v>
      </c>
      <c r="U269" s="19">
        <f t="shared" si="48"/>
        <v>64.166666666666671</v>
      </c>
      <c r="V269" s="19">
        <f t="shared" si="49"/>
        <v>63.75</v>
      </c>
    </row>
    <row r="270" spans="1:22" ht="13.5" x14ac:dyDescent="0.25">
      <c r="A270" s="3">
        <f>RSI!A270</f>
        <v>42401</v>
      </c>
      <c r="B270" s="2">
        <f>RSI!B270</f>
        <v>12.7682</v>
      </c>
      <c r="C270" s="2">
        <f>RSI!I270</f>
        <v>80.381214339321829</v>
      </c>
      <c r="D270" s="2">
        <f>MACD!E270</f>
        <v>-0.40368230858021725</v>
      </c>
      <c r="E270" s="2">
        <f>MACD!F270</f>
        <v>-0.2812657487373188</v>
      </c>
      <c r="F270" s="2">
        <f>'Moving Avg'!D270</f>
        <v>12.396199999999999</v>
      </c>
      <c r="G270" s="2">
        <f>'Moving Avg'!F270</f>
        <v>11.731689999999999</v>
      </c>
      <c r="H270" s="2">
        <f>'Moving Avg'!G270</f>
        <v>11.032264</v>
      </c>
      <c r="I270" s="2">
        <f>'Moving Avg'!H270</f>
        <v>11.334437999999995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  <c r="M270" s="19">
        <f t="shared" si="40"/>
        <v>0</v>
      </c>
      <c r="N270" s="19">
        <f t="shared" si="41"/>
        <v>100</v>
      </c>
      <c r="O270" s="19">
        <f t="shared" si="42"/>
        <v>50</v>
      </c>
      <c r="P270" s="19">
        <f t="shared" si="43"/>
        <v>100</v>
      </c>
      <c r="Q270" s="20">
        <f t="shared" si="44"/>
        <v>57.5</v>
      </c>
      <c r="R270" s="20">
        <f t="shared" si="45"/>
        <v>62.5</v>
      </c>
      <c r="S270" s="20">
        <f t="shared" si="46"/>
        <v>72.5</v>
      </c>
      <c r="T270" s="20">
        <f t="shared" si="47"/>
        <v>62.5</v>
      </c>
      <c r="U270" s="19">
        <f t="shared" si="48"/>
        <v>64.166666666666671</v>
      </c>
      <c r="V270" s="19">
        <f t="shared" si="49"/>
        <v>63.75</v>
      </c>
    </row>
    <row r="271" spans="1:22" ht="13.5" x14ac:dyDescent="0.25">
      <c r="A271" s="3">
        <f>RSI!A271</f>
        <v>42402</v>
      </c>
      <c r="B271" s="2">
        <f>RSI!B271</f>
        <v>12.7896</v>
      </c>
      <c r="C271" s="2">
        <f>RSI!I271</f>
        <v>80.603374533828912</v>
      </c>
      <c r="D271" s="2">
        <f>MACD!E271</f>
        <v>-0.41833046742929092</v>
      </c>
      <c r="E271" s="2">
        <f>MACD!F271</f>
        <v>-0.30867869247571322</v>
      </c>
      <c r="F271" s="2">
        <f>'Moving Avg'!D271</f>
        <v>12.55786</v>
      </c>
      <c r="G271" s="2">
        <f>'Moving Avg'!F271</f>
        <v>11.802505</v>
      </c>
      <c r="H271" s="2">
        <f>'Moving Avg'!G271</f>
        <v>11.075037999999999</v>
      </c>
      <c r="I271" s="2">
        <f>'Moving Avg'!H271</f>
        <v>11.343577999999995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  <c r="M271" s="19">
        <f t="shared" si="40"/>
        <v>0</v>
      </c>
      <c r="N271" s="19">
        <f t="shared" si="41"/>
        <v>100</v>
      </c>
      <c r="O271" s="19">
        <f t="shared" si="42"/>
        <v>50</v>
      </c>
      <c r="P271" s="19">
        <f t="shared" si="43"/>
        <v>100</v>
      </c>
      <c r="Q271" s="20">
        <f t="shared" si="44"/>
        <v>57.5</v>
      </c>
      <c r="R271" s="20">
        <f t="shared" si="45"/>
        <v>62.5</v>
      </c>
      <c r="S271" s="20">
        <f t="shared" si="46"/>
        <v>72.5</v>
      </c>
      <c r="T271" s="20">
        <f t="shared" si="47"/>
        <v>62.5</v>
      </c>
      <c r="U271" s="19">
        <f t="shared" si="48"/>
        <v>64.166666666666671</v>
      </c>
      <c r="V271" s="19">
        <f t="shared" si="49"/>
        <v>63.75</v>
      </c>
    </row>
    <row r="272" spans="1:22" ht="13.5" x14ac:dyDescent="0.25">
      <c r="A272" s="3">
        <f>RSI!A272</f>
        <v>42403</v>
      </c>
      <c r="B272" s="2">
        <f>RSI!B272</f>
        <v>12.7753</v>
      </c>
      <c r="C272" s="2">
        <f>RSI!I272</f>
        <v>79.951851763122363</v>
      </c>
      <c r="D272" s="2">
        <f>MACD!E272</f>
        <v>-0.42317013071640908</v>
      </c>
      <c r="E272" s="2">
        <f>MACD!F272</f>
        <v>-0.33157698012385239</v>
      </c>
      <c r="F272" s="2">
        <f>'Moving Avg'!D272</f>
        <v>12.685180000000001</v>
      </c>
      <c r="G272" s="2">
        <f>'Moving Avg'!F272</f>
        <v>11.879754999999999</v>
      </c>
      <c r="H272" s="2">
        <f>'Moving Avg'!G272</f>
        <v>11.117383999999999</v>
      </c>
      <c r="I272" s="2">
        <f>'Moving Avg'!H272</f>
        <v>11.352334499999994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  <c r="M272" s="19">
        <f t="shared" si="40"/>
        <v>0</v>
      </c>
      <c r="N272" s="19">
        <f t="shared" si="41"/>
        <v>100</v>
      </c>
      <c r="O272" s="19">
        <f t="shared" si="42"/>
        <v>50</v>
      </c>
      <c r="P272" s="19">
        <f t="shared" si="43"/>
        <v>100</v>
      </c>
      <c r="Q272" s="20">
        <f t="shared" si="44"/>
        <v>57.5</v>
      </c>
      <c r="R272" s="20">
        <f t="shared" si="45"/>
        <v>62.5</v>
      </c>
      <c r="S272" s="20">
        <f t="shared" si="46"/>
        <v>72.5</v>
      </c>
      <c r="T272" s="20">
        <f t="shared" si="47"/>
        <v>62.5</v>
      </c>
      <c r="U272" s="19">
        <f t="shared" si="48"/>
        <v>64.166666666666671</v>
      </c>
      <c r="V272" s="19">
        <f t="shared" si="49"/>
        <v>63.75</v>
      </c>
    </row>
    <row r="273" spans="1:22" ht="13.5" x14ac:dyDescent="0.25">
      <c r="A273" s="3">
        <f>RSI!A273</f>
        <v>42404</v>
      </c>
      <c r="B273" s="2">
        <f>RSI!B273</f>
        <v>12.6823</v>
      </c>
      <c r="C273" s="2">
        <f>RSI!I273</f>
        <v>75.66813265475156</v>
      </c>
      <c r="D273" s="2">
        <f>MACD!E273</f>
        <v>-0.38908416741467633</v>
      </c>
      <c r="E273" s="2">
        <f>MACD!F273</f>
        <v>-0.34307841758201718</v>
      </c>
      <c r="F273" s="2">
        <f>'Moving Avg'!D273</f>
        <v>12.746700000000001</v>
      </c>
      <c r="G273" s="2">
        <f>'Moving Avg'!F273</f>
        <v>11.943415</v>
      </c>
      <c r="H273" s="2">
        <f>'Moving Avg'!G273</f>
        <v>11.159300000000004</v>
      </c>
      <c r="I273" s="2">
        <f>'Moving Avg'!H273</f>
        <v>11.360625999999995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  <c r="M273" s="19">
        <f t="shared" si="40"/>
        <v>0</v>
      </c>
      <c r="N273" s="19">
        <f t="shared" si="41"/>
        <v>100</v>
      </c>
      <c r="O273" s="19">
        <f t="shared" si="42"/>
        <v>50</v>
      </c>
      <c r="P273" s="19">
        <f t="shared" si="43"/>
        <v>100</v>
      </c>
      <c r="Q273" s="20">
        <f t="shared" si="44"/>
        <v>57.5</v>
      </c>
      <c r="R273" s="20">
        <f t="shared" si="45"/>
        <v>62.5</v>
      </c>
      <c r="S273" s="20">
        <f t="shared" si="46"/>
        <v>72.5</v>
      </c>
      <c r="T273" s="20">
        <f t="shared" si="47"/>
        <v>62.5</v>
      </c>
      <c r="U273" s="19">
        <f t="shared" si="48"/>
        <v>64.166666666666671</v>
      </c>
      <c r="V273" s="19">
        <f t="shared" si="49"/>
        <v>63.75</v>
      </c>
    </row>
    <row r="274" spans="1:22" ht="13.5" x14ac:dyDescent="0.25">
      <c r="A274" s="3">
        <f>RSI!A274</f>
        <v>42405</v>
      </c>
      <c r="B274" s="2">
        <f>RSI!B274</f>
        <v>12.653700000000001</v>
      </c>
      <c r="C274" s="2">
        <f>RSI!I274</f>
        <v>74.348860060370015</v>
      </c>
      <c r="D274" s="2">
        <f>MACD!E274</f>
        <v>-0.38745916291998839</v>
      </c>
      <c r="E274" s="2">
        <f>MACD!F274</f>
        <v>-0.35195456664961144</v>
      </c>
      <c r="F274" s="2">
        <f>'Moving Avg'!D274</f>
        <v>12.73382</v>
      </c>
      <c r="G274" s="2">
        <f>'Moving Avg'!F274</f>
        <v>12.012799999999999</v>
      </c>
      <c r="H274" s="2">
        <f>'Moving Avg'!G274</f>
        <v>11.200216000000001</v>
      </c>
      <c r="I274" s="2">
        <f>'Moving Avg'!H274</f>
        <v>11.368565999999996</v>
      </c>
      <c r="J274" s="17" t="str">
        <f>OBV!F274</f>
        <v>BULLISH</v>
      </c>
      <c r="K274" s="17" t="str">
        <f>OBV!G274</f>
        <v>NEUTRAL</v>
      </c>
      <c r="L274" s="17" t="str">
        <f>OBV!H274</f>
        <v>BULLISH DIVERGENCE</v>
      </c>
      <c r="M274" s="19">
        <f t="shared" si="40"/>
        <v>0</v>
      </c>
      <c r="N274" s="19">
        <f t="shared" si="41"/>
        <v>100</v>
      </c>
      <c r="O274" s="19">
        <f t="shared" si="42"/>
        <v>50</v>
      </c>
      <c r="P274" s="19">
        <f t="shared" si="43"/>
        <v>66.5</v>
      </c>
      <c r="Q274" s="20">
        <f t="shared" si="44"/>
        <v>52.475000000000001</v>
      </c>
      <c r="R274" s="20">
        <f t="shared" si="45"/>
        <v>54.125</v>
      </c>
      <c r="S274" s="20">
        <f t="shared" si="46"/>
        <v>57.424999999999997</v>
      </c>
      <c r="T274" s="20">
        <f t="shared" si="47"/>
        <v>54.125</v>
      </c>
      <c r="U274" s="19">
        <f t="shared" si="48"/>
        <v>54.67499999999999</v>
      </c>
      <c r="V274" s="19">
        <f t="shared" si="49"/>
        <v>54.537499999999994</v>
      </c>
    </row>
    <row r="275" spans="1:22" ht="13.5" x14ac:dyDescent="0.25">
      <c r="A275" s="3">
        <f>RSI!A275</f>
        <v>42408</v>
      </c>
      <c r="B275" s="2">
        <f>RSI!B275</f>
        <v>12.517799999999999</v>
      </c>
      <c r="C275" s="2">
        <f>RSI!I275</f>
        <v>68.258842425470135</v>
      </c>
      <c r="D275" s="2">
        <f>MACD!E275</f>
        <v>-0.39268163332534733</v>
      </c>
      <c r="E275" s="2">
        <f>MACD!F275</f>
        <v>-0.36009997998475868</v>
      </c>
      <c r="F275" s="2">
        <f>'Moving Avg'!D275</f>
        <v>12.68374</v>
      </c>
      <c r="G275" s="2">
        <f>'Moving Avg'!F275</f>
        <v>12.068235</v>
      </c>
      <c r="H275" s="2">
        <f>'Moving Avg'!G275</f>
        <v>11.238414000000001</v>
      </c>
      <c r="I275" s="2">
        <f>'Moving Avg'!H275</f>
        <v>11.375826499999995</v>
      </c>
      <c r="J275" s="17" t="str">
        <f>OBV!F275</f>
        <v>BEARISH</v>
      </c>
      <c r="K275" s="17" t="str">
        <f>OBV!G275</f>
        <v>WEAK</v>
      </c>
      <c r="L275" s="17" t="str">
        <f>OBV!H275</f>
        <v>CONFIRMED BEARISH</v>
      </c>
      <c r="M275" s="19">
        <f t="shared" si="40"/>
        <v>25</v>
      </c>
      <c r="N275" s="19">
        <f t="shared" si="41"/>
        <v>100</v>
      </c>
      <c r="O275" s="19">
        <f t="shared" si="42"/>
        <v>50</v>
      </c>
      <c r="P275" s="19">
        <f t="shared" si="43"/>
        <v>0</v>
      </c>
      <c r="Q275" s="20">
        <f t="shared" si="44"/>
        <v>51.25</v>
      </c>
      <c r="R275" s="20">
        <f t="shared" si="45"/>
        <v>42.5</v>
      </c>
      <c r="S275" s="20">
        <f t="shared" si="46"/>
        <v>31.25</v>
      </c>
      <c r="T275" s="20">
        <f t="shared" si="47"/>
        <v>43.75</v>
      </c>
      <c r="U275" s="19">
        <f t="shared" si="48"/>
        <v>41.666666666666664</v>
      </c>
      <c r="V275" s="19">
        <f t="shared" si="49"/>
        <v>42.1875</v>
      </c>
    </row>
    <row r="276" spans="1:22" ht="13.5" x14ac:dyDescent="0.25">
      <c r="A276" s="3">
        <f>RSI!A276</f>
        <v>42409</v>
      </c>
      <c r="B276" s="2">
        <f>RSI!B276</f>
        <v>12.246</v>
      </c>
      <c r="C276" s="2">
        <f>RSI!I276</f>
        <v>58.022288688086562</v>
      </c>
      <c r="D276" s="2">
        <f>MACD!E276</f>
        <v>-0.351797453348631</v>
      </c>
      <c r="E276" s="2">
        <f>MACD!F276</f>
        <v>-0.35843947465753312</v>
      </c>
      <c r="F276" s="2">
        <f>'Moving Avg'!D276</f>
        <v>12.57502</v>
      </c>
      <c r="G276" s="2">
        <f>'Moving Avg'!F276</f>
        <v>12.112225</v>
      </c>
      <c r="H276" s="2">
        <f>'Moving Avg'!G276</f>
        <v>11.273034000000001</v>
      </c>
      <c r="I276" s="2">
        <f>'Moving Avg'!H276</f>
        <v>11.381727999999995</v>
      </c>
      <c r="J276" s="17" t="str">
        <f>OBV!F276</f>
        <v>BEARISH</v>
      </c>
      <c r="K276" s="17" t="str">
        <f>OBV!G276</f>
        <v>WEAK</v>
      </c>
      <c r="L276" s="17" t="str">
        <f>OBV!H276</f>
        <v>CONFIRMED BEARISH</v>
      </c>
      <c r="M276" s="19">
        <f t="shared" si="40"/>
        <v>25</v>
      </c>
      <c r="N276" s="19">
        <f t="shared" si="41"/>
        <v>0</v>
      </c>
      <c r="O276" s="19">
        <f t="shared" si="42"/>
        <v>50</v>
      </c>
      <c r="P276" s="19">
        <f t="shared" si="43"/>
        <v>0</v>
      </c>
      <c r="Q276" s="20">
        <f t="shared" si="44"/>
        <v>16.25</v>
      </c>
      <c r="R276" s="20">
        <f t="shared" si="45"/>
        <v>22.5</v>
      </c>
      <c r="S276" s="20">
        <f t="shared" si="46"/>
        <v>16.25</v>
      </c>
      <c r="T276" s="20">
        <f t="shared" si="47"/>
        <v>18.75</v>
      </c>
      <c r="U276" s="19">
        <f t="shared" si="48"/>
        <v>18.333333333333332</v>
      </c>
      <c r="V276" s="19">
        <f t="shared" si="49"/>
        <v>18.4375</v>
      </c>
    </row>
    <row r="277" spans="1:22" ht="13.5" x14ac:dyDescent="0.25">
      <c r="A277" s="3">
        <f>RSI!A277</f>
        <v>42410</v>
      </c>
      <c r="B277" s="2">
        <f>RSI!B277</f>
        <v>12.410500000000001</v>
      </c>
      <c r="C277" s="2">
        <f>RSI!I277</f>
        <v>61.760063611805265</v>
      </c>
      <c r="D277" s="2">
        <f>MACD!E277</f>
        <v>-0.30674292540848569</v>
      </c>
      <c r="E277" s="2">
        <f>MACD!F277</f>
        <v>-0.34810016480772366</v>
      </c>
      <c r="F277" s="2">
        <f>'Moving Avg'!D277</f>
        <v>12.50206</v>
      </c>
      <c r="G277" s="2">
        <f>'Moving Avg'!F277</f>
        <v>12.168375000000001</v>
      </c>
      <c r="H277" s="2">
        <f>'Moving Avg'!G277</f>
        <v>11.310943999999999</v>
      </c>
      <c r="I277" s="2">
        <f>'Moving Avg'!H277</f>
        <v>11.388278499999995</v>
      </c>
      <c r="J277" s="17" t="str">
        <f>OBV!F277</f>
        <v>BEARISH</v>
      </c>
      <c r="K277" s="17" t="str">
        <f>OBV!G277</f>
        <v>WEAK</v>
      </c>
      <c r="L277" s="17" t="str">
        <f>OBV!H277</f>
        <v>CONFIRMED BEARISH</v>
      </c>
      <c r="M277" s="19">
        <f t="shared" si="40"/>
        <v>25</v>
      </c>
      <c r="N277" s="19">
        <f t="shared" si="41"/>
        <v>0</v>
      </c>
      <c r="O277" s="19">
        <f t="shared" si="42"/>
        <v>50</v>
      </c>
      <c r="P277" s="19">
        <f t="shared" si="43"/>
        <v>0</v>
      </c>
      <c r="Q277" s="20">
        <f t="shared" si="44"/>
        <v>16.25</v>
      </c>
      <c r="R277" s="20">
        <f t="shared" si="45"/>
        <v>22.5</v>
      </c>
      <c r="S277" s="20">
        <f t="shared" si="46"/>
        <v>16.25</v>
      </c>
      <c r="T277" s="20">
        <f t="shared" si="47"/>
        <v>18.75</v>
      </c>
      <c r="U277" s="19">
        <f t="shared" si="48"/>
        <v>18.333333333333332</v>
      </c>
      <c r="V277" s="19">
        <f t="shared" si="49"/>
        <v>18.4375</v>
      </c>
    </row>
    <row r="278" spans="1:22" ht="13.5" x14ac:dyDescent="0.25">
      <c r="A278" s="3">
        <f>RSI!A278</f>
        <v>42411</v>
      </c>
      <c r="B278" s="2">
        <f>RSI!B278</f>
        <v>12.3247</v>
      </c>
      <c r="C278" s="2">
        <f>RSI!I278</f>
        <v>58.818266744959949</v>
      </c>
      <c r="D278" s="2">
        <f>MACD!E278</f>
        <v>-0.22838233599203406</v>
      </c>
      <c r="E278" s="2">
        <f>MACD!F278</f>
        <v>-0.32415659904458571</v>
      </c>
      <c r="F278" s="2">
        <f>'Moving Avg'!D278</f>
        <v>12.430540000000001</v>
      </c>
      <c r="G278" s="2">
        <f>'Moving Avg'!F278</f>
        <v>12.215945000000001</v>
      </c>
      <c r="H278" s="2">
        <f>'Moving Avg'!G278</f>
        <v>11.347854</v>
      </c>
      <c r="I278" s="2">
        <f>'Moving Avg'!H278</f>
        <v>11.394087999999995</v>
      </c>
      <c r="J278" s="17" t="str">
        <f>OBV!F278</f>
        <v>BEARISH</v>
      </c>
      <c r="K278" s="17" t="str">
        <f>OBV!G278</f>
        <v>WEAK</v>
      </c>
      <c r="L278" s="17" t="str">
        <f>OBV!H278</f>
        <v>CONFIRMED BEARISH</v>
      </c>
      <c r="M278" s="19">
        <f t="shared" si="40"/>
        <v>25</v>
      </c>
      <c r="N278" s="19">
        <f t="shared" si="41"/>
        <v>0</v>
      </c>
      <c r="O278" s="19">
        <f t="shared" si="42"/>
        <v>50</v>
      </c>
      <c r="P278" s="19">
        <f t="shared" si="43"/>
        <v>0</v>
      </c>
      <c r="Q278" s="20">
        <f t="shared" si="44"/>
        <v>16.25</v>
      </c>
      <c r="R278" s="20">
        <f t="shared" si="45"/>
        <v>22.5</v>
      </c>
      <c r="S278" s="20">
        <f t="shared" si="46"/>
        <v>16.25</v>
      </c>
      <c r="T278" s="20">
        <f t="shared" si="47"/>
        <v>18.75</v>
      </c>
      <c r="U278" s="19">
        <f t="shared" si="48"/>
        <v>18.333333333333332</v>
      </c>
      <c r="V278" s="19">
        <f t="shared" si="49"/>
        <v>18.4375</v>
      </c>
    </row>
    <row r="279" spans="1:22" ht="13.5" x14ac:dyDescent="0.25">
      <c r="A279" s="3">
        <f>RSI!A279</f>
        <v>42412</v>
      </c>
      <c r="B279" s="2">
        <f>RSI!B279</f>
        <v>12.2317</v>
      </c>
      <c r="C279" s="2">
        <f>RSI!I279</f>
        <v>55.720151430346689</v>
      </c>
      <c r="D279" s="2">
        <f>MACD!E279</f>
        <v>-0.10409660541228405</v>
      </c>
      <c r="E279" s="2">
        <f>MACD!F279</f>
        <v>-0.28014460031812538</v>
      </c>
      <c r="F279" s="2">
        <f>'Moving Avg'!D279</f>
        <v>12.34614</v>
      </c>
      <c r="G279" s="2">
        <f>'Moving Avg'!F279</f>
        <v>12.258865</v>
      </c>
      <c r="H279" s="2">
        <f>'Moving Avg'!G279</f>
        <v>11.383048</v>
      </c>
      <c r="I279" s="2">
        <f>'Moving Avg'!H279</f>
        <v>11.399432499999994</v>
      </c>
      <c r="J279" s="17" t="str">
        <f>OBV!F279</f>
        <v>BEARISH</v>
      </c>
      <c r="K279" s="17" t="str">
        <f>OBV!G279</f>
        <v>WEAK</v>
      </c>
      <c r="L279" s="17" t="str">
        <f>OBV!H279</f>
        <v>CONFIRMED BEARISH</v>
      </c>
      <c r="M279" s="19">
        <f t="shared" si="40"/>
        <v>25</v>
      </c>
      <c r="N279" s="19">
        <f t="shared" si="41"/>
        <v>0</v>
      </c>
      <c r="O279" s="19">
        <f t="shared" si="42"/>
        <v>50</v>
      </c>
      <c r="P279" s="19">
        <f t="shared" si="43"/>
        <v>0</v>
      </c>
      <c r="Q279" s="20">
        <f t="shared" si="44"/>
        <v>16.25</v>
      </c>
      <c r="R279" s="20">
        <f t="shared" si="45"/>
        <v>22.5</v>
      </c>
      <c r="S279" s="20">
        <f t="shared" si="46"/>
        <v>16.25</v>
      </c>
      <c r="T279" s="20">
        <f t="shared" si="47"/>
        <v>18.75</v>
      </c>
      <c r="U279" s="19">
        <f t="shared" si="48"/>
        <v>18.333333333333332</v>
      </c>
      <c r="V279" s="19">
        <f t="shared" si="49"/>
        <v>18.4375</v>
      </c>
    </row>
    <row r="280" spans="1:22" ht="13.5" x14ac:dyDescent="0.25">
      <c r="A280" s="3">
        <f>RSI!A280</f>
        <v>42415</v>
      </c>
      <c r="B280" s="2">
        <f>RSI!B280</f>
        <v>12.3461</v>
      </c>
      <c r="C280" s="2">
        <f>RSI!I280</f>
        <v>58.608342575881053</v>
      </c>
      <c r="D280" s="2">
        <f>MACD!E280</f>
        <v>-7.5882099324964258E-4</v>
      </c>
      <c r="E280" s="2">
        <f>MACD!F280</f>
        <v>-0.22426744445315025</v>
      </c>
      <c r="F280" s="2">
        <f>'Moving Avg'!D280</f>
        <v>12.311800000000002</v>
      </c>
      <c r="G280" s="2">
        <f>'Moving Avg'!F280</f>
        <v>12.307505000000003</v>
      </c>
      <c r="H280" s="2">
        <f>'Moving Avg'!G280</f>
        <v>11.422532</v>
      </c>
      <c r="I280" s="2">
        <f>'Moving Avg'!H280</f>
        <v>11.405730499999994</v>
      </c>
      <c r="J280" s="17" t="str">
        <f>OBV!F280</f>
        <v>BEARISH</v>
      </c>
      <c r="K280" s="17" t="str">
        <f>OBV!G280</f>
        <v>WEAK</v>
      </c>
      <c r="L280" s="17" t="str">
        <f>OBV!H280</f>
        <v>CONFIRMED BEARISH</v>
      </c>
      <c r="M280" s="19">
        <f t="shared" si="40"/>
        <v>25</v>
      </c>
      <c r="N280" s="19">
        <f t="shared" si="41"/>
        <v>0</v>
      </c>
      <c r="O280" s="19">
        <f t="shared" si="42"/>
        <v>50</v>
      </c>
      <c r="P280" s="19">
        <f t="shared" si="43"/>
        <v>0</v>
      </c>
      <c r="Q280" s="20">
        <f t="shared" si="44"/>
        <v>16.25</v>
      </c>
      <c r="R280" s="20">
        <f t="shared" si="45"/>
        <v>22.5</v>
      </c>
      <c r="S280" s="20">
        <f t="shared" si="46"/>
        <v>16.25</v>
      </c>
      <c r="T280" s="20">
        <f t="shared" si="47"/>
        <v>18.75</v>
      </c>
      <c r="U280" s="19">
        <f t="shared" si="48"/>
        <v>18.333333333333332</v>
      </c>
      <c r="V280" s="19">
        <f t="shared" si="49"/>
        <v>18.4375</v>
      </c>
    </row>
    <row r="281" spans="1:22" ht="13.5" x14ac:dyDescent="0.25">
      <c r="A281" s="3">
        <f>RSI!A281</f>
        <v>42416</v>
      </c>
      <c r="B281" s="2">
        <f>RSI!B281</f>
        <v>12.367599999999999</v>
      </c>
      <c r="C281" s="2">
        <f>RSI!I281</f>
        <v>59.147647020845284</v>
      </c>
      <c r="D281" s="2">
        <f>MACD!E281</f>
        <v>8.6722449659761836E-2</v>
      </c>
      <c r="E281" s="2">
        <f>MACD!F281</f>
        <v>-0.16206946563056784</v>
      </c>
      <c r="F281" s="2">
        <f>'Moving Avg'!D281</f>
        <v>12.336119999999999</v>
      </c>
      <c r="G281" s="2">
        <f>'Moving Avg'!F281</f>
        <v>12.340765000000001</v>
      </c>
      <c r="H281" s="2">
        <f>'Moving Avg'!G281</f>
        <v>11.462732000000001</v>
      </c>
      <c r="I281" s="2">
        <f>'Moving Avg'!H281</f>
        <v>11.411788999999994</v>
      </c>
      <c r="J281" s="17" t="str">
        <f>OBV!F281</f>
        <v>BEARISH</v>
      </c>
      <c r="K281" s="17" t="str">
        <f>OBV!G281</f>
        <v>NEUTRAL</v>
      </c>
      <c r="L281" s="17" t="str">
        <f>OBV!H281</f>
        <v>BEARISH DIVERGENCE</v>
      </c>
      <c r="M281" s="19">
        <f t="shared" si="40"/>
        <v>25</v>
      </c>
      <c r="N281" s="19">
        <f t="shared" si="41"/>
        <v>0</v>
      </c>
      <c r="O281" s="19">
        <f t="shared" si="42"/>
        <v>50</v>
      </c>
      <c r="P281" s="19">
        <f t="shared" si="43"/>
        <v>16.5</v>
      </c>
      <c r="Q281" s="20">
        <f t="shared" si="44"/>
        <v>18.725000000000001</v>
      </c>
      <c r="R281" s="20">
        <f t="shared" si="45"/>
        <v>26.625</v>
      </c>
      <c r="S281" s="20">
        <f t="shared" si="46"/>
        <v>23.675000000000001</v>
      </c>
      <c r="T281" s="20">
        <f t="shared" si="47"/>
        <v>22.875</v>
      </c>
      <c r="U281" s="19">
        <f t="shared" si="48"/>
        <v>23.008333333333336</v>
      </c>
      <c r="V281" s="19">
        <f t="shared" si="49"/>
        <v>22.975000000000001</v>
      </c>
    </row>
    <row r="282" spans="1:22" ht="13.5" x14ac:dyDescent="0.25">
      <c r="A282" s="3">
        <f>RSI!A282</f>
        <v>42417</v>
      </c>
      <c r="B282" s="2">
        <f>RSI!B282</f>
        <v>12.446300000000001</v>
      </c>
      <c r="C282" s="2">
        <f>RSI!I282</f>
        <v>61.143400651295877</v>
      </c>
      <c r="D282" s="2">
        <f>MACD!E282</f>
        <v>0.15105310387896154</v>
      </c>
      <c r="E282" s="2">
        <f>MACD!F282</f>
        <v>-9.9444951728661968E-2</v>
      </c>
      <c r="F282" s="2">
        <f>'Moving Avg'!D282</f>
        <v>12.34328</v>
      </c>
      <c r="G282" s="2">
        <f>'Moving Avg'!F282</f>
        <v>12.373670000000004</v>
      </c>
      <c r="H282" s="2">
        <f>'Moving Avg'!G282</f>
        <v>11.507224000000001</v>
      </c>
      <c r="I282" s="2">
        <f>'Moving Avg'!H282</f>
        <v>11.418206499999995</v>
      </c>
      <c r="J282" s="17" t="str">
        <f>OBV!F282</f>
        <v>BULLISH</v>
      </c>
      <c r="K282" s="17" t="str">
        <f>OBV!G282</f>
        <v>NEUTRAL</v>
      </c>
      <c r="L282" s="17" t="str">
        <f>OBV!H282</f>
        <v>CONFIRMED BULLISH</v>
      </c>
      <c r="M282" s="19">
        <f t="shared" si="40"/>
        <v>25</v>
      </c>
      <c r="N282" s="19">
        <f t="shared" si="41"/>
        <v>0</v>
      </c>
      <c r="O282" s="19">
        <f t="shared" si="42"/>
        <v>50</v>
      </c>
      <c r="P282" s="19">
        <f t="shared" si="43"/>
        <v>83.5</v>
      </c>
      <c r="Q282" s="20">
        <f t="shared" si="44"/>
        <v>28.774999999999999</v>
      </c>
      <c r="R282" s="20">
        <f t="shared" si="45"/>
        <v>43.375</v>
      </c>
      <c r="S282" s="20">
        <f t="shared" si="46"/>
        <v>53.825000000000003</v>
      </c>
      <c r="T282" s="20">
        <f t="shared" si="47"/>
        <v>39.625</v>
      </c>
      <c r="U282" s="19">
        <f t="shared" si="48"/>
        <v>41.991666666666667</v>
      </c>
      <c r="V282" s="19">
        <f t="shared" si="49"/>
        <v>41.400000000000006</v>
      </c>
    </row>
    <row r="283" spans="1:22" ht="13.5" x14ac:dyDescent="0.25">
      <c r="A283" s="3">
        <f>RSI!A283</f>
        <v>42418</v>
      </c>
      <c r="B283" s="2">
        <f>RSI!B283</f>
        <v>12.618</v>
      </c>
      <c r="C283" s="2">
        <f>RSI!I283</f>
        <v>65.144186634102851</v>
      </c>
      <c r="D283" s="2">
        <f>MACD!E283</f>
        <v>0.17645628762472754</v>
      </c>
      <c r="E283" s="2">
        <f>MACD!F283</f>
        <v>-4.4264703857984075E-2</v>
      </c>
      <c r="F283" s="2">
        <f>'Moving Avg'!D283</f>
        <v>12.40194</v>
      </c>
      <c r="G283" s="2">
        <f>'Moving Avg'!F283</f>
        <v>12.403000000000002</v>
      </c>
      <c r="H283" s="2">
        <f>'Moving Avg'!G283</f>
        <v>11.549570000000001</v>
      </c>
      <c r="I283" s="2">
        <f>'Moving Avg'!H283</f>
        <v>11.425482499999996</v>
      </c>
      <c r="J283" s="17" t="str">
        <f>OBV!F283</f>
        <v>BULLISH</v>
      </c>
      <c r="K283" s="17" t="str">
        <f>OBV!G283</f>
        <v>STRONG</v>
      </c>
      <c r="L283" s="17" t="str">
        <f>OBV!H283</f>
        <v>CONFIRMED BULLISH</v>
      </c>
      <c r="M283" s="19">
        <f t="shared" si="40"/>
        <v>25</v>
      </c>
      <c r="N283" s="19">
        <f t="shared" si="41"/>
        <v>0</v>
      </c>
      <c r="O283" s="19">
        <f t="shared" si="42"/>
        <v>50</v>
      </c>
      <c r="P283" s="19">
        <f t="shared" si="43"/>
        <v>100</v>
      </c>
      <c r="Q283" s="20">
        <f t="shared" si="44"/>
        <v>31.25</v>
      </c>
      <c r="R283" s="20">
        <f t="shared" si="45"/>
        <v>47.5</v>
      </c>
      <c r="S283" s="20">
        <f t="shared" si="46"/>
        <v>61.25</v>
      </c>
      <c r="T283" s="20">
        <f t="shared" si="47"/>
        <v>43.75</v>
      </c>
      <c r="U283" s="19">
        <f t="shared" si="48"/>
        <v>46.666666666666664</v>
      </c>
      <c r="V283" s="19">
        <f t="shared" si="49"/>
        <v>45.9375</v>
      </c>
    </row>
    <row r="284" spans="1:22" ht="13.5" x14ac:dyDescent="0.25">
      <c r="A284" s="3">
        <f>RSI!A284</f>
        <v>42419</v>
      </c>
      <c r="B284" s="2">
        <f>RSI!B284</f>
        <v>12.6609</v>
      </c>
      <c r="C284" s="2">
        <f>RSI!I284</f>
        <v>66.083821500051215</v>
      </c>
      <c r="D284" s="2">
        <f>MACD!E284</f>
        <v>0.18750315480303925</v>
      </c>
      <c r="E284" s="2">
        <f>MACD!F284</f>
        <v>2.088867874220586E-3</v>
      </c>
      <c r="F284" s="2">
        <f>'Moving Avg'!D284</f>
        <v>12.487779999999999</v>
      </c>
      <c r="G284" s="2">
        <f>'Moving Avg'!F284</f>
        <v>12.442345000000001</v>
      </c>
      <c r="H284" s="2">
        <f>'Moving Avg'!G284</f>
        <v>11.593920000000001</v>
      </c>
      <c r="I284" s="2">
        <f>'Moving Avg'!H284</f>
        <v>11.429816499999994</v>
      </c>
      <c r="J284" s="17" t="str">
        <f>OBV!F284</f>
        <v>BULLISH</v>
      </c>
      <c r="K284" s="17" t="str">
        <f>OBV!G284</f>
        <v>STRONG</v>
      </c>
      <c r="L284" s="17" t="str">
        <f>OBV!H284</f>
        <v>CONFIRMED BULLISH</v>
      </c>
      <c r="M284" s="19">
        <f t="shared" si="40"/>
        <v>25</v>
      </c>
      <c r="N284" s="19">
        <f t="shared" si="41"/>
        <v>0</v>
      </c>
      <c r="O284" s="19">
        <f t="shared" si="42"/>
        <v>50</v>
      </c>
      <c r="P284" s="19">
        <f t="shared" si="43"/>
        <v>100</v>
      </c>
      <c r="Q284" s="20">
        <f t="shared" si="44"/>
        <v>31.25</v>
      </c>
      <c r="R284" s="20">
        <f t="shared" si="45"/>
        <v>47.5</v>
      </c>
      <c r="S284" s="20">
        <f t="shared" si="46"/>
        <v>61.25</v>
      </c>
      <c r="T284" s="20">
        <f t="shared" si="47"/>
        <v>43.75</v>
      </c>
      <c r="U284" s="19">
        <f t="shared" si="48"/>
        <v>46.666666666666664</v>
      </c>
      <c r="V284" s="19">
        <f t="shared" si="49"/>
        <v>45.9375</v>
      </c>
    </row>
    <row r="285" spans="1:22" ht="13.5" x14ac:dyDescent="0.25">
      <c r="A285" s="3">
        <f>RSI!A285</f>
        <v>42422</v>
      </c>
      <c r="B285" s="2">
        <f>RSI!B285</f>
        <v>12.653700000000001</v>
      </c>
      <c r="C285" s="2">
        <f>RSI!I285</f>
        <v>65.763395302070847</v>
      </c>
      <c r="D285" s="2">
        <f>MACD!E285</f>
        <v>0.17356490937518387</v>
      </c>
      <c r="E285" s="2">
        <f>MACD!F285</f>
        <v>3.6384076174413242E-2</v>
      </c>
      <c r="F285" s="2">
        <f>'Moving Avg'!D285</f>
        <v>12.549299999999999</v>
      </c>
      <c r="G285" s="2">
        <f>'Moving Avg'!F285</f>
        <v>12.485260000000002</v>
      </c>
      <c r="H285" s="2">
        <f>'Moving Avg'!G285</f>
        <v>11.638412000000001</v>
      </c>
      <c r="I285" s="2">
        <f>'Moving Avg'!H285</f>
        <v>11.431685999999996</v>
      </c>
      <c r="J285" s="17" t="str">
        <f>OBV!F285</f>
        <v>BULLISH</v>
      </c>
      <c r="K285" s="17" t="str">
        <f>OBV!G285</f>
        <v>STRONG</v>
      </c>
      <c r="L285" s="17" t="str">
        <f>OBV!H285</f>
        <v>CONFIRMED BULLISH</v>
      </c>
      <c r="M285" s="19">
        <f t="shared" si="40"/>
        <v>25</v>
      </c>
      <c r="N285" s="19">
        <f t="shared" si="41"/>
        <v>0</v>
      </c>
      <c r="O285" s="19">
        <f t="shared" si="42"/>
        <v>50</v>
      </c>
      <c r="P285" s="19">
        <f t="shared" si="43"/>
        <v>100</v>
      </c>
      <c r="Q285" s="20">
        <f t="shared" si="44"/>
        <v>31.25</v>
      </c>
      <c r="R285" s="20">
        <f t="shared" si="45"/>
        <v>47.5</v>
      </c>
      <c r="S285" s="20">
        <f t="shared" si="46"/>
        <v>61.25</v>
      </c>
      <c r="T285" s="20">
        <f t="shared" si="47"/>
        <v>43.75</v>
      </c>
      <c r="U285" s="19">
        <f t="shared" si="48"/>
        <v>46.666666666666664</v>
      </c>
      <c r="V285" s="19">
        <f t="shared" si="49"/>
        <v>45.9375</v>
      </c>
    </row>
    <row r="286" spans="1:22" ht="13.5" x14ac:dyDescent="0.25">
      <c r="A286" s="3">
        <f>RSI!A286</f>
        <v>42423</v>
      </c>
      <c r="B286" s="2">
        <f>RSI!B286</f>
        <v>12.6609</v>
      </c>
      <c r="C286" s="2">
        <f>RSI!I286</f>
        <v>65.941242224589502</v>
      </c>
      <c r="D286" s="2">
        <f>MACD!E286</f>
        <v>0.11676924803569655</v>
      </c>
      <c r="E286" s="2">
        <f>MACD!F286</f>
        <v>5.2461110546669909E-2</v>
      </c>
      <c r="F286" s="2">
        <f>'Moving Avg'!D286</f>
        <v>12.60796</v>
      </c>
      <c r="G286" s="2">
        <f>'Moving Avg'!F286</f>
        <v>12.51924</v>
      </c>
      <c r="H286" s="2">
        <f>'Moving Avg'!G286</f>
        <v>11.684192000000001</v>
      </c>
      <c r="I286" s="2">
        <f>'Moving Avg'!H286</f>
        <v>11.433764999999996</v>
      </c>
      <c r="J286" s="17" t="str">
        <f>OBV!F286</f>
        <v>BULLISH</v>
      </c>
      <c r="K286" s="17" t="str">
        <f>OBV!G286</f>
        <v>STRONG</v>
      </c>
      <c r="L286" s="17" t="str">
        <f>OBV!H286</f>
        <v>CONFIRMED BULLISH</v>
      </c>
      <c r="M286" s="19">
        <f t="shared" si="40"/>
        <v>25</v>
      </c>
      <c r="N286" s="19">
        <f t="shared" si="41"/>
        <v>0</v>
      </c>
      <c r="O286" s="19">
        <f t="shared" si="42"/>
        <v>50</v>
      </c>
      <c r="P286" s="19">
        <f t="shared" si="43"/>
        <v>100</v>
      </c>
      <c r="Q286" s="20">
        <f t="shared" si="44"/>
        <v>31.25</v>
      </c>
      <c r="R286" s="20">
        <f t="shared" si="45"/>
        <v>47.5</v>
      </c>
      <c r="S286" s="20">
        <f t="shared" si="46"/>
        <v>61.25</v>
      </c>
      <c r="T286" s="20">
        <f t="shared" si="47"/>
        <v>43.75</v>
      </c>
      <c r="U286" s="19">
        <f t="shared" si="48"/>
        <v>46.666666666666664</v>
      </c>
      <c r="V286" s="19">
        <f t="shared" si="49"/>
        <v>45.9375</v>
      </c>
    </row>
    <row r="287" spans="1:22" ht="13.5" x14ac:dyDescent="0.25">
      <c r="A287" s="3">
        <f>RSI!A287</f>
        <v>42424</v>
      </c>
      <c r="B287" s="2">
        <f>RSI!B287</f>
        <v>12.646599999999999</v>
      </c>
      <c r="C287" s="2">
        <f>RSI!I287</f>
        <v>65.216635631430819</v>
      </c>
      <c r="D287" s="2">
        <f>MACD!E287</f>
        <v>9.257926552714224E-2</v>
      </c>
      <c r="E287" s="2">
        <f>MACD!F287</f>
        <v>6.0484741542764377E-2</v>
      </c>
      <c r="F287" s="2">
        <f>'Moving Avg'!D287</f>
        <v>12.648019999999999</v>
      </c>
      <c r="G287" s="2">
        <f>'Moving Avg'!F287</f>
        <v>12.544635</v>
      </c>
      <c r="H287" s="2">
        <f>'Moving Avg'!G287</f>
        <v>11.728970000000002</v>
      </c>
      <c r="I287" s="2">
        <f>'Moving Avg'!H287</f>
        <v>11.437610999999995</v>
      </c>
      <c r="J287" s="17" t="str">
        <f>OBV!F287</f>
        <v>BULLISH</v>
      </c>
      <c r="K287" s="17" t="str">
        <f>OBV!G287</f>
        <v>STRONG</v>
      </c>
      <c r="L287" s="17" t="str">
        <f>OBV!H287</f>
        <v>CONFIRMED BULLISH</v>
      </c>
      <c r="M287" s="19">
        <f t="shared" si="40"/>
        <v>25</v>
      </c>
      <c r="N287" s="19">
        <f t="shared" si="41"/>
        <v>0</v>
      </c>
      <c r="O287" s="19">
        <f t="shared" si="42"/>
        <v>50</v>
      </c>
      <c r="P287" s="19">
        <f t="shared" si="43"/>
        <v>100</v>
      </c>
      <c r="Q287" s="20">
        <f t="shared" si="44"/>
        <v>31.25</v>
      </c>
      <c r="R287" s="20">
        <f t="shared" si="45"/>
        <v>47.5</v>
      </c>
      <c r="S287" s="20">
        <f t="shared" si="46"/>
        <v>61.25</v>
      </c>
      <c r="T287" s="20">
        <f t="shared" si="47"/>
        <v>43.75</v>
      </c>
      <c r="U287" s="19">
        <f t="shared" si="48"/>
        <v>46.666666666666664</v>
      </c>
      <c r="V287" s="19">
        <f t="shared" si="49"/>
        <v>45.9375</v>
      </c>
    </row>
    <row r="288" spans="1:22" ht="13.5" x14ac:dyDescent="0.25">
      <c r="A288" s="3">
        <f>RSI!A288</f>
        <v>42425</v>
      </c>
      <c r="B288" s="2">
        <f>RSI!B288</f>
        <v>12.5822</v>
      </c>
      <c r="C288" s="2">
        <f>RSI!I288</f>
        <v>61.916829824561063</v>
      </c>
      <c r="D288" s="2">
        <f>MACD!E288</f>
        <v>6.1451737743777102E-2</v>
      </c>
      <c r="E288" s="2">
        <f>MACD!F288</f>
        <v>6.0678140782966926E-2</v>
      </c>
      <c r="F288" s="2">
        <f>'Moving Avg'!D288</f>
        <v>12.64086</v>
      </c>
      <c r="G288" s="2">
        <f>'Moving Avg'!F288</f>
        <v>12.555010000000001</v>
      </c>
      <c r="H288" s="2">
        <f>'Moving Avg'!G288</f>
        <v>11.770313999999999</v>
      </c>
      <c r="I288" s="2">
        <f>'Moving Avg'!H288</f>
        <v>11.441585999999996</v>
      </c>
      <c r="J288" s="17" t="str">
        <f>OBV!F288</f>
        <v>BEARISH</v>
      </c>
      <c r="K288" s="17" t="str">
        <f>OBV!G288</f>
        <v>NEUTRAL</v>
      </c>
      <c r="L288" s="17" t="str">
        <f>OBV!H288</f>
        <v>CONFIRMED BEARISH</v>
      </c>
      <c r="M288" s="19">
        <f t="shared" si="40"/>
        <v>25</v>
      </c>
      <c r="N288" s="19">
        <f t="shared" si="41"/>
        <v>0</v>
      </c>
      <c r="O288" s="19">
        <f t="shared" si="42"/>
        <v>50</v>
      </c>
      <c r="P288" s="19">
        <f t="shared" si="43"/>
        <v>16.5</v>
      </c>
      <c r="Q288" s="20">
        <f t="shared" si="44"/>
        <v>18.725000000000001</v>
      </c>
      <c r="R288" s="20">
        <f t="shared" si="45"/>
        <v>26.625</v>
      </c>
      <c r="S288" s="20">
        <f t="shared" si="46"/>
        <v>23.675000000000001</v>
      </c>
      <c r="T288" s="20">
        <f t="shared" si="47"/>
        <v>22.875</v>
      </c>
      <c r="U288" s="19">
        <f t="shared" si="48"/>
        <v>23.008333333333336</v>
      </c>
      <c r="V288" s="19">
        <f t="shared" si="49"/>
        <v>22.975000000000001</v>
      </c>
    </row>
    <row r="289" spans="1:22" ht="13.5" x14ac:dyDescent="0.25">
      <c r="A289" s="3">
        <f>RSI!A289</f>
        <v>42426</v>
      </c>
      <c r="B289" s="2">
        <f>RSI!B289</f>
        <v>12.5679</v>
      </c>
      <c r="C289" s="2">
        <f>RSI!I289</f>
        <v>61.176627614016034</v>
      </c>
      <c r="D289" s="2">
        <f>MACD!E289</f>
        <v>2.0180862839502822E-2</v>
      </c>
      <c r="E289" s="2">
        <f>MACD!F289</f>
        <v>5.2578685194274111E-2</v>
      </c>
      <c r="F289" s="2">
        <f>'Moving Avg'!D289</f>
        <v>12.622260000000001</v>
      </c>
      <c r="G289" s="2">
        <f>'Moving Avg'!F289</f>
        <v>12.547499999999999</v>
      </c>
      <c r="H289" s="2">
        <f>'Moving Avg'!G289</f>
        <v>11.812804000000002</v>
      </c>
      <c r="I289" s="2">
        <f>'Moving Avg'!H289</f>
        <v>11.445593499999996</v>
      </c>
      <c r="J289" s="17" t="str">
        <f>OBV!F289</f>
        <v>BEARISH</v>
      </c>
      <c r="K289" s="17" t="str">
        <f>OBV!G289</f>
        <v>WEAK</v>
      </c>
      <c r="L289" s="17" t="str">
        <f>OBV!H289</f>
        <v>CONFIRMED BEARISH</v>
      </c>
      <c r="M289" s="19">
        <f t="shared" si="40"/>
        <v>25</v>
      </c>
      <c r="N289" s="19">
        <f t="shared" si="41"/>
        <v>100</v>
      </c>
      <c r="O289" s="19">
        <f t="shared" si="42"/>
        <v>50</v>
      </c>
      <c r="P289" s="19">
        <f t="shared" si="43"/>
        <v>0</v>
      </c>
      <c r="Q289" s="20">
        <f t="shared" si="44"/>
        <v>51.25</v>
      </c>
      <c r="R289" s="20">
        <f t="shared" si="45"/>
        <v>42.5</v>
      </c>
      <c r="S289" s="20">
        <f t="shared" si="46"/>
        <v>31.25</v>
      </c>
      <c r="T289" s="20">
        <f t="shared" si="47"/>
        <v>43.75</v>
      </c>
      <c r="U289" s="19">
        <f t="shared" si="48"/>
        <v>41.666666666666664</v>
      </c>
      <c r="V289" s="19">
        <f t="shared" si="49"/>
        <v>42.1875</v>
      </c>
    </row>
    <row r="290" spans="1:22" ht="13.5" x14ac:dyDescent="0.25">
      <c r="A290" s="3">
        <f>RSI!A290</f>
        <v>42429</v>
      </c>
      <c r="B290" s="2">
        <f>RSI!B290</f>
        <v>12.574999999999999</v>
      </c>
      <c r="C290" s="2">
        <f>RSI!I290</f>
        <v>61.423217163112518</v>
      </c>
      <c r="D290" s="2">
        <f>MACD!E290</f>
        <v>8.5888548897905537E-4</v>
      </c>
      <c r="E290" s="2">
        <f>MACD!F290</f>
        <v>4.2234725253215102E-2</v>
      </c>
      <c r="F290" s="2">
        <f>'Moving Avg'!D290</f>
        <v>12.60652</v>
      </c>
      <c r="G290" s="2">
        <f>'Moving Avg'!F290</f>
        <v>12.537839999999999</v>
      </c>
      <c r="H290" s="2">
        <f>'Moving Avg'!G290</f>
        <v>11.856866</v>
      </c>
      <c r="I290" s="2">
        <f>'Moving Avg'!H290</f>
        <v>11.449532499999993</v>
      </c>
      <c r="J290" s="17" t="str">
        <f>OBV!F290</f>
        <v>BEARISH</v>
      </c>
      <c r="K290" s="17" t="str">
        <f>OBV!G290</f>
        <v>NEUTRAL</v>
      </c>
      <c r="L290" s="17" t="str">
        <f>OBV!H290</f>
        <v>CONFIRMED BEARISH</v>
      </c>
      <c r="M290" s="19">
        <f t="shared" si="40"/>
        <v>25</v>
      </c>
      <c r="N290" s="19">
        <f t="shared" si="41"/>
        <v>100</v>
      </c>
      <c r="O290" s="19">
        <f t="shared" si="42"/>
        <v>50</v>
      </c>
      <c r="P290" s="19">
        <f t="shared" si="43"/>
        <v>16.5</v>
      </c>
      <c r="Q290" s="20">
        <f t="shared" si="44"/>
        <v>53.725000000000001</v>
      </c>
      <c r="R290" s="20">
        <f t="shared" si="45"/>
        <v>46.625</v>
      </c>
      <c r="S290" s="20">
        <f t="shared" si="46"/>
        <v>38.674999999999997</v>
      </c>
      <c r="T290" s="20">
        <f t="shared" si="47"/>
        <v>47.875</v>
      </c>
      <c r="U290" s="19">
        <f t="shared" si="48"/>
        <v>46.341666666666661</v>
      </c>
      <c r="V290" s="19">
        <f t="shared" si="49"/>
        <v>46.724999999999994</v>
      </c>
    </row>
    <row r="291" spans="1:22" ht="13.5" x14ac:dyDescent="0.25">
      <c r="A291" s="3">
        <f>RSI!A291</f>
        <v>42430</v>
      </c>
      <c r="B291" s="2">
        <f>RSI!B291</f>
        <v>12.553599999999999</v>
      </c>
      <c r="C291" s="2">
        <f>RSI!I291</f>
        <v>60.182446951036788</v>
      </c>
      <c r="D291" s="2">
        <f>MACD!E291</f>
        <v>-1.2004873238513625E-2</v>
      </c>
      <c r="E291" s="2">
        <f>MACD!F291</f>
        <v>3.1386805554869356E-2</v>
      </c>
      <c r="F291" s="2">
        <f>'Moving Avg'!D291</f>
        <v>12.585060000000002</v>
      </c>
      <c r="G291" s="2">
        <f>'Moving Avg'!F291</f>
        <v>12.526039999999998</v>
      </c>
      <c r="H291" s="2">
        <f>'Moving Avg'!G291</f>
        <v>11.900785999999998</v>
      </c>
      <c r="I291" s="2">
        <f>'Moving Avg'!H291</f>
        <v>11.454023499999996</v>
      </c>
      <c r="J291" s="17" t="str">
        <f>OBV!F291</f>
        <v>BEARISH</v>
      </c>
      <c r="K291" s="17" t="str">
        <f>OBV!G291</f>
        <v>WEAK</v>
      </c>
      <c r="L291" s="17" t="str">
        <f>OBV!H291</f>
        <v>CONFIRMED BEARISH</v>
      </c>
      <c r="M291" s="19">
        <f t="shared" si="40"/>
        <v>25</v>
      </c>
      <c r="N291" s="19">
        <f t="shared" si="41"/>
        <v>100</v>
      </c>
      <c r="O291" s="19">
        <f t="shared" si="42"/>
        <v>50</v>
      </c>
      <c r="P291" s="19">
        <f t="shared" si="43"/>
        <v>0</v>
      </c>
      <c r="Q291" s="20">
        <f t="shared" si="44"/>
        <v>51.25</v>
      </c>
      <c r="R291" s="20">
        <f t="shared" si="45"/>
        <v>42.5</v>
      </c>
      <c r="S291" s="20">
        <f t="shared" si="46"/>
        <v>31.25</v>
      </c>
      <c r="T291" s="20">
        <f t="shared" si="47"/>
        <v>43.75</v>
      </c>
      <c r="U291" s="19">
        <f t="shared" si="48"/>
        <v>41.666666666666664</v>
      </c>
      <c r="V291" s="19">
        <f t="shared" si="49"/>
        <v>42.1875</v>
      </c>
    </row>
    <row r="292" spans="1:22" ht="13.5" x14ac:dyDescent="0.25">
      <c r="A292" s="3">
        <f>RSI!A292</f>
        <v>42431</v>
      </c>
      <c r="B292" s="2">
        <f>RSI!B292</f>
        <v>12.553599999999999</v>
      </c>
      <c r="C292" s="2">
        <f>RSI!I292</f>
        <v>60.182446951036788</v>
      </c>
      <c r="D292" s="2">
        <f>MACD!E292</f>
        <v>-1.1958474825711107E-2</v>
      </c>
      <c r="E292" s="2">
        <f>MACD!F292</f>
        <v>2.2717749478753262E-2</v>
      </c>
      <c r="F292" s="2">
        <f>'Moving Avg'!D292</f>
        <v>12.566460000000001</v>
      </c>
      <c r="G292" s="2">
        <f>'Moving Avg'!F292</f>
        <v>12.514954999999997</v>
      </c>
      <c r="H292" s="2">
        <f>'Moving Avg'!G292</f>
        <v>11.945136000000002</v>
      </c>
      <c r="I292" s="2">
        <f>'Moving Avg'!H292</f>
        <v>11.458340999999997</v>
      </c>
      <c r="J292" s="17" t="str">
        <f>OBV!F292</f>
        <v>BEARISH</v>
      </c>
      <c r="K292" s="17" t="str">
        <f>OBV!G292</f>
        <v>NEUTRAL</v>
      </c>
      <c r="L292" s="17" t="str">
        <f>OBV!H292</f>
        <v>CONFIRMED BEARISH</v>
      </c>
      <c r="M292" s="19">
        <f t="shared" si="40"/>
        <v>25</v>
      </c>
      <c r="N292" s="19">
        <f t="shared" si="41"/>
        <v>100</v>
      </c>
      <c r="O292" s="19">
        <f t="shared" si="42"/>
        <v>50</v>
      </c>
      <c r="P292" s="19">
        <f t="shared" si="43"/>
        <v>16.5</v>
      </c>
      <c r="Q292" s="20">
        <f t="shared" si="44"/>
        <v>53.725000000000001</v>
      </c>
      <c r="R292" s="20">
        <f t="shared" si="45"/>
        <v>46.625</v>
      </c>
      <c r="S292" s="20">
        <f t="shared" si="46"/>
        <v>38.674999999999997</v>
      </c>
      <c r="T292" s="20">
        <f t="shared" si="47"/>
        <v>47.875</v>
      </c>
      <c r="U292" s="19">
        <f t="shared" si="48"/>
        <v>46.341666666666661</v>
      </c>
      <c r="V292" s="19">
        <f t="shared" si="49"/>
        <v>46.724999999999994</v>
      </c>
    </row>
    <row r="293" spans="1:22" ht="13.5" x14ac:dyDescent="0.25">
      <c r="A293" s="3">
        <f>RSI!A293</f>
        <v>42432</v>
      </c>
      <c r="B293" s="2">
        <f>RSI!B293</f>
        <v>12.6251</v>
      </c>
      <c r="C293" s="2">
        <f>RSI!I293</f>
        <v>63.072898254431756</v>
      </c>
      <c r="D293" s="2">
        <f>MACD!E293</f>
        <v>8.1104524187995963E-3</v>
      </c>
      <c r="E293" s="2">
        <f>MACD!F293</f>
        <v>1.9796290066762531E-2</v>
      </c>
      <c r="F293" s="2">
        <f>'Moving Avg'!D293</f>
        <v>12.575040000000001</v>
      </c>
      <c r="G293" s="2">
        <f>'Moving Avg'!F293</f>
        <v>12.512094999999999</v>
      </c>
      <c r="H293" s="2">
        <f>'Moving Avg'!G293</f>
        <v>11.993062</v>
      </c>
      <c r="I293" s="2">
        <f>'Moving Avg'!H293</f>
        <v>11.462842499999999</v>
      </c>
      <c r="J293" s="17" t="str">
        <f>OBV!F293</f>
        <v>BULLISH</v>
      </c>
      <c r="K293" s="17" t="str">
        <f>OBV!G293</f>
        <v>NEUTRAL</v>
      </c>
      <c r="L293" s="17" t="str">
        <f>OBV!H293</f>
        <v>CONFIRMED BULLISH</v>
      </c>
      <c r="M293" s="19">
        <f t="shared" si="40"/>
        <v>25</v>
      </c>
      <c r="N293" s="19">
        <f t="shared" si="41"/>
        <v>45</v>
      </c>
      <c r="O293" s="19">
        <f t="shared" si="42"/>
        <v>50</v>
      </c>
      <c r="P293" s="19">
        <f t="shared" si="43"/>
        <v>83.5</v>
      </c>
      <c r="Q293" s="20">
        <f t="shared" si="44"/>
        <v>44.524999999999999</v>
      </c>
      <c r="R293" s="20">
        <f t="shared" si="45"/>
        <v>52.375</v>
      </c>
      <c r="S293" s="20">
        <f t="shared" si="46"/>
        <v>60.575000000000003</v>
      </c>
      <c r="T293" s="20">
        <f t="shared" si="47"/>
        <v>50.875</v>
      </c>
      <c r="U293" s="19">
        <f t="shared" si="48"/>
        <v>52.491666666666674</v>
      </c>
      <c r="V293" s="19">
        <f t="shared" si="49"/>
        <v>52.087500000000006</v>
      </c>
    </row>
    <row r="294" spans="1:22" ht="13.5" x14ac:dyDescent="0.25">
      <c r="A294" s="3">
        <f>RSI!A294</f>
        <v>42433</v>
      </c>
      <c r="B294" s="2">
        <f>RSI!B294</f>
        <v>12.6251</v>
      </c>
      <c r="C294" s="2">
        <f>RSI!I294</f>
        <v>63.072898254431763</v>
      </c>
      <c r="D294" s="2">
        <f>MACD!E294</f>
        <v>3.0260632426108103E-2</v>
      </c>
      <c r="E294" s="2">
        <f>MACD!F294</f>
        <v>2.1889158538631645E-2</v>
      </c>
      <c r="F294" s="2">
        <f>'Moving Avg'!D294</f>
        <v>12.58648</v>
      </c>
      <c r="G294" s="2">
        <f>'Moving Avg'!F294</f>
        <v>12.510664999999998</v>
      </c>
      <c r="H294" s="2">
        <f>'Moving Avg'!G294</f>
        <v>12.03598</v>
      </c>
      <c r="I294" s="2">
        <f>'Moving Avg'!H294</f>
        <v>11.467343999999999</v>
      </c>
      <c r="J294" s="17" t="str">
        <f>OBV!F294</f>
        <v>BULLISH</v>
      </c>
      <c r="K294" s="17" t="str">
        <f>OBV!G294</f>
        <v>NEUTRAL</v>
      </c>
      <c r="L294" s="17" t="str">
        <f>OBV!H294</f>
        <v>CONFIRMED BULLISH</v>
      </c>
      <c r="M294" s="19">
        <f t="shared" si="40"/>
        <v>25</v>
      </c>
      <c r="N294" s="19">
        <f t="shared" si="41"/>
        <v>0</v>
      </c>
      <c r="O294" s="19">
        <f t="shared" si="42"/>
        <v>50</v>
      </c>
      <c r="P294" s="19">
        <f t="shared" si="43"/>
        <v>83.5</v>
      </c>
      <c r="Q294" s="20">
        <f t="shared" si="44"/>
        <v>28.774999999999999</v>
      </c>
      <c r="R294" s="20">
        <f t="shared" si="45"/>
        <v>43.375</v>
      </c>
      <c r="S294" s="20">
        <f t="shared" si="46"/>
        <v>53.825000000000003</v>
      </c>
      <c r="T294" s="20">
        <f t="shared" si="47"/>
        <v>39.625</v>
      </c>
      <c r="U294" s="19">
        <f t="shared" si="48"/>
        <v>41.991666666666667</v>
      </c>
      <c r="V294" s="19">
        <f t="shared" si="49"/>
        <v>41.400000000000006</v>
      </c>
    </row>
    <row r="295" spans="1:22" ht="13.5" x14ac:dyDescent="0.25">
      <c r="A295" s="3">
        <f>RSI!A295</f>
        <v>42436</v>
      </c>
      <c r="B295" s="2">
        <f>RSI!B295</f>
        <v>12.517799999999999</v>
      </c>
      <c r="C295" s="2">
        <f>RSI!I295</f>
        <v>55.997906650088041</v>
      </c>
      <c r="D295" s="2">
        <f>MACD!E295</f>
        <v>5.4518344597921597E-2</v>
      </c>
      <c r="E295" s="2">
        <f>MACD!F295</f>
        <v>2.8414995750489638E-2</v>
      </c>
      <c r="F295" s="2">
        <f>'Moving Avg'!D295</f>
        <v>12.57504</v>
      </c>
      <c r="G295" s="2">
        <f>'Moving Avg'!F295</f>
        <v>12.510664999999999</v>
      </c>
      <c r="H295" s="2">
        <f>'Moving Avg'!G295</f>
        <v>12.069741999999998</v>
      </c>
      <c r="I295" s="2">
        <f>'Moving Avg'!H295</f>
        <v>11.471656000000001</v>
      </c>
      <c r="J295" s="17" t="str">
        <f>OBV!F295</f>
        <v>BEARISH</v>
      </c>
      <c r="K295" s="17" t="str">
        <f>OBV!G295</f>
        <v>WEAK</v>
      </c>
      <c r="L295" s="17" t="str">
        <f>OBV!H295</f>
        <v>CONFIRMED BEARISH</v>
      </c>
      <c r="M295" s="19">
        <f t="shared" si="40"/>
        <v>25</v>
      </c>
      <c r="N295" s="19">
        <f t="shared" si="41"/>
        <v>0</v>
      </c>
      <c r="O295" s="19">
        <f t="shared" si="42"/>
        <v>50</v>
      </c>
      <c r="P295" s="19">
        <f t="shared" si="43"/>
        <v>0</v>
      </c>
      <c r="Q295" s="20">
        <f t="shared" si="44"/>
        <v>16.25</v>
      </c>
      <c r="R295" s="20">
        <f t="shared" si="45"/>
        <v>22.5</v>
      </c>
      <c r="S295" s="20">
        <f t="shared" si="46"/>
        <v>16.25</v>
      </c>
      <c r="T295" s="20">
        <f t="shared" si="47"/>
        <v>18.75</v>
      </c>
      <c r="U295" s="19">
        <f t="shared" si="48"/>
        <v>18.333333333333332</v>
      </c>
      <c r="V295" s="19">
        <f t="shared" si="49"/>
        <v>18.4375</v>
      </c>
    </row>
    <row r="296" spans="1:22" ht="13.5" x14ac:dyDescent="0.25">
      <c r="A296" s="3">
        <f>RSI!A296</f>
        <v>42437</v>
      </c>
      <c r="B296" s="2">
        <f>RSI!B296</f>
        <v>12.517799999999999</v>
      </c>
      <c r="C296" s="2">
        <f>RSI!I296</f>
        <v>55.997906650088041</v>
      </c>
      <c r="D296" s="2">
        <f>MACD!E296</f>
        <v>7.5558793227143539E-2</v>
      </c>
      <c r="E296" s="2">
        <f>MACD!F296</f>
        <v>3.7843755245820419E-2</v>
      </c>
      <c r="F296" s="2">
        <f>'Moving Avg'!D296</f>
        <v>12.567879999999999</v>
      </c>
      <c r="G296" s="2">
        <f>'Moving Avg'!F296</f>
        <v>12.524254999999998</v>
      </c>
      <c r="H296" s="2">
        <f>'Moving Avg'!G296</f>
        <v>12.103647999999996</v>
      </c>
      <c r="I296" s="2">
        <f>'Moving Avg'!H296</f>
        <v>11.476141500000001</v>
      </c>
      <c r="J296" s="17" t="str">
        <f>OBV!F296</f>
        <v>BEARISH</v>
      </c>
      <c r="K296" s="17" t="str">
        <f>OBV!G296</f>
        <v>WEAK</v>
      </c>
      <c r="L296" s="17" t="str">
        <f>OBV!H296</f>
        <v>CONFIRMED BEARISH</v>
      </c>
      <c r="M296" s="19">
        <f t="shared" si="40"/>
        <v>25</v>
      </c>
      <c r="N296" s="19">
        <f t="shared" si="41"/>
        <v>0</v>
      </c>
      <c r="O296" s="19">
        <f t="shared" si="42"/>
        <v>50</v>
      </c>
      <c r="P296" s="19">
        <f t="shared" si="43"/>
        <v>0</v>
      </c>
      <c r="Q296" s="20">
        <f t="shared" si="44"/>
        <v>16.25</v>
      </c>
      <c r="R296" s="20">
        <f t="shared" si="45"/>
        <v>22.5</v>
      </c>
      <c r="S296" s="20">
        <f t="shared" si="46"/>
        <v>16.25</v>
      </c>
      <c r="T296" s="20">
        <f t="shared" si="47"/>
        <v>18.75</v>
      </c>
      <c r="U296" s="19">
        <f t="shared" si="48"/>
        <v>18.333333333333332</v>
      </c>
      <c r="V296" s="19">
        <f t="shared" si="49"/>
        <v>18.4375</v>
      </c>
    </row>
    <row r="297" spans="1:22" ht="13.5" x14ac:dyDescent="0.25">
      <c r="A297" s="3">
        <f>RSI!A297</f>
        <v>42438</v>
      </c>
      <c r="B297" s="2">
        <f>RSI!B297</f>
        <v>12.517799999999999</v>
      </c>
      <c r="C297" s="2">
        <f>RSI!I297</f>
        <v>55.997906650088041</v>
      </c>
      <c r="D297" s="2">
        <f>MACD!E297</f>
        <v>9.061317556368742E-2</v>
      </c>
      <c r="E297" s="2">
        <f>MACD!F297</f>
        <v>4.8397639309393822E-2</v>
      </c>
      <c r="F297" s="2">
        <f>'Moving Avg'!D297</f>
        <v>12.56072</v>
      </c>
      <c r="G297" s="2">
        <f>'Moving Avg'!F297</f>
        <v>12.529619999999998</v>
      </c>
      <c r="H297" s="2">
        <f>'Moving Avg'!G297</f>
        <v>12.136551999999996</v>
      </c>
      <c r="I297" s="2">
        <f>'Moving Avg'!H297</f>
        <v>11.480800500000001</v>
      </c>
      <c r="J297" s="17" t="str">
        <f>OBV!F297</f>
        <v>BEARISH</v>
      </c>
      <c r="K297" s="17" t="str">
        <f>OBV!G297</f>
        <v>WEAK</v>
      </c>
      <c r="L297" s="17" t="str">
        <f>OBV!H297</f>
        <v>CONFIRMED BEARISH</v>
      </c>
      <c r="M297" s="19">
        <f t="shared" si="40"/>
        <v>25</v>
      </c>
      <c r="N297" s="19">
        <f t="shared" si="41"/>
        <v>0</v>
      </c>
      <c r="O297" s="19">
        <f t="shared" si="42"/>
        <v>50</v>
      </c>
      <c r="P297" s="19">
        <f t="shared" si="43"/>
        <v>0</v>
      </c>
      <c r="Q297" s="20">
        <f t="shared" si="44"/>
        <v>16.25</v>
      </c>
      <c r="R297" s="20">
        <f t="shared" si="45"/>
        <v>22.5</v>
      </c>
      <c r="S297" s="20">
        <f t="shared" si="46"/>
        <v>16.25</v>
      </c>
      <c r="T297" s="20">
        <f t="shared" si="47"/>
        <v>18.75</v>
      </c>
      <c r="U297" s="19">
        <f t="shared" si="48"/>
        <v>18.333333333333332</v>
      </c>
      <c r="V297" s="19">
        <f t="shared" si="49"/>
        <v>18.4375</v>
      </c>
    </row>
    <row r="298" spans="1:22" ht="13.5" x14ac:dyDescent="0.25">
      <c r="A298" s="3">
        <f>RSI!A298</f>
        <v>42439</v>
      </c>
      <c r="B298" s="2">
        <f>RSI!B298</f>
        <v>12.6966</v>
      </c>
      <c r="C298" s="2">
        <f>RSI!I298</f>
        <v>64.326174237114486</v>
      </c>
      <c r="D298" s="2">
        <f>MACD!E298</f>
        <v>7.9690960293874014E-2</v>
      </c>
      <c r="E298" s="2">
        <f>MACD!F298</f>
        <v>5.4656303506289861E-2</v>
      </c>
      <c r="F298" s="2">
        <f>'Moving Avg'!D298</f>
        <v>12.57502</v>
      </c>
      <c r="G298" s="2">
        <f>'Moving Avg'!F298</f>
        <v>12.548214999999997</v>
      </c>
      <c r="H298" s="2">
        <f>'Moving Avg'!G298</f>
        <v>12.168883999999997</v>
      </c>
      <c r="I298" s="2">
        <f>'Moving Avg'!H298</f>
        <v>11.486457500000002</v>
      </c>
      <c r="J298" s="17" t="str">
        <f>OBV!F298</f>
        <v>BULLISH</v>
      </c>
      <c r="K298" s="17" t="str">
        <f>OBV!G298</f>
        <v>STRONG</v>
      </c>
      <c r="L298" s="17" t="str">
        <f>OBV!H298</f>
        <v>CONFIRMED BULLISH</v>
      </c>
      <c r="M298" s="19">
        <f t="shared" si="40"/>
        <v>25</v>
      </c>
      <c r="N298" s="19">
        <f t="shared" si="41"/>
        <v>0</v>
      </c>
      <c r="O298" s="19">
        <f t="shared" si="42"/>
        <v>50</v>
      </c>
      <c r="P298" s="19">
        <f t="shared" si="43"/>
        <v>100</v>
      </c>
      <c r="Q298" s="20">
        <f t="shared" si="44"/>
        <v>31.25</v>
      </c>
      <c r="R298" s="20">
        <f t="shared" si="45"/>
        <v>47.5</v>
      </c>
      <c r="S298" s="20">
        <f t="shared" si="46"/>
        <v>61.25</v>
      </c>
      <c r="T298" s="20">
        <f t="shared" si="47"/>
        <v>43.75</v>
      </c>
      <c r="U298" s="19">
        <f t="shared" si="48"/>
        <v>46.666666666666664</v>
      </c>
      <c r="V298" s="19">
        <f t="shared" si="49"/>
        <v>45.9375</v>
      </c>
    </row>
    <row r="299" spans="1:22" ht="13.5" x14ac:dyDescent="0.25">
      <c r="A299" s="3">
        <f>RSI!A299</f>
        <v>42440</v>
      </c>
      <c r="B299" s="2">
        <f>RSI!B299</f>
        <v>12.6966</v>
      </c>
      <c r="C299" s="2">
        <f>RSI!I299</f>
        <v>64.326174237114486</v>
      </c>
      <c r="D299" s="2">
        <f>MACD!E299</f>
        <v>6.67218063326942E-2</v>
      </c>
      <c r="E299" s="2">
        <f>MACD!F299</f>
        <v>5.7069404071570733E-2</v>
      </c>
      <c r="F299" s="2">
        <f>'Moving Avg'!D299</f>
        <v>12.589320000000001</v>
      </c>
      <c r="G299" s="2">
        <f>'Moving Avg'!F299</f>
        <v>12.571459999999998</v>
      </c>
      <c r="H299" s="2">
        <f>'Moving Avg'!G299</f>
        <v>12.196923999999997</v>
      </c>
      <c r="I299" s="2">
        <f>'Moving Avg'!H299</f>
        <v>11.492149000000005</v>
      </c>
      <c r="J299" s="17" t="str">
        <f>OBV!F299</f>
        <v>BULLISH</v>
      </c>
      <c r="K299" s="17" t="str">
        <f>OBV!G299</f>
        <v>STRONG</v>
      </c>
      <c r="L299" s="17" t="str">
        <f>OBV!H299</f>
        <v>CONFIRMED BULLISH</v>
      </c>
      <c r="M299" s="19">
        <f t="shared" si="40"/>
        <v>25</v>
      </c>
      <c r="N299" s="19">
        <f t="shared" si="41"/>
        <v>0</v>
      </c>
      <c r="O299" s="19">
        <f t="shared" si="42"/>
        <v>50</v>
      </c>
      <c r="P299" s="19">
        <f t="shared" si="43"/>
        <v>100</v>
      </c>
      <c r="Q299" s="20">
        <f t="shared" si="44"/>
        <v>31.25</v>
      </c>
      <c r="R299" s="20">
        <f t="shared" si="45"/>
        <v>47.5</v>
      </c>
      <c r="S299" s="20">
        <f t="shared" si="46"/>
        <v>61.25</v>
      </c>
      <c r="T299" s="20">
        <f t="shared" si="47"/>
        <v>43.75</v>
      </c>
      <c r="U299" s="19">
        <f t="shared" si="48"/>
        <v>46.666666666666664</v>
      </c>
      <c r="V299" s="19">
        <f t="shared" si="49"/>
        <v>45.9375</v>
      </c>
    </row>
    <row r="300" spans="1:22" ht="13.5" x14ac:dyDescent="0.25">
      <c r="A300" s="3">
        <f>RSI!A300</f>
        <v>42443</v>
      </c>
      <c r="B300" s="2">
        <f>RSI!B300</f>
        <v>12.6609</v>
      </c>
      <c r="C300" s="2">
        <f>RSI!I300</f>
        <v>61.62526374510005</v>
      </c>
      <c r="D300" s="2">
        <f>MACD!E300</f>
        <v>5.8070511276692827E-2</v>
      </c>
      <c r="E300" s="2">
        <f>MACD!F300</f>
        <v>5.7269625512595151E-2</v>
      </c>
      <c r="F300" s="2">
        <f>'Moving Avg'!D300</f>
        <v>12.617939999999999</v>
      </c>
      <c r="G300" s="2">
        <f>'Moving Avg'!F300</f>
        <v>12.587199999999998</v>
      </c>
      <c r="H300" s="2">
        <f>'Moving Avg'!G300</f>
        <v>12.227109999999998</v>
      </c>
      <c r="I300" s="2">
        <f>'Moving Avg'!H300</f>
        <v>11.497731500000002</v>
      </c>
      <c r="J300" s="17" t="str">
        <f>OBV!F300</f>
        <v>BULLISH</v>
      </c>
      <c r="K300" s="17" t="str">
        <f>OBV!G300</f>
        <v>STRONG</v>
      </c>
      <c r="L300" s="17" t="str">
        <f>OBV!H300</f>
        <v>CONFIRMED BULLISH</v>
      </c>
      <c r="M300" s="19">
        <f t="shared" si="40"/>
        <v>25</v>
      </c>
      <c r="N300" s="19">
        <f t="shared" si="41"/>
        <v>0</v>
      </c>
      <c r="O300" s="19">
        <f t="shared" si="42"/>
        <v>50</v>
      </c>
      <c r="P300" s="19">
        <f t="shared" si="43"/>
        <v>100</v>
      </c>
      <c r="Q300" s="20">
        <f t="shared" si="44"/>
        <v>31.25</v>
      </c>
      <c r="R300" s="20">
        <f t="shared" si="45"/>
        <v>47.5</v>
      </c>
      <c r="S300" s="20">
        <f t="shared" si="46"/>
        <v>61.25</v>
      </c>
      <c r="T300" s="20">
        <f t="shared" si="47"/>
        <v>43.75</v>
      </c>
      <c r="U300" s="19">
        <f t="shared" si="48"/>
        <v>46.666666666666664</v>
      </c>
      <c r="V300" s="19">
        <f t="shared" si="49"/>
        <v>45.9375</v>
      </c>
    </row>
    <row r="301" spans="1:22" ht="13.5" x14ac:dyDescent="0.25">
      <c r="A301" s="3">
        <f>RSI!A301</f>
        <v>42444</v>
      </c>
      <c r="B301" s="2">
        <f>RSI!B301</f>
        <v>12.7324</v>
      </c>
      <c r="C301" s="2">
        <f>RSI!I301</f>
        <v>64.811955863872143</v>
      </c>
      <c r="D301" s="2">
        <f>MACD!E301</f>
        <v>4.1063137528810856E-2</v>
      </c>
      <c r="E301" s="2">
        <f>MACD!F301</f>
        <v>5.4028327915838295E-2</v>
      </c>
      <c r="F301" s="2">
        <f>'Moving Avg'!D301</f>
        <v>12.66086</v>
      </c>
      <c r="G301" s="2">
        <f>'Moving Avg'!F301</f>
        <v>12.605439999999998</v>
      </c>
      <c r="H301" s="2">
        <f>'Moving Avg'!G301</f>
        <v>12.254291999999998</v>
      </c>
      <c r="I301" s="2">
        <f>'Moving Avg'!H301</f>
        <v>11.503879500000004</v>
      </c>
      <c r="J301" s="17" t="str">
        <f>OBV!F301</f>
        <v>BULLISH</v>
      </c>
      <c r="K301" s="17" t="str">
        <f>OBV!G301</f>
        <v>STRONG</v>
      </c>
      <c r="L301" s="17" t="str">
        <f>OBV!H301</f>
        <v>CONFIRMED BULLISH</v>
      </c>
      <c r="M301" s="19">
        <f t="shared" si="40"/>
        <v>25</v>
      </c>
      <c r="N301" s="19">
        <f t="shared" si="41"/>
        <v>45</v>
      </c>
      <c r="O301" s="19">
        <f t="shared" si="42"/>
        <v>50</v>
      </c>
      <c r="P301" s="19">
        <f t="shared" si="43"/>
        <v>100</v>
      </c>
      <c r="Q301" s="20">
        <f t="shared" si="44"/>
        <v>47</v>
      </c>
      <c r="R301" s="20">
        <f t="shared" si="45"/>
        <v>56.5</v>
      </c>
      <c r="S301" s="20">
        <f t="shared" si="46"/>
        <v>68</v>
      </c>
      <c r="T301" s="20">
        <f t="shared" si="47"/>
        <v>55</v>
      </c>
      <c r="U301" s="19">
        <f t="shared" si="48"/>
        <v>57.166666666666664</v>
      </c>
      <c r="V301" s="19">
        <f t="shared" si="49"/>
        <v>56.625</v>
      </c>
    </row>
    <row r="302" spans="1:22" ht="13.5" x14ac:dyDescent="0.25">
      <c r="A302" s="3">
        <f>RSI!A302</f>
        <v>42445</v>
      </c>
      <c r="B302" s="2">
        <f>RSI!B302</f>
        <v>12.7324</v>
      </c>
      <c r="C302" s="2">
        <f>RSI!I302</f>
        <v>64.811955863872143</v>
      </c>
      <c r="D302" s="2">
        <f>MACD!E302</f>
        <v>2.5232709235980977E-2</v>
      </c>
      <c r="E302" s="2">
        <f>MACD!F302</f>
        <v>4.8269204179866833E-2</v>
      </c>
      <c r="F302" s="2">
        <f>'Moving Avg'!D302</f>
        <v>12.703779999999998</v>
      </c>
      <c r="G302" s="2">
        <f>'Moving Avg'!F302</f>
        <v>12.619744999999998</v>
      </c>
      <c r="H302" s="2">
        <f>'Moving Avg'!G302</f>
        <v>12.284333999999996</v>
      </c>
      <c r="I302" s="2">
        <f>'Moving Avg'!H302</f>
        <v>11.510027500000001</v>
      </c>
      <c r="J302" s="17" t="str">
        <f>OBV!F302</f>
        <v>BULLISH</v>
      </c>
      <c r="K302" s="17" t="str">
        <f>OBV!G302</f>
        <v>STRONG</v>
      </c>
      <c r="L302" s="17" t="str">
        <f>OBV!H302</f>
        <v>CONFIRMED BULLISH</v>
      </c>
      <c r="M302" s="19">
        <f t="shared" si="40"/>
        <v>25</v>
      </c>
      <c r="N302" s="19">
        <f t="shared" si="41"/>
        <v>100</v>
      </c>
      <c r="O302" s="19">
        <f t="shared" si="42"/>
        <v>50</v>
      </c>
      <c r="P302" s="19">
        <f t="shared" si="43"/>
        <v>100</v>
      </c>
      <c r="Q302" s="20">
        <f t="shared" si="44"/>
        <v>66.25</v>
      </c>
      <c r="R302" s="20">
        <f t="shared" si="45"/>
        <v>67.5</v>
      </c>
      <c r="S302" s="20">
        <f t="shared" si="46"/>
        <v>76.25</v>
      </c>
      <c r="T302" s="20">
        <f t="shared" si="47"/>
        <v>68.75</v>
      </c>
      <c r="U302" s="19">
        <f t="shared" si="48"/>
        <v>70</v>
      </c>
      <c r="V302" s="19">
        <f t="shared" si="49"/>
        <v>69.6875</v>
      </c>
    </row>
    <row r="303" spans="1:22" ht="13.5" x14ac:dyDescent="0.25">
      <c r="A303" s="3">
        <f>RSI!A303</f>
        <v>42446</v>
      </c>
      <c r="B303" s="2">
        <f>RSI!B303</f>
        <v>12.517799999999999</v>
      </c>
      <c r="C303" s="2">
        <f>RSI!I303</f>
        <v>50.278469842214541</v>
      </c>
      <c r="D303" s="2">
        <f>MACD!E303</f>
        <v>3.7401089243186192E-2</v>
      </c>
      <c r="E303" s="2">
        <f>MACD!F303</f>
        <v>4.609558119253071E-2</v>
      </c>
      <c r="F303" s="2">
        <f>'Moving Avg'!D303</f>
        <v>12.66802</v>
      </c>
      <c r="G303" s="2">
        <f>'Moving Avg'!F303</f>
        <v>12.614735</v>
      </c>
      <c r="H303" s="2">
        <f>'Moving Avg'!G303</f>
        <v>12.306507999999997</v>
      </c>
      <c r="I303" s="2">
        <f>'Moving Avg'!H303</f>
        <v>11.515102500000003</v>
      </c>
      <c r="J303" s="17" t="str">
        <f>OBV!F303</f>
        <v>BEARISH</v>
      </c>
      <c r="K303" s="17" t="str">
        <f>OBV!G303</f>
        <v>NEUTRAL</v>
      </c>
      <c r="L303" s="17" t="str">
        <f>OBV!H303</f>
        <v>CONFIRMED BEARISH</v>
      </c>
      <c r="M303" s="19">
        <f t="shared" si="40"/>
        <v>25</v>
      </c>
      <c r="N303" s="19">
        <f t="shared" si="41"/>
        <v>45</v>
      </c>
      <c r="O303" s="19">
        <f t="shared" si="42"/>
        <v>50</v>
      </c>
      <c r="P303" s="19">
        <f t="shared" si="43"/>
        <v>16.5</v>
      </c>
      <c r="Q303" s="20">
        <f t="shared" si="44"/>
        <v>34.475000000000001</v>
      </c>
      <c r="R303" s="20">
        <f t="shared" si="45"/>
        <v>35.625</v>
      </c>
      <c r="S303" s="20">
        <f t="shared" si="46"/>
        <v>30.425000000000001</v>
      </c>
      <c r="T303" s="20">
        <f t="shared" si="47"/>
        <v>34.125</v>
      </c>
      <c r="U303" s="19">
        <f t="shared" si="48"/>
        <v>33.508333333333333</v>
      </c>
      <c r="V303" s="19">
        <f t="shared" si="49"/>
        <v>33.662499999999994</v>
      </c>
    </row>
    <row r="304" spans="1:22" ht="13.5" x14ac:dyDescent="0.25">
      <c r="A304" s="3">
        <f>RSI!A304</f>
        <v>42447</v>
      </c>
      <c r="B304" s="2">
        <f>RSI!B304</f>
        <v>12.6609</v>
      </c>
      <c r="C304" s="2">
        <f>RSI!I304</f>
        <v>57.174671767873875</v>
      </c>
      <c r="D304" s="2">
        <f>MACD!E304</f>
        <v>3.7131289086515196E-2</v>
      </c>
      <c r="E304" s="2">
        <f>MACD!F304</f>
        <v>4.4302722771327616E-2</v>
      </c>
      <c r="F304" s="2">
        <f>'Moving Avg'!D304</f>
        <v>12.660880000000001</v>
      </c>
      <c r="G304" s="2">
        <f>'Moving Avg'!F304</f>
        <v>12.614735</v>
      </c>
      <c r="H304" s="2">
        <f>'Moving Avg'!G304</f>
        <v>12.334405999999996</v>
      </c>
      <c r="I304" s="2">
        <f>'Moving Avg'!H304</f>
        <v>11.521170500000004</v>
      </c>
      <c r="J304" s="17" t="str">
        <f>OBV!F304</f>
        <v>BEARISH</v>
      </c>
      <c r="K304" s="17" t="str">
        <f>OBV!G304</f>
        <v>NEUTRAL</v>
      </c>
      <c r="L304" s="17" t="str">
        <f>OBV!H304</f>
        <v>CONFIRMED BEARISH</v>
      </c>
      <c r="M304" s="19">
        <f t="shared" si="40"/>
        <v>25</v>
      </c>
      <c r="N304" s="19">
        <f t="shared" si="41"/>
        <v>45</v>
      </c>
      <c r="O304" s="19">
        <f t="shared" si="42"/>
        <v>50</v>
      </c>
      <c r="P304" s="19">
        <f t="shared" si="43"/>
        <v>16.5</v>
      </c>
      <c r="Q304" s="20">
        <f t="shared" si="44"/>
        <v>34.475000000000001</v>
      </c>
      <c r="R304" s="20">
        <f t="shared" si="45"/>
        <v>35.625</v>
      </c>
      <c r="S304" s="20">
        <f t="shared" si="46"/>
        <v>30.425000000000001</v>
      </c>
      <c r="T304" s="20">
        <f t="shared" si="47"/>
        <v>34.125</v>
      </c>
      <c r="U304" s="19">
        <f t="shared" si="48"/>
        <v>33.508333333333333</v>
      </c>
      <c r="V304" s="19">
        <f t="shared" si="49"/>
        <v>33.662499999999994</v>
      </c>
    </row>
    <row r="305" spans="1:22" ht="13.5" x14ac:dyDescent="0.25">
      <c r="A305" s="3">
        <f>RSI!A305</f>
        <v>42450</v>
      </c>
      <c r="B305" s="2">
        <f>RSI!B305</f>
        <v>12.946999999999999</v>
      </c>
      <c r="C305" s="2">
        <f>RSI!I305</f>
        <v>67.02259875287568</v>
      </c>
      <c r="D305" s="2">
        <f>MACD!E305</f>
        <v>-1.6115035044546033E-3</v>
      </c>
      <c r="E305" s="2">
        <f>MACD!F305</f>
        <v>3.5119877516171176E-2</v>
      </c>
      <c r="F305" s="2">
        <f>'Moving Avg'!D305</f>
        <v>12.718099999999998</v>
      </c>
      <c r="G305" s="2">
        <f>'Moving Avg'!F305</f>
        <v>12.6294</v>
      </c>
      <c r="H305" s="2">
        <f>'Moving Avg'!G305</f>
        <v>12.365163999999998</v>
      </c>
      <c r="I305" s="2">
        <f>'Moving Avg'!H305</f>
        <v>11.527281500000004</v>
      </c>
      <c r="J305" s="17" t="str">
        <f>OBV!F305</f>
        <v>BULLISH</v>
      </c>
      <c r="K305" s="17" t="str">
        <f>OBV!G305</f>
        <v>STRONG</v>
      </c>
      <c r="L305" s="17" t="str">
        <f>OBV!H305</f>
        <v>CONFIRMED BULLISH</v>
      </c>
      <c r="M305" s="19">
        <f t="shared" si="40"/>
        <v>25</v>
      </c>
      <c r="N305" s="19">
        <f t="shared" si="41"/>
        <v>100</v>
      </c>
      <c r="O305" s="19">
        <f t="shared" si="42"/>
        <v>50</v>
      </c>
      <c r="P305" s="19">
        <f t="shared" si="43"/>
        <v>100</v>
      </c>
      <c r="Q305" s="20">
        <f t="shared" si="44"/>
        <v>66.25</v>
      </c>
      <c r="R305" s="20">
        <f t="shared" si="45"/>
        <v>67.5</v>
      </c>
      <c r="S305" s="20">
        <f t="shared" si="46"/>
        <v>76.25</v>
      </c>
      <c r="T305" s="20">
        <f t="shared" si="47"/>
        <v>68.75</v>
      </c>
      <c r="U305" s="19">
        <f t="shared" si="48"/>
        <v>70</v>
      </c>
      <c r="V305" s="19">
        <f t="shared" si="49"/>
        <v>69.6875</v>
      </c>
    </row>
    <row r="306" spans="1:22" ht="13.5" x14ac:dyDescent="0.25">
      <c r="A306" s="3">
        <f>RSI!A306</f>
        <v>42451</v>
      </c>
      <c r="B306" s="2">
        <f>RSI!B306</f>
        <v>13.1401</v>
      </c>
      <c r="C306" s="2">
        <f>RSI!I306</f>
        <v>71.745238936399531</v>
      </c>
      <c r="D306" s="2">
        <f>MACD!E306</f>
        <v>-5.1142050366275171E-2</v>
      </c>
      <c r="E306" s="2">
        <f>MACD!F306</f>
        <v>1.7867491939681908E-2</v>
      </c>
      <c r="F306" s="2">
        <f>'Moving Avg'!D306</f>
        <v>12.79964</v>
      </c>
      <c r="G306" s="2">
        <f>'Moving Avg'!F306</f>
        <v>12.653359999999999</v>
      </c>
      <c r="H306" s="2">
        <f>'Moving Avg'!G306</f>
        <v>12.400641999999998</v>
      </c>
      <c r="I306" s="2">
        <f>'Moving Avg'!H306</f>
        <v>11.534393000000005</v>
      </c>
      <c r="J306" s="17" t="str">
        <f>OBV!F306</f>
        <v>BULLISH</v>
      </c>
      <c r="K306" s="17" t="str">
        <f>OBV!G306</f>
        <v>STRONG</v>
      </c>
      <c r="L306" s="17" t="str">
        <f>OBV!H306</f>
        <v>CONFIRMED BULLISH</v>
      </c>
      <c r="M306" s="19">
        <f t="shared" si="40"/>
        <v>0</v>
      </c>
      <c r="N306" s="19">
        <f t="shared" si="41"/>
        <v>100</v>
      </c>
      <c r="O306" s="19">
        <f t="shared" si="42"/>
        <v>50</v>
      </c>
      <c r="P306" s="19">
        <f t="shared" si="43"/>
        <v>100</v>
      </c>
      <c r="Q306" s="20">
        <f t="shared" si="44"/>
        <v>57.5</v>
      </c>
      <c r="R306" s="20">
        <f t="shared" si="45"/>
        <v>62.5</v>
      </c>
      <c r="S306" s="20">
        <f t="shared" si="46"/>
        <v>72.5</v>
      </c>
      <c r="T306" s="20">
        <f t="shared" si="47"/>
        <v>62.5</v>
      </c>
      <c r="U306" s="19">
        <f t="shared" si="48"/>
        <v>64.166666666666671</v>
      </c>
      <c r="V306" s="19">
        <f t="shared" si="49"/>
        <v>63.75</v>
      </c>
    </row>
    <row r="307" spans="1:22" ht="13.5" x14ac:dyDescent="0.25">
      <c r="A307" s="3">
        <f>RSI!A307</f>
        <v>42452</v>
      </c>
      <c r="B307" s="2">
        <f>RSI!B307</f>
        <v>13.0185</v>
      </c>
      <c r="C307" s="2">
        <f>RSI!I307</f>
        <v>65.394215061599937</v>
      </c>
      <c r="D307" s="2">
        <f>MACD!E307</f>
        <v>-8.744954947036554E-2</v>
      </c>
      <c r="E307" s="2">
        <f>MACD!F307</f>
        <v>-3.1959163423275812E-3</v>
      </c>
      <c r="F307" s="2">
        <f>'Moving Avg'!D307</f>
        <v>12.856860000000001</v>
      </c>
      <c r="G307" s="2">
        <f>'Moving Avg'!F307</f>
        <v>12.671954999999999</v>
      </c>
      <c r="H307" s="2">
        <f>'Moving Avg'!G307</f>
        <v>12.435261999999998</v>
      </c>
      <c r="I307" s="2">
        <f>'Moving Avg'!H307</f>
        <v>11.541035000000006</v>
      </c>
      <c r="J307" s="17" t="str">
        <f>OBV!F307</f>
        <v>BULLISH</v>
      </c>
      <c r="K307" s="17" t="str">
        <f>OBV!G307</f>
        <v>STRONG</v>
      </c>
      <c r="L307" s="17" t="str">
        <f>OBV!H307</f>
        <v>CONFIRMED BULLISH</v>
      </c>
      <c r="M307" s="19">
        <f t="shared" si="40"/>
        <v>25</v>
      </c>
      <c r="N307" s="19">
        <f t="shared" si="41"/>
        <v>100</v>
      </c>
      <c r="O307" s="19">
        <f t="shared" si="42"/>
        <v>50</v>
      </c>
      <c r="P307" s="19">
        <f t="shared" si="43"/>
        <v>100</v>
      </c>
      <c r="Q307" s="20">
        <f t="shared" si="44"/>
        <v>66.25</v>
      </c>
      <c r="R307" s="20">
        <f t="shared" si="45"/>
        <v>67.5</v>
      </c>
      <c r="S307" s="20">
        <f t="shared" si="46"/>
        <v>76.25</v>
      </c>
      <c r="T307" s="20">
        <f t="shared" si="47"/>
        <v>68.75</v>
      </c>
      <c r="U307" s="19">
        <f t="shared" si="48"/>
        <v>70</v>
      </c>
      <c r="V307" s="19">
        <f t="shared" si="49"/>
        <v>69.6875</v>
      </c>
    </row>
    <row r="308" spans="1:22" ht="13.5" x14ac:dyDescent="0.25">
      <c r="A308" s="3">
        <f>RSI!A308</f>
        <v>42453</v>
      </c>
      <c r="B308" s="2">
        <f>RSI!B308</f>
        <v>12.875500000000001</v>
      </c>
      <c r="C308" s="2">
        <f>RSI!I308</f>
        <v>58.802019988176497</v>
      </c>
      <c r="D308" s="2">
        <f>MACD!E308</f>
        <v>-8.2504717720347287E-2</v>
      </c>
      <c r="E308" s="2">
        <f>MACD!F308</f>
        <v>-1.9057676617931521E-2</v>
      </c>
      <c r="F308" s="2">
        <f>'Moving Avg'!D308</f>
        <v>12.928400000000002</v>
      </c>
      <c r="G308" s="2">
        <f>'Moving Avg'!F308</f>
        <v>12.68662</v>
      </c>
      <c r="H308" s="2">
        <f>'Moving Avg'!G308</f>
        <v>12.465305999999998</v>
      </c>
      <c r="I308" s="2">
        <f>'Moving Avg'!H308</f>
        <v>11.547309000000009</v>
      </c>
      <c r="J308" s="17" t="str">
        <f>OBV!F308</f>
        <v>BULLISH</v>
      </c>
      <c r="K308" s="17" t="str">
        <f>OBV!G308</f>
        <v>STRONG</v>
      </c>
      <c r="L308" s="17" t="str">
        <f>OBV!H308</f>
        <v>CONFIRMED BULLISH</v>
      </c>
      <c r="M308" s="19">
        <f t="shared" si="40"/>
        <v>25</v>
      </c>
      <c r="N308" s="19">
        <f t="shared" si="41"/>
        <v>100</v>
      </c>
      <c r="O308" s="19">
        <f t="shared" si="42"/>
        <v>50</v>
      </c>
      <c r="P308" s="19">
        <f t="shared" si="43"/>
        <v>100</v>
      </c>
      <c r="Q308" s="20">
        <f t="shared" si="44"/>
        <v>66.25</v>
      </c>
      <c r="R308" s="20">
        <f t="shared" si="45"/>
        <v>67.5</v>
      </c>
      <c r="S308" s="20">
        <f t="shared" si="46"/>
        <v>76.25</v>
      </c>
      <c r="T308" s="20">
        <f t="shared" si="47"/>
        <v>68.75</v>
      </c>
      <c r="U308" s="19">
        <f t="shared" si="48"/>
        <v>70</v>
      </c>
      <c r="V308" s="19">
        <f t="shared" si="49"/>
        <v>69.6875</v>
      </c>
    </row>
    <row r="309" spans="1:22" ht="13.5" x14ac:dyDescent="0.25">
      <c r="A309" s="3">
        <f>RSI!A309</f>
        <v>42454</v>
      </c>
      <c r="B309" s="2">
        <f>RSI!B309</f>
        <v>12.796799999999999</v>
      </c>
      <c r="C309" s="2">
        <f>RSI!I309</f>
        <v>55.486861771537754</v>
      </c>
      <c r="D309" s="2">
        <f>MACD!E309</f>
        <v>-7.3899453896597578E-2</v>
      </c>
      <c r="E309" s="2">
        <f>MACD!F309</f>
        <v>-3.0026032073664735E-2</v>
      </c>
      <c r="F309" s="2">
        <f>'Moving Avg'!D309</f>
        <v>12.955580000000001</v>
      </c>
      <c r="G309" s="2">
        <f>'Moving Avg'!F309</f>
        <v>12.698064999999998</v>
      </c>
      <c r="H309" s="2">
        <f>'Moving Avg'!G309</f>
        <v>12.493775999999999</v>
      </c>
      <c r="I309" s="2">
        <f>'Moving Avg'!H309</f>
        <v>11.553016000000008</v>
      </c>
      <c r="J309" s="17" t="str">
        <f>OBV!F309</f>
        <v>BULLISH</v>
      </c>
      <c r="K309" s="17" t="str">
        <f>OBV!G309</f>
        <v>STRONG</v>
      </c>
      <c r="L309" s="17" t="str">
        <f>OBV!H309</f>
        <v>CONFIRMED BULLISH</v>
      </c>
      <c r="M309" s="19">
        <f t="shared" si="40"/>
        <v>25</v>
      </c>
      <c r="N309" s="19">
        <f t="shared" si="41"/>
        <v>100</v>
      </c>
      <c r="O309" s="19">
        <f t="shared" si="42"/>
        <v>50</v>
      </c>
      <c r="P309" s="19">
        <f t="shared" si="43"/>
        <v>100</v>
      </c>
      <c r="Q309" s="20">
        <f t="shared" si="44"/>
        <v>66.25</v>
      </c>
      <c r="R309" s="20">
        <f t="shared" si="45"/>
        <v>67.5</v>
      </c>
      <c r="S309" s="20">
        <f t="shared" si="46"/>
        <v>76.25</v>
      </c>
      <c r="T309" s="20">
        <f t="shared" si="47"/>
        <v>68.75</v>
      </c>
      <c r="U309" s="19">
        <f t="shared" si="48"/>
        <v>70</v>
      </c>
      <c r="V309" s="19">
        <f t="shared" si="49"/>
        <v>69.6875</v>
      </c>
    </row>
    <row r="310" spans="1:22" ht="13.5" x14ac:dyDescent="0.25">
      <c r="A310" s="3">
        <f>RSI!A310</f>
        <v>42457</v>
      </c>
      <c r="B310" s="2">
        <f>RSI!B310</f>
        <v>12.875500000000001</v>
      </c>
      <c r="C310" s="2">
        <f>RSI!I310</f>
        <v>58.034783962277629</v>
      </c>
      <c r="D310" s="2">
        <f>MACD!E310</f>
        <v>-7.8779096725321907E-2</v>
      </c>
      <c r="E310" s="2">
        <f>MACD!F310</f>
        <v>-3.9776645003996171E-2</v>
      </c>
      <c r="F310" s="2">
        <f>'Moving Avg'!D310</f>
        <v>12.941280000000001</v>
      </c>
      <c r="G310" s="2">
        <f>'Moving Avg'!F310</f>
        <v>12.713089999999998</v>
      </c>
      <c r="H310" s="2">
        <f>'Moving Avg'!G310</f>
        <v>12.523820000000001</v>
      </c>
      <c r="I310" s="2">
        <f>'Moving Avg'!H310</f>
        <v>11.559116500000011</v>
      </c>
      <c r="J310" s="17" t="str">
        <f>OBV!F310</f>
        <v>BULLISH</v>
      </c>
      <c r="K310" s="17" t="str">
        <f>OBV!G310</f>
        <v>NEUTRAL</v>
      </c>
      <c r="L310" s="17" t="str">
        <f>OBV!H310</f>
        <v>BULLISH DIVERGENCE</v>
      </c>
      <c r="M310" s="19">
        <f t="shared" si="40"/>
        <v>25</v>
      </c>
      <c r="N310" s="19">
        <f t="shared" si="41"/>
        <v>100</v>
      </c>
      <c r="O310" s="19">
        <f t="shared" si="42"/>
        <v>50</v>
      </c>
      <c r="P310" s="19">
        <f t="shared" si="43"/>
        <v>66.5</v>
      </c>
      <c r="Q310" s="20">
        <f t="shared" si="44"/>
        <v>61.225000000000001</v>
      </c>
      <c r="R310" s="20">
        <f t="shared" si="45"/>
        <v>59.125</v>
      </c>
      <c r="S310" s="20">
        <f t="shared" si="46"/>
        <v>61.174999999999997</v>
      </c>
      <c r="T310" s="20">
        <f t="shared" si="47"/>
        <v>60.375</v>
      </c>
      <c r="U310" s="19">
        <f t="shared" si="48"/>
        <v>60.508333333333326</v>
      </c>
      <c r="V310" s="19">
        <f t="shared" si="49"/>
        <v>60.474999999999994</v>
      </c>
    </row>
    <row r="311" spans="1:22" ht="13.5" x14ac:dyDescent="0.25">
      <c r="A311" s="3">
        <f>RSI!A311</f>
        <v>42458</v>
      </c>
      <c r="B311" s="2">
        <f>RSI!B311</f>
        <v>12.839700000000001</v>
      </c>
      <c r="C311" s="2">
        <f>RSI!I311</f>
        <v>56.451827638671958</v>
      </c>
      <c r="D311" s="2">
        <f>MACD!E311</f>
        <v>-7.0498143423321835E-2</v>
      </c>
      <c r="E311" s="2">
        <f>MACD!F311</f>
        <v>-4.5920944687861308E-2</v>
      </c>
      <c r="F311" s="2">
        <f>'Moving Avg'!D311</f>
        <v>12.881200000000002</v>
      </c>
      <c r="G311" s="2">
        <f>'Moving Avg'!F311</f>
        <v>12.727394999999998</v>
      </c>
      <c r="H311" s="2">
        <f>'Moving Avg'!G311</f>
        <v>12.546566</v>
      </c>
      <c r="I311" s="2">
        <f>'Moving Avg'!H311</f>
        <v>11.565558500000011</v>
      </c>
      <c r="J311" s="17" t="str">
        <f>OBV!F311</f>
        <v>BEARISH</v>
      </c>
      <c r="K311" s="17" t="str">
        <f>OBV!G311</f>
        <v>WEAK</v>
      </c>
      <c r="L311" s="17" t="str">
        <f>OBV!H311</f>
        <v>CONFIRMED BEARISH</v>
      </c>
      <c r="M311" s="19">
        <f t="shared" si="40"/>
        <v>25</v>
      </c>
      <c r="N311" s="19">
        <f t="shared" si="41"/>
        <v>100</v>
      </c>
      <c r="O311" s="19">
        <f t="shared" si="42"/>
        <v>50</v>
      </c>
      <c r="P311" s="19">
        <f t="shared" si="43"/>
        <v>0</v>
      </c>
      <c r="Q311" s="20">
        <f t="shared" si="44"/>
        <v>51.25</v>
      </c>
      <c r="R311" s="20">
        <f t="shared" si="45"/>
        <v>42.5</v>
      </c>
      <c r="S311" s="20">
        <f t="shared" si="46"/>
        <v>31.25</v>
      </c>
      <c r="T311" s="20">
        <f t="shared" si="47"/>
        <v>43.75</v>
      </c>
      <c r="U311" s="19">
        <f t="shared" si="48"/>
        <v>41.666666666666664</v>
      </c>
      <c r="V311" s="19">
        <f t="shared" si="49"/>
        <v>42.1875</v>
      </c>
    </row>
    <row r="312" spans="1:22" ht="13.5" x14ac:dyDescent="0.25">
      <c r="A312" s="3">
        <f>RSI!A312</f>
        <v>42459</v>
      </c>
      <c r="B312" s="2">
        <f>RSI!B312</f>
        <v>12.8254</v>
      </c>
      <c r="C312" s="2">
        <f>RSI!I312</f>
        <v>55.797145882345575</v>
      </c>
      <c r="D312" s="2">
        <f>MACD!E312</f>
        <v>-6.3370352164794141E-2</v>
      </c>
      <c r="E312" s="2">
        <f>MACD!F312</f>
        <v>-4.941082618324788E-2</v>
      </c>
      <c r="F312" s="2">
        <f>'Moving Avg'!D312</f>
        <v>12.842580000000002</v>
      </c>
      <c r="G312" s="2">
        <f>'Moving Avg'!F312</f>
        <v>12.740984999999998</v>
      </c>
      <c r="H312" s="2">
        <f>'Moving Avg'!G312</f>
        <v>12.567309999999999</v>
      </c>
      <c r="I312" s="2">
        <f>'Moving Avg'!H312</f>
        <v>11.571963500000011</v>
      </c>
      <c r="J312" s="17" t="str">
        <f>OBV!F312</f>
        <v>BEARISH</v>
      </c>
      <c r="K312" s="17" t="str">
        <f>OBV!G312</f>
        <v>WEAK</v>
      </c>
      <c r="L312" s="17" t="str">
        <f>OBV!H312</f>
        <v>CONFIRMED BEARISH</v>
      </c>
      <c r="M312" s="19">
        <f t="shared" si="40"/>
        <v>25</v>
      </c>
      <c r="N312" s="19">
        <f t="shared" si="41"/>
        <v>45</v>
      </c>
      <c r="O312" s="19">
        <f t="shared" si="42"/>
        <v>50</v>
      </c>
      <c r="P312" s="19">
        <f t="shared" si="43"/>
        <v>0</v>
      </c>
      <c r="Q312" s="20">
        <f t="shared" si="44"/>
        <v>32</v>
      </c>
      <c r="R312" s="20">
        <f t="shared" si="45"/>
        <v>31.5</v>
      </c>
      <c r="S312" s="20">
        <f t="shared" si="46"/>
        <v>23</v>
      </c>
      <c r="T312" s="20">
        <f t="shared" si="47"/>
        <v>30</v>
      </c>
      <c r="U312" s="19">
        <f t="shared" si="48"/>
        <v>28.833333333333332</v>
      </c>
      <c r="V312" s="19">
        <f t="shared" si="49"/>
        <v>29.125</v>
      </c>
    </row>
    <row r="313" spans="1:22" ht="13.5" x14ac:dyDescent="0.25">
      <c r="A313" s="3">
        <f>RSI!A313</f>
        <v>42460</v>
      </c>
      <c r="B313" s="2">
        <f>RSI!B313</f>
        <v>12.839700000000001</v>
      </c>
      <c r="C313" s="2">
        <f>RSI!I313</f>
        <v>56.342397295340355</v>
      </c>
      <c r="D313" s="2">
        <f>MACD!E313</f>
        <v>-9.2198204003098638E-2</v>
      </c>
      <c r="E313" s="2">
        <f>MACD!F313</f>
        <v>-5.7968301747218037E-2</v>
      </c>
      <c r="F313" s="2">
        <f>'Moving Avg'!D313</f>
        <v>12.835419999999999</v>
      </c>
      <c r="G313" s="2">
        <f>'Moving Avg'!F313</f>
        <v>12.751714999999997</v>
      </c>
      <c r="H313" s="2">
        <f>'Moving Avg'!G313</f>
        <v>12.583476000000001</v>
      </c>
      <c r="I313" s="2">
        <f>'Moving Avg'!H313</f>
        <v>11.578579000000012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  <c r="M313" s="19">
        <f t="shared" si="40"/>
        <v>25</v>
      </c>
      <c r="N313" s="19">
        <f t="shared" si="41"/>
        <v>100</v>
      </c>
      <c r="O313" s="19">
        <f t="shared" si="42"/>
        <v>50</v>
      </c>
      <c r="P313" s="19">
        <f t="shared" si="43"/>
        <v>16.5</v>
      </c>
      <c r="Q313" s="20">
        <f t="shared" si="44"/>
        <v>53.725000000000001</v>
      </c>
      <c r="R313" s="20">
        <f t="shared" si="45"/>
        <v>46.625</v>
      </c>
      <c r="S313" s="20">
        <f t="shared" si="46"/>
        <v>38.674999999999997</v>
      </c>
      <c r="T313" s="20">
        <f t="shared" si="47"/>
        <v>47.875</v>
      </c>
      <c r="U313" s="19">
        <f t="shared" si="48"/>
        <v>46.341666666666661</v>
      </c>
      <c r="V313" s="19">
        <f t="shared" si="49"/>
        <v>46.724999999999994</v>
      </c>
    </row>
    <row r="314" spans="1:22" ht="13.5" x14ac:dyDescent="0.25">
      <c r="A314" s="3">
        <f>RSI!A314</f>
        <v>42461</v>
      </c>
      <c r="B314" s="2">
        <f>RSI!B314</f>
        <v>12.6609</v>
      </c>
      <c r="C314" s="2">
        <f>RSI!I314</f>
        <v>48.317062311812904</v>
      </c>
      <c r="D314" s="2">
        <f>MACD!E314</f>
        <v>-8.2141983033073629E-2</v>
      </c>
      <c r="E314" s="2">
        <f>MACD!F314</f>
        <v>-6.2803038004389161E-2</v>
      </c>
      <c r="F314" s="2">
        <f>'Moving Avg'!D314</f>
        <v>12.808240000000001</v>
      </c>
      <c r="G314" s="2">
        <f>'Moving Avg'!F314</f>
        <v>12.753504999999995</v>
      </c>
      <c r="H314" s="2">
        <f>'Moving Avg'!G314</f>
        <v>12.599213999999996</v>
      </c>
      <c r="I314" s="2">
        <f>'Moving Avg'!H314</f>
        <v>11.58287100000001</v>
      </c>
      <c r="J314" s="17" t="str">
        <f>OBV!F314</f>
        <v>BEARISH</v>
      </c>
      <c r="K314" s="17" t="str">
        <f>OBV!G314</f>
        <v>NEUTRAL</v>
      </c>
      <c r="L314" s="17" t="str">
        <f>OBV!H314</f>
        <v>CONFIRMED BEARISH</v>
      </c>
      <c r="M314" s="19">
        <f t="shared" si="40"/>
        <v>25</v>
      </c>
      <c r="N314" s="19">
        <f t="shared" si="41"/>
        <v>45</v>
      </c>
      <c r="O314" s="19">
        <f t="shared" si="42"/>
        <v>50</v>
      </c>
      <c r="P314" s="19">
        <f t="shared" si="43"/>
        <v>16.5</v>
      </c>
      <c r="Q314" s="20">
        <f t="shared" si="44"/>
        <v>34.475000000000001</v>
      </c>
      <c r="R314" s="20">
        <f t="shared" si="45"/>
        <v>35.625</v>
      </c>
      <c r="S314" s="20">
        <f t="shared" si="46"/>
        <v>30.425000000000001</v>
      </c>
      <c r="T314" s="20">
        <f t="shared" si="47"/>
        <v>34.125</v>
      </c>
      <c r="U314" s="19">
        <f t="shared" si="48"/>
        <v>33.508333333333333</v>
      </c>
      <c r="V314" s="19">
        <f t="shared" si="49"/>
        <v>33.662499999999994</v>
      </c>
    </row>
    <row r="315" spans="1:22" ht="13.5" x14ac:dyDescent="0.25">
      <c r="A315" s="3">
        <f>RSI!A315</f>
        <v>42464</v>
      </c>
      <c r="B315" s="2">
        <f>RSI!B315</f>
        <v>12.875500000000001</v>
      </c>
      <c r="C315" s="2">
        <f>RSI!I315</f>
        <v>56.35288393015324</v>
      </c>
      <c r="D315" s="2">
        <f>MACD!E315</f>
        <v>-4.5207998135955663E-2</v>
      </c>
      <c r="E315" s="2">
        <f>MACD!F315</f>
        <v>-5.928403003070247E-2</v>
      </c>
      <c r="F315" s="2">
        <f>'Moving Avg'!D315</f>
        <v>12.808240000000001</v>
      </c>
      <c r="G315" s="2">
        <f>'Moving Avg'!F315</f>
        <v>12.771389999999995</v>
      </c>
      <c r="H315" s="2">
        <f>'Moving Avg'!G315</f>
        <v>12.620816</v>
      </c>
      <c r="I315" s="2">
        <f>'Moving Avg'!H315</f>
        <v>11.588307500000008</v>
      </c>
      <c r="J315" s="17" t="str">
        <f>OBV!F315</f>
        <v>BULLISH</v>
      </c>
      <c r="K315" s="17" t="str">
        <f>OBV!G315</f>
        <v>NEUTRAL</v>
      </c>
      <c r="L315" s="17" t="str">
        <f>OBV!H315</f>
        <v>NEUTRAL</v>
      </c>
      <c r="M315" s="19">
        <f t="shared" si="40"/>
        <v>25</v>
      </c>
      <c r="N315" s="19">
        <f t="shared" si="41"/>
        <v>0</v>
      </c>
      <c r="O315" s="19">
        <f t="shared" si="42"/>
        <v>50</v>
      </c>
      <c r="P315" s="19">
        <f t="shared" si="43"/>
        <v>49.5</v>
      </c>
      <c r="Q315" s="20">
        <f t="shared" si="44"/>
        <v>23.675000000000001</v>
      </c>
      <c r="R315" s="20">
        <f t="shared" si="45"/>
        <v>34.875</v>
      </c>
      <c r="S315" s="20">
        <f t="shared" si="46"/>
        <v>38.525000000000006</v>
      </c>
      <c r="T315" s="20">
        <f t="shared" si="47"/>
        <v>31.125</v>
      </c>
      <c r="U315" s="19">
        <f t="shared" si="48"/>
        <v>32.358333333333334</v>
      </c>
      <c r="V315" s="19">
        <f t="shared" si="49"/>
        <v>32.049999999999997</v>
      </c>
    </row>
    <row r="316" spans="1:22" ht="13.5" x14ac:dyDescent="0.25">
      <c r="A316" s="3">
        <f>RSI!A316</f>
        <v>42465</v>
      </c>
      <c r="B316" s="2">
        <f>RSI!B316</f>
        <v>12.803900000000001</v>
      </c>
      <c r="C316" s="2">
        <f>RSI!I316</f>
        <v>53.371223100646773</v>
      </c>
      <c r="D316" s="2">
        <f>MACD!E316</f>
        <v>2.0070286306356877E-2</v>
      </c>
      <c r="E316" s="2">
        <f>MACD!F316</f>
        <v>-4.3413166763290607E-2</v>
      </c>
      <c r="F316" s="2">
        <f>'Moving Avg'!D316</f>
        <v>12.801080000000002</v>
      </c>
      <c r="G316" s="2">
        <f>'Moving Avg'!F316</f>
        <v>12.785694999999997</v>
      </c>
      <c r="H316" s="2">
        <f>'Moving Avg'!G316</f>
        <v>12.637267999999999</v>
      </c>
      <c r="I316" s="2">
        <f>'Moving Avg'!H316</f>
        <v>11.592957000000007</v>
      </c>
      <c r="J316" s="17" t="str">
        <f>OBV!F316</f>
        <v>BULLISH</v>
      </c>
      <c r="K316" s="17" t="str">
        <f>OBV!G316</f>
        <v>NEUTRAL</v>
      </c>
      <c r="L316" s="17" t="str">
        <f>OBV!H316</f>
        <v>BULLISH DIVERGENCE</v>
      </c>
      <c r="M316" s="19">
        <f t="shared" si="40"/>
        <v>25</v>
      </c>
      <c r="N316" s="19">
        <f t="shared" si="41"/>
        <v>0</v>
      </c>
      <c r="O316" s="19">
        <f t="shared" si="42"/>
        <v>50</v>
      </c>
      <c r="P316" s="19">
        <f t="shared" si="43"/>
        <v>66.5</v>
      </c>
      <c r="Q316" s="20">
        <f t="shared" si="44"/>
        <v>26.225000000000001</v>
      </c>
      <c r="R316" s="20">
        <f t="shared" si="45"/>
        <v>39.125</v>
      </c>
      <c r="S316" s="20">
        <f t="shared" si="46"/>
        <v>46.174999999999997</v>
      </c>
      <c r="T316" s="20">
        <f t="shared" si="47"/>
        <v>35.375</v>
      </c>
      <c r="U316" s="19">
        <f t="shared" si="48"/>
        <v>37.174999999999997</v>
      </c>
      <c r="V316" s="19">
        <f t="shared" si="49"/>
        <v>36.724999999999994</v>
      </c>
    </row>
    <row r="317" spans="1:22" ht="13.5" x14ac:dyDescent="0.25">
      <c r="A317" s="3">
        <f>RSI!A317</f>
        <v>42466</v>
      </c>
      <c r="B317" s="2">
        <f>RSI!B317</f>
        <v>12.875500000000001</v>
      </c>
      <c r="C317" s="2">
        <f>RSI!I317</f>
        <v>55.884925139288029</v>
      </c>
      <c r="D317" s="2">
        <f>MACD!E317</f>
        <v>5.080546316222545E-2</v>
      </c>
      <c r="E317" s="2">
        <f>MACD!F317</f>
        <v>-2.4569440778187394E-2</v>
      </c>
      <c r="F317" s="2">
        <f>'Moving Avg'!D317</f>
        <v>12.8111</v>
      </c>
      <c r="G317" s="2">
        <f>'Moving Avg'!F317</f>
        <v>12.803579999999997</v>
      </c>
      <c r="H317" s="2">
        <f>'Moving Avg'!G317</f>
        <v>12.652004</v>
      </c>
      <c r="I317" s="2">
        <f>'Moving Avg'!H317</f>
        <v>11.597606500000008</v>
      </c>
      <c r="J317" s="17" t="str">
        <f>OBV!F317</f>
        <v>BULLISH</v>
      </c>
      <c r="K317" s="17" t="str">
        <f>OBV!G317</f>
        <v>STRONG</v>
      </c>
      <c r="L317" s="17" t="str">
        <f>OBV!H317</f>
        <v>CONFIRMED BULLISH</v>
      </c>
      <c r="M317" s="19">
        <f t="shared" si="40"/>
        <v>25</v>
      </c>
      <c r="N317" s="19">
        <f t="shared" si="41"/>
        <v>0</v>
      </c>
      <c r="O317" s="19">
        <f t="shared" si="42"/>
        <v>50</v>
      </c>
      <c r="P317" s="19">
        <f t="shared" si="43"/>
        <v>100</v>
      </c>
      <c r="Q317" s="20">
        <f t="shared" si="44"/>
        <v>31.25</v>
      </c>
      <c r="R317" s="20">
        <f t="shared" si="45"/>
        <v>47.5</v>
      </c>
      <c r="S317" s="20">
        <f t="shared" si="46"/>
        <v>61.25</v>
      </c>
      <c r="T317" s="20">
        <f t="shared" si="47"/>
        <v>43.75</v>
      </c>
      <c r="U317" s="19">
        <f t="shared" si="48"/>
        <v>46.666666666666664</v>
      </c>
      <c r="V317" s="19">
        <f t="shared" si="49"/>
        <v>45.9375</v>
      </c>
    </row>
    <row r="318" spans="1:22" ht="13.5" x14ac:dyDescent="0.25">
      <c r="A318" s="3">
        <f>RSI!A318</f>
        <v>42467</v>
      </c>
      <c r="B318" s="2">
        <f>RSI!B318</f>
        <v>12.875500000000001</v>
      </c>
      <c r="C318" s="2">
        <f>RSI!I318</f>
        <v>55.884925139288029</v>
      </c>
      <c r="D318" s="2">
        <f>MACD!E318</f>
        <v>5.3936379922097544E-2</v>
      </c>
      <c r="E318" s="2">
        <f>MACD!F318</f>
        <v>-8.8682766381304075E-3</v>
      </c>
      <c r="F318" s="2">
        <f>'Moving Avg'!D318</f>
        <v>12.81826</v>
      </c>
      <c r="G318" s="2">
        <f>'Moving Avg'!F318</f>
        <v>12.812524999999999</v>
      </c>
      <c r="H318" s="2">
        <f>'Moving Avg'!G318</f>
        <v>12.66202</v>
      </c>
      <c r="I318" s="2">
        <f>'Moving Avg'!H318</f>
        <v>11.60118300000001</v>
      </c>
      <c r="J318" s="17" t="str">
        <f>OBV!F318</f>
        <v>BULLISH</v>
      </c>
      <c r="K318" s="17" t="str">
        <f>OBV!G318</f>
        <v>STRONG</v>
      </c>
      <c r="L318" s="17" t="str">
        <f>OBV!H318</f>
        <v>CONFIRMED BULLISH</v>
      </c>
      <c r="M318" s="19">
        <f t="shared" si="40"/>
        <v>25</v>
      </c>
      <c r="N318" s="19">
        <f t="shared" si="41"/>
        <v>0</v>
      </c>
      <c r="O318" s="19">
        <f t="shared" si="42"/>
        <v>50</v>
      </c>
      <c r="P318" s="19">
        <f t="shared" si="43"/>
        <v>100</v>
      </c>
      <c r="Q318" s="20">
        <f t="shared" si="44"/>
        <v>31.25</v>
      </c>
      <c r="R318" s="20">
        <f t="shared" si="45"/>
        <v>47.5</v>
      </c>
      <c r="S318" s="20">
        <f t="shared" si="46"/>
        <v>61.25</v>
      </c>
      <c r="T318" s="20">
        <f t="shared" si="47"/>
        <v>43.75</v>
      </c>
      <c r="U318" s="19">
        <f t="shared" si="48"/>
        <v>46.666666666666664</v>
      </c>
      <c r="V318" s="19">
        <f t="shared" si="49"/>
        <v>45.9375</v>
      </c>
    </row>
    <row r="319" spans="1:22" ht="13.5" x14ac:dyDescent="0.25">
      <c r="A319" s="3">
        <f>RSI!A319</f>
        <v>42468</v>
      </c>
      <c r="B319" s="2">
        <f>RSI!B319</f>
        <v>12.7324</v>
      </c>
      <c r="C319" s="2">
        <f>RSI!I319</f>
        <v>49.677449266033832</v>
      </c>
      <c r="D319" s="2">
        <f>MACD!E319</f>
        <v>5.4267025475590813E-2</v>
      </c>
      <c r="E319" s="2">
        <f>MACD!F319</f>
        <v>3.7587837846138374E-3</v>
      </c>
      <c r="F319" s="2">
        <f>'Moving Avg'!D319</f>
        <v>12.832560000000001</v>
      </c>
      <c r="G319" s="2">
        <f>'Moving Avg'!F319</f>
        <v>12.814314999999997</v>
      </c>
      <c r="H319" s="2">
        <f>'Moving Avg'!G319</f>
        <v>12.662305999999999</v>
      </c>
      <c r="I319" s="2">
        <f>'Moving Avg'!H319</f>
        <v>11.604044000000009</v>
      </c>
      <c r="J319" s="17" t="str">
        <f>OBV!F319</f>
        <v>BULLISH</v>
      </c>
      <c r="K319" s="17" t="str">
        <f>OBV!G319</f>
        <v>STRONG</v>
      </c>
      <c r="L319" s="17" t="str">
        <f>OBV!H319</f>
        <v>CONFIRMED BULLISH</v>
      </c>
      <c r="M319" s="19">
        <f t="shared" si="40"/>
        <v>25</v>
      </c>
      <c r="N319" s="19">
        <f t="shared" si="41"/>
        <v>0</v>
      </c>
      <c r="O319" s="19">
        <f t="shared" si="42"/>
        <v>50</v>
      </c>
      <c r="P319" s="19">
        <f t="shared" si="43"/>
        <v>100</v>
      </c>
      <c r="Q319" s="20">
        <f t="shared" si="44"/>
        <v>31.25</v>
      </c>
      <c r="R319" s="20">
        <f t="shared" si="45"/>
        <v>47.5</v>
      </c>
      <c r="S319" s="20">
        <f t="shared" si="46"/>
        <v>61.25</v>
      </c>
      <c r="T319" s="20">
        <f t="shared" si="47"/>
        <v>43.75</v>
      </c>
      <c r="U319" s="19">
        <f t="shared" si="48"/>
        <v>46.666666666666664</v>
      </c>
      <c r="V319" s="19">
        <f t="shared" si="49"/>
        <v>45.9375</v>
      </c>
    </row>
    <row r="320" spans="1:22" ht="13.5" x14ac:dyDescent="0.25">
      <c r="A320" s="3">
        <f>RSI!A320</f>
        <v>42471</v>
      </c>
      <c r="B320" s="2">
        <f>RSI!B320</f>
        <v>12.7324</v>
      </c>
      <c r="C320" s="2">
        <f>RSI!I320</f>
        <v>49.677449266033832</v>
      </c>
      <c r="D320" s="2">
        <f>MACD!E320</f>
        <v>6.6749246060513912E-2</v>
      </c>
      <c r="E320" s="2">
        <f>MACD!F320</f>
        <v>1.6356876239793854E-2</v>
      </c>
      <c r="F320" s="2">
        <f>'Moving Avg'!D320</f>
        <v>12.803940000000001</v>
      </c>
      <c r="G320" s="2">
        <f>'Moving Avg'!F320</f>
        <v>12.817889999999997</v>
      </c>
      <c r="H320" s="2">
        <f>'Moving Avg'!G320</f>
        <v>12.661589999999999</v>
      </c>
      <c r="I320" s="2">
        <f>'Moving Avg'!H320</f>
        <v>11.605832500000009</v>
      </c>
      <c r="J320" s="17" t="str">
        <f>OBV!F320</f>
        <v>BULLISH</v>
      </c>
      <c r="K320" s="17" t="str">
        <f>OBV!G320</f>
        <v>NEUTRAL</v>
      </c>
      <c r="L320" s="17" t="str">
        <f>OBV!H320</f>
        <v>BULLISH DIVERGENCE</v>
      </c>
      <c r="M320" s="19">
        <f t="shared" si="40"/>
        <v>25</v>
      </c>
      <c r="N320" s="19">
        <f t="shared" si="41"/>
        <v>0</v>
      </c>
      <c r="O320" s="19">
        <f t="shared" si="42"/>
        <v>50</v>
      </c>
      <c r="P320" s="19">
        <f t="shared" si="43"/>
        <v>66.5</v>
      </c>
      <c r="Q320" s="20">
        <f t="shared" si="44"/>
        <v>26.225000000000001</v>
      </c>
      <c r="R320" s="20">
        <f t="shared" si="45"/>
        <v>39.125</v>
      </c>
      <c r="S320" s="20">
        <f t="shared" si="46"/>
        <v>46.174999999999997</v>
      </c>
      <c r="T320" s="20">
        <f t="shared" si="47"/>
        <v>35.375</v>
      </c>
      <c r="U320" s="19">
        <f t="shared" si="48"/>
        <v>37.174999999999997</v>
      </c>
      <c r="V320" s="19">
        <f t="shared" si="49"/>
        <v>36.724999999999994</v>
      </c>
    </row>
    <row r="321" spans="1:22" ht="13.5" x14ac:dyDescent="0.25">
      <c r="A321" s="3">
        <f>RSI!A321</f>
        <v>42472</v>
      </c>
      <c r="B321" s="2">
        <f>RSI!B321</f>
        <v>12.803900000000001</v>
      </c>
      <c r="C321" s="2">
        <f>RSI!I321</f>
        <v>52.720630504569634</v>
      </c>
      <c r="D321" s="2">
        <f>MACD!E321</f>
        <v>6.6594869070804918E-2</v>
      </c>
      <c r="E321" s="2">
        <f>MACD!F321</f>
        <v>2.6404474805996069E-2</v>
      </c>
      <c r="F321" s="2">
        <f>'Moving Avg'!D321</f>
        <v>12.803940000000001</v>
      </c>
      <c r="G321" s="2">
        <f>'Moving Avg'!F321</f>
        <v>12.821465</v>
      </c>
      <c r="H321" s="2">
        <f>'Moving Avg'!G321</f>
        <v>12.661875999999998</v>
      </c>
      <c r="I321" s="2">
        <f>'Moving Avg'!H321</f>
        <v>11.607978500000007</v>
      </c>
      <c r="J321" s="17" t="str">
        <f>OBV!F321</f>
        <v>BULLISH</v>
      </c>
      <c r="K321" s="17" t="str">
        <f>OBV!G321</f>
        <v>STRONG</v>
      </c>
      <c r="L321" s="17" t="str">
        <f>OBV!H321</f>
        <v>NEUTRAL</v>
      </c>
      <c r="M321" s="19">
        <f t="shared" si="40"/>
        <v>25</v>
      </c>
      <c r="N321" s="19">
        <f t="shared" si="41"/>
        <v>0</v>
      </c>
      <c r="O321" s="19">
        <f t="shared" si="42"/>
        <v>50</v>
      </c>
      <c r="P321" s="19">
        <f t="shared" si="43"/>
        <v>66</v>
      </c>
      <c r="Q321" s="20">
        <f t="shared" si="44"/>
        <v>26.15</v>
      </c>
      <c r="R321" s="20">
        <f t="shared" si="45"/>
        <v>39</v>
      </c>
      <c r="S321" s="20">
        <f t="shared" si="46"/>
        <v>45.95</v>
      </c>
      <c r="T321" s="20">
        <f t="shared" si="47"/>
        <v>35.25</v>
      </c>
      <c r="U321" s="19">
        <f t="shared" si="48"/>
        <v>37.033333333333339</v>
      </c>
      <c r="V321" s="19">
        <f t="shared" si="49"/>
        <v>36.587500000000006</v>
      </c>
    </row>
    <row r="322" spans="1:22" ht="13.5" x14ac:dyDescent="0.25">
      <c r="A322" s="3">
        <f>RSI!A322</f>
        <v>42473</v>
      </c>
      <c r="B322" s="2">
        <f>RSI!B322</f>
        <v>13.0185</v>
      </c>
      <c r="C322" s="2">
        <f>RSI!I322</f>
        <v>60.451130799731409</v>
      </c>
      <c r="D322" s="2">
        <f>MACD!E322</f>
        <v>4.80266834626768E-2</v>
      </c>
      <c r="E322" s="2">
        <f>MACD!F322</f>
        <v>3.0728916537332219E-2</v>
      </c>
      <c r="F322" s="2">
        <f>'Moving Avg'!D322</f>
        <v>12.83254</v>
      </c>
      <c r="G322" s="2">
        <f>'Moving Avg'!F322</f>
        <v>12.83577</v>
      </c>
      <c r="H322" s="2">
        <f>'Moving Avg'!G322</f>
        <v>12.666739999999999</v>
      </c>
      <c r="I322" s="2">
        <f>'Moving Avg'!H322</f>
        <v>11.611698000000011</v>
      </c>
      <c r="J322" s="17" t="str">
        <f>OBV!F322</f>
        <v>BULLISH</v>
      </c>
      <c r="K322" s="17" t="str">
        <f>OBV!G322</f>
        <v>STRONG</v>
      </c>
      <c r="L322" s="17" t="str">
        <f>OBV!H322</f>
        <v>CONFIRMED BULLISH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0</v>
      </c>
      <c r="O322" s="19">
        <f t="shared" ref="O322:O385" si="52">IF(F322-I322&gt;10,100,IF(F322-I322&gt;5,75, IF(F322-I322&gt;0,50,0)))</f>
        <v>50</v>
      </c>
      <c r="P322" s="19">
        <f t="shared" ref="P322:P385" si="53">IF(L322="confirmed bullish", 34, IF(L322="bullish divergence",17, 0))+IF(J322="bullish",33,IF(J322="bearish",0,16.5))+IF(K322="strong",33,IF(K322="weak",0,16.5))</f>
        <v>100</v>
      </c>
      <c r="Q322" s="20">
        <f t="shared" si="44"/>
        <v>31.25</v>
      </c>
      <c r="R322" s="20">
        <f t="shared" si="45"/>
        <v>47.5</v>
      </c>
      <c r="S322" s="20">
        <f t="shared" si="46"/>
        <v>61.25</v>
      </c>
      <c r="T322" s="20">
        <f t="shared" si="47"/>
        <v>43.75</v>
      </c>
      <c r="U322" s="19">
        <f t="shared" si="48"/>
        <v>46.666666666666664</v>
      </c>
      <c r="V322" s="19">
        <f t="shared" si="49"/>
        <v>45.9375</v>
      </c>
    </row>
    <row r="323" spans="1:22" ht="13.5" x14ac:dyDescent="0.25">
      <c r="A323" s="3">
        <f>RSI!A323</f>
        <v>42474</v>
      </c>
      <c r="B323" s="2">
        <f>RSI!B323</f>
        <v>13.004200000000001</v>
      </c>
      <c r="C323" s="2">
        <f>RSI!I323</f>
        <v>59.750054583020408</v>
      </c>
      <c r="D323" s="2">
        <f>MACD!E323</f>
        <v>3.3990336522261799E-2</v>
      </c>
      <c r="E323" s="2">
        <f>MACD!F323</f>
        <v>3.1381200534318136E-2</v>
      </c>
      <c r="F323" s="2">
        <f>'Moving Avg'!D323</f>
        <v>12.858279999999999</v>
      </c>
      <c r="G323" s="2">
        <f>'Moving Avg'!F323</f>
        <v>12.86009</v>
      </c>
      <c r="H323" s="2">
        <f>'Moving Avg'!G323</f>
        <v>12.673178</v>
      </c>
      <c r="I323" s="2">
        <f>'Moving Avg'!H323</f>
        <v>11.61556050000001</v>
      </c>
      <c r="J323" s="17" t="str">
        <f>OBV!F323</f>
        <v>BULLISH</v>
      </c>
      <c r="K323" s="17" t="str">
        <f>OBV!G323</f>
        <v>NEUTRAL</v>
      </c>
      <c r="L323" s="17" t="str">
        <f>OBV!H323</f>
        <v>CONFIRMED BULLISH</v>
      </c>
      <c r="M323" s="19">
        <f t="shared" si="50"/>
        <v>25</v>
      </c>
      <c r="N323" s="19">
        <f t="shared" si="51"/>
        <v>0</v>
      </c>
      <c r="O323" s="19">
        <f t="shared" si="52"/>
        <v>50</v>
      </c>
      <c r="P323" s="19">
        <f t="shared" si="53"/>
        <v>83.5</v>
      </c>
      <c r="Q323" s="20">
        <f t="shared" ref="Q323:Q386" si="54">0.35*M323+N323*0.35+O323*0.15+P323*0.15</f>
        <v>28.774999999999999</v>
      </c>
      <c r="R323" s="20">
        <f t="shared" ref="R323:R386" si="55">M323*0.2+N323*0.2+O323*0.35+P323*0.25</f>
        <v>43.375</v>
      </c>
      <c r="S323" s="20">
        <f t="shared" ref="S323:S386" si="56">M323*0.15+N323*0.15+O323*0.25+P323*0.45</f>
        <v>53.825000000000003</v>
      </c>
      <c r="T323" s="20">
        <f t="shared" ref="T323:T386" si="57">0.25*SUM(M323:P323)</f>
        <v>39.625</v>
      </c>
      <c r="U323" s="19">
        <f t="shared" ref="U323:U386" si="58">SUM(Q323:S323)/3</f>
        <v>41.991666666666667</v>
      </c>
      <c r="V323" s="19">
        <f t="shared" ref="V323:V386" si="59">SUM(Q323:T323)/4</f>
        <v>41.400000000000006</v>
      </c>
    </row>
    <row r="324" spans="1:22" ht="13.5" x14ac:dyDescent="0.25">
      <c r="A324" s="3">
        <f>RSI!A324</f>
        <v>42475</v>
      </c>
      <c r="B324" s="2">
        <f>RSI!B324</f>
        <v>13.004200000000001</v>
      </c>
      <c r="C324" s="2">
        <f>RSI!I324</f>
        <v>59.750054583020408</v>
      </c>
      <c r="D324" s="2">
        <f>MACD!E324</f>
        <v>-6.7764918387140938E-3</v>
      </c>
      <c r="E324" s="2">
        <f>MACD!F324</f>
        <v>2.3749662059711692E-2</v>
      </c>
      <c r="F324" s="2">
        <f>'Moving Avg'!D324</f>
        <v>12.91264</v>
      </c>
      <c r="G324" s="2">
        <f>'Moving Avg'!F324</f>
        <v>12.877255</v>
      </c>
      <c r="H324" s="2">
        <f>'Moving Avg'!G324</f>
        <v>12.680188000000001</v>
      </c>
      <c r="I324" s="2">
        <f>'Moving Avg'!H324</f>
        <v>11.62013850000001</v>
      </c>
      <c r="J324" s="17" t="str">
        <f>OBV!F324</f>
        <v>BULLISH</v>
      </c>
      <c r="K324" s="17" t="str">
        <f>OBV!G324</f>
        <v>NEUTRAL</v>
      </c>
      <c r="L324" s="17" t="str">
        <f>OBV!H324</f>
        <v>CONFIRMED BULLISH</v>
      </c>
      <c r="M324" s="19">
        <f t="shared" si="50"/>
        <v>25</v>
      </c>
      <c r="N324" s="19">
        <f t="shared" si="51"/>
        <v>100</v>
      </c>
      <c r="O324" s="19">
        <f t="shared" si="52"/>
        <v>50</v>
      </c>
      <c r="P324" s="19">
        <f t="shared" si="53"/>
        <v>83.5</v>
      </c>
      <c r="Q324" s="20">
        <f t="shared" si="54"/>
        <v>63.774999999999999</v>
      </c>
      <c r="R324" s="20">
        <f t="shared" si="55"/>
        <v>63.375</v>
      </c>
      <c r="S324" s="20">
        <f t="shared" si="56"/>
        <v>68.825000000000003</v>
      </c>
      <c r="T324" s="20">
        <f t="shared" si="57"/>
        <v>64.625</v>
      </c>
      <c r="U324" s="19">
        <f t="shared" si="58"/>
        <v>65.325000000000003</v>
      </c>
      <c r="V324" s="19">
        <f t="shared" si="59"/>
        <v>65.150000000000006</v>
      </c>
    </row>
    <row r="325" spans="1:22" ht="13.5" x14ac:dyDescent="0.25">
      <c r="A325" s="3">
        <f>RSI!A325</f>
        <v>42478</v>
      </c>
      <c r="B325" s="2">
        <f>RSI!B325</f>
        <v>12.875500000000001</v>
      </c>
      <c r="C325" s="2">
        <f>RSI!I325</f>
        <v>53.298191344239797</v>
      </c>
      <c r="D325" s="2">
        <f>MACD!E325</f>
        <v>-2.6224139695329995E-6</v>
      </c>
      <c r="E325" s="2">
        <f>MACD!F325</f>
        <v>1.8999205164975448E-2</v>
      </c>
      <c r="F325" s="2">
        <f>'Moving Avg'!D325</f>
        <v>12.94126</v>
      </c>
      <c r="G325" s="2">
        <f>'Moving Avg'!F325</f>
        <v>12.873679999999998</v>
      </c>
      <c r="H325" s="2">
        <f>'Moving Avg'!G325</f>
        <v>12.687342000000001</v>
      </c>
      <c r="I325" s="2">
        <f>'Moving Avg'!H325</f>
        <v>11.623715000000011</v>
      </c>
      <c r="J325" s="17" t="str">
        <f>OBV!F325</f>
        <v>BEARISH</v>
      </c>
      <c r="K325" s="17" t="str">
        <f>OBV!G325</f>
        <v>NEUTRAL</v>
      </c>
      <c r="L325" s="17" t="str">
        <f>OBV!H325</f>
        <v>BEARISH DIVERGENCE</v>
      </c>
      <c r="M325" s="19">
        <f t="shared" si="50"/>
        <v>25</v>
      </c>
      <c r="N325" s="19">
        <f t="shared" si="51"/>
        <v>45</v>
      </c>
      <c r="O325" s="19">
        <f t="shared" si="52"/>
        <v>50</v>
      </c>
      <c r="P325" s="19">
        <f t="shared" si="53"/>
        <v>16.5</v>
      </c>
      <c r="Q325" s="20">
        <f t="shared" si="54"/>
        <v>34.475000000000001</v>
      </c>
      <c r="R325" s="20">
        <f t="shared" si="55"/>
        <v>35.625</v>
      </c>
      <c r="S325" s="20">
        <f t="shared" si="56"/>
        <v>30.425000000000001</v>
      </c>
      <c r="T325" s="20">
        <f t="shared" si="57"/>
        <v>34.125</v>
      </c>
      <c r="U325" s="19">
        <f t="shared" si="58"/>
        <v>33.508333333333333</v>
      </c>
      <c r="V325" s="19">
        <f t="shared" si="59"/>
        <v>33.662499999999994</v>
      </c>
    </row>
    <row r="326" spans="1:22" ht="13.5" x14ac:dyDescent="0.25">
      <c r="A326" s="3">
        <f>RSI!A326</f>
        <v>42479</v>
      </c>
      <c r="B326" s="2">
        <f>RSI!B326</f>
        <v>12.982799999999999</v>
      </c>
      <c r="C326" s="2">
        <f>RSI!I326</f>
        <v>57.425805948524776</v>
      </c>
      <c r="D326" s="2">
        <f>MACD!E326</f>
        <v>-1.3658962637727257E-2</v>
      </c>
      <c r="E326" s="2">
        <f>MACD!F326</f>
        <v>1.2467571604434907E-2</v>
      </c>
      <c r="F326" s="2">
        <f>'Moving Avg'!D326</f>
        <v>12.977039999999999</v>
      </c>
      <c r="G326" s="2">
        <f>'Moving Avg'!F326</f>
        <v>12.865815000000001</v>
      </c>
      <c r="H326" s="2">
        <f>'Moving Avg'!G326</f>
        <v>12.702077999999998</v>
      </c>
      <c r="I326" s="2">
        <f>'Moving Avg'!H326</f>
        <v>11.627864000000011</v>
      </c>
      <c r="J326" s="17" t="str">
        <f>OBV!F326</f>
        <v>BEARISH</v>
      </c>
      <c r="K326" s="17" t="str">
        <f>OBV!G326</f>
        <v>NEUTRAL</v>
      </c>
      <c r="L326" s="17" t="str">
        <f>OBV!H326</f>
        <v>BEARISH DIVERGENCE</v>
      </c>
      <c r="M326" s="19">
        <f t="shared" si="50"/>
        <v>25</v>
      </c>
      <c r="N326" s="19">
        <f t="shared" si="51"/>
        <v>100</v>
      </c>
      <c r="O326" s="19">
        <f t="shared" si="52"/>
        <v>50</v>
      </c>
      <c r="P326" s="19">
        <f t="shared" si="53"/>
        <v>16.5</v>
      </c>
      <c r="Q326" s="20">
        <f t="shared" si="54"/>
        <v>53.725000000000001</v>
      </c>
      <c r="R326" s="20">
        <f t="shared" si="55"/>
        <v>46.625</v>
      </c>
      <c r="S326" s="20">
        <f t="shared" si="56"/>
        <v>38.674999999999997</v>
      </c>
      <c r="T326" s="20">
        <f t="shared" si="57"/>
        <v>47.875</v>
      </c>
      <c r="U326" s="19">
        <f t="shared" si="58"/>
        <v>46.341666666666661</v>
      </c>
      <c r="V326" s="19">
        <f t="shared" si="59"/>
        <v>46.724999999999994</v>
      </c>
    </row>
    <row r="327" spans="1:22" ht="13.5" x14ac:dyDescent="0.25">
      <c r="A327" s="3">
        <f>RSI!A327</f>
        <v>42480</v>
      </c>
      <c r="B327" s="2">
        <f>RSI!B327</f>
        <v>12.946999999999999</v>
      </c>
      <c r="C327" s="2">
        <f>RSI!I327</f>
        <v>55.658290211339406</v>
      </c>
      <c r="D327" s="2">
        <f>MACD!E327</f>
        <v>-1.2574226771580044E-2</v>
      </c>
      <c r="E327" s="2">
        <f>MACD!F327</f>
        <v>7.4592119292319174E-3</v>
      </c>
      <c r="F327" s="2">
        <f>'Moving Avg'!D327</f>
        <v>12.96274</v>
      </c>
      <c r="G327" s="2">
        <f>'Moving Avg'!F327</f>
        <v>12.86224</v>
      </c>
      <c r="H327" s="2">
        <f>'Moving Avg'!G327</f>
        <v>12.712808000000001</v>
      </c>
      <c r="I327" s="2">
        <f>'Moving Avg'!H327</f>
        <v>11.631905500000009</v>
      </c>
      <c r="J327" s="17" t="str">
        <f>OBV!F327</f>
        <v>BEARISH</v>
      </c>
      <c r="K327" s="17" t="str">
        <f>OBV!G327</f>
        <v>WEAK</v>
      </c>
      <c r="L327" s="17" t="str">
        <f>OBV!H327</f>
        <v>CONFIRMED BEARISH</v>
      </c>
      <c r="M327" s="19">
        <f t="shared" si="50"/>
        <v>25</v>
      </c>
      <c r="N327" s="19">
        <f t="shared" si="51"/>
        <v>100</v>
      </c>
      <c r="O327" s="19">
        <f t="shared" si="52"/>
        <v>50</v>
      </c>
      <c r="P327" s="19">
        <f t="shared" si="53"/>
        <v>0</v>
      </c>
      <c r="Q327" s="20">
        <f t="shared" si="54"/>
        <v>51.25</v>
      </c>
      <c r="R327" s="20">
        <f t="shared" si="55"/>
        <v>42.5</v>
      </c>
      <c r="S327" s="20">
        <f t="shared" si="56"/>
        <v>31.25</v>
      </c>
      <c r="T327" s="20">
        <f t="shared" si="57"/>
        <v>43.75</v>
      </c>
      <c r="U327" s="19">
        <f t="shared" si="58"/>
        <v>41.666666666666664</v>
      </c>
      <c r="V327" s="19">
        <f t="shared" si="59"/>
        <v>42.1875</v>
      </c>
    </row>
    <row r="328" spans="1:22" ht="13.5" x14ac:dyDescent="0.25">
      <c r="A328" s="3">
        <f>RSI!A328</f>
        <v>42481</v>
      </c>
      <c r="B328" s="2">
        <f>RSI!B328</f>
        <v>12.982799999999999</v>
      </c>
      <c r="C328" s="2">
        <f>RSI!I328</f>
        <v>57.080918032123009</v>
      </c>
      <c r="D328" s="2">
        <f>MACD!E328</f>
        <v>-1.5047733124067264E-2</v>
      </c>
      <c r="E328" s="2">
        <f>MACD!F328</f>
        <v>2.9578229185720818E-3</v>
      </c>
      <c r="F328" s="2">
        <f>'Moving Avg'!D328</f>
        <v>12.958459999999999</v>
      </c>
      <c r="G328" s="2">
        <f>'Moving Avg'!F328</f>
        <v>12.867605000000001</v>
      </c>
      <c r="H328" s="2">
        <f>'Moving Avg'!G328</f>
        <v>12.72597</v>
      </c>
      <c r="I328" s="2">
        <f>'Moving Avg'!H328</f>
        <v>11.63619750000001</v>
      </c>
      <c r="J328" s="17" t="str">
        <f>OBV!F328</f>
        <v>BEARISH</v>
      </c>
      <c r="K328" s="17" t="str">
        <f>OBV!G328</f>
        <v>NEUTRAL</v>
      </c>
      <c r="L328" s="17" t="str">
        <f>OBV!H328</f>
        <v>CONFIRMED BEARISH</v>
      </c>
      <c r="M328" s="19">
        <f t="shared" si="50"/>
        <v>25</v>
      </c>
      <c r="N328" s="19">
        <f t="shared" si="51"/>
        <v>45</v>
      </c>
      <c r="O328" s="19">
        <f t="shared" si="52"/>
        <v>50</v>
      </c>
      <c r="P328" s="19">
        <f t="shared" si="53"/>
        <v>16.5</v>
      </c>
      <c r="Q328" s="20">
        <f t="shared" si="54"/>
        <v>34.475000000000001</v>
      </c>
      <c r="R328" s="20">
        <f t="shared" si="55"/>
        <v>35.625</v>
      </c>
      <c r="S328" s="20">
        <f t="shared" si="56"/>
        <v>30.425000000000001</v>
      </c>
      <c r="T328" s="20">
        <f t="shared" si="57"/>
        <v>34.125</v>
      </c>
      <c r="U328" s="19">
        <f t="shared" si="58"/>
        <v>33.508333333333333</v>
      </c>
      <c r="V328" s="19">
        <f t="shared" si="59"/>
        <v>33.662499999999994</v>
      </c>
    </row>
    <row r="329" spans="1:22" ht="13.5" x14ac:dyDescent="0.25">
      <c r="A329" s="3">
        <f>RSI!A329</f>
        <v>42482</v>
      </c>
      <c r="B329" s="2">
        <f>RSI!B329</f>
        <v>13.0185</v>
      </c>
      <c r="C329" s="2">
        <f>RSI!I329</f>
        <v>58.510429596728308</v>
      </c>
      <c r="D329" s="2">
        <f>MACD!E329</f>
        <v>-4.2696802395971289E-2</v>
      </c>
      <c r="E329" s="2">
        <f>MACD!F329</f>
        <v>-6.1731021443365928E-3</v>
      </c>
      <c r="F329" s="2">
        <f>'Moving Avg'!D329</f>
        <v>12.961320000000001</v>
      </c>
      <c r="G329" s="2">
        <f>'Moving Avg'!F329</f>
        <v>12.878690000000001</v>
      </c>
      <c r="H329" s="2">
        <f>'Moving Avg'!G329</f>
        <v>12.741705999999999</v>
      </c>
      <c r="I329" s="2">
        <f>'Moving Avg'!H329</f>
        <v>11.64102550000001</v>
      </c>
      <c r="J329" s="17" t="str">
        <f>OBV!F329</f>
        <v>BULLISH</v>
      </c>
      <c r="K329" s="17" t="str">
        <f>OBV!G329</f>
        <v>STRONG</v>
      </c>
      <c r="L329" s="17" t="str">
        <f>OBV!H329</f>
        <v>CONFIRMED BULLISH</v>
      </c>
      <c r="M329" s="19">
        <f t="shared" si="50"/>
        <v>25</v>
      </c>
      <c r="N329" s="19">
        <f t="shared" si="51"/>
        <v>100</v>
      </c>
      <c r="O329" s="19">
        <f t="shared" si="52"/>
        <v>50</v>
      </c>
      <c r="P329" s="19">
        <f t="shared" si="53"/>
        <v>100</v>
      </c>
      <c r="Q329" s="20">
        <f t="shared" si="54"/>
        <v>66.25</v>
      </c>
      <c r="R329" s="20">
        <f t="shared" si="55"/>
        <v>67.5</v>
      </c>
      <c r="S329" s="20">
        <f t="shared" si="56"/>
        <v>76.25</v>
      </c>
      <c r="T329" s="20">
        <f t="shared" si="57"/>
        <v>68.75</v>
      </c>
      <c r="U329" s="19">
        <f t="shared" si="58"/>
        <v>70</v>
      </c>
      <c r="V329" s="19">
        <f t="shared" si="59"/>
        <v>69.6875</v>
      </c>
    </row>
    <row r="330" spans="1:22" ht="13.5" x14ac:dyDescent="0.25">
      <c r="A330" s="3">
        <f>RSI!A330</f>
        <v>42485</v>
      </c>
      <c r="B330" s="2">
        <f>RSI!B330</f>
        <v>13.1616</v>
      </c>
      <c r="C330" s="2">
        <f>RSI!I330</f>
        <v>63.725863366770909</v>
      </c>
      <c r="D330" s="2">
        <f>MACD!E330</f>
        <v>-7.7733004219872726E-2</v>
      </c>
      <c r="E330" s="2">
        <f>MACD!F330</f>
        <v>-2.0485082559443819E-2</v>
      </c>
      <c r="F330" s="2">
        <f>'Moving Avg'!D330</f>
        <v>13.018540000000002</v>
      </c>
      <c r="G330" s="2">
        <f>'Moving Avg'!F330</f>
        <v>12.892994999999999</v>
      </c>
      <c r="H330" s="2">
        <f>'Moving Avg'!G330</f>
        <v>12.758016</v>
      </c>
      <c r="I330" s="2">
        <f>'Moving Avg'!H330</f>
        <v>11.646676500000011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  <c r="M330" s="19">
        <f t="shared" si="50"/>
        <v>25</v>
      </c>
      <c r="N330" s="19">
        <f t="shared" si="51"/>
        <v>100</v>
      </c>
      <c r="O330" s="19">
        <f t="shared" si="52"/>
        <v>50</v>
      </c>
      <c r="P330" s="19">
        <f t="shared" si="53"/>
        <v>100</v>
      </c>
      <c r="Q330" s="20">
        <f t="shared" si="54"/>
        <v>66.25</v>
      </c>
      <c r="R330" s="20">
        <f t="shared" si="55"/>
        <v>67.5</v>
      </c>
      <c r="S330" s="20">
        <f t="shared" si="56"/>
        <v>76.25</v>
      </c>
      <c r="T330" s="20">
        <f t="shared" si="57"/>
        <v>68.75</v>
      </c>
      <c r="U330" s="19">
        <f t="shared" si="58"/>
        <v>70</v>
      </c>
      <c r="V330" s="19">
        <f t="shared" si="59"/>
        <v>69.6875</v>
      </c>
    </row>
    <row r="331" spans="1:22" ht="13.5" x14ac:dyDescent="0.25">
      <c r="A331" s="3">
        <f>RSI!A331</f>
        <v>42486</v>
      </c>
      <c r="B331" s="2">
        <f>RSI!B331</f>
        <v>13.369</v>
      </c>
      <c r="C331" s="2">
        <f>RSI!I331</f>
        <v>69.675597400753361</v>
      </c>
      <c r="D331" s="2">
        <f>MACD!E331</f>
        <v>-0.11355130474606412</v>
      </c>
      <c r="E331" s="2">
        <f>MACD!F331</f>
        <v>-3.9098326996767879E-2</v>
      </c>
      <c r="F331" s="2">
        <f>'Moving Avg'!D331</f>
        <v>13.095780000000001</v>
      </c>
      <c r="G331" s="2">
        <f>'Moving Avg'!F331</f>
        <v>12.919459999999997</v>
      </c>
      <c r="H331" s="2">
        <f>'Moving Avg'!G331</f>
        <v>12.778044</v>
      </c>
      <c r="I331" s="2">
        <f>'Moving Avg'!H331</f>
        <v>11.65343600000001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  <c r="M331" s="19">
        <f t="shared" si="50"/>
        <v>25</v>
      </c>
      <c r="N331" s="19">
        <f t="shared" si="51"/>
        <v>100</v>
      </c>
      <c r="O331" s="19">
        <f t="shared" si="52"/>
        <v>50</v>
      </c>
      <c r="P331" s="19">
        <f t="shared" si="53"/>
        <v>100</v>
      </c>
      <c r="Q331" s="20">
        <f t="shared" si="54"/>
        <v>66.25</v>
      </c>
      <c r="R331" s="20">
        <f t="shared" si="55"/>
        <v>67.5</v>
      </c>
      <c r="S331" s="20">
        <f t="shared" si="56"/>
        <v>76.25</v>
      </c>
      <c r="T331" s="20">
        <f t="shared" si="57"/>
        <v>68.75</v>
      </c>
      <c r="U331" s="19">
        <f t="shared" si="58"/>
        <v>70</v>
      </c>
      <c r="V331" s="19">
        <f t="shared" si="59"/>
        <v>69.6875</v>
      </c>
    </row>
    <row r="332" spans="1:22" ht="13.5" x14ac:dyDescent="0.25">
      <c r="A332" s="3">
        <f>RSI!A332</f>
        <v>42487</v>
      </c>
      <c r="B332" s="2">
        <f>RSI!B332</f>
        <v>13.3619</v>
      </c>
      <c r="C332" s="2">
        <f>RSI!I332</f>
        <v>69.256806526173676</v>
      </c>
      <c r="D332" s="2">
        <f>MACD!E332</f>
        <v>-0.11321861934925082</v>
      </c>
      <c r="E332" s="2">
        <f>MACD!F332</f>
        <v>-5.3922385467264466E-2</v>
      </c>
      <c r="F332" s="2">
        <f>'Moving Avg'!D332</f>
        <v>13.17876</v>
      </c>
      <c r="G332" s="2">
        <f>'Moving Avg'!F332</f>
        <v>12.946284999999998</v>
      </c>
      <c r="H332" s="2">
        <f>'Moving Avg'!G332</f>
        <v>12.796356000000001</v>
      </c>
      <c r="I332" s="2">
        <f>'Moving Avg'!H332</f>
        <v>11.660160000000012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  <c r="M332" s="19">
        <f t="shared" si="50"/>
        <v>25</v>
      </c>
      <c r="N332" s="19">
        <f t="shared" si="51"/>
        <v>100</v>
      </c>
      <c r="O332" s="19">
        <f t="shared" si="52"/>
        <v>50</v>
      </c>
      <c r="P332" s="19">
        <f t="shared" si="53"/>
        <v>100</v>
      </c>
      <c r="Q332" s="20">
        <f t="shared" si="54"/>
        <v>66.25</v>
      </c>
      <c r="R332" s="20">
        <f t="shared" si="55"/>
        <v>67.5</v>
      </c>
      <c r="S332" s="20">
        <f t="shared" si="56"/>
        <v>76.25</v>
      </c>
      <c r="T332" s="20">
        <f t="shared" si="57"/>
        <v>68.75</v>
      </c>
      <c r="U332" s="19">
        <f t="shared" si="58"/>
        <v>70</v>
      </c>
      <c r="V332" s="19">
        <f t="shared" si="59"/>
        <v>69.6875</v>
      </c>
    </row>
    <row r="333" spans="1:22" ht="13.5" x14ac:dyDescent="0.25">
      <c r="A333" s="3">
        <f>RSI!A333</f>
        <v>42488</v>
      </c>
      <c r="B333" s="2">
        <f>RSI!B333</f>
        <v>13.304600000000001</v>
      </c>
      <c r="C333" s="2">
        <f>RSI!I333</f>
        <v>65.818493571683291</v>
      </c>
      <c r="D333" s="2">
        <f>MACD!E333</f>
        <v>-0.11353667358993214</v>
      </c>
      <c r="E333" s="2">
        <f>MACD!F333</f>
        <v>-6.5845243091798011E-2</v>
      </c>
      <c r="F333" s="2">
        <f>'Moving Avg'!D333</f>
        <v>13.243119999999999</v>
      </c>
      <c r="G333" s="2">
        <f>'Moving Avg'!F333</f>
        <v>12.969529999999997</v>
      </c>
      <c r="H333" s="2">
        <f>'Moving Avg'!G333</f>
        <v>12.810088000000002</v>
      </c>
      <c r="I333" s="2">
        <f>'Moving Avg'!H333</f>
        <v>11.666633500000012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  <c r="M333" s="19">
        <f t="shared" si="50"/>
        <v>25</v>
      </c>
      <c r="N333" s="19">
        <f t="shared" si="51"/>
        <v>100</v>
      </c>
      <c r="O333" s="19">
        <f t="shared" si="52"/>
        <v>50</v>
      </c>
      <c r="P333" s="19">
        <f t="shared" si="53"/>
        <v>100</v>
      </c>
      <c r="Q333" s="20">
        <f t="shared" si="54"/>
        <v>66.25</v>
      </c>
      <c r="R333" s="20">
        <f t="shared" si="55"/>
        <v>67.5</v>
      </c>
      <c r="S333" s="20">
        <f t="shared" si="56"/>
        <v>76.25</v>
      </c>
      <c r="T333" s="20">
        <f t="shared" si="57"/>
        <v>68.75</v>
      </c>
      <c r="U333" s="19">
        <f t="shared" si="58"/>
        <v>70</v>
      </c>
      <c r="V333" s="19">
        <f t="shared" si="59"/>
        <v>69.6875</v>
      </c>
    </row>
    <row r="334" spans="1:22" ht="13.5" x14ac:dyDescent="0.25">
      <c r="A334" s="3">
        <f>RSI!A334</f>
        <v>42489</v>
      </c>
      <c r="B334" s="2">
        <f>RSI!B334</f>
        <v>13.1616</v>
      </c>
      <c r="C334" s="2">
        <f>RSI!I334</f>
        <v>58.070258320165948</v>
      </c>
      <c r="D334" s="2">
        <f>MACD!E334</f>
        <v>-0.10532276539001018</v>
      </c>
      <c r="E334" s="2">
        <f>MACD!F334</f>
        <v>-7.3740747551440444E-2</v>
      </c>
      <c r="F334" s="2">
        <f>'Moving Avg'!D334</f>
        <v>13.271739999999999</v>
      </c>
      <c r="G334" s="2">
        <f>'Moving Avg'!F334</f>
        <v>12.994564999999998</v>
      </c>
      <c r="H334" s="2">
        <f>'Moving Avg'!G334</f>
        <v>12.820102000000004</v>
      </c>
      <c r="I334" s="2">
        <f>'Moving Avg'!H334</f>
        <v>11.672392000000011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  <c r="M334" s="19">
        <f t="shared" si="50"/>
        <v>25</v>
      </c>
      <c r="N334" s="19">
        <f t="shared" si="51"/>
        <v>100</v>
      </c>
      <c r="O334" s="19">
        <f t="shared" si="52"/>
        <v>50</v>
      </c>
      <c r="P334" s="19">
        <f t="shared" si="53"/>
        <v>100</v>
      </c>
      <c r="Q334" s="20">
        <f t="shared" si="54"/>
        <v>66.25</v>
      </c>
      <c r="R334" s="20">
        <f t="shared" si="55"/>
        <v>67.5</v>
      </c>
      <c r="S334" s="20">
        <f t="shared" si="56"/>
        <v>76.25</v>
      </c>
      <c r="T334" s="20">
        <f t="shared" si="57"/>
        <v>68.75</v>
      </c>
      <c r="U334" s="19">
        <f t="shared" si="58"/>
        <v>70</v>
      </c>
      <c r="V334" s="19">
        <f t="shared" si="59"/>
        <v>69.6875</v>
      </c>
    </row>
    <row r="335" spans="1:22" ht="13.5" x14ac:dyDescent="0.25">
      <c r="A335" s="3">
        <f>RSI!A335</f>
        <v>42492</v>
      </c>
      <c r="B335" s="2">
        <f>RSI!B335</f>
        <v>13.1401</v>
      </c>
      <c r="C335" s="2">
        <f>RSI!I335</f>
        <v>56.984093800355907</v>
      </c>
      <c r="D335" s="2">
        <f>MACD!E335</f>
        <v>-0.1176882473941756</v>
      </c>
      <c r="E335" s="2">
        <f>MACD!F335</f>
        <v>-8.2530247519987485E-2</v>
      </c>
      <c r="F335" s="2">
        <f>'Moving Avg'!D335</f>
        <v>13.267439999999999</v>
      </c>
      <c r="G335" s="2">
        <f>'Moving Avg'!F335</f>
        <v>13.007794999999998</v>
      </c>
      <c r="H335" s="2">
        <f>'Moving Avg'!G335</f>
        <v>12.829830000000001</v>
      </c>
      <c r="I335" s="2">
        <f>'Moving Avg'!H335</f>
        <v>11.67836450000001</v>
      </c>
      <c r="J335" s="17" t="str">
        <f>OBV!F335</f>
        <v>BULLISH</v>
      </c>
      <c r="K335" s="17" t="str">
        <f>OBV!G335</f>
        <v>NEUTRAL</v>
      </c>
      <c r="L335" s="17" t="str">
        <f>OBV!H335</f>
        <v>BULLISH DIVERGENCE</v>
      </c>
      <c r="M335" s="19">
        <f t="shared" si="50"/>
        <v>25</v>
      </c>
      <c r="N335" s="19">
        <f t="shared" si="51"/>
        <v>100</v>
      </c>
      <c r="O335" s="19">
        <f t="shared" si="52"/>
        <v>50</v>
      </c>
      <c r="P335" s="19">
        <f t="shared" si="53"/>
        <v>66.5</v>
      </c>
      <c r="Q335" s="20">
        <f t="shared" si="54"/>
        <v>61.225000000000001</v>
      </c>
      <c r="R335" s="20">
        <f t="shared" si="55"/>
        <v>59.125</v>
      </c>
      <c r="S335" s="20">
        <f t="shared" si="56"/>
        <v>61.174999999999997</v>
      </c>
      <c r="T335" s="20">
        <f t="shared" si="57"/>
        <v>60.375</v>
      </c>
      <c r="U335" s="19">
        <f t="shared" si="58"/>
        <v>60.508333333333326</v>
      </c>
      <c r="V335" s="19">
        <f t="shared" si="59"/>
        <v>60.474999999999994</v>
      </c>
    </row>
    <row r="336" spans="1:22" ht="13.5" x14ac:dyDescent="0.25">
      <c r="A336" s="3">
        <f>RSI!A336</f>
        <v>42493</v>
      </c>
      <c r="B336" s="2">
        <f>RSI!B336</f>
        <v>13.0901</v>
      </c>
      <c r="C336" s="2">
        <f>RSI!I336</f>
        <v>54.434156063697337</v>
      </c>
      <c r="D336" s="2">
        <f>MACD!E336</f>
        <v>-0.10883911509095157</v>
      </c>
      <c r="E336" s="2">
        <f>MACD!F336</f>
        <v>-8.7792021034180309E-2</v>
      </c>
      <c r="F336" s="2">
        <f>'Moving Avg'!D336</f>
        <v>13.21166</v>
      </c>
      <c r="G336" s="2">
        <f>'Moving Avg'!F336</f>
        <v>13.022104999999996</v>
      </c>
      <c r="H336" s="2">
        <f>'Moving Avg'!G336</f>
        <v>12.838414</v>
      </c>
      <c r="I336" s="2">
        <f>'Moving Avg'!H336</f>
        <v>11.684445000000009</v>
      </c>
      <c r="J336" s="17" t="str">
        <f>OBV!F336</f>
        <v>BEARISH</v>
      </c>
      <c r="K336" s="17" t="str">
        <f>OBV!G336</f>
        <v>WEAK</v>
      </c>
      <c r="L336" s="17" t="str">
        <f>OBV!H336</f>
        <v>CONFIRMED BEARISH</v>
      </c>
      <c r="M336" s="19">
        <f t="shared" si="50"/>
        <v>25</v>
      </c>
      <c r="N336" s="19">
        <f t="shared" si="51"/>
        <v>100</v>
      </c>
      <c r="O336" s="19">
        <f t="shared" si="52"/>
        <v>50</v>
      </c>
      <c r="P336" s="19">
        <f t="shared" si="53"/>
        <v>0</v>
      </c>
      <c r="Q336" s="20">
        <f t="shared" si="54"/>
        <v>51.25</v>
      </c>
      <c r="R336" s="20">
        <f t="shared" si="55"/>
        <v>42.5</v>
      </c>
      <c r="S336" s="20">
        <f t="shared" si="56"/>
        <v>31.25</v>
      </c>
      <c r="T336" s="20">
        <f t="shared" si="57"/>
        <v>43.75</v>
      </c>
      <c r="U336" s="19">
        <f t="shared" si="58"/>
        <v>41.666666666666664</v>
      </c>
      <c r="V336" s="19">
        <f t="shared" si="59"/>
        <v>42.1875</v>
      </c>
    </row>
    <row r="337" spans="1:22" ht="13.5" x14ac:dyDescent="0.25">
      <c r="A337" s="3">
        <f>RSI!A337</f>
        <v>42494</v>
      </c>
      <c r="B337" s="2">
        <f>RSI!B337</f>
        <v>13.0901</v>
      </c>
      <c r="C337" s="2">
        <f>RSI!I337</f>
        <v>54.434156063697337</v>
      </c>
      <c r="D337" s="2">
        <f>MACD!E337</f>
        <v>-0.10739618676117857</v>
      </c>
      <c r="E337" s="2">
        <f>MACD!F337</f>
        <v>-9.1712854179579958E-2</v>
      </c>
      <c r="F337" s="2">
        <f>'Moving Avg'!D337</f>
        <v>13.157300000000001</v>
      </c>
      <c r="G337" s="2">
        <f>'Moving Avg'!F337</f>
        <v>13.032834999999997</v>
      </c>
      <c r="H337" s="2">
        <f>'Moving Avg'!G337</f>
        <v>12.847284000000002</v>
      </c>
      <c r="I337" s="2">
        <f>'Moving Avg'!H337</f>
        <v>11.69088300000001</v>
      </c>
      <c r="J337" s="17" t="str">
        <f>OBV!F337</f>
        <v>BEARISH</v>
      </c>
      <c r="K337" s="17" t="str">
        <f>OBV!G337</f>
        <v>WEAK</v>
      </c>
      <c r="L337" s="17" t="str">
        <f>OBV!H337</f>
        <v>CONFIRMED BEARISH</v>
      </c>
      <c r="M337" s="19">
        <f t="shared" si="50"/>
        <v>25</v>
      </c>
      <c r="N337" s="19">
        <f t="shared" si="51"/>
        <v>45</v>
      </c>
      <c r="O337" s="19">
        <f t="shared" si="52"/>
        <v>50</v>
      </c>
      <c r="P337" s="19">
        <f t="shared" si="53"/>
        <v>0</v>
      </c>
      <c r="Q337" s="20">
        <f t="shared" si="54"/>
        <v>32</v>
      </c>
      <c r="R337" s="20">
        <f t="shared" si="55"/>
        <v>31.5</v>
      </c>
      <c r="S337" s="20">
        <f t="shared" si="56"/>
        <v>23</v>
      </c>
      <c r="T337" s="20">
        <f t="shared" si="57"/>
        <v>30</v>
      </c>
      <c r="U337" s="19">
        <f t="shared" si="58"/>
        <v>28.833333333333332</v>
      </c>
      <c r="V337" s="19">
        <f t="shared" si="59"/>
        <v>29.125</v>
      </c>
    </row>
    <row r="338" spans="1:22" ht="13.5" x14ac:dyDescent="0.25">
      <c r="A338" s="3">
        <f>RSI!A338</f>
        <v>42495</v>
      </c>
      <c r="B338" s="2">
        <f>RSI!B338</f>
        <v>13.0829</v>
      </c>
      <c r="C338" s="2">
        <f>RSI!I338</f>
        <v>54.030375163562702</v>
      </c>
      <c r="D338" s="2">
        <f>MACD!E338</f>
        <v>-0.10063154277903585</v>
      </c>
      <c r="E338" s="2">
        <f>MACD!F338</f>
        <v>-9.349659189947114E-2</v>
      </c>
      <c r="F338" s="2">
        <f>'Moving Avg'!D338</f>
        <v>13.112960000000001</v>
      </c>
      <c r="G338" s="2">
        <f>'Moving Avg'!F338</f>
        <v>13.043204999999997</v>
      </c>
      <c r="H338" s="2">
        <f>'Moving Avg'!G338</f>
        <v>12.857298</v>
      </c>
      <c r="I338" s="2">
        <f>'Moving Avg'!H338</f>
        <v>11.697285000000008</v>
      </c>
      <c r="J338" s="17" t="str">
        <f>OBV!F338</f>
        <v>BEARISH</v>
      </c>
      <c r="K338" s="17" t="str">
        <f>OBV!G338</f>
        <v>WEAK</v>
      </c>
      <c r="L338" s="17" t="str">
        <f>OBV!H338</f>
        <v>CONFIRMED BEARISH</v>
      </c>
      <c r="M338" s="19">
        <f t="shared" si="50"/>
        <v>25</v>
      </c>
      <c r="N338" s="19">
        <f t="shared" si="51"/>
        <v>45</v>
      </c>
      <c r="O338" s="19">
        <f t="shared" si="52"/>
        <v>50</v>
      </c>
      <c r="P338" s="19">
        <f t="shared" si="53"/>
        <v>0</v>
      </c>
      <c r="Q338" s="20">
        <f t="shared" si="54"/>
        <v>32</v>
      </c>
      <c r="R338" s="20">
        <f t="shared" si="55"/>
        <v>31.5</v>
      </c>
      <c r="S338" s="20">
        <f t="shared" si="56"/>
        <v>23</v>
      </c>
      <c r="T338" s="20">
        <f t="shared" si="57"/>
        <v>30</v>
      </c>
      <c r="U338" s="19">
        <f t="shared" si="58"/>
        <v>28.833333333333332</v>
      </c>
      <c r="V338" s="19">
        <f t="shared" si="59"/>
        <v>29.125</v>
      </c>
    </row>
    <row r="339" spans="1:22" ht="13.5" x14ac:dyDescent="0.25">
      <c r="A339" s="3">
        <f>RSI!A339</f>
        <v>42496</v>
      </c>
      <c r="B339" s="2">
        <f>RSI!B339</f>
        <v>13.0686</v>
      </c>
      <c r="C339" s="2">
        <f>RSI!I339</f>
        <v>53.186527334619093</v>
      </c>
      <c r="D339" s="2">
        <f>MACD!E339</f>
        <v>-8.8773983616057706E-2</v>
      </c>
      <c r="E339" s="2">
        <f>MACD!F339</f>
        <v>-9.255207024278847E-2</v>
      </c>
      <c r="F339" s="2">
        <f>'Moving Avg'!D339</f>
        <v>13.09436</v>
      </c>
      <c r="G339" s="2">
        <f>'Moving Avg'!F339</f>
        <v>13.060014999999998</v>
      </c>
      <c r="H339" s="2">
        <f>'Moving Avg'!G339</f>
        <v>12.867312</v>
      </c>
      <c r="I339" s="2">
        <f>'Moving Avg'!H339</f>
        <v>11.703293500000008</v>
      </c>
      <c r="J339" s="17" t="str">
        <f>OBV!F339</f>
        <v>BEARISH</v>
      </c>
      <c r="K339" s="17" t="str">
        <f>OBV!G339</f>
        <v>WEAK</v>
      </c>
      <c r="L339" s="17" t="str">
        <f>OBV!H339</f>
        <v>CONFIRMED BEARISH</v>
      </c>
      <c r="M339" s="19">
        <f t="shared" si="50"/>
        <v>25</v>
      </c>
      <c r="N339" s="19">
        <f t="shared" si="51"/>
        <v>0</v>
      </c>
      <c r="O339" s="19">
        <f t="shared" si="52"/>
        <v>50</v>
      </c>
      <c r="P339" s="19">
        <f t="shared" si="53"/>
        <v>0</v>
      </c>
      <c r="Q339" s="20">
        <f t="shared" si="54"/>
        <v>16.25</v>
      </c>
      <c r="R339" s="20">
        <f t="shared" si="55"/>
        <v>22.5</v>
      </c>
      <c r="S339" s="20">
        <f t="shared" si="56"/>
        <v>16.25</v>
      </c>
      <c r="T339" s="20">
        <f t="shared" si="57"/>
        <v>18.75</v>
      </c>
      <c r="U339" s="19">
        <f t="shared" si="58"/>
        <v>18.333333333333332</v>
      </c>
      <c r="V339" s="19">
        <f t="shared" si="59"/>
        <v>18.4375</v>
      </c>
    </row>
    <row r="340" spans="1:22" ht="13.5" x14ac:dyDescent="0.25">
      <c r="A340" s="3">
        <f>RSI!A340</f>
        <v>42499</v>
      </c>
      <c r="B340" s="2">
        <f>RSI!B340</f>
        <v>13.0901</v>
      </c>
      <c r="C340" s="2">
        <f>RSI!I340</f>
        <v>54.341145203918167</v>
      </c>
      <c r="D340" s="2">
        <f>MACD!E340</f>
        <v>-5.8620351979923768E-2</v>
      </c>
      <c r="E340" s="2">
        <f>MACD!F340</f>
        <v>-8.576572659021553E-2</v>
      </c>
      <c r="F340" s="2">
        <f>'Moving Avg'!D340</f>
        <v>13.084359999999998</v>
      </c>
      <c r="G340" s="2">
        <f>'Moving Avg'!F340</f>
        <v>13.0779</v>
      </c>
      <c r="H340" s="2">
        <f>'Moving Avg'!G340</f>
        <v>12.877614000000001</v>
      </c>
      <c r="I340" s="2">
        <f>'Moving Avg'!H340</f>
        <v>11.709374000000009</v>
      </c>
      <c r="J340" s="17" t="str">
        <f>OBV!F340</f>
        <v>BEARISH</v>
      </c>
      <c r="K340" s="17" t="str">
        <f>OBV!G340</f>
        <v>WEAK</v>
      </c>
      <c r="L340" s="17" t="str">
        <f>OBV!H340</f>
        <v>CONFIRMED BEARISH</v>
      </c>
      <c r="M340" s="19">
        <f t="shared" si="50"/>
        <v>25</v>
      </c>
      <c r="N340" s="19">
        <f t="shared" si="51"/>
        <v>0</v>
      </c>
      <c r="O340" s="19">
        <f t="shared" si="52"/>
        <v>50</v>
      </c>
      <c r="P340" s="19">
        <f t="shared" si="53"/>
        <v>0</v>
      </c>
      <c r="Q340" s="20">
        <f t="shared" si="54"/>
        <v>16.25</v>
      </c>
      <c r="R340" s="20">
        <f t="shared" si="55"/>
        <v>22.5</v>
      </c>
      <c r="S340" s="20">
        <f t="shared" si="56"/>
        <v>16.25</v>
      </c>
      <c r="T340" s="20">
        <f t="shared" si="57"/>
        <v>18.75</v>
      </c>
      <c r="U340" s="19">
        <f t="shared" si="58"/>
        <v>18.333333333333332</v>
      </c>
      <c r="V340" s="19">
        <f t="shared" si="59"/>
        <v>18.4375</v>
      </c>
    </row>
    <row r="341" spans="1:22" ht="13.5" x14ac:dyDescent="0.25">
      <c r="A341" s="3">
        <f>RSI!A341</f>
        <v>42500</v>
      </c>
      <c r="B341" s="2">
        <f>RSI!B341</f>
        <v>13.376200000000001</v>
      </c>
      <c r="C341" s="2">
        <f>RSI!I341</f>
        <v>66.264909381681832</v>
      </c>
      <c r="D341" s="2">
        <f>MACD!E341</f>
        <v>-2.2797759080047442E-2</v>
      </c>
      <c r="E341" s="2">
        <f>MACD!F341</f>
        <v>-7.317213308818192E-2</v>
      </c>
      <c r="F341" s="2">
        <f>'Moving Avg'!D341</f>
        <v>13.141580000000001</v>
      </c>
      <c r="G341" s="2">
        <f>'Moving Avg'!F341</f>
        <v>13.106514999999998</v>
      </c>
      <c r="H341" s="2">
        <f>'Moving Avg'!G341</f>
        <v>12.894066</v>
      </c>
      <c r="I341" s="2">
        <f>'Moving Avg'!H341</f>
        <v>11.717242500000012</v>
      </c>
      <c r="J341" s="17" t="str">
        <f>OBV!F341</f>
        <v>BULLISH</v>
      </c>
      <c r="K341" s="17" t="str">
        <f>OBV!G341</f>
        <v>STRONG</v>
      </c>
      <c r="L341" s="17" t="str">
        <f>OBV!H341</f>
        <v>CONFIRMED BULLISH</v>
      </c>
      <c r="M341" s="19">
        <f t="shared" si="50"/>
        <v>25</v>
      </c>
      <c r="N341" s="19">
        <f t="shared" si="51"/>
        <v>0</v>
      </c>
      <c r="O341" s="19">
        <f t="shared" si="52"/>
        <v>50</v>
      </c>
      <c r="P341" s="19">
        <f t="shared" si="53"/>
        <v>100</v>
      </c>
      <c r="Q341" s="20">
        <f t="shared" si="54"/>
        <v>31.25</v>
      </c>
      <c r="R341" s="20">
        <f t="shared" si="55"/>
        <v>47.5</v>
      </c>
      <c r="S341" s="20">
        <f t="shared" si="56"/>
        <v>61.25</v>
      </c>
      <c r="T341" s="20">
        <f t="shared" si="57"/>
        <v>43.75</v>
      </c>
      <c r="U341" s="19">
        <f t="shared" si="58"/>
        <v>46.666666666666664</v>
      </c>
      <c r="V341" s="19">
        <f t="shared" si="59"/>
        <v>45.9375</v>
      </c>
    </row>
    <row r="342" spans="1:22" ht="13.5" x14ac:dyDescent="0.25">
      <c r="A342" s="3">
        <f>RSI!A342</f>
        <v>42501</v>
      </c>
      <c r="B342" s="2">
        <f>RSI!B342</f>
        <v>13.340400000000001</v>
      </c>
      <c r="C342" s="2">
        <f>RSI!I342</f>
        <v>64.012221036267363</v>
      </c>
      <c r="D342" s="2">
        <f>MACD!E342</f>
        <v>7.0056713580903818E-3</v>
      </c>
      <c r="E342" s="2">
        <f>MACD!F342</f>
        <v>-5.7136572198927468E-2</v>
      </c>
      <c r="F342" s="2">
        <f>'Moving Avg'!D342</f>
        <v>13.191640000000001</v>
      </c>
      <c r="G342" s="2">
        <f>'Moving Avg'!F342</f>
        <v>13.12261</v>
      </c>
      <c r="H342" s="2">
        <f>'Moving Avg'!G342</f>
        <v>12.909802000000003</v>
      </c>
      <c r="I342" s="2">
        <f>'Moving Avg'!H342</f>
        <v>11.72457450000001</v>
      </c>
      <c r="J342" s="17" t="str">
        <f>OBV!F342</f>
        <v>BULLISH</v>
      </c>
      <c r="K342" s="17" t="str">
        <f>OBV!G342</f>
        <v>STRONG</v>
      </c>
      <c r="L342" s="17" t="str">
        <f>OBV!H342</f>
        <v>CONFIRMED BULLISH</v>
      </c>
      <c r="M342" s="19">
        <f t="shared" si="50"/>
        <v>25</v>
      </c>
      <c r="N342" s="19">
        <f t="shared" si="51"/>
        <v>0</v>
      </c>
      <c r="O342" s="19">
        <f t="shared" si="52"/>
        <v>50</v>
      </c>
      <c r="P342" s="19">
        <f t="shared" si="53"/>
        <v>100</v>
      </c>
      <c r="Q342" s="20">
        <f t="shared" si="54"/>
        <v>31.25</v>
      </c>
      <c r="R342" s="20">
        <f t="shared" si="55"/>
        <v>47.5</v>
      </c>
      <c r="S342" s="20">
        <f t="shared" si="56"/>
        <v>61.25</v>
      </c>
      <c r="T342" s="20">
        <f t="shared" si="57"/>
        <v>43.75</v>
      </c>
      <c r="U342" s="19">
        <f t="shared" si="58"/>
        <v>46.666666666666664</v>
      </c>
      <c r="V342" s="19">
        <f t="shared" si="59"/>
        <v>45.9375</v>
      </c>
    </row>
    <row r="343" spans="1:22" ht="13.5" x14ac:dyDescent="0.25">
      <c r="A343" s="3">
        <f>RSI!A343</f>
        <v>42502</v>
      </c>
      <c r="B343" s="2">
        <f>RSI!B343</f>
        <v>13.2903</v>
      </c>
      <c r="C343" s="2">
        <f>RSI!I343</f>
        <v>60.892466313002878</v>
      </c>
      <c r="D343" s="2">
        <f>MACD!E343</f>
        <v>2.5416841400984325E-2</v>
      </c>
      <c r="E343" s="2">
        <f>MACD!F343</f>
        <v>-4.0625889478945111E-2</v>
      </c>
      <c r="F343" s="2">
        <f>'Moving Avg'!D343</f>
        <v>13.23312</v>
      </c>
      <c r="G343" s="2">
        <f>'Moving Avg'!F343</f>
        <v>13.136914999999998</v>
      </c>
      <c r="H343" s="2">
        <f>'Moving Avg'!G343</f>
        <v>12.923106000000001</v>
      </c>
      <c r="I343" s="2">
        <f>'Moving Avg'!H343</f>
        <v>11.732371000000011</v>
      </c>
      <c r="J343" s="17" t="str">
        <f>OBV!F343</f>
        <v>BULLISH</v>
      </c>
      <c r="K343" s="17" t="str">
        <f>OBV!G343</f>
        <v>STRONG</v>
      </c>
      <c r="L343" s="17" t="str">
        <f>OBV!H343</f>
        <v>CONFIRMED BULLISH</v>
      </c>
      <c r="M343" s="19">
        <f t="shared" si="50"/>
        <v>25</v>
      </c>
      <c r="N343" s="19">
        <f t="shared" si="51"/>
        <v>0</v>
      </c>
      <c r="O343" s="19">
        <f t="shared" si="52"/>
        <v>50</v>
      </c>
      <c r="P343" s="19">
        <f t="shared" si="53"/>
        <v>100</v>
      </c>
      <c r="Q343" s="20">
        <f t="shared" si="54"/>
        <v>31.25</v>
      </c>
      <c r="R343" s="20">
        <f t="shared" si="55"/>
        <v>47.5</v>
      </c>
      <c r="S343" s="20">
        <f t="shared" si="56"/>
        <v>61.25</v>
      </c>
      <c r="T343" s="20">
        <f t="shared" si="57"/>
        <v>43.75</v>
      </c>
      <c r="U343" s="19">
        <f t="shared" si="58"/>
        <v>46.666666666666664</v>
      </c>
      <c r="V343" s="19">
        <f t="shared" si="59"/>
        <v>45.9375</v>
      </c>
    </row>
    <row r="344" spans="1:22" ht="13.5" x14ac:dyDescent="0.25">
      <c r="A344" s="3">
        <f>RSI!A344</f>
        <v>42503</v>
      </c>
      <c r="B344" s="2">
        <f>RSI!B344</f>
        <v>13.2331</v>
      </c>
      <c r="C344" s="2">
        <f>RSI!I344</f>
        <v>57.449843884266713</v>
      </c>
      <c r="D344" s="2">
        <f>MACD!E344</f>
        <v>2.1951896660789672E-2</v>
      </c>
      <c r="E344" s="2">
        <f>MACD!F344</f>
        <v>-2.8110332250998155E-2</v>
      </c>
      <c r="F344" s="2">
        <f>'Moving Avg'!D344</f>
        <v>13.266020000000001</v>
      </c>
      <c r="G344" s="2">
        <f>'Moving Avg'!F344</f>
        <v>13.14836</v>
      </c>
      <c r="H344" s="2">
        <f>'Moving Avg'!G344</f>
        <v>12.935265999999999</v>
      </c>
      <c r="I344" s="2">
        <f>'Moving Avg'!H344</f>
        <v>11.73916650000001</v>
      </c>
      <c r="J344" s="17" t="str">
        <f>OBV!F344</f>
        <v>BULLISH</v>
      </c>
      <c r="K344" s="17" t="str">
        <f>OBV!G344</f>
        <v>STRONG</v>
      </c>
      <c r="L344" s="17" t="str">
        <f>OBV!H344</f>
        <v>CONFIRMED BULLISH</v>
      </c>
      <c r="M344" s="19">
        <f t="shared" si="50"/>
        <v>25</v>
      </c>
      <c r="N344" s="19">
        <f t="shared" si="51"/>
        <v>0</v>
      </c>
      <c r="O344" s="19">
        <f t="shared" si="52"/>
        <v>50</v>
      </c>
      <c r="P344" s="19">
        <f t="shared" si="53"/>
        <v>100</v>
      </c>
      <c r="Q344" s="20">
        <f t="shared" si="54"/>
        <v>31.25</v>
      </c>
      <c r="R344" s="20">
        <f t="shared" si="55"/>
        <v>47.5</v>
      </c>
      <c r="S344" s="20">
        <f t="shared" si="56"/>
        <v>61.25</v>
      </c>
      <c r="T344" s="20">
        <f t="shared" si="57"/>
        <v>43.75</v>
      </c>
      <c r="U344" s="19">
        <f t="shared" si="58"/>
        <v>46.666666666666664</v>
      </c>
      <c r="V344" s="19">
        <f t="shared" si="59"/>
        <v>45.9375</v>
      </c>
    </row>
    <row r="345" spans="1:22" ht="13.5" x14ac:dyDescent="0.25">
      <c r="A345" s="3">
        <f>RSI!A345</f>
        <v>42506</v>
      </c>
      <c r="B345" s="2">
        <f>RSI!B345</f>
        <v>13.226000000000001</v>
      </c>
      <c r="C345" s="2">
        <f>RSI!I345</f>
        <v>57.018928613113452</v>
      </c>
      <c r="D345" s="2">
        <f>MACD!E345</f>
        <v>1.539045110467363E-2</v>
      </c>
      <c r="E345" s="2">
        <f>MACD!F345</f>
        <v>-1.9410175579863798E-2</v>
      </c>
      <c r="F345" s="2">
        <f>'Moving Avg'!D345</f>
        <v>13.293200000000002</v>
      </c>
      <c r="G345" s="2">
        <f>'Moving Avg'!F345</f>
        <v>13.165885000000003</v>
      </c>
      <c r="H345" s="2">
        <f>'Moving Avg'!G345</f>
        <v>12.949430000000001</v>
      </c>
      <c r="I345" s="2">
        <f>'Moving Avg'!H345</f>
        <v>11.746284000000012</v>
      </c>
      <c r="J345" s="17" t="str">
        <f>OBV!F345</f>
        <v>BULLISH</v>
      </c>
      <c r="K345" s="17" t="str">
        <f>OBV!G345</f>
        <v>STRONG</v>
      </c>
      <c r="L345" s="17" t="str">
        <f>OBV!H345</f>
        <v>CONFIRMED BULLISH</v>
      </c>
      <c r="M345" s="19">
        <f t="shared" si="50"/>
        <v>25</v>
      </c>
      <c r="N345" s="19">
        <f t="shared" si="51"/>
        <v>0</v>
      </c>
      <c r="O345" s="19">
        <f t="shared" si="52"/>
        <v>50</v>
      </c>
      <c r="P345" s="19">
        <f t="shared" si="53"/>
        <v>100</v>
      </c>
      <c r="Q345" s="20">
        <f t="shared" si="54"/>
        <v>31.25</v>
      </c>
      <c r="R345" s="20">
        <f t="shared" si="55"/>
        <v>47.5</v>
      </c>
      <c r="S345" s="20">
        <f t="shared" si="56"/>
        <v>61.25</v>
      </c>
      <c r="T345" s="20">
        <f t="shared" si="57"/>
        <v>43.75</v>
      </c>
      <c r="U345" s="19">
        <f t="shared" si="58"/>
        <v>46.666666666666664</v>
      </c>
      <c r="V345" s="19">
        <f t="shared" si="59"/>
        <v>45.9375</v>
      </c>
    </row>
    <row r="346" spans="1:22" ht="13.5" x14ac:dyDescent="0.25">
      <c r="A346" s="3">
        <f>RSI!A346</f>
        <v>42507</v>
      </c>
      <c r="B346" s="2">
        <f>RSI!B346</f>
        <v>13.0185</v>
      </c>
      <c r="C346" s="2">
        <f>RSI!I346</f>
        <v>46.129071503654863</v>
      </c>
      <c r="D346" s="2">
        <f>MACD!E346</f>
        <v>1.6773472949831003E-2</v>
      </c>
      <c r="E346" s="2">
        <f>MACD!F346</f>
        <v>-1.2173445873924838E-2</v>
      </c>
      <c r="F346" s="2">
        <f>'Moving Avg'!D346</f>
        <v>13.22166</v>
      </c>
      <c r="G346" s="2">
        <f>'Moving Avg'!F346</f>
        <v>13.167670000000001</v>
      </c>
      <c r="H346" s="2">
        <f>'Moving Avg'!G346</f>
        <v>12.959444000000003</v>
      </c>
      <c r="I346" s="2">
        <f>'Moving Avg'!H346</f>
        <v>11.752364000000009</v>
      </c>
      <c r="J346" s="17" t="str">
        <f>OBV!F346</f>
        <v>BEARISH</v>
      </c>
      <c r="K346" s="17" t="str">
        <f>OBV!G346</f>
        <v>WEAK</v>
      </c>
      <c r="L346" s="17" t="str">
        <f>OBV!H346</f>
        <v>CONFIRMED BEARISH</v>
      </c>
      <c r="M346" s="19">
        <f t="shared" si="50"/>
        <v>25</v>
      </c>
      <c r="N346" s="19">
        <f t="shared" si="51"/>
        <v>0</v>
      </c>
      <c r="O346" s="19">
        <f t="shared" si="52"/>
        <v>50</v>
      </c>
      <c r="P346" s="19">
        <f t="shared" si="53"/>
        <v>0</v>
      </c>
      <c r="Q346" s="20">
        <f t="shared" si="54"/>
        <v>16.25</v>
      </c>
      <c r="R346" s="20">
        <f t="shared" si="55"/>
        <v>22.5</v>
      </c>
      <c r="S346" s="20">
        <f t="shared" si="56"/>
        <v>16.25</v>
      </c>
      <c r="T346" s="20">
        <f t="shared" si="57"/>
        <v>18.75</v>
      </c>
      <c r="U346" s="19">
        <f t="shared" si="58"/>
        <v>18.333333333333332</v>
      </c>
      <c r="V346" s="19">
        <f t="shared" si="59"/>
        <v>18.4375</v>
      </c>
    </row>
    <row r="347" spans="1:22" ht="13.5" x14ac:dyDescent="0.25">
      <c r="A347" s="3">
        <f>RSI!A347</f>
        <v>42508</v>
      </c>
      <c r="B347" s="2">
        <f>RSI!B347</f>
        <v>13.1258</v>
      </c>
      <c r="C347" s="2">
        <f>RSI!I347</f>
        <v>51.30786129630642</v>
      </c>
      <c r="D347" s="2">
        <f>MACD!E347</f>
        <v>1.0533692652447968E-2</v>
      </c>
      <c r="E347" s="2">
        <f>MACD!F347</f>
        <v>-7.6320181686502786E-3</v>
      </c>
      <c r="F347" s="2">
        <f>'Moving Avg'!D347</f>
        <v>13.178739999999999</v>
      </c>
      <c r="G347" s="2">
        <f>'Moving Avg'!F347</f>
        <v>13.17661</v>
      </c>
      <c r="H347" s="2">
        <f>'Moving Avg'!G347</f>
        <v>12.971604000000003</v>
      </c>
      <c r="I347" s="2">
        <f>'Moving Avg'!H347</f>
        <v>11.758623000000009</v>
      </c>
      <c r="J347" s="17" t="str">
        <f>OBV!F347</f>
        <v>BEARISH</v>
      </c>
      <c r="K347" s="17" t="str">
        <f>OBV!G347</f>
        <v>WEAK</v>
      </c>
      <c r="L347" s="17" t="str">
        <f>OBV!H347</f>
        <v>CONFIRMED BEARISH</v>
      </c>
      <c r="M347" s="19">
        <f t="shared" si="50"/>
        <v>25</v>
      </c>
      <c r="N347" s="19">
        <f t="shared" si="51"/>
        <v>0</v>
      </c>
      <c r="O347" s="19">
        <f t="shared" si="52"/>
        <v>50</v>
      </c>
      <c r="P347" s="19">
        <f t="shared" si="53"/>
        <v>0</v>
      </c>
      <c r="Q347" s="20">
        <f t="shared" si="54"/>
        <v>16.25</v>
      </c>
      <c r="R347" s="20">
        <f t="shared" si="55"/>
        <v>22.5</v>
      </c>
      <c r="S347" s="20">
        <f t="shared" si="56"/>
        <v>16.25</v>
      </c>
      <c r="T347" s="20">
        <f t="shared" si="57"/>
        <v>18.75</v>
      </c>
      <c r="U347" s="19">
        <f t="shared" si="58"/>
        <v>18.333333333333332</v>
      </c>
      <c r="V347" s="19">
        <f t="shared" si="59"/>
        <v>18.4375</v>
      </c>
    </row>
    <row r="348" spans="1:22" ht="13.5" x14ac:dyDescent="0.25">
      <c r="A348" s="3">
        <f>RSI!A348</f>
        <v>42509</v>
      </c>
      <c r="B348" s="2">
        <f>RSI!B348</f>
        <v>13.0185</v>
      </c>
      <c r="C348" s="2">
        <f>RSI!I348</f>
        <v>46.494383234468273</v>
      </c>
      <c r="D348" s="2">
        <f>MACD!E348</f>
        <v>1.1958552047344639E-2</v>
      </c>
      <c r="E348" s="2">
        <f>MACD!F348</f>
        <v>-3.7139041254512953E-3</v>
      </c>
      <c r="F348" s="2">
        <f>'Moving Avg'!D348</f>
        <v>13.124379999999999</v>
      </c>
      <c r="G348" s="2">
        <f>'Moving Avg'!F348</f>
        <v>13.178395</v>
      </c>
      <c r="H348" s="2">
        <f>'Moving Avg'!G348</f>
        <v>12.978042000000006</v>
      </c>
      <c r="I348" s="2">
        <f>'Moving Avg'!H348</f>
        <v>11.764345500000012</v>
      </c>
      <c r="J348" s="17" t="str">
        <f>OBV!F348</f>
        <v>BEARISH</v>
      </c>
      <c r="K348" s="17" t="str">
        <f>OBV!G348</f>
        <v>WEAK</v>
      </c>
      <c r="L348" s="17" t="str">
        <f>OBV!H348</f>
        <v>CONFIRMED BEARISH</v>
      </c>
      <c r="M348" s="19">
        <f t="shared" si="50"/>
        <v>25</v>
      </c>
      <c r="N348" s="19">
        <f t="shared" si="51"/>
        <v>0</v>
      </c>
      <c r="O348" s="19">
        <f t="shared" si="52"/>
        <v>50</v>
      </c>
      <c r="P348" s="19">
        <f t="shared" si="53"/>
        <v>0</v>
      </c>
      <c r="Q348" s="20">
        <f t="shared" si="54"/>
        <v>16.25</v>
      </c>
      <c r="R348" s="20">
        <f t="shared" si="55"/>
        <v>22.5</v>
      </c>
      <c r="S348" s="20">
        <f t="shared" si="56"/>
        <v>16.25</v>
      </c>
      <c r="T348" s="20">
        <f t="shared" si="57"/>
        <v>18.75</v>
      </c>
      <c r="U348" s="19">
        <f t="shared" si="58"/>
        <v>18.333333333333332</v>
      </c>
      <c r="V348" s="19">
        <f t="shared" si="59"/>
        <v>18.4375</v>
      </c>
    </row>
    <row r="349" spans="1:22" ht="13.5" x14ac:dyDescent="0.25">
      <c r="A349" s="3">
        <f>RSI!A349</f>
        <v>42510</v>
      </c>
      <c r="B349" s="2">
        <f>RSI!B349</f>
        <v>13.0901</v>
      </c>
      <c r="C349" s="2">
        <f>RSI!I349</f>
        <v>49.873771545798803</v>
      </c>
      <c r="D349" s="2">
        <f>MACD!E349</f>
        <v>6.1688145128968586E-3</v>
      </c>
      <c r="E349" s="2">
        <f>MACD!F349</f>
        <v>-1.7373603977816647E-3</v>
      </c>
      <c r="F349" s="2">
        <f>'Moving Avg'!D349</f>
        <v>13.095780000000001</v>
      </c>
      <c r="G349" s="2">
        <f>'Moving Avg'!F349</f>
        <v>13.181975</v>
      </c>
      <c r="H349" s="2">
        <f>'Moving Avg'!G349</f>
        <v>12.985912000000003</v>
      </c>
      <c r="I349" s="2">
        <f>'Moving Avg'!H349</f>
        <v>11.770247000000008</v>
      </c>
      <c r="J349" s="17" t="str">
        <f>OBV!F349</f>
        <v>BEARISH</v>
      </c>
      <c r="K349" s="17" t="str">
        <f>OBV!G349</f>
        <v>WEAK</v>
      </c>
      <c r="L349" s="17" t="str">
        <f>OBV!H349</f>
        <v>CONFIRMED BEARISH</v>
      </c>
      <c r="M349" s="19">
        <f t="shared" si="50"/>
        <v>25</v>
      </c>
      <c r="N349" s="19">
        <f t="shared" si="51"/>
        <v>0</v>
      </c>
      <c r="O349" s="19">
        <f t="shared" si="52"/>
        <v>50</v>
      </c>
      <c r="P349" s="19">
        <f t="shared" si="53"/>
        <v>0</v>
      </c>
      <c r="Q349" s="20">
        <f t="shared" si="54"/>
        <v>16.25</v>
      </c>
      <c r="R349" s="20">
        <f t="shared" si="55"/>
        <v>22.5</v>
      </c>
      <c r="S349" s="20">
        <f t="shared" si="56"/>
        <v>16.25</v>
      </c>
      <c r="T349" s="20">
        <f t="shared" si="57"/>
        <v>18.75</v>
      </c>
      <c r="U349" s="19">
        <f t="shared" si="58"/>
        <v>18.333333333333332</v>
      </c>
      <c r="V349" s="19">
        <f t="shared" si="59"/>
        <v>18.4375</v>
      </c>
    </row>
    <row r="350" spans="1:22" ht="13.5" x14ac:dyDescent="0.25">
      <c r="A350" s="3">
        <f>RSI!A350</f>
        <v>42513</v>
      </c>
      <c r="B350" s="2">
        <f>RSI!B350</f>
        <v>13.1473</v>
      </c>
      <c r="C350" s="2">
        <f>RSI!I350</f>
        <v>52.457170266021762</v>
      </c>
      <c r="D350" s="2">
        <f>MACD!E350</f>
        <v>3.880365071271541E-4</v>
      </c>
      <c r="E350" s="2">
        <f>MACD!F350</f>
        <v>-1.3122810167999011E-3</v>
      </c>
      <c r="F350" s="2">
        <f>'Moving Avg'!D350</f>
        <v>13.08004</v>
      </c>
      <c r="G350" s="2">
        <f>'Moving Avg'!F350</f>
        <v>13.18126</v>
      </c>
      <c r="H350" s="2">
        <f>'Moving Avg'!G350</f>
        <v>12.995640000000003</v>
      </c>
      <c r="I350" s="2">
        <f>'Moving Avg'!H350</f>
        <v>11.776613500000011</v>
      </c>
      <c r="J350" s="17" t="str">
        <f>OBV!F350</f>
        <v>BEARISH</v>
      </c>
      <c r="K350" s="17" t="str">
        <f>OBV!G350</f>
        <v>WEAK</v>
      </c>
      <c r="L350" s="17" t="str">
        <f>OBV!H350</f>
        <v>CONFIRMED BEARISH</v>
      </c>
      <c r="M350" s="19">
        <f t="shared" si="50"/>
        <v>25</v>
      </c>
      <c r="N350" s="19">
        <f t="shared" si="51"/>
        <v>0</v>
      </c>
      <c r="O350" s="19">
        <f t="shared" si="52"/>
        <v>50</v>
      </c>
      <c r="P350" s="19">
        <f t="shared" si="53"/>
        <v>0</v>
      </c>
      <c r="Q350" s="20">
        <f t="shared" si="54"/>
        <v>16.25</v>
      </c>
      <c r="R350" s="20">
        <f t="shared" si="55"/>
        <v>22.5</v>
      </c>
      <c r="S350" s="20">
        <f t="shared" si="56"/>
        <v>16.25</v>
      </c>
      <c r="T350" s="20">
        <f t="shared" si="57"/>
        <v>18.75</v>
      </c>
      <c r="U350" s="19">
        <f t="shared" si="58"/>
        <v>18.333333333333332</v>
      </c>
      <c r="V350" s="19">
        <f t="shared" si="59"/>
        <v>18.4375</v>
      </c>
    </row>
    <row r="351" spans="1:22" ht="13.5" x14ac:dyDescent="0.25">
      <c r="A351" s="3">
        <f>RSI!A351</f>
        <v>42514</v>
      </c>
      <c r="B351" s="2">
        <f>RSI!B351</f>
        <v>13.1473</v>
      </c>
      <c r="C351" s="2">
        <f>RSI!I351</f>
        <v>52.457170266021762</v>
      </c>
      <c r="D351" s="2">
        <f>MACD!E351</f>
        <v>3.9218047625032781E-2</v>
      </c>
      <c r="E351" s="2">
        <f>MACD!F351</f>
        <v>6.7937847115666361E-3</v>
      </c>
      <c r="F351" s="2">
        <f>'Moving Avg'!D351</f>
        <v>13.105799999999999</v>
      </c>
      <c r="G351" s="2">
        <f>'Moving Avg'!F351</f>
        <v>13.170175</v>
      </c>
      <c r="H351" s="2">
        <f>'Moving Avg'!G351</f>
        <v>13.003938000000005</v>
      </c>
      <c r="I351" s="2">
        <f>'Moving Avg'!H351</f>
        <v>11.783123000000007</v>
      </c>
      <c r="J351" s="17" t="str">
        <f>OBV!F351</f>
        <v>BULLISH</v>
      </c>
      <c r="K351" s="17" t="str">
        <f>OBV!G351</f>
        <v>STRONG</v>
      </c>
      <c r="L351" s="17" t="str">
        <f>OBV!H351</f>
        <v>CONFIRMED BULLISH</v>
      </c>
      <c r="M351" s="19">
        <f t="shared" si="50"/>
        <v>25</v>
      </c>
      <c r="N351" s="19">
        <f t="shared" si="51"/>
        <v>0</v>
      </c>
      <c r="O351" s="19">
        <f t="shared" si="52"/>
        <v>50</v>
      </c>
      <c r="P351" s="19">
        <f t="shared" si="53"/>
        <v>100</v>
      </c>
      <c r="Q351" s="20">
        <f t="shared" si="54"/>
        <v>31.25</v>
      </c>
      <c r="R351" s="20">
        <f t="shared" si="55"/>
        <v>47.5</v>
      </c>
      <c r="S351" s="20">
        <f t="shared" si="56"/>
        <v>61.25</v>
      </c>
      <c r="T351" s="20">
        <f t="shared" si="57"/>
        <v>43.75</v>
      </c>
      <c r="U351" s="19">
        <f t="shared" si="58"/>
        <v>46.666666666666664</v>
      </c>
      <c r="V351" s="19">
        <f t="shared" si="59"/>
        <v>45.9375</v>
      </c>
    </row>
    <row r="352" spans="1:22" ht="13.5" x14ac:dyDescent="0.25">
      <c r="A352" s="3">
        <f>RSI!A352</f>
        <v>42515</v>
      </c>
      <c r="B352" s="2">
        <f>RSI!B352</f>
        <v>13.1616</v>
      </c>
      <c r="C352" s="2">
        <f>RSI!I352</f>
        <v>53.157139885042987</v>
      </c>
      <c r="D352" s="2">
        <f>MACD!E352</f>
        <v>6.5235087131938485E-2</v>
      </c>
      <c r="E352" s="2">
        <f>MACD!F352</f>
        <v>1.8482045195641006E-2</v>
      </c>
      <c r="F352" s="2">
        <f>'Moving Avg'!D352</f>
        <v>13.112959999999998</v>
      </c>
      <c r="G352" s="2">
        <f>'Moving Avg'!F352</f>
        <v>13.160159999999999</v>
      </c>
      <c r="H352" s="2">
        <f>'Moving Avg'!G352</f>
        <v>13.012522000000004</v>
      </c>
      <c r="I352" s="2">
        <f>'Moving Avg'!H352</f>
        <v>11.789918500000006</v>
      </c>
      <c r="J352" s="17" t="str">
        <f>OBV!F352</f>
        <v>BULLISH</v>
      </c>
      <c r="K352" s="17" t="str">
        <f>OBV!G352</f>
        <v>STRONG</v>
      </c>
      <c r="L352" s="17" t="str">
        <f>OBV!H352</f>
        <v>CONFIRMED BULLISH</v>
      </c>
      <c r="M352" s="19">
        <f t="shared" si="50"/>
        <v>25</v>
      </c>
      <c r="N352" s="19">
        <f t="shared" si="51"/>
        <v>0</v>
      </c>
      <c r="O352" s="19">
        <f t="shared" si="52"/>
        <v>50</v>
      </c>
      <c r="P352" s="19">
        <f t="shared" si="53"/>
        <v>100</v>
      </c>
      <c r="Q352" s="20">
        <f t="shared" si="54"/>
        <v>31.25</v>
      </c>
      <c r="R352" s="20">
        <f t="shared" si="55"/>
        <v>47.5</v>
      </c>
      <c r="S352" s="20">
        <f t="shared" si="56"/>
        <v>61.25</v>
      </c>
      <c r="T352" s="20">
        <f t="shared" si="57"/>
        <v>43.75</v>
      </c>
      <c r="U352" s="19">
        <f t="shared" si="58"/>
        <v>46.666666666666664</v>
      </c>
      <c r="V352" s="19">
        <f t="shared" si="59"/>
        <v>45.9375</v>
      </c>
    </row>
    <row r="353" spans="1:22" ht="13.5" x14ac:dyDescent="0.25">
      <c r="A353" s="3">
        <f>RSI!A353</f>
        <v>42516</v>
      </c>
      <c r="B353" s="2">
        <f>RSI!B353</f>
        <v>13.304600000000001</v>
      </c>
      <c r="C353" s="2">
        <f>RSI!I353</f>
        <v>59.567844183860124</v>
      </c>
      <c r="D353" s="2">
        <f>MACD!E353</f>
        <v>6.8612709684279238E-2</v>
      </c>
      <c r="E353" s="2">
        <f>MACD!F353</f>
        <v>2.8508178093368655E-2</v>
      </c>
      <c r="F353" s="2">
        <f>'Moving Avg'!D353</f>
        <v>13.170179999999998</v>
      </c>
      <c r="G353" s="2">
        <f>'Moving Avg'!F353</f>
        <v>13.160159999999999</v>
      </c>
      <c r="H353" s="2">
        <f>'Moving Avg'!G353</f>
        <v>13.028258000000003</v>
      </c>
      <c r="I353" s="2">
        <f>'Moving Avg'!H353</f>
        <v>11.797429000000006</v>
      </c>
      <c r="J353" s="17" t="str">
        <f>OBV!F353</f>
        <v>BULLISH</v>
      </c>
      <c r="K353" s="17" t="str">
        <f>OBV!G353</f>
        <v>STRONG</v>
      </c>
      <c r="L353" s="17" t="str">
        <f>OBV!H353</f>
        <v>CONFIRMED BULLISH</v>
      </c>
      <c r="M353" s="19">
        <f t="shared" si="50"/>
        <v>25</v>
      </c>
      <c r="N353" s="19">
        <f t="shared" si="51"/>
        <v>0</v>
      </c>
      <c r="O353" s="19">
        <f t="shared" si="52"/>
        <v>50</v>
      </c>
      <c r="P353" s="19">
        <f t="shared" si="53"/>
        <v>100</v>
      </c>
      <c r="Q353" s="20">
        <f t="shared" si="54"/>
        <v>31.25</v>
      </c>
      <c r="R353" s="20">
        <f t="shared" si="55"/>
        <v>47.5</v>
      </c>
      <c r="S353" s="20">
        <f t="shared" si="56"/>
        <v>61.25</v>
      </c>
      <c r="T353" s="20">
        <f t="shared" si="57"/>
        <v>43.75</v>
      </c>
      <c r="U353" s="19">
        <f t="shared" si="58"/>
        <v>46.666666666666664</v>
      </c>
      <c r="V353" s="19">
        <f t="shared" si="59"/>
        <v>45.9375</v>
      </c>
    </row>
    <row r="354" spans="1:22" ht="13.5" x14ac:dyDescent="0.25">
      <c r="A354" s="3">
        <f>RSI!A354</f>
        <v>42517</v>
      </c>
      <c r="B354" s="2">
        <f>RSI!B354</f>
        <v>13.2331</v>
      </c>
      <c r="C354" s="2">
        <f>RSI!I354</f>
        <v>55.479481443491828</v>
      </c>
      <c r="D354" s="2">
        <f>MACD!E354</f>
        <v>6.6810417271620182E-2</v>
      </c>
      <c r="E354" s="2">
        <f>MACD!F354</f>
        <v>3.6168625929018962E-2</v>
      </c>
      <c r="F354" s="2">
        <f>'Moving Avg'!D354</f>
        <v>13.198779999999999</v>
      </c>
      <c r="G354" s="2">
        <f>'Moving Avg'!F354</f>
        <v>13.163734999999999</v>
      </c>
      <c r="H354" s="2">
        <f>'Moving Avg'!G354</f>
        <v>13.039702000000002</v>
      </c>
      <c r="I354" s="2">
        <f>'Moving Avg'!H354</f>
        <v>11.804796500000004</v>
      </c>
      <c r="J354" s="17" t="str">
        <f>OBV!F354</f>
        <v>BULLISH</v>
      </c>
      <c r="K354" s="17" t="str">
        <f>OBV!G354</f>
        <v>STRONG</v>
      </c>
      <c r="L354" s="17" t="str">
        <f>OBV!H354</f>
        <v>CONFIRMED BULLISH</v>
      </c>
      <c r="M354" s="19">
        <f t="shared" si="50"/>
        <v>25</v>
      </c>
      <c r="N354" s="19">
        <f t="shared" si="51"/>
        <v>0</v>
      </c>
      <c r="O354" s="19">
        <f t="shared" si="52"/>
        <v>50</v>
      </c>
      <c r="P354" s="19">
        <f t="shared" si="53"/>
        <v>100</v>
      </c>
      <c r="Q354" s="20">
        <f t="shared" si="54"/>
        <v>31.25</v>
      </c>
      <c r="R354" s="20">
        <f t="shared" si="55"/>
        <v>47.5</v>
      </c>
      <c r="S354" s="20">
        <f t="shared" si="56"/>
        <v>61.25</v>
      </c>
      <c r="T354" s="20">
        <f t="shared" si="57"/>
        <v>43.75</v>
      </c>
      <c r="U354" s="19">
        <f t="shared" si="58"/>
        <v>46.666666666666664</v>
      </c>
      <c r="V354" s="19">
        <f t="shared" si="59"/>
        <v>45.9375</v>
      </c>
    </row>
    <row r="355" spans="1:22" ht="13.5" x14ac:dyDescent="0.25">
      <c r="A355" s="3">
        <f>RSI!A355</f>
        <v>42520</v>
      </c>
      <c r="B355" s="2">
        <f>RSI!B355</f>
        <v>13.2331</v>
      </c>
      <c r="C355" s="2">
        <f>RSI!I355</f>
        <v>55.479481443491828</v>
      </c>
      <c r="D355" s="2">
        <f>MACD!E355</f>
        <v>6.3544684842652188E-2</v>
      </c>
      <c r="E355" s="2">
        <f>MACD!F355</f>
        <v>4.164383771174561E-2</v>
      </c>
      <c r="F355" s="2">
        <f>'Moving Avg'!D355</f>
        <v>13.21594</v>
      </c>
      <c r="G355" s="2">
        <f>'Moving Avg'!F355</f>
        <v>13.168384999999997</v>
      </c>
      <c r="H355" s="2">
        <f>'Moving Avg'!G355</f>
        <v>13.045424000000002</v>
      </c>
      <c r="I355" s="2">
        <f>'Moving Avg'!H355</f>
        <v>11.812986500000006</v>
      </c>
      <c r="J355" s="17" t="str">
        <f>OBV!F355</f>
        <v>BULLISH</v>
      </c>
      <c r="K355" s="17" t="str">
        <f>OBV!G355</f>
        <v>NEUTRAL</v>
      </c>
      <c r="L355" s="17" t="str">
        <f>OBV!H355</f>
        <v>CONFIRMED BULLISH</v>
      </c>
      <c r="M355" s="19">
        <f t="shared" si="50"/>
        <v>25</v>
      </c>
      <c r="N355" s="19">
        <f t="shared" si="51"/>
        <v>0</v>
      </c>
      <c r="O355" s="19">
        <f t="shared" si="52"/>
        <v>50</v>
      </c>
      <c r="P355" s="19">
        <f t="shared" si="53"/>
        <v>83.5</v>
      </c>
      <c r="Q355" s="20">
        <f t="shared" si="54"/>
        <v>28.774999999999999</v>
      </c>
      <c r="R355" s="20">
        <f t="shared" si="55"/>
        <v>43.375</v>
      </c>
      <c r="S355" s="20">
        <f t="shared" si="56"/>
        <v>53.825000000000003</v>
      </c>
      <c r="T355" s="20">
        <f t="shared" si="57"/>
        <v>39.625</v>
      </c>
      <c r="U355" s="19">
        <f t="shared" si="58"/>
        <v>41.991666666666667</v>
      </c>
      <c r="V355" s="19">
        <f t="shared" si="59"/>
        <v>41.400000000000006</v>
      </c>
    </row>
    <row r="356" spans="1:22" ht="13.5" x14ac:dyDescent="0.25">
      <c r="A356" s="3">
        <f>RSI!A356</f>
        <v>42521</v>
      </c>
      <c r="B356" s="2">
        <f>RSI!B356</f>
        <v>13.2188</v>
      </c>
      <c r="C356" s="2">
        <f>RSI!I356</f>
        <v>54.610100971737317</v>
      </c>
      <c r="D356" s="2">
        <f>MACD!E356</f>
        <v>2.9317177271890316E-2</v>
      </c>
      <c r="E356" s="2">
        <f>MACD!F356</f>
        <v>3.9178505623774555E-2</v>
      </c>
      <c r="F356" s="2">
        <f>'Moving Avg'!D356</f>
        <v>13.23024</v>
      </c>
      <c r="G356" s="2">
        <f>'Moving Avg'!F356</f>
        <v>13.17482</v>
      </c>
      <c r="H356" s="2">
        <f>'Moving Avg'!G356</f>
        <v>13.046998000000004</v>
      </c>
      <c r="I356" s="2">
        <f>'Moving Avg'!H356</f>
        <v>11.821141000000006</v>
      </c>
      <c r="J356" s="17" t="str">
        <f>OBV!F356</f>
        <v>BULLISH</v>
      </c>
      <c r="K356" s="17" t="str">
        <f>OBV!G356</f>
        <v>NEUTRAL</v>
      </c>
      <c r="L356" s="17" t="str">
        <f>OBV!H356</f>
        <v>CONFIRMED BULLISH</v>
      </c>
      <c r="M356" s="19">
        <f t="shared" si="50"/>
        <v>25</v>
      </c>
      <c r="N356" s="19">
        <f t="shared" si="51"/>
        <v>45</v>
      </c>
      <c r="O356" s="19">
        <f t="shared" si="52"/>
        <v>50</v>
      </c>
      <c r="P356" s="19">
        <f t="shared" si="53"/>
        <v>83.5</v>
      </c>
      <c r="Q356" s="20">
        <f t="shared" si="54"/>
        <v>44.524999999999999</v>
      </c>
      <c r="R356" s="20">
        <f t="shared" si="55"/>
        <v>52.375</v>
      </c>
      <c r="S356" s="20">
        <f t="shared" si="56"/>
        <v>60.575000000000003</v>
      </c>
      <c r="T356" s="20">
        <f t="shared" si="57"/>
        <v>50.875</v>
      </c>
      <c r="U356" s="19">
        <f t="shared" si="58"/>
        <v>52.491666666666674</v>
      </c>
      <c r="V356" s="19">
        <f t="shared" si="59"/>
        <v>52.087500000000006</v>
      </c>
    </row>
    <row r="357" spans="1:22" ht="13.5" x14ac:dyDescent="0.25">
      <c r="A357" s="3">
        <f>RSI!A357</f>
        <v>42522</v>
      </c>
      <c r="B357" s="2">
        <f>RSI!B357</f>
        <v>13.1616</v>
      </c>
      <c r="C357" s="2">
        <f>RSI!I357</f>
        <v>51.156866279693645</v>
      </c>
      <c r="D357" s="2">
        <f>MACD!E357</f>
        <v>2.0628763337283473E-2</v>
      </c>
      <c r="E357" s="2">
        <f>MACD!F357</f>
        <v>3.5468557166476344E-2</v>
      </c>
      <c r="F357" s="2">
        <f>'Moving Avg'!D357</f>
        <v>13.23024</v>
      </c>
      <c r="G357" s="2">
        <f>'Moving Avg'!F357</f>
        <v>13.178395</v>
      </c>
      <c r="H357" s="2">
        <f>'Moving Avg'!G357</f>
        <v>13.049860000000002</v>
      </c>
      <c r="I357" s="2">
        <f>'Moving Avg'!H357</f>
        <v>11.829331500000007</v>
      </c>
      <c r="J357" s="17" t="str">
        <f>OBV!F357</f>
        <v>BULLISH</v>
      </c>
      <c r="K357" s="17" t="str">
        <f>OBV!G357</f>
        <v>NEUTRAL</v>
      </c>
      <c r="L357" s="17" t="str">
        <f>OBV!H357</f>
        <v>NEUTRAL</v>
      </c>
      <c r="M357" s="19">
        <f t="shared" si="50"/>
        <v>25</v>
      </c>
      <c r="N357" s="19">
        <f t="shared" si="51"/>
        <v>45</v>
      </c>
      <c r="O357" s="19">
        <f t="shared" si="52"/>
        <v>50</v>
      </c>
      <c r="P357" s="19">
        <f t="shared" si="53"/>
        <v>49.5</v>
      </c>
      <c r="Q357" s="20">
        <f t="shared" si="54"/>
        <v>39.424999999999997</v>
      </c>
      <c r="R357" s="20">
        <f t="shared" si="55"/>
        <v>43.875</v>
      </c>
      <c r="S357" s="20">
        <f t="shared" si="56"/>
        <v>45.275000000000006</v>
      </c>
      <c r="T357" s="20">
        <f t="shared" si="57"/>
        <v>42.375</v>
      </c>
      <c r="U357" s="19">
        <f t="shared" si="58"/>
        <v>42.858333333333327</v>
      </c>
      <c r="V357" s="19">
        <f t="shared" si="59"/>
        <v>42.737499999999997</v>
      </c>
    </row>
    <row r="358" spans="1:22" ht="13.5" x14ac:dyDescent="0.25">
      <c r="A358" s="3">
        <f>RSI!A358</f>
        <v>42523</v>
      </c>
      <c r="B358" s="2">
        <f>RSI!B358</f>
        <v>13.1616</v>
      </c>
      <c r="C358" s="2">
        <f>RSI!I358</f>
        <v>51.156866279693645</v>
      </c>
      <c r="D358" s="2">
        <f>MACD!E358</f>
        <v>-3.3291537150414996E-3</v>
      </c>
      <c r="E358" s="2">
        <f>MACD!F358</f>
        <v>2.7709014990172778E-2</v>
      </c>
      <c r="F358" s="2">
        <f>'Moving Avg'!D358</f>
        <v>13.201640000000001</v>
      </c>
      <c r="G358" s="2">
        <f>'Moving Avg'!F358</f>
        <v>13.182329999999999</v>
      </c>
      <c r="H358" s="2">
        <f>'Moving Avg'!G358</f>
        <v>13.055582000000005</v>
      </c>
      <c r="I358" s="2">
        <f>'Moving Avg'!H358</f>
        <v>11.837557500000008</v>
      </c>
      <c r="J358" s="17" t="str">
        <f>OBV!F358</f>
        <v>BEARISH</v>
      </c>
      <c r="K358" s="17" t="str">
        <f>OBV!G358</f>
        <v>NEUTRAL</v>
      </c>
      <c r="L358" s="17" t="str">
        <f>OBV!H358</f>
        <v>CONFIRMED BEARISH</v>
      </c>
      <c r="M358" s="19">
        <f t="shared" si="50"/>
        <v>25</v>
      </c>
      <c r="N358" s="19">
        <f t="shared" si="51"/>
        <v>100</v>
      </c>
      <c r="O358" s="19">
        <f t="shared" si="52"/>
        <v>50</v>
      </c>
      <c r="P358" s="19">
        <f t="shared" si="53"/>
        <v>16.5</v>
      </c>
      <c r="Q358" s="20">
        <f t="shared" si="54"/>
        <v>53.725000000000001</v>
      </c>
      <c r="R358" s="20">
        <f t="shared" si="55"/>
        <v>46.625</v>
      </c>
      <c r="S358" s="20">
        <f t="shared" si="56"/>
        <v>38.674999999999997</v>
      </c>
      <c r="T358" s="20">
        <f t="shared" si="57"/>
        <v>47.875</v>
      </c>
      <c r="U358" s="19">
        <f t="shared" si="58"/>
        <v>46.341666666666661</v>
      </c>
      <c r="V358" s="19">
        <f t="shared" si="59"/>
        <v>46.724999999999994</v>
      </c>
    </row>
    <row r="359" spans="1:22" ht="13.5" x14ac:dyDescent="0.25">
      <c r="A359" s="3">
        <f>RSI!A359</f>
        <v>42524</v>
      </c>
      <c r="B359" s="2">
        <f>RSI!B359</f>
        <v>13.2689</v>
      </c>
      <c r="C359" s="2">
        <f>RSI!I359</f>
        <v>57.063652736940426</v>
      </c>
      <c r="D359" s="2">
        <f>MACD!E359</f>
        <v>-2.0625195237917282E-2</v>
      </c>
      <c r="E359" s="2">
        <f>MACD!F359</f>
        <v>1.804217294455477E-2</v>
      </c>
      <c r="F359" s="2">
        <f>'Moving Avg'!D359</f>
        <v>13.2088</v>
      </c>
      <c r="G359" s="2">
        <f>'Moving Avg'!F359</f>
        <v>13.192344999999998</v>
      </c>
      <c r="H359" s="2">
        <f>'Moving Avg'!G359</f>
        <v>13.065024000000005</v>
      </c>
      <c r="I359" s="2">
        <f>'Moving Avg'!H359</f>
        <v>11.846463000000004</v>
      </c>
      <c r="J359" s="17" t="str">
        <f>OBV!F359</f>
        <v>BULLISH</v>
      </c>
      <c r="K359" s="17" t="str">
        <f>OBV!G359</f>
        <v>NEUTRAL</v>
      </c>
      <c r="L359" s="17" t="str">
        <f>OBV!H359</f>
        <v>CONFIRMED BULLISH</v>
      </c>
      <c r="M359" s="19">
        <f t="shared" si="50"/>
        <v>25</v>
      </c>
      <c r="N359" s="19">
        <f t="shared" si="51"/>
        <v>100</v>
      </c>
      <c r="O359" s="19">
        <f t="shared" si="52"/>
        <v>50</v>
      </c>
      <c r="P359" s="19">
        <f t="shared" si="53"/>
        <v>83.5</v>
      </c>
      <c r="Q359" s="20">
        <f t="shared" si="54"/>
        <v>63.774999999999999</v>
      </c>
      <c r="R359" s="20">
        <f t="shared" si="55"/>
        <v>63.375</v>
      </c>
      <c r="S359" s="20">
        <f t="shared" si="56"/>
        <v>68.825000000000003</v>
      </c>
      <c r="T359" s="20">
        <f t="shared" si="57"/>
        <v>64.625</v>
      </c>
      <c r="U359" s="19">
        <f t="shared" si="58"/>
        <v>65.325000000000003</v>
      </c>
      <c r="V359" s="19">
        <f t="shared" si="59"/>
        <v>65.150000000000006</v>
      </c>
    </row>
    <row r="360" spans="1:22" ht="13.5" x14ac:dyDescent="0.25">
      <c r="A360" s="3">
        <f>RSI!A360</f>
        <v>42527</v>
      </c>
      <c r="B360" s="2">
        <f>RSI!B360</f>
        <v>13.2331</v>
      </c>
      <c r="C360" s="2">
        <f>RSI!I360</f>
        <v>54.687345545589892</v>
      </c>
      <c r="D360" s="2">
        <f>MACD!E360</f>
        <v>-2.452693494686109E-2</v>
      </c>
      <c r="E360" s="2">
        <f>MACD!F360</f>
        <v>9.5283513662715973E-3</v>
      </c>
      <c r="F360" s="2">
        <f>'Moving Avg'!D360</f>
        <v>13.208800000000002</v>
      </c>
      <c r="G360" s="2">
        <f>'Moving Avg'!F360</f>
        <v>13.199494999999999</v>
      </c>
      <c r="H360" s="2">
        <f>'Moving Avg'!G360</f>
        <v>13.072176000000004</v>
      </c>
      <c r="I360" s="2">
        <f>'Moving Avg'!H360</f>
        <v>11.855404000000005</v>
      </c>
      <c r="J360" s="17" t="str">
        <f>OBV!F360</f>
        <v>BEARISH</v>
      </c>
      <c r="K360" s="17" t="str">
        <f>OBV!G360</f>
        <v>NEUTRAL</v>
      </c>
      <c r="L360" s="17" t="str">
        <f>OBV!H360</f>
        <v>NEUTRAL</v>
      </c>
      <c r="M360" s="19">
        <f t="shared" si="50"/>
        <v>25</v>
      </c>
      <c r="N360" s="19">
        <f t="shared" si="51"/>
        <v>100</v>
      </c>
      <c r="O360" s="19">
        <f t="shared" si="52"/>
        <v>50</v>
      </c>
      <c r="P360" s="19">
        <f t="shared" si="53"/>
        <v>16.5</v>
      </c>
      <c r="Q360" s="20">
        <f t="shared" si="54"/>
        <v>53.725000000000001</v>
      </c>
      <c r="R360" s="20">
        <f t="shared" si="55"/>
        <v>46.625</v>
      </c>
      <c r="S360" s="20">
        <f t="shared" si="56"/>
        <v>38.674999999999997</v>
      </c>
      <c r="T360" s="20">
        <f t="shared" si="57"/>
        <v>47.875</v>
      </c>
      <c r="U360" s="19">
        <f t="shared" si="58"/>
        <v>46.341666666666661</v>
      </c>
      <c r="V360" s="19">
        <f t="shared" si="59"/>
        <v>46.724999999999994</v>
      </c>
    </row>
    <row r="361" spans="1:22" ht="13.5" x14ac:dyDescent="0.25">
      <c r="A361" s="3">
        <f>RSI!A361</f>
        <v>42528</v>
      </c>
      <c r="B361" s="2">
        <f>RSI!B361</f>
        <v>13.1616</v>
      </c>
      <c r="C361" s="2">
        <f>RSI!I361</f>
        <v>50.191789724619113</v>
      </c>
      <c r="D361" s="2">
        <f>MACD!E361</f>
        <v>-2.2985825773561785E-2</v>
      </c>
      <c r="E361" s="2">
        <f>MACD!F361</f>
        <v>3.0255159383049211E-3</v>
      </c>
      <c r="F361" s="2">
        <f>'Moving Avg'!D361</f>
        <v>13.19736</v>
      </c>
      <c r="G361" s="2">
        <f>'Moving Avg'!F361</f>
        <v>13.188765</v>
      </c>
      <c r="H361" s="2">
        <f>'Moving Avg'!G361</f>
        <v>13.078614000000005</v>
      </c>
      <c r="I361" s="2">
        <f>'Moving Avg'!H361</f>
        <v>11.863952000000005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  <c r="M361" s="19">
        <f t="shared" si="50"/>
        <v>25</v>
      </c>
      <c r="N361" s="19">
        <f t="shared" si="51"/>
        <v>100</v>
      </c>
      <c r="O361" s="19">
        <f t="shared" si="52"/>
        <v>50</v>
      </c>
      <c r="P361" s="19">
        <f t="shared" si="53"/>
        <v>16.5</v>
      </c>
      <c r="Q361" s="20">
        <f t="shared" si="54"/>
        <v>53.725000000000001</v>
      </c>
      <c r="R361" s="20">
        <f t="shared" si="55"/>
        <v>46.625</v>
      </c>
      <c r="S361" s="20">
        <f t="shared" si="56"/>
        <v>38.674999999999997</v>
      </c>
      <c r="T361" s="20">
        <f t="shared" si="57"/>
        <v>47.875</v>
      </c>
      <c r="U361" s="19">
        <f t="shared" si="58"/>
        <v>46.341666666666661</v>
      </c>
      <c r="V361" s="19">
        <f t="shared" si="59"/>
        <v>46.724999999999994</v>
      </c>
    </row>
    <row r="362" spans="1:22" ht="13.5" x14ac:dyDescent="0.25">
      <c r="A362" s="3">
        <f>RSI!A362</f>
        <v>42529</v>
      </c>
      <c r="B362" s="2">
        <f>RSI!B362</f>
        <v>13.1473</v>
      </c>
      <c r="C362" s="2">
        <f>RSI!I362</f>
        <v>49.318573618654341</v>
      </c>
      <c r="D362" s="2">
        <f>MACD!E362</f>
        <v>-1.8420161027830062E-2</v>
      </c>
      <c r="E362" s="2">
        <f>MACD!F362</f>
        <v>-1.2636194549220754E-3</v>
      </c>
      <c r="F362" s="2">
        <f>'Moving Avg'!D362</f>
        <v>13.1945</v>
      </c>
      <c r="G362" s="2">
        <f>'Moving Avg'!F362</f>
        <v>13.179109999999998</v>
      </c>
      <c r="H362" s="2">
        <f>'Moving Avg'!G362</f>
        <v>13.085052000000003</v>
      </c>
      <c r="I362" s="2">
        <f>'Moving Avg'!H362</f>
        <v>11.872321000000005</v>
      </c>
      <c r="J362" s="17" t="str">
        <f>OBV!F362</f>
        <v>BEARISH</v>
      </c>
      <c r="K362" s="17" t="str">
        <f>OBV!G362</f>
        <v>WEAK</v>
      </c>
      <c r="L362" s="17" t="str">
        <f>OBV!H362</f>
        <v>CONFIRMED BEARISH</v>
      </c>
      <c r="M362" s="19">
        <f t="shared" si="50"/>
        <v>25</v>
      </c>
      <c r="N362" s="19">
        <f t="shared" si="51"/>
        <v>45</v>
      </c>
      <c r="O362" s="19">
        <f t="shared" si="52"/>
        <v>50</v>
      </c>
      <c r="P362" s="19">
        <f t="shared" si="53"/>
        <v>0</v>
      </c>
      <c r="Q362" s="20">
        <f t="shared" si="54"/>
        <v>32</v>
      </c>
      <c r="R362" s="20">
        <f t="shared" si="55"/>
        <v>31.5</v>
      </c>
      <c r="S362" s="20">
        <f t="shared" si="56"/>
        <v>23</v>
      </c>
      <c r="T362" s="20">
        <f t="shared" si="57"/>
        <v>30</v>
      </c>
      <c r="U362" s="19">
        <f t="shared" si="58"/>
        <v>28.833333333333332</v>
      </c>
      <c r="V362" s="19">
        <f t="shared" si="59"/>
        <v>29.125</v>
      </c>
    </row>
    <row r="363" spans="1:22" ht="13.5" x14ac:dyDescent="0.25">
      <c r="A363" s="3">
        <f>RSI!A363</f>
        <v>42530</v>
      </c>
      <c r="B363" s="2">
        <f>RSI!B363</f>
        <v>13.1973</v>
      </c>
      <c r="C363" s="2">
        <f>RSI!I363</f>
        <v>52.434584735490887</v>
      </c>
      <c r="D363" s="2">
        <f>MACD!E363</f>
        <v>3.8261023601684485E-3</v>
      </c>
      <c r="E363" s="2">
        <f>MACD!F363</f>
        <v>-2.4567509190397065E-4</v>
      </c>
      <c r="F363" s="2">
        <f>'Moving Avg'!D363</f>
        <v>13.201640000000001</v>
      </c>
      <c r="G363" s="2">
        <f>'Moving Avg'!F363</f>
        <v>13.17446</v>
      </c>
      <c r="H363" s="2">
        <f>'Moving Avg'!G363</f>
        <v>13.092204000000004</v>
      </c>
      <c r="I363" s="2">
        <f>'Moving Avg'!H363</f>
        <v>11.880761500000006</v>
      </c>
      <c r="J363" s="17" t="str">
        <f>OBV!F363</f>
        <v>BEARISH</v>
      </c>
      <c r="K363" s="17" t="str">
        <f>OBV!G363</f>
        <v>WEAK</v>
      </c>
      <c r="L363" s="17" t="str">
        <f>OBV!H363</f>
        <v>BEARISH DIVERGENCE</v>
      </c>
      <c r="M363" s="19">
        <f t="shared" si="50"/>
        <v>25</v>
      </c>
      <c r="N363" s="19">
        <f t="shared" si="51"/>
        <v>0</v>
      </c>
      <c r="O363" s="19">
        <f t="shared" si="52"/>
        <v>50</v>
      </c>
      <c r="P363" s="19">
        <f t="shared" si="53"/>
        <v>0</v>
      </c>
      <c r="Q363" s="20">
        <f t="shared" si="54"/>
        <v>16.25</v>
      </c>
      <c r="R363" s="20">
        <f t="shared" si="55"/>
        <v>22.5</v>
      </c>
      <c r="S363" s="20">
        <f t="shared" si="56"/>
        <v>16.25</v>
      </c>
      <c r="T363" s="20">
        <f t="shared" si="57"/>
        <v>18.75</v>
      </c>
      <c r="U363" s="19">
        <f t="shared" si="58"/>
        <v>18.333333333333332</v>
      </c>
      <c r="V363" s="19">
        <f t="shared" si="59"/>
        <v>18.4375</v>
      </c>
    </row>
    <row r="364" spans="1:22" ht="13.5" x14ac:dyDescent="0.25">
      <c r="A364" s="3">
        <f>RSI!A364</f>
        <v>42531</v>
      </c>
      <c r="B364" s="2">
        <f>RSI!B364</f>
        <v>13.1616</v>
      </c>
      <c r="C364" s="2">
        <f>RSI!I364</f>
        <v>50.067629241603882</v>
      </c>
      <c r="D364" s="2">
        <f>MACD!E364</f>
        <v>1.4079145158627071E-2</v>
      </c>
      <c r="E364" s="2">
        <f>MACD!F364</f>
        <v>2.619288958202238E-3</v>
      </c>
      <c r="F364" s="2">
        <f>'Moving Avg'!D364</f>
        <v>13.180180000000002</v>
      </c>
      <c r="G364" s="2">
        <f>'Moving Avg'!F364</f>
        <v>13.170885000000002</v>
      </c>
      <c r="H364" s="2">
        <f>'Moving Avg'!G364</f>
        <v>13.102218000000002</v>
      </c>
      <c r="I364" s="2">
        <f>'Moving Avg'!H364</f>
        <v>11.889345000000006</v>
      </c>
      <c r="J364" s="17" t="str">
        <f>OBV!F364</f>
        <v>BEARISH</v>
      </c>
      <c r="K364" s="17" t="str">
        <f>OBV!G364</f>
        <v>WEAK</v>
      </c>
      <c r="L364" s="17" t="str">
        <f>OBV!H364</f>
        <v>CONFIRMED BEARISH</v>
      </c>
      <c r="M364" s="19">
        <f t="shared" si="50"/>
        <v>25</v>
      </c>
      <c r="N364" s="19">
        <f t="shared" si="51"/>
        <v>0</v>
      </c>
      <c r="O364" s="19">
        <f t="shared" si="52"/>
        <v>50</v>
      </c>
      <c r="P364" s="19">
        <f t="shared" si="53"/>
        <v>0</v>
      </c>
      <c r="Q364" s="20">
        <f t="shared" si="54"/>
        <v>16.25</v>
      </c>
      <c r="R364" s="20">
        <f t="shared" si="55"/>
        <v>22.5</v>
      </c>
      <c r="S364" s="20">
        <f t="shared" si="56"/>
        <v>16.25</v>
      </c>
      <c r="T364" s="20">
        <f t="shared" si="57"/>
        <v>18.75</v>
      </c>
      <c r="U364" s="19">
        <f t="shared" si="58"/>
        <v>18.333333333333332</v>
      </c>
      <c r="V364" s="19">
        <f t="shared" si="59"/>
        <v>18.4375</v>
      </c>
    </row>
    <row r="365" spans="1:22" ht="13.5" x14ac:dyDescent="0.25">
      <c r="A365" s="3">
        <f>RSI!A365</f>
        <v>42534</v>
      </c>
      <c r="B365" s="2">
        <f>RSI!B365</f>
        <v>13.004200000000001</v>
      </c>
      <c r="C365" s="2">
        <f>RSI!I365</f>
        <v>41.230485768716683</v>
      </c>
      <c r="D365" s="2">
        <f>MACD!E365</f>
        <v>3.442578387356221E-2</v>
      </c>
      <c r="E365" s="2">
        <f>MACD!F365</f>
        <v>8.9805879412742338E-3</v>
      </c>
      <c r="F365" s="2">
        <f>'Moving Avg'!D365</f>
        <v>13.134399999999999</v>
      </c>
      <c r="G365" s="2">
        <f>'Moving Avg'!F365</f>
        <v>13.159794999999999</v>
      </c>
      <c r="H365" s="2">
        <f>'Moving Avg'!G365</f>
        <v>13.104792000000002</v>
      </c>
      <c r="I365" s="2">
        <f>'Moving Avg'!H365</f>
        <v>11.896891500000006</v>
      </c>
      <c r="J365" s="17" t="str">
        <f>OBV!F365</f>
        <v>BEARISH</v>
      </c>
      <c r="K365" s="17" t="str">
        <f>OBV!G365</f>
        <v>WEAK</v>
      </c>
      <c r="L365" s="17" t="str">
        <f>OBV!H365</f>
        <v>CONFIRMED BEARISH</v>
      </c>
      <c r="M365" s="19">
        <f t="shared" si="50"/>
        <v>25</v>
      </c>
      <c r="N365" s="19">
        <f t="shared" si="51"/>
        <v>0</v>
      </c>
      <c r="O365" s="19">
        <f t="shared" si="52"/>
        <v>50</v>
      </c>
      <c r="P365" s="19">
        <f t="shared" si="53"/>
        <v>0</v>
      </c>
      <c r="Q365" s="20">
        <f t="shared" si="54"/>
        <v>16.25</v>
      </c>
      <c r="R365" s="20">
        <f t="shared" si="55"/>
        <v>22.5</v>
      </c>
      <c r="S365" s="20">
        <f t="shared" si="56"/>
        <v>16.25</v>
      </c>
      <c r="T365" s="20">
        <f t="shared" si="57"/>
        <v>18.75</v>
      </c>
      <c r="U365" s="19">
        <f t="shared" si="58"/>
        <v>18.333333333333332</v>
      </c>
      <c r="V365" s="19">
        <f t="shared" si="59"/>
        <v>18.4375</v>
      </c>
    </row>
    <row r="366" spans="1:22" ht="13.5" x14ac:dyDescent="0.25">
      <c r="A366" s="3">
        <f>RSI!A366</f>
        <v>42535</v>
      </c>
      <c r="B366" s="2">
        <f>RSI!B366</f>
        <v>12.982799999999999</v>
      </c>
      <c r="C366" s="2">
        <f>RSI!I366</f>
        <v>40.191795611380286</v>
      </c>
      <c r="D366" s="2">
        <f>MACD!E366</f>
        <v>5.1968298150235626E-2</v>
      </c>
      <c r="E366" s="2">
        <f>MACD!F366</f>
        <v>1.7578129983066512E-2</v>
      </c>
      <c r="F366" s="2">
        <f>'Moving Avg'!D366</f>
        <v>13.09864</v>
      </c>
      <c r="G366" s="2">
        <f>'Moving Avg'!F366</f>
        <v>13.158009999999999</v>
      </c>
      <c r="H366" s="2">
        <f>'Moving Avg'!G366</f>
        <v>13.108370000000001</v>
      </c>
      <c r="I366" s="2">
        <f>'Moving Avg'!H366</f>
        <v>11.904581000000006</v>
      </c>
      <c r="J366" s="17" t="str">
        <f>OBV!F366</f>
        <v>BEARISH</v>
      </c>
      <c r="K366" s="17" t="str">
        <f>OBV!G366</f>
        <v>WEAK</v>
      </c>
      <c r="L366" s="17" t="str">
        <f>OBV!H366</f>
        <v>CONFIRMED BEARISH</v>
      </c>
      <c r="M366" s="19">
        <f t="shared" si="50"/>
        <v>25</v>
      </c>
      <c r="N366" s="19">
        <f t="shared" si="51"/>
        <v>0</v>
      </c>
      <c r="O366" s="19">
        <f t="shared" si="52"/>
        <v>50</v>
      </c>
      <c r="P366" s="19">
        <f t="shared" si="53"/>
        <v>0</v>
      </c>
      <c r="Q366" s="20">
        <f t="shared" si="54"/>
        <v>16.25</v>
      </c>
      <c r="R366" s="20">
        <f t="shared" si="55"/>
        <v>22.5</v>
      </c>
      <c r="S366" s="20">
        <f t="shared" si="56"/>
        <v>16.25</v>
      </c>
      <c r="T366" s="20">
        <f t="shared" si="57"/>
        <v>18.75</v>
      </c>
      <c r="U366" s="19">
        <f t="shared" si="58"/>
        <v>18.333333333333332</v>
      </c>
      <c r="V366" s="19">
        <f t="shared" si="59"/>
        <v>18.4375</v>
      </c>
    </row>
    <row r="367" spans="1:22" ht="13.5" x14ac:dyDescent="0.25">
      <c r="A367" s="3">
        <f>RSI!A367</f>
        <v>42536</v>
      </c>
      <c r="B367" s="2">
        <f>RSI!B367</f>
        <v>13.0114</v>
      </c>
      <c r="C367" s="2">
        <f>RSI!I367</f>
        <v>42.284449246126044</v>
      </c>
      <c r="D367" s="2">
        <f>MACD!E367</f>
        <v>5.6891142120276683E-2</v>
      </c>
      <c r="E367" s="2">
        <f>MACD!F367</f>
        <v>2.5440732410508544E-2</v>
      </c>
      <c r="F367" s="2">
        <f>'Moving Avg'!D367</f>
        <v>13.071459999999998</v>
      </c>
      <c r="G367" s="2">
        <f>'Moving Avg'!F367</f>
        <v>13.152289999999999</v>
      </c>
      <c r="H367" s="2">
        <f>'Moving Avg'!G367</f>
        <v>13.111088000000001</v>
      </c>
      <c r="I367" s="2">
        <f>'Moving Avg'!H367</f>
        <v>11.911734000000003</v>
      </c>
      <c r="J367" s="17" t="str">
        <f>OBV!F367</f>
        <v>BEARISH</v>
      </c>
      <c r="K367" s="17" t="str">
        <f>OBV!G367</f>
        <v>NEUTRAL</v>
      </c>
      <c r="L367" s="17" t="str">
        <f>OBV!H367</f>
        <v>CONFIRMED BEARISH</v>
      </c>
      <c r="M367" s="19">
        <f t="shared" si="50"/>
        <v>25</v>
      </c>
      <c r="N367" s="19">
        <f t="shared" si="51"/>
        <v>0</v>
      </c>
      <c r="O367" s="19">
        <f t="shared" si="52"/>
        <v>50</v>
      </c>
      <c r="P367" s="19">
        <f t="shared" si="53"/>
        <v>16.5</v>
      </c>
      <c r="Q367" s="20">
        <f t="shared" si="54"/>
        <v>18.725000000000001</v>
      </c>
      <c r="R367" s="20">
        <f t="shared" si="55"/>
        <v>26.625</v>
      </c>
      <c r="S367" s="20">
        <f t="shared" si="56"/>
        <v>23.675000000000001</v>
      </c>
      <c r="T367" s="20">
        <f t="shared" si="57"/>
        <v>22.875</v>
      </c>
      <c r="U367" s="19">
        <f t="shared" si="58"/>
        <v>23.008333333333336</v>
      </c>
      <c r="V367" s="19">
        <f t="shared" si="59"/>
        <v>22.975000000000001</v>
      </c>
    </row>
    <row r="368" spans="1:22" ht="13.5" x14ac:dyDescent="0.25">
      <c r="A368" s="3">
        <f>RSI!A368</f>
        <v>42537</v>
      </c>
      <c r="B368" s="2">
        <f>RSI!B368</f>
        <v>12.875500000000001</v>
      </c>
      <c r="C368" s="2">
        <f>RSI!I368</f>
        <v>35.863147260434616</v>
      </c>
      <c r="D368" s="2">
        <f>MACD!E368</f>
        <v>7.1878086631045335E-2</v>
      </c>
      <c r="E368" s="2">
        <f>MACD!F368</f>
        <v>3.4728203254615904E-2</v>
      </c>
      <c r="F368" s="2">
        <f>'Moving Avg'!D368</f>
        <v>13.007099999999999</v>
      </c>
      <c r="G368" s="2">
        <f>'Moving Avg'!F368</f>
        <v>13.145140000000001</v>
      </c>
      <c r="H368" s="2">
        <f>'Moving Avg'!G368</f>
        <v>13.111088000000001</v>
      </c>
      <c r="I368" s="2">
        <f>'Moving Avg'!H368</f>
        <v>11.918529500000004</v>
      </c>
      <c r="J368" s="17" t="str">
        <f>OBV!F368</f>
        <v>BEARISH</v>
      </c>
      <c r="K368" s="17" t="str">
        <f>OBV!G368</f>
        <v>NEUTRAL</v>
      </c>
      <c r="L368" s="17" t="str">
        <f>OBV!H368</f>
        <v>CONFIRMED BEARISH</v>
      </c>
      <c r="M368" s="19">
        <f t="shared" si="50"/>
        <v>25</v>
      </c>
      <c r="N368" s="19">
        <f t="shared" si="51"/>
        <v>0</v>
      </c>
      <c r="O368" s="19">
        <f t="shared" si="52"/>
        <v>50</v>
      </c>
      <c r="P368" s="19">
        <f t="shared" si="53"/>
        <v>16.5</v>
      </c>
      <c r="Q368" s="20">
        <f t="shared" si="54"/>
        <v>18.725000000000001</v>
      </c>
      <c r="R368" s="20">
        <f t="shared" si="55"/>
        <v>26.625</v>
      </c>
      <c r="S368" s="20">
        <f t="shared" si="56"/>
        <v>23.675000000000001</v>
      </c>
      <c r="T368" s="20">
        <f t="shared" si="57"/>
        <v>22.875</v>
      </c>
      <c r="U368" s="19">
        <f t="shared" si="58"/>
        <v>23.008333333333336</v>
      </c>
      <c r="V368" s="19">
        <f t="shared" si="59"/>
        <v>22.975000000000001</v>
      </c>
    </row>
    <row r="369" spans="1:22" ht="13.5" x14ac:dyDescent="0.25">
      <c r="A369" s="3">
        <f>RSI!A369</f>
        <v>42538</v>
      </c>
      <c r="B369" s="2">
        <f>RSI!B369</f>
        <v>12.8111</v>
      </c>
      <c r="C369" s="2">
        <f>RSI!I369</f>
        <v>33.283708507429907</v>
      </c>
      <c r="D369" s="2">
        <f>MACD!E369</f>
        <v>0.10733933276761931</v>
      </c>
      <c r="E369" s="2">
        <f>MACD!F369</f>
        <v>4.9250429157216585E-2</v>
      </c>
      <c r="F369" s="2">
        <f>'Moving Avg'!D369</f>
        <v>12.937000000000001</v>
      </c>
      <c r="G369" s="2">
        <f>'Moving Avg'!F369</f>
        <v>13.13119</v>
      </c>
      <c r="H369" s="2">
        <f>'Moving Avg'!G369</f>
        <v>13.112662</v>
      </c>
      <c r="I369" s="2">
        <f>'Moving Avg'!H369</f>
        <v>11.925360500000004</v>
      </c>
      <c r="J369" s="17" t="str">
        <f>OBV!F369</f>
        <v>BEARISH</v>
      </c>
      <c r="K369" s="17" t="str">
        <f>OBV!G369</f>
        <v>NEUTRAL</v>
      </c>
      <c r="L369" s="17" t="str">
        <f>OBV!H369</f>
        <v>CONFIRMED BEARISH</v>
      </c>
      <c r="M369" s="19">
        <f t="shared" si="50"/>
        <v>25</v>
      </c>
      <c r="N369" s="19">
        <f t="shared" si="51"/>
        <v>0</v>
      </c>
      <c r="O369" s="19">
        <f t="shared" si="52"/>
        <v>50</v>
      </c>
      <c r="P369" s="19">
        <f t="shared" si="53"/>
        <v>16.5</v>
      </c>
      <c r="Q369" s="20">
        <f t="shared" si="54"/>
        <v>18.725000000000001</v>
      </c>
      <c r="R369" s="20">
        <f t="shared" si="55"/>
        <v>26.625</v>
      </c>
      <c r="S369" s="20">
        <f t="shared" si="56"/>
        <v>23.675000000000001</v>
      </c>
      <c r="T369" s="20">
        <f t="shared" si="57"/>
        <v>22.875</v>
      </c>
      <c r="U369" s="19">
        <f t="shared" si="58"/>
        <v>23.008333333333336</v>
      </c>
      <c r="V369" s="19">
        <f t="shared" si="59"/>
        <v>22.975000000000001</v>
      </c>
    </row>
    <row r="370" spans="1:22" ht="13.5" x14ac:dyDescent="0.25">
      <c r="A370" s="3">
        <f>RSI!A370</f>
        <v>42541</v>
      </c>
      <c r="B370" s="2">
        <f>RSI!B370</f>
        <v>12.8683</v>
      </c>
      <c r="C370" s="2">
        <f>RSI!I370</f>
        <v>37.578164905169565</v>
      </c>
      <c r="D370" s="2">
        <f>MACD!E370</f>
        <v>0.12937148478040328</v>
      </c>
      <c r="E370" s="2">
        <f>MACD!F370</f>
        <v>6.5274640281853924E-2</v>
      </c>
      <c r="F370" s="2">
        <f>'Moving Avg'!D370</f>
        <v>12.909820000000002</v>
      </c>
      <c r="G370" s="2">
        <f>'Moving Avg'!F370</f>
        <v>13.117240000000001</v>
      </c>
      <c r="H370" s="2">
        <f>'Moving Avg'!G370</f>
        <v>13.11538</v>
      </c>
      <c r="I370" s="2">
        <f>'Moving Avg'!H370</f>
        <v>11.932549500000002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  <c r="M370" s="19">
        <f t="shared" si="50"/>
        <v>25</v>
      </c>
      <c r="N370" s="19">
        <f t="shared" si="51"/>
        <v>0</v>
      </c>
      <c r="O370" s="19">
        <f t="shared" si="52"/>
        <v>50</v>
      </c>
      <c r="P370" s="19">
        <f t="shared" si="53"/>
        <v>16.5</v>
      </c>
      <c r="Q370" s="20">
        <f t="shared" si="54"/>
        <v>18.725000000000001</v>
      </c>
      <c r="R370" s="20">
        <f t="shared" si="55"/>
        <v>26.625</v>
      </c>
      <c r="S370" s="20">
        <f t="shared" si="56"/>
        <v>23.675000000000001</v>
      </c>
      <c r="T370" s="20">
        <f t="shared" si="57"/>
        <v>22.875</v>
      </c>
      <c r="U370" s="19">
        <f t="shared" si="58"/>
        <v>23.008333333333336</v>
      </c>
      <c r="V370" s="19">
        <f t="shared" si="59"/>
        <v>22.975000000000001</v>
      </c>
    </row>
    <row r="371" spans="1:22" ht="13.5" x14ac:dyDescent="0.25">
      <c r="A371" s="3">
        <f>RSI!A371</f>
        <v>42542</v>
      </c>
      <c r="B371" s="2">
        <f>RSI!B371</f>
        <v>12.875500000000001</v>
      </c>
      <c r="C371" s="2">
        <f>RSI!I371</f>
        <v>38.118124076090922</v>
      </c>
      <c r="D371" s="2">
        <f>MACD!E371</f>
        <v>0.13778275504933113</v>
      </c>
      <c r="E371" s="2">
        <f>MACD!F371</f>
        <v>7.9776263235349365E-2</v>
      </c>
      <c r="F371" s="2">
        <f>'Moving Avg'!D371</f>
        <v>12.88836</v>
      </c>
      <c r="G371" s="2">
        <f>'Moving Avg'!F371</f>
        <v>13.103650000000002</v>
      </c>
      <c r="H371" s="2">
        <f>'Moving Avg'!G371</f>
        <v>13.116811999999998</v>
      </c>
      <c r="I371" s="2">
        <f>'Moving Avg'!H371</f>
        <v>11.939774500000004</v>
      </c>
      <c r="J371" s="17" t="str">
        <f>OBV!F371</f>
        <v>BULLISH</v>
      </c>
      <c r="K371" s="17" t="str">
        <f>OBV!G371</f>
        <v>NEUTRAL</v>
      </c>
      <c r="L371" s="17" t="str">
        <f>OBV!H371</f>
        <v>BULLISH DIVERGENCE</v>
      </c>
      <c r="M371" s="19">
        <f t="shared" si="50"/>
        <v>25</v>
      </c>
      <c r="N371" s="19">
        <f t="shared" si="51"/>
        <v>0</v>
      </c>
      <c r="O371" s="19">
        <f t="shared" si="52"/>
        <v>50</v>
      </c>
      <c r="P371" s="19">
        <f t="shared" si="53"/>
        <v>66.5</v>
      </c>
      <c r="Q371" s="20">
        <f t="shared" si="54"/>
        <v>26.225000000000001</v>
      </c>
      <c r="R371" s="20">
        <f t="shared" si="55"/>
        <v>39.125</v>
      </c>
      <c r="S371" s="20">
        <f t="shared" si="56"/>
        <v>46.174999999999997</v>
      </c>
      <c r="T371" s="20">
        <f t="shared" si="57"/>
        <v>35.375</v>
      </c>
      <c r="U371" s="19">
        <f t="shared" si="58"/>
        <v>37.174999999999997</v>
      </c>
      <c r="V371" s="19">
        <f t="shared" si="59"/>
        <v>36.724999999999994</v>
      </c>
    </row>
    <row r="372" spans="1:22" ht="13.5" x14ac:dyDescent="0.25">
      <c r="A372" s="3">
        <f>RSI!A372</f>
        <v>42543</v>
      </c>
      <c r="B372" s="2">
        <f>RSI!B372</f>
        <v>12.818199999999999</v>
      </c>
      <c r="C372" s="2">
        <f>RSI!I372</f>
        <v>35.487230355741204</v>
      </c>
      <c r="D372" s="2">
        <f>MACD!E372</f>
        <v>0.14810745107143397</v>
      </c>
      <c r="E372" s="2">
        <f>MACD!F372</f>
        <v>9.3442500802566289E-2</v>
      </c>
      <c r="F372" s="2">
        <f>'Moving Avg'!D372</f>
        <v>12.84972</v>
      </c>
      <c r="G372" s="2">
        <f>'Moving Avg'!F372</f>
        <v>13.08648</v>
      </c>
      <c r="H372" s="2">
        <f>'Moving Avg'!G372</f>
        <v>13.112805999999999</v>
      </c>
      <c r="I372" s="2">
        <f>'Moving Avg'!H372</f>
        <v>11.946999000000005</v>
      </c>
      <c r="J372" s="17" t="str">
        <f>OBV!F372</f>
        <v>BEARISH</v>
      </c>
      <c r="K372" s="17" t="str">
        <f>OBV!G372</f>
        <v>NEUTRAL</v>
      </c>
      <c r="L372" s="17" t="str">
        <f>OBV!H372</f>
        <v>CONFIRMED BEARISH</v>
      </c>
      <c r="M372" s="19">
        <f t="shared" si="50"/>
        <v>25</v>
      </c>
      <c r="N372" s="19">
        <f t="shared" si="51"/>
        <v>0</v>
      </c>
      <c r="O372" s="19">
        <f t="shared" si="52"/>
        <v>50</v>
      </c>
      <c r="P372" s="19">
        <f t="shared" si="53"/>
        <v>16.5</v>
      </c>
      <c r="Q372" s="20">
        <f t="shared" si="54"/>
        <v>18.725000000000001</v>
      </c>
      <c r="R372" s="20">
        <f t="shared" si="55"/>
        <v>26.625</v>
      </c>
      <c r="S372" s="20">
        <f t="shared" si="56"/>
        <v>23.675000000000001</v>
      </c>
      <c r="T372" s="20">
        <f t="shared" si="57"/>
        <v>22.875</v>
      </c>
      <c r="U372" s="19">
        <f t="shared" si="58"/>
        <v>23.008333333333336</v>
      </c>
      <c r="V372" s="19">
        <f t="shared" si="59"/>
        <v>22.975000000000001</v>
      </c>
    </row>
    <row r="373" spans="1:22" ht="13.5" x14ac:dyDescent="0.25">
      <c r="A373" s="3">
        <f>RSI!A373</f>
        <v>42544</v>
      </c>
      <c r="B373" s="2">
        <f>RSI!B373</f>
        <v>12.7324</v>
      </c>
      <c r="C373" s="2">
        <f>RSI!I373</f>
        <v>31.933123102949878</v>
      </c>
      <c r="D373" s="2">
        <f>MACD!E373</f>
        <v>0.17230705677454417</v>
      </c>
      <c r="E373" s="2">
        <f>MACD!F373</f>
        <v>0.10921541199696187</v>
      </c>
      <c r="F373" s="2">
        <f>'Moving Avg'!D373</f>
        <v>12.821100000000001</v>
      </c>
      <c r="G373" s="2">
        <f>'Moving Avg'!F373</f>
        <v>13.057869999999999</v>
      </c>
      <c r="H373" s="2">
        <f>'Moving Avg'!G373</f>
        <v>13.107369999999998</v>
      </c>
      <c r="I373" s="2">
        <f>'Moving Avg'!H373</f>
        <v>11.953472500000002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  <c r="M373" s="19">
        <f t="shared" si="50"/>
        <v>25</v>
      </c>
      <c r="N373" s="19">
        <f t="shared" si="51"/>
        <v>0</v>
      </c>
      <c r="O373" s="19">
        <f t="shared" si="52"/>
        <v>50</v>
      </c>
      <c r="P373" s="19">
        <f t="shared" si="53"/>
        <v>16.5</v>
      </c>
      <c r="Q373" s="20">
        <f t="shared" si="54"/>
        <v>18.725000000000001</v>
      </c>
      <c r="R373" s="20">
        <f t="shared" si="55"/>
        <v>26.625</v>
      </c>
      <c r="S373" s="20">
        <f t="shared" si="56"/>
        <v>23.675000000000001</v>
      </c>
      <c r="T373" s="20">
        <f t="shared" si="57"/>
        <v>22.875</v>
      </c>
      <c r="U373" s="19">
        <f t="shared" si="58"/>
        <v>23.008333333333336</v>
      </c>
      <c r="V373" s="19">
        <f t="shared" si="59"/>
        <v>22.975000000000001</v>
      </c>
    </row>
    <row r="374" spans="1:22" ht="13.5" x14ac:dyDescent="0.25">
      <c r="A374" s="3">
        <f>RSI!A374</f>
        <v>42545</v>
      </c>
      <c r="B374" s="2">
        <f>RSI!B374</f>
        <v>12.517799999999999</v>
      </c>
      <c r="C374" s="2">
        <f>RSI!I374</f>
        <v>25.14884575259741</v>
      </c>
      <c r="D374" s="2">
        <f>MACD!E374</f>
        <v>0.20500524293197486</v>
      </c>
      <c r="E374" s="2">
        <f>MACD!F374</f>
        <v>0.12837337818396449</v>
      </c>
      <c r="F374" s="2">
        <f>'Moving Avg'!D374</f>
        <v>12.76244</v>
      </c>
      <c r="G374" s="2">
        <f>'Moving Avg'!F374</f>
        <v>13.022105</v>
      </c>
      <c r="H374" s="2">
        <f>'Moving Avg'!G374</f>
        <v>13.097641999999999</v>
      </c>
      <c r="I374" s="2">
        <f>'Moving Avg'!H374</f>
        <v>11.958837000000003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  <c r="M374" s="19">
        <f t="shared" si="50"/>
        <v>50</v>
      </c>
      <c r="N374" s="19">
        <f t="shared" si="51"/>
        <v>0</v>
      </c>
      <c r="O374" s="19">
        <f t="shared" si="52"/>
        <v>50</v>
      </c>
      <c r="P374" s="19">
        <f t="shared" si="53"/>
        <v>16.5</v>
      </c>
      <c r="Q374" s="20">
        <f t="shared" si="54"/>
        <v>27.475000000000001</v>
      </c>
      <c r="R374" s="20">
        <f t="shared" si="55"/>
        <v>31.625</v>
      </c>
      <c r="S374" s="20">
        <f t="shared" si="56"/>
        <v>27.425000000000001</v>
      </c>
      <c r="T374" s="20">
        <f t="shared" si="57"/>
        <v>29.125</v>
      </c>
      <c r="U374" s="19">
        <f t="shared" si="58"/>
        <v>28.841666666666669</v>
      </c>
      <c r="V374" s="19">
        <f t="shared" si="59"/>
        <v>28.912500000000001</v>
      </c>
    </row>
    <row r="375" spans="1:22" ht="13.5" x14ac:dyDescent="0.25">
      <c r="A375" s="3">
        <f>RSI!A375</f>
        <v>42548</v>
      </c>
      <c r="B375" s="2">
        <f>RSI!B375</f>
        <v>12.517799999999999</v>
      </c>
      <c r="C375" s="2">
        <f>RSI!I375</f>
        <v>25.14884575259741</v>
      </c>
      <c r="D375" s="2">
        <f>MACD!E375</f>
        <v>0.21140860538657691</v>
      </c>
      <c r="E375" s="2">
        <f>MACD!F375</f>
        <v>0.14498042362448699</v>
      </c>
      <c r="F375" s="2">
        <f>'Moving Avg'!D375</f>
        <v>12.69234</v>
      </c>
      <c r="G375" s="2">
        <f>'Moving Avg'!F375</f>
        <v>12.986340000000002</v>
      </c>
      <c r="H375" s="2">
        <f>'Moving Avg'!G375</f>
        <v>13.090487999999999</v>
      </c>
      <c r="I375" s="2">
        <f>'Moving Avg'!H375</f>
        <v>11.964201500000003</v>
      </c>
      <c r="J375" s="17" t="str">
        <f>OBV!F375</f>
        <v>BEARISH</v>
      </c>
      <c r="K375" s="17" t="str">
        <f>OBV!G375</f>
        <v>NEUTRAL</v>
      </c>
      <c r="L375" s="17" t="str">
        <f>OBV!H375</f>
        <v>CONFIRMED BEARISH</v>
      </c>
      <c r="M375" s="19">
        <f t="shared" si="50"/>
        <v>50</v>
      </c>
      <c r="N375" s="19">
        <f t="shared" si="51"/>
        <v>0</v>
      </c>
      <c r="O375" s="19">
        <f t="shared" si="52"/>
        <v>50</v>
      </c>
      <c r="P375" s="19">
        <f t="shared" si="53"/>
        <v>16.5</v>
      </c>
      <c r="Q375" s="20">
        <f t="shared" si="54"/>
        <v>27.475000000000001</v>
      </c>
      <c r="R375" s="20">
        <f t="shared" si="55"/>
        <v>31.625</v>
      </c>
      <c r="S375" s="20">
        <f t="shared" si="56"/>
        <v>27.425000000000001</v>
      </c>
      <c r="T375" s="20">
        <f t="shared" si="57"/>
        <v>29.125</v>
      </c>
      <c r="U375" s="19">
        <f t="shared" si="58"/>
        <v>28.841666666666669</v>
      </c>
      <c r="V375" s="19">
        <f t="shared" si="59"/>
        <v>28.912500000000001</v>
      </c>
    </row>
    <row r="376" spans="1:22" ht="13.5" x14ac:dyDescent="0.25">
      <c r="A376" s="3">
        <f>RSI!A376</f>
        <v>42549</v>
      </c>
      <c r="B376" s="2">
        <f>RSI!B376</f>
        <v>12.6251</v>
      </c>
      <c r="C376" s="2">
        <f>RSI!I376</f>
        <v>33.358861295693714</v>
      </c>
      <c r="D376" s="2">
        <f>MACD!E376</f>
        <v>0.20831883402894036</v>
      </c>
      <c r="E376" s="2">
        <f>MACD!F376</f>
        <v>0.15764810570537766</v>
      </c>
      <c r="F376" s="2">
        <f>'Moving Avg'!D376</f>
        <v>12.642259999999998</v>
      </c>
      <c r="G376" s="2">
        <f>'Moving Avg'!F376</f>
        <v>12.956654999999998</v>
      </c>
      <c r="H376" s="2">
        <f>'Moving Avg'!G376</f>
        <v>13.083333999999997</v>
      </c>
      <c r="I376" s="2">
        <f>'Moving Avg'!H376</f>
        <v>11.970138500000004</v>
      </c>
      <c r="J376" s="17" t="str">
        <f>OBV!F376</f>
        <v>BEARISH</v>
      </c>
      <c r="K376" s="17" t="str">
        <f>OBV!G376</f>
        <v>NEUTRAL</v>
      </c>
      <c r="L376" s="17" t="str">
        <f>OBV!H376</f>
        <v>CONFIRMED BEARISH</v>
      </c>
      <c r="M376" s="19">
        <f t="shared" si="50"/>
        <v>25</v>
      </c>
      <c r="N376" s="19">
        <f t="shared" si="51"/>
        <v>0</v>
      </c>
      <c r="O376" s="19">
        <f t="shared" si="52"/>
        <v>50</v>
      </c>
      <c r="P376" s="19">
        <f t="shared" si="53"/>
        <v>16.5</v>
      </c>
      <c r="Q376" s="20">
        <f t="shared" si="54"/>
        <v>18.725000000000001</v>
      </c>
      <c r="R376" s="20">
        <f t="shared" si="55"/>
        <v>26.625</v>
      </c>
      <c r="S376" s="20">
        <f t="shared" si="56"/>
        <v>23.675000000000001</v>
      </c>
      <c r="T376" s="20">
        <f t="shared" si="57"/>
        <v>22.875</v>
      </c>
      <c r="U376" s="19">
        <f t="shared" si="58"/>
        <v>23.008333333333336</v>
      </c>
      <c r="V376" s="19">
        <f t="shared" si="59"/>
        <v>22.975000000000001</v>
      </c>
    </row>
    <row r="377" spans="1:22" ht="13.5" x14ac:dyDescent="0.25">
      <c r="A377" s="3">
        <f>RSI!A377</f>
        <v>42550</v>
      </c>
      <c r="B377" s="2">
        <f>RSI!B377</f>
        <v>12.6251</v>
      </c>
      <c r="C377" s="2">
        <f>RSI!I377</f>
        <v>33.358861295693714</v>
      </c>
      <c r="D377" s="2">
        <f>MACD!E377</f>
        <v>0.21200042246351103</v>
      </c>
      <c r="E377" s="2">
        <f>MACD!F377</f>
        <v>0.16851856905700435</v>
      </c>
      <c r="F377" s="2">
        <f>'Moving Avg'!D377</f>
        <v>12.603640000000002</v>
      </c>
      <c r="G377" s="2">
        <f>'Moving Avg'!F377</f>
        <v>12.929829999999999</v>
      </c>
      <c r="H377" s="2">
        <f>'Moving Avg'!G377</f>
        <v>13.076895999999998</v>
      </c>
      <c r="I377" s="2">
        <f>'Moving Avg'!H377</f>
        <v>11.976111500000004</v>
      </c>
      <c r="J377" s="17" t="str">
        <f>OBV!F377</f>
        <v>BEARISH</v>
      </c>
      <c r="K377" s="17" t="str">
        <f>OBV!G377</f>
        <v>NEUTRAL</v>
      </c>
      <c r="L377" s="17" t="str">
        <f>OBV!H377</f>
        <v>CONFIRMED BEARISH</v>
      </c>
      <c r="M377" s="19">
        <f t="shared" si="50"/>
        <v>25</v>
      </c>
      <c r="N377" s="19">
        <f t="shared" si="51"/>
        <v>0</v>
      </c>
      <c r="O377" s="19">
        <f t="shared" si="52"/>
        <v>50</v>
      </c>
      <c r="P377" s="19">
        <f t="shared" si="53"/>
        <v>16.5</v>
      </c>
      <c r="Q377" s="20">
        <f t="shared" si="54"/>
        <v>18.725000000000001</v>
      </c>
      <c r="R377" s="20">
        <f t="shared" si="55"/>
        <v>26.625</v>
      </c>
      <c r="S377" s="20">
        <f t="shared" si="56"/>
        <v>23.675000000000001</v>
      </c>
      <c r="T377" s="20">
        <f t="shared" si="57"/>
        <v>22.875</v>
      </c>
      <c r="U377" s="19">
        <f t="shared" si="58"/>
        <v>23.008333333333336</v>
      </c>
      <c r="V377" s="19">
        <f t="shared" si="59"/>
        <v>22.975000000000001</v>
      </c>
    </row>
    <row r="378" spans="1:22" ht="13.5" x14ac:dyDescent="0.25">
      <c r="A378" s="3">
        <f>RSI!A378</f>
        <v>42551</v>
      </c>
      <c r="B378" s="2">
        <f>RSI!B378</f>
        <v>12.911199999999999</v>
      </c>
      <c r="C378" s="2">
        <f>RSI!I378</f>
        <v>50.237434810303661</v>
      </c>
      <c r="D378" s="2">
        <f>MACD!E378</f>
        <v>0.17477089291836201</v>
      </c>
      <c r="E378" s="2">
        <f>MACD!F378</f>
        <v>0.16976903382927588</v>
      </c>
      <c r="F378" s="2">
        <f>'Moving Avg'!D378</f>
        <v>12.639399999999998</v>
      </c>
      <c r="G378" s="2">
        <f>'Moving Avg'!F378</f>
        <v>12.917310000000001</v>
      </c>
      <c r="H378" s="2">
        <f>'Moving Avg'!G378</f>
        <v>13.075463999999997</v>
      </c>
      <c r="I378" s="2">
        <f>'Moving Avg'!H378</f>
        <v>11.983622000000004</v>
      </c>
      <c r="J378" s="17" t="str">
        <f>OBV!F378</f>
        <v>BULLISH</v>
      </c>
      <c r="K378" s="17" t="str">
        <f>OBV!G378</f>
        <v>NEUTRAL</v>
      </c>
      <c r="L378" s="17" t="str">
        <f>OBV!H378</f>
        <v>CONFIRMED BULLISH</v>
      </c>
      <c r="M378" s="19">
        <f t="shared" si="50"/>
        <v>25</v>
      </c>
      <c r="N378" s="19">
        <f t="shared" si="51"/>
        <v>0</v>
      </c>
      <c r="O378" s="19">
        <f t="shared" si="52"/>
        <v>50</v>
      </c>
      <c r="P378" s="19">
        <f t="shared" si="53"/>
        <v>83.5</v>
      </c>
      <c r="Q378" s="20">
        <f t="shared" si="54"/>
        <v>28.774999999999999</v>
      </c>
      <c r="R378" s="20">
        <f t="shared" si="55"/>
        <v>43.375</v>
      </c>
      <c r="S378" s="20">
        <f t="shared" si="56"/>
        <v>53.825000000000003</v>
      </c>
      <c r="T378" s="20">
        <f t="shared" si="57"/>
        <v>39.625</v>
      </c>
      <c r="U378" s="19">
        <f t="shared" si="58"/>
        <v>41.991666666666667</v>
      </c>
      <c r="V378" s="19">
        <f t="shared" si="59"/>
        <v>41.400000000000006</v>
      </c>
    </row>
    <row r="379" spans="1:22" ht="13.5" x14ac:dyDescent="0.25">
      <c r="A379" s="3">
        <f>RSI!A379</f>
        <v>42552</v>
      </c>
      <c r="B379" s="2">
        <f>RSI!B379</f>
        <v>13.290100000000001</v>
      </c>
      <c r="C379" s="2">
        <f>RSI!I379</f>
        <v>63.442962393226971</v>
      </c>
      <c r="D379" s="2">
        <f>MACD!E379</f>
        <v>0.10522957042095626</v>
      </c>
      <c r="E379" s="2">
        <f>MACD!F379</f>
        <v>0.15686114114761199</v>
      </c>
      <c r="F379" s="2">
        <f>'Moving Avg'!D379</f>
        <v>12.79386</v>
      </c>
      <c r="G379" s="2">
        <f>'Moving Avg'!F379</f>
        <v>12.918370000000001</v>
      </c>
      <c r="H379" s="2">
        <f>'Moving Avg'!G379</f>
        <v>13.080895999999997</v>
      </c>
      <c r="I379" s="2">
        <f>'Moving Avg'!H379</f>
        <v>11.993384500000007</v>
      </c>
      <c r="J379" s="17" t="str">
        <f>OBV!F379</f>
        <v>BULLISH</v>
      </c>
      <c r="K379" s="17" t="str">
        <f>OBV!G379</f>
        <v>NEUTRAL</v>
      </c>
      <c r="L379" s="17" t="str">
        <f>OBV!H379</f>
        <v>CONFIRMED BULLISH</v>
      </c>
      <c r="M379" s="19">
        <f t="shared" si="50"/>
        <v>25</v>
      </c>
      <c r="N379" s="19">
        <f t="shared" si="51"/>
        <v>100</v>
      </c>
      <c r="O379" s="19">
        <f t="shared" si="52"/>
        <v>50</v>
      </c>
      <c r="P379" s="19">
        <f t="shared" si="53"/>
        <v>83.5</v>
      </c>
      <c r="Q379" s="20">
        <f t="shared" si="54"/>
        <v>63.774999999999999</v>
      </c>
      <c r="R379" s="20">
        <f t="shared" si="55"/>
        <v>63.375</v>
      </c>
      <c r="S379" s="20">
        <f t="shared" si="56"/>
        <v>68.825000000000003</v>
      </c>
      <c r="T379" s="20">
        <f t="shared" si="57"/>
        <v>64.625</v>
      </c>
      <c r="U379" s="19">
        <f t="shared" si="58"/>
        <v>65.325000000000003</v>
      </c>
      <c r="V379" s="19">
        <f t="shared" si="59"/>
        <v>65.150000000000006</v>
      </c>
    </row>
    <row r="380" spans="1:22" ht="13.5" x14ac:dyDescent="0.25">
      <c r="A380" s="3">
        <f>RSI!A380</f>
        <v>42555</v>
      </c>
      <c r="B380" s="2">
        <f>RSI!B380</f>
        <v>13.290100000000001</v>
      </c>
      <c r="C380" s="2">
        <f>RSI!I380</f>
        <v>63.442962393226978</v>
      </c>
      <c r="D380" s="2">
        <f>MACD!E380</f>
        <v>5.2887741450955872E-2</v>
      </c>
      <c r="E380" s="2">
        <f>MACD!F380</f>
        <v>0.13606646120828075</v>
      </c>
      <c r="F380" s="2">
        <f>'Moving Avg'!D380</f>
        <v>12.948320000000001</v>
      </c>
      <c r="G380" s="2">
        <f>'Moving Avg'!F380</f>
        <v>12.92122</v>
      </c>
      <c r="H380" s="2">
        <f>'Moving Avg'!G380</f>
        <v>13.083465999999998</v>
      </c>
      <c r="I380" s="2">
        <f>'Moving Avg'!H380</f>
        <v>12.003004000000008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  <c r="M380" s="19">
        <f t="shared" si="50"/>
        <v>25</v>
      </c>
      <c r="N380" s="19">
        <f t="shared" si="51"/>
        <v>100</v>
      </c>
      <c r="O380" s="19">
        <f t="shared" si="52"/>
        <v>50</v>
      </c>
      <c r="P380" s="19">
        <f t="shared" si="53"/>
        <v>83.5</v>
      </c>
      <c r="Q380" s="20">
        <f t="shared" si="54"/>
        <v>63.774999999999999</v>
      </c>
      <c r="R380" s="20">
        <f t="shared" si="55"/>
        <v>63.375</v>
      </c>
      <c r="S380" s="20">
        <f t="shared" si="56"/>
        <v>68.825000000000003</v>
      </c>
      <c r="T380" s="20">
        <f t="shared" si="57"/>
        <v>64.625</v>
      </c>
      <c r="U380" s="19">
        <f t="shared" si="58"/>
        <v>65.325000000000003</v>
      </c>
      <c r="V380" s="19">
        <f t="shared" si="59"/>
        <v>65.150000000000006</v>
      </c>
    </row>
    <row r="381" spans="1:22" ht="13.5" x14ac:dyDescent="0.25">
      <c r="A381" s="3">
        <f>RSI!A381</f>
        <v>42559</v>
      </c>
      <c r="B381" s="2">
        <f>RSI!B381</f>
        <v>13.290100000000001</v>
      </c>
      <c r="C381" s="2">
        <f>RSI!I381</f>
        <v>63.442962393226971</v>
      </c>
      <c r="D381" s="2">
        <f>MACD!E381</f>
        <v>7.577331386700692E-3</v>
      </c>
      <c r="E381" s="2">
        <f>MACD!F381</f>
        <v>0.11036863524396476</v>
      </c>
      <c r="F381" s="2">
        <f>'Moving Avg'!D381</f>
        <v>13.08132</v>
      </c>
      <c r="G381" s="2">
        <f>'Moving Avg'!F381</f>
        <v>12.927645000000002</v>
      </c>
      <c r="H381" s="2">
        <f>'Moving Avg'!G381</f>
        <v>13.081888000000001</v>
      </c>
      <c r="I381" s="2">
        <f>'Moving Avg'!H381</f>
        <v>12.012588000000008</v>
      </c>
      <c r="J381" s="17" t="str">
        <f>OBV!F381</f>
        <v>BULLISH</v>
      </c>
      <c r="K381" s="17" t="str">
        <f>OBV!G381</f>
        <v>NEUTRAL</v>
      </c>
      <c r="L381" s="17" t="str">
        <f>OBV!H381</f>
        <v>CONFIRMED BULLISH</v>
      </c>
      <c r="M381" s="19">
        <f t="shared" si="50"/>
        <v>25</v>
      </c>
      <c r="N381" s="19">
        <f t="shared" si="51"/>
        <v>100</v>
      </c>
      <c r="O381" s="19">
        <f t="shared" si="52"/>
        <v>50</v>
      </c>
      <c r="P381" s="19">
        <f t="shared" si="53"/>
        <v>83.5</v>
      </c>
      <c r="Q381" s="20">
        <f t="shared" si="54"/>
        <v>63.774999999999999</v>
      </c>
      <c r="R381" s="20">
        <f t="shared" si="55"/>
        <v>63.375</v>
      </c>
      <c r="S381" s="20">
        <f t="shared" si="56"/>
        <v>68.825000000000003</v>
      </c>
      <c r="T381" s="20">
        <f t="shared" si="57"/>
        <v>64.625</v>
      </c>
      <c r="U381" s="19">
        <f t="shared" si="58"/>
        <v>65.325000000000003</v>
      </c>
      <c r="V381" s="19">
        <f t="shared" si="59"/>
        <v>65.150000000000006</v>
      </c>
    </row>
    <row r="382" spans="1:22" ht="13.5" x14ac:dyDescent="0.25">
      <c r="A382" s="3">
        <f>RSI!A382</f>
        <v>42562</v>
      </c>
      <c r="B382" s="2">
        <f>RSI!B382</f>
        <v>13.290100000000001</v>
      </c>
      <c r="C382" s="2">
        <f>RSI!I382</f>
        <v>63.442962393226978</v>
      </c>
      <c r="D382" s="2">
        <f>MACD!E382</f>
        <v>-4.1548799933005753E-2</v>
      </c>
      <c r="E382" s="2">
        <f>MACD!F382</f>
        <v>7.9985148208570667E-2</v>
      </c>
      <c r="F382" s="2">
        <f>'Moving Avg'!D382</f>
        <v>13.214320000000001</v>
      </c>
      <c r="G382" s="2">
        <f>'Moving Avg'!F382</f>
        <v>12.934785</v>
      </c>
      <c r="H382" s="2">
        <f>'Moving Avg'!G382</f>
        <v>13.080452000000001</v>
      </c>
      <c r="I382" s="2">
        <f>'Moving Avg'!H382</f>
        <v>12.022386500000009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  <c r="M382" s="19">
        <f t="shared" si="50"/>
        <v>25</v>
      </c>
      <c r="N382" s="19">
        <f t="shared" si="51"/>
        <v>100</v>
      </c>
      <c r="O382" s="19">
        <f t="shared" si="52"/>
        <v>50</v>
      </c>
      <c r="P382" s="19">
        <f t="shared" si="53"/>
        <v>83.5</v>
      </c>
      <c r="Q382" s="20">
        <f t="shared" si="54"/>
        <v>63.774999999999999</v>
      </c>
      <c r="R382" s="20">
        <f t="shared" si="55"/>
        <v>63.375</v>
      </c>
      <c r="S382" s="20">
        <f t="shared" si="56"/>
        <v>68.825000000000003</v>
      </c>
      <c r="T382" s="20">
        <f t="shared" si="57"/>
        <v>64.625</v>
      </c>
      <c r="U382" s="19">
        <f t="shared" si="58"/>
        <v>65.325000000000003</v>
      </c>
      <c r="V382" s="19">
        <f t="shared" si="59"/>
        <v>65.150000000000006</v>
      </c>
    </row>
    <row r="383" spans="1:22" ht="13.5" x14ac:dyDescent="0.25">
      <c r="A383" s="3">
        <f>RSI!A383</f>
        <v>42563</v>
      </c>
      <c r="B383" s="2">
        <f>RSI!B383</f>
        <v>13.2163</v>
      </c>
      <c r="C383" s="2">
        <f>RSI!I383</f>
        <v>59.318976809156069</v>
      </c>
      <c r="D383" s="2">
        <f>MACD!E383</f>
        <v>-9.2675554671433957E-2</v>
      </c>
      <c r="E383" s="2">
        <f>MACD!F383</f>
        <v>4.5453007632569736E-2</v>
      </c>
      <c r="F383" s="2">
        <f>'Moving Avg'!D383</f>
        <v>13.27534</v>
      </c>
      <c r="G383" s="2">
        <f>'Moving Avg'!F383</f>
        <v>12.935734999999999</v>
      </c>
      <c r="H383" s="2">
        <f>'Moving Avg'!G383</f>
        <v>13.078685999999999</v>
      </c>
      <c r="I383" s="2">
        <f>'Moving Avg'!H383</f>
        <v>12.032316500000006</v>
      </c>
      <c r="J383" s="17" t="str">
        <f>OBV!F383</f>
        <v>BEARISH</v>
      </c>
      <c r="K383" s="17" t="str">
        <f>OBV!G383</f>
        <v>NEUTRAL</v>
      </c>
      <c r="L383" s="17" t="str">
        <f>OBV!H383</f>
        <v>CONFIRMED BEARISH</v>
      </c>
      <c r="M383" s="19">
        <f t="shared" si="50"/>
        <v>25</v>
      </c>
      <c r="N383" s="19">
        <f t="shared" si="51"/>
        <v>100</v>
      </c>
      <c r="O383" s="19">
        <f t="shared" si="52"/>
        <v>50</v>
      </c>
      <c r="P383" s="19">
        <f t="shared" si="53"/>
        <v>16.5</v>
      </c>
      <c r="Q383" s="20">
        <f t="shared" si="54"/>
        <v>53.725000000000001</v>
      </c>
      <c r="R383" s="20">
        <f t="shared" si="55"/>
        <v>46.625</v>
      </c>
      <c r="S383" s="20">
        <f t="shared" si="56"/>
        <v>38.674999999999997</v>
      </c>
      <c r="T383" s="20">
        <f t="shared" si="57"/>
        <v>47.875</v>
      </c>
      <c r="U383" s="19">
        <f t="shared" si="58"/>
        <v>46.341666666666661</v>
      </c>
      <c r="V383" s="19">
        <f t="shared" si="59"/>
        <v>46.724999999999994</v>
      </c>
    </row>
    <row r="384" spans="1:22" ht="13.5" x14ac:dyDescent="0.25">
      <c r="A384" s="3">
        <f>RSI!A384</f>
        <v>42564</v>
      </c>
      <c r="B384" s="2">
        <f>RSI!B384</f>
        <v>13.2532</v>
      </c>
      <c r="C384" s="2">
        <f>RSI!I384</f>
        <v>60.694725799881724</v>
      </c>
      <c r="D384" s="2">
        <f>MACD!E384</f>
        <v>-0.17293924508277669</v>
      </c>
      <c r="E384" s="2">
        <f>MACD!F384</f>
        <v>1.7745570895004517E-3</v>
      </c>
      <c r="F384" s="2">
        <f>'Moving Avg'!D384</f>
        <v>13.267959999999999</v>
      </c>
      <c r="G384" s="2">
        <f>'Moving Avg'!F384</f>
        <v>12.940315000000002</v>
      </c>
      <c r="H384" s="2">
        <f>'Moving Avg'!G384</f>
        <v>13.080518000000001</v>
      </c>
      <c r="I384" s="2">
        <f>'Moving Avg'!H384</f>
        <v>12.042789000000006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  <c r="M384" s="19">
        <f t="shared" si="50"/>
        <v>25</v>
      </c>
      <c r="N384" s="19">
        <f t="shared" si="51"/>
        <v>100</v>
      </c>
      <c r="O384" s="19">
        <f t="shared" si="52"/>
        <v>50</v>
      </c>
      <c r="P384" s="19">
        <f t="shared" si="53"/>
        <v>66.5</v>
      </c>
      <c r="Q384" s="20">
        <f t="shared" si="54"/>
        <v>61.225000000000001</v>
      </c>
      <c r="R384" s="20">
        <f t="shared" si="55"/>
        <v>59.125</v>
      </c>
      <c r="S384" s="20">
        <f t="shared" si="56"/>
        <v>61.174999999999997</v>
      </c>
      <c r="T384" s="20">
        <f t="shared" si="57"/>
        <v>60.375</v>
      </c>
      <c r="U384" s="19">
        <f t="shared" si="58"/>
        <v>60.508333333333326</v>
      </c>
      <c r="V384" s="19">
        <f t="shared" si="59"/>
        <v>60.474999999999994</v>
      </c>
    </row>
    <row r="385" spans="1:22" ht="13.5" x14ac:dyDescent="0.25">
      <c r="A385" s="3">
        <f>RSI!A385</f>
        <v>42565</v>
      </c>
      <c r="B385" s="2">
        <f>RSI!B385</f>
        <v>13.290100000000001</v>
      </c>
      <c r="C385" s="2">
        <f>RSI!I385</f>
        <v>62.075896454268452</v>
      </c>
      <c r="D385" s="2">
        <f>MACD!E385</f>
        <v>-0.24496704531864033</v>
      </c>
      <c r="E385" s="2">
        <f>MACD!F385</f>
        <v>-4.7573763392127703E-2</v>
      </c>
      <c r="F385" s="2">
        <f>'Moving Avg'!D385</f>
        <v>13.267959999999999</v>
      </c>
      <c r="G385" s="2">
        <f>'Moving Avg'!F385</f>
        <v>12.954609999999999</v>
      </c>
      <c r="H385" s="2">
        <f>'Moving Avg'!G385</f>
        <v>13.083518000000003</v>
      </c>
      <c r="I385" s="2">
        <f>'Moving Avg'!H385</f>
        <v>12.053446000000008</v>
      </c>
      <c r="J385" s="17" t="str">
        <f>OBV!F385</f>
        <v>BULLISH</v>
      </c>
      <c r="K385" s="17" t="str">
        <f>OBV!G385</f>
        <v>STRONG</v>
      </c>
      <c r="L385" s="17" t="str">
        <f>OBV!H385</f>
        <v>NEUTRAL</v>
      </c>
      <c r="M385" s="19">
        <f t="shared" si="50"/>
        <v>25</v>
      </c>
      <c r="N385" s="19">
        <f t="shared" si="51"/>
        <v>100</v>
      </c>
      <c r="O385" s="19">
        <f t="shared" si="52"/>
        <v>50</v>
      </c>
      <c r="P385" s="19">
        <f t="shared" si="53"/>
        <v>66</v>
      </c>
      <c r="Q385" s="20">
        <f t="shared" si="54"/>
        <v>61.15</v>
      </c>
      <c r="R385" s="20">
        <f t="shared" si="55"/>
        <v>59</v>
      </c>
      <c r="S385" s="20">
        <f t="shared" si="56"/>
        <v>60.95</v>
      </c>
      <c r="T385" s="20">
        <f t="shared" si="57"/>
        <v>60.25</v>
      </c>
      <c r="U385" s="19">
        <f t="shared" si="58"/>
        <v>60.366666666666674</v>
      </c>
      <c r="V385" s="19">
        <f t="shared" si="59"/>
        <v>60.337500000000006</v>
      </c>
    </row>
    <row r="386" spans="1:22" ht="13.5" x14ac:dyDescent="0.25">
      <c r="A386" s="3">
        <f>RSI!A386</f>
        <v>42566</v>
      </c>
      <c r="B386" s="2">
        <f>RSI!B386</f>
        <v>13.2827</v>
      </c>
      <c r="C386" s="2">
        <f>RSI!I386</f>
        <v>61.608348548156741</v>
      </c>
      <c r="D386" s="2">
        <f>MACD!E386</f>
        <v>-0.29035273444567089</v>
      </c>
      <c r="E386" s="2">
        <f>MACD!F386</f>
        <v>-9.6129557602836341E-2</v>
      </c>
      <c r="F386" s="2">
        <f>'Moving Avg'!D386</f>
        <v>13.266480000000001</v>
      </c>
      <c r="G386" s="2">
        <f>'Moving Avg'!F386</f>
        <v>12.969604999999998</v>
      </c>
      <c r="H386" s="2">
        <f>'Moving Avg'!G386</f>
        <v>13.087370000000005</v>
      </c>
      <c r="I386" s="2">
        <f>'Moving Avg'!H386</f>
        <v>12.06410150000001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100</v>
      </c>
      <c r="O386" s="19">
        <f t="shared" ref="O386:O449" si="62">IF(F386-I386&gt;10,100,IF(F386-I386&gt;5,75, IF(F386-I386&gt;0,50,0)))</f>
        <v>50</v>
      </c>
      <c r="P386" s="19">
        <f t="shared" ref="P386:P449" si="63">IF(L386="confirmed bullish", 34, IF(L386="bullish divergence",17, 0))+IF(J386="bullish",33,IF(J386="bearish",0,16.5))+IF(K386="strong",33,IF(K386="weak",0,16.5))</f>
        <v>66.5</v>
      </c>
      <c r="Q386" s="20">
        <f t="shared" si="54"/>
        <v>61.225000000000001</v>
      </c>
      <c r="R386" s="20">
        <f t="shared" si="55"/>
        <v>59.125</v>
      </c>
      <c r="S386" s="20">
        <f t="shared" si="56"/>
        <v>61.174999999999997</v>
      </c>
      <c r="T386" s="20">
        <f t="shared" si="57"/>
        <v>60.375</v>
      </c>
      <c r="U386" s="19">
        <f t="shared" si="58"/>
        <v>60.508333333333326</v>
      </c>
      <c r="V386" s="19">
        <f t="shared" si="59"/>
        <v>60.474999999999994</v>
      </c>
    </row>
    <row r="387" spans="1:22" ht="13.5" x14ac:dyDescent="0.25">
      <c r="A387" s="3">
        <f>RSI!A387</f>
        <v>42569</v>
      </c>
      <c r="B387" s="2">
        <f>RSI!B387</f>
        <v>13.2827</v>
      </c>
      <c r="C387" s="2">
        <f>RSI!I387</f>
        <v>61.608348548156741</v>
      </c>
      <c r="D387" s="2">
        <f>MACD!E387</f>
        <v>-0.33009647681647003</v>
      </c>
      <c r="E387" s="2">
        <f>MACD!F387</f>
        <v>-0.14292294144556308</v>
      </c>
      <c r="F387" s="2">
        <f>'Moving Avg'!D387</f>
        <v>13.265000000000001</v>
      </c>
      <c r="G387" s="2">
        <f>'Moving Avg'!F387</f>
        <v>12.983169999999998</v>
      </c>
      <c r="H387" s="2">
        <f>'Moving Avg'!G387</f>
        <v>13.091222000000005</v>
      </c>
      <c r="I387" s="2">
        <f>'Moving Avg'!H387</f>
        <v>12.074757000000011</v>
      </c>
      <c r="J387" s="17" t="str">
        <f>OBV!F387</f>
        <v>BULLISH</v>
      </c>
      <c r="K387" s="17" t="str">
        <f>OBV!G387</f>
        <v>NEUTRAL</v>
      </c>
      <c r="L387" s="17" t="str">
        <f>OBV!H387</f>
        <v>BULLISH DIVERGENCE</v>
      </c>
      <c r="M387" s="19">
        <f t="shared" si="60"/>
        <v>25</v>
      </c>
      <c r="N387" s="19">
        <f t="shared" si="61"/>
        <v>100</v>
      </c>
      <c r="O387" s="19">
        <f t="shared" si="62"/>
        <v>50</v>
      </c>
      <c r="P387" s="19">
        <f t="shared" si="63"/>
        <v>66.5</v>
      </c>
      <c r="Q387" s="20">
        <f t="shared" ref="Q387:Q450" si="64">0.35*M387+N387*0.35+O387*0.15+P387*0.15</f>
        <v>61.225000000000001</v>
      </c>
      <c r="R387" s="20">
        <f t="shared" ref="R387:R450" si="65">M387*0.2+N387*0.2+O387*0.35+P387*0.25</f>
        <v>59.125</v>
      </c>
      <c r="S387" s="20">
        <f t="shared" ref="S387:S450" si="66">M387*0.15+N387*0.15+O387*0.25+P387*0.45</f>
        <v>61.174999999999997</v>
      </c>
      <c r="T387" s="20">
        <f t="shared" ref="T387:T450" si="67">0.25*SUM(M387:P387)</f>
        <v>60.375</v>
      </c>
      <c r="U387" s="19">
        <f t="shared" ref="U387:U450" si="68">SUM(Q387:S387)/3</f>
        <v>60.508333333333326</v>
      </c>
      <c r="V387" s="19">
        <f t="shared" ref="V387:V450" si="69">SUM(Q387:T387)/4</f>
        <v>60.474999999999994</v>
      </c>
    </row>
    <row r="388" spans="1:22" ht="13.5" x14ac:dyDescent="0.25">
      <c r="A388" s="3">
        <f>RSI!A388</f>
        <v>42570</v>
      </c>
      <c r="B388" s="2">
        <f>RSI!B388</f>
        <v>13.290100000000001</v>
      </c>
      <c r="C388" s="2">
        <f>RSI!I388</f>
        <v>61.940802962954699</v>
      </c>
      <c r="D388" s="2">
        <f>MACD!E388</f>
        <v>-0.32149973392388986</v>
      </c>
      <c r="E388" s="2">
        <f>MACD!F388</f>
        <v>-0.17863829994122843</v>
      </c>
      <c r="F388" s="2">
        <f>'Moving Avg'!D388</f>
        <v>13.27976</v>
      </c>
      <c r="G388" s="2">
        <f>'Moving Avg'!F388</f>
        <v>13.003899999999998</v>
      </c>
      <c r="H388" s="2">
        <f>'Moving Avg'!G388</f>
        <v>13.095366000000004</v>
      </c>
      <c r="I388" s="2">
        <f>'Moving Avg'!H388</f>
        <v>12.085449500000012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  <c r="M388" s="19">
        <f t="shared" si="60"/>
        <v>25</v>
      </c>
      <c r="N388" s="19">
        <f t="shared" si="61"/>
        <v>100</v>
      </c>
      <c r="O388" s="19">
        <f t="shared" si="62"/>
        <v>50</v>
      </c>
      <c r="P388" s="19">
        <f t="shared" si="63"/>
        <v>83.5</v>
      </c>
      <c r="Q388" s="20">
        <f t="shared" si="64"/>
        <v>63.774999999999999</v>
      </c>
      <c r="R388" s="20">
        <f t="shared" si="65"/>
        <v>63.375</v>
      </c>
      <c r="S388" s="20">
        <f t="shared" si="66"/>
        <v>68.825000000000003</v>
      </c>
      <c r="T388" s="20">
        <f t="shared" si="67"/>
        <v>64.625</v>
      </c>
      <c r="U388" s="19">
        <f t="shared" si="68"/>
        <v>65.325000000000003</v>
      </c>
      <c r="V388" s="19">
        <f t="shared" si="69"/>
        <v>65.150000000000006</v>
      </c>
    </row>
    <row r="389" spans="1:22" ht="13.5" x14ac:dyDescent="0.25">
      <c r="A389" s="3">
        <f>RSI!A389</f>
        <v>42571</v>
      </c>
      <c r="B389" s="2">
        <f>RSI!B389</f>
        <v>13.2827</v>
      </c>
      <c r="C389" s="2">
        <f>RSI!I389</f>
        <v>61.368500642900763</v>
      </c>
      <c r="D389" s="2">
        <f>MACD!E389</f>
        <v>-0.25657807229666574</v>
      </c>
      <c r="E389" s="2">
        <f>MACD!F389</f>
        <v>-0.19422625441231589</v>
      </c>
      <c r="F389" s="2">
        <f>'Moving Avg'!D389</f>
        <v>13.285660000000002</v>
      </c>
      <c r="G389" s="2">
        <f>'Moving Avg'!F389</f>
        <v>13.027479999999997</v>
      </c>
      <c r="H389" s="2">
        <f>'Moving Avg'!G389</f>
        <v>13.099648000000002</v>
      </c>
      <c r="I389" s="2">
        <f>'Moving Avg'!H389</f>
        <v>12.096105000000014</v>
      </c>
      <c r="J389" s="17" t="str">
        <f>OBV!F389</f>
        <v>BEARISH</v>
      </c>
      <c r="K389" s="17" t="str">
        <f>OBV!G389</f>
        <v>NEUTRAL</v>
      </c>
      <c r="L389" s="17" t="str">
        <f>OBV!H389</f>
        <v>BEARISH DIVERGENCE</v>
      </c>
      <c r="M389" s="19">
        <f t="shared" si="60"/>
        <v>25</v>
      </c>
      <c r="N389" s="19">
        <f t="shared" si="61"/>
        <v>100</v>
      </c>
      <c r="O389" s="19">
        <f t="shared" si="62"/>
        <v>50</v>
      </c>
      <c r="P389" s="19">
        <f t="shared" si="63"/>
        <v>16.5</v>
      </c>
      <c r="Q389" s="20">
        <f t="shared" si="64"/>
        <v>53.725000000000001</v>
      </c>
      <c r="R389" s="20">
        <f t="shared" si="65"/>
        <v>46.625</v>
      </c>
      <c r="S389" s="20">
        <f t="shared" si="66"/>
        <v>38.674999999999997</v>
      </c>
      <c r="T389" s="20">
        <f t="shared" si="67"/>
        <v>47.875</v>
      </c>
      <c r="U389" s="19">
        <f t="shared" si="68"/>
        <v>46.341666666666661</v>
      </c>
      <c r="V389" s="19">
        <f t="shared" si="69"/>
        <v>46.724999999999994</v>
      </c>
    </row>
    <row r="390" spans="1:22" ht="13.5" x14ac:dyDescent="0.25">
      <c r="A390" s="3">
        <f>RSI!A390</f>
        <v>42572</v>
      </c>
      <c r="B390" s="2">
        <f>RSI!B390</f>
        <v>13.290100000000001</v>
      </c>
      <c r="C390" s="2">
        <f>RSI!I390</f>
        <v>61.749106045159024</v>
      </c>
      <c r="D390" s="2">
        <f>MACD!E390</f>
        <v>-0.20325337361668616</v>
      </c>
      <c r="E390" s="2">
        <f>MACD!F390</f>
        <v>-0.19603167825318996</v>
      </c>
      <c r="F390" s="2">
        <f>'Moving Avg'!D390</f>
        <v>13.285659999999998</v>
      </c>
      <c r="G390" s="2">
        <f>'Moving Avg'!F390</f>
        <v>13.048569999999998</v>
      </c>
      <c r="H390" s="2">
        <f>'Moving Avg'!G390</f>
        <v>13.103648000000003</v>
      </c>
      <c r="I390" s="2">
        <f>'Moving Avg'!H390</f>
        <v>12.106940500000013</v>
      </c>
      <c r="J390" s="17" t="str">
        <f>OBV!F390</f>
        <v>BEARISH</v>
      </c>
      <c r="K390" s="17" t="str">
        <f>OBV!G390</f>
        <v>NEUTRAL</v>
      </c>
      <c r="L390" s="17" t="str">
        <f>OBV!H390</f>
        <v>NEUTRAL</v>
      </c>
      <c r="M390" s="19">
        <f t="shared" si="60"/>
        <v>25</v>
      </c>
      <c r="N390" s="19">
        <f t="shared" si="61"/>
        <v>45</v>
      </c>
      <c r="O390" s="19">
        <f t="shared" si="62"/>
        <v>50</v>
      </c>
      <c r="P390" s="19">
        <f t="shared" si="63"/>
        <v>16.5</v>
      </c>
      <c r="Q390" s="20">
        <f t="shared" si="64"/>
        <v>34.475000000000001</v>
      </c>
      <c r="R390" s="20">
        <f t="shared" si="65"/>
        <v>35.625</v>
      </c>
      <c r="S390" s="20">
        <f t="shared" si="66"/>
        <v>30.425000000000001</v>
      </c>
      <c r="T390" s="20">
        <f t="shared" si="67"/>
        <v>34.125</v>
      </c>
      <c r="U390" s="19">
        <f t="shared" si="68"/>
        <v>33.508333333333333</v>
      </c>
      <c r="V390" s="19">
        <f t="shared" si="69"/>
        <v>33.662499999999994</v>
      </c>
    </row>
    <row r="391" spans="1:22" ht="13.5" x14ac:dyDescent="0.25">
      <c r="A391" s="3">
        <f>RSI!A391</f>
        <v>42573</v>
      </c>
      <c r="B391" s="2">
        <f>RSI!B391</f>
        <v>13.290100000000001</v>
      </c>
      <c r="C391" s="2">
        <f>RSI!I391</f>
        <v>61.749106045159031</v>
      </c>
      <c r="D391" s="2">
        <f>MACD!E391</f>
        <v>-0.15915848577776437</v>
      </c>
      <c r="E391" s="2">
        <f>MACD!F391</f>
        <v>-0.18865703975810486</v>
      </c>
      <c r="F391" s="2">
        <f>'Moving Avg'!D391</f>
        <v>13.287139999999999</v>
      </c>
      <c r="G391" s="2">
        <f>'Moving Avg'!F391</f>
        <v>13.069299999999998</v>
      </c>
      <c r="H391" s="2">
        <f>'Moving Avg'!G391</f>
        <v>13.101926000000002</v>
      </c>
      <c r="I391" s="2">
        <f>'Moving Avg'!H391</f>
        <v>12.118026500000015</v>
      </c>
      <c r="J391" s="17" t="str">
        <f>OBV!F391</f>
        <v>BULLISH</v>
      </c>
      <c r="K391" s="17" t="str">
        <f>OBV!G391</f>
        <v>NEUTRAL</v>
      </c>
      <c r="L391" s="17" t="str">
        <f>OBV!H391</f>
        <v>CONFIRMED BULLISH</v>
      </c>
      <c r="M391" s="19">
        <f t="shared" si="60"/>
        <v>25</v>
      </c>
      <c r="N391" s="19">
        <f t="shared" si="61"/>
        <v>0</v>
      </c>
      <c r="O391" s="19">
        <f t="shared" si="62"/>
        <v>50</v>
      </c>
      <c r="P391" s="19">
        <f t="shared" si="63"/>
        <v>83.5</v>
      </c>
      <c r="Q391" s="20">
        <f t="shared" si="64"/>
        <v>28.774999999999999</v>
      </c>
      <c r="R391" s="20">
        <f t="shared" si="65"/>
        <v>43.375</v>
      </c>
      <c r="S391" s="20">
        <f t="shared" si="66"/>
        <v>53.825000000000003</v>
      </c>
      <c r="T391" s="20">
        <f t="shared" si="67"/>
        <v>39.625</v>
      </c>
      <c r="U391" s="19">
        <f t="shared" si="68"/>
        <v>41.991666666666667</v>
      </c>
      <c r="V391" s="19">
        <f t="shared" si="69"/>
        <v>41.400000000000006</v>
      </c>
    </row>
    <row r="392" spans="1:22" ht="13.5" x14ac:dyDescent="0.25">
      <c r="A392" s="3">
        <f>RSI!A392</f>
        <v>42577</v>
      </c>
      <c r="B392" s="2">
        <f>RSI!B392</f>
        <v>13.290100000000001</v>
      </c>
      <c r="C392" s="2">
        <f>RSI!I392</f>
        <v>61.749106045159031</v>
      </c>
      <c r="D392" s="2">
        <f>MACD!E392</f>
        <v>-0.12279743706319479</v>
      </c>
      <c r="E392" s="2">
        <f>MACD!F392</f>
        <v>-0.17548511921912285</v>
      </c>
      <c r="F392" s="2">
        <f>'Moving Avg'!D392</f>
        <v>13.28862</v>
      </c>
      <c r="G392" s="2">
        <f>'Moving Avg'!F392</f>
        <v>13.092894999999999</v>
      </c>
      <c r="H392" s="2">
        <f>'Moving Avg'!G392</f>
        <v>13.100920000000004</v>
      </c>
      <c r="I392" s="2">
        <f>'Moving Avg'!H392</f>
        <v>12.129148500000017</v>
      </c>
      <c r="J392" s="17" t="str">
        <f>OBV!F392</f>
        <v>BULLISH</v>
      </c>
      <c r="K392" s="17" t="str">
        <f>OBV!G392</f>
        <v>NEUTRAL</v>
      </c>
      <c r="L392" s="17" t="str">
        <f>OBV!H392</f>
        <v>CONFIRMED BULLISH</v>
      </c>
      <c r="M392" s="19">
        <f t="shared" si="60"/>
        <v>25</v>
      </c>
      <c r="N392" s="19">
        <f t="shared" si="61"/>
        <v>0</v>
      </c>
      <c r="O392" s="19">
        <f t="shared" si="62"/>
        <v>50</v>
      </c>
      <c r="P392" s="19">
        <f t="shared" si="63"/>
        <v>83.5</v>
      </c>
      <c r="Q392" s="20">
        <f t="shared" si="64"/>
        <v>28.774999999999999</v>
      </c>
      <c r="R392" s="20">
        <f t="shared" si="65"/>
        <v>43.375</v>
      </c>
      <c r="S392" s="20">
        <f t="shared" si="66"/>
        <v>53.825000000000003</v>
      </c>
      <c r="T392" s="20">
        <f t="shared" si="67"/>
        <v>39.625</v>
      </c>
      <c r="U392" s="19">
        <f t="shared" si="68"/>
        <v>41.991666666666667</v>
      </c>
      <c r="V392" s="19">
        <f t="shared" si="69"/>
        <v>41.400000000000006</v>
      </c>
    </row>
    <row r="393" spans="1:22" ht="13.5" x14ac:dyDescent="0.25">
      <c r="A393" s="3">
        <f>RSI!A393</f>
        <v>42578</v>
      </c>
      <c r="B393" s="2">
        <f>RSI!B393</f>
        <v>13.290100000000001</v>
      </c>
      <c r="C393" s="2">
        <f>RSI!I393</f>
        <v>61.749106045159031</v>
      </c>
      <c r="D393" s="2">
        <f>MACD!E393</f>
        <v>-0.10426388109521767</v>
      </c>
      <c r="E393" s="2">
        <f>MACD!F393</f>
        <v>-0.16124087159434181</v>
      </c>
      <c r="F393" s="2">
        <f>'Moving Avg'!D393</f>
        <v>13.28862</v>
      </c>
      <c r="G393" s="2">
        <f>'Moving Avg'!F393</f>
        <v>13.12078</v>
      </c>
      <c r="H393" s="2">
        <f>'Moving Avg'!G393</f>
        <v>13.100916000000005</v>
      </c>
      <c r="I393" s="2">
        <f>'Moving Avg'!H393</f>
        <v>12.140270500000018</v>
      </c>
      <c r="J393" s="17" t="str">
        <f>OBV!F393</f>
        <v>BULLISH</v>
      </c>
      <c r="K393" s="17" t="str">
        <f>OBV!G393</f>
        <v>NEUTRAL</v>
      </c>
      <c r="L393" s="17" t="str">
        <f>OBV!H393</f>
        <v>NEUTRAL</v>
      </c>
      <c r="M393" s="19">
        <f t="shared" si="60"/>
        <v>25</v>
      </c>
      <c r="N393" s="19">
        <f t="shared" si="61"/>
        <v>0</v>
      </c>
      <c r="O393" s="19">
        <f t="shared" si="62"/>
        <v>50</v>
      </c>
      <c r="P393" s="19">
        <f t="shared" si="63"/>
        <v>49.5</v>
      </c>
      <c r="Q393" s="20">
        <f t="shared" si="64"/>
        <v>23.675000000000001</v>
      </c>
      <c r="R393" s="20">
        <f t="shared" si="65"/>
        <v>34.875</v>
      </c>
      <c r="S393" s="20">
        <f t="shared" si="66"/>
        <v>38.525000000000006</v>
      </c>
      <c r="T393" s="20">
        <f t="shared" si="67"/>
        <v>31.125</v>
      </c>
      <c r="U393" s="19">
        <f t="shared" si="68"/>
        <v>32.358333333333334</v>
      </c>
      <c r="V393" s="19">
        <f t="shared" si="69"/>
        <v>32.049999999999997</v>
      </c>
    </row>
    <row r="394" spans="1:22" ht="13.5" x14ac:dyDescent="0.25">
      <c r="A394" s="3">
        <f>RSI!A394</f>
        <v>42579</v>
      </c>
      <c r="B394" s="2">
        <f>RSI!B394</f>
        <v>13.2089</v>
      </c>
      <c r="C394" s="2">
        <f>RSI!I394</f>
        <v>53.910012300875721</v>
      </c>
      <c r="D394" s="2">
        <f>MACD!E394</f>
        <v>-7.7704384184748676E-2</v>
      </c>
      <c r="E394" s="2">
        <f>MACD!F394</f>
        <v>-0.14453357411242318</v>
      </c>
      <c r="F394" s="2">
        <f>'Moving Avg'!D394</f>
        <v>13.273860000000003</v>
      </c>
      <c r="G394" s="2">
        <f>'Moving Avg'!F394</f>
        <v>13.155334999999999</v>
      </c>
      <c r="H394" s="2">
        <f>'Moving Avg'!G394</f>
        <v>13.100432000000003</v>
      </c>
      <c r="I394" s="2">
        <f>'Moving Avg'!H394</f>
        <v>12.151594500000018</v>
      </c>
      <c r="J394" s="17" t="str">
        <f>OBV!F394</f>
        <v>BULLISH</v>
      </c>
      <c r="K394" s="17" t="str">
        <f>OBV!G394</f>
        <v>NEUTRAL</v>
      </c>
      <c r="L394" s="17" t="str">
        <f>OBV!H394</f>
        <v>BULLISH DIVERGENCE</v>
      </c>
      <c r="M394" s="19">
        <f t="shared" si="60"/>
        <v>25</v>
      </c>
      <c r="N394" s="19">
        <f t="shared" si="61"/>
        <v>0</v>
      </c>
      <c r="O394" s="19">
        <f t="shared" si="62"/>
        <v>50</v>
      </c>
      <c r="P394" s="19">
        <f t="shared" si="63"/>
        <v>66.5</v>
      </c>
      <c r="Q394" s="20">
        <f t="shared" si="64"/>
        <v>26.225000000000001</v>
      </c>
      <c r="R394" s="20">
        <f t="shared" si="65"/>
        <v>39.125</v>
      </c>
      <c r="S394" s="20">
        <f t="shared" si="66"/>
        <v>46.174999999999997</v>
      </c>
      <c r="T394" s="20">
        <f t="shared" si="67"/>
        <v>35.375</v>
      </c>
      <c r="U394" s="19">
        <f t="shared" si="68"/>
        <v>37.174999999999997</v>
      </c>
      <c r="V394" s="19">
        <f t="shared" si="69"/>
        <v>36.724999999999994</v>
      </c>
    </row>
    <row r="395" spans="1:22" ht="13.5" x14ac:dyDescent="0.25">
      <c r="A395" s="3">
        <f>RSI!A395</f>
        <v>42580</v>
      </c>
      <c r="B395" s="2">
        <f>RSI!B395</f>
        <v>13.290100000000001</v>
      </c>
      <c r="C395" s="2">
        <f>RSI!I395</f>
        <v>59.453389396319075</v>
      </c>
      <c r="D395" s="2">
        <f>MACD!E395</f>
        <v>-5.5843189919455583E-2</v>
      </c>
      <c r="E395" s="2">
        <f>MACD!F395</f>
        <v>-0.12679549727382966</v>
      </c>
      <c r="F395" s="2">
        <f>'Moving Avg'!D395</f>
        <v>13.273859999999999</v>
      </c>
      <c r="G395" s="2">
        <f>'Moving Avg'!F395</f>
        <v>13.193950000000001</v>
      </c>
      <c r="H395" s="2">
        <f>'Moving Avg'!G395</f>
        <v>13.101714000000001</v>
      </c>
      <c r="I395" s="2">
        <f>'Moving Avg'!H395</f>
        <v>12.164039500000017</v>
      </c>
      <c r="J395" s="17" t="str">
        <f>OBV!F395</f>
        <v>BEARISH</v>
      </c>
      <c r="K395" s="17" t="str">
        <f>OBV!G395</f>
        <v>NEUTRAL</v>
      </c>
      <c r="L395" s="17" t="str">
        <f>OBV!H395</f>
        <v>NEUTRAL</v>
      </c>
      <c r="M395" s="19">
        <f t="shared" si="60"/>
        <v>25</v>
      </c>
      <c r="N395" s="19">
        <f t="shared" si="61"/>
        <v>0</v>
      </c>
      <c r="O395" s="19">
        <f t="shared" si="62"/>
        <v>50</v>
      </c>
      <c r="P395" s="19">
        <f t="shared" si="63"/>
        <v>16.5</v>
      </c>
      <c r="Q395" s="20">
        <f t="shared" si="64"/>
        <v>18.725000000000001</v>
      </c>
      <c r="R395" s="20">
        <f t="shared" si="65"/>
        <v>26.625</v>
      </c>
      <c r="S395" s="20">
        <f t="shared" si="66"/>
        <v>23.675000000000001</v>
      </c>
      <c r="T395" s="20">
        <f t="shared" si="67"/>
        <v>22.875</v>
      </c>
      <c r="U395" s="19">
        <f t="shared" si="68"/>
        <v>23.008333333333336</v>
      </c>
      <c r="V395" s="19">
        <f t="shared" si="69"/>
        <v>22.975000000000001</v>
      </c>
    </row>
    <row r="396" spans="1:22" ht="13.5" x14ac:dyDescent="0.25">
      <c r="A396" s="3">
        <f>RSI!A396</f>
        <v>42583</v>
      </c>
      <c r="B396" s="2">
        <f>RSI!B396</f>
        <v>13.290100000000001</v>
      </c>
      <c r="C396" s="2">
        <f>RSI!I396</f>
        <v>59.453389396319075</v>
      </c>
      <c r="D396" s="2">
        <f>MACD!E396</f>
        <v>-3.9217545524488528E-2</v>
      </c>
      <c r="E396" s="2">
        <f>MACD!F396</f>
        <v>-0.10927990692396143</v>
      </c>
      <c r="F396" s="2">
        <f>'Moving Avg'!D396</f>
        <v>13.273860000000003</v>
      </c>
      <c r="G396" s="2">
        <f>'Moving Avg'!F396</f>
        <v>13.2272</v>
      </c>
      <c r="H396" s="2">
        <f>'Moving Avg'!G396</f>
        <v>13.107146000000002</v>
      </c>
      <c r="I396" s="2">
        <f>'Moving Avg'!H396</f>
        <v>12.176484500000017</v>
      </c>
      <c r="J396" s="17" t="str">
        <f>OBV!F396</f>
        <v>BEARISH</v>
      </c>
      <c r="K396" s="17" t="str">
        <f>OBV!G396</f>
        <v>NEUTRAL</v>
      </c>
      <c r="L396" s="17" t="str">
        <f>OBV!H396</f>
        <v>NEUTRAL</v>
      </c>
      <c r="M396" s="19">
        <f t="shared" si="60"/>
        <v>25</v>
      </c>
      <c r="N396" s="19">
        <f t="shared" si="61"/>
        <v>0</v>
      </c>
      <c r="O396" s="19">
        <f t="shared" si="62"/>
        <v>50</v>
      </c>
      <c r="P396" s="19">
        <f t="shared" si="63"/>
        <v>16.5</v>
      </c>
      <c r="Q396" s="20">
        <f t="shared" si="64"/>
        <v>18.725000000000001</v>
      </c>
      <c r="R396" s="20">
        <f t="shared" si="65"/>
        <v>26.625</v>
      </c>
      <c r="S396" s="20">
        <f t="shared" si="66"/>
        <v>23.675000000000001</v>
      </c>
      <c r="T396" s="20">
        <f t="shared" si="67"/>
        <v>22.875</v>
      </c>
      <c r="U396" s="19">
        <f t="shared" si="68"/>
        <v>23.008333333333336</v>
      </c>
      <c r="V396" s="19">
        <f t="shared" si="69"/>
        <v>22.975000000000001</v>
      </c>
    </row>
    <row r="397" spans="1:22" ht="13.5" x14ac:dyDescent="0.25">
      <c r="A397" s="3">
        <f>RSI!A397</f>
        <v>42584</v>
      </c>
      <c r="B397" s="2">
        <f>RSI!B397</f>
        <v>13.290100000000001</v>
      </c>
      <c r="C397" s="2">
        <f>RSI!I397</f>
        <v>59.453389396319075</v>
      </c>
      <c r="D397" s="2">
        <f>MACD!E397</f>
        <v>-2.5829162644960491E-2</v>
      </c>
      <c r="E397" s="2">
        <f>MACD!F397</f>
        <v>-9.2589758068161249E-2</v>
      </c>
      <c r="F397" s="2">
        <f>'Moving Avg'!D397</f>
        <v>13.273860000000003</v>
      </c>
      <c r="G397" s="2">
        <f>'Moving Avg'!F397</f>
        <v>13.260450000000001</v>
      </c>
      <c r="H397" s="2">
        <f>'Moving Avg'!G397</f>
        <v>13.110432000000005</v>
      </c>
      <c r="I397" s="2">
        <f>'Moving Avg'!H397</f>
        <v>12.189573500000019</v>
      </c>
      <c r="J397" s="17" t="str">
        <f>OBV!F397</f>
        <v>BEARISH</v>
      </c>
      <c r="K397" s="17" t="str">
        <f>OBV!G397</f>
        <v>NEUTRAL</v>
      </c>
      <c r="L397" s="17" t="str">
        <f>OBV!H397</f>
        <v>NEUTRAL</v>
      </c>
      <c r="M397" s="19">
        <f t="shared" si="60"/>
        <v>25</v>
      </c>
      <c r="N397" s="19">
        <f t="shared" si="61"/>
        <v>0</v>
      </c>
      <c r="O397" s="19">
        <f t="shared" si="62"/>
        <v>50</v>
      </c>
      <c r="P397" s="19">
        <f t="shared" si="63"/>
        <v>16.5</v>
      </c>
      <c r="Q397" s="20">
        <f t="shared" si="64"/>
        <v>18.725000000000001</v>
      </c>
      <c r="R397" s="20">
        <f t="shared" si="65"/>
        <v>26.625</v>
      </c>
      <c r="S397" s="20">
        <f t="shared" si="66"/>
        <v>23.675000000000001</v>
      </c>
      <c r="T397" s="20">
        <f t="shared" si="67"/>
        <v>22.875</v>
      </c>
      <c r="U397" s="19">
        <f t="shared" si="68"/>
        <v>23.008333333333336</v>
      </c>
      <c r="V397" s="19">
        <f t="shared" si="69"/>
        <v>22.975000000000001</v>
      </c>
    </row>
    <row r="398" spans="1:22" ht="13.5" x14ac:dyDescent="0.25">
      <c r="A398" s="3">
        <f>RSI!A398</f>
        <v>42585</v>
      </c>
      <c r="B398" s="2">
        <f>RSI!B398</f>
        <v>13.290100000000001</v>
      </c>
      <c r="C398" s="2">
        <f>RSI!I398</f>
        <v>59.453389396319075</v>
      </c>
      <c r="D398" s="2">
        <f>MACD!E398</f>
        <v>-1.3991208392965859E-2</v>
      </c>
      <c r="E398" s="2">
        <f>MACD!F398</f>
        <v>-7.6870048133122176E-2</v>
      </c>
      <c r="F398" s="2">
        <f>'Moving Avg'!D398</f>
        <v>13.273860000000003</v>
      </c>
      <c r="G398" s="2">
        <f>'Moving Avg'!F398</f>
        <v>13.279394999999999</v>
      </c>
      <c r="H398" s="2">
        <f>'Moving Avg'!G398</f>
        <v>13.115864000000006</v>
      </c>
      <c r="I398" s="2">
        <f>'Moving Avg'!H398</f>
        <v>12.20205450000002</v>
      </c>
      <c r="J398" s="17" t="str">
        <f>OBV!F398</f>
        <v>BEARISH</v>
      </c>
      <c r="K398" s="17" t="str">
        <f>OBV!G398</f>
        <v>NEUTRAL</v>
      </c>
      <c r="L398" s="17" t="str">
        <f>OBV!H398</f>
        <v>NEUTRAL</v>
      </c>
      <c r="M398" s="19">
        <f t="shared" si="60"/>
        <v>25</v>
      </c>
      <c r="N398" s="19">
        <f t="shared" si="61"/>
        <v>0</v>
      </c>
      <c r="O398" s="19">
        <f t="shared" si="62"/>
        <v>50</v>
      </c>
      <c r="P398" s="19">
        <f t="shared" si="63"/>
        <v>16.5</v>
      </c>
      <c r="Q398" s="20">
        <f t="shared" si="64"/>
        <v>18.725000000000001</v>
      </c>
      <c r="R398" s="20">
        <f t="shared" si="65"/>
        <v>26.625</v>
      </c>
      <c r="S398" s="20">
        <f t="shared" si="66"/>
        <v>23.675000000000001</v>
      </c>
      <c r="T398" s="20">
        <f t="shared" si="67"/>
        <v>22.875</v>
      </c>
      <c r="U398" s="19">
        <f t="shared" si="68"/>
        <v>23.008333333333336</v>
      </c>
      <c r="V398" s="19">
        <f t="shared" si="69"/>
        <v>22.975000000000001</v>
      </c>
    </row>
    <row r="399" spans="1:22" ht="13.5" x14ac:dyDescent="0.25">
      <c r="A399" s="3">
        <f>RSI!A399</f>
        <v>42586</v>
      </c>
      <c r="B399" s="2">
        <f>RSI!B399</f>
        <v>13.290100000000001</v>
      </c>
      <c r="C399" s="2">
        <f>RSI!I399</f>
        <v>59.453389396319068</v>
      </c>
      <c r="D399" s="2">
        <f>MACD!E399</f>
        <v>-5.6954754788058892E-3</v>
      </c>
      <c r="E399" s="2">
        <f>MACD!F399</f>
        <v>-6.2635133602258919E-2</v>
      </c>
      <c r="F399" s="2">
        <f>'Moving Avg'!D399</f>
        <v>13.290100000000001</v>
      </c>
      <c r="G399" s="2">
        <f>'Moving Avg'!F399</f>
        <v>13.279394999999999</v>
      </c>
      <c r="H399" s="2">
        <f>'Moving Avg'!G399</f>
        <v>13.119864000000007</v>
      </c>
      <c r="I399" s="2">
        <f>'Moving Avg'!H399</f>
        <v>12.214535500000022</v>
      </c>
      <c r="J399" s="17" t="str">
        <f>OBV!F399</f>
        <v>BULLISH</v>
      </c>
      <c r="K399" s="17" t="str">
        <f>OBV!G399</f>
        <v>NEUTRAL</v>
      </c>
      <c r="L399" s="17" t="str">
        <f>OBV!H399</f>
        <v>CONFIRMED BULLISH</v>
      </c>
      <c r="M399" s="19">
        <f t="shared" si="60"/>
        <v>25</v>
      </c>
      <c r="N399" s="19">
        <f t="shared" si="61"/>
        <v>0</v>
      </c>
      <c r="O399" s="19">
        <f t="shared" si="62"/>
        <v>50</v>
      </c>
      <c r="P399" s="19">
        <f t="shared" si="63"/>
        <v>83.5</v>
      </c>
      <c r="Q399" s="20">
        <f t="shared" si="64"/>
        <v>28.774999999999999</v>
      </c>
      <c r="R399" s="20">
        <f t="shared" si="65"/>
        <v>43.375</v>
      </c>
      <c r="S399" s="20">
        <f t="shared" si="66"/>
        <v>53.825000000000003</v>
      </c>
      <c r="T399" s="20">
        <f t="shared" si="67"/>
        <v>39.625</v>
      </c>
      <c r="U399" s="19">
        <f t="shared" si="68"/>
        <v>41.991666666666667</v>
      </c>
      <c r="V399" s="19">
        <f t="shared" si="69"/>
        <v>41.400000000000006</v>
      </c>
    </row>
    <row r="400" spans="1:22" ht="13.5" x14ac:dyDescent="0.25">
      <c r="A400" s="3">
        <f>RSI!A400</f>
        <v>42587</v>
      </c>
      <c r="B400" s="2">
        <f>RSI!B400</f>
        <v>13.290100000000001</v>
      </c>
      <c r="C400" s="2">
        <f>RSI!I400</f>
        <v>59.453389396319068</v>
      </c>
      <c r="D400" s="2">
        <f>MACD!E400</f>
        <v>1.9230671232151053E-3</v>
      </c>
      <c r="E400" s="2">
        <f>MACD!F400</f>
        <v>-4.972349345716412E-2</v>
      </c>
      <c r="F400" s="2">
        <f>'Moving Avg'!D400</f>
        <v>13.290100000000001</v>
      </c>
      <c r="G400" s="2">
        <f>'Moving Avg'!F400</f>
        <v>13.279394999999999</v>
      </c>
      <c r="H400" s="2">
        <f>'Moving Avg'!G400</f>
        <v>13.122720000000006</v>
      </c>
      <c r="I400" s="2">
        <f>'Moving Avg'!H400</f>
        <v>12.227696000000021</v>
      </c>
      <c r="J400" s="17" t="str">
        <f>OBV!F400</f>
        <v>NEUTRAL</v>
      </c>
      <c r="K400" s="17" t="str">
        <f>OBV!G400</f>
        <v>NEUTRAL</v>
      </c>
      <c r="L400" s="17" t="str">
        <f>OBV!H400</f>
        <v>NEUTRAL</v>
      </c>
      <c r="M400" s="19">
        <f t="shared" si="60"/>
        <v>25</v>
      </c>
      <c r="N400" s="19">
        <f t="shared" si="61"/>
        <v>0</v>
      </c>
      <c r="O400" s="19">
        <f t="shared" si="62"/>
        <v>50</v>
      </c>
      <c r="P400" s="19">
        <f t="shared" si="63"/>
        <v>33</v>
      </c>
      <c r="Q400" s="20">
        <f t="shared" si="64"/>
        <v>21.2</v>
      </c>
      <c r="R400" s="20">
        <f t="shared" si="65"/>
        <v>30.75</v>
      </c>
      <c r="S400" s="20">
        <f t="shared" si="66"/>
        <v>31.1</v>
      </c>
      <c r="T400" s="20">
        <f t="shared" si="67"/>
        <v>27</v>
      </c>
      <c r="U400" s="19">
        <f t="shared" si="68"/>
        <v>27.683333333333337</v>
      </c>
      <c r="V400" s="19">
        <f t="shared" si="69"/>
        <v>27.512500000000003</v>
      </c>
    </row>
    <row r="401" spans="1:22" ht="13.5" x14ac:dyDescent="0.25">
      <c r="A401" s="3">
        <f>RSI!A401</f>
        <v>42590</v>
      </c>
      <c r="B401" s="2">
        <f>RSI!B401</f>
        <v>13.290100000000001</v>
      </c>
      <c r="C401" s="2">
        <f>RSI!I401</f>
        <v>59.453389396319068</v>
      </c>
      <c r="D401" s="2">
        <f>MACD!E401</f>
        <v>7.8700954624260078E-3</v>
      </c>
      <c r="E401" s="2">
        <f>MACD!F401</f>
        <v>-3.8204775673246094E-2</v>
      </c>
      <c r="F401" s="2">
        <f>'Moving Avg'!D401</f>
        <v>13.290100000000001</v>
      </c>
      <c r="G401" s="2">
        <f>'Moving Avg'!F401</f>
        <v>13.279394999999999</v>
      </c>
      <c r="H401" s="2">
        <f>'Moving Avg'!G401</f>
        <v>13.125576000000008</v>
      </c>
      <c r="I401" s="2">
        <f>'Moving Avg'!H401</f>
        <v>12.240963500000023</v>
      </c>
      <c r="J401" s="17" t="str">
        <f>OBV!F401</f>
        <v>NEUTRAL</v>
      </c>
      <c r="K401" s="17" t="str">
        <f>OBV!G401</f>
        <v>NEUTRAL</v>
      </c>
      <c r="L401" s="17" t="str">
        <f>OBV!H401</f>
        <v>NEUTRAL</v>
      </c>
      <c r="M401" s="19">
        <f t="shared" si="60"/>
        <v>25</v>
      </c>
      <c r="N401" s="19">
        <f t="shared" si="61"/>
        <v>0</v>
      </c>
      <c r="O401" s="19">
        <f t="shared" si="62"/>
        <v>50</v>
      </c>
      <c r="P401" s="19">
        <f t="shared" si="63"/>
        <v>33</v>
      </c>
      <c r="Q401" s="20">
        <f t="shared" si="64"/>
        <v>21.2</v>
      </c>
      <c r="R401" s="20">
        <f t="shared" si="65"/>
        <v>30.75</v>
      </c>
      <c r="S401" s="20">
        <f t="shared" si="66"/>
        <v>31.1</v>
      </c>
      <c r="T401" s="20">
        <f t="shared" si="67"/>
        <v>27</v>
      </c>
      <c r="U401" s="19">
        <f t="shared" si="68"/>
        <v>27.683333333333337</v>
      </c>
      <c r="V401" s="19">
        <f t="shared" si="69"/>
        <v>27.512500000000003</v>
      </c>
    </row>
    <row r="402" spans="1:22" ht="13.5" x14ac:dyDescent="0.25">
      <c r="A402" s="3">
        <f>RSI!A402</f>
        <v>42591</v>
      </c>
      <c r="B402" s="2">
        <f>RSI!B402</f>
        <v>13.290100000000001</v>
      </c>
      <c r="C402" s="2">
        <f>RSI!I402</f>
        <v>59.453389396319068</v>
      </c>
      <c r="D402" s="2">
        <f>MACD!E402</f>
        <v>1.2439760452263471E-2</v>
      </c>
      <c r="E402" s="2">
        <f>MACD!F402</f>
        <v>-2.8075868448144182E-2</v>
      </c>
      <c r="F402" s="2">
        <f>'Moving Avg'!D402</f>
        <v>13.290100000000001</v>
      </c>
      <c r="G402" s="2">
        <f>'Moving Avg'!F402</f>
        <v>13.279394999999999</v>
      </c>
      <c r="H402" s="2">
        <f>'Moving Avg'!G402</f>
        <v>13.128146000000006</v>
      </c>
      <c r="I402" s="2">
        <f>'Moving Avg'!H402</f>
        <v>12.254231000000022</v>
      </c>
      <c r="J402" s="17" t="str">
        <f>OBV!F402</f>
        <v>NEUTRAL</v>
      </c>
      <c r="K402" s="17" t="str">
        <f>OBV!G402</f>
        <v>NEUTRAL</v>
      </c>
      <c r="L402" s="17" t="str">
        <f>OBV!H402</f>
        <v>NEUTRAL</v>
      </c>
      <c r="M402" s="19">
        <f t="shared" si="60"/>
        <v>25</v>
      </c>
      <c r="N402" s="19">
        <f t="shared" si="61"/>
        <v>0</v>
      </c>
      <c r="O402" s="19">
        <f t="shared" si="62"/>
        <v>50</v>
      </c>
      <c r="P402" s="19">
        <f t="shared" si="63"/>
        <v>33</v>
      </c>
      <c r="Q402" s="20">
        <f t="shared" si="64"/>
        <v>21.2</v>
      </c>
      <c r="R402" s="20">
        <f t="shared" si="65"/>
        <v>30.75</v>
      </c>
      <c r="S402" s="20">
        <f t="shared" si="66"/>
        <v>31.1</v>
      </c>
      <c r="T402" s="20">
        <f t="shared" si="67"/>
        <v>27</v>
      </c>
      <c r="U402" s="19">
        <f t="shared" si="68"/>
        <v>27.683333333333337</v>
      </c>
      <c r="V402" s="19">
        <f t="shared" si="69"/>
        <v>27.512500000000003</v>
      </c>
    </row>
    <row r="403" spans="1:22" ht="13.5" x14ac:dyDescent="0.25">
      <c r="A403" s="3">
        <f>RSI!A403</f>
        <v>42592</v>
      </c>
      <c r="B403" s="2">
        <f>RSI!B403</f>
        <v>13.179399999999999</v>
      </c>
      <c r="C403" s="2">
        <f>RSI!I403</f>
        <v>45.851712597509589</v>
      </c>
      <c r="D403" s="2">
        <f>MACD!E403</f>
        <v>2.4078218658521777E-2</v>
      </c>
      <c r="E403" s="2">
        <f>MACD!F403</f>
        <v>-1.7645051026810993E-2</v>
      </c>
      <c r="F403" s="2">
        <f>'Moving Avg'!D403</f>
        <v>13.267959999999999</v>
      </c>
      <c r="G403" s="2">
        <f>'Moving Avg'!F403</f>
        <v>13.277549999999996</v>
      </c>
      <c r="H403" s="2">
        <f>'Moving Avg'!G403</f>
        <v>13.125642000000004</v>
      </c>
      <c r="I403" s="2">
        <f>'Moving Avg'!H403</f>
        <v>12.266945000000023</v>
      </c>
      <c r="J403" s="17" t="str">
        <f>OBV!F403</f>
        <v>BEARISH</v>
      </c>
      <c r="K403" s="17" t="str">
        <f>OBV!G403</f>
        <v>NEUTRAL</v>
      </c>
      <c r="L403" s="17" t="str">
        <f>OBV!H403</f>
        <v>CONFIRMED BEARISH</v>
      </c>
      <c r="M403" s="19">
        <f t="shared" si="60"/>
        <v>25</v>
      </c>
      <c r="N403" s="19">
        <f t="shared" si="61"/>
        <v>0</v>
      </c>
      <c r="O403" s="19">
        <f t="shared" si="62"/>
        <v>50</v>
      </c>
      <c r="P403" s="19">
        <f t="shared" si="63"/>
        <v>16.5</v>
      </c>
      <c r="Q403" s="20">
        <f t="shared" si="64"/>
        <v>18.725000000000001</v>
      </c>
      <c r="R403" s="20">
        <f t="shared" si="65"/>
        <v>26.625</v>
      </c>
      <c r="S403" s="20">
        <f t="shared" si="66"/>
        <v>23.675000000000001</v>
      </c>
      <c r="T403" s="20">
        <f t="shared" si="67"/>
        <v>22.875</v>
      </c>
      <c r="U403" s="19">
        <f t="shared" si="68"/>
        <v>23.008333333333336</v>
      </c>
      <c r="V403" s="19">
        <f t="shared" si="69"/>
        <v>22.975000000000001</v>
      </c>
    </row>
    <row r="404" spans="1:22" ht="13.5" x14ac:dyDescent="0.25">
      <c r="A404" s="3">
        <f>RSI!A404</f>
        <v>42593</v>
      </c>
      <c r="B404" s="2">
        <f>RSI!B404</f>
        <v>13.179399999999999</v>
      </c>
      <c r="C404" s="2">
        <f>RSI!I404</f>
        <v>45.851712597509589</v>
      </c>
      <c r="D404" s="2">
        <f>MACD!E404</f>
        <v>2.1691503935123535E-2</v>
      </c>
      <c r="E404" s="2">
        <f>MACD!F404</f>
        <v>-9.7777400344240869E-3</v>
      </c>
      <c r="F404" s="2">
        <f>'Moving Avg'!D404</f>
        <v>13.24582</v>
      </c>
      <c r="G404" s="2">
        <f>'Moving Avg'!F404</f>
        <v>13.273859999999996</v>
      </c>
      <c r="H404" s="2">
        <f>'Moving Avg'!G404</f>
        <v>13.124568000000004</v>
      </c>
      <c r="I404" s="2">
        <f>'Moving Avg'!H404</f>
        <v>12.279230000000023</v>
      </c>
      <c r="J404" s="17" t="str">
        <f>OBV!F404</f>
        <v>BEARISH</v>
      </c>
      <c r="K404" s="17" t="str">
        <f>OBV!G404</f>
        <v>NEUTRAL</v>
      </c>
      <c r="L404" s="17" t="str">
        <f>OBV!H404</f>
        <v>CONFIRMED BEARISH</v>
      </c>
      <c r="M404" s="19">
        <f t="shared" si="60"/>
        <v>25</v>
      </c>
      <c r="N404" s="19">
        <f t="shared" si="61"/>
        <v>0</v>
      </c>
      <c r="O404" s="19">
        <f t="shared" si="62"/>
        <v>50</v>
      </c>
      <c r="P404" s="19">
        <f t="shared" si="63"/>
        <v>16.5</v>
      </c>
      <c r="Q404" s="20">
        <f t="shared" si="64"/>
        <v>18.725000000000001</v>
      </c>
      <c r="R404" s="20">
        <f t="shared" si="65"/>
        <v>26.625</v>
      </c>
      <c r="S404" s="20">
        <f t="shared" si="66"/>
        <v>23.675000000000001</v>
      </c>
      <c r="T404" s="20">
        <f t="shared" si="67"/>
        <v>22.875</v>
      </c>
      <c r="U404" s="19">
        <f t="shared" si="68"/>
        <v>23.008333333333336</v>
      </c>
      <c r="V404" s="19">
        <f t="shared" si="69"/>
        <v>22.975000000000001</v>
      </c>
    </row>
    <row r="405" spans="1:22" ht="13.5" x14ac:dyDescent="0.25">
      <c r="A405" s="3">
        <f>RSI!A405</f>
        <v>42594</v>
      </c>
      <c r="B405" s="2">
        <f>RSI!B405</f>
        <v>13.1424</v>
      </c>
      <c r="C405" s="2">
        <f>RSI!I405</f>
        <v>42.116687623309737</v>
      </c>
      <c r="D405" s="2">
        <f>MACD!E405</f>
        <v>3.514360489046453E-2</v>
      </c>
      <c r="E405" s="2">
        <f>MACD!F405</f>
        <v>-7.9347104944636326E-4</v>
      </c>
      <c r="F405" s="2">
        <f>'Moving Avg'!D405</f>
        <v>13.216280000000001</v>
      </c>
      <c r="G405" s="2">
        <f>'Moving Avg'!F405</f>
        <v>13.266474999999996</v>
      </c>
      <c r="H405" s="2">
        <f>'Moving Avg'!G405</f>
        <v>13.122754000000004</v>
      </c>
      <c r="I405" s="2">
        <f>'Moving Avg'!H405</f>
        <v>12.292009500000022</v>
      </c>
      <c r="J405" s="17" t="str">
        <f>OBV!F405</f>
        <v>BEARISH</v>
      </c>
      <c r="K405" s="17" t="str">
        <f>OBV!G405</f>
        <v>NEUTRAL</v>
      </c>
      <c r="L405" s="17" t="str">
        <f>OBV!H405</f>
        <v>CONFIRMED BEARISH</v>
      </c>
      <c r="M405" s="19">
        <f t="shared" si="60"/>
        <v>25</v>
      </c>
      <c r="N405" s="19">
        <f t="shared" si="61"/>
        <v>0</v>
      </c>
      <c r="O405" s="19">
        <f t="shared" si="62"/>
        <v>50</v>
      </c>
      <c r="P405" s="19">
        <f t="shared" si="63"/>
        <v>16.5</v>
      </c>
      <c r="Q405" s="20">
        <f t="shared" si="64"/>
        <v>18.725000000000001</v>
      </c>
      <c r="R405" s="20">
        <f t="shared" si="65"/>
        <v>26.625</v>
      </c>
      <c r="S405" s="20">
        <f t="shared" si="66"/>
        <v>23.675000000000001</v>
      </c>
      <c r="T405" s="20">
        <f t="shared" si="67"/>
        <v>22.875</v>
      </c>
      <c r="U405" s="19">
        <f t="shared" si="68"/>
        <v>23.008333333333336</v>
      </c>
      <c r="V405" s="19">
        <f t="shared" si="69"/>
        <v>22.975000000000001</v>
      </c>
    </row>
    <row r="406" spans="1:22" ht="13.5" x14ac:dyDescent="0.25">
      <c r="A406" s="3">
        <f>RSI!A406</f>
        <v>42597</v>
      </c>
      <c r="B406" s="2">
        <f>RSI!B406</f>
        <v>13.1424</v>
      </c>
      <c r="C406" s="2">
        <f>RSI!I406</f>
        <v>42.11668762330973</v>
      </c>
      <c r="D406" s="2">
        <f>MACD!E406</f>
        <v>4.6965694187205642E-2</v>
      </c>
      <c r="E406" s="2">
        <f>MACD!F406</f>
        <v>8.7583619978840385E-3</v>
      </c>
      <c r="F406" s="2">
        <f>'Moving Avg'!D406</f>
        <v>13.18674</v>
      </c>
      <c r="G406" s="2">
        <f>'Moving Avg'!F406</f>
        <v>13.259459999999995</v>
      </c>
      <c r="H406" s="2">
        <f>'Moving Avg'!G406</f>
        <v>13.121226</v>
      </c>
      <c r="I406" s="2">
        <f>'Moving Avg'!H406</f>
        <v>12.304789000000023</v>
      </c>
      <c r="J406" s="17" t="str">
        <f>OBV!F406</f>
        <v>BEARISH</v>
      </c>
      <c r="K406" s="17" t="str">
        <f>OBV!G406</f>
        <v>NEUTRAL</v>
      </c>
      <c r="L406" s="17" t="str">
        <f>OBV!H406</f>
        <v>CONFIRMED BEARISH</v>
      </c>
      <c r="M406" s="19">
        <f t="shared" si="60"/>
        <v>25</v>
      </c>
      <c r="N406" s="19">
        <f t="shared" si="61"/>
        <v>0</v>
      </c>
      <c r="O406" s="19">
        <f t="shared" si="62"/>
        <v>50</v>
      </c>
      <c r="P406" s="19">
        <f t="shared" si="63"/>
        <v>16.5</v>
      </c>
      <c r="Q406" s="20">
        <f t="shared" si="64"/>
        <v>18.725000000000001</v>
      </c>
      <c r="R406" s="20">
        <f t="shared" si="65"/>
        <v>26.625</v>
      </c>
      <c r="S406" s="20">
        <f t="shared" si="66"/>
        <v>23.675000000000001</v>
      </c>
      <c r="T406" s="20">
        <f t="shared" si="67"/>
        <v>22.875</v>
      </c>
      <c r="U406" s="19">
        <f t="shared" si="68"/>
        <v>23.008333333333336</v>
      </c>
      <c r="V406" s="19">
        <f t="shared" si="69"/>
        <v>22.975000000000001</v>
      </c>
    </row>
    <row r="407" spans="1:22" ht="13.5" x14ac:dyDescent="0.25">
      <c r="A407" s="3">
        <f>RSI!A407</f>
        <v>42598</v>
      </c>
      <c r="B407" s="2">
        <f>RSI!B407</f>
        <v>13.1424</v>
      </c>
      <c r="C407" s="2">
        <f>RSI!I407</f>
        <v>42.11668762330973</v>
      </c>
      <c r="D407" s="2">
        <f>MACD!E407</f>
        <v>5.7375984158301918E-2</v>
      </c>
      <c r="E407" s="2">
        <f>MACD!F407</f>
        <v>1.8481886429967617E-2</v>
      </c>
      <c r="F407" s="2">
        <f>'Moving Avg'!D407</f>
        <v>13.1572</v>
      </c>
      <c r="G407" s="2">
        <f>'Moving Avg'!F407</f>
        <v>13.252444999999998</v>
      </c>
      <c r="H407" s="2">
        <f>'Moving Avg'!G407</f>
        <v>13.120842</v>
      </c>
      <c r="I407" s="2">
        <f>'Moving Avg'!H407</f>
        <v>12.317640000000026</v>
      </c>
      <c r="J407" s="17" t="str">
        <f>OBV!F407</f>
        <v>BEARISH</v>
      </c>
      <c r="K407" s="17" t="str">
        <f>OBV!G407</f>
        <v>NEUTRAL</v>
      </c>
      <c r="L407" s="17" t="str">
        <f>OBV!H407</f>
        <v>CONFIRMED BEARISH</v>
      </c>
      <c r="M407" s="19">
        <f t="shared" si="60"/>
        <v>25</v>
      </c>
      <c r="N407" s="19">
        <f t="shared" si="61"/>
        <v>0</v>
      </c>
      <c r="O407" s="19">
        <f t="shared" si="62"/>
        <v>50</v>
      </c>
      <c r="P407" s="19">
        <f t="shared" si="63"/>
        <v>16.5</v>
      </c>
      <c r="Q407" s="20">
        <f t="shared" si="64"/>
        <v>18.725000000000001</v>
      </c>
      <c r="R407" s="20">
        <f t="shared" si="65"/>
        <v>26.625</v>
      </c>
      <c r="S407" s="20">
        <f t="shared" si="66"/>
        <v>23.675000000000001</v>
      </c>
      <c r="T407" s="20">
        <f t="shared" si="67"/>
        <v>22.875</v>
      </c>
      <c r="U407" s="19">
        <f t="shared" si="68"/>
        <v>23.008333333333336</v>
      </c>
      <c r="V407" s="19">
        <f t="shared" si="69"/>
        <v>22.975000000000001</v>
      </c>
    </row>
    <row r="408" spans="1:22" ht="13.5" x14ac:dyDescent="0.25">
      <c r="A408" s="3">
        <f>RSI!A408</f>
        <v>42599</v>
      </c>
      <c r="B408" s="2">
        <f>RSI!B408</f>
        <v>13.1203</v>
      </c>
      <c r="C408" s="2">
        <f>RSI!I408</f>
        <v>39.703917701338199</v>
      </c>
      <c r="D408" s="2">
        <f>MACD!E408</f>
        <v>6.819856480051989E-2</v>
      </c>
      <c r="E408" s="2">
        <f>MACD!F408</f>
        <v>2.8425222104078073E-2</v>
      </c>
      <c r="F408" s="2">
        <f>'Moving Avg'!D408</f>
        <v>13.145379999999999</v>
      </c>
      <c r="G408" s="2">
        <f>'Moving Avg'!F408</f>
        <v>13.243955</v>
      </c>
      <c r="H408" s="2">
        <f>'Moving Avg'!G408</f>
        <v>13.120015999999998</v>
      </c>
      <c r="I408" s="2">
        <f>'Moving Avg'!H408</f>
        <v>12.329593500000023</v>
      </c>
      <c r="J408" s="17" t="str">
        <f>OBV!F408</f>
        <v>BEARISH</v>
      </c>
      <c r="K408" s="17" t="str">
        <f>OBV!G408</f>
        <v>WEAK</v>
      </c>
      <c r="L408" s="17" t="str">
        <f>OBV!H408</f>
        <v>CONFIRMED BEARISH</v>
      </c>
      <c r="M408" s="19">
        <f t="shared" si="60"/>
        <v>25</v>
      </c>
      <c r="N408" s="19">
        <f t="shared" si="61"/>
        <v>0</v>
      </c>
      <c r="O408" s="19">
        <f t="shared" si="62"/>
        <v>50</v>
      </c>
      <c r="P408" s="19">
        <f t="shared" si="63"/>
        <v>0</v>
      </c>
      <c r="Q408" s="20">
        <f t="shared" si="64"/>
        <v>16.25</v>
      </c>
      <c r="R408" s="20">
        <f t="shared" si="65"/>
        <v>22.5</v>
      </c>
      <c r="S408" s="20">
        <f t="shared" si="66"/>
        <v>16.25</v>
      </c>
      <c r="T408" s="20">
        <f t="shared" si="67"/>
        <v>18.75</v>
      </c>
      <c r="U408" s="19">
        <f t="shared" si="68"/>
        <v>18.333333333333332</v>
      </c>
      <c r="V408" s="19">
        <f t="shared" si="69"/>
        <v>18.4375</v>
      </c>
    </row>
    <row r="409" spans="1:22" ht="13.5" x14ac:dyDescent="0.25">
      <c r="A409" s="3">
        <f>RSI!A409</f>
        <v>42600</v>
      </c>
      <c r="B409" s="2">
        <f>RSI!B409</f>
        <v>13.1203</v>
      </c>
      <c r="C409" s="2">
        <f>RSI!I409</f>
        <v>39.703917701338199</v>
      </c>
      <c r="D409" s="2">
        <f>MACD!E409</f>
        <v>7.7835645761796357E-2</v>
      </c>
      <c r="E409" s="2">
        <f>MACD!F409</f>
        <v>3.8307306835621731E-2</v>
      </c>
      <c r="F409" s="2">
        <f>'Moving Avg'!D409</f>
        <v>13.133559999999999</v>
      </c>
      <c r="G409" s="2">
        <f>'Moving Avg'!F409</f>
        <v>13.235834999999998</v>
      </c>
      <c r="H409" s="2">
        <f>'Moving Avg'!G409</f>
        <v>13.117044</v>
      </c>
      <c r="I409" s="2">
        <f>'Moving Avg'!H409</f>
        <v>12.341619000000023</v>
      </c>
      <c r="J409" s="17" t="str">
        <f>OBV!F409</f>
        <v>BEARISH</v>
      </c>
      <c r="K409" s="17" t="str">
        <f>OBV!G409</f>
        <v>WEAK</v>
      </c>
      <c r="L409" s="17" t="str">
        <f>OBV!H409</f>
        <v>CONFIRMED BEARISH</v>
      </c>
      <c r="M409" s="19">
        <f t="shared" si="60"/>
        <v>25</v>
      </c>
      <c r="N409" s="19">
        <f t="shared" si="61"/>
        <v>0</v>
      </c>
      <c r="O409" s="19">
        <f t="shared" si="62"/>
        <v>50</v>
      </c>
      <c r="P409" s="19">
        <f t="shared" si="63"/>
        <v>0</v>
      </c>
      <c r="Q409" s="20">
        <f t="shared" si="64"/>
        <v>16.25</v>
      </c>
      <c r="R409" s="20">
        <f t="shared" si="65"/>
        <v>22.5</v>
      </c>
      <c r="S409" s="20">
        <f t="shared" si="66"/>
        <v>16.25</v>
      </c>
      <c r="T409" s="20">
        <f t="shared" si="67"/>
        <v>18.75</v>
      </c>
      <c r="U409" s="19">
        <f t="shared" si="68"/>
        <v>18.333333333333332</v>
      </c>
      <c r="V409" s="19">
        <f t="shared" si="69"/>
        <v>18.4375</v>
      </c>
    </row>
    <row r="410" spans="1:22" ht="13.5" x14ac:dyDescent="0.25">
      <c r="A410" s="3">
        <f>RSI!A410</f>
        <v>42601</v>
      </c>
      <c r="B410" s="2">
        <f>RSI!B410</f>
        <v>13.1424</v>
      </c>
      <c r="C410" s="2">
        <f>RSI!I410</f>
        <v>43.460419906334806</v>
      </c>
      <c r="D410" s="2">
        <f>MACD!E410</f>
        <v>8.4797055110239938E-2</v>
      </c>
      <c r="E410" s="2">
        <f>MACD!F410</f>
        <v>4.7605256490545374E-2</v>
      </c>
      <c r="F410" s="2">
        <f>'Moving Avg'!D410</f>
        <v>13.133559999999999</v>
      </c>
      <c r="G410" s="2">
        <f>'Moving Avg'!F410</f>
        <v>13.228449999999999</v>
      </c>
      <c r="H410" s="2">
        <f>'Moving Avg'!G410</f>
        <v>13.115229999999997</v>
      </c>
      <c r="I410" s="2">
        <f>'Moving Avg'!H410</f>
        <v>12.354398500000023</v>
      </c>
      <c r="J410" s="17" t="str">
        <f>OBV!F410</f>
        <v>BEARISH</v>
      </c>
      <c r="K410" s="17" t="str">
        <f>OBV!G410</f>
        <v>NEUTRAL</v>
      </c>
      <c r="L410" s="17" t="str">
        <f>OBV!H410</f>
        <v>NEUTRAL</v>
      </c>
      <c r="M410" s="19">
        <f t="shared" si="60"/>
        <v>25</v>
      </c>
      <c r="N410" s="19">
        <f t="shared" si="61"/>
        <v>0</v>
      </c>
      <c r="O410" s="19">
        <f t="shared" si="62"/>
        <v>50</v>
      </c>
      <c r="P410" s="19">
        <f t="shared" si="63"/>
        <v>16.5</v>
      </c>
      <c r="Q410" s="20">
        <f t="shared" si="64"/>
        <v>18.725000000000001</v>
      </c>
      <c r="R410" s="20">
        <f t="shared" si="65"/>
        <v>26.625</v>
      </c>
      <c r="S410" s="20">
        <f t="shared" si="66"/>
        <v>23.675000000000001</v>
      </c>
      <c r="T410" s="20">
        <f t="shared" si="67"/>
        <v>22.875</v>
      </c>
      <c r="U410" s="19">
        <f t="shared" si="68"/>
        <v>23.008333333333336</v>
      </c>
      <c r="V410" s="19">
        <f t="shared" si="69"/>
        <v>22.975000000000001</v>
      </c>
    </row>
    <row r="411" spans="1:22" ht="13.5" x14ac:dyDescent="0.25">
      <c r="A411" s="3">
        <f>RSI!A411</f>
        <v>42604</v>
      </c>
      <c r="B411" s="2">
        <f>RSI!B411</f>
        <v>13.1351</v>
      </c>
      <c r="C411" s="2">
        <f>RSI!I411</f>
        <v>42.51813119020877</v>
      </c>
      <c r="D411" s="2">
        <f>MACD!E411</f>
        <v>9.1508734171155126E-2</v>
      </c>
      <c r="E411" s="2">
        <f>MACD!F411</f>
        <v>5.6385952026667324E-2</v>
      </c>
      <c r="F411" s="2">
        <f>'Moving Avg'!D411</f>
        <v>13.132099999999999</v>
      </c>
      <c r="G411" s="2">
        <f>'Moving Avg'!F411</f>
        <v>13.220699999999999</v>
      </c>
      <c r="H411" s="2">
        <f>'Moving Avg'!G411</f>
        <v>13.114699999999996</v>
      </c>
      <c r="I411" s="2">
        <f>'Moving Avg'!H411</f>
        <v>12.367141500000024</v>
      </c>
      <c r="J411" s="17" t="str">
        <f>OBV!F411</f>
        <v>BEARISH</v>
      </c>
      <c r="K411" s="17" t="str">
        <f>OBV!G411</f>
        <v>NEUTRAL</v>
      </c>
      <c r="L411" s="17" t="str">
        <f>OBV!H411</f>
        <v>CONFIRMED BEARISH</v>
      </c>
      <c r="M411" s="19">
        <f t="shared" si="60"/>
        <v>25</v>
      </c>
      <c r="N411" s="19">
        <f t="shared" si="61"/>
        <v>0</v>
      </c>
      <c r="O411" s="19">
        <f t="shared" si="62"/>
        <v>50</v>
      </c>
      <c r="P411" s="19">
        <f t="shared" si="63"/>
        <v>16.5</v>
      </c>
      <c r="Q411" s="20">
        <f t="shared" si="64"/>
        <v>18.725000000000001</v>
      </c>
      <c r="R411" s="20">
        <f t="shared" si="65"/>
        <v>26.625</v>
      </c>
      <c r="S411" s="20">
        <f t="shared" si="66"/>
        <v>23.675000000000001</v>
      </c>
      <c r="T411" s="20">
        <f t="shared" si="67"/>
        <v>22.875</v>
      </c>
      <c r="U411" s="19">
        <f t="shared" si="68"/>
        <v>23.008333333333336</v>
      </c>
      <c r="V411" s="19">
        <f t="shared" si="69"/>
        <v>22.975000000000001</v>
      </c>
    </row>
    <row r="412" spans="1:22" ht="13.5" x14ac:dyDescent="0.25">
      <c r="A412" s="3">
        <f>RSI!A412</f>
        <v>42605</v>
      </c>
      <c r="B412" s="2">
        <f>RSI!B412</f>
        <v>13.127700000000001</v>
      </c>
      <c r="C412" s="2">
        <f>RSI!I412</f>
        <v>41.535030172505728</v>
      </c>
      <c r="D412" s="2">
        <f>MACD!E412</f>
        <v>9.8038867518924988E-2</v>
      </c>
      <c r="E412" s="2">
        <f>MACD!F412</f>
        <v>6.4716535125118865E-2</v>
      </c>
      <c r="F412" s="2">
        <f>'Moving Avg'!D412</f>
        <v>13.129160000000002</v>
      </c>
      <c r="G412" s="2">
        <f>'Moving Avg'!F412</f>
        <v>13.212579999999997</v>
      </c>
      <c r="H412" s="2">
        <f>'Moving Avg'!G412</f>
        <v>13.114307999999994</v>
      </c>
      <c r="I412" s="2">
        <f>'Moving Avg'!H412</f>
        <v>12.379490000000022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  <c r="M412" s="19">
        <f t="shared" si="60"/>
        <v>25</v>
      </c>
      <c r="N412" s="19">
        <f t="shared" si="61"/>
        <v>0</v>
      </c>
      <c r="O412" s="19">
        <f t="shared" si="62"/>
        <v>50</v>
      </c>
      <c r="P412" s="19">
        <f t="shared" si="63"/>
        <v>16.5</v>
      </c>
      <c r="Q412" s="20">
        <f t="shared" si="64"/>
        <v>18.725000000000001</v>
      </c>
      <c r="R412" s="20">
        <f t="shared" si="65"/>
        <v>26.625</v>
      </c>
      <c r="S412" s="20">
        <f t="shared" si="66"/>
        <v>23.675000000000001</v>
      </c>
      <c r="T412" s="20">
        <f t="shared" si="67"/>
        <v>22.875</v>
      </c>
      <c r="U412" s="19">
        <f t="shared" si="68"/>
        <v>23.008333333333336</v>
      </c>
      <c r="V412" s="19">
        <f t="shared" si="69"/>
        <v>22.975000000000001</v>
      </c>
    </row>
    <row r="413" spans="1:22" ht="13.5" x14ac:dyDescent="0.25">
      <c r="A413" s="3">
        <f>RSI!A413</f>
        <v>42606</v>
      </c>
      <c r="B413" s="2">
        <f>RSI!B413</f>
        <v>13.1203</v>
      </c>
      <c r="C413" s="2">
        <f>RSI!I413</f>
        <v>40.525913289247434</v>
      </c>
      <c r="D413" s="2">
        <f>MACD!E413</f>
        <v>8.740590797636294E-2</v>
      </c>
      <c r="E413" s="2">
        <f>MACD!F413</f>
        <v>6.9254409695367683E-2</v>
      </c>
      <c r="F413" s="2">
        <f>'Moving Avg'!D413</f>
        <v>13.129160000000002</v>
      </c>
      <c r="G413" s="2">
        <f>'Moving Avg'!F413</f>
        <v>13.204089999999999</v>
      </c>
      <c r="H413" s="2">
        <f>'Moving Avg'!G413</f>
        <v>13.112767999999994</v>
      </c>
      <c r="I413" s="2">
        <f>'Moving Avg'!H413</f>
        <v>12.39255250000002</v>
      </c>
      <c r="J413" s="17" t="str">
        <f>OBV!F413</f>
        <v>BEARISH</v>
      </c>
      <c r="K413" s="17" t="str">
        <f>OBV!G413</f>
        <v>NEUTRAL</v>
      </c>
      <c r="L413" s="17" t="str">
        <f>OBV!H413</f>
        <v>NEUTRAL</v>
      </c>
      <c r="M413" s="19">
        <f t="shared" si="60"/>
        <v>25</v>
      </c>
      <c r="N413" s="19">
        <f t="shared" si="61"/>
        <v>0</v>
      </c>
      <c r="O413" s="19">
        <f t="shared" si="62"/>
        <v>50</v>
      </c>
      <c r="P413" s="19">
        <f t="shared" si="63"/>
        <v>16.5</v>
      </c>
      <c r="Q413" s="20">
        <f t="shared" si="64"/>
        <v>18.725000000000001</v>
      </c>
      <c r="R413" s="20">
        <f t="shared" si="65"/>
        <v>26.625</v>
      </c>
      <c r="S413" s="20">
        <f t="shared" si="66"/>
        <v>23.675000000000001</v>
      </c>
      <c r="T413" s="20">
        <f t="shared" si="67"/>
        <v>22.875</v>
      </c>
      <c r="U413" s="19">
        <f t="shared" si="68"/>
        <v>23.008333333333336</v>
      </c>
      <c r="V413" s="19">
        <f t="shared" si="69"/>
        <v>22.975000000000001</v>
      </c>
    </row>
    <row r="414" spans="1:22" ht="13.5" x14ac:dyDescent="0.25">
      <c r="A414" s="3">
        <f>RSI!A414</f>
        <v>42607</v>
      </c>
      <c r="B414" s="2">
        <f>RSI!B414</f>
        <v>13.1203</v>
      </c>
      <c r="C414" s="2">
        <f>RSI!I414</f>
        <v>40.525913289247434</v>
      </c>
      <c r="D414" s="2">
        <f>MACD!E414</f>
        <v>7.8752667218214611E-2</v>
      </c>
      <c r="E414" s="2">
        <f>MACD!F414</f>
        <v>7.1154061199937071E-2</v>
      </c>
      <c r="F414" s="2">
        <f>'Moving Avg'!D414</f>
        <v>13.129160000000002</v>
      </c>
      <c r="G414" s="2">
        <f>'Moving Avg'!F414</f>
        <v>13.19966</v>
      </c>
      <c r="H414" s="2">
        <f>'Moving Avg'!G414</f>
        <v>13.111941999999997</v>
      </c>
      <c r="I414" s="2">
        <f>'Moving Avg'!H414</f>
        <v>12.405615000000019</v>
      </c>
      <c r="J414" s="17" t="str">
        <f>OBV!F414</f>
        <v>BEARISH</v>
      </c>
      <c r="K414" s="17" t="str">
        <f>OBV!G414</f>
        <v>NEUTRAL</v>
      </c>
      <c r="L414" s="17" t="str">
        <f>OBV!H414</f>
        <v>NEUTRAL</v>
      </c>
      <c r="M414" s="19">
        <f t="shared" si="60"/>
        <v>25</v>
      </c>
      <c r="N414" s="19">
        <f t="shared" si="61"/>
        <v>0</v>
      </c>
      <c r="O414" s="19">
        <f t="shared" si="62"/>
        <v>50</v>
      </c>
      <c r="P414" s="19">
        <f t="shared" si="63"/>
        <v>16.5</v>
      </c>
      <c r="Q414" s="20">
        <f t="shared" si="64"/>
        <v>18.725000000000001</v>
      </c>
      <c r="R414" s="20">
        <f t="shared" si="65"/>
        <v>26.625</v>
      </c>
      <c r="S414" s="20">
        <f t="shared" si="66"/>
        <v>23.675000000000001</v>
      </c>
      <c r="T414" s="20">
        <f t="shared" si="67"/>
        <v>22.875</v>
      </c>
      <c r="U414" s="19">
        <f t="shared" si="68"/>
        <v>23.008333333333336</v>
      </c>
      <c r="V414" s="19">
        <f t="shared" si="69"/>
        <v>22.975000000000001</v>
      </c>
    </row>
    <row r="415" spans="1:22" ht="13.5" x14ac:dyDescent="0.25">
      <c r="A415" s="3">
        <f>RSI!A415</f>
        <v>42608</v>
      </c>
      <c r="B415" s="2">
        <f>RSI!B415</f>
        <v>13.1203</v>
      </c>
      <c r="C415" s="2">
        <f>RSI!I415</f>
        <v>40.525913289247434</v>
      </c>
      <c r="D415" s="2">
        <f>MACD!E415</f>
        <v>6.6056792923731678E-2</v>
      </c>
      <c r="E415" s="2">
        <f>MACD!F415</f>
        <v>7.0134607544695998E-2</v>
      </c>
      <c r="F415" s="2">
        <f>'Moving Avg'!D415</f>
        <v>13.124739999999999</v>
      </c>
      <c r="G415" s="2">
        <f>'Moving Avg'!F415</f>
        <v>13.19117</v>
      </c>
      <c r="H415" s="2">
        <f>'Moving Avg'!G415</f>
        <v>13.114263999999997</v>
      </c>
      <c r="I415" s="2">
        <f>'Moving Avg'!H415</f>
        <v>12.418677500000017</v>
      </c>
      <c r="J415" s="17" t="str">
        <f>OBV!F415</f>
        <v>BEARISH</v>
      </c>
      <c r="K415" s="17" t="str">
        <f>OBV!G415</f>
        <v>NEUTRAL</v>
      </c>
      <c r="L415" s="17" t="str">
        <f>OBV!H415</f>
        <v>CONFIRMED BEARISH</v>
      </c>
      <c r="M415" s="19">
        <f t="shared" si="60"/>
        <v>25</v>
      </c>
      <c r="N415" s="19">
        <f t="shared" si="61"/>
        <v>45</v>
      </c>
      <c r="O415" s="19">
        <f t="shared" si="62"/>
        <v>50</v>
      </c>
      <c r="P415" s="19">
        <f t="shared" si="63"/>
        <v>16.5</v>
      </c>
      <c r="Q415" s="20">
        <f t="shared" si="64"/>
        <v>34.475000000000001</v>
      </c>
      <c r="R415" s="20">
        <f t="shared" si="65"/>
        <v>35.625</v>
      </c>
      <c r="S415" s="20">
        <f t="shared" si="66"/>
        <v>30.425000000000001</v>
      </c>
      <c r="T415" s="20">
        <f t="shared" si="67"/>
        <v>34.125</v>
      </c>
      <c r="U415" s="19">
        <f t="shared" si="68"/>
        <v>33.508333333333333</v>
      </c>
      <c r="V415" s="19">
        <f t="shared" si="69"/>
        <v>33.662499999999994</v>
      </c>
    </row>
    <row r="416" spans="1:22" ht="13.5" x14ac:dyDescent="0.25">
      <c r="A416" s="3">
        <f>RSI!A416</f>
        <v>42611</v>
      </c>
      <c r="B416" s="2">
        <f>RSI!B416</f>
        <v>13.105499999999999</v>
      </c>
      <c r="C416" s="2">
        <f>RSI!I416</f>
        <v>38.207153950366283</v>
      </c>
      <c r="D416" s="2">
        <f>MACD!E416</f>
        <v>5.6705247047155183E-2</v>
      </c>
      <c r="E416" s="2">
        <f>MACD!F416</f>
        <v>6.7448735445187841E-2</v>
      </c>
      <c r="F416" s="2">
        <f>'Moving Avg'!D416</f>
        <v>13.118819999999999</v>
      </c>
      <c r="G416" s="2">
        <f>'Moving Avg'!F416</f>
        <v>13.181940000000001</v>
      </c>
      <c r="H416" s="2">
        <f>'Moving Avg'!G416</f>
        <v>13.116717999999999</v>
      </c>
      <c r="I416" s="2">
        <f>'Moving Avg'!H416</f>
        <v>12.432524500000017</v>
      </c>
      <c r="J416" s="17" t="str">
        <f>OBV!F416</f>
        <v>BEARISH</v>
      </c>
      <c r="K416" s="17" t="str">
        <f>OBV!G416</f>
        <v>NEUTRAL</v>
      </c>
      <c r="L416" s="17" t="str">
        <f>OBV!H416</f>
        <v>CONFIRMED BEARISH</v>
      </c>
      <c r="M416" s="19">
        <f t="shared" si="60"/>
        <v>25</v>
      </c>
      <c r="N416" s="19">
        <f t="shared" si="61"/>
        <v>45</v>
      </c>
      <c r="O416" s="19">
        <f t="shared" si="62"/>
        <v>50</v>
      </c>
      <c r="P416" s="19">
        <f t="shared" si="63"/>
        <v>16.5</v>
      </c>
      <c r="Q416" s="20">
        <f t="shared" si="64"/>
        <v>34.475000000000001</v>
      </c>
      <c r="R416" s="20">
        <f t="shared" si="65"/>
        <v>35.625</v>
      </c>
      <c r="S416" s="20">
        <f t="shared" si="66"/>
        <v>30.425000000000001</v>
      </c>
      <c r="T416" s="20">
        <f t="shared" si="67"/>
        <v>34.125</v>
      </c>
      <c r="U416" s="19">
        <f t="shared" si="68"/>
        <v>33.508333333333333</v>
      </c>
      <c r="V416" s="19">
        <f t="shared" si="69"/>
        <v>33.662499999999994</v>
      </c>
    </row>
    <row r="417" spans="1:22" ht="13.5" x14ac:dyDescent="0.25">
      <c r="A417" s="3">
        <f>RSI!A417</f>
        <v>42612</v>
      </c>
      <c r="B417" s="2">
        <f>RSI!B417</f>
        <v>13.105499999999999</v>
      </c>
      <c r="C417" s="2">
        <f>RSI!I417</f>
        <v>38.207153950366283</v>
      </c>
      <c r="D417" s="2">
        <f>MACD!E417</f>
        <v>4.9152836493746577E-2</v>
      </c>
      <c r="E417" s="2">
        <f>MACD!F417</f>
        <v>6.3789555654899591E-2</v>
      </c>
      <c r="F417" s="2">
        <f>'Moving Avg'!D417</f>
        <v>13.114380000000001</v>
      </c>
      <c r="G417" s="2">
        <f>'Moving Avg'!F417</f>
        <v>13.17271</v>
      </c>
      <c r="H417" s="2">
        <f>'Moving Avg'!G417</f>
        <v>13.118599999999999</v>
      </c>
      <c r="I417" s="2">
        <f>'Moving Avg'!H417</f>
        <v>12.446908000000018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  <c r="M417" s="19">
        <f t="shared" si="60"/>
        <v>25</v>
      </c>
      <c r="N417" s="19">
        <f t="shared" si="61"/>
        <v>45</v>
      </c>
      <c r="O417" s="19">
        <f t="shared" si="62"/>
        <v>50</v>
      </c>
      <c r="P417" s="19">
        <f t="shared" si="63"/>
        <v>16.5</v>
      </c>
      <c r="Q417" s="20">
        <f t="shared" si="64"/>
        <v>34.475000000000001</v>
      </c>
      <c r="R417" s="20">
        <f t="shared" si="65"/>
        <v>35.625</v>
      </c>
      <c r="S417" s="20">
        <f t="shared" si="66"/>
        <v>30.425000000000001</v>
      </c>
      <c r="T417" s="20">
        <f t="shared" si="67"/>
        <v>34.125</v>
      </c>
      <c r="U417" s="19">
        <f t="shared" si="68"/>
        <v>33.508333333333333</v>
      </c>
      <c r="V417" s="19">
        <f t="shared" si="69"/>
        <v>33.662499999999994</v>
      </c>
    </row>
    <row r="418" spans="1:22" ht="13.5" x14ac:dyDescent="0.25">
      <c r="A418" s="3">
        <f>RSI!A418</f>
        <v>42613</v>
      </c>
      <c r="B418" s="2">
        <f>RSI!B418</f>
        <v>13.290100000000001</v>
      </c>
      <c r="C418" s="2">
        <f>RSI!I418</f>
        <v>66.190546476495001</v>
      </c>
      <c r="D418" s="2">
        <f>MACD!E418</f>
        <v>2.6021998179892591E-2</v>
      </c>
      <c r="E418" s="2">
        <f>MACD!F418</f>
        <v>5.6236044159898191E-2</v>
      </c>
      <c r="F418" s="2">
        <f>'Moving Avg'!D418</f>
        <v>13.148339999999999</v>
      </c>
      <c r="G418" s="2">
        <f>'Moving Avg'!F418</f>
        <v>13.172709999999999</v>
      </c>
      <c r="H418" s="2">
        <f>'Moving Avg'!G418</f>
        <v>13.126892</v>
      </c>
      <c r="I418" s="2">
        <f>'Moving Avg'!H418</f>
        <v>12.462214500000021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  <c r="M418" s="19">
        <f t="shared" si="60"/>
        <v>25</v>
      </c>
      <c r="N418" s="19">
        <f t="shared" si="61"/>
        <v>100</v>
      </c>
      <c r="O418" s="19">
        <f t="shared" si="62"/>
        <v>50</v>
      </c>
      <c r="P418" s="19">
        <f t="shared" si="63"/>
        <v>83.5</v>
      </c>
      <c r="Q418" s="20">
        <f t="shared" si="64"/>
        <v>63.774999999999999</v>
      </c>
      <c r="R418" s="20">
        <f t="shared" si="65"/>
        <v>63.375</v>
      </c>
      <c r="S418" s="20">
        <f t="shared" si="66"/>
        <v>68.825000000000003</v>
      </c>
      <c r="T418" s="20">
        <f t="shared" si="67"/>
        <v>64.625</v>
      </c>
      <c r="U418" s="19">
        <f t="shared" si="68"/>
        <v>65.325000000000003</v>
      </c>
      <c r="V418" s="19">
        <f t="shared" si="69"/>
        <v>65.150000000000006</v>
      </c>
    </row>
    <row r="419" spans="1:22" ht="13.5" x14ac:dyDescent="0.25">
      <c r="A419" s="3">
        <f>RSI!A419</f>
        <v>42614</v>
      </c>
      <c r="B419" s="2">
        <f>RSI!B419</f>
        <v>13.201499999999999</v>
      </c>
      <c r="C419" s="2">
        <f>RSI!I419</f>
        <v>53.635900960803816</v>
      </c>
      <c r="D419" s="2">
        <f>MACD!E419</f>
        <v>1.223091974960866E-2</v>
      </c>
      <c r="E419" s="2">
        <f>MACD!F419</f>
        <v>4.7435019277840287E-2</v>
      </c>
      <c r="F419" s="2">
        <f>'Moving Avg'!D419</f>
        <v>13.164580000000001</v>
      </c>
      <c r="G419" s="2">
        <f>'Moving Avg'!F419</f>
        <v>13.168279999999999</v>
      </c>
      <c r="H419" s="2">
        <f>'Moving Avg'!G419</f>
        <v>13.1347</v>
      </c>
      <c r="I419" s="2">
        <f>'Moving Avg'!H419</f>
        <v>12.474932000000019</v>
      </c>
      <c r="J419" s="17" t="str">
        <f>OBV!F419</f>
        <v>BULLISH</v>
      </c>
      <c r="K419" s="17" t="str">
        <f>OBV!G419</f>
        <v>NEUTRAL</v>
      </c>
      <c r="L419" s="17" t="str">
        <f>OBV!H419</f>
        <v>CONFIRMED BULLISH</v>
      </c>
      <c r="M419" s="19">
        <f t="shared" si="60"/>
        <v>25</v>
      </c>
      <c r="N419" s="19">
        <f t="shared" si="61"/>
        <v>100</v>
      </c>
      <c r="O419" s="19">
        <f t="shared" si="62"/>
        <v>50</v>
      </c>
      <c r="P419" s="19">
        <f t="shared" si="63"/>
        <v>83.5</v>
      </c>
      <c r="Q419" s="20">
        <f t="shared" si="64"/>
        <v>63.774999999999999</v>
      </c>
      <c r="R419" s="20">
        <f t="shared" si="65"/>
        <v>63.375</v>
      </c>
      <c r="S419" s="20">
        <f t="shared" si="66"/>
        <v>68.825000000000003</v>
      </c>
      <c r="T419" s="20">
        <f t="shared" si="67"/>
        <v>64.625</v>
      </c>
      <c r="U419" s="19">
        <f t="shared" si="68"/>
        <v>65.325000000000003</v>
      </c>
      <c r="V419" s="19">
        <f t="shared" si="69"/>
        <v>65.150000000000006</v>
      </c>
    </row>
    <row r="420" spans="1:22" ht="13.5" x14ac:dyDescent="0.25">
      <c r="A420" s="3">
        <f>RSI!A420</f>
        <v>42615</v>
      </c>
      <c r="B420" s="2">
        <f>RSI!B420</f>
        <v>13.290100000000001</v>
      </c>
      <c r="C420" s="2">
        <f>RSI!I420</f>
        <v>61.500074079801145</v>
      </c>
      <c r="D420" s="2">
        <f>MACD!E420</f>
        <v>-2.8017590177018548E-3</v>
      </c>
      <c r="E420" s="2">
        <f>MACD!F420</f>
        <v>3.7387663618731859E-2</v>
      </c>
      <c r="F420" s="2">
        <f>'Moving Avg'!D420</f>
        <v>13.198539999999999</v>
      </c>
      <c r="G420" s="2">
        <f>'Moving Avg'!F420</f>
        <v>13.168279999999999</v>
      </c>
      <c r="H420" s="2">
        <f>'Moving Avg'!G420</f>
        <v>13.143136000000002</v>
      </c>
      <c r="I420" s="2">
        <f>'Moving Avg'!H420</f>
        <v>12.48809250000002</v>
      </c>
      <c r="J420" s="17" t="str">
        <f>OBV!F420</f>
        <v>BULLISH</v>
      </c>
      <c r="K420" s="17" t="str">
        <f>OBV!G420</f>
        <v>NEUTRAL</v>
      </c>
      <c r="L420" s="17" t="str">
        <f>OBV!H420</f>
        <v>CONFIRMED BULLISH</v>
      </c>
      <c r="M420" s="19">
        <f t="shared" si="60"/>
        <v>25</v>
      </c>
      <c r="N420" s="19">
        <f t="shared" si="61"/>
        <v>100</v>
      </c>
      <c r="O420" s="19">
        <f t="shared" si="62"/>
        <v>50</v>
      </c>
      <c r="P420" s="19">
        <f t="shared" si="63"/>
        <v>83.5</v>
      </c>
      <c r="Q420" s="20">
        <f t="shared" si="64"/>
        <v>63.774999999999999</v>
      </c>
      <c r="R420" s="20">
        <f t="shared" si="65"/>
        <v>63.375</v>
      </c>
      <c r="S420" s="20">
        <f t="shared" si="66"/>
        <v>68.825000000000003</v>
      </c>
      <c r="T420" s="20">
        <f t="shared" si="67"/>
        <v>64.625</v>
      </c>
      <c r="U420" s="19">
        <f t="shared" si="68"/>
        <v>65.325000000000003</v>
      </c>
      <c r="V420" s="19">
        <f t="shared" si="69"/>
        <v>65.150000000000006</v>
      </c>
    </row>
    <row r="421" spans="1:22" ht="13.5" x14ac:dyDescent="0.25">
      <c r="A421" s="3">
        <f>RSI!A421</f>
        <v>42618</v>
      </c>
      <c r="B421" s="2">
        <f>RSI!B421</f>
        <v>13.2827</v>
      </c>
      <c r="C421" s="2">
        <f>RSI!I421</f>
        <v>60.575899972180068</v>
      </c>
      <c r="D421" s="2">
        <f>MACD!E421</f>
        <v>-1.6805689573086369E-2</v>
      </c>
      <c r="E421" s="2">
        <f>MACD!F421</f>
        <v>2.6548992980368214E-2</v>
      </c>
      <c r="F421" s="2">
        <f>'Moving Avg'!D421</f>
        <v>13.233979999999999</v>
      </c>
      <c r="G421" s="2">
        <f>'Moving Avg'!F421</f>
        <v>13.167909999999997</v>
      </c>
      <c r="H421" s="2">
        <f>'Moving Avg'!G421</f>
        <v>13.151280000000002</v>
      </c>
      <c r="I421" s="2">
        <f>'Moving Avg'!H421</f>
        <v>12.501251500000022</v>
      </c>
      <c r="J421" s="17" t="str">
        <f>OBV!F421</f>
        <v>BULLISH</v>
      </c>
      <c r="K421" s="17" t="str">
        <f>OBV!G421</f>
        <v>NEUTRAL</v>
      </c>
      <c r="L421" s="17" t="str">
        <f>OBV!H421</f>
        <v>CONFIRMED BULLISH</v>
      </c>
      <c r="M421" s="19">
        <f t="shared" si="60"/>
        <v>25</v>
      </c>
      <c r="N421" s="19">
        <f t="shared" si="61"/>
        <v>100</v>
      </c>
      <c r="O421" s="19">
        <f t="shared" si="62"/>
        <v>50</v>
      </c>
      <c r="P421" s="19">
        <f t="shared" si="63"/>
        <v>83.5</v>
      </c>
      <c r="Q421" s="20">
        <f t="shared" si="64"/>
        <v>63.774999999999999</v>
      </c>
      <c r="R421" s="20">
        <f t="shared" si="65"/>
        <v>63.375</v>
      </c>
      <c r="S421" s="20">
        <f t="shared" si="66"/>
        <v>68.825000000000003</v>
      </c>
      <c r="T421" s="20">
        <f t="shared" si="67"/>
        <v>64.625</v>
      </c>
      <c r="U421" s="19">
        <f t="shared" si="68"/>
        <v>65.325000000000003</v>
      </c>
      <c r="V421" s="19">
        <f t="shared" si="69"/>
        <v>65.150000000000006</v>
      </c>
    </row>
    <row r="422" spans="1:22" ht="13.5" x14ac:dyDescent="0.25">
      <c r="A422" s="3">
        <f>RSI!A422</f>
        <v>42619</v>
      </c>
      <c r="B422" s="2">
        <f>RSI!B422</f>
        <v>13.245799999999999</v>
      </c>
      <c r="C422" s="2">
        <f>RSI!I422</f>
        <v>56.052620624230407</v>
      </c>
      <c r="D422" s="2">
        <f>MACD!E422</f>
        <v>-2.7673091693992902E-2</v>
      </c>
      <c r="E422" s="2">
        <f>MACD!F422</f>
        <v>1.570457604549599E-2</v>
      </c>
      <c r="F422" s="2">
        <f>'Moving Avg'!D422</f>
        <v>13.262039999999999</v>
      </c>
      <c r="G422" s="2">
        <f>'Moving Avg'!F422</f>
        <v>13.165694999999999</v>
      </c>
      <c r="H422" s="2">
        <f>'Moving Avg'!G422</f>
        <v>13.159832000000003</v>
      </c>
      <c r="I422" s="2">
        <f>'Moving Avg'!H422</f>
        <v>12.514190500000018</v>
      </c>
      <c r="J422" s="17" t="str">
        <f>OBV!F422</f>
        <v>BULLISH</v>
      </c>
      <c r="K422" s="17" t="str">
        <f>OBV!G422</f>
        <v>NEUTRAL</v>
      </c>
      <c r="L422" s="17" t="str">
        <f>OBV!H422</f>
        <v>CONFIRMED BULLISH</v>
      </c>
      <c r="M422" s="19">
        <f t="shared" si="60"/>
        <v>25</v>
      </c>
      <c r="N422" s="19">
        <f t="shared" si="61"/>
        <v>100</v>
      </c>
      <c r="O422" s="19">
        <f t="shared" si="62"/>
        <v>50</v>
      </c>
      <c r="P422" s="19">
        <f t="shared" si="63"/>
        <v>83.5</v>
      </c>
      <c r="Q422" s="20">
        <f t="shared" si="64"/>
        <v>63.774999999999999</v>
      </c>
      <c r="R422" s="20">
        <f t="shared" si="65"/>
        <v>63.375</v>
      </c>
      <c r="S422" s="20">
        <f t="shared" si="66"/>
        <v>68.825000000000003</v>
      </c>
      <c r="T422" s="20">
        <f t="shared" si="67"/>
        <v>64.625</v>
      </c>
      <c r="U422" s="19">
        <f t="shared" si="68"/>
        <v>65.325000000000003</v>
      </c>
      <c r="V422" s="19">
        <f t="shared" si="69"/>
        <v>65.150000000000006</v>
      </c>
    </row>
    <row r="423" spans="1:22" ht="13.5" x14ac:dyDescent="0.25">
      <c r="A423" s="3">
        <f>RSI!A423</f>
        <v>42620</v>
      </c>
      <c r="B423" s="2">
        <f>RSI!B423</f>
        <v>13.245799999999999</v>
      </c>
      <c r="C423" s="2">
        <f>RSI!I423</f>
        <v>56.052620624230414</v>
      </c>
      <c r="D423" s="2">
        <f>MACD!E423</f>
        <v>-3.8356405701037488E-2</v>
      </c>
      <c r="E423" s="2">
        <f>MACD!F423</f>
        <v>4.8923796961892951E-3</v>
      </c>
      <c r="F423" s="2">
        <f>'Moving Avg'!D423</f>
        <v>13.25318</v>
      </c>
      <c r="G423" s="2">
        <f>'Moving Avg'!F423</f>
        <v>13.169014999999998</v>
      </c>
      <c r="H423" s="2">
        <f>'Moving Avg'!G423</f>
        <v>13.170100000000005</v>
      </c>
      <c r="I423" s="2">
        <f>'Moving Avg'!H423</f>
        <v>12.527487000000018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  <c r="M423" s="19">
        <f t="shared" si="60"/>
        <v>25</v>
      </c>
      <c r="N423" s="19">
        <f t="shared" si="61"/>
        <v>100</v>
      </c>
      <c r="O423" s="19">
        <f t="shared" si="62"/>
        <v>50</v>
      </c>
      <c r="P423" s="19">
        <f t="shared" si="63"/>
        <v>16.5</v>
      </c>
      <c r="Q423" s="20">
        <f t="shared" si="64"/>
        <v>53.725000000000001</v>
      </c>
      <c r="R423" s="20">
        <f t="shared" si="65"/>
        <v>46.625</v>
      </c>
      <c r="S423" s="20">
        <f t="shared" si="66"/>
        <v>38.674999999999997</v>
      </c>
      <c r="T423" s="20">
        <f t="shared" si="67"/>
        <v>47.875</v>
      </c>
      <c r="U423" s="19">
        <f t="shared" si="68"/>
        <v>46.341666666666661</v>
      </c>
      <c r="V423" s="19">
        <f t="shared" si="69"/>
        <v>46.724999999999994</v>
      </c>
    </row>
    <row r="424" spans="1:22" ht="13.5" x14ac:dyDescent="0.25">
      <c r="A424" s="3">
        <f>RSI!A424</f>
        <v>42621</v>
      </c>
      <c r="B424" s="2">
        <f>RSI!B424</f>
        <v>13.2532</v>
      </c>
      <c r="C424" s="2">
        <f>RSI!I424</f>
        <v>56.802831804815973</v>
      </c>
      <c r="D424" s="2">
        <f>MACD!E424</f>
        <v>-4.8267761054693992E-2</v>
      </c>
      <c r="E424" s="2">
        <f>MACD!F424</f>
        <v>-5.7396484539873624E-3</v>
      </c>
      <c r="F424" s="2">
        <f>'Moving Avg'!D424</f>
        <v>13.26352</v>
      </c>
      <c r="G424" s="2">
        <f>'Moving Avg'!F424</f>
        <v>13.172705000000002</v>
      </c>
      <c r="H424" s="2">
        <f>'Moving Avg'!G424</f>
        <v>13.184808000000006</v>
      </c>
      <c r="I424" s="2">
        <f>'Moving Avg'!H424</f>
        <v>12.540713500000017</v>
      </c>
      <c r="J424" s="17" t="str">
        <f>OBV!F424</f>
        <v>BULLISH</v>
      </c>
      <c r="K424" s="17" t="str">
        <f>OBV!G424</f>
        <v>STRONG</v>
      </c>
      <c r="L424" s="17" t="str">
        <f>OBV!H424</f>
        <v>CONFIRMED BULLISH</v>
      </c>
      <c r="M424" s="19">
        <f t="shared" si="60"/>
        <v>25</v>
      </c>
      <c r="N424" s="19">
        <f t="shared" si="61"/>
        <v>100</v>
      </c>
      <c r="O424" s="19">
        <f t="shared" si="62"/>
        <v>50</v>
      </c>
      <c r="P424" s="19">
        <f t="shared" si="63"/>
        <v>100</v>
      </c>
      <c r="Q424" s="20">
        <f t="shared" si="64"/>
        <v>66.25</v>
      </c>
      <c r="R424" s="20">
        <f t="shared" si="65"/>
        <v>67.5</v>
      </c>
      <c r="S424" s="20">
        <f t="shared" si="66"/>
        <v>76.25</v>
      </c>
      <c r="T424" s="20">
        <f t="shared" si="67"/>
        <v>68.75</v>
      </c>
      <c r="U424" s="19">
        <f t="shared" si="68"/>
        <v>70</v>
      </c>
      <c r="V424" s="19">
        <f t="shared" si="69"/>
        <v>69.6875</v>
      </c>
    </row>
    <row r="425" spans="1:22" ht="13.5" x14ac:dyDescent="0.25">
      <c r="A425" s="3">
        <f>RSI!A425</f>
        <v>42622</v>
      </c>
      <c r="B425" s="2">
        <f>RSI!B425</f>
        <v>13.2163</v>
      </c>
      <c r="C425" s="2">
        <f>RSI!I425</f>
        <v>52.032942851360232</v>
      </c>
      <c r="D425" s="2">
        <f>MACD!E425</f>
        <v>-5.426420458186243E-2</v>
      </c>
      <c r="E425" s="2">
        <f>MACD!F425</f>
        <v>-1.5444559679562379E-2</v>
      </c>
      <c r="F425" s="2">
        <f>'Moving Avg'!D425</f>
        <v>13.248759999999999</v>
      </c>
      <c r="G425" s="2">
        <f>'Moving Avg'!F425</f>
        <v>13.176400000000001</v>
      </c>
      <c r="H425" s="2">
        <f>'Moving Avg'!G425</f>
        <v>13.198778000000004</v>
      </c>
      <c r="I425" s="2">
        <f>'Moving Avg'!H425</f>
        <v>12.553755500000017</v>
      </c>
      <c r="J425" s="17" t="str">
        <f>OBV!F425</f>
        <v>BULLISH</v>
      </c>
      <c r="K425" s="17" t="str">
        <f>OBV!G425</f>
        <v>STRONG</v>
      </c>
      <c r="L425" s="17" t="str">
        <f>OBV!H425</f>
        <v>BULLISH DIVERGENCE</v>
      </c>
      <c r="M425" s="19">
        <f t="shared" si="60"/>
        <v>25</v>
      </c>
      <c r="N425" s="19">
        <f t="shared" si="61"/>
        <v>100</v>
      </c>
      <c r="O425" s="19">
        <f t="shared" si="62"/>
        <v>50</v>
      </c>
      <c r="P425" s="19">
        <f t="shared" si="63"/>
        <v>83</v>
      </c>
      <c r="Q425" s="20">
        <f t="shared" si="64"/>
        <v>63.7</v>
      </c>
      <c r="R425" s="20">
        <f t="shared" si="65"/>
        <v>63.25</v>
      </c>
      <c r="S425" s="20">
        <f t="shared" si="66"/>
        <v>68.599999999999994</v>
      </c>
      <c r="T425" s="20">
        <f t="shared" si="67"/>
        <v>64.5</v>
      </c>
      <c r="U425" s="19">
        <f t="shared" si="68"/>
        <v>65.183333333333337</v>
      </c>
      <c r="V425" s="19">
        <f t="shared" si="69"/>
        <v>65.012500000000003</v>
      </c>
    </row>
    <row r="426" spans="1:22" ht="13.5" x14ac:dyDescent="0.25">
      <c r="A426" s="3">
        <f>RSI!A426</f>
        <v>42627</v>
      </c>
      <c r="B426" s="2">
        <f>RSI!B426</f>
        <v>13.2163</v>
      </c>
      <c r="C426" s="2">
        <f>RSI!I426</f>
        <v>52.032942851360232</v>
      </c>
      <c r="D426" s="2">
        <f>MACD!E426</f>
        <v>-6.1714817549511025E-2</v>
      </c>
      <c r="E426" s="2">
        <f>MACD!F426</f>
        <v>-2.4698611253552109E-2</v>
      </c>
      <c r="F426" s="2">
        <f>'Moving Avg'!D426</f>
        <v>13.235480000000001</v>
      </c>
      <c r="G426" s="2">
        <f>'Moving Avg'!F426</f>
        <v>13.180095</v>
      </c>
      <c r="H426" s="2">
        <f>'Moving Avg'!G426</f>
        <v>13.210602000000003</v>
      </c>
      <c r="I426" s="2">
        <f>'Moving Avg'!H426</f>
        <v>12.567262000000017</v>
      </c>
      <c r="J426" s="17" t="str">
        <f>OBV!F426</f>
        <v>BULLISH</v>
      </c>
      <c r="K426" s="17" t="str">
        <f>OBV!G426</f>
        <v>STRONG</v>
      </c>
      <c r="L426" s="17" t="str">
        <f>OBV!H426</f>
        <v>BULLISH DIVERGENCE</v>
      </c>
      <c r="M426" s="19">
        <f t="shared" si="60"/>
        <v>25</v>
      </c>
      <c r="N426" s="19">
        <f t="shared" si="61"/>
        <v>100</v>
      </c>
      <c r="O426" s="19">
        <f t="shared" si="62"/>
        <v>50</v>
      </c>
      <c r="P426" s="19">
        <f t="shared" si="63"/>
        <v>83</v>
      </c>
      <c r="Q426" s="20">
        <f t="shared" si="64"/>
        <v>63.7</v>
      </c>
      <c r="R426" s="20">
        <f t="shared" si="65"/>
        <v>63.25</v>
      </c>
      <c r="S426" s="20">
        <f t="shared" si="66"/>
        <v>68.599999999999994</v>
      </c>
      <c r="T426" s="20">
        <f t="shared" si="67"/>
        <v>64.5</v>
      </c>
      <c r="U426" s="19">
        <f t="shared" si="68"/>
        <v>65.183333333333337</v>
      </c>
      <c r="V426" s="19">
        <f t="shared" si="69"/>
        <v>65.012500000000003</v>
      </c>
    </row>
    <row r="427" spans="1:22" ht="13.5" x14ac:dyDescent="0.25">
      <c r="A427" s="3">
        <f>RSI!A427</f>
        <v>42628</v>
      </c>
      <c r="B427" s="2">
        <f>RSI!B427</f>
        <v>13.245799999999999</v>
      </c>
      <c r="C427" s="2">
        <f>RSI!I427</f>
        <v>55.49779589222139</v>
      </c>
      <c r="D427" s="2">
        <f>MACD!E427</f>
        <v>-7.0296752865479206E-2</v>
      </c>
      <c r="E427" s="2">
        <f>MACD!F427</f>
        <v>-3.3818239575937527E-2</v>
      </c>
      <c r="F427" s="2">
        <f>'Moving Avg'!D427</f>
        <v>13.235480000000001</v>
      </c>
      <c r="G427" s="2">
        <f>'Moving Avg'!F427</f>
        <v>13.185264999999998</v>
      </c>
      <c r="H427" s="2">
        <f>'Moving Avg'!G427</f>
        <v>13.223016000000005</v>
      </c>
      <c r="I427" s="2">
        <f>'Moving Avg'!H427</f>
        <v>12.580916000000018</v>
      </c>
      <c r="J427" s="17" t="str">
        <f>OBV!F427</f>
        <v>BULLISH</v>
      </c>
      <c r="K427" s="17" t="str">
        <f>OBV!G427</f>
        <v>STRONG</v>
      </c>
      <c r="L427" s="17" t="str">
        <f>OBV!H427</f>
        <v>NEUTRAL</v>
      </c>
      <c r="M427" s="19">
        <f t="shared" si="60"/>
        <v>25</v>
      </c>
      <c r="N427" s="19">
        <f t="shared" si="61"/>
        <v>100</v>
      </c>
      <c r="O427" s="19">
        <f t="shared" si="62"/>
        <v>50</v>
      </c>
      <c r="P427" s="19">
        <f t="shared" si="63"/>
        <v>66</v>
      </c>
      <c r="Q427" s="20">
        <f t="shared" si="64"/>
        <v>61.15</v>
      </c>
      <c r="R427" s="20">
        <f t="shared" si="65"/>
        <v>59</v>
      </c>
      <c r="S427" s="20">
        <f t="shared" si="66"/>
        <v>60.95</v>
      </c>
      <c r="T427" s="20">
        <f t="shared" si="67"/>
        <v>60.25</v>
      </c>
      <c r="U427" s="19">
        <f t="shared" si="68"/>
        <v>60.366666666666674</v>
      </c>
      <c r="V427" s="19">
        <f t="shared" si="69"/>
        <v>60.337500000000006</v>
      </c>
    </row>
    <row r="428" spans="1:22" ht="13.5" x14ac:dyDescent="0.25">
      <c r="A428" s="3">
        <f>RSI!A428</f>
        <v>42629</v>
      </c>
      <c r="B428" s="2">
        <f>RSI!B428</f>
        <v>13.2384</v>
      </c>
      <c r="C428" s="2">
        <f>RSI!I428</f>
        <v>54.435565146670342</v>
      </c>
      <c r="D428" s="2">
        <f>MACD!E428</f>
        <v>-4.8870101014850675E-2</v>
      </c>
      <c r="E428" s="2">
        <f>MACD!F428</f>
        <v>-3.6828611863720162E-2</v>
      </c>
      <c r="F428" s="2">
        <f>'Moving Avg'!D428</f>
        <v>13.234</v>
      </c>
      <c r="G428" s="2">
        <f>'Moving Avg'!F428</f>
        <v>13.19117</v>
      </c>
      <c r="H428" s="2">
        <f>'Moving Avg'!G428</f>
        <v>13.229560000000003</v>
      </c>
      <c r="I428" s="2">
        <f>'Moving Avg'!H428</f>
        <v>12.594712000000015</v>
      </c>
      <c r="J428" s="17" t="str">
        <f>OBV!F428</f>
        <v>BULLISH</v>
      </c>
      <c r="K428" s="17" t="str">
        <f>OBV!G428</f>
        <v>STRONG</v>
      </c>
      <c r="L428" s="17" t="str">
        <f>OBV!H428</f>
        <v>BULLISH DIVERGENCE</v>
      </c>
      <c r="M428" s="19">
        <f t="shared" si="60"/>
        <v>25</v>
      </c>
      <c r="N428" s="19">
        <f t="shared" si="61"/>
        <v>45</v>
      </c>
      <c r="O428" s="19">
        <f t="shared" si="62"/>
        <v>50</v>
      </c>
      <c r="P428" s="19">
        <f t="shared" si="63"/>
        <v>83</v>
      </c>
      <c r="Q428" s="20">
        <f t="shared" si="64"/>
        <v>44.45</v>
      </c>
      <c r="R428" s="20">
        <f t="shared" si="65"/>
        <v>52.25</v>
      </c>
      <c r="S428" s="20">
        <f t="shared" si="66"/>
        <v>60.35</v>
      </c>
      <c r="T428" s="20">
        <f t="shared" si="67"/>
        <v>50.75</v>
      </c>
      <c r="U428" s="19">
        <f t="shared" si="68"/>
        <v>52.35</v>
      </c>
      <c r="V428" s="19">
        <f t="shared" si="69"/>
        <v>51.95</v>
      </c>
    </row>
    <row r="429" spans="1:22" ht="13.5" x14ac:dyDescent="0.25">
      <c r="A429" s="3">
        <f>RSI!A429</f>
        <v>42632</v>
      </c>
      <c r="B429" s="2">
        <f>RSI!B429</f>
        <v>13.2163</v>
      </c>
      <c r="C429" s="2">
        <f>RSI!I429</f>
        <v>51.278909894919629</v>
      </c>
      <c r="D429" s="2">
        <f>MACD!E429</f>
        <v>-4.293047234538605E-2</v>
      </c>
      <c r="E429" s="2">
        <f>MACD!F429</f>
        <v>-3.8048983960053337E-2</v>
      </c>
      <c r="F429" s="2">
        <f>'Moving Avg'!D429</f>
        <v>13.22662</v>
      </c>
      <c r="G429" s="2">
        <f>'Moving Avg'!F429</f>
        <v>13.195969999999999</v>
      </c>
      <c r="H429" s="2">
        <f>'Moving Avg'!G429</f>
        <v>13.228084000000003</v>
      </c>
      <c r="I429" s="2">
        <f>'Moving Avg'!H429</f>
        <v>12.608433500000015</v>
      </c>
      <c r="J429" s="17" t="str">
        <f>OBV!F429</f>
        <v>BEARISH</v>
      </c>
      <c r="K429" s="17" t="str">
        <f>OBV!G429</f>
        <v>NEUTRAL</v>
      </c>
      <c r="L429" s="17" t="str">
        <f>OBV!H429</f>
        <v>CONFIRMED BEARISH</v>
      </c>
      <c r="M429" s="19">
        <f t="shared" si="60"/>
        <v>25</v>
      </c>
      <c r="N429" s="19">
        <f t="shared" si="61"/>
        <v>45</v>
      </c>
      <c r="O429" s="19">
        <f t="shared" si="62"/>
        <v>50</v>
      </c>
      <c r="P429" s="19">
        <f t="shared" si="63"/>
        <v>16.5</v>
      </c>
      <c r="Q429" s="20">
        <f t="shared" si="64"/>
        <v>34.475000000000001</v>
      </c>
      <c r="R429" s="20">
        <f t="shared" si="65"/>
        <v>35.625</v>
      </c>
      <c r="S429" s="20">
        <f t="shared" si="66"/>
        <v>30.425000000000001</v>
      </c>
      <c r="T429" s="20">
        <f t="shared" si="67"/>
        <v>34.125</v>
      </c>
      <c r="U429" s="19">
        <f t="shared" si="68"/>
        <v>33.508333333333333</v>
      </c>
      <c r="V429" s="19">
        <f t="shared" si="69"/>
        <v>33.662499999999994</v>
      </c>
    </row>
    <row r="430" spans="1:22" ht="13.5" x14ac:dyDescent="0.25">
      <c r="A430" s="3">
        <f>RSI!A430</f>
        <v>42633</v>
      </c>
      <c r="B430" s="2">
        <f>RSI!B430</f>
        <v>13.201499999999999</v>
      </c>
      <c r="C430" s="2">
        <f>RSI!I430</f>
        <v>49.220442208013061</v>
      </c>
      <c r="D430" s="2">
        <f>MACD!E430</f>
        <v>-2.3229276409534094E-2</v>
      </c>
      <c r="E430" s="2">
        <f>MACD!F430</f>
        <v>-3.5085042449949491E-2</v>
      </c>
      <c r="F430" s="2">
        <f>'Moving Avg'!D430</f>
        <v>13.223659999999999</v>
      </c>
      <c r="G430" s="2">
        <f>'Moving Avg'!F430</f>
        <v>13.198924999999999</v>
      </c>
      <c r="H430" s="2">
        <f>'Moving Avg'!G430</f>
        <v>13.226312000000002</v>
      </c>
      <c r="I430" s="2">
        <f>'Moving Avg'!H430</f>
        <v>12.622581500000015</v>
      </c>
      <c r="J430" s="17" t="str">
        <f>OBV!F430</f>
        <v>BEARISH</v>
      </c>
      <c r="K430" s="17" t="str">
        <f>OBV!G430</f>
        <v>NEUTRAL</v>
      </c>
      <c r="L430" s="17" t="str">
        <f>OBV!H430</f>
        <v>CONFIRMED BEARISH</v>
      </c>
      <c r="M430" s="19">
        <f t="shared" si="60"/>
        <v>25</v>
      </c>
      <c r="N430" s="19">
        <f t="shared" si="61"/>
        <v>0</v>
      </c>
      <c r="O430" s="19">
        <f t="shared" si="62"/>
        <v>50</v>
      </c>
      <c r="P430" s="19">
        <f t="shared" si="63"/>
        <v>16.5</v>
      </c>
      <c r="Q430" s="20">
        <f t="shared" si="64"/>
        <v>18.725000000000001</v>
      </c>
      <c r="R430" s="20">
        <f t="shared" si="65"/>
        <v>26.625</v>
      </c>
      <c r="S430" s="20">
        <f t="shared" si="66"/>
        <v>23.675000000000001</v>
      </c>
      <c r="T430" s="20">
        <f t="shared" si="67"/>
        <v>22.875</v>
      </c>
      <c r="U430" s="19">
        <f t="shared" si="68"/>
        <v>23.008333333333336</v>
      </c>
      <c r="V430" s="19">
        <f t="shared" si="69"/>
        <v>22.975000000000001</v>
      </c>
    </row>
    <row r="431" spans="1:22" ht="13.5" x14ac:dyDescent="0.25">
      <c r="A431" s="3">
        <f>RSI!A431</f>
        <v>42634</v>
      </c>
      <c r="B431" s="2">
        <f>RSI!B431</f>
        <v>13.1424</v>
      </c>
      <c r="C431" s="2">
        <f>RSI!I431</f>
        <v>41.974409162738709</v>
      </c>
      <c r="D431" s="2">
        <f>MACD!E431</f>
        <v>-3.2801425405963869E-3</v>
      </c>
      <c r="E431" s="2">
        <f>MACD!F431</f>
        <v>-2.8724062468078872E-2</v>
      </c>
      <c r="F431" s="2">
        <f>'Moving Avg'!D431</f>
        <v>13.208879999999999</v>
      </c>
      <c r="G431" s="2">
        <f>'Moving Avg'!F431</f>
        <v>13.19929</v>
      </c>
      <c r="H431" s="2">
        <f>'Moving Avg'!G431</f>
        <v>13.223358000000003</v>
      </c>
      <c r="I431" s="2">
        <f>'Moving Avg'!H431</f>
        <v>12.636505500000014</v>
      </c>
      <c r="J431" s="17" t="str">
        <f>OBV!F431</f>
        <v>BEARISH</v>
      </c>
      <c r="K431" s="17" t="str">
        <f>OBV!G431</f>
        <v>NEUTRAL</v>
      </c>
      <c r="L431" s="17" t="str">
        <f>OBV!H431</f>
        <v>CONFIRMED BEARISH</v>
      </c>
      <c r="M431" s="19">
        <f t="shared" si="60"/>
        <v>25</v>
      </c>
      <c r="N431" s="19">
        <f t="shared" si="61"/>
        <v>0</v>
      </c>
      <c r="O431" s="19">
        <f t="shared" si="62"/>
        <v>50</v>
      </c>
      <c r="P431" s="19">
        <f t="shared" si="63"/>
        <v>16.5</v>
      </c>
      <c r="Q431" s="20">
        <f t="shared" si="64"/>
        <v>18.725000000000001</v>
      </c>
      <c r="R431" s="20">
        <f t="shared" si="65"/>
        <v>26.625</v>
      </c>
      <c r="S431" s="20">
        <f t="shared" si="66"/>
        <v>23.675000000000001</v>
      </c>
      <c r="T431" s="20">
        <f t="shared" si="67"/>
        <v>22.875</v>
      </c>
      <c r="U431" s="19">
        <f t="shared" si="68"/>
        <v>23.008333333333336</v>
      </c>
      <c r="V431" s="19">
        <f t="shared" si="69"/>
        <v>22.975000000000001</v>
      </c>
    </row>
    <row r="432" spans="1:22" ht="13.5" x14ac:dyDescent="0.25">
      <c r="A432" s="3">
        <f>RSI!A432</f>
        <v>42635</v>
      </c>
      <c r="B432" s="2">
        <f>RSI!B432</f>
        <v>13.127700000000001</v>
      </c>
      <c r="C432" s="2">
        <f>RSI!I432</f>
        <v>40.38199120601849</v>
      </c>
      <c r="D432" s="2">
        <f>MACD!E432</f>
        <v>9.3977274996319693E-3</v>
      </c>
      <c r="E432" s="2">
        <f>MACD!F432</f>
        <v>-2.1099704474536705E-2</v>
      </c>
      <c r="F432" s="2">
        <f>'Moving Avg'!D432</f>
        <v>13.18526</v>
      </c>
      <c r="G432" s="2">
        <f>'Moving Avg'!F432</f>
        <v>13.19929</v>
      </c>
      <c r="H432" s="2">
        <f>'Moving Avg'!G432</f>
        <v>13.220110000000002</v>
      </c>
      <c r="I432" s="2">
        <f>'Moving Avg'!H432</f>
        <v>12.651035500000013</v>
      </c>
      <c r="J432" s="17" t="str">
        <f>OBV!F432</f>
        <v>BEARISH</v>
      </c>
      <c r="K432" s="17" t="str">
        <f>OBV!G432</f>
        <v>NEUTRAL</v>
      </c>
      <c r="L432" s="17" t="str">
        <f>OBV!H432</f>
        <v>CONFIRMED BEARISH</v>
      </c>
      <c r="M432" s="19">
        <f t="shared" si="60"/>
        <v>25</v>
      </c>
      <c r="N432" s="19">
        <f t="shared" si="61"/>
        <v>0</v>
      </c>
      <c r="O432" s="19">
        <f t="shared" si="62"/>
        <v>50</v>
      </c>
      <c r="P432" s="19">
        <f t="shared" si="63"/>
        <v>16.5</v>
      </c>
      <c r="Q432" s="20">
        <f t="shared" si="64"/>
        <v>18.725000000000001</v>
      </c>
      <c r="R432" s="20">
        <f t="shared" si="65"/>
        <v>26.625</v>
      </c>
      <c r="S432" s="20">
        <f t="shared" si="66"/>
        <v>23.675000000000001</v>
      </c>
      <c r="T432" s="20">
        <f t="shared" si="67"/>
        <v>22.875</v>
      </c>
      <c r="U432" s="19">
        <f t="shared" si="68"/>
        <v>23.008333333333336</v>
      </c>
      <c r="V432" s="19">
        <f t="shared" si="69"/>
        <v>22.975000000000001</v>
      </c>
    </row>
    <row r="433" spans="1:22" ht="13.5" x14ac:dyDescent="0.25">
      <c r="A433" s="3">
        <f>RSI!A433</f>
        <v>42636</v>
      </c>
      <c r="B433" s="2">
        <f>RSI!B433</f>
        <v>13.127700000000001</v>
      </c>
      <c r="C433" s="2">
        <f>RSI!I433</f>
        <v>40.38199120601849</v>
      </c>
      <c r="D433" s="2">
        <f>MACD!E433</f>
        <v>2.0569303998390964E-2</v>
      </c>
      <c r="E433" s="2">
        <f>MACD!F433</f>
        <v>-1.2765902779951172E-2</v>
      </c>
      <c r="F433" s="2">
        <f>'Moving Avg'!D433</f>
        <v>13.163120000000001</v>
      </c>
      <c r="G433" s="2">
        <f>'Moving Avg'!F433</f>
        <v>13.19966</v>
      </c>
      <c r="H433" s="2">
        <f>'Moving Avg'!G433</f>
        <v>13.218338000000001</v>
      </c>
      <c r="I433" s="2">
        <f>'Moving Avg'!H433</f>
        <v>12.664170500000012</v>
      </c>
      <c r="J433" s="17" t="str">
        <f>OBV!F433</f>
        <v>BEARISH</v>
      </c>
      <c r="K433" s="17" t="str">
        <f>OBV!G433</f>
        <v>NEUTRAL</v>
      </c>
      <c r="L433" s="17" t="str">
        <f>OBV!H433</f>
        <v>CONFIRMED BEARISH</v>
      </c>
      <c r="M433" s="19">
        <f t="shared" si="60"/>
        <v>25</v>
      </c>
      <c r="N433" s="19">
        <f t="shared" si="61"/>
        <v>0</v>
      </c>
      <c r="O433" s="19">
        <f t="shared" si="62"/>
        <v>50</v>
      </c>
      <c r="P433" s="19">
        <f t="shared" si="63"/>
        <v>16.5</v>
      </c>
      <c r="Q433" s="20">
        <f t="shared" si="64"/>
        <v>18.725000000000001</v>
      </c>
      <c r="R433" s="20">
        <f t="shared" si="65"/>
        <v>26.625</v>
      </c>
      <c r="S433" s="20">
        <f t="shared" si="66"/>
        <v>23.675000000000001</v>
      </c>
      <c r="T433" s="20">
        <f t="shared" si="67"/>
        <v>22.875</v>
      </c>
      <c r="U433" s="19">
        <f t="shared" si="68"/>
        <v>23.008333333333336</v>
      </c>
      <c r="V433" s="19">
        <f t="shared" si="69"/>
        <v>22.975000000000001</v>
      </c>
    </row>
    <row r="434" spans="1:22" ht="13.5" x14ac:dyDescent="0.25">
      <c r="A434" s="3">
        <f>RSI!A434</f>
        <v>42639</v>
      </c>
      <c r="B434" s="2">
        <f>RSI!B434</f>
        <v>13.127700000000001</v>
      </c>
      <c r="C434" s="2">
        <f>RSI!I434</f>
        <v>40.38199120601849</v>
      </c>
      <c r="D434" s="2">
        <f>MACD!E434</f>
        <v>3.1571886109974301E-2</v>
      </c>
      <c r="E434" s="2">
        <f>MACD!F434</f>
        <v>-3.8983450019660785E-3</v>
      </c>
      <c r="F434" s="2">
        <f>'Moving Avg'!D434</f>
        <v>13.1454</v>
      </c>
      <c r="G434" s="2">
        <f>'Moving Avg'!F434</f>
        <v>13.200030000000002</v>
      </c>
      <c r="H434" s="2">
        <f>'Moving Avg'!G434</f>
        <v>13.215827999999998</v>
      </c>
      <c r="I434" s="2">
        <f>'Moving Avg'!H434</f>
        <v>12.677592000000011</v>
      </c>
      <c r="J434" s="17" t="str">
        <f>OBV!F434</f>
        <v>BEARISH</v>
      </c>
      <c r="K434" s="17" t="str">
        <f>OBV!G434</f>
        <v>NEUTRAL</v>
      </c>
      <c r="L434" s="17" t="str">
        <f>OBV!H434</f>
        <v>CONFIRMED BEARISH</v>
      </c>
      <c r="M434" s="19">
        <f t="shared" si="60"/>
        <v>25</v>
      </c>
      <c r="N434" s="19">
        <f t="shared" si="61"/>
        <v>0</v>
      </c>
      <c r="O434" s="19">
        <f t="shared" si="62"/>
        <v>50</v>
      </c>
      <c r="P434" s="19">
        <f t="shared" si="63"/>
        <v>16.5</v>
      </c>
      <c r="Q434" s="20">
        <f t="shared" si="64"/>
        <v>18.725000000000001</v>
      </c>
      <c r="R434" s="20">
        <f t="shared" si="65"/>
        <v>26.625</v>
      </c>
      <c r="S434" s="20">
        <f t="shared" si="66"/>
        <v>23.675000000000001</v>
      </c>
      <c r="T434" s="20">
        <f t="shared" si="67"/>
        <v>22.875</v>
      </c>
      <c r="U434" s="19">
        <f t="shared" si="68"/>
        <v>23.008333333333336</v>
      </c>
      <c r="V434" s="19">
        <f t="shared" si="69"/>
        <v>22.975000000000001</v>
      </c>
    </row>
    <row r="435" spans="1:22" ht="13.5" x14ac:dyDescent="0.25">
      <c r="A435" s="3">
        <f>RSI!A435</f>
        <v>42640</v>
      </c>
      <c r="B435" s="2">
        <f>RSI!B435</f>
        <v>13.031700000000001</v>
      </c>
      <c r="C435" s="2">
        <f>RSI!I435</f>
        <v>30.839063996809259</v>
      </c>
      <c r="D435" s="2">
        <f>MACD!E435</f>
        <v>4.2696736640586153E-2</v>
      </c>
      <c r="E435" s="2">
        <f>MACD!F435</f>
        <v>5.4206713265443681E-3</v>
      </c>
      <c r="F435" s="2">
        <f>'Moving Avg'!D435</f>
        <v>13.111440000000002</v>
      </c>
      <c r="G435" s="2">
        <f>'Moving Avg'!F435</f>
        <v>13.195600000000002</v>
      </c>
      <c r="H435" s="2">
        <f>'Moving Avg'!G435</f>
        <v>13.210660000000001</v>
      </c>
      <c r="I435" s="2">
        <f>'Moving Avg'!H435</f>
        <v>12.690605000000012</v>
      </c>
      <c r="J435" s="17" t="str">
        <f>OBV!F435</f>
        <v>BEARISH</v>
      </c>
      <c r="K435" s="17" t="str">
        <f>OBV!G435</f>
        <v>NEUTRAL</v>
      </c>
      <c r="L435" s="17" t="str">
        <f>OBV!H435</f>
        <v>CONFIRMED BEARISH</v>
      </c>
      <c r="M435" s="19">
        <f t="shared" si="60"/>
        <v>25</v>
      </c>
      <c r="N435" s="19">
        <f t="shared" si="61"/>
        <v>0</v>
      </c>
      <c r="O435" s="19">
        <f t="shared" si="62"/>
        <v>50</v>
      </c>
      <c r="P435" s="19">
        <f t="shared" si="63"/>
        <v>16.5</v>
      </c>
      <c r="Q435" s="20">
        <f t="shared" si="64"/>
        <v>18.725000000000001</v>
      </c>
      <c r="R435" s="20">
        <f t="shared" si="65"/>
        <v>26.625</v>
      </c>
      <c r="S435" s="20">
        <f t="shared" si="66"/>
        <v>23.675000000000001</v>
      </c>
      <c r="T435" s="20">
        <f t="shared" si="67"/>
        <v>22.875</v>
      </c>
      <c r="U435" s="19">
        <f t="shared" si="68"/>
        <v>23.008333333333336</v>
      </c>
      <c r="V435" s="19">
        <f t="shared" si="69"/>
        <v>22.975000000000001</v>
      </c>
    </row>
    <row r="436" spans="1:22" ht="13.5" x14ac:dyDescent="0.25">
      <c r="A436" s="3">
        <f>RSI!A436</f>
        <v>42641</v>
      </c>
      <c r="B436" s="2">
        <f>RSI!B436</f>
        <v>13.0686</v>
      </c>
      <c r="C436" s="2">
        <f>RSI!I436</f>
        <v>37.001648442401155</v>
      </c>
      <c r="D436" s="2">
        <f>MACD!E436</f>
        <v>5.0296585499152613E-2</v>
      </c>
      <c r="E436" s="2">
        <f>MACD!F436</f>
        <v>1.4395854161066018E-2</v>
      </c>
      <c r="F436" s="2">
        <f>'Moving Avg'!D436</f>
        <v>13.096680000000001</v>
      </c>
      <c r="G436" s="2">
        <f>'Moving Avg'!F436</f>
        <v>13.193755000000001</v>
      </c>
      <c r="H436" s="2">
        <f>'Moving Avg'!G436</f>
        <v>13.206377999999997</v>
      </c>
      <c r="I436" s="2">
        <f>'Moving Avg'!H436</f>
        <v>12.70408850000001</v>
      </c>
      <c r="J436" s="17" t="str">
        <f>OBV!F436</f>
        <v>BEARISH</v>
      </c>
      <c r="K436" s="17" t="str">
        <f>OBV!G436</f>
        <v>NEUTRAL</v>
      </c>
      <c r="L436" s="17" t="str">
        <f>OBV!H436</f>
        <v>CONFIRMED BEARISH</v>
      </c>
      <c r="M436" s="19">
        <f t="shared" si="60"/>
        <v>25</v>
      </c>
      <c r="N436" s="19">
        <f t="shared" si="61"/>
        <v>0</v>
      </c>
      <c r="O436" s="19">
        <f t="shared" si="62"/>
        <v>50</v>
      </c>
      <c r="P436" s="19">
        <f t="shared" si="63"/>
        <v>16.5</v>
      </c>
      <c r="Q436" s="20">
        <f t="shared" si="64"/>
        <v>18.725000000000001</v>
      </c>
      <c r="R436" s="20">
        <f t="shared" si="65"/>
        <v>26.625</v>
      </c>
      <c r="S436" s="20">
        <f t="shared" si="66"/>
        <v>23.675000000000001</v>
      </c>
      <c r="T436" s="20">
        <f t="shared" si="67"/>
        <v>22.875</v>
      </c>
      <c r="U436" s="19">
        <f t="shared" si="68"/>
        <v>23.008333333333336</v>
      </c>
      <c r="V436" s="19">
        <f t="shared" si="69"/>
        <v>22.975000000000001</v>
      </c>
    </row>
    <row r="437" spans="1:22" ht="13.5" x14ac:dyDescent="0.25">
      <c r="A437" s="3">
        <f>RSI!A437</f>
        <v>42642</v>
      </c>
      <c r="B437" s="2">
        <f>RSI!B437</f>
        <v>12.9948</v>
      </c>
      <c r="C437" s="2">
        <f>RSI!I437</f>
        <v>31.043775533494397</v>
      </c>
      <c r="D437" s="2">
        <f>MACD!E437</f>
        <v>6.7366021664703624E-2</v>
      </c>
      <c r="E437" s="2">
        <f>MACD!F437</f>
        <v>2.4989887661793539E-2</v>
      </c>
      <c r="F437" s="2">
        <f>'Moving Avg'!D437</f>
        <v>13.0701</v>
      </c>
      <c r="G437" s="2">
        <f>'Moving Avg'!F437</f>
        <v>13.188220000000005</v>
      </c>
      <c r="H437" s="2">
        <f>'Moving Avg'!G437</f>
        <v>13.200619999999997</v>
      </c>
      <c r="I437" s="2">
        <f>'Moving Avg'!H437</f>
        <v>12.717024000000007</v>
      </c>
      <c r="J437" s="17" t="str">
        <f>OBV!F437</f>
        <v>BEARISH</v>
      </c>
      <c r="K437" s="17" t="str">
        <f>OBV!G437</f>
        <v>NEUTRAL</v>
      </c>
      <c r="L437" s="17" t="str">
        <f>OBV!H437</f>
        <v>CONFIRMED BEARISH</v>
      </c>
      <c r="M437" s="19">
        <f t="shared" si="60"/>
        <v>25</v>
      </c>
      <c r="N437" s="19">
        <f t="shared" si="61"/>
        <v>0</v>
      </c>
      <c r="O437" s="19">
        <f t="shared" si="62"/>
        <v>50</v>
      </c>
      <c r="P437" s="19">
        <f t="shared" si="63"/>
        <v>16.5</v>
      </c>
      <c r="Q437" s="20">
        <f t="shared" si="64"/>
        <v>18.725000000000001</v>
      </c>
      <c r="R437" s="20">
        <f t="shared" si="65"/>
        <v>26.625</v>
      </c>
      <c r="S437" s="20">
        <f t="shared" si="66"/>
        <v>23.675000000000001</v>
      </c>
      <c r="T437" s="20">
        <f t="shared" si="67"/>
        <v>22.875</v>
      </c>
      <c r="U437" s="19">
        <f t="shared" si="68"/>
        <v>23.008333333333336</v>
      </c>
      <c r="V437" s="19">
        <f t="shared" si="69"/>
        <v>22.975000000000001</v>
      </c>
    </row>
    <row r="438" spans="1:22" ht="13.5" x14ac:dyDescent="0.25">
      <c r="A438" s="3">
        <f>RSI!A438</f>
        <v>42643</v>
      </c>
      <c r="B438" s="2">
        <f>RSI!B438</f>
        <v>12.9948</v>
      </c>
      <c r="C438" s="2">
        <f>RSI!I438</f>
        <v>31.043775533494397</v>
      </c>
      <c r="D438" s="2">
        <f>MACD!E438</f>
        <v>8.1693744909340893E-2</v>
      </c>
      <c r="E438" s="2">
        <f>MACD!F438</f>
        <v>3.633065911130301E-2</v>
      </c>
      <c r="F438" s="2">
        <f>'Moving Avg'!D438</f>
        <v>13.043520000000001</v>
      </c>
      <c r="G438" s="2">
        <f>'Moving Avg'!F438</f>
        <v>13.173455000000004</v>
      </c>
      <c r="H438" s="2">
        <f>'Moving Avg'!G438</f>
        <v>13.194713999999999</v>
      </c>
      <c r="I438" s="2">
        <f>'Moving Avg'!H438</f>
        <v>12.729423000000006</v>
      </c>
      <c r="J438" s="17" t="str">
        <f>OBV!F438</f>
        <v>BEARISH</v>
      </c>
      <c r="K438" s="17" t="str">
        <f>OBV!G438</f>
        <v>NEUTRAL</v>
      </c>
      <c r="L438" s="17" t="str">
        <f>OBV!H438</f>
        <v>CONFIRMED BEARISH</v>
      </c>
      <c r="M438" s="19">
        <f t="shared" si="60"/>
        <v>25</v>
      </c>
      <c r="N438" s="19">
        <f t="shared" si="61"/>
        <v>0</v>
      </c>
      <c r="O438" s="19">
        <f t="shared" si="62"/>
        <v>50</v>
      </c>
      <c r="P438" s="19">
        <f t="shared" si="63"/>
        <v>16.5</v>
      </c>
      <c r="Q438" s="20">
        <f t="shared" si="64"/>
        <v>18.725000000000001</v>
      </c>
      <c r="R438" s="20">
        <f t="shared" si="65"/>
        <v>26.625</v>
      </c>
      <c r="S438" s="20">
        <f t="shared" si="66"/>
        <v>23.675000000000001</v>
      </c>
      <c r="T438" s="20">
        <f t="shared" si="67"/>
        <v>22.875</v>
      </c>
      <c r="U438" s="19">
        <f t="shared" si="68"/>
        <v>23.008333333333336</v>
      </c>
      <c r="V438" s="19">
        <f t="shared" si="69"/>
        <v>22.975000000000001</v>
      </c>
    </row>
    <row r="439" spans="1:22" ht="13.5" x14ac:dyDescent="0.25">
      <c r="A439" s="3">
        <f>RSI!A439</f>
        <v>42647</v>
      </c>
      <c r="B439" s="2">
        <f>RSI!B439</f>
        <v>12.987399999999999</v>
      </c>
      <c r="C439" s="2">
        <f>RSI!I439</f>
        <v>30.473174459315615</v>
      </c>
      <c r="D439" s="2">
        <f>MACD!E439</f>
        <v>9.191240278010504E-2</v>
      </c>
      <c r="E439" s="2">
        <f>MACD!F439</f>
        <v>4.7447007845063421E-2</v>
      </c>
      <c r="F439" s="2">
        <f>'Moving Avg'!D439</f>
        <v>13.015459999999999</v>
      </c>
      <c r="G439" s="2">
        <f>'Moving Avg'!F439</f>
        <v>13.162750000000003</v>
      </c>
      <c r="H439" s="2">
        <f>'Moving Avg'!G439</f>
        <v>13.188807999999996</v>
      </c>
      <c r="I439" s="2">
        <f>'Moving Avg'!H439</f>
        <v>12.742143000000006</v>
      </c>
      <c r="J439" s="17" t="str">
        <f>OBV!F439</f>
        <v>BEARISH</v>
      </c>
      <c r="K439" s="17" t="str">
        <f>OBV!G439</f>
        <v>NEUTRAL</v>
      </c>
      <c r="L439" s="17" t="str">
        <f>OBV!H439</f>
        <v>CONFIRMED BEARISH</v>
      </c>
      <c r="M439" s="19">
        <f t="shared" si="60"/>
        <v>25</v>
      </c>
      <c r="N439" s="19">
        <f t="shared" si="61"/>
        <v>0</v>
      </c>
      <c r="O439" s="19">
        <f t="shared" si="62"/>
        <v>50</v>
      </c>
      <c r="P439" s="19">
        <f t="shared" si="63"/>
        <v>16.5</v>
      </c>
      <c r="Q439" s="20">
        <f t="shared" si="64"/>
        <v>18.725000000000001</v>
      </c>
      <c r="R439" s="20">
        <f t="shared" si="65"/>
        <v>26.625</v>
      </c>
      <c r="S439" s="20">
        <f t="shared" si="66"/>
        <v>23.675000000000001</v>
      </c>
      <c r="T439" s="20">
        <f t="shared" si="67"/>
        <v>22.875</v>
      </c>
      <c r="U439" s="19">
        <f t="shared" si="68"/>
        <v>23.008333333333336</v>
      </c>
      <c r="V439" s="19">
        <f t="shared" si="69"/>
        <v>22.975000000000001</v>
      </c>
    </row>
    <row r="440" spans="1:22" ht="13.5" x14ac:dyDescent="0.25">
      <c r="A440" s="3">
        <f>RSI!A440</f>
        <v>42648</v>
      </c>
      <c r="B440" s="2">
        <f>RSI!B440</f>
        <v>12.9209</v>
      </c>
      <c r="C440" s="2">
        <f>RSI!I440</f>
        <v>25.87115476156238</v>
      </c>
      <c r="D440" s="2">
        <f>MACD!E440</f>
        <v>0.10412858882950538</v>
      </c>
      <c r="E440" s="2">
        <f>MACD!F440</f>
        <v>5.8783324041951815E-2</v>
      </c>
      <c r="F440" s="2">
        <f>'Moving Avg'!D440</f>
        <v>12.9933</v>
      </c>
      <c r="G440" s="2">
        <f>'Moving Avg'!F440</f>
        <v>13.144290000000002</v>
      </c>
      <c r="H440" s="2">
        <f>'Moving Avg'!G440</f>
        <v>13.181423999999998</v>
      </c>
      <c r="I440" s="2">
        <f>'Moving Avg'!H440</f>
        <v>12.754888000000005</v>
      </c>
      <c r="J440" s="17" t="str">
        <f>OBV!F440</f>
        <v>BEARISH</v>
      </c>
      <c r="K440" s="17" t="str">
        <f>OBV!G440</f>
        <v>NEUTRAL</v>
      </c>
      <c r="L440" s="17" t="str">
        <f>OBV!H440</f>
        <v>CONFIRMED BEARISH</v>
      </c>
      <c r="M440" s="19">
        <f t="shared" si="60"/>
        <v>50</v>
      </c>
      <c r="N440" s="19">
        <f t="shared" si="61"/>
        <v>0</v>
      </c>
      <c r="O440" s="19">
        <f t="shared" si="62"/>
        <v>50</v>
      </c>
      <c r="P440" s="19">
        <f t="shared" si="63"/>
        <v>16.5</v>
      </c>
      <c r="Q440" s="20">
        <f t="shared" si="64"/>
        <v>27.475000000000001</v>
      </c>
      <c r="R440" s="20">
        <f t="shared" si="65"/>
        <v>31.625</v>
      </c>
      <c r="S440" s="20">
        <f t="shared" si="66"/>
        <v>27.425000000000001</v>
      </c>
      <c r="T440" s="20">
        <f t="shared" si="67"/>
        <v>29.125</v>
      </c>
      <c r="U440" s="19">
        <f t="shared" si="68"/>
        <v>28.841666666666669</v>
      </c>
      <c r="V440" s="19">
        <f t="shared" si="69"/>
        <v>28.912500000000001</v>
      </c>
    </row>
    <row r="441" spans="1:22" ht="13.5" x14ac:dyDescent="0.25">
      <c r="A441" s="3">
        <f>RSI!A441</f>
        <v>42649</v>
      </c>
      <c r="B441" s="2">
        <f>RSI!B441</f>
        <v>12.9062</v>
      </c>
      <c r="C441" s="2">
        <f>RSI!I441</f>
        <v>24.973337932012456</v>
      </c>
      <c r="D441" s="2">
        <f>MACD!E441</f>
        <v>0.1077073261749959</v>
      </c>
      <c r="E441" s="2">
        <f>MACD!F441</f>
        <v>6.8568124468560643E-2</v>
      </c>
      <c r="F441" s="2">
        <f>'Moving Avg'!D441</f>
        <v>12.960819999999998</v>
      </c>
      <c r="G441" s="2">
        <f>'Moving Avg'!F441</f>
        <v>13.125465</v>
      </c>
      <c r="H441" s="2">
        <f>'Moving Avg'!G441</f>
        <v>13.173745999999996</v>
      </c>
      <c r="I441" s="2">
        <f>'Moving Avg'!H441</f>
        <v>12.767631000000003</v>
      </c>
      <c r="J441" s="17" t="str">
        <f>OBV!F441</f>
        <v>BEARISH</v>
      </c>
      <c r="K441" s="17" t="str">
        <f>OBV!G441</f>
        <v>NEUTRAL</v>
      </c>
      <c r="L441" s="17" t="str">
        <f>OBV!H441</f>
        <v>CONFIRMED BEARISH</v>
      </c>
      <c r="M441" s="19">
        <f t="shared" si="60"/>
        <v>50</v>
      </c>
      <c r="N441" s="19">
        <f t="shared" si="61"/>
        <v>0</v>
      </c>
      <c r="O441" s="19">
        <f t="shared" si="62"/>
        <v>50</v>
      </c>
      <c r="P441" s="19">
        <f t="shared" si="63"/>
        <v>16.5</v>
      </c>
      <c r="Q441" s="20">
        <f t="shared" si="64"/>
        <v>27.475000000000001</v>
      </c>
      <c r="R441" s="20">
        <f t="shared" si="65"/>
        <v>31.625</v>
      </c>
      <c r="S441" s="20">
        <f t="shared" si="66"/>
        <v>27.425000000000001</v>
      </c>
      <c r="T441" s="20">
        <f t="shared" si="67"/>
        <v>29.125</v>
      </c>
      <c r="U441" s="19">
        <f t="shared" si="68"/>
        <v>28.841666666666669</v>
      </c>
      <c r="V441" s="19">
        <f t="shared" si="69"/>
        <v>28.912500000000001</v>
      </c>
    </row>
    <row r="442" spans="1:22" ht="13.5" x14ac:dyDescent="0.25">
      <c r="A442" s="3">
        <f>RSI!A442</f>
        <v>42650</v>
      </c>
      <c r="B442" s="2">
        <f>RSI!B442</f>
        <v>12.795400000000001</v>
      </c>
      <c r="C442" s="2">
        <f>RSI!I442</f>
        <v>19.484619362193726</v>
      </c>
      <c r="D442" s="2">
        <f>MACD!E442</f>
        <v>0.11792135314168917</v>
      </c>
      <c r="E442" s="2">
        <f>MACD!F442</f>
        <v>7.8438770203186348E-2</v>
      </c>
      <c r="F442" s="2">
        <f>'Moving Avg'!D442</f>
        <v>12.920939999999998</v>
      </c>
      <c r="G442" s="2">
        <f>'Moving Avg'!F442</f>
        <v>13.102945</v>
      </c>
      <c r="H442" s="2">
        <f>'Moving Avg'!G442</f>
        <v>13.163851999999995</v>
      </c>
      <c r="I442" s="2">
        <f>'Moving Avg'!H442</f>
        <v>12.779927500000003</v>
      </c>
      <c r="J442" s="17" t="str">
        <f>OBV!F442</f>
        <v>BEARISH</v>
      </c>
      <c r="K442" s="17" t="str">
        <f>OBV!G442</f>
        <v>NEUTRAL</v>
      </c>
      <c r="L442" s="17" t="str">
        <f>OBV!H442</f>
        <v>CONFIRMED BEARISH</v>
      </c>
      <c r="M442" s="19">
        <f t="shared" si="60"/>
        <v>50</v>
      </c>
      <c r="N442" s="19">
        <f t="shared" si="61"/>
        <v>0</v>
      </c>
      <c r="O442" s="19">
        <f t="shared" si="62"/>
        <v>50</v>
      </c>
      <c r="P442" s="19">
        <f t="shared" si="63"/>
        <v>16.5</v>
      </c>
      <c r="Q442" s="20">
        <f t="shared" si="64"/>
        <v>27.475000000000001</v>
      </c>
      <c r="R442" s="20">
        <f t="shared" si="65"/>
        <v>31.625</v>
      </c>
      <c r="S442" s="20">
        <f t="shared" si="66"/>
        <v>27.425000000000001</v>
      </c>
      <c r="T442" s="20">
        <f t="shared" si="67"/>
        <v>29.125</v>
      </c>
      <c r="U442" s="19">
        <f t="shared" si="68"/>
        <v>28.841666666666669</v>
      </c>
      <c r="V442" s="19">
        <f t="shared" si="69"/>
        <v>28.912500000000001</v>
      </c>
    </row>
    <row r="443" spans="1:22" ht="13.5" x14ac:dyDescent="0.25">
      <c r="A443" s="3">
        <f>RSI!A443</f>
        <v>42653</v>
      </c>
      <c r="B443" s="2">
        <f>RSI!B443</f>
        <v>12.884</v>
      </c>
      <c r="C443" s="2">
        <f>RSI!I443</f>
        <v>32.298267562272329</v>
      </c>
      <c r="D443" s="2">
        <f>MACD!E443</f>
        <v>0.1218038944615607</v>
      </c>
      <c r="E443" s="2">
        <f>MACD!F443</f>
        <v>8.7111795054861219E-2</v>
      </c>
      <c r="F443" s="2">
        <f>'Moving Avg'!D443</f>
        <v>12.898779999999999</v>
      </c>
      <c r="G443" s="2">
        <f>'Moving Avg'!F443</f>
        <v>13.084855000000001</v>
      </c>
      <c r="H443" s="2">
        <f>'Moving Avg'!G443</f>
        <v>13.155729999999997</v>
      </c>
      <c r="I443" s="2">
        <f>'Moving Avg'!H443</f>
        <v>12.793203500000002</v>
      </c>
      <c r="J443" s="17" t="str">
        <f>OBV!F443</f>
        <v>BEARISH</v>
      </c>
      <c r="K443" s="17" t="str">
        <f>OBV!G443</f>
        <v>NEUTRAL</v>
      </c>
      <c r="L443" s="17" t="str">
        <f>OBV!H443</f>
        <v>CONFIRMED BEARISH</v>
      </c>
      <c r="M443" s="19">
        <f t="shared" si="60"/>
        <v>25</v>
      </c>
      <c r="N443" s="19">
        <f t="shared" si="61"/>
        <v>0</v>
      </c>
      <c r="O443" s="19">
        <f t="shared" si="62"/>
        <v>50</v>
      </c>
      <c r="P443" s="19">
        <f t="shared" si="63"/>
        <v>16.5</v>
      </c>
      <c r="Q443" s="20">
        <f t="shared" si="64"/>
        <v>18.725000000000001</v>
      </c>
      <c r="R443" s="20">
        <f t="shared" si="65"/>
        <v>26.625</v>
      </c>
      <c r="S443" s="20">
        <f t="shared" si="66"/>
        <v>23.675000000000001</v>
      </c>
      <c r="T443" s="20">
        <f t="shared" si="67"/>
        <v>22.875</v>
      </c>
      <c r="U443" s="19">
        <f t="shared" si="68"/>
        <v>23.008333333333336</v>
      </c>
      <c r="V443" s="19">
        <f t="shared" si="69"/>
        <v>22.975000000000001</v>
      </c>
    </row>
    <row r="444" spans="1:22" ht="13.5" x14ac:dyDescent="0.25">
      <c r="A444" s="3">
        <f>RSI!A444</f>
        <v>42654</v>
      </c>
      <c r="B444" s="2">
        <f>RSI!B444</f>
        <v>12.8102</v>
      </c>
      <c r="C444" s="2">
        <f>RSI!I444</f>
        <v>28.263429351121616</v>
      </c>
      <c r="D444" s="2">
        <f>MACD!E444</f>
        <v>0.13170156763853491</v>
      </c>
      <c r="E444" s="2">
        <f>MACD!F444</f>
        <v>9.6029749571595963E-2</v>
      </c>
      <c r="F444" s="2">
        <f>'Moving Avg'!D444</f>
        <v>12.863339999999999</v>
      </c>
      <c r="G444" s="2">
        <f>'Moving Avg'!F444</f>
        <v>13.062704999999999</v>
      </c>
      <c r="H444" s="2">
        <f>'Moving Avg'!G444</f>
        <v>13.147755999999998</v>
      </c>
      <c r="I444" s="2">
        <f>'Moving Avg'!H444</f>
        <v>12.804858500000002</v>
      </c>
      <c r="J444" s="17" t="str">
        <f>OBV!F444</f>
        <v>BEARISH</v>
      </c>
      <c r="K444" s="17" t="str">
        <f>OBV!G444</f>
        <v>NEUTRAL</v>
      </c>
      <c r="L444" s="17" t="str">
        <f>OBV!H444</f>
        <v>CONFIRMED BEARISH</v>
      </c>
      <c r="M444" s="19">
        <f t="shared" si="60"/>
        <v>50</v>
      </c>
      <c r="N444" s="19">
        <f t="shared" si="61"/>
        <v>0</v>
      </c>
      <c r="O444" s="19">
        <f t="shared" si="62"/>
        <v>50</v>
      </c>
      <c r="P444" s="19">
        <f t="shared" si="63"/>
        <v>16.5</v>
      </c>
      <c r="Q444" s="20">
        <f t="shared" si="64"/>
        <v>27.475000000000001</v>
      </c>
      <c r="R444" s="20">
        <f t="shared" si="65"/>
        <v>31.625</v>
      </c>
      <c r="S444" s="20">
        <f t="shared" si="66"/>
        <v>27.425000000000001</v>
      </c>
      <c r="T444" s="20">
        <f t="shared" si="67"/>
        <v>29.125</v>
      </c>
      <c r="U444" s="19">
        <f t="shared" si="68"/>
        <v>28.841666666666669</v>
      </c>
      <c r="V444" s="19">
        <f t="shared" si="69"/>
        <v>28.912500000000001</v>
      </c>
    </row>
    <row r="445" spans="1:22" ht="13.5" x14ac:dyDescent="0.25">
      <c r="A445" s="3">
        <f>RSI!A445</f>
        <v>42655</v>
      </c>
      <c r="B445" s="2">
        <f>RSI!B445</f>
        <v>12.884</v>
      </c>
      <c r="C445" s="2">
        <f>RSI!I445</f>
        <v>36.770004299562117</v>
      </c>
      <c r="D445" s="2">
        <f>MACD!E445</f>
        <v>0.12133761850210689</v>
      </c>
      <c r="E445" s="2">
        <f>MACD!F445</f>
        <v>0.10109132335769816</v>
      </c>
      <c r="F445" s="2">
        <f>'Moving Avg'!D445</f>
        <v>12.85596</v>
      </c>
      <c r="G445" s="2">
        <f>'Moving Avg'!F445</f>
        <v>13.046090000000001</v>
      </c>
      <c r="H445" s="2">
        <f>'Moving Avg'!G445</f>
        <v>13.139633999999999</v>
      </c>
      <c r="I445" s="2">
        <f>'Moving Avg'!H445</f>
        <v>12.815130000000002</v>
      </c>
      <c r="J445" s="17" t="str">
        <f>OBV!F445</f>
        <v>BEARISH</v>
      </c>
      <c r="K445" s="17" t="str">
        <f>OBV!G445</f>
        <v>NEUTRAL</v>
      </c>
      <c r="L445" s="17" t="str">
        <f>OBV!H445</f>
        <v>CONFIRMED BEARISH</v>
      </c>
      <c r="M445" s="19">
        <f t="shared" si="60"/>
        <v>25</v>
      </c>
      <c r="N445" s="19">
        <f t="shared" si="61"/>
        <v>0</v>
      </c>
      <c r="O445" s="19">
        <f t="shared" si="62"/>
        <v>50</v>
      </c>
      <c r="P445" s="19">
        <f t="shared" si="63"/>
        <v>16.5</v>
      </c>
      <c r="Q445" s="20">
        <f t="shared" si="64"/>
        <v>18.725000000000001</v>
      </c>
      <c r="R445" s="20">
        <f t="shared" si="65"/>
        <v>26.625</v>
      </c>
      <c r="S445" s="20">
        <f t="shared" si="66"/>
        <v>23.675000000000001</v>
      </c>
      <c r="T445" s="20">
        <f t="shared" si="67"/>
        <v>22.875</v>
      </c>
      <c r="U445" s="19">
        <f t="shared" si="68"/>
        <v>23.008333333333336</v>
      </c>
      <c r="V445" s="19">
        <f t="shared" si="69"/>
        <v>22.975000000000001</v>
      </c>
    </row>
    <row r="446" spans="1:22" ht="13.5" x14ac:dyDescent="0.25">
      <c r="A446" s="3">
        <f>RSI!A446</f>
        <v>42656</v>
      </c>
      <c r="B446" s="2">
        <f>RSI!B446</f>
        <v>12.9209</v>
      </c>
      <c r="C446" s="2">
        <f>RSI!I446</f>
        <v>40.564998257398194</v>
      </c>
      <c r="D446" s="2">
        <f>MACD!E446</f>
        <v>0.11646173107610558</v>
      </c>
      <c r="E446" s="2">
        <f>MACD!F446</f>
        <v>0.10416540490137965</v>
      </c>
      <c r="F446" s="2">
        <f>'Moving Avg'!D446</f>
        <v>12.8589</v>
      </c>
      <c r="G446" s="2">
        <f>'Moving Avg'!F446</f>
        <v>13.031320000000003</v>
      </c>
      <c r="H446" s="2">
        <f>'Moving Avg'!G446</f>
        <v>13.132249999999997</v>
      </c>
      <c r="I446" s="2">
        <f>'Moving Avg'!H446</f>
        <v>12.825622000000001</v>
      </c>
      <c r="J446" s="17" t="str">
        <f>OBV!F446</f>
        <v>BULLISH</v>
      </c>
      <c r="K446" s="17" t="str">
        <f>OBV!G446</f>
        <v>NEUTRAL</v>
      </c>
      <c r="L446" s="17" t="str">
        <f>OBV!H446</f>
        <v>CONFIRMED BULLISH</v>
      </c>
      <c r="M446" s="19">
        <f t="shared" si="60"/>
        <v>25</v>
      </c>
      <c r="N446" s="19">
        <f t="shared" si="61"/>
        <v>0</v>
      </c>
      <c r="O446" s="19">
        <f t="shared" si="62"/>
        <v>50</v>
      </c>
      <c r="P446" s="19">
        <f t="shared" si="63"/>
        <v>83.5</v>
      </c>
      <c r="Q446" s="20">
        <f t="shared" si="64"/>
        <v>28.774999999999999</v>
      </c>
      <c r="R446" s="20">
        <f t="shared" si="65"/>
        <v>43.375</v>
      </c>
      <c r="S446" s="20">
        <f t="shared" si="66"/>
        <v>53.825000000000003</v>
      </c>
      <c r="T446" s="20">
        <f t="shared" si="67"/>
        <v>39.625</v>
      </c>
      <c r="U446" s="19">
        <f t="shared" si="68"/>
        <v>41.991666666666667</v>
      </c>
      <c r="V446" s="19">
        <f t="shared" si="69"/>
        <v>41.400000000000006</v>
      </c>
    </row>
    <row r="447" spans="1:22" ht="13.5" x14ac:dyDescent="0.25">
      <c r="A447" s="3">
        <f>RSI!A447</f>
        <v>42657</v>
      </c>
      <c r="B447" s="2">
        <f>RSI!B447</f>
        <v>12.891400000000001</v>
      </c>
      <c r="C447" s="2">
        <f>RSI!I447</f>
        <v>38.571853776452251</v>
      </c>
      <c r="D447" s="2">
        <f>MACD!E447</f>
        <v>0.10382892205486804</v>
      </c>
      <c r="E447" s="2">
        <f>MACD!F447</f>
        <v>0.10409810833207735</v>
      </c>
      <c r="F447" s="2">
        <f>'Moving Avg'!D447</f>
        <v>12.8781</v>
      </c>
      <c r="G447" s="2">
        <f>'Moving Avg'!F447</f>
        <v>13.013600000000002</v>
      </c>
      <c r="H447" s="2">
        <f>'Moving Avg'!G447</f>
        <v>13.124275999999998</v>
      </c>
      <c r="I447" s="2">
        <f>'Moving Avg'!H447</f>
        <v>12.835716</v>
      </c>
      <c r="J447" s="17" t="str">
        <f>OBV!F447</f>
        <v>BULLISH</v>
      </c>
      <c r="K447" s="17" t="str">
        <f>OBV!G447</f>
        <v>NEUTRAL</v>
      </c>
      <c r="L447" s="17" t="str">
        <f>OBV!H447</f>
        <v>CONFIRMED BULLISH</v>
      </c>
      <c r="M447" s="19">
        <f t="shared" si="60"/>
        <v>25</v>
      </c>
      <c r="N447" s="19">
        <f t="shared" si="61"/>
        <v>45</v>
      </c>
      <c r="O447" s="19">
        <f t="shared" si="62"/>
        <v>50</v>
      </c>
      <c r="P447" s="19">
        <f t="shared" si="63"/>
        <v>83.5</v>
      </c>
      <c r="Q447" s="20">
        <f t="shared" si="64"/>
        <v>44.524999999999999</v>
      </c>
      <c r="R447" s="20">
        <f t="shared" si="65"/>
        <v>52.375</v>
      </c>
      <c r="S447" s="20">
        <f t="shared" si="66"/>
        <v>60.575000000000003</v>
      </c>
      <c r="T447" s="20">
        <f t="shared" si="67"/>
        <v>50.875</v>
      </c>
      <c r="U447" s="19">
        <f t="shared" si="68"/>
        <v>52.491666666666674</v>
      </c>
      <c r="V447" s="19">
        <f t="shared" si="69"/>
        <v>52.087500000000006</v>
      </c>
    </row>
    <row r="448" spans="1:22" ht="13.5" x14ac:dyDescent="0.25">
      <c r="A448" s="3">
        <f>RSI!A448</f>
        <v>42660</v>
      </c>
      <c r="B448" s="2">
        <f>RSI!B448</f>
        <v>12.847099999999999</v>
      </c>
      <c r="C448" s="2">
        <f>RSI!I448</f>
        <v>35.732514488424911</v>
      </c>
      <c r="D448" s="2">
        <f>MACD!E448</f>
        <v>9.7208015590311447E-2</v>
      </c>
      <c r="E448" s="2">
        <f>MACD!F448</f>
        <v>0.10272008978372418</v>
      </c>
      <c r="F448" s="2">
        <f>'Moving Avg'!D448</f>
        <v>12.87072</v>
      </c>
      <c r="G448" s="2">
        <f>'Moving Avg'!F448</f>
        <v>12.994035000000002</v>
      </c>
      <c r="H448" s="2">
        <f>'Moving Avg'!G448</f>
        <v>13.115415999999996</v>
      </c>
      <c r="I448" s="2">
        <f>'Moving Avg'!H448</f>
        <v>12.8445515</v>
      </c>
      <c r="J448" s="17" t="str">
        <f>OBV!F448</f>
        <v>BULLISH</v>
      </c>
      <c r="K448" s="17" t="str">
        <f>OBV!G448</f>
        <v>NEUTRAL</v>
      </c>
      <c r="L448" s="17" t="str">
        <f>OBV!H448</f>
        <v>BULLISH DIVERGENCE</v>
      </c>
      <c r="M448" s="19">
        <f t="shared" si="60"/>
        <v>25</v>
      </c>
      <c r="N448" s="19">
        <f t="shared" si="61"/>
        <v>45</v>
      </c>
      <c r="O448" s="19">
        <f t="shared" si="62"/>
        <v>50</v>
      </c>
      <c r="P448" s="19">
        <f t="shared" si="63"/>
        <v>66.5</v>
      </c>
      <c r="Q448" s="20">
        <f t="shared" si="64"/>
        <v>41.975000000000001</v>
      </c>
      <c r="R448" s="20">
        <f t="shared" si="65"/>
        <v>48.125</v>
      </c>
      <c r="S448" s="20">
        <f t="shared" si="66"/>
        <v>52.924999999999997</v>
      </c>
      <c r="T448" s="20">
        <f t="shared" si="67"/>
        <v>46.625</v>
      </c>
      <c r="U448" s="19">
        <f t="shared" si="68"/>
        <v>47.67499999999999</v>
      </c>
      <c r="V448" s="19">
        <f t="shared" si="69"/>
        <v>47.412499999999994</v>
      </c>
    </row>
    <row r="449" spans="1:22" ht="13.5" x14ac:dyDescent="0.25">
      <c r="A449" s="3">
        <f>RSI!A449</f>
        <v>42661</v>
      </c>
      <c r="B449" s="2">
        <f>RSI!B449</f>
        <v>12.847099999999999</v>
      </c>
      <c r="C449" s="2">
        <f>RSI!I449</f>
        <v>35.732514488424911</v>
      </c>
      <c r="D449" s="2">
        <f>MACD!E449</f>
        <v>9.1457641401952117E-2</v>
      </c>
      <c r="E449" s="2">
        <f>MACD!F449</f>
        <v>0.10046760010736977</v>
      </c>
      <c r="F449" s="2">
        <f>'Moving Avg'!D449</f>
        <v>12.8781</v>
      </c>
      <c r="G449" s="2">
        <f>'Moving Avg'!F449</f>
        <v>12.975575000000003</v>
      </c>
      <c r="H449" s="2">
        <f>'Moving Avg'!G449</f>
        <v>13.106555999999994</v>
      </c>
      <c r="I449" s="2">
        <f>'Moving Avg'!H449</f>
        <v>12.852314000000002</v>
      </c>
      <c r="J449" s="17" t="str">
        <f>OBV!F449</f>
        <v>BULLISH</v>
      </c>
      <c r="K449" s="17" t="str">
        <f>OBV!G449</f>
        <v>NEUTRAL</v>
      </c>
      <c r="L449" s="17" t="str">
        <f>OBV!H449</f>
        <v>CONFIRMED BULLISH</v>
      </c>
      <c r="M449" s="19">
        <f t="shared" si="60"/>
        <v>25</v>
      </c>
      <c r="N449" s="19">
        <f t="shared" si="61"/>
        <v>45</v>
      </c>
      <c r="O449" s="19">
        <f t="shared" si="62"/>
        <v>50</v>
      </c>
      <c r="P449" s="19">
        <f t="shared" si="63"/>
        <v>83.5</v>
      </c>
      <c r="Q449" s="20">
        <f t="shared" si="64"/>
        <v>44.524999999999999</v>
      </c>
      <c r="R449" s="20">
        <f t="shared" si="65"/>
        <v>52.375</v>
      </c>
      <c r="S449" s="20">
        <f t="shared" si="66"/>
        <v>60.575000000000003</v>
      </c>
      <c r="T449" s="20">
        <f t="shared" si="67"/>
        <v>50.875</v>
      </c>
      <c r="U449" s="19">
        <f t="shared" si="68"/>
        <v>52.491666666666674</v>
      </c>
      <c r="V449" s="19">
        <f t="shared" si="69"/>
        <v>52.087500000000006</v>
      </c>
    </row>
    <row r="450" spans="1:22" ht="13.5" x14ac:dyDescent="0.25">
      <c r="A450" s="3">
        <f>RSI!A450</f>
        <v>42662</v>
      </c>
      <c r="B450" s="2">
        <f>RSI!B450</f>
        <v>12.847099999999999</v>
      </c>
      <c r="C450" s="2">
        <f>RSI!I450</f>
        <v>35.732514488424911</v>
      </c>
      <c r="D450" s="2">
        <f>MACD!E450</f>
        <v>7.7278201323869311E-2</v>
      </c>
      <c r="E450" s="2">
        <f>MACD!F450</f>
        <v>9.5829720350669681E-2</v>
      </c>
      <c r="F450" s="2">
        <f>'Moving Avg'!D450</f>
        <v>12.87072</v>
      </c>
      <c r="G450" s="2">
        <f>'Moving Avg'!F450</f>
        <v>12.957855000000004</v>
      </c>
      <c r="H450" s="2">
        <f>'Moving Avg'!G450</f>
        <v>13.097695999999994</v>
      </c>
      <c r="I450" s="2">
        <f>'Moving Avg'!H450</f>
        <v>12.860791499999999</v>
      </c>
      <c r="J450" s="17" t="str">
        <f>OBV!F450</f>
        <v>BULLISH</v>
      </c>
      <c r="K450" s="17" t="str">
        <f>OBV!G450</f>
        <v>NEUTRAL</v>
      </c>
      <c r="L450" s="17" t="str">
        <f>OBV!H450</f>
        <v>BULLISH DIVERGENCE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45</v>
      </c>
      <c r="O450" s="19">
        <f t="shared" ref="O450:O513" si="72">IF(F450-I450&gt;10,100,IF(F450-I450&gt;5,75, IF(F450-I450&gt;0,50,0)))</f>
        <v>50</v>
      </c>
      <c r="P450" s="19">
        <f t="shared" ref="P450:P513" si="73">IF(L450="confirmed bullish", 34, IF(L450="bullish divergence",17, 0))+IF(J450="bullish",33,IF(J450="bearish",0,16.5))+IF(K450="strong",33,IF(K450="weak",0,16.5))</f>
        <v>66.5</v>
      </c>
      <c r="Q450" s="20">
        <f t="shared" si="64"/>
        <v>41.975000000000001</v>
      </c>
      <c r="R450" s="20">
        <f t="shared" si="65"/>
        <v>48.125</v>
      </c>
      <c r="S450" s="20">
        <f t="shared" si="66"/>
        <v>52.924999999999997</v>
      </c>
      <c r="T450" s="20">
        <f t="shared" si="67"/>
        <v>46.625</v>
      </c>
      <c r="U450" s="19">
        <f t="shared" si="68"/>
        <v>47.67499999999999</v>
      </c>
      <c r="V450" s="19">
        <f t="shared" si="69"/>
        <v>47.412499999999994</v>
      </c>
    </row>
    <row r="451" spans="1:22" ht="13.5" x14ac:dyDescent="0.25">
      <c r="A451" s="3">
        <f>RSI!A451</f>
        <v>42663</v>
      </c>
      <c r="B451" s="2">
        <f>RSI!B451</f>
        <v>12.9062</v>
      </c>
      <c r="C451" s="2">
        <f>RSI!I451</f>
        <v>42.754010470825413</v>
      </c>
      <c r="D451" s="2">
        <f>MACD!E451</f>
        <v>5.9489999538206106E-2</v>
      </c>
      <c r="E451" s="2">
        <f>MACD!F451</f>
        <v>8.8561776188176969E-2</v>
      </c>
      <c r="F451" s="2">
        <f>'Moving Avg'!D451</f>
        <v>12.86778</v>
      </c>
      <c r="G451" s="2">
        <f>'Moving Avg'!F451</f>
        <v>12.946045000000003</v>
      </c>
      <c r="H451" s="2">
        <f>'Moving Avg'!G451</f>
        <v>13.090017999999993</v>
      </c>
      <c r="I451" s="2">
        <f>'Moving Avg'!H451</f>
        <v>12.868456000000002</v>
      </c>
      <c r="J451" s="17" t="str">
        <f>OBV!F451</f>
        <v>BULLISH</v>
      </c>
      <c r="K451" s="17" t="str">
        <f>OBV!G451</f>
        <v>STRONG</v>
      </c>
      <c r="L451" s="17" t="str">
        <f>OBV!H451</f>
        <v>BULLISH DIVERGENCE</v>
      </c>
      <c r="M451" s="19">
        <f t="shared" si="70"/>
        <v>25</v>
      </c>
      <c r="N451" s="19">
        <f t="shared" si="71"/>
        <v>100</v>
      </c>
      <c r="O451" s="19">
        <f t="shared" si="72"/>
        <v>0</v>
      </c>
      <c r="P451" s="19">
        <f t="shared" si="73"/>
        <v>83</v>
      </c>
      <c r="Q451" s="20">
        <f t="shared" ref="Q451:Q514" si="74">0.35*M451+N451*0.35+O451*0.15+P451*0.15</f>
        <v>56.2</v>
      </c>
      <c r="R451" s="20">
        <f t="shared" ref="R451:R514" si="75">M451*0.2+N451*0.2+O451*0.35+P451*0.25</f>
        <v>45.75</v>
      </c>
      <c r="S451" s="20">
        <f t="shared" ref="S451:S514" si="76">M451*0.15+N451*0.15+O451*0.25+P451*0.45</f>
        <v>56.1</v>
      </c>
      <c r="T451" s="20">
        <f t="shared" ref="T451:T514" si="77">0.25*SUM(M451:P451)</f>
        <v>52</v>
      </c>
      <c r="U451" s="19">
        <f t="shared" ref="U451:U514" si="78">SUM(Q451:S451)/3</f>
        <v>52.683333333333337</v>
      </c>
      <c r="V451" s="19">
        <f t="shared" ref="V451:V514" si="79">SUM(Q451:T451)/4</f>
        <v>52.512500000000003</v>
      </c>
    </row>
    <row r="452" spans="1:22" ht="13.5" x14ac:dyDescent="0.25">
      <c r="A452" s="3">
        <f>RSI!A452</f>
        <v>42664</v>
      </c>
      <c r="B452" s="2">
        <f>RSI!B452</f>
        <v>12.9062</v>
      </c>
      <c r="C452" s="2">
        <f>RSI!I452</f>
        <v>42.754010470825413</v>
      </c>
      <c r="D452" s="2">
        <f>MACD!E452</f>
        <v>2.782927164871829E-2</v>
      </c>
      <c r="E452" s="2">
        <f>MACD!F452</f>
        <v>7.641527528028523E-2</v>
      </c>
      <c r="F452" s="2">
        <f>'Moving Avg'!D452</f>
        <v>12.870740000000001</v>
      </c>
      <c r="G452" s="2">
        <f>'Moving Avg'!F452</f>
        <v>12.934970000000003</v>
      </c>
      <c r="H452" s="2">
        <f>'Moving Avg'!G452</f>
        <v>13.082339999999995</v>
      </c>
      <c r="I452" s="2">
        <f>'Moving Avg'!H452</f>
        <v>12.8768355</v>
      </c>
      <c r="J452" s="17" t="str">
        <f>OBV!F452</f>
        <v>BULLISH</v>
      </c>
      <c r="K452" s="17" t="str">
        <f>OBV!G452</f>
        <v>STRONG</v>
      </c>
      <c r="L452" s="17" t="str">
        <f>OBV!H452</f>
        <v>CONFIRMED BULLISH</v>
      </c>
      <c r="M452" s="19">
        <f t="shared" si="70"/>
        <v>25</v>
      </c>
      <c r="N452" s="19">
        <f t="shared" si="71"/>
        <v>100</v>
      </c>
      <c r="O452" s="19">
        <f t="shared" si="72"/>
        <v>0</v>
      </c>
      <c r="P452" s="19">
        <f t="shared" si="73"/>
        <v>100</v>
      </c>
      <c r="Q452" s="20">
        <f t="shared" si="74"/>
        <v>58.75</v>
      </c>
      <c r="R452" s="20">
        <f t="shared" si="75"/>
        <v>50</v>
      </c>
      <c r="S452" s="20">
        <f t="shared" si="76"/>
        <v>63.75</v>
      </c>
      <c r="T452" s="20">
        <f t="shared" si="77"/>
        <v>56.25</v>
      </c>
      <c r="U452" s="19">
        <f t="shared" si="78"/>
        <v>57.5</v>
      </c>
      <c r="V452" s="19">
        <f t="shared" si="79"/>
        <v>57.1875</v>
      </c>
    </row>
    <row r="453" spans="1:22" ht="13.5" x14ac:dyDescent="0.25">
      <c r="A453" s="3">
        <f>RSI!A453</f>
        <v>42667</v>
      </c>
      <c r="B453" s="2">
        <f>RSI!B453</f>
        <v>12.847099999999999</v>
      </c>
      <c r="C453" s="2">
        <f>RSI!I453</f>
        <v>37.945918369198758</v>
      </c>
      <c r="D453" s="2">
        <f>MACD!E453</f>
        <v>1.9452584309103571E-2</v>
      </c>
      <c r="E453" s="2">
        <f>MACD!F453</f>
        <v>6.5022737086048901E-2</v>
      </c>
      <c r="F453" s="2">
        <f>'Moving Avg'!D453</f>
        <v>12.870740000000001</v>
      </c>
      <c r="G453" s="2">
        <f>'Moving Avg'!F453</f>
        <v>12.920940000000005</v>
      </c>
      <c r="H453" s="2">
        <f>'Moving Avg'!G453</f>
        <v>13.075693999999997</v>
      </c>
      <c r="I453" s="2">
        <f>'Moving Avg'!H453</f>
        <v>12.884025499999998</v>
      </c>
      <c r="J453" s="17" t="str">
        <f>OBV!F453</f>
        <v>BULLISH</v>
      </c>
      <c r="K453" s="17" t="str">
        <f>OBV!G453</f>
        <v>STRONG</v>
      </c>
      <c r="L453" s="17" t="str">
        <f>OBV!H453</f>
        <v>NEUTRAL</v>
      </c>
      <c r="M453" s="19">
        <f t="shared" si="70"/>
        <v>25</v>
      </c>
      <c r="N453" s="19">
        <f t="shared" si="71"/>
        <v>100</v>
      </c>
      <c r="O453" s="19">
        <f t="shared" si="72"/>
        <v>0</v>
      </c>
      <c r="P453" s="19">
        <f t="shared" si="73"/>
        <v>66</v>
      </c>
      <c r="Q453" s="20">
        <f t="shared" si="74"/>
        <v>53.65</v>
      </c>
      <c r="R453" s="20">
        <f t="shared" si="75"/>
        <v>41.5</v>
      </c>
      <c r="S453" s="20">
        <f t="shared" si="76"/>
        <v>48.45</v>
      </c>
      <c r="T453" s="20">
        <f t="shared" si="77"/>
        <v>47.75</v>
      </c>
      <c r="U453" s="19">
        <f t="shared" si="78"/>
        <v>47.866666666666674</v>
      </c>
      <c r="V453" s="19">
        <f t="shared" si="79"/>
        <v>47.837500000000006</v>
      </c>
    </row>
    <row r="454" spans="1:22" ht="13.5" x14ac:dyDescent="0.25">
      <c r="A454" s="3">
        <f>RSI!A454</f>
        <v>42668</v>
      </c>
      <c r="B454" s="2">
        <f>RSI!B454</f>
        <v>12.847099999999999</v>
      </c>
      <c r="C454" s="2">
        <f>RSI!I454</f>
        <v>37.945918369198758</v>
      </c>
      <c r="D454" s="2">
        <f>MACD!E454</f>
        <v>1.7346374269671117E-3</v>
      </c>
      <c r="E454" s="2">
        <f>MACD!F454</f>
        <v>5.2365117154232546E-2</v>
      </c>
      <c r="F454" s="2">
        <f>'Moving Avg'!D454</f>
        <v>12.870740000000001</v>
      </c>
      <c r="G454" s="2">
        <f>'Moving Avg'!F454</f>
        <v>12.906910000000005</v>
      </c>
      <c r="H454" s="2">
        <f>'Moving Avg'!G454</f>
        <v>13.069047999999995</v>
      </c>
      <c r="I454" s="2">
        <f>'Moving Avg'!H454</f>
        <v>12.891931</v>
      </c>
      <c r="J454" s="17" t="str">
        <f>OBV!F454</f>
        <v>BULLISH</v>
      </c>
      <c r="K454" s="17" t="str">
        <f>OBV!G454</f>
        <v>STRONG</v>
      </c>
      <c r="L454" s="17" t="str">
        <f>OBV!H454</f>
        <v>NEUTRAL</v>
      </c>
      <c r="M454" s="19">
        <f t="shared" si="70"/>
        <v>25</v>
      </c>
      <c r="N454" s="19">
        <f t="shared" si="71"/>
        <v>100</v>
      </c>
      <c r="O454" s="19">
        <f t="shared" si="72"/>
        <v>0</v>
      </c>
      <c r="P454" s="19">
        <f t="shared" si="73"/>
        <v>66</v>
      </c>
      <c r="Q454" s="20">
        <f t="shared" si="74"/>
        <v>53.65</v>
      </c>
      <c r="R454" s="20">
        <f t="shared" si="75"/>
        <v>41.5</v>
      </c>
      <c r="S454" s="20">
        <f t="shared" si="76"/>
        <v>48.45</v>
      </c>
      <c r="T454" s="20">
        <f t="shared" si="77"/>
        <v>47.75</v>
      </c>
      <c r="U454" s="19">
        <f t="shared" si="78"/>
        <v>47.866666666666674</v>
      </c>
      <c r="V454" s="19">
        <f t="shared" si="79"/>
        <v>47.837500000000006</v>
      </c>
    </row>
    <row r="455" spans="1:22" ht="13.5" x14ac:dyDescent="0.25">
      <c r="A455" s="3">
        <f>RSI!A455</f>
        <v>42669</v>
      </c>
      <c r="B455" s="2">
        <f>RSI!B455</f>
        <v>12.847099999999999</v>
      </c>
      <c r="C455" s="2">
        <f>RSI!I455</f>
        <v>37.945918369198765</v>
      </c>
      <c r="D455" s="2">
        <f>MACD!E455</f>
        <v>-1.2333795026506778E-3</v>
      </c>
      <c r="E455" s="2">
        <f>MACD!F455</f>
        <v>4.1645417822855899E-2</v>
      </c>
      <c r="F455" s="2">
        <f>'Moving Avg'!D455</f>
        <v>12.870740000000001</v>
      </c>
      <c r="G455" s="2">
        <f>'Moving Avg'!F455</f>
        <v>12.897680000000003</v>
      </c>
      <c r="H455" s="2">
        <f>'Moving Avg'!G455</f>
        <v>13.063141999999996</v>
      </c>
      <c r="I455" s="2">
        <f>'Moving Avg'!H455</f>
        <v>12.899121000000001</v>
      </c>
      <c r="J455" s="17" t="str">
        <f>OBV!F455</f>
        <v>BULLISH</v>
      </c>
      <c r="K455" s="17" t="str">
        <f>OBV!G455</f>
        <v>STRONG</v>
      </c>
      <c r="L455" s="17" t="str">
        <f>OBV!H455</f>
        <v>NEUTRAL</v>
      </c>
      <c r="M455" s="19">
        <f t="shared" si="70"/>
        <v>25</v>
      </c>
      <c r="N455" s="19">
        <f t="shared" si="71"/>
        <v>100</v>
      </c>
      <c r="O455" s="19">
        <f t="shared" si="72"/>
        <v>0</v>
      </c>
      <c r="P455" s="19">
        <f t="shared" si="73"/>
        <v>66</v>
      </c>
      <c r="Q455" s="20">
        <f t="shared" si="74"/>
        <v>53.65</v>
      </c>
      <c r="R455" s="20">
        <f t="shared" si="75"/>
        <v>41.5</v>
      </c>
      <c r="S455" s="20">
        <f t="shared" si="76"/>
        <v>48.45</v>
      </c>
      <c r="T455" s="20">
        <f t="shared" si="77"/>
        <v>47.75</v>
      </c>
      <c r="U455" s="19">
        <f t="shared" si="78"/>
        <v>47.866666666666674</v>
      </c>
      <c r="V455" s="19">
        <f t="shared" si="79"/>
        <v>47.837500000000006</v>
      </c>
    </row>
    <row r="456" spans="1:22" ht="13.5" x14ac:dyDescent="0.25">
      <c r="A456" s="3">
        <f>RSI!A456</f>
        <v>42670</v>
      </c>
      <c r="B456" s="2">
        <f>RSI!B456</f>
        <v>12.869300000000001</v>
      </c>
      <c r="C456" s="2">
        <f>RSI!I456</f>
        <v>41.055886258067822</v>
      </c>
      <c r="D456" s="2">
        <f>MACD!E456</f>
        <v>9.0829816790716222E-4</v>
      </c>
      <c r="E456" s="2">
        <f>MACD!F456</f>
        <v>3.3497993891866154E-2</v>
      </c>
      <c r="F456" s="2">
        <f>'Moving Avg'!D456</f>
        <v>12.86336</v>
      </c>
      <c r="G456" s="2">
        <f>'Moving Avg'!F456</f>
        <v>12.887715000000004</v>
      </c>
      <c r="H456" s="2">
        <f>'Moving Avg'!G456</f>
        <v>13.057679999999994</v>
      </c>
      <c r="I456" s="2">
        <f>'Moving Avg'!H456</f>
        <v>12.906636499999999</v>
      </c>
      <c r="J456" s="17" t="str">
        <f>OBV!F456</f>
        <v>BULLISH</v>
      </c>
      <c r="K456" s="17" t="str">
        <f>OBV!G456</f>
        <v>NEUTRAL</v>
      </c>
      <c r="L456" s="17" t="str">
        <f>OBV!H456</f>
        <v>BULLISH DIVERGENCE</v>
      </c>
      <c r="M456" s="19">
        <f t="shared" si="70"/>
        <v>25</v>
      </c>
      <c r="N456" s="19">
        <f t="shared" si="71"/>
        <v>100</v>
      </c>
      <c r="O456" s="19">
        <f t="shared" si="72"/>
        <v>0</v>
      </c>
      <c r="P456" s="19">
        <f t="shared" si="73"/>
        <v>66.5</v>
      </c>
      <c r="Q456" s="20">
        <f t="shared" si="74"/>
        <v>53.725000000000001</v>
      </c>
      <c r="R456" s="20">
        <f t="shared" si="75"/>
        <v>41.625</v>
      </c>
      <c r="S456" s="20">
        <f t="shared" si="76"/>
        <v>48.674999999999997</v>
      </c>
      <c r="T456" s="20">
        <f t="shared" si="77"/>
        <v>47.875</v>
      </c>
      <c r="U456" s="19">
        <f t="shared" si="78"/>
        <v>48.008333333333326</v>
      </c>
      <c r="V456" s="19">
        <f t="shared" si="79"/>
        <v>47.974999999999994</v>
      </c>
    </row>
    <row r="457" spans="1:22" ht="13.5" x14ac:dyDescent="0.25">
      <c r="A457" s="3">
        <f>RSI!A457</f>
        <v>42671</v>
      </c>
      <c r="B457" s="2">
        <f>RSI!B457</f>
        <v>12.869300000000001</v>
      </c>
      <c r="C457" s="2">
        <f>RSI!I457</f>
        <v>41.055886258067822</v>
      </c>
      <c r="D457" s="2">
        <f>MACD!E457</f>
        <v>-1.3745275678989088E-3</v>
      </c>
      <c r="E457" s="2">
        <f>MACD!F457</f>
        <v>2.6523489599913144E-2</v>
      </c>
      <c r="F457" s="2">
        <f>'Moving Avg'!D457</f>
        <v>12.855979999999999</v>
      </c>
      <c r="G457" s="2">
        <f>'Moving Avg'!F457</f>
        <v>12.881440000000003</v>
      </c>
      <c r="H457" s="2">
        <f>'Moving Avg'!G457</f>
        <v>13.052217999999996</v>
      </c>
      <c r="I457" s="2">
        <f>'Moving Avg'!H457</f>
        <v>12.914545499999997</v>
      </c>
      <c r="J457" s="17" t="str">
        <f>OBV!F457</f>
        <v>BULLISH</v>
      </c>
      <c r="K457" s="17" t="str">
        <f>OBV!G457</f>
        <v>NEUTRAL</v>
      </c>
      <c r="L457" s="17" t="str">
        <f>OBV!H457</f>
        <v>BULLISH DIVERGENCE</v>
      </c>
      <c r="M457" s="19">
        <f t="shared" si="70"/>
        <v>25</v>
      </c>
      <c r="N457" s="19">
        <f t="shared" si="71"/>
        <v>100</v>
      </c>
      <c r="O457" s="19">
        <f t="shared" si="72"/>
        <v>0</v>
      </c>
      <c r="P457" s="19">
        <f t="shared" si="73"/>
        <v>66.5</v>
      </c>
      <c r="Q457" s="20">
        <f t="shared" si="74"/>
        <v>53.725000000000001</v>
      </c>
      <c r="R457" s="20">
        <f t="shared" si="75"/>
        <v>41.625</v>
      </c>
      <c r="S457" s="20">
        <f t="shared" si="76"/>
        <v>48.674999999999997</v>
      </c>
      <c r="T457" s="20">
        <f t="shared" si="77"/>
        <v>47.875</v>
      </c>
      <c r="U457" s="19">
        <f t="shared" si="78"/>
        <v>48.008333333333326</v>
      </c>
      <c r="V457" s="19">
        <f t="shared" si="79"/>
        <v>47.974999999999994</v>
      </c>
    </row>
    <row r="458" spans="1:22" ht="13.5" x14ac:dyDescent="0.25">
      <c r="A458" s="3">
        <f>RSI!A458</f>
        <v>42674</v>
      </c>
      <c r="B458" s="2">
        <f>RSI!B458</f>
        <v>12.8619</v>
      </c>
      <c r="C458" s="2">
        <f>RSI!I458</f>
        <v>40.275561708572972</v>
      </c>
      <c r="D458" s="2">
        <f>MACD!E458</f>
        <v>-9.1627867333556878E-3</v>
      </c>
      <c r="E458" s="2">
        <f>MACD!F458</f>
        <v>1.9386234333259377E-2</v>
      </c>
      <c r="F458" s="2">
        <f>'Moving Avg'!D458</f>
        <v>12.85894</v>
      </c>
      <c r="G458" s="2">
        <f>'Moving Avg'!F458</f>
        <v>12.874795000000006</v>
      </c>
      <c r="H458" s="2">
        <f>'Moving Avg'!G458</f>
        <v>13.047049999999995</v>
      </c>
      <c r="I458" s="2">
        <f>'Moving Avg'!H458</f>
        <v>12.921988499999996</v>
      </c>
      <c r="J458" s="17" t="str">
        <f>OBV!F458</f>
        <v>BULLISH</v>
      </c>
      <c r="K458" s="17" t="str">
        <f>OBV!G458</f>
        <v>NEUTRAL</v>
      </c>
      <c r="L458" s="17" t="str">
        <f>OBV!H458</f>
        <v>CONFIRMED BULLISH</v>
      </c>
      <c r="M458" s="19">
        <f t="shared" si="70"/>
        <v>25</v>
      </c>
      <c r="N458" s="19">
        <f t="shared" si="71"/>
        <v>100</v>
      </c>
      <c r="O458" s="19">
        <f t="shared" si="72"/>
        <v>0</v>
      </c>
      <c r="P458" s="19">
        <f t="shared" si="73"/>
        <v>83.5</v>
      </c>
      <c r="Q458" s="20">
        <f t="shared" si="74"/>
        <v>56.274999999999999</v>
      </c>
      <c r="R458" s="20">
        <f t="shared" si="75"/>
        <v>45.875</v>
      </c>
      <c r="S458" s="20">
        <f t="shared" si="76"/>
        <v>56.325000000000003</v>
      </c>
      <c r="T458" s="20">
        <f t="shared" si="77"/>
        <v>52.125</v>
      </c>
      <c r="U458" s="19">
        <f t="shared" si="78"/>
        <v>52.82500000000001</v>
      </c>
      <c r="V458" s="19">
        <f t="shared" si="79"/>
        <v>52.650000000000006</v>
      </c>
    </row>
    <row r="459" spans="1:22" ht="13.5" x14ac:dyDescent="0.25">
      <c r="A459" s="3">
        <f>RSI!A459</f>
        <v>42675</v>
      </c>
      <c r="B459" s="2">
        <f>RSI!B459</f>
        <v>12.788</v>
      </c>
      <c r="C459" s="2">
        <f>RSI!I459</f>
        <v>33.440139811176692</v>
      </c>
      <c r="D459" s="2">
        <f>MACD!E459</f>
        <v>-9.8548668574771625E-3</v>
      </c>
      <c r="E459" s="2">
        <f>MACD!F459</f>
        <v>1.353801409511207E-2</v>
      </c>
      <c r="F459" s="2">
        <f>'Moving Avg'!D459</f>
        <v>12.84712</v>
      </c>
      <c r="G459" s="2">
        <f>'Moving Avg'!F459</f>
        <v>12.864825000000005</v>
      </c>
      <c r="H459" s="2">
        <f>'Moving Avg'!G459</f>
        <v>13.040403999999997</v>
      </c>
      <c r="I459" s="2">
        <f>'Moving Avg'!H459</f>
        <v>12.929061999999995</v>
      </c>
      <c r="J459" s="17" t="str">
        <f>OBV!F459</f>
        <v>BULLISH</v>
      </c>
      <c r="K459" s="17" t="str">
        <f>OBV!G459</f>
        <v>NEUTRAL</v>
      </c>
      <c r="L459" s="17" t="str">
        <f>OBV!H459</f>
        <v>BULLISH DIVERGENCE</v>
      </c>
      <c r="M459" s="19">
        <f t="shared" si="70"/>
        <v>25</v>
      </c>
      <c r="N459" s="19">
        <f t="shared" si="71"/>
        <v>100</v>
      </c>
      <c r="O459" s="19">
        <f t="shared" si="72"/>
        <v>0</v>
      </c>
      <c r="P459" s="19">
        <f t="shared" si="73"/>
        <v>66.5</v>
      </c>
      <c r="Q459" s="20">
        <f t="shared" si="74"/>
        <v>53.725000000000001</v>
      </c>
      <c r="R459" s="20">
        <f t="shared" si="75"/>
        <v>41.625</v>
      </c>
      <c r="S459" s="20">
        <f t="shared" si="76"/>
        <v>48.674999999999997</v>
      </c>
      <c r="T459" s="20">
        <f t="shared" si="77"/>
        <v>47.875</v>
      </c>
      <c r="U459" s="19">
        <f t="shared" si="78"/>
        <v>48.008333333333326</v>
      </c>
      <c r="V459" s="19">
        <f t="shared" si="79"/>
        <v>47.974999999999994</v>
      </c>
    </row>
    <row r="460" spans="1:22" ht="13.5" x14ac:dyDescent="0.25">
      <c r="A460" s="3">
        <f>RSI!A460</f>
        <v>42676</v>
      </c>
      <c r="B460" s="2">
        <f>RSI!B460</f>
        <v>12.788</v>
      </c>
      <c r="C460" s="2">
        <f>RSI!I460</f>
        <v>33.440139811176692</v>
      </c>
      <c r="D460" s="2">
        <f>MACD!E460</f>
        <v>-9.6112844264339969E-3</v>
      </c>
      <c r="E460" s="2">
        <f>MACD!F460</f>
        <v>8.9081543908028568E-3</v>
      </c>
      <c r="F460" s="2">
        <f>'Moving Avg'!D460</f>
        <v>12.8353</v>
      </c>
      <c r="G460" s="2">
        <f>'Moving Avg'!F460</f>
        <v>12.858180000000004</v>
      </c>
      <c r="H460" s="2">
        <f>'Moving Avg'!G460</f>
        <v>13.033315999999997</v>
      </c>
      <c r="I460" s="2">
        <f>'Moving Avg'!H460</f>
        <v>12.936135499999995</v>
      </c>
      <c r="J460" s="17" t="str">
        <f>OBV!F460</f>
        <v>BULLISH</v>
      </c>
      <c r="K460" s="17" t="str">
        <f>OBV!G460</f>
        <v>NEUTRAL</v>
      </c>
      <c r="L460" s="17" t="str">
        <f>OBV!H460</f>
        <v>BULLISH DIVERGENCE</v>
      </c>
      <c r="M460" s="19">
        <f t="shared" si="70"/>
        <v>25</v>
      </c>
      <c r="N460" s="19">
        <f t="shared" si="71"/>
        <v>45</v>
      </c>
      <c r="O460" s="19">
        <f t="shared" si="72"/>
        <v>0</v>
      </c>
      <c r="P460" s="19">
        <f t="shared" si="73"/>
        <v>66.5</v>
      </c>
      <c r="Q460" s="20">
        <f t="shared" si="74"/>
        <v>34.475000000000001</v>
      </c>
      <c r="R460" s="20">
        <f t="shared" si="75"/>
        <v>30.625</v>
      </c>
      <c r="S460" s="20">
        <f t="shared" si="76"/>
        <v>40.424999999999997</v>
      </c>
      <c r="T460" s="20">
        <f t="shared" si="77"/>
        <v>34.125</v>
      </c>
      <c r="U460" s="19">
        <f t="shared" si="78"/>
        <v>35.174999999999997</v>
      </c>
      <c r="V460" s="19">
        <f t="shared" si="79"/>
        <v>34.912499999999994</v>
      </c>
    </row>
    <row r="461" spans="1:22" ht="13.5" x14ac:dyDescent="0.25">
      <c r="A461" s="3">
        <f>RSI!A461</f>
        <v>42677</v>
      </c>
      <c r="B461" s="2">
        <f>RSI!B461</f>
        <v>12.795400000000001</v>
      </c>
      <c r="C461" s="2">
        <f>RSI!I461</f>
        <v>34.726658830465354</v>
      </c>
      <c r="D461" s="2">
        <f>MACD!E461</f>
        <v>-9.3249365914260807E-5</v>
      </c>
      <c r="E461" s="2">
        <f>MACD!F461</f>
        <v>7.1078736394594331E-3</v>
      </c>
      <c r="F461" s="2">
        <f>'Moving Avg'!D461</f>
        <v>12.820519999999998</v>
      </c>
      <c r="G461" s="2">
        <f>'Moving Avg'!F461</f>
        <v>12.852640000000003</v>
      </c>
      <c r="H461" s="2">
        <f>'Moving Avg'!G461</f>
        <v>13.026521999999998</v>
      </c>
      <c r="I461" s="2">
        <f>'Moving Avg'!H461</f>
        <v>12.941600499999993</v>
      </c>
      <c r="J461" s="17" t="str">
        <f>OBV!F461</f>
        <v>BEARISH</v>
      </c>
      <c r="K461" s="17" t="str">
        <f>OBV!G461</f>
        <v>NEUTRAL</v>
      </c>
      <c r="L461" s="17" t="str">
        <f>OBV!H461</f>
        <v>CONFIRMED BEARISH</v>
      </c>
      <c r="M461" s="19">
        <f t="shared" si="70"/>
        <v>25</v>
      </c>
      <c r="N461" s="19">
        <f t="shared" si="71"/>
        <v>45</v>
      </c>
      <c r="O461" s="19">
        <f t="shared" si="72"/>
        <v>0</v>
      </c>
      <c r="P461" s="19">
        <f t="shared" si="73"/>
        <v>16.5</v>
      </c>
      <c r="Q461" s="20">
        <f t="shared" si="74"/>
        <v>26.975000000000001</v>
      </c>
      <c r="R461" s="20">
        <f t="shared" si="75"/>
        <v>18.125</v>
      </c>
      <c r="S461" s="20">
        <f t="shared" si="76"/>
        <v>17.925000000000001</v>
      </c>
      <c r="T461" s="20">
        <f t="shared" si="77"/>
        <v>21.625</v>
      </c>
      <c r="U461" s="19">
        <f t="shared" si="78"/>
        <v>21.008333333333336</v>
      </c>
      <c r="V461" s="19">
        <f t="shared" si="79"/>
        <v>21.162500000000001</v>
      </c>
    </row>
    <row r="462" spans="1:22" ht="13.5" x14ac:dyDescent="0.25">
      <c r="A462" s="3">
        <f>RSI!A462</f>
        <v>42678</v>
      </c>
      <c r="B462" s="2">
        <f>RSI!B462</f>
        <v>12.847099999999999</v>
      </c>
      <c r="C462" s="2">
        <f>RSI!I462</f>
        <v>43.014004538019869</v>
      </c>
      <c r="D462" s="2">
        <f>MACD!E462</f>
        <v>4.7980117141630529E-3</v>
      </c>
      <c r="E462" s="2">
        <f>MACD!F462</f>
        <v>6.6459012544001573E-3</v>
      </c>
      <c r="F462" s="2">
        <f>'Moving Avg'!D462</f>
        <v>12.816079999999999</v>
      </c>
      <c r="G462" s="2">
        <f>'Moving Avg'!F462</f>
        <v>12.855225000000004</v>
      </c>
      <c r="H462" s="2">
        <f>'Moving Avg'!G462</f>
        <v>13.020909999999997</v>
      </c>
      <c r="I462" s="2">
        <f>'Moving Avg'!H462</f>
        <v>12.946894999999992</v>
      </c>
      <c r="J462" s="17" t="str">
        <f>OBV!F462</f>
        <v>BEARISH</v>
      </c>
      <c r="K462" s="17" t="str">
        <f>OBV!G462</f>
        <v>NEUTRAL</v>
      </c>
      <c r="L462" s="17" t="str">
        <f>OBV!H462</f>
        <v>CONFIRMED BEARISH</v>
      </c>
      <c r="M462" s="19">
        <f t="shared" si="70"/>
        <v>25</v>
      </c>
      <c r="N462" s="19">
        <f t="shared" si="71"/>
        <v>45</v>
      </c>
      <c r="O462" s="19">
        <f t="shared" si="72"/>
        <v>0</v>
      </c>
      <c r="P462" s="19">
        <f t="shared" si="73"/>
        <v>16.5</v>
      </c>
      <c r="Q462" s="20">
        <f t="shared" si="74"/>
        <v>26.975000000000001</v>
      </c>
      <c r="R462" s="20">
        <f t="shared" si="75"/>
        <v>18.125</v>
      </c>
      <c r="S462" s="20">
        <f t="shared" si="76"/>
        <v>17.925000000000001</v>
      </c>
      <c r="T462" s="20">
        <f t="shared" si="77"/>
        <v>21.625</v>
      </c>
      <c r="U462" s="19">
        <f t="shared" si="78"/>
        <v>21.008333333333336</v>
      </c>
      <c r="V462" s="19">
        <f t="shared" si="79"/>
        <v>21.162500000000001</v>
      </c>
    </row>
    <row r="463" spans="1:22" ht="13.5" x14ac:dyDescent="0.25">
      <c r="A463" s="3">
        <f>RSI!A463</f>
        <v>42681</v>
      </c>
      <c r="B463" s="2">
        <f>RSI!B463</f>
        <v>12.847099999999999</v>
      </c>
      <c r="C463" s="2">
        <f>RSI!I463</f>
        <v>43.014004538019869</v>
      </c>
      <c r="D463" s="2">
        <f>MACD!E463</f>
        <v>1.5671470608502602E-4</v>
      </c>
      <c r="E463" s="2">
        <f>MACD!F463</f>
        <v>5.3480639447371315E-3</v>
      </c>
      <c r="F463" s="2">
        <f>'Moving Avg'!D463</f>
        <v>12.813120000000001</v>
      </c>
      <c r="G463" s="2">
        <f>'Moving Avg'!F463</f>
        <v>12.853380000000005</v>
      </c>
      <c r="H463" s="2">
        <f>'Moving Avg'!G463</f>
        <v>13.015445999999995</v>
      </c>
      <c r="I463" s="2">
        <f>'Moving Avg'!H463</f>
        <v>12.950973499999993</v>
      </c>
      <c r="J463" s="17" t="str">
        <f>OBV!F463</f>
        <v>BEARISH</v>
      </c>
      <c r="K463" s="17" t="str">
        <f>OBV!G463</f>
        <v>NEUTRAL</v>
      </c>
      <c r="L463" s="17" t="str">
        <f>OBV!H463</f>
        <v>CONFIRMED BEARISH</v>
      </c>
      <c r="M463" s="19">
        <f t="shared" si="70"/>
        <v>25</v>
      </c>
      <c r="N463" s="19">
        <f t="shared" si="71"/>
        <v>45</v>
      </c>
      <c r="O463" s="19">
        <f t="shared" si="72"/>
        <v>0</v>
      </c>
      <c r="P463" s="19">
        <f t="shared" si="73"/>
        <v>16.5</v>
      </c>
      <c r="Q463" s="20">
        <f t="shared" si="74"/>
        <v>26.975000000000001</v>
      </c>
      <c r="R463" s="20">
        <f t="shared" si="75"/>
        <v>18.125</v>
      </c>
      <c r="S463" s="20">
        <f t="shared" si="76"/>
        <v>17.925000000000001</v>
      </c>
      <c r="T463" s="20">
        <f t="shared" si="77"/>
        <v>21.625</v>
      </c>
      <c r="U463" s="19">
        <f t="shared" si="78"/>
        <v>21.008333333333336</v>
      </c>
      <c r="V463" s="19">
        <f t="shared" si="79"/>
        <v>21.162500000000001</v>
      </c>
    </row>
    <row r="464" spans="1:22" ht="13.5" x14ac:dyDescent="0.25">
      <c r="A464" s="3">
        <f>RSI!A464</f>
        <v>42682</v>
      </c>
      <c r="B464" s="2">
        <f>RSI!B464</f>
        <v>12.847099999999999</v>
      </c>
      <c r="C464" s="2">
        <f>RSI!I464</f>
        <v>43.014004538019869</v>
      </c>
      <c r="D464" s="2">
        <f>MACD!E464</f>
        <v>-3.4814150262398869E-3</v>
      </c>
      <c r="E464" s="2">
        <f>MACD!F464</f>
        <v>3.5821681505417285E-3</v>
      </c>
      <c r="F464" s="2">
        <f>'Moving Avg'!D464</f>
        <v>12.824940000000002</v>
      </c>
      <c r="G464" s="2">
        <f>'Moving Avg'!F464</f>
        <v>12.855225000000004</v>
      </c>
      <c r="H464" s="2">
        <f>'Moving Avg'!G464</f>
        <v>13.009981999999997</v>
      </c>
      <c r="I464" s="2">
        <f>'Moving Avg'!H464</f>
        <v>12.95583899999999</v>
      </c>
      <c r="J464" s="17" t="str">
        <f>OBV!F464</f>
        <v>BULLISH</v>
      </c>
      <c r="K464" s="17" t="str">
        <f>OBV!G464</f>
        <v>NEUTRAL</v>
      </c>
      <c r="L464" s="17" t="str">
        <f>OBV!H464</f>
        <v>CONFIRMED BULLISH</v>
      </c>
      <c r="M464" s="19">
        <f t="shared" si="70"/>
        <v>25</v>
      </c>
      <c r="N464" s="19">
        <f t="shared" si="71"/>
        <v>45</v>
      </c>
      <c r="O464" s="19">
        <f t="shared" si="72"/>
        <v>0</v>
      </c>
      <c r="P464" s="19">
        <f t="shared" si="73"/>
        <v>83.5</v>
      </c>
      <c r="Q464" s="20">
        <f t="shared" si="74"/>
        <v>37.024999999999999</v>
      </c>
      <c r="R464" s="20">
        <f t="shared" si="75"/>
        <v>34.875</v>
      </c>
      <c r="S464" s="20">
        <f t="shared" si="76"/>
        <v>48.075000000000003</v>
      </c>
      <c r="T464" s="20">
        <f t="shared" si="77"/>
        <v>38.375</v>
      </c>
      <c r="U464" s="19">
        <f t="shared" si="78"/>
        <v>39.991666666666667</v>
      </c>
      <c r="V464" s="19">
        <f t="shared" si="79"/>
        <v>39.587500000000006</v>
      </c>
    </row>
    <row r="465" spans="1:22" ht="13.5" x14ac:dyDescent="0.25">
      <c r="A465" s="3">
        <f>RSI!A465</f>
        <v>42683</v>
      </c>
      <c r="B465" s="2">
        <f>RSI!B465</f>
        <v>12.847099999999999</v>
      </c>
      <c r="C465" s="2">
        <f>RSI!I465</f>
        <v>43.014004538019869</v>
      </c>
      <c r="D465" s="2">
        <f>MACD!E465</f>
        <v>-6.2921273233449426E-3</v>
      </c>
      <c r="E465" s="2">
        <f>MACD!F465</f>
        <v>1.6073090557643943E-3</v>
      </c>
      <c r="F465" s="2">
        <f>'Moving Avg'!D465</f>
        <v>12.836759999999998</v>
      </c>
      <c r="G465" s="2">
        <f>'Moving Avg'!F465</f>
        <v>12.853380000000005</v>
      </c>
      <c r="H465" s="2">
        <f>'Moving Avg'!G465</f>
        <v>13.004517999999996</v>
      </c>
      <c r="I465" s="2">
        <f>'Moving Avg'!H465</f>
        <v>12.961097499999989</v>
      </c>
      <c r="J465" s="17" t="str">
        <f>OBV!F465</f>
        <v>BULLISH</v>
      </c>
      <c r="K465" s="17" t="str">
        <f>OBV!G465</f>
        <v>NEUTRAL</v>
      </c>
      <c r="L465" s="17" t="str">
        <f>OBV!H465</f>
        <v>CONFIRMED BULLISH</v>
      </c>
      <c r="M465" s="19">
        <f t="shared" si="70"/>
        <v>25</v>
      </c>
      <c r="N465" s="19">
        <f t="shared" si="71"/>
        <v>45</v>
      </c>
      <c r="O465" s="19">
        <f t="shared" si="72"/>
        <v>0</v>
      </c>
      <c r="P465" s="19">
        <f t="shared" si="73"/>
        <v>83.5</v>
      </c>
      <c r="Q465" s="20">
        <f t="shared" si="74"/>
        <v>37.024999999999999</v>
      </c>
      <c r="R465" s="20">
        <f t="shared" si="75"/>
        <v>34.875</v>
      </c>
      <c r="S465" s="20">
        <f t="shared" si="76"/>
        <v>48.075000000000003</v>
      </c>
      <c r="T465" s="20">
        <f t="shared" si="77"/>
        <v>38.375</v>
      </c>
      <c r="U465" s="19">
        <f t="shared" si="78"/>
        <v>39.991666666666667</v>
      </c>
      <c r="V465" s="19">
        <f t="shared" si="79"/>
        <v>39.587500000000006</v>
      </c>
    </row>
    <row r="466" spans="1:22" ht="13.5" x14ac:dyDescent="0.25">
      <c r="A466" s="3">
        <f>RSI!A466</f>
        <v>42684</v>
      </c>
      <c r="B466" s="2">
        <f>RSI!B466</f>
        <v>12.8619</v>
      </c>
      <c r="C466" s="2">
        <f>RSI!I466</f>
        <v>45.670011045380086</v>
      </c>
      <c r="D466" s="2">
        <f>MACD!E466</f>
        <v>-6.1034588686741387E-3</v>
      </c>
      <c r="E466" s="2">
        <f>MACD!F466</f>
        <v>6.5155470876687802E-5</v>
      </c>
      <c r="F466" s="2">
        <f>'Moving Avg'!D466</f>
        <v>12.850059999999999</v>
      </c>
      <c r="G466" s="2">
        <f>'Moving Avg'!F466</f>
        <v>12.850430000000003</v>
      </c>
      <c r="H466" s="2">
        <f>'Moving Avg'!G466</f>
        <v>12.999645999999998</v>
      </c>
      <c r="I466" s="2">
        <f>'Moving Avg'!H466</f>
        <v>12.965500499999989</v>
      </c>
      <c r="J466" s="17" t="str">
        <f>OBV!F466</f>
        <v>BULLISH</v>
      </c>
      <c r="K466" s="17" t="str">
        <f>OBV!G466</f>
        <v>NEUTRAL</v>
      </c>
      <c r="L466" s="17" t="str">
        <f>OBV!H466</f>
        <v>CONFIRMED BULLISH</v>
      </c>
      <c r="M466" s="19">
        <f t="shared" si="70"/>
        <v>25</v>
      </c>
      <c r="N466" s="19">
        <f t="shared" si="71"/>
        <v>45</v>
      </c>
      <c r="O466" s="19">
        <f t="shared" si="72"/>
        <v>0</v>
      </c>
      <c r="P466" s="19">
        <f t="shared" si="73"/>
        <v>83.5</v>
      </c>
      <c r="Q466" s="20">
        <f t="shared" si="74"/>
        <v>37.024999999999999</v>
      </c>
      <c r="R466" s="20">
        <f t="shared" si="75"/>
        <v>34.875</v>
      </c>
      <c r="S466" s="20">
        <f t="shared" si="76"/>
        <v>48.075000000000003</v>
      </c>
      <c r="T466" s="20">
        <f t="shared" si="77"/>
        <v>38.375</v>
      </c>
      <c r="U466" s="19">
        <f t="shared" si="78"/>
        <v>39.991666666666667</v>
      </c>
      <c r="V466" s="19">
        <f t="shared" si="79"/>
        <v>39.587500000000006</v>
      </c>
    </row>
    <row r="467" spans="1:22" ht="13.5" x14ac:dyDescent="0.25">
      <c r="A467" s="3">
        <f>RSI!A467</f>
        <v>42685</v>
      </c>
      <c r="B467" s="2">
        <f>RSI!B467</f>
        <v>12.8619</v>
      </c>
      <c r="C467" s="2">
        <f>RSI!I467</f>
        <v>45.670011045380086</v>
      </c>
      <c r="D467" s="2">
        <f>MACD!E467</f>
        <v>-5.8017561321808131E-3</v>
      </c>
      <c r="E467" s="2">
        <f>MACD!F467</f>
        <v>-1.1082268497348124E-3</v>
      </c>
      <c r="F467" s="2">
        <f>'Moving Avg'!D467</f>
        <v>12.853020000000001</v>
      </c>
      <c r="G467" s="2">
        <f>'Moving Avg'!F467</f>
        <v>12.848955000000004</v>
      </c>
      <c r="H467" s="2">
        <f>'Moving Avg'!G467</f>
        <v>12.994774</v>
      </c>
      <c r="I467" s="2">
        <f>'Moving Avg'!H467</f>
        <v>12.96911649999999</v>
      </c>
      <c r="J467" s="17" t="str">
        <f>OBV!F467</f>
        <v>BULLISH</v>
      </c>
      <c r="K467" s="17" t="str">
        <f>OBV!G467</f>
        <v>NEUTRAL</v>
      </c>
      <c r="L467" s="17" t="str">
        <f>OBV!H467</f>
        <v>CONFIRMED BULLISH</v>
      </c>
      <c r="M467" s="19">
        <f t="shared" si="70"/>
        <v>25</v>
      </c>
      <c r="N467" s="19">
        <f t="shared" si="71"/>
        <v>45</v>
      </c>
      <c r="O467" s="19">
        <f t="shared" si="72"/>
        <v>0</v>
      </c>
      <c r="P467" s="19">
        <f t="shared" si="73"/>
        <v>83.5</v>
      </c>
      <c r="Q467" s="20">
        <f t="shared" si="74"/>
        <v>37.024999999999999</v>
      </c>
      <c r="R467" s="20">
        <f t="shared" si="75"/>
        <v>34.875</v>
      </c>
      <c r="S467" s="20">
        <f t="shared" si="76"/>
        <v>48.075000000000003</v>
      </c>
      <c r="T467" s="20">
        <f t="shared" si="77"/>
        <v>38.375</v>
      </c>
      <c r="U467" s="19">
        <f t="shared" si="78"/>
        <v>39.991666666666667</v>
      </c>
      <c r="V467" s="19">
        <f t="shared" si="79"/>
        <v>39.587500000000006</v>
      </c>
    </row>
    <row r="468" spans="1:22" ht="13.5" x14ac:dyDescent="0.25">
      <c r="A468" s="3">
        <f>RSI!A468</f>
        <v>42688</v>
      </c>
      <c r="B468" s="2">
        <f>RSI!B468</f>
        <v>12.8619</v>
      </c>
      <c r="C468" s="2">
        <f>RSI!I468</f>
        <v>45.670011045380086</v>
      </c>
      <c r="D468" s="2">
        <f>MACD!E468</f>
        <v>-6.5533935194626025E-3</v>
      </c>
      <c r="E468" s="2">
        <f>MACD!F468</f>
        <v>-2.1972601836803708E-3</v>
      </c>
      <c r="F468" s="2">
        <f>'Moving Avg'!D468</f>
        <v>12.855979999999999</v>
      </c>
      <c r="G468" s="2">
        <f>'Moving Avg'!F468</f>
        <v>12.849695000000002</v>
      </c>
      <c r="H468" s="2">
        <f>'Moving Avg'!G468</f>
        <v>12.986210000000002</v>
      </c>
      <c r="I468" s="2">
        <f>'Moving Avg'!H468</f>
        <v>12.971552499999989</v>
      </c>
      <c r="J468" s="17" t="str">
        <f>OBV!F468</f>
        <v>BULLISH</v>
      </c>
      <c r="K468" s="17" t="str">
        <f>OBV!G468</f>
        <v>NEUTRAL</v>
      </c>
      <c r="L468" s="17" t="str">
        <f>OBV!H468</f>
        <v>CONFIRMED BULLISH</v>
      </c>
      <c r="M468" s="19">
        <f t="shared" si="70"/>
        <v>25</v>
      </c>
      <c r="N468" s="19">
        <f t="shared" si="71"/>
        <v>45</v>
      </c>
      <c r="O468" s="19">
        <f t="shared" si="72"/>
        <v>0</v>
      </c>
      <c r="P468" s="19">
        <f t="shared" si="73"/>
        <v>83.5</v>
      </c>
      <c r="Q468" s="20">
        <f t="shared" si="74"/>
        <v>37.024999999999999</v>
      </c>
      <c r="R468" s="20">
        <f t="shared" si="75"/>
        <v>34.875</v>
      </c>
      <c r="S468" s="20">
        <f t="shared" si="76"/>
        <v>48.075000000000003</v>
      </c>
      <c r="T468" s="20">
        <f t="shared" si="77"/>
        <v>38.375</v>
      </c>
      <c r="U468" s="19">
        <f t="shared" si="78"/>
        <v>39.991666666666667</v>
      </c>
      <c r="V468" s="19">
        <f t="shared" si="79"/>
        <v>39.587500000000006</v>
      </c>
    </row>
    <row r="469" spans="1:22" ht="13.5" x14ac:dyDescent="0.25">
      <c r="A469" s="3">
        <f>RSI!A469</f>
        <v>42689</v>
      </c>
      <c r="B469" s="2">
        <f>RSI!B469</f>
        <v>12.8545</v>
      </c>
      <c r="C469" s="2">
        <f>RSI!I469</f>
        <v>44.378327922945381</v>
      </c>
      <c r="D469" s="2">
        <f>MACD!E469</f>
        <v>-1.7888683284205342E-2</v>
      </c>
      <c r="E469" s="2">
        <f>MACD!F469</f>
        <v>-5.3355448037853657E-3</v>
      </c>
      <c r="F469" s="2">
        <f>'Moving Avg'!D469</f>
        <v>12.85746</v>
      </c>
      <c r="G469" s="2">
        <f>'Moving Avg'!F469</f>
        <v>12.850065000000001</v>
      </c>
      <c r="H469" s="2">
        <f>'Moving Avg'!G469</f>
        <v>12.97927</v>
      </c>
      <c r="I469" s="2">
        <f>'Moving Avg'!H469</f>
        <v>12.972234499999988</v>
      </c>
      <c r="J469" s="17" t="str">
        <f>OBV!F469</f>
        <v>BULLISH</v>
      </c>
      <c r="K469" s="17" t="str">
        <f>OBV!G469</f>
        <v>NEUTRAL</v>
      </c>
      <c r="L469" s="17" t="str">
        <f>OBV!H469</f>
        <v>CONFIRMED BULLISH</v>
      </c>
      <c r="M469" s="19">
        <f t="shared" si="70"/>
        <v>25</v>
      </c>
      <c r="N469" s="19">
        <f t="shared" si="71"/>
        <v>45</v>
      </c>
      <c r="O469" s="19">
        <f t="shared" si="72"/>
        <v>0</v>
      </c>
      <c r="P469" s="19">
        <f t="shared" si="73"/>
        <v>83.5</v>
      </c>
      <c r="Q469" s="20">
        <f t="shared" si="74"/>
        <v>37.024999999999999</v>
      </c>
      <c r="R469" s="20">
        <f t="shared" si="75"/>
        <v>34.875</v>
      </c>
      <c r="S469" s="20">
        <f t="shared" si="76"/>
        <v>48.075000000000003</v>
      </c>
      <c r="T469" s="20">
        <f t="shared" si="77"/>
        <v>38.375</v>
      </c>
      <c r="U469" s="19">
        <f t="shared" si="78"/>
        <v>39.991666666666667</v>
      </c>
      <c r="V469" s="19">
        <f t="shared" si="79"/>
        <v>39.587500000000006</v>
      </c>
    </row>
    <row r="470" spans="1:22" ht="13.5" x14ac:dyDescent="0.25">
      <c r="A470" s="3">
        <f>RSI!A470</f>
        <v>42690</v>
      </c>
      <c r="B470" s="2">
        <f>RSI!B470</f>
        <v>12.847099999999999</v>
      </c>
      <c r="C470" s="2">
        <f>RSI!I470</f>
        <v>43.066581314671794</v>
      </c>
      <c r="D470" s="2">
        <f>MACD!E470</f>
        <v>-2.6775435284683624E-2</v>
      </c>
      <c r="E470" s="2">
        <f>MACD!F470</f>
        <v>-9.6235228999650181E-3</v>
      </c>
      <c r="F470" s="2">
        <f>'Moving Avg'!D470</f>
        <v>12.85746</v>
      </c>
      <c r="G470" s="2">
        <f>'Moving Avg'!F470</f>
        <v>12.850065000000001</v>
      </c>
      <c r="H470" s="2">
        <f>'Moving Avg'!G470</f>
        <v>12.970409999999998</v>
      </c>
      <c r="I470" s="2">
        <f>'Moving Avg'!H470</f>
        <v>12.972628999999989</v>
      </c>
      <c r="J470" s="17" t="str">
        <f>OBV!F470</f>
        <v>BULLISH</v>
      </c>
      <c r="K470" s="17" t="str">
        <f>OBV!G470</f>
        <v>NEUTRAL</v>
      </c>
      <c r="L470" s="17" t="str">
        <f>OBV!H470</f>
        <v>NEUTRAL</v>
      </c>
      <c r="M470" s="19">
        <f t="shared" si="70"/>
        <v>25</v>
      </c>
      <c r="N470" s="19">
        <f t="shared" si="71"/>
        <v>45</v>
      </c>
      <c r="O470" s="19">
        <f t="shared" si="72"/>
        <v>0</v>
      </c>
      <c r="P470" s="19">
        <f t="shared" si="73"/>
        <v>49.5</v>
      </c>
      <c r="Q470" s="20">
        <f t="shared" si="74"/>
        <v>31.925000000000001</v>
      </c>
      <c r="R470" s="20">
        <f t="shared" si="75"/>
        <v>26.375</v>
      </c>
      <c r="S470" s="20">
        <f t="shared" si="76"/>
        <v>32.775000000000006</v>
      </c>
      <c r="T470" s="20">
        <f t="shared" si="77"/>
        <v>29.875</v>
      </c>
      <c r="U470" s="19">
        <f t="shared" si="78"/>
        <v>30.358333333333334</v>
      </c>
      <c r="V470" s="19">
        <f t="shared" si="79"/>
        <v>30.237500000000001</v>
      </c>
    </row>
    <row r="471" spans="1:22" ht="13.5" x14ac:dyDescent="0.25">
      <c r="A471" s="3">
        <f>RSI!A471</f>
        <v>42691</v>
      </c>
      <c r="B471" s="2">
        <f>RSI!B471</f>
        <v>12.8545</v>
      </c>
      <c r="C471" s="2">
        <f>RSI!I471</f>
        <v>44.822975439281294</v>
      </c>
      <c r="D471" s="2">
        <f>MACD!E471</f>
        <v>-3.3516047988364051E-2</v>
      </c>
      <c r="E471" s="2">
        <f>MACD!F471</f>
        <v>-1.4402027917644826E-2</v>
      </c>
      <c r="F471" s="2">
        <f>'Moving Avg'!D471</f>
        <v>12.855979999999999</v>
      </c>
      <c r="G471" s="2">
        <f>'Moving Avg'!F471</f>
        <v>12.847480000000001</v>
      </c>
      <c r="H471" s="2">
        <f>'Moving Avg'!G471</f>
        <v>12.961846000000001</v>
      </c>
      <c r="I471" s="2">
        <f>'Moving Avg'!H471</f>
        <v>12.972953499999985</v>
      </c>
      <c r="J471" s="17" t="str">
        <f>OBV!F471</f>
        <v>BEARISH</v>
      </c>
      <c r="K471" s="17" t="str">
        <f>OBV!G471</f>
        <v>NEUTRAL</v>
      </c>
      <c r="L471" s="17" t="str">
        <f>OBV!H471</f>
        <v>CONFIRMED BEARISH</v>
      </c>
      <c r="M471" s="19">
        <f t="shared" si="70"/>
        <v>25</v>
      </c>
      <c r="N471" s="19">
        <f t="shared" si="71"/>
        <v>45</v>
      </c>
      <c r="O471" s="19">
        <f t="shared" si="72"/>
        <v>0</v>
      </c>
      <c r="P471" s="19">
        <f t="shared" si="73"/>
        <v>16.5</v>
      </c>
      <c r="Q471" s="20">
        <f t="shared" si="74"/>
        <v>26.975000000000001</v>
      </c>
      <c r="R471" s="20">
        <f t="shared" si="75"/>
        <v>18.125</v>
      </c>
      <c r="S471" s="20">
        <f t="shared" si="76"/>
        <v>17.925000000000001</v>
      </c>
      <c r="T471" s="20">
        <f t="shared" si="77"/>
        <v>21.625</v>
      </c>
      <c r="U471" s="19">
        <f t="shared" si="78"/>
        <v>21.008333333333336</v>
      </c>
      <c r="V471" s="19">
        <f t="shared" si="79"/>
        <v>21.162500000000001</v>
      </c>
    </row>
    <row r="472" spans="1:22" ht="13.5" x14ac:dyDescent="0.25">
      <c r="A472" s="3">
        <f>RSI!A472</f>
        <v>42692</v>
      </c>
      <c r="B472" s="2">
        <f>RSI!B472</f>
        <v>12.8323</v>
      </c>
      <c r="C472" s="2">
        <f>RSI!I472</f>
        <v>40.760419992931418</v>
      </c>
      <c r="D472" s="2">
        <f>MACD!E472</f>
        <v>-2.9490419217875541E-2</v>
      </c>
      <c r="E472" s="2">
        <f>MACD!F472</f>
        <v>-1.741970617769097E-2</v>
      </c>
      <c r="F472" s="2">
        <f>'Moving Avg'!D472</f>
        <v>12.850059999999999</v>
      </c>
      <c r="G472" s="2">
        <f>'Moving Avg'!F472</f>
        <v>12.843785</v>
      </c>
      <c r="H472" s="2">
        <f>'Moving Avg'!G472</f>
        <v>12.953576</v>
      </c>
      <c r="I472" s="2">
        <f>'Moving Avg'!H472</f>
        <v>12.973238499999987</v>
      </c>
      <c r="J472" s="17" t="str">
        <f>OBV!F472</f>
        <v>BEARISH</v>
      </c>
      <c r="K472" s="17" t="str">
        <f>OBV!G472</f>
        <v>NEUTRAL</v>
      </c>
      <c r="L472" s="17" t="str">
        <f>OBV!H472</f>
        <v>CONFIRMED BEARISH</v>
      </c>
      <c r="M472" s="19">
        <f t="shared" si="70"/>
        <v>25</v>
      </c>
      <c r="N472" s="19">
        <f t="shared" si="71"/>
        <v>45</v>
      </c>
      <c r="O472" s="19">
        <f t="shared" si="72"/>
        <v>0</v>
      </c>
      <c r="P472" s="19">
        <f t="shared" si="73"/>
        <v>16.5</v>
      </c>
      <c r="Q472" s="20">
        <f t="shared" si="74"/>
        <v>26.975000000000001</v>
      </c>
      <c r="R472" s="20">
        <f t="shared" si="75"/>
        <v>18.125</v>
      </c>
      <c r="S472" s="20">
        <f t="shared" si="76"/>
        <v>17.925000000000001</v>
      </c>
      <c r="T472" s="20">
        <f t="shared" si="77"/>
        <v>21.625</v>
      </c>
      <c r="U472" s="19">
        <f t="shared" si="78"/>
        <v>21.008333333333336</v>
      </c>
      <c r="V472" s="19">
        <f t="shared" si="79"/>
        <v>21.162500000000001</v>
      </c>
    </row>
    <row r="473" spans="1:22" ht="13.5" x14ac:dyDescent="0.25">
      <c r="A473" s="3">
        <f>RSI!A473</f>
        <v>42695</v>
      </c>
      <c r="B473" s="2">
        <f>RSI!B473</f>
        <v>12.8619</v>
      </c>
      <c r="C473" s="2">
        <f>RSI!I473</f>
        <v>47.582243341984018</v>
      </c>
      <c r="D473" s="2">
        <f>MACD!E473</f>
        <v>-2.8024295033386437E-2</v>
      </c>
      <c r="E473" s="2">
        <f>MACD!F473</f>
        <v>-1.9540623948830063E-2</v>
      </c>
      <c r="F473" s="2">
        <f>'Moving Avg'!D473</f>
        <v>12.850060000000003</v>
      </c>
      <c r="G473" s="2">
        <f>'Moving Avg'!F473</f>
        <v>12.844525000000001</v>
      </c>
      <c r="H473" s="2">
        <f>'Moving Avg'!G473</f>
        <v>12.945898000000001</v>
      </c>
      <c r="I473" s="2">
        <f>'Moving Avg'!H473</f>
        <v>12.974136499999984</v>
      </c>
      <c r="J473" s="17" t="str">
        <f>OBV!F473</f>
        <v>BEARISH</v>
      </c>
      <c r="K473" s="17" t="str">
        <f>OBV!G473</f>
        <v>NEUTRAL</v>
      </c>
      <c r="L473" s="17" t="str">
        <f>OBV!H473</f>
        <v>NEUTRAL</v>
      </c>
      <c r="M473" s="19">
        <f t="shared" si="70"/>
        <v>25</v>
      </c>
      <c r="N473" s="19">
        <f t="shared" si="71"/>
        <v>45</v>
      </c>
      <c r="O473" s="19">
        <f t="shared" si="72"/>
        <v>0</v>
      </c>
      <c r="P473" s="19">
        <f t="shared" si="73"/>
        <v>16.5</v>
      </c>
      <c r="Q473" s="20">
        <f t="shared" si="74"/>
        <v>26.975000000000001</v>
      </c>
      <c r="R473" s="20">
        <f t="shared" si="75"/>
        <v>18.125</v>
      </c>
      <c r="S473" s="20">
        <f t="shared" si="76"/>
        <v>17.925000000000001</v>
      </c>
      <c r="T473" s="20">
        <f t="shared" si="77"/>
        <v>21.625</v>
      </c>
      <c r="U473" s="19">
        <f t="shared" si="78"/>
        <v>21.008333333333336</v>
      </c>
      <c r="V473" s="19">
        <f t="shared" si="79"/>
        <v>21.162500000000001</v>
      </c>
    </row>
    <row r="474" spans="1:22" ht="13.5" x14ac:dyDescent="0.25">
      <c r="A474" s="3">
        <f>RSI!A474</f>
        <v>42696</v>
      </c>
      <c r="B474" s="2">
        <f>RSI!B474</f>
        <v>12.8619</v>
      </c>
      <c r="C474" s="2">
        <f>RSI!I474</f>
        <v>47.582243341984018</v>
      </c>
      <c r="D474" s="2">
        <f>MACD!E474</f>
        <v>-2.6724918022367206E-2</v>
      </c>
      <c r="E474" s="2">
        <f>MACD!F474</f>
        <v>-2.0977482763537492E-2</v>
      </c>
      <c r="F474" s="2">
        <f>'Moving Avg'!D474</f>
        <v>12.85154</v>
      </c>
      <c r="G474" s="2">
        <f>'Moving Avg'!F474</f>
        <v>12.845265000000001</v>
      </c>
      <c r="H474" s="2">
        <f>'Moving Avg'!G474</f>
        <v>12.938072000000002</v>
      </c>
      <c r="I474" s="2">
        <f>'Moving Avg'!H474</f>
        <v>12.975177499999983</v>
      </c>
      <c r="J474" s="17" t="str">
        <f>OBV!F474</f>
        <v>BULLISH</v>
      </c>
      <c r="K474" s="17" t="str">
        <f>OBV!G474</f>
        <v>NEUTRAL</v>
      </c>
      <c r="L474" s="17" t="str">
        <f>OBV!H474</f>
        <v>CONFIRMED BULLISH</v>
      </c>
      <c r="M474" s="19">
        <f t="shared" si="70"/>
        <v>25</v>
      </c>
      <c r="N474" s="19">
        <f t="shared" si="71"/>
        <v>45</v>
      </c>
      <c r="O474" s="19">
        <f t="shared" si="72"/>
        <v>0</v>
      </c>
      <c r="P474" s="19">
        <f t="shared" si="73"/>
        <v>83.5</v>
      </c>
      <c r="Q474" s="20">
        <f t="shared" si="74"/>
        <v>37.024999999999999</v>
      </c>
      <c r="R474" s="20">
        <f t="shared" si="75"/>
        <v>34.875</v>
      </c>
      <c r="S474" s="20">
        <f t="shared" si="76"/>
        <v>48.075000000000003</v>
      </c>
      <c r="T474" s="20">
        <f t="shared" si="77"/>
        <v>38.375</v>
      </c>
      <c r="U474" s="19">
        <f t="shared" si="78"/>
        <v>39.991666666666667</v>
      </c>
      <c r="V474" s="19">
        <f t="shared" si="79"/>
        <v>39.587500000000006</v>
      </c>
    </row>
    <row r="475" spans="1:22" ht="13.5" x14ac:dyDescent="0.25">
      <c r="A475" s="3">
        <f>RSI!A475</f>
        <v>42697</v>
      </c>
      <c r="B475" s="2">
        <f>RSI!B475</f>
        <v>12.8619</v>
      </c>
      <c r="C475" s="2">
        <f>RSI!I475</f>
        <v>47.582243341984025</v>
      </c>
      <c r="D475" s="2">
        <f>MACD!E475</f>
        <v>-2.5570991098948781E-2</v>
      </c>
      <c r="E475" s="2">
        <f>MACD!F475</f>
        <v>-2.1896184430619751E-2</v>
      </c>
      <c r="F475" s="2">
        <f>'Moving Avg'!D475</f>
        <v>12.854499999999998</v>
      </c>
      <c r="G475" s="2">
        <f>'Moving Avg'!F475</f>
        <v>12.846005</v>
      </c>
      <c r="H475" s="2">
        <f>'Moving Avg'!G475</f>
        <v>12.930984000000002</v>
      </c>
      <c r="I475" s="2">
        <f>'Moving Avg'!H475</f>
        <v>12.976897999999983</v>
      </c>
      <c r="J475" s="17" t="str">
        <f>OBV!F475</f>
        <v>BULLISH</v>
      </c>
      <c r="K475" s="17" t="str">
        <f>OBV!G475</f>
        <v>NEUTRAL</v>
      </c>
      <c r="L475" s="17" t="str">
        <f>OBV!H475</f>
        <v>CONFIRMED BULLISH</v>
      </c>
      <c r="M475" s="19">
        <f t="shared" si="70"/>
        <v>25</v>
      </c>
      <c r="N475" s="19">
        <f t="shared" si="71"/>
        <v>45</v>
      </c>
      <c r="O475" s="19">
        <f t="shared" si="72"/>
        <v>0</v>
      </c>
      <c r="P475" s="19">
        <f t="shared" si="73"/>
        <v>83.5</v>
      </c>
      <c r="Q475" s="20">
        <f t="shared" si="74"/>
        <v>37.024999999999999</v>
      </c>
      <c r="R475" s="20">
        <f t="shared" si="75"/>
        <v>34.875</v>
      </c>
      <c r="S475" s="20">
        <f t="shared" si="76"/>
        <v>48.075000000000003</v>
      </c>
      <c r="T475" s="20">
        <f t="shared" si="77"/>
        <v>38.375</v>
      </c>
      <c r="U475" s="19">
        <f t="shared" si="78"/>
        <v>39.991666666666667</v>
      </c>
      <c r="V475" s="19">
        <f t="shared" si="79"/>
        <v>39.587500000000006</v>
      </c>
    </row>
    <row r="476" spans="1:22" ht="13.5" x14ac:dyDescent="0.25">
      <c r="A476" s="3">
        <f>RSI!A476</f>
        <v>42698</v>
      </c>
      <c r="B476" s="2">
        <f>RSI!B476</f>
        <v>12.839700000000001</v>
      </c>
      <c r="C476" s="2">
        <f>RSI!I476</f>
        <v>42.949271953021295</v>
      </c>
      <c r="D476" s="2">
        <f>MACD!E476</f>
        <v>-2.0622803439872328E-2</v>
      </c>
      <c r="E476" s="2">
        <f>MACD!F476</f>
        <v>-2.1641508232470266E-2</v>
      </c>
      <c r="F476" s="2">
        <f>'Moving Avg'!D476</f>
        <v>12.85154</v>
      </c>
      <c r="G476" s="2">
        <f>'Moving Avg'!F476</f>
        <v>12.844524999999999</v>
      </c>
      <c r="H476" s="2">
        <f>'Moving Avg'!G476</f>
        <v>12.923452000000005</v>
      </c>
      <c r="I476" s="2">
        <f>'Moving Avg'!H476</f>
        <v>12.979866499999982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  <c r="M476" s="19">
        <f t="shared" si="70"/>
        <v>25</v>
      </c>
      <c r="N476" s="19">
        <f t="shared" si="71"/>
        <v>0</v>
      </c>
      <c r="O476" s="19">
        <f t="shared" si="72"/>
        <v>0</v>
      </c>
      <c r="P476" s="19">
        <f t="shared" si="73"/>
        <v>66.5</v>
      </c>
      <c r="Q476" s="20">
        <f t="shared" si="74"/>
        <v>18.725000000000001</v>
      </c>
      <c r="R476" s="20">
        <f t="shared" si="75"/>
        <v>21.625</v>
      </c>
      <c r="S476" s="20">
        <f t="shared" si="76"/>
        <v>33.674999999999997</v>
      </c>
      <c r="T476" s="20">
        <f t="shared" si="77"/>
        <v>22.875</v>
      </c>
      <c r="U476" s="19">
        <f t="shared" si="78"/>
        <v>24.675000000000001</v>
      </c>
      <c r="V476" s="19">
        <f t="shared" si="79"/>
        <v>24.225000000000001</v>
      </c>
    </row>
    <row r="477" spans="1:22" ht="13.5" x14ac:dyDescent="0.25">
      <c r="A477" s="3">
        <f>RSI!A477</f>
        <v>42699</v>
      </c>
      <c r="B477" s="2">
        <f>RSI!B477</f>
        <v>12.847099999999999</v>
      </c>
      <c r="C477" s="2">
        <f>RSI!I477</f>
        <v>44.875993303656927</v>
      </c>
      <c r="D477" s="2">
        <f>MACD!E477</f>
        <v>-1.6806157229028784E-2</v>
      </c>
      <c r="E477" s="2">
        <f>MACD!F477</f>
        <v>-2.0674438031781969E-2</v>
      </c>
      <c r="F477" s="2">
        <f>'Moving Avg'!D477</f>
        <v>12.854500000000002</v>
      </c>
      <c r="G477" s="2">
        <f>'Moving Avg'!F477</f>
        <v>12.843414999999998</v>
      </c>
      <c r="H477" s="2">
        <f>'Moving Avg'!G477</f>
        <v>12.915478000000002</v>
      </c>
      <c r="I477" s="2">
        <f>'Moving Avg'!H477</f>
        <v>12.982049499999984</v>
      </c>
      <c r="J477" s="17" t="str">
        <f>OBV!F477</f>
        <v>BULLISH</v>
      </c>
      <c r="K477" s="17" t="str">
        <f>OBV!G477</f>
        <v>NEUTRAL</v>
      </c>
      <c r="L477" s="17" t="str">
        <f>OBV!H477</f>
        <v>CONFIRMED BULLISH</v>
      </c>
      <c r="M477" s="19">
        <f t="shared" si="70"/>
        <v>25</v>
      </c>
      <c r="N477" s="19">
        <f t="shared" si="71"/>
        <v>0</v>
      </c>
      <c r="O477" s="19">
        <f t="shared" si="72"/>
        <v>0</v>
      </c>
      <c r="P477" s="19">
        <f t="shared" si="73"/>
        <v>83.5</v>
      </c>
      <c r="Q477" s="20">
        <f t="shared" si="74"/>
        <v>21.274999999999999</v>
      </c>
      <c r="R477" s="20">
        <f t="shared" si="75"/>
        <v>25.875</v>
      </c>
      <c r="S477" s="20">
        <f t="shared" si="76"/>
        <v>41.325000000000003</v>
      </c>
      <c r="T477" s="20">
        <f t="shared" si="77"/>
        <v>27.125</v>
      </c>
      <c r="U477" s="19">
        <f t="shared" si="78"/>
        <v>29.491666666666664</v>
      </c>
      <c r="V477" s="19">
        <f t="shared" si="79"/>
        <v>28.9</v>
      </c>
    </row>
    <row r="478" spans="1:22" ht="13.5" x14ac:dyDescent="0.25">
      <c r="A478" s="3">
        <f>RSI!A478</f>
        <v>42702</v>
      </c>
      <c r="B478" s="2">
        <f>RSI!B478</f>
        <v>12.847099999999999</v>
      </c>
      <c r="C478" s="2">
        <f>RSI!I478</f>
        <v>44.875993303656927</v>
      </c>
      <c r="D478" s="2">
        <f>MACD!E478</f>
        <v>-1.3455723220772597E-2</v>
      </c>
      <c r="E478" s="2">
        <f>MACD!F478</f>
        <v>-1.9230695069580098E-2</v>
      </c>
      <c r="F478" s="2">
        <f>'Moving Avg'!D478</f>
        <v>12.85154</v>
      </c>
      <c r="G478" s="2">
        <f>'Moving Avg'!F478</f>
        <v>12.842675</v>
      </c>
      <c r="H478" s="2">
        <f>'Moving Avg'!G478</f>
        <v>12.907652000000002</v>
      </c>
      <c r="I478" s="2">
        <f>'Moving Avg'!H478</f>
        <v>12.984661499999984</v>
      </c>
      <c r="J478" s="17" t="str">
        <f>OBV!F478</f>
        <v>BULLISH</v>
      </c>
      <c r="K478" s="17" t="str">
        <f>OBV!G478</f>
        <v>NEUTRAL</v>
      </c>
      <c r="L478" s="17" t="str">
        <f>OBV!H478</f>
        <v>BULLISH DIVERGENCE</v>
      </c>
      <c r="M478" s="19">
        <f t="shared" si="70"/>
        <v>25</v>
      </c>
      <c r="N478" s="19">
        <f t="shared" si="71"/>
        <v>0</v>
      </c>
      <c r="O478" s="19">
        <f t="shared" si="72"/>
        <v>0</v>
      </c>
      <c r="P478" s="19">
        <f t="shared" si="73"/>
        <v>66.5</v>
      </c>
      <c r="Q478" s="20">
        <f t="shared" si="74"/>
        <v>18.725000000000001</v>
      </c>
      <c r="R478" s="20">
        <f t="shared" si="75"/>
        <v>21.625</v>
      </c>
      <c r="S478" s="20">
        <f t="shared" si="76"/>
        <v>33.674999999999997</v>
      </c>
      <c r="T478" s="20">
        <f t="shared" si="77"/>
        <v>22.875</v>
      </c>
      <c r="U478" s="19">
        <f t="shared" si="78"/>
        <v>24.675000000000001</v>
      </c>
      <c r="V478" s="19">
        <f t="shared" si="79"/>
        <v>24.225000000000001</v>
      </c>
    </row>
    <row r="479" spans="1:22" ht="13.5" x14ac:dyDescent="0.25">
      <c r="A479" s="3">
        <f>RSI!A479</f>
        <v>42703</v>
      </c>
      <c r="B479" s="2">
        <f>RSI!B479</f>
        <v>12.847099999999999</v>
      </c>
      <c r="C479" s="2">
        <f>RSI!I479</f>
        <v>44.875993303656927</v>
      </c>
      <c r="D479" s="2">
        <f>MACD!E479</f>
        <v>-1.1647198305805517E-2</v>
      </c>
      <c r="E479" s="2">
        <f>MACD!F479</f>
        <v>-1.7713995716825182E-2</v>
      </c>
      <c r="F479" s="2">
        <f>'Moving Avg'!D479</f>
        <v>12.848579999999998</v>
      </c>
      <c r="G479" s="2">
        <f>'Moving Avg'!F479</f>
        <v>12.84563</v>
      </c>
      <c r="H479" s="2">
        <f>'Moving Avg'!G479</f>
        <v>12.900268000000001</v>
      </c>
      <c r="I479" s="2">
        <f>'Moving Avg'!H479</f>
        <v>12.987738499999985</v>
      </c>
      <c r="J479" s="17" t="str">
        <f>OBV!F479</f>
        <v>BULLISH</v>
      </c>
      <c r="K479" s="17" t="str">
        <f>OBV!G479</f>
        <v>NEUTRAL</v>
      </c>
      <c r="L479" s="17" t="str">
        <f>OBV!H479</f>
        <v>BULLISH DIVERGENCE</v>
      </c>
      <c r="M479" s="19">
        <f t="shared" si="70"/>
        <v>25</v>
      </c>
      <c r="N479" s="19">
        <f t="shared" si="71"/>
        <v>0</v>
      </c>
      <c r="O479" s="19">
        <f t="shared" si="72"/>
        <v>0</v>
      </c>
      <c r="P479" s="19">
        <f t="shared" si="73"/>
        <v>66.5</v>
      </c>
      <c r="Q479" s="20">
        <f t="shared" si="74"/>
        <v>18.725000000000001</v>
      </c>
      <c r="R479" s="20">
        <f t="shared" si="75"/>
        <v>21.625</v>
      </c>
      <c r="S479" s="20">
        <f t="shared" si="76"/>
        <v>33.674999999999997</v>
      </c>
      <c r="T479" s="20">
        <f t="shared" si="77"/>
        <v>22.875</v>
      </c>
      <c r="U479" s="19">
        <f t="shared" si="78"/>
        <v>24.675000000000001</v>
      </c>
      <c r="V479" s="19">
        <f t="shared" si="79"/>
        <v>24.225000000000001</v>
      </c>
    </row>
    <row r="480" spans="1:22" ht="13.5" x14ac:dyDescent="0.25">
      <c r="A480" s="3">
        <f>RSI!A480</f>
        <v>42704</v>
      </c>
      <c r="B480" s="2">
        <f>RSI!B480</f>
        <v>12.773300000000001</v>
      </c>
      <c r="C480" s="2">
        <f>RSI!I480</f>
        <v>31.588018523087072</v>
      </c>
      <c r="D480" s="2">
        <f>MACD!E480</f>
        <v>-5.6849956139561897E-3</v>
      </c>
      <c r="E480" s="2">
        <f>MACD!F480</f>
        <v>-1.5308195696251385E-2</v>
      </c>
      <c r="F480" s="2">
        <f>'Moving Avg'!D480</f>
        <v>12.830859999999998</v>
      </c>
      <c r="G480" s="2">
        <f>'Moving Avg'!F480</f>
        <v>12.844894999999999</v>
      </c>
      <c r="H480" s="2">
        <f>'Moving Avg'!G480</f>
        <v>12.891703999999999</v>
      </c>
      <c r="I480" s="2">
        <f>'Moving Avg'!H480</f>
        <v>12.989874499999985</v>
      </c>
      <c r="J480" s="17" t="str">
        <f>OBV!F480</f>
        <v>BEARISH</v>
      </c>
      <c r="K480" s="17" t="str">
        <f>OBV!G480</f>
        <v>NEUTRAL</v>
      </c>
      <c r="L480" s="17" t="str">
        <f>OBV!H480</f>
        <v>CONFIRMED BEARISH</v>
      </c>
      <c r="M480" s="19">
        <f t="shared" si="70"/>
        <v>25</v>
      </c>
      <c r="N480" s="19">
        <f t="shared" si="71"/>
        <v>0</v>
      </c>
      <c r="O480" s="19">
        <f t="shared" si="72"/>
        <v>0</v>
      </c>
      <c r="P480" s="19">
        <f t="shared" si="73"/>
        <v>16.5</v>
      </c>
      <c r="Q480" s="20">
        <f t="shared" si="74"/>
        <v>11.225</v>
      </c>
      <c r="R480" s="20">
        <f t="shared" si="75"/>
        <v>9.125</v>
      </c>
      <c r="S480" s="20">
        <f t="shared" si="76"/>
        <v>11.175000000000001</v>
      </c>
      <c r="T480" s="20">
        <f t="shared" si="77"/>
        <v>10.375</v>
      </c>
      <c r="U480" s="19">
        <f t="shared" si="78"/>
        <v>10.508333333333335</v>
      </c>
      <c r="V480" s="19">
        <f t="shared" si="79"/>
        <v>10.475000000000001</v>
      </c>
    </row>
    <row r="481" spans="1:22" ht="13.5" x14ac:dyDescent="0.25">
      <c r="A481" s="3">
        <f>RSI!A481</f>
        <v>42705</v>
      </c>
      <c r="B481" s="2">
        <f>RSI!B481</f>
        <v>12.847099999999999</v>
      </c>
      <c r="C481" s="2">
        <f>RSI!I481</f>
        <v>48.128790616033946</v>
      </c>
      <c r="D481" s="2">
        <f>MACD!E481</f>
        <v>-4.4361474010941038E-3</v>
      </c>
      <c r="E481" s="2">
        <f>MACD!F481</f>
        <v>-1.313378603721993E-2</v>
      </c>
      <c r="F481" s="2">
        <f>'Moving Avg'!D481</f>
        <v>12.832339999999999</v>
      </c>
      <c r="G481" s="2">
        <f>'Moving Avg'!F481</f>
        <v>12.847480000000001</v>
      </c>
      <c r="H481" s="2">
        <f>'Moving Avg'!G481</f>
        <v>12.885797999999999</v>
      </c>
      <c r="I481" s="2">
        <f>'Moving Avg'!H481</f>
        <v>12.992271999999984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  <c r="M481" s="19">
        <f t="shared" si="70"/>
        <v>25</v>
      </c>
      <c r="N481" s="19">
        <f t="shared" si="71"/>
        <v>0</v>
      </c>
      <c r="O481" s="19">
        <f t="shared" si="72"/>
        <v>0</v>
      </c>
      <c r="P481" s="19">
        <f t="shared" si="73"/>
        <v>83.5</v>
      </c>
      <c r="Q481" s="20">
        <f t="shared" si="74"/>
        <v>21.274999999999999</v>
      </c>
      <c r="R481" s="20">
        <f t="shared" si="75"/>
        <v>25.875</v>
      </c>
      <c r="S481" s="20">
        <f t="shared" si="76"/>
        <v>41.325000000000003</v>
      </c>
      <c r="T481" s="20">
        <f t="shared" si="77"/>
        <v>27.125</v>
      </c>
      <c r="U481" s="19">
        <f t="shared" si="78"/>
        <v>29.491666666666664</v>
      </c>
      <c r="V481" s="19">
        <f t="shared" si="79"/>
        <v>28.9</v>
      </c>
    </row>
    <row r="482" spans="1:22" ht="13.5" x14ac:dyDescent="0.25">
      <c r="A482" s="3">
        <f>RSI!A482</f>
        <v>42706</v>
      </c>
      <c r="B482" s="2">
        <f>RSI!B482</f>
        <v>12.847099999999999</v>
      </c>
      <c r="C482" s="2">
        <f>RSI!I482</f>
        <v>48.128790616033946</v>
      </c>
      <c r="D482" s="2">
        <f>MACD!E482</f>
        <v>-6.7382048137965E-3</v>
      </c>
      <c r="E482" s="2">
        <f>MACD!F482</f>
        <v>-1.1854669792535244E-2</v>
      </c>
      <c r="F482" s="2">
        <f>'Moving Avg'!D482</f>
        <v>12.832339999999999</v>
      </c>
      <c r="G482" s="2">
        <f>'Moving Avg'!F482</f>
        <v>12.847480000000001</v>
      </c>
      <c r="H482" s="2">
        <f>'Moving Avg'!G482</f>
        <v>12.880185999999997</v>
      </c>
      <c r="I482" s="2">
        <f>'Moving Avg'!H482</f>
        <v>12.994275999999983</v>
      </c>
      <c r="J482" s="17" t="str">
        <f>OBV!F482</f>
        <v>BULLISH</v>
      </c>
      <c r="K482" s="17" t="str">
        <f>OBV!G482</f>
        <v>NEUTRAL</v>
      </c>
      <c r="L482" s="17" t="str">
        <f>OBV!H482</f>
        <v>NEUTRAL</v>
      </c>
      <c r="M482" s="19">
        <f t="shared" si="70"/>
        <v>25</v>
      </c>
      <c r="N482" s="19">
        <f t="shared" si="71"/>
        <v>0</v>
      </c>
      <c r="O482" s="19">
        <f t="shared" si="72"/>
        <v>0</v>
      </c>
      <c r="P482" s="19">
        <f t="shared" si="73"/>
        <v>49.5</v>
      </c>
      <c r="Q482" s="20">
        <f t="shared" si="74"/>
        <v>16.175000000000001</v>
      </c>
      <c r="R482" s="20">
        <f t="shared" si="75"/>
        <v>17.375</v>
      </c>
      <c r="S482" s="20">
        <f t="shared" si="76"/>
        <v>26.025000000000002</v>
      </c>
      <c r="T482" s="20">
        <f t="shared" si="77"/>
        <v>18.625</v>
      </c>
      <c r="U482" s="19">
        <f t="shared" si="78"/>
        <v>19.858333333333334</v>
      </c>
      <c r="V482" s="19">
        <f t="shared" si="79"/>
        <v>19.55</v>
      </c>
    </row>
    <row r="483" spans="1:22" ht="13.5" x14ac:dyDescent="0.25">
      <c r="A483" s="3">
        <f>RSI!A483</f>
        <v>42709</v>
      </c>
      <c r="B483" s="2">
        <f>RSI!B483</f>
        <v>12.773300000000001</v>
      </c>
      <c r="C483" s="2">
        <f>RSI!I483</f>
        <v>37.588587478845056</v>
      </c>
      <c r="D483" s="2">
        <f>MACD!E483</f>
        <v>1.3868294618788468E-3</v>
      </c>
      <c r="E483" s="2">
        <f>MACD!F483</f>
        <v>-9.2063699416524269E-3</v>
      </c>
      <c r="F483" s="2">
        <f>'Moving Avg'!D483</f>
        <v>12.817580000000001</v>
      </c>
      <c r="G483" s="2">
        <f>'Moving Avg'!F483</f>
        <v>12.843790000000002</v>
      </c>
      <c r="H483" s="2">
        <f>'Moving Avg'!G483</f>
        <v>12.873097999999995</v>
      </c>
      <c r="I483" s="2">
        <f>'Moving Avg'!H483</f>
        <v>12.995052499999984</v>
      </c>
      <c r="J483" s="17" t="str">
        <f>OBV!F483</f>
        <v>BULLISH</v>
      </c>
      <c r="K483" s="17" t="str">
        <f>OBV!G483</f>
        <v>NEUTRAL</v>
      </c>
      <c r="L483" s="17" t="str">
        <f>OBV!H483</f>
        <v>BULLISH DIVERGENCE</v>
      </c>
      <c r="M483" s="19">
        <f t="shared" si="70"/>
        <v>25</v>
      </c>
      <c r="N483" s="19">
        <f t="shared" si="71"/>
        <v>0</v>
      </c>
      <c r="O483" s="19">
        <f t="shared" si="72"/>
        <v>0</v>
      </c>
      <c r="P483" s="19">
        <f t="shared" si="73"/>
        <v>66.5</v>
      </c>
      <c r="Q483" s="20">
        <f t="shared" si="74"/>
        <v>18.725000000000001</v>
      </c>
      <c r="R483" s="20">
        <f t="shared" si="75"/>
        <v>21.625</v>
      </c>
      <c r="S483" s="20">
        <f t="shared" si="76"/>
        <v>33.674999999999997</v>
      </c>
      <c r="T483" s="20">
        <f t="shared" si="77"/>
        <v>22.875</v>
      </c>
      <c r="U483" s="19">
        <f t="shared" si="78"/>
        <v>24.675000000000001</v>
      </c>
      <c r="V483" s="19">
        <f t="shared" si="79"/>
        <v>24.225000000000001</v>
      </c>
    </row>
    <row r="484" spans="1:22" ht="13.5" x14ac:dyDescent="0.25">
      <c r="A484" s="3">
        <f>RSI!A484</f>
        <v>42710</v>
      </c>
      <c r="B484" s="2">
        <f>RSI!B484</f>
        <v>12.847099999999999</v>
      </c>
      <c r="C484" s="2">
        <f>RSI!I484</f>
        <v>49.499041935234651</v>
      </c>
      <c r="D484" s="2">
        <f>MACD!E484</f>
        <v>3.2798126754496337E-3</v>
      </c>
      <c r="E484" s="2">
        <f>MACD!F484</f>
        <v>-6.7091334182320149E-3</v>
      </c>
      <c r="F484" s="2">
        <f>'Moving Avg'!D484</f>
        <v>12.817580000000001</v>
      </c>
      <c r="G484" s="2">
        <f>'Moving Avg'!F484</f>
        <v>12.843790000000004</v>
      </c>
      <c r="H484" s="2">
        <f>'Moving Avg'!G484</f>
        <v>12.867485999999994</v>
      </c>
      <c r="I484" s="2">
        <f>'Moving Avg'!H484</f>
        <v>12.995983499999983</v>
      </c>
      <c r="J484" s="17" t="str">
        <f>OBV!F484</f>
        <v>BULLISH</v>
      </c>
      <c r="K484" s="17" t="str">
        <f>OBV!G484</f>
        <v>NEUTRAL</v>
      </c>
      <c r="L484" s="17" t="str">
        <f>OBV!H484</f>
        <v>NEUTRAL</v>
      </c>
      <c r="M484" s="19">
        <f t="shared" si="70"/>
        <v>25</v>
      </c>
      <c r="N484" s="19">
        <f t="shared" si="71"/>
        <v>0</v>
      </c>
      <c r="O484" s="19">
        <f t="shared" si="72"/>
        <v>0</v>
      </c>
      <c r="P484" s="19">
        <f t="shared" si="73"/>
        <v>49.5</v>
      </c>
      <c r="Q484" s="20">
        <f t="shared" si="74"/>
        <v>16.175000000000001</v>
      </c>
      <c r="R484" s="20">
        <f t="shared" si="75"/>
        <v>17.375</v>
      </c>
      <c r="S484" s="20">
        <f t="shared" si="76"/>
        <v>26.025000000000002</v>
      </c>
      <c r="T484" s="20">
        <f t="shared" si="77"/>
        <v>18.625</v>
      </c>
      <c r="U484" s="19">
        <f t="shared" si="78"/>
        <v>19.858333333333334</v>
      </c>
      <c r="V484" s="19">
        <f t="shared" si="79"/>
        <v>19.55</v>
      </c>
    </row>
    <row r="485" spans="1:22" ht="13.5" x14ac:dyDescent="0.25">
      <c r="A485" s="3">
        <f>RSI!A485</f>
        <v>42711</v>
      </c>
      <c r="B485" s="2">
        <f>RSI!B485</f>
        <v>12.8102</v>
      </c>
      <c r="C485" s="2">
        <f>RSI!I485</f>
        <v>44.886553703509129</v>
      </c>
      <c r="D485" s="2">
        <f>MACD!E485</f>
        <v>7.6275367011771067E-3</v>
      </c>
      <c r="E485" s="2">
        <f>MACD!F485</f>
        <v>-3.8417993943501913E-3</v>
      </c>
      <c r="F485" s="2">
        <f>'Moving Avg'!D485</f>
        <v>12.824959999999999</v>
      </c>
      <c r="G485" s="2">
        <f>'Moving Avg'!F485</f>
        <v>12.841945000000004</v>
      </c>
      <c r="H485" s="2">
        <f>'Moving Avg'!G485</f>
        <v>12.863055999999993</v>
      </c>
      <c r="I485" s="2">
        <f>'Moving Avg'!H485</f>
        <v>12.996765999999981</v>
      </c>
      <c r="J485" s="17" t="str">
        <f>OBV!F485</f>
        <v>BULLISH</v>
      </c>
      <c r="K485" s="17" t="str">
        <f>OBV!G485</f>
        <v>NEUTRAL</v>
      </c>
      <c r="L485" s="17" t="str">
        <f>OBV!H485</f>
        <v>CONFIRMED BULLISH</v>
      </c>
      <c r="M485" s="19">
        <f t="shared" si="70"/>
        <v>25</v>
      </c>
      <c r="N485" s="19">
        <f t="shared" si="71"/>
        <v>0</v>
      </c>
      <c r="O485" s="19">
        <f t="shared" si="72"/>
        <v>0</v>
      </c>
      <c r="P485" s="19">
        <f t="shared" si="73"/>
        <v>83.5</v>
      </c>
      <c r="Q485" s="20">
        <f t="shared" si="74"/>
        <v>21.274999999999999</v>
      </c>
      <c r="R485" s="20">
        <f t="shared" si="75"/>
        <v>25.875</v>
      </c>
      <c r="S485" s="20">
        <f t="shared" si="76"/>
        <v>41.325000000000003</v>
      </c>
      <c r="T485" s="20">
        <f t="shared" si="77"/>
        <v>27.125</v>
      </c>
      <c r="U485" s="19">
        <f t="shared" si="78"/>
        <v>29.491666666666664</v>
      </c>
      <c r="V485" s="19">
        <f t="shared" si="79"/>
        <v>28.9</v>
      </c>
    </row>
    <row r="486" spans="1:22" ht="13.5" x14ac:dyDescent="0.25">
      <c r="A486" s="3">
        <f>RSI!A486</f>
        <v>42712</v>
      </c>
      <c r="B486" s="2">
        <f>RSI!B486</f>
        <v>12.839700000000001</v>
      </c>
      <c r="C486" s="2">
        <f>RSI!I486</f>
        <v>48.979739713059217</v>
      </c>
      <c r="D486" s="2">
        <f>MACD!E486</f>
        <v>5.9355536820042687E-3</v>
      </c>
      <c r="E486" s="2">
        <f>MACD!F486</f>
        <v>-1.8863287790792994E-3</v>
      </c>
      <c r="F486" s="2">
        <f>'Moving Avg'!D486</f>
        <v>12.82348</v>
      </c>
      <c r="G486" s="2">
        <f>'Moving Avg'!F486</f>
        <v>12.840835000000007</v>
      </c>
      <c r="H486" s="2">
        <f>'Moving Avg'!G486</f>
        <v>12.858477999999993</v>
      </c>
      <c r="I486" s="2">
        <f>'Moving Avg'!H486</f>
        <v>12.997659999999982</v>
      </c>
      <c r="J486" s="17" t="str">
        <f>OBV!F486</f>
        <v>BEARISH</v>
      </c>
      <c r="K486" s="17" t="str">
        <f>OBV!G486</f>
        <v>NEUTRAL</v>
      </c>
      <c r="L486" s="17" t="str">
        <f>OBV!H486</f>
        <v>CONFIRMED BEARISH</v>
      </c>
      <c r="M486" s="19">
        <f t="shared" si="70"/>
        <v>25</v>
      </c>
      <c r="N486" s="19">
        <f t="shared" si="71"/>
        <v>0</v>
      </c>
      <c r="O486" s="19">
        <f t="shared" si="72"/>
        <v>0</v>
      </c>
      <c r="P486" s="19">
        <f t="shared" si="73"/>
        <v>16.5</v>
      </c>
      <c r="Q486" s="20">
        <f t="shared" si="74"/>
        <v>11.225</v>
      </c>
      <c r="R486" s="20">
        <f t="shared" si="75"/>
        <v>9.125</v>
      </c>
      <c r="S486" s="20">
        <f t="shared" si="76"/>
        <v>11.175000000000001</v>
      </c>
      <c r="T486" s="20">
        <f t="shared" si="77"/>
        <v>10.375</v>
      </c>
      <c r="U486" s="19">
        <f t="shared" si="78"/>
        <v>10.508333333333335</v>
      </c>
      <c r="V486" s="19">
        <f t="shared" si="79"/>
        <v>10.475000000000001</v>
      </c>
    </row>
    <row r="487" spans="1:22" ht="13.5" x14ac:dyDescent="0.25">
      <c r="A487" s="3">
        <f>RSI!A487</f>
        <v>42713</v>
      </c>
      <c r="B487" s="2">
        <f>RSI!B487</f>
        <v>12.8028</v>
      </c>
      <c r="C487" s="2">
        <f>RSI!I487</f>
        <v>44.525237392489899</v>
      </c>
      <c r="D487" s="2">
        <f>MACD!E487</f>
        <v>8.4140791948232874E-3</v>
      </c>
      <c r="E487" s="2">
        <f>MACD!F487</f>
        <v>1.7375281570121805E-4</v>
      </c>
      <c r="F487" s="2">
        <f>'Moving Avg'!D487</f>
        <v>12.81462</v>
      </c>
      <c r="G487" s="2">
        <f>'Moving Avg'!F487</f>
        <v>12.837880000000004</v>
      </c>
      <c r="H487" s="2">
        <f>'Moving Avg'!G487</f>
        <v>12.854637999999992</v>
      </c>
      <c r="I487" s="2">
        <f>'Moving Avg'!H487</f>
        <v>12.998440999999982</v>
      </c>
      <c r="J487" s="17" t="str">
        <f>OBV!F487</f>
        <v>BEARISH</v>
      </c>
      <c r="K487" s="17" t="str">
        <f>OBV!G487</f>
        <v>NEUTRAL</v>
      </c>
      <c r="L487" s="17" t="str">
        <f>OBV!H487</f>
        <v>CONFIRMED BEARISH</v>
      </c>
      <c r="M487" s="19">
        <f t="shared" si="70"/>
        <v>25</v>
      </c>
      <c r="N487" s="19">
        <f t="shared" si="71"/>
        <v>0</v>
      </c>
      <c r="O487" s="19">
        <f t="shared" si="72"/>
        <v>0</v>
      </c>
      <c r="P487" s="19">
        <f t="shared" si="73"/>
        <v>16.5</v>
      </c>
      <c r="Q487" s="20">
        <f t="shared" si="74"/>
        <v>11.225</v>
      </c>
      <c r="R487" s="20">
        <f t="shared" si="75"/>
        <v>9.125</v>
      </c>
      <c r="S487" s="20">
        <f t="shared" si="76"/>
        <v>11.175000000000001</v>
      </c>
      <c r="T487" s="20">
        <f t="shared" si="77"/>
        <v>10.375</v>
      </c>
      <c r="U487" s="19">
        <f t="shared" si="78"/>
        <v>10.508333333333335</v>
      </c>
      <c r="V487" s="19">
        <f t="shared" si="79"/>
        <v>10.475000000000001</v>
      </c>
    </row>
    <row r="488" spans="1:22" ht="13.5" x14ac:dyDescent="0.25">
      <c r="A488" s="3">
        <f>RSI!A488</f>
        <v>42717</v>
      </c>
      <c r="B488" s="2">
        <f>RSI!B488</f>
        <v>12.8028</v>
      </c>
      <c r="C488" s="2">
        <f>RSI!I488</f>
        <v>44.525237392489899</v>
      </c>
      <c r="D488" s="2">
        <f>MACD!E488</f>
        <v>1.0764900275294309E-2</v>
      </c>
      <c r="E488" s="2">
        <f>MACD!F488</f>
        <v>2.2919823076198364E-3</v>
      </c>
      <c r="F488" s="2">
        <f>'Moving Avg'!D488</f>
        <v>12.820519999999998</v>
      </c>
      <c r="G488" s="2">
        <f>'Moving Avg'!F488</f>
        <v>12.834925000000004</v>
      </c>
      <c r="H488" s="2">
        <f>'Moving Avg'!G488</f>
        <v>12.850797999999998</v>
      </c>
      <c r="I488" s="2">
        <f>'Moving Avg'!H488</f>
        <v>12.999543999999981</v>
      </c>
      <c r="J488" s="17" t="str">
        <f>OBV!F488</f>
        <v>BEARISH</v>
      </c>
      <c r="K488" s="17" t="str">
        <f>OBV!G488</f>
        <v>NEUTRAL</v>
      </c>
      <c r="L488" s="17" t="str">
        <f>OBV!H488</f>
        <v>BEARISH DIVERGENCE</v>
      </c>
      <c r="M488" s="19">
        <f t="shared" si="70"/>
        <v>25</v>
      </c>
      <c r="N488" s="19">
        <f t="shared" si="71"/>
        <v>0</v>
      </c>
      <c r="O488" s="19">
        <f t="shared" si="72"/>
        <v>0</v>
      </c>
      <c r="P488" s="19">
        <f t="shared" si="73"/>
        <v>16.5</v>
      </c>
      <c r="Q488" s="20">
        <f t="shared" si="74"/>
        <v>11.225</v>
      </c>
      <c r="R488" s="20">
        <f t="shared" si="75"/>
        <v>9.125</v>
      </c>
      <c r="S488" s="20">
        <f t="shared" si="76"/>
        <v>11.175000000000001</v>
      </c>
      <c r="T488" s="20">
        <f t="shared" si="77"/>
        <v>10.375</v>
      </c>
      <c r="U488" s="19">
        <f t="shared" si="78"/>
        <v>10.508333333333335</v>
      </c>
      <c r="V488" s="19">
        <f t="shared" si="79"/>
        <v>10.475000000000001</v>
      </c>
    </row>
    <row r="489" spans="1:22" ht="13.5" x14ac:dyDescent="0.25">
      <c r="A489" s="3">
        <f>RSI!A489</f>
        <v>42718</v>
      </c>
      <c r="B489" s="2">
        <f>RSI!B489</f>
        <v>12.7364</v>
      </c>
      <c r="C489" s="2">
        <f>RSI!I489</f>
        <v>37.422488512293143</v>
      </c>
      <c r="D489" s="2">
        <f>MACD!E489</f>
        <v>1.7907396560275401E-2</v>
      </c>
      <c r="E489" s="2">
        <f>MACD!F489</f>
        <v>5.4150651581509491E-3</v>
      </c>
      <c r="F489" s="2">
        <f>'Moving Avg'!D489</f>
        <v>12.79838</v>
      </c>
      <c r="G489" s="2">
        <f>'Moving Avg'!F489</f>
        <v>12.829020000000003</v>
      </c>
      <c r="H489" s="2">
        <f>'Moving Avg'!G489</f>
        <v>12.845777999999997</v>
      </c>
      <c r="I489" s="2">
        <f>'Moving Avg'!H489</f>
        <v>13.00038649999998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  <c r="M489" s="19">
        <f t="shared" si="70"/>
        <v>25</v>
      </c>
      <c r="N489" s="19">
        <f t="shared" si="71"/>
        <v>0</v>
      </c>
      <c r="O489" s="19">
        <f t="shared" si="72"/>
        <v>0</v>
      </c>
      <c r="P489" s="19">
        <f t="shared" si="73"/>
        <v>0</v>
      </c>
      <c r="Q489" s="20">
        <f t="shared" si="74"/>
        <v>8.75</v>
      </c>
      <c r="R489" s="20">
        <f t="shared" si="75"/>
        <v>5</v>
      </c>
      <c r="S489" s="20">
        <f t="shared" si="76"/>
        <v>3.75</v>
      </c>
      <c r="T489" s="20">
        <f t="shared" si="77"/>
        <v>6.25</v>
      </c>
      <c r="U489" s="19">
        <f t="shared" si="78"/>
        <v>5.833333333333333</v>
      </c>
      <c r="V489" s="19">
        <f t="shared" si="79"/>
        <v>5.9375</v>
      </c>
    </row>
    <row r="490" spans="1:22" ht="13.5" x14ac:dyDescent="0.25">
      <c r="A490" s="3">
        <f>RSI!A490</f>
        <v>42719</v>
      </c>
      <c r="B490" s="2">
        <f>RSI!B490</f>
        <v>12.7364</v>
      </c>
      <c r="C490" s="2">
        <f>RSI!I490</f>
        <v>37.422488512293143</v>
      </c>
      <c r="D490" s="2">
        <f>MACD!E490</f>
        <v>1.3206988845542611E-2</v>
      </c>
      <c r="E490" s="2">
        <f>MACD!F490</f>
        <v>6.9734498956292822E-3</v>
      </c>
      <c r="F490" s="2">
        <f>'Moving Avg'!D490</f>
        <v>12.783619999999999</v>
      </c>
      <c r="G490" s="2">
        <f>'Moving Avg'!F490</f>
        <v>12.823485</v>
      </c>
      <c r="H490" s="2">
        <f>'Moving Avg'!G490</f>
        <v>12.842087999999999</v>
      </c>
      <c r="I490" s="2">
        <f>'Moving Avg'!H490</f>
        <v>13.001193499999978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  <c r="M490" s="19">
        <f t="shared" si="70"/>
        <v>25</v>
      </c>
      <c r="N490" s="19">
        <f t="shared" si="71"/>
        <v>0</v>
      </c>
      <c r="O490" s="19">
        <f t="shared" si="72"/>
        <v>0</v>
      </c>
      <c r="P490" s="19">
        <f t="shared" si="73"/>
        <v>0</v>
      </c>
      <c r="Q490" s="20">
        <f t="shared" si="74"/>
        <v>8.75</v>
      </c>
      <c r="R490" s="20">
        <f t="shared" si="75"/>
        <v>5</v>
      </c>
      <c r="S490" s="20">
        <f t="shared" si="76"/>
        <v>3.75</v>
      </c>
      <c r="T490" s="20">
        <f t="shared" si="77"/>
        <v>6.25</v>
      </c>
      <c r="U490" s="19">
        <f t="shared" si="78"/>
        <v>5.833333333333333</v>
      </c>
      <c r="V490" s="19">
        <f t="shared" si="79"/>
        <v>5.9375</v>
      </c>
    </row>
    <row r="491" spans="1:22" ht="13.5" x14ac:dyDescent="0.25">
      <c r="A491" s="3">
        <f>RSI!A491</f>
        <v>42720</v>
      </c>
      <c r="B491" s="2">
        <f>RSI!B491</f>
        <v>12.728999999999999</v>
      </c>
      <c r="C491" s="2">
        <f>RSI!I491</f>
        <v>36.666487235493861</v>
      </c>
      <c r="D491" s="2">
        <f>MACD!E491</f>
        <v>2.1696333355702535E-2</v>
      </c>
      <c r="E491" s="2">
        <f>MACD!F491</f>
        <v>9.9180265876439334E-3</v>
      </c>
      <c r="F491" s="2">
        <f>'Moving Avg'!D491</f>
        <v>12.761480000000001</v>
      </c>
      <c r="G491" s="2">
        <f>'Moving Avg'!F491</f>
        <v>12.817209999999999</v>
      </c>
      <c r="H491" s="2">
        <f>'Moving Avg'!G491</f>
        <v>12.838543999999999</v>
      </c>
      <c r="I491" s="2">
        <f>'Moving Avg'!H491</f>
        <v>13.002070499999977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  <c r="M491" s="19">
        <f t="shared" si="70"/>
        <v>25</v>
      </c>
      <c r="N491" s="19">
        <f t="shared" si="71"/>
        <v>0</v>
      </c>
      <c r="O491" s="19">
        <f t="shared" si="72"/>
        <v>0</v>
      </c>
      <c r="P491" s="19">
        <f t="shared" si="73"/>
        <v>0</v>
      </c>
      <c r="Q491" s="20">
        <f t="shared" si="74"/>
        <v>8.75</v>
      </c>
      <c r="R491" s="20">
        <f t="shared" si="75"/>
        <v>5</v>
      </c>
      <c r="S491" s="20">
        <f t="shared" si="76"/>
        <v>3.75</v>
      </c>
      <c r="T491" s="20">
        <f t="shared" si="77"/>
        <v>6.25</v>
      </c>
      <c r="U491" s="19">
        <f t="shared" si="78"/>
        <v>5.833333333333333</v>
      </c>
      <c r="V491" s="19">
        <f t="shared" si="79"/>
        <v>5.9375</v>
      </c>
    </row>
    <row r="492" spans="1:22" ht="13.5" x14ac:dyDescent="0.25">
      <c r="A492" s="3">
        <f>RSI!A492</f>
        <v>42723</v>
      </c>
      <c r="B492" s="2">
        <f>RSI!B492</f>
        <v>12.8028</v>
      </c>
      <c r="C492" s="2">
        <f>RSI!I492</f>
        <v>47.958022202772064</v>
      </c>
      <c r="D492" s="2">
        <f>MACD!E492</f>
        <v>2.3979479814025595E-2</v>
      </c>
      <c r="E492" s="2">
        <f>MACD!F492</f>
        <v>1.2730317232920268E-2</v>
      </c>
      <c r="F492" s="2">
        <f>'Moving Avg'!D492</f>
        <v>12.761479999999999</v>
      </c>
      <c r="G492" s="2">
        <f>'Moving Avg'!F492</f>
        <v>12.815735</v>
      </c>
      <c r="H492" s="2">
        <f>'Moving Avg'!G492</f>
        <v>12.838692000000004</v>
      </c>
      <c r="I492" s="2">
        <f>'Moving Avg'!H492</f>
        <v>13.003316499999976</v>
      </c>
      <c r="J492" s="17" t="str">
        <f>OBV!F492</f>
        <v>BEARISH</v>
      </c>
      <c r="K492" s="17" t="str">
        <f>OBV!G492</f>
        <v>WEAK</v>
      </c>
      <c r="L492" s="17" t="str">
        <f>OBV!H492</f>
        <v>NEUTRAL</v>
      </c>
      <c r="M492" s="19">
        <f t="shared" si="70"/>
        <v>25</v>
      </c>
      <c r="N492" s="19">
        <f t="shared" si="71"/>
        <v>0</v>
      </c>
      <c r="O492" s="19">
        <f t="shared" si="72"/>
        <v>0</v>
      </c>
      <c r="P492" s="19">
        <f t="shared" si="73"/>
        <v>0</v>
      </c>
      <c r="Q492" s="20">
        <f t="shared" si="74"/>
        <v>8.75</v>
      </c>
      <c r="R492" s="20">
        <f t="shared" si="75"/>
        <v>5</v>
      </c>
      <c r="S492" s="20">
        <f t="shared" si="76"/>
        <v>3.75</v>
      </c>
      <c r="T492" s="20">
        <f t="shared" si="77"/>
        <v>6.25</v>
      </c>
      <c r="U492" s="19">
        <f t="shared" si="78"/>
        <v>5.833333333333333</v>
      </c>
      <c r="V492" s="19">
        <f t="shared" si="79"/>
        <v>5.9375</v>
      </c>
    </row>
    <row r="493" spans="1:22" ht="13.5" x14ac:dyDescent="0.25">
      <c r="A493" s="3">
        <f>RSI!A493</f>
        <v>42724</v>
      </c>
      <c r="B493" s="2">
        <f>RSI!B493</f>
        <v>12.847099999999999</v>
      </c>
      <c r="C493" s="2">
        <f>RSI!I493</f>
        <v>53.336160042448569</v>
      </c>
      <c r="D493" s="2">
        <f>MACD!E493</f>
        <v>1.1364515018536636E-2</v>
      </c>
      <c r="E493" s="2">
        <f>MACD!F493</f>
        <v>1.2457156790043543E-2</v>
      </c>
      <c r="F493" s="2">
        <f>'Moving Avg'!D493</f>
        <v>12.770339999999999</v>
      </c>
      <c r="G493" s="2">
        <f>'Moving Avg'!F493</f>
        <v>12.814995</v>
      </c>
      <c r="H493" s="2">
        <f>'Moving Avg'!G493</f>
        <v>12.837954000000002</v>
      </c>
      <c r="I493" s="2">
        <f>'Moving Avg'!H493</f>
        <v>13.004426499999976</v>
      </c>
      <c r="J493" s="17" t="str">
        <f>OBV!F493</f>
        <v>BEARISH</v>
      </c>
      <c r="K493" s="17" t="str">
        <f>OBV!G493</f>
        <v>NEUTRAL</v>
      </c>
      <c r="L493" s="17" t="str">
        <f>OBV!H493</f>
        <v>BEARISH DIVERGENCE</v>
      </c>
      <c r="M493" s="19">
        <f t="shared" si="70"/>
        <v>25</v>
      </c>
      <c r="N493" s="19">
        <f t="shared" si="71"/>
        <v>45</v>
      </c>
      <c r="O493" s="19">
        <f t="shared" si="72"/>
        <v>0</v>
      </c>
      <c r="P493" s="19">
        <f t="shared" si="73"/>
        <v>16.5</v>
      </c>
      <c r="Q493" s="20">
        <f t="shared" si="74"/>
        <v>26.975000000000001</v>
      </c>
      <c r="R493" s="20">
        <f t="shared" si="75"/>
        <v>18.125</v>
      </c>
      <c r="S493" s="20">
        <f t="shared" si="76"/>
        <v>17.925000000000001</v>
      </c>
      <c r="T493" s="20">
        <f t="shared" si="77"/>
        <v>21.625</v>
      </c>
      <c r="U493" s="19">
        <f t="shared" si="78"/>
        <v>21.008333333333336</v>
      </c>
      <c r="V493" s="19">
        <f t="shared" si="79"/>
        <v>21.162500000000001</v>
      </c>
    </row>
    <row r="494" spans="1:22" ht="13.5" x14ac:dyDescent="0.25">
      <c r="A494" s="3">
        <f>RSI!A494</f>
        <v>42725</v>
      </c>
      <c r="B494" s="2">
        <f>RSI!B494</f>
        <v>12.847099999999999</v>
      </c>
      <c r="C494" s="2">
        <f>RSI!I494</f>
        <v>53.336160042448569</v>
      </c>
      <c r="D494" s="2">
        <f>MACD!E494</f>
        <v>1.1864305962030031E-2</v>
      </c>
      <c r="E494" s="2">
        <f>MACD!F494</f>
        <v>1.2338586624440841E-2</v>
      </c>
      <c r="F494" s="2">
        <f>'Moving Avg'!D494</f>
        <v>12.792479999999999</v>
      </c>
      <c r="G494" s="2">
        <f>'Moving Avg'!F494</f>
        <v>12.814254999999999</v>
      </c>
      <c r="H494" s="2">
        <f>'Moving Avg'!G494</f>
        <v>12.838692000000004</v>
      </c>
      <c r="I494" s="2">
        <f>'Moving Avg'!H494</f>
        <v>13.005536499999975</v>
      </c>
      <c r="J494" s="17" t="str">
        <f>OBV!F494</f>
        <v>BULLISH</v>
      </c>
      <c r="K494" s="17" t="str">
        <f>OBV!G494</f>
        <v>NEUTRAL</v>
      </c>
      <c r="L494" s="17" t="str">
        <f>OBV!H494</f>
        <v>CONFIRMED BULLISH</v>
      </c>
      <c r="M494" s="19">
        <f t="shared" si="70"/>
        <v>25</v>
      </c>
      <c r="N494" s="19">
        <f t="shared" si="71"/>
        <v>45</v>
      </c>
      <c r="O494" s="19">
        <f t="shared" si="72"/>
        <v>0</v>
      </c>
      <c r="P494" s="19">
        <f t="shared" si="73"/>
        <v>83.5</v>
      </c>
      <c r="Q494" s="20">
        <f t="shared" si="74"/>
        <v>37.024999999999999</v>
      </c>
      <c r="R494" s="20">
        <f t="shared" si="75"/>
        <v>34.875</v>
      </c>
      <c r="S494" s="20">
        <f t="shared" si="76"/>
        <v>48.075000000000003</v>
      </c>
      <c r="T494" s="20">
        <f t="shared" si="77"/>
        <v>38.375</v>
      </c>
      <c r="U494" s="19">
        <f t="shared" si="78"/>
        <v>39.991666666666667</v>
      </c>
      <c r="V494" s="19">
        <f t="shared" si="79"/>
        <v>39.587500000000006</v>
      </c>
    </row>
    <row r="495" spans="1:22" ht="13.5" x14ac:dyDescent="0.25">
      <c r="A495" s="3">
        <f>RSI!A495</f>
        <v>42726</v>
      </c>
      <c r="B495" s="2">
        <f>RSI!B495</f>
        <v>13.1351</v>
      </c>
      <c r="C495" s="2">
        <f>RSI!I495</f>
        <v>73.772236608524651</v>
      </c>
      <c r="D495" s="2">
        <f>MACD!E495</f>
        <v>-1.4889582113148947E-2</v>
      </c>
      <c r="E495" s="2">
        <f>MACD!F495</f>
        <v>6.8929528769228841E-3</v>
      </c>
      <c r="F495" s="2">
        <f>'Moving Avg'!D495</f>
        <v>12.872219999999999</v>
      </c>
      <c r="G495" s="2">
        <f>'Moving Avg'!F495</f>
        <v>12.827915000000001</v>
      </c>
      <c r="H495" s="2">
        <f>'Moving Avg'!G495</f>
        <v>12.843714000000002</v>
      </c>
      <c r="I495" s="2">
        <f>'Moving Avg'!H495</f>
        <v>13.008622999999975</v>
      </c>
      <c r="J495" s="17" t="str">
        <f>OBV!F495</f>
        <v>BULLISH</v>
      </c>
      <c r="K495" s="17" t="str">
        <f>OBV!G495</f>
        <v>STRONG</v>
      </c>
      <c r="L495" s="17" t="str">
        <f>OBV!H495</f>
        <v>CONFIRMED BULLISH</v>
      </c>
      <c r="M495" s="19">
        <f t="shared" si="70"/>
        <v>0</v>
      </c>
      <c r="N495" s="19">
        <f t="shared" si="71"/>
        <v>100</v>
      </c>
      <c r="O495" s="19">
        <f t="shared" si="72"/>
        <v>0</v>
      </c>
      <c r="P495" s="19">
        <f t="shared" si="73"/>
        <v>100</v>
      </c>
      <c r="Q495" s="20">
        <f t="shared" si="74"/>
        <v>50</v>
      </c>
      <c r="R495" s="20">
        <f t="shared" si="75"/>
        <v>45</v>
      </c>
      <c r="S495" s="20">
        <f t="shared" si="76"/>
        <v>60</v>
      </c>
      <c r="T495" s="20">
        <f t="shared" si="77"/>
        <v>50</v>
      </c>
      <c r="U495" s="19">
        <f t="shared" si="78"/>
        <v>51.666666666666664</v>
      </c>
      <c r="V495" s="19">
        <f t="shared" si="79"/>
        <v>51.25</v>
      </c>
    </row>
    <row r="496" spans="1:22" ht="13.5" x14ac:dyDescent="0.25">
      <c r="A496" s="3">
        <f>RSI!A496</f>
        <v>42727</v>
      </c>
      <c r="B496" s="2">
        <f>RSI!B496</f>
        <v>13.5116</v>
      </c>
      <c r="C496" s="2">
        <f>RSI!I496</f>
        <v>83.775554727829274</v>
      </c>
      <c r="D496" s="2">
        <f>MACD!E496</f>
        <v>-6.2733915139421725E-2</v>
      </c>
      <c r="E496" s="2">
        <f>MACD!F496</f>
        <v>-7.032420726346039E-3</v>
      </c>
      <c r="F496" s="2">
        <f>'Moving Avg'!D496</f>
        <v>13.028739999999999</v>
      </c>
      <c r="G496" s="2">
        <f>'Moving Avg'!F496</f>
        <v>12.861510000000001</v>
      </c>
      <c r="H496" s="2">
        <f>'Moving Avg'!G496</f>
        <v>12.855528000000003</v>
      </c>
      <c r="I496" s="2">
        <f>'Moving Avg'!H496</f>
        <v>13.013591999999974</v>
      </c>
      <c r="J496" s="17" t="str">
        <f>OBV!F496</f>
        <v>BULLISH</v>
      </c>
      <c r="K496" s="17" t="str">
        <f>OBV!G496</f>
        <v>STRONG</v>
      </c>
      <c r="L496" s="17" t="str">
        <f>OBV!H496</f>
        <v>CONFIRMED BULLISH</v>
      </c>
      <c r="M496" s="19">
        <f t="shared" si="70"/>
        <v>0</v>
      </c>
      <c r="N496" s="19">
        <f t="shared" si="71"/>
        <v>100</v>
      </c>
      <c r="O496" s="19">
        <f t="shared" si="72"/>
        <v>50</v>
      </c>
      <c r="P496" s="19">
        <f t="shared" si="73"/>
        <v>100</v>
      </c>
      <c r="Q496" s="20">
        <f t="shared" si="74"/>
        <v>57.5</v>
      </c>
      <c r="R496" s="20">
        <f t="shared" si="75"/>
        <v>62.5</v>
      </c>
      <c r="S496" s="20">
        <f t="shared" si="76"/>
        <v>72.5</v>
      </c>
      <c r="T496" s="20">
        <f t="shared" si="77"/>
        <v>62.5</v>
      </c>
      <c r="U496" s="19">
        <f t="shared" si="78"/>
        <v>64.166666666666671</v>
      </c>
      <c r="V496" s="19">
        <f t="shared" si="79"/>
        <v>63.75</v>
      </c>
    </row>
    <row r="497" spans="1:22" ht="13.5" x14ac:dyDescent="0.25">
      <c r="A497" s="3">
        <f>RSI!A497</f>
        <v>42730</v>
      </c>
      <c r="B497" s="2">
        <f>RSI!B497</f>
        <v>13.3935</v>
      </c>
      <c r="C497" s="2">
        <f>RSI!I497</f>
        <v>74.213809873000187</v>
      </c>
      <c r="D497" s="2">
        <f>MACD!E497</f>
        <v>-0.10408963001596483</v>
      </c>
      <c r="E497" s="2">
        <f>MACD!F497</f>
        <v>-2.6443862584269798E-2</v>
      </c>
      <c r="F497" s="2">
        <f>'Moving Avg'!D497</f>
        <v>13.146879999999999</v>
      </c>
      <c r="G497" s="2">
        <f>'Moving Avg'!F497</f>
        <v>12.888829999999999</v>
      </c>
      <c r="H497" s="2">
        <f>'Moving Avg'!G497</f>
        <v>12.865570000000002</v>
      </c>
      <c r="I497" s="2">
        <f>'Moving Avg'!H497</f>
        <v>13.017970499999974</v>
      </c>
      <c r="J497" s="17" t="str">
        <f>OBV!F497</f>
        <v>BULLISH</v>
      </c>
      <c r="K497" s="17" t="str">
        <f>OBV!G497</f>
        <v>STRONG</v>
      </c>
      <c r="L497" s="17" t="str">
        <f>OBV!H497</f>
        <v>CONFIRMED BULLISH</v>
      </c>
      <c r="M497" s="19">
        <f t="shared" si="70"/>
        <v>0</v>
      </c>
      <c r="N497" s="19">
        <f t="shared" si="71"/>
        <v>100</v>
      </c>
      <c r="O497" s="19">
        <f t="shared" si="72"/>
        <v>50</v>
      </c>
      <c r="P497" s="19">
        <f t="shared" si="73"/>
        <v>100</v>
      </c>
      <c r="Q497" s="20">
        <f t="shared" si="74"/>
        <v>57.5</v>
      </c>
      <c r="R497" s="20">
        <f t="shared" si="75"/>
        <v>62.5</v>
      </c>
      <c r="S497" s="20">
        <f t="shared" si="76"/>
        <v>72.5</v>
      </c>
      <c r="T497" s="20">
        <f t="shared" si="77"/>
        <v>62.5</v>
      </c>
      <c r="U497" s="19">
        <f t="shared" si="78"/>
        <v>64.166666666666671</v>
      </c>
      <c r="V497" s="19">
        <f t="shared" si="79"/>
        <v>63.75</v>
      </c>
    </row>
    <row r="498" spans="1:22" ht="13.5" x14ac:dyDescent="0.25">
      <c r="A498" s="3">
        <f>RSI!A498</f>
        <v>42731</v>
      </c>
      <c r="B498" s="2">
        <f>RSI!B498</f>
        <v>13.363899999999999</v>
      </c>
      <c r="C498" s="2">
        <f>RSI!I498</f>
        <v>71.995849434389982</v>
      </c>
      <c r="D498" s="2">
        <f>MACD!E498</f>
        <v>-0.13984365585922909</v>
      </c>
      <c r="E498" s="2">
        <f>MACD!F498</f>
        <v>-4.9123821239261657E-2</v>
      </c>
      <c r="F498" s="2">
        <f>'Moving Avg'!D498</f>
        <v>13.25024</v>
      </c>
      <c r="G498" s="2">
        <f>'Moving Avg'!F498</f>
        <v>12.914670000000001</v>
      </c>
      <c r="H498" s="2">
        <f>'Moving Avg'!G498</f>
        <v>12.875906000000001</v>
      </c>
      <c r="I498" s="2">
        <f>'Moving Avg'!H498</f>
        <v>13.021306999999974</v>
      </c>
      <c r="J498" s="17" t="str">
        <f>OBV!F498</f>
        <v>BEARISH</v>
      </c>
      <c r="K498" s="17" t="str">
        <f>OBV!G498</f>
        <v>WEAK</v>
      </c>
      <c r="L498" s="17" t="str">
        <f>OBV!H498</f>
        <v>BEARISH DIVERGENCE</v>
      </c>
      <c r="M498" s="19">
        <f t="shared" si="70"/>
        <v>0</v>
      </c>
      <c r="N498" s="19">
        <f t="shared" si="71"/>
        <v>100</v>
      </c>
      <c r="O498" s="19">
        <f t="shared" si="72"/>
        <v>50</v>
      </c>
      <c r="P498" s="19">
        <f t="shared" si="73"/>
        <v>0</v>
      </c>
      <c r="Q498" s="20">
        <f t="shared" si="74"/>
        <v>42.5</v>
      </c>
      <c r="R498" s="20">
        <f t="shared" si="75"/>
        <v>37.5</v>
      </c>
      <c r="S498" s="20">
        <f t="shared" si="76"/>
        <v>27.5</v>
      </c>
      <c r="T498" s="20">
        <f t="shared" si="77"/>
        <v>37.5</v>
      </c>
      <c r="U498" s="19">
        <f t="shared" si="78"/>
        <v>35.833333333333336</v>
      </c>
      <c r="V498" s="19">
        <f t="shared" si="79"/>
        <v>36.25</v>
      </c>
    </row>
    <row r="499" spans="1:22" ht="13.5" x14ac:dyDescent="0.25">
      <c r="A499" s="3">
        <f>RSI!A499</f>
        <v>42732</v>
      </c>
      <c r="B499" s="2">
        <f>RSI!B499</f>
        <v>13.437799999999999</v>
      </c>
      <c r="C499" s="2">
        <f>RSI!I499</f>
        <v>74.078722838664348</v>
      </c>
      <c r="D499" s="2">
        <f>MACD!E499</f>
        <v>-0.18834617005712317</v>
      </c>
      <c r="E499" s="2">
        <f>MACD!F499</f>
        <v>-7.6968291002833963E-2</v>
      </c>
      <c r="F499" s="2">
        <f>'Moving Avg'!D499</f>
        <v>13.368379999999998</v>
      </c>
      <c r="G499" s="2">
        <f>'Moving Avg'!F499</f>
        <v>12.944205</v>
      </c>
      <c r="H499" s="2">
        <f>'Moving Avg'!G499</f>
        <v>12.88772</v>
      </c>
      <c r="I499" s="2">
        <f>'Moving Avg'!H499</f>
        <v>13.025012999999975</v>
      </c>
      <c r="J499" s="17" t="str">
        <f>OBV!F499</f>
        <v>BEARISH</v>
      </c>
      <c r="K499" s="17" t="str">
        <f>OBV!G499</f>
        <v>NEUTRAL</v>
      </c>
      <c r="L499" s="17" t="str">
        <f>OBV!H499</f>
        <v>BEARISH DIVERGENCE</v>
      </c>
      <c r="M499" s="19">
        <f t="shared" si="70"/>
        <v>0</v>
      </c>
      <c r="N499" s="19">
        <f t="shared" si="71"/>
        <v>100</v>
      </c>
      <c r="O499" s="19">
        <f t="shared" si="72"/>
        <v>50</v>
      </c>
      <c r="P499" s="19">
        <f t="shared" si="73"/>
        <v>16.5</v>
      </c>
      <c r="Q499" s="20">
        <f t="shared" si="74"/>
        <v>44.975000000000001</v>
      </c>
      <c r="R499" s="20">
        <f t="shared" si="75"/>
        <v>41.625</v>
      </c>
      <c r="S499" s="20">
        <f t="shared" si="76"/>
        <v>34.924999999999997</v>
      </c>
      <c r="T499" s="20">
        <f t="shared" si="77"/>
        <v>41.625</v>
      </c>
      <c r="U499" s="19">
        <f t="shared" si="78"/>
        <v>40.508333333333333</v>
      </c>
      <c r="V499" s="19">
        <f t="shared" si="79"/>
        <v>40.787499999999994</v>
      </c>
    </row>
    <row r="500" spans="1:22" ht="13.5" x14ac:dyDescent="0.25">
      <c r="A500" s="3">
        <f>RSI!A500</f>
        <v>42733</v>
      </c>
      <c r="B500" s="2">
        <f>RSI!B500</f>
        <v>13.548500000000001</v>
      </c>
      <c r="C500" s="2">
        <f>RSI!I500</f>
        <v>76.855700448393037</v>
      </c>
      <c r="D500" s="2">
        <f>MACD!E500</f>
        <v>-0.24039348266166094</v>
      </c>
      <c r="E500" s="2">
        <f>MACD!F500</f>
        <v>-0.10965332933459937</v>
      </c>
      <c r="F500" s="2">
        <f>'Moving Avg'!D500</f>
        <v>13.451060000000002</v>
      </c>
      <c r="G500" s="2">
        <f>'Moving Avg'!F500</f>
        <v>12.982965000000002</v>
      </c>
      <c r="H500" s="2">
        <f>'Moving Avg'!G500</f>
        <v>12.901748</v>
      </c>
      <c r="I500" s="2">
        <f>'Moving Avg'!H500</f>
        <v>13.029450999999973</v>
      </c>
      <c r="J500" s="17" t="str">
        <f>OBV!F500</f>
        <v>BEARISH</v>
      </c>
      <c r="K500" s="17" t="str">
        <f>OBV!G500</f>
        <v>WEAK</v>
      </c>
      <c r="L500" s="17" t="str">
        <f>OBV!H500</f>
        <v>BEARISH DIVERGENCE</v>
      </c>
      <c r="M500" s="19">
        <f t="shared" si="70"/>
        <v>0</v>
      </c>
      <c r="N500" s="19">
        <f t="shared" si="71"/>
        <v>100</v>
      </c>
      <c r="O500" s="19">
        <f t="shared" si="72"/>
        <v>50</v>
      </c>
      <c r="P500" s="19">
        <f t="shared" si="73"/>
        <v>0</v>
      </c>
      <c r="Q500" s="20">
        <f t="shared" si="74"/>
        <v>42.5</v>
      </c>
      <c r="R500" s="20">
        <f t="shared" si="75"/>
        <v>37.5</v>
      </c>
      <c r="S500" s="20">
        <f t="shared" si="76"/>
        <v>27.5</v>
      </c>
      <c r="T500" s="20">
        <f t="shared" si="77"/>
        <v>37.5</v>
      </c>
      <c r="U500" s="19">
        <f t="shared" si="78"/>
        <v>35.833333333333336</v>
      </c>
      <c r="V500" s="19">
        <f t="shared" si="79"/>
        <v>36.25</v>
      </c>
    </row>
    <row r="501" spans="1:22" ht="13.5" x14ac:dyDescent="0.25">
      <c r="A501" s="3">
        <f>RSI!A501</f>
        <v>42734</v>
      </c>
      <c r="B501" s="2">
        <f>RSI!B501</f>
        <v>13.5854</v>
      </c>
      <c r="C501" s="2">
        <f>RSI!I501</f>
        <v>77.712806943291298</v>
      </c>
      <c r="D501" s="2">
        <f>MACD!E501</f>
        <v>-0.29155826054086731</v>
      </c>
      <c r="E501" s="2">
        <f>MACD!F501</f>
        <v>-0.14603431557585295</v>
      </c>
      <c r="F501" s="2">
        <f>'Moving Avg'!D501</f>
        <v>13.465820000000003</v>
      </c>
      <c r="G501" s="2">
        <f>'Moving Avg'!F501</f>
        <v>13.019880000000001</v>
      </c>
      <c r="H501" s="2">
        <f>'Moving Avg'!G501</f>
        <v>12.915332000000001</v>
      </c>
      <c r="I501" s="2">
        <f>'Moving Avg'!H501</f>
        <v>13.033715999999977</v>
      </c>
      <c r="J501" s="17" t="str">
        <f>OBV!F501</f>
        <v>BEARISH</v>
      </c>
      <c r="K501" s="17" t="str">
        <f>OBV!G501</f>
        <v>WEAK</v>
      </c>
      <c r="L501" s="17" t="str">
        <f>OBV!H501</f>
        <v>BEARISH DIVERGENCE</v>
      </c>
      <c r="M501" s="19">
        <f t="shared" si="70"/>
        <v>0</v>
      </c>
      <c r="N501" s="19">
        <f t="shared" si="71"/>
        <v>100</v>
      </c>
      <c r="O501" s="19">
        <f t="shared" si="72"/>
        <v>50</v>
      </c>
      <c r="P501" s="19">
        <f t="shared" si="73"/>
        <v>0</v>
      </c>
      <c r="Q501" s="20">
        <f t="shared" si="74"/>
        <v>42.5</v>
      </c>
      <c r="R501" s="20">
        <f t="shared" si="75"/>
        <v>37.5</v>
      </c>
      <c r="S501" s="20">
        <f t="shared" si="76"/>
        <v>27.5</v>
      </c>
      <c r="T501" s="20">
        <f t="shared" si="77"/>
        <v>37.5</v>
      </c>
      <c r="U501" s="19">
        <f t="shared" si="78"/>
        <v>35.833333333333336</v>
      </c>
      <c r="V501" s="19">
        <f t="shared" si="79"/>
        <v>36.25</v>
      </c>
    </row>
    <row r="502" spans="1:22" ht="13.5" x14ac:dyDescent="0.25">
      <c r="A502" s="3">
        <f>RSI!A502</f>
        <v>42737</v>
      </c>
      <c r="B502" s="2">
        <f>RSI!B502</f>
        <v>13.5633</v>
      </c>
      <c r="C502" s="2">
        <f>RSI!I502</f>
        <v>75.899871351864192</v>
      </c>
      <c r="D502" s="2">
        <f>MACD!E502</f>
        <v>-0.32509068468507785</v>
      </c>
      <c r="E502" s="2">
        <f>MACD!F502</f>
        <v>-0.18184558939769793</v>
      </c>
      <c r="F502" s="2">
        <f>'Moving Avg'!D502</f>
        <v>13.499780000000001</v>
      </c>
      <c r="G502" s="2">
        <f>'Moving Avg'!F502</f>
        <v>13.055690000000002</v>
      </c>
      <c r="H502" s="2">
        <f>'Moving Avg'!G502</f>
        <v>12.928474000000001</v>
      </c>
      <c r="I502" s="2">
        <f>'Moving Avg'!H502</f>
        <v>13.037870499999975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  <c r="M502" s="19">
        <f t="shared" si="70"/>
        <v>0</v>
      </c>
      <c r="N502" s="19">
        <f t="shared" si="71"/>
        <v>100</v>
      </c>
      <c r="O502" s="19">
        <f t="shared" si="72"/>
        <v>50</v>
      </c>
      <c r="P502" s="19">
        <f t="shared" si="73"/>
        <v>83.5</v>
      </c>
      <c r="Q502" s="20">
        <f t="shared" si="74"/>
        <v>55.024999999999999</v>
      </c>
      <c r="R502" s="20">
        <f t="shared" si="75"/>
        <v>58.375</v>
      </c>
      <c r="S502" s="20">
        <f t="shared" si="76"/>
        <v>65.075000000000003</v>
      </c>
      <c r="T502" s="20">
        <f t="shared" si="77"/>
        <v>58.375</v>
      </c>
      <c r="U502" s="19">
        <f t="shared" si="78"/>
        <v>59.491666666666674</v>
      </c>
      <c r="V502" s="19">
        <f t="shared" si="79"/>
        <v>59.212500000000006</v>
      </c>
    </row>
    <row r="503" spans="1:22" ht="13.5" x14ac:dyDescent="0.25">
      <c r="A503" s="3">
        <f>RSI!A503</f>
        <v>42738</v>
      </c>
      <c r="B503" s="2">
        <f>RSI!B503</f>
        <v>13.548500000000001</v>
      </c>
      <c r="C503" s="2">
        <f>RSI!I503</f>
        <v>74.644018044564248</v>
      </c>
      <c r="D503" s="2">
        <f>MACD!E503</f>
        <v>-0.34841277557088368</v>
      </c>
      <c r="E503" s="2">
        <f>MACD!F503</f>
        <v>-0.2151590266323351</v>
      </c>
      <c r="F503" s="2">
        <f>'Moving Avg'!D503</f>
        <v>13.5367</v>
      </c>
      <c r="G503" s="2">
        <f>'Moving Avg'!F503</f>
        <v>13.094449999999998</v>
      </c>
      <c r="H503" s="2">
        <f>'Moving Avg'!G503</f>
        <v>12.942502000000001</v>
      </c>
      <c r="I503" s="2">
        <f>'Moving Avg'!H503</f>
        <v>13.043023999999976</v>
      </c>
      <c r="J503" s="17" t="str">
        <f>OBV!F503</f>
        <v>BULLISH</v>
      </c>
      <c r="K503" s="17" t="str">
        <f>OBV!G503</f>
        <v>STRONG</v>
      </c>
      <c r="L503" s="17" t="str">
        <f>OBV!H503</f>
        <v>CONFIRMED BULLISH</v>
      </c>
      <c r="M503" s="19">
        <f t="shared" si="70"/>
        <v>0</v>
      </c>
      <c r="N503" s="19">
        <f t="shared" si="71"/>
        <v>100</v>
      </c>
      <c r="O503" s="19">
        <f t="shared" si="72"/>
        <v>50</v>
      </c>
      <c r="P503" s="19">
        <f t="shared" si="73"/>
        <v>100</v>
      </c>
      <c r="Q503" s="20">
        <f t="shared" si="74"/>
        <v>57.5</v>
      </c>
      <c r="R503" s="20">
        <f t="shared" si="75"/>
        <v>62.5</v>
      </c>
      <c r="S503" s="20">
        <f t="shared" si="76"/>
        <v>72.5</v>
      </c>
      <c r="T503" s="20">
        <f t="shared" si="77"/>
        <v>62.5</v>
      </c>
      <c r="U503" s="19">
        <f t="shared" si="78"/>
        <v>64.166666666666671</v>
      </c>
      <c r="V503" s="19">
        <f t="shared" si="79"/>
        <v>63.75</v>
      </c>
    </row>
    <row r="504" spans="1:22" ht="13.5" x14ac:dyDescent="0.25">
      <c r="A504" s="3">
        <f>RSI!A504</f>
        <v>42739</v>
      </c>
      <c r="B504" s="2">
        <f>RSI!B504</f>
        <v>13.504200000000001</v>
      </c>
      <c r="C504" s="2">
        <f>RSI!I504</f>
        <v>70.864360599741218</v>
      </c>
      <c r="D504" s="2">
        <f>MACD!E504</f>
        <v>-0.36742623395069174</v>
      </c>
      <c r="E504" s="2">
        <f>MACD!F504</f>
        <v>-0.24561246809600645</v>
      </c>
      <c r="F504" s="2">
        <f>'Moving Avg'!D504</f>
        <v>13.54998</v>
      </c>
      <c r="G504" s="2">
        <f>'Moving Avg'!F504</f>
        <v>13.127304999999998</v>
      </c>
      <c r="H504" s="2">
        <f>'Moving Avg'!G504</f>
        <v>12.955644000000001</v>
      </c>
      <c r="I504" s="2">
        <f>'Moving Avg'!H504</f>
        <v>13.047240499999976</v>
      </c>
      <c r="J504" s="17" t="str">
        <f>OBV!F504</f>
        <v>BULLISH</v>
      </c>
      <c r="K504" s="17" t="str">
        <f>OBV!G504</f>
        <v>STRONG</v>
      </c>
      <c r="L504" s="17" t="str">
        <f>OBV!H504</f>
        <v>CONFIRMED BULLISH</v>
      </c>
      <c r="M504" s="19">
        <f t="shared" si="70"/>
        <v>0</v>
      </c>
      <c r="N504" s="19">
        <f t="shared" si="71"/>
        <v>100</v>
      </c>
      <c r="O504" s="19">
        <f t="shared" si="72"/>
        <v>50</v>
      </c>
      <c r="P504" s="19">
        <f t="shared" si="73"/>
        <v>100</v>
      </c>
      <c r="Q504" s="20">
        <f t="shared" si="74"/>
        <v>57.5</v>
      </c>
      <c r="R504" s="20">
        <f t="shared" si="75"/>
        <v>62.5</v>
      </c>
      <c r="S504" s="20">
        <f t="shared" si="76"/>
        <v>72.5</v>
      </c>
      <c r="T504" s="20">
        <f t="shared" si="77"/>
        <v>62.5</v>
      </c>
      <c r="U504" s="19">
        <f t="shared" si="78"/>
        <v>64.166666666666671</v>
      </c>
      <c r="V504" s="19">
        <f t="shared" si="79"/>
        <v>63.75</v>
      </c>
    </row>
    <row r="505" spans="1:22" ht="13.5" x14ac:dyDescent="0.25">
      <c r="A505" s="3">
        <f>RSI!A505</f>
        <v>42740</v>
      </c>
      <c r="B505" s="2">
        <f>RSI!B505</f>
        <v>13.430400000000001</v>
      </c>
      <c r="C505" s="2">
        <f>RSI!I505</f>
        <v>64.962891993629228</v>
      </c>
      <c r="D505" s="2">
        <f>MACD!E505</f>
        <v>-0.33584958471606186</v>
      </c>
      <c r="E505" s="2">
        <f>MACD!F505</f>
        <v>-0.26365989142001756</v>
      </c>
      <c r="F505" s="2">
        <f>'Moving Avg'!D505</f>
        <v>13.52636</v>
      </c>
      <c r="G505" s="2">
        <f>'Moving Avg'!F505</f>
        <v>13.158314999999998</v>
      </c>
      <c r="H505" s="2">
        <f>'Moving Avg'!G505</f>
        <v>12.967310000000003</v>
      </c>
      <c r="I505" s="2">
        <f>'Moving Avg'!H505</f>
        <v>13.049657499999975</v>
      </c>
      <c r="J505" s="17" t="str">
        <f>OBV!F505</f>
        <v>BEARISH</v>
      </c>
      <c r="K505" s="17" t="str">
        <f>OBV!G505</f>
        <v>NEUTRAL</v>
      </c>
      <c r="L505" s="17" t="str">
        <f>OBV!H505</f>
        <v>CONFIRMED BEARISH</v>
      </c>
      <c r="M505" s="19">
        <f t="shared" si="70"/>
        <v>25</v>
      </c>
      <c r="N505" s="19">
        <f t="shared" si="71"/>
        <v>100</v>
      </c>
      <c r="O505" s="19">
        <f t="shared" si="72"/>
        <v>50</v>
      </c>
      <c r="P505" s="19">
        <f t="shared" si="73"/>
        <v>16.5</v>
      </c>
      <c r="Q505" s="20">
        <f t="shared" si="74"/>
        <v>53.725000000000001</v>
      </c>
      <c r="R505" s="20">
        <f t="shared" si="75"/>
        <v>46.625</v>
      </c>
      <c r="S505" s="20">
        <f t="shared" si="76"/>
        <v>38.674999999999997</v>
      </c>
      <c r="T505" s="20">
        <f t="shared" si="77"/>
        <v>47.875</v>
      </c>
      <c r="U505" s="19">
        <f t="shared" si="78"/>
        <v>46.341666666666661</v>
      </c>
      <c r="V505" s="19">
        <f t="shared" si="79"/>
        <v>46.724999999999994</v>
      </c>
    </row>
    <row r="506" spans="1:22" ht="13.5" x14ac:dyDescent="0.25">
      <c r="A506" s="3">
        <f>RSI!A506</f>
        <v>42741</v>
      </c>
      <c r="B506" s="2">
        <f>RSI!B506</f>
        <v>13.4009</v>
      </c>
      <c r="C506" s="2">
        <f>RSI!I506</f>
        <v>62.714607454002824</v>
      </c>
      <c r="D506" s="2">
        <f>MACD!E506</f>
        <v>-0.25053967907962971</v>
      </c>
      <c r="E506" s="2">
        <f>MACD!F506</f>
        <v>-0.26103584895193999</v>
      </c>
      <c r="F506" s="2">
        <f>'Moving Avg'!D506</f>
        <v>13.489459999999999</v>
      </c>
      <c r="G506" s="2">
        <f>'Moving Avg'!F506</f>
        <v>13.186374999999998</v>
      </c>
      <c r="H506" s="2">
        <f>'Moving Avg'!G506</f>
        <v>12.977942000000001</v>
      </c>
      <c r="I506" s="2">
        <f>'Moving Avg'!H506</f>
        <v>13.050961499999978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  <c r="M506" s="19">
        <f t="shared" si="70"/>
        <v>25</v>
      </c>
      <c r="N506" s="19">
        <f t="shared" si="71"/>
        <v>0</v>
      </c>
      <c r="O506" s="19">
        <f t="shared" si="72"/>
        <v>50</v>
      </c>
      <c r="P506" s="19">
        <f t="shared" si="73"/>
        <v>0</v>
      </c>
      <c r="Q506" s="20">
        <f t="shared" si="74"/>
        <v>16.25</v>
      </c>
      <c r="R506" s="20">
        <f t="shared" si="75"/>
        <v>22.5</v>
      </c>
      <c r="S506" s="20">
        <f t="shared" si="76"/>
        <v>16.25</v>
      </c>
      <c r="T506" s="20">
        <f t="shared" si="77"/>
        <v>18.75</v>
      </c>
      <c r="U506" s="19">
        <f t="shared" si="78"/>
        <v>18.333333333333332</v>
      </c>
      <c r="V506" s="19">
        <f t="shared" si="79"/>
        <v>18.4375</v>
      </c>
    </row>
    <row r="507" spans="1:22" ht="13.5" x14ac:dyDescent="0.25">
      <c r="A507" s="3">
        <f>RSI!A507</f>
        <v>42744</v>
      </c>
      <c r="B507" s="2">
        <f>RSI!B507</f>
        <v>13.290100000000001</v>
      </c>
      <c r="C507" s="2">
        <f>RSI!I507</f>
        <v>55.013430870037034</v>
      </c>
      <c r="D507" s="2">
        <f>MACD!E507</f>
        <v>-0.18954656578522133</v>
      </c>
      <c r="E507" s="2">
        <f>MACD!F507</f>
        <v>-0.24673799231859628</v>
      </c>
      <c r="F507" s="2">
        <f>'Moving Avg'!D507</f>
        <v>13.434819999999998</v>
      </c>
      <c r="G507" s="2">
        <f>'Moving Avg'!F507</f>
        <v>13.210739999999998</v>
      </c>
      <c r="H507" s="2">
        <f>'Moving Avg'!G507</f>
        <v>12.986358000000001</v>
      </c>
      <c r="I507" s="2">
        <f>'Moving Avg'!H507</f>
        <v>13.052319499999978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  <c r="M507" s="19">
        <f t="shared" si="70"/>
        <v>25</v>
      </c>
      <c r="N507" s="19">
        <f t="shared" si="71"/>
        <v>0</v>
      </c>
      <c r="O507" s="19">
        <f t="shared" si="72"/>
        <v>50</v>
      </c>
      <c r="P507" s="19">
        <f t="shared" si="73"/>
        <v>0</v>
      </c>
      <c r="Q507" s="20">
        <f t="shared" si="74"/>
        <v>16.25</v>
      </c>
      <c r="R507" s="20">
        <f t="shared" si="75"/>
        <v>22.5</v>
      </c>
      <c r="S507" s="20">
        <f t="shared" si="76"/>
        <v>16.25</v>
      </c>
      <c r="T507" s="20">
        <f t="shared" si="77"/>
        <v>18.75</v>
      </c>
      <c r="U507" s="19">
        <f t="shared" si="78"/>
        <v>18.333333333333332</v>
      </c>
      <c r="V507" s="19">
        <f t="shared" si="79"/>
        <v>18.4375</v>
      </c>
    </row>
    <row r="508" spans="1:22" ht="13.5" x14ac:dyDescent="0.25">
      <c r="A508" s="3">
        <f>RSI!A508</f>
        <v>42745</v>
      </c>
      <c r="B508" s="2">
        <f>RSI!B508</f>
        <v>13.290100000000001</v>
      </c>
      <c r="C508" s="2">
        <f>RSI!I508</f>
        <v>55.013430870037034</v>
      </c>
      <c r="D508" s="2">
        <f>MACD!E508</f>
        <v>-0.14297536231199359</v>
      </c>
      <c r="E508" s="2">
        <f>MACD!F508</f>
        <v>-0.22598546631727576</v>
      </c>
      <c r="F508" s="2">
        <f>'Moving Avg'!D508</f>
        <v>13.383140000000001</v>
      </c>
      <c r="G508" s="2">
        <f>'Moving Avg'!F508</f>
        <v>13.235104999999999</v>
      </c>
      <c r="H508" s="2">
        <f>'Moving Avg'!G508</f>
        <v>12.994922000000004</v>
      </c>
      <c r="I508" s="2">
        <f>'Moving Avg'!H508</f>
        <v>13.054392499999979</v>
      </c>
      <c r="J508" s="17" t="str">
        <f>OBV!F508</f>
        <v>BEARISH</v>
      </c>
      <c r="K508" s="17" t="str">
        <f>OBV!G508</f>
        <v>WEAK</v>
      </c>
      <c r="L508" s="17" t="str">
        <f>OBV!H508</f>
        <v>CONFIRMED BEARISH</v>
      </c>
      <c r="M508" s="19">
        <f t="shared" si="70"/>
        <v>25</v>
      </c>
      <c r="N508" s="19">
        <f t="shared" si="71"/>
        <v>0</v>
      </c>
      <c r="O508" s="19">
        <f t="shared" si="72"/>
        <v>50</v>
      </c>
      <c r="P508" s="19">
        <f t="shared" si="73"/>
        <v>0</v>
      </c>
      <c r="Q508" s="20">
        <f t="shared" si="74"/>
        <v>16.25</v>
      </c>
      <c r="R508" s="20">
        <f t="shared" si="75"/>
        <v>22.5</v>
      </c>
      <c r="S508" s="20">
        <f t="shared" si="76"/>
        <v>16.25</v>
      </c>
      <c r="T508" s="20">
        <f t="shared" si="77"/>
        <v>18.75</v>
      </c>
      <c r="U508" s="19">
        <f t="shared" si="78"/>
        <v>18.333333333333332</v>
      </c>
      <c r="V508" s="19">
        <f t="shared" si="79"/>
        <v>18.4375</v>
      </c>
    </row>
    <row r="509" spans="1:22" ht="13.5" x14ac:dyDescent="0.25">
      <c r="A509" s="3">
        <f>RSI!A509</f>
        <v>42746</v>
      </c>
      <c r="B509" s="2">
        <f>RSI!B509</f>
        <v>13.2753</v>
      </c>
      <c r="C509" s="2">
        <f>RSI!I509</f>
        <v>53.98644509979578</v>
      </c>
      <c r="D509" s="2">
        <f>MACD!E509</f>
        <v>-9.1552050618586733E-2</v>
      </c>
      <c r="E509" s="2">
        <f>MACD!F509</f>
        <v>-0.19909878317753796</v>
      </c>
      <c r="F509" s="2">
        <f>'Moving Avg'!D509</f>
        <v>13.33736</v>
      </c>
      <c r="G509" s="2">
        <f>'Moving Avg'!F509</f>
        <v>13.262049999999999</v>
      </c>
      <c r="H509" s="2">
        <f>'Moving Avg'!G509</f>
        <v>13.004668000000004</v>
      </c>
      <c r="I509" s="2">
        <f>'Moving Avg'!H509</f>
        <v>13.05678499999998</v>
      </c>
      <c r="J509" s="17" t="str">
        <f>OBV!F509</f>
        <v>BEARISH</v>
      </c>
      <c r="K509" s="17" t="str">
        <f>OBV!G509</f>
        <v>WEAK</v>
      </c>
      <c r="L509" s="17" t="str">
        <f>OBV!H509</f>
        <v>CONFIRMED BEARISH</v>
      </c>
      <c r="M509" s="19">
        <f t="shared" si="70"/>
        <v>25</v>
      </c>
      <c r="N509" s="19">
        <f t="shared" si="71"/>
        <v>0</v>
      </c>
      <c r="O509" s="19">
        <f t="shared" si="72"/>
        <v>50</v>
      </c>
      <c r="P509" s="19">
        <f t="shared" si="73"/>
        <v>0</v>
      </c>
      <c r="Q509" s="20">
        <f t="shared" si="74"/>
        <v>16.25</v>
      </c>
      <c r="R509" s="20">
        <f t="shared" si="75"/>
        <v>22.5</v>
      </c>
      <c r="S509" s="20">
        <f t="shared" si="76"/>
        <v>16.25</v>
      </c>
      <c r="T509" s="20">
        <f t="shared" si="77"/>
        <v>18.75</v>
      </c>
      <c r="U509" s="19">
        <f t="shared" si="78"/>
        <v>18.333333333333332</v>
      </c>
      <c r="V509" s="19">
        <f t="shared" si="79"/>
        <v>18.4375</v>
      </c>
    </row>
    <row r="510" spans="1:22" ht="13.5" x14ac:dyDescent="0.25">
      <c r="A510" s="3">
        <f>RSI!A510</f>
        <v>42747</v>
      </c>
      <c r="B510" s="2">
        <f>RSI!B510</f>
        <v>13.2089</v>
      </c>
      <c r="C510" s="2">
        <f>RSI!I510</f>
        <v>49.519949255878529</v>
      </c>
      <c r="D510" s="2">
        <f>MACD!E510</f>
        <v>-2.6418663387358876E-2</v>
      </c>
      <c r="E510" s="2">
        <f>MACD!F510</f>
        <v>-0.16456275921950217</v>
      </c>
      <c r="F510" s="2">
        <f>'Moving Avg'!D510</f>
        <v>13.293060000000002</v>
      </c>
      <c r="G510" s="2">
        <f>'Moving Avg'!F510</f>
        <v>13.285674999999998</v>
      </c>
      <c r="H510" s="2">
        <f>'Moving Avg'!G510</f>
        <v>13.013086000000003</v>
      </c>
      <c r="I510" s="2">
        <f>'Moving Avg'!H510</f>
        <v>13.05845199999998</v>
      </c>
      <c r="J510" s="17" t="str">
        <f>OBV!F510</f>
        <v>BEARISH</v>
      </c>
      <c r="K510" s="17" t="str">
        <f>OBV!G510</f>
        <v>WEAK</v>
      </c>
      <c r="L510" s="17" t="str">
        <f>OBV!H510</f>
        <v>CONFIRMED BEARISH</v>
      </c>
      <c r="M510" s="19">
        <f t="shared" si="70"/>
        <v>25</v>
      </c>
      <c r="N510" s="19">
        <f t="shared" si="71"/>
        <v>0</v>
      </c>
      <c r="O510" s="19">
        <f t="shared" si="72"/>
        <v>50</v>
      </c>
      <c r="P510" s="19">
        <f t="shared" si="73"/>
        <v>0</v>
      </c>
      <c r="Q510" s="20">
        <f t="shared" si="74"/>
        <v>16.25</v>
      </c>
      <c r="R510" s="20">
        <f t="shared" si="75"/>
        <v>22.5</v>
      </c>
      <c r="S510" s="20">
        <f t="shared" si="76"/>
        <v>16.25</v>
      </c>
      <c r="T510" s="20">
        <f t="shared" si="77"/>
        <v>18.75</v>
      </c>
      <c r="U510" s="19">
        <f t="shared" si="78"/>
        <v>18.333333333333332</v>
      </c>
      <c r="V510" s="19">
        <f t="shared" si="79"/>
        <v>18.4375</v>
      </c>
    </row>
    <row r="511" spans="1:22" ht="13.5" x14ac:dyDescent="0.25">
      <c r="A511" s="3">
        <f>RSI!A511</f>
        <v>42748</v>
      </c>
      <c r="B511" s="2">
        <f>RSI!B511</f>
        <v>13.2753</v>
      </c>
      <c r="C511" s="2">
        <f>RSI!I511</f>
        <v>53.649661547561522</v>
      </c>
      <c r="D511" s="2">
        <f>MACD!E511</f>
        <v>2.9541325621581294E-2</v>
      </c>
      <c r="E511" s="2">
        <f>MACD!F511</f>
        <v>-0.12574194225128549</v>
      </c>
      <c r="F511" s="2">
        <f>'Moving Avg'!D511</f>
        <v>13.267939999999999</v>
      </c>
      <c r="G511" s="2">
        <f>'Moving Avg'!F511</f>
        <v>13.312989999999999</v>
      </c>
      <c r="H511" s="2">
        <f>'Moving Avg'!G511</f>
        <v>13.022684000000002</v>
      </c>
      <c r="I511" s="2">
        <f>'Moving Avg'!H511</f>
        <v>13.06062999999998</v>
      </c>
      <c r="J511" s="17" t="str">
        <f>OBV!F511</f>
        <v>BULLISH</v>
      </c>
      <c r="K511" s="17" t="str">
        <f>OBV!G511</f>
        <v>NEUTRAL</v>
      </c>
      <c r="L511" s="17" t="str">
        <f>OBV!H511</f>
        <v>BULLISH DIVERGENCE</v>
      </c>
      <c r="M511" s="19">
        <f t="shared" si="70"/>
        <v>25</v>
      </c>
      <c r="N511" s="19">
        <f t="shared" si="71"/>
        <v>0</v>
      </c>
      <c r="O511" s="19">
        <f t="shared" si="72"/>
        <v>50</v>
      </c>
      <c r="P511" s="19">
        <f t="shared" si="73"/>
        <v>66.5</v>
      </c>
      <c r="Q511" s="20">
        <f t="shared" si="74"/>
        <v>26.225000000000001</v>
      </c>
      <c r="R511" s="20">
        <f t="shared" si="75"/>
        <v>39.125</v>
      </c>
      <c r="S511" s="20">
        <f t="shared" si="76"/>
        <v>46.174999999999997</v>
      </c>
      <c r="T511" s="20">
        <f t="shared" si="77"/>
        <v>35.375</v>
      </c>
      <c r="U511" s="19">
        <f t="shared" si="78"/>
        <v>37.174999999999997</v>
      </c>
      <c r="V511" s="19">
        <f t="shared" si="79"/>
        <v>36.724999999999994</v>
      </c>
    </row>
    <row r="512" spans="1:22" ht="13.5" x14ac:dyDescent="0.25">
      <c r="A512" s="3">
        <f>RSI!A512</f>
        <v>42751</v>
      </c>
      <c r="B512" s="2">
        <f>RSI!B512</f>
        <v>13.2163</v>
      </c>
      <c r="C512" s="2">
        <f>RSI!I512</f>
        <v>49.754703604547956</v>
      </c>
      <c r="D512" s="2">
        <f>MACD!E512</f>
        <v>7.7552242074490962E-2</v>
      </c>
      <c r="E512" s="2">
        <f>MACD!F512</f>
        <v>-8.5083105386130203E-2</v>
      </c>
      <c r="F512" s="2">
        <f>'Moving Avg'!D512</f>
        <v>13.25318</v>
      </c>
      <c r="G512" s="2">
        <f>'Moving Avg'!F512</f>
        <v>13.333664999999996</v>
      </c>
      <c r="H512" s="2">
        <f>'Moving Avg'!G512</f>
        <v>13.030068000000002</v>
      </c>
      <c r="I512" s="2">
        <f>'Moving Avg'!H512</f>
        <v>13.062584499999982</v>
      </c>
      <c r="J512" s="17" t="str">
        <f>OBV!F512</f>
        <v>BULLISH</v>
      </c>
      <c r="K512" s="17" t="str">
        <f>OBV!G512</f>
        <v>NEUTRAL</v>
      </c>
      <c r="L512" s="17" t="str">
        <f>OBV!H512</f>
        <v>BULLISH DIVERGENCE</v>
      </c>
      <c r="M512" s="19">
        <f t="shared" si="70"/>
        <v>25</v>
      </c>
      <c r="N512" s="19">
        <f t="shared" si="71"/>
        <v>0</v>
      </c>
      <c r="O512" s="19">
        <f t="shared" si="72"/>
        <v>50</v>
      </c>
      <c r="P512" s="19">
        <f t="shared" si="73"/>
        <v>66.5</v>
      </c>
      <c r="Q512" s="20">
        <f t="shared" si="74"/>
        <v>26.225000000000001</v>
      </c>
      <c r="R512" s="20">
        <f t="shared" si="75"/>
        <v>39.125</v>
      </c>
      <c r="S512" s="20">
        <f t="shared" si="76"/>
        <v>46.174999999999997</v>
      </c>
      <c r="T512" s="20">
        <f t="shared" si="77"/>
        <v>35.375</v>
      </c>
      <c r="U512" s="19">
        <f t="shared" si="78"/>
        <v>37.174999999999997</v>
      </c>
      <c r="V512" s="19">
        <f t="shared" si="79"/>
        <v>36.724999999999994</v>
      </c>
    </row>
    <row r="513" spans="1:22" ht="13.5" x14ac:dyDescent="0.25">
      <c r="A513" s="3">
        <f>RSI!A513</f>
        <v>42752</v>
      </c>
      <c r="B513" s="2">
        <f>RSI!B513</f>
        <v>13.1424</v>
      </c>
      <c r="C513" s="2">
        <f>RSI!I513</f>
        <v>45.316853362561169</v>
      </c>
      <c r="D513" s="2">
        <f>MACD!E513</f>
        <v>0.12143541317492534</v>
      </c>
      <c r="E513" s="2">
        <f>MACD!F513</f>
        <v>-4.3779401673919097E-2</v>
      </c>
      <c r="F513" s="2">
        <f>'Moving Avg'!D513</f>
        <v>13.22364</v>
      </c>
      <c r="G513" s="2">
        <f>'Moving Avg'!F513</f>
        <v>13.348429999999997</v>
      </c>
      <c r="H513" s="2">
        <f>'Moving Avg'!G513</f>
        <v>13.035974000000001</v>
      </c>
      <c r="I513" s="2">
        <f>'Moving Avg'!H513</f>
        <v>13.064097999999984</v>
      </c>
      <c r="J513" s="17" t="str">
        <f>OBV!F513</f>
        <v>BULLISH</v>
      </c>
      <c r="K513" s="17" t="str">
        <f>OBV!G513</f>
        <v>NEUTRAL</v>
      </c>
      <c r="L513" s="17" t="str">
        <f>OBV!H513</f>
        <v>BULLISH DIVERGENCE</v>
      </c>
      <c r="M513" s="19">
        <f t="shared" si="70"/>
        <v>25</v>
      </c>
      <c r="N513" s="19">
        <f t="shared" si="71"/>
        <v>0</v>
      </c>
      <c r="O513" s="19">
        <f t="shared" si="72"/>
        <v>50</v>
      </c>
      <c r="P513" s="19">
        <f t="shared" si="73"/>
        <v>66.5</v>
      </c>
      <c r="Q513" s="20">
        <f t="shared" si="74"/>
        <v>26.225000000000001</v>
      </c>
      <c r="R513" s="20">
        <f t="shared" si="75"/>
        <v>39.125</v>
      </c>
      <c r="S513" s="20">
        <f t="shared" si="76"/>
        <v>46.174999999999997</v>
      </c>
      <c r="T513" s="20">
        <f t="shared" si="77"/>
        <v>35.375</v>
      </c>
      <c r="U513" s="19">
        <f t="shared" si="78"/>
        <v>37.174999999999997</v>
      </c>
      <c r="V513" s="19">
        <f t="shared" si="79"/>
        <v>36.724999999999994</v>
      </c>
    </row>
    <row r="514" spans="1:22" ht="13.5" x14ac:dyDescent="0.25">
      <c r="A514" s="3">
        <f>RSI!A514</f>
        <v>42753</v>
      </c>
      <c r="B514" s="2">
        <f>RSI!B514</f>
        <v>13.1424</v>
      </c>
      <c r="C514" s="2">
        <f>RSI!I514</f>
        <v>45.316853362561162</v>
      </c>
      <c r="D514" s="2">
        <f>MACD!E514</f>
        <v>0.15224547129435528</v>
      </c>
      <c r="E514" s="2">
        <f>MACD!F514</f>
        <v>-4.5744270802642178E-3</v>
      </c>
      <c r="F514" s="2">
        <f>'Moving Avg'!D514</f>
        <v>13.197060000000002</v>
      </c>
      <c r="G514" s="2">
        <f>'Moving Avg'!F514</f>
        <v>13.363194999999999</v>
      </c>
      <c r="H514" s="2">
        <f>'Moving Avg'!G514</f>
        <v>13.041880000000001</v>
      </c>
      <c r="I514" s="2">
        <f>'Moving Avg'!H514</f>
        <v>13.066505499999984</v>
      </c>
      <c r="J514" s="17" t="str">
        <f>OBV!F514</f>
        <v>BULLISH</v>
      </c>
      <c r="K514" s="17" t="str">
        <f>OBV!G514</f>
        <v>NEUTRAL</v>
      </c>
      <c r="L514" s="17" t="str">
        <f>OBV!H514</f>
        <v>BULLISH DIVERGENCE</v>
      </c>
      <c r="M514" s="19">
        <f t="shared" ref="M514:M577" si="80">IF(C514&lt;30,50, IF(C514&gt;70, 0, 25))</f>
        <v>25</v>
      </c>
      <c r="N514" s="19">
        <f t="shared" ref="N514:N577" si="81">IF(E514-D514&gt;0.02, 100, IF(E514-D514&lt;0,0,45))</f>
        <v>0</v>
      </c>
      <c r="O514" s="19">
        <f t="shared" ref="O514:O577" si="82">IF(F514-I514&gt;10,100,IF(F514-I514&gt;5,75, IF(F514-I514&gt;0,50,0)))</f>
        <v>50</v>
      </c>
      <c r="P514" s="19">
        <f t="shared" ref="P514:P577" si="83">IF(L514="confirmed bullish", 34, IF(L514="bullish divergence",17, 0))+IF(J514="bullish",33,IF(J514="bearish",0,16.5))+IF(K514="strong",33,IF(K514="weak",0,16.5))</f>
        <v>66.5</v>
      </c>
      <c r="Q514" s="20">
        <f t="shared" si="74"/>
        <v>26.225000000000001</v>
      </c>
      <c r="R514" s="20">
        <f t="shared" si="75"/>
        <v>39.125</v>
      </c>
      <c r="S514" s="20">
        <f t="shared" si="76"/>
        <v>46.174999999999997</v>
      </c>
      <c r="T514" s="20">
        <f t="shared" si="77"/>
        <v>35.375</v>
      </c>
      <c r="U514" s="19">
        <f t="shared" si="78"/>
        <v>37.174999999999997</v>
      </c>
      <c r="V514" s="19">
        <f t="shared" si="79"/>
        <v>36.724999999999994</v>
      </c>
    </row>
    <row r="515" spans="1:22" ht="13.5" x14ac:dyDescent="0.25">
      <c r="A515" s="3">
        <f>RSI!A515</f>
        <v>42754</v>
      </c>
      <c r="B515" s="2">
        <f>RSI!B515</f>
        <v>13.363899999999999</v>
      </c>
      <c r="C515" s="2">
        <f>RSI!I515</f>
        <v>58.258856493535504</v>
      </c>
      <c r="D515" s="2">
        <f>MACD!E515</f>
        <v>0.15101123795437132</v>
      </c>
      <c r="E515" s="2">
        <f>MACD!F515</f>
        <v>2.6542705926662892E-2</v>
      </c>
      <c r="F515" s="2">
        <f>'Moving Avg'!D515</f>
        <v>13.228059999999999</v>
      </c>
      <c r="G515" s="2">
        <f>'Moving Avg'!F515</f>
        <v>13.374634999999998</v>
      </c>
      <c r="H515" s="2">
        <f>'Moving Avg'!G515</f>
        <v>13.052216000000001</v>
      </c>
      <c r="I515" s="2">
        <f>'Moving Avg'!H515</f>
        <v>13.068947499999984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  <c r="M515" s="19">
        <f t="shared" si="80"/>
        <v>25</v>
      </c>
      <c r="N515" s="19">
        <f t="shared" si="81"/>
        <v>0</v>
      </c>
      <c r="O515" s="19">
        <f t="shared" si="82"/>
        <v>50</v>
      </c>
      <c r="P515" s="19">
        <f t="shared" si="83"/>
        <v>100</v>
      </c>
      <c r="Q515" s="20">
        <f t="shared" ref="Q515:Q578" si="84">0.35*M515+N515*0.35+O515*0.15+P515*0.15</f>
        <v>31.25</v>
      </c>
      <c r="R515" s="20">
        <f t="shared" ref="R515:R578" si="85">M515*0.2+N515*0.2+O515*0.35+P515*0.25</f>
        <v>47.5</v>
      </c>
      <c r="S515" s="20">
        <f t="shared" ref="S515:S578" si="86">M515*0.15+N515*0.15+O515*0.25+P515*0.45</f>
        <v>61.25</v>
      </c>
      <c r="T515" s="20">
        <f t="shared" ref="T515:T578" si="87">0.25*SUM(M515:P515)</f>
        <v>43.75</v>
      </c>
      <c r="U515" s="19">
        <f t="shared" ref="U515:U578" si="88">SUM(Q515:S515)/3</f>
        <v>46.666666666666664</v>
      </c>
      <c r="V515" s="19">
        <f t="shared" ref="V515:V578" si="89">SUM(Q515:T515)/4</f>
        <v>45.9375</v>
      </c>
    </row>
    <row r="516" spans="1:22" ht="13.5" x14ac:dyDescent="0.25">
      <c r="A516" s="3">
        <f>RSI!A516</f>
        <v>42755</v>
      </c>
      <c r="B516" s="2">
        <f>RSI!B516</f>
        <v>13.363899999999999</v>
      </c>
      <c r="C516" s="2">
        <f>RSI!I516</f>
        <v>58.258856493535504</v>
      </c>
      <c r="D516" s="2">
        <f>MACD!E516</f>
        <v>0.14454269345205617</v>
      </c>
      <c r="E516" s="2">
        <f>MACD!F516</f>
        <v>5.0142703431741556E-2</v>
      </c>
      <c r="F516" s="2">
        <f>'Moving Avg'!D516</f>
        <v>13.24578</v>
      </c>
      <c r="G516" s="2">
        <f>'Moving Avg'!F516</f>
        <v>13.367249999999999</v>
      </c>
      <c r="H516" s="2">
        <f>'Moving Avg'!G516</f>
        <v>13.062256000000001</v>
      </c>
      <c r="I516" s="2">
        <f>'Moving Avg'!H516</f>
        <v>13.071747499999983</v>
      </c>
      <c r="J516" s="17" t="str">
        <f>OBV!F516</f>
        <v>BULLISH</v>
      </c>
      <c r="K516" s="17" t="str">
        <f>OBV!G516</f>
        <v>NEUTRAL</v>
      </c>
      <c r="L516" s="17" t="str">
        <f>OBV!H516</f>
        <v>CONFIRMED BULLISH</v>
      </c>
      <c r="M516" s="19">
        <f t="shared" si="80"/>
        <v>25</v>
      </c>
      <c r="N516" s="19">
        <f t="shared" si="81"/>
        <v>0</v>
      </c>
      <c r="O516" s="19">
        <f t="shared" si="82"/>
        <v>50</v>
      </c>
      <c r="P516" s="19">
        <f t="shared" si="83"/>
        <v>83.5</v>
      </c>
      <c r="Q516" s="20">
        <f t="shared" si="84"/>
        <v>28.774999999999999</v>
      </c>
      <c r="R516" s="20">
        <f t="shared" si="85"/>
        <v>43.375</v>
      </c>
      <c r="S516" s="20">
        <f t="shared" si="86"/>
        <v>53.825000000000003</v>
      </c>
      <c r="T516" s="20">
        <f t="shared" si="87"/>
        <v>39.625</v>
      </c>
      <c r="U516" s="19">
        <f t="shared" si="88"/>
        <v>41.991666666666667</v>
      </c>
      <c r="V516" s="19">
        <f t="shared" si="89"/>
        <v>41.400000000000006</v>
      </c>
    </row>
    <row r="517" spans="1:22" ht="13.5" x14ac:dyDescent="0.25">
      <c r="A517" s="3">
        <f>RSI!A517</f>
        <v>42758</v>
      </c>
      <c r="B517" s="2">
        <f>RSI!B517</f>
        <v>13.363899999999999</v>
      </c>
      <c r="C517" s="2">
        <f>RSI!I517</f>
        <v>58.258856493535504</v>
      </c>
      <c r="D517" s="2">
        <f>MACD!E517</f>
        <v>0.121203033873865</v>
      </c>
      <c r="E517" s="2">
        <f>MACD!F517</f>
        <v>6.435476952016625E-2</v>
      </c>
      <c r="F517" s="2">
        <f>'Moving Avg'!D517</f>
        <v>13.275299999999998</v>
      </c>
      <c r="G517" s="2">
        <f>'Moving Avg'!F517</f>
        <v>13.365769999999998</v>
      </c>
      <c r="H517" s="2">
        <f>'Moving Avg'!G517</f>
        <v>13.072296</v>
      </c>
      <c r="I517" s="2">
        <f>'Moving Avg'!H517</f>
        <v>13.074189499999983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  <c r="M517" s="19">
        <f t="shared" si="80"/>
        <v>25</v>
      </c>
      <c r="N517" s="19">
        <f t="shared" si="81"/>
        <v>0</v>
      </c>
      <c r="O517" s="19">
        <f t="shared" si="82"/>
        <v>50</v>
      </c>
      <c r="P517" s="19">
        <f t="shared" si="83"/>
        <v>100</v>
      </c>
      <c r="Q517" s="20">
        <f t="shared" si="84"/>
        <v>31.25</v>
      </c>
      <c r="R517" s="20">
        <f t="shared" si="85"/>
        <v>47.5</v>
      </c>
      <c r="S517" s="20">
        <f t="shared" si="86"/>
        <v>61.25</v>
      </c>
      <c r="T517" s="20">
        <f t="shared" si="87"/>
        <v>43.75</v>
      </c>
      <c r="U517" s="19">
        <f t="shared" si="88"/>
        <v>46.666666666666664</v>
      </c>
      <c r="V517" s="19">
        <f t="shared" si="89"/>
        <v>45.9375</v>
      </c>
    </row>
    <row r="518" spans="1:22" ht="13.5" x14ac:dyDescent="0.25">
      <c r="A518" s="3">
        <f>RSI!A518</f>
        <v>42759</v>
      </c>
      <c r="B518" s="2">
        <f>RSI!B518</f>
        <v>13.4009</v>
      </c>
      <c r="C518" s="2">
        <f>RSI!I518</f>
        <v>60.222951975303197</v>
      </c>
      <c r="D518" s="2">
        <f>MACD!E518</f>
        <v>9.7953978262760089E-2</v>
      </c>
      <c r="E518" s="2">
        <f>MACD!F518</f>
        <v>7.1074611268685028E-2</v>
      </c>
      <c r="F518" s="2">
        <f>'Moving Avg'!D518</f>
        <v>13.326999999999998</v>
      </c>
      <c r="G518" s="2">
        <f>'Moving Avg'!F518</f>
        <v>13.367619999999999</v>
      </c>
      <c r="H518" s="2">
        <f>'Moving Avg'!G518</f>
        <v>13.083075999999998</v>
      </c>
      <c r="I518" s="2">
        <f>'Moving Avg'!H518</f>
        <v>13.076816499999985</v>
      </c>
      <c r="J518" s="17" t="str">
        <f>OBV!F518</f>
        <v>BULLISH</v>
      </c>
      <c r="K518" s="17" t="str">
        <f>OBV!G518</f>
        <v>STRONG</v>
      </c>
      <c r="L518" s="17" t="str">
        <f>OBV!H518</f>
        <v>CONFIRMED BULLISH</v>
      </c>
      <c r="M518" s="19">
        <f t="shared" si="80"/>
        <v>25</v>
      </c>
      <c r="N518" s="19">
        <f t="shared" si="81"/>
        <v>0</v>
      </c>
      <c r="O518" s="19">
        <f t="shared" si="82"/>
        <v>50</v>
      </c>
      <c r="P518" s="19">
        <f t="shared" si="83"/>
        <v>100</v>
      </c>
      <c r="Q518" s="20">
        <f t="shared" si="84"/>
        <v>31.25</v>
      </c>
      <c r="R518" s="20">
        <f t="shared" si="85"/>
        <v>47.5</v>
      </c>
      <c r="S518" s="20">
        <f t="shared" si="86"/>
        <v>61.25</v>
      </c>
      <c r="T518" s="20">
        <f t="shared" si="87"/>
        <v>43.75</v>
      </c>
      <c r="U518" s="19">
        <f t="shared" si="88"/>
        <v>46.666666666666664</v>
      </c>
      <c r="V518" s="19">
        <f t="shared" si="89"/>
        <v>45.9375</v>
      </c>
    </row>
    <row r="519" spans="1:22" ht="13.5" x14ac:dyDescent="0.25">
      <c r="A519" s="3">
        <f>RSI!A519</f>
        <v>42760</v>
      </c>
      <c r="B519" s="2">
        <f>RSI!B519</f>
        <v>13.3935</v>
      </c>
      <c r="C519" s="2">
        <f>RSI!I519</f>
        <v>59.618731188268427</v>
      </c>
      <c r="D519" s="2">
        <f>MACD!E519</f>
        <v>7.5631168558757622E-2</v>
      </c>
      <c r="E519" s="2">
        <f>MACD!F519</f>
        <v>7.1985922726699555E-2</v>
      </c>
      <c r="F519" s="2">
        <f>'Moving Avg'!D519</f>
        <v>13.377219999999999</v>
      </c>
      <c r="G519" s="2">
        <f>'Moving Avg'!F519</f>
        <v>13.365404999999999</v>
      </c>
      <c r="H519" s="2">
        <f>'Moving Avg'!G519</f>
        <v>13.093855999999995</v>
      </c>
      <c r="I519" s="2">
        <f>'Moving Avg'!H519</f>
        <v>13.080121999999987</v>
      </c>
      <c r="J519" s="17" t="str">
        <f>OBV!F519</f>
        <v>BULLISH</v>
      </c>
      <c r="K519" s="17" t="str">
        <f>OBV!G519</f>
        <v>STRONG</v>
      </c>
      <c r="L519" s="17" t="str">
        <f>OBV!H519</f>
        <v>CONFIRMED BULLISH</v>
      </c>
      <c r="M519" s="19">
        <f t="shared" si="80"/>
        <v>25</v>
      </c>
      <c r="N519" s="19">
        <f t="shared" si="81"/>
        <v>0</v>
      </c>
      <c r="O519" s="19">
        <f t="shared" si="82"/>
        <v>50</v>
      </c>
      <c r="P519" s="19">
        <f t="shared" si="83"/>
        <v>100</v>
      </c>
      <c r="Q519" s="20">
        <f t="shared" si="84"/>
        <v>31.25</v>
      </c>
      <c r="R519" s="20">
        <f t="shared" si="85"/>
        <v>47.5</v>
      </c>
      <c r="S519" s="20">
        <f t="shared" si="86"/>
        <v>61.25</v>
      </c>
      <c r="T519" s="20">
        <f t="shared" si="87"/>
        <v>43.75</v>
      </c>
      <c r="U519" s="19">
        <f t="shared" si="88"/>
        <v>46.666666666666664</v>
      </c>
      <c r="V519" s="19">
        <f t="shared" si="89"/>
        <v>45.9375</v>
      </c>
    </row>
    <row r="520" spans="1:22" ht="13.5" x14ac:dyDescent="0.25">
      <c r="A520" s="3">
        <f>RSI!A520</f>
        <v>42761</v>
      </c>
      <c r="B520" s="2">
        <f>RSI!B520</f>
        <v>13.408200000000001</v>
      </c>
      <c r="C520" s="2">
        <f>RSI!I520</f>
        <v>60.467248989816461</v>
      </c>
      <c r="D520" s="2">
        <f>MACD!E520</f>
        <v>4.4628612026460956E-2</v>
      </c>
      <c r="E520" s="2">
        <f>MACD!F520</f>
        <v>6.6514460586651836E-2</v>
      </c>
      <c r="F520" s="2">
        <f>'Moving Avg'!D520</f>
        <v>13.386079999999998</v>
      </c>
      <c r="G520" s="2">
        <f>'Moving Avg'!F520</f>
        <v>13.35839</v>
      </c>
      <c r="H520" s="2">
        <f>'Moving Avg'!G520</f>
        <v>13.105077999999997</v>
      </c>
      <c r="I520" s="2">
        <f>'Moving Avg'!H520</f>
        <v>13.083500999999988</v>
      </c>
      <c r="J520" s="17" t="str">
        <f>OBV!F520</f>
        <v>BULLISH</v>
      </c>
      <c r="K520" s="17" t="str">
        <f>OBV!G520</f>
        <v>STRONG</v>
      </c>
      <c r="L520" s="17" t="str">
        <f>OBV!H520</f>
        <v>CONFIRMED BULLISH</v>
      </c>
      <c r="M520" s="19">
        <f t="shared" si="80"/>
        <v>25</v>
      </c>
      <c r="N520" s="19">
        <f t="shared" si="81"/>
        <v>100</v>
      </c>
      <c r="O520" s="19">
        <f t="shared" si="82"/>
        <v>50</v>
      </c>
      <c r="P520" s="19">
        <f t="shared" si="83"/>
        <v>100</v>
      </c>
      <c r="Q520" s="20">
        <f t="shared" si="84"/>
        <v>66.25</v>
      </c>
      <c r="R520" s="20">
        <f t="shared" si="85"/>
        <v>67.5</v>
      </c>
      <c r="S520" s="20">
        <f t="shared" si="86"/>
        <v>76.25</v>
      </c>
      <c r="T520" s="20">
        <f t="shared" si="87"/>
        <v>68.75</v>
      </c>
      <c r="U520" s="19">
        <f t="shared" si="88"/>
        <v>70</v>
      </c>
      <c r="V520" s="19">
        <f t="shared" si="89"/>
        <v>69.6875</v>
      </c>
    </row>
    <row r="521" spans="1:22" ht="13.5" x14ac:dyDescent="0.25">
      <c r="A521" s="3">
        <f>RSI!A521</f>
        <v>42762</v>
      </c>
      <c r="B521" s="2">
        <f>RSI!B521</f>
        <v>13.504200000000001</v>
      </c>
      <c r="C521" s="2">
        <f>RSI!I521</f>
        <v>65.557245199547708</v>
      </c>
      <c r="D521" s="2">
        <f>MACD!E521</f>
        <v>2.066332001937532E-2</v>
      </c>
      <c r="E521" s="2">
        <f>MACD!F521</f>
        <v>5.7344232473196532E-2</v>
      </c>
      <c r="F521" s="2">
        <f>'Moving Avg'!D521</f>
        <v>13.41414</v>
      </c>
      <c r="G521" s="2">
        <f>'Moving Avg'!F521</f>
        <v>13.354329999999999</v>
      </c>
      <c r="H521" s="2">
        <f>'Moving Avg'!G521</f>
        <v>13.118071999999994</v>
      </c>
      <c r="I521" s="2">
        <f>'Moving Avg'!H521</f>
        <v>13.087002499999988</v>
      </c>
      <c r="J521" s="17" t="str">
        <f>OBV!F521</f>
        <v>BULLISH</v>
      </c>
      <c r="K521" s="17" t="str">
        <f>OBV!G521</f>
        <v>STRONG</v>
      </c>
      <c r="L521" s="17" t="str">
        <f>OBV!H521</f>
        <v>CONFIRMED BULLISH</v>
      </c>
      <c r="M521" s="19">
        <f t="shared" si="80"/>
        <v>25</v>
      </c>
      <c r="N521" s="19">
        <f t="shared" si="81"/>
        <v>100</v>
      </c>
      <c r="O521" s="19">
        <f t="shared" si="82"/>
        <v>50</v>
      </c>
      <c r="P521" s="19">
        <f t="shared" si="83"/>
        <v>100</v>
      </c>
      <c r="Q521" s="20">
        <f t="shared" si="84"/>
        <v>66.25</v>
      </c>
      <c r="R521" s="20">
        <f t="shared" si="85"/>
        <v>67.5</v>
      </c>
      <c r="S521" s="20">
        <f t="shared" si="86"/>
        <v>76.25</v>
      </c>
      <c r="T521" s="20">
        <f t="shared" si="87"/>
        <v>68.75</v>
      </c>
      <c r="U521" s="19">
        <f t="shared" si="88"/>
        <v>70</v>
      </c>
      <c r="V521" s="19">
        <f t="shared" si="89"/>
        <v>69.6875</v>
      </c>
    </row>
    <row r="522" spans="1:22" ht="13.5" x14ac:dyDescent="0.25">
      <c r="A522" s="3">
        <f>RSI!A522</f>
        <v>42765</v>
      </c>
      <c r="B522" s="2">
        <f>RSI!B522</f>
        <v>13.615</v>
      </c>
      <c r="C522" s="2">
        <f>RSI!I522</f>
        <v>70.308853198817317</v>
      </c>
      <c r="D522" s="2">
        <f>MACD!E522</f>
        <v>-1.8241262835399397E-2</v>
      </c>
      <c r="E522" s="2">
        <f>MACD!F522</f>
        <v>4.2227133411477345E-2</v>
      </c>
      <c r="F522" s="2">
        <f>'Moving Avg'!D522</f>
        <v>13.464359999999999</v>
      </c>
      <c r="G522" s="2">
        <f>'Moving Avg'!F522</f>
        <v>13.356915000000001</v>
      </c>
      <c r="H522" s="2">
        <f>'Moving Avg'!G522</f>
        <v>13.133725999999998</v>
      </c>
      <c r="I522" s="2">
        <f>'Moving Avg'!H522</f>
        <v>13.089984999999986</v>
      </c>
      <c r="J522" s="17" t="str">
        <f>OBV!F522</f>
        <v>BULLISH</v>
      </c>
      <c r="K522" s="17" t="str">
        <f>OBV!G522</f>
        <v>STRONG</v>
      </c>
      <c r="L522" s="17" t="str">
        <f>OBV!H522</f>
        <v>CONFIRMED BULLISH</v>
      </c>
      <c r="M522" s="19">
        <f t="shared" si="80"/>
        <v>0</v>
      </c>
      <c r="N522" s="19">
        <f t="shared" si="81"/>
        <v>100</v>
      </c>
      <c r="O522" s="19">
        <f t="shared" si="82"/>
        <v>50</v>
      </c>
      <c r="P522" s="19">
        <f t="shared" si="83"/>
        <v>100</v>
      </c>
      <c r="Q522" s="20">
        <f t="shared" si="84"/>
        <v>57.5</v>
      </c>
      <c r="R522" s="20">
        <f t="shared" si="85"/>
        <v>62.5</v>
      </c>
      <c r="S522" s="20">
        <f t="shared" si="86"/>
        <v>72.5</v>
      </c>
      <c r="T522" s="20">
        <f t="shared" si="87"/>
        <v>62.5</v>
      </c>
      <c r="U522" s="19">
        <f t="shared" si="88"/>
        <v>64.166666666666671</v>
      </c>
      <c r="V522" s="19">
        <f t="shared" si="89"/>
        <v>63.75</v>
      </c>
    </row>
    <row r="523" spans="1:22" ht="13.5" x14ac:dyDescent="0.25">
      <c r="A523" s="3">
        <f>RSI!A523</f>
        <v>42766</v>
      </c>
      <c r="B523" s="2">
        <f>RSI!B523</f>
        <v>13.4009</v>
      </c>
      <c r="C523" s="2">
        <f>RSI!I523</f>
        <v>54.626599321328186</v>
      </c>
      <c r="D523" s="2">
        <f>MACD!E523</f>
        <v>-4.8567744982754846E-2</v>
      </c>
      <c r="E523" s="2">
        <f>MACD!F523</f>
        <v>2.4068157732630907E-2</v>
      </c>
      <c r="F523" s="2">
        <f>'Moving Avg'!D523</f>
        <v>13.464359999999999</v>
      </c>
      <c r="G523" s="2">
        <f>'Moving Avg'!F523</f>
        <v>13.349534999999999</v>
      </c>
      <c r="H523" s="2">
        <f>'Moving Avg'!G523</f>
        <v>13.144505999999994</v>
      </c>
      <c r="I523" s="2">
        <f>'Moving Avg'!H523</f>
        <v>13.091968499999986</v>
      </c>
      <c r="J523" s="17" t="str">
        <f>OBV!F523</f>
        <v>BULLISH</v>
      </c>
      <c r="K523" s="17" t="str">
        <f>OBV!G523</f>
        <v>NEUTRAL</v>
      </c>
      <c r="L523" s="17" t="str">
        <f>OBV!H523</f>
        <v>NEUTRAL</v>
      </c>
      <c r="M523" s="19">
        <f t="shared" si="80"/>
        <v>25</v>
      </c>
      <c r="N523" s="19">
        <f t="shared" si="81"/>
        <v>100</v>
      </c>
      <c r="O523" s="19">
        <f t="shared" si="82"/>
        <v>50</v>
      </c>
      <c r="P523" s="19">
        <f t="shared" si="83"/>
        <v>49.5</v>
      </c>
      <c r="Q523" s="20">
        <f t="shared" si="84"/>
        <v>58.674999999999997</v>
      </c>
      <c r="R523" s="20">
        <f t="shared" si="85"/>
        <v>54.875</v>
      </c>
      <c r="S523" s="20">
        <f t="shared" si="86"/>
        <v>53.525000000000006</v>
      </c>
      <c r="T523" s="20">
        <f t="shared" si="87"/>
        <v>56.125</v>
      </c>
      <c r="U523" s="19">
        <f t="shared" si="88"/>
        <v>55.691666666666663</v>
      </c>
      <c r="V523" s="19">
        <f t="shared" si="89"/>
        <v>55.8</v>
      </c>
    </row>
    <row r="524" spans="1:22" ht="13.5" x14ac:dyDescent="0.25">
      <c r="A524" s="3">
        <f>RSI!A524</f>
        <v>42767</v>
      </c>
      <c r="B524" s="2">
        <f>RSI!B524</f>
        <v>13.290100000000001</v>
      </c>
      <c r="C524" s="2">
        <f>RSI!I524</f>
        <v>48.586774886669801</v>
      </c>
      <c r="D524" s="2">
        <f>MACD!E524</f>
        <v>-6.6512792306378188E-2</v>
      </c>
      <c r="E524" s="2">
        <f>MACD!F524</f>
        <v>5.9519677248290881E-3</v>
      </c>
      <c r="F524" s="2">
        <f>'Moving Avg'!D524</f>
        <v>13.443680000000001</v>
      </c>
      <c r="G524" s="2">
        <f>'Moving Avg'!F524</f>
        <v>13.338830000000002</v>
      </c>
      <c r="H524" s="2">
        <f>'Moving Avg'!G524</f>
        <v>13.153069999999996</v>
      </c>
      <c r="I524" s="2">
        <f>'Moving Avg'!H524</f>
        <v>13.09339799999999</v>
      </c>
      <c r="J524" s="17" t="str">
        <f>OBV!F524</f>
        <v>BULLISH</v>
      </c>
      <c r="K524" s="17" t="str">
        <f>OBV!G524</f>
        <v>NEUTRAL</v>
      </c>
      <c r="L524" s="17" t="str">
        <f>OBV!H524</f>
        <v>BULLISH DIVERGENCE</v>
      </c>
      <c r="M524" s="19">
        <f t="shared" si="80"/>
        <v>25</v>
      </c>
      <c r="N524" s="19">
        <f t="shared" si="81"/>
        <v>100</v>
      </c>
      <c r="O524" s="19">
        <f t="shared" si="82"/>
        <v>50</v>
      </c>
      <c r="P524" s="19">
        <f t="shared" si="83"/>
        <v>66.5</v>
      </c>
      <c r="Q524" s="20">
        <f t="shared" si="84"/>
        <v>61.225000000000001</v>
      </c>
      <c r="R524" s="20">
        <f t="shared" si="85"/>
        <v>59.125</v>
      </c>
      <c r="S524" s="20">
        <f t="shared" si="86"/>
        <v>61.174999999999997</v>
      </c>
      <c r="T524" s="20">
        <f t="shared" si="87"/>
        <v>60.375</v>
      </c>
      <c r="U524" s="19">
        <f t="shared" si="88"/>
        <v>60.508333333333326</v>
      </c>
      <c r="V524" s="19">
        <f t="shared" si="89"/>
        <v>60.474999999999994</v>
      </c>
    </row>
    <row r="525" spans="1:22" ht="13.5" x14ac:dyDescent="0.25">
      <c r="A525" s="3">
        <f>RSI!A525</f>
        <v>42768</v>
      </c>
      <c r="B525" s="2">
        <f>RSI!B525</f>
        <v>13.437799999999999</v>
      </c>
      <c r="C525" s="2">
        <f>RSI!I525</f>
        <v>55.629488145386098</v>
      </c>
      <c r="D525" s="2">
        <f>MACD!E525</f>
        <v>-5.8361330325668703E-2</v>
      </c>
      <c r="E525" s="2">
        <f>MACD!F525</f>
        <v>-6.9106918852704698E-3</v>
      </c>
      <c r="F525" s="2">
        <f>'Moving Avg'!D525</f>
        <v>13.4496</v>
      </c>
      <c r="G525" s="2">
        <f>'Moving Avg'!F525</f>
        <v>13.3392</v>
      </c>
      <c r="H525" s="2">
        <f>'Moving Avg'!G525</f>
        <v>13.164587999999998</v>
      </c>
      <c r="I525" s="2">
        <f>'Moving Avg'!H525</f>
        <v>13.096209499999992</v>
      </c>
      <c r="J525" s="17" t="str">
        <f>OBV!F525</f>
        <v>BEARISH</v>
      </c>
      <c r="K525" s="17" t="str">
        <f>OBV!G525</f>
        <v>NEUTRAL</v>
      </c>
      <c r="L525" s="17" t="str">
        <f>OBV!H525</f>
        <v>BEARISH DIVERGENCE</v>
      </c>
      <c r="M525" s="19">
        <f t="shared" si="80"/>
        <v>25</v>
      </c>
      <c r="N525" s="19">
        <f t="shared" si="81"/>
        <v>100</v>
      </c>
      <c r="O525" s="19">
        <f t="shared" si="82"/>
        <v>50</v>
      </c>
      <c r="P525" s="19">
        <f t="shared" si="83"/>
        <v>16.5</v>
      </c>
      <c r="Q525" s="20">
        <f t="shared" si="84"/>
        <v>53.725000000000001</v>
      </c>
      <c r="R525" s="20">
        <f t="shared" si="85"/>
        <v>46.625</v>
      </c>
      <c r="S525" s="20">
        <f t="shared" si="86"/>
        <v>38.674999999999997</v>
      </c>
      <c r="T525" s="20">
        <f t="shared" si="87"/>
        <v>47.875</v>
      </c>
      <c r="U525" s="19">
        <f t="shared" si="88"/>
        <v>46.341666666666661</v>
      </c>
      <c r="V525" s="19">
        <f t="shared" si="89"/>
        <v>46.724999999999994</v>
      </c>
    </row>
    <row r="526" spans="1:22" ht="13.5" x14ac:dyDescent="0.25">
      <c r="A526" s="3">
        <f>RSI!A526</f>
        <v>42769</v>
      </c>
      <c r="B526" s="2">
        <f>RSI!B526</f>
        <v>13.5854</v>
      </c>
      <c r="C526" s="2">
        <f>RSI!I526</f>
        <v>61.330183303106843</v>
      </c>
      <c r="D526" s="2">
        <f>MACD!E526</f>
        <v>-6.3085269453880599E-2</v>
      </c>
      <c r="E526" s="2">
        <f>MACD!F526</f>
        <v>-1.8145607398992496E-2</v>
      </c>
      <c r="F526" s="2">
        <f>'Moving Avg'!D526</f>
        <v>13.465840000000004</v>
      </c>
      <c r="G526" s="2">
        <f>'Moving Avg'!F526</f>
        <v>13.348425000000001</v>
      </c>
      <c r="H526" s="2">
        <f>'Moving Avg'!G526</f>
        <v>13.179501999999999</v>
      </c>
      <c r="I526" s="2">
        <f>'Moving Avg'!H526</f>
        <v>13.099222499999991</v>
      </c>
      <c r="J526" s="17" t="str">
        <f>OBV!F526</f>
        <v>BEARISH</v>
      </c>
      <c r="K526" s="17" t="str">
        <f>OBV!G526</f>
        <v>NEUTRAL</v>
      </c>
      <c r="L526" s="17" t="str">
        <f>OBV!H526</f>
        <v>BEARISH DIVERGENCE</v>
      </c>
      <c r="M526" s="19">
        <f t="shared" si="80"/>
        <v>25</v>
      </c>
      <c r="N526" s="19">
        <f t="shared" si="81"/>
        <v>100</v>
      </c>
      <c r="O526" s="19">
        <f t="shared" si="82"/>
        <v>50</v>
      </c>
      <c r="P526" s="19">
        <f t="shared" si="83"/>
        <v>16.5</v>
      </c>
      <c r="Q526" s="20">
        <f t="shared" si="84"/>
        <v>53.725000000000001</v>
      </c>
      <c r="R526" s="20">
        <f t="shared" si="85"/>
        <v>46.625</v>
      </c>
      <c r="S526" s="20">
        <f t="shared" si="86"/>
        <v>38.674999999999997</v>
      </c>
      <c r="T526" s="20">
        <f t="shared" si="87"/>
        <v>47.875</v>
      </c>
      <c r="U526" s="19">
        <f t="shared" si="88"/>
        <v>46.341666666666661</v>
      </c>
      <c r="V526" s="19">
        <f t="shared" si="89"/>
        <v>46.724999999999994</v>
      </c>
    </row>
    <row r="527" spans="1:22" ht="13.5" x14ac:dyDescent="0.25">
      <c r="A527" s="3">
        <f>RSI!A527</f>
        <v>42772</v>
      </c>
      <c r="B527" s="2">
        <f>RSI!B527</f>
        <v>13.7331</v>
      </c>
      <c r="C527" s="2">
        <f>RSI!I527</f>
        <v>66.0331078654294</v>
      </c>
      <c r="D527" s="2">
        <f>MACD!E527</f>
        <v>-7.95323981787881E-2</v>
      </c>
      <c r="E527" s="2">
        <f>MACD!F527</f>
        <v>-3.0422965554951619E-2</v>
      </c>
      <c r="F527" s="2">
        <f>'Moving Avg'!D527</f>
        <v>13.489459999999999</v>
      </c>
      <c r="G527" s="2">
        <f>'Moving Avg'!F527</f>
        <v>13.370574999999999</v>
      </c>
      <c r="H527" s="2">
        <f>'Moving Avg'!G527</f>
        <v>13.197222000000002</v>
      </c>
      <c r="I527" s="2">
        <f>'Moving Avg'!H527</f>
        <v>13.10315299999999</v>
      </c>
      <c r="J527" s="17" t="str">
        <f>OBV!F527</f>
        <v>BULLISH</v>
      </c>
      <c r="K527" s="17" t="str">
        <f>OBV!G527</f>
        <v>NEUTRAL</v>
      </c>
      <c r="L527" s="17" t="str">
        <f>OBV!H527</f>
        <v>CONFIRMED BULLISH</v>
      </c>
      <c r="M527" s="19">
        <f t="shared" si="80"/>
        <v>25</v>
      </c>
      <c r="N527" s="19">
        <f t="shared" si="81"/>
        <v>100</v>
      </c>
      <c r="O527" s="19">
        <f t="shared" si="82"/>
        <v>50</v>
      </c>
      <c r="P527" s="19">
        <f t="shared" si="83"/>
        <v>83.5</v>
      </c>
      <c r="Q527" s="20">
        <f t="shared" si="84"/>
        <v>63.774999999999999</v>
      </c>
      <c r="R527" s="20">
        <f t="shared" si="85"/>
        <v>63.375</v>
      </c>
      <c r="S527" s="20">
        <f t="shared" si="86"/>
        <v>68.825000000000003</v>
      </c>
      <c r="T527" s="20">
        <f t="shared" si="87"/>
        <v>64.625</v>
      </c>
      <c r="U527" s="19">
        <f t="shared" si="88"/>
        <v>65.325000000000003</v>
      </c>
      <c r="V527" s="19">
        <f t="shared" si="89"/>
        <v>65.150000000000006</v>
      </c>
    </row>
    <row r="528" spans="1:22" ht="13.5" x14ac:dyDescent="0.25">
      <c r="A528" s="3">
        <f>RSI!A528</f>
        <v>42773</v>
      </c>
      <c r="B528" s="2">
        <f>RSI!B528</f>
        <v>13.7331</v>
      </c>
      <c r="C528" s="2">
        <f>RSI!I528</f>
        <v>66.0331078654294</v>
      </c>
      <c r="D528" s="2">
        <f>MACD!E528</f>
        <v>-9.0027072841563083E-2</v>
      </c>
      <c r="E528" s="2">
        <f>MACD!F528</f>
        <v>-4.2343787012273912E-2</v>
      </c>
      <c r="F528" s="2">
        <f>'Moving Avg'!D528</f>
        <v>13.555899999999999</v>
      </c>
      <c r="G528" s="2">
        <f>'Moving Avg'!F528</f>
        <v>13.392724999999999</v>
      </c>
      <c r="H528" s="2">
        <f>'Moving Avg'!G528</f>
        <v>13.214942000000002</v>
      </c>
      <c r="I528" s="2">
        <f>'Moving Avg'!H528</f>
        <v>13.106904499999992</v>
      </c>
      <c r="J528" s="17" t="str">
        <f>OBV!F528</f>
        <v>BULLISH</v>
      </c>
      <c r="K528" s="17" t="str">
        <f>OBV!G528</f>
        <v>STRONG</v>
      </c>
      <c r="L528" s="17" t="str">
        <f>OBV!H528</f>
        <v>CONFIRMED BULLISH</v>
      </c>
      <c r="M528" s="19">
        <f t="shared" si="80"/>
        <v>25</v>
      </c>
      <c r="N528" s="19">
        <f t="shared" si="81"/>
        <v>100</v>
      </c>
      <c r="O528" s="19">
        <f t="shared" si="82"/>
        <v>50</v>
      </c>
      <c r="P528" s="19">
        <f t="shared" si="83"/>
        <v>100</v>
      </c>
      <c r="Q528" s="20">
        <f t="shared" si="84"/>
        <v>66.25</v>
      </c>
      <c r="R528" s="20">
        <f t="shared" si="85"/>
        <v>67.5</v>
      </c>
      <c r="S528" s="20">
        <f t="shared" si="86"/>
        <v>76.25</v>
      </c>
      <c r="T528" s="20">
        <f t="shared" si="87"/>
        <v>68.75</v>
      </c>
      <c r="U528" s="19">
        <f t="shared" si="88"/>
        <v>70</v>
      </c>
      <c r="V528" s="19">
        <f t="shared" si="89"/>
        <v>69.6875</v>
      </c>
    </row>
    <row r="529" spans="1:22" ht="13.5" x14ac:dyDescent="0.25">
      <c r="A529" s="3">
        <f>RSI!A529</f>
        <v>42774</v>
      </c>
      <c r="B529" s="2">
        <f>RSI!B529</f>
        <v>13.7331</v>
      </c>
      <c r="C529" s="2">
        <f>RSI!I529</f>
        <v>66.0331078654294</v>
      </c>
      <c r="D529" s="2">
        <f>MACD!E529</f>
        <v>-0.1021476632714684</v>
      </c>
      <c r="E529" s="2">
        <f>MACD!F529</f>
        <v>-5.4304562264112816E-2</v>
      </c>
      <c r="F529" s="2">
        <f>'Moving Avg'!D529</f>
        <v>13.644499999999999</v>
      </c>
      <c r="G529" s="2">
        <f>'Moving Avg'!F529</f>
        <v>13.415614999999999</v>
      </c>
      <c r="H529" s="2">
        <f>'Moving Avg'!G529</f>
        <v>13.232662000000005</v>
      </c>
      <c r="I529" s="2">
        <f>'Moving Avg'!H529</f>
        <v>13.110477499999991</v>
      </c>
      <c r="J529" s="17" t="str">
        <f>OBV!F529</f>
        <v>BULLISH</v>
      </c>
      <c r="K529" s="17" t="str">
        <f>OBV!G529</f>
        <v>STRONG</v>
      </c>
      <c r="L529" s="17" t="str">
        <f>OBV!H529</f>
        <v>CONFIRMED BULLISH</v>
      </c>
      <c r="M529" s="19">
        <f t="shared" si="80"/>
        <v>25</v>
      </c>
      <c r="N529" s="19">
        <f t="shared" si="81"/>
        <v>100</v>
      </c>
      <c r="O529" s="19">
        <f t="shared" si="82"/>
        <v>50</v>
      </c>
      <c r="P529" s="19">
        <f t="shared" si="83"/>
        <v>100</v>
      </c>
      <c r="Q529" s="20">
        <f t="shared" si="84"/>
        <v>66.25</v>
      </c>
      <c r="R529" s="20">
        <f t="shared" si="85"/>
        <v>67.5</v>
      </c>
      <c r="S529" s="20">
        <f t="shared" si="86"/>
        <v>76.25</v>
      </c>
      <c r="T529" s="20">
        <f t="shared" si="87"/>
        <v>68.75</v>
      </c>
      <c r="U529" s="19">
        <f t="shared" si="88"/>
        <v>70</v>
      </c>
      <c r="V529" s="19">
        <f t="shared" si="89"/>
        <v>69.6875</v>
      </c>
    </row>
    <row r="530" spans="1:22" ht="13.5" x14ac:dyDescent="0.25">
      <c r="A530" s="3">
        <f>RSI!A530</f>
        <v>42775</v>
      </c>
      <c r="B530" s="2">
        <f>RSI!B530</f>
        <v>13.880800000000001</v>
      </c>
      <c r="C530" s="2">
        <f>RSI!I530</f>
        <v>70.512220821417927</v>
      </c>
      <c r="D530" s="2">
        <f>MACD!E530</f>
        <v>-0.12302906416929815</v>
      </c>
      <c r="E530" s="2">
        <f>MACD!F530</f>
        <v>-6.8049462645149883E-2</v>
      </c>
      <c r="F530" s="2">
        <f>'Moving Avg'!D530</f>
        <v>13.733100000000002</v>
      </c>
      <c r="G530" s="2">
        <f>'Moving Avg'!F530</f>
        <v>13.449210000000003</v>
      </c>
      <c r="H530" s="2">
        <f>'Moving Avg'!G530</f>
        <v>13.254812000000006</v>
      </c>
      <c r="I530" s="2">
        <f>'Moving Avg'!H530</f>
        <v>13.114073499999991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  <c r="M530" s="19">
        <f t="shared" si="80"/>
        <v>0</v>
      </c>
      <c r="N530" s="19">
        <f t="shared" si="81"/>
        <v>100</v>
      </c>
      <c r="O530" s="19">
        <f t="shared" si="82"/>
        <v>50</v>
      </c>
      <c r="P530" s="19">
        <f t="shared" si="83"/>
        <v>100</v>
      </c>
      <c r="Q530" s="20">
        <f t="shared" si="84"/>
        <v>57.5</v>
      </c>
      <c r="R530" s="20">
        <f t="shared" si="85"/>
        <v>62.5</v>
      </c>
      <c r="S530" s="20">
        <f t="shared" si="86"/>
        <v>72.5</v>
      </c>
      <c r="T530" s="20">
        <f t="shared" si="87"/>
        <v>62.5</v>
      </c>
      <c r="U530" s="19">
        <f t="shared" si="88"/>
        <v>64.166666666666671</v>
      </c>
      <c r="V530" s="19">
        <f t="shared" si="89"/>
        <v>63.75</v>
      </c>
    </row>
    <row r="531" spans="1:22" ht="13.5" x14ac:dyDescent="0.25">
      <c r="A531" s="3">
        <f>RSI!A531</f>
        <v>42776</v>
      </c>
      <c r="B531" s="2">
        <f>RSI!B531</f>
        <v>13.954599999999999</v>
      </c>
      <c r="C531" s="2">
        <f>RSI!I531</f>
        <v>72.465960445380333</v>
      </c>
      <c r="D531" s="2">
        <f>MACD!E531</f>
        <v>-0.13407028636367357</v>
      </c>
      <c r="E531" s="2">
        <f>MACD!F531</f>
        <v>-8.1253627388854624E-2</v>
      </c>
      <c r="F531" s="2">
        <f>'Moving Avg'!D531</f>
        <v>13.806940000000001</v>
      </c>
      <c r="G531" s="2">
        <f>'Moving Avg'!F531</f>
        <v>13.483174999999999</v>
      </c>
      <c r="H531" s="2">
        <f>'Moving Avg'!G531</f>
        <v>13.276962000000005</v>
      </c>
      <c r="I531" s="2">
        <f>'Moving Avg'!H531</f>
        <v>13.11700149999999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  <c r="M531" s="19">
        <f t="shared" si="80"/>
        <v>0</v>
      </c>
      <c r="N531" s="19">
        <f t="shared" si="81"/>
        <v>100</v>
      </c>
      <c r="O531" s="19">
        <f t="shared" si="82"/>
        <v>50</v>
      </c>
      <c r="P531" s="19">
        <f t="shared" si="83"/>
        <v>100</v>
      </c>
      <c r="Q531" s="20">
        <f t="shared" si="84"/>
        <v>57.5</v>
      </c>
      <c r="R531" s="20">
        <f t="shared" si="85"/>
        <v>62.5</v>
      </c>
      <c r="S531" s="20">
        <f t="shared" si="86"/>
        <v>72.5</v>
      </c>
      <c r="T531" s="20">
        <f t="shared" si="87"/>
        <v>62.5</v>
      </c>
      <c r="U531" s="19">
        <f t="shared" si="88"/>
        <v>64.166666666666671</v>
      </c>
      <c r="V531" s="19">
        <f t="shared" si="89"/>
        <v>63.75</v>
      </c>
    </row>
    <row r="532" spans="1:22" ht="13.5" x14ac:dyDescent="0.25">
      <c r="A532" s="3">
        <f>RSI!A532</f>
        <v>42779</v>
      </c>
      <c r="B532" s="2">
        <f>RSI!B532</f>
        <v>14.0358</v>
      </c>
      <c r="C532" s="2">
        <f>RSI!I532</f>
        <v>74.470228897937204</v>
      </c>
      <c r="D532" s="2">
        <f>MACD!E532</f>
        <v>-0.13529437456310234</v>
      </c>
      <c r="E532" s="2">
        <f>MACD!F532</f>
        <v>-9.2061776823704172E-2</v>
      </c>
      <c r="F532" s="2">
        <f>'Moving Avg'!D532</f>
        <v>13.86748</v>
      </c>
      <c r="G532" s="2">
        <f>'Moving Avg'!F532</f>
        <v>13.524150000000002</v>
      </c>
      <c r="H532" s="2">
        <f>'Moving Avg'!G532</f>
        <v>13.300736000000008</v>
      </c>
      <c r="I532" s="2">
        <f>'Moving Avg'!H532</f>
        <v>13.120370999999992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  <c r="M532" s="19">
        <f t="shared" si="80"/>
        <v>0</v>
      </c>
      <c r="N532" s="19">
        <f t="shared" si="81"/>
        <v>100</v>
      </c>
      <c r="O532" s="19">
        <f t="shared" si="82"/>
        <v>50</v>
      </c>
      <c r="P532" s="19">
        <f t="shared" si="83"/>
        <v>100</v>
      </c>
      <c r="Q532" s="20">
        <f t="shared" si="84"/>
        <v>57.5</v>
      </c>
      <c r="R532" s="20">
        <f t="shared" si="85"/>
        <v>62.5</v>
      </c>
      <c r="S532" s="20">
        <f t="shared" si="86"/>
        <v>72.5</v>
      </c>
      <c r="T532" s="20">
        <f t="shared" si="87"/>
        <v>62.5</v>
      </c>
      <c r="U532" s="19">
        <f t="shared" si="88"/>
        <v>64.166666666666671</v>
      </c>
      <c r="V532" s="19">
        <f t="shared" si="89"/>
        <v>63.75</v>
      </c>
    </row>
    <row r="533" spans="1:22" ht="13.5" x14ac:dyDescent="0.25">
      <c r="A533" s="3">
        <f>RSI!A533</f>
        <v>42780</v>
      </c>
      <c r="B533" s="2">
        <f>RSI!B533</f>
        <v>14.1761</v>
      </c>
      <c r="C533" s="2">
        <f>RSI!I533</f>
        <v>77.515682536006892</v>
      </c>
      <c r="D533" s="2">
        <f>MACD!E533</f>
        <v>-0.18283809751634905</v>
      </c>
      <c r="E533" s="2">
        <f>MACD!F533</f>
        <v>-0.11021704096223316</v>
      </c>
      <c r="F533" s="2">
        <f>'Moving Avg'!D533</f>
        <v>13.95608</v>
      </c>
      <c r="G533" s="2">
        <f>'Moving Avg'!F533</f>
        <v>13.575835000000001</v>
      </c>
      <c r="H533" s="2">
        <f>'Moving Avg'!G533</f>
        <v>13.328792000000007</v>
      </c>
      <c r="I533" s="2">
        <f>'Moving Avg'!H533</f>
        <v>13.124728499999993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  <c r="M533" s="19">
        <f t="shared" si="80"/>
        <v>0</v>
      </c>
      <c r="N533" s="19">
        <f t="shared" si="81"/>
        <v>100</v>
      </c>
      <c r="O533" s="19">
        <f t="shared" si="82"/>
        <v>50</v>
      </c>
      <c r="P533" s="19">
        <f t="shared" si="83"/>
        <v>100</v>
      </c>
      <c r="Q533" s="20">
        <f t="shared" si="84"/>
        <v>57.5</v>
      </c>
      <c r="R533" s="20">
        <f t="shared" si="85"/>
        <v>62.5</v>
      </c>
      <c r="S533" s="20">
        <f t="shared" si="86"/>
        <v>72.5</v>
      </c>
      <c r="T533" s="20">
        <f t="shared" si="87"/>
        <v>62.5</v>
      </c>
      <c r="U533" s="19">
        <f t="shared" si="88"/>
        <v>64.166666666666671</v>
      </c>
      <c r="V533" s="19">
        <f t="shared" si="89"/>
        <v>63.75</v>
      </c>
    </row>
    <row r="534" spans="1:22" ht="13.5" x14ac:dyDescent="0.25">
      <c r="A534" s="3">
        <f>RSI!A534</f>
        <v>42781</v>
      </c>
      <c r="B534" s="2">
        <f>RSI!B534</f>
        <v>14.117100000000001</v>
      </c>
      <c r="C534" s="2">
        <f>RSI!I534</f>
        <v>73.54263916062888</v>
      </c>
      <c r="D534" s="2">
        <f>MACD!E534</f>
        <v>-0.23951379957354924</v>
      </c>
      <c r="E534" s="2">
        <f>MACD!F534</f>
        <v>-0.13607639268449639</v>
      </c>
      <c r="F534" s="2">
        <f>'Moving Avg'!D534</f>
        <v>14.03288</v>
      </c>
      <c r="G534" s="2">
        <f>'Moving Avg'!F534</f>
        <v>13.62457</v>
      </c>
      <c r="H534" s="2">
        <f>'Moving Avg'!G534</f>
        <v>13.354192000000007</v>
      </c>
      <c r="I534" s="2">
        <f>'Moving Avg'!H534</f>
        <v>13.129505999999994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  <c r="M534" s="19">
        <f t="shared" si="80"/>
        <v>0</v>
      </c>
      <c r="N534" s="19">
        <f t="shared" si="81"/>
        <v>100</v>
      </c>
      <c r="O534" s="19">
        <f t="shared" si="82"/>
        <v>50</v>
      </c>
      <c r="P534" s="19">
        <f t="shared" si="83"/>
        <v>100</v>
      </c>
      <c r="Q534" s="20">
        <f t="shared" si="84"/>
        <v>57.5</v>
      </c>
      <c r="R534" s="20">
        <f t="shared" si="85"/>
        <v>62.5</v>
      </c>
      <c r="S534" s="20">
        <f t="shared" si="86"/>
        <v>72.5</v>
      </c>
      <c r="T534" s="20">
        <f t="shared" si="87"/>
        <v>62.5</v>
      </c>
      <c r="U534" s="19">
        <f t="shared" si="88"/>
        <v>64.166666666666671</v>
      </c>
      <c r="V534" s="19">
        <f t="shared" si="89"/>
        <v>63.75</v>
      </c>
    </row>
    <row r="535" spans="1:22" ht="13.5" x14ac:dyDescent="0.25">
      <c r="A535" s="3">
        <f>RSI!A535</f>
        <v>42782</v>
      </c>
      <c r="B535" s="2">
        <f>RSI!B535</f>
        <v>14.1023</v>
      </c>
      <c r="C535" s="2">
        <f>RSI!I535</f>
        <v>72.53826556856464</v>
      </c>
      <c r="D535" s="2">
        <f>MACD!E535</f>
        <v>-0.26679346586254127</v>
      </c>
      <c r="E535" s="2">
        <f>MACD!F535</f>
        <v>-0.16221980732010538</v>
      </c>
      <c r="F535" s="2">
        <f>'Moving Avg'!D535</f>
        <v>14.077179999999998</v>
      </c>
      <c r="G535" s="2">
        <f>'Moving Avg'!F535</f>
        <v>13.661490000000001</v>
      </c>
      <c r="H535" s="2">
        <f>'Moving Avg'!G535</f>
        <v>13.380034000000007</v>
      </c>
      <c r="I535" s="2">
        <f>'Moving Avg'!H535</f>
        <v>13.134316999999994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  <c r="M535" s="19">
        <f t="shared" si="80"/>
        <v>0</v>
      </c>
      <c r="N535" s="19">
        <f t="shared" si="81"/>
        <v>100</v>
      </c>
      <c r="O535" s="19">
        <f t="shared" si="82"/>
        <v>50</v>
      </c>
      <c r="P535" s="19">
        <f t="shared" si="83"/>
        <v>100</v>
      </c>
      <c r="Q535" s="20">
        <f t="shared" si="84"/>
        <v>57.5</v>
      </c>
      <c r="R535" s="20">
        <f t="shared" si="85"/>
        <v>62.5</v>
      </c>
      <c r="S535" s="20">
        <f t="shared" si="86"/>
        <v>72.5</v>
      </c>
      <c r="T535" s="20">
        <f t="shared" si="87"/>
        <v>62.5</v>
      </c>
      <c r="U535" s="19">
        <f t="shared" si="88"/>
        <v>64.166666666666671</v>
      </c>
      <c r="V535" s="19">
        <f t="shared" si="89"/>
        <v>63.75</v>
      </c>
    </row>
    <row r="536" spans="1:22" ht="13.5" x14ac:dyDescent="0.25">
      <c r="A536" s="3">
        <f>RSI!A536</f>
        <v>42783</v>
      </c>
      <c r="B536" s="2">
        <f>RSI!B536</f>
        <v>13.954599999999999</v>
      </c>
      <c r="C536" s="2">
        <f>RSI!I536</f>
        <v>63.254000423257715</v>
      </c>
      <c r="D536" s="2">
        <f>MACD!E536</f>
        <v>-0.25905025892813249</v>
      </c>
      <c r="E536" s="2">
        <f>MACD!F536</f>
        <v>-0.18158589764171082</v>
      </c>
      <c r="F536" s="2">
        <f>'Moving Avg'!D536</f>
        <v>14.077179999999998</v>
      </c>
      <c r="G536" s="2">
        <f>'Moving Avg'!F536</f>
        <v>13.691025000000002</v>
      </c>
      <c r="H536" s="2">
        <f>'Moving Avg'!G536</f>
        <v>13.402332000000007</v>
      </c>
      <c r="I536" s="2">
        <f>'Moving Avg'!H536</f>
        <v>13.138639499999995</v>
      </c>
      <c r="J536" s="17" t="str">
        <f>OBV!F536</f>
        <v>BULLISH</v>
      </c>
      <c r="K536" s="17" t="str">
        <f>OBV!G536</f>
        <v>STRONG</v>
      </c>
      <c r="L536" s="17" t="str">
        <f>OBV!H536</f>
        <v>NEUTRAL</v>
      </c>
      <c r="M536" s="19">
        <f t="shared" si="80"/>
        <v>25</v>
      </c>
      <c r="N536" s="19">
        <f t="shared" si="81"/>
        <v>100</v>
      </c>
      <c r="O536" s="19">
        <f t="shared" si="82"/>
        <v>50</v>
      </c>
      <c r="P536" s="19">
        <f t="shared" si="83"/>
        <v>66</v>
      </c>
      <c r="Q536" s="20">
        <f t="shared" si="84"/>
        <v>61.15</v>
      </c>
      <c r="R536" s="20">
        <f t="shared" si="85"/>
        <v>59</v>
      </c>
      <c r="S536" s="20">
        <f t="shared" si="86"/>
        <v>60.95</v>
      </c>
      <c r="T536" s="20">
        <f t="shared" si="87"/>
        <v>60.25</v>
      </c>
      <c r="U536" s="19">
        <f t="shared" si="88"/>
        <v>60.366666666666674</v>
      </c>
      <c r="V536" s="19">
        <f t="shared" si="89"/>
        <v>60.337500000000006</v>
      </c>
    </row>
    <row r="537" spans="1:22" ht="13.5" x14ac:dyDescent="0.25">
      <c r="A537" s="3">
        <f>RSI!A537</f>
        <v>42786</v>
      </c>
      <c r="B537" s="2">
        <f>RSI!B537</f>
        <v>13.9915</v>
      </c>
      <c r="C537" s="2">
        <f>RSI!I537</f>
        <v>64.477256608699577</v>
      </c>
      <c r="D537" s="2">
        <f>MACD!E537</f>
        <v>-0.23424916792336248</v>
      </c>
      <c r="E537" s="2">
        <f>MACD!F537</f>
        <v>-0.19211855169804115</v>
      </c>
      <c r="F537" s="2">
        <f>'Moving Avg'!D537</f>
        <v>14.06832</v>
      </c>
      <c r="G537" s="2">
        <f>'Moving Avg'!F537</f>
        <v>13.722404999999998</v>
      </c>
      <c r="H537" s="2">
        <f>'Moving Avg'!G537</f>
        <v>13.426106000000006</v>
      </c>
      <c r="I537" s="2">
        <f>'Moving Avg'!H537</f>
        <v>13.143146499999995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  <c r="M537" s="19">
        <f t="shared" si="80"/>
        <v>25</v>
      </c>
      <c r="N537" s="19">
        <f t="shared" si="81"/>
        <v>100</v>
      </c>
      <c r="O537" s="19">
        <f t="shared" si="82"/>
        <v>50</v>
      </c>
      <c r="P537" s="19">
        <f t="shared" si="83"/>
        <v>66.5</v>
      </c>
      <c r="Q537" s="20">
        <f t="shared" si="84"/>
        <v>61.225000000000001</v>
      </c>
      <c r="R537" s="20">
        <f t="shared" si="85"/>
        <v>59.125</v>
      </c>
      <c r="S537" s="20">
        <f t="shared" si="86"/>
        <v>61.174999999999997</v>
      </c>
      <c r="T537" s="20">
        <f t="shared" si="87"/>
        <v>60.375</v>
      </c>
      <c r="U537" s="19">
        <f t="shared" si="88"/>
        <v>60.508333333333326</v>
      </c>
      <c r="V537" s="19">
        <f t="shared" si="89"/>
        <v>60.474999999999994</v>
      </c>
    </row>
    <row r="538" spans="1:22" ht="13.5" x14ac:dyDescent="0.25">
      <c r="A538" s="3">
        <f>RSI!A538</f>
        <v>42787</v>
      </c>
      <c r="B538" s="2">
        <f>RSI!B538</f>
        <v>13.954599999999999</v>
      </c>
      <c r="C538" s="2">
        <f>RSI!I538</f>
        <v>62.245732316555149</v>
      </c>
      <c r="D538" s="2">
        <f>MACD!E538</f>
        <v>-0.21236000354158158</v>
      </c>
      <c r="E538" s="2">
        <f>MACD!F538</f>
        <v>-0.19616684206674923</v>
      </c>
      <c r="F538" s="2">
        <f>'Moving Avg'!D538</f>
        <v>14.024020000000002</v>
      </c>
      <c r="G538" s="2">
        <f>'Moving Avg'!F538</f>
        <v>13.75009</v>
      </c>
      <c r="H538" s="2">
        <f>'Moving Avg'!G538</f>
        <v>13.449142000000004</v>
      </c>
      <c r="I538" s="2">
        <f>'Moving Avg'!H538</f>
        <v>13.147504999999997</v>
      </c>
      <c r="J538" s="17" t="str">
        <f>OBV!F538</f>
        <v>BEARISH</v>
      </c>
      <c r="K538" s="17" t="str">
        <f>OBV!G538</f>
        <v>WEAK</v>
      </c>
      <c r="L538" s="17" t="str">
        <f>OBV!H538</f>
        <v>CONFIRMED BEARISH</v>
      </c>
      <c r="M538" s="19">
        <f t="shared" si="80"/>
        <v>25</v>
      </c>
      <c r="N538" s="19">
        <f t="shared" si="81"/>
        <v>45</v>
      </c>
      <c r="O538" s="19">
        <f t="shared" si="82"/>
        <v>50</v>
      </c>
      <c r="P538" s="19">
        <f t="shared" si="83"/>
        <v>0</v>
      </c>
      <c r="Q538" s="20">
        <f t="shared" si="84"/>
        <v>32</v>
      </c>
      <c r="R538" s="20">
        <f t="shared" si="85"/>
        <v>31.5</v>
      </c>
      <c r="S538" s="20">
        <f t="shared" si="86"/>
        <v>23</v>
      </c>
      <c r="T538" s="20">
        <f t="shared" si="87"/>
        <v>30</v>
      </c>
      <c r="U538" s="19">
        <f t="shared" si="88"/>
        <v>28.833333333333332</v>
      </c>
      <c r="V538" s="19">
        <f t="shared" si="89"/>
        <v>29.125</v>
      </c>
    </row>
    <row r="539" spans="1:22" ht="13.5" x14ac:dyDescent="0.25">
      <c r="A539" s="3">
        <f>RSI!A539</f>
        <v>42788</v>
      </c>
      <c r="B539" s="2">
        <f>RSI!B539</f>
        <v>13.954599999999999</v>
      </c>
      <c r="C539" s="2">
        <f>RSI!I539</f>
        <v>62.245732316555149</v>
      </c>
      <c r="D539" s="2">
        <f>MACD!E539</f>
        <v>-0.19531453283173583</v>
      </c>
      <c r="E539" s="2">
        <f>MACD!F539</f>
        <v>-0.19599638021974655</v>
      </c>
      <c r="F539" s="2">
        <f>'Moving Avg'!D539</f>
        <v>13.99152</v>
      </c>
      <c r="G539" s="2">
        <f>'Moving Avg'!F539</f>
        <v>13.778145</v>
      </c>
      <c r="H539" s="2">
        <f>'Moving Avg'!G539</f>
        <v>13.473506000000004</v>
      </c>
      <c r="I539" s="2">
        <f>'Moving Avg'!H539</f>
        <v>13.151934999999996</v>
      </c>
      <c r="J539" s="17" t="str">
        <f>OBV!F539</f>
        <v>BEARISH</v>
      </c>
      <c r="K539" s="17" t="str">
        <f>OBV!G539</f>
        <v>NEUTRAL</v>
      </c>
      <c r="L539" s="17" t="str">
        <f>OBV!H539</f>
        <v>CONFIRMED BEARISH</v>
      </c>
      <c r="M539" s="19">
        <f t="shared" si="80"/>
        <v>25</v>
      </c>
      <c r="N539" s="19">
        <f t="shared" si="81"/>
        <v>0</v>
      </c>
      <c r="O539" s="19">
        <f t="shared" si="82"/>
        <v>50</v>
      </c>
      <c r="P539" s="19">
        <f t="shared" si="83"/>
        <v>16.5</v>
      </c>
      <c r="Q539" s="20">
        <f t="shared" si="84"/>
        <v>18.725000000000001</v>
      </c>
      <c r="R539" s="20">
        <f t="shared" si="85"/>
        <v>26.625</v>
      </c>
      <c r="S539" s="20">
        <f t="shared" si="86"/>
        <v>23.675000000000001</v>
      </c>
      <c r="T539" s="20">
        <f t="shared" si="87"/>
        <v>22.875</v>
      </c>
      <c r="U539" s="19">
        <f t="shared" si="88"/>
        <v>23.008333333333336</v>
      </c>
      <c r="V539" s="19">
        <f t="shared" si="89"/>
        <v>22.975000000000001</v>
      </c>
    </row>
    <row r="540" spans="1:22" ht="13.5" x14ac:dyDescent="0.25">
      <c r="A540" s="3">
        <f>RSI!A540</f>
        <v>42789</v>
      </c>
      <c r="B540" s="2">
        <f>RSI!B540</f>
        <v>13.9472</v>
      </c>
      <c r="C540" s="2">
        <f>RSI!I540</f>
        <v>61.74868526309259</v>
      </c>
      <c r="D540" s="2">
        <f>MACD!E540</f>
        <v>-0.1589870041236594</v>
      </c>
      <c r="E540" s="2">
        <f>MACD!F540</f>
        <v>-0.18859450500052916</v>
      </c>
      <c r="F540" s="2">
        <f>'Moving Avg'!D540</f>
        <v>13.9605</v>
      </c>
      <c r="G540" s="2">
        <f>'Moving Avg'!F540</f>
        <v>13.805095</v>
      </c>
      <c r="H540" s="2">
        <f>'Moving Avg'!G540</f>
        <v>13.497722000000001</v>
      </c>
      <c r="I540" s="2">
        <f>'Moving Avg'!H540</f>
        <v>13.156220499999996</v>
      </c>
      <c r="J540" s="17" t="str">
        <f>OBV!F540</f>
        <v>BEARISH</v>
      </c>
      <c r="K540" s="17" t="str">
        <f>OBV!G540</f>
        <v>NEUTRAL</v>
      </c>
      <c r="L540" s="17" t="str">
        <f>OBV!H540</f>
        <v>CONFIRMED BEARISH</v>
      </c>
      <c r="M540" s="19">
        <f t="shared" si="80"/>
        <v>25</v>
      </c>
      <c r="N540" s="19">
        <f t="shared" si="81"/>
        <v>0</v>
      </c>
      <c r="O540" s="19">
        <f t="shared" si="82"/>
        <v>50</v>
      </c>
      <c r="P540" s="19">
        <f t="shared" si="83"/>
        <v>16.5</v>
      </c>
      <c r="Q540" s="20">
        <f t="shared" si="84"/>
        <v>18.725000000000001</v>
      </c>
      <c r="R540" s="20">
        <f t="shared" si="85"/>
        <v>26.625</v>
      </c>
      <c r="S540" s="20">
        <f t="shared" si="86"/>
        <v>23.675000000000001</v>
      </c>
      <c r="T540" s="20">
        <f t="shared" si="87"/>
        <v>22.875</v>
      </c>
      <c r="U540" s="19">
        <f t="shared" si="88"/>
        <v>23.008333333333336</v>
      </c>
      <c r="V540" s="19">
        <f t="shared" si="89"/>
        <v>22.975000000000001</v>
      </c>
    </row>
    <row r="541" spans="1:22" ht="13.5" x14ac:dyDescent="0.25">
      <c r="A541" s="3">
        <f>RSI!A541</f>
        <v>42790</v>
      </c>
      <c r="B541" s="2">
        <f>RSI!B541</f>
        <v>13.9472</v>
      </c>
      <c r="C541" s="2">
        <f>RSI!I541</f>
        <v>61.748685263092582</v>
      </c>
      <c r="D541" s="2">
        <f>MACD!E541</f>
        <v>-0.1181162963993998</v>
      </c>
      <c r="E541" s="2">
        <f>MACD!F541</f>
        <v>-0.17449886328030328</v>
      </c>
      <c r="F541" s="2">
        <f>'Moving Avg'!D541</f>
        <v>13.959020000000001</v>
      </c>
      <c r="G541" s="2">
        <f>'Moving Avg'!F541</f>
        <v>13.827245000000001</v>
      </c>
      <c r="H541" s="2">
        <f>'Moving Avg'!G541</f>
        <v>13.522086</v>
      </c>
      <c r="I541" s="2">
        <f>'Moving Avg'!H541</f>
        <v>13.159075499999997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  <c r="M541" s="19">
        <f t="shared" si="80"/>
        <v>25</v>
      </c>
      <c r="N541" s="19">
        <f t="shared" si="81"/>
        <v>0</v>
      </c>
      <c r="O541" s="19">
        <f t="shared" si="82"/>
        <v>50</v>
      </c>
      <c r="P541" s="19">
        <f t="shared" si="83"/>
        <v>16.5</v>
      </c>
      <c r="Q541" s="20">
        <f t="shared" si="84"/>
        <v>18.725000000000001</v>
      </c>
      <c r="R541" s="20">
        <f t="shared" si="85"/>
        <v>26.625</v>
      </c>
      <c r="S541" s="20">
        <f t="shared" si="86"/>
        <v>23.675000000000001</v>
      </c>
      <c r="T541" s="20">
        <f t="shared" si="87"/>
        <v>22.875</v>
      </c>
      <c r="U541" s="19">
        <f t="shared" si="88"/>
        <v>23.008333333333336</v>
      </c>
      <c r="V541" s="19">
        <f t="shared" si="89"/>
        <v>22.975000000000001</v>
      </c>
    </row>
    <row r="542" spans="1:22" ht="13.5" x14ac:dyDescent="0.25">
      <c r="A542" s="3">
        <f>RSI!A542</f>
        <v>42793</v>
      </c>
      <c r="B542" s="2">
        <f>RSI!B542</f>
        <v>14.1023</v>
      </c>
      <c r="C542" s="2">
        <f>RSI!I542</f>
        <v>67.966547747763684</v>
      </c>
      <c r="D542" s="2">
        <f>MACD!E542</f>
        <v>-8.366128269635098E-2</v>
      </c>
      <c r="E542" s="2">
        <f>MACD!F542</f>
        <v>-0.15633134716351282</v>
      </c>
      <c r="F542" s="2">
        <f>'Moving Avg'!D542</f>
        <v>13.98118</v>
      </c>
      <c r="G542" s="2">
        <f>'Moving Avg'!F542</f>
        <v>13.851609999999999</v>
      </c>
      <c r="H542" s="2">
        <f>'Moving Avg'!G542</f>
        <v>13.548075999999998</v>
      </c>
      <c r="I542" s="2">
        <f>'Moving Avg'!H542</f>
        <v>13.162884999999999</v>
      </c>
      <c r="J542" s="17" t="str">
        <f>OBV!F542</f>
        <v>BULLISH</v>
      </c>
      <c r="K542" s="17" t="str">
        <f>OBV!G542</f>
        <v>NEUTRAL</v>
      </c>
      <c r="L542" s="17" t="str">
        <f>OBV!H542</f>
        <v>CONFIRMED BULLISH</v>
      </c>
      <c r="M542" s="19">
        <f t="shared" si="80"/>
        <v>25</v>
      </c>
      <c r="N542" s="19">
        <f t="shared" si="81"/>
        <v>0</v>
      </c>
      <c r="O542" s="19">
        <f t="shared" si="82"/>
        <v>50</v>
      </c>
      <c r="P542" s="19">
        <f t="shared" si="83"/>
        <v>83.5</v>
      </c>
      <c r="Q542" s="20">
        <f t="shared" si="84"/>
        <v>28.774999999999999</v>
      </c>
      <c r="R542" s="20">
        <f t="shared" si="85"/>
        <v>43.375</v>
      </c>
      <c r="S542" s="20">
        <f t="shared" si="86"/>
        <v>53.825000000000003</v>
      </c>
      <c r="T542" s="20">
        <f t="shared" si="87"/>
        <v>39.625</v>
      </c>
      <c r="U542" s="19">
        <f t="shared" si="88"/>
        <v>41.991666666666667</v>
      </c>
      <c r="V542" s="19">
        <f t="shared" si="89"/>
        <v>41.400000000000006</v>
      </c>
    </row>
    <row r="543" spans="1:22" ht="13.5" x14ac:dyDescent="0.25">
      <c r="A543" s="3">
        <f>RSI!A543</f>
        <v>42794</v>
      </c>
      <c r="B543" s="2">
        <f>RSI!B543</f>
        <v>14.242599999999999</v>
      </c>
      <c r="C543" s="2">
        <f>RSI!I543</f>
        <v>72.345681960284807</v>
      </c>
      <c r="D543" s="2">
        <f>MACD!E543</f>
        <v>-4.5279020875486964E-2</v>
      </c>
      <c r="E543" s="2">
        <f>MACD!F543</f>
        <v>-0.13412088190590765</v>
      </c>
      <c r="F543" s="2">
        <f>'Moving Avg'!D543</f>
        <v>14.038779999999999</v>
      </c>
      <c r="G543" s="2">
        <f>'Moving Avg'!F543</f>
        <v>13.893694999999999</v>
      </c>
      <c r="H543" s="2">
        <f>'Moving Avg'!G543</f>
        <v>13.575986</v>
      </c>
      <c r="I543" s="2">
        <f>'Moving Avg'!H543</f>
        <v>13.1676465</v>
      </c>
      <c r="J543" s="17" t="str">
        <f>OBV!F543</f>
        <v>BULLISH</v>
      </c>
      <c r="K543" s="17" t="str">
        <f>OBV!G543</f>
        <v>NEUTRAL</v>
      </c>
      <c r="L543" s="17" t="str">
        <f>OBV!H543</f>
        <v>CONFIRMED BULLISH</v>
      </c>
      <c r="M543" s="19">
        <f t="shared" si="80"/>
        <v>0</v>
      </c>
      <c r="N543" s="19">
        <f t="shared" si="81"/>
        <v>0</v>
      </c>
      <c r="O543" s="19">
        <f t="shared" si="82"/>
        <v>50</v>
      </c>
      <c r="P543" s="19">
        <f t="shared" si="83"/>
        <v>83.5</v>
      </c>
      <c r="Q543" s="20">
        <f t="shared" si="84"/>
        <v>20.024999999999999</v>
      </c>
      <c r="R543" s="20">
        <f t="shared" si="85"/>
        <v>38.375</v>
      </c>
      <c r="S543" s="20">
        <f t="shared" si="86"/>
        <v>50.075000000000003</v>
      </c>
      <c r="T543" s="20">
        <f t="shared" si="87"/>
        <v>33.375</v>
      </c>
      <c r="U543" s="19">
        <f t="shared" si="88"/>
        <v>36.158333333333331</v>
      </c>
      <c r="V543" s="19">
        <f t="shared" si="89"/>
        <v>35.462499999999999</v>
      </c>
    </row>
    <row r="544" spans="1:22" ht="13.5" x14ac:dyDescent="0.25">
      <c r="A544" s="3">
        <f>RSI!A544</f>
        <v>42795</v>
      </c>
      <c r="B544" s="2">
        <f>RSI!B544</f>
        <v>14.1023</v>
      </c>
      <c r="C544" s="2">
        <f>RSI!I544</f>
        <v>63.061689189336654</v>
      </c>
      <c r="D544" s="2">
        <f>MACD!E544</f>
        <v>-1.4133613228080932E-2</v>
      </c>
      <c r="E544" s="2">
        <f>MACD!F544</f>
        <v>-0.11012342817034232</v>
      </c>
      <c r="F544" s="2">
        <f>'Moving Avg'!D544</f>
        <v>14.06832</v>
      </c>
      <c r="G544" s="2">
        <f>'Moving Avg'!F544</f>
        <v>13.934305</v>
      </c>
      <c r="H544" s="2">
        <f>'Moving Avg'!G544</f>
        <v>13.601090000000001</v>
      </c>
      <c r="I544" s="2">
        <f>'Moving Avg'!H544</f>
        <v>13.171992499999998</v>
      </c>
      <c r="J544" s="17" t="str">
        <f>OBV!F544</f>
        <v>BEARISH</v>
      </c>
      <c r="K544" s="17" t="str">
        <f>OBV!G544</f>
        <v>WEAK</v>
      </c>
      <c r="L544" s="17" t="str">
        <f>OBV!H544</f>
        <v>BEARISH DIVERGENCE</v>
      </c>
      <c r="M544" s="19">
        <f t="shared" si="80"/>
        <v>25</v>
      </c>
      <c r="N544" s="19">
        <f t="shared" si="81"/>
        <v>0</v>
      </c>
      <c r="O544" s="19">
        <f t="shared" si="82"/>
        <v>50</v>
      </c>
      <c r="P544" s="19">
        <f t="shared" si="83"/>
        <v>0</v>
      </c>
      <c r="Q544" s="20">
        <f t="shared" si="84"/>
        <v>16.25</v>
      </c>
      <c r="R544" s="20">
        <f t="shared" si="85"/>
        <v>22.5</v>
      </c>
      <c r="S544" s="20">
        <f t="shared" si="86"/>
        <v>16.25</v>
      </c>
      <c r="T544" s="20">
        <f t="shared" si="87"/>
        <v>18.75</v>
      </c>
      <c r="U544" s="19">
        <f t="shared" si="88"/>
        <v>18.333333333333332</v>
      </c>
      <c r="V544" s="19">
        <f t="shared" si="89"/>
        <v>18.4375</v>
      </c>
    </row>
    <row r="545" spans="1:22" ht="13.5" x14ac:dyDescent="0.25">
      <c r="A545" s="3">
        <f>RSI!A545</f>
        <v>42796</v>
      </c>
      <c r="B545" s="2">
        <f>RSI!B545</f>
        <v>14.1761</v>
      </c>
      <c r="C545" s="2">
        <f>RSI!I545</f>
        <v>65.564950915989883</v>
      </c>
      <c r="D545" s="2">
        <f>MACD!E545</f>
        <v>2.8541974726294939E-3</v>
      </c>
      <c r="E545" s="2">
        <f>MACD!F545</f>
        <v>-8.752790304174797E-2</v>
      </c>
      <c r="F545" s="2">
        <f>'Moving Avg'!D545</f>
        <v>14.114100000000002</v>
      </c>
      <c r="G545" s="2">
        <f>'Moving Avg'!F545</f>
        <v>13.971220000000002</v>
      </c>
      <c r="H545" s="2">
        <f>'Moving Avg'!G545</f>
        <v>13.62191</v>
      </c>
      <c r="I545" s="2">
        <f>'Moving Avg'!H545</f>
        <v>13.176743000000002</v>
      </c>
      <c r="J545" s="17" t="str">
        <f>OBV!F545</f>
        <v>BEARISH</v>
      </c>
      <c r="K545" s="17" t="str">
        <f>OBV!G545</f>
        <v>NEUTRAL</v>
      </c>
      <c r="L545" s="17" t="str">
        <f>OBV!H545</f>
        <v>BEARISH DIVERGENCE</v>
      </c>
      <c r="M545" s="19">
        <f t="shared" si="80"/>
        <v>25</v>
      </c>
      <c r="N545" s="19">
        <f t="shared" si="81"/>
        <v>0</v>
      </c>
      <c r="O545" s="19">
        <f t="shared" si="82"/>
        <v>50</v>
      </c>
      <c r="P545" s="19">
        <f t="shared" si="83"/>
        <v>16.5</v>
      </c>
      <c r="Q545" s="20">
        <f t="shared" si="84"/>
        <v>18.725000000000001</v>
      </c>
      <c r="R545" s="20">
        <f t="shared" si="85"/>
        <v>26.625</v>
      </c>
      <c r="S545" s="20">
        <f t="shared" si="86"/>
        <v>23.675000000000001</v>
      </c>
      <c r="T545" s="20">
        <f t="shared" si="87"/>
        <v>22.875</v>
      </c>
      <c r="U545" s="19">
        <f t="shared" si="88"/>
        <v>23.008333333333336</v>
      </c>
      <c r="V545" s="19">
        <f t="shared" si="89"/>
        <v>22.975000000000001</v>
      </c>
    </row>
    <row r="546" spans="1:22" ht="13.5" x14ac:dyDescent="0.25">
      <c r="A546" s="3">
        <f>RSI!A546</f>
        <v>42797</v>
      </c>
      <c r="B546" s="2">
        <f>RSI!B546</f>
        <v>14.028499999999999</v>
      </c>
      <c r="C546" s="2">
        <f>RSI!I546</f>
        <v>57.213827375345666</v>
      </c>
      <c r="D546" s="2">
        <f>MACD!E546</f>
        <v>3.5004400732123742E-3</v>
      </c>
      <c r="E546" s="2">
        <f>MACD!F546</f>
        <v>-6.9322234418755915E-2</v>
      </c>
      <c r="F546" s="2">
        <f>'Moving Avg'!D546</f>
        <v>14.13036</v>
      </c>
      <c r="G546" s="2">
        <f>'Moving Avg'!F546</f>
        <v>13.993375</v>
      </c>
      <c r="H546" s="2">
        <f>'Moving Avg'!G546</f>
        <v>13.632248000000002</v>
      </c>
      <c r="I546" s="2">
        <f>'Moving Avg'!H546</f>
        <v>13.181793000000001</v>
      </c>
      <c r="J546" s="17" t="str">
        <f>OBV!F546</f>
        <v>BEARISH</v>
      </c>
      <c r="K546" s="17" t="str">
        <f>OBV!G546</f>
        <v>WEAK</v>
      </c>
      <c r="L546" s="17" t="str">
        <f>OBV!H546</f>
        <v>BEARISH DIVERGENCE</v>
      </c>
      <c r="M546" s="19">
        <f t="shared" si="80"/>
        <v>25</v>
      </c>
      <c r="N546" s="19">
        <f t="shared" si="81"/>
        <v>0</v>
      </c>
      <c r="O546" s="19">
        <f t="shared" si="82"/>
        <v>50</v>
      </c>
      <c r="P546" s="19">
        <f t="shared" si="83"/>
        <v>0</v>
      </c>
      <c r="Q546" s="20">
        <f t="shared" si="84"/>
        <v>16.25</v>
      </c>
      <c r="R546" s="20">
        <f t="shared" si="85"/>
        <v>22.5</v>
      </c>
      <c r="S546" s="20">
        <f t="shared" si="86"/>
        <v>16.25</v>
      </c>
      <c r="T546" s="20">
        <f t="shared" si="87"/>
        <v>18.75</v>
      </c>
      <c r="U546" s="19">
        <f t="shared" si="88"/>
        <v>18.333333333333332</v>
      </c>
      <c r="V546" s="19">
        <f t="shared" si="89"/>
        <v>18.4375</v>
      </c>
    </row>
    <row r="547" spans="1:22" ht="13.5" x14ac:dyDescent="0.25">
      <c r="A547" s="3">
        <f>RSI!A547</f>
        <v>42800</v>
      </c>
      <c r="B547" s="2">
        <f>RSI!B547</f>
        <v>14.028499999999999</v>
      </c>
      <c r="C547" s="2">
        <f>RSI!I547</f>
        <v>57.21382737534568</v>
      </c>
      <c r="D547" s="2">
        <f>MACD!E547</f>
        <v>8.8016222808136035E-3</v>
      </c>
      <c r="E547" s="2">
        <f>MACD!F547</f>
        <v>-5.3697463078842017E-2</v>
      </c>
      <c r="F547" s="2">
        <f>'Moving Avg'!D547</f>
        <v>14.115600000000001</v>
      </c>
      <c r="G547" s="2">
        <f>'Moving Avg'!F547</f>
        <v>14.008144999999999</v>
      </c>
      <c r="H547" s="2">
        <f>'Moving Avg'!G547</f>
        <v>13.644947999999999</v>
      </c>
      <c r="I547" s="2">
        <f>'Moving Avg'!H547</f>
        <v>13.186306500000001</v>
      </c>
      <c r="J547" s="17" t="str">
        <f>OBV!F547</f>
        <v>BEARISH</v>
      </c>
      <c r="K547" s="17" t="str">
        <f>OBV!G547</f>
        <v>WEAK</v>
      </c>
      <c r="L547" s="17" t="str">
        <f>OBV!H547</f>
        <v>CONFIRMED BEARISH</v>
      </c>
      <c r="M547" s="19">
        <f t="shared" si="80"/>
        <v>25</v>
      </c>
      <c r="N547" s="19">
        <f t="shared" si="81"/>
        <v>0</v>
      </c>
      <c r="O547" s="19">
        <f t="shared" si="82"/>
        <v>50</v>
      </c>
      <c r="P547" s="19">
        <f t="shared" si="83"/>
        <v>0</v>
      </c>
      <c r="Q547" s="20">
        <f t="shared" si="84"/>
        <v>16.25</v>
      </c>
      <c r="R547" s="20">
        <f t="shared" si="85"/>
        <v>22.5</v>
      </c>
      <c r="S547" s="20">
        <f t="shared" si="86"/>
        <v>16.25</v>
      </c>
      <c r="T547" s="20">
        <f t="shared" si="87"/>
        <v>18.75</v>
      </c>
      <c r="U547" s="19">
        <f t="shared" si="88"/>
        <v>18.333333333333332</v>
      </c>
      <c r="V547" s="19">
        <f t="shared" si="89"/>
        <v>18.4375</v>
      </c>
    </row>
    <row r="548" spans="1:22" ht="13.5" x14ac:dyDescent="0.25">
      <c r="A548" s="3">
        <f>RSI!A548</f>
        <v>42801</v>
      </c>
      <c r="B548" s="2">
        <f>RSI!B548</f>
        <v>13.8734</v>
      </c>
      <c r="C548" s="2">
        <f>RSI!I548</f>
        <v>49.526036693802475</v>
      </c>
      <c r="D548" s="2">
        <f>MACD!E548</f>
        <v>1.8244980166755909E-2</v>
      </c>
      <c r="E548" s="2">
        <f>MACD!F548</f>
        <v>-3.9308974429722435E-2</v>
      </c>
      <c r="F548" s="2">
        <f>'Moving Avg'!D548</f>
        <v>14.04176</v>
      </c>
      <c r="G548" s="2">
        <f>'Moving Avg'!F548</f>
        <v>14.01516</v>
      </c>
      <c r="H548" s="2">
        <f>'Moving Avg'!G548</f>
        <v>13.655137999999999</v>
      </c>
      <c r="I548" s="2">
        <f>'Moving Avg'!H548</f>
        <v>13.190581000000002</v>
      </c>
      <c r="J548" s="17" t="str">
        <f>OBV!F548</f>
        <v>BEARISH</v>
      </c>
      <c r="K548" s="17" t="str">
        <f>OBV!G548</f>
        <v>WEAK</v>
      </c>
      <c r="L548" s="17" t="str">
        <f>OBV!H548</f>
        <v>CONFIRMED BEARISH</v>
      </c>
      <c r="M548" s="19">
        <f t="shared" si="80"/>
        <v>25</v>
      </c>
      <c r="N548" s="19">
        <f t="shared" si="81"/>
        <v>0</v>
      </c>
      <c r="O548" s="19">
        <f t="shared" si="82"/>
        <v>50</v>
      </c>
      <c r="P548" s="19">
        <f t="shared" si="83"/>
        <v>0</v>
      </c>
      <c r="Q548" s="20">
        <f t="shared" si="84"/>
        <v>16.25</v>
      </c>
      <c r="R548" s="20">
        <f t="shared" si="85"/>
        <v>22.5</v>
      </c>
      <c r="S548" s="20">
        <f t="shared" si="86"/>
        <v>16.25</v>
      </c>
      <c r="T548" s="20">
        <f t="shared" si="87"/>
        <v>18.75</v>
      </c>
      <c r="U548" s="19">
        <f t="shared" si="88"/>
        <v>18.333333333333332</v>
      </c>
      <c r="V548" s="19">
        <f t="shared" si="89"/>
        <v>18.4375</v>
      </c>
    </row>
    <row r="549" spans="1:22" ht="13.5" x14ac:dyDescent="0.25">
      <c r="A549" s="3">
        <f>RSI!A549</f>
        <v>42802</v>
      </c>
      <c r="B549" s="2">
        <f>RSI!B549</f>
        <v>13.8734</v>
      </c>
      <c r="C549" s="2">
        <f>RSI!I549</f>
        <v>49.526036693802475</v>
      </c>
      <c r="D549" s="2">
        <f>MACD!E549</f>
        <v>2.6361058508543422E-2</v>
      </c>
      <c r="E549" s="2">
        <f>MACD!F549</f>
        <v>-2.6174967842069269E-2</v>
      </c>
      <c r="F549" s="2">
        <f>'Moving Avg'!D549</f>
        <v>13.995979999999999</v>
      </c>
      <c r="G549" s="2">
        <f>'Moving Avg'!F549</f>
        <v>14.022175000000001</v>
      </c>
      <c r="H549" s="2">
        <f>'Moving Avg'!G549</f>
        <v>13.663849999999998</v>
      </c>
      <c r="I549" s="2">
        <f>'Moving Avg'!H549</f>
        <v>13.194497500000001</v>
      </c>
      <c r="J549" s="17" t="str">
        <f>OBV!F549</f>
        <v>BULLISH</v>
      </c>
      <c r="K549" s="17" t="str">
        <f>OBV!G549</f>
        <v>NEUTRAL</v>
      </c>
      <c r="L549" s="17" t="str">
        <f>OBV!H549</f>
        <v>BULLISH DIVERGENCE</v>
      </c>
      <c r="M549" s="19">
        <f t="shared" si="80"/>
        <v>25</v>
      </c>
      <c r="N549" s="19">
        <f t="shared" si="81"/>
        <v>0</v>
      </c>
      <c r="O549" s="19">
        <f t="shared" si="82"/>
        <v>50</v>
      </c>
      <c r="P549" s="19">
        <f t="shared" si="83"/>
        <v>66.5</v>
      </c>
      <c r="Q549" s="20">
        <f t="shared" si="84"/>
        <v>26.225000000000001</v>
      </c>
      <c r="R549" s="20">
        <f t="shared" si="85"/>
        <v>39.125</v>
      </c>
      <c r="S549" s="20">
        <f t="shared" si="86"/>
        <v>46.174999999999997</v>
      </c>
      <c r="T549" s="20">
        <f t="shared" si="87"/>
        <v>35.375</v>
      </c>
      <c r="U549" s="19">
        <f t="shared" si="88"/>
        <v>37.174999999999997</v>
      </c>
      <c r="V549" s="19">
        <f t="shared" si="89"/>
        <v>36.724999999999994</v>
      </c>
    </row>
    <row r="550" spans="1:22" ht="13.5" x14ac:dyDescent="0.25">
      <c r="A550" s="3">
        <f>RSI!A550</f>
        <v>42803</v>
      </c>
      <c r="B550" s="2">
        <f>RSI!B550</f>
        <v>14.139200000000001</v>
      </c>
      <c r="C550" s="2">
        <f>RSI!I550</f>
        <v>60.164586360915642</v>
      </c>
      <c r="D550" s="2">
        <f>MACD!E550</f>
        <v>1.2517404120959696E-2</v>
      </c>
      <c r="E550" s="2">
        <f>MACD!F550</f>
        <v>-1.8436493449463479E-2</v>
      </c>
      <c r="F550" s="2">
        <f>'Moving Avg'!D550</f>
        <v>13.9886</v>
      </c>
      <c r="G550" s="2">
        <f>'Moving Avg'!F550</f>
        <v>14.035095000000002</v>
      </c>
      <c r="H550" s="2">
        <f>'Moving Avg'!G550</f>
        <v>13.675663999999998</v>
      </c>
      <c r="I550" s="2">
        <f>'Moving Avg'!H550</f>
        <v>13.199457000000001</v>
      </c>
      <c r="J550" s="17" t="str">
        <f>OBV!F550</f>
        <v>BEARISH</v>
      </c>
      <c r="K550" s="17" t="str">
        <f>OBV!G550</f>
        <v>NEUTRAL</v>
      </c>
      <c r="L550" s="17" t="str">
        <f>OBV!H550</f>
        <v>CONFIRMED BEARISH</v>
      </c>
      <c r="M550" s="19">
        <f t="shared" si="80"/>
        <v>25</v>
      </c>
      <c r="N550" s="19">
        <f t="shared" si="81"/>
        <v>0</v>
      </c>
      <c r="O550" s="19">
        <f t="shared" si="82"/>
        <v>50</v>
      </c>
      <c r="P550" s="19">
        <f t="shared" si="83"/>
        <v>16.5</v>
      </c>
      <c r="Q550" s="20">
        <f t="shared" si="84"/>
        <v>18.725000000000001</v>
      </c>
      <c r="R550" s="20">
        <f t="shared" si="85"/>
        <v>26.625</v>
      </c>
      <c r="S550" s="20">
        <f t="shared" si="86"/>
        <v>23.675000000000001</v>
      </c>
      <c r="T550" s="20">
        <f t="shared" si="87"/>
        <v>22.875</v>
      </c>
      <c r="U550" s="19">
        <f t="shared" si="88"/>
        <v>23.008333333333336</v>
      </c>
      <c r="V550" s="19">
        <f t="shared" si="89"/>
        <v>22.975000000000001</v>
      </c>
    </row>
    <row r="551" spans="1:22" ht="13.5" x14ac:dyDescent="0.25">
      <c r="A551" s="3">
        <f>RSI!A551</f>
        <v>42804</v>
      </c>
      <c r="B551" s="2">
        <f>RSI!B551</f>
        <v>14.1761</v>
      </c>
      <c r="C551" s="2">
        <f>RSI!I551</f>
        <v>61.381518290499699</v>
      </c>
      <c r="D551" s="2">
        <f>MACD!E551</f>
        <v>-3.3927798478980975E-3</v>
      </c>
      <c r="E551" s="2">
        <f>MACD!F551</f>
        <v>-1.5427750729150402E-2</v>
      </c>
      <c r="F551" s="2">
        <f>'Moving Avg'!D551</f>
        <v>14.018120000000001</v>
      </c>
      <c r="G551" s="2">
        <f>'Moving Avg'!F551</f>
        <v>14.04617</v>
      </c>
      <c r="H551" s="2">
        <f>'Moving Avg'!G551</f>
        <v>13.687477999999997</v>
      </c>
      <c r="I551" s="2">
        <f>'Moving Avg'!H551</f>
        <v>13.204601</v>
      </c>
      <c r="J551" s="17" t="str">
        <f>OBV!F551</f>
        <v>BULLISH</v>
      </c>
      <c r="K551" s="17" t="str">
        <f>OBV!G551</f>
        <v>NEUTRAL</v>
      </c>
      <c r="L551" s="17" t="str">
        <f>OBV!H551</f>
        <v>CONFIRMED BULLISH</v>
      </c>
      <c r="M551" s="19">
        <f t="shared" si="80"/>
        <v>25</v>
      </c>
      <c r="N551" s="19">
        <f t="shared" si="81"/>
        <v>0</v>
      </c>
      <c r="O551" s="19">
        <f t="shared" si="82"/>
        <v>50</v>
      </c>
      <c r="P551" s="19">
        <f t="shared" si="83"/>
        <v>83.5</v>
      </c>
      <c r="Q551" s="20">
        <f t="shared" si="84"/>
        <v>28.774999999999999</v>
      </c>
      <c r="R551" s="20">
        <f t="shared" si="85"/>
        <v>43.375</v>
      </c>
      <c r="S551" s="20">
        <f t="shared" si="86"/>
        <v>53.825000000000003</v>
      </c>
      <c r="T551" s="20">
        <f t="shared" si="87"/>
        <v>39.625</v>
      </c>
      <c r="U551" s="19">
        <f t="shared" si="88"/>
        <v>41.991666666666667</v>
      </c>
      <c r="V551" s="19">
        <f t="shared" si="89"/>
        <v>41.400000000000006</v>
      </c>
    </row>
    <row r="552" spans="1:22" ht="13.5" x14ac:dyDescent="0.25">
      <c r="A552" s="3">
        <f>RSI!A552</f>
        <v>42807</v>
      </c>
      <c r="B552" s="2">
        <f>RSI!B552</f>
        <v>14.028499999999999</v>
      </c>
      <c r="C552" s="2">
        <f>RSI!I552</f>
        <v>54.243330388650087</v>
      </c>
      <c r="D552" s="2">
        <f>MACD!E552</f>
        <v>1.6366965245993015E-2</v>
      </c>
      <c r="E552" s="2">
        <f>MACD!F552</f>
        <v>-9.068807534121719E-3</v>
      </c>
      <c r="F552" s="2">
        <f>'Moving Avg'!D552</f>
        <v>14.01812</v>
      </c>
      <c r="G552" s="2">
        <f>'Moving Avg'!F552</f>
        <v>14.045805000000001</v>
      </c>
      <c r="H552" s="2">
        <f>'Moving Avg'!G552</f>
        <v>13.696781999999995</v>
      </c>
      <c r="I552" s="2">
        <f>'Moving Avg'!H552</f>
        <v>13.208935500000001</v>
      </c>
      <c r="J552" s="17" t="str">
        <f>OBV!F552</f>
        <v>BEARISH</v>
      </c>
      <c r="K552" s="17" t="str">
        <f>OBV!G552</f>
        <v>NEUTRAL</v>
      </c>
      <c r="L552" s="17" t="str">
        <f>OBV!H552</f>
        <v>NEUTRAL</v>
      </c>
      <c r="M552" s="19">
        <f t="shared" si="80"/>
        <v>25</v>
      </c>
      <c r="N552" s="19">
        <f t="shared" si="81"/>
        <v>0</v>
      </c>
      <c r="O552" s="19">
        <f t="shared" si="82"/>
        <v>50</v>
      </c>
      <c r="P552" s="19">
        <f t="shared" si="83"/>
        <v>16.5</v>
      </c>
      <c r="Q552" s="20">
        <f t="shared" si="84"/>
        <v>18.725000000000001</v>
      </c>
      <c r="R552" s="20">
        <f t="shared" si="85"/>
        <v>26.625</v>
      </c>
      <c r="S552" s="20">
        <f t="shared" si="86"/>
        <v>23.675000000000001</v>
      </c>
      <c r="T552" s="20">
        <f t="shared" si="87"/>
        <v>22.875</v>
      </c>
      <c r="U552" s="19">
        <f t="shared" si="88"/>
        <v>23.008333333333336</v>
      </c>
      <c r="V552" s="19">
        <f t="shared" si="89"/>
        <v>22.975000000000001</v>
      </c>
    </row>
    <row r="553" spans="1:22" ht="13.5" x14ac:dyDescent="0.25">
      <c r="A553" s="3">
        <f>RSI!A553</f>
        <v>42808</v>
      </c>
      <c r="B553" s="2">
        <f>RSI!B553</f>
        <v>14.043200000000001</v>
      </c>
      <c r="C553" s="2">
        <f>RSI!I553</f>
        <v>54.807016100765509</v>
      </c>
      <c r="D553" s="2">
        <f>MACD!E553</f>
        <v>5.2998481028998512E-2</v>
      </c>
      <c r="E553" s="2">
        <f>MACD!F553</f>
        <v>3.3446501785023269E-3</v>
      </c>
      <c r="F553" s="2">
        <f>'Moving Avg'!D553</f>
        <v>14.05208</v>
      </c>
      <c r="G553" s="2">
        <f>'Moving Avg'!F553</f>
        <v>14.039159999999999</v>
      </c>
      <c r="H553" s="2">
        <f>'Moving Avg'!G553</f>
        <v>13.706675999999998</v>
      </c>
      <c r="I553" s="2">
        <f>'Moving Avg'!H553</f>
        <v>13.212628500000001</v>
      </c>
      <c r="J553" s="17" t="str">
        <f>OBV!F553</f>
        <v>BULLISH</v>
      </c>
      <c r="K553" s="17" t="str">
        <f>OBV!G553</f>
        <v>NEUTRAL</v>
      </c>
      <c r="L553" s="17" t="str">
        <f>OBV!H553</f>
        <v>CONFIRMED BULLISH</v>
      </c>
      <c r="M553" s="19">
        <f t="shared" si="80"/>
        <v>25</v>
      </c>
      <c r="N553" s="19">
        <f t="shared" si="81"/>
        <v>0</v>
      </c>
      <c r="O553" s="19">
        <f t="shared" si="82"/>
        <v>50</v>
      </c>
      <c r="P553" s="19">
        <f t="shared" si="83"/>
        <v>83.5</v>
      </c>
      <c r="Q553" s="20">
        <f t="shared" si="84"/>
        <v>28.774999999999999</v>
      </c>
      <c r="R553" s="20">
        <f t="shared" si="85"/>
        <v>43.375</v>
      </c>
      <c r="S553" s="20">
        <f t="shared" si="86"/>
        <v>53.825000000000003</v>
      </c>
      <c r="T553" s="20">
        <f t="shared" si="87"/>
        <v>39.625</v>
      </c>
      <c r="U553" s="19">
        <f t="shared" si="88"/>
        <v>41.991666666666667</v>
      </c>
      <c r="V553" s="19">
        <f t="shared" si="89"/>
        <v>41.400000000000006</v>
      </c>
    </row>
    <row r="554" spans="1:22" ht="13.5" x14ac:dyDescent="0.25">
      <c r="A554" s="3">
        <f>RSI!A554</f>
        <v>42809</v>
      </c>
      <c r="B554" s="2">
        <f>RSI!B554</f>
        <v>13.9694</v>
      </c>
      <c r="C554" s="2">
        <f>RSI!I554</f>
        <v>51.384551974976624</v>
      </c>
      <c r="D554" s="2">
        <f>MACD!E554</f>
        <v>6.7248831217632699E-2</v>
      </c>
      <c r="E554" s="2">
        <f>MACD!F554</f>
        <v>1.6125486386328401E-2</v>
      </c>
      <c r="F554" s="2">
        <f>'Moving Avg'!D554</f>
        <v>14.071280000000002</v>
      </c>
      <c r="G554" s="2">
        <f>'Moving Avg'!F554</f>
        <v>14.031775</v>
      </c>
      <c r="H554" s="2">
        <f>'Moving Avg'!G554</f>
        <v>13.715979999999997</v>
      </c>
      <c r="I554" s="2">
        <f>'Moving Avg'!H554</f>
        <v>13.21631</v>
      </c>
      <c r="J554" s="17" t="str">
        <f>OBV!F554</f>
        <v>BEARISH</v>
      </c>
      <c r="K554" s="17" t="str">
        <f>OBV!G554</f>
        <v>NEUTRAL</v>
      </c>
      <c r="L554" s="17" t="str">
        <f>OBV!H554</f>
        <v>BEARISH DIVERGENCE</v>
      </c>
      <c r="M554" s="19">
        <f t="shared" si="80"/>
        <v>25</v>
      </c>
      <c r="N554" s="19">
        <f t="shared" si="81"/>
        <v>0</v>
      </c>
      <c r="O554" s="19">
        <f t="shared" si="82"/>
        <v>50</v>
      </c>
      <c r="P554" s="19">
        <f t="shared" si="83"/>
        <v>16.5</v>
      </c>
      <c r="Q554" s="20">
        <f t="shared" si="84"/>
        <v>18.725000000000001</v>
      </c>
      <c r="R554" s="20">
        <f t="shared" si="85"/>
        <v>26.625</v>
      </c>
      <c r="S554" s="20">
        <f t="shared" si="86"/>
        <v>23.675000000000001</v>
      </c>
      <c r="T554" s="20">
        <f t="shared" si="87"/>
        <v>22.875</v>
      </c>
      <c r="U554" s="19">
        <f t="shared" si="88"/>
        <v>23.008333333333336</v>
      </c>
      <c r="V554" s="19">
        <f t="shared" si="89"/>
        <v>22.975000000000001</v>
      </c>
    </row>
    <row r="555" spans="1:22" ht="13.5" x14ac:dyDescent="0.25">
      <c r="A555" s="3">
        <f>RSI!A555</f>
        <v>42810</v>
      </c>
      <c r="B555" s="2">
        <f>RSI!B555</f>
        <v>13.9694</v>
      </c>
      <c r="C555" s="2">
        <f>RSI!I555</f>
        <v>51.384551974976624</v>
      </c>
      <c r="D555" s="2">
        <f>MACD!E555</f>
        <v>9.0515643117930367E-2</v>
      </c>
      <c r="E555" s="2">
        <f>MACD!F555</f>
        <v>3.1003517732648797E-2</v>
      </c>
      <c r="F555" s="2">
        <f>'Moving Avg'!D555</f>
        <v>14.037319999999999</v>
      </c>
      <c r="G555" s="2">
        <f>'Moving Avg'!F555</f>
        <v>14.025130000000001</v>
      </c>
      <c r="H555" s="2">
        <f>'Moving Avg'!G555</f>
        <v>13.726759999999997</v>
      </c>
      <c r="I555" s="2">
        <f>'Moving Avg'!H555</f>
        <v>13.219991500000001</v>
      </c>
      <c r="J555" s="17" t="str">
        <f>OBV!F555</f>
        <v>BEARISH</v>
      </c>
      <c r="K555" s="17" t="str">
        <f>OBV!G555</f>
        <v>NEUTRAL</v>
      </c>
      <c r="L555" s="17" t="str">
        <f>OBV!H555</f>
        <v>CONFIRMED BEARISH</v>
      </c>
      <c r="M555" s="19">
        <f t="shared" si="80"/>
        <v>25</v>
      </c>
      <c r="N555" s="19">
        <f t="shared" si="81"/>
        <v>0</v>
      </c>
      <c r="O555" s="19">
        <f t="shared" si="82"/>
        <v>50</v>
      </c>
      <c r="P555" s="19">
        <f t="shared" si="83"/>
        <v>16.5</v>
      </c>
      <c r="Q555" s="20">
        <f t="shared" si="84"/>
        <v>18.725000000000001</v>
      </c>
      <c r="R555" s="20">
        <f t="shared" si="85"/>
        <v>26.625</v>
      </c>
      <c r="S555" s="20">
        <f t="shared" si="86"/>
        <v>23.675000000000001</v>
      </c>
      <c r="T555" s="20">
        <f t="shared" si="87"/>
        <v>22.875</v>
      </c>
      <c r="U555" s="19">
        <f t="shared" si="88"/>
        <v>23.008333333333336</v>
      </c>
      <c r="V555" s="19">
        <f t="shared" si="89"/>
        <v>22.975000000000001</v>
      </c>
    </row>
    <row r="556" spans="1:22" ht="13.5" x14ac:dyDescent="0.25">
      <c r="A556" s="3">
        <f>RSI!A556</f>
        <v>42811</v>
      </c>
      <c r="B556" s="2">
        <f>RSI!B556</f>
        <v>13.954599999999999</v>
      </c>
      <c r="C556" s="2">
        <f>RSI!I556</f>
        <v>50.648941607752334</v>
      </c>
      <c r="D556" s="2">
        <f>MACD!E556</f>
        <v>8.8457269044168285E-2</v>
      </c>
      <c r="E556" s="2">
        <f>MACD!F556</f>
        <v>4.2494267994952699E-2</v>
      </c>
      <c r="F556" s="2">
        <f>'Moving Avg'!D556</f>
        <v>13.993020000000001</v>
      </c>
      <c r="G556" s="2">
        <f>'Moving Avg'!F556</f>
        <v>14.025130000000001</v>
      </c>
      <c r="H556" s="2">
        <f>'Moving Avg'!G556</f>
        <v>13.737833999999996</v>
      </c>
      <c r="I556" s="2">
        <f>'Moving Avg'!H556</f>
        <v>13.223670499999999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  <c r="M556" s="19">
        <f t="shared" si="80"/>
        <v>25</v>
      </c>
      <c r="N556" s="19">
        <f t="shared" si="81"/>
        <v>0</v>
      </c>
      <c r="O556" s="19">
        <f t="shared" si="82"/>
        <v>50</v>
      </c>
      <c r="P556" s="19">
        <f t="shared" si="83"/>
        <v>16.5</v>
      </c>
      <c r="Q556" s="20">
        <f t="shared" si="84"/>
        <v>18.725000000000001</v>
      </c>
      <c r="R556" s="20">
        <f t="shared" si="85"/>
        <v>26.625</v>
      </c>
      <c r="S556" s="20">
        <f t="shared" si="86"/>
        <v>23.675000000000001</v>
      </c>
      <c r="T556" s="20">
        <f t="shared" si="87"/>
        <v>22.875</v>
      </c>
      <c r="U556" s="19">
        <f t="shared" si="88"/>
        <v>23.008333333333336</v>
      </c>
      <c r="V556" s="19">
        <f t="shared" si="89"/>
        <v>22.975000000000001</v>
      </c>
    </row>
    <row r="557" spans="1:22" ht="13.5" x14ac:dyDescent="0.25">
      <c r="A557" s="3">
        <f>RSI!A557</f>
        <v>42815</v>
      </c>
      <c r="B557" s="2">
        <f>RSI!B557</f>
        <v>13.954599999999999</v>
      </c>
      <c r="C557" s="2">
        <f>RSI!I557</f>
        <v>50.648941607752334</v>
      </c>
      <c r="D557" s="2">
        <f>MACD!E557</f>
        <v>8.6678688000120019E-2</v>
      </c>
      <c r="E557" s="2">
        <f>MACD!F557</f>
        <v>5.133115199598616E-2</v>
      </c>
      <c r="F557" s="2">
        <f>'Moving Avg'!D557</f>
        <v>13.97824</v>
      </c>
      <c r="G557" s="2">
        <f>'Moving Avg'!F557</f>
        <v>14.023285000000005</v>
      </c>
      <c r="H557" s="2">
        <f>'Moving Avg'!G557</f>
        <v>13.751123999999995</v>
      </c>
      <c r="I557" s="2">
        <f>'Moving Avg'!H557</f>
        <v>13.227635499999998</v>
      </c>
      <c r="J557" s="17" t="str">
        <f>OBV!F557</f>
        <v>BEARISH</v>
      </c>
      <c r="K557" s="17" t="str">
        <f>OBV!G557</f>
        <v>NEUTRAL</v>
      </c>
      <c r="L557" s="17" t="str">
        <f>OBV!H557</f>
        <v>CONFIRMED BEARISH</v>
      </c>
      <c r="M557" s="19">
        <f t="shared" si="80"/>
        <v>25</v>
      </c>
      <c r="N557" s="19">
        <f t="shared" si="81"/>
        <v>0</v>
      </c>
      <c r="O557" s="19">
        <f t="shared" si="82"/>
        <v>50</v>
      </c>
      <c r="P557" s="19">
        <f t="shared" si="83"/>
        <v>16.5</v>
      </c>
      <c r="Q557" s="20">
        <f t="shared" si="84"/>
        <v>18.725000000000001</v>
      </c>
      <c r="R557" s="20">
        <f t="shared" si="85"/>
        <v>26.625</v>
      </c>
      <c r="S557" s="20">
        <f t="shared" si="86"/>
        <v>23.675000000000001</v>
      </c>
      <c r="T557" s="20">
        <f t="shared" si="87"/>
        <v>22.875</v>
      </c>
      <c r="U557" s="19">
        <f t="shared" si="88"/>
        <v>23.008333333333336</v>
      </c>
      <c r="V557" s="19">
        <f t="shared" si="89"/>
        <v>22.975000000000001</v>
      </c>
    </row>
    <row r="558" spans="1:22" ht="13.5" x14ac:dyDescent="0.25">
      <c r="A558" s="3">
        <f>RSI!A558</f>
        <v>42816</v>
      </c>
      <c r="B558" s="2">
        <f>RSI!B558</f>
        <v>13.9399</v>
      </c>
      <c r="C558" s="2">
        <f>RSI!I558</f>
        <v>49.827253125940622</v>
      </c>
      <c r="D558" s="2">
        <f>MACD!E558</f>
        <v>6.2366937176433268E-2</v>
      </c>
      <c r="E558" s="2">
        <f>MACD!F558</f>
        <v>5.3538309032075584E-2</v>
      </c>
      <c r="F558" s="2">
        <f>'Moving Avg'!D558</f>
        <v>13.957579999999998</v>
      </c>
      <c r="G558" s="2">
        <f>'Moving Avg'!F558</f>
        <v>14.022550000000001</v>
      </c>
      <c r="H558" s="2">
        <f>'Moving Avg'!G558</f>
        <v>13.764119999999997</v>
      </c>
      <c r="I558" s="2">
        <f>'Moving Avg'!H558</f>
        <v>13.231526999999996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  <c r="M558" s="19">
        <f t="shared" si="80"/>
        <v>25</v>
      </c>
      <c r="N558" s="19">
        <f t="shared" si="81"/>
        <v>0</v>
      </c>
      <c r="O558" s="19">
        <f t="shared" si="82"/>
        <v>50</v>
      </c>
      <c r="P558" s="19">
        <f t="shared" si="83"/>
        <v>16.5</v>
      </c>
      <c r="Q558" s="20">
        <f t="shared" si="84"/>
        <v>18.725000000000001</v>
      </c>
      <c r="R558" s="20">
        <f t="shared" si="85"/>
        <v>26.625</v>
      </c>
      <c r="S558" s="20">
        <f t="shared" si="86"/>
        <v>23.675000000000001</v>
      </c>
      <c r="T558" s="20">
        <f t="shared" si="87"/>
        <v>22.875</v>
      </c>
      <c r="U558" s="19">
        <f t="shared" si="88"/>
        <v>23.008333333333336</v>
      </c>
      <c r="V558" s="19">
        <f t="shared" si="89"/>
        <v>22.975000000000001</v>
      </c>
    </row>
    <row r="559" spans="1:22" ht="13.5" x14ac:dyDescent="0.25">
      <c r="A559" s="3">
        <f>RSI!A559</f>
        <v>42817</v>
      </c>
      <c r="B559" s="2">
        <f>RSI!B559</f>
        <v>13.6593</v>
      </c>
      <c r="C559" s="2">
        <f>RSI!I559</f>
        <v>37.365855155218561</v>
      </c>
      <c r="D559" s="2">
        <f>MACD!E559</f>
        <v>6.2635885252730006E-2</v>
      </c>
      <c r="E559" s="2">
        <f>MACD!F559</f>
        <v>5.5357824276206474E-2</v>
      </c>
      <c r="F559" s="2">
        <f>'Moving Avg'!D559</f>
        <v>13.89556</v>
      </c>
      <c r="G559" s="2">
        <f>'Moving Avg'!F559</f>
        <v>14.007784999999998</v>
      </c>
      <c r="H559" s="2">
        <f>'Moving Avg'!G559</f>
        <v>13.771799999999995</v>
      </c>
      <c r="I559" s="2">
        <f>'Moving Avg'!H559</f>
        <v>13.233478999999997</v>
      </c>
      <c r="J559" s="17" t="str">
        <f>OBV!F559</f>
        <v>BEARISH</v>
      </c>
      <c r="K559" s="17" t="str">
        <f>OBV!G559</f>
        <v>NEUTRAL</v>
      </c>
      <c r="L559" s="17" t="str">
        <f>OBV!H559</f>
        <v>CONFIRMED BEARISH</v>
      </c>
      <c r="M559" s="19">
        <f t="shared" si="80"/>
        <v>25</v>
      </c>
      <c r="N559" s="19">
        <f t="shared" si="81"/>
        <v>0</v>
      </c>
      <c r="O559" s="19">
        <f t="shared" si="82"/>
        <v>50</v>
      </c>
      <c r="P559" s="19">
        <f t="shared" si="83"/>
        <v>16.5</v>
      </c>
      <c r="Q559" s="20">
        <f t="shared" si="84"/>
        <v>18.725000000000001</v>
      </c>
      <c r="R559" s="20">
        <f t="shared" si="85"/>
        <v>26.625</v>
      </c>
      <c r="S559" s="20">
        <f t="shared" si="86"/>
        <v>23.675000000000001</v>
      </c>
      <c r="T559" s="20">
        <f t="shared" si="87"/>
        <v>22.875</v>
      </c>
      <c r="U559" s="19">
        <f t="shared" si="88"/>
        <v>23.008333333333336</v>
      </c>
      <c r="V559" s="19">
        <f t="shared" si="89"/>
        <v>22.975000000000001</v>
      </c>
    </row>
    <row r="560" spans="1:22" ht="13.5" x14ac:dyDescent="0.25">
      <c r="A560" s="3">
        <f>RSI!A560</f>
        <v>42818</v>
      </c>
      <c r="B560" s="2">
        <f>RSI!B560</f>
        <v>13.8734</v>
      </c>
      <c r="C560" s="2">
        <f>RSI!I560</f>
        <v>48.043049689976449</v>
      </c>
      <c r="D560" s="2">
        <f>MACD!E560</f>
        <v>8.9605734768317902E-2</v>
      </c>
      <c r="E560" s="2">
        <f>MACD!F560</f>
        <v>6.2207406374628765E-2</v>
      </c>
      <c r="F560" s="2">
        <f>'Moving Avg'!D560</f>
        <v>13.87636</v>
      </c>
      <c r="G560" s="2">
        <f>'Moving Avg'!F560</f>
        <v>14.004095000000001</v>
      </c>
      <c r="H560" s="2">
        <f>'Moving Avg'!G560</f>
        <v>13.785089999999999</v>
      </c>
      <c r="I560" s="2">
        <f>'Moving Avg'!H560</f>
        <v>13.236680499999999</v>
      </c>
      <c r="J560" s="17" t="str">
        <f>OBV!F560</f>
        <v>BEARISH</v>
      </c>
      <c r="K560" s="17" t="str">
        <f>OBV!G560</f>
        <v>NEUTRAL</v>
      </c>
      <c r="L560" s="17" t="str">
        <f>OBV!H560</f>
        <v>CONFIRMED BEARISH</v>
      </c>
      <c r="M560" s="19">
        <f t="shared" si="80"/>
        <v>25</v>
      </c>
      <c r="N560" s="19">
        <f t="shared" si="81"/>
        <v>0</v>
      </c>
      <c r="O560" s="19">
        <f t="shared" si="82"/>
        <v>50</v>
      </c>
      <c r="P560" s="19">
        <f t="shared" si="83"/>
        <v>16.5</v>
      </c>
      <c r="Q560" s="20">
        <f t="shared" si="84"/>
        <v>18.725000000000001</v>
      </c>
      <c r="R560" s="20">
        <f t="shared" si="85"/>
        <v>26.625</v>
      </c>
      <c r="S560" s="20">
        <f t="shared" si="86"/>
        <v>23.675000000000001</v>
      </c>
      <c r="T560" s="20">
        <f t="shared" si="87"/>
        <v>22.875</v>
      </c>
      <c r="U560" s="19">
        <f t="shared" si="88"/>
        <v>23.008333333333336</v>
      </c>
      <c r="V560" s="19">
        <f t="shared" si="89"/>
        <v>22.975000000000001</v>
      </c>
    </row>
    <row r="561" spans="1:22" ht="13.5" x14ac:dyDescent="0.25">
      <c r="A561" s="3">
        <f>RSI!A561</f>
        <v>42821</v>
      </c>
      <c r="B561" s="2">
        <f>RSI!B561</f>
        <v>13.880800000000001</v>
      </c>
      <c r="C561" s="2">
        <f>RSI!I561</f>
        <v>48.370648570078814</v>
      </c>
      <c r="D561" s="2">
        <f>MACD!E561</f>
        <v>0.11787264553103327</v>
      </c>
      <c r="E561" s="2">
        <f>MACD!F561</f>
        <v>7.3340454205909664E-2</v>
      </c>
      <c r="F561" s="2">
        <f>'Moving Avg'!D561</f>
        <v>13.861599999999999</v>
      </c>
      <c r="G561" s="2">
        <f>'Moving Avg'!F561</f>
        <v>14.000775000000001</v>
      </c>
      <c r="H561" s="2">
        <f>'Moving Avg'!G561</f>
        <v>13.797199999999998</v>
      </c>
      <c r="I561" s="2">
        <f>'Moving Avg'!H561</f>
        <v>13.240276499999998</v>
      </c>
      <c r="J561" s="17" t="str">
        <f>OBV!F561</f>
        <v>BULLISH</v>
      </c>
      <c r="K561" s="17" t="str">
        <f>OBV!G561</f>
        <v>NEUTRAL</v>
      </c>
      <c r="L561" s="17" t="str">
        <f>OBV!H561</f>
        <v>BULLISH DIVERGENCE</v>
      </c>
      <c r="M561" s="19">
        <f t="shared" si="80"/>
        <v>25</v>
      </c>
      <c r="N561" s="19">
        <f t="shared" si="81"/>
        <v>0</v>
      </c>
      <c r="O561" s="19">
        <f t="shared" si="82"/>
        <v>50</v>
      </c>
      <c r="P561" s="19">
        <f t="shared" si="83"/>
        <v>66.5</v>
      </c>
      <c r="Q561" s="20">
        <f t="shared" si="84"/>
        <v>26.225000000000001</v>
      </c>
      <c r="R561" s="20">
        <f t="shared" si="85"/>
        <v>39.125</v>
      </c>
      <c r="S561" s="20">
        <f t="shared" si="86"/>
        <v>46.174999999999997</v>
      </c>
      <c r="T561" s="20">
        <f t="shared" si="87"/>
        <v>35.375</v>
      </c>
      <c r="U561" s="19">
        <f t="shared" si="88"/>
        <v>37.174999999999997</v>
      </c>
      <c r="V561" s="19">
        <f t="shared" si="89"/>
        <v>36.724999999999994</v>
      </c>
    </row>
    <row r="562" spans="1:22" ht="13.5" x14ac:dyDescent="0.25">
      <c r="A562" s="3">
        <f>RSI!A562</f>
        <v>42822</v>
      </c>
      <c r="B562" s="2">
        <f>RSI!B562</f>
        <v>13.880800000000001</v>
      </c>
      <c r="C562" s="2">
        <f>RSI!I562</f>
        <v>48.370648570078814</v>
      </c>
      <c r="D562" s="2">
        <f>MACD!E562</f>
        <v>0.11933335743309215</v>
      </c>
      <c r="E562" s="2">
        <f>MACD!F562</f>
        <v>8.2539034851346171E-2</v>
      </c>
      <c r="F562" s="2">
        <f>'Moving Avg'!D562</f>
        <v>13.84684</v>
      </c>
      <c r="G562" s="2">
        <f>'Moving Avg'!F562</f>
        <v>13.989700000000004</v>
      </c>
      <c r="H562" s="2">
        <f>'Moving Avg'!G562</f>
        <v>13.810490000000001</v>
      </c>
      <c r="I562" s="2">
        <f>'Moving Avg'!H562</f>
        <v>13.243943999999997</v>
      </c>
      <c r="J562" s="17" t="str">
        <f>OBV!F562</f>
        <v>BULLISH</v>
      </c>
      <c r="K562" s="17" t="str">
        <f>OBV!G562</f>
        <v>NEUTRAL</v>
      </c>
      <c r="L562" s="17" t="str">
        <f>OBV!H562</f>
        <v>BULLISH DIVERGENCE</v>
      </c>
      <c r="M562" s="19">
        <f t="shared" si="80"/>
        <v>25</v>
      </c>
      <c r="N562" s="19">
        <f t="shared" si="81"/>
        <v>0</v>
      </c>
      <c r="O562" s="19">
        <f t="shared" si="82"/>
        <v>50</v>
      </c>
      <c r="P562" s="19">
        <f t="shared" si="83"/>
        <v>66.5</v>
      </c>
      <c r="Q562" s="20">
        <f t="shared" si="84"/>
        <v>26.225000000000001</v>
      </c>
      <c r="R562" s="20">
        <f t="shared" si="85"/>
        <v>39.125</v>
      </c>
      <c r="S562" s="20">
        <f t="shared" si="86"/>
        <v>46.174999999999997</v>
      </c>
      <c r="T562" s="20">
        <f t="shared" si="87"/>
        <v>35.375</v>
      </c>
      <c r="U562" s="19">
        <f t="shared" si="88"/>
        <v>37.174999999999997</v>
      </c>
      <c r="V562" s="19">
        <f t="shared" si="89"/>
        <v>36.724999999999994</v>
      </c>
    </row>
    <row r="563" spans="1:22" ht="13.5" x14ac:dyDescent="0.25">
      <c r="A563" s="3">
        <f>RSI!A563</f>
        <v>42823</v>
      </c>
      <c r="B563" s="2">
        <f>RSI!B563</f>
        <v>13.8734</v>
      </c>
      <c r="C563" s="2">
        <f>RSI!I563</f>
        <v>48.019504131343865</v>
      </c>
      <c r="D563" s="2">
        <f>MACD!E563</f>
        <v>0.12361074302663688</v>
      </c>
      <c r="E563" s="2">
        <f>MACD!F563</f>
        <v>9.075337648640433E-2</v>
      </c>
      <c r="F563" s="2">
        <f>'Moving Avg'!D563</f>
        <v>13.833539999999999</v>
      </c>
      <c r="G563" s="2">
        <f>'Moving Avg'!F563</f>
        <v>13.97124</v>
      </c>
      <c r="H563" s="2">
        <f>'Moving Avg'!G563</f>
        <v>13.82511</v>
      </c>
      <c r="I563" s="2">
        <f>'Moving Avg'!H563</f>
        <v>13.247324499999998</v>
      </c>
      <c r="J563" s="17" t="str">
        <f>OBV!F563</f>
        <v>BEARISH</v>
      </c>
      <c r="K563" s="17" t="str">
        <f>OBV!G563</f>
        <v>NEUTRAL</v>
      </c>
      <c r="L563" s="17" t="str">
        <f>OBV!H563</f>
        <v>CONFIRMED BEARISH</v>
      </c>
      <c r="M563" s="19">
        <f t="shared" si="80"/>
        <v>25</v>
      </c>
      <c r="N563" s="19">
        <f t="shared" si="81"/>
        <v>0</v>
      </c>
      <c r="O563" s="19">
        <f t="shared" si="82"/>
        <v>50</v>
      </c>
      <c r="P563" s="19">
        <f t="shared" si="83"/>
        <v>16.5</v>
      </c>
      <c r="Q563" s="20">
        <f t="shared" si="84"/>
        <v>18.725000000000001</v>
      </c>
      <c r="R563" s="20">
        <f t="shared" si="85"/>
        <v>26.625</v>
      </c>
      <c r="S563" s="20">
        <f t="shared" si="86"/>
        <v>23.675000000000001</v>
      </c>
      <c r="T563" s="20">
        <f t="shared" si="87"/>
        <v>22.875</v>
      </c>
      <c r="U563" s="19">
        <f t="shared" si="88"/>
        <v>23.008333333333336</v>
      </c>
      <c r="V563" s="19">
        <f t="shared" si="89"/>
        <v>22.975000000000001</v>
      </c>
    </row>
    <row r="564" spans="1:22" ht="13.5" x14ac:dyDescent="0.25">
      <c r="A564" s="3">
        <f>RSI!A564</f>
        <v>42824</v>
      </c>
      <c r="B564" s="2">
        <f>RSI!B564</f>
        <v>13.77</v>
      </c>
      <c r="C564" s="2">
        <f>RSI!I564</f>
        <v>43.290497104896055</v>
      </c>
      <c r="D564" s="2">
        <f>MACD!E564</f>
        <v>0.12379375746002097</v>
      </c>
      <c r="E564" s="2">
        <f>MACD!F564</f>
        <v>9.7361452681127669E-2</v>
      </c>
      <c r="F564" s="2">
        <f>'Moving Avg'!D564</f>
        <v>13.855680000000001</v>
      </c>
      <c r="G564" s="2">
        <f>'Moving Avg'!F564</f>
        <v>13.954624999999998</v>
      </c>
      <c r="H564" s="2">
        <f>'Moving Avg'!G564</f>
        <v>13.837662</v>
      </c>
      <c r="I564" s="2">
        <f>'Moving Avg'!H564</f>
        <v>13.250366499999998</v>
      </c>
      <c r="J564" s="17" t="str">
        <f>OBV!F564</f>
        <v>BULLISH</v>
      </c>
      <c r="K564" s="17" t="str">
        <f>OBV!G564</f>
        <v>NEUTRAL</v>
      </c>
      <c r="L564" s="17" t="str">
        <f>OBV!H564</f>
        <v>CONFIRMED BULLISH</v>
      </c>
      <c r="M564" s="19">
        <f t="shared" si="80"/>
        <v>25</v>
      </c>
      <c r="N564" s="19">
        <f t="shared" si="81"/>
        <v>0</v>
      </c>
      <c r="O564" s="19">
        <f t="shared" si="82"/>
        <v>50</v>
      </c>
      <c r="P564" s="19">
        <f t="shared" si="83"/>
        <v>83.5</v>
      </c>
      <c r="Q564" s="20">
        <f t="shared" si="84"/>
        <v>28.774999999999999</v>
      </c>
      <c r="R564" s="20">
        <f t="shared" si="85"/>
        <v>43.375</v>
      </c>
      <c r="S564" s="20">
        <f t="shared" si="86"/>
        <v>53.825000000000003</v>
      </c>
      <c r="T564" s="20">
        <f t="shared" si="87"/>
        <v>39.625</v>
      </c>
      <c r="U564" s="19">
        <f t="shared" si="88"/>
        <v>41.991666666666667</v>
      </c>
      <c r="V564" s="19">
        <f t="shared" si="89"/>
        <v>41.400000000000006</v>
      </c>
    </row>
    <row r="565" spans="1:22" ht="13.5" x14ac:dyDescent="0.25">
      <c r="A565" s="3">
        <f>RSI!A565</f>
        <v>42825</v>
      </c>
      <c r="B565" s="2">
        <f>RSI!B565</f>
        <v>13.8217</v>
      </c>
      <c r="C565" s="2">
        <f>RSI!I565</f>
        <v>46.14626436324648</v>
      </c>
      <c r="D565" s="2">
        <f>MACD!E565</f>
        <v>0.12096912480857114</v>
      </c>
      <c r="E565" s="2">
        <f>MACD!F565</f>
        <v>0.10208298710661637</v>
      </c>
      <c r="F565" s="2">
        <f>'Moving Avg'!D565</f>
        <v>13.845339999999998</v>
      </c>
      <c r="G565" s="2">
        <f>'Moving Avg'!F565</f>
        <v>13.936905000000001</v>
      </c>
      <c r="H565" s="2">
        <f>'Moving Avg'!G565</f>
        <v>13.846817999999999</v>
      </c>
      <c r="I565" s="2">
        <f>'Moving Avg'!H565</f>
        <v>13.254453999999999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  <c r="M565" s="19">
        <f t="shared" si="80"/>
        <v>25</v>
      </c>
      <c r="N565" s="19">
        <f t="shared" si="81"/>
        <v>0</v>
      </c>
      <c r="O565" s="19">
        <f t="shared" si="82"/>
        <v>50</v>
      </c>
      <c r="P565" s="19">
        <f t="shared" si="83"/>
        <v>16.5</v>
      </c>
      <c r="Q565" s="20">
        <f t="shared" si="84"/>
        <v>18.725000000000001</v>
      </c>
      <c r="R565" s="20">
        <f t="shared" si="85"/>
        <v>26.625</v>
      </c>
      <c r="S565" s="20">
        <f t="shared" si="86"/>
        <v>23.675000000000001</v>
      </c>
      <c r="T565" s="20">
        <f t="shared" si="87"/>
        <v>22.875</v>
      </c>
      <c r="U565" s="19">
        <f t="shared" si="88"/>
        <v>23.008333333333336</v>
      </c>
      <c r="V565" s="19">
        <f t="shared" si="89"/>
        <v>22.975000000000001</v>
      </c>
    </row>
    <row r="566" spans="1:22" ht="13.5" x14ac:dyDescent="0.25">
      <c r="A566" s="3">
        <f>RSI!A566</f>
        <v>42828</v>
      </c>
      <c r="B566" s="2">
        <f>RSI!B566</f>
        <v>13.7996</v>
      </c>
      <c r="C566" s="2">
        <f>RSI!I566</f>
        <v>45.100733190795538</v>
      </c>
      <c r="D566" s="2">
        <f>MACD!E566</f>
        <v>0.11842083284736482</v>
      </c>
      <c r="E566" s="2">
        <f>MACD!F566</f>
        <v>0.10535055625476607</v>
      </c>
      <c r="F566" s="2">
        <f>'Moving Avg'!D566</f>
        <v>13.8291</v>
      </c>
      <c r="G566" s="2">
        <f>'Moving Avg'!F566</f>
        <v>13.925460000000001</v>
      </c>
      <c r="H566" s="2">
        <f>'Moving Avg'!G566</f>
        <v>13.855532</v>
      </c>
      <c r="I566" s="2">
        <f>'Moving Avg'!H566</f>
        <v>13.258537999999998</v>
      </c>
      <c r="J566" s="17" t="str">
        <f>OBV!F566</f>
        <v>BEARISH</v>
      </c>
      <c r="K566" s="17" t="str">
        <f>OBV!G566</f>
        <v>NEUTRAL</v>
      </c>
      <c r="L566" s="17" t="str">
        <f>OBV!H566</f>
        <v>CONFIRMED BEARISH</v>
      </c>
      <c r="M566" s="19">
        <f t="shared" si="80"/>
        <v>25</v>
      </c>
      <c r="N566" s="19">
        <f t="shared" si="81"/>
        <v>0</v>
      </c>
      <c r="O566" s="19">
        <f t="shared" si="82"/>
        <v>50</v>
      </c>
      <c r="P566" s="19">
        <f t="shared" si="83"/>
        <v>16.5</v>
      </c>
      <c r="Q566" s="20">
        <f t="shared" si="84"/>
        <v>18.725000000000001</v>
      </c>
      <c r="R566" s="20">
        <f t="shared" si="85"/>
        <v>26.625</v>
      </c>
      <c r="S566" s="20">
        <f t="shared" si="86"/>
        <v>23.675000000000001</v>
      </c>
      <c r="T566" s="20">
        <f t="shared" si="87"/>
        <v>22.875</v>
      </c>
      <c r="U566" s="19">
        <f t="shared" si="88"/>
        <v>23.008333333333336</v>
      </c>
      <c r="V566" s="19">
        <f t="shared" si="89"/>
        <v>22.975000000000001</v>
      </c>
    </row>
    <row r="567" spans="1:22" ht="13.5" x14ac:dyDescent="0.25">
      <c r="A567" s="3">
        <f>RSI!A567</f>
        <v>42829</v>
      </c>
      <c r="B567" s="2">
        <f>RSI!B567</f>
        <v>13.807</v>
      </c>
      <c r="C567" s="2">
        <f>RSI!I567</f>
        <v>45.545627980386641</v>
      </c>
      <c r="D567" s="2">
        <f>MACD!E567</f>
        <v>0.11629301626411426</v>
      </c>
      <c r="E567" s="2">
        <f>MACD!F567</f>
        <v>0.10753904825663571</v>
      </c>
      <c r="F567" s="2">
        <f>'Moving Avg'!D567</f>
        <v>13.814339999999998</v>
      </c>
      <c r="G567" s="2">
        <f>'Moving Avg'!F567</f>
        <v>13.914385000000001</v>
      </c>
      <c r="H567" s="2">
        <f>'Moving Avg'!G567</f>
        <v>13.864394000000003</v>
      </c>
      <c r="I567" s="2">
        <f>'Moving Avg'!H567</f>
        <v>13.262515999999998</v>
      </c>
      <c r="J567" s="17" t="str">
        <f>OBV!F567</f>
        <v>BEARISH</v>
      </c>
      <c r="K567" s="17" t="str">
        <f>OBV!G567</f>
        <v>NEUTRAL</v>
      </c>
      <c r="L567" s="17" t="str">
        <f>OBV!H567</f>
        <v>CONFIRMED BEARISH</v>
      </c>
      <c r="M567" s="19">
        <f t="shared" si="80"/>
        <v>25</v>
      </c>
      <c r="N567" s="19">
        <f t="shared" si="81"/>
        <v>0</v>
      </c>
      <c r="O567" s="19">
        <f t="shared" si="82"/>
        <v>50</v>
      </c>
      <c r="P567" s="19">
        <f t="shared" si="83"/>
        <v>16.5</v>
      </c>
      <c r="Q567" s="20">
        <f t="shared" si="84"/>
        <v>18.725000000000001</v>
      </c>
      <c r="R567" s="20">
        <f t="shared" si="85"/>
        <v>26.625</v>
      </c>
      <c r="S567" s="20">
        <f t="shared" si="86"/>
        <v>23.675000000000001</v>
      </c>
      <c r="T567" s="20">
        <f t="shared" si="87"/>
        <v>22.875</v>
      </c>
      <c r="U567" s="19">
        <f t="shared" si="88"/>
        <v>23.008333333333336</v>
      </c>
      <c r="V567" s="19">
        <f t="shared" si="89"/>
        <v>22.975000000000001</v>
      </c>
    </row>
    <row r="568" spans="1:22" ht="13.5" x14ac:dyDescent="0.25">
      <c r="A568" s="3">
        <f>RSI!A568</f>
        <v>42830</v>
      </c>
      <c r="B568" s="2">
        <f>RSI!B568</f>
        <v>13.792199999999999</v>
      </c>
      <c r="C568" s="2">
        <f>RSI!I568</f>
        <v>44.764293148993026</v>
      </c>
      <c r="D568" s="2">
        <f>MACD!E568</f>
        <v>0.11381745607764593</v>
      </c>
      <c r="E568" s="2">
        <f>MACD!F568</f>
        <v>0.10879472982083777</v>
      </c>
      <c r="F568" s="2">
        <f>'Moving Avg'!D568</f>
        <v>13.7981</v>
      </c>
      <c r="G568" s="2">
        <f>'Moving Avg'!F568</f>
        <v>13.910325</v>
      </c>
      <c r="H568" s="2">
        <f>'Moving Avg'!G568</f>
        <v>13.872220000000002</v>
      </c>
      <c r="I568" s="2">
        <f>'Moving Avg'!H568</f>
        <v>13.267099499999997</v>
      </c>
      <c r="J568" s="17" t="str">
        <f>OBV!F568</f>
        <v>BEARISH</v>
      </c>
      <c r="K568" s="17" t="str">
        <f>OBV!G568</f>
        <v>NEUTRAL</v>
      </c>
      <c r="L568" s="17" t="str">
        <f>OBV!H568</f>
        <v>CONFIRMED BEARISH</v>
      </c>
      <c r="M568" s="19">
        <f t="shared" si="80"/>
        <v>25</v>
      </c>
      <c r="N568" s="19">
        <f t="shared" si="81"/>
        <v>0</v>
      </c>
      <c r="O568" s="19">
        <f t="shared" si="82"/>
        <v>50</v>
      </c>
      <c r="P568" s="19">
        <f t="shared" si="83"/>
        <v>16.5</v>
      </c>
      <c r="Q568" s="20">
        <f t="shared" si="84"/>
        <v>18.725000000000001</v>
      </c>
      <c r="R568" s="20">
        <f t="shared" si="85"/>
        <v>26.625</v>
      </c>
      <c r="S568" s="20">
        <f t="shared" si="86"/>
        <v>23.675000000000001</v>
      </c>
      <c r="T568" s="20">
        <f t="shared" si="87"/>
        <v>22.875</v>
      </c>
      <c r="U568" s="19">
        <f t="shared" si="88"/>
        <v>23.008333333333336</v>
      </c>
      <c r="V568" s="19">
        <f t="shared" si="89"/>
        <v>22.975000000000001</v>
      </c>
    </row>
    <row r="569" spans="1:22" ht="13.5" x14ac:dyDescent="0.25">
      <c r="A569" s="3">
        <f>RSI!A569</f>
        <v>42831</v>
      </c>
      <c r="B569" s="2">
        <f>RSI!B569</f>
        <v>13.784800000000001</v>
      </c>
      <c r="C569" s="2">
        <f>RSI!I569</f>
        <v>44.354576496792333</v>
      </c>
      <c r="D569" s="2">
        <f>MACD!E569</f>
        <v>6.9642957856592247E-2</v>
      </c>
      <c r="E569" s="2">
        <f>MACD!F569</f>
        <v>0.10096437542798867</v>
      </c>
      <c r="F569" s="2">
        <f>'Moving Avg'!D569</f>
        <v>13.801060000000001</v>
      </c>
      <c r="G569" s="2">
        <f>'Moving Avg'!F569</f>
        <v>13.905895000000001</v>
      </c>
      <c r="H569" s="2">
        <f>'Moving Avg'!G569</f>
        <v>13.880046000000002</v>
      </c>
      <c r="I569" s="2">
        <f>'Moving Avg'!H569</f>
        <v>13.271967999999994</v>
      </c>
      <c r="J569" s="17" t="str">
        <f>OBV!F569</f>
        <v>BEARISH</v>
      </c>
      <c r="K569" s="17" t="str">
        <f>OBV!G569</f>
        <v>NEUTRAL</v>
      </c>
      <c r="L569" s="17" t="str">
        <f>OBV!H569</f>
        <v>BEARISH DIVERGENCE</v>
      </c>
      <c r="M569" s="19">
        <f t="shared" si="80"/>
        <v>25</v>
      </c>
      <c r="N569" s="19">
        <f t="shared" si="81"/>
        <v>100</v>
      </c>
      <c r="O569" s="19">
        <f t="shared" si="82"/>
        <v>50</v>
      </c>
      <c r="P569" s="19">
        <f t="shared" si="83"/>
        <v>16.5</v>
      </c>
      <c r="Q569" s="20">
        <f t="shared" si="84"/>
        <v>53.725000000000001</v>
      </c>
      <c r="R569" s="20">
        <f t="shared" si="85"/>
        <v>46.625</v>
      </c>
      <c r="S569" s="20">
        <f t="shared" si="86"/>
        <v>38.674999999999997</v>
      </c>
      <c r="T569" s="20">
        <f t="shared" si="87"/>
        <v>47.875</v>
      </c>
      <c r="U569" s="19">
        <f t="shared" si="88"/>
        <v>46.341666666666661</v>
      </c>
      <c r="V569" s="19">
        <f t="shared" si="89"/>
        <v>46.724999999999994</v>
      </c>
    </row>
    <row r="570" spans="1:22" ht="13.5" x14ac:dyDescent="0.25">
      <c r="A570" s="3">
        <f>RSI!A570</f>
        <v>42832</v>
      </c>
      <c r="B570" s="2">
        <f>RSI!B570</f>
        <v>13.7996</v>
      </c>
      <c r="C570" s="2">
        <f>RSI!I570</f>
        <v>45.430342441455032</v>
      </c>
      <c r="D570" s="2">
        <f>MACD!E570</f>
        <v>6.465162212378317E-2</v>
      </c>
      <c r="E570" s="2">
        <f>MACD!F570</f>
        <v>9.3701824767147585E-2</v>
      </c>
      <c r="F570" s="2">
        <f>'Moving Avg'!D570</f>
        <v>13.79664</v>
      </c>
      <c r="G570" s="2">
        <f>'Moving Avg'!F570</f>
        <v>13.888915000000001</v>
      </c>
      <c r="H570" s="2">
        <f>'Moving Avg'!G570</f>
        <v>13.887874000000004</v>
      </c>
      <c r="I570" s="2">
        <f>'Moving Avg'!H570</f>
        <v>13.276624499999995</v>
      </c>
      <c r="J570" s="17" t="str">
        <f>OBV!F570</f>
        <v>BEARISH</v>
      </c>
      <c r="K570" s="17" t="str">
        <f>OBV!G570</f>
        <v>NEUTRAL</v>
      </c>
      <c r="L570" s="17" t="str">
        <f>OBV!H570</f>
        <v>CONFIRMED BEARISH</v>
      </c>
      <c r="M570" s="19">
        <f t="shared" si="80"/>
        <v>25</v>
      </c>
      <c r="N570" s="19">
        <f t="shared" si="81"/>
        <v>100</v>
      </c>
      <c r="O570" s="19">
        <f t="shared" si="82"/>
        <v>50</v>
      </c>
      <c r="P570" s="19">
        <f t="shared" si="83"/>
        <v>16.5</v>
      </c>
      <c r="Q570" s="20">
        <f t="shared" si="84"/>
        <v>53.725000000000001</v>
      </c>
      <c r="R570" s="20">
        <f t="shared" si="85"/>
        <v>46.625</v>
      </c>
      <c r="S570" s="20">
        <f t="shared" si="86"/>
        <v>38.674999999999997</v>
      </c>
      <c r="T570" s="20">
        <f t="shared" si="87"/>
        <v>47.875</v>
      </c>
      <c r="U570" s="19">
        <f t="shared" si="88"/>
        <v>46.341666666666661</v>
      </c>
      <c r="V570" s="19">
        <f t="shared" si="89"/>
        <v>46.724999999999994</v>
      </c>
    </row>
    <row r="571" spans="1:22" ht="13.5" x14ac:dyDescent="0.25">
      <c r="A571" s="3">
        <f>RSI!A571</f>
        <v>42835</v>
      </c>
      <c r="B571" s="2">
        <f>RSI!B571</f>
        <v>13.7996</v>
      </c>
      <c r="C571" s="2">
        <f>RSI!I571</f>
        <v>45.430342441455032</v>
      </c>
      <c r="D571" s="2">
        <f>MACD!E571</f>
        <v>6.1983748006923634E-2</v>
      </c>
      <c r="E571" s="2">
        <f>MACD!F571</f>
        <v>8.7358209415102805E-2</v>
      </c>
      <c r="F571" s="2">
        <f>'Moving Avg'!D571</f>
        <v>13.79664</v>
      </c>
      <c r="G571" s="2">
        <f>'Moving Avg'!F571</f>
        <v>13.870089999999999</v>
      </c>
      <c r="H571" s="2">
        <f>'Moving Avg'!G571</f>
        <v>13.893782000000005</v>
      </c>
      <c r="I571" s="2">
        <f>'Moving Avg'!H571</f>
        <v>13.281244999999995</v>
      </c>
      <c r="J571" s="17" t="str">
        <f>OBV!F571</f>
        <v>BULLISH</v>
      </c>
      <c r="K571" s="17" t="str">
        <f>OBV!G571</f>
        <v>NEUTRAL</v>
      </c>
      <c r="L571" s="17" t="str">
        <f>OBV!H571</f>
        <v>NEUTRAL</v>
      </c>
      <c r="M571" s="19">
        <f t="shared" si="80"/>
        <v>25</v>
      </c>
      <c r="N571" s="19">
        <f t="shared" si="81"/>
        <v>100</v>
      </c>
      <c r="O571" s="19">
        <f t="shared" si="82"/>
        <v>50</v>
      </c>
      <c r="P571" s="19">
        <f t="shared" si="83"/>
        <v>49.5</v>
      </c>
      <c r="Q571" s="20">
        <f t="shared" si="84"/>
        <v>58.674999999999997</v>
      </c>
      <c r="R571" s="20">
        <f t="shared" si="85"/>
        <v>54.875</v>
      </c>
      <c r="S571" s="20">
        <f t="shared" si="86"/>
        <v>53.525000000000006</v>
      </c>
      <c r="T571" s="20">
        <f t="shared" si="87"/>
        <v>56.125</v>
      </c>
      <c r="U571" s="19">
        <f t="shared" si="88"/>
        <v>55.691666666666663</v>
      </c>
      <c r="V571" s="19">
        <f t="shared" si="89"/>
        <v>55.8</v>
      </c>
    </row>
    <row r="572" spans="1:22" ht="13.5" x14ac:dyDescent="0.25">
      <c r="A572" s="3">
        <f>RSI!A572</f>
        <v>42836</v>
      </c>
      <c r="B572" s="2">
        <f>RSI!B572</f>
        <v>13.7996</v>
      </c>
      <c r="C572" s="2">
        <f>RSI!I572</f>
        <v>45.430342441455032</v>
      </c>
      <c r="D572" s="2">
        <f>MACD!E572</f>
        <v>6.0112521869704949E-2</v>
      </c>
      <c r="E572" s="2">
        <f>MACD!F572</f>
        <v>8.1909071906023243E-2</v>
      </c>
      <c r="F572" s="2">
        <f>'Moving Avg'!D572</f>
        <v>13.795159999999999</v>
      </c>
      <c r="G572" s="2">
        <f>'Moving Avg'!F572</f>
        <v>13.858644999999999</v>
      </c>
      <c r="H572" s="2">
        <f>'Moving Avg'!G572</f>
        <v>13.897474000000004</v>
      </c>
      <c r="I572" s="2">
        <f>'Moving Avg'!H572</f>
        <v>13.286151999999992</v>
      </c>
      <c r="J572" s="17" t="str">
        <f>OBV!F572</f>
        <v>BEARISH</v>
      </c>
      <c r="K572" s="17" t="str">
        <f>OBV!G572</f>
        <v>NEUTRAL</v>
      </c>
      <c r="L572" s="17" t="str">
        <f>OBV!H572</f>
        <v>CONFIRMED BEARISH</v>
      </c>
      <c r="M572" s="19">
        <f t="shared" si="80"/>
        <v>25</v>
      </c>
      <c r="N572" s="19">
        <f t="shared" si="81"/>
        <v>100</v>
      </c>
      <c r="O572" s="19">
        <f t="shared" si="82"/>
        <v>50</v>
      </c>
      <c r="P572" s="19">
        <f t="shared" si="83"/>
        <v>16.5</v>
      </c>
      <c r="Q572" s="20">
        <f t="shared" si="84"/>
        <v>53.725000000000001</v>
      </c>
      <c r="R572" s="20">
        <f t="shared" si="85"/>
        <v>46.625</v>
      </c>
      <c r="S572" s="20">
        <f t="shared" si="86"/>
        <v>38.674999999999997</v>
      </c>
      <c r="T572" s="20">
        <f t="shared" si="87"/>
        <v>47.875</v>
      </c>
      <c r="U572" s="19">
        <f t="shared" si="88"/>
        <v>46.341666666666661</v>
      </c>
      <c r="V572" s="19">
        <f t="shared" si="89"/>
        <v>46.724999999999994</v>
      </c>
    </row>
    <row r="573" spans="1:22" ht="13.5" x14ac:dyDescent="0.25">
      <c r="A573" s="3">
        <f>RSI!A573</f>
        <v>42837</v>
      </c>
      <c r="B573" s="2">
        <f>RSI!B573</f>
        <v>13.7996</v>
      </c>
      <c r="C573" s="2">
        <f>RSI!I573</f>
        <v>45.430342441455032</v>
      </c>
      <c r="D573" s="2">
        <f>MACD!E573</f>
        <v>5.7748313108412219E-2</v>
      </c>
      <c r="E573" s="2">
        <f>MACD!F573</f>
        <v>7.7076920146501041E-2</v>
      </c>
      <c r="F573" s="2">
        <f>'Moving Avg'!D573</f>
        <v>13.79664</v>
      </c>
      <c r="G573" s="2">
        <f>'Moving Avg'!F573</f>
        <v>13.846465</v>
      </c>
      <c r="H573" s="2">
        <f>'Moving Avg'!G573</f>
        <v>13.905448000000005</v>
      </c>
      <c r="I573" s="2">
        <f>'Moving Avg'!H573</f>
        <v>13.291487999999992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  <c r="M573" s="19">
        <f t="shared" si="80"/>
        <v>25</v>
      </c>
      <c r="N573" s="19">
        <f t="shared" si="81"/>
        <v>45</v>
      </c>
      <c r="O573" s="19">
        <f t="shared" si="82"/>
        <v>50</v>
      </c>
      <c r="P573" s="19">
        <f t="shared" si="83"/>
        <v>83.5</v>
      </c>
      <c r="Q573" s="20">
        <f t="shared" si="84"/>
        <v>44.524999999999999</v>
      </c>
      <c r="R573" s="20">
        <f t="shared" si="85"/>
        <v>52.375</v>
      </c>
      <c r="S573" s="20">
        <f t="shared" si="86"/>
        <v>60.575000000000003</v>
      </c>
      <c r="T573" s="20">
        <f t="shared" si="87"/>
        <v>50.875</v>
      </c>
      <c r="U573" s="19">
        <f t="shared" si="88"/>
        <v>52.491666666666674</v>
      </c>
      <c r="V573" s="19">
        <f t="shared" si="89"/>
        <v>52.087500000000006</v>
      </c>
    </row>
    <row r="574" spans="1:22" ht="13.5" x14ac:dyDescent="0.25">
      <c r="A574" s="3">
        <f>RSI!A574</f>
        <v>42838</v>
      </c>
      <c r="B574" s="2">
        <f>RSI!B574</f>
        <v>13.7331</v>
      </c>
      <c r="C574" s="2">
        <f>RSI!I574</f>
        <v>40.677619159680333</v>
      </c>
      <c r="D574" s="2">
        <f>MACD!E574</f>
        <v>4.5097171621831578E-2</v>
      </c>
      <c r="E574" s="2">
        <f>MACD!F574</f>
        <v>7.0680970441567154E-2</v>
      </c>
      <c r="F574" s="2">
        <f>'Moving Avg'!D574</f>
        <v>13.786300000000001</v>
      </c>
      <c r="G574" s="2">
        <f>'Moving Avg'!F574</f>
        <v>13.83465</v>
      </c>
      <c r="H574" s="2">
        <f>'Moving Avg'!G574</f>
        <v>13.914308000000007</v>
      </c>
      <c r="I574" s="2">
        <f>'Moving Avg'!H574</f>
        <v>13.297564499999991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  <c r="M574" s="19">
        <f t="shared" si="80"/>
        <v>25</v>
      </c>
      <c r="N574" s="19">
        <f t="shared" si="81"/>
        <v>100</v>
      </c>
      <c r="O574" s="19">
        <f t="shared" si="82"/>
        <v>50</v>
      </c>
      <c r="P574" s="19">
        <f t="shared" si="83"/>
        <v>16.5</v>
      </c>
      <c r="Q574" s="20">
        <f t="shared" si="84"/>
        <v>53.725000000000001</v>
      </c>
      <c r="R574" s="20">
        <f t="shared" si="85"/>
        <v>46.625</v>
      </c>
      <c r="S574" s="20">
        <f t="shared" si="86"/>
        <v>38.674999999999997</v>
      </c>
      <c r="T574" s="20">
        <f t="shared" si="87"/>
        <v>47.875</v>
      </c>
      <c r="U574" s="19">
        <f t="shared" si="88"/>
        <v>46.341666666666661</v>
      </c>
      <c r="V574" s="19">
        <f t="shared" si="89"/>
        <v>46.724999999999994</v>
      </c>
    </row>
    <row r="575" spans="1:22" ht="13.5" x14ac:dyDescent="0.25">
      <c r="A575" s="3">
        <f>RSI!A575</f>
        <v>42839</v>
      </c>
      <c r="B575" s="2">
        <f>RSI!B575</f>
        <v>13.807</v>
      </c>
      <c r="C575" s="2">
        <f>RSI!I575</f>
        <v>47.278363034879945</v>
      </c>
      <c r="D575" s="2">
        <f>MACD!E575</f>
        <v>3.7571665652325947E-2</v>
      </c>
      <c r="E575" s="2">
        <f>MACD!F575</f>
        <v>6.4059109483718915E-2</v>
      </c>
      <c r="F575" s="2">
        <f>'Moving Avg'!D575</f>
        <v>13.787780000000001</v>
      </c>
      <c r="G575" s="2">
        <f>'Moving Avg'!F575</f>
        <v>13.82653</v>
      </c>
      <c r="H575" s="2">
        <f>'Moving Avg'!G575</f>
        <v>13.921692000000007</v>
      </c>
      <c r="I575" s="2">
        <f>'Moving Avg'!H575</f>
        <v>13.30401049999999</v>
      </c>
      <c r="J575" s="17" t="str">
        <f>OBV!F575</f>
        <v>BEARISH</v>
      </c>
      <c r="K575" s="17" t="str">
        <f>OBV!G575</f>
        <v>NEUTRAL</v>
      </c>
      <c r="L575" s="17" t="str">
        <f>OBV!H575</f>
        <v>BEARISH DIVERGENCE</v>
      </c>
      <c r="M575" s="19">
        <f t="shared" si="80"/>
        <v>25</v>
      </c>
      <c r="N575" s="19">
        <f t="shared" si="81"/>
        <v>100</v>
      </c>
      <c r="O575" s="19">
        <f t="shared" si="82"/>
        <v>50</v>
      </c>
      <c r="P575" s="19">
        <f t="shared" si="83"/>
        <v>16.5</v>
      </c>
      <c r="Q575" s="20">
        <f t="shared" si="84"/>
        <v>53.725000000000001</v>
      </c>
      <c r="R575" s="20">
        <f t="shared" si="85"/>
        <v>46.625</v>
      </c>
      <c r="S575" s="20">
        <f t="shared" si="86"/>
        <v>38.674999999999997</v>
      </c>
      <c r="T575" s="20">
        <f t="shared" si="87"/>
        <v>47.875</v>
      </c>
      <c r="U575" s="19">
        <f t="shared" si="88"/>
        <v>46.341666666666661</v>
      </c>
      <c r="V575" s="19">
        <f t="shared" si="89"/>
        <v>46.724999999999994</v>
      </c>
    </row>
    <row r="576" spans="1:22" ht="13.5" x14ac:dyDescent="0.25">
      <c r="A576" s="3">
        <f>RSI!A576</f>
        <v>42842</v>
      </c>
      <c r="B576" s="2">
        <f>RSI!B576</f>
        <v>13.807</v>
      </c>
      <c r="C576" s="2">
        <f>RSI!I576</f>
        <v>47.278363034879945</v>
      </c>
      <c r="D576" s="2">
        <f>MACD!E576</f>
        <v>2.8014968204395529E-2</v>
      </c>
      <c r="E576" s="2">
        <f>MACD!F576</f>
        <v>5.6850281227854245E-2</v>
      </c>
      <c r="F576" s="2">
        <f>'Moving Avg'!D576</f>
        <v>13.789260000000002</v>
      </c>
      <c r="G576" s="2">
        <f>'Moving Avg'!F576</f>
        <v>13.819149999999999</v>
      </c>
      <c r="H576" s="2">
        <f>'Moving Avg'!G576</f>
        <v>13.926124000000009</v>
      </c>
      <c r="I576" s="2">
        <f>'Moving Avg'!H576</f>
        <v>13.309919999999991</v>
      </c>
      <c r="J576" s="17" t="str">
        <f>OBV!F576</f>
        <v>BEARISH</v>
      </c>
      <c r="K576" s="17" t="str">
        <f>OBV!G576</f>
        <v>NEUTRAL</v>
      </c>
      <c r="L576" s="17" t="str">
        <f>OBV!H576</f>
        <v>BEARISH DIVERGENCE</v>
      </c>
      <c r="M576" s="19">
        <f t="shared" si="80"/>
        <v>25</v>
      </c>
      <c r="N576" s="19">
        <f t="shared" si="81"/>
        <v>100</v>
      </c>
      <c r="O576" s="19">
        <f t="shared" si="82"/>
        <v>50</v>
      </c>
      <c r="P576" s="19">
        <f t="shared" si="83"/>
        <v>16.5</v>
      </c>
      <c r="Q576" s="20">
        <f t="shared" si="84"/>
        <v>53.725000000000001</v>
      </c>
      <c r="R576" s="20">
        <f t="shared" si="85"/>
        <v>46.625</v>
      </c>
      <c r="S576" s="20">
        <f t="shared" si="86"/>
        <v>38.674999999999997</v>
      </c>
      <c r="T576" s="20">
        <f t="shared" si="87"/>
        <v>47.875</v>
      </c>
      <c r="U576" s="19">
        <f t="shared" si="88"/>
        <v>46.341666666666661</v>
      </c>
      <c r="V576" s="19">
        <f t="shared" si="89"/>
        <v>46.724999999999994</v>
      </c>
    </row>
    <row r="577" spans="1:22" ht="13.5" x14ac:dyDescent="0.25">
      <c r="A577" s="3">
        <f>RSI!A577</f>
        <v>42843</v>
      </c>
      <c r="B577" s="2">
        <f>RSI!B577</f>
        <v>13.807</v>
      </c>
      <c r="C577" s="2">
        <f>RSI!I577</f>
        <v>47.278363034879945</v>
      </c>
      <c r="D577" s="2">
        <f>MACD!E577</f>
        <v>2.1262399341150484E-2</v>
      </c>
      <c r="E577" s="2">
        <f>MACD!F577</f>
        <v>4.9732704850513496E-2</v>
      </c>
      <c r="F577" s="2">
        <f>'Moving Avg'!D577</f>
        <v>13.79074</v>
      </c>
      <c r="G577" s="2">
        <f>'Moving Avg'!F577</f>
        <v>13.811769999999999</v>
      </c>
      <c r="H577" s="2">
        <f>'Moving Avg'!G577</f>
        <v>13.927602000000009</v>
      </c>
      <c r="I577" s="2">
        <f>'Moving Avg'!H577</f>
        <v>13.315829499999989</v>
      </c>
      <c r="J577" s="17" t="str">
        <f>OBV!F577</f>
        <v>BEARISH</v>
      </c>
      <c r="K577" s="17" t="str">
        <f>OBV!G577</f>
        <v>NEUTRAL</v>
      </c>
      <c r="L577" s="17" t="str">
        <f>OBV!H577</f>
        <v>BEARISH DIVERGENCE</v>
      </c>
      <c r="M577" s="19">
        <f t="shared" si="80"/>
        <v>25</v>
      </c>
      <c r="N577" s="19">
        <f t="shared" si="81"/>
        <v>100</v>
      </c>
      <c r="O577" s="19">
        <f t="shared" si="82"/>
        <v>50</v>
      </c>
      <c r="P577" s="19">
        <f t="shared" si="83"/>
        <v>16.5</v>
      </c>
      <c r="Q577" s="20">
        <f t="shared" si="84"/>
        <v>53.725000000000001</v>
      </c>
      <c r="R577" s="20">
        <f t="shared" si="85"/>
        <v>46.625</v>
      </c>
      <c r="S577" s="20">
        <f t="shared" si="86"/>
        <v>38.674999999999997</v>
      </c>
      <c r="T577" s="20">
        <f t="shared" si="87"/>
        <v>47.875</v>
      </c>
      <c r="U577" s="19">
        <f t="shared" si="88"/>
        <v>46.341666666666661</v>
      </c>
      <c r="V577" s="19">
        <f t="shared" si="89"/>
        <v>46.724999999999994</v>
      </c>
    </row>
    <row r="578" spans="1:22" ht="13.5" x14ac:dyDescent="0.25">
      <c r="A578" s="3">
        <f>RSI!A578</f>
        <v>42844</v>
      </c>
      <c r="B578" s="2">
        <f>RSI!B578</f>
        <v>13.880800000000001</v>
      </c>
      <c r="C578" s="2">
        <f>RSI!I578</f>
        <v>53.703578625225916</v>
      </c>
      <c r="D578" s="2">
        <f>MACD!E578</f>
        <v>7.9860288717590322E-3</v>
      </c>
      <c r="E578" s="2">
        <f>MACD!F578</f>
        <v>4.1383369654762608E-2</v>
      </c>
      <c r="F578" s="2">
        <f>'Moving Avg'!D578</f>
        <v>13.806980000000001</v>
      </c>
      <c r="G578" s="2">
        <f>'Moving Avg'!F578</f>
        <v>13.808814999999999</v>
      </c>
      <c r="H578" s="2">
        <f>'Moving Avg'!G578</f>
        <v>13.93055600000001</v>
      </c>
      <c r="I578" s="2">
        <f>'Moving Avg'!H578</f>
        <v>13.320677499999988</v>
      </c>
      <c r="J578" s="17" t="str">
        <f>OBV!F578</f>
        <v>BULLISH</v>
      </c>
      <c r="K578" s="17" t="str">
        <f>OBV!G578</f>
        <v>NEUTRAL</v>
      </c>
      <c r="L578" s="17" t="str">
        <f>OBV!H578</f>
        <v>CONFIRMED BULLISH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100</v>
      </c>
      <c r="O578" s="19">
        <f t="shared" ref="O578:O641" si="92">IF(F578-I578&gt;10,100,IF(F578-I578&gt;5,75, IF(F578-I578&gt;0,50,0)))</f>
        <v>50</v>
      </c>
      <c r="P578" s="19">
        <f t="shared" ref="P578:P641" si="93">IF(L578="confirmed bullish", 34, IF(L578="bullish divergence",17, 0))+IF(J578="bullish",33,IF(J578="bearish",0,16.5))+IF(K578="strong",33,IF(K578="weak",0,16.5))</f>
        <v>83.5</v>
      </c>
      <c r="Q578" s="20">
        <f t="shared" si="84"/>
        <v>63.774999999999999</v>
      </c>
      <c r="R578" s="20">
        <f t="shared" si="85"/>
        <v>63.375</v>
      </c>
      <c r="S578" s="20">
        <f t="shared" si="86"/>
        <v>68.825000000000003</v>
      </c>
      <c r="T578" s="20">
        <f t="shared" si="87"/>
        <v>64.625</v>
      </c>
      <c r="U578" s="19">
        <f t="shared" si="88"/>
        <v>65.325000000000003</v>
      </c>
      <c r="V578" s="19">
        <f t="shared" si="89"/>
        <v>65.150000000000006</v>
      </c>
    </row>
    <row r="579" spans="1:22" ht="13.5" x14ac:dyDescent="0.25">
      <c r="A579" s="3">
        <f>RSI!A579</f>
        <v>42845</v>
      </c>
      <c r="B579" s="2">
        <f>RSI!B579</f>
        <v>13.9472</v>
      </c>
      <c r="C579" s="2">
        <f>RSI!I579</f>
        <v>58.593115986252208</v>
      </c>
      <c r="D579" s="2">
        <f>MACD!E579</f>
        <v>-9.5733614261597211E-3</v>
      </c>
      <c r="E579" s="2">
        <f>MACD!F579</f>
        <v>3.1192023438578142E-2</v>
      </c>
      <c r="F579" s="2">
        <f>'Moving Avg'!D579</f>
        <v>13.849799999999998</v>
      </c>
      <c r="G579" s="2">
        <f>'Moving Avg'!F579</f>
        <v>13.823209999999998</v>
      </c>
      <c r="H579" s="2">
        <f>'Moving Avg'!G579</f>
        <v>13.934838000000008</v>
      </c>
      <c r="I579" s="2">
        <f>'Moving Avg'!H579</f>
        <v>13.323962999999985</v>
      </c>
      <c r="J579" s="17" t="str">
        <f>OBV!F579</f>
        <v>BULLISH</v>
      </c>
      <c r="K579" s="17" t="str">
        <f>OBV!G579</f>
        <v>NEUTRAL</v>
      </c>
      <c r="L579" s="17" t="str">
        <f>OBV!H579</f>
        <v>CONFIRMED BULLISH</v>
      </c>
      <c r="M579" s="19">
        <f t="shared" si="90"/>
        <v>25</v>
      </c>
      <c r="N579" s="19">
        <f t="shared" si="91"/>
        <v>100</v>
      </c>
      <c r="O579" s="19">
        <f t="shared" si="92"/>
        <v>50</v>
      </c>
      <c r="P579" s="19">
        <f t="shared" si="93"/>
        <v>83.5</v>
      </c>
      <c r="Q579" s="20">
        <f t="shared" ref="Q579:Q642" si="94">0.35*M579+N579*0.35+O579*0.15+P579*0.15</f>
        <v>63.774999999999999</v>
      </c>
      <c r="R579" s="20">
        <f t="shared" ref="R579:R642" si="95">M579*0.2+N579*0.2+O579*0.35+P579*0.25</f>
        <v>63.375</v>
      </c>
      <c r="S579" s="20">
        <f t="shared" ref="S579:S642" si="96">M579*0.15+N579*0.15+O579*0.25+P579*0.45</f>
        <v>68.825000000000003</v>
      </c>
      <c r="T579" s="20">
        <f t="shared" ref="T579:T642" si="97">0.25*SUM(M579:P579)</f>
        <v>64.625</v>
      </c>
      <c r="U579" s="19">
        <f t="shared" ref="U579:U642" si="98">SUM(Q579:S579)/3</f>
        <v>65.325000000000003</v>
      </c>
      <c r="V579" s="19">
        <f t="shared" ref="V579:V642" si="99">SUM(Q579:T579)/4</f>
        <v>65.150000000000006</v>
      </c>
    </row>
    <row r="580" spans="1:22" ht="13.5" x14ac:dyDescent="0.25">
      <c r="A580" s="3">
        <f>RSI!A580</f>
        <v>42846</v>
      </c>
      <c r="B580" s="2">
        <f>RSI!B580</f>
        <v>13.9472</v>
      </c>
      <c r="C580" s="2">
        <f>RSI!I580</f>
        <v>58.593115986252208</v>
      </c>
      <c r="D580" s="2">
        <f>MACD!E580</f>
        <v>-2.2795409535060429E-2</v>
      </c>
      <c r="E580" s="2">
        <f>MACD!F580</f>
        <v>2.0394536843850428E-2</v>
      </c>
      <c r="F580" s="2">
        <f>'Moving Avg'!D580</f>
        <v>13.877840000000001</v>
      </c>
      <c r="G580" s="2">
        <f>'Moving Avg'!F580</f>
        <v>13.826899999999998</v>
      </c>
      <c r="H580" s="2">
        <f>'Moving Avg'!G580</f>
        <v>13.936166000000007</v>
      </c>
      <c r="I580" s="2">
        <f>'Moving Avg'!H580</f>
        <v>13.327248499999985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  <c r="M580" s="19">
        <f t="shared" si="90"/>
        <v>25</v>
      </c>
      <c r="N580" s="19">
        <f t="shared" si="91"/>
        <v>100</v>
      </c>
      <c r="O580" s="19">
        <f t="shared" si="92"/>
        <v>50</v>
      </c>
      <c r="P580" s="19">
        <f t="shared" si="93"/>
        <v>83.5</v>
      </c>
      <c r="Q580" s="20">
        <f t="shared" si="94"/>
        <v>63.774999999999999</v>
      </c>
      <c r="R580" s="20">
        <f t="shared" si="95"/>
        <v>63.375</v>
      </c>
      <c r="S580" s="20">
        <f t="shared" si="96"/>
        <v>68.825000000000003</v>
      </c>
      <c r="T580" s="20">
        <f t="shared" si="97"/>
        <v>64.625</v>
      </c>
      <c r="U580" s="19">
        <f t="shared" si="98"/>
        <v>65.325000000000003</v>
      </c>
      <c r="V580" s="19">
        <f t="shared" si="99"/>
        <v>65.150000000000006</v>
      </c>
    </row>
    <row r="581" spans="1:22" ht="13.5" x14ac:dyDescent="0.25">
      <c r="A581" s="3">
        <f>RSI!A581</f>
        <v>42849</v>
      </c>
      <c r="B581" s="2">
        <f>RSI!B581</f>
        <v>13.9177</v>
      </c>
      <c r="C581" s="2">
        <f>RSI!I581</f>
        <v>55.569146685188436</v>
      </c>
      <c r="D581" s="2">
        <f>MACD!E581</f>
        <v>-3.2391653386362407E-2</v>
      </c>
      <c r="E581" s="2">
        <f>MACD!F581</f>
        <v>9.8372987978078627E-3</v>
      </c>
      <c r="F581" s="2">
        <f>'Moving Avg'!D581</f>
        <v>13.899980000000003</v>
      </c>
      <c r="G581" s="2">
        <f>'Moving Avg'!F581</f>
        <v>13.828745000000001</v>
      </c>
      <c r="H581" s="2">
        <f>'Moving Avg'!G581</f>
        <v>13.935428000000007</v>
      </c>
      <c r="I581" s="2">
        <f>'Moving Avg'!H581</f>
        <v>13.330386499999985</v>
      </c>
      <c r="J581" s="17" t="str">
        <f>OBV!F581</f>
        <v>BULLISH</v>
      </c>
      <c r="K581" s="17" t="str">
        <f>OBV!G581</f>
        <v>NEUTRAL</v>
      </c>
      <c r="L581" s="17" t="str">
        <f>OBV!H581</f>
        <v>CONFIRMED BULLISH</v>
      </c>
      <c r="M581" s="19">
        <f t="shared" si="90"/>
        <v>25</v>
      </c>
      <c r="N581" s="19">
        <f t="shared" si="91"/>
        <v>100</v>
      </c>
      <c r="O581" s="19">
        <f t="shared" si="92"/>
        <v>50</v>
      </c>
      <c r="P581" s="19">
        <f t="shared" si="93"/>
        <v>83.5</v>
      </c>
      <c r="Q581" s="20">
        <f t="shared" si="94"/>
        <v>63.774999999999999</v>
      </c>
      <c r="R581" s="20">
        <f t="shared" si="95"/>
        <v>63.375</v>
      </c>
      <c r="S581" s="20">
        <f t="shared" si="96"/>
        <v>68.825000000000003</v>
      </c>
      <c r="T581" s="20">
        <f t="shared" si="97"/>
        <v>64.625</v>
      </c>
      <c r="U581" s="19">
        <f t="shared" si="98"/>
        <v>65.325000000000003</v>
      </c>
      <c r="V581" s="19">
        <f t="shared" si="99"/>
        <v>65.150000000000006</v>
      </c>
    </row>
    <row r="582" spans="1:22" ht="13.5" x14ac:dyDescent="0.25">
      <c r="A582" s="3">
        <f>RSI!A582</f>
        <v>42850</v>
      </c>
      <c r="B582" s="2">
        <f>RSI!B582</f>
        <v>13.8734</v>
      </c>
      <c r="C582" s="2">
        <f>RSI!I582</f>
        <v>51.288429120491365</v>
      </c>
      <c r="D582" s="2">
        <f>MACD!E582</f>
        <v>-3.7605329869446535E-2</v>
      </c>
      <c r="E582" s="2">
        <f>MACD!F582</f>
        <v>3.4877306435698256E-4</v>
      </c>
      <c r="F582" s="2">
        <f>'Moving Avg'!D582</f>
        <v>13.913260000000003</v>
      </c>
      <c r="G582" s="2">
        <f>'Moving Avg'!F582</f>
        <v>13.828374999999999</v>
      </c>
      <c r="H582" s="2">
        <f>'Moving Avg'!G582</f>
        <v>13.932180000000006</v>
      </c>
      <c r="I582" s="2">
        <f>'Moving Avg'!H582</f>
        <v>13.333302999999985</v>
      </c>
      <c r="J582" s="17" t="str">
        <f>OBV!F582</f>
        <v>BEARISH</v>
      </c>
      <c r="K582" s="17" t="str">
        <f>OBV!G582</f>
        <v>NEUTRAL</v>
      </c>
      <c r="L582" s="17" t="str">
        <f>OBV!H582</f>
        <v>BEARISH DIVERGENCE</v>
      </c>
      <c r="M582" s="19">
        <f t="shared" si="90"/>
        <v>25</v>
      </c>
      <c r="N582" s="19">
        <f t="shared" si="91"/>
        <v>100</v>
      </c>
      <c r="O582" s="19">
        <f t="shared" si="92"/>
        <v>50</v>
      </c>
      <c r="P582" s="19">
        <f t="shared" si="93"/>
        <v>16.5</v>
      </c>
      <c r="Q582" s="20">
        <f t="shared" si="94"/>
        <v>53.725000000000001</v>
      </c>
      <c r="R582" s="20">
        <f t="shared" si="95"/>
        <v>46.625</v>
      </c>
      <c r="S582" s="20">
        <f t="shared" si="96"/>
        <v>38.674999999999997</v>
      </c>
      <c r="T582" s="20">
        <f t="shared" si="97"/>
        <v>47.875</v>
      </c>
      <c r="U582" s="19">
        <f t="shared" si="98"/>
        <v>46.341666666666661</v>
      </c>
      <c r="V582" s="19">
        <f t="shared" si="99"/>
        <v>46.724999999999994</v>
      </c>
    </row>
    <row r="583" spans="1:22" ht="13.5" x14ac:dyDescent="0.25">
      <c r="A583" s="3">
        <f>RSI!A583</f>
        <v>42851</v>
      </c>
      <c r="B583" s="2">
        <f>RSI!B583</f>
        <v>13.836499999999999</v>
      </c>
      <c r="C583" s="2">
        <f>RSI!I583</f>
        <v>47.973376285086296</v>
      </c>
      <c r="D583" s="2">
        <f>MACD!E583</f>
        <v>-3.9369260676767937E-2</v>
      </c>
      <c r="E583" s="2">
        <f>MACD!F583</f>
        <v>-7.5948336838680026E-3</v>
      </c>
      <c r="F583" s="2">
        <f>'Moving Avg'!D583</f>
        <v>13.904400000000001</v>
      </c>
      <c r="G583" s="2">
        <f>'Moving Avg'!F583</f>
        <v>13.82653</v>
      </c>
      <c r="H583" s="2">
        <f>'Moving Avg'!G583</f>
        <v>13.925388000000005</v>
      </c>
      <c r="I583" s="2">
        <f>'Moving Avg'!H583</f>
        <v>13.336403999999984</v>
      </c>
      <c r="J583" s="17" t="str">
        <f>OBV!F583</f>
        <v>BEARISH</v>
      </c>
      <c r="K583" s="17" t="str">
        <f>OBV!G583</f>
        <v>WEAK</v>
      </c>
      <c r="L583" s="17" t="str">
        <f>OBV!H583</f>
        <v>CONFIRMED BEARISH</v>
      </c>
      <c r="M583" s="19">
        <f t="shared" si="90"/>
        <v>25</v>
      </c>
      <c r="N583" s="19">
        <f t="shared" si="91"/>
        <v>100</v>
      </c>
      <c r="O583" s="19">
        <f t="shared" si="92"/>
        <v>50</v>
      </c>
      <c r="P583" s="19">
        <f t="shared" si="93"/>
        <v>0</v>
      </c>
      <c r="Q583" s="20">
        <f t="shared" si="94"/>
        <v>51.25</v>
      </c>
      <c r="R583" s="20">
        <f t="shared" si="95"/>
        <v>42.5</v>
      </c>
      <c r="S583" s="20">
        <f t="shared" si="96"/>
        <v>31.25</v>
      </c>
      <c r="T583" s="20">
        <f t="shared" si="97"/>
        <v>43.75</v>
      </c>
      <c r="U583" s="19">
        <f t="shared" si="98"/>
        <v>41.666666666666664</v>
      </c>
      <c r="V583" s="19">
        <f t="shared" si="99"/>
        <v>42.1875</v>
      </c>
    </row>
    <row r="584" spans="1:22" ht="13.5" x14ac:dyDescent="0.25">
      <c r="A584" s="3">
        <f>RSI!A584</f>
        <v>42852</v>
      </c>
      <c r="B584" s="2">
        <f>RSI!B584</f>
        <v>13.954599999999999</v>
      </c>
      <c r="C584" s="2">
        <f>RSI!I584</f>
        <v>57.452234530835419</v>
      </c>
      <c r="D584" s="2">
        <f>MACD!E584</f>
        <v>-5.9702035404137987E-2</v>
      </c>
      <c r="E584" s="2">
        <f>MACD!F584</f>
        <v>-1.8016274027922E-2</v>
      </c>
      <c r="F584" s="2">
        <f>'Moving Avg'!D584</f>
        <v>13.90588</v>
      </c>
      <c r="G584" s="2">
        <f>'Moving Avg'!F584</f>
        <v>13.835759999999999</v>
      </c>
      <c r="H584" s="2">
        <f>'Moving Avg'!G584</f>
        <v>13.922138000000002</v>
      </c>
      <c r="I584" s="2">
        <f>'Moving Avg'!H584</f>
        <v>13.339910999999983</v>
      </c>
      <c r="J584" s="17" t="str">
        <f>OBV!F584</f>
        <v>BEARISH</v>
      </c>
      <c r="K584" s="17" t="str">
        <f>OBV!G584</f>
        <v>WEAK</v>
      </c>
      <c r="L584" s="17" t="str">
        <f>OBV!H584</f>
        <v>BEARISH DIVERGENCE</v>
      </c>
      <c r="M584" s="19">
        <f t="shared" si="90"/>
        <v>25</v>
      </c>
      <c r="N584" s="19">
        <f t="shared" si="91"/>
        <v>100</v>
      </c>
      <c r="O584" s="19">
        <f t="shared" si="92"/>
        <v>50</v>
      </c>
      <c r="P584" s="19">
        <f t="shared" si="93"/>
        <v>0</v>
      </c>
      <c r="Q584" s="20">
        <f t="shared" si="94"/>
        <v>51.25</v>
      </c>
      <c r="R584" s="20">
        <f t="shared" si="95"/>
        <v>42.5</v>
      </c>
      <c r="S584" s="20">
        <f t="shared" si="96"/>
        <v>31.25</v>
      </c>
      <c r="T584" s="20">
        <f t="shared" si="97"/>
        <v>43.75</v>
      </c>
      <c r="U584" s="19">
        <f t="shared" si="98"/>
        <v>41.666666666666664</v>
      </c>
      <c r="V584" s="19">
        <f t="shared" si="99"/>
        <v>42.1875</v>
      </c>
    </row>
    <row r="585" spans="1:22" ht="13.5" x14ac:dyDescent="0.25">
      <c r="A585" s="3">
        <f>RSI!A585</f>
        <v>42853</v>
      </c>
      <c r="B585" s="2">
        <f>RSI!B585</f>
        <v>13.880800000000001</v>
      </c>
      <c r="C585" s="2">
        <f>RSI!I585</f>
        <v>51.17743251661588</v>
      </c>
      <c r="D585" s="2">
        <f>MACD!E585</f>
        <v>-6.0640226026389854E-2</v>
      </c>
      <c r="E585" s="2">
        <f>MACD!F585</f>
        <v>-2.6541064427615571E-2</v>
      </c>
      <c r="F585" s="2">
        <f>'Moving Avg'!D585</f>
        <v>13.892599999999998</v>
      </c>
      <c r="G585" s="2">
        <f>'Moving Avg'!F585</f>
        <v>13.838714999999999</v>
      </c>
      <c r="H585" s="2">
        <f>'Moving Avg'!G585</f>
        <v>13.917708000000005</v>
      </c>
      <c r="I585" s="2">
        <f>'Moving Avg'!H585</f>
        <v>13.342864499999985</v>
      </c>
      <c r="J585" s="17" t="str">
        <f>OBV!F585</f>
        <v>BEARISH</v>
      </c>
      <c r="K585" s="17" t="str">
        <f>OBV!G585</f>
        <v>WEAK</v>
      </c>
      <c r="L585" s="17" t="str">
        <f>OBV!H585</f>
        <v>CONFIRMED BEARISH</v>
      </c>
      <c r="M585" s="19">
        <f t="shared" si="90"/>
        <v>25</v>
      </c>
      <c r="N585" s="19">
        <f t="shared" si="91"/>
        <v>100</v>
      </c>
      <c r="O585" s="19">
        <f t="shared" si="92"/>
        <v>50</v>
      </c>
      <c r="P585" s="19">
        <f t="shared" si="93"/>
        <v>0</v>
      </c>
      <c r="Q585" s="20">
        <f t="shared" si="94"/>
        <v>51.25</v>
      </c>
      <c r="R585" s="20">
        <f t="shared" si="95"/>
        <v>42.5</v>
      </c>
      <c r="S585" s="20">
        <f t="shared" si="96"/>
        <v>31.25</v>
      </c>
      <c r="T585" s="20">
        <f t="shared" si="97"/>
        <v>43.75</v>
      </c>
      <c r="U585" s="19">
        <f t="shared" si="98"/>
        <v>41.666666666666664</v>
      </c>
      <c r="V585" s="19">
        <f t="shared" si="99"/>
        <v>42.1875</v>
      </c>
    </row>
    <row r="586" spans="1:22" ht="13.5" x14ac:dyDescent="0.25">
      <c r="A586" s="3">
        <f>RSI!A586</f>
        <v>42857</v>
      </c>
      <c r="B586" s="2">
        <f>RSI!B586</f>
        <v>13.8734</v>
      </c>
      <c r="C586" s="2">
        <f>RSI!I586</f>
        <v>50.580892431964976</v>
      </c>
      <c r="D586" s="2">
        <f>MACD!E586</f>
        <v>-6.0977096445229861E-2</v>
      </c>
      <c r="E586" s="2">
        <f>MACD!F586</f>
        <v>-3.3428270831138432E-2</v>
      </c>
      <c r="F586" s="2">
        <f>'Moving Avg'!D586</f>
        <v>13.88374</v>
      </c>
      <c r="G586" s="2">
        <f>'Moving Avg'!F586</f>
        <v>13.842404999999999</v>
      </c>
      <c r="H586" s="2">
        <f>'Moving Avg'!G586</f>
        <v>13.916084000000001</v>
      </c>
      <c r="I586" s="2">
        <f>'Moving Avg'!H586</f>
        <v>13.345817999999984</v>
      </c>
      <c r="J586" s="17" t="str">
        <f>OBV!F586</f>
        <v>BEARISH</v>
      </c>
      <c r="K586" s="17" t="str">
        <f>OBV!G586</f>
        <v>WEAK</v>
      </c>
      <c r="L586" s="17" t="str">
        <f>OBV!H586</f>
        <v>CONFIRMED BEARISH</v>
      </c>
      <c r="M586" s="19">
        <f t="shared" si="90"/>
        <v>25</v>
      </c>
      <c r="N586" s="19">
        <f t="shared" si="91"/>
        <v>100</v>
      </c>
      <c r="O586" s="19">
        <f t="shared" si="92"/>
        <v>50</v>
      </c>
      <c r="P586" s="19">
        <f t="shared" si="93"/>
        <v>0</v>
      </c>
      <c r="Q586" s="20">
        <f t="shared" si="94"/>
        <v>51.25</v>
      </c>
      <c r="R586" s="20">
        <f t="shared" si="95"/>
        <v>42.5</v>
      </c>
      <c r="S586" s="20">
        <f t="shared" si="96"/>
        <v>31.25</v>
      </c>
      <c r="T586" s="20">
        <f t="shared" si="97"/>
        <v>43.75</v>
      </c>
      <c r="U586" s="19">
        <f t="shared" si="98"/>
        <v>41.666666666666664</v>
      </c>
      <c r="V586" s="19">
        <f t="shared" si="99"/>
        <v>42.1875</v>
      </c>
    </row>
    <row r="587" spans="1:22" ht="13.5" x14ac:dyDescent="0.25">
      <c r="A587" s="3">
        <f>RSI!A587</f>
        <v>42858</v>
      </c>
      <c r="B587" s="2">
        <f>RSI!B587</f>
        <v>13.8734</v>
      </c>
      <c r="C587" s="2">
        <f>RSI!I587</f>
        <v>50.580892431964962</v>
      </c>
      <c r="D587" s="2">
        <f>MACD!E587</f>
        <v>-6.130282573126955E-2</v>
      </c>
      <c r="E587" s="2">
        <f>MACD!F587</f>
        <v>-3.9003181811164661E-2</v>
      </c>
      <c r="F587" s="2">
        <f>'Moving Avg'!D587</f>
        <v>13.88374</v>
      </c>
      <c r="G587" s="2">
        <f>'Moving Avg'!F587</f>
        <v>13.845724999999998</v>
      </c>
      <c r="H587" s="2">
        <f>'Moving Avg'!G587</f>
        <v>13.913722</v>
      </c>
      <c r="I587" s="2">
        <f>'Moving Avg'!H587</f>
        <v>13.348771499999982</v>
      </c>
      <c r="J587" s="17" t="str">
        <f>OBV!F587</f>
        <v>BEARISH</v>
      </c>
      <c r="K587" s="17" t="str">
        <f>OBV!G587</f>
        <v>NEUTRAL</v>
      </c>
      <c r="L587" s="17" t="str">
        <f>OBV!H587</f>
        <v>NEUTRAL</v>
      </c>
      <c r="M587" s="19">
        <f t="shared" si="90"/>
        <v>25</v>
      </c>
      <c r="N587" s="19">
        <f t="shared" si="91"/>
        <v>100</v>
      </c>
      <c r="O587" s="19">
        <f t="shared" si="92"/>
        <v>50</v>
      </c>
      <c r="P587" s="19">
        <f t="shared" si="93"/>
        <v>16.5</v>
      </c>
      <c r="Q587" s="20">
        <f t="shared" si="94"/>
        <v>53.725000000000001</v>
      </c>
      <c r="R587" s="20">
        <f t="shared" si="95"/>
        <v>46.625</v>
      </c>
      <c r="S587" s="20">
        <f t="shared" si="96"/>
        <v>38.674999999999997</v>
      </c>
      <c r="T587" s="20">
        <f t="shared" si="97"/>
        <v>47.875</v>
      </c>
      <c r="U587" s="19">
        <f t="shared" si="98"/>
        <v>46.341666666666661</v>
      </c>
      <c r="V587" s="19">
        <f t="shared" si="99"/>
        <v>46.724999999999994</v>
      </c>
    </row>
    <row r="588" spans="1:22" ht="13.5" x14ac:dyDescent="0.25">
      <c r="A588" s="3">
        <f>RSI!A588</f>
        <v>42859</v>
      </c>
      <c r="B588" s="2">
        <f>RSI!B588</f>
        <v>13.880800000000001</v>
      </c>
      <c r="C588" s="2">
        <f>RSI!I588</f>
        <v>51.24005675808607</v>
      </c>
      <c r="D588" s="2">
        <f>MACD!E588</f>
        <v>-5.0810416189207785E-2</v>
      </c>
      <c r="E588" s="2">
        <f>MACD!F588</f>
        <v>-4.1364628686773292E-2</v>
      </c>
      <c r="F588" s="2">
        <f>'Moving Avg'!D588</f>
        <v>13.892599999999998</v>
      </c>
      <c r="G588" s="2">
        <f>'Moving Avg'!F588</f>
        <v>13.850155000000001</v>
      </c>
      <c r="H588" s="2">
        <f>'Moving Avg'!G588</f>
        <v>13.912245999999998</v>
      </c>
      <c r="I588" s="2">
        <f>'Moving Avg'!H588</f>
        <v>13.351724999999981</v>
      </c>
      <c r="J588" s="17" t="str">
        <f>OBV!F588</f>
        <v>BEARISH</v>
      </c>
      <c r="K588" s="17" t="str">
        <f>OBV!G588</f>
        <v>NEUTRAL</v>
      </c>
      <c r="L588" s="17" t="str">
        <f>OBV!H588</f>
        <v>BEARISH DIVERGENCE</v>
      </c>
      <c r="M588" s="19">
        <f t="shared" si="90"/>
        <v>25</v>
      </c>
      <c r="N588" s="19">
        <f t="shared" si="91"/>
        <v>45</v>
      </c>
      <c r="O588" s="19">
        <f t="shared" si="92"/>
        <v>50</v>
      </c>
      <c r="P588" s="19">
        <f t="shared" si="93"/>
        <v>16.5</v>
      </c>
      <c r="Q588" s="20">
        <f t="shared" si="94"/>
        <v>34.475000000000001</v>
      </c>
      <c r="R588" s="20">
        <f t="shared" si="95"/>
        <v>35.625</v>
      </c>
      <c r="S588" s="20">
        <f t="shared" si="96"/>
        <v>30.425000000000001</v>
      </c>
      <c r="T588" s="20">
        <f t="shared" si="97"/>
        <v>34.125</v>
      </c>
      <c r="U588" s="19">
        <f t="shared" si="98"/>
        <v>33.508333333333333</v>
      </c>
      <c r="V588" s="19">
        <f t="shared" si="99"/>
        <v>33.662499999999994</v>
      </c>
    </row>
    <row r="589" spans="1:22" ht="13.5" x14ac:dyDescent="0.25">
      <c r="A589" s="3">
        <f>RSI!A589</f>
        <v>42860</v>
      </c>
      <c r="B589" s="2">
        <f>RSI!B589</f>
        <v>14.028499999999999</v>
      </c>
      <c r="C589" s="2">
        <f>RSI!I589</f>
        <v>62.104741515046719</v>
      </c>
      <c r="D589" s="2">
        <f>MACD!E589</f>
        <v>-4.273618744612051E-2</v>
      </c>
      <c r="E589" s="2">
        <f>MACD!F589</f>
        <v>-4.1638940438642739E-2</v>
      </c>
      <c r="F589" s="2">
        <f>'Moving Avg'!D589</f>
        <v>13.90738</v>
      </c>
      <c r="G589" s="2">
        <f>'Moving Avg'!F589</f>
        <v>13.862340000000003</v>
      </c>
      <c r="H589" s="2">
        <f>'Moving Avg'!G589</f>
        <v>13.913723999999997</v>
      </c>
      <c r="I589" s="2">
        <f>'Moving Avg'!H589</f>
        <v>13.355453999999979</v>
      </c>
      <c r="J589" s="17" t="str">
        <f>OBV!F589</f>
        <v>BULLISH</v>
      </c>
      <c r="K589" s="17" t="str">
        <f>OBV!G589</f>
        <v>STRONG</v>
      </c>
      <c r="L589" s="17" t="str">
        <f>OBV!H589</f>
        <v>CONFIRMED BULLISH</v>
      </c>
      <c r="M589" s="19">
        <f t="shared" si="90"/>
        <v>25</v>
      </c>
      <c r="N589" s="19">
        <f t="shared" si="91"/>
        <v>45</v>
      </c>
      <c r="O589" s="19">
        <f t="shared" si="92"/>
        <v>50</v>
      </c>
      <c r="P589" s="19">
        <f t="shared" si="93"/>
        <v>100</v>
      </c>
      <c r="Q589" s="20">
        <f t="shared" si="94"/>
        <v>47</v>
      </c>
      <c r="R589" s="20">
        <f t="shared" si="95"/>
        <v>56.5</v>
      </c>
      <c r="S589" s="20">
        <f t="shared" si="96"/>
        <v>68</v>
      </c>
      <c r="T589" s="20">
        <f t="shared" si="97"/>
        <v>55</v>
      </c>
      <c r="U589" s="19">
        <f t="shared" si="98"/>
        <v>57.166666666666664</v>
      </c>
      <c r="V589" s="19">
        <f t="shared" si="99"/>
        <v>56.625</v>
      </c>
    </row>
    <row r="590" spans="1:22" ht="13.5" x14ac:dyDescent="0.25">
      <c r="A590" s="3">
        <f>RSI!A590</f>
        <v>42863</v>
      </c>
      <c r="B590" s="2">
        <f>RSI!B590</f>
        <v>14.043200000000001</v>
      </c>
      <c r="C590" s="2">
        <f>RSI!I590</f>
        <v>62.988656131489151</v>
      </c>
      <c r="D590" s="2">
        <f>MACD!E590</f>
        <v>-3.7938587291895587E-2</v>
      </c>
      <c r="E590" s="2">
        <f>MACD!F590</f>
        <v>-4.089886980929331E-2</v>
      </c>
      <c r="F590" s="2">
        <f>'Moving Avg'!D590</f>
        <v>13.939860000000001</v>
      </c>
      <c r="G590" s="2">
        <f>'Moving Avg'!F590</f>
        <v>13.87452</v>
      </c>
      <c r="H590" s="2">
        <f>'Moving Avg'!G590</f>
        <v>13.915643999999997</v>
      </c>
      <c r="I590" s="2">
        <f>'Moving Avg'!H590</f>
        <v>13.35921949999998</v>
      </c>
      <c r="J590" s="17" t="str">
        <f>OBV!F590</f>
        <v>BULLISH</v>
      </c>
      <c r="K590" s="17" t="str">
        <f>OBV!G590</f>
        <v>STRONG</v>
      </c>
      <c r="L590" s="17" t="str">
        <f>OBV!H590</f>
        <v>CONFIRMED BULLISH</v>
      </c>
      <c r="M590" s="19">
        <f t="shared" si="90"/>
        <v>25</v>
      </c>
      <c r="N590" s="19">
        <f t="shared" si="91"/>
        <v>0</v>
      </c>
      <c r="O590" s="19">
        <f t="shared" si="92"/>
        <v>50</v>
      </c>
      <c r="P590" s="19">
        <f t="shared" si="93"/>
        <v>100</v>
      </c>
      <c r="Q590" s="20">
        <f t="shared" si="94"/>
        <v>31.25</v>
      </c>
      <c r="R590" s="20">
        <f t="shared" si="95"/>
        <v>47.5</v>
      </c>
      <c r="S590" s="20">
        <f t="shared" si="96"/>
        <v>61.25</v>
      </c>
      <c r="T590" s="20">
        <f t="shared" si="97"/>
        <v>43.75</v>
      </c>
      <c r="U590" s="19">
        <f t="shared" si="98"/>
        <v>46.666666666666664</v>
      </c>
      <c r="V590" s="19">
        <f t="shared" si="99"/>
        <v>45.9375</v>
      </c>
    </row>
    <row r="591" spans="1:22" ht="13.5" x14ac:dyDescent="0.25">
      <c r="A591" s="3">
        <f>RSI!A591</f>
        <v>42864</v>
      </c>
      <c r="B591" s="2">
        <f>RSI!B591</f>
        <v>14.021100000000001</v>
      </c>
      <c r="C591" s="2">
        <f>RSI!I591</f>
        <v>60.696477031434625</v>
      </c>
      <c r="D591" s="2">
        <f>MACD!E591</f>
        <v>-3.7742876774574441E-2</v>
      </c>
      <c r="E591" s="2">
        <f>MACD!F591</f>
        <v>-4.0267671202349538E-2</v>
      </c>
      <c r="F591" s="2">
        <f>'Moving Avg'!D591</f>
        <v>13.969399999999998</v>
      </c>
      <c r="G591" s="2">
        <f>'Moving Avg'!F591</f>
        <v>13.885595</v>
      </c>
      <c r="H591" s="2">
        <f>'Moving Avg'!G591</f>
        <v>13.917121999999997</v>
      </c>
      <c r="I591" s="2">
        <f>'Moving Avg'!H591</f>
        <v>13.362874499999981</v>
      </c>
      <c r="J591" s="17" t="str">
        <f>OBV!F591</f>
        <v>BULLISH</v>
      </c>
      <c r="K591" s="17" t="str">
        <f>OBV!G591</f>
        <v>STRONG</v>
      </c>
      <c r="L591" s="17" t="str">
        <f>OBV!H591</f>
        <v>CONFIRMED BULLISH</v>
      </c>
      <c r="M591" s="19">
        <f t="shared" si="90"/>
        <v>25</v>
      </c>
      <c r="N591" s="19">
        <f t="shared" si="91"/>
        <v>0</v>
      </c>
      <c r="O591" s="19">
        <f t="shared" si="92"/>
        <v>50</v>
      </c>
      <c r="P591" s="19">
        <f t="shared" si="93"/>
        <v>100</v>
      </c>
      <c r="Q591" s="20">
        <f t="shared" si="94"/>
        <v>31.25</v>
      </c>
      <c r="R591" s="20">
        <f t="shared" si="95"/>
        <v>47.5</v>
      </c>
      <c r="S591" s="20">
        <f t="shared" si="96"/>
        <v>61.25</v>
      </c>
      <c r="T591" s="20">
        <f t="shared" si="97"/>
        <v>43.75</v>
      </c>
      <c r="U591" s="19">
        <f t="shared" si="98"/>
        <v>46.666666666666664</v>
      </c>
      <c r="V591" s="19">
        <f t="shared" si="99"/>
        <v>45.9375</v>
      </c>
    </row>
    <row r="592" spans="1:22" ht="13.5" x14ac:dyDescent="0.25">
      <c r="A592" s="3">
        <f>RSI!A592</f>
        <v>42865</v>
      </c>
      <c r="B592" s="2">
        <f>RSI!B592</f>
        <v>13.9915</v>
      </c>
      <c r="C592" s="2">
        <f>RSI!I592</f>
        <v>57.669451081903354</v>
      </c>
      <c r="D592" s="2">
        <f>MACD!E592</f>
        <v>-4.2960563670979113E-2</v>
      </c>
      <c r="E592" s="2">
        <f>MACD!F592</f>
        <v>-4.080624969607545E-2</v>
      </c>
      <c r="F592" s="2">
        <f>'Moving Avg'!D592</f>
        <v>13.993020000000001</v>
      </c>
      <c r="G592" s="2">
        <f>'Moving Avg'!F592</f>
        <v>13.895189999999999</v>
      </c>
      <c r="H592" s="2">
        <f>'Moving Avg'!G592</f>
        <v>13.914905999999998</v>
      </c>
      <c r="I592" s="2">
        <f>'Moving Avg'!H592</f>
        <v>13.36638149999998</v>
      </c>
      <c r="J592" s="17" t="str">
        <f>OBV!F592</f>
        <v>BULLISH</v>
      </c>
      <c r="K592" s="17" t="str">
        <f>OBV!G592</f>
        <v>NEUTRAL</v>
      </c>
      <c r="L592" s="17" t="str">
        <f>OBV!H592</f>
        <v>CONFIRMED BULLISH</v>
      </c>
      <c r="M592" s="19">
        <f t="shared" si="90"/>
        <v>25</v>
      </c>
      <c r="N592" s="19">
        <f t="shared" si="91"/>
        <v>45</v>
      </c>
      <c r="O592" s="19">
        <f t="shared" si="92"/>
        <v>50</v>
      </c>
      <c r="P592" s="19">
        <f t="shared" si="93"/>
        <v>83.5</v>
      </c>
      <c r="Q592" s="20">
        <f t="shared" si="94"/>
        <v>44.524999999999999</v>
      </c>
      <c r="R592" s="20">
        <f t="shared" si="95"/>
        <v>52.375</v>
      </c>
      <c r="S592" s="20">
        <f t="shared" si="96"/>
        <v>60.575000000000003</v>
      </c>
      <c r="T592" s="20">
        <f t="shared" si="97"/>
        <v>50.875</v>
      </c>
      <c r="U592" s="19">
        <f t="shared" si="98"/>
        <v>52.491666666666674</v>
      </c>
      <c r="V592" s="19">
        <f t="shared" si="99"/>
        <v>52.087500000000006</v>
      </c>
    </row>
    <row r="593" spans="1:22" ht="13.5" x14ac:dyDescent="0.25">
      <c r="A593" s="3">
        <f>RSI!A593</f>
        <v>42866</v>
      </c>
      <c r="B593" s="2">
        <f>RSI!B593</f>
        <v>13.9915</v>
      </c>
      <c r="C593" s="2">
        <f>RSI!I593</f>
        <v>57.669451081903354</v>
      </c>
      <c r="D593" s="2">
        <f>MACD!E593</f>
        <v>-5.3581707949691193E-2</v>
      </c>
      <c r="E593" s="2">
        <f>MACD!F593</f>
        <v>-4.3361341346798601E-2</v>
      </c>
      <c r="F593" s="2">
        <f>'Moving Avg'!D593</f>
        <v>14.01516</v>
      </c>
      <c r="G593" s="2">
        <f>'Moving Avg'!F593</f>
        <v>13.904784999999999</v>
      </c>
      <c r="H593" s="2">
        <f>'Moving Avg'!G593</f>
        <v>13.909883999999998</v>
      </c>
      <c r="I593" s="2">
        <f>'Moving Avg'!H593</f>
        <v>13.369888499999981</v>
      </c>
      <c r="J593" s="17" t="str">
        <f>OBV!F593</f>
        <v>BULLISH</v>
      </c>
      <c r="K593" s="17" t="str">
        <f>OBV!G593</f>
        <v>NEUTRAL</v>
      </c>
      <c r="L593" s="17" t="str">
        <f>OBV!H593</f>
        <v>CONFIRMED BULLISH</v>
      </c>
      <c r="M593" s="19">
        <f t="shared" si="90"/>
        <v>25</v>
      </c>
      <c r="N593" s="19">
        <f t="shared" si="91"/>
        <v>45</v>
      </c>
      <c r="O593" s="19">
        <f t="shared" si="92"/>
        <v>50</v>
      </c>
      <c r="P593" s="19">
        <f t="shared" si="93"/>
        <v>83.5</v>
      </c>
      <c r="Q593" s="20">
        <f t="shared" si="94"/>
        <v>44.524999999999999</v>
      </c>
      <c r="R593" s="20">
        <f t="shared" si="95"/>
        <v>52.375</v>
      </c>
      <c r="S593" s="20">
        <f t="shared" si="96"/>
        <v>60.575000000000003</v>
      </c>
      <c r="T593" s="20">
        <f t="shared" si="97"/>
        <v>50.875</v>
      </c>
      <c r="U593" s="19">
        <f t="shared" si="98"/>
        <v>52.491666666666674</v>
      </c>
      <c r="V593" s="19">
        <f t="shared" si="99"/>
        <v>52.087500000000006</v>
      </c>
    </row>
    <row r="594" spans="1:22" ht="13.5" x14ac:dyDescent="0.25">
      <c r="A594" s="3">
        <f>RSI!A594</f>
        <v>42867</v>
      </c>
      <c r="B594" s="2">
        <f>RSI!B594</f>
        <v>14.028499999999999</v>
      </c>
      <c r="C594" s="2">
        <f>RSI!I594</f>
        <v>60.523556799538007</v>
      </c>
      <c r="D594" s="2">
        <f>MACD!E594</f>
        <v>-4.7630391268343786E-2</v>
      </c>
      <c r="E594" s="2">
        <f>MACD!F594</f>
        <v>-4.4215151331107642E-2</v>
      </c>
      <c r="F594" s="2">
        <f>'Moving Avg'!D594</f>
        <v>14.01516</v>
      </c>
      <c r="G594" s="2">
        <f>'Moving Avg'!F594</f>
        <v>13.919554999999999</v>
      </c>
      <c r="H594" s="2">
        <f>'Moving Avg'!G594</f>
        <v>13.908408</v>
      </c>
      <c r="I594" s="2">
        <f>'Moving Avg'!H594</f>
        <v>13.37398649999998</v>
      </c>
      <c r="J594" s="17" t="str">
        <f>OBV!F594</f>
        <v>BEARISH</v>
      </c>
      <c r="K594" s="17" t="str">
        <f>OBV!G594</f>
        <v>NEUTRAL</v>
      </c>
      <c r="L594" s="17" t="str">
        <f>OBV!H594</f>
        <v>NEUTRAL</v>
      </c>
      <c r="M594" s="19">
        <f t="shared" si="90"/>
        <v>25</v>
      </c>
      <c r="N594" s="19">
        <f t="shared" si="91"/>
        <v>45</v>
      </c>
      <c r="O594" s="19">
        <f t="shared" si="92"/>
        <v>50</v>
      </c>
      <c r="P594" s="19">
        <f t="shared" si="93"/>
        <v>16.5</v>
      </c>
      <c r="Q594" s="20">
        <f t="shared" si="94"/>
        <v>34.475000000000001</v>
      </c>
      <c r="R594" s="20">
        <f t="shared" si="95"/>
        <v>35.625</v>
      </c>
      <c r="S594" s="20">
        <f t="shared" si="96"/>
        <v>30.425000000000001</v>
      </c>
      <c r="T594" s="20">
        <f t="shared" si="97"/>
        <v>34.125</v>
      </c>
      <c r="U594" s="19">
        <f t="shared" si="98"/>
        <v>33.508333333333333</v>
      </c>
      <c r="V594" s="19">
        <f t="shared" si="99"/>
        <v>33.662499999999994</v>
      </c>
    </row>
    <row r="595" spans="1:22" ht="13.5" x14ac:dyDescent="0.25">
      <c r="A595" s="3">
        <f>RSI!A595</f>
        <v>42870</v>
      </c>
      <c r="B595" s="2">
        <f>RSI!B595</f>
        <v>13.9177</v>
      </c>
      <c r="C595" s="2">
        <f>RSI!I595</f>
        <v>49.713801785060717</v>
      </c>
      <c r="D595" s="2">
        <f>MACD!E595</f>
        <v>-4.6413486275623583E-2</v>
      </c>
      <c r="E595" s="2">
        <f>MACD!F595</f>
        <v>-4.4654818320010836E-2</v>
      </c>
      <c r="F595" s="2">
        <f>'Moving Avg'!D595</f>
        <v>13.99006</v>
      </c>
      <c r="G595" s="2">
        <f>'Moving Avg'!F595</f>
        <v>13.925090000000003</v>
      </c>
      <c r="H595" s="2">
        <f>'Moving Avg'!G595</f>
        <v>13.90324</v>
      </c>
      <c r="I595" s="2">
        <f>'Moving Avg'!H595</f>
        <v>13.377124499999979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  <c r="M595" s="19">
        <f t="shared" si="90"/>
        <v>25</v>
      </c>
      <c r="N595" s="19">
        <f t="shared" si="91"/>
        <v>45</v>
      </c>
      <c r="O595" s="19">
        <f t="shared" si="92"/>
        <v>50</v>
      </c>
      <c r="P595" s="19">
        <f t="shared" si="93"/>
        <v>16.5</v>
      </c>
      <c r="Q595" s="20">
        <f t="shared" si="94"/>
        <v>34.475000000000001</v>
      </c>
      <c r="R595" s="20">
        <f t="shared" si="95"/>
        <v>35.625</v>
      </c>
      <c r="S595" s="20">
        <f t="shared" si="96"/>
        <v>30.425000000000001</v>
      </c>
      <c r="T595" s="20">
        <f t="shared" si="97"/>
        <v>34.125</v>
      </c>
      <c r="U595" s="19">
        <f t="shared" si="98"/>
        <v>33.508333333333333</v>
      </c>
      <c r="V595" s="19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13.880800000000001</v>
      </c>
      <c r="C596" s="2">
        <f>RSI!I596</f>
        <v>46.721020246738327</v>
      </c>
      <c r="D596" s="2">
        <f>MACD!E596</f>
        <v>-4.3756783090152851E-2</v>
      </c>
      <c r="E596" s="2">
        <f>MACD!F596</f>
        <v>-4.4475211274039243E-2</v>
      </c>
      <c r="F596" s="2">
        <f>'Moving Avg'!D596</f>
        <v>13.962</v>
      </c>
      <c r="G596" s="2">
        <f>'Moving Avg'!F596</f>
        <v>13.928780000000003</v>
      </c>
      <c r="H596" s="2">
        <f>'Moving Avg'!G596</f>
        <v>13.900286000000001</v>
      </c>
      <c r="I596" s="2">
        <f>'Moving Avg'!H596</f>
        <v>13.380077999999978</v>
      </c>
      <c r="J596" s="17" t="str">
        <f>OBV!F596</f>
        <v>BEARISH</v>
      </c>
      <c r="K596" s="17" t="str">
        <f>OBV!G596</f>
        <v>WEAK</v>
      </c>
      <c r="L596" s="17" t="str">
        <f>OBV!H596</f>
        <v>CONFIRMED BEARISH</v>
      </c>
      <c r="M596" s="19">
        <f t="shared" si="90"/>
        <v>25</v>
      </c>
      <c r="N596" s="19">
        <f t="shared" si="91"/>
        <v>0</v>
      </c>
      <c r="O596" s="19">
        <f t="shared" si="92"/>
        <v>50</v>
      </c>
      <c r="P596" s="19">
        <f t="shared" si="93"/>
        <v>0</v>
      </c>
      <c r="Q596" s="20">
        <f t="shared" si="94"/>
        <v>16.25</v>
      </c>
      <c r="R596" s="20">
        <f t="shared" si="95"/>
        <v>22.5</v>
      </c>
      <c r="S596" s="20">
        <f t="shared" si="96"/>
        <v>16.25</v>
      </c>
      <c r="T596" s="20">
        <f t="shared" si="97"/>
        <v>18.75</v>
      </c>
      <c r="U596" s="19">
        <f t="shared" si="98"/>
        <v>18.333333333333332</v>
      </c>
      <c r="V596" s="19">
        <f t="shared" si="99"/>
        <v>18.4375</v>
      </c>
    </row>
    <row r="597" spans="1:22" ht="13.5" x14ac:dyDescent="0.25">
      <c r="A597" s="3">
        <f>RSI!A597</f>
        <v>42872</v>
      </c>
      <c r="B597" s="2">
        <f>RSI!B597</f>
        <v>13.880800000000001</v>
      </c>
      <c r="C597" s="2">
        <f>RSI!I597</f>
        <v>46.721020246738327</v>
      </c>
      <c r="D597" s="2">
        <f>MACD!E597</f>
        <v>-4.1260998166036345E-2</v>
      </c>
      <c r="E597" s="2">
        <f>MACD!F597</f>
        <v>-4.3832368652438669E-2</v>
      </c>
      <c r="F597" s="2">
        <f>'Moving Avg'!D597</f>
        <v>13.939859999999999</v>
      </c>
      <c r="G597" s="2">
        <f>'Moving Avg'!F597</f>
        <v>13.932470000000004</v>
      </c>
      <c r="H597" s="2">
        <f>'Moving Avg'!G597</f>
        <v>13.897332</v>
      </c>
      <c r="I597" s="2">
        <f>'Moving Avg'!H597</f>
        <v>13.383031499999976</v>
      </c>
      <c r="J597" s="17" t="str">
        <f>OBV!F597</f>
        <v>BEARISH</v>
      </c>
      <c r="K597" s="17" t="str">
        <f>OBV!G597</f>
        <v>NEUTRAL</v>
      </c>
      <c r="L597" s="17" t="str">
        <f>OBV!H597</f>
        <v>CONFIRMED BEARISH</v>
      </c>
      <c r="M597" s="19">
        <f t="shared" si="90"/>
        <v>25</v>
      </c>
      <c r="N597" s="19">
        <f t="shared" si="91"/>
        <v>0</v>
      </c>
      <c r="O597" s="19">
        <f t="shared" si="92"/>
        <v>50</v>
      </c>
      <c r="P597" s="19">
        <f t="shared" si="93"/>
        <v>16.5</v>
      </c>
      <c r="Q597" s="20">
        <f t="shared" si="94"/>
        <v>18.725000000000001</v>
      </c>
      <c r="R597" s="20">
        <f t="shared" si="95"/>
        <v>26.625</v>
      </c>
      <c r="S597" s="20">
        <f t="shared" si="96"/>
        <v>23.675000000000001</v>
      </c>
      <c r="T597" s="20">
        <f t="shared" si="97"/>
        <v>22.875</v>
      </c>
      <c r="U597" s="19">
        <f t="shared" si="98"/>
        <v>23.008333333333336</v>
      </c>
      <c r="V597" s="19">
        <f t="shared" si="99"/>
        <v>22.975000000000001</v>
      </c>
    </row>
    <row r="598" spans="1:22" ht="13.5" x14ac:dyDescent="0.25">
      <c r="A598" s="3">
        <f>RSI!A598</f>
        <v>42873</v>
      </c>
      <c r="B598" s="2">
        <f>RSI!B598</f>
        <v>13.8217</v>
      </c>
      <c r="C598" s="2">
        <f>RSI!I598</f>
        <v>42.022020209106259</v>
      </c>
      <c r="D598" s="2">
        <f>MACD!E598</f>
        <v>-3.3403491480006764E-2</v>
      </c>
      <c r="E598" s="2">
        <f>MACD!F598</f>
        <v>-4.1746593217952294E-2</v>
      </c>
      <c r="F598" s="2">
        <f>'Moving Avg'!D598</f>
        <v>13.905899999999999</v>
      </c>
      <c r="G598" s="2">
        <f>'Moving Avg'!F598</f>
        <v>13.929515000000004</v>
      </c>
      <c r="H598" s="2">
        <f>'Moving Avg'!G598</f>
        <v>13.896298</v>
      </c>
      <c r="I598" s="2">
        <f>'Moving Avg'!H598</f>
        <v>13.385689499999977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  <c r="M598" s="19">
        <f t="shared" si="90"/>
        <v>25</v>
      </c>
      <c r="N598" s="19">
        <f t="shared" si="91"/>
        <v>0</v>
      </c>
      <c r="O598" s="19">
        <f t="shared" si="92"/>
        <v>50</v>
      </c>
      <c r="P598" s="19">
        <f t="shared" si="93"/>
        <v>16.5</v>
      </c>
      <c r="Q598" s="20">
        <f t="shared" si="94"/>
        <v>18.725000000000001</v>
      </c>
      <c r="R598" s="20">
        <f t="shared" si="95"/>
        <v>26.625</v>
      </c>
      <c r="S598" s="20">
        <f t="shared" si="96"/>
        <v>23.675000000000001</v>
      </c>
      <c r="T598" s="20">
        <f t="shared" si="97"/>
        <v>22.875</v>
      </c>
      <c r="U598" s="19">
        <f t="shared" si="98"/>
        <v>23.008333333333336</v>
      </c>
      <c r="V598" s="19">
        <f t="shared" si="99"/>
        <v>22.975000000000001</v>
      </c>
    </row>
    <row r="599" spans="1:22" ht="13.5" x14ac:dyDescent="0.25">
      <c r="A599" s="3">
        <f>RSI!A599</f>
        <v>42874</v>
      </c>
      <c r="B599" s="2">
        <f>RSI!B599</f>
        <v>14.028499999999999</v>
      </c>
      <c r="C599" s="2">
        <f>RSI!I599</f>
        <v>57.956548967015451</v>
      </c>
      <c r="D599" s="2">
        <f>MACD!E599</f>
        <v>-1.878859602536842E-2</v>
      </c>
      <c r="E599" s="2">
        <f>MACD!F599</f>
        <v>-3.715499377943552E-2</v>
      </c>
      <c r="F599" s="2">
        <f>'Moving Avg'!D599</f>
        <v>13.905899999999999</v>
      </c>
      <c r="G599" s="2">
        <f>'Moving Avg'!F599</f>
        <v>13.933580000000001</v>
      </c>
      <c r="H599" s="2">
        <f>'Moving Avg'!G599</f>
        <v>13.8994</v>
      </c>
      <c r="I599" s="2">
        <f>'Moving Avg'!H599</f>
        <v>13.389381499999978</v>
      </c>
      <c r="J599" s="17" t="str">
        <f>OBV!F599</f>
        <v>BEARISH</v>
      </c>
      <c r="K599" s="17" t="str">
        <f>OBV!G599</f>
        <v>NEUTRAL</v>
      </c>
      <c r="L599" s="17" t="str">
        <f>OBV!H599</f>
        <v>NEUTRAL</v>
      </c>
      <c r="M599" s="19">
        <f t="shared" si="90"/>
        <v>25</v>
      </c>
      <c r="N599" s="19">
        <f t="shared" si="91"/>
        <v>0</v>
      </c>
      <c r="O599" s="19">
        <f t="shared" si="92"/>
        <v>50</v>
      </c>
      <c r="P599" s="19">
        <f t="shared" si="93"/>
        <v>16.5</v>
      </c>
      <c r="Q599" s="20">
        <f t="shared" si="94"/>
        <v>18.725000000000001</v>
      </c>
      <c r="R599" s="20">
        <f t="shared" si="95"/>
        <v>26.625</v>
      </c>
      <c r="S599" s="20">
        <f t="shared" si="96"/>
        <v>23.675000000000001</v>
      </c>
      <c r="T599" s="20">
        <f t="shared" si="97"/>
        <v>22.875</v>
      </c>
      <c r="U599" s="19">
        <f t="shared" si="98"/>
        <v>23.008333333333336</v>
      </c>
      <c r="V599" s="19">
        <f t="shared" si="99"/>
        <v>22.975000000000001</v>
      </c>
    </row>
    <row r="600" spans="1:22" ht="13.5" x14ac:dyDescent="0.25">
      <c r="A600" s="3">
        <f>RSI!A600</f>
        <v>42877</v>
      </c>
      <c r="B600" s="2">
        <f>RSI!B600</f>
        <v>14.028499999999999</v>
      </c>
      <c r="C600" s="2">
        <f>RSI!I600</f>
        <v>57.956548967015451</v>
      </c>
      <c r="D600" s="2">
        <f>MACD!E600</f>
        <v>-4.8625258426717721E-3</v>
      </c>
      <c r="E600" s="2">
        <f>MACD!F600</f>
        <v>-3.0696500192082771E-2</v>
      </c>
      <c r="F600" s="2">
        <f>'Moving Avg'!D600</f>
        <v>13.928059999999999</v>
      </c>
      <c r="G600" s="2">
        <f>'Moving Avg'!F600</f>
        <v>13.937644999999998</v>
      </c>
      <c r="H600" s="2">
        <f>'Moving Avg'!G600</f>
        <v>13.897186000000001</v>
      </c>
      <c r="I600" s="2">
        <f>'Moving Avg'!H600</f>
        <v>13.393073499999975</v>
      </c>
      <c r="J600" s="17" t="str">
        <f>OBV!F600</f>
        <v>BEARISH</v>
      </c>
      <c r="K600" s="17" t="str">
        <f>OBV!G600</f>
        <v>NEUTRAL</v>
      </c>
      <c r="L600" s="17" t="str">
        <f>OBV!H600</f>
        <v>BEARISH DIVERGENCE</v>
      </c>
      <c r="M600" s="19">
        <f t="shared" si="90"/>
        <v>25</v>
      </c>
      <c r="N600" s="19">
        <f t="shared" si="91"/>
        <v>0</v>
      </c>
      <c r="O600" s="19">
        <f t="shared" si="92"/>
        <v>50</v>
      </c>
      <c r="P600" s="19">
        <f t="shared" si="93"/>
        <v>16.5</v>
      </c>
      <c r="Q600" s="20">
        <f t="shared" si="94"/>
        <v>18.725000000000001</v>
      </c>
      <c r="R600" s="20">
        <f t="shared" si="95"/>
        <v>26.625</v>
      </c>
      <c r="S600" s="20">
        <f t="shared" si="96"/>
        <v>23.675000000000001</v>
      </c>
      <c r="T600" s="20">
        <f t="shared" si="97"/>
        <v>22.875</v>
      </c>
      <c r="U600" s="19">
        <f t="shared" si="98"/>
        <v>23.008333333333336</v>
      </c>
      <c r="V600" s="19">
        <f t="shared" si="99"/>
        <v>22.975000000000001</v>
      </c>
    </row>
    <row r="601" spans="1:22" ht="13.5" x14ac:dyDescent="0.25">
      <c r="A601" s="3">
        <f>RSI!A601</f>
        <v>42878</v>
      </c>
      <c r="B601" s="2">
        <f>RSI!B601</f>
        <v>13.910299999999999</v>
      </c>
      <c r="C601" s="2">
        <f>RSI!I601</f>
        <v>49.024943054502586</v>
      </c>
      <c r="D601" s="2">
        <f>MACD!E601</f>
        <v>1.1626703227449298E-2</v>
      </c>
      <c r="E601" s="2">
        <f>MACD!F601</f>
        <v>-2.2231859508176362E-2</v>
      </c>
      <c r="F601" s="2">
        <f>'Moving Avg'!D601</f>
        <v>13.933960000000003</v>
      </c>
      <c r="G601" s="2">
        <f>'Moving Avg'!F601</f>
        <v>13.937275</v>
      </c>
      <c r="H601" s="2">
        <f>'Moving Avg'!G601</f>
        <v>13.891870000000001</v>
      </c>
      <c r="I601" s="2">
        <f>'Moving Avg'!H601</f>
        <v>13.396174499999974</v>
      </c>
      <c r="J601" s="17" t="str">
        <f>OBV!F601</f>
        <v>BULLISH</v>
      </c>
      <c r="K601" s="17" t="str">
        <f>OBV!G601</f>
        <v>NEUTRAL</v>
      </c>
      <c r="L601" s="17" t="str">
        <f>OBV!H601</f>
        <v>CONFIRMED BULLISH</v>
      </c>
      <c r="M601" s="19">
        <f t="shared" si="90"/>
        <v>25</v>
      </c>
      <c r="N601" s="19">
        <f t="shared" si="91"/>
        <v>0</v>
      </c>
      <c r="O601" s="19">
        <f t="shared" si="92"/>
        <v>50</v>
      </c>
      <c r="P601" s="19">
        <f t="shared" si="93"/>
        <v>83.5</v>
      </c>
      <c r="Q601" s="20">
        <f t="shared" si="94"/>
        <v>28.774999999999999</v>
      </c>
      <c r="R601" s="20">
        <f t="shared" si="95"/>
        <v>43.375</v>
      </c>
      <c r="S601" s="20">
        <f t="shared" si="96"/>
        <v>53.825000000000003</v>
      </c>
      <c r="T601" s="20">
        <f t="shared" si="97"/>
        <v>39.625</v>
      </c>
      <c r="U601" s="19">
        <f t="shared" si="98"/>
        <v>41.991666666666667</v>
      </c>
      <c r="V601" s="19">
        <f t="shared" si="99"/>
        <v>41.400000000000006</v>
      </c>
    </row>
    <row r="602" spans="1:22" ht="13.5" x14ac:dyDescent="0.25">
      <c r="A602" s="3">
        <f>RSI!A602</f>
        <v>42879</v>
      </c>
      <c r="B602" s="2">
        <f>RSI!B602</f>
        <v>14.028499999999999</v>
      </c>
      <c r="C602" s="2">
        <f>RSI!I602</f>
        <v>56.280731408921568</v>
      </c>
      <c r="D602" s="2">
        <f>MACD!E602</f>
        <v>1.2366393202874804E-2</v>
      </c>
      <c r="E602" s="2">
        <f>MACD!F602</f>
        <v>-1.5312208965966131E-2</v>
      </c>
      <c r="F602" s="2">
        <f>'Moving Avg'!D602</f>
        <v>13.9635</v>
      </c>
      <c r="G602" s="2">
        <f>'Moving Avg'!F602</f>
        <v>13.945029999999999</v>
      </c>
      <c r="H602" s="2">
        <f>'Moving Avg'!G602</f>
        <v>13.891870000000001</v>
      </c>
      <c r="I602" s="2">
        <f>'Moving Avg'!H602</f>
        <v>13.399866499999973</v>
      </c>
      <c r="J602" s="17" t="str">
        <f>OBV!F602</f>
        <v>BULLISH</v>
      </c>
      <c r="K602" s="17" t="str">
        <f>OBV!G602</f>
        <v>NEUTRAL</v>
      </c>
      <c r="L602" s="17" t="str">
        <f>OBV!H602</f>
        <v>CONFIRMED BULLISH</v>
      </c>
      <c r="M602" s="19">
        <f t="shared" si="90"/>
        <v>25</v>
      </c>
      <c r="N602" s="19">
        <f t="shared" si="91"/>
        <v>0</v>
      </c>
      <c r="O602" s="19">
        <f t="shared" si="92"/>
        <v>50</v>
      </c>
      <c r="P602" s="19">
        <f t="shared" si="93"/>
        <v>83.5</v>
      </c>
      <c r="Q602" s="20">
        <f t="shared" si="94"/>
        <v>28.774999999999999</v>
      </c>
      <c r="R602" s="20">
        <f t="shared" si="95"/>
        <v>43.375</v>
      </c>
      <c r="S602" s="20">
        <f t="shared" si="96"/>
        <v>53.825000000000003</v>
      </c>
      <c r="T602" s="20">
        <f t="shared" si="97"/>
        <v>39.625</v>
      </c>
      <c r="U602" s="19">
        <f t="shared" si="98"/>
        <v>41.991666666666667</v>
      </c>
      <c r="V602" s="19">
        <f t="shared" si="99"/>
        <v>41.400000000000006</v>
      </c>
    </row>
    <row r="603" spans="1:22" ht="13.5" x14ac:dyDescent="0.25">
      <c r="A603" s="3">
        <f>RSI!A603</f>
        <v>42880</v>
      </c>
      <c r="B603" s="2">
        <f>RSI!B603</f>
        <v>14.1244</v>
      </c>
      <c r="C603" s="2">
        <f>RSI!I603</f>
        <v>61.116624190929478</v>
      </c>
      <c r="D603" s="2">
        <f>MACD!E603</f>
        <v>5.2796387026745606E-3</v>
      </c>
      <c r="E603" s="2">
        <f>MACD!F603</f>
        <v>-1.1193839432237992E-2</v>
      </c>
      <c r="F603" s="2">
        <f>'Moving Avg'!D603</f>
        <v>14.024039999999999</v>
      </c>
      <c r="G603" s="2">
        <f>'Moving Avg'!F603</f>
        <v>13.959425</v>
      </c>
      <c r="H603" s="2">
        <f>'Moving Avg'!G603</f>
        <v>13.893494000000002</v>
      </c>
      <c r="I603" s="2">
        <f>'Moving Avg'!H603</f>
        <v>13.404591499999976</v>
      </c>
      <c r="J603" s="17" t="str">
        <f>OBV!F603</f>
        <v>BULLISH</v>
      </c>
      <c r="K603" s="17" t="str">
        <f>OBV!G603</f>
        <v>STRONG</v>
      </c>
      <c r="L603" s="17" t="str">
        <f>OBV!H603</f>
        <v>CONFIRMED BULLISH</v>
      </c>
      <c r="M603" s="19">
        <f t="shared" si="90"/>
        <v>25</v>
      </c>
      <c r="N603" s="19">
        <f t="shared" si="91"/>
        <v>0</v>
      </c>
      <c r="O603" s="19">
        <f t="shared" si="92"/>
        <v>50</v>
      </c>
      <c r="P603" s="19">
        <f t="shared" si="93"/>
        <v>100</v>
      </c>
      <c r="Q603" s="20">
        <f t="shared" si="94"/>
        <v>31.25</v>
      </c>
      <c r="R603" s="20">
        <f t="shared" si="95"/>
        <v>47.5</v>
      </c>
      <c r="S603" s="20">
        <f t="shared" si="96"/>
        <v>61.25</v>
      </c>
      <c r="T603" s="20">
        <f t="shared" si="97"/>
        <v>43.75</v>
      </c>
      <c r="U603" s="19">
        <f t="shared" si="98"/>
        <v>46.666666666666664</v>
      </c>
      <c r="V603" s="19">
        <f t="shared" si="99"/>
        <v>45.9375</v>
      </c>
    </row>
    <row r="604" spans="1:22" ht="13.5" x14ac:dyDescent="0.25">
      <c r="A604" s="3">
        <f>RSI!A604</f>
        <v>42881</v>
      </c>
      <c r="B604" s="2">
        <f>RSI!B604</f>
        <v>14.168699999999999</v>
      </c>
      <c r="C604" s="2">
        <f>RSI!I604</f>
        <v>63.144652834362859</v>
      </c>
      <c r="D604" s="2">
        <f>MACD!E604</f>
        <v>5.6346764180403852E-4</v>
      </c>
      <c r="E604" s="2">
        <f>MACD!F604</f>
        <v>-8.842378017429587E-3</v>
      </c>
      <c r="F604" s="2">
        <f>'Moving Avg'!D604</f>
        <v>14.05208</v>
      </c>
      <c r="G604" s="2">
        <f>'Moving Avg'!F604</f>
        <v>13.970130000000001</v>
      </c>
      <c r="H604" s="2">
        <f>'Moving Avg'!G604</f>
        <v>13.897480000000003</v>
      </c>
      <c r="I604" s="2">
        <f>'Moving Avg'!H604</f>
        <v>13.409537999999976</v>
      </c>
      <c r="J604" s="17" t="str">
        <f>OBV!F604</f>
        <v>BULLISH</v>
      </c>
      <c r="K604" s="17" t="str">
        <f>OBV!G604</f>
        <v>STRONG</v>
      </c>
      <c r="L604" s="17" t="str">
        <f>OBV!H604</f>
        <v>CONFIRMED BULLISH</v>
      </c>
      <c r="M604" s="19">
        <f t="shared" si="90"/>
        <v>25</v>
      </c>
      <c r="N604" s="19">
        <f t="shared" si="91"/>
        <v>0</v>
      </c>
      <c r="O604" s="19">
        <f t="shared" si="92"/>
        <v>50</v>
      </c>
      <c r="P604" s="19">
        <f t="shared" si="93"/>
        <v>100</v>
      </c>
      <c r="Q604" s="20">
        <f t="shared" si="94"/>
        <v>31.25</v>
      </c>
      <c r="R604" s="20">
        <f t="shared" si="95"/>
        <v>47.5</v>
      </c>
      <c r="S604" s="20">
        <f t="shared" si="96"/>
        <v>61.25</v>
      </c>
      <c r="T604" s="20">
        <f t="shared" si="97"/>
        <v>43.75</v>
      </c>
      <c r="U604" s="19">
        <f t="shared" si="98"/>
        <v>46.666666666666664</v>
      </c>
      <c r="V604" s="19">
        <f t="shared" si="99"/>
        <v>45.9375</v>
      </c>
    </row>
    <row r="605" spans="1:22" ht="13.5" x14ac:dyDescent="0.25">
      <c r="A605" s="3">
        <f>RSI!A605</f>
        <v>42884</v>
      </c>
      <c r="B605" s="2">
        <f>RSI!B605</f>
        <v>14.1023</v>
      </c>
      <c r="C605" s="2">
        <f>RSI!I605</f>
        <v>58.24133047748925</v>
      </c>
      <c r="D605" s="2">
        <f>MACD!E605</f>
        <v>-1.6863315584140892E-2</v>
      </c>
      <c r="E605" s="2">
        <f>MACD!F605</f>
        <v>-1.0446565530771848E-2</v>
      </c>
      <c r="F605" s="2">
        <f>'Moving Avg'!D605</f>
        <v>14.066840000000003</v>
      </c>
      <c r="G605" s="2">
        <f>'Moving Avg'!F605</f>
        <v>13.981205000000003</v>
      </c>
      <c r="H605" s="2">
        <f>'Moving Avg'!G605</f>
        <v>13.900138000000002</v>
      </c>
      <c r="I605" s="2">
        <f>'Moving Avg'!H605</f>
        <v>13.414337499999979</v>
      </c>
      <c r="J605" s="17" t="str">
        <f>OBV!F605</f>
        <v>BULLISH</v>
      </c>
      <c r="K605" s="17" t="str">
        <f>OBV!G605</f>
        <v>STRONG</v>
      </c>
      <c r="L605" s="17" t="str">
        <f>OBV!H605</f>
        <v>CONFIRMED BULLISH</v>
      </c>
      <c r="M605" s="19">
        <f t="shared" si="90"/>
        <v>25</v>
      </c>
      <c r="N605" s="19">
        <f t="shared" si="91"/>
        <v>45</v>
      </c>
      <c r="O605" s="19">
        <f t="shared" si="92"/>
        <v>50</v>
      </c>
      <c r="P605" s="19">
        <f t="shared" si="93"/>
        <v>100</v>
      </c>
      <c r="Q605" s="20">
        <f t="shared" si="94"/>
        <v>47</v>
      </c>
      <c r="R605" s="20">
        <f t="shared" si="95"/>
        <v>56.5</v>
      </c>
      <c r="S605" s="20">
        <f t="shared" si="96"/>
        <v>68</v>
      </c>
      <c r="T605" s="20">
        <f t="shared" si="97"/>
        <v>55</v>
      </c>
      <c r="U605" s="19">
        <f t="shared" si="98"/>
        <v>57.166666666666664</v>
      </c>
      <c r="V605" s="19">
        <f t="shared" si="99"/>
        <v>56.625</v>
      </c>
    </row>
    <row r="606" spans="1:22" ht="13.5" x14ac:dyDescent="0.25">
      <c r="A606" s="3">
        <f>RSI!A606</f>
        <v>42885</v>
      </c>
      <c r="B606" s="2">
        <f>RSI!B606</f>
        <v>14.1023</v>
      </c>
      <c r="C606" s="2">
        <f>RSI!I606</f>
        <v>58.24133047748925</v>
      </c>
      <c r="D606" s="2">
        <f>MACD!E606</f>
        <v>-3.81052304696059E-2</v>
      </c>
      <c r="E606" s="2">
        <f>MACD!F606</f>
        <v>-1.5978298518538658E-2</v>
      </c>
      <c r="F606" s="2">
        <f>'Moving Avg'!D606</f>
        <v>14.105239999999998</v>
      </c>
      <c r="G606" s="2">
        <f>'Moving Avg'!F606</f>
        <v>13.992650000000001</v>
      </c>
      <c r="H606" s="2">
        <f>'Moving Avg'!G606</f>
        <v>13.903092000000001</v>
      </c>
      <c r="I606" s="2">
        <f>'Moving Avg'!H606</f>
        <v>13.41913699999998</v>
      </c>
      <c r="J606" s="17" t="str">
        <f>OBV!F606</f>
        <v>BULLISH</v>
      </c>
      <c r="K606" s="17" t="str">
        <f>OBV!G606</f>
        <v>STRONG</v>
      </c>
      <c r="L606" s="17" t="str">
        <f>OBV!H606</f>
        <v>CONFIRMED BULLISH</v>
      </c>
      <c r="M606" s="19">
        <f t="shared" si="90"/>
        <v>25</v>
      </c>
      <c r="N606" s="19">
        <f t="shared" si="91"/>
        <v>100</v>
      </c>
      <c r="O606" s="19">
        <f t="shared" si="92"/>
        <v>50</v>
      </c>
      <c r="P606" s="19">
        <f t="shared" si="93"/>
        <v>100</v>
      </c>
      <c r="Q606" s="20">
        <f t="shared" si="94"/>
        <v>66.25</v>
      </c>
      <c r="R606" s="20">
        <f t="shared" si="95"/>
        <v>67.5</v>
      </c>
      <c r="S606" s="20">
        <f t="shared" si="96"/>
        <v>76.25</v>
      </c>
      <c r="T606" s="20">
        <f t="shared" si="97"/>
        <v>68.75</v>
      </c>
      <c r="U606" s="19">
        <f t="shared" si="98"/>
        <v>70</v>
      </c>
      <c r="V606" s="19">
        <f t="shared" si="99"/>
        <v>69.6875</v>
      </c>
    </row>
    <row r="607" spans="1:22" ht="13.5" x14ac:dyDescent="0.25">
      <c r="A607" s="3">
        <f>RSI!A607</f>
        <v>42886</v>
      </c>
      <c r="B607" s="2">
        <f>RSI!B607</f>
        <v>14.1023</v>
      </c>
      <c r="C607" s="2">
        <f>RSI!I607</f>
        <v>58.24133047748925</v>
      </c>
      <c r="D607" s="2">
        <f>MACD!E607</f>
        <v>-5.6837725260558969E-2</v>
      </c>
      <c r="E607" s="2">
        <f>MACD!F607</f>
        <v>-2.4150183866942721E-2</v>
      </c>
      <c r="F607" s="2">
        <f>'Moving Avg'!D607</f>
        <v>14.12</v>
      </c>
      <c r="G607" s="2">
        <f>'Moving Avg'!F607</f>
        <v>14.004095000000003</v>
      </c>
      <c r="H607" s="2">
        <f>'Moving Avg'!G607</f>
        <v>13.906046000000002</v>
      </c>
      <c r="I607" s="2">
        <f>'Moving Avg'!H607</f>
        <v>13.423936499999982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  <c r="M607" s="19">
        <f t="shared" si="90"/>
        <v>25</v>
      </c>
      <c r="N607" s="19">
        <f t="shared" si="91"/>
        <v>100</v>
      </c>
      <c r="O607" s="19">
        <f t="shared" si="92"/>
        <v>50</v>
      </c>
      <c r="P607" s="19">
        <f t="shared" si="93"/>
        <v>83.5</v>
      </c>
      <c r="Q607" s="20">
        <f t="shared" si="94"/>
        <v>63.774999999999999</v>
      </c>
      <c r="R607" s="20">
        <f t="shared" si="95"/>
        <v>63.375</v>
      </c>
      <c r="S607" s="20">
        <f t="shared" si="96"/>
        <v>68.825000000000003</v>
      </c>
      <c r="T607" s="20">
        <f t="shared" si="97"/>
        <v>64.625</v>
      </c>
      <c r="U607" s="19">
        <f t="shared" si="98"/>
        <v>65.325000000000003</v>
      </c>
      <c r="V607" s="19">
        <f t="shared" si="99"/>
        <v>65.150000000000006</v>
      </c>
    </row>
    <row r="608" spans="1:22" ht="13.5" x14ac:dyDescent="0.25">
      <c r="A608" s="3">
        <f>RSI!A608</f>
        <v>42887</v>
      </c>
      <c r="B608" s="2">
        <f>RSI!B608</f>
        <v>14.1023</v>
      </c>
      <c r="C608" s="2">
        <f>RSI!I608</f>
        <v>58.24133047748925</v>
      </c>
      <c r="D608" s="2">
        <f>MACD!E608</f>
        <v>-8.2482982145087647E-2</v>
      </c>
      <c r="E608" s="2">
        <f>MACD!F608</f>
        <v>-3.5816743522571706E-2</v>
      </c>
      <c r="F608" s="2">
        <f>'Moving Avg'!D608</f>
        <v>14.11558</v>
      </c>
      <c r="G608" s="2">
        <f>'Moving Avg'!F608</f>
        <v>14.015170000000003</v>
      </c>
      <c r="H608" s="2">
        <f>'Moving Avg'!G608</f>
        <v>13.909294000000003</v>
      </c>
      <c r="I608" s="2">
        <f>'Moving Avg'!H608</f>
        <v>13.428846499999981</v>
      </c>
      <c r="J608" s="17" t="str">
        <f>OBV!F608</f>
        <v>BULLISH</v>
      </c>
      <c r="K608" s="17" t="str">
        <f>OBV!G608</f>
        <v>NEUTRAL</v>
      </c>
      <c r="L608" s="17" t="str">
        <f>OBV!H608</f>
        <v>BULLISH DIVERGENCE</v>
      </c>
      <c r="M608" s="19">
        <f t="shared" si="90"/>
        <v>25</v>
      </c>
      <c r="N608" s="19">
        <f t="shared" si="91"/>
        <v>100</v>
      </c>
      <c r="O608" s="19">
        <f t="shared" si="92"/>
        <v>50</v>
      </c>
      <c r="P608" s="19">
        <f t="shared" si="93"/>
        <v>66.5</v>
      </c>
      <c r="Q608" s="20">
        <f t="shared" si="94"/>
        <v>61.225000000000001</v>
      </c>
      <c r="R608" s="20">
        <f t="shared" si="95"/>
        <v>59.125</v>
      </c>
      <c r="S608" s="20">
        <f t="shared" si="96"/>
        <v>61.174999999999997</v>
      </c>
      <c r="T608" s="20">
        <f t="shared" si="97"/>
        <v>60.375</v>
      </c>
      <c r="U608" s="19">
        <f t="shared" si="98"/>
        <v>60.508333333333326</v>
      </c>
      <c r="V608" s="19">
        <f t="shared" si="99"/>
        <v>60.474999999999994</v>
      </c>
    </row>
    <row r="609" spans="1:22" ht="13.5" x14ac:dyDescent="0.25">
      <c r="A609" s="3">
        <f>RSI!A609</f>
        <v>42888</v>
      </c>
      <c r="B609" s="2">
        <f>RSI!B609</f>
        <v>14.1023</v>
      </c>
      <c r="C609" s="2">
        <f>RSI!I609</f>
        <v>58.241330477489242</v>
      </c>
      <c r="D609" s="2">
        <f>MACD!E609</f>
        <v>-7.3017779052966247E-2</v>
      </c>
      <c r="E609" s="2">
        <f>MACD!F609</f>
        <v>-4.325695062865062E-2</v>
      </c>
      <c r="F609" s="2">
        <f>'Moving Avg'!D609</f>
        <v>14.1023</v>
      </c>
      <c r="G609" s="2">
        <f>'Moving Avg'!F609</f>
        <v>14.018860000000004</v>
      </c>
      <c r="H609" s="2">
        <f>'Moving Avg'!G609</f>
        <v>13.918154000000001</v>
      </c>
      <c r="I609" s="2">
        <f>'Moving Avg'!H609</f>
        <v>13.433756499999982</v>
      </c>
      <c r="J609" s="17" t="str">
        <f>OBV!F609</f>
        <v>BEARISH</v>
      </c>
      <c r="K609" s="17" t="str">
        <f>OBV!G609</f>
        <v>NEUTRAL</v>
      </c>
      <c r="L609" s="17" t="str">
        <f>OBV!H609</f>
        <v>CONFIRMED BEARISH</v>
      </c>
      <c r="M609" s="19">
        <f t="shared" si="90"/>
        <v>25</v>
      </c>
      <c r="N609" s="19">
        <f t="shared" si="91"/>
        <v>100</v>
      </c>
      <c r="O609" s="19">
        <f t="shared" si="92"/>
        <v>50</v>
      </c>
      <c r="P609" s="19">
        <f t="shared" si="93"/>
        <v>16.5</v>
      </c>
      <c r="Q609" s="20">
        <f t="shared" si="94"/>
        <v>53.725000000000001</v>
      </c>
      <c r="R609" s="20">
        <f t="shared" si="95"/>
        <v>46.625</v>
      </c>
      <c r="S609" s="20">
        <f t="shared" si="96"/>
        <v>38.674999999999997</v>
      </c>
      <c r="T609" s="20">
        <f t="shared" si="97"/>
        <v>47.875</v>
      </c>
      <c r="U609" s="19">
        <f t="shared" si="98"/>
        <v>46.341666666666661</v>
      </c>
      <c r="V609" s="19">
        <f t="shared" si="99"/>
        <v>46.724999999999994</v>
      </c>
    </row>
    <row r="610" spans="1:22" ht="13.5" x14ac:dyDescent="0.25">
      <c r="A610" s="3">
        <f>RSI!A610</f>
        <v>42891</v>
      </c>
      <c r="B610" s="2">
        <f>RSI!B610</f>
        <v>14.1761</v>
      </c>
      <c r="C610" s="2">
        <f>RSI!I610</f>
        <v>62.881710229342325</v>
      </c>
      <c r="D610" s="2">
        <f>MACD!E610</f>
        <v>-7.1077602510101201E-2</v>
      </c>
      <c r="E610" s="2">
        <f>MACD!F610</f>
        <v>-4.8821081004940738E-2</v>
      </c>
      <c r="F610" s="2">
        <f>'Moving Avg'!D610</f>
        <v>14.11706</v>
      </c>
      <c r="G610" s="2">
        <f>'Moving Avg'!F610</f>
        <v>14.025505000000004</v>
      </c>
      <c r="H610" s="2">
        <f>'Moving Avg'!G610</f>
        <v>13.924208</v>
      </c>
      <c r="I610" s="2">
        <f>'Moving Avg'!H610</f>
        <v>13.438924999999983</v>
      </c>
      <c r="J610" s="17" t="str">
        <f>OBV!F610</f>
        <v>BULLISH</v>
      </c>
      <c r="K610" s="17" t="str">
        <f>OBV!G610</f>
        <v>NEUTRAL</v>
      </c>
      <c r="L610" s="17" t="str">
        <f>OBV!H610</f>
        <v>CONFIRMED BULLISH</v>
      </c>
      <c r="M610" s="19">
        <f t="shared" si="90"/>
        <v>25</v>
      </c>
      <c r="N610" s="19">
        <f t="shared" si="91"/>
        <v>100</v>
      </c>
      <c r="O610" s="19">
        <f t="shared" si="92"/>
        <v>50</v>
      </c>
      <c r="P610" s="19">
        <f t="shared" si="93"/>
        <v>83.5</v>
      </c>
      <c r="Q610" s="20">
        <f t="shared" si="94"/>
        <v>63.774999999999999</v>
      </c>
      <c r="R610" s="20">
        <f t="shared" si="95"/>
        <v>63.375</v>
      </c>
      <c r="S610" s="20">
        <f t="shared" si="96"/>
        <v>68.825000000000003</v>
      </c>
      <c r="T610" s="20">
        <f t="shared" si="97"/>
        <v>64.625</v>
      </c>
      <c r="U610" s="19">
        <f t="shared" si="98"/>
        <v>65.325000000000003</v>
      </c>
      <c r="V610" s="19">
        <f t="shared" si="99"/>
        <v>65.150000000000006</v>
      </c>
    </row>
    <row r="611" spans="1:22" ht="13.5" x14ac:dyDescent="0.25">
      <c r="A611" s="3">
        <f>RSI!A611</f>
        <v>42892</v>
      </c>
      <c r="B611" s="2">
        <f>RSI!B611</f>
        <v>14.190899999999999</v>
      </c>
      <c r="C611" s="2">
        <f>RSI!I611</f>
        <v>63.751642104466576</v>
      </c>
      <c r="D611" s="2">
        <f>MACD!E611</f>
        <v>-8.9710482967856109E-2</v>
      </c>
      <c r="E611" s="2">
        <f>MACD!F611</f>
        <v>-5.699896139752382E-2</v>
      </c>
      <c r="F611" s="2">
        <f>'Moving Avg'!D611</f>
        <v>14.134780000000001</v>
      </c>
      <c r="G611" s="2">
        <f>'Moving Avg'!F611</f>
        <v>14.033995000000004</v>
      </c>
      <c r="H611" s="2">
        <f>'Moving Avg'!G611</f>
        <v>13.930410000000006</v>
      </c>
      <c r="I611" s="2">
        <f>'Moving Avg'!H611</f>
        <v>13.444203999999983</v>
      </c>
      <c r="J611" s="17" t="str">
        <f>OBV!F611</f>
        <v>BULLISH</v>
      </c>
      <c r="K611" s="17" t="str">
        <f>OBV!G611</f>
        <v>NEUTRAL</v>
      </c>
      <c r="L611" s="17" t="str">
        <f>OBV!H611</f>
        <v>CONFIRMED BULLISH</v>
      </c>
      <c r="M611" s="19">
        <f t="shared" si="90"/>
        <v>25</v>
      </c>
      <c r="N611" s="19">
        <f t="shared" si="91"/>
        <v>100</v>
      </c>
      <c r="O611" s="19">
        <f t="shared" si="92"/>
        <v>50</v>
      </c>
      <c r="P611" s="19">
        <f t="shared" si="93"/>
        <v>83.5</v>
      </c>
      <c r="Q611" s="20">
        <f t="shared" si="94"/>
        <v>63.774999999999999</v>
      </c>
      <c r="R611" s="20">
        <f t="shared" si="95"/>
        <v>63.375</v>
      </c>
      <c r="S611" s="20">
        <f t="shared" si="96"/>
        <v>68.825000000000003</v>
      </c>
      <c r="T611" s="20">
        <f t="shared" si="97"/>
        <v>64.625</v>
      </c>
      <c r="U611" s="19">
        <f t="shared" si="98"/>
        <v>65.325000000000003</v>
      </c>
      <c r="V611" s="19">
        <f t="shared" si="99"/>
        <v>65.150000000000006</v>
      </c>
    </row>
    <row r="612" spans="1:22" ht="13.5" x14ac:dyDescent="0.25">
      <c r="A612" s="3">
        <f>RSI!A612</f>
        <v>42893</v>
      </c>
      <c r="B612" s="2">
        <f>RSI!B612</f>
        <v>14.25</v>
      </c>
      <c r="C612" s="2">
        <f>RSI!I612</f>
        <v>67.07052925528545</v>
      </c>
      <c r="D612" s="2">
        <f>MACD!E612</f>
        <v>-9.2677435087546556E-2</v>
      </c>
      <c r="E612" s="2">
        <f>MACD!F612</f>
        <v>-6.4134656135528378E-2</v>
      </c>
      <c r="F612" s="2">
        <f>'Moving Avg'!D612</f>
        <v>14.164319999999998</v>
      </c>
      <c r="G612" s="2">
        <f>'Moving Avg'!F612</f>
        <v>14.04692</v>
      </c>
      <c r="H612" s="2">
        <f>'Moving Avg'!G612</f>
        <v>13.937794000000004</v>
      </c>
      <c r="I612" s="2">
        <f>'Moving Avg'!H612</f>
        <v>13.449815499999984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  <c r="M612" s="19">
        <f t="shared" si="90"/>
        <v>25</v>
      </c>
      <c r="N612" s="19">
        <f t="shared" si="91"/>
        <v>100</v>
      </c>
      <c r="O612" s="19">
        <f t="shared" si="92"/>
        <v>50</v>
      </c>
      <c r="P612" s="19">
        <f t="shared" si="93"/>
        <v>100</v>
      </c>
      <c r="Q612" s="20">
        <f t="shared" si="94"/>
        <v>66.25</v>
      </c>
      <c r="R612" s="20">
        <f t="shared" si="95"/>
        <v>67.5</v>
      </c>
      <c r="S612" s="20">
        <f t="shared" si="96"/>
        <v>76.25</v>
      </c>
      <c r="T612" s="20">
        <f t="shared" si="97"/>
        <v>68.75</v>
      </c>
      <c r="U612" s="19">
        <f t="shared" si="98"/>
        <v>70</v>
      </c>
      <c r="V612" s="19">
        <f t="shared" si="99"/>
        <v>69.6875</v>
      </c>
    </row>
    <row r="613" spans="1:22" ht="13.5" x14ac:dyDescent="0.25">
      <c r="A613" s="3">
        <f>RSI!A613</f>
        <v>42894</v>
      </c>
      <c r="B613" s="2">
        <f>RSI!B613</f>
        <v>14.3607</v>
      </c>
      <c r="C613" s="2">
        <f>RSI!I613</f>
        <v>72.204201386154708</v>
      </c>
      <c r="D613" s="2">
        <f>MACD!E613</f>
        <v>-8.9916187488014998E-2</v>
      </c>
      <c r="E613" s="2">
        <f>MACD!F613</f>
        <v>-6.9290962406025697E-2</v>
      </c>
      <c r="F613" s="2">
        <f>'Moving Avg'!D613</f>
        <v>14.215999999999999</v>
      </c>
      <c r="G613" s="2">
        <f>'Moving Avg'!F613</f>
        <v>14.065380000000001</v>
      </c>
      <c r="H613" s="2">
        <f>'Moving Avg'!G613</f>
        <v>13.947540000000004</v>
      </c>
      <c r="I613" s="2">
        <f>'Moving Avg'!H613</f>
        <v>13.456017499999987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  <c r="M613" s="19">
        <f t="shared" si="90"/>
        <v>0</v>
      </c>
      <c r="N613" s="19">
        <f t="shared" si="91"/>
        <v>100</v>
      </c>
      <c r="O613" s="19">
        <f t="shared" si="92"/>
        <v>50</v>
      </c>
      <c r="P613" s="19">
        <f t="shared" si="93"/>
        <v>100</v>
      </c>
      <c r="Q613" s="20">
        <f t="shared" si="94"/>
        <v>57.5</v>
      </c>
      <c r="R613" s="20">
        <f t="shared" si="95"/>
        <v>62.5</v>
      </c>
      <c r="S613" s="20">
        <f t="shared" si="96"/>
        <v>72.5</v>
      </c>
      <c r="T613" s="20">
        <f t="shared" si="97"/>
        <v>62.5</v>
      </c>
      <c r="U613" s="19">
        <f t="shared" si="98"/>
        <v>64.166666666666671</v>
      </c>
      <c r="V613" s="19">
        <f t="shared" si="99"/>
        <v>63.75</v>
      </c>
    </row>
    <row r="614" spans="1:22" ht="13.5" x14ac:dyDescent="0.25">
      <c r="A614" s="3">
        <f>RSI!A614</f>
        <v>42895</v>
      </c>
      <c r="B614" s="2">
        <f>RSI!B614</f>
        <v>14.3238</v>
      </c>
      <c r="C614" s="2">
        <f>RSI!I614</f>
        <v>68.377537958730187</v>
      </c>
      <c r="D614" s="2">
        <f>MACD!E614</f>
        <v>-7.9872290508461674E-2</v>
      </c>
      <c r="E614" s="2">
        <f>MACD!F614</f>
        <v>-7.1407228026512892E-2</v>
      </c>
      <c r="F614" s="2">
        <f>'Moving Avg'!D614</f>
        <v>14.260300000000001</v>
      </c>
      <c r="G614" s="2">
        <f>'Moving Avg'!F614</f>
        <v>14.080145000000002</v>
      </c>
      <c r="H614" s="2">
        <f>'Moving Avg'!G614</f>
        <v>13.958616000000005</v>
      </c>
      <c r="I614" s="2">
        <f>'Moving Avg'!H614</f>
        <v>13.46203499999999</v>
      </c>
      <c r="J614" s="17" t="str">
        <f>OBV!F614</f>
        <v>BULLISH</v>
      </c>
      <c r="K614" s="17" t="str">
        <f>OBV!G614</f>
        <v>STRONG</v>
      </c>
      <c r="L614" s="17" t="str">
        <f>OBV!H614</f>
        <v>CONFIRMED BULLISH</v>
      </c>
      <c r="M614" s="19">
        <f t="shared" si="90"/>
        <v>25</v>
      </c>
      <c r="N614" s="19">
        <f t="shared" si="91"/>
        <v>45</v>
      </c>
      <c r="O614" s="19">
        <f t="shared" si="92"/>
        <v>50</v>
      </c>
      <c r="P614" s="19">
        <f t="shared" si="93"/>
        <v>100</v>
      </c>
      <c r="Q614" s="20">
        <f t="shared" si="94"/>
        <v>47</v>
      </c>
      <c r="R614" s="20">
        <f t="shared" si="95"/>
        <v>56.5</v>
      </c>
      <c r="S614" s="20">
        <f t="shared" si="96"/>
        <v>68</v>
      </c>
      <c r="T614" s="20">
        <f t="shared" si="97"/>
        <v>55</v>
      </c>
      <c r="U614" s="19">
        <f t="shared" si="98"/>
        <v>57.166666666666664</v>
      </c>
      <c r="V614" s="19">
        <f t="shared" si="99"/>
        <v>56.625</v>
      </c>
    </row>
    <row r="615" spans="1:22" ht="13.5" x14ac:dyDescent="0.25">
      <c r="A615" s="3">
        <f>RSI!A615</f>
        <v>42898</v>
      </c>
      <c r="B615" s="2">
        <f>RSI!B615</f>
        <v>14.611700000000001</v>
      </c>
      <c r="C615" s="2">
        <f>RSI!I615</f>
        <v>78.120564595277742</v>
      </c>
      <c r="D615" s="2">
        <f>MACD!E615</f>
        <v>-0.10440174682922887</v>
      </c>
      <c r="E615" s="2">
        <f>MACD!F615</f>
        <v>-7.8006131787056093E-2</v>
      </c>
      <c r="F615" s="2">
        <f>'Moving Avg'!D615</f>
        <v>14.34742</v>
      </c>
      <c r="G615" s="2">
        <f>'Moving Avg'!F615</f>
        <v>14.114844999999999</v>
      </c>
      <c r="H615" s="2">
        <f>'Moving Avg'!G615</f>
        <v>13.974416000000002</v>
      </c>
      <c r="I615" s="2">
        <f>'Moving Avg'!H615</f>
        <v>13.469491999999988</v>
      </c>
      <c r="J615" s="17" t="str">
        <f>OBV!F615</f>
        <v>BULLISH</v>
      </c>
      <c r="K615" s="17" t="str">
        <f>OBV!G615</f>
        <v>STRONG</v>
      </c>
      <c r="L615" s="17" t="str">
        <f>OBV!H615</f>
        <v>CONFIRMED BULLISH</v>
      </c>
      <c r="M615" s="19">
        <f t="shared" si="90"/>
        <v>0</v>
      </c>
      <c r="N615" s="19">
        <f t="shared" si="91"/>
        <v>100</v>
      </c>
      <c r="O615" s="19">
        <f t="shared" si="92"/>
        <v>50</v>
      </c>
      <c r="P615" s="19">
        <f t="shared" si="93"/>
        <v>100</v>
      </c>
      <c r="Q615" s="20">
        <f t="shared" si="94"/>
        <v>57.5</v>
      </c>
      <c r="R615" s="20">
        <f t="shared" si="95"/>
        <v>62.5</v>
      </c>
      <c r="S615" s="20">
        <f t="shared" si="96"/>
        <v>72.5</v>
      </c>
      <c r="T615" s="20">
        <f t="shared" si="97"/>
        <v>62.5</v>
      </c>
      <c r="U615" s="19">
        <f t="shared" si="98"/>
        <v>64.166666666666671</v>
      </c>
      <c r="V615" s="19">
        <f t="shared" si="99"/>
        <v>63.75</v>
      </c>
    </row>
    <row r="616" spans="1:22" ht="13.5" x14ac:dyDescent="0.25">
      <c r="A616" s="3">
        <f>RSI!A616</f>
        <v>42899</v>
      </c>
      <c r="B616" s="2">
        <f>RSI!B616</f>
        <v>14.656000000000001</v>
      </c>
      <c r="C616" s="2">
        <f>RSI!I616</f>
        <v>79.183373779809173</v>
      </c>
      <c r="D616" s="2">
        <f>MACD!E616</f>
        <v>-0.13151682802835474</v>
      </c>
      <c r="E616" s="2">
        <f>MACD!F616</f>
        <v>-8.8708271035315825E-2</v>
      </c>
      <c r="F616" s="2">
        <f>'Moving Avg'!D616</f>
        <v>14.440440000000001</v>
      </c>
      <c r="G616" s="2">
        <f>'Moving Avg'!F616</f>
        <v>14.153605000000002</v>
      </c>
      <c r="H616" s="2">
        <f>'Moving Avg'!G616</f>
        <v>13.991544000000003</v>
      </c>
      <c r="I616" s="2">
        <f>'Moving Avg'!H616</f>
        <v>13.477244499999989</v>
      </c>
      <c r="J616" s="17" t="str">
        <f>OBV!F616</f>
        <v>BULLISH</v>
      </c>
      <c r="K616" s="17" t="str">
        <f>OBV!G616</f>
        <v>STRONG</v>
      </c>
      <c r="L616" s="17" t="str">
        <f>OBV!H616</f>
        <v>CONFIRMED BULLISH</v>
      </c>
      <c r="M616" s="19">
        <f t="shared" si="90"/>
        <v>0</v>
      </c>
      <c r="N616" s="19">
        <f t="shared" si="91"/>
        <v>100</v>
      </c>
      <c r="O616" s="19">
        <f t="shared" si="92"/>
        <v>50</v>
      </c>
      <c r="P616" s="19">
        <f t="shared" si="93"/>
        <v>100</v>
      </c>
      <c r="Q616" s="20">
        <f t="shared" si="94"/>
        <v>57.5</v>
      </c>
      <c r="R616" s="20">
        <f t="shared" si="95"/>
        <v>62.5</v>
      </c>
      <c r="S616" s="20">
        <f t="shared" si="96"/>
        <v>72.5</v>
      </c>
      <c r="T616" s="20">
        <f t="shared" si="97"/>
        <v>62.5</v>
      </c>
      <c r="U616" s="19">
        <f t="shared" si="98"/>
        <v>64.166666666666671</v>
      </c>
      <c r="V616" s="19">
        <f t="shared" si="99"/>
        <v>63.75</v>
      </c>
    </row>
    <row r="617" spans="1:22" ht="13.5" x14ac:dyDescent="0.25">
      <c r="A617" s="3">
        <f>RSI!A617</f>
        <v>42900</v>
      </c>
      <c r="B617" s="2">
        <f>RSI!B617</f>
        <v>14.611700000000001</v>
      </c>
      <c r="C617" s="2">
        <f>RSI!I617</f>
        <v>75.247028158097578</v>
      </c>
      <c r="D617" s="2">
        <f>MACD!E617</f>
        <v>-0.15429056027236143</v>
      </c>
      <c r="E617" s="2">
        <f>MACD!F617</f>
        <v>-0.10182472888272495</v>
      </c>
      <c r="F617" s="2">
        <f>'Moving Avg'!D617</f>
        <v>14.512780000000001</v>
      </c>
      <c r="G617" s="2">
        <f>'Moving Avg'!F617</f>
        <v>14.190149999999999</v>
      </c>
      <c r="H617" s="2">
        <f>'Moving Avg'!G617</f>
        <v>14.007638000000004</v>
      </c>
      <c r="I617" s="2">
        <f>'Moving Avg'!H617</f>
        <v>13.484775499999991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  <c r="M617" s="19">
        <f t="shared" si="90"/>
        <v>0</v>
      </c>
      <c r="N617" s="19">
        <f t="shared" si="91"/>
        <v>100</v>
      </c>
      <c r="O617" s="19">
        <f t="shared" si="92"/>
        <v>50</v>
      </c>
      <c r="P617" s="19">
        <f t="shared" si="93"/>
        <v>83.5</v>
      </c>
      <c r="Q617" s="20">
        <f t="shared" si="94"/>
        <v>55.024999999999999</v>
      </c>
      <c r="R617" s="20">
        <f t="shared" si="95"/>
        <v>58.375</v>
      </c>
      <c r="S617" s="20">
        <f t="shared" si="96"/>
        <v>65.075000000000003</v>
      </c>
      <c r="T617" s="20">
        <f t="shared" si="97"/>
        <v>58.375</v>
      </c>
      <c r="U617" s="19">
        <f t="shared" si="98"/>
        <v>59.491666666666674</v>
      </c>
      <c r="V617" s="19">
        <f t="shared" si="99"/>
        <v>59.212500000000006</v>
      </c>
    </row>
    <row r="618" spans="1:22" ht="13.5" x14ac:dyDescent="0.25">
      <c r="A618" s="3">
        <f>RSI!A618</f>
        <v>42901</v>
      </c>
      <c r="B618" s="2">
        <f>RSI!B618</f>
        <v>14.9145</v>
      </c>
      <c r="C618" s="2">
        <f>RSI!I618</f>
        <v>81.878279370537939</v>
      </c>
      <c r="D618" s="2">
        <f>MACD!E618</f>
        <v>-0.19860968883649832</v>
      </c>
      <c r="E618" s="2">
        <f>MACD!F618</f>
        <v>-0.12118172087347963</v>
      </c>
      <c r="F618" s="2">
        <f>'Moving Avg'!D618</f>
        <v>14.62354</v>
      </c>
      <c r="G618" s="2">
        <f>'Moving Avg'!F618</f>
        <v>14.24479</v>
      </c>
      <c r="H618" s="2">
        <f>'Moving Avg'!G618</f>
        <v>14.030084000000002</v>
      </c>
      <c r="I618" s="2">
        <f>'Moving Avg'!H618</f>
        <v>13.492897499999993</v>
      </c>
      <c r="J618" s="17" t="str">
        <f>OBV!F618</f>
        <v>BULLISH</v>
      </c>
      <c r="K618" s="17" t="str">
        <f>OBV!G618</f>
        <v>STRONG</v>
      </c>
      <c r="L618" s="17" t="str">
        <f>OBV!H618</f>
        <v>CONFIRMED BULLISH</v>
      </c>
      <c r="M618" s="19">
        <f t="shared" si="90"/>
        <v>0</v>
      </c>
      <c r="N618" s="19">
        <f t="shared" si="91"/>
        <v>100</v>
      </c>
      <c r="O618" s="19">
        <f t="shared" si="92"/>
        <v>50</v>
      </c>
      <c r="P618" s="19">
        <f t="shared" si="93"/>
        <v>100</v>
      </c>
      <c r="Q618" s="20">
        <f t="shared" si="94"/>
        <v>57.5</v>
      </c>
      <c r="R618" s="20">
        <f t="shared" si="95"/>
        <v>62.5</v>
      </c>
      <c r="S618" s="20">
        <f t="shared" si="96"/>
        <v>72.5</v>
      </c>
      <c r="T618" s="20">
        <f t="shared" si="97"/>
        <v>62.5</v>
      </c>
      <c r="U618" s="19">
        <f t="shared" si="98"/>
        <v>64.166666666666671</v>
      </c>
      <c r="V618" s="19">
        <f t="shared" si="99"/>
        <v>63.75</v>
      </c>
    </row>
    <row r="619" spans="1:22" ht="13.5" x14ac:dyDescent="0.25">
      <c r="A619" s="3">
        <f>RSI!A619</f>
        <v>42902</v>
      </c>
      <c r="B619" s="2">
        <f>RSI!B619</f>
        <v>14.729900000000001</v>
      </c>
      <c r="C619" s="2">
        <f>RSI!I619</f>
        <v>69.631200254401577</v>
      </c>
      <c r="D619" s="2">
        <f>MACD!E619</f>
        <v>-0.22665106091567999</v>
      </c>
      <c r="E619" s="2">
        <f>MACD!F619</f>
        <v>-0.14227558888191971</v>
      </c>
      <c r="F619" s="2">
        <f>'Moving Avg'!D619</f>
        <v>14.704760000000002</v>
      </c>
      <c r="G619" s="2">
        <f>'Moving Avg'!F619</f>
        <v>14.279860000000003</v>
      </c>
      <c r="H619" s="2">
        <f>'Moving Avg'!G619</f>
        <v>14.048986000000005</v>
      </c>
      <c r="I619" s="2">
        <f>'Moving Avg'!H619</f>
        <v>13.500539499999991</v>
      </c>
      <c r="J619" s="17" t="str">
        <f>OBV!F619</f>
        <v>BULLISH</v>
      </c>
      <c r="K619" s="17" t="str">
        <f>OBV!G619</f>
        <v>STRONG</v>
      </c>
      <c r="L619" s="17" t="str">
        <f>OBV!H619</f>
        <v>CONFIRMED BULLISH</v>
      </c>
      <c r="M619" s="19">
        <f t="shared" si="90"/>
        <v>25</v>
      </c>
      <c r="N619" s="19">
        <f t="shared" si="91"/>
        <v>100</v>
      </c>
      <c r="O619" s="19">
        <f t="shared" si="92"/>
        <v>50</v>
      </c>
      <c r="P619" s="19">
        <f t="shared" si="93"/>
        <v>100</v>
      </c>
      <c r="Q619" s="20">
        <f t="shared" si="94"/>
        <v>66.25</v>
      </c>
      <c r="R619" s="20">
        <f t="shared" si="95"/>
        <v>67.5</v>
      </c>
      <c r="S619" s="20">
        <f t="shared" si="96"/>
        <v>76.25</v>
      </c>
      <c r="T619" s="20">
        <f t="shared" si="97"/>
        <v>68.75</v>
      </c>
      <c r="U619" s="19">
        <f t="shared" si="98"/>
        <v>70</v>
      </c>
      <c r="V619" s="19">
        <f t="shared" si="99"/>
        <v>69.6875</v>
      </c>
    </row>
    <row r="620" spans="1:22" ht="13.5" x14ac:dyDescent="0.25">
      <c r="A620" s="3">
        <f>RSI!A620</f>
        <v>42905</v>
      </c>
      <c r="B620" s="2">
        <f>RSI!B620</f>
        <v>15.579000000000001</v>
      </c>
      <c r="C620" s="2">
        <f>RSI!I620</f>
        <v>82.555964074130458</v>
      </c>
      <c r="D620" s="2">
        <f>MACD!E620</f>
        <v>-0.30473246569662571</v>
      </c>
      <c r="E620" s="2">
        <f>MACD!F620</f>
        <v>-0.17476696424486093</v>
      </c>
      <c r="F620" s="2">
        <f>'Moving Avg'!D620</f>
        <v>14.89822</v>
      </c>
      <c r="G620" s="2">
        <f>'Moving Avg'!F620</f>
        <v>14.357385000000003</v>
      </c>
      <c r="H620" s="2">
        <f>'Moving Avg'!G620</f>
        <v>14.084574000000002</v>
      </c>
      <c r="I620" s="2">
        <f>'Moving Avg'!H620</f>
        <v>13.511983999999993</v>
      </c>
      <c r="J620" s="17" t="str">
        <f>OBV!F620</f>
        <v>BULLISH</v>
      </c>
      <c r="K620" s="17" t="str">
        <f>OBV!G620</f>
        <v>STRONG</v>
      </c>
      <c r="L620" s="17" t="str">
        <f>OBV!H620</f>
        <v>CONFIRMED BULLISH</v>
      </c>
      <c r="M620" s="19">
        <f t="shared" si="90"/>
        <v>0</v>
      </c>
      <c r="N620" s="19">
        <f t="shared" si="91"/>
        <v>100</v>
      </c>
      <c r="O620" s="19">
        <f t="shared" si="92"/>
        <v>50</v>
      </c>
      <c r="P620" s="19">
        <f t="shared" si="93"/>
        <v>100</v>
      </c>
      <c r="Q620" s="20">
        <f t="shared" si="94"/>
        <v>57.5</v>
      </c>
      <c r="R620" s="20">
        <f t="shared" si="95"/>
        <v>62.5</v>
      </c>
      <c r="S620" s="20">
        <f t="shared" si="96"/>
        <v>72.5</v>
      </c>
      <c r="T620" s="20">
        <f t="shared" si="97"/>
        <v>62.5</v>
      </c>
      <c r="U620" s="19">
        <f t="shared" si="98"/>
        <v>64.166666666666671</v>
      </c>
      <c r="V620" s="19">
        <f t="shared" si="99"/>
        <v>63.75</v>
      </c>
    </row>
    <row r="621" spans="1:22" ht="13.5" x14ac:dyDescent="0.25">
      <c r="A621" s="3">
        <f>RSI!A621</f>
        <v>42906</v>
      </c>
      <c r="B621" s="2">
        <f>RSI!B621</f>
        <v>15.726599999999999</v>
      </c>
      <c r="C621" s="2">
        <f>RSI!I621</f>
        <v>83.843212037544532</v>
      </c>
      <c r="D621" s="2">
        <f>MACD!E621</f>
        <v>-0.38707849547432716</v>
      </c>
      <c r="E621" s="2">
        <f>MACD!F621</f>
        <v>-0.21722927049075419</v>
      </c>
      <c r="F621" s="2">
        <f>'Moving Avg'!D621</f>
        <v>15.11234</v>
      </c>
      <c r="G621" s="2">
        <f>'Moving Avg'!F621</f>
        <v>14.448200000000003</v>
      </c>
      <c r="H621" s="2">
        <f>'Moving Avg'!G621</f>
        <v>14.123114000000001</v>
      </c>
      <c r="I621" s="2">
        <f>'Moving Avg'!H621</f>
        <v>13.524203499999993</v>
      </c>
      <c r="J621" s="17" t="str">
        <f>OBV!F621</f>
        <v>BULLISH</v>
      </c>
      <c r="K621" s="17" t="str">
        <f>OBV!G621</f>
        <v>STRONG</v>
      </c>
      <c r="L621" s="17" t="str">
        <f>OBV!H621</f>
        <v>CONFIRMED BULLISH</v>
      </c>
      <c r="M621" s="19">
        <f t="shared" si="90"/>
        <v>0</v>
      </c>
      <c r="N621" s="19">
        <f t="shared" si="91"/>
        <v>100</v>
      </c>
      <c r="O621" s="19">
        <f t="shared" si="92"/>
        <v>50</v>
      </c>
      <c r="P621" s="19">
        <f t="shared" si="93"/>
        <v>100</v>
      </c>
      <c r="Q621" s="20">
        <f t="shared" si="94"/>
        <v>57.5</v>
      </c>
      <c r="R621" s="20">
        <f t="shared" si="95"/>
        <v>62.5</v>
      </c>
      <c r="S621" s="20">
        <f t="shared" si="96"/>
        <v>72.5</v>
      </c>
      <c r="T621" s="20">
        <f t="shared" si="97"/>
        <v>62.5</v>
      </c>
      <c r="U621" s="19">
        <f t="shared" si="98"/>
        <v>64.166666666666671</v>
      </c>
      <c r="V621" s="19">
        <f t="shared" si="99"/>
        <v>63.75</v>
      </c>
    </row>
    <row r="622" spans="1:22" ht="13.5" x14ac:dyDescent="0.25">
      <c r="A622" s="3">
        <f>RSI!A622</f>
        <v>42907</v>
      </c>
      <c r="B622" s="2">
        <f>RSI!B622</f>
        <v>15.652799999999999</v>
      </c>
      <c r="C622" s="2">
        <f>RSI!I622</f>
        <v>80.63904389205436</v>
      </c>
      <c r="D622" s="2">
        <f>MACD!E622</f>
        <v>-0.45012534506683721</v>
      </c>
      <c r="E622" s="2">
        <f>MACD!F622</f>
        <v>-0.26380848540597079</v>
      </c>
      <c r="F622" s="2">
        <f>'Moving Avg'!D622</f>
        <v>15.32056</v>
      </c>
      <c r="G622" s="2">
        <f>'Moving Avg'!F622</f>
        <v>14.529415000000006</v>
      </c>
      <c r="H622" s="2">
        <f>'Moving Avg'!G622</f>
        <v>14.160177999999998</v>
      </c>
      <c r="I622" s="2">
        <f>'Moving Avg'!H622</f>
        <v>13.536238499999993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  <c r="M622" s="19">
        <f t="shared" si="90"/>
        <v>0</v>
      </c>
      <c r="N622" s="19">
        <f t="shared" si="91"/>
        <v>100</v>
      </c>
      <c r="O622" s="19">
        <f t="shared" si="92"/>
        <v>50</v>
      </c>
      <c r="P622" s="19">
        <f t="shared" si="93"/>
        <v>100</v>
      </c>
      <c r="Q622" s="20">
        <f t="shared" si="94"/>
        <v>57.5</v>
      </c>
      <c r="R622" s="20">
        <f t="shared" si="95"/>
        <v>62.5</v>
      </c>
      <c r="S622" s="20">
        <f t="shared" si="96"/>
        <v>72.5</v>
      </c>
      <c r="T622" s="20">
        <f t="shared" si="97"/>
        <v>62.5</v>
      </c>
      <c r="U622" s="19">
        <f t="shared" si="98"/>
        <v>64.166666666666671</v>
      </c>
      <c r="V622" s="19">
        <f t="shared" si="99"/>
        <v>63.75</v>
      </c>
    </row>
    <row r="623" spans="1:22" ht="13.5" x14ac:dyDescent="0.25">
      <c r="A623" s="3">
        <f>RSI!A623</f>
        <v>42908</v>
      </c>
      <c r="B623" s="2">
        <f>RSI!B623</f>
        <v>15.652799999999999</v>
      </c>
      <c r="C623" s="2">
        <f>RSI!I623</f>
        <v>80.63904389205436</v>
      </c>
      <c r="D623" s="2">
        <f>MACD!E623</f>
        <v>-0.49334694694054804</v>
      </c>
      <c r="E623" s="2">
        <f>MACD!F623</f>
        <v>-0.30971617771288623</v>
      </c>
      <c r="F623" s="2">
        <f>'Moving Avg'!D623</f>
        <v>15.468219999999999</v>
      </c>
      <c r="G623" s="2">
        <f>'Moving Avg'!F623</f>
        <v>14.605835000000004</v>
      </c>
      <c r="H623" s="2">
        <f>'Moving Avg'!G623</f>
        <v>14.197242000000001</v>
      </c>
      <c r="I623" s="2">
        <f>'Moving Avg'!H623</f>
        <v>13.548273499999993</v>
      </c>
      <c r="J623" s="17" t="str">
        <f>OBV!F623</f>
        <v>BULLISH</v>
      </c>
      <c r="K623" s="17" t="str">
        <f>OBV!G623</f>
        <v>STRONG</v>
      </c>
      <c r="L623" s="17" t="str">
        <f>OBV!H623</f>
        <v>CONFIRMED BULLISH</v>
      </c>
      <c r="M623" s="19">
        <f t="shared" si="90"/>
        <v>0</v>
      </c>
      <c r="N623" s="19">
        <f t="shared" si="91"/>
        <v>100</v>
      </c>
      <c r="O623" s="19">
        <f t="shared" si="92"/>
        <v>50</v>
      </c>
      <c r="P623" s="19">
        <f t="shared" si="93"/>
        <v>100</v>
      </c>
      <c r="Q623" s="20">
        <f t="shared" si="94"/>
        <v>57.5</v>
      </c>
      <c r="R623" s="20">
        <f t="shared" si="95"/>
        <v>62.5</v>
      </c>
      <c r="S623" s="20">
        <f t="shared" si="96"/>
        <v>72.5</v>
      </c>
      <c r="T623" s="20">
        <f t="shared" si="97"/>
        <v>62.5</v>
      </c>
      <c r="U623" s="19">
        <f t="shared" si="98"/>
        <v>64.166666666666671</v>
      </c>
      <c r="V623" s="19">
        <f t="shared" si="99"/>
        <v>63.75</v>
      </c>
    </row>
    <row r="624" spans="1:22" ht="13.5" x14ac:dyDescent="0.25">
      <c r="A624" s="3">
        <f>RSI!A624</f>
        <v>42909</v>
      </c>
      <c r="B624" s="2">
        <f>RSI!B624</f>
        <v>15.505100000000001</v>
      </c>
      <c r="C624" s="2">
        <f>RSI!I624</f>
        <v>74.068873530916107</v>
      </c>
      <c r="D624" s="2">
        <f>MACD!E624</f>
        <v>-0.53104880656307785</v>
      </c>
      <c r="E624" s="2">
        <f>MACD!F624</f>
        <v>-0.35398270348292454</v>
      </c>
      <c r="F624" s="2">
        <f>'Moving Avg'!D624</f>
        <v>15.623259999999998</v>
      </c>
      <c r="G624" s="2">
        <f>'Moving Avg'!F624</f>
        <v>14.672655000000002</v>
      </c>
      <c r="H624" s="2">
        <f>'Moving Avg'!G624</f>
        <v>14.232682</v>
      </c>
      <c r="I624" s="2">
        <f>'Moving Avg'!H624</f>
        <v>13.559532999999995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  <c r="M624" s="19">
        <f t="shared" si="90"/>
        <v>0</v>
      </c>
      <c r="N624" s="19">
        <f t="shared" si="91"/>
        <v>100</v>
      </c>
      <c r="O624" s="19">
        <f t="shared" si="92"/>
        <v>50</v>
      </c>
      <c r="P624" s="19">
        <f t="shared" si="93"/>
        <v>100</v>
      </c>
      <c r="Q624" s="20">
        <f t="shared" si="94"/>
        <v>57.5</v>
      </c>
      <c r="R624" s="20">
        <f t="shared" si="95"/>
        <v>62.5</v>
      </c>
      <c r="S624" s="20">
        <f t="shared" si="96"/>
        <v>72.5</v>
      </c>
      <c r="T624" s="20">
        <f t="shared" si="97"/>
        <v>62.5</v>
      </c>
      <c r="U624" s="19">
        <f t="shared" si="98"/>
        <v>64.166666666666671</v>
      </c>
      <c r="V624" s="19">
        <f t="shared" si="99"/>
        <v>63.75</v>
      </c>
    </row>
    <row r="625" spans="1:22" ht="13.5" x14ac:dyDescent="0.25">
      <c r="A625" s="3">
        <f>RSI!A625</f>
        <v>42914</v>
      </c>
      <c r="B625" s="2">
        <f>RSI!B625</f>
        <v>15.726599999999999</v>
      </c>
      <c r="C625" s="2">
        <f>RSI!I625</f>
        <v>77.084260515041706</v>
      </c>
      <c r="D625" s="2">
        <f>MACD!E625</f>
        <v>-0.54011267029511245</v>
      </c>
      <c r="E625" s="2">
        <f>MACD!F625</f>
        <v>-0.39120869684536214</v>
      </c>
      <c r="F625" s="2">
        <f>'Moving Avg'!D625</f>
        <v>15.652779999999998</v>
      </c>
      <c r="G625" s="2">
        <f>'Moving Avg'!F625</f>
        <v>14.753870000000003</v>
      </c>
      <c r="H625" s="2">
        <f>'Moving Avg'!G625</f>
        <v>14.271074</v>
      </c>
      <c r="I625" s="2">
        <f>'Moving Avg'!H625</f>
        <v>13.572084499999994</v>
      </c>
      <c r="J625" s="17" t="str">
        <f>OBV!F625</f>
        <v>BULLISH</v>
      </c>
      <c r="K625" s="17" t="str">
        <f>OBV!G625</f>
        <v>NEUTRAL</v>
      </c>
      <c r="L625" s="17" t="str">
        <f>OBV!H625</f>
        <v>CONFIRMED BULLISH</v>
      </c>
      <c r="M625" s="19">
        <f t="shared" si="90"/>
        <v>0</v>
      </c>
      <c r="N625" s="19">
        <f t="shared" si="91"/>
        <v>100</v>
      </c>
      <c r="O625" s="19">
        <f t="shared" si="92"/>
        <v>50</v>
      </c>
      <c r="P625" s="19">
        <f t="shared" si="93"/>
        <v>83.5</v>
      </c>
      <c r="Q625" s="20">
        <f t="shared" si="94"/>
        <v>55.024999999999999</v>
      </c>
      <c r="R625" s="20">
        <f t="shared" si="95"/>
        <v>58.375</v>
      </c>
      <c r="S625" s="20">
        <f t="shared" si="96"/>
        <v>65.075000000000003</v>
      </c>
      <c r="T625" s="20">
        <f t="shared" si="97"/>
        <v>58.375</v>
      </c>
      <c r="U625" s="19">
        <f t="shared" si="98"/>
        <v>59.491666666666674</v>
      </c>
      <c r="V625" s="19">
        <f t="shared" si="99"/>
        <v>59.212500000000006</v>
      </c>
    </row>
    <row r="626" spans="1:22" ht="13.5" x14ac:dyDescent="0.25">
      <c r="A626" s="3">
        <f>RSI!A626</f>
        <v>42915</v>
      </c>
      <c r="B626" s="2">
        <f>RSI!B626</f>
        <v>15.9481</v>
      </c>
      <c r="C626" s="2">
        <f>RSI!I626</f>
        <v>79.634606814311326</v>
      </c>
      <c r="D626" s="2">
        <f>MACD!E626</f>
        <v>-0.56335629378550856</v>
      </c>
      <c r="E626" s="2">
        <f>MACD!F626</f>
        <v>-0.42563821623339143</v>
      </c>
      <c r="F626" s="2">
        <f>'Moving Avg'!D626</f>
        <v>15.69708</v>
      </c>
      <c r="G626" s="2">
        <f>'Moving Avg'!F626</f>
        <v>14.846160000000003</v>
      </c>
      <c r="H626" s="2">
        <f>'Moving Avg'!G626</f>
        <v>14.313896</v>
      </c>
      <c r="I626" s="2">
        <f>'Moving Avg'!H626</f>
        <v>13.585743499999994</v>
      </c>
      <c r="J626" s="17" t="str">
        <f>OBV!F626</f>
        <v>BULLISH</v>
      </c>
      <c r="K626" s="17" t="str">
        <f>OBV!G626</f>
        <v>NEUTRAL</v>
      </c>
      <c r="L626" s="17" t="str">
        <f>OBV!H626</f>
        <v>CONFIRMED BULLISH</v>
      </c>
      <c r="M626" s="19">
        <f t="shared" si="90"/>
        <v>0</v>
      </c>
      <c r="N626" s="19">
        <f t="shared" si="91"/>
        <v>100</v>
      </c>
      <c r="O626" s="19">
        <f t="shared" si="92"/>
        <v>50</v>
      </c>
      <c r="P626" s="19">
        <f t="shared" si="93"/>
        <v>83.5</v>
      </c>
      <c r="Q626" s="20">
        <f t="shared" si="94"/>
        <v>55.024999999999999</v>
      </c>
      <c r="R626" s="20">
        <f t="shared" si="95"/>
        <v>58.375</v>
      </c>
      <c r="S626" s="20">
        <f t="shared" si="96"/>
        <v>65.075000000000003</v>
      </c>
      <c r="T626" s="20">
        <f t="shared" si="97"/>
        <v>58.375</v>
      </c>
      <c r="U626" s="19">
        <f t="shared" si="98"/>
        <v>59.491666666666674</v>
      </c>
      <c r="V626" s="19">
        <f t="shared" si="99"/>
        <v>59.212500000000006</v>
      </c>
    </row>
    <row r="627" spans="1:22" ht="13.5" x14ac:dyDescent="0.25">
      <c r="A627" s="3">
        <f>RSI!A627</f>
        <v>42916</v>
      </c>
      <c r="B627" s="2">
        <f>RSI!B627</f>
        <v>16.243500000000001</v>
      </c>
      <c r="C627" s="2">
        <f>RSI!I627</f>
        <v>82.441211635679394</v>
      </c>
      <c r="D627" s="2">
        <f>MACD!E627</f>
        <v>-0.61856874758812097</v>
      </c>
      <c r="E627" s="2">
        <f>MACD!F627</f>
        <v>-0.46422432250433737</v>
      </c>
      <c r="F627" s="2">
        <f>'Moving Avg'!D627</f>
        <v>15.81522</v>
      </c>
      <c r="G627" s="2">
        <f>'Moving Avg'!F627</f>
        <v>14.953219999999998</v>
      </c>
      <c r="H627" s="2">
        <f>'Moving Avg'!G627</f>
        <v>14.362626000000001</v>
      </c>
      <c r="I627" s="2">
        <f>'Moving Avg'!H627</f>
        <v>13.600731999999994</v>
      </c>
      <c r="J627" s="17" t="str">
        <f>OBV!F627</f>
        <v>BULLISH</v>
      </c>
      <c r="K627" s="17" t="str">
        <f>OBV!G627</f>
        <v>STRONG</v>
      </c>
      <c r="L627" s="17" t="str">
        <f>OBV!H627</f>
        <v>CONFIRMED BULLISH</v>
      </c>
      <c r="M627" s="19">
        <f t="shared" si="90"/>
        <v>0</v>
      </c>
      <c r="N627" s="19">
        <f t="shared" si="91"/>
        <v>100</v>
      </c>
      <c r="O627" s="19">
        <f t="shared" si="92"/>
        <v>50</v>
      </c>
      <c r="P627" s="19">
        <f t="shared" si="93"/>
        <v>100</v>
      </c>
      <c r="Q627" s="20">
        <f t="shared" si="94"/>
        <v>57.5</v>
      </c>
      <c r="R627" s="20">
        <f t="shared" si="95"/>
        <v>62.5</v>
      </c>
      <c r="S627" s="20">
        <f t="shared" si="96"/>
        <v>72.5</v>
      </c>
      <c r="T627" s="20">
        <f t="shared" si="97"/>
        <v>62.5</v>
      </c>
      <c r="U627" s="19">
        <f t="shared" si="98"/>
        <v>64.166666666666671</v>
      </c>
      <c r="V627" s="19">
        <f t="shared" si="99"/>
        <v>63.75</v>
      </c>
    </row>
    <row r="628" spans="1:22" ht="13.5" x14ac:dyDescent="0.25">
      <c r="A628" s="3">
        <f>RSI!A628</f>
        <v>42919</v>
      </c>
      <c r="B628" s="2">
        <f>RSI!B628</f>
        <v>16.8598</v>
      </c>
      <c r="C628" s="2">
        <f>RSI!I628</f>
        <v>86.592644016538102</v>
      </c>
      <c r="D628" s="2">
        <f>MACD!E628</f>
        <v>-0.67244039945525991</v>
      </c>
      <c r="E628" s="2">
        <f>MACD!F628</f>
        <v>-0.50586753789452188</v>
      </c>
      <c r="F628" s="2">
        <f>'Moving Avg'!D628</f>
        <v>16.056619999999999</v>
      </c>
      <c r="G628" s="2">
        <f>'Moving Avg'!F628</f>
        <v>15.091095000000001</v>
      </c>
      <c r="H628" s="2">
        <f>'Moving Avg'!G628</f>
        <v>14.422205999999999</v>
      </c>
      <c r="I628" s="2">
        <f>'Moving Avg'!H628</f>
        <v>13.618838999999996</v>
      </c>
      <c r="J628" s="17" t="str">
        <f>OBV!F628</f>
        <v>BULLISH</v>
      </c>
      <c r="K628" s="17" t="str">
        <f>OBV!G628</f>
        <v>STRONG</v>
      </c>
      <c r="L628" s="17" t="str">
        <f>OBV!H628</f>
        <v>CONFIRMED BULLISH</v>
      </c>
      <c r="M628" s="19">
        <f t="shared" si="90"/>
        <v>0</v>
      </c>
      <c r="N628" s="19">
        <f t="shared" si="91"/>
        <v>100</v>
      </c>
      <c r="O628" s="19">
        <f t="shared" si="92"/>
        <v>50</v>
      </c>
      <c r="P628" s="19">
        <f t="shared" si="93"/>
        <v>100</v>
      </c>
      <c r="Q628" s="20">
        <f t="shared" si="94"/>
        <v>57.5</v>
      </c>
      <c r="R628" s="20">
        <f t="shared" si="95"/>
        <v>62.5</v>
      </c>
      <c r="S628" s="20">
        <f t="shared" si="96"/>
        <v>72.5</v>
      </c>
      <c r="T628" s="20">
        <f t="shared" si="97"/>
        <v>62.5</v>
      </c>
      <c r="U628" s="19">
        <f t="shared" si="98"/>
        <v>64.166666666666671</v>
      </c>
      <c r="V628" s="19">
        <f t="shared" si="99"/>
        <v>63.75</v>
      </c>
    </row>
    <row r="629" spans="1:22" ht="13.5" x14ac:dyDescent="0.25">
      <c r="A629" s="3">
        <f>RSI!A629</f>
        <v>42920</v>
      </c>
      <c r="B629" s="2">
        <f>RSI!B629</f>
        <v>17.3155</v>
      </c>
      <c r="C629" s="2">
        <f>RSI!I629</f>
        <v>88.71688582090232</v>
      </c>
      <c r="D629" s="2">
        <f>MACD!E629</f>
        <v>-0.79130861217788606</v>
      </c>
      <c r="E629" s="2">
        <f>MACD!F629</f>
        <v>-0.5629557527511948</v>
      </c>
      <c r="F629" s="2">
        <f>'Moving Avg'!D629</f>
        <v>16.418699999999998</v>
      </c>
      <c r="G629" s="2">
        <f>'Moving Avg'!F629</f>
        <v>15.251754999999999</v>
      </c>
      <c r="H629" s="2">
        <f>'Moving Avg'!G629</f>
        <v>14.489571999999999</v>
      </c>
      <c r="I629" s="2">
        <f>'Moving Avg'!H629</f>
        <v>13.639334999999996</v>
      </c>
      <c r="J629" s="17" t="str">
        <f>OBV!F629</f>
        <v>BULLISH</v>
      </c>
      <c r="K629" s="17" t="str">
        <f>OBV!G629</f>
        <v>STRONG</v>
      </c>
      <c r="L629" s="17" t="str">
        <f>OBV!H629</f>
        <v>CONFIRMED BULLISH</v>
      </c>
      <c r="M629" s="19">
        <f t="shared" si="90"/>
        <v>0</v>
      </c>
      <c r="N629" s="19">
        <f t="shared" si="91"/>
        <v>100</v>
      </c>
      <c r="O629" s="19">
        <f t="shared" si="92"/>
        <v>50</v>
      </c>
      <c r="P629" s="19">
        <f t="shared" si="93"/>
        <v>100</v>
      </c>
      <c r="Q629" s="20">
        <f t="shared" si="94"/>
        <v>57.5</v>
      </c>
      <c r="R629" s="20">
        <f t="shared" si="95"/>
        <v>62.5</v>
      </c>
      <c r="S629" s="20">
        <f t="shared" si="96"/>
        <v>72.5</v>
      </c>
      <c r="T629" s="20">
        <f t="shared" si="97"/>
        <v>62.5</v>
      </c>
      <c r="U629" s="19">
        <f t="shared" si="98"/>
        <v>64.166666666666671</v>
      </c>
      <c r="V629" s="19">
        <f t="shared" si="99"/>
        <v>63.75</v>
      </c>
    </row>
    <row r="630" spans="1:22" ht="13.5" x14ac:dyDescent="0.25">
      <c r="A630" s="3">
        <f>RSI!A630</f>
        <v>42921</v>
      </c>
      <c r="B630" s="2">
        <f>RSI!B630</f>
        <v>17.619299999999999</v>
      </c>
      <c r="C630" s="2">
        <f>RSI!I630</f>
        <v>89.869264493247258</v>
      </c>
      <c r="D630" s="2">
        <f>MACD!E630</f>
        <v>-0.79675967784743307</v>
      </c>
      <c r="E630" s="2">
        <f>MACD!F630</f>
        <v>-0.60971653777044255</v>
      </c>
      <c r="F630" s="2">
        <f>'Moving Avg'!D630</f>
        <v>16.797239999999999</v>
      </c>
      <c r="G630" s="2">
        <f>'Moving Avg'!F630</f>
        <v>15.423914999999999</v>
      </c>
      <c r="H630" s="2">
        <f>'Moving Avg'!G630</f>
        <v>14.563013999999995</v>
      </c>
      <c r="I630" s="2">
        <f>'Moving Avg'!H630</f>
        <v>13.661423999999995</v>
      </c>
      <c r="J630" s="17" t="str">
        <f>OBV!F630</f>
        <v>BULLISH</v>
      </c>
      <c r="K630" s="17" t="str">
        <f>OBV!G630</f>
        <v>STRONG</v>
      </c>
      <c r="L630" s="17" t="str">
        <f>OBV!H630</f>
        <v>CONFIRMED BULLISH</v>
      </c>
      <c r="M630" s="19">
        <f t="shared" si="90"/>
        <v>0</v>
      </c>
      <c r="N630" s="19">
        <f t="shared" si="91"/>
        <v>100</v>
      </c>
      <c r="O630" s="19">
        <f t="shared" si="92"/>
        <v>50</v>
      </c>
      <c r="P630" s="19">
        <f t="shared" si="93"/>
        <v>100</v>
      </c>
      <c r="Q630" s="20">
        <f t="shared" si="94"/>
        <v>57.5</v>
      </c>
      <c r="R630" s="20">
        <f t="shared" si="95"/>
        <v>62.5</v>
      </c>
      <c r="S630" s="20">
        <f t="shared" si="96"/>
        <v>72.5</v>
      </c>
      <c r="T630" s="20">
        <f t="shared" si="97"/>
        <v>62.5</v>
      </c>
      <c r="U630" s="19">
        <f t="shared" si="98"/>
        <v>64.166666666666671</v>
      </c>
      <c r="V630" s="19">
        <f t="shared" si="99"/>
        <v>63.75</v>
      </c>
    </row>
    <row r="631" spans="1:22" ht="13.5" x14ac:dyDescent="0.25">
      <c r="A631" s="3">
        <f>RSI!A631</f>
        <v>42922</v>
      </c>
      <c r="B631" s="2">
        <f>RSI!B631</f>
        <v>17.634499999999999</v>
      </c>
      <c r="C631" s="2">
        <f>RSI!I631</f>
        <v>89.924709737054769</v>
      </c>
      <c r="D631" s="2">
        <f>MACD!E631</f>
        <v>-0.79362008909454396</v>
      </c>
      <c r="E631" s="2">
        <f>MACD!F631</f>
        <v>-0.64649724803526287</v>
      </c>
      <c r="F631" s="2">
        <f>'Moving Avg'!D631</f>
        <v>17.134520000000002</v>
      </c>
      <c r="G631" s="2">
        <f>'Moving Avg'!F631</f>
        <v>15.596095</v>
      </c>
      <c r="H631" s="2">
        <f>'Moving Avg'!G631</f>
        <v>14.637349999999996</v>
      </c>
      <c r="I631" s="2">
        <f>'Moving Avg'!H631</f>
        <v>13.683884499999998</v>
      </c>
      <c r="J631" s="17" t="str">
        <f>OBV!F631</f>
        <v>BULLISH</v>
      </c>
      <c r="K631" s="17" t="str">
        <f>OBV!G631</f>
        <v>STRONG</v>
      </c>
      <c r="L631" s="17" t="str">
        <f>OBV!H631</f>
        <v>CONFIRMED BULLISH</v>
      </c>
      <c r="M631" s="19">
        <f t="shared" si="90"/>
        <v>0</v>
      </c>
      <c r="N631" s="19">
        <f t="shared" si="91"/>
        <v>100</v>
      </c>
      <c r="O631" s="19">
        <f t="shared" si="92"/>
        <v>50</v>
      </c>
      <c r="P631" s="19">
        <f t="shared" si="93"/>
        <v>100</v>
      </c>
      <c r="Q631" s="20">
        <f t="shared" si="94"/>
        <v>57.5</v>
      </c>
      <c r="R631" s="20">
        <f t="shared" si="95"/>
        <v>62.5</v>
      </c>
      <c r="S631" s="20">
        <f t="shared" si="96"/>
        <v>72.5</v>
      </c>
      <c r="T631" s="20">
        <f t="shared" si="97"/>
        <v>62.5</v>
      </c>
      <c r="U631" s="19">
        <f t="shared" si="98"/>
        <v>64.166666666666671</v>
      </c>
      <c r="V631" s="19">
        <f t="shared" si="99"/>
        <v>63.75</v>
      </c>
    </row>
    <row r="632" spans="1:22" ht="13.5" x14ac:dyDescent="0.25">
      <c r="A632" s="3">
        <f>RSI!A632</f>
        <v>42923</v>
      </c>
      <c r="B632" s="2">
        <f>RSI!B632</f>
        <v>17.239599999999999</v>
      </c>
      <c r="C632" s="2">
        <f>RSI!I632</f>
        <v>77.983358212628744</v>
      </c>
      <c r="D632" s="2">
        <f>MACD!E632</f>
        <v>-0.78596063820159934</v>
      </c>
      <c r="E632" s="2">
        <f>MACD!F632</f>
        <v>-0.67438992606853021</v>
      </c>
      <c r="F632" s="2">
        <f>'Moving Avg'!D632</f>
        <v>17.333739999999999</v>
      </c>
      <c r="G632" s="2">
        <f>'Moving Avg'!F632</f>
        <v>15.745575000000002</v>
      </c>
      <c r="H632" s="2">
        <f>'Moving Avg'!G632</f>
        <v>14.704673999999995</v>
      </c>
      <c r="I632" s="2">
        <f>'Moving Avg'!H632</f>
        <v>13.704443999999993</v>
      </c>
      <c r="J632" s="17" t="str">
        <f>OBV!F632</f>
        <v>BULLISH</v>
      </c>
      <c r="K632" s="17" t="str">
        <f>OBV!G632</f>
        <v>STRONG</v>
      </c>
      <c r="L632" s="17" t="str">
        <f>OBV!H632</f>
        <v>CONFIRMED BULLISH</v>
      </c>
      <c r="M632" s="19">
        <f t="shared" si="90"/>
        <v>0</v>
      </c>
      <c r="N632" s="19">
        <f t="shared" si="91"/>
        <v>100</v>
      </c>
      <c r="O632" s="19">
        <f t="shared" si="92"/>
        <v>50</v>
      </c>
      <c r="P632" s="19">
        <f t="shared" si="93"/>
        <v>100</v>
      </c>
      <c r="Q632" s="20">
        <f t="shared" si="94"/>
        <v>57.5</v>
      </c>
      <c r="R632" s="20">
        <f t="shared" si="95"/>
        <v>62.5</v>
      </c>
      <c r="S632" s="20">
        <f t="shared" si="96"/>
        <v>72.5</v>
      </c>
      <c r="T632" s="20">
        <f t="shared" si="97"/>
        <v>62.5</v>
      </c>
      <c r="U632" s="19">
        <f t="shared" si="98"/>
        <v>64.166666666666671</v>
      </c>
      <c r="V632" s="19">
        <f t="shared" si="99"/>
        <v>63.75</v>
      </c>
    </row>
    <row r="633" spans="1:22" ht="13.5" x14ac:dyDescent="0.25">
      <c r="A633" s="3">
        <f>RSI!A633</f>
        <v>42926</v>
      </c>
      <c r="B633" s="2">
        <f>RSI!B633</f>
        <v>17.429400000000001</v>
      </c>
      <c r="C633" s="2">
        <f>RSI!I633</f>
        <v>79.399314566906639</v>
      </c>
      <c r="D633" s="2">
        <f>MACD!E633</f>
        <v>-0.80314527766494415</v>
      </c>
      <c r="E633" s="2">
        <f>MACD!F633</f>
        <v>-0.70014099638781313</v>
      </c>
      <c r="F633" s="2">
        <f>'Moving Avg'!D633</f>
        <v>17.447659999999999</v>
      </c>
      <c r="G633" s="2">
        <f>'Moving Avg'!F633</f>
        <v>15.899010000000001</v>
      </c>
      <c r="H633" s="2">
        <f>'Moving Avg'!G633</f>
        <v>14.776531999999996</v>
      </c>
      <c r="I633" s="2">
        <f>'Moving Avg'!H633</f>
        <v>13.725952499999995</v>
      </c>
      <c r="J633" s="17" t="str">
        <f>OBV!F633</f>
        <v>BULLISH</v>
      </c>
      <c r="K633" s="17" t="str">
        <f>OBV!G633</f>
        <v>STRONG</v>
      </c>
      <c r="L633" s="17" t="str">
        <f>OBV!H633</f>
        <v>CONFIRMED BULLISH</v>
      </c>
      <c r="M633" s="19">
        <f t="shared" si="90"/>
        <v>0</v>
      </c>
      <c r="N633" s="19">
        <f t="shared" si="91"/>
        <v>100</v>
      </c>
      <c r="O633" s="19">
        <f t="shared" si="92"/>
        <v>50</v>
      </c>
      <c r="P633" s="19">
        <f t="shared" si="93"/>
        <v>100</v>
      </c>
      <c r="Q633" s="20">
        <f t="shared" si="94"/>
        <v>57.5</v>
      </c>
      <c r="R633" s="20">
        <f t="shared" si="95"/>
        <v>62.5</v>
      </c>
      <c r="S633" s="20">
        <f t="shared" si="96"/>
        <v>72.5</v>
      </c>
      <c r="T633" s="20">
        <f t="shared" si="97"/>
        <v>62.5</v>
      </c>
      <c r="U633" s="19">
        <f t="shared" si="98"/>
        <v>64.166666666666671</v>
      </c>
      <c r="V633" s="19">
        <f t="shared" si="99"/>
        <v>63.75</v>
      </c>
    </row>
    <row r="634" spans="1:22" ht="13.5" x14ac:dyDescent="0.25">
      <c r="A634" s="3">
        <f>RSI!A634</f>
        <v>42927</v>
      </c>
      <c r="B634" s="2">
        <f>RSI!B634</f>
        <v>17.543299999999999</v>
      </c>
      <c r="C634" s="2">
        <f>RSI!I634</f>
        <v>80.221381070876731</v>
      </c>
      <c r="D634" s="2">
        <f>MACD!E634</f>
        <v>-0.85886264160158277</v>
      </c>
      <c r="E634" s="2">
        <f>MACD!F634</f>
        <v>-0.73188532543056706</v>
      </c>
      <c r="F634" s="2">
        <f>'Moving Avg'!D634</f>
        <v>17.493220000000001</v>
      </c>
      <c r="G634" s="2">
        <f>'Moving Avg'!F634</f>
        <v>16.059985000000001</v>
      </c>
      <c r="H634" s="2">
        <f>'Moving Avg'!G634</f>
        <v>14.848305999999997</v>
      </c>
      <c r="I634" s="2">
        <f>'Moving Avg'!H634</f>
        <v>13.748030499999995</v>
      </c>
      <c r="J634" s="17" t="str">
        <f>OBV!F634</f>
        <v>BULLISH</v>
      </c>
      <c r="K634" s="17" t="str">
        <f>OBV!G634</f>
        <v>STRONG</v>
      </c>
      <c r="L634" s="17" t="str">
        <f>OBV!H634</f>
        <v>CONFIRMED BULLISH</v>
      </c>
      <c r="M634" s="19">
        <f t="shared" si="90"/>
        <v>0</v>
      </c>
      <c r="N634" s="19">
        <f t="shared" si="91"/>
        <v>100</v>
      </c>
      <c r="O634" s="19">
        <f t="shared" si="92"/>
        <v>50</v>
      </c>
      <c r="P634" s="19">
        <f t="shared" si="93"/>
        <v>100</v>
      </c>
      <c r="Q634" s="20">
        <f t="shared" si="94"/>
        <v>57.5</v>
      </c>
      <c r="R634" s="20">
        <f t="shared" si="95"/>
        <v>62.5</v>
      </c>
      <c r="S634" s="20">
        <f t="shared" si="96"/>
        <v>72.5</v>
      </c>
      <c r="T634" s="20">
        <f t="shared" si="97"/>
        <v>62.5</v>
      </c>
      <c r="U634" s="19">
        <f t="shared" si="98"/>
        <v>64.166666666666671</v>
      </c>
      <c r="V634" s="19">
        <f t="shared" si="99"/>
        <v>63.75</v>
      </c>
    </row>
    <row r="635" spans="1:22" ht="13.5" x14ac:dyDescent="0.25">
      <c r="A635" s="3">
        <f>RSI!A635</f>
        <v>42928</v>
      </c>
      <c r="B635" s="2">
        <f>RSI!B635</f>
        <v>17.467400000000001</v>
      </c>
      <c r="C635" s="2">
        <f>RSI!I635</f>
        <v>77.988035148333353</v>
      </c>
      <c r="D635" s="2">
        <f>MACD!E635</f>
        <v>-0.8762564436419531</v>
      </c>
      <c r="E635" s="2">
        <f>MACD!F635</f>
        <v>-0.76075954907284427</v>
      </c>
      <c r="F635" s="2">
        <f>'Moving Avg'!D635</f>
        <v>17.46284</v>
      </c>
      <c r="G635" s="2">
        <f>'Moving Avg'!F635</f>
        <v>16.202770000000001</v>
      </c>
      <c r="H635" s="2">
        <f>'Moving Avg'!G635</f>
        <v>14.920037999999998</v>
      </c>
      <c r="I635" s="2">
        <f>'Moving Avg'!H635</f>
        <v>13.770208999999992</v>
      </c>
      <c r="J635" s="17" t="str">
        <f>OBV!F635</f>
        <v>BULLISH</v>
      </c>
      <c r="K635" s="17" t="str">
        <f>OBV!G635</f>
        <v>NEUTRAL</v>
      </c>
      <c r="L635" s="17" t="str">
        <f>OBV!H635</f>
        <v>BULLISH DIVERGENCE</v>
      </c>
      <c r="M635" s="19">
        <f t="shared" si="90"/>
        <v>0</v>
      </c>
      <c r="N635" s="19">
        <f t="shared" si="91"/>
        <v>100</v>
      </c>
      <c r="O635" s="19">
        <f t="shared" si="92"/>
        <v>50</v>
      </c>
      <c r="P635" s="19">
        <f t="shared" si="93"/>
        <v>66.5</v>
      </c>
      <c r="Q635" s="20">
        <f t="shared" si="94"/>
        <v>52.475000000000001</v>
      </c>
      <c r="R635" s="20">
        <f t="shared" si="95"/>
        <v>54.125</v>
      </c>
      <c r="S635" s="20">
        <f t="shared" si="96"/>
        <v>57.424999999999997</v>
      </c>
      <c r="T635" s="20">
        <f t="shared" si="97"/>
        <v>54.125</v>
      </c>
      <c r="U635" s="19">
        <f t="shared" si="98"/>
        <v>54.67499999999999</v>
      </c>
      <c r="V635" s="19">
        <f t="shared" si="99"/>
        <v>54.537499999999994</v>
      </c>
    </row>
    <row r="636" spans="1:22" ht="13.5" x14ac:dyDescent="0.25">
      <c r="A636" s="3">
        <f>RSI!A636</f>
        <v>42929</v>
      </c>
      <c r="B636" s="2">
        <f>RSI!B636</f>
        <v>17.520600000000002</v>
      </c>
      <c r="C636" s="2">
        <f>RSI!I636</f>
        <v>78.441086337549692</v>
      </c>
      <c r="D636" s="2">
        <f>MACD!E636</f>
        <v>-0.86960023220757421</v>
      </c>
      <c r="E636" s="2">
        <f>MACD!F636</f>
        <v>-0.78252768569979025</v>
      </c>
      <c r="F636" s="2">
        <f>'Moving Avg'!D636</f>
        <v>17.440059999999999</v>
      </c>
      <c r="G636" s="2">
        <f>'Moving Avg'!F636</f>
        <v>16.346</v>
      </c>
      <c r="H636" s="2">
        <f>'Moving Avg'!G636</f>
        <v>14.992981999999998</v>
      </c>
      <c r="I636" s="2">
        <f>'Moving Avg'!H636</f>
        <v>13.792468999999992</v>
      </c>
      <c r="J636" s="17" t="str">
        <f>OBV!F636</f>
        <v>BULLISH</v>
      </c>
      <c r="K636" s="17" t="str">
        <f>OBV!G636</f>
        <v>NEUTRAL</v>
      </c>
      <c r="L636" s="17" t="str">
        <f>OBV!H636</f>
        <v>BULLISH DIVERGENCE</v>
      </c>
      <c r="M636" s="19">
        <f t="shared" si="90"/>
        <v>0</v>
      </c>
      <c r="N636" s="19">
        <f t="shared" si="91"/>
        <v>100</v>
      </c>
      <c r="O636" s="19">
        <f t="shared" si="92"/>
        <v>50</v>
      </c>
      <c r="P636" s="19">
        <f t="shared" si="93"/>
        <v>66.5</v>
      </c>
      <c r="Q636" s="20">
        <f t="shared" si="94"/>
        <v>52.475000000000001</v>
      </c>
      <c r="R636" s="20">
        <f t="shared" si="95"/>
        <v>54.125</v>
      </c>
      <c r="S636" s="20">
        <f t="shared" si="96"/>
        <v>57.424999999999997</v>
      </c>
      <c r="T636" s="20">
        <f t="shared" si="97"/>
        <v>54.125</v>
      </c>
      <c r="U636" s="19">
        <f t="shared" si="98"/>
        <v>54.67499999999999</v>
      </c>
      <c r="V636" s="19">
        <f t="shared" si="99"/>
        <v>54.537499999999994</v>
      </c>
    </row>
    <row r="637" spans="1:22" ht="13.5" x14ac:dyDescent="0.25">
      <c r="A637" s="3">
        <f>RSI!A637</f>
        <v>42930</v>
      </c>
      <c r="B637" s="2">
        <f>RSI!B637</f>
        <v>17.657299999999999</v>
      </c>
      <c r="C637" s="2">
        <f>RSI!I637</f>
        <v>79.602803763411586</v>
      </c>
      <c r="D637" s="2">
        <f>MACD!E637</f>
        <v>-0.8370752775828354</v>
      </c>
      <c r="E637" s="2">
        <f>MACD!F637</f>
        <v>-0.79343720407639939</v>
      </c>
      <c r="F637" s="2">
        <f>'Moving Avg'!D637</f>
        <v>17.523599999999998</v>
      </c>
      <c r="G637" s="2">
        <f>'Moving Avg'!F637</f>
        <v>16.498280000000001</v>
      </c>
      <c r="H637" s="2">
        <f>'Moving Avg'!G637</f>
        <v>15.068659999999998</v>
      </c>
      <c r="I637" s="2">
        <f>'Moving Avg'!H637</f>
        <v>13.815781499999989</v>
      </c>
      <c r="J637" s="17" t="str">
        <f>OBV!F637</f>
        <v>BULLISH</v>
      </c>
      <c r="K637" s="17" t="str">
        <f>OBV!G637</f>
        <v>STRONG</v>
      </c>
      <c r="L637" s="17" t="str">
        <f>OBV!H637</f>
        <v>CONFIRMED BULLISH</v>
      </c>
      <c r="M637" s="19">
        <f t="shared" si="90"/>
        <v>0</v>
      </c>
      <c r="N637" s="19">
        <f t="shared" si="91"/>
        <v>100</v>
      </c>
      <c r="O637" s="19">
        <f t="shared" si="92"/>
        <v>50</v>
      </c>
      <c r="P637" s="19">
        <f t="shared" si="93"/>
        <v>100</v>
      </c>
      <c r="Q637" s="20">
        <f t="shared" si="94"/>
        <v>57.5</v>
      </c>
      <c r="R637" s="20">
        <f t="shared" si="95"/>
        <v>62.5</v>
      </c>
      <c r="S637" s="20">
        <f t="shared" si="96"/>
        <v>72.5</v>
      </c>
      <c r="T637" s="20">
        <f t="shared" si="97"/>
        <v>62.5</v>
      </c>
      <c r="U637" s="19">
        <f t="shared" si="98"/>
        <v>64.166666666666671</v>
      </c>
      <c r="V637" s="19">
        <f t="shared" si="99"/>
        <v>63.75</v>
      </c>
    </row>
    <row r="638" spans="1:22" ht="13.5" x14ac:dyDescent="0.25">
      <c r="A638" s="3">
        <f>RSI!A638</f>
        <v>42933</v>
      </c>
      <c r="B638" s="2">
        <f>RSI!B638</f>
        <v>17.657299999999999</v>
      </c>
      <c r="C638" s="2">
        <f>RSI!I638</f>
        <v>79.602803763411586</v>
      </c>
      <c r="D638" s="2">
        <f>MACD!E638</f>
        <v>-0.72334974016934517</v>
      </c>
      <c r="E638" s="2">
        <f>MACD!F638</f>
        <v>-0.77941971129498855</v>
      </c>
      <c r="F638" s="2">
        <f>'Moving Avg'!D638</f>
        <v>17.569179999999999</v>
      </c>
      <c r="G638" s="2">
        <f>'Moving Avg'!F638</f>
        <v>16.635420000000003</v>
      </c>
      <c r="H638" s="2">
        <f>'Moving Avg'!G638</f>
        <v>15.144189999999998</v>
      </c>
      <c r="I638" s="2">
        <f>'Moving Avg'!H638</f>
        <v>13.83909399999999</v>
      </c>
      <c r="J638" s="17" t="str">
        <f>OBV!F638</f>
        <v>BULLISH</v>
      </c>
      <c r="K638" s="17" t="str">
        <f>OBV!G638</f>
        <v>NEUTRAL</v>
      </c>
      <c r="L638" s="17" t="str">
        <f>OBV!H638</f>
        <v>CONFIRMED BULLISH</v>
      </c>
      <c r="M638" s="19">
        <f t="shared" si="90"/>
        <v>0</v>
      </c>
      <c r="N638" s="19">
        <f t="shared" si="91"/>
        <v>0</v>
      </c>
      <c r="O638" s="19">
        <f t="shared" si="92"/>
        <v>50</v>
      </c>
      <c r="P638" s="19">
        <f t="shared" si="93"/>
        <v>83.5</v>
      </c>
      <c r="Q638" s="20">
        <f t="shared" si="94"/>
        <v>20.024999999999999</v>
      </c>
      <c r="R638" s="20">
        <f t="shared" si="95"/>
        <v>38.375</v>
      </c>
      <c r="S638" s="20">
        <f t="shared" si="96"/>
        <v>50.075000000000003</v>
      </c>
      <c r="T638" s="20">
        <f t="shared" si="97"/>
        <v>33.375</v>
      </c>
      <c r="U638" s="19">
        <f t="shared" si="98"/>
        <v>36.158333333333331</v>
      </c>
      <c r="V638" s="19">
        <f t="shared" si="99"/>
        <v>35.462499999999999</v>
      </c>
    </row>
    <row r="639" spans="1:22" ht="13.5" x14ac:dyDescent="0.25">
      <c r="A639" s="3">
        <f>RSI!A639</f>
        <v>42934</v>
      </c>
      <c r="B639" s="2">
        <f>RSI!B639</f>
        <v>17.513000000000002</v>
      </c>
      <c r="C639" s="2">
        <f>RSI!I639</f>
        <v>74.676461892189735</v>
      </c>
      <c r="D639" s="2">
        <f>MACD!E639</f>
        <v>-0.55429697165257252</v>
      </c>
      <c r="E639" s="2">
        <f>MACD!F639</f>
        <v>-0.73439516336650534</v>
      </c>
      <c r="F639" s="2">
        <f>'Moving Avg'!D639</f>
        <v>17.563120000000001</v>
      </c>
      <c r="G639" s="2">
        <f>'Moving Avg'!F639</f>
        <v>16.774574999999999</v>
      </c>
      <c r="H639" s="2">
        <f>'Moving Avg'!G639</f>
        <v>15.213880000000001</v>
      </c>
      <c r="I639" s="2">
        <f>'Moving Avg'!H639</f>
        <v>13.861721999999988</v>
      </c>
      <c r="J639" s="17" t="str">
        <f>OBV!F639</f>
        <v>BULLISH</v>
      </c>
      <c r="K639" s="17" t="str">
        <f>OBV!G639</f>
        <v>NEUTRAL</v>
      </c>
      <c r="L639" s="17" t="str">
        <f>OBV!H639</f>
        <v>BULLISH DIVERGENCE</v>
      </c>
      <c r="M639" s="19">
        <f t="shared" si="90"/>
        <v>0</v>
      </c>
      <c r="N639" s="19">
        <f t="shared" si="91"/>
        <v>0</v>
      </c>
      <c r="O639" s="19">
        <f t="shared" si="92"/>
        <v>50</v>
      </c>
      <c r="P639" s="19">
        <f t="shared" si="93"/>
        <v>66.5</v>
      </c>
      <c r="Q639" s="20">
        <f t="shared" si="94"/>
        <v>17.475000000000001</v>
      </c>
      <c r="R639" s="20">
        <f t="shared" si="95"/>
        <v>34.125</v>
      </c>
      <c r="S639" s="20">
        <f t="shared" si="96"/>
        <v>42.424999999999997</v>
      </c>
      <c r="T639" s="20">
        <f t="shared" si="97"/>
        <v>29.125</v>
      </c>
      <c r="U639" s="19">
        <f t="shared" si="98"/>
        <v>31.341666666666669</v>
      </c>
      <c r="V639" s="19">
        <f t="shared" si="99"/>
        <v>30.787500000000001</v>
      </c>
    </row>
    <row r="640" spans="1:22" ht="13.5" x14ac:dyDescent="0.25">
      <c r="A640" s="3">
        <f>RSI!A640</f>
        <v>42935</v>
      </c>
      <c r="B640" s="2">
        <f>RSI!B640</f>
        <v>17.429400000000001</v>
      </c>
      <c r="C640" s="2">
        <f>RSI!I640</f>
        <v>71.900258602369121</v>
      </c>
      <c r="D640" s="2">
        <f>MACD!E640</f>
        <v>-0.36485110490407635</v>
      </c>
      <c r="E640" s="2">
        <f>MACD!F640</f>
        <v>-0.66048635167401959</v>
      </c>
      <c r="F640" s="2">
        <f>'Moving Avg'!D640</f>
        <v>17.555520000000001</v>
      </c>
      <c r="G640" s="2">
        <f>'Moving Avg'!F640</f>
        <v>16.867094999999999</v>
      </c>
      <c r="H640" s="2">
        <f>'Moving Avg'!G640</f>
        <v>15.281604</v>
      </c>
      <c r="I640" s="2">
        <f>'Moving Avg'!H640</f>
        <v>13.884264499999988</v>
      </c>
      <c r="J640" s="17" t="str">
        <f>OBV!F640</f>
        <v>BULLISH</v>
      </c>
      <c r="K640" s="17" t="str">
        <f>OBV!G640</f>
        <v>NEUTRAL</v>
      </c>
      <c r="L640" s="17" t="str">
        <f>OBV!H640</f>
        <v>BULLISH DIVERGENCE</v>
      </c>
      <c r="M640" s="19">
        <f t="shared" si="90"/>
        <v>0</v>
      </c>
      <c r="N640" s="19">
        <f t="shared" si="91"/>
        <v>0</v>
      </c>
      <c r="O640" s="19">
        <f t="shared" si="92"/>
        <v>50</v>
      </c>
      <c r="P640" s="19">
        <f t="shared" si="93"/>
        <v>66.5</v>
      </c>
      <c r="Q640" s="20">
        <f t="shared" si="94"/>
        <v>17.475000000000001</v>
      </c>
      <c r="R640" s="20">
        <f t="shared" si="95"/>
        <v>34.125</v>
      </c>
      <c r="S640" s="20">
        <f t="shared" si="96"/>
        <v>42.424999999999997</v>
      </c>
      <c r="T640" s="20">
        <f t="shared" si="97"/>
        <v>29.125</v>
      </c>
      <c r="U640" s="19">
        <f t="shared" si="98"/>
        <v>31.341666666666669</v>
      </c>
      <c r="V640" s="19">
        <f t="shared" si="99"/>
        <v>30.787500000000001</v>
      </c>
    </row>
    <row r="641" spans="1:22" ht="13.5" x14ac:dyDescent="0.25">
      <c r="A641" s="3">
        <f>RSI!A641</f>
        <v>42936</v>
      </c>
      <c r="B641" s="2">
        <f>RSI!B641</f>
        <v>17.543299999999999</v>
      </c>
      <c r="C641" s="2">
        <f>RSI!I641</f>
        <v>73.353728716582339</v>
      </c>
      <c r="D641" s="2">
        <f>MACD!E641</f>
        <v>-0.21620148161218822</v>
      </c>
      <c r="E641" s="2">
        <f>MACD!F641</f>
        <v>-0.57162937766165334</v>
      </c>
      <c r="F641" s="2">
        <f>'Moving Avg'!D641</f>
        <v>17.56006</v>
      </c>
      <c r="G641" s="2">
        <f>'Moving Avg'!F641</f>
        <v>16.957929999999998</v>
      </c>
      <c r="H641" s="2">
        <f>'Moving Avg'!G641</f>
        <v>15.352048000000002</v>
      </c>
      <c r="I641" s="2">
        <f>'Moving Avg'!H641</f>
        <v>13.90744999999999</v>
      </c>
      <c r="J641" s="17" t="str">
        <f>OBV!F641</f>
        <v>BULLISH</v>
      </c>
      <c r="K641" s="17" t="str">
        <f>OBV!G641</f>
        <v>NEUTRAL</v>
      </c>
      <c r="L641" s="17" t="str">
        <f>OBV!H641</f>
        <v>CONFIRMED BULLISH</v>
      </c>
      <c r="M641" s="19">
        <f t="shared" si="90"/>
        <v>0</v>
      </c>
      <c r="N641" s="19">
        <f t="shared" si="91"/>
        <v>0</v>
      </c>
      <c r="O641" s="19">
        <f t="shared" si="92"/>
        <v>50</v>
      </c>
      <c r="P641" s="19">
        <f t="shared" si="93"/>
        <v>83.5</v>
      </c>
      <c r="Q641" s="20">
        <f t="shared" si="94"/>
        <v>20.024999999999999</v>
      </c>
      <c r="R641" s="20">
        <f t="shared" si="95"/>
        <v>38.375</v>
      </c>
      <c r="S641" s="20">
        <f t="shared" si="96"/>
        <v>50.075000000000003</v>
      </c>
      <c r="T641" s="20">
        <f t="shared" si="97"/>
        <v>33.375</v>
      </c>
      <c r="U641" s="19">
        <f t="shared" si="98"/>
        <v>36.158333333333331</v>
      </c>
      <c r="V641" s="19">
        <f t="shared" si="99"/>
        <v>35.462499999999999</v>
      </c>
    </row>
    <row r="642" spans="1:22" ht="13.5" x14ac:dyDescent="0.25">
      <c r="A642" s="3">
        <f>RSI!A642</f>
        <v>42937</v>
      </c>
      <c r="B642" s="2">
        <f>RSI!B642</f>
        <v>17.657299999999999</v>
      </c>
      <c r="C642" s="2">
        <f>RSI!I642</f>
        <v>74.76088924158384</v>
      </c>
      <c r="D642" s="2">
        <f>MACD!E642</f>
        <v>-0.16543324135088255</v>
      </c>
      <c r="E642" s="2">
        <f>MACD!F642</f>
        <v>-0.49039015039949918</v>
      </c>
      <c r="F642" s="2">
        <f>'Moving Avg'!D642</f>
        <v>17.56006</v>
      </c>
      <c r="G642" s="2">
        <f>'Moving Avg'!F642</f>
        <v>17.058154999999996</v>
      </c>
      <c r="H642" s="2">
        <f>'Moving Avg'!G642</f>
        <v>15.425364</v>
      </c>
      <c r="I642" s="2">
        <f>'Moving Avg'!H642</f>
        <v>13.931759499999989</v>
      </c>
      <c r="J642" s="17" t="str">
        <f>OBV!F642</f>
        <v>BULLISH</v>
      </c>
      <c r="K642" s="17" t="str">
        <f>OBV!G642</f>
        <v>NEUTRAL</v>
      </c>
      <c r="L642" s="17" t="str">
        <f>OBV!H642</f>
        <v>NEUTRAL</v>
      </c>
      <c r="M642" s="19">
        <f t="shared" ref="M642:M705" si="100">IF(C642&lt;30,50, IF(C642&gt;70, 0, 25))</f>
        <v>0</v>
      </c>
      <c r="N642" s="19">
        <f t="shared" ref="N642:N705" si="101">IF(E642-D642&gt;0.02, 100, IF(E642-D642&lt;0,0,45))</f>
        <v>0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49.5</v>
      </c>
      <c r="Q642" s="20">
        <f t="shared" si="94"/>
        <v>14.925000000000001</v>
      </c>
      <c r="R642" s="20">
        <f t="shared" si="95"/>
        <v>29.875</v>
      </c>
      <c r="S642" s="20">
        <f t="shared" si="96"/>
        <v>34.775000000000006</v>
      </c>
      <c r="T642" s="20">
        <f t="shared" si="97"/>
        <v>24.875</v>
      </c>
      <c r="U642" s="19">
        <f t="shared" si="98"/>
        <v>26.525000000000002</v>
      </c>
      <c r="V642" s="19">
        <f t="shared" si="99"/>
        <v>26.112500000000001</v>
      </c>
    </row>
    <row r="643" spans="1:22" ht="13.5" x14ac:dyDescent="0.25">
      <c r="A643" s="3">
        <f>RSI!A643</f>
        <v>42940</v>
      </c>
      <c r="B643" s="2">
        <f>RSI!B643</f>
        <v>17.619299999999999</v>
      </c>
      <c r="C643" s="2">
        <f>RSI!I643</f>
        <v>73.370010692301548</v>
      </c>
      <c r="D643" s="2">
        <f>MACD!E643</f>
        <v>-9.6517574578051324E-2</v>
      </c>
      <c r="E643" s="2">
        <f>MACD!F643</f>
        <v>-0.41161563523520966</v>
      </c>
      <c r="F643" s="2">
        <f>'Moving Avg'!D643</f>
        <v>17.55246</v>
      </c>
      <c r="G643" s="2">
        <f>'Moving Avg'!F643</f>
        <v>17.156479999999995</v>
      </c>
      <c r="H643" s="2">
        <f>'Moving Avg'!G643</f>
        <v>15.497920000000001</v>
      </c>
      <c r="I643" s="2">
        <f>'Moving Avg'!H643</f>
        <v>13.955435999999986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  <c r="M643" s="19">
        <f t="shared" si="100"/>
        <v>0</v>
      </c>
      <c r="N643" s="19">
        <f t="shared" si="101"/>
        <v>0</v>
      </c>
      <c r="O643" s="19">
        <f t="shared" si="102"/>
        <v>50</v>
      </c>
      <c r="P643" s="19">
        <f t="shared" si="103"/>
        <v>16.5</v>
      </c>
      <c r="Q643" s="20">
        <f t="shared" ref="Q643:Q706" si="104">0.35*M643+N643*0.35+O643*0.15+P643*0.15</f>
        <v>9.9749999999999996</v>
      </c>
      <c r="R643" s="20">
        <f t="shared" ref="R643:R706" si="105">M643*0.2+N643*0.2+O643*0.35+P643*0.25</f>
        <v>21.625</v>
      </c>
      <c r="S643" s="20">
        <f t="shared" ref="S643:S706" si="106">M643*0.15+N643*0.15+O643*0.25+P643*0.45</f>
        <v>19.925000000000001</v>
      </c>
      <c r="T643" s="20">
        <f t="shared" ref="T643:T706" si="107">0.25*SUM(M643:P643)</f>
        <v>16.625</v>
      </c>
      <c r="U643" s="19">
        <f t="shared" ref="U643:U706" si="108">SUM(Q643:S643)/3</f>
        <v>17.175000000000001</v>
      </c>
      <c r="V643" s="19">
        <f t="shared" ref="V643:V706" si="109">SUM(Q643:T643)/4</f>
        <v>17.037500000000001</v>
      </c>
    </row>
    <row r="644" spans="1:22" ht="13.5" x14ac:dyDescent="0.25">
      <c r="A644" s="3">
        <f>RSI!A644</f>
        <v>42942</v>
      </c>
      <c r="B644" s="2">
        <f>RSI!B644</f>
        <v>17.649699999999999</v>
      </c>
      <c r="C644" s="2">
        <f>RSI!I644</f>
        <v>73.790112526421098</v>
      </c>
      <c r="D644" s="2">
        <f>MACD!E644</f>
        <v>-2.8316780672525965E-2</v>
      </c>
      <c r="E644" s="2">
        <f>MACD!F644</f>
        <v>-0.33495586432267294</v>
      </c>
      <c r="F644" s="2">
        <f>'Moving Avg'!D644</f>
        <v>17.579799999999999</v>
      </c>
      <c r="G644" s="2">
        <f>'Moving Avg'!F644</f>
        <v>17.263709999999996</v>
      </c>
      <c r="H644" s="2">
        <f>'Moving Avg'!G644</f>
        <v>15.570344</v>
      </c>
      <c r="I644" s="2">
        <f>'Moving Avg'!H644</f>
        <v>13.979633499999986</v>
      </c>
      <c r="J644" s="17" t="str">
        <f>OBV!F644</f>
        <v>BULLISH</v>
      </c>
      <c r="K644" s="17" t="str">
        <f>OBV!G644</f>
        <v>NEUTRAL</v>
      </c>
      <c r="L644" s="17" t="str">
        <f>OBV!H644</f>
        <v>CONFIRMED BULLISH</v>
      </c>
      <c r="M644" s="19">
        <f t="shared" si="100"/>
        <v>0</v>
      </c>
      <c r="N644" s="19">
        <f t="shared" si="101"/>
        <v>0</v>
      </c>
      <c r="O644" s="19">
        <f t="shared" si="102"/>
        <v>50</v>
      </c>
      <c r="P644" s="19">
        <f t="shared" si="103"/>
        <v>83.5</v>
      </c>
      <c r="Q644" s="20">
        <f t="shared" si="104"/>
        <v>20.024999999999999</v>
      </c>
      <c r="R644" s="20">
        <f t="shared" si="105"/>
        <v>38.375</v>
      </c>
      <c r="S644" s="20">
        <f t="shared" si="106"/>
        <v>50.075000000000003</v>
      </c>
      <c r="T644" s="20">
        <f t="shared" si="107"/>
        <v>33.375</v>
      </c>
      <c r="U644" s="19">
        <f t="shared" si="108"/>
        <v>36.158333333333331</v>
      </c>
      <c r="V644" s="19">
        <f t="shared" si="109"/>
        <v>35.462499999999999</v>
      </c>
    </row>
    <row r="645" spans="1:22" ht="13.5" x14ac:dyDescent="0.25">
      <c r="A645" s="3">
        <f>RSI!A645</f>
        <v>42943</v>
      </c>
      <c r="B645" s="2">
        <f>RSI!B645</f>
        <v>17.619299999999999</v>
      </c>
      <c r="C645" s="2">
        <f>RSI!I645</f>
        <v>72.557433012375583</v>
      </c>
      <c r="D645" s="2">
        <f>MACD!E645</f>
        <v>1.4801981283913079E-2</v>
      </c>
      <c r="E645" s="2">
        <f>MACD!F645</f>
        <v>-0.26500429520135571</v>
      </c>
      <c r="F645" s="2">
        <f>'Moving Avg'!D645</f>
        <v>17.617779999999996</v>
      </c>
      <c r="G645" s="2">
        <f>'Moving Avg'!F645</f>
        <v>17.358345</v>
      </c>
      <c r="H645" s="2">
        <f>'Moving Avg'!G645</f>
        <v>15.644375999999999</v>
      </c>
      <c r="I645" s="2">
        <f>'Moving Avg'!H645</f>
        <v>14.003309999999985</v>
      </c>
      <c r="J645" s="17" t="str">
        <f>OBV!F645</f>
        <v>BULLISH</v>
      </c>
      <c r="K645" s="17" t="str">
        <f>OBV!G645</f>
        <v>NEUTRAL</v>
      </c>
      <c r="L645" s="17" t="str">
        <f>OBV!H645</f>
        <v>CONFIRMED BULLISH</v>
      </c>
      <c r="M645" s="19">
        <f t="shared" si="100"/>
        <v>0</v>
      </c>
      <c r="N645" s="19">
        <f t="shared" si="101"/>
        <v>0</v>
      </c>
      <c r="O645" s="19">
        <f t="shared" si="102"/>
        <v>50</v>
      </c>
      <c r="P645" s="19">
        <f t="shared" si="103"/>
        <v>83.5</v>
      </c>
      <c r="Q645" s="20">
        <f t="shared" si="104"/>
        <v>20.024999999999999</v>
      </c>
      <c r="R645" s="20">
        <f t="shared" si="105"/>
        <v>38.375</v>
      </c>
      <c r="S645" s="20">
        <f t="shared" si="106"/>
        <v>50.075000000000003</v>
      </c>
      <c r="T645" s="20">
        <f t="shared" si="107"/>
        <v>33.375</v>
      </c>
      <c r="U645" s="19">
        <f t="shared" si="108"/>
        <v>36.158333333333331</v>
      </c>
      <c r="V645" s="19">
        <f t="shared" si="109"/>
        <v>35.462499999999999</v>
      </c>
    </row>
    <row r="646" spans="1:22" ht="13.5" x14ac:dyDescent="0.25">
      <c r="A646" s="3">
        <f>RSI!A646</f>
        <v>42944</v>
      </c>
      <c r="B646" s="2">
        <f>RSI!B646</f>
        <v>17.505400000000002</v>
      </c>
      <c r="C646" s="2">
        <f>RSI!I646</f>
        <v>67.975593848872478</v>
      </c>
      <c r="D646" s="2">
        <f>MACD!E646</f>
        <v>6.3306401833443715E-2</v>
      </c>
      <c r="E646" s="2">
        <f>MACD!F646</f>
        <v>-0.19934215579439585</v>
      </c>
      <c r="F646" s="2">
        <f>'Moving Avg'!D646</f>
        <v>17.610199999999999</v>
      </c>
      <c r="G646" s="2">
        <f>'Moving Avg'!F646</f>
        <v>17.436209999999999</v>
      </c>
      <c r="H646" s="2">
        <f>'Moving Avg'!G646</f>
        <v>15.716868000000002</v>
      </c>
      <c r="I646" s="2">
        <f>'Moving Avg'!H646</f>
        <v>14.026232499999987</v>
      </c>
      <c r="J646" s="17" t="str">
        <f>OBV!F646</f>
        <v>BEARISH</v>
      </c>
      <c r="K646" s="17" t="str">
        <f>OBV!G646</f>
        <v>NEUTRAL</v>
      </c>
      <c r="L646" s="17" t="str">
        <f>OBV!H646</f>
        <v>CONFIRMED BEARISH</v>
      </c>
      <c r="M646" s="19">
        <f t="shared" si="100"/>
        <v>25</v>
      </c>
      <c r="N646" s="19">
        <f t="shared" si="101"/>
        <v>0</v>
      </c>
      <c r="O646" s="19">
        <f t="shared" si="102"/>
        <v>50</v>
      </c>
      <c r="P646" s="19">
        <f t="shared" si="103"/>
        <v>16.5</v>
      </c>
      <c r="Q646" s="20">
        <f t="shared" si="104"/>
        <v>18.725000000000001</v>
      </c>
      <c r="R646" s="20">
        <f t="shared" si="105"/>
        <v>26.625</v>
      </c>
      <c r="S646" s="20">
        <f t="shared" si="106"/>
        <v>23.675000000000001</v>
      </c>
      <c r="T646" s="20">
        <f t="shared" si="107"/>
        <v>22.875</v>
      </c>
      <c r="U646" s="19">
        <f t="shared" si="108"/>
        <v>23.008333333333336</v>
      </c>
      <c r="V646" s="19">
        <f t="shared" si="109"/>
        <v>22.975000000000001</v>
      </c>
    </row>
    <row r="647" spans="1:22" ht="13.5" x14ac:dyDescent="0.25">
      <c r="A647" s="3">
        <f>RSI!A647</f>
        <v>42947</v>
      </c>
      <c r="B647" s="2">
        <f>RSI!B647</f>
        <v>17.391500000000001</v>
      </c>
      <c r="C647" s="2">
        <f>RSI!I647</f>
        <v>63.647245302235888</v>
      </c>
      <c r="D647" s="2">
        <f>MACD!E647</f>
        <v>0.13022802588981719</v>
      </c>
      <c r="E647" s="2">
        <f>MACD!F647</f>
        <v>-0.13342811945755323</v>
      </c>
      <c r="F647" s="2">
        <f>'Moving Avg'!D647</f>
        <v>17.557040000000001</v>
      </c>
      <c r="G647" s="2">
        <f>'Moving Avg'!F647</f>
        <v>17.49361</v>
      </c>
      <c r="H647" s="2">
        <f>'Moving Avg'!G647</f>
        <v>15.787081999999998</v>
      </c>
      <c r="I647" s="2">
        <f>'Moving Avg'!H647</f>
        <v>14.048732999999988</v>
      </c>
      <c r="J647" s="17" t="str">
        <f>OBV!F647</f>
        <v>BEARISH</v>
      </c>
      <c r="K647" s="17" t="str">
        <f>OBV!G647</f>
        <v>NEUTRAL</v>
      </c>
      <c r="L647" s="17" t="str">
        <f>OBV!H647</f>
        <v>CONFIRMED BEARISH</v>
      </c>
      <c r="M647" s="19">
        <f t="shared" si="100"/>
        <v>25</v>
      </c>
      <c r="N647" s="19">
        <f t="shared" si="101"/>
        <v>0</v>
      </c>
      <c r="O647" s="19">
        <f t="shared" si="102"/>
        <v>50</v>
      </c>
      <c r="P647" s="19">
        <f t="shared" si="103"/>
        <v>16.5</v>
      </c>
      <c r="Q647" s="20">
        <f t="shared" si="104"/>
        <v>18.725000000000001</v>
      </c>
      <c r="R647" s="20">
        <f t="shared" si="105"/>
        <v>26.625</v>
      </c>
      <c r="S647" s="20">
        <f t="shared" si="106"/>
        <v>23.675000000000001</v>
      </c>
      <c r="T647" s="20">
        <f t="shared" si="107"/>
        <v>22.875</v>
      </c>
      <c r="U647" s="19">
        <f t="shared" si="108"/>
        <v>23.008333333333336</v>
      </c>
      <c r="V647" s="19">
        <f t="shared" si="109"/>
        <v>22.975000000000001</v>
      </c>
    </row>
    <row r="648" spans="1:22" ht="13.5" x14ac:dyDescent="0.25">
      <c r="A648" s="3">
        <f>RSI!A648</f>
        <v>42948</v>
      </c>
      <c r="B648" s="2">
        <f>RSI!B648</f>
        <v>17.452200000000001</v>
      </c>
      <c r="C648" s="2">
        <f>RSI!I648</f>
        <v>64.928892084225723</v>
      </c>
      <c r="D648" s="2">
        <f>MACD!E648</f>
        <v>0.17970818119449916</v>
      </c>
      <c r="E648" s="2">
        <f>MACD!F648</f>
        <v>-7.0800859327142751E-2</v>
      </c>
      <c r="F648" s="2">
        <f>'Moving Avg'!D648</f>
        <v>17.523620000000001</v>
      </c>
      <c r="G648" s="2">
        <f>'Moving Avg'!F648</f>
        <v>17.523229999999998</v>
      </c>
      <c r="H648" s="2">
        <f>'Moving Avg'!G648</f>
        <v>15.859691999999997</v>
      </c>
      <c r="I648" s="2">
        <f>'Moving Avg'!H648</f>
        <v>14.071758499999989</v>
      </c>
      <c r="J648" s="17" t="str">
        <f>OBV!F648</f>
        <v>BEARISH</v>
      </c>
      <c r="K648" s="17" t="str">
        <f>OBV!G648</f>
        <v>NEUTRAL</v>
      </c>
      <c r="L648" s="17" t="str">
        <f>OBV!H648</f>
        <v>CONFIRMED BEARISH</v>
      </c>
      <c r="M648" s="19">
        <f t="shared" si="100"/>
        <v>25</v>
      </c>
      <c r="N648" s="19">
        <f t="shared" si="101"/>
        <v>0</v>
      </c>
      <c r="O648" s="19">
        <f t="shared" si="102"/>
        <v>50</v>
      </c>
      <c r="P648" s="19">
        <f t="shared" si="103"/>
        <v>16.5</v>
      </c>
      <c r="Q648" s="20">
        <f t="shared" si="104"/>
        <v>18.725000000000001</v>
      </c>
      <c r="R648" s="20">
        <f t="shared" si="105"/>
        <v>26.625</v>
      </c>
      <c r="S648" s="20">
        <f t="shared" si="106"/>
        <v>23.675000000000001</v>
      </c>
      <c r="T648" s="20">
        <f t="shared" si="107"/>
        <v>22.875</v>
      </c>
      <c r="U648" s="19">
        <f t="shared" si="108"/>
        <v>23.008333333333336</v>
      </c>
      <c r="V648" s="19">
        <f t="shared" si="109"/>
        <v>22.975000000000001</v>
      </c>
    </row>
    <row r="649" spans="1:22" ht="13.5" x14ac:dyDescent="0.25">
      <c r="A649" s="3">
        <f>RSI!A649</f>
        <v>42949</v>
      </c>
      <c r="B649" s="2">
        <f>RSI!B649</f>
        <v>17.3307</v>
      </c>
      <c r="C649" s="2">
        <f>RSI!I649</f>
        <v>60.342937558048213</v>
      </c>
      <c r="D649" s="2">
        <f>MACD!E649</f>
        <v>0.20556405009481082</v>
      </c>
      <c r="E649" s="2">
        <f>MACD!F649</f>
        <v>-1.5527877442752039E-2</v>
      </c>
      <c r="F649" s="2">
        <f>'Moving Avg'!D649</f>
        <v>17.459820000000001</v>
      </c>
      <c r="G649" s="2">
        <f>'Moving Avg'!F649</f>
        <v>17.523990000000001</v>
      </c>
      <c r="H649" s="2">
        <f>'Moving Avg'!G649</f>
        <v>15.925735999999999</v>
      </c>
      <c r="I649" s="2">
        <f>'Moving Avg'!H649</f>
        <v>14.094176499999987</v>
      </c>
      <c r="J649" s="17" t="str">
        <f>OBV!F649</f>
        <v>BEARISH</v>
      </c>
      <c r="K649" s="17" t="str">
        <f>OBV!G649</f>
        <v>NEUTRAL</v>
      </c>
      <c r="L649" s="17" t="str">
        <f>OBV!H649</f>
        <v>CONFIRMED BEARISH</v>
      </c>
      <c r="M649" s="19">
        <f t="shared" si="100"/>
        <v>25</v>
      </c>
      <c r="N649" s="19">
        <f t="shared" si="101"/>
        <v>0</v>
      </c>
      <c r="O649" s="19">
        <f t="shared" si="102"/>
        <v>50</v>
      </c>
      <c r="P649" s="19">
        <f t="shared" si="103"/>
        <v>16.5</v>
      </c>
      <c r="Q649" s="20">
        <f t="shared" si="104"/>
        <v>18.725000000000001</v>
      </c>
      <c r="R649" s="20">
        <f t="shared" si="105"/>
        <v>26.625</v>
      </c>
      <c r="S649" s="20">
        <f t="shared" si="106"/>
        <v>23.675000000000001</v>
      </c>
      <c r="T649" s="20">
        <f t="shared" si="107"/>
        <v>22.875</v>
      </c>
      <c r="U649" s="19">
        <f t="shared" si="108"/>
        <v>23.008333333333336</v>
      </c>
      <c r="V649" s="19">
        <f t="shared" si="109"/>
        <v>22.975000000000001</v>
      </c>
    </row>
    <row r="650" spans="1:22" ht="13.5" x14ac:dyDescent="0.25">
      <c r="A650" s="3">
        <f>RSI!A650</f>
        <v>42950</v>
      </c>
      <c r="B650" s="2">
        <f>RSI!B650</f>
        <v>17.391500000000001</v>
      </c>
      <c r="C650" s="2">
        <f>RSI!I650</f>
        <v>61.797058534499612</v>
      </c>
      <c r="D650" s="2">
        <f>MACD!E650</f>
        <v>0.20819113769368869</v>
      </c>
      <c r="E650" s="2">
        <f>MACD!F650</f>
        <v>2.9215925584536111E-2</v>
      </c>
      <c r="F650" s="2">
        <f>'Moving Avg'!D650</f>
        <v>17.414260000000002</v>
      </c>
      <c r="G650" s="2">
        <f>'Moving Avg'!F650</f>
        <v>17.512599999999999</v>
      </c>
      <c r="H650" s="2">
        <f>'Moving Avg'!G650</f>
        <v>15.992995999999996</v>
      </c>
      <c r="I650" s="2">
        <f>'Moving Avg'!H650</f>
        <v>14.116898499999991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  <c r="M650" s="19">
        <f t="shared" si="100"/>
        <v>25</v>
      </c>
      <c r="N650" s="19">
        <f t="shared" si="101"/>
        <v>0</v>
      </c>
      <c r="O650" s="19">
        <f t="shared" si="102"/>
        <v>50</v>
      </c>
      <c r="P650" s="19">
        <f t="shared" si="103"/>
        <v>16.5</v>
      </c>
      <c r="Q650" s="20">
        <f t="shared" si="104"/>
        <v>18.725000000000001</v>
      </c>
      <c r="R650" s="20">
        <f t="shared" si="105"/>
        <v>26.625</v>
      </c>
      <c r="S650" s="20">
        <f t="shared" si="106"/>
        <v>23.675000000000001</v>
      </c>
      <c r="T650" s="20">
        <f t="shared" si="107"/>
        <v>22.875</v>
      </c>
      <c r="U650" s="19">
        <f t="shared" si="108"/>
        <v>23.008333333333336</v>
      </c>
      <c r="V650" s="19">
        <f t="shared" si="109"/>
        <v>22.975000000000001</v>
      </c>
    </row>
    <row r="651" spans="1:22" ht="13.5" x14ac:dyDescent="0.25">
      <c r="A651" s="3">
        <f>RSI!A651</f>
        <v>42951</v>
      </c>
      <c r="B651" s="2">
        <f>RSI!B651</f>
        <v>17.239599999999999</v>
      </c>
      <c r="C651" s="2">
        <f>RSI!I651</f>
        <v>56.247922600925101</v>
      </c>
      <c r="D651" s="2">
        <f>MACD!E651</f>
        <v>0.23708368623761089</v>
      </c>
      <c r="E651" s="2">
        <f>MACD!F651</f>
        <v>7.0789477715151067E-2</v>
      </c>
      <c r="F651" s="2">
        <f>'Moving Avg'!D651</f>
        <v>17.3611</v>
      </c>
      <c r="G651" s="2">
        <f>'Moving Avg'!F651</f>
        <v>17.492854999999999</v>
      </c>
      <c r="H651" s="2">
        <f>'Moving Avg'!G651</f>
        <v>16.059581999999995</v>
      </c>
      <c r="I651" s="2">
        <f>'Moving Avg'!H651</f>
        <v>14.138565499999991</v>
      </c>
      <c r="J651" s="17" t="str">
        <f>OBV!F651</f>
        <v>BEARISH</v>
      </c>
      <c r="K651" s="17" t="str">
        <f>OBV!G651</f>
        <v>NEUTRAL</v>
      </c>
      <c r="L651" s="17" t="str">
        <f>OBV!H651</f>
        <v>CONFIRMED BEARISH</v>
      </c>
      <c r="M651" s="19">
        <f t="shared" si="100"/>
        <v>25</v>
      </c>
      <c r="N651" s="19">
        <f t="shared" si="101"/>
        <v>0</v>
      </c>
      <c r="O651" s="19">
        <f t="shared" si="102"/>
        <v>50</v>
      </c>
      <c r="P651" s="19">
        <f t="shared" si="103"/>
        <v>16.5</v>
      </c>
      <c r="Q651" s="20">
        <f t="shared" si="104"/>
        <v>18.725000000000001</v>
      </c>
      <c r="R651" s="20">
        <f t="shared" si="105"/>
        <v>26.625</v>
      </c>
      <c r="S651" s="20">
        <f t="shared" si="106"/>
        <v>23.675000000000001</v>
      </c>
      <c r="T651" s="20">
        <f t="shared" si="107"/>
        <v>22.875</v>
      </c>
      <c r="U651" s="19">
        <f t="shared" si="108"/>
        <v>23.008333333333336</v>
      </c>
      <c r="V651" s="19">
        <f t="shared" si="109"/>
        <v>22.975000000000001</v>
      </c>
    </row>
    <row r="652" spans="1:22" ht="13.5" x14ac:dyDescent="0.25">
      <c r="A652" s="3">
        <f>RSI!A652</f>
        <v>42954</v>
      </c>
      <c r="B652" s="2">
        <f>RSI!B652</f>
        <v>17.3535</v>
      </c>
      <c r="C652" s="2">
        <f>RSI!I652</f>
        <v>59.20596794023772</v>
      </c>
      <c r="D652" s="2">
        <f>MACD!E652</f>
        <v>0.26958088311689465</v>
      </c>
      <c r="E652" s="2">
        <f>MACD!F652</f>
        <v>0.1105477587954998</v>
      </c>
      <c r="F652" s="2">
        <f>'Moving Avg'!D652</f>
        <v>17.3535</v>
      </c>
      <c r="G652" s="2">
        <f>'Moving Avg'!F652</f>
        <v>17.498549999999998</v>
      </c>
      <c r="H652" s="2">
        <f>'Moving Avg'!G652</f>
        <v>16.126082</v>
      </c>
      <c r="I652" s="2">
        <f>'Moving Avg'!H652</f>
        <v>14.16080199999999</v>
      </c>
      <c r="J652" s="17" t="str">
        <f>OBV!F652</f>
        <v>BEARISH</v>
      </c>
      <c r="K652" s="17" t="str">
        <f>OBV!G652</f>
        <v>NEUTRAL</v>
      </c>
      <c r="L652" s="17" t="str">
        <f>OBV!H652</f>
        <v>CONFIRMED BEARISH</v>
      </c>
      <c r="M652" s="19">
        <f t="shared" si="100"/>
        <v>25</v>
      </c>
      <c r="N652" s="19">
        <f t="shared" si="101"/>
        <v>0</v>
      </c>
      <c r="O652" s="19">
        <f t="shared" si="102"/>
        <v>50</v>
      </c>
      <c r="P652" s="19">
        <f t="shared" si="103"/>
        <v>16.5</v>
      </c>
      <c r="Q652" s="20">
        <f t="shared" si="104"/>
        <v>18.725000000000001</v>
      </c>
      <c r="R652" s="20">
        <f t="shared" si="105"/>
        <v>26.625</v>
      </c>
      <c r="S652" s="20">
        <f t="shared" si="106"/>
        <v>23.675000000000001</v>
      </c>
      <c r="T652" s="20">
        <f t="shared" si="107"/>
        <v>22.875</v>
      </c>
      <c r="U652" s="19">
        <f t="shared" si="108"/>
        <v>23.008333333333336</v>
      </c>
      <c r="V652" s="19">
        <f t="shared" si="109"/>
        <v>22.975000000000001</v>
      </c>
    </row>
    <row r="653" spans="1:22" ht="13.5" x14ac:dyDescent="0.25">
      <c r="A653" s="3">
        <f>RSI!A653</f>
        <v>42955</v>
      </c>
      <c r="B653" s="2">
        <f>RSI!B653</f>
        <v>17.383900000000001</v>
      </c>
      <c r="C653" s="2">
        <f>RSI!I653</f>
        <v>59.983607990113711</v>
      </c>
      <c r="D653" s="2">
        <f>MACD!E653</f>
        <v>0.28733360565061616</v>
      </c>
      <c r="E653" s="2">
        <f>MACD!F653</f>
        <v>0.14590492816652309</v>
      </c>
      <c r="F653" s="2">
        <f>'Moving Avg'!D653</f>
        <v>17.339839999999999</v>
      </c>
      <c r="G653" s="2">
        <f>'Moving Avg'!F653</f>
        <v>17.496275000000001</v>
      </c>
      <c r="H653" s="2">
        <f>'Moving Avg'!G653</f>
        <v>16.191271999999998</v>
      </c>
      <c r="I653" s="2">
        <f>'Moving Avg'!H653</f>
        <v>14.183485999999986</v>
      </c>
      <c r="J653" s="17" t="str">
        <f>OBV!F653</f>
        <v>BULLISH</v>
      </c>
      <c r="K653" s="17" t="str">
        <f>OBV!G653</f>
        <v>NEUTRAL</v>
      </c>
      <c r="L653" s="17" t="str">
        <f>OBV!H653</f>
        <v>BULLISH DIVERGENCE</v>
      </c>
      <c r="M653" s="19">
        <f t="shared" si="100"/>
        <v>25</v>
      </c>
      <c r="N653" s="19">
        <f t="shared" si="101"/>
        <v>0</v>
      </c>
      <c r="O653" s="19">
        <f t="shared" si="102"/>
        <v>50</v>
      </c>
      <c r="P653" s="19">
        <f t="shared" si="103"/>
        <v>66.5</v>
      </c>
      <c r="Q653" s="20">
        <f t="shared" si="104"/>
        <v>26.225000000000001</v>
      </c>
      <c r="R653" s="20">
        <f t="shared" si="105"/>
        <v>39.125</v>
      </c>
      <c r="S653" s="20">
        <f t="shared" si="106"/>
        <v>46.174999999999997</v>
      </c>
      <c r="T653" s="20">
        <f t="shared" si="107"/>
        <v>35.375</v>
      </c>
      <c r="U653" s="19">
        <f t="shared" si="108"/>
        <v>37.174999999999997</v>
      </c>
      <c r="V653" s="19">
        <f t="shared" si="109"/>
        <v>36.724999999999994</v>
      </c>
    </row>
    <row r="654" spans="1:22" ht="13.5" x14ac:dyDescent="0.25">
      <c r="A654" s="3">
        <f>RSI!A654</f>
        <v>42956</v>
      </c>
      <c r="B654" s="2">
        <f>RSI!B654</f>
        <v>17.376300000000001</v>
      </c>
      <c r="C654" s="2">
        <f>RSI!I654</f>
        <v>59.677329807428428</v>
      </c>
      <c r="D654" s="2">
        <f>MACD!E654</f>
        <v>0.30589048392460327</v>
      </c>
      <c r="E654" s="2">
        <f>MACD!F654</f>
        <v>0.17790203931813914</v>
      </c>
      <c r="F654" s="2">
        <f>'Moving Avg'!D654</f>
        <v>17.348959999999998</v>
      </c>
      <c r="G654" s="2">
        <f>'Moving Avg'!F654</f>
        <v>17.487925000000001</v>
      </c>
      <c r="H654" s="2">
        <f>'Moving Avg'!G654</f>
        <v>16.255423999999998</v>
      </c>
      <c r="I654" s="2">
        <f>'Moving Avg'!H654</f>
        <v>14.206131999999986</v>
      </c>
      <c r="J654" s="17" t="str">
        <f>OBV!F654</f>
        <v>BEARISH</v>
      </c>
      <c r="K654" s="17" t="str">
        <f>OBV!G654</f>
        <v>NEUTRAL</v>
      </c>
      <c r="L654" s="17" t="str">
        <f>OBV!H654</f>
        <v>BEARISH DIVERGENCE</v>
      </c>
      <c r="M654" s="19">
        <f t="shared" si="100"/>
        <v>25</v>
      </c>
      <c r="N654" s="19">
        <f t="shared" si="101"/>
        <v>0</v>
      </c>
      <c r="O654" s="19">
        <f t="shared" si="102"/>
        <v>50</v>
      </c>
      <c r="P654" s="19">
        <f t="shared" si="103"/>
        <v>16.5</v>
      </c>
      <c r="Q654" s="20">
        <f t="shared" si="104"/>
        <v>18.725000000000001</v>
      </c>
      <c r="R654" s="20">
        <f t="shared" si="105"/>
        <v>26.625</v>
      </c>
      <c r="S654" s="20">
        <f t="shared" si="106"/>
        <v>23.675000000000001</v>
      </c>
      <c r="T654" s="20">
        <f t="shared" si="107"/>
        <v>22.875</v>
      </c>
      <c r="U654" s="19">
        <f t="shared" si="108"/>
        <v>23.008333333333336</v>
      </c>
      <c r="V654" s="19">
        <f t="shared" si="109"/>
        <v>22.975000000000001</v>
      </c>
    </row>
    <row r="655" spans="1:22" ht="13.5" x14ac:dyDescent="0.25">
      <c r="A655" s="3">
        <f>RSI!A655</f>
        <v>42957</v>
      </c>
      <c r="B655" s="2">
        <f>RSI!B655</f>
        <v>17.429400000000001</v>
      </c>
      <c r="C655" s="2">
        <f>RSI!I655</f>
        <v>61.169181441988293</v>
      </c>
      <c r="D655" s="2">
        <f>MACD!E655</f>
        <v>0.31144883033385895</v>
      </c>
      <c r="E655" s="2">
        <f>MACD!F655</f>
        <v>0.2046113975212831</v>
      </c>
      <c r="F655" s="2">
        <f>'Moving Avg'!D655</f>
        <v>17.356540000000003</v>
      </c>
      <c r="G655" s="2">
        <f>'Moving Avg'!F655</f>
        <v>17.486025000000001</v>
      </c>
      <c r="H655" s="2">
        <f>'Moving Avg'!G655</f>
        <v>16.321966</v>
      </c>
      <c r="I655" s="2">
        <f>'Moving Avg'!H655</f>
        <v>14.229043499999987</v>
      </c>
      <c r="J655" s="17" t="str">
        <f>OBV!F655</f>
        <v>BEARISH</v>
      </c>
      <c r="K655" s="17" t="str">
        <f>OBV!G655</f>
        <v>NEUTRAL</v>
      </c>
      <c r="L655" s="17" t="str">
        <f>OBV!H655</f>
        <v>BEARISH DIVERGENCE</v>
      </c>
      <c r="M655" s="19">
        <f t="shared" si="100"/>
        <v>25</v>
      </c>
      <c r="N655" s="19">
        <f t="shared" si="101"/>
        <v>0</v>
      </c>
      <c r="O655" s="19">
        <f t="shared" si="102"/>
        <v>50</v>
      </c>
      <c r="P655" s="19">
        <f t="shared" si="103"/>
        <v>16.5</v>
      </c>
      <c r="Q655" s="20">
        <f t="shared" si="104"/>
        <v>18.725000000000001</v>
      </c>
      <c r="R655" s="20">
        <f t="shared" si="105"/>
        <v>26.625</v>
      </c>
      <c r="S655" s="20">
        <f t="shared" si="106"/>
        <v>23.675000000000001</v>
      </c>
      <c r="T655" s="20">
        <f t="shared" si="107"/>
        <v>22.875</v>
      </c>
      <c r="U655" s="19">
        <f t="shared" si="108"/>
        <v>23.008333333333336</v>
      </c>
      <c r="V655" s="19">
        <f t="shared" si="109"/>
        <v>22.975000000000001</v>
      </c>
    </row>
    <row r="656" spans="1:22" ht="13.5" x14ac:dyDescent="0.25">
      <c r="A656" s="3">
        <f>RSI!A656</f>
        <v>42958</v>
      </c>
      <c r="B656" s="2">
        <f>RSI!B656</f>
        <v>17.429400000000001</v>
      </c>
      <c r="C656" s="2">
        <f>RSI!I656</f>
        <v>61.169181441988293</v>
      </c>
      <c r="D656" s="2">
        <f>MACD!E656</f>
        <v>0.2968954113629465</v>
      </c>
      <c r="E656" s="2">
        <f>MACD!F656</f>
        <v>0.2230682002896158</v>
      </c>
      <c r="F656" s="2">
        <f>'Moving Avg'!D656</f>
        <v>17.394500000000001</v>
      </c>
      <c r="G656" s="2">
        <f>'Moving Avg'!F656</f>
        <v>17.481465000000004</v>
      </c>
      <c r="H656" s="2">
        <f>'Moving Avg'!G656</f>
        <v>16.388507999999998</v>
      </c>
      <c r="I656" s="2">
        <f>'Moving Avg'!H656</f>
        <v>14.251843999999988</v>
      </c>
      <c r="J656" s="17" t="str">
        <f>OBV!F656</f>
        <v>BULLISH</v>
      </c>
      <c r="K656" s="17" t="str">
        <f>OBV!G656</f>
        <v>NEUTRAL</v>
      </c>
      <c r="L656" s="17" t="str">
        <f>OBV!H656</f>
        <v>CONFIRMED BULLISH</v>
      </c>
      <c r="M656" s="19">
        <f t="shared" si="100"/>
        <v>25</v>
      </c>
      <c r="N656" s="19">
        <f t="shared" si="101"/>
        <v>0</v>
      </c>
      <c r="O656" s="19">
        <f t="shared" si="102"/>
        <v>50</v>
      </c>
      <c r="P656" s="19">
        <f t="shared" si="103"/>
        <v>83.5</v>
      </c>
      <c r="Q656" s="20">
        <f t="shared" si="104"/>
        <v>28.774999999999999</v>
      </c>
      <c r="R656" s="20">
        <f t="shared" si="105"/>
        <v>43.375</v>
      </c>
      <c r="S656" s="20">
        <f t="shared" si="106"/>
        <v>53.825000000000003</v>
      </c>
      <c r="T656" s="20">
        <f t="shared" si="107"/>
        <v>39.625</v>
      </c>
      <c r="U656" s="19">
        <f t="shared" si="108"/>
        <v>41.991666666666667</v>
      </c>
      <c r="V656" s="19">
        <f t="shared" si="109"/>
        <v>41.400000000000006</v>
      </c>
    </row>
    <row r="657" spans="1:22" ht="13.5" x14ac:dyDescent="0.25">
      <c r="A657" s="3">
        <f>RSI!A657</f>
        <v>42961</v>
      </c>
      <c r="B657" s="2">
        <f>RSI!B657</f>
        <v>17.467400000000001</v>
      </c>
      <c r="C657" s="2">
        <f>RSI!I657</f>
        <v>62.326029150082988</v>
      </c>
      <c r="D657" s="2">
        <f>MACD!E657</f>
        <v>0.26263794166935028</v>
      </c>
      <c r="E657" s="2">
        <f>MACD!F657</f>
        <v>0.23098214856556271</v>
      </c>
      <c r="F657" s="2">
        <f>'Moving Avg'!D657</f>
        <v>17.417279999999998</v>
      </c>
      <c r="G657" s="2">
        <f>'Moving Avg'!F657</f>
        <v>17.471969999999999</v>
      </c>
      <c r="H657" s="2">
        <f>'Moving Avg'!G657</f>
        <v>16.455809999999996</v>
      </c>
      <c r="I657" s="2">
        <f>'Moving Avg'!H657</f>
        <v>14.274834499999988</v>
      </c>
      <c r="J657" s="17" t="str">
        <f>OBV!F657</f>
        <v>BULLISH</v>
      </c>
      <c r="K657" s="17" t="str">
        <f>OBV!G657</f>
        <v>NEUTRAL</v>
      </c>
      <c r="L657" s="17" t="str">
        <f>OBV!H657</f>
        <v>CONFIRMED BULLISH</v>
      </c>
      <c r="M657" s="19">
        <f t="shared" si="100"/>
        <v>25</v>
      </c>
      <c r="N657" s="19">
        <f t="shared" si="101"/>
        <v>0</v>
      </c>
      <c r="O657" s="19">
        <f t="shared" si="102"/>
        <v>50</v>
      </c>
      <c r="P657" s="19">
        <f t="shared" si="103"/>
        <v>83.5</v>
      </c>
      <c r="Q657" s="20">
        <f t="shared" si="104"/>
        <v>28.774999999999999</v>
      </c>
      <c r="R657" s="20">
        <f t="shared" si="105"/>
        <v>43.375</v>
      </c>
      <c r="S657" s="20">
        <f t="shared" si="106"/>
        <v>53.825000000000003</v>
      </c>
      <c r="T657" s="20">
        <f t="shared" si="107"/>
        <v>39.625</v>
      </c>
      <c r="U657" s="19">
        <f t="shared" si="108"/>
        <v>41.991666666666667</v>
      </c>
      <c r="V657" s="19">
        <f t="shared" si="109"/>
        <v>41.400000000000006</v>
      </c>
    </row>
    <row r="658" spans="1:22" ht="13.5" x14ac:dyDescent="0.25">
      <c r="A658" s="3">
        <f>RSI!A658</f>
        <v>42962</v>
      </c>
      <c r="B658" s="2">
        <f>RSI!B658</f>
        <v>17.467400000000001</v>
      </c>
      <c r="C658" s="2">
        <f>RSI!I658</f>
        <v>62.326029150082988</v>
      </c>
      <c r="D658" s="2">
        <f>MACD!E658</f>
        <v>0.24127852305847597</v>
      </c>
      <c r="E658" s="2">
        <f>MACD!F658</f>
        <v>0.23304142346414539</v>
      </c>
      <c r="F658" s="2">
        <f>'Moving Avg'!D658</f>
        <v>17.433979999999998</v>
      </c>
      <c r="G658" s="2">
        <f>'Moving Avg'!F658</f>
        <v>17.462475000000001</v>
      </c>
      <c r="H658" s="2">
        <f>'Moving Avg'!G658</f>
        <v>16.523111999999998</v>
      </c>
      <c r="I658" s="2">
        <f>'Moving Avg'!H658</f>
        <v>14.297861999999988</v>
      </c>
      <c r="J658" s="17" t="str">
        <f>OBV!F658</f>
        <v>BEARISH</v>
      </c>
      <c r="K658" s="17" t="str">
        <f>OBV!G658</f>
        <v>NEUTRAL</v>
      </c>
      <c r="L658" s="17" t="str">
        <f>OBV!H658</f>
        <v>BEARISH DIVERGENCE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>
        <f t="shared" si="103"/>
        <v>16.5</v>
      </c>
      <c r="Q658" s="20">
        <f t="shared" si="104"/>
        <v>18.725000000000001</v>
      </c>
      <c r="R658" s="20">
        <f t="shared" si="105"/>
        <v>26.625</v>
      </c>
      <c r="S658" s="20">
        <f t="shared" si="106"/>
        <v>23.675000000000001</v>
      </c>
      <c r="T658" s="20">
        <f t="shared" si="107"/>
        <v>22.875</v>
      </c>
      <c r="U658" s="19">
        <f t="shared" si="108"/>
        <v>23.008333333333336</v>
      </c>
      <c r="V658" s="19">
        <f t="shared" si="109"/>
        <v>22.975000000000001</v>
      </c>
    </row>
    <row r="659" spans="1:22" ht="13.5" x14ac:dyDescent="0.25">
      <c r="A659" s="3">
        <f>RSI!A659</f>
        <v>42963</v>
      </c>
      <c r="B659" s="2">
        <f>RSI!B659</f>
        <v>17.467400000000001</v>
      </c>
      <c r="C659" s="2">
        <f>RSI!I659</f>
        <v>62.326029150082988</v>
      </c>
      <c r="D659" s="2">
        <f>MACD!E659</f>
        <v>0.20292879596381752</v>
      </c>
      <c r="E659" s="2">
        <f>MACD!F659</f>
        <v>0.22701889796407981</v>
      </c>
      <c r="F659" s="2">
        <f>'Moving Avg'!D659</f>
        <v>17.452199999999998</v>
      </c>
      <c r="G659" s="2">
        <f>'Moving Avg'!F659</f>
        <v>17.460194999999999</v>
      </c>
      <c r="H659" s="2">
        <f>'Moving Avg'!G659</f>
        <v>16.590413999999996</v>
      </c>
      <c r="I659" s="2">
        <f>'Moving Avg'!H659</f>
        <v>14.321258999999989</v>
      </c>
      <c r="J659" s="17" t="str">
        <f>OBV!F659</f>
        <v>BULLISH</v>
      </c>
      <c r="K659" s="17" t="str">
        <f>OBV!G659</f>
        <v>NEUTRAL</v>
      </c>
      <c r="L659" s="17" t="str">
        <f>OBV!H659</f>
        <v>CONFIRMED BULLISH</v>
      </c>
      <c r="M659" s="19">
        <f t="shared" si="100"/>
        <v>25</v>
      </c>
      <c r="N659" s="19">
        <f t="shared" si="101"/>
        <v>100</v>
      </c>
      <c r="O659" s="19">
        <f t="shared" si="102"/>
        <v>50</v>
      </c>
      <c r="P659" s="19">
        <f t="shared" si="103"/>
        <v>83.5</v>
      </c>
      <c r="Q659" s="20">
        <f t="shared" si="104"/>
        <v>63.774999999999999</v>
      </c>
      <c r="R659" s="20">
        <f t="shared" si="105"/>
        <v>63.375</v>
      </c>
      <c r="S659" s="20">
        <f t="shared" si="106"/>
        <v>68.825000000000003</v>
      </c>
      <c r="T659" s="20">
        <f t="shared" si="107"/>
        <v>64.625</v>
      </c>
      <c r="U659" s="19">
        <f t="shared" si="108"/>
        <v>65.325000000000003</v>
      </c>
      <c r="V659" s="19">
        <f t="shared" si="109"/>
        <v>65.150000000000006</v>
      </c>
    </row>
    <row r="660" spans="1:22" ht="13.5" x14ac:dyDescent="0.25">
      <c r="A660" s="3">
        <f>RSI!A660</f>
        <v>42964</v>
      </c>
      <c r="B660" s="2">
        <f>RSI!B660</f>
        <v>17.6952</v>
      </c>
      <c r="C660" s="2">
        <f>RSI!I660</f>
        <v>69.1969835450858</v>
      </c>
      <c r="D660" s="2">
        <f>MACD!E660</f>
        <v>0.16149207193280546</v>
      </c>
      <c r="E660" s="2">
        <f>MACD!F660</f>
        <v>0.21391353275782496</v>
      </c>
      <c r="F660" s="2">
        <f>'Moving Avg'!D660</f>
        <v>17.50536</v>
      </c>
      <c r="G660" s="2">
        <f>'Moving Avg'!F660</f>
        <v>17.473485</v>
      </c>
      <c r="H660" s="2">
        <f>'Moving Avg'!G660</f>
        <v>16.660795999999994</v>
      </c>
      <c r="I660" s="2">
        <f>'Moving Avg'!H660</f>
        <v>14.345794999999987</v>
      </c>
      <c r="J660" s="17" t="str">
        <f>OBV!F660</f>
        <v>BULLISH</v>
      </c>
      <c r="K660" s="17" t="str">
        <f>OBV!G660</f>
        <v>NEUTRAL</v>
      </c>
      <c r="L660" s="17" t="str">
        <f>OBV!H660</f>
        <v>CONFIRMED BULLISH</v>
      </c>
      <c r="M660" s="19">
        <f t="shared" si="100"/>
        <v>25</v>
      </c>
      <c r="N660" s="19">
        <f t="shared" si="101"/>
        <v>100</v>
      </c>
      <c r="O660" s="19">
        <f t="shared" si="102"/>
        <v>50</v>
      </c>
      <c r="P660" s="19">
        <f t="shared" si="103"/>
        <v>83.5</v>
      </c>
      <c r="Q660" s="20">
        <f t="shared" si="104"/>
        <v>63.774999999999999</v>
      </c>
      <c r="R660" s="20">
        <f t="shared" si="105"/>
        <v>63.375</v>
      </c>
      <c r="S660" s="20">
        <f t="shared" si="106"/>
        <v>68.825000000000003</v>
      </c>
      <c r="T660" s="20">
        <f t="shared" si="107"/>
        <v>64.625</v>
      </c>
      <c r="U660" s="19">
        <f t="shared" si="108"/>
        <v>65.325000000000003</v>
      </c>
      <c r="V660" s="19">
        <f t="shared" si="109"/>
        <v>65.150000000000006</v>
      </c>
    </row>
    <row r="661" spans="1:22" ht="13.5" x14ac:dyDescent="0.25">
      <c r="A661" s="3">
        <f>RSI!A661</f>
        <v>42965</v>
      </c>
      <c r="B661" s="2">
        <f>RSI!B661</f>
        <v>17.847100000000001</v>
      </c>
      <c r="C661" s="2">
        <f>RSI!I661</f>
        <v>72.764019018371528</v>
      </c>
      <c r="D661" s="2">
        <f>MACD!E661</f>
        <v>8.9104985333776199E-2</v>
      </c>
      <c r="E661" s="2">
        <f>MACD!F661</f>
        <v>0.18895182327301521</v>
      </c>
      <c r="F661" s="2">
        <f>'Moving Avg'!D661</f>
        <v>17.588900000000002</v>
      </c>
      <c r="G661" s="2">
        <f>'Moving Avg'!F661</f>
        <v>17.488675000000001</v>
      </c>
      <c r="H661" s="2">
        <f>'Moving Avg'!G661</f>
        <v>16.733919999999998</v>
      </c>
      <c r="I661" s="2">
        <f>'Moving Avg'!H661</f>
        <v>14.371053499999986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  <c r="M661" s="19">
        <f t="shared" si="100"/>
        <v>0</v>
      </c>
      <c r="N661" s="19">
        <f t="shared" si="101"/>
        <v>100</v>
      </c>
      <c r="O661" s="19">
        <f t="shared" si="102"/>
        <v>50</v>
      </c>
      <c r="P661" s="19">
        <f t="shared" si="103"/>
        <v>83.5</v>
      </c>
      <c r="Q661" s="20">
        <f t="shared" si="104"/>
        <v>55.024999999999999</v>
      </c>
      <c r="R661" s="20">
        <f t="shared" si="105"/>
        <v>58.375</v>
      </c>
      <c r="S661" s="20">
        <f t="shared" si="106"/>
        <v>65.075000000000003</v>
      </c>
      <c r="T661" s="20">
        <f t="shared" si="107"/>
        <v>58.375</v>
      </c>
      <c r="U661" s="19">
        <f t="shared" si="108"/>
        <v>59.491666666666674</v>
      </c>
      <c r="V661" s="19">
        <f t="shared" si="109"/>
        <v>59.212500000000006</v>
      </c>
    </row>
    <row r="662" spans="1:22" ht="13.5" x14ac:dyDescent="0.25">
      <c r="A662" s="3">
        <f>RSI!A662</f>
        <v>42968</v>
      </c>
      <c r="B662" s="2">
        <f>RSI!B662</f>
        <v>17.7712</v>
      </c>
      <c r="C662" s="2">
        <f>RSI!I662</f>
        <v>68.495798966997683</v>
      </c>
      <c r="D662" s="2">
        <f>MACD!E662</f>
        <v>4.7598236740984845E-2</v>
      </c>
      <c r="E662" s="2">
        <f>MACD!F662</f>
        <v>0.16068110596660914</v>
      </c>
      <c r="F662" s="2">
        <f>'Moving Avg'!D662</f>
        <v>17.649660000000001</v>
      </c>
      <c r="G662" s="2">
        <f>'Moving Avg'!F662</f>
        <v>17.49437</v>
      </c>
      <c r="H662" s="2">
        <f>'Moving Avg'!G662</f>
        <v>16.804344</v>
      </c>
      <c r="I662" s="2">
        <f>'Moving Avg'!H662</f>
        <v>14.395673999999985</v>
      </c>
      <c r="J662" s="17" t="str">
        <f>OBV!F662</f>
        <v>BEARISH</v>
      </c>
      <c r="K662" s="17" t="str">
        <f>OBV!G662</f>
        <v>NEUTRAL</v>
      </c>
      <c r="L662" s="17" t="str">
        <f>OBV!H662</f>
        <v>BEARISH DIVERGENCE</v>
      </c>
      <c r="M662" s="19">
        <f t="shared" si="100"/>
        <v>25</v>
      </c>
      <c r="N662" s="19">
        <f t="shared" si="101"/>
        <v>100</v>
      </c>
      <c r="O662" s="19">
        <f t="shared" si="102"/>
        <v>50</v>
      </c>
      <c r="P662" s="19">
        <f t="shared" si="103"/>
        <v>16.5</v>
      </c>
      <c r="Q662" s="20">
        <f t="shared" si="104"/>
        <v>53.725000000000001</v>
      </c>
      <c r="R662" s="20">
        <f t="shared" si="105"/>
        <v>46.625</v>
      </c>
      <c r="S662" s="20">
        <f t="shared" si="106"/>
        <v>38.674999999999997</v>
      </c>
      <c r="T662" s="20">
        <f t="shared" si="107"/>
        <v>47.875</v>
      </c>
      <c r="U662" s="19">
        <f t="shared" si="108"/>
        <v>46.341666666666661</v>
      </c>
      <c r="V662" s="19">
        <f t="shared" si="109"/>
        <v>46.724999999999994</v>
      </c>
    </row>
    <row r="663" spans="1:22" ht="13.5" x14ac:dyDescent="0.25">
      <c r="A663" s="3">
        <f>RSI!A663</f>
        <v>42969</v>
      </c>
      <c r="B663" s="2">
        <f>RSI!B663</f>
        <v>18.2193</v>
      </c>
      <c r="C663" s="2">
        <f>RSI!I663</f>
        <v>77.053605013243526</v>
      </c>
      <c r="D663" s="2">
        <f>MACD!E663</f>
        <v>-1.8739509156397105E-2</v>
      </c>
      <c r="E663" s="2">
        <f>MACD!F663</f>
        <v>0.1247969829420079</v>
      </c>
      <c r="F663" s="2">
        <f>'Moving Avg'!D663</f>
        <v>17.800040000000003</v>
      </c>
      <c r="G663" s="2">
        <f>'Moving Avg'!F663</f>
        <v>17.524369999999998</v>
      </c>
      <c r="H663" s="2">
        <f>'Moving Avg'!G663</f>
        <v>16.881515999999998</v>
      </c>
      <c r="I663" s="2">
        <f>'Moving Avg'!H663</f>
        <v>14.422534999999987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  <c r="M663" s="19">
        <f t="shared" si="100"/>
        <v>0</v>
      </c>
      <c r="N663" s="19">
        <f t="shared" si="101"/>
        <v>100</v>
      </c>
      <c r="O663" s="19">
        <f t="shared" si="102"/>
        <v>50</v>
      </c>
      <c r="P663" s="19">
        <f t="shared" si="103"/>
        <v>83.5</v>
      </c>
      <c r="Q663" s="20">
        <f t="shared" si="104"/>
        <v>55.024999999999999</v>
      </c>
      <c r="R663" s="20">
        <f t="shared" si="105"/>
        <v>58.375</v>
      </c>
      <c r="S663" s="20">
        <f t="shared" si="106"/>
        <v>65.075000000000003</v>
      </c>
      <c r="T663" s="20">
        <f t="shared" si="107"/>
        <v>58.375</v>
      </c>
      <c r="U663" s="19">
        <f t="shared" si="108"/>
        <v>59.491666666666674</v>
      </c>
      <c r="V663" s="19">
        <f t="shared" si="109"/>
        <v>59.212500000000006</v>
      </c>
    </row>
    <row r="664" spans="1:22" ht="13.5" x14ac:dyDescent="0.25">
      <c r="A664" s="3">
        <f>RSI!A664</f>
        <v>42970</v>
      </c>
      <c r="B664" s="2">
        <f>RSI!B664</f>
        <v>18.1889</v>
      </c>
      <c r="C664" s="2">
        <f>RSI!I664</f>
        <v>75.554142633701247</v>
      </c>
      <c r="D664" s="2">
        <f>MACD!E664</f>
        <v>-7.8937577775072043E-2</v>
      </c>
      <c r="E664" s="2">
        <f>MACD!F664</f>
        <v>8.4050070798591919E-2</v>
      </c>
      <c r="F664" s="2">
        <f>'Moving Avg'!D664</f>
        <v>17.94434</v>
      </c>
      <c r="G664" s="2">
        <f>'Moving Avg'!F664</f>
        <v>17.55133</v>
      </c>
      <c r="H664" s="2">
        <f>'Moving Avg'!G664</f>
        <v>16.958817999999997</v>
      </c>
      <c r="I664" s="2">
        <f>'Moving Avg'!H664</f>
        <v>14.449243999999986</v>
      </c>
      <c r="J664" s="17" t="str">
        <f>OBV!F664</f>
        <v>BEARISH</v>
      </c>
      <c r="K664" s="17" t="str">
        <f>OBV!G664</f>
        <v>NEUTRAL</v>
      </c>
      <c r="L664" s="17" t="str">
        <f>OBV!H664</f>
        <v>BEARISH DIVERGENCE</v>
      </c>
      <c r="M664" s="19">
        <f t="shared" si="100"/>
        <v>0</v>
      </c>
      <c r="N664" s="19">
        <f t="shared" si="101"/>
        <v>100</v>
      </c>
      <c r="O664" s="19">
        <f t="shared" si="102"/>
        <v>50</v>
      </c>
      <c r="P664" s="19">
        <f t="shared" si="103"/>
        <v>16.5</v>
      </c>
      <c r="Q664" s="20">
        <f t="shared" si="104"/>
        <v>44.975000000000001</v>
      </c>
      <c r="R664" s="20">
        <f t="shared" si="105"/>
        <v>41.625</v>
      </c>
      <c r="S664" s="20">
        <f t="shared" si="106"/>
        <v>34.924999999999997</v>
      </c>
      <c r="T664" s="20">
        <f t="shared" si="107"/>
        <v>41.625</v>
      </c>
      <c r="U664" s="19">
        <f t="shared" si="108"/>
        <v>40.508333333333333</v>
      </c>
      <c r="V664" s="19">
        <f t="shared" si="109"/>
        <v>40.787499999999994</v>
      </c>
    </row>
    <row r="665" spans="1:22" ht="13.5" x14ac:dyDescent="0.25">
      <c r="A665" s="3">
        <f>RSI!A665</f>
        <v>42971</v>
      </c>
      <c r="B665" s="2">
        <f>RSI!B665</f>
        <v>18.074999999999999</v>
      </c>
      <c r="C665" s="2">
        <f>RSI!I665</f>
        <v>70.053572301069778</v>
      </c>
      <c r="D665" s="2">
        <f>MACD!E665</f>
        <v>-0.11785586426804784</v>
      </c>
      <c r="E665" s="2">
        <f>MACD!F665</f>
        <v>4.3668883785263971E-2</v>
      </c>
      <c r="F665" s="2">
        <f>'Moving Avg'!D665</f>
        <v>18.020300000000002</v>
      </c>
      <c r="G665" s="2">
        <f>'Moving Avg'!F665</f>
        <v>17.574114999999999</v>
      </c>
      <c r="H665" s="2">
        <f>'Moving Avg'!G665</f>
        <v>17.028084</v>
      </c>
      <c r="I665" s="2">
        <f>'Moving Avg'!H665</f>
        <v>14.475383499999985</v>
      </c>
      <c r="J665" s="17" t="str">
        <f>OBV!F665</f>
        <v>BEARISH</v>
      </c>
      <c r="K665" s="17" t="str">
        <f>OBV!G665</f>
        <v>NEUTRAL</v>
      </c>
      <c r="L665" s="17" t="str">
        <f>OBV!H665</f>
        <v>BEARISH DIVERGENCE</v>
      </c>
      <c r="M665" s="19">
        <f t="shared" si="100"/>
        <v>0</v>
      </c>
      <c r="N665" s="19">
        <f t="shared" si="101"/>
        <v>100</v>
      </c>
      <c r="O665" s="19">
        <f t="shared" si="102"/>
        <v>50</v>
      </c>
      <c r="P665" s="19">
        <f t="shared" si="103"/>
        <v>16.5</v>
      </c>
      <c r="Q665" s="20">
        <f t="shared" si="104"/>
        <v>44.975000000000001</v>
      </c>
      <c r="R665" s="20">
        <f t="shared" si="105"/>
        <v>41.625</v>
      </c>
      <c r="S665" s="20">
        <f t="shared" si="106"/>
        <v>34.924999999999997</v>
      </c>
      <c r="T665" s="20">
        <f t="shared" si="107"/>
        <v>41.625</v>
      </c>
      <c r="U665" s="19">
        <f t="shared" si="108"/>
        <v>40.508333333333333</v>
      </c>
      <c r="V665" s="19">
        <f t="shared" si="109"/>
        <v>40.787499999999994</v>
      </c>
    </row>
    <row r="666" spans="1:22" ht="13.5" x14ac:dyDescent="0.25">
      <c r="A666" s="3">
        <f>RSI!A666</f>
        <v>42972</v>
      </c>
      <c r="B666" s="2">
        <f>RSI!B666</f>
        <v>18.074999999999999</v>
      </c>
      <c r="C666" s="2">
        <f>RSI!I666</f>
        <v>70.053572301069778</v>
      </c>
      <c r="D666" s="2">
        <f>MACD!E666</f>
        <v>-0.15436157745464385</v>
      </c>
      <c r="E666" s="2">
        <f>MACD!F666</f>
        <v>4.0627915372824057E-3</v>
      </c>
      <c r="F666" s="2">
        <f>'Moving Avg'!D666</f>
        <v>18.06588</v>
      </c>
      <c r="G666" s="2">
        <f>'Moving Avg'!F666</f>
        <v>17.602594999999997</v>
      </c>
      <c r="H666" s="2">
        <f>'Moving Avg'!G666</f>
        <v>17.096464000000001</v>
      </c>
      <c r="I666" s="2">
        <f>'Moving Avg'!H666</f>
        <v>14.501448999999985</v>
      </c>
      <c r="J666" s="17" t="str">
        <f>OBV!F666</f>
        <v>BEARISH</v>
      </c>
      <c r="K666" s="17" t="str">
        <f>OBV!G666</f>
        <v>WEAK</v>
      </c>
      <c r="L666" s="17" t="str">
        <f>OBV!H666</f>
        <v>BEARISH DIVERGENCE</v>
      </c>
      <c r="M666" s="19">
        <f t="shared" si="100"/>
        <v>0</v>
      </c>
      <c r="N666" s="19">
        <f t="shared" si="101"/>
        <v>100</v>
      </c>
      <c r="O666" s="19">
        <f t="shared" si="102"/>
        <v>50</v>
      </c>
      <c r="P666" s="19">
        <f t="shared" si="103"/>
        <v>0</v>
      </c>
      <c r="Q666" s="20">
        <f t="shared" si="104"/>
        <v>42.5</v>
      </c>
      <c r="R666" s="20">
        <f t="shared" si="105"/>
        <v>37.5</v>
      </c>
      <c r="S666" s="20">
        <f t="shared" si="106"/>
        <v>27.5</v>
      </c>
      <c r="T666" s="20">
        <f t="shared" si="107"/>
        <v>37.5</v>
      </c>
      <c r="U666" s="19">
        <f t="shared" si="108"/>
        <v>35.833333333333336</v>
      </c>
      <c r="V666" s="19">
        <f t="shared" si="109"/>
        <v>36.25</v>
      </c>
    </row>
    <row r="667" spans="1:22" ht="13.5" x14ac:dyDescent="0.25">
      <c r="A667" s="3">
        <f>RSI!A667</f>
        <v>42975</v>
      </c>
      <c r="B667" s="2">
        <f>RSI!B667</f>
        <v>17.923100000000002</v>
      </c>
      <c r="C667" s="2">
        <f>RSI!I667</f>
        <v>62.963631257908176</v>
      </c>
      <c r="D667" s="2">
        <f>MACD!E667</f>
        <v>-0.17146307265833727</v>
      </c>
      <c r="E667" s="2">
        <f>MACD!F667</f>
        <v>-3.1042381301841528E-2</v>
      </c>
      <c r="F667" s="2">
        <f>'Moving Avg'!D667</f>
        <v>18.096260000000001</v>
      </c>
      <c r="G667" s="2">
        <f>'Moving Avg'!F667</f>
        <v>17.629174999999996</v>
      </c>
      <c r="H667" s="2">
        <f>'Moving Avg'!G667</f>
        <v>17.162692000000003</v>
      </c>
      <c r="I667" s="2">
        <f>'Moving Avg'!H667</f>
        <v>14.526754999999985</v>
      </c>
      <c r="J667" s="17" t="str">
        <f>OBV!F667</f>
        <v>BEARISH</v>
      </c>
      <c r="K667" s="17" t="str">
        <f>OBV!G667</f>
        <v>NEUTRAL</v>
      </c>
      <c r="L667" s="17" t="str">
        <f>OBV!H667</f>
        <v>BEARISH DIVERGENCE</v>
      </c>
      <c r="M667" s="19">
        <f t="shared" si="100"/>
        <v>25</v>
      </c>
      <c r="N667" s="19">
        <f t="shared" si="101"/>
        <v>100</v>
      </c>
      <c r="O667" s="19">
        <f t="shared" si="102"/>
        <v>50</v>
      </c>
      <c r="P667" s="19">
        <f t="shared" si="103"/>
        <v>16.5</v>
      </c>
      <c r="Q667" s="20">
        <f t="shared" si="104"/>
        <v>53.725000000000001</v>
      </c>
      <c r="R667" s="20">
        <f t="shared" si="105"/>
        <v>46.625</v>
      </c>
      <c r="S667" s="20">
        <f t="shared" si="106"/>
        <v>38.674999999999997</v>
      </c>
      <c r="T667" s="20">
        <f t="shared" si="107"/>
        <v>47.875</v>
      </c>
      <c r="U667" s="19">
        <f t="shared" si="108"/>
        <v>46.341666666666661</v>
      </c>
      <c r="V667" s="19">
        <f t="shared" si="109"/>
        <v>46.724999999999994</v>
      </c>
    </row>
    <row r="668" spans="1:22" ht="13.5" x14ac:dyDescent="0.25">
      <c r="A668" s="3">
        <f>RSI!A668</f>
        <v>42976</v>
      </c>
      <c r="B668" s="2">
        <f>RSI!B668</f>
        <v>18.371200000000002</v>
      </c>
      <c r="C668" s="2">
        <f>RSI!I668</f>
        <v>71.974514078299237</v>
      </c>
      <c r="D668" s="2">
        <f>MACD!E668</f>
        <v>-0.22129343986740579</v>
      </c>
      <c r="E668" s="2">
        <f>MACD!F668</f>
        <v>-6.9092593014954379E-2</v>
      </c>
      <c r="F668" s="2">
        <f>'Moving Avg'!D668</f>
        <v>18.126640000000002</v>
      </c>
      <c r="G668" s="2">
        <f>'Moving Avg'!F668</f>
        <v>17.675124999999998</v>
      </c>
      <c r="H668" s="2">
        <f>'Moving Avg'!G668</f>
        <v>17.231826000000002</v>
      </c>
      <c r="I668" s="2">
        <f>'Moving Avg'!H668</f>
        <v>14.554301499999985</v>
      </c>
      <c r="J668" s="17" t="str">
        <f>OBV!F668</f>
        <v>BEARISH</v>
      </c>
      <c r="K668" s="17" t="str">
        <f>OBV!G668</f>
        <v>NEUTRAL</v>
      </c>
      <c r="L668" s="17" t="str">
        <f>OBV!H668</f>
        <v>BEARISH DIVERGENCE</v>
      </c>
      <c r="M668" s="19">
        <f t="shared" si="100"/>
        <v>0</v>
      </c>
      <c r="N668" s="19">
        <f t="shared" si="101"/>
        <v>100</v>
      </c>
      <c r="O668" s="19">
        <f t="shared" si="102"/>
        <v>50</v>
      </c>
      <c r="P668" s="19">
        <f t="shared" si="103"/>
        <v>16.5</v>
      </c>
      <c r="Q668" s="20">
        <f t="shared" si="104"/>
        <v>44.975000000000001</v>
      </c>
      <c r="R668" s="20">
        <f t="shared" si="105"/>
        <v>41.625</v>
      </c>
      <c r="S668" s="20">
        <f t="shared" si="106"/>
        <v>34.924999999999997</v>
      </c>
      <c r="T668" s="20">
        <f t="shared" si="107"/>
        <v>41.625</v>
      </c>
      <c r="U668" s="19">
        <f t="shared" si="108"/>
        <v>40.508333333333333</v>
      </c>
      <c r="V668" s="19">
        <f t="shared" si="109"/>
        <v>40.787499999999994</v>
      </c>
    </row>
    <row r="669" spans="1:22" ht="13.5" x14ac:dyDescent="0.25">
      <c r="A669" s="3">
        <f>RSI!A669</f>
        <v>42977</v>
      </c>
      <c r="B669" s="2">
        <f>RSI!B669</f>
        <v>18.302800000000001</v>
      </c>
      <c r="C669" s="2">
        <f>RSI!I669</f>
        <v>69.206601882068441</v>
      </c>
      <c r="D669" s="2">
        <f>MACD!E669</f>
        <v>-0.26304551172787072</v>
      </c>
      <c r="E669" s="2">
        <f>MACD!F669</f>
        <v>-0.10788317675753764</v>
      </c>
      <c r="F669" s="2">
        <f>'Moving Avg'!D669</f>
        <v>18.149419999999999</v>
      </c>
      <c r="G669" s="2">
        <f>'Moving Avg'!F669</f>
        <v>17.723729999999996</v>
      </c>
      <c r="H669" s="2">
        <f>'Moving Avg'!G669</f>
        <v>17.303284000000005</v>
      </c>
      <c r="I669" s="2">
        <f>'Moving Avg'!H669</f>
        <v>14.581542999999986</v>
      </c>
      <c r="J669" s="17" t="str">
        <f>OBV!F669</f>
        <v>BULLISH</v>
      </c>
      <c r="K669" s="17" t="str">
        <f>OBV!G669</f>
        <v>NEUTRAL</v>
      </c>
      <c r="L669" s="17" t="str">
        <f>OBV!H669</f>
        <v>CONFIRMED BULLISH</v>
      </c>
      <c r="M669" s="19">
        <f t="shared" si="100"/>
        <v>25</v>
      </c>
      <c r="N669" s="19">
        <f t="shared" si="101"/>
        <v>100</v>
      </c>
      <c r="O669" s="19">
        <f t="shared" si="102"/>
        <v>50</v>
      </c>
      <c r="P669" s="19">
        <f t="shared" si="103"/>
        <v>83.5</v>
      </c>
      <c r="Q669" s="20">
        <f t="shared" si="104"/>
        <v>63.774999999999999</v>
      </c>
      <c r="R669" s="20">
        <f t="shared" si="105"/>
        <v>63.375</v>
      </c>
      <c r="S669" s="20">
        <f t="shared" si="106"/>
        <v>68.825000000000003</v>
      </c>
      <c r="T669" s="20">
        <f t="shared" si="107"/>
        <v>64.625</v>
      </c>
      <c r="U669" s="19">
        <f t="shared" si="108"/>
        <v>65.325000000000003</v>
      </c>
      <c r="V669" s="19">
        <f t="shared" si="109"/>
        <v>65.150000000000006</v>
      </c>
    </row>
    <row r="670" spans="1:22" ht="13.5" x14ac:dyDescent="0.25">
      <c r="A670" s="3">
        <f>RSI!A670</f>
        <v>42978</v>
      </c>
      <c r="B670" s="2">
        <f>RSI!B670</f>
        <v>18.226900000000001</v>
      </c>
      <c r="C670" s="2">
        <f>RSI!I670</f>
        <v>66.165871171843719</v>
      </c>
      <c r="D670" s="2">
        <f>MACD!E670</f>
        <v>-0.26161143114301666</v>
      </c>
      <c r="E670" s="2">
        <f>MACD!F670</f>
        <v>-0.13862882763463344</v>
      </c>
      <c r="F670" s="2">
        <f>'Moving Avg'!D670</f>
        <v>18.1798</v>
      </c>
      <c r="G670" s="2">
        <f>'Moving Avg'!F670</f>
        <v>17.765499999999996</v>
      </c>
      <c r="H670" s="2">
        <f>'Moving Avg'!G670</f>
        <v>17.356242000000002</v>
      </c>
      <c r="I670" s="2">
        <f>'Moving Avg'!H670</f>
        <v>14.608441999999986</v>
      </c>
      <c r="J670" s="17" t="str">
        <f>OBV!F670</f>
        <v>BULLISH</v>
      </c>
      <c r="K670" s="17" t="str">
        <f>OBV!G670</f>
        <v>NEUTRAL</v>
      </c>
      <c r="L670" s="17" t="str">
        <f>OBV!H670</f>
        <v>CONFIRMED BULLISH</v>
      </c>
      <c r="M670" s="19">
        <f t="shared" si="100"/>
        <v>25</v>
      </c>
      <c r="N670" s="19">
        <f t="shared" si="101"/>
        <v>100</v>
      </c>
      <c r="O670" s="19">
        <f t="shared" si="102"/>
        <v>50</v>
      </c>
      <c r="P670" s="19">
        <f t="shared" si="103"/>
        <v>83.5</v>
      </c>
      <c r="Q670" s="20">
        <f t="shared" si="104"/>
        <v>63.774999999999999</v>
      </c>
      <c r="R670" s="20">
        <f t="shared" si="105"/>
        <v>63.375</v>
      </c>
      <c r="S670" s="20">
        <f t="shared" si="106"/>
        <v>68.825000000000003</v>
      </c>
      <c r="T670" s="20">
        <f t="shared" si="107"/>
        <v>64.625</v>
      </c>
      <c r="U670" s="19">
        <f t="shared" si="108"/>
        <v>65.325000000000003</v>
      </c>
      <c r="V670" s="19">
        <f t="shared" si="109"/>
        <v>65.150000000000006</v>
      </c>
    </row>
    <row r="671" spans="1:22" ht="13.5" x14ac:dyDescent="0.25">
      <c r="A671" s="3">
        <f>RSI!A671</f>
        <v>42982</v>
      </c>
      <c r="B671" s="2">
        <f>RSI!B671</f>
        <v>18.6066</v>
      </c>
      <c r="C671" s="2">
        <f>RSI!I671</f>
        <v>72.641792675254919</v>
      </c>
      <c r="D671" s="2">
        <f>MACD!E671</f>
        <v>-0.26832249129855157</v>
      </c>
      <c r="E671" s="2">
        <f>MACD!F671</f>
        <v>-0.16456756036741707</v>
      </c>
      <c r="F671" s="2">
        <f>'Moving Avg'!D671</f>
        <v>18.286120000000004</v>
      </c>
      <c r="G671" s="2">
        <f>'Moving Avg'!F671</f>
        <v>17.833849999999998</v>
      </c>
      <c r="H671" s="2">
        <f>'Moving Avg'!G671</f>
        <v>17.413842000000002</v>
      </c>
      <c r="I671" s="2">
        <f>'Moving Avg'!H671</f>
        <v>14.637202499999987</v>
      </c>
      <c r="J671" s="17" t="str">
        <f>OBV!F671</f>
        <v>BULLISH</v>
      </c>
      <c r="K671" s="17" t="str">
        <f>OBV!G671</f>
        <v>NEUTRAL</v>
      </c>
      <c r="L671" s="17" t="str">
        <f>OBV!H671</f>
        <v>CONFIRMED BULLISH</v>
      </c>
      <c r="M671" s="19">
        <f t="shared" si="100"/>
        <v>0</v>
      </c>
      <c r="N671" s="19">
        <f t="shared" si="101"/>
        <v>100</v>
      </c>
      <c r="O671" s="19">
        <f t="shared" si="102"/>
        <v>50</v>
      </c>
      <c r="P671" s="19">
        <f t="shared" si="103"/>
        <v>83.5</v>
      </c>
      <c r="Q671" s="20">
        <f t="shared" si="104"/>
        <v>55.024999999999999</v>
      </c>
      <c r="R671" s="20">
        <f t="shared" si="105"/>
        <v>58.375</v>
      </c>
      <c r="S671" s="20">
        <f t="shared" si="106"/>
        <v>65.075000000000003</v>
      </c>
      <c r="T671" s="20">
        <f t="shared" si="107"/>
        <v>58.375</v>
      </c>
      <c r="U671" s="19">
        <f t="shared" si="108"/>
        <v>59.491666666666674</v>
      </c>
      <c r="V671" s="19">
        <f t="shared" si="109"/>
        <v>59.212500000000006</v>
      </c>
    </row>
    <row r="672" spans="1:22" ht="13.5" x14ac:dyDescent="0.25">
      <c r="A672" s="3">
        <f>RSI!A672</f>
        <v>42983</v>
      </c>
      <c r="B672" s="2">
        <f>RSI!B672</f>
        <v>18.5306</v>
      </c>
      <c r="C672" s="2">
        <f>RSI!I672</f>
        <v>69.76351550410628</v>
      </c>
      <c r="D672" s="2">
        <f>MACD!E672</f>
        <v>-0.28522520234578508</v>
      </c>
      <c r="E672" s="2">
        <f>MACD!F672</f>
        <v>-0.18869908876309066</v>
      </c>
      <c r="F672" s="2">
        <f>'Moving Avg'!D672</f>
        <v>18.407620000000001</v>
      </c>
      <c r="G672" s="2">
        <f>'Moving Avg'!F672</f>
        <v>17.892704999999999</v>
      </c>
      <c r="H672" s="2">
        <f>'Moving Avg'!G672</f>
        <v>17.471398000000001</v>
      </c>
      <c r="I672" s="2">
        <f>'Moving Avg'!H672</f>
        <v>14.66569399999999</v>
      </c>
      <c r="J672" s="17" t="str">
        <f>OBV!F672</f>
        <v>BULLISH</v>
      </c>
      <c r="K672" s="17" t="str">
        <f>OBV!G672</f>
        <v>NEUTRAL</v>
      </c>
      <c r="L672" s="17" t="str">
        <f>OBV!H672</f>
        <v>CONFIRMED BULLISH</v>
      </c>
      <c r="M672" s="19">
        <f t="shared" si="100"/>
        <v>25</v>
      </c>
      <c r="N672" s="19">
        <f t="shared" si="101"/>
        <v>100</v>
      </c>
      <c r="O672" s="19">
        <f t="shared" si="102"/>
        <v>50</v>
      </c>
      <c r="P672" s="19">
        <f t="shared" si="103"/>
        <v>83.5</v>
      </c>
      <c r="Q672" s="20">
        <f t="shared" si="104"/>
        <v>63.774999999999999</v>
      </c>
      <c r="R672" s="20">
        <f t="shared" si="105"/>
        <v>63.375</v>
      </c>
      <c r="S672" s="20">
        <f t="shared" si="106"/>
        <v>68.825000000000003</v>
      </c>
      <c r="T672" s="20">
        <f t="shared" si="107"/>
        <v>64.625</v>
      </c>
      <c r="U672" s="19">
        <f t="shared" si="108"/>
        <v>65.325000000000003</v>
      </c>
      <c r="V672" s="19">
        <f t="shared" si="109"/>
        <v>65.150000000000006</v>
      </c>
    </row>
    <row r="673" spans="1:22" ht="13.5" x14ac:dyDescent="0.25">
      <c r="A673" s="3">
        <f>RSI!A673</f>
        <v>42984</v>
      </c>
      <c r="B673" s="2">
        <f>RSI!B673</f>
        <v>18.226900000000001</v>
      </c>
      <c r="C673" s="2">
        <f>RSI!I673</f>
        <v>59.600714756650078</v>
      </c>
      <c r="D673" s="2">
        <f>MACD!E673</f>
        <v>-0.21243701068939203</v>
      </c>
      <c r="E673" s="2">
        <f>MACD!F673</f>
        <v>-0.19344667314835096</v>
      </c>
      <c r="F673" s="2">
        <f>'Moving Avg'!D673</f>
        <v>18.37876</v>
      </c>
      <c r="G673" s="2">
        <f>'Moving Avg'!F673</f>
        <v>17.934854999999999</v>
      </c>
      <c r="H673" s="2">
        <f>'Moving Avg'!G673</f>
        <v>17.522880000000001</v>
      </c>
      <c r="I673" s="2">
        <f>'Moving Avg'!H673</f>
        <v>14.692518999999988</v>
      </c>
      <c r="J673" s="17" t="str">
        <f>OBV!F673</f>
        <v>BEARISH</v>
      </c>
      <c r="K673" s="17" t="str">
        <f>OBV!G673</f>
        <v>NEUTRAL</v>
      </c>
      <c r="L673" s="17" t="str">
        <f>OBV!H673</f>
        <v>CONFIRMED BEARISH</v>
      </c>
      <c r="M673" s="19">
        <f t="shared" si="100"/>
        <v>25</v>
      </c>
      <c r="N673" s="19">
        <f t="shared" si="101"/>
        <v>45</v>
      </c>
      <c r="O673" s="19">
        <f t="shared" si="102"/>
        <v>50</v>
      </c>
      <c r="P673" s="19">
        <f t="shared" si="103"/>
        <v>16.5</v>
      </c>
      <c r="Q673" s="20">
        <f t="shared" si="104"/>
        <v>34.475000000000001</v>
      </c>
      <c r="R673" s="20">
        <f t="shared" si="105"/>
        <v>35.625</v>
      </c>
      <c r="S673" s="20">
        <f t="shared" si="106"/>
        <v>30.425000000000001</v>
      </c>
      <c r="T673" s="20">
        <f t="shared" si="107"/>
        <v>34.125</v>
      </c>
      <c r="U673" s="19">
        <f t="shared" si="108"/>
        <v>33.508333333333333</v>
      </c>
      <c r="V673" s="19">
        <f t="shared" si="109"/>
        <v>33.662499999999994</v>
      </c>
    </row>
    <row r="674" spans="1:22" ht="13.5" x14ac:dyDescent="0.25">
      <c r="A674" s="3">
        <f>RSI!A674</f>
        <v>42985</v>
      </c>
      <c r="B674" s="2">
        <f>RSI!B674</f>
        <v>18.226900000000001</v>
      </c>
      <c r="C674" s="2">
        <f>RSI!I674</f>
        <v>59.600714756650078</v>
      </c>
      <c r="D674" s="2">
        <f>MACD!E674</f>
        <v>-0.15775182337239713</v>
      </c>
      <c r="E674" s="2">
        <f>MACD!F674</f>
        <v>-0.1863077031931602</v>
      </c>
      <c r="F674" s="2">
        <f>'Moving Avg'!D674</f>
        <v>18.363580000000002</v>
      </c>
      <c r="G674" s="2">
        <f>'Moving Avg'!F674</f>
        <v>17.977384999999998</v>
      </c>
      <c r="H674" s="2">
        <f>'Moving Avg'!G674</f>
        <v>17.577316</v>
      </c>
      <c r="I674" s="2">
        <f>'Moving Avg'!H674</f>
        <v>14.719343999999989</v>
      </c>
      <c r="J674" s="17" t="str">
        <f>OBV!F674</f>
        <v>BULLISH</v>
      </c>
      <c r="K674" s="17" t="str">
        <f>OBV!G674</f>
        <v>NEUTRAL</v>
      </c>
      <c r="L674" s="17" t="str">
        <f>OBV!H674</f>
        <v>BULLISH DIVERGENCE</v>
      </c>
      <c r="M674" s="19">
        <f t="shared" si="100"/>
        <v>25</v>
      </c>
      <c r="N674" s="19">
        <f t="shared" si="101"/>
        <v>0</v>
      </c>
      <c r="O674" s="19">
        <f t="shared" si="102"/>
        <v>50</v>
      </c>
      <c r="P674" s="19">
        <f t="shared" si="103"/>
        <v>66.5</v>
      </c>
      <c r="Q674" s="20">
        <f t="shared" si="104"/>
        <v>26.225000000000001</v>
      </c>
      <c r="R674" s="20">
        <f t="shared" si="105"/>
        <v>39.125</v>
      </c>
      <c r="S674" s="20">
        <f t="shared" si="106"/>
        <v>46.174999999999997</v>
      </c>
      <c r="T674" s="20">
        <f t="shared" si="107"/>
        <v>35.375</v>
      </c>
      <c r="U674" s="19">
        <f t="shared" si="108"/>
        <v>37.174999999999997</v>
      </c>
      <c r="V674" s="19">
        <f t="shared" si="109"/>
        <v>36.724999999999994</v>
      </c>
    </row>
    <row r="675" spans="1:22" ht="13.5" x14ac:dyDescent="0.25">
      <c r="A675" s="3">
        <f>RSI!A675</f>
        <v>42986</v>
      </c>
      <c r="B675" s="2">
        <f>RSI!B675</f>
        <v>18.226900000000001</v>
      </c>
      <c r="C675" s="2">
        <f>RSI!I675</f>
        <v>59.600714756650078</v>
      </c>
      <c r="D675" s="2">
        <f>MACD!E675</f>
        <v>-0.13106568717392619</v>
      </c>
      <c r="E675" s="2">
        <f>MACD!F675</f>
        <v>-0.17525929998931339</v>
      </c>
      <c r="F675" s="2">
        <f>'Moving Avg'!D675</f>
        <v>18.363580000000002</v>
      </c>
      <c r="G675" s="2">
        <f>'Moving Avg'!F675</f>
        <v>18.01726</v>
      </c>
      <c r="H675" s="2">
        <f>'Moving Avg'!G675</f>
        <v>17.627322000000003</v>
      </c>
      <c r="I675" s="2">
        <f>'Moving Avg'!H675</f>
        <v>14.746168999999993</v>
      </c>
      <c r="J675" s="17" t="str">
        <f>OBV!F675</f>
        <v>BULLISH</v>
      </c>
      <c r="K675" s="17" t="str">
        <f>OBV!G675</f>
        <v>NEUTRAL</v>
      </c>
      <c r="L675" s="17" t="str">
        <f>OBV!H675</f>
        <v>NEUTRAL</v>
      </c>
      <c r="M675" s="19">
        <f t="shared" si="100"/>
        <v>25</v>
      </c>
      <c r="N675" s="19">
        <f t="shared" si="101"/>
        <v>0</v>
      </c>
      <c r="O675" s="19">
        <f t="shared" si="102"/>
        <v>50</v>
      </c>
      <c r="P675" s="19">
        <f t="shared" si="103"/>
        <v>49.5</v>
      </c>
      <c r="Q675" s="20">
        <f t="shared" si="104"/>
        <v>23.675000000000001</v>
      </c>
      <c r="R675" s="20">
        <f t="shared" si="105"/>
        <v>34.875</v>
      </c>
      <c r="S675" s="20">
        <f t="shared" si="106"/>
        <v>38.525000000000006</v>
      </c>
      <c r="T675" s="20">
        <f t="shared" si="107"/>
        <v>31.125</v>
      </c>
      <c r="U675" s="19">
        <f t="shared" si="108"/>
        <v>32.358333333333334</v>
      </c>
      <c r="V675" s="19">
        <f t="shared" si="109"/>
        <v>32.049999999999997</v>
      </c>
    </row>
    <row r="676" spans="1:22" ht="13.5" x14ac:dyDescent="0.25">
      <c r="A676" s="3">
        <f>RSI!A676</f>
        <v>42989</v>
      </c>
      <c r="B676" s="2">
        <f>RSI!B676</f>
        <v>18.074999999999999</v>
      </c>
      <c r="C676" s="2">
        <f>RSI!I676</f>
        <v>54.629323878806026</v>
      </c>
      <c r="D676" s="2">
        <f>MACD!E676</f>
        <v>-9.9143321922426253E-2</v>
      </c>
      <c r="E676" s="2">
        <f>MACD!F676</f>
        <v>-0.16003610437593596</v>
      </c>
      <c r="F676" s="2">
        <f>'Moving Avg'!D676</f>
        <v>18.257259999999999</v>
      </c>
      <c r="G676" s="2">
        <f>'Moving Avg'!F676</f>
        <v>18.04954</v>
      </c>
      <c r="H676" s="2">
        <f>'Moving Avg'!G676</f>
        <v>17.669860000000003</v>
      </c>
      <c r="I676" s="2">
        <f>'Moving Avg'!H676</f>
        <v>14.772345499999993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  <c r="M676" s="19">
        <f t="shared" si="100"/>
        <v>25</v>
      </c>
      <c r="N676" s="19">
        <f t="shared" si="101"/>
        <v>0</v>
      </c>
      <c r="O676" s="19">
        <f t="shared" si="102"/>
        <v>50</v>
      </c>
      <c r="P676" s="19">
        <f t="shared" si="103"/>
        <v>16.5</v>
      </c>
      <c r="Q676" s="20">
        <f t="shared" si="104"/>
        <v>18.725000000000001</v>
      </c>
      <c r="R676" s="20">
        <f t="shared" si="105"/>
        <v>26.625</v>
      </c>
      <c r="S676" s="20">
        <f t="shared" si="106"/>
        <v>23.675000000000001</v>
      </c>
      <c r="T676" s="20">
        <f t="shared" si="107"/>
        <v>22.875</v>
      </c>
      <c r="U676" s="19">
        <f t="shared" si="108"/>
        <v>23.008333333333336</v>
      </c>
      <c r="V676" s="19">
        <f t="shared" si="109"/>
        <v>22.975000000000001</v>
      </c>
    </row>
    <row r="677" spans="1:22" ht="13.5" x14ac:dyDescent="0.25">
      <c r="A677" s="3">
        <f>RSI!A677</f>
        <v>42990</v>
      </c>
      <c r="B677" s="2">
        <f>RSI!B677</f>
        <v>18.074999999999999</v>
      </c>
      <c r="C677" s="2">
        <f>RSI!I677</f>
        <v>54.629323878806026</v>
      </c>
      <c r="D677" s="2">
        <f>MACD!E677</f>
        <v>-9.6372314139372861E-2</v>
      </c>
      <c r="E677" s="2">
        <f>MACD!F677</f>
        <v>-0.14730334632862335</v>
      </c>
      <c r="F677" s="2">
        <f>'Moving Avg'!D677</f>
        <v>18.166140000000002</v>
      </c>
      <c r="G677" s="2">
        <f>'Moving Avg'!F677</f>
        <v>18.079919999999998</v>
      </c>
      <c r="H677" s="2">
        <f>'Moving Avg'!G677</f>
        <v>17.706490000000002</v>
      </c>
      <c r="I677" s="2">
        <f>'Moving Avg'!H677</f>
        <v>14.798484999999992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  <c r="M677" s="19">
        <f t="shared" si="100"/>
        <v>25</v>
      </c>
      <c r="N677" s="19">
        <f t="shared" si="101"/>
        <v>0</v>
      </c>
      <c r="O677" s="19">
        <f t="shared" si="102"/>
        <v>50</v>
      </c>
      <c r="P677" s="19">
        <f t="shared" si="103"/>
        <v>16.5</v>
      </c>
      <c r="Q677" s="20">
        <f t="shared" si="104"/>
        <v>18.725000000000001</v>
      </c>
      <c r="R677" s="20">
        <f t="shared" si="105"/>
        <v>26.625</v>
      </c>
      <c r="S677" s="20">
        <f t="shared" si="106"/>
        <v>23.675000000000001</v>
      </c>
      <c r="T677" s="20">
        <f t="shared" si="107"/>
        <v>22.875</v>
      </c>
      <c r="U677" s="19">
        <f t="shared" si="108"/>
        <v>23.008333333333336</v>
      </c>
      <c r="V677" s="19">
        <f t="shared" si="109"/>
        <v>22.975000000000001</v>
      </c>
    </row>
    <row r="678" spans="1:22" ht="13.5" x14ac:dyDescent="0.25">
      <c r="A678" s="3">
        <f>RSI!A678</f>
        <v>42991</v>
      </c>
      <c r="B678" s="2">
        <f>RSI!B678</f>
        <v>18.074999999999999</v>
      </c>
      <c r="C678" s="2">
        <f>RSI!I678</f>
        <v>54.629323878806026</v>
      </c>
      <c r="D678" s="2">
        <f>MACD!E678</f>
        <v>-2.5895629247926877E-2</v>
      </c>
      <c r="E678" s="2">
        <f>MACD!F678</f>
        <v>-0.12302180291248407</v>
      </c>
      <c r="F678" s="2">
        <f>'Moving Avg'!D678</f>
        <v>18.135760000000001</v>
      </c>
      <c r="G678" s="2">
        <f>'Moving Avg'!F678</f>
        <v>18.110299999999999</v>
      </c>
      <c r="H678" s="2">
        <f>'Moving Avg'!G678</f>
        <v>17.730794000000003</v>
      </c>
      <c r="I678" s="2">
        <f>'Moving Avg'!H678</f>
        <v>14.824624499999992</v>
      </c>
      <c r="J678" s="17" t="str">
        <f>OBV!F678</f>
        <v>BEARISH</v>
      </c>
      <c r="K678" s="17" t="str">
        <f>OBV!G678</f>
        <v>NEUTRAL</v>
      </c>
      <c r="L678" s="17" t="str">
        <f>OBV!H678</f>
        <v>CONFIRMED BEARISH</v>
      </c>
      <c r="M678" s="19">
        <f t="shared" si="100"/>
        <v>25</v>
      </c>
      <c r="N678" s="19">
        <f t="shared" si="101"/>
        <v>0</v>
      </c>
      <c r="O678" s="19">
        <f t="shared" si="102"/>
        <v>50</v>
      </c>
      <c r="P678" s="19">
        <f t="shared" si="103"/>
        <v>16.5</v>
      </c>
      <c r="Q678" s="20">
        <f t="shared" si="104"/>
        <v>18.725000000000001</v>
      </c>
      <c r="R678" s="20">
        <f t="shared" si="105"/>
        <v>26.625</v>
      </c>
      <c r="S678" s="20">
        <f t="shared" si="106"/>
        <v>23.675000000000001</v>
      </c>
      <c r="T678" s="20">
        <f t="shared" si="107"/>
        <v>22.875</v>
      </c>
      <c r="U678" s="19">
        <f t="shared" si="108"/>
        <v>23.008333333333336</v>
      </c>
      <c r="V678" s="19">
        <f t="shared" si="109"/>
        <v>22.975000000000001</v>
      </c>
    </row>
    <row r="679" spans="1:22" ht="13.5" x14ac:dyDescent="0.25">
      <c r="A679" s="3">
        <f>RSI!A679</f>
        <v>42992</v>
      </c>
      <c r="B679" s="2">
        <f>RSI!B679</f>
        <v>18.074999999999999</v>
      </c>
      <c r="C679" s="2">
        <f>RSI!I679</f>
        <v>54.629323878806026</v>
      </c>
      <c r="D679" s="2">
        <f>MACD!E679</f>
        <v>2.2468675202613753E-2</v>
      </c>
      <c r="E679" s="2">
        <f>MACD!F679</f>
        <v>-9.3923707289464517E-2</v>
      </c>
      <c r="F679" s="2">
        <f>'Moving Avg'!D679</f>
        <v>18.105380000000004</v>
      </c>
      <c r="G679" s="2">
        <f>'Moving Avg'!F679</f>
        <v>18.140679999999996</v>
      </c>
      <c r="H679" s="2">
        <f>'Moving Avg'!G679</f>
        <v>17.745984000000007</v>
      </c>
      <c r="I679" s="2">
        <f>'Moving Avg'!H679</f>
        <v>14.850763999999991</v>
      </c>
      <c r="J679" s="17" t="str">
        <f>OBV!F679</f>
        <v>BEARISH</v>
      </c>
      <c r="K679" s="17" t="str">
        <f>OBV!G679</f>
        <v>NEUTRAL</v>
      </c>
      <c r="L679" s="17" t="str">
        <f>OBV!H679</f>
        <v>CONFIRMED BEARISH</v>
      </c>
      <c r="M679" s="19">
        <f t="shared" si="100"/>
        <v>25</v>
      </c>
      <c r="N679" s="19">
        <f t="shared" si="101"/>
        <v>0</v>
      </c>
      <c r="O679" s="19">
        <f t="shared" si="102"/>
        <v>50</v>
      </c>
      <c r="P679" s="19">
        <f t="shared" si="103"/>
        <v>16.5</v>
      </c>
      <c r="Q679" s="20">
        <f t="shared" si="104"/>
        <v>18.725000000000001</v>
      </c>
      <c r="R679" s="20">
        <f t="shared" si="105"/>
        <v>26.625</v>
      </c>
      <c r="S679" s="20">
        <f t="shared" si="106"/>
        <v>23.675000000000001</v>
      </c>
      <c r="T679" s="20">
        <f t="shared" si="107"/>
        <v>22.875</v>
      </c>
      <c r="U679" s="19">
        <f t="shared" si="108"/>
        <v>23.008333333333336</v>
      </c>
      <c r="V679" s="19">
        <f t="shared" si="109"/>
        <v>22.975000000000001</v>
      </c>
    </row>
    <row r="680" spans="1:22" ht="13.5" x14ac:dyDescent="0.25">
      <c r="A680" s="3">
        <f>RSI!A680</f>
        <v>42993</v>
      </c>
      <c r="B680" s="2">
        <f>RSI!B680</f>
        <v>18.059799999999999</v>
      </c>
      <c r="C680" s="2">
        <f>RSI!I680</f>
        <v>54.022827376487527</v>
      </c>
      <c r="D680" s="2">
        <f>MACD!E680</f>
        <v>5.2149897490611608E-2</v>
      </c>
      <c r="E680" s="2">
        <f>MACD!F680</f>
        <v>-6.4708986333449292E-2</v>
      </c>
      <c r="F680" s="2">
        <f>'Moving Avg'!D680</f>
        <v>18.071959999999997</v>
      </c>
      <c r="G680" s="2">
        <f>'Moving Avg'!F680</f>
        <v>18.158909999999999</v>
      </c>
      <c r="H680" s="2">
        <f>'Moving Avg'!G680</f>
        <v>17.754794000000004</v>
      </c>
      <c r="I680" s="2">
        <f>'Moving Avg'!H680</f>
        <v>14.877196499999989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  <c r="M680" s="19">
        <f t="shared" si="100"/>
        <v>25</v>
      </c>
      <c r="N680" s="19">
        <f t="shared" si="101"/>
        <v>0</v>
      </c>
      <c r="O680" s="19">
        <f t="shared" si="102"/>
        <v>50</v>
      </c>
      <c r="P680" s="19">
        <f t="shared" si="103"/>
        <v>16.5</v>
      </c>
      <c r="Q680" s="20">
        <f t="shared" si="104"/>
        <v>18.725000000000001</v>
      </c>
      <c r="R680" s="20">
        <f t="shared" si="105"/>
        <v>26.625</v>
      </c>
      <c r="S680" s="20">
        <f t="shared" si="106"/>
        <v>23.675000000000001</v>
      </c>
      <c r="T680" s="20">
        <f t="shared" si="107"/>
        <v>22.875</v>
      </c>
      <c r="U680" s="19">
        <f t="shared" si="108"/>
        <v>23.008333333333336</v>
      </c>
      <c r="V680" s="19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17.847100000000001</v>
      </c>
      <c r="C681" s="2">
        <f>RSI!I681</f>
        <v>46.279926171816129</v>
      </c>
      <c r="D681" s="2">
        <f>MACD!E681</f>
        <v>0.15088532922633036</v>
      </c>
      <c r="E681" s="2">
        <f>MACD!F681</f>
        <v>-2.1590123221493365E-2</v>
      </c>
      <c r="F681" s="2">
        <f>'Moving Avg'!D681</f>
        <v>18.026379999999996</v>
      </c>
      <c r="G681" s="2">
        <f>'Moving Avg'!F681</f>
        <v>18.158909999999999</v>
      </c>
      <c r="H681" s="2">
        <f>'Moving Avg'!G681</f>
        <v>17.759046000000001</v>
      </c>
      <c r="I681" s="2">
        <f>'Moving Avg'!H681</f>
        <v>14.902196499999988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>
        <f t="shared" si="103"/>
        <v>16.5</v>
      </c>
      <c r="Q681" s="20">
        <f t="shared" si="104"/>
        <v>18.725000000000001</v>
      </c>
      <c r="R681" s="20">
        <f t="shared" si="105"/>
        <v>26.625</v>
      </c>
      <c r="S681" s="20">
        <f t="shared" si="106"/>
        <v>23.675000000000001</v>
      </c>
      <c r="T681" s="20">
        <f t="shared" si="107"/>
        <v>22.875</v>
      </c>
      <c r="U681" s="19">
        <f t="shared" si="108"/>
        <v>23.008333333333336</v>
      </c>
      <c r="V681" s="19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17.847100000000001</v>
      </c>
      <c r="C682" s="2">
        <f>RSI!I682</f>
        <v>46.279926171816129</v>
      </c>
      <c r="D682" s="2">
        <f>MACD!E682</f>
        <v>0.22348562099390179</v>
      </c>
      <c r="E682" s="2">
        <f>MACD!F682</f>
        <v>2.7425025621585667E-2</v>
      </c>
      <c r="F682" s="2">
        <f>'Moving Avg'!D682</f>
        <v>17.980799999999999</v>
      </c>
      <c r="G682" s="2">
        <f>'Moving Avg'!F682</f>
        <v>18.162704999999999</v>
      </c>
      <c r="H682" s="2">
        <f>'Moving Avg'!G682</f>
        <v>17.771196000000003</v>
      </c>
      <c r="I682" s="2">
        <f>'Moving Avg'!H682</f>
        <v>14.927196499999988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  <c r="M682" s="19">
        <f t="shared" si="100"/>
        <v>25</v>
      </c>
      <c r="N682" s="19">
        <f t="shared" si="101"/>
        <v>0</v>
      </c>
      <c r="O682" s="19">
        <f t="shared" si="102"/>
        <v>50</v>
      </c>
      <c r="P682" s="19">
        <f t="shared" si="103"/>
        <v>16.5</v>
      </c>
      <c r="Q682" s="20">
        <f t="shared" si="104"/>
        <v>18.725000000000001</v>
      </c>
      <c r="R682" s="20">
        <f t="shared" si="105"/>
        <v>26.625</v>
      </c>
      <c r="S682" s="20">
        <f t="shared" si="106"/>
        <v>23.675000000000001</v>
      </c>
      <c r="T682" s="20">
        <f t="shared" si="107"/>
        <v>22.875</v>
      </c>
      <c r="U682" s="19">
        <f t="shared" si="108"/>
        <v>23.008333333333336</v>
      </c>
      <c r="V682" s="19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17.907900000000001</v>
      </c>
      <c r="C683" s="2">
        <f>RSI!I683</f>
        <v>48.716660395852074</v>
      </c>
      <c r="D683" s="2">
        <f>MACD!E683</f>
        <v>0.23438173994577127</v>
      </c>
      <c r="E683" s="2">
        <f>MACD!F683</f>
        <v>6.8816368486422794E-2</v>
      </c>
      <c r="F683" s="2">
        <f>'Moving Avg'!D683</f>
        <v>17.947379999999999</v>
      </c>
      <c r="G683" s="2">
        <f>'Moving Avg'!F683</f>
        <v>18.147134999999999</v>
      </c>
      <c r="H683" s="2">
        <f>'Moving Avg'!G683</f>
        <v>17.780766000000007</v>
      </c>
      <c r="I683" s="2">
        <f>'Moving Avg'!H683</f>
        <v>14.952869499999988</v>
      </c>
      <c r="J683" s="17" t="str">
        <f>OBV!F683</f>
        <v>BULLISH</v>
      </c>
      <c r="K683" s="17" t="str">
        <f>OBV!G683</f>
        <v>NEUTRAL</v>
      </c>
      <c r="L683" s="17" t="str">
        <f>OBV!H683</f>
        <v>BULLISH DIVERGENCE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>
        <f t="shared" si="103"/>
        <v>66.5</v>
      </c>
      <c r="Q683" s="20">
        <f t="shared" si="104"/>
        <v>26.225000000000001</v>
      </c>
      <c r="R683" s="20">
        <f t="shared" si="105"/>
        <v>39.125</v>
      </c>
      <c r="S683" s="20">
        <f t="shared" si="106"/>
        <v>46.174999999999997</v>
      </c>
      <c r="T683" s="20">
        <f t="shared" si="107"/>
        <v>35.375</v>
      </c>
      <c r="U683" s="19">
        <f t="shared" si="108"/>
        <v>37.174999999999997</v>
      </c>
      <c r="V683" s="19">
        <f t="shared" si="109"/>
        <v>36.724999999999994</v>
      </c>
    </row>
    <row r="684" spans="1:22" ht="13.5" x14ac:dyDescent="0.25">
      <c r="A684" s="3">
        <f>RSI!A684</f>
        <v>43000</v>
      </c>
      <c r="B684" s="2">
        <f>RSI!B684</f>
        <v>17.7712</v>
      </c>
      <c r="C684" s="2">
        <f>RSI!I684</f>
        <v>43.895604017136748</v>
      </c>
      <c r="D684" s="2">
        <f>MACD!E684</f>
        <v>0.25400882186024631</v>
      </c>
      <c r="E684" s="2">
        <f>MACD!F684</f>
        <v>0.1058548591611875</v>
      </c>
      <c r="F684" s="2">
        <f>'Moving Avg'!D684</f>
        <v>17.886620000000001</v>
      </c>
      <c r="G684" s="2">
        <f>'Moving Avg'!F684</f>
        <v>18.126249999999999</v>
      </c>
      <c r="H684" s="2">
        <f>'Moving Avg'!G684</f>
        <v>17.785324000000006</v>
      </c>
      <c r="I684" s="2">
        <f>'Moving Avg'!H684</f>
        <v>14.977489999999989</v>
      </c>
      <c r="J684" s="17" t="str">
        <f>OBV!F684</f>
        <v>BEARISH</v>
      </c>
      <c r="K684" s="17" t="str">
        <f>OBV!G684</f>
        <v>NEUTRAL</v>
      </c>
      <c r="L684" s="17" t="str">
        <f>OBV!H684</f>
        <v>CONFIRMED BEARISH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>
        <f t="shared" si="103"/>
        <v>16.5</v>
      </c>
      <c r="Q684" s="20">
        <f t="shared" si="104"/>
        <v>18.725000000000001</v>
      </c>
      <c r="R684" s="20">
        <f t="shared" si="105"/>
        <v>26.625</v>
      </c>
      <c r="S684" s="20">
        <f t="shared" si="106"/>
        <v>23.675000000000001</v>
      </c>
      <c r="T684" s="20">
        <f t="shared" si="107"/>
        <v>22.875</v>
      </c>
      <c r="U684" s="19">
        <f t="shared" si="108"/>
        <v>23.008333333333336</v>
      </c>
      <c r="V684" s="19">
        <f t="shared" si="109"/>
        <v>22.975000000000001</v>
      </c>
    </row>
    <row r="685" spans="1:22" ht="13.5" x14ac:dyDescent="0.25">
      <c r="A685" s="3">
        <f>RSI!A685</f>
        <v>43003</v>
      </c>
      <c r="B685" s="2">
        <f>RSI!B685</f>
        <v>17.7712</v>
      </c>
      <c r="C685" s="2">
        <f>RSI!I685</f>
        <v>43.895604017136748</v>
      </c>
      <c r="D685" s="2">
        <f>MACD!E685</f>
        <v>0.27168464020508765</v>
      </c>
      <c r="E685" s="2">
        <f>MACD!F685</f>
        <v>0.13902081536996752</v>
      </c>
      <c r="F685" s="2">
        <f>'Moving Avg'!D685</f>
        <v>17.828899999999997</v>
      </c>
      <c r="G685" s="2">
        <f>'Moving Avg'!F685</f>
        <v>18.111060000000002</v>
      </c>
      <c r="H685" s="2">
        <f>'Moving Avg'!G685</f>
        <v>17.791400000000007</v>
      </c>
      <c r="I685" s="2">
        <f>'Moving Avg'!H685</f>
        <v>15.002294999999989</v>
      </c>
      <c r="J685" s="17" t="str">
        <f>OBV!F685</f>
        <v>BEARISH</v>
      </c>
      <c r="K685" s="17" t="str">
        <f>OBV!G685</f>
        <v>NEUTRAL</v>
      </c>
      <c r="L685" s="17" t="str">
        <f>OBV!H685</f>
        <v>CONFIRMED BEARISH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>
        <f t="shared" si="103"/>
        <v>16.5</v>
      </c>
      <c r="Q685" s="20">
        <f t="shared" si="104"/>
        <v>18.725000000000001</v>
      </c>
      <c r="R685" s="20">
        <f t="shared" si="105"/>
        <v>26.625</v>
      </c>
      <c r="S685" s="20">
        <f t="shared" si="106"/>
        <v>23.675000000000001</v>
      </c>
      <c r="T685" s="20">
        <f t="shared" si="107"/>
        <v>22.875</v>
      </c>
      <c r="U685" s="19">
        <f t="shared" si="108"/>
        <v>23.008333333333336</v>
      </c>
      <c r="V685" s="19">
        <f t="shared" si="109"/>
        <v>22.975000000000001</v>
      </c>
    </row>
    <row r="686" spans="1:22" ht="13.5" x14ac:dyDescent="0.25">
      <c r="A686" s="3">
        <f>RSI!A686</f>
        <v>43004</v>
      </c>
      <c r="B686" s="2">
        <f>RSI!B686</f>
        <v>17.6952</v>
      </c>
      <c r="C686" s="2">
        <f>RSI!I686</f>
        <v>41.262689964955378</v>
      </c>
      <c r="D686" s="2">
        <f>MACD!E686</f>
        <v>0.2698906558290517</v>
      </c>
      <c r="E686" s="2">
        <f>MACD!F686</f>
        <v>0.16519478346178437</v>
      </c>
      <c r="F686" s="2">
        <f>'Moving Avg'!D686</f>
        <v>17.798520000000003</v>
      </c>
      <c r="G686" s="2">
        <f>'Moving Avg'!F686</f>
        <v>18.09207</v>
      </c>
      <c r="H686" s="2">
        <f>'Moving Avg'!G686</f>
        <v>17.794892000000008</v>
      </c>
      <c r="I686" s="2">
        <f>'Moving Avg'!H686</f>
        <v>15.026572499999991</v>
      </c>
      <c r="J686" s="17" t="str">
        <f>OBV!F686</f>
        <v>BULLISH</v>
      </c>
      <c r="K686" s="17" t="str">
        <f>OBV!G686</f>
        <v>NEUTRAL</v>
      </c>
      <c r="L686" s="17" t="str">
        <f>OBV!H686</f>
        <v>BULLISH DIVERGENCE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>
        <f t="shared" si="103"/>
        <v>66.5</v>
      </c>
      <c r="Q686" s="20">
        <f t="shared" si="104"/>
        <v>26.225000000000001</v>
      </c>
      <c r="R686" s="20">
        <f t="shared" si="105"/>
        <v>39.125</v>
      </c>
      <c r="S686" s="20">
        <f t="shared" si="106"/>
        <v>46.174999999999997</v>
      </c>
      <c r="T686" s="20">
        <f t="shared" si="107"/>
        <v>35.375</v>
      </c>
      <c r="U686" s="19">
        <f t="shared" si="108"/>
        <v>37.174999999999997</v>
      </c>
      <c r="V686" s="19">
        <f t="shared" si="109"/>
        <v>36.724999999999994</v>
      </c>
    </row>
    <row r="687" spans="1:22" ht="13.5" x14ac:dyDescent="0.25">
      <c r="A687" s="3">
        <f>RSI!A687</f>
        <v>43005</v>
      </c>
      <c r="B687" s="2">
        <f>RSI!B687</f>
        <v>17.7256</v>
      </c>
      <c r="C687" s="2">
        <f>RSI!I687</f>
        <v>42.742123853003363</v>
      </c>
      <c r="D687" s="2">
        <f>MACD!E687</f>
        <v>0.26748578880134133</v>
      </c>
      <c r="E687" s="2">
        <f>MACD!F687</f>
        <v>0.18565298452969575</v>
      </c>
      <c r="F687" s="2">
        <f>'Moving Avg'!D687</f>
        <v>17.77422</v>
      </c>
      <c r="G687" s="2">
        <f>'Moving Avg'!F687</f>
        <v>18.082194999999999</v>
      </c>
      <c r="H687" s="2">
        <f>'Moving Avg'!G687</f>
        <v>17.796258000000005</v>
      </c>
      <c r="I687" s="2">
        <f>'Moving Avg'!H687</f>
        <v>15.051186499999995</v>
      </c>
      <c r="J687" s="17" t="str">
        <f>OBV!F687</f>
        <v>BULLISH</v>
      </c>
      <c r="K687" s="17" t="str">
        <f>OBV!G687</f>
        <v>NEUTRAL</v>
      </c>
      <c r="L687" s="17" t="str">
        <f>OBV!H687</f>
        <v>BULLISH DIVERGENCE</v>
      </c>
      <c r="M687" s="19">
        <f t="shared" si="100"/>
        <v>25</v>
      </c>
      <c r="N687" s="19">
        <f t="shared" si="101"/>
        <v>0</v>
      </c>
      <c r="O687" s="19">
        <f t="shared" si="102"/>
        <v>50</v>
      </c>
      <c r="P687" s="19">
        <f t="shared" si="103"/>
        <v>66.5</v>
      </c>
      <c r="Q687" s="20">
        <f t="shared" si="104"/>
        <v>26.225000000000001</v>
      </c>
      <c r="R687" s="20">
        <f t="shared" si="105"/>
        <v>39.125</v>
      </c>
      <c r="S687" s="20">
        <f t="shared" si="106"/>
        <v>46.174999999999997</v>
      </c>
      <c r="T687" s="20">
        <f t="shared" si="107"/>
        <v>35.375</v>
      </c>
      <c r="U687" s="19">
        <f t="shared" si="108"/>
        <v>37.174999999999997</v>
      </c>
      <c r="V687" s="19">
        <f t="shared" si="109"/>
        <v>36.724999999999994</v>
      </c>
    </row>
    <row r="688" spans="1:22" ht="13.5" x14ac:dyDescent="0.25">
      <c r="A688" s="3">
        <f>RSI!A688</f>
        <v>43006</v>
      </c>
      <c r="B688" s="2">
        <f>RSI!B688</f>
        <v>17.657299999999999</v>
      </c>
      <c r="C688" s="2">
        <f>RSI!I688</f>
        <v>40.286974235697755</v>
      </c>
      <c r="D688" s="2">
        <f>MACD!E688</f>
        <v>0.27159438826622662</v>
      </c>
      <c r="E688" s="2">
        <f>MACD!F688</f>
        <v>0.20284126527700194</v>
      </c>
      <c r="F688" s="2">
        <f>'Moving Avg'!D688</f>
        <v>17.7241</v>
      </c>
      <c r="G688" s="2">
        <f>'Moving Avg'!F688</f>
        <v>18.046500000000002</v>
      </c>
      <c r="H688" s="2">
        <f>'Moving Avg'!G688</f>
        <v>17.796258000000002</v>
      </c>
      <c r="I688" s="2">
        <f>'Moving Avg'!H688</f>
        <v>15.075458999999992</v>
      </c>
      <c r="J688" s="17" t="str">
        <f>OBV!F688</f>
        <v>BEARISH</v>
      </c>
      <c r="K688" s="17" t="str">
        <f>OBV!G688</f>
        <v>NEUTRAL</v>
      </c>
      <c r="L688" s="17" t="str">
        <f>OBV!H688</f>
        <v>CONFIRMED BEARISH</v>
      </c>
      <c r="M688" s="19">
        <f t="shared" si="100"/>
        <v>25</v>
      </c>
      <c r="N688" s="19">
        <f t="shared" si="101"/>
        <v>0</v>
      </c>
      <c r="O688" s="19">
        <f t="shared" si="102"/>
        <v>50</v>
      </c>
      <c r="P688" s="19">
        <f t="shared" si="103"/>
        <v>16.5</v>
      </c>
      <c r="Q688" s="20">
        <f t="shared" si="104"/>
        <v>18.725000000000001</v>
      </c>
      <c r="R688" s="20">
        <f t="shared" si="105"/>
        <v>26.625</v>
      </c>
      <c r="S688" s="20">
        <f t="shared" si="106"/>
        <v>23.675000000000001</v>
      </c>
      <c r="T688" s="20">
        <f t="shared" si="107"/>
        <v>22.875</v>
      </c>
      <c r="U688" s="19">
        <f t="shared" si="108"/>
        <v>23.008333333333336</v>
      </c>
      <c r="V688" s="19">
        <f t="shared" si="109"/>
        <v>22.975000000000001</v>
      </c>
    </row>
    <row r="689" spans="1:22" ht="13.5" x14ac:dyDescent="0.25">
      <c r="A689" s="3">
        <f>RSI!A689</f>
        <v>43007</v>
      </c>
      <c r="B689" s="2">
        <f>RSI!B689</f>
        <v>17.6876</v>
      </c>
      <c r="C689" s="2">
        <f>RSI!I689</f>
        <v>41.881897881277602</v>
      </c>
      <c r="D689" s="2">
        <f>MACD!E689</f>
        <v>0.27423395322285771</v>
      </c>
      <c r="E689" s="2">
        <f>MACD!F689</f>
        <v>0.21711980286617311</v>
      </c>
      <c r="F689" s="2">
        <f>'Moving Avg'!D689</f>
        <v>17.707380000000001</v>
      </c>
      <c r="G689" s="2">
        <f>'Moving Avg'!F689</f>
        <v>18.015740000000001</v>
      </c>
      <c r="H689" s="2">
        <f>'Moving Avg'!G689</f>
        <v>17.799750000000003</v>
      </c>
      <c r="I689" s="2">
        <f>'Moving Avg'!H689</f>
        <v>15.100214999999993</v>
      </c>
      <c r="J689" s="17" t="str">
        <f>OBV!F689</f>
        <v>BULLISH</v>
      </c>
      <c r="K689" s="17" t="str">
        <f>OBV!G689</f>
        <v>NEUTRAL</v>
      </c>
      <c r="L689" s="17" t="str">
        <f>OBV!H689</f>
        <v>BULLISH DIVERGENCE</v>
      </c>
      <c r="M689" s="19">
        <f t="shared" si="100"/>
        <v>25</v>
      </c>
      <c r="N689" s="19">
        <f t="shared" si="101"/>
        <v>0</v>
      </c>
      <c r="O689" s="19">
        <f t="shared" si="102"/>
        <v>50</v>
      </c>
      <c r="P689" s="19">
        <f t="shared" si="103"/>
        <v>66.5</v>
      </c>
      <c r="Q689" s="20">
        <f t="shared" si="104"/>
        <v>26.225000000000001</v>
      </c>
      <c r="R689" s="20">
        <f t="shared" si="105"/>
        <v>39.125</v>
      </c>
      <c r="S689" s="20">
        <f t="shared" si="106"/>
        <v>46.174999999999997</v>
      </c>
      <c r="T689" s="20">
        <f t="shared" si="107"/>
        <v>35.375</v>
      </c>
      <c r="U689" s="19">
        <f t="shared" si="108"/>
        <v>37.174999999999997</v>
      </c>
      <c r="V689" s="19">
        <f t="shared" si="109"/>
        <v>36.724999999999994</v>
      </c>
    </row>
    <row r="690" spans="1:22" ht="13.5" x14ac:dyDescent="0.25">
      <c r="A690" s="3">
        <f>RSI!A690</f>
        <v>43010</v>
      </c>
      <c r="B690" s="2">
        <f>RSI!B690</f>
        <v>17.467400000000001</v>
      </c>
      <c r="C690" s="2">
        <f>RSI!I690</f>
        <v>34.640611300821192</v>
      </c>
      <c r="D690" s="2">
        <f>MACD!E690</f>
        <v>0.29156427957665798</v>
      </c>
      <c r="E690" s="2">
        <f>MACD!F690</f>
        <v>0.23200869820827008</v>
      </c>
      <c r="F690" s="2">
        <f>'Moving Avg'!D690</f>
        <v>17.646619999999999</v>
      </c>
      <c r="G690" s="2">
        <f>'Moving Avg'!F690</f>
        <v>17.977764999999998</v>
      </c>
      <c r="H690" s="2">
        <f>'Moving Avg'!G690</f>
        <v>17.800510000000003</v>
      </c>
      <c r="I690" s="2">
        <f>'Moving Avg'!H690</f>
        <v>15.123869999999993</v>
      </c>
      <c r="J690" s="17" t="str">
        <f>OBV!F690</f>
        <v>BULLISH</v>
      </c>
      <c r="K690" s="17" t="str">
        <f>OBV!G690</f>
        <v>NEUTRAL</v>
      </c>
      <c r="L690" s="17" t="str">
        <f>OBV!H690</f>
        <v>BULLISH DIVERGENCE</v>
      </c>
      <c r="M690" s="19">
        <f t="shared" si="100"/>
        <v>25</v>
      </c>
      <c r="N690" s="19">
        <f t="shared" si="101"/>
        <v>0</v>
      </c>
      <c r="O690" s="19">
        <f t="shared" si="102"/>
        <v>50</v>
      </c>
      <c r="P690" s="19">
        <f t="shared" si="103"/>
        <v>66.5</v>
      </c>
      <c r="Q690" s="20">
        <f t="shared" si="104"/>
        <v>26.225000000000001</v>
      </c>
      <c r="R690" s="20">
        <f t="shared" si="105"/>
        <v>39.125</v>
      </c>
      <c r="S690" s="20">
        <f t="shared" si="106"/>
        <v>46.174999999999997</v>
      </c>
      <c r="T690" s="20">
        <f t="shared" si="107"/>
        <v>35.375</v>
      </c>
      <c r="U690" s="19">
        <f t="shared" si="108"/>
        <v>37.174999999999997</v>
      </c>
      <c r="V690" s="19">
        <f t="shared" si="109"/>
        <v>36.724999999999994</v>
      </c>
    </row>
    <row r="691" spans="1:22" ht="13.5" x14ac:dyDescent="0.25">
      <c r="A691" s="3">
        <f>RSI!A691</f>
        <v>43011</v>
      </c>
      <c r="B691" s="2">
        <f>RSI!B691</f>
        <v>17.467400000000001</v>
      </c>
      <c r="C691" s="2">
        <f>RSI!I691</f>
        <v>34.640611300821192</v>
      </c>
      <c r="D691" s="2">
        <f>MACD!E691</f>
        <v>0.27584742096978232</v>
      </c>
      <c r="E691" s="2">
        <f>MACD!F691</f>
        <v>0.24077644276057253</v>
      </c>
      <c r="F691" s="2">
        <f>'Moving Avg'!D691</f>
        <v>17.601059999999997</v>
      </c>
      <c r="G691" s="2">
        <f>'Moving Avg'!F691</f>
        <v>17.920804999999998</v>
      </c>
      <c r="H691" s="2">
        <f>'Moving Avg'!G691</f>
        <v>17.798992000000002</v>
      </c>
      <c r="I691" s="2">
        <f>'Moving Avg'!H691</f>
        <v>15.147561999999994</v>
      </c>
      <c r="J691" s="17" t="str">
        <f>OBV!F691</f>
        <v>BULLISH</v>
      </c>
      <c r="K691" s="17" t="str">
        <f>OBV!G691</f>
        <v>NEUTRAL</v>
      </c>
      <c r="L691" s="17" t="str">
        <f>OBV!H691</f>
        <v>BULLISH DIVERGENCE</v>
      </c>
      <c r="M691" s="19">
        <f t="shared" si="100"/>
        <v>25</v>
      </c>
      <c r="N691" s="19">
        <f t="shared" si="101"/>
        <v>0</v>
      </c>
      <c r="O691" s="19">
        <f t="shared" si="102"/>
        <v>50</v>
      </c>
      <c r="P691" s="19">
        <f t="shared" si="103"/>
        <v>66.5</v>
      </c>
      <c r="Q691" s="20">
        <f t="shared" si="104"/>
        <v>26.225000000000001</v>
      </c>
      <c r="R691" s="20">
        <f t="shared" si="105"/>
        <v>39.125</v>
      </c>
      <c r="S691" s="20">
        <f t="shared" si="106"/>
        <v>46.174999999999997</v>
      </c>
      <c r="T691" s="20">
        <f t="shared" si="107"/>
        <v>35.375</v>
      </c>
      <c r="U691" s="19">
        <f t="shared" si="108"/>
        <v>37.174999999999997</v>
      </c>
      <c r="V691" s="19">
        <f t="shared" si="109"/>
        <v>36.724999999999994</v>
      </c>
    </row>
    <row r="692" spans="1:22" ht="13.5" x14ac:dyDescent="0.25">
      <c r="A692" s="3">
        <f>RSI!A692</f>
        <v>43012</v>
      </c>
      <c r="B692" s="2">
        <f>RSI!B692</f>
        <v>17.467400000000001</v>
      </c>
      <c r="C692" s="2">
        <f>RSI!I692</f>
        <v>34.640611300821192</v>
      </c>
      <c r="D692" s="2">
        <f>MACD!E692</f>
        <v>0.26471714803311741</v>
      </c>
      <c r="E692" s="2">
        <f>MACD!F692</f>
        <v>0.24556458381508153</v>
      </c>
      <c r="F692" s="2">
        <f>'Moving Avg'!D692</f>
        <v>17.549419999999998</v>
      </c>
      <c r="G692" s="2">
        <f>'Moving Avg'!F692</f>
        <v>17.867645000000003</v>
      </c>
      <c r="H692" s="2">
        <f>'Moving Avg'!G692</f>
        <v>17.795194000000002</v>
      </c>
      <c r="I692" s="2">
        <f>'Moving Avg'!H692</f>
        <v>15.170884999999993</v>
      </c>
      <c r="J692" s="17" t="str">
        <f>OBV!F692</f>
        <v>BULLISH</v>
      </c>
      <c r="K692" s="17" t="str">
        <f>OBV!G692</f>
        <v>NEUTRAL</v>
      </c>
      <c r="L692" s="17" t="str">
        <f>OBV!H692</f>
        <v>BULLISH DIVERGENCE</v>
      </c>
      <c r="M692" s="19">
        <f t="shared" si="100"/>
        <v>25</v>
      </c>
      <c r="N692" s="19">
        <f t="shared" si="101"/>
        <v>0</v>
      </c>
      <c r="O692" s="19">
        <f t="shared" si="102"/>
        <v>50</v>
      </c>
      <c r="P692" s="19">
        <f t="shared" si="103"/>
        <v>66.5</v>
      </c>
      <c r="Q692" s="20">
        <f t="shared" si="104"/>
        <v>26.225000000000001</v>
      </c>
      <c r="R692" s="20">
        <f t="shared" si="105"/>
        <v>39.125</v>
      </c>
      <c r="S692" s="20">
        <f t="shared" si="106"/>
        <v>46.174999999999997</v>
      </c>
      <c r="T692" s="20">
        <f t="shared" si="107"/>
        <v>35.375</v>
      </c>
      <c r="U692" s="19">
        <f t="shared" si="108"/>
        <v>37.174999999999997</v>
      </c>
      <c r="V692" s="19">
        <f t="shared" si="109"/>
        <v>36.724999999999994</v>
      </c>
    </row>
    <row r="693" spans="1:22" ht="13.5" x14ac:dyDescent="0.25">
      <c r="A693" s="3">
        <f>RSI!A693</f>
        <v>43013</v>
      </c>
      <c r="B693" s="2">
        <f>RSI!B693</f>
        <v>17.467400000000001</v>
      </c>
      <c r="C693" s="2">
        <f>RSI!I693</f>
        <v>34.640611300821192</v>
      </c>
      <c r="D693" s="2">
        <f>MACD!E693</f>
        <v>0.26666104076897312</v>
      </c>
      <c r="E693" s="2">
        <f>MACD!F693</f>
        <v>0.24978387520585987</v>
      </c>
      <c r="F693" s="2">
        <f>'Moving Avg'!D693</f>
        <v>17.51144</v>
      </c>
      <c r="G693" s="2">
        <f>'Moving Avg'!F693</f>
        <v>17.82967</v>
      </c>
      <c r="H693" s="2">
        <f>'Moving Avg'!G693</f>
        <v>17.792155999999999</v>
      </c>
      <c r="I693" s="2">
        <f>'Moving Avg'!H693</f>
        <v>15.193986499999994</v>
      </c>
      <c r="J693" s="17" t="str">
        <f>OBV!F693</f>
        <v>BULLISH</v>
      </c>
      <c r="K693" s="17" t="str">
        <f>OBV!G693</f>
        <v>NEUTRAL</v>
      </c>
      <c r="L693" s="17" t="str">
        <f>OBV!H693</f>
        <v>BULLISH DIVERGENCE</v>
      </c>
      <c r="M693" s="19">
        <f t="shared" si="100"/>
        <v>25</v>
      </c>
      <c r="N693" s="19">
        <f t="shared" si="101"/>
        <v>0</v>
      </c>
      <c r="O693" s="19">
        <f t="shared" si="102"/>
        <v>50</v>
      </c>
      <c r="P693" s="19">
        <f t="shared" si="103"/>
        <v>66.5</v>
      </c>
      <c r="Q693" s="20">
        <f t="shared" si="104"/>
        <v>26.225000000000001</v>
      </c>
      <c r="R693" s="20">
        <f t="shared" si="105"/>
        <v>39.125</v>
      </c>
      <c r="S693" s="20">
        <f t="shared" si="106"/>
        <v>46.174999999999997</v>
      </c>
      <c r="T693" s="20">
        <f t="shared" si="107"/>
        <v>35.375</v>
      </c>
      <c r="U693" s="19">
        <f t="shared" si="108"/>
        <v>37.174999999999997</v>
      </c>
      <c r="V693" s="19">
        <f t="shared" si="109"/>
        <v>36.724999999999994</v>
      </c>
    </row>
    <row r="694" spans="1:22" ht="13.5" x14ac:dyDescent="0.25">
      <c r="A694" s="3">
        <f>RSI!A694</f>
        <v>43014</v>
      </c>
      <c r="B694" s="2">
        <f>RSI!B694</f>
        <v>17.459800000000001</v>
      </c>
      <c r="C694" s="2">
        <f>RSI!I694</f>
        <v>34.364783519921943</v>
      </c>
      <c r="D694" s="2">
        <f>MACD!E694</f>
        <v>0.24969729814585406</v>
      </c>
      <c r="E694" s="2">
        <f>MACD!F694</f>
        <v>0.24976655979385873</v>
      </c>
      <c r="F694" s="2">
        <f>'Moving Avg'!D694</f>
        <v>17.465880000000002</v>
      </c>
      <c r="G694" s="2">
        <f>'Moving Avg'!F694</f>
        <v>17.791314999999997</v>
      </c>
      <c r="H694" s="2">
        <f>'Moving Avg'!G694</f>
        <v>17.788357999999999</v>
      </c>
      <c r="I694" s="2">
        <f>'Moving Avg'!H694</f>
        <v>15.217049999999995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  <c r="M694" s="19">
        <f t="shared" si="100"/>
        <v>25</v>
      </c>
      <c r="N694" s="19">
        <f t="shared" si="101"/>
        <v>45</v>
      </c>
      <c r="O694" s="19">
        <f t="shared" si="102"/>
        <v>50</v>
      </c>
      <c r="P694" s="19">
        <f t="shared" si="103"/>
        <v>16.5</v>
      </c>
      <c r="Q694" s="20">
        <f t="shared" si="104"/>
        <v>34.475000000000001</v>
      </c>
      <c r="R694" s="20">
        <f t="shared" si="105"/>
        <v>35.625</v>
      </c>
      <c r="S694" s="20">
        <f t="shared" si="106"/>
        <v>30.425000000000001</v>
      </c>
      <c r="T694" s="20">
        <f t="shared" si="107"/>
        <v>34.125</v>
      </c>
      <c r="U694" s="19">
        <f t="shared" si="108"/>
        <v>33.508333333333333</v>
      </c>
      <c r="V694" s="19">
        <f t="shared" si="109"/>
        <v>33.662499999999994</v>
      </c>
    </row>
    <row r="695" spans="1:22" ht="13.5" x14ac:dyDescent="0.25">
      <c r="A695" s="3">
        <f>RSI!A695</f>
        <v>43017</v>
      </c>
      <c r="B695" s="2">
        <f>RSI!B695</f>
        <v>17.391500000000001</v>
      </c>
      <c r="C695" s="2">
        <f>RSI!I695</f>
        <v>31.906019343244779</v>
      </c>
      <c r="D695" s="2">
        <f>MACD!E695</f>
        <v>0.24216904055627708</v>
      </c>
      <c r="E695" s="2">
        <f>MACD!F695</f>
        <v>0.24824705594634242</v>
      </c>
      <c r="F695" s="2">
        <f>'Moving Avg'!D695</f>
        <v>17.450700000000001</v>
      </c>
      <c r="G695" s="2">
        <f>'Moving Avg'!F695</f>
        <v>17.749544999999998</v>
      </c>
      <c r="H695" s="2">
        <f>'Moving Avg'!G695</f>
        <v>17.783801999999998</v>
      </c>
      <c r="I695" s="2">
        <f>'Moving Avg'!H695</f>
        <v>15.238331999999998</v>
      </c>
      <c r="J695" s="17" t="str">
        <f>OBV!F695</f>
        <v>BEARISH</v>
      </c>
      <c r="K695" s="17" t="str">
        <f>OBV!G695</f>
        <v>WEAK</v>
      </c>
      <c r="L695" s="17" t="str">
        <f>OBV!H695</f>
        <v>CONFIRMED BEARISH</v>
      </c>
      <c r="M695" s="19">
        <f t="shared" si="100"/>
        <v>25</v>
      </c>
      <c r="N695" s="19">
        <f t="shared" si="101"/>
        <v>45</v>
      </c>
      <c r="O695" s="19">
        <f t="shared" si="102"/>
        <v>50</v>
      </c>
      <c r="P695" s="19">
        <f t="shared" si="103"/>
        <v>0</v>
      </c>
      <c r="Q695" s="20">
        <f t="shared" si="104"/>
        <v>32</v>
      </c>
      <c r="R695" s="20">
        <f t="shared" si="105"/>
        <v>31.5</v>
      </c>
      <c r="S695" s="20">
        <f t="shared" si="106"/>
        <v>23</v>
      </c>
      <c r="T695" s="20">
        <f t="shared" si="107"/>
        <v>30</v>
      </c>
      <c r="U695" s="19">
        <f t="shared" si="108"/>
        <v>28.833333333333332</v>
      </c>
      <c r="V695" s="19">
        <f t="shared" si="109"/>
        <v>29.125</v>
      </c>
    </row>
    <row r="696" spans="1:22" ht="13.5" x14ac:dyDescent="0.25">
      <c r="A696" s="3">
        <f>RSI!A696</f>
        <v>43018</v>
      </c>
      <c r="B696" s="2">
        <f>RSI!B696</f>
        <v>17.391500000000001</v>
      </c>
      <c r="C696" s="2">
        <f>RSI!I696</f>
        <v>31.906019343244793</v>
      </c>
      <c r="D696" s="2">
        <f>MACD!E696</f>
        <v>0.22614582973189101</v>
      </c>
      <c r="E696" s="2">
        <f>MACD!F696</f>
        <v>0.24382681070345216</v>
      </c>
      <c r="F696" s="2">
        <f>'Moving Avg'!D696</f>
        <v>17.435520000000004</v>
      </c>
      <c r="G696" s="2">
        <f>'Moving Avg'!F696</f>
        <v>17.71537</v>
      </c>
      <c r="H696" s="2">
        <f>'Moving Avg'!G696</f>
        <v>17.781523999999997</v>
      </c>
      <c r="I696" s="2">
        <f>'Moving Avg'!H696</f>
        <v>15.257731499999998</v>
      </c>
      <c r="J696" s="17" t="str">
        <f>OBV!F696</f>
        <v>BEARISH</v>
      </c>
      <c r="K696" s="17" t="str">
        <f>OBV!G696</f>
        <v>WEAK</v>
      </c>
      <c r="L696" s="17" t="str">
        <f>OBV!H696</f>
        <v>CONFIRMED BEARISH</v>
      </c>
      <c r="M696" s="19">
        <f t="shared" si="100"/>
        <v>25</v>
      </c>
      <c r="N696" s="19">
        <f t="shared" si="101"/>
        <v>45</v>
      </c>
      <c r="O696" s="19">
        <f t="shared" si="102"/>
        <v>50</v>
      </c>
      <c r="P696" s="19">
        <f t="shared" si="103"/>
        <v>0</v>
      </c>
      <c r="Q696" s="20">
        <f t="shared" si="104"/>
        <v>32</v>
      </c>
      <c r="R696" s="20">
        <f t="shared" si="105"/>
        <v>31.5</v>
      </c>
      <c r="S696" s="20">
        <f t="shared" si="106"/>
        <v>23</v>
      </c>
      <c r="T696" s="20">
        <f t="shared" si="107"/>
        <v>30</v>
      </c>
      <c r="U696" s="19">
        <f t="shared" si="108"/>
        <v>28.833333333333332</v>
      </c>
      <c r="V696" s="19">
        <f t="shared" si="109"/>
        <v>29.125</v>
      </c>
    </row>
    <row r="697" spans="1:22" ht="13.5" x14ac:dyDescent="0.25">
      <c r="A697" s="3">
        <f>RSI!A697</f>
        <v>43019</v>
      </c>
      <c r="B697" s="2">
        <f>RSI!B697</f>
        <v>17.254799999999999</v>
      </c>
      <c r="C697" s="2">
        <f>RSI!I697</f>
        <v>27.361747773204456</v>
      </c>
      <c r="D697" s="2">
        <f>MACD!E697</f>
        <v>0.22927868928849193</v>
      </c>
      <c r="E697" s="2">
        <f>MACD!F697</f>
        <v>0.24091718642046014</v>
      </c>
      <c r="F697" s="2">
        <f>'Moving Avg'!D697</f>
        <v>17.393000000000001</v>
      </c>
      <c r="G697" s="2">
        <f>'Moving Avg'!F697</f>
        <v>17.67436</v>
      </c>
      <c r="H697" s="2">
        <f>'Moving Avg'!G697</f>
        <v>17.778790000000001</v>
      </c>
      <c r="I697" s="2">
        <f>'Moving Avg'!H697</f>
        <v>15.277037999999997</v>
      </c>
      <c r="J697" s="17" t="str">
        <f>OBV!F697</f>
        <v>BEARISH</v>
      </c>
      <c r="K697" s="17" t="str">
        <f>OBV!G697</f>
        <v>WEAK</v>
      </c>
      <c r="L697" s="17" t="str">
        <f>OBV!H697</f>
        <v>CONFIRMED BEARISH</v>
      </c>
      <c r="M697" s="19">
        <f t="shared" si="100"/>
        <v>50</v>
      </c>
      <c r="N697" s="19">
        <f t="shared" si="101"/>
        <v>45</v>
      </c>
      <c r="O697" s="19">
        <f t="shared" si="102"/>
        <v>50</v>
      </c>
      <c r="P697" s="19">
        <f t="shared" si="103"/>
        <v>0</v>
      </c>
      <c r="Q697" s="20">
        <f t="shared" si="104"/>
        <v>40.75</v>
      </c>
      <c r="R697" s="20">
        <f t="shared" si="105"/>
        <v>36.5</v>
      </c>
      <c r="S697" s="20">
        <f t="shared" si="106"/>
        <v>26.75</v>
      </c>
      <c r="T697" s="20">
        <f t="shared" si="107"/>
        <v>36.25</v>
      </c>
      <c r="U697" s="19">
        <f t="shared" si="108"/>
        <v>34.666666666666664</v>
      </c>
      <c r="V697" s="19">
        <f t="shared" si="109"/>
        <v>35.0625</v>
      </c>
    </row>
    <row r="698" spans="1:22" ht="13.5" x14ac:dyDescent="0.25">
      <c r="A698" s="3">
        <f>RSI!A698</f>
        <v>43020</v>
      </c>
      <c r="B698" s="2">
        <f>RSI!B698</f>
        <v>17.3079</v>
      </c>
      <c r="C698" s="2">
        <f>RSI!I698</f>
        <v>31.446200492067646</v>
      </c>
      <c r="D698" s="2">
        <f>MACD!E698</f>
        <v>0.22004456285234397</v>
      </c>
      <c r="E698" s="2">
        <f>MACD!F698</f>
        <v>0.23674266170683692</v>
      </c>
      <c r="F698" s="2">
        <f>'Moving Avg'!D698</f>
        <v>17.3611</v>
      </c>
      <c r="G698" s="2">
        <f>'Moving Avg'!F698</f>
        <v>17.636004999999997</v>
      </c>
      <c r="H698" s="2">
        <f>'Moving Avg'!G698</f>
        <v>17.775903999999997</v>
      </c>
      <c r="I698" s="2">
        <f>'Moving Avg'!H698</f>
        <v>15.296758000000001</v>
      </c>
      <c r="J698" s="17" t="str">
        <f>OBV!F698</f>
        <v>BEARISH</v>
      </c>
      <c r="K698" s="17" t="str">
        <f>OBV!G698</f>
        <v>WEAK</v>
      </c>
      <c r="L698" s="17" t="str">
        <f>OBV!H698</f>
        <v>CONFIRMED BEARISH</v>
      </c>
      <c r="M698" s="19">
        <f t="shared" si="100"/>
        <v>25</v>
      </c>
      <c r="N698" s="19">
        <f t="shared" si="101"/>
        <v>45</v>
      </c>
      <c r="O698" s="19">
        <f t="shared" si="102"/>
        <v>50</v>
      </c>
      <c r="P698" s="19">
        <f t="shared" si="103"/>
        <v>0</v>
      </c>
      <c r="Q698" s="20">
        <f t="shared" si="104"/>
        <v>32</v>
      </c>
      <c r="R698" s="20">
        <f t="shared" si="105"/>
        <v>31.5</v>
      </c>
      <c r="S698" s="20">
        <f t="shared" si="106"/>
        <v>23</v>
      </c>
      <c r="T698" s="20">
        <f t="shared" si="107"/>
        <v>30</v>
      </c>
      <c r="U698" s="19">
        <f t="shared" si="108"/>
        <v>28.833333333333332</v>
      </c>
      <c r="V698" s="19">
        <f t="shared" si="109"/>
        <v>29.125</v>
      </c>
    </row>
    <row r="699" spans="1:22" ht="13.5" x14ac:dyDescent="0.25">
      <c r="A699" s="3">
        <f>RSI!A699</f>
        <v>43021</v>
      </c>
      <c r="B699" s="2">
        <f>RSI!B699</f>
        <v>17.3155</v>
      </c>
      <c r="C699" s="2">
        <f>RSI!I699</f>
        <v>32.035255604560248</v>
      </c>
      <c r="D699" s="2">
        <f>MACD!E699</f>
        <v>0.21838255994251199</v>
      </c>
      <c r="E699" s="2">
        <f>MACD!F699</f>
        <v>0.23307064135397193</v>
      </c>
      <c r="F699" s="2">
        <f>'Moving Avg'!D699</f>
        <v>17.332240000000002</v>
      </c>
      <c r="G699" s="2">
        <f>'Moving Avg'!F699</f>
        <v>17.598030000000001</v>
      </c>
      <c r="H699" s="2">
        <f>'Moving Avg'!G699</f>
        <v>17.775599999999997</v>
      </c>
      <c r="I699" s="2">
        <f>'Moving Avg'!H699</f>
        <v>15.3161465</v>
      </c>
      <c r="J699" s="17" t="str">
        <f>OBV!F699</f>
        <v>BEARISH</v>
      </c>
      <c r="K699" s="17" t="str">
        <f>OBV!G699</f>
        <v>WEAK</v>
      </c>
      <c r="L699" s="17" t="str">
        <f>OBV!H699</f>
        <v>CONFIRMED BEARISH</v>
      </c>
      <c r="M699" s="19">
        <f t="shared" si="100"/>
        <v>25</v>
      </c>
      <c r="N699" s="19">
        <f t="shared" si="101"/>
        <v>45</v>
      </c>
      <c r="O699" s="19">
        <f t="shared" si="102"/>
        <v>50</v>
      </c>
      <c r="P699" s="19">
        <f t="shared" si="103"/>
        <v>0</v>
      </c>
      <c r="Q699" s="20">
        <f t="shared" si="104"/>
        <v>32</v>
      </c>
      <c r="R699" s="20">
        <f t="shared" si="105"/>
        <v>31.5</v>
      </c>
      <c r="S699" s="20">
        <f t="shared" si="106"/>
        <v>23</v>
      </c>
      <c r="T699" s="20">
        <f t="shared" si="107"/>
        <v>30</v>
      </c>
      <c r="U699" s="19">
        <f t="shared" si="108"/>
        <v>28.833333333333332</v>
      </c>
      <c r="V699" s="19">
        <f t="shared" si="109"/>
        <v>29.125</v>
      </c>
    </row>
    <row r="700" spans="1:22" ht="13.5" x14ac:dyDescent="0.25">
      <c r="A700" s="3">
        <f>RSI!A700</f>
        <v>43024</v>
      </c>
      <c r="B700" s="2">
        <f>RSI!B700</f>
        <v>17.3079</v>
      </c>
      <c r="C700" s="2">
        <f>RSI!I700</f>
        <v>31.741533261253636</v>
      </c>
      <c r="D700" s="2">
        <f>MACD!E700</f>
        <v>0.1855182264952937</v>
      </c>
      <c r="E700" s="2">
        <f>MACD!F700</f>
        <v>0.22356015838223631</v>
      </c>
      <c r="F700" s="2">
        <f>'Moving Avg'!D700</f>
        <v>17.315519999999999</v>
      </c>
      <c r="G700" s="2">
        <f>'Moving Avg'!F700</f>
        <v>17.560435000000002</v>
      </c>
      <c r="H700" s="2">
        <f>'Moving Avg'!G700</f>
        <v>17.773927999999998</v>
      </c>
      <c r="I700" s="2">
        <f>'Moving Avg'!H700</f>
        <v>15.3349435</v>
      </c>
      <c r="J700" s="17" t="str">
        <f>OBV!F700</f>
        <v>BULLISH</v>
      </c>
      <c r="K700" s="17" t="str">
        <f>OBV!G700</f>
        <v>NEUTRAL</v>
      </c>
      <c r="L700" s="17" t="str">
        <f>OBV!H700</f>
        <v>BULLISH DIVERGENCE</v>
      </c>
      <c r="M700" s="19">
        <f t="shared" si="100"/>
        <v>25</v>
      </c>
      <c r="N700" s="19">
        <f t="shared" si="101"/>
        <v>100</v>
      </c>
      <c r="O700" s="19">
        <f t="shared" si="102"/>
        <v>50</v>
      </c>
      <c r="P700" s="19">
        <f t="shared" si="103"/>
        <v>66.5</v>
      </c>
      <c r="Q700" s="20">
        <f t="shared" si="104"/>
        <v>61.225000000000001</v>
      </c>
      <c r="R700" s="20">
        <f t="shared" si="105"/>
        <v>59.125</v>
      </c>
      <c r="S700" s="20">
        <f t="shared" si="106"/>
        <v>61.174999999999997</v>
      </c>
      <c r="T700" s="20">
        <f t="shared" si="107"/>
        <v>60.375</v>
      </c>
      <c r="U700" s="19">
        <f t="shared" si="108"/>
        <v>60.508333333333326</v>
      </c>
      <c r="V700" s="19">
        <f t="shared" si="109"/>
        <v>60.474999999999994</v>
      </c>
    </row>
    <row r="701" spans="1:22" ht="13.5" x14ac:dyDescent="0.25">
      <c r="A701" s="3">
        <f>RSI!A701</f>
        <v>43025</v>
      </c>
      <c r="B701" s="2">
        <f>RSI!B701</f>
        <v>17.3155</v>
      </c>
      <c r="C701" s="2">
        <f>RSI!I701</f>
        <v>32.408928045601925</v>
      </c>
      <c r="D701" s="2">
        <f>MACD!E701</f>
        <v>0.15891035013071431</v>
      </c>
      <c r="E701" s="2">
        <f>MACD!F701</f>
        <v>0.21063019673193192</v>
      </c>
      <c r="F701" s="2">
        <f>'Moving Avg'!D701</f>
        <v>17.300319999999999</v>
      </c>
      <c r="G701" s="2">
        <f>'Moving Avg'!F701</f>
        <v>17.533854999999999</v>
      </c>
      <c r="H701" s="2">
        <f>'Moving Avg'!G701</f>
        <v>17.775445999999999</v>
      </c>
      <c r="I701" s="2">
        <f>'Moving Avg'!H701</f>
        <v>15.353594000000003</v>
      </c>
      <c r="J701" s="17" t="str">
        <f>OBV!F701</f>
        <v>BULLISH</v>
      </c>
      <c r="K701" s="17" t="str">
        <f>OBV!G701</f>
        <v>NEUTRAL</v>
      </c>
      <c r="L701" s="17" t="str">
        <f>OBV!H701</f>
        <v>BULLISH DIVERGENCE</v>
      </c>
      <c r="M701" s="19">
        <f t="shared" si="100"/>
        <v>25</v>
      </c>
      <c r="N701" s="19">
        <f t="shared" si="101"/>
        <v>100</v>
      </c>
      <c r="O701" s="19">
        <f t="shared" si="102"/>
        <v>50</v>
      </c>
      <c r="P701" s="19">
        <f t="shared" si="103"/>
        <v>66.5</v>
      </c>
      <c r="Q701" s="20">
        <f t="shared" si="104"/>
        <v>61.225000000000001</v>
      </c>
      <c r="R701" s="20">
        <f t="shared" si="105"/>
        <v>59.125</v>
      </c>
      <c r="S701" s="20">
        <f t="shared" si="106"/>
        <v>61.174999999999997</v>
      </c>
      <c r="T701" s="20">
        <f t="shared" si="107"/>
        <v>60.375</v>
      </c>
      <c r="U701" s="19">
        <f t="shared" si="108"/>
        <v>60.508333333333326</v>
      </c>
      <c r="V701" s="19">
        <f t="shared" si="109"/>
        <v>60.474999999999994</v>
      </c>
    </row>
    <row r="702" spans="1:22" ht="13.5" x14ac:dyDescent="0.25">
      <c r="A702" s="3">
        <f>RSI!A702</f>
        <v>43026</v>
      </c>
      <c r="B702" s="2">
        <f>RSI!B702</f>
        <v>17.239599999999999</v>
      </c>
      <c r="C702" s="2">
        <f>RSI!I702</f>
        <v>29.325173922454667</v>
      </c>
      <c r="D702" s="2">
        <f>MACD!E702</f>
        <v>0.14360605554159633</v>
      </c>
      <c r="E702" s="2">
        <f>MACD!F702</f>
        <v>0.19722536849386482</v>
      </c>
      <c r="F702" s="2">
        <f>'Moving Avg'!D702</f>
        <v>17.297280000000001</v>
      </c>
      <c r="G702" s="2">
        <f>'Moving Avg'!F702</f>
        <v>17.503480000000003</v>
      </c>
      <c r="H702" s="2">
        <f>'Moving Avg'!G702</f>
        <v>17.773167999999998</v>
      </c>
      <c r="I702" s="2">
        <f>'Moving Avg'!H702</f>
        <v>15.371975500000001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  <c r="M702" s="19">
        <f t="shared" si="100"/>
        <v>50</v>
      </c>
      <c r="N702" s="19">
        <f t="shared" si="101"/>
        <v>100</v>
      </c>
      <c r="O702" s="19">
        <f t="shared" si="102"/>
        <v>50</v>
      </c>
      <c r="P702" s="19">
        <f t="shared" si="103"/>
        <v>16.5</v>
      </c>
      <c r="Q702" s="20">
        <f t="shared" si="104"/>
        <v>62.475000000000001</v>
      </c>
      <c r="R702" s="20">
        <f t="shared" si="105"/>
        <v>51.625</v>
      </c>
      <c r="S702" s="20">
        <f t="shared" si="106"/>
        <v>42.424999999999997</v>
      </c>
      <c r="T702" s="20">
        <f t="shared" si="107"/>
        <v>54.125</v>
      </c>
      <c r="U702" s="19">
        <f t="shared" si="108"/>
        <v>52.17499999999999</v>
      </c>
      <c r="V702" s="19">
        <f t="shared" si="109"/>
        <v>52.662499999999994</v>
      </c>
    </row>
    <row r="703" spans="1:22" ht="13.5" x14ac:dyDescent="0.25">
      <c r="A703" s="3">
        <f>RSI!A703</f>
        <v>43027</v>
      </c>
      <c r="B703" s="2">
        <f>RSI!B703</f>
        <v>17.163599999999999</v>
      </c>
      <c r="C703" s="2">
        <f>RSI!I703</f>
        <v>26.59624684028077</v>
      </c>
      <c r="D703" s="2">
        <f>MACD!E703</f>
        <v>0.13820461612798951</v>
      </c>
      <c r="E703" s="2">
        <f>MACD!F703</f>
        <v>0.18542121802068978</v>
      </c>
      <c r="F703" s="2">
        <f>'Moving Avg'!D703</f>
        <v>17.268419999999999</v>
      </c>
      <c r="G703" s="2">
        <f>'Moving Avg'!F703</f>
        <v>17.466265</v>
      </c>
      <c r="H703" s="2">
        <f>'Moving Avg'!G703</f>
        <v>17.768761999999999</v>
      </c>
      <c r="I703" s="2">
        <f>'Moving Avg'!H703</f>
        <v>15.390051000000001</v>
      </c>
      <c r="J703" s="17" t="str">
        <f>OBV!F703</f>
        <v>BEARISH</v>
      </c>
      <c r="K703" s="17" t="str">
        <f>OBV!G703</f>
        <v>WEAK</v>
      </c>
      <c r="L703" s="17" t="str">
        <f>OBV!H703</f>
        <v>CONFIRMED BEARISH</v>
      </c>
      <c r="M703" s="19">
        <f t="shared" si="100"/>
        <v>50</v>
      </c>
      <c r="N703" s="19">
        <f t="shared" si="101"/>
        <v>100</v>
      </c>
      <c r="O703" s="19">
        <f t="shared" si="102"/>
        <v>50</v>
      </c>
      <c r="P703" s="19">
        <f t="shared" si="103"/>
        <v>0</v>
      </c>
      <c r="Q703" s="20">
        <f t="shared" si="104"/>
        <v>60</v>
      </c>
      <c r="R703" s="20">
        <f t="shared" si="105"/>
        <v>47.5</v>
      </c>
      <c r="S703" s="20">
        <f t="shared" si="106"/>
        <v>35</v>
      </c>
      <c r="T703" s="20">
        <f t="shared" si="107"/>
        <v>50</v>
      </c>
      <c r="U703" s="19">
        <f t="shared" si="108"/>
        <v>47.5</v>
      </c>
      <c r="V703" s="19">
        <f t="shared" si="109"/>
        <v>48.125</v>
      </c>
    </row>
    <row r="704" spans="1:22" ht="13.5" x14ac:dyDescent="0.25">
      <c r="A704" s="3">
        <f>RSI!A704</f>
        <v>43028</v>
      </c>
      <c r="B704" s="2">
        <f>RSI!B704</f>
        <v>17.102900000000002</v>
      </c>
      <c r="C704" s="2">
        <f>RSI!I704</f>
        <v>24.625225471827164</v>
      </c>
      <c r="D704" s="2">
        <f>MACD!E704</f>
        <v>0.13918691156031926</v>
      </c>
      <c r="E704" s="2">
        <f>MACD!F704</f>
        <v>0.1761743567286157</v>
      </c>
      <c r="F704" s="2">
        <f>'Moving Avg'!D704</f>
        <v>17.225900000000003</v>
      </c>
      <c r="G704" s="2">
        <f>'Moving Avg'!F704</f>
        <v>17.432849999999995</v>
      </c>
      <c r="H704" s="2">
        <f>'Moving Avg'!G704</f>
        <v>17.763293999999998</v>
      </c>
      <c r="I704" s="2">
        <f>'Moving Avg'!H704</f>
        <v>15.408044500000001</v>
      </c>
      <c r="J704" s="17" t="str">
        <f>OBV!F704</f>
        <v>BEARISH</v>
      </c>
      <c r="K704" s="17" t="str">
        <f>OBV!G704</f>
        <v>WEAK</v>
      </c>
      <c r="L704" s="17" t="str">
        <f>OBV!H704</f>
        <v>CONFIRMED BEARISH</v>
      </c>
      <c r="M704" s="19">
        <f t="shared" si="100"/>
        <v>50</v>
      </c>
      <c r="N704" s="19">
        <f t="shared" si="101"/>
        <v>100</v>
      </c>
      <c r="O704" s="19">
        <f t="shared" si="102"/>
        <v>50</v>
      </c>
      <c r="P704" s="19">
        <f t="shared" si="103"/>
        <v>0</v>
      </c>
      <c r="Q704" s="20">
        <f t="shared" si="104"/>
        <v>60</v>
      </c>
      <c r="R704" s="20">
        <f t="shared" si="105"/>
        <v>47.5</v>
      </c>
      <c r="S704" s="20">
        <f t="shared" si="106"/>
        <v>35</v>
      </c>
      <c r="T704" s="20">
        <f t="shared" si="107"/>
        <v>50</v>
      </c>
      <c r="U704" s="19">
        <f t="shared" si="108"/>
        <v>47.5</v>
      </c>
      <c r="V704" s="19">
        <f t="shared" si="109"/>
        <v>48.125</v>
      </c>
    </row>
    <row r="705" spans="1:22" ht="13.5" x14ac:dyDescent="0.25">
      <c r="A705" s="3">
        <f>RSI!A705</f>
        <v>43031</v>
      </c>
      <c r="B705" s="2">
        <f>RSI!B705</f>
        <v>17.133199999999999</v>
      </c>
      <c r="C705" s="2">
        <f>RSI!I705</f>
        <v>27.513041201776133</v>
      </c>
      <c r="D705" s="2">
        <f>MACD!E705</f>
        <v>0.12968544032854723</v>
      </c>
      <c r="E705" s="2">
        <f>MACD!F705</f>
        <v>0.16687657344860202</v>
      </c>
      <c r="F705" s="2">
        <f>'Moving Avg'!D705</f>
        <v>17.19096</v>
      </c>
      <c r="G705" s="2">
        <f>'Moving Avg'!F705</f>
        <v>17.400949999999998</v>
      </c>
      <c r="H705" s="2">
        <f>'Moving Avg'!G705</f>
        <v>17.757369999999995</v>
      </c>
      <c r="I705" s="2">
        <f>'Moving Avg'!H705</f>
        <v>15.426558500000001</v>
      </c>
      <c r="J705" s="17" t="str">
        <f>OBV!F705</f>
        <v>BEARISH</v>
      </c>
      <c r="K705" s="17" t="str">
        <f>OBV!G705</f>
        <v>WEAK</v>
      </c>
      <c r="L705" s="17" t="str">
        <f>OBV!H705</f>
        <v>CONFIRMED BEARISH</v>
      </c>
      <c r="M705" s="19">
        <f t="shared" si="100"/>
        <v>50</v>
      </c>
      <c r="N705" s="19">
        <f t="shared" si="101"/>
        <v>100</v>
      </c>
      <c r="O705" s="19">
        <f t="shared" si="102"/>
        <v>50</v>
      </c>
      <c r="P705" s="19">
        <f t="shared" si="103"/>
        <v>0</v>
      </c>
      <c r="Q705" s="20">
        <f t="shared" si="104"/>
        <v>60</v>
      </c>
      <c r="R705" s="20">
        <f t="shared" si="105"/>
        <v>47.5</v>
      </c>
      <c r="S705" s="20">
        <f t="shared" si="106"/>
        <v>35</v>
      </c>
      <c r="T705" s="20">
        <f t="shared" si="107"/>
        <v>50</v>
      </c>
      <c r="U705" s="19">
        <f t="shared" si="108"/>
        <v>47.5</v>
      </c>
      <c r="V705" s="19">
        <f t="shared" si="109"/>
        <v>48.125</v>
      </c>
    </row>
    <row r="706" spans="1:22" ht="13.5" x14ac:dyDescent="0.25">
      <c r="A706" s="3">
        <f>RSI!A706</f>
        <v>43032</v>
      </c>
      <c r="B706" s="2">
        <f>RSI!B706</f>
        <v>17.087700000000002</v>
      </c>
      <c r="C706" s="2">
        <f>RSI!I706</f>
        <v>25.907844756869494</v>
      </c>
      <c r="D706" s="2">
        <f>MACD!E706</f>
        <v>0.12707733106914532</v>
      </c>
      <c r="E706" s="2">
        <f>MACD!F706</f>
        <v>0.15891672497271067</v>
      </c>
      <c r="F706" s="2">
        <f>'Moving Avg'!D706</f>
        <v>17.145400000000002</v>
      </c>
      <c r="G706" s="2">
        <f>'Moving Avg'!F706</f>
        <v>17.370574999999995</v>
      </c>
      <c r="H706" s="2">
        <f>'Moving Avg'!G706</f>
        <v>17.750535999999997</v>
      </c>
      <c r="I706" s="2">
        <f>'Moving Avg'!H706</f>
        <v>15.444992500000001</v>
      </c>
      <c r="J706" s="17" t="str">
        <f>OBV!F706</f>
        <v>BEARISH</v>
      </c>
      <c r="K706" s="17" t="str">
        <f>OBV!G706</f>
        <v>WEAK</v>
      </c>
      <c r="L706" s="17" t="str">
        <f>OBV!H706</f>
        <v>CONFIRMED BEARISH</v>
      </c>
      <c r="M706" s="19">
        <f t="shared" ref="M706:M769" si="110">IF(C706&lt;30,50, IF(C706&gt;70, 0, 25))</f>
        <v>50</v>
      </c>
      <c r="N706" s="19">
        <f t="shared" ref="N706:N769" si="111">IF(E706-D706&gt;0.02, 100, IF(E706-D706&lt;0,0,45))</f>
        <v>100</v>
      </c>
      <c r="O706" s="19">
        <f t="shared" ref="O706:O769" si="112">IF(F706-I706&gt;10,100,IF(F706-I706&gt;5,75, IF(F706-I706&gt;0,50,0)))</f>
        <v>50</v>
      </c>
      <c r="P706" s="19">
        <f t="shared" ref="P706:P769" si="113">IF(L706="confirmed bullish", 34, IF(L706="bullish divergence",17, 0))+IF(J706="bullish",33,IF(J706="bearish",0,16.5))+IF(K706="strong",33,IF(K706="weak",0,16.5))</f>
        <v>0</v>
      </c>
      <c r="Q706" s="20">
        <f t="shared" si="104"/>
        <v>60</v>
      </c>
      <c r="R706" s="20">
        <f t="shared" si="105"/>
        <v>47.5</v>
      </c>
      <c r="S706" s="20">
        <f t="shared" si="106"/>
        <v>35</v>
      </c>
      <c r="T706" s="20">
        <f t="shared" si="107"/>
        <v>50</v>
      </c>
      <c r="U706" s="19">
        <f t="shared" si="108"/>
        <v>47.5</v>
      </c>
      <c r="V706" s="19">
        <f t="shared" si="109"/>
        <v>48.125</v>
      </c>
    </row>
    <row r="707" spans="1:22" ht="13.5" x14ac:dyDescent="0.25">
      <c r="A707" s="3">
        <f>RSI!A707</f>
        <v>43033</v>
      </c>
      <c r="B707" s="2">
        <f>RSI!B707</f>
        <v>17.087700000000002</v>
      </c>
      <c r="C707" s="2">
        <f>RSI!I707</f>
        <v>25.907844756869494</v>
      </c>
      <c r="D707" s="2">
        <f>MACD!E707</f>
        <v>0.10601710494204397</v>
      </c>
      <c r="E707" s="2">
        <f>MACD!F707</f>
        <v>0.14833680096657734</v>
      </c>
      <c r="F707" s="2">
        <f>'Moving Avg'!D707</f>
        <v>17.115019999999998</v>
      </c>
      <c r="G707" s="2">
        <f>'Moving Avg'!F707</f>
        <v>17.338679999999993</v>
      </c>
      <c r="H707" s="2">
        <f>'Moving Avg'!G707</f>
        <v>17.742941999999999</v>
      </c>
      <c r="I707" s="2">
        <f>'Moving Avg'!H707</f>
        <v>15.4639805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  <c r="M707" s="19">
        <f t="shared" si="110"/>
        <v>50</v>
      </c>
      <c r="N707" s="19">
        <f t="shared" si="111"/>
        <v>100</v>
      </c>
      <c r="O707" s="19">
        <f t="shared" si="112"/>
        <v>50</v>
      </c>
      <c r="P707" s="19">
        <f t="shared" si="113"/>
        <v>16.5</v>
      </c>
      <c r="Q707" s="20">
        <f t="shared" ref="Q707:Q770" si="114">0.35*M707+N707*0.35+O707*0.15+P707*0.15</f>
        <v>62.475000000000001</v>
      </c>
      <c r="R707" s="20">
        <f t="shared" ref="R707:R770" si="115">M707*0.2+N707*0.2+O707*0.35+P707*0.25</f>
        <v>51.625</v>
      </c>
      <c r="S707" s="20">
        <f t="shared" ref="S707:S770" si="116">M707*0.15+N707*0.15+O707*0.25+P707*0.45</f>
        <v>42.424999999999997</v>
      </c>
      <c r="T707" s="20">
        <f t="shared" ref="T707:T770" si="117">0.25*SUM(M707:P707)</f>
        <v>54.125</v>
      </c>
      <c r="U707" s="19">
        <f t="shared" ref="U707:U770" si="118">SUM(Q707:S707)/3</f>
        <v>52.17499999999999</v>
      </c>
      <c r="V707" s="19">
        <f t="shared" ref="V707:V770" si="119">SUM(Q707:T707)/4</f>
        <v>52.662499999999994</v>
      </c>
    </row>
    <row r="708" spans="1:22" ht="13.5" x14ac:dyDescent="0.25">
      <c r="A708" s="3">
        <f>RSI!A708</f>
        <v>43034</v>
      </c>
      <c r="B708" s="2">
        <f>RSI!B708</f>
        <v>17.019300000000001</v>
      </c>
      <c r="C708" s="2">
        <f>RSI!I708</f>
        <v>23.515829400902362</v>
      </c>
      <c r="D708" s="2">
        <f>MACD!E708</f>
        <v>0.10344892658101656</v>
      </c>
      <c r="E708" s="2">
        <f>MACD!F708</f>
        <v>0.13935922608946519</v>
      </c>
      <c r="F708" s="2">
        <f>'Moving Avg'!D708</f>
        <v>17.08616</v>
      </c>
      <c r="G708" s="2">
        <f>'Moving Avg'!F708</f>
        <v>17.306779999999996</v>
      </c>
      <c r="H708" s="2">
        <f>'Moving Avg'!G708</f>
        <v>17.733980000000003</v>
      </c>
      <c r="I708" s="2">
        <f>'Moving Avg'!H708</f>
        <v>15.482626500000002</v>
      </c>
      <c r="J708" s="17" t="str">
        <f>OBV!F708</f>
        <v>BULLISH</v>
      </c>
      <c r="K708" s="17" t="str">
        <f>OBV!G708</f>
        <v>NEUTRAL</v>
      </c>
      <c r="L708" s="17" t="str">
        <f>OBV!H708</f>
        <v>BULLISH DIVERGENCE</v>
      </c>
      <c r="M708" s="19">
        <f t="shared" si="110"/>
        <v>50</v>
      </c>
      <c r="N708" s="19">
        <f t="shared" si="111"/>
        <v>100</v>
      </c>
      <c r="O708" s="19">
        <f t="shared" si="112"/>
        <v>50</v>
      </c>
      <c r="P708" s="19">
        <f t="shared" si="113"/>
        <v>66.5</v>
      </c>
      <c r="Q708" s="20">
        <f t="shared" si="114"/>
        <v>69.974999999999994</v>
      </c>
      <c r="R708" s="20">
        <f t="shared" si="115"/>
        <v>64.125</v>
      </c>
      <c r="S708" s="20">
        <f t="shared" si="116"/>
        <v>64.924999999999997</v>
      </c>
      <c r="T708" s="20">
        <f t="shared" si="117"/>
        <v>66.625</v>
      </c>
      <c r="U708" s="19">
        <f t="shared" si="118"/>
        <v>66.341666666666654</v>
      </c>
      <c r="V708" s="19">
        <f t="shared" si="119"/>
        <v>66.412499999999994</v>
      </c>
    </row>
    <row r="709" spans="1:22" ht="13.5" x14ac:dyDescent="0.25">
      <c r="A709" s="3">
        <f>RSI!A709</f>
        <v>43035</v>
      </c>
      <c r="B709" s="2">
        <f>RSI!B709</f>
        <v>16.996500000000001</v>
      </c>
      <c r="C709" s="2">
        <f>RSI!I709</f>
        <v>22.761439559201008</v>
      </c>
      <c r="D709" s="2">
        <f>MACD!E709</f>
        <v>0.10640492442828986</v>
      </c>
      <c r="E709" s="2">
        <f>MACD!F709</f>
        <v>0.13276836575723014</v>
      </c>
      <c r="F709" s="2">
        <f>'Moving Avg'!D709</f>
        <v>17.064879999999999</v>
      </c>
      <c r="G709" s="2">
        <f>'Moving Avg'!F709</f>
        <v>17.272224999999999</v>
      </c>
      <c r="H709" s="2">
        <f>'Moving Avg'!G709</f>
        <v>17.724562000000002</v>
      </c>
      <c r="I709" s="2">
        <f>'Moving Avg'!H709</f>
        <v>15.5012325</v>
      </c>
      <c r="J709" s="17" t="str">
        <f>OBV!F709</f>
        <v>BEARISH</v>
      </c>
      <c r="K709" s="17" t="str">
        <f>OBV!G709</f>
        <v>NEUTRAL</v>
      </c>
      <c r="L709" s="17" t="str">
        <f>OBV!H709</f>
        <v>CONFIRMED BEARISH</v>
      </c>
      <c r="M709" s="19">
        <f t="shared" si="110"/>
        <v>50</v>
      </c>
      <c r="N709" s="19">
        <f t="shared" si="111"/>
        <v>100</v>
      </c>
      <c r="O709" s="19">
        <f t="shared" si="112"/>
        <v>50</v>
      </c>
      <c r="P709" s="19">
        <f t="shared" si="113"/>
        <v>16.5</v>
      </c>
      <c r="Q709" s="20">
        <f t="shared" si="114"/>
        <v>62.475000000000001</v>
      </c>
      <c r="R709" s="20">
        <f t="shared" si="115"/>
        <v>51.625</v>
      </c>
      <c r="S709" s="20">
        <f t="shared" si="116"/>
        <v>42.424999999999997</v>
      </c>
      <c r="T709" s="20">
        <f t="shared" si="117"/>
        <v>54.125</v>
      </c>
      <c r="U709" s="19">
        <f t="shared" si="118"/>
        <v>52.17499999999999</v>
      </c>
      <c r="V709" s="19">
        <f t="shared" si="119"/>
        <v>52.662499999999994</v>
      </c>
    </row>
    <row r="710" spans="1:22" ht="13.5" x14ac:dyDescent="0.25">
      <c r="A710" s="3">
        <f>RSI!A710</f>
        <v>43038</v>
      </c>
      <c r="B710" s="2">
        <f>RSI!B710</f>
        <v>17.201599999999999</v>
      </c>
      <c r="C710" s="2">
        <f>RSI!I710</f>
        <v>41.074286882679893</v>
      </c>
      <c r="D710" s="2">
        <f>MACD!E710</f>
        <v>9.478178969976625E-2</v>
      </c>
      <c r="E710" s="2">
        <f>MACD!F710</f>
        <v>0.12517105054573738</v>
      </c>
      <c r="F710" s="2">
        <f>'Moving Avg'!D710</f>
        <v>17.078560000000003</v>
      </c>
      <c r="G710" s="2">
        <f>'Moving Avg'!F710</f>
        <v>17.258935000000001</v>
      </c>
      <c r="H710" s="2">
        <f>'Moving Avg'!G710</f>
        <v>17.714690000000001</v>
      </c>
      <c r="I710" s="2">
        <f>'Moving Avg'!H710</f>
        <v>15.521196</v>
      </c>
      <c r="J710" s="17" t="str">
        <f>OBV!F710</f>
        <v>BEARISH</v>
      </c>
      <c r="K710" s="17" t="str">
        <f>OBV!G710</f>
        <v>NEUTRAL</v>
      </c>
      <c r="L710" s="17" t="str">
        <f>OBV!H710</f>
        <v>BEARISH DIVERGENCE</v>
      </c>
      <c r="M710" s="19">
        <f t="shared" si="110"/>
        <v>25</v>
      </c>
      <c r="N710" s="19">
        <f t="shared" si="111"/>
        <v>100</v>
      </c>
      <c r="O710" s="19">
        <f t="shared" si="112"/>
        <v>50</v>
      </c>
      <c r="P710" s="19">
        <f t="shared" si="113"/>
        <v>16.5</v>
      </c>
      <c r="Q710" s="20">
        <f t="shared" si="114"/>
        <v>53.725000000000001</v>
      </c>
      <c r="R710" s="20">
        <f t="shared" si="115"/>
        <v>46.625</v>
      </c>
      <c r="S710" s="20">
        <f t="shared" si="116"/>
        <v>38.674999999999997</v>
      </c>
      <c r="T710" s="20">
        <f t="shared" si="117"/>
        <v>47.875</v>
      </c>
      <c r="U710" s="19">
        <f t="shared" si="118"/>
        <v>46.341666666666661</v>
      </c>
      <c r="V710" s="19">
        <f t="shared" si="119"/>
        <v>46.724999999999994</v>
      </c>
    </row>
    <row r="711" spans="1:22" ht="13.5" x14ac:dyDescent="0.25">
      <c r="A711" s="3">
        <f>RSI!A711</f>
        <v>43039</v>
      </c>
      <c r="B711" s="2">
        <f>RSI!B711</f>
        <v>17.3611</v>
      </c>
      <c r="C711" s="2">
        <f>RSI!I711</f>
        <v>50.836423537285079</v>
      </c>
      <c r="D711" s="2">
        <f>MACD!E711</f>
        <v>7.5161022722149085E-2</v>
      </c>
      <c r="E711" s="2">
        <f>MACD!F711</f>
        <v>0.11516904498101972</v>
      </c>
      <c r="F711" s="2">
        <f>'Moving Avg'!D711</f>
        <v>17.133240000000001</v>
      </c>
      <c r="G711" s="2">
        <f>'Moving Avg'!F711</f>
        <v>17.253620000000002</v>
      </c>
      <c r="H711" s="2">
        <f>'Moving Avg'!G711</f>
        <v>17.704969999999999</v>
      </c>
      <c r="I711" s="2">
        <f>'Moving Avg'!H711</f>
        <v>15.541625000000002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  <c r="M711" s="19">
        <f t="shared" si="110"/>
        <v>25</v>
      </c>
      <c r="N711" s="19">
        <f t="shared" si="111"/>
        <v>100</v>
      </c>
      <c r="O711" s="19">
        <f t="shared" si="112"/>
        <v>50</v>
      </c>
      <c r="P711" s="19">
        <f t="shared" si="113"/>
        <v>83.5</v>
      </c>
      <c r="Q711" s="20">
        <f t="shared" si="114"/>
        <v>63.774999999999999</v>
      </c>
      <c r="R711" s="20">
        <f t="shared" si="115"/>
        <v>63.375</v>
      </c>
      <c r="S711" s="20">
        <f t="shared" si="116"/>
        <v>68.825000000000003</v>
      </c>
      <c r="T711" s="20">
        <f t="shared" si="117"/>
        <v>64.625</v>
      </c>
      <c r="U711" s="19">
        <f t="shared" si="118"/>
        <v>65.325000000000003</v>
      </c>
      <c r="V711" s="19">
        <f t="shared" si="119"/>
        <v>65.150000000000006</v>
      </c>
    </row>
    <row r="712" spans="1:22" ht="13.5" x14ac:dyDescent="0.25">
      <c r="A712" s="3">
        <f>RSI!A712</f>
        <v>43040</v>
      </c>
      <c r="B712" s="2">
        <f>RSI!B712</f>
        <v>17.095300000000002</v>
      </c>
      <c r="C712" s="2">
        <f>RSI!I712</f>
        <v>39.185829846700116</v>
      </c>
      <c r="D712" s="2">
        <f>MACD!E712</f>
        <v>6.6424398762794823E-2</v>
      </c>
      <c r="E712" s="2">
        <f>MACD!F712</f>
        <v>0.10542011573737475</v>
      </c>
      <c r="F712" s="2">
        <f>'Moving Avg'!D712</f>
        <v>17.13476</v>
      </c>
      <c r="G712" s="2">
        <f>'Moving Avg'!F712</f>
        <v>17.235015000000001</v>
      </c>
      <c r="H712" s="2">
        <f>'Moving Avg'!G712</f>
        <v>17.691451999999998</v>
      </c>
      <c r="I712" s="2">
        <f>'Moving Avg'!H712</f>
        <v>15.561020000000003</v>
      </c>
      <c r="J712" s="17" t="str">
        <f>OBV!F712</f>
        <v>BULLISH</v>
      </c>
      <c r="K712" s="17" t="str">
        <f>OBV!G712</f>
        <v>NEUTRAL</v>
      </c>
      <c r="L712" s="17" t="str">
        <f>OBV!H712</f>
        <v>CONFIRMED BULLISH</v>
      </c>
      <c r="M712" s="19">
        <f t="shared" si="110"/>
        <v>25</v>
      </c>
      <c r="N712" s="19">
        <f t="shared" si="111"/>
        <v>100</v>
      </c>
      <c r="O712" s="19">
        <f t="shared" si="112"/>
        <v>50</v>
      </c>
      <c r="P712" s="19">
        <f t="shared" si="113"/>
        <v>83.5</v>
      </c>
      <c r="Q712" s="20">
        <f t="shared" si="114"/>
        <v>63.774999999999999</v>
      </c>
      <c r="R712" s="20">
        <f t="shared" si="115"/>
        <v>63.375</v>
      </c>
      <c r="S712" s="20">
        <f t="shared" si="116"/>
        <v>68.825000000000003</v>
      </c>
      <c r="T712" s="20">
        <f t="shared" si="117"/>
        <v>64.625</v>
      </c>
      <c r="U712" s="19">
        <f t="shared" si="118"/>
        <v>65.325000000000003</v>
      </c>
      <c r="V712" s="19">
        <f t="shared" si="119"/>
        <v>65.150000000000006</v>
      </c>
    </row>
    <row r="713" spans="1:22" ht="13.5" x14ac:dyDescent="0.25">
      <c r="A713" s="3">
        <f>RSI!A713</f>
        <v>43041</v>
      </c>
      <c r="B713" s="2">
        <f>RSI!B713</f>
        <v>17.155999999999999</v>
      </c>
      <c r="C713" s="2">
        <f>RSI!I713</f>
        <v>42.430594553098068</v>
      </c>
      <c r="D713" s="2">
        <f>MACD!E713</f>
        <v>4.4278332711868984E-2</v>
      </c>
      <c r="E713" s="2">
        <f>MACD!F713</f>
        <v>9.3191759132273608E-2</v>
      </c>
      <c r="F713" s="2">
        <f>'Moving Avg'!D713</f>
        <v>17.162099999999999</v>
      </c>
      <c r="G713" s="2">
        <f>'Moving Avg'!F713</f>
        <v>17.219445000000004</v>
      </c>
      <c r="H713" s="2">
        <f>'Moving Avg'!G713</f>
        <v>17.670185999999998</v>
      </c>
      <c r="I713" s="2">
        <f>'Moving Avg'!H713</f>
        <v>15.581088000000001</v>
      </c>
      <c r="J713" s="17" t="str">
        <f>OBV!F713</f>
        <v>BULLISH</v>
      </c>
      <c r="K713" s="17" t="str">
        <f>OBV!G713</f>
        <v>NEUTRAL</v>
      </c>
      <c r="L713" s="17" t="str">
        <f>OBV!H713</f>
        <v>CONFIRMED BULLISH</v>
      </c>
      <c r="M713" s="19">
        <f t="shared" si="110"/>
        <v>25</v>
      </c>
      <c r="N713" s="19">
        <f t="shared" si="111"/>
        <v>100</v>
      </c>
      <c r="O713" s="19">
        <f t="shared" si="112"/>
        <v>50</v>
      </c>
      <c r="P713" s="19">
        <f t="shared" si="113"/>
        <v>83.5</v>
      </c>
      <c r="Q713" s="20">
        <f t="shared" si="114"/>
        <v>63.774999999999999</v>
      </c>
      <c r="R713" s="20">
        <f t="shared" si="115"/>
        <v>63.375</v>
      </c>
      <c r="S713" s="20">
        <f t="shared" si="116"/>
        <v>68.825000000000003</v>
      </c>
      <c r="T713" s="20">
        <f t="shared" si="117"/>
        <v>64.625</v>
      </c>
      <c r="U713" s="19">
        <f t="shared" si="118"/>
        <v>65.325000000000003</v>
      </c>
      <c r="V713" s="19">
        <f t="shared" si="119"/>
        <v>65.150000000000006</v>
      </c>
    </row>
    <row r="714" spans="1:22" ht="13.5" x14ac:dyDescent="0.25">
      <c r="A714" s="3">
        <f>RSI!A714</f>
        <v>43042</v>
      </c>
      <c r="B714" s="2">
        <f>RSI!B714</f>
        <v>17.011700000000001</v>
      </c>
      <c r="C714" s="2">
        <f>RSI!I714</f>
        <v>37.331261129701446</v>
      </c>
      <c r="D714" s="2">
        <f>MACD!E714</f>
        <v>2.7859866914571541E-2</v>
      </c>
      <c r="E714" s="2">
        <f>MACD!F714</f>
        <v>8.0125380688733192E-2</v>
      </c>
      <c r="F714" s="2">
        <f>'Moving Avg'!D714</f>
        <v>17.165140000000001</v>
      </c>
      <c r="G714" s="2">
        <f>'Moving Avg'!F714</f>
        <v>17.197040000000005</v>
      </c>
      <c r="H714" s="2">
        <f>'Moving Avg'!G714</f>
        <v>17.646642</v>
      </c>
      <c r="I714" s="2">
        <f>'Moving Avg'!H714</f>
        <v>15.600434500000004</v>
      </c>
      <c r="J714" s="17" t="str">
        <f>OBV!F714</f>
        <v>BULLISH</v>
      </c>
      <c r="K714" s="17" t="str">
        <f>OBV!G714</f>
        <v>NEUTRAL</v>
      </c>
      <c r="L714" s="17" t="str">
        <f>OBV!H714</f>
        <v>CONFIRMED BULLISH</v>
      </c>
      <c r="M714" s="19">
        <f t="shared" si="110"/>
        <v>25</v>
      </c>
      <c r="N714" s="19">
        <f t="shared" si="111"/>
        <v>100</v>
      </c>
      <c r="O714" s="19">
        <f t="shared" si="112"/>
        <v>50</v>
      </c>
      <c r="P714" s="19">
        <f t="shared" si="113"/>
        <v>83.5</v>
      </c>
      <c r="Q714" s="20">
        <f t="shared" si="114"/>
        <v>63.774999999999999</v>
      </c>
      <c r="R714" s="20">
        <f t="shared" si="115"/>
        <v>63.375</v>
      </c>
      <c r="S714" s="20">
        <f t="shared" si="116"/>
        <v>68.825000000000003</v>
      </c>
      <c r="T714" s="20">
        <f t="shared" si="117"/>
        <v>64.625</v>
      </c>
      <c r="U714" s="19">
        <f t="shared" si="118"/>
        <v>65.325000000000003</v>
      </c>
      <c r="V714" s="19">
        <f t="shared" si="119"/>
        <v>65.150000000000006</v>
      </c>
    </row>
    <row r="715" spans="1:22" ht="13.5" x14ac:dyDescent="0.25">
      <c r="A715" s="3">
        <f>RSI!A715</f>
        <v>43045</v>
      </c>
      <c r="B715" s="2">
        <f>RSI!B715</f>
        <v>17.087700000000002</v>
      </c>
      <c r="C715" s="2">
        <f>RSI!I715</f>
        <v>41.330511025956149</v>
      </c>
      <c r="D715" s="2">
        <f>MACD!E715</f>
        <v>1.4750130270936523E-2</v>
      </c>
      <c r="E715" s="2">
        <f>MACD!F715</f>
        <v>6.7050330605173861E-2</v>
      </c>
      <c r="F715" s="2">
        <f>'Moving Avg'!D715</f>
        <v>17.14236</v>
      </c>
      <c r="G715" s="2">
        <f>'Moving Avg'!F715</f>
        <v>17.181850000000004</v>
      </c>
      <c r="H715" s="2">
        <f>'Moving Avg'!G715</f>
        <v>17.626895999999999</v>
      </c>
      <c r="I715" s="2">
        <f>'Moving Avg'!H715</f>
        <v>15.619053500000005</v>
      </c>
      <c r="J715" s="17" t="str">
        <f>OBV!F715</f>
        <v>BULLISH</v>
      </c>
      <c r="K715" s="17" t="str">
        <f>OBV!G715</f>
        <v>NEUTRAL</v>
      </c>
      <c r="L715" s="17" t="str">
        <f>OBV!H715</f>
        <v>BULLISH DIVERGENCE</v>
      </c>
      <c r="M715" s="19">
        <f t="shared" si="110"/>
        <v>25</v>
      </c>
      <c r="N715" s="19">
        <f t="shared" si="111"/>
        <v>100</v>
      </c>
      <c r="O715" s="19">
        <f t="shared" si="112"/>
        <v>50</v>
      </c>
      <c r="P715" s="19">
        <f t="shared" si="113"/>
        <v>66.5</v>
      </c>
      <c r="Q715" s="20">
        <f t="shared" si="114"/>
        <v>61.225000000000001</v>
      </c>
      <c r="R715" s="20">
        <f t="shared" si="115"/>
        <v>59.125</v>
      </c>
      <c r="S715" s="20">
        <f t="shared" si="116"/>
        <v>61.174999999999997</v>
      </c>
      <c r="T715" s="20">
        <f t="shared" si="117"/>
        <v>60.375</v>
      </c>
      <c r="U715" s="19">
        <f t="shared" si="118"/>
        <v>60.508333333333326</v>
      </c>
      <c r="V715" s="19">
        <f t="shared" si="119"/>
        <v>60.474999999999994</v>
      </c>
    </row>
    <row r="716" spans="1:22" ht="13.5" x14ac:dyDescent="0.25">
      <c r="A716" s="3">
        <f>RSI!A716</f>
        <v>43046</v>
      </c>
      <c r="B716" s="2">
        <f>RSI!B716</f>
        <v>17.087700000000002</v>
      </c>
      <c r="C716" s="2">
        <f>RSI!I716</f>
        <v>41.330511025956156</v>
      </c>
      <c r="D716" s="2">
        <f>MACD!E716</f>
        <v>-2.1706050512335651E-3</v>
      </c>
      <c r="E716" s="2">
        <f>MACD!F716</f>
        <v>5.3206143473892374E-2</v>
      </c>
      <c r="F716" s="2">
        <f>'Moving Avg'!D716</f>
        <v>17.087679999999999</v>
      </c>
      <c r="G716" s="2">
        <f>'Moving Avg'!F716</f>
        <v>17.16666</v>
      </c>
      <c r="H716" s="2">
        <f>'Moving Avg'!G716</f>
        <v>17.607150000000001</v>
      </c>
      <c r="I716" s="2">
        <f>'Moving Avg'!H716</f>
        <v>15.637672500000003</v>
      </c>
      <c r="J716" s="17" t="str">
        <f>OBV!F716</f>
        <v>BEARISH</v>
      </c>
      <c r="K716" s="17" t="str">
        <f>OBV!G716</f>
        <v>NEUTRAL</v>
      </c>
      <c r="L716" s="17" t="str">
        <f>OBV!H716</f>
        <v>CONFIRMED BEARISH</v>
      </c>
      <c r="M716" s="19">
        <f t="shared" si="110"/>
        <v>25</v>
      </c>
      <c r="N716" s="19">
        <f t="shared" si="111"/>
        <v>100</v>
      </c>
      <c r="O716" s="19">
        <f t="shared" si="112"/>
        <v>50</v>
      </c>
      <c r="P716" s="19">
        <f t="shared" si="113"/>
        <v>16.5</v>
      </c>
      <c r="Q716" s="20">
        <f t="shared" si="114"/>
        <v>53.725000000000001</v>
      </c>
      <c r="R716" s="20">
        <f t="shared" si="115"/>
        <v>46.625</v>
      </c>
      <c r="S716" s="20">
        <f t="shared" si="116"/>
        <v>38.674999999999997</v>
      </c>
      <c r="T716" s="20">
        <f t="shared" si="117"/>
        <v>47.875</v>
      </c>
      <c r="U716" s="19">
        <f t="shared" si="118"/>
        <v>46.341666666666661</v>
      </c>
      <c r="V716" s="19">
        <f t="shared" si="119"/>
        <v>46.724999999999994</v>
      </c>
    </row>
    <row r="717" spans="1:22" ht="13.5" x14ac:dyDescent="0.25">
      <c r="A717" s="3">
        <f>RSI!A717</f>
        <v>43047</v>
      </c>
      <c r="B717" s="2">
        <f>RSI!B717</f>
        <v>17.087700000000002</v>
      </c>
      <c r="C717" s="2">
        <f>RSI!I717</f>
        <v>41.330511025956156</v>
      </c>
      <c r="D717" s="2">
        <f>MACD!E717</f>
        <v>-1.5402855174858843E-2</v>
      </c>
      <c r="E717" s="2">
        <f>MACD!F717</f>
        <v>3.9484343744142135E-2</v>
      </c>
      <c r="F717" s="2">
        <f>'Moving Avg'!D717</f>
        <v>17.08616</v>
      </c>
      <c r="G717" s="2">
        <f>'Moving Avg'!F717</f>
        <v>17.158304999999999</v>
      </c>
      <c r="H717" s="2">
        <f>'Moving Avg'!G717</f>
        <v>17.590442000000003</v>
      </c>
      <c r="I717" s="2">
        <f>'Moving Avg'!H717</f>
        <v>15.656291500000004</v>
      </c>
      <c r="J717" s="17" t="str">
        <f>OBV!F717</f>
        <v>BEARISH</v>
      </c>
      <c r="K717" s="17" t="str">
        <f>OBV!G717</f>
        <v>NEUTRAL</v>
      </c>
      <c r="L717" s="17" t="str">
        <f>OBV!H717</f>
        <v>CONFIRMED BEARISH</v>
      </c>
      <c r="M717" s="19">
        <f t="shared" si="110"/>
        <v>25</v>
      </c>
      <c r="N717" s="19">
        <f t="shared" si="111"/>
        <v>100</v>
      </c>
      <c r="O717" s="19">
        <f t="shared" si="112"/>
        <v>50</v>
      </c>
      <c r="P717" s="19">
        <f t="shared" si="113"/>
        <v>16.5</v>
      </c>
      <c r="Q717" s="20">
        <f t="shared" si="114"/>
        <v>53.725000000000001</v>
      </c>
      <c r="R717" s="20">
        <f t="shared" si="115"/>
        <v>46.625</v>
      </c>
      <c r="S717" s="20">
        <f t="shared" si="116"/>
        <v>38.674999999999997</v>
      </c>
      <c r="T717" s="20">
        <f t="shared" si="117"/>
        <v>47.875</v>
      </c>
      <c r="U717" s="19">
        <f t="shared" si="118"/>
        <v>46.341666666666661</v>
      </c>
      <c r="V717" s="19">
        <f t="shared" si="119"/>
        <v>46.724999999999994</v>
      </c>
    </row>
    <row r="718" spans="1:22" ht="13.5" x14ac:dyDescent="0.25">
      <c r="A718" s="3">
        <f>RSI!A718</f>
        <v>43048</v>
      </c>
      <c r="B718" s="2">
        <f>RSI!B718</f>
        <v>17.095300000000002</v>
      </c>
      <c r="C718" s="2">
        <f>RSI!I718</f>
        <v>41.79443429043291</v>
      </c>
      <c r="D718" s="2">
        <f>MACD!E718</f>
        <v>-3.6680511480547295E-2</v>
      </c>
      <c r="E718" s="2">
        <f>MACD!F718</f>
        <v>2.425137269920425E-2</v>
      </c>
      <c r="F718" s="2">
        <f>'Moving Avg'!D718</f>
        <v>17.074020000000001</v>
      </c>
      <c r="G718" s="2">
        <f>'Moving Avg'!F718</f>
        <v>17.147675</v>
      </c>
      <c r="H718" s="2">
        <f>'Moving Avg'!G718</f>
        <v>17.564924000000005</v>
      </c>
      <c r="I718" s="2">
        <f>'Moving Avg'!H718</f>
        <v>15.674763500000005</v>
      </c>
      <c r="J718" s="17" t="str">
        <f>OBV!F718</f>
        <v>BEARISH</v>
      </c>
      <c r="K718" s="17" t="str">
        <f>OBV!G718</f>
        <v>NEUTRAL</v>
      </c>
      <c r="L718" s="17" t="str">
        <f>OBV!H718</f>
        <v>CONFIRMED BEARISH</v>
      </c>
      <c r="M718" s="19">
        <f t="shared" si="110"/>
        <v>25</v>
      </c>
      <c r="N718" s="19">
        <f t="shared" si="111"/>
        <v>100</v>
      </c>
      <c r="O718" s="19">
        <f t="shared" si="112"/>
        <v>50</v>
      </c>
      <c r="P718" s="19">
        <f t="shared" si="113"/>
        <v>16.5</v>
      </c>
      <c r="Q718" s="20">
        <f t="shared" si="114"/>
        <v>53.725000000000001</v>
      </c>
      <c r="R718" s="20">
        <f t="shared" si="115"/>
        <v>46.625</v>
      </c>
      <c r="S718" s="20">
        <f t="shared" si="116"/>
        <v>38.674999999999997</v>
      </c>
      <c r="T718" s="20">
        <f t="shared" si="117"/>
        <v>47.875</v>
      </c>
      <c r="U718" s="19">
        <f t="shared" si="118"/>
        <v>46.341666666666661</v>
      </c>
      <c r="V718" s="19">
        <f t="shared" si="119"/>
        <v>46.724999999999994</v>
      </c>
    </row>
    <row r="719" spans="1:22" ht="13.5" x14ac:dyDescent="0.25">
      <c r="A719" s="3">
        <f>RSI!A719</f>
        <v>43049</v>
      </c>
      <c r="B719" s="2">
        <f>RSI!B719</f>
        <v>17.163599999999999</v>
      </c>
      <c r="C719" s="2">
        <f>RSI!I719</f>
        <v>45.932186224847847</v>
      </c>
      <c r="D719" s="2">
        <f>MACD!E719</f>
        <v>-6.2366076831381179E-2</v>
      </c>
      <c r="E719" s="2">
        <f>MACD!F719</f>
        <v>6.9278827930871669E-3</v>
      </c>
      <c r="F719" s="2">
        <f>'Moving Avg'!D719</f>
        <v>17.104400000000005</v>
      </c>
      <c r="G719" s="2">
        <f>'Moving Avg'!F719</f>
        <v>17.140079999999998</v>
      </c>
      <c r="H719" s="2">
        <f>'Moving Avg'!G719</f>
        <v>17.54214</v>
      </c>
      <c r="I719" s="2">
        <f>'Moving Avg'!H719</f>
        <v>15.693614000000002</v>
      </c>
      <c r="J719" s="17" t="str">
        <f>OBV!F719</f>
        <v>BULLISH</v>
      </c>
      <c r="K719" s="17" t="str">
        <f>OBV!G719</f>
        <v>NEUTRAL</v>
      </c>
      <c r="L719" s="17" t="str">
        <f>OBV!H719</f>
        <v>CONFIRMED BULLISH</v>
      </c>
      <c r="M719" s="19">
        <f t="shared" si="110"/>
        <v>25</v>
      </c>
      <c r="N719" s="19">
        <f t="shared" si="111"/>
        <v>100</v>
      </c>
      <c r="O719" s="19">
        <f t="shared" si="112"/>
        <v>50</v>
      </c>
      <c r="P719" s="19">
        <f t="shared" si="113"/>
        <v>83.5</v>
      </c>
      <c r="Q719" s="20">
        <f t="shared" si="114"/>
        <v>63.774999999999999</v>
      </c>
      <c r="R719" s="20">
        <f t="shared" si="115"/>
        <v>63.375</v>
      </c>
      <c r="S719" s="20">
        <f t="shared" si="116"/>
        <v>68.825000000000003</v>
      </c>
      <c r="T719" s="20">
        <f t="shared" si="117"/>
        <v>64.625</v>
      </c>
      <c r="U719" s="19">
        <f t="shared" si="118"/>
        <v>65.325000000000003</v>
      </c>
      <c r="V719" s="19">
        <f t="shared" si="119"/>
        <v>65.150000000000006</v>
      </c>
    </row>
    <row r="720" spans="1:22" ht="13.5" x14ac:dyDescent="0.25">
      <c r="A720" s="3">
        <f>RSI!A720</f>
        <v>43052</v>
      </c>
      <c r="B720" s="2">
        <f>RSI!B720</f>
        <v>17.011700000000001</v>
      </c>
      <c r="C720" s="2">
        <f>RSI!I720</f>
        <v>39.249437569348345</v>
      </c>
      <c r="D720" s="2">
        <f>MACD!E720</f>
        <v>-4.087794624492247E-2</v>
      </c>
      <c r="E720" s="2">
        <f>MACD!F720</f>
        <v>-2.6332830145147611E-3</v>
      </c>
      <c r="F720" s="2">
        <f>'Moving Avg'!D720</f>
        <v>17.089200000000002</v>
      </c>
      <c r="G720" s="2">
        <f>'Moving Avg'!F720</f>
        <v>17.125269999999997</v>
      </c>
      <c r="H720" s="2">
        <f>'Moving Avg'!G720</f>
        <v>17.517835999999999</v>
      </c>
      <c r="I720" s="2">
        <f>'Moving Avg'!H720</f>
        <v>15.711631500000003</v>
      </c>
      <c r="J720" s="17" t="str">
        <f>OBV!F720</f>
        <v>BEARISH</v>
      </c>
      <c r="K720" s="17" t="str">
        <f>OBV!G720</f>
        <v>NEUTRAL</v>
      </c>
      <c r="L720" s="17" t="str">
        <f>OBV!H720</f>
        <v>CONFIRMED BEARISH</v>
      </c>
      <c r="M720" s="19">
        <f t="shared" si="110"/>
        <v>25</v>
      </c>
      <c r="N720" s="19">
        <f t="shared" si="111"/>
        <v>100</v>
      </c>
      <c r="O720" s="19">
        <f t="shared" si="112"/>
        <v>50</v>
      </c>
      <c r="P720" s="19">
        <f t="shared" si="113"/>
        <v>16.5</v>
      </c>
      <c r="Q720" s="20">
        <f t="shared" si="114"/>
        <v>53.725000000000001</v>
      </c>
      <c r="R720" s="20">
        <f t="shared" si="115"/>
        <v>46.625</v>
      </c>
      <c r="S720" s="20">
        <f t="shared" si="116"/>
        <v>38.674999999999997</v>
      </c>
      <c r="T720" s="20">
        <f t="shared" si="117"/>
        <v>47.875</v>
      </c>
      <c r="U720" s="19">
        <f t="shared" si="118"/>
        <v>46.341666666666661</v>
      </c>
      <c r="V720" s="19">
        <f t="shared" si="119"/>
        <v>46.724999999999994</v>
      </c>
    </row>
    <row r="721" spans="1:22" ht="13.5" x14ac:dyDescent="0.25">
      <c r="A721" s="3">
        <f>RSI!A721</f>
        <v>43053</v>
      </c>
      <c r="B721" s="2">
        <f>RSI!B721</f>
        <v>17.087700000000002</v>
      </c>
      <c r="C721" s="2">
        <f>RSI!I721</f>
        <v>43.665667386965289</v>
      </c>
      <c r="D721" s="2">
        <f>MACD!E721</f>
        <v>-2.5037362840798494E-3</v>
      </c>
      <c r="E721" s="2">
        <f>MACD!F721</f>
        <v>-2.6073736684277789E-3</v>
      </c>
      <c r="F721" s="2">
        <f>'Moving Avg'!D721</f>
        <v>17.089200000000002</v>
      </c>
      <c r="G721" s="2">
        <f>'Moving Avg'!F721</f>
        <v>17.113880000000002</v>
      </c>
      <c r="H721" s="2">
        <f>'Moving Avg'!G721</f>
        <v>17.487458</v>
      </c>
      <c r="I721" s="2">
        <f>'Moving Avg'!H721</f>
        <v>15.729549000000004</v>
      </c>
      <c r="J721" s="17" t="str">
        <f>OBV!F721</f>
        <v>BULLISH</v>
      </c>
      <c r="K721" s="17" t="str">
        <f>OBV!G721</f>
        <v>NEUTRAL</v>
      </c>
      <c r="L721" s="17" t="str">
        <f>OBV!H721</f>
        <v>NEUTRAL</v>
      </c>
      <c r="M721" s="19">
        <f t="shared" si="110"/>
        <v>25</v>
      </c>
      <c r="N721" s="19">
        <f t="shared" si="111"/>
        <v>0</v>
      </c>
      <c r="O721" s="19">
        <f t="shared" si="112"/>
        <v>50</v>
      </c>
      <c r="P721" s="19">
        <f t="shared" si="113"/>
        <v>49.5</v>
      </c>
      <c r="Q721" s="20">
        <f t="shared" si="114"/>
        <v>23.675000000000001</v>
      </c>
      <c r="R721" s="20">
        <f t="shared" si="115"/>
        <v>34.875</v>
      </c>
      <c r="S721" s="20">
        <f t="shared" si="116"/>
        <v>38.525000000000006</v>
      </c>
      <c r="T721" s="20">
        <f t="shared" si="117"/>
        <v>31.125</v>
      </c>
      <c r="U721" s="19">
        <f t="shared" si="118"/>
        <v>32.358333333333334</v>
      </c>
      <c r="V721" s="19">
        <f t="shared" si="119"/>
        <v>32.049999999999997</v>
      </c>
    </row>
    <row r="722" spans="1:22" ht="13.5" x14ac:dyDescent="0.25">
      <c r="A722" s="3">
        <f>RSI!A722</f>
        <v>43054</v>
      </c>
      <c r="B722" s="2">
        <f>RSI!B722</f>
        <v>17.087700000000002</v>
      </c>
      <c r="C722" s="2">
        <f>RSI!I722</f>
        <v>43.665667386965289</v>
      </c>
      <c r="D722" s="2">
        <f>MACD!E722</f>
        <v>-1.018657763915698E-2</v>
      </c>
      <c r="E722" s="2">
        <f>MACD!F722</f>
        <v>-4.1232144625736192E-3</v>
      </c>
      <c r="F722" s="2">
        <f>'Moving Avg'!D722</f>
        <v>17.089199999999998</v>
      </c>
      <c r="G722" s="2">
        <f>'Moving Avg'!F722</f>
        <v>17.106285</v>
      </c>
      <c r="H722" s="2">
        <f>'Moving Avg'!G722</f>
        <v>17.458600000000004</v>
      </c>
      <c r="I722" s="2">
        <f>'Moving Avg'!H722</f>
        <v>15.746912500000002</v>
      </c>
      <c r="J722" s="17" t="str">
        <f>OBV!F722</f>
        <v>BULLISH</v>
      </c>
      <c r="K722" s="17" t="str">
        <f>OBV!G722</f>
        <v>NEUTRAL</v>
      </c>
      <c r="L722" s="17" t="str">
        <f>OBV!H722</f>
        <v>NEUTRAL</v>
      </c>
      <c r="M722" s="19">
        <f t="shared" si="110"/>
        <v>25</v>
      </c>
      <c r="N722" s="19">
        <f t="shared" si="111"/>
        <v>45</v>
      </c>
      <c r="O722" s="19">
        <f t="shared" si="112"/>
        <v>50</v>
      </c>
      <c r="P722" s="19">
        <f t="shared" si="113"/>
        <v>49.5</v>
      </c>
      <c r="Q722" s="20">
        <f t="shared" si="114"/>
        <v>39.424999999999997</v>
      </c>
      <c r="R722" s="20">
        <f t="shared" si="115"/>
        <v>43.875</v>
      </c>
      <c r="S722" s="20">
        <f t="shared" si="116"/>
        <v>45.275000000000006</v>
      </c>
      <c r="T722" s="20">
        <f t="shared" si="117"/>
        <v>42.375</v>
      </c>
      <c r="U722" s="19">
        <f t="shared" si="118"/>
        <v>42.858333333333327</v>
      </c>
      <c r="V722" s="19">
        <f t="shared" si="119"/>
        <v>42.737499999999997</v>
      </c>
    </row>
    <row r="723" spans="1:22" ht="13.5" x14ac:dyDescent="0.25">
      <c r="A723" s="3">
        <f>RSI!A723</f>
        <v>43055</v>
      </c>
      <c r="B723" s="2">
        <f>RSI!B723</f>
        <v>17.011700000000001</v>
      </c>
      <c r="C723" s="2">
        <f>RSI!I723</f>
        <v>40.270524796108681</v>
      </c>
      <c r="D723" s="2">
        <f>MACD!E723</f>
        <v>-1.0351105795862736E-3</v>
      </c>
      <c r="E723" s="2">
        <f>MACD!F723</f>
        <v>-3.5055936859761504E-3</v>
      </c>
      <c r="F723" s="2">
        <f>'Moving Avg'!D723</f>
        <v>17.072480000000002</v>
      </c>
      <c r="G723" s="2">
        <f>'Moving Avg'!F723</f>
        <v>17.098690000000001</v>
      </c>
      <c r="H723" s="2">
        <f>'Moving Avg'!G723</f>
        <v>17.434296000000003</v>
      </c>
      <c r="I723" s="2">
        <f>'Moving Avg'!H723</f>
        <v>15.764966500000003</v>
      </c>
      <c r="J723" s="17" t="str">
        <f>OBV!F723</f>
        <v>BEARISH</v>
      </c>
      <c r="K723" s="17" t="str">
        <f>OBV!G723</f>
        <v>NEUTRAL</v>
      </c>
      <c r="L723" s="17" t="str">
        <f>OBV!H723</f>
        <v>CONFIRMED BEARISH</v>
      </c>
      <c r="M723" s="19">
        <f t="shared" si="110"/>
        <v>25</v>
      </c>
      <c r="N723" s="19">
        <f t="shared" si="111"/>
        <v>0</v>
      </c>
      <c r="O723" s="19">
        <f t="shared" si="112"/>
        <v>50</v>
      </c>
      <c r="P723" s="19">
        <f t="shared" si="113"/>
        <v>16.5</v>
      </c>
      <c r="Q723" s="20">
        <f t="shared" si="114"/>
        <v>18.725000000000001</v>
      </c>
      <c r="R723" s="20">
        <f t="shared" si="115"/>
        <v>26.625</v>
      </c>
      <c r="S723" s="20">
        <f t="shared" si="116"/>
        <v>23.675000000000001</v>
      </c>
      <c r="T723" s="20">
        <f t="shared" si="117"/>
        <v>22.875</v>
      </c>
      <c r="U723" s="19">
        <f t="shared" si="118"/>
        <v>23.008333333333336</v>
      </c>
      <c r="V723" s="19">
        <f t="shared" si="119"/>
        <v>22.975000000000001</v>
      </c>
    </row>
    <row r="724" spans="1:22" ht="13.5" x14ac:dyDescent="0.25">
      <c r="A724" s="3">
        <f>RSI!A724</f>
        <v>43056</v>
      </c>
      <c r="B724" s="2">
        <f>RSI!B724</f>
        <v>16.8978</v>
      </c>
      <c r="C724" s="2">
        <f>RSI!I724</f>
        <v>35.780404489979446</v>
      </c>
      <c r="D724" s="2">
        <f>MACD!E724</f>
        <v>-5.9718801416934753E-3</v>
      </c>
      <c r="E724" s="2">
        <f>MACD!F724</f>
        <v>-3.9988509771196161E-3</v>
      </c>
      <c r="F724" s="2">
        <f>'Moving Avg'!D724</f>
        <v>17.01932</v>
      </c>
      <c r="G724" s="2">
        <f>'Moving Avg'!F724</f>
        <v>17.088435000000004</v>
      </c>
      <c r="H724" s="2">
        <f>'Moving Avg'!G724</f>
        <v>17.407714000000002</v>
      </c>
      <c r="I724" s="2">
        <f>'Moving Avg'!H724</f>
        <v>15.783005000000005</v>
      </c>
      <c r="J724" s="17" t="str">
        <f>OBV!F724</f>
        <v>BEARISH</v>
      </c>
      <c r="K724" s="17" t="str">
        <f>OBV!G724</f>
        <v>NEUTRAL</v>
      </c>
      <c r="L724" s="17" t="str">
        <f>OBV!H724</f>
        <v>CONFIRMED BEARISH</v>
      </c>
      <c r="M724" s="19">
        <f t="shared" si="110"/>
        <v>25</v>
      </c>
      <c r="N724" s="19">
        <f t="shared" si="111"/>
        <v>45</v>
      </c>
      <c r="O724" s="19">
        <f t="shared" si="112"/>
        <v>50</v>
      </c>
      <c r="P724" s="19">
        <f t="shared" si="113"/>
        <v>16.5</v>
      </c>
      <c r="Q724" s="20">
        <f t="shared" si="114"/>
        <v>34.475000000000001</v>
      </c>
      <c r="R724" s="20">
        <f t="shared" si="115"/>
        <v>35.625</v>
      </c>
      <c r="S724" s="20">
        <f t="shared" si="116"/>
        <v>30.425000000000001</v>
      </c>
      <c r="T724" s="20">
        <f t="shared" si="117"/>
        <v>34.125</v>
      </c>
      <c r="U724" s="19">
        <f t="shared" si="118"/>
        <v>33.508333333333333</v>
      </c>
      <c r="V724" s="19">
        <f t="shared" si="119"/>
        <v>33.662499999999994</v>
      </c>
    </row>
    <row r="725" spans="1:22" ht="13.5" x14ac:dyDescent="0.25">
      <c r="A725" s="3">
        <f>RSI!A725</f>
        <v>43059</v>
      </c>
      <c r="B725" s="2">
        <f>RSI!B725</f>
        <v>17.072500000000002</v>
      </c>
      <c r="C725" s="2">
        <f>RSI!I725</f>
        <v>45.768373424882292</v>
      </c>
      <c r="D725" s="2">
        <f>MACD!E725</f>
        <v>-9.7220912784834468E-3</v>
      </c>
      <c r="E725" s="2">
        <f>MACD!F725</f>
        <v>-5.1434990373923819E-3</v>
      </c>
      <c r="F725" s="2">
        <f>'Moving Avg'!D725</f>
        <v>17.031480000000002</v>
      </c>
      <c r="G725" s="2">
        <f>'Moving Avg'!F725</f>
        <v>17.085400000000003</v>
      </c>
      <c r="H725" s="2">
        <f>'Moving Avg'!G725</f>
        <v>17.384626000000001</v>
      </c>
      <c r="I725" s="2">
        <f>'Moving Avg'!H725</f>
        <v>15.801178500000006</v>
      </c>
      <c r="J725" s="17" t="str">
        <f>OBV!F725</f>
        <v>BEARISH</v>
      </c>
      <c r="K725" s="17" t="str">
        <f>OBV!G725</f>
        <v>NEUTRAL</v>
      </c>
      <c r="L725" s="17" t="str">
        <f>OBV!H725</f>
        <v>BEARISH DIVERGENCE</v>
      </c>
      <c r="M725" s="19">
        <f t="shared" si="110"/>
        <v>25</v>
      </c>
      <c r="N725" s="19">
        <f t="shared" si="111"/>
        <v>45</v>
      </c>
      <c r="O725" s="19">
        <f t="shared" si="112"/>
        <v>50</v>
      </c>
      <c r="P725" s="19">
        <f t="shared" si="113"/>
        <v>16.5</v>
      </c>
      <c r="Q725" s="20">
        <f t="shared" si="114"/>
        <v>34.475000000000001</v>
      </c>
      <c r="R725" s="20">
        <f t="shared" si="115"/>
        <v>35.625</v>
      </c>
      <c r="S725" s="20">
        <f t="shared" si="116"/>
        <v>30.425000000000001</v>
      </c>
      <c r="T725" s="20">
        <f t="shared" si="117"/>
        <v>34.125</v>
      </c>
      <c r="U725" s="19">
        <f t="shared" si="118"/>
        <v>33.508333333333333</v>
      </c>
      <c r="V725" s="19">
        <f t="shared" si="119"/>
        <v>33.662499999999994</v>
      </c>
    </row>
    <row r="726" spans="1:22" ht="13.5" x14ac:dyDescent="0.25">
      <c r="A726" s="3">
        <f>RSI!A726</f>
        <v>43060</v>
      </c>
      <c r="B726" s="2">
        <f>RSI!B726</f>
        <v>16.9358</v>
      </c>
      <c r="C726" s="2">
        <f>RSI!I726</f>
        <v>40.465029725433709</v>
      </c>
      <c r="D726" s="2">
        <f>MACD!E726</f>
        <v>-2.2503525249319978E-3</v>
      </c>
      <c r="E726" s="2">
        <f>MACD!F726</f>
        <v>-4.5648697349003047E-3</v>
      </c>
      <c r="F726" s="2">
        <f>'Moving Avg'!D726</f>
        <v>17.001100000000001</v>
      </c>
      <c r="G726" s="2">
        <f>'Moving Avg'!F726</f>
        <v>17.077805000000001</v>
      </c>
      <c r="H726" s="2">
        <f>'Moving Avg'!G726</f>
        <v>17.361841999999999</v>
      </c>
      <c r="I726" s="2">
        <f>'Moving Avg'!H726</f>
        <v>15.817930500000006</v>
      </c>
      <c r="J726" s="17" t="str">
        <f>OBV!F726</f>
        <v>BEARISH</v>
      </c>
      <c r="K726" s="17" t="str">
        <f>OBV!G726</f>
        <v>NEUTRAL</v>
      </c>
      <c r="L726" s="17" t="str">
        <f>OBV!H726</f>
        <v>CONFIRMED BEARISH</v>
      </c>
      <c r="M726" s="19">
        <f t="shared" si="110"/>
        <v>25</v>
      </c>
      <c r="N726" s="19">
        <f t="shared" si="111"/>
        <v>0</v>
      </c>
      <c r="O726" s="19">
        <f t="shared" si="112"/>
        <v>50</v>
      </c>
      <c r="P726" s="19">
        <f t="shared" si="113"/>
        <v>16.5</v>
      </c>
      <c r="Q726" s="20">
        <f t="shared" si="114"/>
        <v>18.725000000000001</v>
      </c>
      <c r="R726" s="20">
        <f t="shared" si="115"/>
        <v>26.625</v>
      </c>
      <c r="S726" s="20">
        <f t="shared" si="116"/>
        <v>23.675000000000001</v>
      </c>
      <c r="T726" s="20">
        <f t="shared" si="117"/>
        <v>22.875</v>
      </c>
      <c r="U726" s="19">
        <f t="shared" si="118"/>
        <v>23.008333333333336</v>
      </c>
      <c r="V726" s="19">
        <f t="shared" si="119"/>
        <v>22.975000000000001</v>
      </c>
    </row>
    <row r="727" spans="1:22" ht="13.5" x14ac:dyDescent="0.25">
      <c r="A727" s="3">
        <f>RSI!A727</f>
        <v>43061</v>
      </c>
      <c r="B727" s="2">
        <f>RSI!B727</f>
        <v>17.011700000000001</v>
      </c>
      <c r="C727" s="2">
        <f>RSI!I727</f>
        <v>44.322660976171882</v>
      </c>
      <c r="D727" s="2">
        <f>MACD!E727</f>
        <v>-2.6194919921351811E-4</v>
      </c>
      <c r="E727" s="2">
        <f>MACD!F727</f>
        <v>-3.7042856277629474E-3</v>
      </c>
      <c r="F727" s="2">
        <f>'Moving Avg'!D727</f>
        <v>16.985900000000001</v>
      </c>
      <c r="G727" s="2">
        <f>'Moving Avg'!F727</f>
        <v>17.074005000000007</v>
      </c>
      <c r="H727" s="2">
        <f>'Moving Avg'!G727</f>
        <v>17.340575999999999</v>
      </c>
      <c r="I727" s="2">
        <f>'Moving Avg'!H727</f>
        <v>15.834323500000005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  <c r="M727" s="19">
        <f t="shared" si="110"/>
        <v>25</v>
      </c>
      <c r="N727" s="19">
        <f t="shared" si="111"/>
        <v>0</v>
      </c>
      <c r="O727" s="19">
        <f t="shared" si="112"/>
        <v>50</v>
      </c>
      <c r="P727" s="19">
        <f t="shared" si="113"/>
        <v>16.5</v>
      </c>
      <c r="Q727" s="20">
        <f t="shared" si="114"/>
        <v>18.725000000000001</v>
      </c>
      <c r="R727" s="20">
        <f t="shared" si="115"/>
        <v>26.625</v>
      </c>
      <c r="S727" s="20">
        <f t="shared" si="116"/>
        <v>23.675000000000001</v>
      </c>
      <c r="T727" s="20">
        <f t="shared" si="117"/>
        <v>22.875</v>
      </c>
      <c r="U727" s="19">
        <f t="shared" si="118"/>
        <v>23.008333333333336</v>
      </c>
      <c r="V727" s="19">
        <f t="shared" si="119"/>
        <v>22.975000000000001</v>
      </c>
    </row>
    <row r="728" spans="1:22" ht="13.5" x14ac:dyDescent="0.25">
      <c r="A728" s="3">
        <f>RSI!A728</f>
        <v>43062</v>
      </c>
      <c r="B728" s="2">
        <f>RSI!B728</f>
        <v>17.011700000000001</v>
      </c>
      <c r="C728" s="2">
        <f>RSI!I728</f>
        <v>44.322660976171882</v>
      </c>
      <c r="D728" s="2">
        <f>MACD!E728</f>
        <v>3.3342294656577565E-3</v>
      </c>
      <c r="E728" s="2">
        <f>MACD!F728</f>
        <v>-2.2965826090788066E-3</v>
      </c>
      <c r="F728" s="2">
        <f>'Moving Avg'!D728</f>
        <v>16.985900000000001</v>
      </c>
      <c r="G728" s="2">
        <f>'Moving Avg'!F728</f>
        <v>17.073625000000003</v>
      </c>
      <c r="H728" s="2">
        <f>'Moving Avg'!G728</f>
        <v>17.319309999999994</v>
      </c>
      <c r="I728" s="2">
        <f>'Moving Avg'!H728</f>
        <v>15.850716500000008</v>
      </c>
      <c r="J728" s="17" t="str">
        <f>OBV!F728</f>
        <v>BEARISH</v>
      </c>
      <c r="K728" s="17" t="str">
        <f>OBV!G728</f>
        <v>NEUTRAL</v>
      </c>
      <c r="L728" s="17" t="str">
        <f>OBV!H728</f>
        <v>NEUTRAL</v>
      </c>
      <c r="M728" s="19">
        <f t="shared" si="110"/>
        <v>25</v>
      </c>
      <c r="N728" s="19">
        <f t="shared" si="111"/>
        <v>0</v>
      </c>
      <c r="O728" s="19">
        <f t="shared" si="112"/>
        <v>50</v>
      </c>
      <c r="P728" s="19">
        <f t="shared" si="113"/>
        <v>16.5</v>
      </c>
      <c r="Q728" s="20">
        <f t="shared" si="114"/>
        <v>18.725000000000001</v>
      </c>
      <c r="R728" s="20">
        <f t="shared" si="115"/>
        <v>26.625</v>
      </c>
      <c r="S728" s="20">
        <f t="shared" si="116"/>
        <v>23.675000000000001</v>
      </c>
      <c r="T728" s="20">
        <f t="shared" si="117"/>
        <v>22.875</v>
      </c>
      <c r="U728" s="19">
        <f t="shared" si="118"/>
        <v>23.008333333333336</v>
      </c>
      <c r="V728" s="19">
        <f t="shared" si="119"/>
        <v>22.975000000000001</v>
      </c>
    </row>
    <row r="729" spans="1:22" ht="13.5" x14ac:dyDescent="0.25">
      <c r="A729" s="3">
        <f>RSI!A729</f>
        <v>43063</v>
      </c>
      <c r="B729" s="2">
        <f>RSI!B729</f>
        <v>17.004100000000001</v>
      </c>
      <c r="C729" s="2">
        <f>RSI!I729</f>
        <v>43.991636678210163</v>
      </c>
      <c r="D729" s="2">
        <f>MACD!E729</f>
        <v>1.8137113269009575E-2</v>
      </c>
      <c r="E729" s="2">
        <f>MACD!F729</f>
        <v>1.7901565665388698E-3</v>
      </c>
      <c r="F729" s="2">
        <f>'Moving Avg'!D729</f>
        <v>17.007160000000006</v>
      </c>
      <c r="G729" s="2">
        <f>'Moving Avg'!F729</f>
        <v>17.074005</v>
      </c>
      <c r="H729" s="2">
        <f>'Moving Avg'!G729</f>
        <v>17.297891999999997</v>
      </c>
      <c r="I729" s="2">
        <f>'Moving Avg'!H729</f>
        <v>15.867071500000009</v>
      </c>
      <c r="J729" s="17" t="str">
        <f>OBV!F729</f>
        <v>BEARISH</v>
      </c>
      <c r="K729" s="17" t="str">
        <f>OBV!G729</f>
        <v>NEUTRAL</v>
      </c>
      <c r="L729" s="17" t="str">
        <f>OBV!H729</f>
        <v>BEARISH DIVERGENCE</v>
      </c>
      <c r="M729" s="19">
        <f t="shared" si="110"/>
        <v>25</v>
      </c>
      <c r="N729" s="19">
        <f t="shared" si="111"/>
        <v>0</v>
      </c>
      <c r="O729" s="19">
        <f t="shared" si="112"/>
        <v>50</v>
      </c>
      <c r="P729" s="19">
        <f t="shared" si="113"/>
        <v>16.5</v>
      </c>
      <c r="Q729" s="20">
        <f t="shared" si="114"/>
        <v>18.725000000000001</v>
      </c>
      <c r="R729" s="20">
        <f t="shared" si="115"/>
        <v>26.625</v>
      </c>
      <c r="S729" s="20">
        <f t="shared" si="116"/>
        <v>23.675000000000001</v>
      </c>
      <c r="T729" s="20">
        <f t="shared" si="117"/>
        <v>22.875</v>
      </c>
      <c r="U729" s="19">
        <f t="shared" si="118"/>
        <v>23.008333333333336</v>
      </c>
      <c r="V729" s="19">
        <f t="shared" si="119"/>
        <v>22.975000000000001</v>
      </c>
    </row>
    <row r="730" spans="1:22" ht="13.5" x14ac:dyDescent="0.25">
      <c r="A730" s="3">
        <f>RSI!A730</f>
        <v>43066</v>
      </c>
      <c r="B730" s="2">
        <f>RSI!B730</f>
        <v>16.988900000000001</v>
      </c>
      <c r="C730" s="2">
        <f>RSI!I730</f>
        <v>43.295189203341067</v>
      </c>
      <c r="D730" s="2">
        <f>MACD!E730</f>
        <v>9.1024824793990433E-3</v>
      </c>
      <c r="E730" s="2">
        <f>MACD!F730</f>
        <v>3.2526217491109051E-3</v>
      </c>
      <c r="F730" s="2">
        <f>'Moving Avg'!D730</f>
        <v>16.99044</v>
      </c>
      <c r="G730" s="2">
        <f>'Moving Avg'!F730</f>
        <v>17.063369999999999</v>
      </c>
      <c r="H730" s="2">
        <f>'Moving Avg'!G730</f>
        <v>17.276473999999997</v>
      </c>
      <c r="I730" s="2">
        <f>'Moving Avg'!H730</f>
        <v>15.882612000000011</v>
      </c>
      <c r="J730" s="17" t="str">
        <f>OBV!F730</f>
        <v>BEARISH</v>
      </c>
      <c r="K730" s="17" t="str">
        <f>OBV!G730</f>
        <v>NEUTRAL</v>
      </c>
      <c r="L730" s="17" t="str">
        <f>OBV!H730</f>
        <v>CONFIRMED BEARISH</v>
      </c>
      <c r="M730" s="19">
        <f t="shared" si="110"/>
        <v>25</v>
      </c>
      <c r="N730" s="19">
        <f t="shared" si="111"/>
        <v>0</v>
      </c>
      <c r="O730" s="19">
        <f t="shared" si="112"/>
        <v>50</v>
      </c>
      <c r="P730" s="19">
        <f t="shared" si="113"/>
        <v>16.5</v>
      </c>
      <c r="Q730" s="20">
        <f t="shared" si="114"/>
        <v>18.725000000000001</v>
      </c>
      <c r="R730" s="20">
        <f t="shared" si="115"/>
        <v>26.625</v>
      </c>
      <c r="S730" s="20">
        <f t="shared" si="116"/>
        <v>23.675000000000001</v>
      </c>
      <c r="T730" s="20">
        <f t="shared" si="117"/>
        <v>22.875</v>
      </c>
      <c r="U730" s="19">
        <f t="shared" si="118"/>
        <v>23.008333333333336</v>
      </c>
      <c r="V730" s="19">
        <f t="shared" si="119"/>
        <v>22.975000000000001</v>
      </c>
    </row>
    <row r="731" spans="1:22" ht="13.5" x14ac:dyDescent="0.25">
      <c r="A731" s="3">
        <f>RSI!A731</f>
        <v>43067</v>
      </c>
      <c r="B731" s="2">
        <f>RSI!B731</f>
        <v>17.080100000000002</v>
      </c>
      <c r="C731" s="2">
        <f>RSI!I731</f>
        <v>48.557497294500457</v>
      </c>
      <c r="D731" s="2">
        <f>MACD!E731</f>
        <v>7.1169172456073682E-3</v>
      </c>
      <c r="E731" s="2">
        <f>MACD!F731</f>
        <v>4.0254808484101977E-3</v>
      </c>
      <c r="F731" s="2">
        <f>'Moving Avg'!D731</f>
        <v>17.019300000000001</v>
      </c>
      <c r="G731" s="2">
        <f>'Moving Avg'!F731</f>
        <v>17.049320000000002</v>
      </c>
      <c r="H731" s="2">
        <f>'Moving Avg'!G731</f>
        <v>17.261133999999998</v>
      </c>
      <c r="I731" s="2">
        <f>'Moving Avg'!H731</f>
        <v>15.89823950000001</v>
      </c>
      <c r="J731" s="17" t="str">
        <f>OBV!F731</f>
        <v>BEARISH</v>
      </c>
      <c r="K731" s="17" t="str">
        <f>OBV!G731</f>
        <v>NEUTRAL</v>
      </c>
      <c r="L731" s="17" t="str">
        <f>OBV!H731</f>
        <v>BEARISH DIVERGENCE</v>
      </c>
      <c r="M731" s="19">
        <f t="shared" si="110"/>
        <v>25</v>
      </c>
      <c r="N731" s="19">
        <f t="shared" si="111"/>
        <v>0</v>
      </c>
      <c r="O731" s="19">
        <f t="shared" si="112"/>
        <v>50</v>
      </c>
      <c r="P731" s="19">
        <f t="shared" si="113"/>
        <v>16.5</v>
      </c>
      <c r="Q731" s="20">
        <f t="shared" si="114"/>
        <v>18.725000000000001</v>
      </c>
      <c r="R731" s="20">
        <f t="shared" si="115"/>
        <v>26.625</v>
      </c>
      <c r="S731" s="20">
        <f t="shared" si="116"/>
        <v>23.675000000000001</v>
      </c>
      <c r="T731" s="20">
        <f t="shared" si="117"/>
        <v>22.875</v>
      </c>
      <c r="U731" s="19">
        <f t="shared" si="118"/>
        <v>23.008333333333336</v>
      </c>
      <c r="V731" s="19">
        <f t="shared" si="119"/>
        <v>22.975000000000001</v>
      </c>
    </row>
    <row r="732" spans="1:22" ht="13.5" x14ac:dyDescent="0.25">
      <c r="A732" s="3">
        <f>RSI!A732</f>
        <v>43068</v>
      </c>
      <c r="B732" s="2">
        <f>RSI!B732</f>
        <v>17.080100000000002</v>
      </c>
      <c r="C732" s="2">
        <f>RSI!I732</f>
        <v>48.557497294500457</v>
      </c>
      <c r="D732" s="2">
        <f>MACD!E732</f>
        <v>5.5667801849921261E-3</v>
      </c>
      <c r="E732" s="2">
        <f>MACD!F732</f>
        <v>4.3337407157265839E-3</v>
      </c>
      <c r="F732" s="2">
        <f>'Moving Avg'!D732</f>
        <v>17.032980000000002</v>
      </c>
      <c r="G732" s="2">
        <f>'Moving Avg'!F732</f>
        <v>17.048560000000002</v>
      </c>
      <c r="H732" s="2">
        <f>'Moving Avg'!G732</f>
        <v>17.245794</v>
      </c>
      <c r="I732" s="2">
        <f>'Moving Avg'!H732</f>
        <v>15.913461000000011</v>
      </c>
      <c r="J732" s="17" t="str">
        <f>OBV!F732</f>
        <v>BEARISH</v>
      </c>
      <c r="K732" s="17" t="str">
        <f>OBV!G732</f>
        <v>NEUTRAL</v>
      </c>
      <c r="L732" s="17" t="str">
        <f>OBV!H732</f>
        <v>BEARISH DIVERGENCE</v>
      </c>
      <c r="M732" s="19">
        <f t="shared" si="110"/>
        <v>25</v>
      </c>
      <c r="N732" s="19">
        <f t="shared" si="111"/>
        <v>0</v>
      </c>
      <c r="O732" s="19">
        <f t="shared" si="112"/>
        <v>50</v>
      </c>
      <c r="P732" s="19">
        <f t="shared" si="113"/>
        <v>16.5</v>
      </c>
      <c r="Q732" s="20">
        <f t="shared" si="114"/>
        <v>18.725000000000001</v>
      </c>
      <c r="R732" s="20">
        <f t="shared" si="115"/>
        <v>26.625</v>
      </c>
      <c r="S732" s="20">
        <f t="shared" si="116"/>
        <v>23.675000000000001</v>
      </c>
      <c r="T732" s="20">
        <f t="shared" si="117"/>
        <v>22.875</v>
      </c>
      <c r="U732" s="19">
        <f t="shared" si="118"/>
        <v>23.008333333333336</v>
      </c>
      <c r="V732" s="19">
        <f t="shared" si="119"/>
        <v>22.975000000000001</v>
      </c>
    </row>
    <row r="733" spans="1:22" ht="13.5" x14ac:dyDescent="0.25">
      <c r="A733" s="3">
        <f>RSI!A733</f>
        <v>43069</v>
      </c>
      <c r="B733" s="2">
        <f>RSI!B733</f>
        <v>17.011700000000001</v>
      </c>
      <c r="C733" s="2">
        <f>RSI!I733</f>
        <v>44.930646703573551</v>
      </c>
      <c r="D733" s="2">
        <f>MACD!E733</f>
        <v>-2.2501850925245037E-3</v>
      </c>
      <c r="E733" s="2">
        <f>MACD!F733</f>
        <v>3.0169555540763668E-3</v>
      </c>
      <c r="F733" s="2">
        <f>'Moving Avg'!D733</f>
        <v>17.032980000000002</v>
      </c>
      <c r="G733" s="2">
        <f>'Moving Avg'!F733</f>
        <v>17.041345</v>
      </c>
      <c r="H733" s="2">
        <f>'Moving Avg'!G733</f>
        <v>17.227870000000003</v>
      </c>
      <c r="I733" s="2">
        <f>'Moving Avg'!H733</f>
        <v>15.92763900000001</v>
      </c>
      <c r="J733" s="17" t="str">
        <f>OBV!F733</f>
        <v>BEARISH</v>
      </c>
      <c r="K733" s="17" t="str">
        <f>OBV!G733</f>
        <v>NEUTRAL</v>
      </c>
      <c r="L733" s="17" t="str">
        <f>OBV!H733</f>
        <v>NEUTRAL</v>
      </c>
      <c r="M733" s="19">
        <f t="shared" si="110"/>
        <v>25</v>
      </c>
      <c r="N733" s="19">
        <f t="shared" si="111"/>
        <v>45</v>
      </c>
      <c r="O733" s="19">
        <f t="shared" si="112"/>
        <v>50</v>
      </c>
      <c r="P733" s="19">
        <f t="shared" si="113"/>
        <v>16.5</v>
      </c>
      <c r="Q733" s="20">
        <f t="shared" si="114"/>
        <v>34.475000000000001</v>
      </c>
      <c r="R733" s="20">
        <f t="shared" si="115"/>
        <v>35.625</v>
      </c>
      <c r="S733" s="20">
        <f t="shared" si="116"/>
        <v>30.425000000000001</v>
      </c>
      <c r="T733" s="20">
        <f t="shared" si="117"/>
        <v>34.125</v>
      </c>
      <c r="U733" s="19">
        <f t="shared" si="118"/>
        <v>33.508333333333333</v>
      </c>
      <c r="V733" s="19">
        <f t="shared" si="119"/>
        <v>33.662499999999994</v>
      </c>
    </row>
    <row r="734" spans="1:22" ht="13.5" x14ac:dyDescent="0.25">
      <c r="A734" s="3">
        <f>RSI!A734</f>
        <v>43073</v>
      </c>
      <c r="B734" s="2">
        <f>RSI!B734</f>
        <v>17.072500000000002</v>
      </c>
      <c r="C734" s="2">
        <f>RSI!I734</f>
        <v>48.605359201606852</v>
      </c>
      <c r="D734" s="2">
        <f>MACD!E734</f>
        <v>-3.0375725579553148E-2</v>
      </c>
      <c r="E734" s="2">
        <f>MACD!F734</f>
        <v>-3.6615806726495361E-3</v>
      </c>
      <c r="F734" s="2">
        <f>'Moving Avg'!D734</f>
        <v>17.046660000000003</v>
      </c>
      <c r="G734" s="2">
        <f>'Moving Avg'!F734</f>
        <v>17.044384999999998</v>
      </c>
      <c r="H734" s="2">
        <f>'Moving Avg'!G734</f>
        <v>17.213895999999998</v>
      </c>
      <c r="I734" s="2">
        <f>'Moving Avg'!H734</f>
        <v>15.94241600000001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  <c r="M734" s="19">
        <f t="shared" si="110"/>
        <v>25</v>
      </c>
      <c r="N734" s="19">
        <f t="shared" si="111"/>
        <v>100</v>
      </c>
      <c r="O734" s="19">
        <f t="shared" si="112"/>
        <v>50</v>
      </c>
      <c r="P734" s="19">
        <f t="shared" si="113"/>
        <v>83.5</v>
      </c>
      <c r="Q734" s="20">
        <f t="shared" si="114"/>
        <v>63.774999999999999</v>
      </c>
      <c r="R734" s="20">
        <f t="shared" si="115"/>
        <v>63.375</v>
      </c>
      <c r="S734" s="20">
        <f t="shared" si="116"/>
        <v>68.825000000000003</v>
      </c>
      <c r="T734" s="20">
        <f t="shared" si="117"/>
        <v>64.625</v>
      </c>
      <c r="U734" s="19">
        <f t="shared" si="118"/>
        <v>65.325000000000003</v>
      </c>
      <c r="V734" s="19">
        <f t="shared" si="119"/>
        <v>65.150000000000006</v>
      </c>
    </row>
    <row r="735" spans="1:22" ht="13.5" x14ac:dyDescent="0.25">
      <c r="A735" s="3">
        <f>RSI!A735</f>
        <v>43074</v>
      </c>
      <c r="B735" s="2">
        <f>RSI!B735</f>
        <v>17.087700000000002</v>
      </c>
      <c r="C735" s="2">
        <f>RSI!I735</f>
        <v>49.512391765708308</v>
      </c>
      <c r="D735" s="2">
        <f>MACD!E735</f>
        <v>-2.8305129373329407E-2</v>
      </c>
      <c r="E735" s="2">
        <f>MACD!F735</f>
        <v>-8.5902904127855111E-3</v>
      </c>
      <c r="F735" s="2">
        <f>'Moving Avg'!D735</f>
        <v>17.066420000000001</v>
      </c>
      <c r="G735" s="2">
        <f>'Moving Avg'!F735</f>
        <v>17.044384999999998</v>
      </c>
      <c r="H735" s="2">
        <f>'Moving Avg'!G735</f>
        <v>17.200226000000001</v>
      </c>
      <c r="I735" s="2">
        <f>'Moving Avg'!H735</f>
        <v>15.957343000000012</v>
      </c>
      <c r="J735" s="17" t="str">
        <f>OBV!F735</f>
        <v>BULLISH</v>
      </c>
      <c r="K735" s="17" t="str">
        <f>OBV!G735</f>
        <v>NEUTRAL</v>
      </c>
      <c r="L735" s="17" t="str">
        <f>OBV!H735</f>
        <v>CONFIRMED BULLISH</v>
      </c>
      <c r="M735" s="19">
        <f t="shared" si="110"/>
        <v>25</v>
      </c>
      <c r="N735" s="19">
        <f t="shared" si="111"/>
        <v>45</v>
      </c>
      <c r="O735" s="19">
        <f t="shared" si="112"/>
        <v>50</v>
      </c>
      <c r="P735" s="19">
        <f t="shared" si="113"/>
        <v>83.5</v>
      </c>
      <c r="Q735" s="20">
        <f t="shared" si="114"/>
        <v>44.524999999999999</v>
      </c>
      <c r="R735" s="20">
        <f t="shared" si="115"/>
        <v>52.375</v>
      </c>
      <c r="S735" s="20">
        <f t="shared" si="116"/>
        <v>60.575000000000003</v>
      </c>
      <c r="T735" s="20">
        <f t="shared" si="117"/>
        <v>50.875</v>
      </c>
      <c r="U735" s="19">
        <f t="shared" si="118"/>
        <v>52.491666666666674</v>
      </c>
      <c r="V735" s="19">
        <f t="shared" si="119"/>
        <v>52.087500000000006</v>
      </c>
    </row>
    <row r="736" spans="1:22" ht="13.5" x14ac:dyDescent="0.25">
      <c r="A736" s="3">
        <f>RSI!A736</f>
        <v>43075</v>
      </c>
      <c r="B736" s="2">
        <f>RSI!B736</f>
        <v>17.2775</v>
      </c>
      <c r="C736" s="2">
        <f>RSI!I736</f>
        <v>59.196141923747511</v>
      </c>
      <c r="D736" s="2">
        <f>MACD!E736</f>
        <v>-6.1623549674738598E-2</v>
      </c>
      <c r="E736" s="2">
        <f>MACD!F736</f>
        <v>-1.9196942265176129E-2</v>
      </c>
      <c r="F736" s="2">
        <f>'Moving Avg'!D736</f>
        <v>17.105900000000002</v>
      </c>
      <c r="G736" s="2">
        <f>'Moving Avg'!F736</f>
        <v>17.053874999999998</v>
      </c>
      <c r="H736" s="2">
        <f>'Moving Avg'!G736</f>
        <v>17.191872</v>
      </c>
      <c r="I736" s="2">
        <f>'Moving Avg'!H736</f>
        <v>15.973957500000013</v>
      </c>
      <c r="J736" s="17" t="str">
        <f>OBV!F736</f>
        <v>BULLISH</v>
      </c>
      <c r="K736" s="17" t="str">
        <f>OBV!G736</f>
        <v>NEUTRAL</v>
      </c>
      <c r="L736" s="17" t="str">
        <f>OBV!H736</f>
        <v>CONFIRMED BULLISH</v>
      </c>
      <c r="M736" s="19">
        <f t="shared" si="110"/>
        <v>25</v>
      </c>
      <c r="N736" s="19">
        <f t="shared" si="111"/>
        <v>100</v>
      </c>
      <c r="O736" s="19">
        <f t="shared" si="112"/>
        <v>50</v>
      </c>
      <c r="P736" s="19">
        <f t="shared" si="113"/>
        <v>83.5</v>
      </c>
      <c r="Q736" s="20">
        <f t="shared" si="114"/>
        <v>63.774999999999999</v>
      </c>
      <c r="R736" s="20">
        <f t="shared" si="115"/>
        <v>63.375</v>
      </c>
      <c r="S736" s="20">
        <f t="shared" si="116"/>
        <v>68.825000000000003</v>
      </c>
      <c r="T736" s="20">
        <f t="shared" si="117"/>
        <v>64.625</v>
      </c>
      <c r="U736" s="19">
        <f t="shared" si="118"/>
        <v>65.325000000000003</v>
      </c>
      <c r="V736" s="19">
        <f t="shared" si="119"/>
        <v>65.150000000000006</v>
      </c>
    </row>
    <row r="737" spans="1:22" ht="13.5" x14ac:dyDescent="0.25">
      <c r="A737" s="3">
        <f>RSI!A737</f>
        <v>43076</v>
      </c>
      <c r="B737" s="2">
        <f>RSI!B737</f>
        <v>17.231999999999999</v>
      </c>
      <c r="C737" s="2">
        <f>RSI!I737</f>
        <v>56.403196998769538</v>
      </c>
      <c r="D737" s="2">
        <f>MACD!E737</f>
        <v>-7.587218609693025E-2</v>
      </c>
      <c r="E737" s="2">
        <f>MACD!F737</f>
        <v>-3.0531991031526956E-2</v>
      </c>
      <c r="F737" s="2">
        <f>'Moving Avg'!D737</f>
        <v>17.136280000000003</v>
      </c>
      <c r="G737" s="2">
        <f>'Moving Avg'!F737</f>
        <v>17.061089999999997</v>
      </c>
      <c r="H737" s="2">
        <f>'Moving Avg'!G737</f>
        <v>17.182000000000002</v>
      </c>
      <c r="I737" s="2">
        <f>'Moving Avg'!H737</f>
        <v>15.990160000000012</v>
      </c>
      <c r="J737" s="17" t="str">
        <f>OBV!F737</f>
        <v>BULLISH</v>
      </c>
      <c r="K737" s="17" t="str">
        <f>OBV!G737</f>
        <v>NEUTRAL</v>
      </c>
      <c r="L737" s="17" t="str">
        <f>OBV!H737</f>
        <v>CONFIRMED BULLISH</v>
      </c>
      <c r="M737" s="19">
        <f t="shared" si="110"/>
        <v>25</v>
      </c>
      <c r="N737" s="19">
        <f t="shared" si="111"/>
        <v>100</v>
      </c>
      <c r="O737" s="19">
        <f t="shared" si="112"/>
        <v>50</v>
      </c>
      <c r="P737" s="19">
        <f t="shared" si="113"/>
        <v>83.5</v>
      </c>
      <c r="Q737" s="20">
        <f t="shared" si="114"/>
        <v>63.774999999999999</v>
      </c>
      <c r="R737" s="20">
        <f t="shared" si="115"/>
        <v>63.375</v>
      </c>
      <c r="S737" s="20">
        <f t="shared" si="116"/>
        <v>68.825000000000003</v>
      </c>
      <c r="T737" s="20">
        <f t="shared" si="117"/>
        <v>64.625</v>
      </c>
      <c r="U737" s="19">
        <f t="shared" si="118"/>
        <v>65.325000000000003</v>
      </c>
      <c r="V737" s="19">
        <f t="shared" si="119"/>
        <v>65.150000000000006</v>
      </c>
    </row>
    <row r="738" spans="1:22" ht="13.5" x14ac:dyDescent="0.25">
      <c r="A738" s="3">
        <f>RSI!A738</f>
        <v>43077</v>
      </c>
      <c r="B738" s="2">
        <f>RSI!B738</f>
        <v>17.163599999999999</v>
      </c>
      <c r="C738" s="2">
        <f>RSI!I738</f>
        <v>52.400662060077046</v>
      </c>
      <c r="D738" s="2">
        <f>MACD!E738</f>
        <v>-8.3614882027742254E-2</v>
      </c>
      <c r="E738" s="2">
        <f>MACD!F738</f>
        <v>-4.1148569230770024E-2</v>
      </c>
      <c r="F738" s="2">
        <f>'Moving Avg'!D738</f>
        <v>17.16666</v>
      </c>
      <c r="G738" s="2">
        <f>'Moving Avg'!F738</f>
        <v>17.064504999999997</v>
      </c>
      <c r="H738" s="2">
        <f>'Moving Avg'!G738</f>
        <v>17.172125999999999</v>
      </c>
      <c r="I738" s="2">
        <f>'Moving Avg'!H738</f>
        <v>16.006205000000012</v>
      </c>
      <c r="J738" s="17" t="str">
        <f>OBV!F738</f>
        <v>BULLISH</v>
      </c>
      <c r="K738" s="17" t="str">
        <f>OBV!G738</f>
        <v>NEUTRAL</v>
      </c>
      <c r="L738" s="17" t="str">
        <f>OBV!H738</f>
        <v>CONFIRMED BULLISH</v>
      </c>
      <c r="M738" s="19">
        <f t="shared" si="110"/>
        <v>25</v>
      </c>
      <c r="N738" s="19">
        <f t="shared" si="111"/>
        <v>100</v>
      </c>
      <c r="O738" s="19">
        <f t="shared" si="112"/>
        <v>50</v>
      </c>
      <c r="P738" s="19">
        <f t="shared" si="113"/>
        <v>83.5</v>
      </c>
      <c r="Q738" s="20">
        <f t="shared" si="114"/>
        <v>63.774999999999999</v>
      </c>
      <c r="R738" s="20">
        <f t="shared" si="115"/>
        <v>63.375</v>
      </c>
      <c r="S738" s="20">
        <f t="shared" si="116"/>
        <v>68.825000000000003</v>
      </c>
      <c r="T738" s="20">
        <f t="shared" si="117"/>
        <v>64.625</v>
      </c>
      <c r="U738" s="19">
        <f t="shared" si="118"/>
        <v>65.325000000000003</v>
      </c>
      <c r="V738" s="19">
        <f t="shared" si="119"/>
        <v>65.150000000000006</v>
      </c>
    </row>
    <row r="739" spans="1:22" ht="13.5" x14ac:dyDescent="0.25">
      <c r="A739" s="3">
        <f>RSI!A739</f>
        <v>43080</v>
      </c>
      <c r="B739" s="2">
        <f>RSI!B739</f>
        <v>17.011700000000001</v>
      </c>
      <c r="C739" s="2">
        <f>RSI!I739</f>
        <v>44.797839786601727</v>
      </c>
      <c r="D739" s="2">
        <f>MACD!E739</f>
        <v>-8.0376653688315258E-2</v>
      </c>
      <c r="E739" s="2">
        <f>MACD!F739</f>
        <v>-4.8994186122279071E-2</v>
      </c>
      <c r="F739" s="2">
        <f>'Moving Avg'!D739</f>
        <v>17.154500000000002</v>
      </c>
      <c r="G739" s="2">
        <f>'Moving Avg'!F739</f>
        <v>17.056909999999998</v>
      </c>
      <c r="H739" s="2">
        <f>'Moving Avg'!G739</f>
        <v>17.158608000000005</v>
      </c>
      <c r="I739" s="2">
        <f>'Moving Avg'!H739</f>
        <v>16.021490500000013</v>
      </c>
      <c r="J739" s="17" t="str">
        <f>OBV!F739</f>
        <v>BEARISH</v>
      </c>
      <c r="K739" s="17" t="str">
        <f>OBV!G739</f>
        <v>NEUTRAL</v>
      </c>
      <c r="L739" s="17" t="str">
        <f>OBV!H739</f>
        <v>CONFIRMED BEARISH</v>
      </c>
      <c r="M739" s="19">
        <f t="shared" si="110"/>
        <v>25</v>
      </c>
      <c r="N739" s="19">
        <f t="shared" si="111"/>
        <v>100</v>
      </c>
      <c r="O739" s="19">
        <f t="shared" si="112"/>
        <v>50</v>
      </c>
      <c r="P739" s="19">
        <f t="shared" si="113"/>
        <v>16.5</v>
      </c>
      <c r="Q739" s="20">
        <f t="shared" si="114"/>
        <v>53.725000000000001</v>
      </c>
      <c r="R739" s="20">
        <f t="shared" si="115"/>
        <v>46.625</v>
      </c>
      <c r="S739" s="20">
        <f t="shared" si="116"/>
        <v>38.674999999999997</v>
      </c>
      <c r="T739" s="20">
        <f t="shared" si="117"/>
        <v>47.875</v>
      </c>
      <c r="U739" s="19">
        <f t="shared" si="118"/>
        <v>46.341666666666661</v>
      </c>
      <c r="V739" s="19">
        <f t="shared" si="119"/>
        <v>46.724999999999994</v>
      </c>
    </row>
    <row r="740" spans="1:22" ht="13.5" x14ac:dyDescent="0.25">
      <c r="A740" s="3">
        <f>RSI!A740</f>
        <v>43081</v>
      </c>
      <c r="B740" s="2">
        <f>RSI!B740</f>
        <v>17.011700000000001</v>
      </c>
      <c r="C740" s="2">
        <f>RSI!I740</f>
        <v>44.797839786601735</v>
      </c>
      <c r="D740" s="2">
        <f>MACD!E740</f>
        <v>-7.93486781666779E-2</v>
      </c>
      <c r="E740" s="2">
        <f>MACD!F740</f>
        <v>-5.5065084531158839E-2</v>
      </c>
      <c r="F740" s="2">
        <f>'Moving Avg'!D740</f>
        <v>17.139300000000002</v>
      </c>
      <c r="G740" s="2">
        <f>'Moving Avg'!F740</f>
        <v>17.056909999999998</v>
      </c>
      <c r="H740" s="2">
        <f>'Moving Avg'!G740</f>
        <v>17.149494000000004</v>
      </c>
      <c r="I740" s="2">
        <f>'Moving Avg'!H740</f>
        <v>16.036813000000009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  <c r="M740" s="19">
        <f t="shared" si="110"/>
        <v>25</v>
      </c>
      <c r="N740" s="19">
        <f t="shared" si="111"/>
        <v>100</v>
      </c>
      <c r="O740" s="19">
        <f t="shared" si="112"/>
        <v>50</v>
      </c>
      <c r="P740" s="19">
        <f t="shared" si="113"/>
        <v>16.5</v>
      </c>
      <c r="Q740" s="20">
        <f t="shared" si="114"/>
        <v>53.725000000000001</v>
      </c>
      <c r="R740" s="20">
        <f t="shared" si="115"/>
        <v>46.625</v>
      </c>
      <c r="S740" s="20">
        <f t="shared" si="116"/>
        <v>38.674999999999997</v>
      </c>
      <c r="T740" s="20">
        <f t="shared" si="117"/>
        <v>47.875</v>
      </c>
      <c r="U740" s="19">
        <f t="shared" si="118"/>
        <v>46.341666666666661</v>
      </c>
      <c r="V740" s="19">
        <f t="shared" si="119"/>
        <v>46.724999999999994</v>
      </c>
    </row>
    <row r="741" spans="1:22" ht="13.5" x14ac:dyDescent="0.25">
      <c r="A741" s="3">
        <f>RSI!A741</f>
        <v>43082</v>
      </c>
      <c r="B741" s="2">
        <f>RSI!B741</f>
        <v>16.8978</v>
      </c>
      <c r="C741" s="2">
        <f>RSI!I741</f>
        <v>39.778754636979563</v>
      </c>
      <c r="D741" s="2">
        <f>MACD!E741</f>
        <v>-5.5431048590843801E-2</v>
      </c>
      <c r="E741" s="2">
        <f>MACD!F741</f>
        <v>-5.5138277343095836E-2</v>
      </c>
      <c r="F741" s="2">
        <f>'Moving Avg'!D741</f>
        <v>17.063360000000003</v>
      </c>
      <c r="G741" s="2">
        <f>'Moving Avg'!F741</f>
        <v>17.047415000000004</v>
      </c>
      <c r="H741" s="2">
        <f>'Moving Avg'!G741</f>
        <v>17.138102000000003</v>
      </c>
      <c r="I741" s="2">
        <f>'Moving Avg'!H741</f>
        <v>16.051566000000012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  <c r="M741" s="19">
        <f t="shared" si="110"/>
        <v>25</v>
      </c>
      <c r="N741" s="19">
        <f t="shared" si="111"/>
        <v>45</v>
      </c>
      <c r="O741" s="19">
        <f t="shared" si="112"/>
        <v>50</v>
      </c>
      <c r="P741" s="19">
        <f t="shared" si="113"/>
        <v>16.5</v>
      </c>
      <c r="Q741" s="20">
        <f t="shared" si="114"/>
        <v>34.475000000000001</v>
      </c>
      <c r="R741" s="20">
        <f t="shared" si="115"/>
        <v>35.625</v>
      </c>
      <c r="S741" s="20">
        <f t="shared" si="116"/>
        <v>30.425000000000001</v>
      </c>
      <c r="T741" s="20">
        <f t="shared" si="117"/>
        <v>34.125</v>
      </c>
      <c r="U741" s="19">
        <f t="shared" si="118"/>
        <v>33.508333333333333</v>
      </c>
      <c r="V741" s="19">
        <f t="shared" si="119"/>
        <v>33.662499999999994</v>
      </c>
    </row>
    <row r="742" spans="1:22" ht="13.5" x14ac:dyDescent="0.25">
      <c r="A742" s="3">
        <f>RSI!A742</f>
        <v>43083</v>
      </c>
      <c r="B742" s="2">
        <f>RSI!B742</f>
        <v>16.9358</v>
      </c>
      <c r="C742" s="2">
        <f>RSI!I742</f>
        <v>42.109110622532668</v>
      </c>
      <c r="D742" s="2">
        <f>MACD!E742</f>
        <v>-3.6797794095924985E-2</v>
      </c>
      <c r="E742" s="2">
        <f>MACD!F742</f>
        <v>-5.1470180693661674E-2</v>
      </c>
      <c r="F742" s="2">
        <f>'Moving Avg'!D742</f>
        <v>17.00412</v>
      </c>
      <c r="G742" s="2">
        <f>'Moving Avg'!F742</f>
        <v>17.039820000000002</v>
      </c>
      <c r="H742" s="2">
        <f>'Moving Avg'!G742</f>
        <v>17.127469999999999</v>
      </c>
      <c r="I742" s="2">
        <f>'Moving Avg'!H742</f>
        <v>16.065733500000015</v>
      </c>
      <c r="J742" s="17" t="str">
        <f>OBV!F742</f>
        <v>BEARISH</v>
      </c>
      <c r="K742" s="17" t="str">
        <f>OBV!G742</f>
        <v>NEUTRAL</v>
      </c>
      <c r="L742" s="17" t="str">
        <f>OBV!H742</f>
        <v>CONFIRMED BEARISH</v>
      </c>
      <c r="M742" s="19">
        <f t="shared" si="110"/>
        <v>25</v>
      </c>
      <c r="N742" s="19">
        <f t="shared" si="111"/>
        <v>0</v>
      </c>
      <c r="O742" s="19">
        <f t="shared" si="112"/>
        <v>50</v>
      </c>
      <c r="P742" s="19">
        <f t="shared" si="113"/>
        <v>16.5</v>
      </c>
      <c r="Q742" s="20">
        <f t="shared" si="114"/>
        <v>18.725000000000001</v>
      </c>
      <c r="R742" s="20">
        <f t="shared" si="115"/>
        <v>26.625</v>
      </c>
      <c r="S742" s="20">
        <f t="shared" si="116"/>
        <v>23.675000000000001</v>
      </c>
      <c r="T742" s="20">
        <f t="shared" si="117"/>
        <v>22.875</v>
      </c>
      <c r="U742" s="19">
        <f t="shared" si="118"/>
        <v>23.008333333333336</v>
      </c>
      <c r="V742" s="19">
        <f t="shared" si="119"/>
        <v>22.975000000000001</v>
      </c>
    </row>
    <row r="743" spans="1:22" ht="13.5" x14ac:dyDescent="0.25">
      <c r="A743" s="3">
        <f>RSI!A743</f>
        <v>43084</v>
      </c>
      <c r="B743" s="2">
        <f>RSI!B743</f>
        <v>16.783899999999999</v>
      </c>
      <c r="C743" s="2">
        <f>RSI!I743</f>
        <v>36.096103474129144</v>
      </c>
      <c r="D743" s="2">
        <f>MACD!E743</f>
        <v>-1.9406522977728713E-2</v>
      </c>
      <c r="E743" s="2">
        <f>MACD!F743</f>
        <v>-4.5057449150475083E-2</v>
      </c>
      <c r="F743" s="2">
        <f>'Moving Avg'!D743</f>
        <v>16.928180000000001</v>
      </c>
      <c r="G743" s="2">
        <f>'Moving Avg'!F743</f>
        <v>17.028430000000004</v>
      </c>
      <c r="H743" s="2">
        <f>'Moving Avg'!G743</f>
        <v>17.113799999999998</v>
      </c>
      <c r="I743" s="2">
        <f>'Moving Avg'!H743</f>
        <v>16.078440000000015</v>
      </c>
      <c r="J743" s="17" t="str">
        <f>OBV!F743</f>
        <v>BEARISH</v>
      </c>
      <c r="K743" s="17" t="str">
        <f>OBV!G743</f>
        <v>NEUTRAL</v>
      </c>
      <c r="L743" s="17" t="str">
        <f>OBV!H743</f>
        <v>CONFIRMED BEARISH</v>
      </c>
      <c r="M743" s="19">
        <f t="shared" si="110"/>
        <v>25</v>
      </c>
      <c r="N743" s="19">
        <f t="shared" si="111"/>
        <v>0</v>
      </c>
      <c r="O743" s="19">
        <f t="shared" si="112"/>
        <v>50</v>
      </c>
      <c r="P743" s="19">
        <f t="shared" si="113"/>
        <v>16.5</v>
      </c>
      <c r="Q743" s="20">
        <f t="shared" si="114"/>
        <v>18.725000000000001</v>
      </c>
      <c r="R743" s="20">
        <f t="shared" si="115"/>
        <v>26.625</v>
      </c>
      <c r="S743" s="20">
        <f t="shared" si="116"/>
        <v>23.675000000000001</v>
      </c>
      <c r="T743" s="20">
        <f t="shared" si="117"/>
        <v>22.875</v>
      </c>
      <c r="U743" s="19">
        <f t="shared" si="118"/>
        <v>23.008333333333336</v>
      </c>
      <c r="V743" s="19">
        <f t="shared" si="119"/>
        <v>22.975000000000001</v>
      </c>
    </row>
    <row r="744" spans="1:22" ht="13.5" x14ac:dyDescent="0.25">
      <c r="A744" s="3">
        <f>RSI!A744</f>
        <v>43087</v>
      </c>
      <c r="B744" s="2">
        <f>RSI!B744</f>
        <v>16.700399999999998</v>
      </c>
      <c r="C744" s="2">
        <f>RSI!I744</f>
        <v>33.282607012434482</v>
      </c>
      <c r="D744" s="2">
        <f>MACD!E744</f>
        <v>1.2575316479292553E-2</v>
      </c>
      <c r="E744" s="2">
        <f>MACD!F744</f>
        <v>-3.3530896024521556E-2</v>
      </c>
      <c r="F744" s="2">
        <f>'Moving Avg'!D744</f>
        <v>16.865919999999999</v>
      </c>
      <c r="G744" s="2">
        <f>'Moving Avg'!F744</f>
        <v>17.018560000000004</v>
      </c>
      <c r="H744" s="2">
        <f>'Moving Avg'!G744</f>
        <v>17.098611999999999</v>
      </c>
      <c r="I744" s="2">
        <f>'Moving Avg'!H744</f>
        <v>16.091430500000016</v>
      </c>
      <c r="J744" s="17" t="str">
        <f>OBV!F744</f>
        <v>BEARISH</v>
      </c>
      <c r="K744" s="17" t="str">
        <f>OBV!G744</f>
        <v>NEUTRAL</v>
      </c>
      <c r="L744" s="17" t="str">
        <f>OBV!H744</f>
        <v>CONFIRMED BEARISH</v>
      </c>
      <c r="M744" s="19">
        <f t="shared" si="110"/>
        <v>25</v>
      </c>
      <c r="N744" s="19">
        <f t="shared" si="111"/>
        <v>0</v>
      </c>
      <c r="O744" s="19">
        <f t="shared" si="112"/>
        <v>50</v>
      </c>
      <c r="P744" s="19">
        <f t="shared" si="113"/>
        <v>16.5</v>
      </c>
      <c r="Q744" s="20">
        <f t="shared" si="114"/>
        <v>18.725000000000001</v>
      </c>
      <c r="R744" s="20">
        <f t="shared" si="115"/>
        <v>26.625</v>
      </c>
      <c r="S744" s="20">
        <f t="shared" si="116"/>
        <v>23.675000000000001</v>
      </c>
      <c r="T744" s="20">
        <f t="shared" si="117"/>
        <v>22.875</v>
      </c>
      <c r="U744" s="19">
        <f t="shared" si="118"/>
        <v>23.008333333333336</v>
      </c>
      <c r="V744" s="19">
        <f t="shared" si="119"/>
        <v>22.975000000000001</v>
      </c>
    </row>
    <row r="745" spans="1:22" ht="13.5" x14ac:dyDescent="0.25">
      <c r="A745" s="3">
        <f>RSI!A745</f>
        <v>43088</v>
      </c>
      <c r="B745" s="2">
        <f>RSI!B745</f>
        <v>16.670000000000002</v>
      </c>
      <c r="C745" s="2">
        <f>RSI!I745</f>
        <v>32.295641985088011</v>
      </c>
      <c r="D745" s="2">
        <f>MACD!E745</f>
        <v>4.6319773985743495E-2</v>
      </c>
      <c r="E745" s="2">
        <f>MACD!F745</f>
        <v>-1.7560762022468548E-2</v>
      </c>
      <c r="F745" s="2">
        <f>'Moving Avg'!D745</f>
        <v>16.797580000000004</v>
      </c>
      <c r="G745" s="2">
        <f>'Moving Avg'!F745</f>
        <v>16.998435000000001</v>
      </c>
      <c r="H745" s="2">
        <f>'Moving Avg'!G745</f>
        <v>17.084182000000002</v>
      </c>
      <c r="I745" s="2">
        <f>'Moving Avg'!H745</f>
        <v>16.103900000000017</v>
      </c>
      <c r="J745" s="17" t="str">
        <f>OBV!F745</f>
        <v>BEARISH</v>
      </c>
      <c r="K745" s="17" t="str">
        <f>OBV!G745</f>
        <v>WEAK</v>
      </c>
      <c r="L745" s="17" t="str">
        <f>OBV!H745</f>
        <v>CONFIRMED BEARISH</v>
      </c>
      <c r="M745" s="19">
        <f t="shared" si="110"/>
        <v>25</v>
      </c>
      <c r="N745" s="19">
        <f t="shared" si="111"/>
        <v>0</v>
      </c>
      <c r="O745" s="19">
        <f t="shared" si="112"/>
        <v>50</v>
      </c>
      <c r="P745" s="19">
        <f t="shared" si="113"/>
        <v>0</v>
      </c>
      <c r="Q745" s="20">
        <f t="shared" si="114"/>
        <v>16.25</v>
      </c>
      <c r="R745" s="20">
        <f t="shared" si="115"/>
        <v>22.5</v>
      </c>
      <c r="S745" s="20">
        <f t="shared" si="116"/>
        <v>16.25</v>
      </c>
      <c r="T745" s="20">
        <f t="shared" si="117"/>
        <v>18.75</v>
      </c>
      <c r="U745" s="19">
        <f t="shared" si="118"/>
        <v>18.333333333333332</v>
      </c>
      <c r="V745" s="19">
        <f t="shared" si="119"/>
        <v>18.4375</v>
      </c>
    </row>
    <row r="746" spans="1:22" ht="13.5" x14ac:dyDescent="0.25">
      <c r="A746" s="3">
        <f>RSI!A746</f>
        <v>43089</v>
      </c>
      <c r="B746" s="2">
        <f>RSI!B746</f>
        <v>16.662400000000002</v>
      </c>
      <c r="C746" s="2">
        <f>RSI!I746</f>
        <v>32.039842601960828</v>
      </c>
      <c r="D746" s="2">
        <f>MACD!E746</f>
        <v>0.10675295551945041</v>
      </c>
      <c r="E746" s="2">
        <f>MACD!F746</f>
        <v>7.3019814859152429E-3</v>
      </c>
      <c r="F746" s="2">
        <f>'Moving Avg'!D746</f>
        <v>16.750500000000002</v>
      </c>
      <c r="G746" s="2">
        <f>'Moving Avg'!F746</f>
        <v>16.984765000000003</v>
      </c>
      <c r="H746" s="2">
        <f>'Moving Avg'!G746</f>
        <v>17.069600000000001</v>
      </c>
      <c r="I746" s="2">
        <f>'Moving Avg'!H746</f>
        <v>16.117069500000017</v>
      </c>
      <c r="J746" s="17" t="str">
        <f>OBV!F746</f>
        <v>BEARISH</v>
      </c>
      <c r="K746" s="17" t="str">
        <f>OBV!G746</f>
        <v>WEAK</v>
      </c>
      <c r="L746" s="17" t="str">
        <f>OBV!H746</f>
        <v>CONFIRMED BEARISH</v>
      </c>
      <c r="M746" s="19">
        <f t="shared" si="110"/>
        <v>25</v>
      </c>
      <c r="N746" s="19">
        <f t="shared" si="111"/>
        <v>0</v>
      </c>
      <c r="O746" s="19">
        <f t="shared" si="112"/>
        <v>50</v>
      </c>
      <c r="P746" s="19">
        <f t="shared" si="113"/>
        <v>0</v>
      </c>
      <c r="Q746" s="20">
        <f t="shared" si="114"/>
        <v>16.25</v>
      </c>
      <c r="R746" s="20">
        <f t="shared" si="115"/>
        <v>22.5</v>
      </c>
      <c r="S746" s="20">
        <f t="shared" si="116"/>
        <v>16.25</v>
      </c>
      <c r="T746" s="20">
        <f t="shared" si="117"/>
        <v>18.75</v>
      </c>
      <c r="U746" s="19">
        <f t="shared" si="118"/>
        <v>18.333333333333332</v>
      </c>
      <c r="V746" s="19">
        <f t="shared" si="119"/>
        <v>18.4375</v>
      </c>
    </row>
    <row r="747" spans="1:22" ht="13.5" x14ac:dyDescent="0.25">
      <c r="A747" s="3">
        <f>RSI!A747</f>
        <v>43090</v>
      </c>
      <c r="B747" s="2">
        <f>RSI!B747</f>
        <v>16.662400000000002</v>
      </c>
      <c r="C747" s="2">
        <f>RSI!I747</f>
        <v>32.039842601960828</v>
      </c>
      <c r="D747" s="2">
        <f>MACD!E747</f>
        <v>0.15289401848153261</v>
      </c>
      <c r="E747" s="2">
        <f>MACD!F747</f>
        <v>3.6420388885038721E-2</v>
      </c>
      <c r="F747" s="2">
        <f>'Moving Avg'!D747</f>
        <v>16.695820000000001</v>
      </c>
      <c r="G747" s="2">
        <f>'Moving Avg'!F747</f>
        <v>16.967300000000002</v>
      </c>
      <c r="H747" s="2">
        <f>'Moving Avg'!G747</f>
        <v>17.057752000000001</v>
      </c>
      <c r="I747" s="2">
        <f>'Moving Avg'!H747</f>
        <v>16.130239000000021</v>
      </c>
      <c r="J747" s="17" t="str">
        <f>OBV!F747</f>
        <v>BEARISH</v>
      </c>
      <c r="K747" s="17" t="str">
        <f>OBV!G747</f>
        <v>WEAK</v>
      </c>
      <c r="L747" s="17" t="str">
        <f>OBV!H747</f>
        <v>CONFIRMED BEARISH</v>
      </c>
      <c r="M747" s="19">
        <f t="shared" si="110"/>
        <v>25</v>
      </c>
      <c r="N747" s="19">
        <f t="shared" si="111"/>
        <v>0</v>
      </c>
      <c r="O747" s="19">
        <f t="shared" si="112"/>
        <v>50</v>
      </c>
      <c r="P747" s="19">
        <f t="shared" si="113"/>
        <v>0</v>
      </c>
      <c r="Q747" s="20">
        <f t="shared" si="114"/>
        <v>16.25</v>
      </c>
      <c r="R747" s="20">
        <f t="shared" si="115"/>
        <v>22.5</v>
      </c>
      <c r="S747" s="20">
        <f t="shared" si="116"/>
        <v>16.25</v>
      </c>
      <c r="T747" s="20">
        <f t="shared" si="117"/>
        <v>18.75</v>
      </c>
      <c r="U747" s="19">
        <f t="shared" si="118"/>
        <v>18.333333333333332</v>
      </c>
      <c r="V747" s="19">
        <f t="shared" si="119"/>
        <v>18.4375</v>
      </c>
    </row>
    <row r="748" spans="1:22" ht="13.5" x14ac:dyDescent="0.25">
      <c r="A748" s="3">
        <f>RSI!A748</f>
        <v>43091</v>
      </c>
      <c r="B748" s="2">
        <f>RSI!B748</f>
        <v>16.973800000000001</v>
      </c>
      <c r="C748" s="2">
        <f>RSI!I748</f>
        <v>50.624092735528677</v>
      </c>
      <c r="D748" s="2">
        <f>MACD!E748</f>
        <v>0.16020346646058314</v>
      </c>
      <c r="E748" s="2">
        <f>MACD!F748</f>
        <v>6.117700440014761E-2</v>
      </c>
      <c r="F748" s="2">
        <f>'Moving Avg'!D748</f>
        <v>16.733800000000002</v>
      </c>
      <c r="G748" s="2">
        <f>'Moving Avg'!F748</f>
        <v>16.965404999999997</v>
      </c>
      <c r="H748" s="2">
        <f>'Moving Avg'!G748</f>
        <v>17.051069999999999</v>
      </c>
      <c r="I748" s="2">
        <f>'Moving Avg'!H748</f>
        <v>16.145741000000022</v>
      </c>
      <c r="J748" s="17" t="str">
        <f>OBV!F748</f>
        <v>BEARISH</v>
      </c>
      <c r="K748" s="17" t="str">
        <f>OBV!G748</f>
        <v>WEAK</v>
      </c>
      <c r="L748" s="17" t="str">
        <f>OBV!H748</f>
        <v>BEARISH DIVERGENCE</v>
      </c>
      <c r="M748" s="19">
        <f t="shared" si="110"/>
        <v>25</v>
      </c>
      <c r="N748" s="19">
        <f t="shared" si="111"/>
        <v>0</v>
      </c>
      <c r="O748" s="19">
        <f t="shared" si="112"/>
        <v>50</v>
      </c>
      <c r="P748" s="19">
        <f t="shared" si="113"/>
        <v>0</v>
      </c>
      <c r="Q748" s="20">
        <f t="shared" si="114"/>
        <v>16.25</v>
      </c>
      <c r="R748" s="20">
        <f t="shared" si="115"/>
        <v>22.5</v>
      </c>
      <c r="S748" s="20">
        <f t="shared" si="116"/>
        <v>16.25</v>
      </c>
      <c r="T748" s="20">
        <f t="shared" si="117"/>
        <v>18.75</v>
      </c>
      <c r="U748" s="19">
        <f t="shared" si="118"/>
        <v>18.333333333333332</v>
      </c>
      <c r="V748" s="19">
        <f t="shared" si="119"/>
        <v>18.4375</v>
      </c>
    </row>
    <row r="749" spans="1:22" ht="13.5" x14ac:dyDescent="0.25">
      <c r="A749" s="3">
        <f>RSI!A749</f>
        <v>43094</v>
      </c>
      <c r="B749" s="2">
        <f>RSI!B749</f>
        <v>16.973800000000001</v>
      </c>
      <c r="C749" s="2">
        <f>RSI!I749</f>
        <v>50.624092735528677</v>
      </c>
      <c r="D749" s="2">
        <f>MACD!E749</f>
        <v>0.14289829360701134</v>
      </c>
      <c r="E749" s="2">
        <f>MACD!F749</f>
        <v>7.7521262241520353E-2</v>
      </c>
      <c r="F749" s="2">
        <f>'Moving Avg'!D749</f>
        <v>16.78848</v>
      </c>
      <c r="G749" s="2">
        <f>'Moving Avg'!F749</f>
        <v>16.963889999999999</v>
      </c>
      <c r="H749" s="2">
        <f>'Moving Avg'!G749</f>
        <v>17.044236000000001</v>
      </c>
      <c r="I749" s="2">
        <f>'Moving Avg'!H749</f>
        <v>16.161243000000024</v>
      </c>
      <c r="J749" s="17" t="str">
        <f>OBV!F749</f>
        <v>BEARISH</v>
      </c>
      <c r="K749" s="17" t="str">
        <f>OBV!G749</f>
        <v>WEAK</v>
      </c>
      <c r="L749" s="17" t="str">
        <f>OBV!H749</f>
        <v>BEARISH DIVERGENCE</v>
      </c>
      <c r="M749" s="19">
        <f t="shared" si="110"/>
        <v>25</v>
      </c>
      <c r="N749" s="19">
        <f t="shared" si="111"/>
        <v>0</v>
      </c>
      <c r="O749" s="19">
        <f t="shared" si="112"/>
        <v>50</v>
      </c>
      <c r="P749" s="19">
        <f t="shared" si="113"/>
        <v>0</v>
      </c>
      <c r="Q749" s="20">
        <f t="shared" si="114"/>
        <v>16.25</v>
      </c>
      <c r="R749" s="20">
        <f t="shared" si="115"/>
        <v>22.5</v>
      </c>
      <c r="S749" s="20">
        <f t="shared" si="116"/>
        <v>16.25</v>
      </c>
      <c r="T749" s="20">
        <f t="shared" si="117"/>
        <v>18.75</v>
      </c>
      <c r="U749" s="19">
        <f t="shared" si="118"/>
        <v>18.333333333333332</v>
      </c>
      <c r="V749" s="19">
        <f t="shared" si="119"/>
        <v>18.4375</v>
      </c>
    </row>
    <row r="750" spans="1:22" ht="13.5" x14ac:dyDescent="0.25">
      <c r="A750" s="3">
        <f>RSI!A750</f>
        <v>43095</v>
      </c>
      <c r="B750" s="2">
        <f>RSI!B750</f>
        <v>16.973800000000001</v>
      </c>
      <c r="C750" s="2">
        <f>RSI!I750</f>
        <v>50.624092735528677</v>
      </c>
      <c r="D750" s="2">
        <f>MACD!E750</f>
        <v>0.12814354799687067</v>
      </c>
      <c r="E750" s="2">
        <f>MACD!F750</f>
        <v>8.7645719392590415E-2</v>
      </c>
      <c r="F750" s="2">
        <f>'Moving Avg'!D750</f>
        <v>16.849240000000002</v>
      </c>
      <c r="G750" s="2">
        <f>'Moving Avg'!F750</f>
        <v>16.963134999999994</v>
      </c>
      <c r="H750" s="2">
        <f>'Moving Avg'!G750</f>
        <v>17.037554</v>
      </c>
      <c r="I750" s="2">
        <f>'Moving Avg'!H750</f>
        <v>16.175416000000023</v>
      </c>
      <c r="J750" s="17" t="str">
        <f>OBV!F750</f>
        <v>BULLISH</v>
      </c>
      <c r="K750" s="17" t="str">
        <f>OBV!G750</f>
        <v>NEUTRAL</v>
      </c>
      <c r="L750" s="17" t="str">
        <f>OBV!H750</f>
        <v>CONFIRMED BULLISH</v>
      </c>
      <c r="M750" s="19">
        <f t="shared" si="110"/>
        <v>25</v>
      </c>
      <c r="N750" s="19">
        <f t="shared" si="111"/>
        <v>0</v>
      </c>
      <c r="O750" s="19">
        <f t="shared" si="112"/>
        <v>50</v>
      </c>
      <c r="P750" s="19">
        <f t="shared" si="113"/>
        <v>83.5</v>
      </c>
      <c r="Q750" s="20">
        <f t="shared" si="114"/>
        <v>28.774999999999999</v>
      </c>
      <c r="R750" s="20">
        <f t="shared" si="115"/>
        <v>43.375</v>
      </c>
      <c r="S750" s="20">
        <f t="shared" si="116"/>
        <v>53.825000000000003</v>
      </c>
      <c r="T750" s="20">
        <f t="shared" si="117"/>
        <v>39.625</v>
      </c>
      <c r="U750" s="19">
        <f t="shared" si="118"/>
        <v>41.991666666666667</v>
      </c>
      <c r="V750" s="19">
        <f t="shared" si="119"/>
        <v>41.400000000000006</v>
      </c>
    </row>
    <row r="751" spans="1:22" ht="13.5" x14ac:dyDescent="0.25">
      <c r="A751" s="3">
        <f>RSI!A751</f>
        <v>43096</v>
      </c>
      <c r="B751" s="2">
        <f>RSI!B751</f>
        <v>16.8978</v>
      </c>
      <c r="C751" s="2">
        <f>RSI!I751</f>
        <v>46.728930577485919</v>
      </c>
      <c r="D751" s="2">
        <f>MACD!E751</f>
        <v>0.10366169832514416</v>
      </c>
      <c r="E751" s="2">
        <f>MACD!F751</f>
        <v>9.0848915179101181E-2</v>
      </c>
      <c r="F751" s="2">
        <f>'Moving Avg'!D751</f>
        <v>16.896319999999999</v>
      </c>
      <c r="G751" s="2">
        <f>'Moving Avg'!F751</f>
        <v>16.954019999999996</v>
      </c>
      <c r="H751" s="2">
        <f>'Moving Avg'!G751</f>
        <v>17.029199999999999</v>
      </c>
      <c r="I751" s="2">
        <f>'Moving Avg'!H751</f>
        <v>16.189024500000027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  <c r="M751" s="19">
        <f t="shared" si="110"/>
        <v>25</v>
      </c>
      <c r="N751" s="19">
        <f t="shared" si="111"/>
        <v>0</v>
      </c>
      <c r="O751" s="19">
        <f t="shared" si="112"/>
        <v>50</v>
      </c>
      <c r="P751" s="19">
        <f t="shared" si="113"/>
        <v>83.5</v>
      </c>
      <c r="Q751" s="20">
        <f t="shared" si="114"/>
        <v>28.774999999999999</v>
      </c>
      <c r="R751" s="20">
        <f t="shared" si="115"/>
        <v>43.375</v>
      </c>
      <c r="S751" s="20">
        <f t="shared" si="116"/>
        <v>53.825000000000003</v>
      </c>
      <c r="T751" s="20">
        <f t="shared" si="117"/>
        <v>39.625</v>
      </c>
      <c r="U751" s="19">
        <f t="shared" si="118"/>
        <v>41.991666666666667</v>
      </c>
      <c r="V751" s="19">
        <f t="shared" si="119"/>
        <v>41.400000000000006</v>
      </c>
    </row>
    <row r="752" spans="1:22" ht="13.5" x14ac:dyDescent="0.25">
      <c r="A752" s="3">
        <f>RSI!A752</f>
        <v>43097</v>
      </c>
      <c r="B752" s="2">
        <f>RSI!B752</f>
        <v>17.011700000000001</v>
      </c>
      <c r="C752" s="2">
        <f>RSI!I752</f>
        <v>52.613536717023692</v>
      </c>
      <c r="D752" s="2">
        <f>MACD!E752</f>
        <v>8.0708548886324394E-2</v>
      </c>
      <c r="E752" s="2">
        <f>MACD!F752</f>
        <v>8.8820841920545832E-2</v>
      </c>
      <c r="F752" s="2">
        <f>'Moving Avg'!D752</f>
        <v>16.966180000000001</v>
      </c>
      <c r="G752" s="2">
        <f>'Moving Avg'!F752</f>
        <v>16.950599999999998</v>
      </c>
      <c r="H752" s="2">
        <f>'Moving Avg'!G752</f>
        <v>17.024642</v>
      </c>
      <c r="I752" s="2">
        <f>'Moving Avg'!H752</f>
        <v>16.203940500000023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  <c r="M752" s="19">
        <f t="shared" si="110"/>
        <v>25</v>
      </c>
      <c r="N752" s="19">
        <f t="shared" si="111"/>
        <v>45</v>
      </c>
      <c r="O752" s="19">
        <f t="shared" si="112"/>
        <v>50</v>
      </c>
      <c r="P752" s="19">
        <f t="shared" si="113"/>
        <v>83.5</v>
      </c>
      <c r="Q752" s="20">
        <f t="shared" si="114"/>
        <v>44.524999999999999</v>
      </c>
      <c r="R752" s="20">
        <f t="shared" si="115"/>
        <v>52.375</v>
      </c>
      <c r="S752" s="20">
        <f t="shared" si="116"/>
        <v>60.575000000000003</v>
      </c>
      <c r="T752" s="20">
        <f t="shared" si="117"/>
        <v>50.875</v>
      </c>
      <c r="U752" s="19">
        <f t="shared" si="118"/>
        <v>52.491666666666674</v>
      </c>
      <c r="V752" s="19">
        <f t="shared" si="119"/>
        <v>52.087500000000006</v>
      </c>
    </row>
    <row r="753" spans="1:22" ht="13.5" x14ac:dyDescent="0.25">
      <c r="A753" s="3">
        <f>RSI!A753</f>
        <v>43098</v>
      </c>
      <c r="B753" s="2">
        <f>RSI!B753</f>
        <v>17.155999999999999</v>
      </c>
      <c r="C753" s="2">
        <f>RSI!I753</f>
        <v>58.819943211838222</v>
      </c>
      <c r="D753" s="2">
        <f>MACD!E753</f>
        <v>2.6882479680566007E-2</v>
      </c>
      <c r="E753" s="2">
        <f>MACD!F753</f>
        <v>7.6433169472549869E-2</v>
      </c>
      <c r="F753" s="2">
        <f>'Moving Avg'!D753</f>
        <v>17.00262</v>
      </c>
      <c r="G753" s="2">
        <f>'Moving Avg'!F753</f>
        <v>16.957815000000004</v>
      </c>
      <c r="H753" s="2">
        <f>'Moving Avg'!G753</f>
        <v>17.02449</v>
      </c>
      <c r="I753" s="2">
        <f>'Moving Avg'!H753</f>
        <v>16.219504500000021</v>
      </c>
      <c r="J753" s="17" t="str">
        <f>OBV!F753</f>
        <v>BULLISH</v>
      </c>
      <c r="K753" s="17" t="str">
        <f>OBV!G753</f>
        <v>STRONG</v>
      </c>
      <c r="L753" s="17" t="str">
        <f>OBV!H753</f>
        <v>CONFIRMED BULLISH</v>
      </c>
      <c r="M753" s="19">
        <f t="shared" si="110"/>
        <v>25</v>
      </c>
      <c r="N753" s="19">
        <f t="shared" si="111"/>
        <v>100</v>
      </c>
      <c r="O753" s="19">
        <f t="shared" si="112"/>
        <v>50</v>
      </c>
      <c r="P753" s="19">
        <f t="shared" si="113"/>
        <v>100</v>
      </c>
      <c r="Q753" s="20">
        <f t="shared" si="114"/>
        <v>66.25</v>
      </c>
      <c r="R753" s="20">
        <f t="shared" si="115"/>
        <v>67.5</v>
      </c>
      <c r="S753" s="20">
        <f t="shared" si="116"/>
        <v>76.25</v>
      </c>
      <c r="T753" s="20">
        <f t="shared" si="117"/>
        <v>68.75</v>
      </c>
      <c r="U753" s="19">
        <f t="shared" si="118"/>
        <v>70</v>
      </c>
      <c r="V753" s="19">
        <f t="shared" si="119"/>
        <v>69.6875</v>
      </c>
    </row>
    <row r="754" spans="1:22" ht="13.5" x14ac:dyDescent="0.25">
      <c r="A754" s="3">
        <f>RSI!A754</f>
        <v>43102</v>
      </c>
      <c r="B754" s="2">
        <f>RSI!B754</f>
        <v>16.715499999999999</v>
      </c>
      <c r="C754" s="2">
        <f>RSI!I754</f>
        <v>41.116255452555798</v>
      </c>
      <c r="D754" s="2">
        <f>MACD!E754</f>
        <v>-5.2275163611170683E-5</v>
      </c>
      <c r="E754" s="2">
        <f>MACD!F754</f>
        <v>6.1136080545317661E-2</v>
      </c>
      <c r="F754" s="2">
        <f>'Moving Avg'!D754</f>
        <v>16.950959999999998</v>
      </c>
      <c r="G754" s="2">
        <f>'Moving Avg'!F754</f>
        <v>16.939965000000004</v>
      </c>
      <c r="H754" s="2">
        <f>'Moving Avg'!G754</f>
        <v>17.016742000000001</v>
      </c>
      <c r="I754" s="2">
        <f>'Moving Avg'!H754</f>
        <v>16.233235000000022</v>
      </c>
      <c r="J754" s="17" t="str">
        <f>OBV!F754</f>
        <v>BULLISH</v>
      </c>
      <c r="K754" s="17" t="str">
        <f>OBV!G754</f>
        <v>NEUTRAL</v>
      </c>
      <c r="L754" s="17" t="str">
        <f>OBV!H754</f>
        <v>BULLISH DIVERGENCE</v>
      </c>
      <c r="M754" s="19">
        <f t="shared" si="110"/>
        <v>25</v>
      </c>
      <c r="N754" s="19">
        <f t="shared" si="111"/>
        <v>100</v>
      </c>
      <c r="O754" s="19">
        <f t="shared" si="112"/>
        <v>50</v>
      </c>
      <c r="P754" s="19">
        <f t="shared" si="113"/>
        <v>66.5</v>
      </c>
      <c r="Q754" s="20">
        <f t="shared" si="114"/>
        <v>61.225000000000001</v>
      </c>
      <c r="R754" s="20">
        <f t="shared" si="115"/>
        <v>59.125</v>
      </c>
      <c r="S754" s="20">
        <f t="shared" si="116"/>
        <v>61.174999999999997</v>
      </c>
      <c r="T754" s="20">
        <f t="shared" si="117"/>
        <v>60.375</v>
      </c>
      <c r="U754" s="19">
        <f t="shared" si="118"/>
        <v>60.508333333333326</v>
      </c>
      <c r="V754" s="19">
        <f t="shared" si="119"/>
        <v>60.474999999999994</v>
      </c>
    </row>
    <row r="755" spans="1:22" ht="13.5" x14ac:dyDescent="0.25">
      <c r="A755" s="3">
        <f>RSI!A755</f>
        <v>43103</v>
      </c>
      <c r="B755" s="2">
        <f>RSI!B755</f>
        <v>16.783899999999999</v>
      </c>
      <c r="C755" s="2">
        <f>RSI!I755</f>
        <v>43.937906626564846</v>
      </c>
      <c r="D755" s="2">
        <f>MACD!E755</f>
        <v>-3.1070077105187721E-2</v>
      </c>
      <c r="E755" s="2">
        <f>MACD!F755</f>
        <v>4.2694849015216585E-2</v>
      </c>
      <c r="F755" s="2">
        <f>'Moving Avg'!D755</f>
        <v>16.912980000000001</v>
      </c>
      <c r="G755" s="2">
        <f>'Moving Avg'!F755</f>
        <v>16.924775000000004</v>
      </c>
      <c r="H755" s="2">
        <f>'Moving Avg'!G755</f>
        <v>17.009755999999999</v>
      </c>
      <c r="I755" s="2">
        <f>'Moving Avg'!H755</f>
        <v>16.247307500000019</v>
      </c>
      <c r="J755" s="17" t="str">
        <f>OBV!F755</f>
        <v>BULLISH</v>
      </c>
      <c r="K755" s="17" t="str">
        <f>OBV!G755</f>
        <v>STRONG</v>
      </c>
      <c r="L755" s="17" t="str">
        <f>OBV!H755</f>
        <v>BULLISH DIVERGENCE</v>
      </c>
      <c r="M755" s="19">
        <f t="shared" si="110"/>
        <v>25</v>
      </c>
      <c r="N755" s="19">
        <f t="shared" si="111"/>
        <v>100</v>
      </c>
      <c r="O755" s="19">
        <f t="shared" si="112"/>
        <v>50</v>
      </c>
      <c r="P755" s="19">
        <f t="shared" si="113"/>
        <v>83</v>
      </c>
      <c r="Q755" s="20">
        <f t="shared" si="114"/>
        <v>63.7</v>
      </c>
      <c r="R755" s="20">
        <f t="shared" si="115"/>
        <v>63.25</v>
      </c>
      <c r="S755" s="20">
        <f t="shared" si="116"/>
        <v>68.599999999999994</v>
      </c>
      <c r="T755" s="20">
        <f t="shared" si="117"/>
        <v>64.5</v>
      </c>
      <c r="U755" s="19">
        <f t="shared" si="118"/>
        <v>65.183333333333337</v>
      </c>
      <c r="V755" s="19">
        <f t="shared" si="119"/>
        <v>65.012500000000003</v>
      </c>
    </row>
    <row r="756" spans="1:22" ht="13.5" x14ac:dyDescent="0.25">
      <c r="A756" s="3">
        <f>RSI!A756</f>
        <v>43104</v>
      </c>
      <c r="B756" s="2">
        <f>RSI!B756</f>
        <v>16.707999999999998</v>
      </c>
      <c r="C756" s="2">
        <f>RSI!I756</f>
        <v>41.558140037323199</v>
      </c>
      <c r="D756" s="2">
        <f>MACD!E756</f>
        <v>-5.1862713075308875E-2</v>
      </c>
      <c r="E756" s="2">
        <f>MACD!F756</f>
        <v>2.3783336597111494E-2</v>
      </c>
      <c r="F756" s="2">
        <f>'Moving Avg'!D756</f>
        <v>16.875019999999999</v>
      </c>
      <c r="G756" s="2">
        <f>'Moving Avg'!F756</f>
        <v>16.896300000000004</v>
      </c>
      <c r="H756" s="2">
        <f>'Moving Avg'!G756</f>
        <v>17.002161999999998</v>
      </c>
      <c r="I756" s="2">
        <f>'Moving Avg'!H756</f>
        <v>16.261074500000017</v>
      </c>
      <c r="J756" s="17" t="str">
        <f>OBV!F756</f>
        <v>BULLISH</v>
      </c>
      <c r="K756" s="17" t="str">
        <f>OBV!G756</f>
        <v>NEUTRAL</v>
      </c>
      <c r="L756" s="17" t="str">
        <f>OBV!H756</f>
        <v>BULLISH DIVERGENCE</v>
      </c>
      <c r="M756" s="19">
        <f t="shared" si="110"/>
        <v>25</v>
      </c>
      <c r="N756" s="19">
        <f t="shared" si="111"/>
        <v>100</v>
      </c>
      <c r="O756" s="19">
        <f t="shared" si="112"/>
        <v>50</v>
      </c>
      <c r="P756" s="19">
        <f t="shared" si="113"/>
        <v>66.5</v>
      </c>
      <c r="Q756" s="20">
        <f t="shared" si="114"/>
        <v>61.225000000000001</v>
      </c>
      <c r="R756" s="20">
        <f t="shared" si="115"/>
        <v>59.125</v>
      </c>
      <c r="S756" s="20">
        <f t="shared" si="116"/>
        <v>61.174999999999997</v>
      </c>
      <c r="T756" s="20">
        <f t="shared" si="117"/>
        <v>60.375</v>
      </c>
      <c r="U756" s="19">
        <f t="shared" si="118"/>
        <v>60.508333333333326</v>
      </c>
      <c r="V756" s="19">
        <f t="shared" si="119"/>
        <v>60.474999999999994</v>
      </c>
    </row>
    <row r="757" spans="1:22" ht="13.5" x14ac:dyDescent="0.25">
      <c r="A757" s="3">
        <f>RSI!A757</f>
        <v>43105</v>
      </c>
      <c r="B757" s="2">
        <f>RSI!B757</f>
        <v>16.707999999999998</v>
      </c>
      <c r="C757" s="2">
        <f>RSI!I757</f>
        <v>41.558140037323199</v>
      </c>
      <c r="D757" s="2">
        <f>MACD!E757</f>
        <v>-6.8081869882952617E-2</v>
      </c>
      <c r="E757" s="2">
        <f>MACD!F757</f>
        <v>5.4102953010986728E-3</v>
      </c>
      <c r="F757" s="2">
        <f>'Moving Avg'!D757</f>
        <v>16.81428</v>
      </c>
      <c r="G757" s="2">
        <f>'Moving Avg'!F757</f>
        <v>16.870100000000001</v>
      </c>
      <c r="H757" s="2">
        <f>'Moving Avg'!G757</f>
        <v>16.994568000000001</v>
      </c>
      <c r="I757" s="2">
        <f>'Moving Avg'!H757</f>
        <v>16.274841500000019</v>
      </c>
      <c r="J757" s="17" t="str">
        <f>OBV!F757</f>
        <v>BULLISH</v>
      </c>
      <c r="K757" s="17" t="str">
        <f>OBV!G757</f>
        <v>NEUTRAL</v>
      </c>
      <c r="L757" s="17" t="str">
        <f>OBV!H757</f>
        <v>BULLISH DIVERGENCE</v>
      </c>
      <c r="M757" s="19">
        <f t="shared" si="110"/>
        <v>25</v>
      </c>
      <c r="N757" s="19">
        <f t="shared" si="111"/>
        <v>100</v>
      </c>
      <c r="O757" s="19">
        <f t="shared" si="112"/>
        <v>50</v>
      </c>
      <c r="P757" s="19">
        <f t="shared" si="113"/>
        <v>66.5</v>
      </c>
      <c r="Q757" s="20">
        <f t="shared" si="114"/>
        <v>61.225000000000001</v>
      </c>
      <c r="R757" s="20">
        <f t="shared" si="115"/>
        <v>59.125</v>
      </c>
      <c r="S757" s="20">
        <f t="shared" si="116"/>
        <v>61.174999999999997</v>
      </c>
      <c r="T757" s="20">
        <f t="shared" si="117"/>
        <v>60.375</v>
      </c>
      <c r="U757" s="19">
        <f t="shared" si="118"/>
        <v>60.508333333333326</v>
      </c>
      <c r="V757" s="19">
        <f t="shared" si="119"/>
        <v>60.474999999999994</v>
      </c>
    </row>
    <row r="758" spans="1:22" ht="13.5" x14ac:dyDescent="0.25">
      <c r="A758" s="3">
        <f>RSI!A758</f>
        <v>43108</v>
      </c>
      <c r="B758" s="2">
        <f>RSI!B758</f>
        <v>17.042100000000001</v>
      </c>
      <c r="C758" s="2">
        <f>RSI!I758</f>
        <v>54.217199102872492</v>
      </c>
      <c r="D758" s="2">
        <f>MACD!E758</f>
        <v>-5.7373438665202059E-2</v>
      </c>
      <c r="E758" s="2">
        <f>MACD!F758</f>
        <v>-7.1464514921614737E-3</v>
      </c>
      <c r="F758" s="2">
        <f>'Moving Avg'!D758</f>
        <v>16.791499999999999</v>
      </c>
      <c r="G758" s="2">
        <f>'Moving Avg'!F758</f>
        <v>16.864024999999998</v>
      </c>
      <c r="H758" s="2">
        <f>'Moving Avg'!G758</f>
        <v>16.995023999999997</v>
      </c>
      <c r="I758" s="2">
        <f>'Moving Avg'!H758</f>
        <v>16.290352500000019</v>
      </c>
      <c r="J758" s="17" t="str">
        <f>OBV!F758</f>
        <v>BULLISH</v>
      </c>
      <c r="K758" s="17" t="str">
        <f>OBV!G758</f>
        <v>NEUTRAL</v>
      </c>
      <c r="L758" s="17" t="str">
        <f>OBV!H758</f>
        <v>BULLISH DIVERGENCE</v>
      </c>
      <c r="M758" s="19">
        <f t="shared" si="110"/>
        <v>25</v>
      </c>
      <c r="N758" s="19">
        <f t="shared" si="111"/>
        <v>100</v>
      </c>
      <c r="O758" s="19">
        <f t="shared" si="112"/>
        <v>50</v>
      </c>
      <c r="P758" s="19">
        <f t="shared" si="113"/>
        <v>66.5</v>
      </c>
      <c r="Q758" s="20">
        <f t="shared" si="114"/>
        <v>61.225000000000001</v>
      </c>
      <c r="R758" s="20">
        <f t="shared" si="115"/>
        <v>59.125</v>
      </c>
      <c r="S758" s="20">
        <f t="shared" si="116"/>
        <v>61.174999999999997</v>
      </c>
      <c r="T758" s="20">
        <f t="shared" si="117"/>
        <v>60.375</v>
      </c>
      <c r="U758" s="19">
        <f t="shared" si="118"/>
        <v>60.508333333333326</v>
      </c>
      <c r="V758" s="19">
        <f t="shared" si="119"/>
        <v>60.474999999999994</v>
      </c>
    </row>
    <row r="759" spans="1:22" ht="13.5" x14ac:dyDescent="0.25">
      <c r="A759" s="3">
        <f>RSI!A759</f>
        <v>43109</v>
      </c>
      <c r="B759" s="2">
        <f>RSI!B759</f>
        <v>17.011700000000001</v>
      </c>
      <c r="C759" s="2">
        <f>RSI!I759</f>
        <v>53.090327098886782</v>
      </c>
      <c r="D759" s="2">
        <f>MACD!E759</f>
        <v>-4.6856309492717685E-2</v>
      </c>
      <c r="E759" s="2">
        <f>MACD!F759</f>
        <v>-1.5088423092272717E-2</v>
      </c>
      <c r="F759" s="2">
        <f>'Moving Avg'!D759</f>
        <v>16.850740000000002</v>
      </c>
      <c r="G759" s="2">
        <f>'Moving Avg'!F759</f>
        <v>16.864024999999998</v>
      </c>
      <c r="H759" s="2">
        <f>'Moving Avg'!G759</f>
        <v>16.995327999999997</v>
      </c>
      <c r="I759" s="2">
        <f>'Moving Avg'!H759</f>
        <v>16.307114500000019</v>
      </c>
      <c r="J759" s="17" t="str">
        <f>OBV!F759</f>
        <v>BULLISH</v>
      </c>
      <c r="K759" s="17" t="str">
        <f>OBV!G759</f>
        <v>NEUTRAL</v>
      </c>
      <c r="L759" s="17" t="str">
        <f>OBV!H759</f>
        <v>CONFIRMED BULLISH</v>
      </c>
      <c r="M759" s="19">
        <f t="shared" si="110"/>
        <v>25</v>
      </c>
      <c r="N759" s="19">
        <f t="shared" si="111"/>
        <v>100</v>
      </c>
      <c r="O759" s="19">
        <f t="shared" si="112"/>
        <v>50</v>
      </c>
      <c r="P759" s="19">
        <f t="shared" si="113"/>
        <v>83.5</v>
      </c>
      <c r="Q759" s="20">
        <f t="shared" si="114"/>
        <v>63.774999999999999</v>
      </c>
      <c r="R759" s="20">
        <f t="shared" si="115"/>
        <v>63.375</v>
      </c>
      <c r="S759" s="20">
        <f t="shared" si="116"/>
        <v>68.825000000000003</v>
      </c>
      <c r="T759" s="20">
        <f t="shared" si="117"/>
        <v>64.625</v>
      </c>
      <c r="U759" s="19">
        <f t="shared" si="118"/>
        <v>65.325000000000003</v>
      </c>
      <c r="V759" s="19">
        <f t="shared" si="119"/>
        <v>65.150000000000006</v>
      </c>
    </row>
    <row r="760" spans="1:22" ht="13.5" x14ac:dyDescent="0.25">
      <c r="A760" s="3">
        <f>RSI!A760</f>
        <v>43110</v>
      </c>
      <c r="B760" s="2">
        <f>RSI!B760</f>
        <v>17.011700000000001</v>
      </c>
      <c r="C760" s="2">
        <f>RSI!I760</f>
        <v>53.090327098886782</v>
      </c>
      <c r="D760" s="2">
        <f>MACD!E760</f>
        <v>-3.851432726934334E-2</v>
      </c>
      <c r="E760" s="2">
        <f>MACD!F760</f>
        <v>-1.9773603927686845E-2</v>
      </c>
      <c r="F760" s="2">
        <f>'Moving Avg'!D760</f>
        <v>16.896300000000004</v>
      </c>
      <c r="G760" s="2">
        <f>'Moving Avg'!F760</f>
        <v>16.864025000000005</v>
      </c>
      <c r="H760" s="2">
        <f>'Moving Avg'!G760</f>
        <v>16.991529999999997</v>
      </c>
      <c r="I760" s="2">
        <f>'Moving Avg'!H760</f>
        <v>16.322806000000018</v>
      </c>
      <c r="J760" s="17" t="str">
        <f>OBV!F760</f>
        <v>BEARISH</v>
      </c>
      <c r="K760" s="17" t="str">
        <f>OBV!G760</f>
        <v>NEUTRAL</v>
      </c>
      <c r="L760" s="17" t="str">
        <f>OBV!H760</f>
        <v>BEARISH DIVERGENCE</v>
      </c>
      <c r="M760" s="19">
        <f t="shared" si="110"/>
        <v>25</v>
      </c>
      <c r="N760" s="19">
        <f t="shared" si="111"/>
        <v>45</v>
      </c>
      <c r="O760" s="19">
        <f t="shared" si="112"/>
        <v>50</v>
      </c>
      <c r="P760" s="19">
        <f t="shared" si="113"/>
        <v>16.5</v>
      </c>
      <c r="Q760" s="20">
        <f t="shared" si="114"/>
        <v>34.475000000000001</v>
      </c>
      <c r="R760" s="20">
        <f t="shared" si="115"/>
        <v>35.625</v>
      </c>
      <c r="S760" s="20">
        <f t="shared" si="116"/>
        <v>30.425000000000001</v>
      </c>
      <c r="T760" s="20">
        <f t="shared" si="117"/>
        <v>34.125</v>
      </c>
      <c r="U760" s="19">
        <f t="shared" si="118"/>
        <v>33.508333333333333</v>
      </c>
      <c r="V760" s="19">
        <f t="shared" si="119"/>
        <v>33.662499999999994</v>
      </c>
    </row>
    <row r="761" spans="1:22" ht="13.5" x14ac:dyDescent="0.25">
      <c r="A761" s="3">
        <f>RSI!A761</f>
        <v>43111</v>
      </c>
      <c r="B761" s="2">
        <f>RSI!B761</f>
        <v>17.239599999999999</v>
      </c>
      <c r="C761" s="2">
        <f>RSI!I761</f>
        <v>60.269881354935876</v>
      </c>
      <c r="D761" s="2">
        <f>MACD!E761</f>
        <v>-6.0545374504371807E-2</v>
      </c>
      <c r="E761" s="2">
        <f>MACD!F761</f>
        <v>-2.7927958043023837E-2</v>
      </c>
      <c r="F761" s="2">
        <f>'Moving Avg'!D761</f>
        <v>17.00262</v>
      </c>
      <c r="G761" s="2">
        <f>'Moving Avg'!F761</f>
        <v>16.881115000000001</v>
      </c>
      <c r="H761" s="2">
        <f>'Moving Avg'!G761</f>
        <v>16.989099999999997</v>
      </c>
      <c r="I761" s="2">
        <f>'Moving Avg'!H761</f>
        <v>16.339600000000019</v>
      </c>
      <c r="J761" s="17" t="str">
        <f>OBV!F761</f>
        <v>BULLISH</v>
      </c>
      <c r="K761" s="17" t="str">
        <f>OBV!G761</f>
        <v>NEUTRAL</v>
      </c>
      <c r="L761" s="17" t="str">
        <f>OBV!H761</f>
        <v>CONFIRMED BULLISH</v>
      </c>
      <c r="M761" s="19">
        <f t="shared" si="110"/>
        <v>25</v>
      </c>
      <c r="N761" s="19">
        <f t="shared" si="111"/>
        <v>100</v>
      </c>
      <c r="O761" s="19">
        <f t="shared" si="112"/>
        <v>50</v>
      </c>
      <c r="P761" s="19">
        <f t="shared" si="113"/>
        <v>83.5</v>
      </c>
      <c r="Q761" s="20">
        <f t="shared" si="114"/>
        <v>63.774999999999999</v>
      </c>
      <c r="R761" s="20">
        <f t="shared" si="115"/>
        <v>63.375</v>
      </c>
      <c r="S761" s="20">
        <f t="shared" si="116"/>
        <v>68.825000000000003</v>
      </c>
      <c r="T761" s="20">
        <f t="shared" si="117"/>
        <v>64.625</v>
      </c>
      <c r="U761" s="19">
        <f t="shared" si="118"/>
        <v>65.325000000000003</v>
      </c>
      <c r="V761" s="19">
        <f t="shared" si="119"/>
        <v>65.150000000000006</v>
      </c>
    </row>
    <row r="762" spans="1:22" ht="13.5" x14ac:dyDescent="0.25">
      <c r="A762" s="3">
        <f>RSI!A762</f>
        <v>43112</v>
      </c>
      <c r="B762" s="2">
        <f>RSI!B762</f>
        <v>17.467400000000001</v>
      </c>
      <c r="C762" s="2">
        <f>RSI!I762</f>
        <v>65.889615492223811</v>
      </c>
      <c r="D762" s="2">
        <f>MACD!E762</f>
        <v>-8.0362344565955368E-2</v>
      </c>
      <c r="E762" s="2">
        <f>MACD!F762</f>
        <v>-3.8414835347610143E-2</v>
      </c>
      <c r="F762" s="2">
        <f>'Moving Avg'!D762</f>
        <v>17.154499999999999</v>
      </c>
      <c r="G762" s="2">
        <f>'Moving Avg'!F762</f>
        <v>16.907694999999997</v>
      </c>
      <c r="H762" s="2">
        <f>'Moving Avg'!G762</f>
        <v>16.996541999999998</v>
      </c>
      <c r="I762" s="2">
        <f>'Moving Avg'!H762</f>
        <v>16.357533000000018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  <c r="M762" s="19">
        <f t="shared" si="110"/>
        <v>25</v>
      </c>
      <c r="N762" s="19">
        <f t="shared" si="111"/>
        <v>100</v>
      </c>
      <c r="O762" s="19">
        <f t="shared" si="112"/>
        <v>50</v>
      </c>
      <c r="P762" s="19">
        <f t="shared" si="113"/>
        <v>100</v>
      </c>
      <c r="Q762" s="20">
        <f t="shared" si="114"/>
        <v>66.25</v>
      </c>
      <c r="R762" s="20">
        <f t="shared" si="115"/>
        <v>67.5</v>
      </c>
      <c r="S762" s="20">
        <f t="shared" si="116"/>
        <v>76.25</v>
      </c>
      <c r="T762" s="20">
        <f t="shared" si="117"/>
        <v>68.75</v>
      </c>
      <c r="U762" s="19">
        <f t="shared" si="118"/>
        <v>70</v>
      </c>
      <c r="V762" s="19">
        <f t="shared" si="119"/>
        <v>69.6875</v>
      </c>
    </row>
    <row r="763" spans="1:22" ht="13.5" x14ac:dyDescent="0.25">
      <c r="A763" s="3">
        <f>RSI!A763</f>
        <v>43115</v>
      </c>
      <c r="B763" s="2">
        <f>RSI!B763</f>
        <v>17.391500000000001</v>
      </c>
      <c r="C763" s="2">
        <f>RSI!I763</f>
        <v>62.706996518987282</v>
      </c>
      <c r="D763" s="2">
        <f>MACD!E763</f>
        <v>-7.2343590687527382E-2</v>
      </c>
      <c r="E763" s="2">
        <f>MACD!F763</f>
        <v>-4.5200586415593595E-2</v>
      </c>
      <c r="F763" s="2">
        <f>'Moving Avg'!D763</f>
        <v>17.224380000000004</v>
      </c>
      <c r="G763" s="2">
        <f>'Moving Avg'!F763</f>
        <v>16.938075000000001</v>
      </c>
      <c r="H763" s="2">
        <f>'Moving Avg'!G763</f>
        <v>17.001251999999997</v>
      </c>
      <c r="I763" s="2">
        <f>'Moving Avg'!H763</f>
        <v>16.375123500000019</v>
      </c>
      <c r="J763" s="17" t="str">
        <f>OBV!F763</f>
        <v>BULLISH</v>
      </c>
      <c r="K763" s="17" t="str">
        <f>OBV!G763</f>
        <v>NEUTRAL</v>
      </c>
      <c r="L763" s="17" t="str">
        <f>OBV!H763</f>
        <v>CONFIRMED BULLISH</v>
      </c>
      <c r="M763" s="19">
        <f t="shared" si="110"/>
        <v>25</v>
      </c>
      <c r="N763" s="19">
        <f t="shared" si="111"/>
        <v>100</v>
      </c>
      <c r="O763" s="19">
        <f t="shared" si="112"/>
        <v>50</v>
      </c>
      <c r="P763" s="19">
        <f t="shared" si="113"/>
        <v>83.5</v>
      </c>
      <c r="Q763" s="20">
        <f t="shared" si="114"/>
        <v>63.774999999999999</v>
      </c>
      <c r="R763" s="20">
        <f t="shared" si="115"/>
        <v>63.375</v>
      </c>
      <c r="S763" s="20">
        <f t="shared" si="116"/>
        <v>68.825000000000003</v>
      </c>
      <c r="T763" s="20">
        <f t="shared" si="117"/>
        <v>64.625</v>
      </c>
      <c r="U763" s="19">
        <f t="shared" si="118"/>
        <v>65.325000000000003</v>
      </c>
      <c r="V763" s="19">
        <f t="shared" si="119"/>
        <v>65.150000000000006</v>
      </c>
    </row>
    <row r="764" spans="1:22" ht="13.5" x14ac:dyDescent="0.25">
      <c r="A764" s="3">
        <f>RSI!A764</f>
        <v>43116</v>
      </c>
      <c r="B764" s="2">
        <f>RSI!B764</f>
        <v>17.467400000000001</v>
      </c>
      <c r="C764" s="2">
        <f>RSI!I764</f>
        <v>64.550978244290093</v>
      </c>
      <c r="D764" s="2">
        <f>MACD!E764</f>
        <v>-0.14131187650143673</v>
      </c>
      <c r="E764" s="2">
        <f>MACD!F764</f>
        <v>-6.4422844432762222E-2</v>
      </c>
      <c r="F764" s="2">
        <f>'Moving Avg'!D764</f>
        <v>17.315519999999999</v>
      </c>
      <c r="G764" s="2">
        <f>'Moving Avg'!F764</f>
        <v>16.976424999999999</v>
      </c>
      <c r="H764" s="2">
        <f>'Moving Avg'!G764</f>
        <v>17.010365999999998</v>
      </c>
      <c r="I764" s="2">
        <f>'Moving Avg'!H764</f>
        <v>16.393610500000019</v>
      </c>
      <c r="J764" s="17" t="str">
        <f>OBV!F764</f>
        <v>BULLISH</v>
      </c>
      <c r="K764" s="17" t="str">
        <f>OBV!G764</f>
        <v>NEUTRAL</v>
      </c>
      <c r="L764" s="17" t="str">
        <f>OBV!H764</f>
        <v>CONFIRMED BULLISH</v>
      </c>
      <c r="M764" s="19">
        <f t="shared" si="110"/>
        <v>25</v>
      </c>
      <c r="N764" s="19">
        <f t="shared" si="111"/>
        <v>100</v>
      </c>
      <c r="O764" s="19">
        <f t="shared" si="112"/>
        <v>50</v>
      </c>
      <c r="P764" s="19">
        <f t="shared" si="113"/>
        <v>83.5</v>
      </c>
      <c r="Q764" s="20">
        <f t="shared" si="114"/>
        <v>63.774999999999999</v>
      </c>
      <c r="R764" s="20">
        <f t="shared" si="115"/>
        <v>63.375</v>
      </c>
      <c r="S764" s="20">
        <f t="shared" si="116"/>
        <v>68.825000000000003</v>
      </c>
      <c r="T764" s="20">
        <f t="shared" si="117"/>
        <v>64.625</v>
      </c>
      <c r="U764" s="19">
        <f t="shared" si="118"/>
        <v>65.325000000000003</v>
      </c>
      <c r="V764" s="19">
        <f t="shared" si="119"/>
        <v>65.150000000000006</v>
      </c>
    </row>
    <row r="765" spans="1:22" ht="13.5" x14ac:dyDescent="0.25">
      <c r="A765" s="3">
        <f>RSI!A765</f>
        <v>43117</v>
      </c>
      <c r="B765" s="2">
        <f>RSI!B765</f>
        <v>17.991399999999999</v>
      </c>
      <c r="C765" s="2">
        <f>RSI!I765</f>
        <v>74.079841559105517</v>
      </c>
      <c r="D765" s="2">
        <f>MACD!E765</f>
        <v>-0.2305968653698649</v>
      </c>
      <c r="E765" s="2">
        <f>MACD!F765</f>
        <v>-9.7657648620182766E-2</v>
      </c>
      <c r="F765" s="2">
        <f>'Moving Avg'!D765</f>
        <v>17.51146</v>
      </c>
      <c r="G765" s="2">
        <f>'Moving Avg'!F765</f>
        <v>17.042494999999999</v>
      </c>
      <c r="H765" s="2">
        <f>'Moving Avg'!G765</f>
        <v>17.02844</v>
      </c>
      <c r="I765" s="2">
        <f>'Moving Avg'!H765</f>
        <v>16.414459000000019</v>
      </c>
      <c r="J765" s="17" t="str">
        <f>OBV!F765</f>
        <v>BULLISH</v>
      </c>
      <c r="K765" s="17" t="str">
        <f>OBV!G765</f>
        <v>STRONG</v>
      </c>
      <c r="L765" s="17" t="str">
        <f>OBV!H765</f>
        <v>CONFIRMED BULLISH</v>
      </c>
      <c r="M765" s="19">
        <f t="shared" si="110"/>
        <v>0</v>
      </c>
      <c r="N765" s="19">
        <f t="shared" si="111"/>
        <v>100</v>
      </c>
      <c r="O765" s="19">
        <f t="shared" si="112"/>
        <v>50</v>
      </c>
      <c r="P765" s="19">
        <f t="shared" si="113"/>
        <v>100</v>
      </c>
      <c r="Q765" s="20">
        <f t="shared" si="114"/>
        <v>57.5</v>
      </c>
      <c r="R765" s="20">
        <f t="shared" si="115"/>
        <v>62.5</v>
      </c>
      <c r="S765" s="20">
        <f t="shared" si="116"/>
        <v>72.5</v>
      </c>
      <c r="T765" s="20">
        <f t="shared" si="117"/>
        <v>62.5</v>
      </c>
      <c r="U765" s="19">
        <f t="shared" si="118"/>
        <v>64.166666666666671</v>
      </c>
      <c r="V765" s="19">
        <f t="shared" si="119"/>
        <v>63.75</v>
      </c>
    </row>
    <row r="766" spans="1:22" ht="13.5" x14ac:dyDescent="0.25">
      <c r="A766" s="3">
        <f>RSI!A766</f>
        <v>43118</v>
      </c>
      <c r="B766" s="2">
        <f>RSI!B766</f>
        <v>18.226900000000001</v>
      </c>
      <c r="C766" s="2">
        <f>RSI!I766</f>
        <v>77.063859868315092</v>
      </c>
      <c r="D766" s="2">
        <f>MACD!E766</f>
        <v>-0.34080365875259488</v>
      </c>
      <c r="E766" s="2">
        <f>MACD!F766</f>
        <v>-0.14628685064666519</v>
      </c>
      <c r="F766" s="2">
        <f>'Moving Avg'!D766</f>
        <v>17.708919999999999</v>
      </c>
      <c r="G766" s="2">
        <f>'Moving Avg'!F766</f>
        <v>17.120719999999999</v>
      </c>
      <c r="H766" s="2">
        <f>'Moving Avg'!G766</f>
        <v>17.051223999999998</v>
      </c>
      <c r="I766" s="2">
        <f>'Moving Avg'!H766</f>
        <v>16.436595500000017</v>
      </c>
      <c r="J766" s="17" t="str">
        <f>OBV!F766</f>
        <v>BULLISH</v>
      </c>
      <c r="K766" s="17" t="str">
        <f>OBV!G766</f>
        <v>STRONG</v>
      </c>
      <c r="L766" s="17" t="str">
        <f>OBV!H766</f>
        <v>CONFIRMED BULLISH</v>
      </c>
      <c r="M766" s="19">
        <f t="shared" si="110"/>
        <v>0</v>
      </c>
      <c r="N766" s="19">
        <f t="shared" si="111"/>
        <v>100</v>
      </c>
      <c r="O766" s="19">
        <f t="shared" si="112"/>
        <v>50</v>
      </c>
      <c r="P766" s="19">
        <f t="shared" si="113"/>
        <v>100</v>
      </c>
      <c r="Q766" s="20">
        <f t="shared" si="114"/>
        <v>57.5</v>
      </c>
      <c r="R766" s="20">
        <f t="shared" si="115"/>
        <v>62.5</v>
      </c>
      <c r="S766" s="20">
        <f t="shared" si="116"/>
        <v>72.5</v>
      </c>
      <c r="T766" s="20">
        <f t="shared" si="117"/>
        <v>62.5</v>
      </c>
      <c r="U766" s="19">
        <f t="shared" si="118"/>
        <v>64.166666666666671</v>
      </c>
      <c r="V766" s="19">
        <f t="shared" si="119"/>
        <v>63.75</v>
      </c>
    </row>
    <row r="767" spans="1:22" ht="13.5" x14ac:dyDescent="0.25">
      <c r="A767" s="3">
        <f>RSI!A767</f>
        <v>43119</v>
      </c>
      <c r="B767" s="2">
        <f>RSI!B767</f>
        <v>18.036999999999999</v>
      </c>
      <c r="C767" s="2">
        <f>RSI!I767</f>
        <v>70.059776367497477</v>
      </c>
      <c r="D767" s="2">
        <f>MACD!E767</f>
        <v>-0.42650694520627042</v>
      </c>
      <c r="E767" s="2">
        <f>MACD!F767</f>
        <v>-0.20233086955858626</v>
      </c>
      <c r="F767" s="2">
        <f>'Moving Avg'!D767</f>
        <v>17.822840000000003</v>
      </c>
      <c r="G767" s="2">
        <f>'Moving Avg'!F767</f>
        <v>17.189449999999997</v>
      </c>
      <c r="H767" s="2">
        <f>'Moving Avg'!G767</f>
        <v>17.070209999999996</v>
      </c>
      <c r="I767" s="2">
        <f>'Moving Avg'!H767</f>
        <v>16.457745500000016</v>
      </c>
      <c r="J767" s="17" t="str">
        <f>OBV!F767</f>
        <v>BULLISH</v>
      </c>
      <c r="K767" s="17" t="str">
        <f>OBV!G767</f>
        <v>STRONG</v>
      </c>
      <c r="L767" s="17" t="str">
        <f>OBV!H767</f>
        <v>CONFIRMED BULLISH</v>
      </c>
      <c r="M767" s="19">
        <f t="shared" si="110"/>
        <v>0</v>
      </c>
      <c r="N767" s="19">
        <f t="shared" si="111"/>
        <v>100</v>
      </c>
      <c r="O767" s="19">
        <f t="shared" si="112"/>
        <v>50</v>
      </c>
      <c r="P767" s="19">
        <f t="shared" si="113"/>
        <v>100</v>
      </c>
      <c r="Q767" s="20">
        <f t="shared" si="114"/>
        <v>57.5</v>
      </c>
      <c r="R767" s="20">
        <f t="shared" si="115"/>
        <v>62.5</v>
      </c>
      <c r="S767" s="20">
        <f t="shared" si="116"/>
        <v>72.5</v>
      </c>
      <c r="T767" s="20">
        <f t="shared" si="117"/>
        <v>62.5</v>
      </c>
      <c r="U767" s="19">
        <f t="shared" si="118"/>
        <v>64.166666666666671</v>
      </c>
      <c r="V767" s="19">
        <f t="shared" si="119"/>
        <v>63.75</v>
      </c>
    </row>
    <row r="768" spans="1:22" ht="13.5" x14ac:dyDescent="0.25">
      <c r="A768" s="3">
        <f>RSI!A768</f>
        <v>43122</v>
      </c>
      <c r="B768" s="2">
        <f>RSI!B768</f>
        <v>17.7788</v>
      </c>
      <c r="C768" s="2">
        <f>RSI!I768</f>
        <v>61.831208609412982</v>
      </c>
      <c r="D768" s="2">
        <f>MACD!E768</f>
        <v>-0.43341228991834058</v>
      </c>
      <c r="E768" s="2">
        <f>MACD!F768</f>
        <v>-0.24854715363053714</v>
      </c>
      <c r="F768" s="2">
        <f>'Moving Avg'!D768</f>
        <v>17.900300000000001</v>
      </c>
      <c r="G768" s="2">
        <f>'Moving Avg'!F768</f>
        <v>17.229700000000001</v>
      </c>
      <c r="H768" s="2">
        <f>'Moving Avg'!G768</f>
        <v>17.083880000000001</v>
      </c>
      <c r="I768" s="2">
        <f>'Moving Avg'!H768</f>
        <v>16.477678500000014</v>
      </c>
      <c r="J768" s="17" t="str">
        <f>OBV!F768</f>
        <v>BULLISH</v>
      </c>
      <c r="K768" s="17" t="str">
        <f>OBV!G768</f>
        <v>STRONG</v>
      </c>
      <c r="L768" s="17" t="str">
        <f>OBV!H768</f>
        <v>CONFIRMED BULLISH</v>
      </c>
      <c r="M768" s="19">
        <f t="shared" si="110"/>
        <v>25</v>
      </c>
      <c r="N768" s="19">
        <f t="shared" si="111"/>
        <v>100</v>
      </c>
      <c r="O768" s="19">
        <f t="shared" si="112"/>
        <v>50</v>
      </c>
      <c r="P768" s="19">
        <f t="shared" si="113"/>
        <v>100</v>
      </c>
      <c r="Q768" s="20">
        <f t="shared" si="114"/>
        <v>66.25</v>
      </c>
      <c r="R768" s="20">
        <f t="shared" si="115"/>
        <v>67.5</v>
      </c>
      <c r="S768" s="20">
        <f t="shared" si="116"/>
        <v>76.25</v>
      </c>
      <c r="T768" s="20">
        <f t="shared" si="117"/>
        <v>68.75</v>
      </c>
      <c r="U768" s="19">
        <f t="shared" si="118"/>
        <v>70</v>
      </c>
      <c r="V768" s="19">
        <f t="shared" si="119"/>
        <v>69.6875</v>
      </c>
    </row>
    <row r="769" spans="1:22" ht="13.5" x14ac:dyDescent="0.25">
      <c r="A769" s="3">
        <f>RSI!A769</f>
        <v>43123</v>
      </c>
      <c r="B769" s="2">
        <f>RSI!B769</f>
        <v>17.7788</v>
      </c>
      <c r="C769" s="2">
        <f>RSI!I769</f>
        <v>61.831208609412982</v>
      </c>
      <c r="D769" s="2">
        <f>MACD!E769</f>
        <v>-0.44695565355408462</v>
      </c>
      <c r="E769" s="2">
        <f>MACD!F769</f>
        <v>-0.28822885361524664</v>
      </c>
      <c r="F769" s="2">
        <f>'Moving Avg'!D769</f>
        <v>17.962579999999999</v>
      </c>
      <c r="G769" s="2">
        <f>'Moving Avg'!F769</f>
        <v>17.269949999999998</v>
      </c>
      <c r="H769" s="2">
        <f>'Moving Avg'!G769</f>
        <v>17.096184000000001</v>
      </c>
      <c r="I769" s="2">
        <f>'Moving Avg'!H769</f>
        <v>16.497648500000015</v>
      </c>
      <c r="J769" s="17" t="str">
        <f>OBV!F769</f>
        <v>BULLISH</v>
      </c>
      <c r="K769" s="17" t="str">
        <f>OBV!G769</f>
        <v>STRONG</v>
      </c>
      <c r="L769" s="17" t="str">
        <f>OBV!H769</f>
        <v>CONFIRMED BULLISH</v>
      </c>
      <c r="M769" s="19">
        <f t="shared" si="110"/>
        <v>25</v>
      </c>
      <c r="N769" s="19">
        <f t="shared" si="111"/>
        <v>100</v>
      </c>
      <c r="O769" s="19">
        <f t="shared" si="112"/>
        <v>50</v>
      </c>
      <c r="P769" s="19">
        <f t="shared" si="113"/>
        <v>100</v>
      </c>
      <c r="Q769" s="20">
        <f t="shared" si="114"/>
        <v>66.25</v>
      </c>
      <c r="R769" s="20">
        <f t="shared" si="115"/>
        <v>67.5</v>
      </c>
      <c r="S769" s="20">
        <f t="shared" si="116"/>
        <v>76.25</v>
      </c>
      <c r="T769" s="20">
        <f t="shared" si="117"/>
        <v>68.75</v>
      </c>
      <c r="U769" s="19">
        <f t="shared" si="118"/>
        <v>70</v>
      </c>
      <c r="V769" s="19">
        <f t="shared" si="119"/>
        <v>69.6875</v>
      </c>
    </row>
    <row r="770" spans="1:22" ht="13.5" x14ac:dyDescent="0.25">
      <c r="A770" s="3">
        <f>RSI!A770</f>
        <v>43124</v>
      </c>
      <c r="B770" s="2">
        <f>RSI!B770</f>
        <v>17.7332</v>
      </c>
      <c r="C770" s="2">
        <f>RSI!I770</f>
        <v>60.378704842434587</v>
      </c>
      <c r="D770" s="2">
        <f>MACD!E770</f>
        <v>-0.45783714183218649</v>
      </c>
      <c r="E770" s="2">
        <f>MACD!F770</f>
        <v>-0.32215051125863459</v>
      </c>
      <c r="F770" s="2">
        <f>'Moving Avg'!D770</f>
        <v>17.91094</v>
      </c>
      <c r="G770" s="2">
        <f>'Moving Avg'!F770</f>
        <v>17.307919999999999</v>
      </c>
      <c r="H770" s="2">
        <f>'Moving Avg'!G770</f>
        <v>17.110614000000002</v>
      </c>
      <c r="I770" s="2">
        <f>'Moving Avg'!H770</f>
        <v>16.517316500000014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100</v>
      </c>
      <c r="O770" s="19">
        <f t="shared" ref="O770:O833" si="122">IF(F770-I770&gt;10,100,IF(F770-I770&gt;5,75, IF(F770-I770&gt;0,50,0)))</f>
        <v>50</v>
      </c>
      <c r="P770" s="19">
        <f t="shared" ref="P770:P833" si="123">IF(L770="confirmed bullish", 34, IF(L770="bullish divergence",17, 0))+IF(J770="bullish",33,IF(J770="bearish",0,16.5))+IF(K770="strong",33,IF(K770="weak",0,16.5))</f>
        <v>16.5</v>
      </c>
      <c r="Q770" s="20">
        <f t="shared" si="114"/>
        <v>53.725000000000001</v>
      </c>
      <c r="R770" s="20">
        <f t="shared" si="115"/>
        <v>46.625</v>
      </c>
      <c r="S770" s="20">
        <f t="shared" si="116"/>
        <v>38.674999999999997</v>
      </c>
      <c r="T770" s="20">
        <f t="shared" si="117"/>
        <v>47.875</v>
      </c>
      <c r="U770" s="19">
        <f t="shared" si="118"/>
        <v>46.341666666666661</v>
      </c>
      <c r="V770" s="19">
        <f t="shared" si="119"/>
        <v>46.724999999999994</v>
      </c>
    </row>
    <row r="771" spans="1:22" ht="13.5" x14ac:dyDescent="0.25">
      <c r="A771" s="3">
        <f>RSI!A771</f>
        <v>43125</v>
      </c>
      <c r="B771" s="2">
        <f>RSI!B771</f>
        <v>17.7712</v>
      </c>
      <c r="C771" s="2">
        <f>RSI!I771</f>
        <v>61.196756996463506</v>
      </c>
      <c r="D771" s="2">
        <f>MACD!E771</f>
        <v>-0.43712050567591376</v>
      </c>
      <c r="E771" s="2">
        <f>MACD!F771</f>
        <v>-0.34514451014209047</v>
      </c>
      <c r="F771" s="2">
        <f>'Moving Avg'!D771</f>
        <v>17.819799999999997</v>
      </c>
      <c r="G771" s="2">
        <f>'Moving Avg'!F771</f>
        <v>17.351589999999998</v>
      </c>
      <c r="H771" s="2">
        <f>'Moving Avg'!G771</f>
        <v>17.124284000000003</v>
      </c>
      <c r="I771" s="2">
        <f>'Moving Avg'!H771</f>
        <v>16.537174500000013</v>
      </c>
      <c r="J771" s="17" t="str">
        <f>OBV!F771</f>
        <v>BULLISH</v>
      </c>
      <c r="K771" s="17" t="str">
        <f>OBV!G771</f>
        <v>NEUTRAL</v>
      </c>
      <c r="L771" s="17" t="str">
        <f>OBV!H771</f>
        <v>BULLISH DIVERGENCE</v>
      </c>
      <c r="M771" s="19">
        <f t="shared" si="120"/>
        <v>25</v>
      </c>
      <c r="N771" s="19">
        <f t="shared" si="121"/>
        <v>100</v>
      </c>
      <c r="O771" s="19">
        <f t="shared" si="122"/>
        <v>50</v>
      </c>
      <c r="P771" s="19">
        <f t="shared" si="123"/>
        <v>66.5</v>
      </c>
      <c r="Q771" s="20">
        <f t="shared" ref="Q771:Q834" si="124">0.35*M771+N771*0.35+O771*0.15+P771*0.15</f>
        <v>61.225000000000001</v>
      </c>
      <c r="R771" s="20">
        <f t="shared" ref="R771:R834" si="125">M771*0.2+N771*0.2+O771*0.35+P771*0.25</f>
        <v>59.125</v>
      </c>
      <c r="S771" s="20">
        <f t="shared" ref="S771:S834" si="126">M771*0.15+N771*0.15+O771*0.25+P771*0.45</f>
        <v>61.174999999999997</v>
      </c>
      <c r="T771" s="20">
        <f t="shared" ref="T771:T834" si="127">0.25*SUM(M771:P771)</f>
        <v>60.375</v>
      </c>
      <c r="U771" s="19">
        <f t="shared" ref="U771:U834" si="128">SUM(Q771:S771)/3</f>
        <v>60.508333333333326</v>
      </c>
      <c r="V771" s="19">
        <f t="shared" ref="V771:V834" si="129">SUM(Q771:T771)/4</f>
        <v>60.474999999999994</v>
      </c>
    </row>
    <row r="772" spans="1:22" ht="13.5" x14ac:dyDescent="0.25">
      <c r="A772" s="3">
        <f>RSI!A772</f>
        <v>43126</v>
      </c>
      <c r="B772" s="2">
        <f>RSI!B772</f>
        <v>17.7712</v>
      </c>
      <c r="C772" s="2">
        <f>RSI!I772</f>
        <v>61.196756996463506</v>
      </c>
      <c r="D772" s="2">
        <f>MACD!E772</f>
        <v>-0.38692005848024991</v>
      </c>
      <c r="E772" s="2">
        <f>MACD!F772</f>
        <v>-0.35349961980972233</v>
      </c>
      <c r="F772" s="2">
        <f>'Moving Avg'!D772</f>
        <v>17.766640000000002</v>
      </c>
      <c r="G772" s="2">
        <f>'Moving Avg'!F772</f>
        <v>17.389565000000001</v>
      </c>
      <c r="H772" s="2">
        <f>'Moving Avg'!G772</f>
        <v>17.137954000000004</v>
      </c>
      <c r="I772" s="2">
        <f>'Moving Avg'!H772</f>
        <v>16.557032500000012</v>
      </c>
      <c r="J772" s="17" t="str">
        <f>OBV!F772</f>
        <v>BULLISH</v>
      </c>
      <c r="K772" s="17" t="str">
        <f>OBV!G772</f>
        <v>STRONG</v>
      </c>
      <c r="L772" s="17" t="str">
        <f>OBV!H772</f>
        <v>BULLISH DIVERGENCE</v>
      </c>
      <c r="M772" s="19">
        <f t="shared" si="120"/>
        <v>25</v>
      </c>
      <c r="N772" s="19">
        <f t="shared" si="121"/>
        <v>100</v>
      </c>
      <c r="O772" s="19">
        <f t="shared" si="122"/>
        <v>50</v>
      </c>
      <c r="P772" s="19">
        <f t="shared" si="123"/>
        <v>83</v>
      </c>
      <c r="Q772" s="20">
        <f t="shared" si="124"/>
        <v>63.7</v>
      </c>
      <c r="R772" s="20">
        <f t="shared" si="125"/>
        <v>63.25</v>
      </c>
      <c r="S772" s="20">
        <f t="shared" si="126"/>
        <v>68.599999999999994</v>
      </c>
      <c r="T772" s="20">
        <f t="shared" si="127"/>
        <v>64.5</v>
      </c>
      <c r="U772" s="19">
        <f t="shared" si="128"/>
        <v>65.183333333333337</v>
      </c>
      <c r="V772" s="19">
        <f t="shared" si="129"/>
        <v>65.012500000000003</v>
      </c>
    </row>
    <row r="773" spans="1:22" ht="13.5" x14ac:dyDescent="0.25">
      <c r="A773" s="3">
        <f>RSI!A773</f>
        <v>43129</v>
      </c>
      <c r="B773" s="2">
        <f>RSI!B773</f>
        <v>18.074999999999999</v>
      </c>
      <c r="C773" s="2">
        <f>RSI!I773</f>
        <v>67.431561025777242</v>
      </c>
      <c r="D773" s="2">
        <f>MACD!E773</f>
        <v>-0.38082261342973922</v>
      </c>
      <c r="E773" s="2">
        <f>MACD!F773</f>
        <v>-0.35896421853372573</v>
      </c>
      <c r="F773" s="2">
        <f>'Moving Avg'!D773</f>
        <v>17.825880000000002</v>
      </c>
      <c r="G773" s="2">
        <f>'Moving Avg'!F773</f>
        <v>17.435515000000002</v>
      </c>
      <c r="H773" s="2">
        <f>'Moving Avg'!G773</f>
        <v>17.159220000000005</v>
      </c>
      <c r="I773" s="2">
        <f>'Moving Avg'!H773</f>
        <v>16.578409500000014</v>
      </c>
      <c r="J773" s="17" t="str">
        <f>OBV!F773</f>
        <v>BULLISH</v>
      </c>
      <c r="K773" s="17" t="str">
        <f>OBV!G773</f>
        <v>STRONG</v>
      </c>
      <c r="L773" s="17" t="str">
        <f>OBV!H773</f>
        <v>CONFIRMED BULLISH</v>
      </c>
      <c r="M773" s="19">
        <f t="shared" si="120"/>
        <v>25</v>
      </c>
      <c r="N773" s="19">
        <f t="shared" si="121"/>
        <v>100</v>
      </c>
      <c r="O773" s="19">
        <f t="shared" si="122"/>
        <v>50</v>
      </c>
      <c r="P773" s="19">
        <f t="shared" si="123"/>
        <v>100</v>
      </c>
      <c r="Q773" s="20">
        <f t="shared" si="124"/>
        <v>66.25</v>
      </c>
      <c r="R773" s="20">
        <f t="shared" si="125"/>
        <v>67.5</v>
      </c>
      <c r="S773" s="20">
        <f t="shared" si="126"/>
        <v>76.25</v>
      </c>
      <c r="T773" s="20">
        <f t="shared" si="127"/>
        <v>68.75</v>
      </c>
      <c r="U773" s="19">
        <f t="shared" si="128"/>
        <v>70</v>
      </c>
      <c r="V773" s="19">
        <f t="shared" si="129"/>
        <v>69.6875</v>
      </c>
    </row>
    <row r="774" spans="1:22" ht="13.5" x14ac:dyDescent="0.25">
      <c r="A774" s="3">
        <f>RSI!A774</f>
        <v>43130</v>
      </c>
      <c r="B774" s="2">
        <f>RSI!B774</f>
        <v>18.067399999999999</v>
      </c>
      <c r="C774" s="2">
        <f>RSI!I774</f>
        <v>67.140922891742619</v>
      </c>
      <c r="D774" s="2">
        <f>MACD!E774</f>
        <v>-0.36725484179837409</v>
      </c>
      <c r="E774" s="2">
        <f>MACD!F774</f>
        <v>-0.36062234318665543</v>
      </c>
      <c r="F774" s="2">
        <f>'Moving Avg'!D774</f>
        <v>17.883600000000001</v>
      </c>
      <c r="G774" s="2">
        <f>'Moving Avg'!F774</f>
        <v>17.503110000000003</v>
      </c>
      <c r="H774" s="2">
        <f>'Moving Avg'!G774</f>
        <v>17.182612000000006</v>
      </c>
      <c r="I774" s="2">
        <f>'Moving Avg'!H774</f>
        <v>16.600081000000014</v>
      </c>
      <c r="J774" s="17" t="str">
        <f>OBV!F774</f>
        <v>BULLISH</v>
      </c>
      <c r="K774" s="17" t="str">
        <f>OBV!G774</f>
        <v>STRONG</v>
      </c>
      <c r="L774" s="17" t="str">
        <f>OBV!H774</f>
        <v>CONFIRMED BULLISH</v>
      </c>
      <c r="M774" s="19">
        <f t="shared" si="120"/>
        <v>25</v>
      </c>
      <c r="N774" s="19">
        <f t="shared" si="121"/>
        <v>45</v>
      </c>
      <c r="O774" s="19">
        <f t="shared" si="122"/>
        <v>50</v>
      </c>
      <c r="P774" s="19">
        <f t="shared" si="123"/>
        <v>100</v>
      </c>
      <c r="Q774" s="20">
        <f t="shared" si="124"/>
        <v>47</v>
      </c>
      <c r="R774" s="20">
        <f t="shared" si="125"/>
        <v>56.5</v>
      </c>
      <c r="S774" s="20">
        <f t="shared" si="126"/>
        <v>68</v>
      </c>
      <c r="T774" s="20">
        <f t="shared" si="127"/>
        <v>55</v>
      </c>
      <c r="U774" s="19">
        <f t="shared" si="128"/>
        <v>57.166666666666664</v>
      </c>
      <c r="V774" s="19">
        <f t="shared" si="129"/>
        <v>56.625</v>
      </c>
    </row>
    <row r="775" spans="1:22" ht="13.5" x14ac:dyDescent="0.25">
      <c r="A775" s="3">
        <f>RSI!A775</f>
        <v>43131</v>
      </c>
      <c r="B775" s="2">
        <f>RSI!B775</f>
        <v>18.1129</v>
      </c>
      <c r="C775" s="2">
        <f>RSI!I775</f>
        <v>68.029353055699488</v>
      </c>
      <c r="D775" s="2">
        <f>MACD!E775</f>
        <v>-0.28203217351968846</v>
      </c>
      <c r="E775" s="2">
        <f>MACD!F775</f>
        <v>-0.34490430925326204</v>
      </c>
      <c r="F775" s="2">
        <f>'Moving Avg'!D775</f>
        <v>17.959539999999997</v>
      </c>
      <c r="G775" s="2">
        <f>'Moving Avg'!F775</f>
        <v>17.569560000000003</v>
      </c>
      <c r="H775" s="2">
        <f>'Moving Avg'!G775</f>
        <v>17.203420000000005</v>
      </c>
      <c r="I775" s="2">
        <f>'Moving Avg'!H775</f>
        <v>16.621610500000017</v>
      </c>
      <c r="J775" s="17" t="str">
        <f>OBV!F775</f>
        <v>BULLISH</v>
      </c>
      <c r="K775" s="17" t="str">
        <f>OBV!G775</f>
        <v>STRONG</v>
      </c>
      <c r="L775" s="17" t="str">
        <f>OBV!H775</f>
        <v>CONFIRMED BULLISH</v>
      </c>
      <c r="M775" s="19">
        <f t="shared" si="120"/>
        <v>25</v>
      </c>
      <c r="N775" s="19">
        <f t="shared" si="121"/>
        <v>0</v>
      </c>
      <c r="O775" s="19">
        <f t="shared" si="122"/>
        <v>50</v>
      </c>
      <c r="P775" s="19">
        <f t="shared" si="123"/>
        <v>100</v>
      </c>
      <c r="Q775" s="20">
        <f t="shared" si="124"/>
        <v>31.25</v>
      </c>
      <c r="R775" s="20">
        <f t="shared" si="125"/>
        <v>47.5</v>
      </c>
      <c r="S775" s="20">
        <f t="shared" si="126"/>
        <v>61.25</v>
      </c>
      <c r="T775" s="20">
        <f t="shared" si="127"/>
        <v>43.75</v>
      </c>
      <c r="U775" s="19">
        <f t="shared" si="128"/>
        <v>46.666666666666664</v>
      </c>
      <c r="V775" s="19">
        <f t="shared" si="129"/>
        <v>45.9375</v>
      </c>
    </row>
    <row r="776" spans="1:22" ht="13.5" x14ac:dyDescent="0.25">
      <c r="A776" s="3">
        <f>RSI!A776</f>
        <v>43132</v>
      </c>
      <c r="B776" s="2">
        <f>RSI!B776</f>
        <v>18.074999999999999</v>
      </c>
      <c r="C776" s="2">
        <f>RSI!I776</f>
        <v>66.418450863998146</v>
      </c>
      <c r="D776" s="2">
        <f>MACD!E776</f>
        <v>-0.17439467360311411</v>
      </c>
      <c r="E776" s="2">
        <f>MACD!F776</f>
        <v>-0.31080238212323247</v>
      </c>
      <c r="F776" s="2">
        <f>'Moving Avg'!D776</f>
        <v>18.020299999999999</v>
      </c>
      <c r="G776" s="2">
        <f>'Moving Avg'!F776</f>
        <v>17.637910000000002</v>
      </c>
      <c r="H776" s="2">
        <f>'Moving Avg'!G776</f>
        <v>17.226204000000006</v>
      </c>
      <c r="I776" s="2">
        <f>'Moving Avg'!H776</f>
        <v>16.642950500000012</v>
      </c>
      <c r="J776" s="17" t="str">
        <f>OBV!F776</f>
        <v>BULLISH</v>
      </c>
      <c r="K776" s="17" t="str">
        <f>OBV!G776</f>
        <v>NEUTRAL</v>
      </c>
      <c r="L776" s="17" t="str">
        <f>OBV!H776</f>
        <v>CONFIRMED BULLISH</v>
      </c>
      <c r="M776" s="19">
        <f t="shared" si="120"/>
        <v>25</v>
      </c>
      <c r="N776" s="19">
        <f t="shared" si="121"/>
        <v>0</v>
      </c>
      <c r="O776" s="19">
        <f t="shared" si="122"/>
        <v>50</v>
      </c>
      <c r="P776" s="19">
        <f t="shared" si="123"/>
        <v>83.5</v>
      </c>
      <c r="Q776" s="20">
        <f t="shared" si="124"/>
        <v>28.774999999999999</v>
      </c>
      <c r="R776" s="20">
        <f t="shared" si="125"/>
        <v>43.375</v>
      </c>
      <c r="S776" s="20">
        <f t="shared" si="126"/>
        <v>53.825000000000003</v>
      </c>
      <c r="T776" s="20">
        <f t="shared" si="127"/>
        <v>39.625</v>
      </c>
      <c r="U776" s="19">
        <f t="shared" si="128"/>
        <v>41.991666666666667</v>
      </c>
      <c r="V776" s="19">
        <f t="shared" si="129"/>
        <v>41.400000000000006</v>
      </c>
    </row>
    <row r="777" spans="1:22" ht="13.5" x14ac:dyDescent="0.25">
      <c r="A777" s="3">
        <f>RSI!A777</f>
        <v>43133</v>
      </c>
      <c r="B777" s="2">
        <f>RSI!B777</f>
        <v>18.1509</v>
      </c>
      <c r="C777" s="2">
        <f>RSI!I777</f>
        <v>68.050110039379234</v>
      </c>
      <c r="D777" s="2">
        <f>MACD!E777</f>
        <v>-0.12118244804336697</v>
      </c>
      <c r="E777" s="2">
        <f>MACD!F777</f>
        <v>-0.27287839530725938</v>
      </c>
      <c r="F777" s="2">
        <f>'Moving Avg'!D777</f>
        <v>18.096240000000002</v>
      </c>
      <c r="G777" s="2">
        <f>'Moving Avg'!F777</f>
        <v>17.710055000000001</v>
      </c>
      <c r="H777" s="2">
        <f>'Moving Avg'!G777</f>
        <v>17.248988000000004</v>
      </c>
      <c r="I777" s="2">
        <f>'Moving Avg'!H777</f>
        <v>16.664670000000015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  <c r="M777" s="19">
        <f t="shared" si="120"/>
        <v>25</v>
      </c>
      <c r="N777" s="19">
        <f t="shared" si="121"/>
        <v>0</v>
      </c>
      <c r="O777" s="19">
        <f t="shared" si="122"/>
        <v>50</v>
      </c>
      <c r="P777" s="19">
        <f t="shared" si="123"/>
        <v>100</v>
      </c>
      <c r="Q777" s="20">
        <f t="shared" si="124"/>
        <v>31.25</v>
      </c>
      <c r="R777" s="20">
        <f t="shared" si="125"/>
        <v>47.5</v>
      </c>
      <c r="S777" s="20">
        <f t="shared" si="126"/>
        <v>61.25</v>
      </c>
      <c r="T777" s="20">
        <f t="shared" si="127"/>
        <v>43.75</v>
      </c>
      <c r="U777" s="19">
        <f t="shared" si="128"/>
        <v>46.666666666666664</v>
      </c>
      <c r="V777" s="19">
        <f t="shared" si="129"/>
        <v>45.9375</v>
      </c>
    </row>
    <row r="778" spans="1:22" ht="13.5" x14ac:dyDescent="0.25">
      <c r="A778" s="3">
        <f>RSI!A778</f>
        <v>43136</v>
      </c>
      <c r="B778" s="2">
        <f>RSI!B778</f>
        <v>18.758500000000002</v>
      </c>
      <c r="C778" s="2">
        <f>RSI!I778</f>
        <v>77.482313527131112</v>
      </c>
      <c r="D778" s="2">
        <f>MACD!E778</f>
        <v>-0.16413945140204689</v>
      </c>
      <c r="E778" s="2">
        <f>MACD!F778</f>
        <v>-0.25113060652621688</v>
      </c>
      <c r="F778" s="2">
        <f>'Moving Avg'!D778</f>
        <v>18.232940000000003</v>
      </c>
      <c r="G778" s="2">
        <f>'Moving Avg'!F778</f>
        <v>17.795875000000002</v>
      </c>
      <c r="H778" s="2">
        <f>'Moving Avg'!G778</f>
        <v>17.283924000000003</v>
      </c>
      <c r="I778" s="2">
        <f>'Moving Avg'!H778</f>
        <v>16.689058500000016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  <c r="M778" s="19">
        <f t="shared" si="120"/>
        <v>0</v>
      </c>
      <c r="N778" s="19">
        <f t="shared" si="121"/>
        <v>0</v>
      </c>
      <c r="O778" s="19">
        <f t="shared" si="122"/>
        <v>50</v>
      </c>
      <c r="P778" s="19">
        <f t="shared" si="123"/>
        <v>100</v>
      </c>
      <c r="Q778" s="20">
        <f t="shared" si="124"/>
        <v>22.5</v>
      </c>
      <c r="R778" s="20">
        <f t="shared" si="125"/>
        <v>42.5</v>
      </c>
      <c r="S778" s="20">
        <f t="shared" si="126"/>
        <v>57.5</v>
      </c>
      <c r="T778" s="20">
        <f t="shared" si="127"/>
        <v>37.5</v>
      </c>
      <c r="U778" s="19">
        <f t="shared" si="128"/>
        <v>40.833333333333336</v>
      </c>
      <c r="V778" s="19">
        <f t="shared" si="129"/>
        <v>40</v>
      </c>
    </row>
    <row r="779" spans="1:22" ht="13.5" x14ac:dyDescent="0.25">
      <c r="A779" s="3">
        <f>RSI!A779</f>
        <v>43137</v>
      </c>
      <c r="B779" s="2">
        <f>RSI!B779</f>
        <v>19.290099999999999</v>
      </c>
      <c r="C779" s="2">
        <f>RSI!I779</f>
        <v>82.382741516167755</v>
      </c>
      <c r="D779" s="2">
        <f>MACD!E779</f>
        <v>-0.24646713834799883</v>
      </c>
      <c r="E779" s="2">
        <f>MACD!F779</f>
        <v>-0.25019791289057325</v>
      </c>
      <c r="F779" s="2">
        <f>'Moving Avg'!D779</f>
        <v>18.47748</v>
      </c>
      <c r="G779" s="2">
        <f>'Moving Avg'!F779</f>
        <v>17.909794999999999</v>
      </c>
      <c r="H779" s="2">
        <f>'Moving Avg'!G779</f>
        <v>17.329644000000005</v>
      </c>
      <c r="I779" s="2">
        <f>'Moving Avg'!H779</f>
        <v>16.715773000000016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  <c r="M779" s="19">
        <f t="shared" si="120"/>
        <v>0</v>
      </c>
      <c r="N779" s="19">
        <f t="shared" si="121"/>
        <v>0</v>
      </c>
      <c r="O779" s="19">
        <f t="shared" si="122"/>
        <v>50</v>
      </c>
      <c r="P779" s="19">
        <f t="shared" si="123"/>
        <v>100</v>
      </c>
      <c r="Q779" s="20">
        <f t="shared" si="124"/>
        <v>22.5</v>
      </c>
      <c r="R779" s="20">
        <f t="shared" si="125"/>
        <v>42.5</v>
      </c>
      <c r="S779" s="20">
        <f t="shared" si="126"/>
        <v>57.5</v>
      </c>
      <c r="T779" s="20">
        <f t="shared" si="127"/>
        <v>37.5</v>
      </c>
      <c r="U779" s="19">
        <f t="shared" si="128"/>
        <v>40.833333333333336</v>
      </c>
      <c r="V779" s="19">
        <f t="shared" si="129"/>
        <v>40</v>
      </c>
    </row>
    <row r="780" spans="1:22" ht="13.5" x14ac:dyDescent="0.25">
      <c r="A780" s="3">
        <f>RSI!A780</f>
        <v>43138</v>
      </c>
      <c r="B780" s="2">
        <f>RSI!B780</f>
        <v>19.138200000000001</v>
      </c>
      <c r="C780" s="2">
        <f>RSI!I780</f>
        <v>77.212003317507282</v>
      </c>
      <c r="D780" s="2">
        <f>MACD!E780</f>
        <v>-0.32114646984869566</v>
      </c>
      <c r="E780" s="2">
        <f>MACD!F780</f>
        <v>-0.26438762428219775</v>
      </c>
      <c r="F780" s="2">
        <f>'Moving Avg'!D780</f>
        <v>18.682539999999996</v>
      </c>
      <c r="G780" s="2">
        <f>'Moving Avg'!F780</f>
        <v>18.016119999999997</v>
      </c>
      <c r="H780" s="2">
        <f>'Moving Avg'!G780</f>
        <v>17.372630000000004</v>
      </c>
      <c r="I780" s="2">
        <f>'Moving Avg'!H780</f>
        <v>16.741728000000013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  <c r="M780" s="19">
        <f t="shared" si="120"/>
        <v>0</v>
      </c>
      <c r="N780" s="19">
        <f t="shared" si="121"/>
        <v>100</v>
      </c>
      <c r="O780" s="19">
        <f t="shared" si="122"/>
        <v>50</v>
      </c>
      <c r="P780" s="19">
        <f t="shared" si="123"/>
        <v>100</v>
      </c>
      <c r="Q780" s="20">
        <f t="shared" si="124"/>
        <v>57.5</v>
      </c>
      <c r="R780" s="20">
        <f t="shared" si="125"/>
        <v>62.5</v>
      </c>
      <c r="S780" s="20">
        <f t="shared" si="126"/>
        <v>72.5</v>
      </c>
      <c r="T780" s="20">
        <f t="shared" si="127"/>
        <v>62.5</v>
      </c>
      <c r="U780" s="19">
        <f t="shared" si="128"/>
        <v>64.166666666666671</v>
      </c>
      <c r="V780" s="19">
        <f t="shared" si="129"/>
        <v>63.75</v>
      </c>
    </row>
    <row r="781" spans="1:22" ht="13.5" x14ac:dyDescent="0.25">
      <c r="A781" s="3">
        <f>RSI!A781</f>
        <v>43139</v>
      </c>
      <c r="B781" s="2">
        <f>RSI!B781</f>
        <v>18.9863</v>
      </c>
      <c r="C781" s="2">
        <f>RSI!I781</f>
        <v>72.323452412560712</v>
      </c>
      <c r="D781" s="2">
        <f>MACD!E781</f>
        <v>-0.37490951908885606</v>
      </c>
      <c r="E781" s="2">
        <f>MACD!F781</f>
        <v>-0.28649200324352941</v>
      </c>
      <c r="F781" s="2">
        <f>'Moving Avg'!D781</f>
        <v>18.864799999999999</v>
      </c>
      <c r="G781" s="2">
        <f>'Moving Avg'!F781</f>
        <v>18.103454999999997</v>
      </c>
      <c r="H781" s="2">
        <f>'Moving Avg'!G781</f>
        <v>17.410754000000008</v>
      </c>
      <c r="I781" s="2">
        <f>'Moving Avg'!H781</f>
        <v>16.767071000000016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  <c r="M781" s="19">
        <f t="shared" si="120"/>
        <v>0</v>
      </c>
      <c r="N781" s="19">
        <f t="shared" si="121"/>
        <v>100</v>
      </c>
      <c r="O781" s="19">
        <f t="shared" si="122"/>
        <v>50</v>
      </c>
      <c r="P781" s="19">
        <f t="shared" si="123"/>
        <v>100</v>
      </c>
      <c r="Q781" s="20">
        <f t="shared" si="124"/>
        <v>57.5</v>
      </c>
      <c r="R781" s="20">
        <f t="shared" si="125"/>
        <v>62.5</v>
      </c>
      <c r="S781" s="20">
        <f t="shared" si="126"/>
        <v>72.5</v>
      </c>
      <c r="T781" s="20">
        <f t="shared" si="127"/>
        <v>62.5</v>
      </c>
      <c r="U781" s="19">
        <f t="shared" si="128"/>
        <v>64.166666666666671</v>
      </c>
      <c r="V781" s="19">
        <f t="shared" si="129"/>
        <v>63.75</v>
      </c>
    </row>
    <row r="782" spans="1:22" ht="13.5" x14ac:dyDescent="0.25">
      <c r="A782" s="3">
        <f>RSI!A782</f>
        <v>43140</v>
      </c>
      <c r="B782" s="2">
        <f>RSI!B782</f>
        <v>18.5686</v>
      </c>
      <c r="C782" s="2">
        <f>RSI!I782</f>
        <v>60.904282453291827</v>
      </c>
      <c r="D782" s="2">
        <f>MACD!E782</f>
        <v>-0.39566564576888297</v>
      </c>
      <c r="E782" s="2">
        <f>MACD!F782</f>
        <v>-0.30832673174860015</v>
      </c>
      <c r="F782" s="2">
        <f>'Moving Avg'!D782</f>
        <v>18.948340000000002</v>
      </c>
      <c r="G782" s="2">
        <f>'Moving Avg'!F782</f>
        <v>18.158514999999998</v>
      </c>
      <c r="H782" s="2">
        <f>'Moving Avg'!G782</f>
        <v>17.440524000000003</v>
      </c>
      <c r="I782" s="2">
        <f>'Moving Avg'!H782</f>
        <v>16.790547000000014</v>
      </c>
      <c r="J782" s="17" t="str">
        <f>OBV!F782</f>
        <v>BEARISH</v>
      </c>
      <c r="K782" s="17" t="str">
        <f>OBV!G782</f>
        <v>NEUTRAL</v>
      </c>
      <c r="L782" s="17" t="str">
        <f>OBV!H782</f>
        <v>BEARISH DIVERGENCE</v>
      </c>
      <c r="M782" s="19">
        <f t="shared" si="120"/>
        <v>25</v>
      </c>
      <c r="N782" s="19">
        <f t="shared" si="121"/>
        <v>100</v>
      </c>
      <c r="O782" s="19">
        <f t="shared" si="122"/>
        <v>50</v>
      </c>
      <c r="P782" s="19">
        <f t="shared" si="123"/>
        <v>16.5</v>
      </c>
      <c r="Q782" s="20">
        <f t="shared" si="124"/>
        <v>53.725000000000001</v>
      </c>
      <c r="R782" s="20">
        <f t="shared" si="125"/>
        <v>46.625</v>
      </c>
      <c r="S782" s="20">
        <f t="shared" si="126"/>
        <v>38.674999999999997</v>
      </c>
      <c r="T782" s="20">
        <f t="shared" si="127"/>
        <v>47.875</v>
      </c>
      <c r="U782" s="19">
        <f t="shared" si="128"/>
        <v>46.341666666666661</v>
      </c>
      <c r="V782" s="19">
        <f t="shared" si="129"/>
        <v>46.724999999999994</v>
      </c>
    </row>
    <row r="783" spans="1:22" ht="13.5" x14ac:dyDescent="0.25">
      <c r="A783" s="3">
        <f>RSI!A783</f>
        <v>43143</v>
      </c>
      <c r="B783" s="2">
        <f>RSI!B783</f>
        <v>18.9863</v>
      </c>
      <c r="C783" s="2">
        <f>RSI!I783</f>
        <v>66.585875879469853</v>
      </c>
      <c r="D783" s="2">
        <f>MACD!E783</f>
        <v>-0.40070801686270485</v>
      </c>
      <c r="E783" s="2">
        <f>MACD!F783</f>
        <v>-0.32680298877142111</v>
      </c>
      <c r="F783" s="2">
        <f>'Moving Avg'!D783</f>
        <v>18.9939</v>
      </c>
      <c r="G783" s="2">
        <f>'Moving Avg'!F783</f>
        <v>18.238254999999999</v>
      </c>
      <c r="H783" s="2">
        <f>'Moving Avg'!G783</f>
        <v>17.48001600000001</v>
      </c>
      <c r="I783" s="2">
        <f>'Moving Avg'!H783</f>
        <v>16.816296000000015</v>
      </c>
      <c r="J783" s="17" t="str">
        <f>OBV!F783</f>
        <v>BEARISH</v>
      </c>
      <c r="K783" s="17" t="str">
        <f>OBV!G783</f>
        <v>WEAK</v>
      </c>
      <c r="L783" s="17" t="str">
        <f>OBV!H783</f>
        <v>BEARISH DIVERGENCE</v>
      </c>
      <c r="M783" s="19">
        <f t="shared" si="120"/>
        <v>25</v>
      </c>
      <c r="N783" s="19">
        <f t="shared" si="121"/>
        <v>100</v>
      </c>
      <c r="O783" s="19">
        <f t="shared" si="122"/>
        <v>50</v>
      </c>
      <c r="P783" s="19">
        <f t="shared" si="123"/>
        <v>0</v>
      </c>
      <c r="Q783" s="20">
        <f t="shared" si="124"/>
        <v>51.25</v>
      </c>
      <c r="R783" s="20">
        <f t="shared" si="125"/>
        <v>42.5</v>
      </c>
      <c r="S783" s="20">
        <f t="shared" si="126"/>
        <v>31.25</v>
      </c>
      <c r="T783" s="20">
        <f t="shared" si="127"/>
        <v>43.75</v>
      </c>
      <c r="U783" s="19">
        <f t="shared" si="128"/>
        <v>41.666666666666664</v>
      </c>
      <c r="V783" s="19">
        <f t="shared" si="129"/>
        <v>42.1875</v>
      </c>
    </row>
    <row r="784" spans="1:22" ht="13.5" x14ac:dyDescent="0.25">
      <c r="A784" s="3">
        <f>RSI!A784</f>
        <v>43144</v>
      </c>
      <c r="B784" s="2">
        <f>RSI!B784</f>
        <v>18.9863</v>
      </c>
      <c r="C784" s="2">
        <f>RSI!I784</f>
        <v>66.585875879469853</v>
      </c>
      <c r="D784" s="2">
        <f>MACD!E784</f>
        <v>-0.41164653533378726</v>
      </c>
      <c r="E784" s="2">
        <f>MACD!F784</f>
        <v>-0.34377169808389435</v>
      </c>
      <c r="F784" s="2">
        <f>'Moving Avg'!D784</f>
        <v>18.933140000000002</v>
      </c>
      <c r="G784" s="2">
        <f>'Moving Avg'!F784</f>
        <v>18.3142</v>
      </c>
      <c r="H784" s="2">
        <f>'Moving Avg'!G784</f>
        <v>17.51829200000001</v>
      </c>
      <c r="I784" s="2">
        <f>'Moving Avg'!H784</f>
        <v>16.841454500000015</v>
      </c>
      <c r="J784" s="17" t="str">
        <f>OBV!F784</f>
        <v>BEARISH</v>
      </c>
      <c r="K784" s="17" t="str">
        <f>OBV!G784</f>
        <v>WEAK</v>
      </c>
      <c r="L784" s="17" t="str">
        <f>OBV!H784</f>
        <v>CONFIRMED BEARISH</v>
      </c>
      <c r="M784" s="19">
        <f t="shared" si="120"/>
        <v>25</v>
      </c>
      <c r="N784" s="19">
        <f t="shared" si="121"/>
        <v>100</v>
      </c>
      <c r="O784" s="19">
        <f t="shared" si="122"/>
        <v>50</v>
      </c>
      <c r="P784" s="19">
        <f t="shared" si="123"/>
        <v>0</v>
      </c>
      <c r="Q784" s="20">
        <f t="shared" si="124"/>
        <v>51.25</v>
      </c>
      <c r="R784" s="20">
        <f t="shared" si="125"/>
        <v>42.5</v>
      </c>
      <c r="S784" s="20">
        <f t="shared" si="126"/>
        <v>31.25</v>
      </c>
      <c r="T784" s="20">
        <f t="shared" si="127"/>
        <v>43.75</v>
      </c>
      <c r="U784" s="19">
        <f t="shared" si="128"/>
        <v>41.666666666666664</v>
      </c>
      <c r="V784" s="19">
        <f t="shared" si="129"/>
        <v>42.1875</v>
      </c>
    </row>
    <row r="785" spans="1:22" ht="13.5" x14ac:dyDescent="0.25">
      <c r="A785" s="3">
        <f>RSI!A785</f>
        <v>43145</v>
      </c>
      <c r="B785" s="2">
        <f>RSI!B785</f>
        <v>19.138200000000001</v>
      </c>
      <c r="C785" s="2">
        <f>RSI!I785</f>
        <v>68.515616016080145</v>
      </c>
      <c r="D785" s="2">
        <f>MACD!E785</f>
        <v>-0.43024911777883901</v>
      </c>
      <c r="E785" s="2">
        <f>MACD!F785</f>
        <v>-0.36106718202288329</v>
      </c>
      <c r="F785" s="2">
        <f>'Moving Avg'!D785</f>
        <v>18.933140000000002</v>
      </c>
      <c r="G785" s="2">
        <f>'Moving Avg'!F785</f>
        <v>18.37154</v>
      </c>
      <c r="H785" s="2">
        <f>'Moving Avg'!G785</f>
        <v>17.55930200000001</v>
      </c>
      <c r="I785" s="2">
        <f>'Moving Avg'!H785</f>
        <v>16.867741500000012</v>
      </c>
      <c r="J785" s="17" t="str">
        <f>OBV!F785</f>
        <v>BULLISH</v>
      </c>
      <c r="K785" s="17" t="str">
        <f>OBV!G785</f>
        <v>NEUTRAL</v>
      </c>
      <c r="L785" s="17" t="str">
        <f>OBV!H785</f>
        <v>NEUTRAL</v>
      </c>
      <c r="M785" s="19">
        <f t="shared" si="120"/>
        <v>25</v>
      </c>
      <c r="N785" s="19">
        <f t="shared" si="121"/>
        <v>100</v>
      </c>
      <c r="O785" s="19">
        <f t="shared" si="122"/>
        <v>50</v>
      </c>
      <c r="P785" s="19">
        <f t="shared" si="123"/>
        <v>49.5</v>
      </c>
      <c r="Q785" s="20">
        <f t="shared" si="124"/>
        <v>58.674999999999997</v>
      </c>
      <c r="R785" s="20">
        <f t="shared" si="125"/>
        <v>54.875</v>
      </c>
      <c r="S785" s="20">
        <f t="shared" si="126"/>
        <v>53.525000000000006</v>
      </c>
      <c r="T785" s="20">
        <f t="shared" si="127"/>
        <v>56.125</v>
      </c>
      <c r="U785" s="19">
        <f t="shared" si="128"/>
        <v>55.691666666666663</v>
      </c>
      <c r="V785" s="19">
        <f t="shared" si="129"/>
        <v>55.8</v>
      </c>
    </row>
    <row r="786" spans="1:22" ht="13.5" x14ac:dyDescent="0.25">
      <c r="A786" s="3">
        <f>RSI!A786</f>
        <v>43146</v>
      </c>
      <c r="B786" s="2">
        <f>RSI!B786</f>
        <v>18.9863</v>
      </c>
      <c r="C786" s="2">
        <f>RSI!I786</f>
        <v>64.503819793013747</v>
      </c>
      <c r="D786" s="2">
        <f>MACD!E786</f>
        <v>-0.44618391464856444</v>
      </c>
      <c r="E786" s="2">
        <f>MACD!F786</f>
        <v>-0.3780905285480195</v>
      </c>
      <c r="F786" s="2">
        <f>'Moving Avg'!D786</f>
        <v>18.933140000000002</v>
      </c>
      <c r="G786" s="2">
        <f>'Moving Avg'!F786</f>
        <v>18.409510000000001</v>
      </c>
      <c r="H786" s="2">
        <f>'Moving Avg'!G786</f>
        <v>17.593478000000008</v>
      </c>
      <c r="I786" s="2">
        <f>'Moving Avg'!H786</f>
        <v>16.893306000000013</v>
      </c>
      <c r="J786" s="17" t="str">
        <f>OBV!F786</f>
        <v>BULLISH</v>
      </c>
      <c r="K786" s="17" t="str">
        <f>OBV!G786</f>
        <v>NEUTRAL</v>
      </c>
      <c r="L786" s="17" t="str">
        <f>OBV!H786</f>
        <v>NEUTRAL</v>
      </c>
      <c r="M786" s="19">
        <f t="shared" si="120"/>
        <v>25</v>
      </c>
      <c r="N786" s="19">
        <f t="shared" si="121"/>
        <v>100</v>
      </c>
      <c r="O786" s="19">
        <f t="shared" si="122"/>
        <v>50</v>
      </c>
      <c r="P786" s="19">
        <f t="shared" si="123"/>
        <v>49.5</v>
      </c>
      <c r="Q786" s="20">
        <f t="shared" si="124"/>
        <v>58.674999999999997</v>
      </c>
      <c r="R786" s="20">
        <f t="shared" si="125"/>
        <v>54.875</v>
      </c>
      <c r="S786" s="20">
        <f t="shared" si="126"/>
        <v>53.525000000000006</v>
      </c>
      <c r="T786" s="20">
        <f t="shared" si="127"/>
        <v>56.125</v>
      </c>
      <c r="U786" s="19">
        <f t="shared" si="128"/>
        <v>55.691666666666663</v>
      </c>
      <c r="V786" s="19">
        <f t="shared" si="129"/>
        <v>55.8</v>
      </c>
    </row>
    <row r="787" spans="1:22" ht="13.5" x14ac:dyDescent="0.25">
      <c r="A787" s="3">
        <f>RSI!A787</f>
        <v>43147</v>
      </c>
      <c r="B787" s="2">
        <f>RSI!B787</f>
        <v>18.9863</v>
      </c>
      <c r="C787" s="2">
        <f>RSI!I787</f>
        <v>64.503819793013747</v>
      </c>
      <c r="D787" s="2">
        <f>MACD!E787</f>
        <v>-0.45229198724280906</v>
      </c>
      <c r="E787" s="2">
        <f>MACD!F787</f>
        <v>-0.39293082028697746</v>
      </c>
      <c r="F787" s="2">
        <f>'Moving Avg'!D787</f>
        <v>19.016680000000001</v>
      </c>
      <c r="G787" s="2">
        <f>'Moving Avg'!F787</f>
        <v>18.456975000000007</v>
      </c>
      <c r="H787" s="2">
        <f>'Moving Avg'!G787</f>
        <v>17.628564000000008</v>
      </c>
      <c r="I787" s="2">
        <f>'Moving Avg'!H787</f>
        <v>16.918870500000015</v>
      </c>
      <c r="J787" s="17" t="str">
        <f>OBV!F787</f>
        <v>BULLISH</v>
      </c>
      <c r="K787" s="17" t="str">
        <f>OBV!G787</f>
        <v>NEUTRAL</v>
      </c>
      <c r="L787" s="17" t="str">
        <f>OBV!H787</f>
        <v>CONFIRMED BULLISH</v>
      </c>
      <c r="M787" s="19">
        <f t="shared" si="120"/>
        <v>25</v>
      </c>
      <c r="N787" s="19">
        <f t="shared" si="121"/>
        <v>100</v>
      </c>
      <c r="O787" s="19">
        <f t="shared" si="122"/>
        <v>50</v>
      </c>
      <c r="P787" s="19">
        <f t="shared" si="123"/>
        <v>83.5</v>
      </c>
      <c r="Q787" s="20">
        <f t="shared" si="124"/>
        <v>63.774999999999999</v>
      </c>
      <c r="R787" s="20">
        <f t="shared" si="125"/>
        <v>63.375</v>
      </c>
      <c r="S787" s="20">
        <f t="shared" si="126"/>
        <v>68.825000000000003</v>
      </c>
      <c r="T787" s="20">
        <f t="shared" si="127"/>
        <v>64.625</v>
      </c>
      <c r="U787" s="19">
        <f t="shared" si="128"/>
        <v>65.325000000000003</v>
      </c>
      <c r="V787" s="19">
        <f t="shared" si="129"/>
        <v>65.150000000000006</v>
      </c>
    </row>
    <row r="788" spans="1:22" ht="13.5" x14ac:dyDescent="0.25">
      <c r="A788" s="3">
        <f>RSI!A788</f>
        <v>43150</v>
      </c>
      <c r="B788" s="2">
        <f>RSI!B788</f>
        <v>18.910399999999999</v>
      </c>
      <c r="C788" s="2">
        <f>RSI!I788</f>
        <v>62.386939272038255</v>
      </c>
      <c r="D788" s="2">
        <f>MACD!E788</f>
        <v>-0.3623442721842558</v>
      </c>
      <c r="E788" s="2">
        <f>MACD!F788</f>
        <v>-0.3868135106664331</v>
      </c>
      <c r="F788" s="2">
        <f>'Moving Avg'!D788</f>
        <v>19.0015</v>
      </c>
      <c r="G788" s="2">
        <f>'Moving Avg'!F788</f>
        <v>18.513555000000004</v>
      </c>
      <c r="H788" s="2">
        <f>'Moving Avg'!G788</f>
        <v>17.663500000000006</v>
      </c>
      <c r="I788" s="2">
        <f>'Moving Avg'!H788</f>
        <v>16.944018500000016</v>
      </c>
      <c r="J788" s="17" t="str">
        <f>OBV!F788</f>
        <v>BEARISH</v>
      </c>
      <c r="K788" s="17" t="str">
        <f>OBV!G788</f>
        <v>NEUTRAL</v>
      </c>
      <c r="L788" s="17" t="str">
        <f>OBV!H788</f>
        <v>CONFIRMED BEARISH</v>
      </c>
      <c r="M788" s="19">
        <f t="shared" si="120"/>
        <v>25</v>
      </c>
      <c r="N788" s="19">
        <f t="shared" si="121"/>
        <v>0</v>
      </c>
      <c r="O788" s="19">
        <f t="shared" si="122"/>
        <v>50</v>
      </c>
      <c r="P788" s="19">
        <f t="shared" si="123"/>
        <v>16.5</v>
      </c>
      <c r="Q788" s="20">
        <f t="shared" si="124"/>
        <v>18.725000000000001</v>
      </c>
      <c r="R788" s="20">
        <f t="shared" si="125"/>
        <v>26.625</v>
      </c>
      <c r="S788" s="20">
        <f t="shared" si="126"/>
        <v>23.675000000000001</v>
      </c>
      <c r="T788" s="20">
        <f t="shared" si="127"/>
        <v>22.875</v>
      </c>
      <c r="U788" s="19">
        <f t="shared" si="128"/>
        <v>23.008333333333336</v>
      </c>
      <c r="V788" s="19">
        <f t="shared" si="129"/>
        <v>22.975000000000001</v>
      </c>
    </row>
    <row r="789" spans="1:22" ht="13.5" x14ac:dyDescent="0.25">
      <c r="A789" s="3">
        <f>RSI!A789</f>
        <v>43151</v>
      </c>
      <c r="B789" s="2">
        <f>RSI!B789</f>
        <v>18.910399999999999</v>
      </c>
      <c r="C789" s="2">
        <f>RSI!I789</f>
        <v>62.386939272038255</v>
      </c>
      <c r="D789" s="2">
        <f>MACD!E789</f>
        <v>-0.20768957494824392</v>
      </c>
      <c r="E789" s="2">
        <f>MACD!F789</f>
        <v>-0.35098872352279531</v>
      </c>
      <c r="F789" s="2">
        <f>'Moving Avg'!D789</f>
        <v>18.986319999999999</v>
      </c>
      <c r="G789" s="2">
        <f>'Moving Avg'!F789</f>
        <v>18.570135000000001</v>
      </c>
      <c r="H789" s="2">
        <f>'Moving Avg'!G789</f>
        <v>17.701474000000005</v>
      </c>
      <c r="I789" s="2">
        <f>'Moving Avg'!H789</f>
        <v>16.968428000000021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  <c r="M789" s="19">
        <f t="shared" si="120"/>
        <v>25</v>
      </c>
      <c r="N789" s="19">
        <f t="shared" si="121"/>
        <v>0</v>
      </c>
      <c r="O789" s="19">
        <f t="shared" si="122"/>
        <v>50</v>
      </c>
      <c r="P789" s="19">
        <f t="shared" si="123"/>
        <v>16.5</v>
      </c>
      <c r="Q789" s="20">
        <f t="shared" si="124"/>
        <v>18.725000000000001</v>
      </c>
      <c r="R789" s="20">
        <f t="shared" si="125"/>
        <v>26.625</v>
      </c>
      <c r="S789" s="20">
        <f t="shared" si="126"/>
        <v>23.675000000000001</v>
      </c>
      <c r="T789" s="20">
        <f t="shared" si="127"/>
        <v>22.875</v>
      </c>
      <c r="U789" s="19">
        <f t="shared" si="128"/>
        <v>23.008333333333336</v>
      </c>
      <c r="V789" s="19">
        <f t="shared" si="129"/>
        <v>22.975000000000001</v>
      </c>
    </row>
    <row r="790" spans="1:22" ht="13.5" x14ac:dyDescent="0.25">
      <c r="A790" s="3">
        <f>RSI!A790</f>
        <v>43152</v>
      </c>
      <c r="B790" s="2">
        <f>RSI!B790</f>
        <v>18.9635</v>
      </c>
      <c r="C790" s="2">
        <f>RSI!I790</f>
        <v>63.362509950106663</v>
      </c>
      <c r="D790" s="2">
        <f>MACD!E790</f>
        <v>-0.10713003067560223</v>
      </c>
      <c r="E790" s="2">
        <f>MACD!F790</f>
        <v>-0.30221698495335675</v>
      </c>
      <c r="F790" s="2">
        <f>'Moving Avg'!D790</f>
        <v>18.951379999999997</v>
      </c>
      <c r="G790" s="2">
        <f>'Moving Avg'!F790</f>
        <v>18.63165</v>
      </c>
      <c r="H790" s="2">
        <f>'Moving Avg'!G790</f>
        <v>17.740510000000004</v>
      </c>
      <c r="I790" s="2">
        <f>'Moving Avg'!H790</f>
        <v>16.99302950000002</v>
      </c>
      <c r="J790" s="17" t="str">
        <f>OBV!F790</f>
        <v>BEARISH</v>
      </c>
      <c r="K790" s="17" t="str">
        <f>OBV!G790</f>
        <v>NEUTRAL</v>
      </c>
      <c r="L790" s="17" t="str">
        <f>OBV!H790</f>
        <v>CONFIRMED BEARISH</v>
      </c>
      <c r="M790" s="19">
        <f t="shared" si="120"/>
        <v>25</v>
      </c>
      <c r="N790" s="19">
        <f t="shared" si="121"/>
        <v>0</v>
      </c>
      <c r="O790" s="19">
        <f t="shared" si="122"/>
        <v>50</v>
      </c>
      <c r="P790" s="19">
        <f t="shared" si="123"/>
        <v>16.5</v>
      </c>
      <c r="Q790" s="20">
        <f t="shared" si="124"/>
        <v>18.725000000000001</v>
      </c>
      <c r="R790" s="20">
        <f t="shared" si="125"/>
        <v>26.625</v>
      </c>
      <c r="S790" s="20">
        <f t="shared" si="126"/>
        <v>23.675000000000001</v>
      </c>
      <c r="T790" s="20">
        <f t="shared" si="127"/>
        <v>22.875</v>
      </c>
      <c r="U790" s="19">
        <f t="shared" si="128"/>
        <v>23.008333333333336</v>
      </c>
      <c r="V790" s="19">
        <f t="shared" si="129"/>
        <v>22.975000000000001</v>
      </c>
    </row>
    <row r="791" spans="1:22" ht="13.5" x14ac:dyDescent="0.25">
      <c r="A791" s="3">
        <f>RSI!A791</f>
        <v>43153</v>
      </c>
      <c r="B791" s="2">
        <f>RSI!B791</f>
        <v>19.138200000000001</v>
      </c>
      <c r="C791" s="2">
        <f>RSI!I791</f>
        <v>66.446031729217125</v>
      </c>
      <c r="D791" s="2">
        <f>MACD!E791</f>
        <v>-6.1442296209282432E-2</v>
      </c>
      <c r="E791" s="2">
        <f>MACD!F791</f>
        <v>-0.2540620472045419</v>
      </c>
      <c r="F791" s="2">
        <f>'Moving Avg'!D791</f>
        <v>18.981759999999998</v>
      </c>
      <c r="G791" s="2">
        <f>'Moving Avg'!F791</f>
        <v>18.699999999999996</v>
      </c>
      <c r="H791" s="2">
        <f>'Moving Avg'!G791</f>
        <v>17.785318000000004</v>
      </c>
      <c r="I791" s="2">
        <f>'Moving Avg'!H791</f>
        <v>17.018615000000018</v>
      </c>
      <c r="J791" s="17" t="str">
        <f>OBV!F791</f>
        <v>BULLISH</v>
      </c>
      <c r="K791" s="17" t="str">
        <f>OBV!G791</f>
        <v>NEUTRAL</v>
      </c>
      <c r="L791" s="17" t="str">
        <f>OBV!H791</f>
        <v>CONFIRMED BULLISH</v>
      </c>
      <c r="M791" s="19">
        <f t="shared" si="120"/>
        <v>25</v>
      </c>
      <c r="N791" s="19">
        <f t="shared" si="121"/>
        <v>0</v>
      </c>
      <c r="O791" s="19">
        <f t="shared" si="122"/>
        <v>50</v>
      </c>
      <c r="P791" s="19">
        <f t="shared" si="123"/>
        <v>83.5</v>
      </c>
      <c r="Q791" s="20">
        <f t="shared" si="124"/>
        <v>28.774999999999999</v>
      </c>
      <c r="R791" s="20">
        <f t="shared" si="125"/>
        <v>43.375</v>
      </c>
      <c r="S791" s="20">
        <f t="shared" si="126"/>
        <v>53.825000000000003</v>
      </c>
      <c r="T791" s="20">
        <f t="shared" si="127"/>
        <v>39.625</v>
      </c>
      <c r="U791" s="19">
        <f t="shared" si="128"/>
        <v>41.991666666666667</v>
      </c>
      <c r="V791" s="19">
        <f t="shared" si="129"/>
        <v>41.400000000000006</v>
      </c>
    </row>
    <row r="792" spans="1:22" ht="13.5" x14ac:dyDescent="0.25">
      <c r="A792" s="3">
        <f>RSI!A792</f>
        <v>43154</v>
      </c>
      <c r="B792" s="2">
        <f>RSI!B792</f>
        <v>19.7685</v>
      </c>
      <c r="C792" s="2">
        <f>RSI!I792</f>
        <v>74.714598622167031</v>
      </c>
      <c r="D792" s="2">
        <f>MACD!E792</f>
        <v>-0.13762834702673388</v>
      </c>
      <c r="E792" s="2">
        <f>MACD!F792</f>
        <v>-0.23077530716898031</v>
      </c>
      <c r="F792" s="2">
        <f>'Moving Avg'!D792</f>
        <v>19.138200000000001</v>
      </c>
      <c r="G792" s="2">
        <f>'Moving Avg'!F792</f>
        <v>18.799865000000004</v>
      </c>
      <c r="H792" s="2">
        <f>'Moving Avg'!G792</f>
        <v>17.841972000000002</v>
      </c>
      <c r="I792" s="2">
        <f>'Moving Avg'!H792</f>
        <v>17.047500000000017</v>
      </c>
      <c r="J792" s="17" t="str">
        <f>OBV!F792</f>
        <v>BULLISH</v>
      </c>
      <c r="K792" s="17" t="str">
        <f>OBV!G792</f>
        <v>STRONG</v>
      </c>
      <c r="L792" s="17" t="str">
        <f>OBV!H792</f>
        <v>CONFIRMED BULLISH</v>
      </c>
      <c r="M792" s="19">
        <f t="shared" si="120"/>
        <v>0</v>
      </c>
      <c r="N792" s="19">
        <f t="shared" si="121"/>
        <v>0</v>
      </c>
      <c r="O792" s="19">
        <f t="shared" si="122"/>
        <v>50</v>
      </c>
      <c r="P792" s="19">
        <f t="shared" si="123"/>
        <v>100</v>
      </c>
      <c r="Q792" s="20">
        <f t="shared" si="124"/>
        <v>22.5</v>
      </c>
      <c r="R792" s="20">
        <f t="shared" si="125"/>
        <v>42.5</v>
      </c>
      <c r="S792" s="20">
        <f t="shared" si="126"/>
        <v>57.5</v>
      </c>
      <c r="T792" s="20">
        <f t="shared" si="127"/>
        <v>37.5</v>
      </c>
      <c r="U792" s="19">
        <f t="shared" si="128"/>
        <v>40.833333333333336</v>
      </c>
      <c r="V792" s="19">
        <f t="shared" si="129"/>
        <v>40</v>
      </c>
    </row>
    <row r="793" spans="1:22" ht="13.5" x14ac:dyDescent="0.25">
      <c r="A793" s="3">
        <f>RSI!A793</f>
        <v>43157</v>
      </c>
      <c r="B793" s="2">
        <f>RSI!B793</f>
        <v>20.2774</v>
      </c>
      <c r="C793" s="2">
        <f>RSI!I793</f>
        <v>79.176414902647863</v>
      </c>
      <c r="D793" s="2">
        <f>MACD!E793</f>
        <v>-0.18285869057855919</v>
      </c>
      <c r="E793" s="2">
        <f>MACD!F793</f>
        <v>-0.22119198385089611</v>
      </c>
      <c r="F793" s="2">
        <f>'Moving Avg'!D793</f>
        <v>19.4116</v>
      </c>
      <c r="G793" s="2">
        <f>'Moving Avg'!F793</f>
        <v>18.909984999999999</v>
      </c>
      <c r="H793" s="2">
        <f>'Moving Avg'!G793</f>
        <v>17.911842</v>
      </c>
      <c r="I793" s="2">
        <f>'Moving Avg'!H793</f>
        <v>17.078929500000019</v>
      </c>
      <c r="J793" s="17" t="str">
        <f>OBV!F793</f>
        <v>BULLISH</v>
      </c>
      <c r="K793" s="17" t="str">
        <f>OBV!G793</f>
        <v>STRONG</v>
      </c>
      <c r="L793" s="17" t="str">
        <f>OBV!H793</f>
        <v>CONFIRMED BULLISH</v>
      </c>
      <c r="M793" s="19">
        <f t="shared" si="120"/>
        <v>0</v>
      </c>
      <c r="N793" s="19">
        <f t="shared" si="121"/>
        <v>0</v>
      </c>
      <c r="O793" s="19">
        <f t="shared" si="122"/>
        <v>50</v>
      </c>
      <c r="P793" s="19">
        <f t="shared" si="123"/>
        <v>100</v>
      </c>
      <c r="Q793" s="20">
        <f t="shared" si="124"/>
        <v>22.5</v>
      </c>
      <c r="R793" s="20">
        <f t="shared" si="125"/>
        <v>42.5</v>
      </c>
      <c r="S793" s="20">
        <f t="shared" si="126"/>
        <v>57.5</v>
      </c>
      <c r="T793" s="20">
        <f t="shared" si="127"/>
        <v>37.5</v>
      </c>
      <c r="U793" s="19">
        <f t="shared" si="128"/>
        <v>40.833333333333336</v>
      </c>
      <c r="V793" s="19">
        <f t="shared" si="129"/>
        <v>40</v>
      </c>
    </row>
    <row r="794" spans="1:22" ht="13.5" x14ac:dyDescent="0.25">
      <c r="A794" s="3">
        <f>RSI!A794</f>
        <v>43158</v>
      </c>
      <c r="B794" s="2">
        <f>RSI!B794</f>
        <v>20.049499999999998</v>
      </c>
      <c r="C794" s="2">
        <f>RSI!I794</f>
        <v>72.966812882860225</v>
      </c>
      <c r="D794" s="2">
        <f>MACD!E794</f>
        <v>-0.21404361853992171</v>
      </c>
      <c r="E794" s="2">
        <f>MACD!F794</f>
        <v>-0.21976231078870123</v>
      </c>
      <c r="F794" s="2">
        <f>'Moving Avg'!D794</f>
        <v>19.639419999999998</v>
      </c>
      <c r="G794" s="2">
        <f>'Moving Avg'!F794</f>
        <v>19.00909</v>
      </c>
      <c r="H794" s="2">
        <f>'Moving Avg'!G794</f>
        <v>17.978824000000003</v>
      </c>
      <c r="I794" s="2">
        <f>'Moving Avg'!H794</f>
        <v>17.109034500000018</v>
      </c>
      <c r="J794" s="17" t="str">
        <f>OBV!F794</f>
        <v>BULLISH</v>
      </c>
      <c r="K794" s="17" t="str">
        <f>OBV!G794</f>
        <v>STRONG</v>
      </c>
      <c r="L794" s="17" t="str">
        <f>OBV!H794</f>
        <v>CONFIRMED BULLISH</v>
      </c>
      <c r="M794" s="19">
        <f t="shared" si="120"/>
        <v>0</v>
      </c>
      <c r="N794" s="19">
        <f t="shared" si="121"/>
        <v>0</v>
      </c>
      <c r="O794" s="19">
        <f t="shared" si="122"/>
        <v>50</v>
      </c>
      <c r="P794" s="19">
        <f t="shared" si="123"/>
        <v>100</v>
      </c>
      <c r="Q794" s="20">
        <f t="shared" si="124"/>
        <v>22.5</v>
      </c>
      <c r="R794" s="20">
        <f t="shared" si="125"/>
        <v>42.5</v>
      </c>
      <c r="S794" s="20">
        <f t="shared" si="126"/>
        <v>57.5</v>
      </c>
      <c r="T794" s="20">
        <f t="shared" si="127"/>
        <v>37.5</v>
      </c>
      <c r="U794" s="19">
        <f t="shared" si="128"/>
        <v>40.833333333333336</v>
      </c>
      <c r="V794" s="19">
        <f t="shared" si="129"/>
        <v>40</v>
      </c>
    </row>
    <row r="795" spans="1:22" ht="13.5" x14ac:dyDescent="0.25">
      <c r="A795" s="3">
        <f>RSI!A795</f>
        <v>43159</v>
      </c>
      <c r="B795" s="2">
        <f>RSI!B795</f>
        <v>20.049499999999998</v>
      </c>
      <c r="C795" s="2">
        <f>RSI!I795</f>
        <v>72.966812882860225</v>
      </c>
      <c r="D795" s="2">
        <f>MACD!E795</f>
        <v>-0.22478401943796911</v>
      </c>
      <c r="E795" s="2">
        <f>MACD!F795</f>
        <v>-0.22076665251855482</v>
      </c>
      <c r="F795" s="2">
        <f>'Moving Avg'!D795</f>
        <v>19.856619999999999</v>
      </c>
      <c r="G795" s="2">
        <f>'Moving Avg'!F795</f>
        <v>19.105920000000005</v>
      </c>
      <c r="H795" s="2">
        <f>'Moving Avg'!G795</f>
        <v>18.046413999999999</v>
      </c>
      <c r="I795" s="2">
        <f>'Moving Avg'!H795</f>
        <v>17.139693500000018</v>
      </c>
      <c r="J795" s="17" t="str">
        <f>OBV!F795</f>
        <v>BULLISH</v>
      </c>
      <c r="K795" s="17" t="str">
        <f>OBV!G795</f>
        <v>STRONG</v>
      </c>
      <c r="L795" s="17" t="str">
        <f>OBV!H795</f>
        <v>CONFIRMED BULLISH</v>
      </c>
      <c r="M795" s="19">
        <f t="shared" si="120"/>
        <v>0</v>
      </c>
      <c r="N795" s="19">
        <f t="shared" si="121"/>
        <v>45</v>
      </c>
      <c r="O795" s="19">
        <f t="shared" si="122"/>
        <v>50</v>
      </c>
      <c r="P795" s="19">
        <f t="shared" si="123"/>
        <v>100</v>
      </c>
      <c r="Q795" s="20">
        <f t="shared" si="124"/>
        <v>38.25</v>
      </c>
      <c r="R795" s="20">
        <f t="shared" si="125"/>
        <v>51.5</v>
      </c>
      <c r="S795" s="20">
        <f t="shared" si="126"/>
        <v>64.25</v>
      </c>
      <c r="T795" s="20">
        <f t="shared" si="127"/>
        <v>48.75</v>
      </c>
      <c r="U795" s="19">
        <f t="shared" si="128"/>
        <v>51.333333333333336</v>
      </c>
      <c r="V795" s="19">
        <f t="shared" si="129"/>
        <v>50.6875</v>
      </c>
    </row>
    <row r="796" spans="1:22" ht="13.5" x14ac:dyDescent="0.25">
      <c r="A796" s="3">
        <f>RSI!A796</f>
        <v>43160</v>
      </c>
      <c r="B796" s="2">
        <f>RSI!B796</f>
        <v>19.753399999999999</v>
      </c>
      <c r="C796" s="2">
        <f>RSI!I796</f>
        <v>65.25517955558675</v>
      </c>
      <c r="D796" s="2">
        <f>MACD!E796</f>
        <v>-0.24245830482033881</v>
      </c>
      <c r="E796" s="2">
        <f>MACD!F796</f>
        <v>-0.22510498297891163</v>
      </c>
      <c r="F796" s="2">
        <f>'Moving Avg'!D796</f>
        <v>19.979659999999999</v>
      </c>
      <c r="G796" s="2">
        <f>'Moving Avg'!F796</f>
        <v>19.189840000000004</v>
      </c>
      <c r="H796" s="2">
        <f>'Moving Avg'!G796</f>
        <v>18.108234000000003</v>
      </c>
      <c r="I796" s="2">
        <f>'Moving Avg'!H796</f>
        <v>17.169056500000021</v>
      </c>
      <c r="J796" s="17" t="str">
        <f>OBV!F796</f>
        <v>BULLISH</v>
      </c>
      <c r="K796" s="17" t="str">
        <f>OBV!G796</f>
        <v>STRONG</v>
      </c>
      <c r="L796" s="17" t="str">
        <f>OBV!H796</f>
        <v>CONFIRMED BULLISH</v>
      </c>
      <c r="M796" s="19">
        <f t="shared" si="120"/>
        <v>25</v>
      </c>
      <c r="N796" s="19">
        <f t="shared" si="121"/>
        <v>45</v>
      </c>
      <c r="O796" s="19">
        <f t="shared" si="122"/>
        <v>50</v>
      </c>
      <c r="P796" s="19">
        <f t="shared" si="123"/>
        <v>100</v>
      </c>
      <c r="Q796" s="20">
        <f t="shared" si="124"/>
        <v>47</v>
      </c>
      <c r="R796" s="20">
        <f t="shared" si="125"/>
        <v>56.5</v>
      </c>
      <c r="S796" s="20">
        <f t="shared" si="126"/>
        <v>68</v>
      </c>
      <c r="T796" s="20">
        <f t="shared" si="127"/>
        <v>55</v>
      </c>
      <c r="U796" s="19">
        <f t="shared" si="128"/>
        <v>57.166666666666664</v>
      </c>
      <c r="V796" s="19">
        <f t="shared" si="129"/>
        <v>56.625</v>
      </c>
    </row>
    <row r="797" spans="1:22" ht="13.5" x14ac:dyDescent="0.25">
      <c r="A797" s="3">
        <f>RSI!A797</f>
        <v>43161</v>
      </c>
      <c r="B797" s="2">
        <f>RSI!B797</f>
        <v>19.745799999999999</v>
      </c>
      <c r="C797" s="2">
        <f>RSI!I797</f>
        <v>65.065102811967307</v>
      </c>
      <c r="D797" s="2">
        <f>MACD!E797</f>
        <v>-0.2617215391817922</v>
      </c>
      <c r="E797" s="2">
        <f>MACD!F797</f>
        <v>-0.23242829421948774</v>
      </c>
      <c r="F797" s="2">
        <f>'Moving Avg'!D797</f>
        <v>19.975119999999997</v>
      </c>
      <c r="G797" s="2">
        <f>'Moving Avg'!F797</f>
        <v>19.269585000000003</v>
      </c>
      <c r="H797" s="2">
        <f>'Moving Avg'!G797</f>
        <v>18.169902</v>
      </c>
      <c r="I797" s="2">
        <f>'Moving Avg'!H797</f>
        <v>17.198381500000018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  <c r="M797" s="19">
        <f t="shared" si="120"/>
        <v>25</v>
      </c>
      <c r="N797" s="19">
        <f t="shared" si="121"/>
        <v>100</v>
      </c>
      <c r="O797" s="19">
        <f t="shared" si="122"/>
        <v>50</v>
      </c>
      <c r="P797" s="19">
        <f t="shared" si="123"/>
        <v>16.5</v>
      </c>
      <c r="Q797" s="20">
        <f t="shared" si="124"/>
        <v>53.725000000000001</v>
      </c>
      <c r="R797" s="20">
        <f t="shared" si="125"/>
        <v>46.625</v>
      </c>
      <c r="S797" s="20">
        <f t="shared" si="126"/>
        <v>38.674999999999997</v>
      </c>
      <c r="T797" s="20">
        <f t="shared" si="127"/>
        <v>47.875</v>
      </c>
      <c r="U797" s="19">
        <f t="shared" si="128"/>
        <v>46.341666666666661</v>
      </c>
      <c r="V797" s="19">
        <f t="shared" si="129"/>
        <v>46.724999999999994</v>
      </c>
    </row>
    <row r="798" spans="1:22" ht="13.5" x14ac:dyDescent="0.25">
      <c r="A798" s="3">
        <f>RSI!A798</f>
        <v>43164</v>
      </c>
      <c r="B798" s="2">
        <f>RSI!B798</f>
        <v>19.745799999999999</v>
      </c>
      <c r="C798" s="2">
        <f>RSI!I798</f>
        <v>65.065102811967307</v>
      </c>
      <c r="D798" s="2">
        <f>MACD!E798</f>
        <v>-0.29416342890450764</v>
      </c>
      <c r="E798" s="2">
        <f>MACD!F798</f>
        <v>-0.24477532115649173</v>
      </c>
      <c r="F798" s="2">
        <f>'Moving Avg'!D798</f>
        <v>19.8688</v>
      </c>
      <c r="G798" s="2">
        <f>'Moving Avg'!F798</f>
        <v>19.318950000000001</v>
      </c>
      <c r="H798" s="2">
        <f>'Moving Avg'!G798</f>
        <v>18.225342000000001</v>
      </c>
      <c r="I798" s="2">
        <f>'Moving Avg'!H798</f>
        <v>17.228002000000018</v>
      </c>
      <c r="J798" s="17" t="str">
        <f>OBV!F798</f>
        <v>BEARISH</v>
      </c>
      <c r="K798" s="17" t="str">
        <f>OBV!G798</f>
        <v>WEAK</v>
      </c>
      <c r="L798" s="17" t="str">
        <f>OBV!H798</f>
        <v>CONFIRMED BEARISH</v>
      </c>
      <c r="M798" s="19">
        <f t="shared" si="120"/>
        <v>25</v>
      </c>
      <c r="N798" s="19">
        <f t="shared" si="121"/>
        <v>100</v>
      </c>
      <c r="O798" s="19">
        <f t="shared" si="122"/>
        <v>50</v>
      </c>
      <c r="P798" s="19">
        <f t="shared" si="123"/>
        <v>0</v>
      </c>
      <c r="Q798" s="20">
        <f t="shared" si="124"/>
        <v>51.25</v>
      </c>
      <c r="R798" s="20">
        <f t="shared" si="125"/>
        <v>42.5</v>
      </c>
      <c r="S798" s="20">
        <f t="shared" si="126"/>
        <v>31.25</v>
      </c>
      <c r="T798" s="20">
        <f t="shared" si="127"/>
        <v>43.75</v>
      </c>
      <c r="U798" s="19">
        <f t="shared" si="128"/>
        <v>41.666666666666664</v>
      </c>
      <c r="V798" s="19">
        <f t="shared" si="129"/>
        <v>42.1875</v>
      </c>
    </row>
    <row r="799" spans="1:22" ht="13.5" x14ac:dyDescent="0.25">
      <c r="A799" s="3">
        <f>RSI!A799</f>
        <v>43165</v>
      </c>
      <c r="B799" s="2">
        <f>RSI!B799</f>
        <v>20.034400000000002</v>
      </c>
      <c r="C799" s="2">
        <f>RSI!I799</f>
        <v>69.037090216502506</v>
      </c>
      <c r="D799" s="2">
        <f>MACD!E799</f>
        <v>-0.3471265797823655</v>
      </c>
      <c r="E799" s="2">
        <f>MACD!F799</f>
        <v>-0.2652455728816665</v>
      </c>
      <c r="F799" s="2">
        <f>'Moving Avg'!D799</f>
        <v>19.865780000000001</v>
      </c>
      <c r="G799" s="2">
        <f>'Moving Avg'!F799</f>
        <v>19.356165000000001</v>
      </c>
      <c r="H799" s="2">
        <f>'Moving Avg'!G799</f>
        <v>18.286554000000002</v>
      </c>
      <c r="I799" s="2">
        <f>'Moving Avg'!H799</f>
        <v>17.258031500000019</v>
      </c>
      <c r="J799" s="17" t="str">
        <f>OBV!F799</f>
        <v>BULLISH</v>
      </c>
      <c r="K799" s="17" t="str">
        <f>OBV!G799</f>
        <v>NEUTRAL</v>
      </c>
      <c r="L799" s="17" t="str">
        <f>OBV!H799</f>
        <v>BULLISH DIVERGENCE</v>
      </c>
      <c r="M799" s="19">
        <f t="shared" si="120"/>
        <v>25</v>
      </c>
      <c r="N799" s="19">
        <f t="shared" si="121"/>
        <v>100</v>
      </c>
      <c r="O799" s="19">
        <f t="shared" si="122"/>
        <v>50</v>
      </c>
      <c r="P799" s="19">
        <f t="shared" si="123"/>
        <v>66.5</v>
      </c>
      <c r="Q799" s="20">
        <f t="shared" si="124"/>
        <v>61.225000000000001</v>
      </c>
      <c r="R799" s="20">
        <f t="shared" si="125"/>
        <v>59.125</v>
      </c>
      <c r="S799" s="20">
        <f t="shared" si="126"/>
        <v>61.174999999999997</v>
      </c>
      <c r="T799" s="20">
        <f t="shared" si="127"/>
        <v>60.375</v>
      </c>
      <c r="U799" s="19">
        <f t="shared" si="128"/>
        <v>60.508333333333326</v>
      </c>
      <c r="V799" s="19">
        <f t="shared" si="129"/>
        <v>60.474999999999994</v>
      </c>
    </row>
    <row r="800" spans="1:22" ht="13.5" x14ac:dyDescent="0.25">
      <c r="A800" s="3">
        <f>RSI!A800</f>
        <v>43166</v>
      </c>
      <c r="B800" s="2">
        <f>RSI!B800</f>
        <v>20.057099999999998</v>
      </c>
      <c r="C800" s="2">
        <f>RSI!I800</f>
        <v>69.33244348496676</v>
      </c>
      <c r="D800" s="2">
        <f>MACD!E800</f>
        <v>-0.39098743497405408</v>
      </c>
      <c r="E800" s="2">
        <f>MACD!F800</f>
        <v>-0.29039394530014406</v>
      </c>
      <c r="F800" s="2">
        <f>'Moving Avg'!D800</f>
        <v>19.8673</v>
      </c>
      <c r="G800" s="2">
        <f>'Moving Avg'!F800</f>
        <v>19.40211</v>
      </c>
      <c r="H800" s="2">
        <f>'Moving Avg'!G800</f>
        <v>18.348220000000001</v>
      </c>
      <c r="I800" s="2">
        <f>'Moving Avg'!H800</f>
        <v>17.288174500000022</v>
      </c>
      <c r="J800" s="17" t="str">
        <f>OBV!F800</f>
        <v>BULLISH</v>
      </c>
      <c r="K800" s="17" t="str">
        <f>OBV!G800</f>
        <v>STRONG</v>
      </c>
      <c r="L800" s="17" t="str">
        <f>OBV!H800</f>
        <v>CONFIRMED BULLISH</v>
      </c>
      <c r="M800" s="19">
        <f t="shared" si="120"/>
        <v>25</v>
      </c>
      <c r="N800" s="19">
        <f t="shared" si="121"/>
        <v>100</v>
      </c>
      <c r="O800" s="19">
        <f t="shared" si="122"/>
        <v>50</v>
      </c>
      <c r="P800" s="19">
        <f t="shared" si="123"/>
        <v>100</v>
      </c>
      <c r="Q800" s="20">
        <f t="shared" si="124"/>
        <v>66.25</v>
      </c>
      <c r="R800" s="20">
        <f t="shared" si="125"/>
        <v>67.5</v>
      </c>
      <c r="S800" s="20">
        <f t="shared" si="126"/>
        <v>76.25</v>
      </c>
      <c r="T800" s="20">
        <f t="shared" si="127"/>
        <v>68.75</v>
      </c>
      <c r="U800" s="19">
        <f t="shared" si="128"/>
        <v>70</v>
      </c>
      <c r="V800" s="19">
        <f t="shared" si="129"/>
        <v>69.6875</v>
      </c>
    </row>
    <row r="801" spans="1:22" ht="13.5" x14ac:dyDescent="0.25">
      <c r="A801" s="3">
        <f>RSI!A801</f>
        <v>43167</v>
      </c>
      <c r="B801" s="2">
        <f>RSI!B801</f>
        <v>19.973600000000001</v>
      </c>
      <c r="C801" s="2">
        <f>RSI!I801</f>
        <v>66.807954442047119</v>
      </c>
      <c r="D801" s="2">
        <f>MACD!E801</f>
        <v>-0.40029622539518783</v>
      </c>
      <c r="E801" s="2">
        <f>MACD!F801</f>
        <v>-0.31237440131915284</v>
      </c>
      <c r="F801" s="2">
        <f>'Moving Avg'!D801</f>
        <v>19.911340000000003</v>
      </c>
      <c r="G801" s="2">
        <f>'Moving Avg'!F801</f>
        <v>19.451474999999995</v>
      </c>
      <c r="H801" s="2">
        <f>'Moving Avg'!G801</f>
        <v>18.409736000000002</v>
      </c>
      <c r="I801" s="2">
        <f>'Moving Avg'!H801</f>
        <v>17.318491000000019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  <c r="M801" s="19">
        <f t="shared" si="120"/>
        <v>25</v>
      </c>
      <c r="N801" s="19">
        <f t="shared" si="121"/>
        <v>100</v>
      </c>
      <c r="O801" s="19">
        <f t="shared" si="122"/>
        <v>50</v>
      </c>
      <c r="P801" s="19">
        <f t="shared" si="123"/>
        <v>100</v>
      </c>
      <c r="Q801" s="20">
        <f t="shared" si="124"/>
        <v>66.25</v>
      </c>
      <c r="R801" s="20">
        <f t="shared" si="125"/>
        <v>67.5</v>
      </c>
      <c r="S801" s="20">
        <f t="shared" si="126"/>
        <v>76.25</v>
      </c>
      <c r="T801" s="20">
        <f t="shared" si="127"/>
        <v>68.75</v>
      </c>
      <c r="U801" s="19">
        <f t="shared" si="128"/>
        <v>70</v>
      </c>
      <c r="V801" s="19">
        <f t="shared" si="129"/>
        <v>69.6875</v>
      </c>
    </row>
    <row r="802" spans="1:22" ht="13.5" x14ac:dyDescent="0.25">
      <c r="A802" s="3">
        <f>RSI!A802</f>
        <v>43168</v>
      </c>
      <c r="B802" s="2">
        <f>RSI!B802</f>
        <v>19.973600000000001</v>
      </c>
      <c r="C802" s="2">
        <f>RSI!I802</f>
        <v>66.807954442047119</v>
      </c>
      <c r="D802" s="2">
        <f>MACD!E802</f>
        <v>-0.31557865406821151</v>
      </c>
      <c r="E802" s="2">
        <f>MACD!F802</f>
        <v>-0.31301525186896462</v>
      </c>
      <c r="F802" s="2">
        <f>'Moving Avg'!D802</f>
        <v>19.956900000000001</v>
      </c>
      <c r="G802" s="2">
        <f>'Moving Avg'!F802</f>
        <v>19.521724999999996</v>
      </c>
      <c r="H802" s="2">
        <f>'Moving Avg'!G802</f>
        <v>18.468974000000003</v>
      </c>
      <c r="I802" s="2">
        <f>'Moving Avg'!H802</f>
        <v>17.348216500000017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  <c r="M802" s="19">
        <f t="shared" si="120"/>
        <v>25</v>
      </c>
      <c r="N802" s="19">
        <f t="shared" si="121"/>
        <v>45</v>
      </c>
      <c r="O802" s="19">
        <f t="shared" si="122"/>
        <v>50</v>
      </c>
      <c r="P802" s="19">
        <f t="shared" si="123"/>
        <v>100</v>
      </c>
      <c r="Q802" s="20">
        <f t="shared" si="124"/>
        <v>47</v>
      </c>
      <c r="R802" s="20">
        <f t="shared" si="125"/>
        <v>56.5</v>
      </c>
      <c r="S802" s="20">
        <f t="shared" si="126"/>
        <v>68</v>
      </c>
      <c r="T802" s="20">
        <f t="shared" si="127"/>
        <v>55</v>
      </c>
      <c r="U802" s="19">
        <f t="shared" si="128"/>
        <v>57.166666666666664</v>
      </c>
      <c r="V802" s="19">
        <f t="shared" si="129"/>
        <v>56.625</v>
      </c>
    </row>
    <row r="803" spans="1:22" ht="13.5" x14ac:dyDescent="0.25">
      <c r="A803" s="3">
        <f>RSI!A803</f>
        <v>43171</v>
      </c>
      <c r="B803" s="2">
        <f>RSI!B803</f>
        <v>19.973600000000001</v>
      </c>
      <c r="C803" s="2">
        <f>RSI!I803</f>
        <v>66.807954442047105</v>
      </c>
      <c r="D803" s="2">
        <f>MACD!E803</f>
        <v>-0.1696531648055597</v>
      </c>
      <c r="E803" s="2">
        <f>MACD!F803</f>
        <v>-0.28434283445628361</v>
      </c>
      <c r="F803" s="2">
        <f>'Moving Avg'!D803</f>
        <v>20.002460000000003</v>
      </c>
      <c r="G803" s="2">
        <f>'Moving Avg'!F803</f>
        <v>19.571089999999991</v>
      </c>
      <c r="H803" s="2">
        <f>'Moving Avg'!G803</f>
        <v>18.525326000000003</v>
      </c>
      <c r="I803" s="2">
        <f>'Moving Avg'!H803</f>
        <v>17.377462500000018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  <c r="M803" s="19">
        <f t="shared" si="120"/>
        <v>25</v>
      </c>
      <c r="N803" s="19">
        <f t="shared" si="121"/>
        <v>0</v>
      </c>
      <c r="O803" s="19">
        <f t="shared" si="122"/>
        <v>50</v>
      </c>
      <c r="P803" s="19">
        <f t="shared" si="123"/>
        <v>100</v>
      </c>
      <c r="Q803" s="20">
        <f t="shared" si="124"/>
        <v>31.25</v>
      </c>
      <c r="R803" s="20">
        <f t="shared" si="125"/>
        <v>47.5</v>
      </c>
      <c r="S803" s="20">
        <f t="shared" si="126"/>
        <v>61.25</v>
      </c>
      <c r="T803" s="20">
        <f t="shared" si="127"/>
        <v>43.75</v>
      </c>
      <c r="U803" s="19">
        <f t="shared" si="128"/>
        <v>46.666666666666664</v>
      </c>
      <c r="V803" s="19">
        <f t="shared" si="129"/>
        <v>45.9375</v>
      </c>
    </row>
    <row r="804" spans="1:22" ht="13.5" x14ac:dyDescent="0.25">
      <c r="A804" s="3">
        <f>RSI!A804</f>
        <v>43172</v>
      </c>
      <c r="B804" s="2">
        <f>RSI!B804</f>
        <v>19.935600000000001</v>
      </c>
      <c r="C804" s="2">
        <f>RSI!I804</f>
        <v>65.453326962182373</v>
      </c>
      <c r="D804" s="2">
        <f>MACD!E804</f>
        <v>-8.2175323761536134E-2</v>
      </c>
      <c r="E804" s="2">
        <f>MACD!F804</f>
        <v>-0.24390933231733411</v>
      </c>
      <c r="F804" s="2">
        <f>'Moving Avg'!D804</f>
        <v>19.982700000000001</v>
      </c>
      <c r="G804" s="2">
        <f>'Moving Avg'!F804</f>
        <v>19.618554999999994</v>
      </c>
      <c r="H804" s="2">
        <f>'Moving Avg'!G804</f>
        <v>18.589728000000004</v>
      </c>
      <c r="I804" s="2">
        <f>'Moving Avg'!H804</f>
        <v>17.406297000000016</v>
      </c>
      <c r="J804" s="17" t="str">
        <f>OBV!F804</f>
        <v>BULLISH</v>
      </c>
      <c r="K804" s="17" t="str">
        <f>OBV!G804</f>
        <v>NEUTRAL</v>
      </c>
      <c r="L804" s="17" t="str">
        <f>OBV!H804</f>
        <v>BULLISH DIVERGENCE</v>
      </c>
      <c r="M804" s="19">
        <f t="shared" si="120"/>
        <v>25</v>
      </c>
      <c r="N804" s="19">
        <f t="shared" si="121"/>
        <v>0</v>
      </c>
      <c r="O804" s="19">
        <f t="shared" si="122"/>
        <v>50</v>
      </c>
      <c r="P804" s="19">
        <f t="shared" si="123"/>
        <v>66.5</v>
      </c>
      <c r="Q804" s="20">
        <f t="shared" si="124"/>
        <v>26.225000000000001</v>
      </c>
      <c r="R804" s="20">
        <f t="shared" si="125"/>
        <v>39.125</v>
      </c>
      <c r="S804" s="20">
        <f t="shared" si="126"/>
        <v>46.174999999999997</v>
      </c>
      <c r="T804" s="20">
        <f t="shared" si="127"/>
        <v>35.375</v>
      </c>
      <c r="U804" s="19">
        <f t="shared" si="128"/>
        <v>37.174999999999997</v>
      </c>
      <c r="V804" s="19">
        <f t="shared" si="129"/>
        <v>36.724999999999994</v>
      </c>
    </row>
    <row r="805" spans="1:22" ht="13.5" x14ac:dyDescent="0.25">
      <c r="A805" s="3">
        <f>RSI!A805</f>
        <v>43173</v>
      </c>
      <c r="B805" s="2">
        <f>RSI!B805</f>
        <v>19.905200000000001</v>
      </c>
      <c r="C805" s="2">
        <f>RSI!I805</f>
        <v>64.329558224506144</v>
      </c>
      <c r="D805" s="2">
        <f>MACD!E805</f>
        <v>-9.152225236885414E-3</v>
      </c>
      <c r="E805" s="2">
        <f>MACD!F805</f>
        <v>-0.1969579109012444</v>
      </c>
      <c r="F805" s="2">
        <f>'Moving Avg'!D805</f>
        <v>19.952320000000004</v>
      </c>
      <c r="G805" s="2">
        <f>'Moving Avg'!F805</f>
        <v>19.656904999999995</v>
      </c>
      <c r="H805" s="2">
        <f>'Moving Avg'!G805</f>
        <v>18.652154000000003</v>
      </c>
      <c r="I805" s="2">
        <f>'Moving Avg'!H805</f>
        <v>17.435311500000015</v>
      </c>
      <c r="J805" s="17" t="str">
        <f>OBV!F805</f>
        <v>BEARISH</v>
      </c>
      <c r="K805" s="17" t="str">
        <f>OBV!G805</f>
        <v>NEUTRAL</v>
      </c>
      <c r="L805" s="17" t="str">
        <f>OBV!H805</f>
        <v>CONFIRMED BEARISH</v>
      </c>
      <c r="M805" s="19">
        <f t="shared" si="120"/>
        <v>25</v>
      </c>
      <c r="N805" s="19">
        <f t="shared" si="121"/>
        <v>0</v>
      </c>
      <c r="O805" s="19">
        <f t="shared" si="122"/>
        <v>50</v>
      </c>
      <c r="P805" s="19">
        <f t="shared" si="123"/>
        <v>16.5</v>
      </c>
      <c r="Q805" s="20">
        <f t="shared" si="124"/>
        <v>18.725000000000001</v>
      </c>
      <c r="R805" s="20">
        <f t="shared" si="125"/>
        <v>26.625</v>
      </c>
      <c r="S805" s="20">
        <f t="shared" si="126"/>
        <v>23.675000000000001</v>
      </c>
      <c r="T805" s="20">
        <f t="shared" si="127"/>
        <v>22.875</v>
      </c>
      <c r="U805" s="19">
        <f t="shared" si="128"/>
        <v>23.008333333333336</v>
      </c>
      <c r="V805" s="19">
        <f t="shared" si="129"/>
        <v>22.975000000000001</v>
      </c>
    </row>
    <row r="806" spans="1:22" ht="13.5" x14ac:dyDescent="0.25">
      <c r="A806" s="3">
        <f>RSI!A806</f>
        <v>43174</v>
      </c>
      <c r="B806" s="2">
        <f>RSI!B806</f>
        <v>19.943200000000001</v>
      </c>
      <c r="C806" s="2">
        <f>RSI!I806</f>
        <v>65.135354344354198</v>
      </c>
      <c r="D806" s="2">
        <f>MACD!E806</f>
        <v>1.4396864304302426E-3</v>
      </c>
      <c r="E806" s="2">
        <f>MACD!F806</f>
        <v>-0.15727839143490946</v>
      </c>
      <c r="F806" s="2">
        <f>'Moving Avg'!D806</f>
        <v>19.946240000000003</v>
      </c>
      <c r="G806" s="2">
        <f>'Moving Avg'!F806</f>
        <v>19.704749999999997</v>
      </c>
      <c r="H806" s="2">
        <f>'Moving Avg'!G806</f>
        <v>18.716858000000006</v>
      </c>
      <c r="I806" s="2">
        <f>'Moving Avg'!H806</f>
        <v>17.464516000000014</v>
      </c>
      <c r="J806" s="17" t="str">
        <f>OBV!F806</f>
        <v>BEARISH</v>
      </c>
      <c r="K806" s="17" t="str">
        <f>OBV!G806</f>
        <v>NEUTRAL</v>
      </c>
      <c r="L806" s="17" t="str">
        <f>OBV!H806</f>
        <v>CONFIRMED BEARISH</v>
      </c>
      <c r="M806" s="19">
        <f t="shared" si="120"/>
        <v>25</v>
      </c>
      <c r="N806" s="19">
        <f t="shared" si="121"/>
        <v>0</v>
      </c>
      <c r="O806" s="19">
        <f t="shared" si="122"/>
        <v>50</v>
      </c>
      <c r="P806" s="19">
        <f t="shared" si="123"/>
        <v>16.5</v>
      </c>
      <c r="Q806" s="20">
        <f t="shared" si="124"/>
        <v>18.725000000000001</v>
      </c>
      <c r="R806" s="20">
        <f t="shared" si="125"/>
        <v>26.625</v>
      </c>
      <c r="S806" s="20">
        <f t="shared" si="126"/>
        <v>23.675000000000001</v>
      </c>
      <c r="T806" s="20">
        <f t="shared" si="127"/>
        <v>22.875</v>
      </c>
      <c r="U806" s="19">
        <f t="shared" si="128"/>
        <v>23.008333333333336</v>
      </c>
      <c r="V806" s="19">
        <f t="shared" si="129"/>
        <v>22.975000000000001</v>
      </c>
    </row>
    <row r="807" spans="1:22" ht="13.5" x14ac:dyDescent="0.25">
      <c r="A807" s="3">
        <f>RSI!A807</f>
        <v>43175</v>
      </c>
      <c r="B807" s="2">
        <f>RSI!B807</f>
        <v>20.072299999999998</v>
      </c>
      <c r="C807" s="2">
        <f>RSI!I807</f>
        <v>67.796944000198579</v>
      </c>
      <c r="D807" s="2">
        <f>MACD!E807</f>
        <v>-3.1733706556416053E-3</v>
      </c>
      <c r="E807" s="2">
        <f>MACD!F807</f>
        <v>-0.12645738727905589</v>
      </c>
      <c r="F807" s="2">
        <f>'Moving Avg'!D807</f>
        <v>19.965979999999998</v>
      </c>
      <c r="G807" s="2">
        <f>'Moving Avg'!F807</f>
        <v>19.759049999999995</v>
      </c>
      <c r="H807" s="2">
        <f>'Moving Avg'!G807</f>
        <v>18.784144000000005</v>
      </c>
      <c r="I807" s="2">
        <f>'Moving Avg'!H807</f>
        <v>17.494366000000014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  <c r="M807" s="19">
        <f t="shared" si="120"/>
        <v>25</v>
      </c>
      <c r="N807" s="19">
        <f t="shared" si="121"/>
        <v>0</v>
      </c>
      <c r="O807" s="19">
        <f t="shared" si="122"/>
        <v>50</v>
      </c>
      <c r="P807" s="19">
        <f t="shared" si="123"/>
        <v>83.5</v>
      </c>
      <c r="Q807" s="20">
        <f t="shared" si="124"/>
        <v>28.774999999999999</v>
      </c>
      <c r="R807" s="20">
        <f t="shared" si="125"/>
        <v>43.375</v>
      </c>
      <c r="S807" s="20">
        <f t="shared" si="126"/>
        <v>53.825000000000003</v>
      </c>
      <c r="T807" s="20">
        <f t="shared" si="127"/>
        <v>39.625</v>
      </c>
      <c r="U807" s="19">
        <f t="shared" si="128"/>
        <v>41.991666666666667</v>
      </c>
      <c r="V807" s="19">
        <f t="shared" si="129"/>
        <v>41.400000000000006</v>
      </c>
    </row>
    <row r="808" spans="1:22" ht="13.5" x14ac:dyDescent="0.25">
      <c r="A808" s="3">
        <f>RSI!A808</f>
        <v>43178</v>
      </c>
      <c r="B808" s="2">
        <f>RSI!B808</f>
        <v>20.049499999999998</v>
      </c>
      <c r="C808" s="2">
        <f>RSI!I808</f>
        <v>66.826659960228483</v>
      </c>
      <c r="D808" s="2">
        <f>MACD!E808</f>
        <v>-8.7833342341241405E-3</v>
      </c>
      <c r="E808" s="2">
        <f>MACD!F808</f>
        <v>-0.10292257667006954</v>
      </c>
      <c r="F808" s="2">
        <f>'Moving Avg'!D808</f>
        <v>19.981159999999999</v>
      </c>
      <c r="G808" s="2">
        <f>'Moving Avg'!F808</f>
        <v>19.816004999999997</v>
      </c>
      <c r="H808" s="2">
        <f>'Moving Avg'!G808</f>
        <v>18.844292000000003</v>
      </c>
      <c r="I808" s="2">
        <f>'Moving Avg'!H808</f>
        <v>17.524102000000013</v>
      </c>
      <c r="J808" s="17" t="str">
        <f>OBV!F808</f>
        <v>BEARISH</v>
      </c>
      <c r="K808" s="17" t="str">
        <f>OBV!G808</f>
        <v>NEUTRAL</v>
      </c>
      <c r="L808" s="17" t="str">
        <f>OBV!H808</f>
        <v>BEARISH DIVERGENCE</v>
      </c>
      <c r="M808" s="19">
        <f t="shared" si="120"/>
        <v>25</v>
      </c>
      <c r="N808" s="19">
        <f t="shared" si="121"/>
        <v>0</v>
      </c>
      <c r="O808" s="19">
        <f t="shared" si="122"/>
        <v>50</v>
      </c>
      <c r="P808" s="19">
        <f t="shared" si="123"/>
        <v>16.5</v>
      </c>
      <c r="Q808" s="20">
        <f t="shared" si="124"/>
        <v>18.725000000000001</v>
      </c>
      <c r="R808" s="20">
        <f t="shared" si="125"/>
        <v>26.625</v>
      </c>
      <c r="S808" s="20">
        <f t="shared" si="126"/>
        <v>23.675000000000001</v>
      </c>
      <c r="T808" s="20">
        <f t="shared" si="127"/>
        <v>22.875</v>
      </c>
      <c r="U808" s="19">
        <f t="shared" si="128"/>
        <v>23.008333333333336</v>
      </c>
      <c r="V808" s="19">
        <f t="shared" si="129"/>
        <v>22.975000000000001</v>
      </c>
    </row>
    <row r="809" spans="1:22" ht="13.5" x14ac:dyDescent="0.25">
      <c r="A809" s="3">
        <f>RSI!A809</f>
        <v>43180</v>
      </c>
      <c r="B809" s="2">
        <f>RSI!B809</f>
        <v>20.041899999999998</v>
      </c>
      <c r="C809" s="2">
        <f>RSI!I809</f>
        <v>66.485092511619627</v>
      </c>
      <c r="D809" s="2">
        <f>MACD!E809</f>
        <v>2.8423484434974E-2</v>
      </c>
      <c r="E809" s="2">
        <f>MACD!F809</f>
        <v>-7.6653364449060846E-2</v>
      </c>
      <c r="F809" s="2">
        <f>'Moving Avg'!D809</f>
        <v>20.002419999999997</v>
      </c>
      <c r="G809" s="2">
        <f>'Moving Avg'!F809</f>
        <v>19.872579999999999</v>
      </c>
      <c r="H809" s="2">
        <f>'Moving Avg'!G809</f>
        <v>18.904896000000004</v>
      </c>
      <c r="I809" s="2">
        <f>'Moving Avg'!H809</f>
        <v>17.553800000000013</v>
      </c>
      <c r="J809" s="17" t="str">
        <f>OBV!F809</f>
        <v>BEARISH</v>
      </c>
      <c r="K809" s="17" t="str">
        <f>OBV!G809</f>
        <v>NEUTRAL</v>
      </c>
      <c r="L809" s="17" t="str">
        <f>OBV!H809</f>
        <v>BEARISH DIVERGENCE</v>
      </c>
      <c r="M809" s="19">
        <f t="shared" si="120"/>
        <v>25</v>
      </c>
      <c r="N809" s="19">
        <f t="shared" si="121"/>
        <v>0</v>
      </c>
      <c r="O809" s="19">
        <f t="shared" si="122"/>
        <v>50</v>
      </c>
      <c r="P809" s="19">
        <f t="shared" si="123"/>
        <v>16.5</v>
      </c>
      <c r="Q809" s="20">
        <f t="shared" si="124"/>
        <v>18.725000000000001</v>
      </c>
      <c r="R809" s="20">
        <f t="shared" si="125"/>
        <v>26.625</v>
      </c>
      <c r="S809" s="20">
        <f t="shared" si="126"/>
        <v>23.675000000000001</v>
      </c>
      <c r="T809" s="20">
        <f t="shared" si="127"/>
        <v>22.875</v>
      </c>
      <c r="U809" s="19">
        <f t="shared" si="128"/>
        <v>23.008333333333336</v>
      </c>
      <c r="V809" s="19">
        <f t="shared" si="129"/>
        <v>22.975000000000001</v>
      </c>
    </row>
    <row r="810" spans="1:22" ht="13.5" x14ac:dyDescent="0.25">
      <c r="A810" s="3">
        <f>RSI!A810</f>
        <v>43181</v>
      </c>
      <c r="B810" s="2">
        <f>RSI!B810</f>
        <v>20.049499999999998</v>
      </c>
      <c r="C810" s="2">
        <f>RSI!I810</f>
        <v>66.668562674088804</v>
      </c>
      <c r="D810" s="2">
        <f>MACD!E810</f>
        <v>6.0094086133727131E-2</v>
      </c>
      <c r="E810" s="2">
        <f>MACD!F810</f>
        <v>-4.9303874332503252E-2</v>
      </c>
      <c r="F810" s="2">
        <f>'Moving Avg'!D810</f>
        <v>20.031279999999999</v>
      </c>
      <c r="G810" s="2">
        <f>'Moving Avg'!F810</f>
        <v>19.926880000000001</v>
      </c>
      <c r="H810" s="2">
        <f>'Moving Avg'!G810</f>
        <v>18.965652000000002</v>
      </c>
      <c r="I810" s="2">
        <f>'Moving Avg'!H810</f>
        <v>17.583167000000014</v>
      </c>
      <c r="J810" s="17" t="str">
        <f>OBV!F810</f>
        <v>BULLISH</v>
      </c>
      <c r="K810" s="17" t="str">
        <f>OBV!G810</f>
        <v>NEUTRAL</v>
      </c>
      <c r="L810" s="17" t="str">
        <f>OBV!H810</f>
        <v>CONFIRMED BULLISH</v>
      </c>
      <c r="M810" s="19">
        <f t="shared" si="120"/>
        <v>25</v>
      </c>
      <c r="N810" s="19">
        <f t="shared" si="121"/>
        <v>0</v>
      </c>
      <c r="O810" s="19">
        <f t="shared" si="122"/>
        <v>50</v>
      </c>
      <c r="P810" s="19">
        <f t="shared" si="123"/>
        <v>83.5</v>
      </c>
      <c r="Q810" s="20">
        <f t="shared" si="124"/>
        <v>28.774999999999999</v>
      </c>
      <c r="R810" s="20">
        <f t="shared" si="125"/>
        <v>43.375</v>
      </c>
      <c r="S810" s="20">
        <f t="shared" si="126"/>
        <v>53.825000000000003</v>
      </c>
      <c r="T810" s="20">
        <f t="shared" si="127"/>
        <v>39.625</v>
      </c>
      <c r="U810" s="19">
        <f t="shared" si="128"/>
        <v>41.991666666666667</v>
      </c>
      <c r="V810" s="19">
        <f t="shared" si="129"/>
        <v>41.400000000000006</v>
      </c>
    </row>
    <row r="811" spans="1:22" ht="13.5" x14ac:dyDescent="0.25">
      <c r="A811" s="3">
        <f>RSI!A811</f>
        <v>43182</v>
      </c>
      <c r="B811" s="2">
        <f>RSI!B811</f>
        <v>19.973600000000001</v>
      </c>
      <c r="C811" s="2">
        <f>RSI!I811</f>
        <v>62.961617488891228</v>
      </c>
      <c r="D811" s="2">
        <f>MACD!E811</f>
        <v>7.7085080785071369E-2</v>
      </c>
      <c r="E811" s="2">
        <f>MACD!F811</f>
        <v>-2.4026083308988332E-2</v>
      </c>
      <c r="F811" s="2">
        <f>'Moving Avg'!D811</f>
        <v>20.03736</v>
      </c>
      <c r="G811" s="2">
        <f>'Moving Avg'!F811</f>
        <v>19.96865</v>
      </c>
      <c r="H811" s="2">
        <f>'Moving Avg'!G811</f>
        <v>19.020332000000007</v>
      </c>
      <c r="I811" s="2">
        <f>'Moving Avg'!H811</f>
        <v>17.612080500000012</v>
      </c>
      <c r="J811" s="17" t="str">
        <f>OBV!F811</f>
        <v>BULLISH</v>
      </c>
      <c r="K811" s="17" t="str">
        <f>OBV!G811</f>
        <v>NEUTRAL</v>
      </c>
      <c r="L811" s="17" t="str">
        <f>OBV!H811</f>
        <v>CONFIRMED BULLISH</v>
      </c>
      <c r="M811" s="19">
        <f t="shared" si="120"/>
        <v>25</v>
      </c>
      <c r="N811" s="19">
        <f t="shared" si="121"/>
        <v>0</v>
      </c>
      <c r="O811" s="19">
        <f t="shared" si="122"/>
        <v>50</v>
      </c>
      <c r="P811" s="19">
        <f t="shared" si="123"/>
        <v>83.5</v>
      </c>
      <c r="Q811" s="20">
        <f t="shared" si="124"/>
        <v>28.774999999999999</v>
      </c>
      <c r="R811" s="20">
        <f t="shared" si="125"/>
        <v>43.375</v>
      </c>
      <c r="S811" s="20">
        <f t="shared" si="126"/>
        <v>53.825000000000003</v>
      </c>
      <c r="T811" s="20">
        <f t="shared" si="127"/>
        <v>39.625</v>
      </c>
      <c r="U811" s="19">
        <f t="shared" si="128"/>
        <v>41.991666666666667</v>
      </c>
      <c r="V811" s="19">
        <f t="shared" si="129"/>
        <v>41.400000000000006</v>
      </c>
    </row>
    <row r="812" spans="1:22" ht="13.5" x14ac:dyDescent="0.25">
      <c r="A812" s="3">
        <f>RSI!A812</f>
        <v>43185</v>
      </c>
      <c r="B812" s="2">
        <f>RSI!B812</f>
        <v>19.966000000000001</v>
      </c>
      <c r="C812" s="2">
        <f>RSI!I812</f>
        <v>62.586358370168568</v>
      </c>
      <c r="D812" s="2">
        <f>MACD!E812</f>
        <v>9.0081614135439025E-2</v>
      </c>
      <c r="E812" s="2">
        <f>MACD!F812</f>
        <v>-1.2045438201028595E-3</v>
      </c>
      <c r="F812" s="2">
        <f>'Moving Avg'!D812</f>
        <v>20.016100000000002</v>
      </c>
      <c r="G812" s="2">
        <f>'Moving Avg'!F812</f>
        <v>19.978524999999998</v>
      </c>
      <c r="H812" s="2">
        <f>'Moving Avg'!G812</f>
        <v>19.070304000000007</v>
      </c>
      <c r="I812" s="2">
        <f>'Moving Avg'!H812</f>
        <v>17.640660500000013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  <c r="M812" s="19">
        <f t="shared" si="120"/>
        <v>25</v>
      </c>
      <c r="N812" s="19">
        <f t="shared" si="121"/>
        <v>0</v>
      </c>
      <c r="O812" s="19">
        <f t="shared" si="122"/>
        <v>50</v>
      </c>
      <c r="P812" s="19">
        <f t="shared" si="123"/>
        <v>16.5</v>
      </c>
      <c r="Q812" s="20">
        <f t="shared" si="124"/>
        <v>18.725000000000001</v>
      </c>
      <c r="R812" s="20">
        <f t="shared" si="125"/>
        <v>26.625</v>
      </c>
      <c r="S812" s="20">
        <f t="shared" si="126"/>
        <v>23.675000000000001</v>
      </c>
      <c r="T812" s="20">
        <f t="shared" si="127"/>
        <v>22.875</v>
      </c>
      <c r="U812" s="19">
        <f t="shared" si="128"/>
        <v>23.008333333333336</v>
      </c>
      <c r="V812" s="19">
        <f t="shared" si="129"/>
        <v>22.975000000000001</v>
      </c>
    </row>
    <row r="813" spans="1:22" ht="13.5" x14ac:dyDescent="0.25">
      <c r="A813" s="3">
        <f>RSI!A813</f>
        <v>43186</v>
      </c>
      <c r="B813" s="2">
        <f>RSI!B813</f>
        <v>19.973600000000001</v>
      </c>
      <c r="C813" s="2">
        <f>RSI!I813</f>
        <v>62.824969880780053</v>
      </c>
      <c r="D813" s="2">
        <f>MACD!E813</f>
        <v>9.8761158906977897E-2</v>
      </c>
      <c r="E813" s="2">
        <f>MACD!F813</f>
        <v>1.8788596725313293E-2</v>
      </c>
      <c r="F813" s="2">
        <f>'Moving Avg'!D813</f>
        <v>20.000920000000001</v>
      </c>
      <c r="G813" s="2">
        <f>'Moving Avg'!F813</f>
        <v>19.963335000000001</v>
      </c>
      <c r="H813" s="2">
        <f>'Moving Avg'!G813</f>
        <v>19.121946000000008</v>
      </c>
      <c r="I813" s="2">
        <f>'Moving Avg'!H813</f>
        <v>17.668725000000013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  <c r="M813" s="19">
        <f t="shared" si="120"/>
        <v>25</v>
      </c>
      <c r="N813" s="19">
        <f t="shared" si="121"/>
        <v>0</v>
      </c>
      <c r="O813" s="19">
        <f t="shared" si="122"/>
        <v>50</v>
      </c>
      <c r="P813" s="19">
        <f t="shared" si="123"/>
        <v>16.5</v>
      </c>
      <c r="Q813" s="20">
        <f t="shared" si="124"/>
        <v>18.725000000000001</v>
      </c>
      <c r="R813" s="20">
        <f t="shared" si="125"/>
        <v>26.625</v>
      </c>
      <c r="S813" s="20">
        <f t="shared" si="126"/>
        <v>23.675000000000001</v>
      </c>
      <c r="T813" s="20">
        <f t="shared" si="127"/>
        <v>22.875</v>
      </c>
      <c r="U813" s="19">
        <f t="shared" si="128"/>
        <v>23.008333333333336</v>
      </c>
      <c r="V813" s="19">
        <f t="shared" si="129"/>
        <v>22.975000000000001</v>
      </c>
    </row>
    <row r="814" spans="1:22" ht="13.5" x14ac:dyDescent="0.25">
      <c r="A814" s="3">
        <f>RSI!A814</f>
        <v>43187</v>
      </c>
      <c r="B814" s="2">
        <f>RSI!B814</f>
        <v>19.935600000000001</v>
      </c>
      <c r="C814" s="2">
        <f>RSI!I814</f>
        <v>60.73911283768561</v>
      </c>
      <c r="D814" s="2">
        <f>MACD!E814</f>
        <v>0.10140454972334467</v>
      </c>
      <c r="E814" s="2">
        <f>MACD!F814</f>
        <v>3.5311787324919575E-2</v>
      </c>
      <c r="F814" s="2">
        <f>'Moving Avg'!D814</f>
        <v>19.979660000000003</v>
      </c>
      <c r="G814" s="2">
        <f>'Moving Avg'!F814</f>
        <v>19.957640000000001</v>
      </c>
      <c r="H814" s="2">
        <f>'Moving Avg'!G814</f>
        <v>19.171310000000009</v>
      </c>
      <c r="I814" s="2">
        <f>'Moving Avg'!H814</f>
        <v>17.696784000000008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  <c r="M814" s="19">
        <f t="shared" si="120"/>
        <v>25</v>
      </c>
      <c r="N814" s="19">
        <f t="shared" si="121"/>
        <v>0</v>
      </c>
      <c r="O814" s="19">
        <f t="shared" si="122"/>
        <v>50</v>
      </c>
      <c r="P814" s="19">
        <f t="shared" si="123"/>
        <v>16.5</v>
      </c>
      <c r="Q814" s="20">
        <f t="shared" si="124"/>
        <v>18.725000000000001</v>
      </c>
      <c r="R814" s="20">
        <f t="shared" si="125"/>
        <v>26.625</v>
      </c>
      <c r="S814" s="20">
        <f t="shared" si="126"/>
        <v>23.675000000000001</v>
      </c>
      <c r="T814" s="20">
        <f t="shared" si="127"/>
        <v>22.875</v>
      </c>
      <c r="U814" s="19">
        <f t="shared" si="128"/>
        <v>23.008333333333336</v>
      </c>
      <c r="V814" s="19">
        <f t="shared" si="129"/>
        <v>22.975000000000001</v>
      </c>
    </row>
    <row r="815" spans="1:22" ht="13.5" x14ac:dyDescent="0.25">
      <c r="A815" s="3">
        <f>RSI!A815</f>
        <v>43188</v>
      </c>
      <c r="B815" s="2">
        <f>RSI!B815</f>
        <v>19.707799999999999</v>
      </c>
      <c r="C815" s="2">
        <f>RSI!I815</f>
        <v>50.018131874265713</v>
      </c>
      <c r="D815" s="2">
        <f>MACD!E815</f>
        <v>0.11451712600712938</v>
      </c>
      <c r="E815" s="2">
        <f>MACD!F815</f>
        <v>5.1152855061361538E-2</v>
      </c>
      <c r="F815" s="2">
        <f>'Moving Avg'!D815</f>
        <v>19.91132</v>
      </c>
      <c r="G815" s="2">
        <f>'Moving Avg'!F815</f>
        <v>19.940555000000003</v>
      </c>
      <c r="H815" s="2">
        <f>'Moving Avg'!G815</f>
        <v>19.205638000000008</v>
      </c>
      <c r="I815" s="2">
        <f>'Moving Avg'!H815</f>
        <v>17.722264500000009</v>
      </c>
      <c r="J815" s="17" t="str">
        <f>OBV!F815</f>
        <v>BEARISH</v>
      </c>
      <c r="K815" s="17" t="str">
        <f>OBV!G815</f>
        <v>WEAK</v>
      </c>
      <c r="L815" s="17" t="str">
        <f>OBV!H815</f>
        <v>CONFIRMED BEARISH</v>
      </c>
      <c r="M815" s="19">
        <f t="shared" si="120"/>
        <v>25</v>
      </c>
      <c r="N815" s="19">
        <f t="shared" si="121"/>
        <v>0</v>
      </c>
      <c r="O815" s="19">
        <f t="shared" si="122"/>
        <v>50</v>
      </c>
      <c r="P815" s="19">
        <f t="shared" si="123"/>
        <v>0</v>
      </c>
      <c r="Q815" s="20">
        <f t="shared" si="124"/>
        <v>16.25</v>
      </c>
      <c r="R815" s="20">
        <f t="shared" si="125"/>
        <v>22.5</v>
      </c>
      <c r="S815" s="20">
        <f t="shared" si="126"/>
        <v>16.25</v>
      </c>
      <c r="T815" s="20">
        <f t="shared" si="127"/>
        <v>18.75</v>
      </c>
      <c r="U815" s="19">
        <f t="shared" si="128"/>
        <v>18.333333333333332</v>
      </c>
      <c r="V815" s="19">
        <f t="shared" si="129"/>
        <v>18.4375</v>
      </c>
    </row>
    <row r="816" spans="1:22" ht="13.5" x14ac:dyDescent="0.25">
      <c r="A816" s="3">
        <f>RSI!A816</f>
        <v>43189</v>
      </c>
      <c r="B816" s="2">
        <f>RSI!B816</f>
        <v>19.912800000000001</v>
      </c>
      <c r="C816" s="2">
        <f>RSI!I816</f>
        <v>57.319157731346607</v>
      </c>
      <c r="D816" s="2">
        <f>MACD!E816</f>
        <v>0.11639601482198003</v>
      </c>
      <c r="E816" s="2">
        <f>MACD!F816</f>
        <v>6.4201487013485242E-2</v>
      </c>
      <c r="F816" s="2">
        <f>'Moving Avg'!D816</f>
        <v>19.899160000000002</v>
      </c>
      <c r="G816" s="2">
        <f>'Moving Avg'!F816</f>
        <v>19.948525</v>
      </c>
      <c r="H816" s="2">
        <f>'Moving Avg'!G816</f>
        <v>19.239356000000008</v>
      </c>
      <c r="I816" s="2">
        <f>'Moving Avg'!H816</f>
        <v>17.748548500000012</v>
      </c>
      <c r="J816" s="17" t="str">
        <f>OBV!F816</f>
        <v>BEARISH</v>
      </c>
      <c r="K816" s="17" t="str">
        <f>OBV!G816</f>
        <v>NEUTRAL</v>
      </c>
      <c r="L816" s="17" t="str">
        <f>OBV!H816</f>
        <v>CONFIRMED BEARISH</v>
      </c>
      <c r="M816" s="19">
        <f t="shared" si="120"/>
        <v>25</v>
      </c>
      <c r="N816" s="19">
        <f t="shared" si="121"/>
        <v>0</v>
      </c>
      <c r="O816" s="19">
        <f t="shared" si="122"/>
        <v>50</v>
      </c>
      <c r="P816" s="19">
        <f t="shared" si="123"/>
        <v>16.5</v>
      </c>
      <c r="Q816" s="20">
        <f t="shared" si="124"/>
        <v>18.725000000000001</v>
      </c>
      <c r="R816" s="20">
        <f t="shared" si="125"/>
        <v>26.625</v>
      </c>
      <c r="S816" s="20">
        <f t="shared" si="126"/>
        <v>23.675000000000001</v>
      </c>
      <c r="T816" s="20">
        <f t="shared" si="127"/>
        <v>22.875</v>
      </c>
      <c r="U816" s="19">
        <f t="shared" si="128"/>
        <v>23.008333333333336</v>
      </c>
      <c r="V816" s="19">
        <f t="shared" si="129"/>
        <v>22.975000000000001</v>
      </c>
    </row>
    <row r="817" spans="1:22" ht="13.5" x14ac:dyDescent="0.25">
      <c r="A817" s="3">
        <f>RSI!A817</f>
        <v>43192</v>
      </c>
      <c r="B817" s="2">
        <f>RSI!B817</f>
        <v>19.8977</v>
      </c>
      <c r="C817" s="2">
        <f>RSI!I817</f>
        <v>56.662595889347706</v>
      </c>
      <c r="D817" s="2">
        <f>MACD!E817</f>
        <v>0.13786812412338989</v>
      </c>
      <c r="E817" s="2">
        <f>MACD!F817</f>
        <v>7.8934814435466183E-2</v>
      </c>
      <c r="F817" s="2">
        <f>'Moving Avg'!D817</f>
        <v>19.8855</v>
      </c>
      <c r="G817" s="2">
        <f>'Moving Avg'!F817</f>
        <v>19.956119999999999</v>
      </c>
      <c r="H817" s="2">
        <f>'Moving Avg'!G817</f>
        <v>19.27657000000001</v>
      </c>
      <c r="I817" s="2">
        <f>'Moving Avg'!H817</f>
        <v>17.77497850000001</v>
      </c>
      <c r="J817" s="17" t="str">
        <f>OBV!F817</f>
        <v>BEARISH</v>
      </c>
      <c r="K817" s="17" t="str">
        <f>OBV!G817</f>
        <v>NEUTRAL</v>
      </c>
      <c r="L817" s="17" t="str">
        <f>OBV!H817</f>
        <v>CONFIRMED BEARISH</v>
      </c>
      <c r="M817" s="19">
        <f t="shared" si="120"/>
        <v>25</v>
      </c>
      <c r="N817" s="19">
        <f t="shared" si="121"/>
        <v>0</v>
      </c>
      <c r="O817" s="19">
        <f t="shared" si="122"/>
        <v>50</v>
      </c>
      <c r="P817" s="19">
        <f t="shared" si="123"/>
        <v>16.5</v>
      </c>
      <c r="Q817" s="20">
        <f t="shared" si="124"/>
        <v>18.725000000000001</v>
      </c>
      <c r="R817" s="20">
        <f t="shared" si="125"/>
        <v>26.625</v>
      </c>
      <c r="S817" s="20">
        <f t="shared" si="126"/>
        <v>23.675000000000001</v>
      </c>
      <c r="T817" s="20">
        <f t="shared" si="127"/>
        <v>22.875</v>
      </c>
      <c r="U817" s="19">
        <f t="shared" si="128"/>
        <v>23.008333333333336</v>
      </c>
      <c r="V817" s="19">
        <f t="shared" si="129"/>
        <v>22.975000000000001</v>
      </c>
    </row>
    <row r="818" spans="1:22" ht="13.5" x14ac:dyDescent="0.25">
      <c r="A818" s="3">
        <f>RSI!A818</f>
        <v>43193</v>
      </c>
      <c r="B818" s="2">
        <f>RSI!B818</f>
        <v>20.125499999999999</v>
      </c>
      <c r="C818" s="2">
        <f>RSI!I818</f>
        <v>63.462148005190855</v>
      </c>
      <c r="D818" s="2">
        <f>MACD!E818</f>
        <v>0.13472783227551233</v>
      </c>
      <c r="E818" s="2">
        <f>MACD!F818</f>
        <v>9.0093418003475423E-2</v>
      </c>
      <c r="F818" s="2">
        <f>'Moving Avg'!D818</f>
        <v>19.915880000000001</v>
      </c>
      <c r="G818" s="2">
        <f>'Moving Avg'!F818</f>
        <v>19.975104999999999</v>
      </c>
      <c r="H818" s="2">
        <f>'Moving Avg'!G818</f>
        <v>19.32350400000001</v>
      </c>
      <c r="I818" s="2">
        <f>'Moving Avg'!H818</f>
        <v>17.80103350000001</v>
      </c>
      <c r="J818" s="17" t="str">
        <f>OBV!F818</f>
        <v>BEARISH</v>
      </c>
      <c r="K818" s="17" t="str">
        <f>OBV!G818</f>
        <v>NEUTRAL</v>
      </c>
      <c r="L818" s="17" t="str">
        <f>OBV!H818</f>
        <v>BEARISH DIVERGENCE</v>
      </c>
      <c r="M818" s="19">
        <f t="shared" si="120"/>
        <v>25</v>
      </c>
      <c r="N818" s="19">
        <f t="shared" si="121"/>
        <v>0</v>
      </c>
      <c r="O818" s="19">
        <f t="shared" si="122"/>
        <v>50</v>
      </c>
      <c r="P818" s="19">
        <f t="shared" si="123"/>
        <v>16.5</v>
      </c>
      <c r="Q818" s="20">
        <f t="shared" si="124"/>
        <v>18.725000000000001</v>
      </c>
      <c r="R818" s="20">
        <f t="shared" si="125"/>
        <v>26.625</v>
      </c>
      <c r="S818" s="20">
        <f t="shared" si="126"/>
        <v>23.675000000000001</v>
      </c>
      <c r="T818" s="20">
        <f t="shared" si="127"/>
        <v>22.875</v>
      </c>
      <c r="U818" s="19">
        <f t="shared" si="128"/>
        <v>23.008333333333336</v>
      </c>
      <c r="V818" s="19">
        <f t="shared" si="129"/>
        <v>22.975000000000001</v>
      </c>
    </row>
    <row r="819" spans="1:22" ht="13.5" x14ac:dyDescent="0.25">
      <c r="A819" s="3">
        <f>RSI!A819</f>
        <v>43194</v>
      </c>
      <c r="B819" s="2">
        <f>RSI!B819</f>
        <v>20.125499999999999</v>
      </c>
      <c r="C819" s="2">
        <f>RSI!I819</f>
        <v>63.462148005190855</v>
      </c>
      <c r="D819" s="2">
        <f>MACD!E819</f>
        <v>0.12869680211235135</v>
      </c>
      <c r="E819" s="2">
        <f>MACD!F819</f>
        <v>9.7814094825250608E-2</v>
      </c>
      <c r="F819" s="2">
        <f>'Moving Avg'!D819</f>
        <v>19.953859999999999</v>
      </c>
      <c r="G819" s="2">
        <f>'Moving Avg'!F819</f>
        <v>19.979659999999999</v>
      </c>
      <c r="H819" s="2">
        <f>'Moving Avg'!G819</f>
        <v>19.370438000000004</v>
      </c>
      <c r="I819" s="2">
        <f>'Moving Avg'!H819</f>
        <v>17.828011500000013</v>
      </c>
      <c r="J819" s="17" t="str">
        <f>OBV!F819</f>
        <v>BEARISH</v>
      </c>
      <c r="K819" s="17" t="str">
        <f>OBV!G819</f>
        <v>NEUTRAL</v>
      </c>
      <c r="L819" s="17" t="str">
        <f>OBV!H819</f>
        <v>BEARISH DIVERGENCE</v>
      </c>
      <c r="M819" s="19">
        <f t="shared" si="120"/>
        <v>25</v>
      </c>
      <c r="N819" s="19">
        <f t="shared" si="121"/>
        <v>0</v>
      </c>
      <c r="O819" s="19">
        <f t="shared" si="122"/>
        <v>50</v>
      </c>
      <c r="P819" s="19">
        <f t="shared" si="123"/>
        <v>16.5</v>
      </c>
      <c r="Q819" s="20">
        <f t="shared" si="124"/>
        <v>18.725000000000001</v>
      </c>
      <c r="R819" s="20">
        <f t="shared" si="125"/>
        <v>26.625</v>
      </c>
      <c r="S819" s="20">
        <f t="shared" si="126"/>
        <v>23.675000000000001</v>
      </c>
      <c r="T819" s="20">
        <f t="shared" si="127"/>
        <v>22.875</v>
      </c>
      <c r="U819" s="19">
        <f t="shared" si="128"/>
        <v>23.008333333333336</v>
      </c>
      <c r="V819" s="19">
        <f t="shared" si="129"/>
        <v>22.975000000000001</v>
      </c>
    </row>
    <row r="820" spans="1:22" ht="13.5" x14ac:dyDescent="0.25">
      <c r="A820" s="3">
        <f>RSI!A820</f>
        <v>43195</v>
      </c>
      <c r="B820" s="2">
        <f>RSI!B820</f>
        <v>20.247</v>
      </c>
      <c r="C820" s="2">
        <f>RSI!I820</f>
        <v>66.6945451004635</v>
      </c>
      <c r="D820" s="2">
        <f>MACD!E820</f>
        <v>0.11372153002312757</v>
      </c>
      <c r="E820" s="2">
        <f>MACD!F820</f>
        <v>0.100995581864826</v>
      </c>
      <c r="F820" s="2">
        <f>'Moving Avg'!D820</f>
        <v>20.061700000000002</v>
      </c>
      <c r="G820" s="2">
        <f>'Moving Avg'!F820</f>
        <v>19.989155000000004</v>
      </c>
      <c r="H820" s="2">
        <f>'Moving Avg'!G820</f>
        <v>19.420714000000004</v>
      </c>
      <c r="I820" s="2">
        <f>'Moving Avg'!H820</f>
        <v>17.85135150000001</v>
      </c>
      <c r="J820" s="17" t="str">
        <f>OBV!F820</f>
        <v>BULLISH</v>
      </c>
      <c r="K820" s="17" t="str">
        <f>OBV!G820</f>
        <v>STRONG</v>
      </c>
      <c r="L820" s="17" t="str">
        <f>OBV!H820</f>
        <v>CONFIRMED BULLISH</v>
      </c>
      <c r="M820" s="19">
        <f t="shared" si="120"/>
        <v>25</v>
      </c>
      <c r="N820" s="19">
        <f t="shared" si="121"/>
        <v>0</v>
      </c>
      <c r="O820" s="19">
        <f t="shared" si="122"/>
        <v>50</v>
      </c>
      <c r="P820" s="19">
        <f t="shared" si="123"/>
        <v>100</v>
      </c>
      <c r="Q820" s="20">
        <f t="shared" si="124"/>
        <v>31.25</v>
      </c>
      <c r="R820" s="20">
        <f t="shared" si="125"/>
        <v>47.5</v>
      </c>
      <c r="S820" s="20">
        <f t="shared" si="126"/>
        <v>61.25</v>
      </c>
      <c r="T820" s="20">
        <f t="shared" si="127"/>
        <v>43.75</v>
      </c>
      <c r="U820" s="19">
        <f t="shared" si="128"/>
        <v>46.666666666666664</v>
      </c>
      <c r="V820" s="19">
        <f t="shared" si="129"/>
        <v>45.9375</v>
      </c>
    </row>
    <row r="821" spans="1:22" ht="13.5" x14ac:dyDescent="0.25">
      <c r="A821" s="3">
        <f>RSI!A821</f>
        <v>43196</v>
      </c>
      <c r="B821" s="2">
        <f>RSI!B821</f>
        <v>19.981200000000001</v>
      </c>
      <c r="C821" s="2">
        <f>RSI!I821</f>
        <v>55.191402405654074</v>
      </c>
      <c r="D821" s="2">
        <f>MACD!E821</f>
        <v>0.10645404869939767</v>
      </c>
      <c r="E821" s="2">
        <f>MACD!F821</f>
        <v>0.10208727523174035</v>
      </c>
      <c r="F821" s="2">
        <f>'Moving Avg'!D821</f>
        <v>20.075380000000003</v>
      </c>
      <c r="G821" s="2">
        <f>'Moving Avg'!F821</f>
        <v>19.989535</v>
      </c>
      <c r="H821" s="2">
        <f>'Moving Avg'!G821</f>
        <v>19.464914000000004</v>
      </c>
      <c r="I821" s="2">
        <f>'Moving Avg'!H821</f>
        <v>17.872624500000015</v>
      </c>
      <c r="J821" s="17" t="str">
        <f>OBV!F821</f>
        <v>BULLISH</v>
      </c>
      <c r="K821" s="17" t="str">
        <f>OBV!G821</f>
        <v>NEUTRAL</v>
      </c>
      <c r="L821" s="17" t="str">
        <f>OBV!H821</f>
        <v>CONFIRMED BULLISH</v>
      </c>
      <c r="M821" s="19">
        <f t="shared" si="120"/>
        <v>25</v>
      </c>
      <c r="N821" s="19">
        <f t="shared" si="121"/>
        <v>0</v>
      </c>
      <c r="O821" s="19">
        <f t="shared" si="122"/>
        <v>50</v>
      </c>
      <c r="P821" s="19">
        <f t="shared" si="123"/>
        <v>83.5</v>
      </c>
      <c r="Q821" s="20">
        <f t="shared" si="124"/>
        <v>28.774999999999999</v>
      </c>
      <c r="R821" s="20">
        <f t="shared" si="125"/>
        <v>43.375</v>
      </c>
      <c r="S821" s="20">
        <f t="shared" si="126"/>
        <v>53.825000000000003</v>
      </c>
      <c r="T821" s="20">
        <f t="shared" si="127"/>
        <v>39.625</v>
      </c>
      <c r="U821" s="19">
        <f t="shared" si="128"/>
        <v>41.991666666666667</v>
      </c>
      <c r="V821" s="19">
        <f t="shared" si="129"/>
        <v>41.400000000000006</v>
      </c>
    </row>
    <row r="822" spans="1:22" ht="13.5" x14ac:dyDescent="0.25">
      <c r="A822" s="3">
        <f>RSI!A822</f>
        <v>43200</v>
      </c>
      <c r="B822" s="2">
        <f>RSI!B822</f>
        <v>19.616700000000002</v>
      </c>
      <c r="C822" s="2">
        <f>RSI!I822</f>
        <v>43.987224592476274</v>
      </c>
      <c r="D822" s="2">
        <f>MACD!E822</f>
        <v>0.12529116106742322</v>
      </c>
      <c r="E822" s="2">
        <f>MACD!F822</f>
        <v>0.10672805239887694</v>
      </c>
      <c r="F822" s="2">
        <f>'Moving Avg'!D822</f>
        <v>20.019179999999999</v>
      </c>
      <c r="G822" s="2">
        <f>'Moving Avg'!F822</f>
        <v>19.971689999999999</v>
      </c>
      <c r="H822" s="2">
        <f>'Moving Avg'!G822</f>
        <v>19.501824000000006</v>
      </c>
      <c r="I822" s="2">
        <f>'Moving Avg'!H822</f>
        <v>17.892444000000012</v>
      </c>
      <c r="J822" s="17" t="str">
        <f>OBV!F822</f>
        <v>BEARISH</v>
      </c>
      <c r="K822" s="17" t="str">
        <f>OBV!G822</f>
        <v>NEUTRAL</v>
      </c>
      <c r="L822" s="17" t="str">
        <f>OBV!H822</f>
        <v>CONFIRMED BEARISH</v>
      </c>
      <c r="M822" s="19">
        <f t="shared" si="120"/>
        <v>25</v>
      </c>
      <c r="N822" s="19">
        <f t="shared" si="121"/>
        <v>0</v>
      </c>
      <c r="O822" s="19">
        <f t="shared" si="122"/>
        <v>50</v>
      </c>
      <c r="P822" s="19">
        <f t="shared" si="123"/>
        <v>16.5</v>
      </c>
      <c r="Q822" s="20">
        <f t="shared" si="124"/>
        <v>18.725000000000001</v>
      </c>
      <c r="R822" s="20">
        <f t="shared" si="125"/>
        <v>26.625</v>
      </c>
      <c r="S822" s="20">
        <f t="shared" si="126"/>
        <v>23.675000000000001</v>
      </c>
      <c r="T822" s="20">
        <f t="shared" si="127"/>
        <v>22.875</v>
      </c>
      <c r="U822" s="19">
        <f t="shared" si="128"/>
        <v>23.008333333333336</v>
      </c>
      <c r="V822" s="19">
        <f t="shared" si="129"/>
        <v>22.975000000000001</v>
      </c>
    </row>
    <row r="823" spans="1:22" ht="13.5" x14ac:dyDescent="0.25">
      <c r="A823" s="3">
        <f>RSI!A823</f>
        <v>43201</v>
      </c>
      <c r="B823" s="2">
        <f>RSI!B823</f>
        <v>19.669799999999999</v>
      </c>
      <c r="C823" s="2">
        <f>RSI!I823</f>
        <v>45.716090663193071</v>
      </c>
      <c r="D823" s="2">
        <f>MACD!E823</f>
        <v>0.13983828715556257</v>
      </c>
      <c r="E823" s="2">
        <f>MACD!F823</f>
        <v>0.11335009935021406</v>
      </c>
      <c r="F823" s="2">
        <f>'Moving Avg'!D823</f>
        <v>19.928040000000003</v>
      </c>
      <c r="G823" s="2">
        <f>'Moving Avg'!F823</f>
        <v>19.956499999999998</v>
      </c>
      <c r="H823" s="2">
        <f>'Moving Avg'!G823</f>
        <v>19.533720000000006</v>
      </c>
      <c r="I823" s="2">
        <f>'Moving Avg'!H823</f>
        <v>17.91252900000001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  <c r="M823" s="19">
        <f t="shared" si="120"/>
        <v>25</v>
      </c>
      <c r="N823" s="19">
        <f t="shared" si="121"/>
        <v>0</v>
      </c>
      <c r="O823" s="19">
        <f t="shared" si="122"/>
        <v>50</v>
      </c>
      <c r="P823" s="19">
        <f t="shared" si="123"/>
        <v>16.5</v>
      </c>
      <c r="Q823" s="20">
        <f t="shared" si="124"/>
        <v>18.725000000000001</v>
      </c>
      <c r="R823" s="20">
        <f t="shared" si="125"/>
        <v>26.625</v>
      </c>
      <c r="S823" s="20">
        <f t="shared" si="126"/>
        <v>23.675000000000001</v>
      </c>
      <c r="T823" s="20">
        <f t="shared" si="127"/>
        <v>22.875</v>
      </c>
      <c r="U823" s="19">
        <f t="shared" si="128"/>
        <v>23.008333333333336</v>
      </c>
      <c r="V823" s="19">
        <f t="shared" si="129"/>
        <v>22.975000000000001</v>
      </c>
    </row>
    <row r="824" spans="1:22" ht="13.5" x14ac:dyDescent="0.25">
      <c r="A824" s="3">
        <f>RSI!A824</f>
        <v>43202</v>
      </c>
      <c r="B824" s="2">
        <f>RSI!B824</f>
        <v>19.745799999999999</v>
      </c>
      <c r="C824" s="2">
        <f>RSI!I824</f>
        <v>48.1813581044076</v>
      </c>
      <c r="D824" s="2">
        <f>MACD!E824</f>
        <v>0.14162833423708676</v>
      </c>
      <c r="E824" s="2">
        <f>MACD!F824</f>
        <v>0.11900574632758862</v>
      </c>
      <c r="F824" s="2">
        <f>'Moving Avg'!D824</f>
        <v>19.8521</v>
      </c>
      <c r="G824" s="2">
        <f>'Moving Avg'!F824</f>
        <v>19.947009999999999</v>
      </c>
      <c r="H824" s="2">
        <f>'Moving Avg'!G824</f>
        <v>19.567288000000005</v>
      </c>
      <c r="I824" s="2">
        <f>'Moving Avg'!H824</f>
        <v>17.933732500000009</v>
      </c>
      <c r="J824" s="17" t="str">
        <f>OBV!F824</f>
        <v>BEARISH</v>
      </c>
      <c r="K824" s="17" t="str">
        <f>OBV!G824</f>
        <v>NEUTRAL</v>
      </c>
      <c r="L824" s="17" t="str">
        <f>OBV!H824</f>
        <v>CONFIRMED BEARISH</v>
      </c>
      <c r="M824" s="19">
        <f t="shared" si="120"/>
        <v>25</v>
      </c>
      <c r="N824" s="19">
        <f t="shared" si="121"/>
        <v>0</v>
      </c>
      <c r="O824" s="19">
        <f t="shared" si="122"/>
        <v>50</v>
      </c>
      <c r="P824" s="19">
        <f t="shared" si="123"/>
        <v>16.5</v>
      </c>
      <c r="Q824" s="20">
        <f t="shared" si="124"/>
        <v>18.725000000000001</v>
      </c>
      <c r="R824" s="20">
        <f t="shared" si="125"/>
        <v>26.625</v>
      </c>
      <c r="S824" s="20">
        <f t="shared" si="126"/>
        <v>23.675000000000001</v>
      </c>
      <c r="T824" s="20">
        <f t="shared" si="127"/>
        <v>22.875</v>
      </c>
      <c r="U824" s="19">
        <f t="shared" si="128"/>
        <v>23.008333333333336</v>
      </c>
      <c r="V824" s="19">
        <f t="shared" si="129"/>
        <v>22.975000000000001</v>
      </c>
    </row>
    <row r="825" spans="1:22" ht="13.5" x14ac:dyDescent="0.25">
      <c r="A825" s="3">
        <f>RSI!A825</f>
        <v>43203</v>
      </c>
      <c r="B825" s="2">
        <f>RSI!B825</f>
        <v>20.3154</v>
      </c>
      <c r="C825" s="2">
        <f>RSI!I825</f>
        <v>62.080701615871043</v>
      </c>
      <c r="D825" s="2">
        <f>MACD!E825</f>
        <v>6.6341011189997801E-2</v>
      </c>
      <c r="E825" s="2">
        <f>MACD!F825</f>
        <v>0.10847279930007046</v>
      </c>
      <c r="F825" s="2">
        <f>'Moving Avg'!D825</f>
        <v>19.865780000000001</v>
      </c>
      <c r="G825" s="2">
        <f>'Moving Avg'!F825</f>
        <v>19.96752</v>
      </c>
      <c r="H825" s="2">
        <f>'Moving Avg'!G825</f>
        <v>19.611338000000003</v>
      </c>
      <c r="I825" s="2">
        <f>'Moving Avg'!H825</f>
        <v>17.956676500000011</v>
      </c>
      <c r="J825" s="17" t="str">
        <f>OBV!F825</f>
        <v>BEARISH</v>
      </c>
      <c r="K825" s="17" t="str">
        <f>OBV!G825</f>
        <v>NEUTRAL</v>
      </c>
      <c r="L825" s="17" t="str">
        <f>OBV!H825</f>
        <v>BEARISH DIVERGENCE</v>
      </c>
      <c r="M825" s="19">
        <f t="shared" si="120"/>
        <v>25</v>
      </c>
      <c r="N825" s="19">
        <f t="shared" si="121"/>
        <v>100</v>
      </c>
      <c r="O825" s="19">
        <f t="shared" si="122"/>
        <v>50</v>
      </c>
      <c r="P825" s="19">
        <f t="shared" si="123"/>
        <v>16.5</v>
      </c>
      <c r="Q825" s="20">
        <f t="shared" si="124"/>
        <v>53.725000000000001</v>
      </c>
      <c r="R825" s="20">
        <f t="shared" si="125"/>
        <v>46.625</v>
      </c>
      <c r="S825" s="20">
        <f t="shared" si="126"/>
        <v>38.674999999999997</v>
      </c>
      <c r="T825" s="20">
        <f t="shared" si="127"/>
        <v>47.875</v>
      </c>
      <c r="U825" s="19">
        <f t="shared" si="128"/>
        <v>46.341666666666661</v>
      </c>
      <c r="V825" s="19">
        <f t="shared" si="129"/>
        <v>46.724999999999994</v>
      </c>
    </row>
    <row r="826" spans="1:22" ht="13.5" x14ac:dyDescent="0.25">
      <c r="A826" s="3">
        <f>RSI!A826</f>
        <v>43206</v>
      </c>
      <c r="B826" s="2">
        <f>RSI!B826</f>
        <v>20.467199999999998</v>
      </c>
      <c r="C826" s="2">
        <f>RSI!I826</f>
        <v>64.791181496316938</v>
      </c>
      <c r="D826" s="2">
        <f>MACD!E826</f>
        <v>1.9968994430143994E-2</v>
      </c>
      <c r="E826" s="2">
        <f>MACD!F826</f>
        <v>9.0772038326085172E-2</v>
      </c>
      <c r="F826" s="2">
        <f>'Moving Avg'!D826</f>
        <v>19.962979999999998</v>
      </c>
      <c r="G826" s="2">
        <f>'Moving Avg'!F826</f>
        <v>19.993719999999996</v>
      </c>
      <c r="H826" s="2">
        <f>'Moving Avg'!G826</f>
        <v>19.659182000000005</v>
      </c>
      <c r="I826" s="2">
        <f>'Moving Avg'!H826</f>
        <v>17.979272000000012</v>
      </c>
      <c r="J826" s="17" t="str">
        <f>OBV!F826</f>
        <v>BULLISH</v>
      </c>
      <c r="K826" s="17" t="str">
        <f>OBV!G826</f>
        <v>STRONG</v>
      </c>
      <c r="L826" s="17" t="str">
        <f>OBV!H826</f>
        <v>CONFIRMED BULLISH</v>
      </c>
      <c r="M826" s="19">
        <f t="shared" si="120"/>
        <v>25</v>
      </c>
      <c r="N826" s="19">
        <f t="shared" si="121"/>
        <v>100</v>
      </c>
      <c r="O826" s="19">
        <f t="shared" si="122"/>
        <v>50</v>
      </c>
      <c r="P826" s="19">
        <f t="shared" si="123"/>
        <v>100</v>
      </c>
      <c r="Q826" s="20">
        <f t="shared" si="124"/>
        <v>66.25</v>
      </c>
      <c r="R826" s="20">
        <f t="shared" si="125"/>
        <v>67.5</v>
      </c>
      <c r="S826" s="20">
        <f t="shared" si="126"/>
        <v>76.25</v>
      </c>
      <c r="T826" s="20">
        <f t="shared" si="127"/>
        <v>68.75</v>
      </c>
      <c r="U826" s="19">
        <f t="shared" si="128"/>
        <v>70</v>
      </c>
      <c r="V826" s="19">
        <f t="shared" si="129"/>
        <v>69.6875</v>
      </c>
    </row>
    <row r="827" spans="1:22" ht="13.5" x14ac:dyDescent="0.25">
      <c r="A827" s="3">
        <f>RSI!A827</f>
        <v>43207</v>
      </c>
      <c r="B827" s="2">
        <f>RSI!B827</f>
        <v>20.2774</v>
      </c>
      <c r="C827" s="2">
        <f>RSI!I827</f>
        <v>59.102628473589682</v>
      </c>
      <c r="D827" s="2">
        <f>MACD!E827</f>
        <v>-1.1171691001997885E-2</v>
      </c>
      <c r="E827" s="2">
        <f>MACD!F827</f>
        <v>7.0383292460468566E-2</v>
      </c>
      <c r="F827" s="2">
        <f>'Moving Avg'!D827</f>
        <v>20.095119999999998</v>
      </c>
      <c r="G827" s="2">
        <f>'Moving Avg'!F827</f>
        <v>20.003974999999997</v>
      </c>
      <c r="H827" s="2">
        <f>'Moving Avg'!G827</f>
        <v>19.701712000000001</v>
      </c>
      <c r="I827" s="2">
        <f>'Moving Avg'!H827</f>
        <v>17.99944150000001</v>
      </c>
      <c r="J827" s="17" t="str">
        <f>OBV!F827</f>
        <v>BULLISH</v>
      </c>
      <c r="K827" s="17" t="str">
        <f>OBV!G827</f>
        <v>STRONG</v>
      </c>
      <c r="L827" s="17" t="str">
        <f>OBV!H827</f>
        <v>CONFIRMED BULLISH</v>
      </c>
      <c r="M827" s="19">
        <f t="shared" si="120"/>
        <v>25</v>
      </c>
      <c r="N827" s="19">
        <f t="shared" si="121"/>
        <v>100</v>
      </c>
      <c r="O827" s="19">
        <f t="shared" si="122"/>
        <v>50</v>
      </c>
      <c r="P827" s="19">
        <f t="shared" si="123"/>
        <v>100</v>
      </c>
      <c r="Q827" s="20">
        <f t="shared" si="124"/>
        <v>66.25</v>
      </c>
      <c r="R827" s="20">
        <f t="shared" si="125"/>
        <v>67.5</v>
      </c>
      <c r="S827" s="20">
        <f t="shared" si="126"/>
        <v>76.25</v>
      </c>
      <c r="T827" s="20">
        <f t="shared" si="127"/>
        <v>68.75</v>
      </c>
      <c r="U827" s="19">
        <f t="shared" si="128"/>
        <v>70</v>
      </c>
      <c r="V827" s="19">
        <f t="shared" si="129"/>
        <v>69.6875</v>
      </c>
    </row>
    <row r="828" spans="1:22" ht="13.5" x14ac:dyDescent="0.25">
      <c r="A828" s="3">
        <f>RSI!A828</f>
        <v>43208</v>
      </c>
      <c r="B828" s="2">
        <f>RSI!B828</f>
        <v>20.2014</v>
      </c>
      <c r="C828" s="2">
        <f>RSI!I828</f>
        <v>56.946593848535194</v>
      </c>
      <c r="D828" s="2">
        <f>MACD!E828</f>
        <v>9.0636674777044846E-4</v>
      </c>
      <c r="E828" s="2">
        <f>MACD!F828</f>
        <v>5.6487907317928944E-2</v>
      </c>
      <c r="F828" s="2">
        <f>'Moving Avg'!D828</f>
        <v>20.201440000000002</v>
      </c>
      <c r="G828" s="2">
        <f>'Moving Avg'!F828</f>
        <v>20.011569999999999</v>
      </c>
      <c r="H828" s="2">
        <f>'Moving Avg'!G828</f>
        <v>19.73057</v>
      </c>
      <c r="I828" s="2">
        <f>'Moving Avg'!H828</f>
        <v>18.016149500000008</v>
      </c>
      <c r="J828" s="17" t="str">
        <f>OBV!F828</f>
        <v>BULLISH</v>
      </c>
      <c r="K828" s="17" t="str">
        <f>OBV!G828</f>
        <v>STRONG</v>
      </c>
      <c r="L828" s="17" t="str">
        <f>OBV!H828</f>
        <v>CONFIRMED BULLISH</v>
      </c>
      <c r="M828" s="19">
        <f t="shared" si="120"/>
        <v>25</v>
      </c>
      <c r="N828" s="19">
        <f t="shared" si="121"/>
        <v>100</v>
      </c>
      <c r="O828" s="19">
        <f t="shared" si="122"/>
        <v>50</v>
      </c>
      <c r="P828" s="19">
        <f t="shared" si="123"/>
        <v>100</v>
      </c>
      <c r="Q828" s="20">
        <f t="shared" si="124"/>
        <v>66.25</v>
      </c>
      <c r="R828" s="20">
        <f t="shared" si="125"/>
        <v>67.5</v>
      </c>
      <c r="S828" s="20">
        <f t="shared" si="126"/>
        <v>76.25</v>
      </c>
      <c r="T828" s="20">
        <f t="shared" si="127"/>
        <v>68.75</v>
      </c>
      <c r="U828" s="19">
        <f t="shared" si="128"/>
        <v>70</v>
      </c>
      <c r="V828" s="19">
        <f t="shared" si="129"/>
        <v>69.6875</v>
      </c>
    </row>
    <row r="829" spans="1:22" ht="13.5" x14ac:dyDescent="0.25">
      <c r="A829" s="3">
        <f>RSI!A829</f>
        <v>43209</v>
      </c>
      <c r="B829" s="2">
        <f>RSI!B829</f>
        <v>20.186199999999999</v>
      </c>
      <c r="C829" s="2">
        <f>RSI!I829</f>
        <v>56.502645548645567</v>
      </c>
      <c r="D829" s="2">
        <f>MACD!E829</f>
        <v>1.0619872201317548E-2</v>
      </c>
      <c r="E829" s="2">
        <f>MACD!F829</f>
        <v>4.7314300294606662E-2</v>
      </c>
      <c r="F829" s="2">
        <f>'Moving Avg'!D829</f>
        <v>20.289520000000003</v>
      </c>
      <c r="G829" s="2">
        <f>'Moving Avg'!F829</f>
        <v>20.018784999999998</v>
      </c>
      <c r="H829" s="2">
        <f>'Moving Avg'!G829</f>
        <v>19.748492000000002</v>
      </c>
      <c r="I829" s="2">
        <f>'Moving Avg'!H829</f>
        <v>18.03050300000001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  <c r="M829" s="19">
        <f t="shared" si="120"/>
        <v>25</v>
      </c>
      <c r="N829" s="19">
        <f t="shared" si="121"/>
        <v>100</v>
      </c>
      <c r="O829" s="19">
        <f t="shared" si="122"/>
        <v>50</v>
      </c>
      <c r="P829" s="19">
        <f t="shared" si="123"/>
        <v>100</v>
      </c>
      <c r="Q829" s="20">
        <f t="shared" si="124"/>
        <v>66.25</v>
      </c>
      <c r="R829" s="20">
        <f t="shared" si="125"/>
        <v>67.5</v>
      </c>
      <c r="S829" s="20">
        <f t="shared" si="126"/>
        <v>76.25</v>
      </c>
      <c r="T829" s="20">
        <f t="shared" si="127"/>
        <v>68.75</v>
      </c>
      <c r="U829" s="19">
        <f t="shared" si="128"/>
        <v>70</v>
      </c>
      <c r="V829" s="19">
        <f t="shared" si="129"/>
        <v>69.6875</v>
      </c>
    </row>
    <row r="830" spans="1:22" ht="13.5" x14ac:dyDescent="0.25">
      <c r="A830" s="3">
        <f>RSI!A830</f>
        <v>43210</v>
      </c>
      <c r="B830" s="2">
        <f>RSI!B830</f>
        <v>20.1938</v>
      </c>
      <c r="C830" s="2">
        <f>RSI!I830</f>
        <v>56.684474452350791</v>
      </c>
      <c r="D830" s="2">
        <f>MACD!E830</f>
        <v>3.5546751149809097E-2</v>
      </c>
      <c r="E830" s="2">
        <f>MACD!F830</f>
        <v>4.4960790465647153E-2</v>
      </c>
      <c r="F830" s="2">
        <f>'Moving Avg'!D830</f>
        <v>20.2652</v>
      </c>
      <c r="G830" s="2">
        <f>'Moving Avg'!F830</f>
        <v>20.025999999999996</v>
      </c>
      <c r="H830" s="2">
        <f>'Moving Avg'!G830</f>
        <v>19.769604000000001</v>
      </c>
      <c r="I830" s="2">
        <f>'Moving Avg'!H830</f>
        <v>18.043375500000007</v>
      </c>
      <c r="J830" s="17" t="str">
        <f>OBV!F830</f>
        <v>BULLISH</v>
      </c>
      <c r="K830" s="17" t="str">
        <f>OBV!G830</f>
        <v>NEUTRAL</v>
      </c>
      <c r="L830" s="17" t="str">
        <f>OBV!H830</f>
        <v>BULLISH DIVERGENCE</v>
      </c>
      <c r="M830" s="19">
        <f t="shared" si="120"/>
        <v>25</v>
      </c>
      <c r="N830" s="19">
        <f t="shared" si="121"/>
        <v>45</v>
      </c>
      <c r="O830" s="19">
        <f t="shared" si="122"/>
        <v>50</v>
      </c>
      <c r="P830" s="19">
        <f t="shared" si="123"/>
        <v>66.5</v>
      </c>
      <c r="Q830" s="20">
        <f t="shared" si="124"/>
        <v>41.975000000000001</v>
      </c>
      <c r="R830" s="20">
        <f t="shared" si="125"/>
        <v>48.125</v>
      </c>
      <c r="S830" s="20">
        <f t="shared" si="126"/>
        <v>52.924999999999997</v>
      </c>
      <c r="T830" s="20">
        <f t="shared" si="127"/>
        <v>46.625</v>
      </c>
      <c r="U830" s="19">
        <f t="shared" si="128"/>
        <v>47.67499999999999</v>
      </c>
      <c r="V830" s="19">
        <f t="shared" si="129"/>
        <v>47.412499999999994</v>
      </c>
    </row>
    <row r="831" spans="1:22" ht="13.5" x14ac:dyDescent="0.25">
      <c r="A831" s="3">
        <f>RSI!A831</f>
        <v>43213</v>
      </c>
      <c r="B831" s="2">
        <f>RSI!B831</f>
        <v>20.125499999999999</v>
      </c>
      <c r="C831" s="2">
        <f>RSI!I831</f>
        <v>54.480371229170309</v>
      </c>
      <c r="D831" s="2">
        <f>MACD!E831</f>
        <v>1.9444485355613494E-2</v>
      </c>
      <c r="E831" s="2">
        <f>MACD!F831</f>
        <v>3.9857529443640426E-2</v>
      </c>
      <c r="F831" s="2">
        <f>'Moving Avg'!D831</f>
        <v>20.196860000000001</v>
      </c>
      <c r="G831" s="2">
        <f>'Moving Avg'!F831</f>
        <v>20.033594999999998</v>
      </c>
      <c r="H831" s="2">
        <f>'Moving Avg'!G831</f>
        <v>19.792387999999999</v>
      </c>
      <c r="I831" s="2">
        <f>'Moving Avg'!H831</f>
        <v>18.055830500000006</v>
      </c>
      <c r="J831" s="17" t="str">
        <f>OBV!F831</f>
        <v>BEARISH</v>
      </c>
      <c r="K831" s="17" t="str">
        <f>OBV!G831</f>
        <v>NEUTRAL</v>
      </c>
      <c r="L831" s="17" t="str">
        <f>OBV!H831</f>
        <v>CONFIRMED BEARISH</v>
      </c>
      <c r="M831" s="19">
        <f t="shared" si="120"/>
        <v>25</v>
      </c>
      <c r="N831" s="19">
        <f t="shared" si="121"/>
        <v>100</v>
      </c>
      <c r="O831" s="19">
        <f t="shared" si="122"/>
        <v>50</v>
      </c>
      <c r="P831" s="19">
        <f t="shared" si="123"/>
        <v>16.5</v>
      </c>
      <c r="Q831" s="20">
        <f t="shared" si="124"/>
        <v>53.725000000000001</v>
      </c>
      <c r="R831" s="20">
        <f t="shared" si="125"/>
        <v>46.625</v>
      </c>
      <c r="S831" s="20">
        <f t="shared" si="126"/>
        <v>38.674999999999997</v>
      </c>
      <c r="T831" s="20">
        <f t="shared" si="127"/>
        <v>47.875</v>
      </c>
      <c r="U831" s="19">
        <f t="shared" si="128"/>
        <v>46.341666666666661</v>
      </c>
      <c r="V831" s="19">
        <f t="shared" si="129"/>
        <v>46.724999999999994</v>
      </c>
    </row>
    <row r="832" spans="1:22" ht="13.5" x14ac:dyDescent="0.25">
      <c r="A832" s="3">
        <f>RSI!A832</f>
        <v>43214</v>
      </c>
      <c r="B832" s="2">
        <f>RSI!B832</f>
        <v>19.912800000000001</v>
      </c>
      <c r="C832" s="2">
        <f>RSI!I832</f>
        <v>48.195379901522593</v>
      </c>
      <c r="D832" s="2">
        <f>MACD!E832</f>
        <v>-3.5358651495744908E-2</v>
      </c>
      <c r="E832" s="2">
        <f>MACD!F832</f>
        <v>2.4814293255763363E-2</v>
      </c>
      <c r="F832" s="2">
        <f>'Moving Avg'!D832</f>
        <v>20.123940000000001</v>
      </c>
      <c r="G832" s="2">
        <f>'Moving Avg'!F832</f>
        <v>20.030934999999999</v>
      </c>
      <c r="H832" s="2">
        <f>'Moving Avg'!G832</f>
        <v>19.819271999999998</v>
      </c>
      <c r="I832" s="2">
        <f>'Moving Avg'!H832</f>
        <v>18.069196500000004</v>
      </c>
      <c r="J832" s="17" t="str">
        <f>OBV!F832</f>
        <v>BEARISH</v>
      </c>
      <c r="K832" s="17" t="str">
        <f>OBV!G832</f>
        <v>NEUTRAL</v>
      </c>
      <c r="L832" s="17" t="str">
        <f>OBV!H832</f>
        <v>CONFIRMED BEARISH</v>
      </c>
      <c r="M832" s="19">
        <f t="shared" si="120"/>
        <v>25</v>
      </c>
      <c r="N832" s="19">
        <f t="shared" si="121"/>
        <v>100</v>
      </c>
      <c r="O832" s="19">
        <f t="shared" si="122"/>
        <v>50</v>
      </c>
      <c r="P832" s="19">
        <f t="shared" si="123"/>
        <v>16.5</v>
      </c>
      <c r="Q832" s="20">
        <f t="shared" si="124"/>
        <v>53.725000000000001</v>
      </c>
      <c r="R832" s="20">
        <f t="shared" si="125"/>
        <v>46.625</v>
      </c>
      <c r="S832" s="20">
        <f t="shared" si="126"/>
        <v>38.674999999999997</v>
      </c>
      <c r="T832" s="20">
        <f t="shared" si="127"/>
        <v>47.875</v>
      </c>
      <c r="U832" s="19">
        <f t="shared" si="128"/>
        <v>46.341666666666661</v>
      </c>
      <c r="V832" s="19">
        <f t="shared" si="129"/>
        <v>46.724999999999994</v>
      </c>
    </row>
    <row r="833" spans="1:22" ht="13.5" x14ac:dyDescent="0.25">
      <c r="A833" s="3">
        <f>RSI!A833</f>
        <v>43215</v>
      </c>
      <c r="B833" s="2">
        <f>RSI!B833</f>
        <v>20.117899999999999</v>
      </c>
      <c r="C833" s="2">
        <f>RSI!I833</f>
        <v>53.73750733602634</v>
      </c>
      <c r="D833" s="2">
        <f>MACD!E833</f>
        <v>-8.829035527962148E-2</v>
      </c>
      <c r="E833" s="2">
        <f>MACD!F833</f>
        <v>2.1933635486863952E-3</v>
      </c>
      <c r="F833" s="2">
        <f>'Moving Avg'!D833</f>
        <v>20.107240000000001</v>
      </c>
      <c r="G833" s="2">
        <f>'Moving Avg'!F833</f>
        <v>20.038150000000002</v>
      </c>
      <c r="H833" s="2">
        <f>'Moving Avg'!G833</f>
        <v>19.841903999999996</v>
      </c>
      <c r="I833" s="2">
        <f>'Moving Avg'!H833</f>
        <v>18.082639000000007</v>
      </c>
      <c r="J833" s="17" t="str">
        <f>OBV!F833</f>
        <v>BEARISH</v>
      </c>
      <c r="K833" s="17" t="str">
        <f>OBV!G833</f>
        <v>NEUTRAL</v>
      </c>
      <c r="L833" s="17" t="str">
        <f>OBV!H833</f>
        <v>CONFIRMED BEARISH</v>
      </c>
      <c r="M833" s="19">
        <f t="shared" si="120"/>
        <v>25</v>
      </c>
      <c r="N833" s="19">
        <f t="shared" si="121"/>
        <v>100</v>
      </c>
      <c r="O833" s="19">
        <f t="shared" si="122"/>
        <v>50</v>
      </c>
      <c r="P833" s="19">
        <f t="shared" si="123"/>
        <v>16.5</v>
      </c>
      <c r="Q833" s="20">
        <f t="shared" si="124"/>
        <v>53.725000000000001</v>
      </c>
      <c r="R833" s="20">
        <f t="shared" si="125"/>
        <v>46.625</v>
      </c>
      <c r="S833" s="20">
        <f t="shared" si="126"/>
        <v>38.674999999999997</v>
      </c>
      <c r="T833" s="20">
        <f t="shared" si="127"/>
        <v>47.875</v>
      </c>
      <c r="U833" s="19">
        <f t="shared" si="128"/>
        <v>46.341666666666661</v>
      </c>
      <c r="V833" s="19">
        <f t="shared" si="129"/>
        <v>46.724999999999994</v>
      </c>
    </row>
    <row r="834" spans="1:22" ht="13.5" x14ac:dyDescent="0.25">
      <c r="A834" s="3">
        <f>RSI!A834</f>
        <v>43216</v>
      </c>
      <c r="B834" s="2">
        <f>RSI!B834</f>
        <v>19.745799999999999</v>
      </c>
      <c r="C834" s="2">
        <f>RSI!I834</f>
        <v>44.44718171429674</v>
      </c>
      <c r="D834" s="2">
        <f>MACD!E834</f>
        <v>-9.4606187528761154E-2</v>
      </c>
      <c r="E834" s="2">
        <f>MACD!F834</f>
        <v>-1.7166546666803117E-2</v>
      </c>
      <c r="F834" s="2">
        <f>'Moving Avg'!D834</f>
        <v>20.019159999999999</v>
      </c>
      <c r="G834" s="2">
        <f>'Moving Avg'!F834</f>
        <v>20.028659999999999</v>
      </c>
      <c r="H834" s="2">
        <f>'Moving Avg'!G834</f>
        <v>19.857093999999996</v>
      </c>
      <c r="I834" s="2">
        <f>'Moving Avg'!H834</f>
        <v>18.093651500000007</v>
      </c>
      <c r="J834" s="17" t="str">
        <f>OBV!F834</f>
        <v>BEARISH</v>
      </c>
      <c r="K834" s="17" t="str">
        <f>OBV!G834</f>
        <v>NEUTRAL</v>
      </c>
      <c r="L834" s="17" t="str">
        <f>OBV!H834</f>
        <v>CONFIRMED BEARISH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100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16.5</v>
      </c>
      <c r="Q834" s="20">
        <f t="shared" si="124"/>
        <v>53.725000000000001</v>
      </c>
      <c r="R834" s="20">
        <f t="shared" si="125"/>
        <v>46.625</v>
      </c>
      <c r="S834" s="20">
        <f t="shared" si="126"/>
        <v>38.674999999999997</v>
      </c>
      <c r="T834" s="20">
        <f t="shared" si="127"/>
        <v>47.875</v>
      </c>
      <c r="U834" s="19">
        <f t="shared" si="128"/>
        <v>46.341666666666661</v>
      </c>
      <c r="V834" s="19">
        <f t="shared" si="129"/>
        <v>46.724999999999994</v>
      </c>
    </row>
    <row r="835" spans="1:22" ht="13.5" x14ac:dyDescent="0.25">
      <c r="A835" s="3">
        <f>RSI!A835</f>
        <v>43217</v>
      </c>
      <c r="B835" s="2">
        <f>RSI!B835</f>
        <v>19.950800000000001</v>
      </c>
      <c r="C835" s="2">
        <f>RSI!I835</f>
        <v>49.615284081088205</v>
      </c>
      <c r="D835" s="2">
        <f>MACD!E835</f>
        <v>-2.6030771911660366E-2</v>
      </c>
      <c r="E835" s="2">
        <f>MACD!F835</f>
        <v>-1.8939391715774568E-2</v>
      </c>
      <c r="F835" s="2">
        <f>'Moving Avg'!D835</f>
        <v>19.970559999999999</v>
      </c>
      <c r="G835" s="2">
        <f>'Moving Avg'!F835</f>
        <v>20.04081</v>
      </c>
      <c r="H835" s="2">
        <f>'Moving Avg'!G835</f>
        <v>19.873345999999998</v>
      </c>
      <c r="I835" s="2">
        <f>'Moving Avg'!H835</f>
        <v>18.106068500000006</v>
      </c>
      <c r="J835" s="17" t="str">
        <f>OBV!F835</f>
        <v>BEARISH</v>
      </c>
      <c r="K835" s="17" t="str">
        <f>OBV!G835</f>
        <v>NEUTRAL</v>
      </c>
      <c r="L835" s="17" t="str">
        <f>OBV!H835</f>
        <v>CONFIRMED BEARISH</v>
      </c>
      <c r="M835" s="19">
        <f t="shared" si="130"/>
        <v>25</v>
      </c>
      <c r="N835" s="19">
        <f t="shared" si="131"/>
        <v>45</v>
      </c>
      <c r="O835" s="19">
        <f t="shared" si="132"/>
        <v>50</v>
      </c>
      <c r="P835" s="19">
        <f t="shared" si="133"/>
        <v>16.5</v>
      </c>
      <c r="Q835" s="20">
        <f t="shared" ref="Q835:Q898" si="134">0.35*M835+N835*0.35+O835*0.15+P835*0.15</f>
        <v>34.475000000000001</v>
      </c>
      <c r="R835" s="20">
        <f t="shared" ref="R835:R898" si="135">M835*0.2+N835*0.2+O835*0.35+P835*0.25</f>
        <v>35.625</v>
      </c>
      <c r="S835" s="20">
        <f t="shared" ref="S835:S898" si="136">M835*0.15+N835*0.15+O835*0.25+P835*0.45</f>
        <v>30.425000000000001</v>
      </c>
      <c r="T835" s="20">
        <f t="shared" ref="T835:T898" si="137">0.25*SUM(M835:P835)</f>
        <v>34.125</v>
      </c>
      <c r="U835" s="19">
        <f t="shared" ref="U835:U898" si="138">SUM(Q835:S835)/3</f>
        <v>33.508333333333333</v>
      </c>
      <c r="V835" s="19">
        <f t="shared" ref="V835:V898" si="139">SUM(Q835:T835)/4</f>
        <v>33.662499999999994</v>
      </c>
    </row>
    <row r="836" spans="1:22" ht="13.5" x14ac:dyDescent="0.25">
      <c r="A836" s="3">
        <f>RSI!A836</f>
        <v>43220</v>
      </c>
      <c r="B836" s="2">
        <f>RSI!B836</f>
        <v>19.745799999999999</v>
      </c>
      <c r="C836" s="2">
        <f>RSI!I836</f>
        <v>45.097153062973355</v>
      </c>
      <c r="D836" s="2">
        <f>MACD!E836</f>
        <v>7.0687069633496691E-2</v>
      </c>
      <c r="E836" s="2">
        <f>MACD!F836</f>
        <v>-1.0140994459203172E-3</v>
      </c>
      <c r="F836" s="2">
        <f>'Moving Avg'!D836</f>
        <v>19.89462</v>
      </c>
      <c r="G836" s="2">
        <f>'Moving Avg'!F836</f>
        <v>20.03246</v>
      </c>
      <c r="H836" s="2">
        <f>'Moving Avg'!G836</f>
        <v>19.888535999999998</v>
      </c>
      <c r="I836" s="2">
        <f>'Moving Avg'!H836</f>
        <v>18.117194500000007</v>
      </c>
      <c r="J836" s="17" t="str">
        <f>OBV!F836</f>
        <v>BEARISH</v>
      </c>
      <c r="K836" s="17" t="str">
        <f>OBV!G836</f>
        <v>NEUTRAL</v>
      </c>
      <c r="L836" s="17" t="str">
        <f>OBV!H836</f>
        <v>CONFIRMED BEARISH</v>
      </c>
      <c r="M836" s="19">
        <f t="shared" si="130"/>
        <v>25</v>
      </c>
      <c r="N836" s="19">
        <f t="shared" si="131"/>
        <v>0</v>
      </c>
      <c r="O836" s="19">
        <f t="shared" si="132"/>
        <v>50</v>
      </c>
      <c r="P836" s="19">
        <f t="shared" si="133"/>
        <v>16.5</v>
      </c>
      <c r="Q836" s="20">
        <f t="shared" si="134"/>
        <v>18.725000000000001</v>
      </c>
      <c r="R836" s="20">
        <f t="shared" si="135"/>
        <v>26.625</v>
      </c>
      <c r="S836" s="20">
        <f t="shared" si="136"/>
        <v>23.675000000000001</v>
      </c>
      <c r="T836" s="20">
        <f t="shared" si="137"/>
        <v>22.875</v>
      </c>
      <c r="U836" s="19">
        <f t="shared" si="138"/>
        <v>23.008333333333336</v>
      </c>
      <c r="V836" s="19">
        <f t="shared" si="139"/>
        <v>22.975000000000001</v>
      </c>
    </row>
    <row r="837" spans="1:22" ht="13.5" x14ac:dyDescent="0.25">
      <c r="A837" s="3">
        <f>RSI!A837</f>
        <v>43222</v>
      </c>
      <c r="B837" s="2">
        <f>RSI!B837</f>
        <v>19.745799999999999</v>
      </c>
      <c r="C837" s="2">
        <f>RSI!I837</f>
        <v>45.097153062973348</v>
      </c>
      <c r="D837" s="2">
        <f>MACD!E837</f>
        <v>0.12467868828415618</v>
      </c>
      <c r="E837" s="2">
        <f>MACD!F837</f>
        <v>2.4124458100094986E-2</v>
      </c>
      <c r="F837" s="2">
        <f>'Moving Avg'!D837</f>
        <v>19.861219999999999</v>
      </c>
      <c r="G837" s="2">
        <f>'Moving Avg'!F837</f>
        <v>20.024864999999998</v>
      </c>
      <c r="H837" s="2">
        <f>'Moving Avg'!G837</f>
        <v>19.903725999999995</v>
      </c>
      <c r="I837" s="2">
        <f>'Moving Avg'!H837</f>
        <v>18.127637000000007</v>
      </c>
      <c r="J837" s="17" t="str">
        <f>OBV!F837</f>
        <v>BULLISH</v>
      </c>
      <c r="K837" s="17" t="str">
        <f>OBV!G837</f>
        <v>NEUTRAL</v>
      </c>
      <c r="L837" s="17" t="str">
        <f>OBV!H837</f>
        <v>BULLISH DIVERGENCE</v>
      </c>
      <c r="M837" s="19">
        <f t="shared" si="130"/>
        <v>25</v>
      </c>
      <c r="N837" s="19">
        <f t="shared" si="131"/>
        <v>0</v>
      </c>
      <c r="O837" s="19">
        <f t="shared" si="132"/>
        <v>50</v>
      </c>
      <c r="P837" s="19">
        <f t="shared" si="133"/>
        <v>66.5</v>
      </c>
      <c r="Q837" s="20">
        <f t="shared" si="134"/>
        <v>26.225000000000001</v>
      </c>
      <c r="R837" s="20">
        <f t="shared" si="135"/>
        <v>39.125</v>
      </c>
      <c r="S837" s="20">
        <f t="shared" si="136"/>
        <v>46.174999999999997</v>
      </c>
      <c r="T837" s="20">
        <f t="shared" si="137"/>
        <v>35.375</v>
      </c>
      <c r="U837" s="19">
        <f t="shared" si="138"/>
        <v>37.174999999999997</v>
      </c>
      <c r="V837" s="19">
        <f t="shared" si="139"/>
        <v>36.724999999999994</v>
      </c>
    </row>
    <row r="838" spans="1:22" ht="13.5" x14ac:dyDescent="0.25">
      <c r="A838" s="3">
        <f>RSI!A838</f>
        <v>43223</v>
      </c>
      <c r="B838" s="2">
        <f>RSI!B838</f>
        <v>19.745799999999999</v>
      </c>
      <c r="C838" s="2">
        <f>RSI!I838</f>
        <v>45.097153062973348</v>
      </c>
      <c r="D838" s="2">
        <f>MACD!E838</f>
        <v>0.15992478622089479</v>
      </c>
      <c r="E838" s="2">
        <f>MACD!F838</f>
        <v>5.1284523724254946E-2</v>
      </c>
      <c r="F838" s="2">
        <f>'Moving Avg'!D838</f>
        <v>19.786800000000003</v>
      </c>
      <c r="G838" s="2">
        <f>'Moving Avg'!F838</f>
        <v>20.005879999999998</v>
      </c>
      <c r="H838" s="2">
        <f>'Moving Avg'!G838</f>
        <v>19.920433999999997</v>
      </c>
      <c r="I838" s="2">
        <f>'Moving Avg'!H838</f>
        <v>18.138079500000007</v>
      </c>
      <c r="J838" s="17" t="str">
        <f>OBV!F838</f>
        <v>BEARISH</v>
      </c>
      <c r="K838" s="17" t="str">
        <f>OBV!G838</f>
        <v>NEUTRAL</v>
      </c>
      <c r="L838" s="17" t="str">
        <f>OBV!H838</f>
        <v>CONFIRMED BEARISH</v>
      </c>
      <c r="M838" s="19">
        <f t="shared" si="130"/>
        <v>25</v>
      </c>
      <c r="N838" s="19">
        <f t="shared" si="131"/>
        <v>0</v>
      </c>
      <c r="O838" s="19">
        <f t="shared" si="132"/>
        <v>50</v>
      </c>
      <c r="P838" s="19">
        <f t="shared" si="133"/>
        <v>16.5</v>
      </c>
      <c r="Q838" s="20">
        <f t="shared" si="134"/>
        <v>18.725000000000001</v>
      </c>
      <c r="R838" s="20">
        <f t="shared" si="135"/>
        <v>26.625</v>
      </c>
      <c r="S838" s="20">
        <f t="shared" si="136"/>
        <v>23.675000000000001</v>
      </c>
      <c r="T838" s="20">
        <f t="shared" si="137"/>
        <v>22.875</v>
      </c>
      <c r="U838" s="19">
        <f t="shared" si="138"/>
        <v>23.008333333333336</v>
      </c>
      <c r="V838" s="19">
        <f t="shared" si="139"/>
        <v>22.975000000000001</v>
      </c>
    </row>
    <row r="839" spans="1:22" ht="13.5" x14ac:dyDescent="0.25">
      <c r="A839" s="3">
        <f>RSI!A839</f>
        <v>43224</v>
      </c>
      <c r="B839" s="2">
        <f>RSI!B839</f>
        <v>19.745799999999999</v>
      </c>
      <c r="C839" s="2">
        <f>RSI!I839</f>
        <v>45.097153062973348</v>
      </c>
      <c r="D839" s="2">
        <f>MACD!E839</f>
        <v>0.18857030698363175</v>
      </c>
      <c r="E839" s="2">
        <f>MACD!F839</f>
        <v>7.8741680376130316E-2</v>
      </c>
      <c r="F839" s="2">
        <f>'Moving Avg'!D839</f>
        <v>19.786800000000003</v>
      </c>
      <c r="G839" s="2">
        <f>'Moving Avg'!F839</f>
        <v>19.986894999999997</v>
      </c>
      <c r="H839" s="2">
        <f>'Moving Avg'!G839</f>
        <v>19.937141999999998</v>
      </c>
      <c r="I839" s="2">
        <f>'Moving Avg'!H839</f>
        <v>18.149243500000008</v>
      </c>
      <c r="J839" s="17" t="str">
        <f>OBV!F839</f>
        <v>BULLISH</v>
      </c>
      <c r="K839" s="17" t="str">
        <f>OBV!G839</f>
        <v>NEUTRAL</v>
      </c>
      <c r="L839" s="17" t="str">
        <f>OBV!H839</f>
        <v>NEUTRAL</v>
      </c>
      <c r="M839" s="19">
        <f t="shared" si="130"/>
        <v>25</v>
      </c>
      <c r="N839" s="19">
        <f t="shared" si="131"/>
        <v>0</v>
      </c>
      <c r="O839" s="19">
        <f t="shared" si="132"/>
        <v>50</v>
      </c>
      <c r="P839" s="19">
        <f t="shared" si="133"/>
        <v>49.5</v>
      </c>
      <c r="Q839" s="20">
        <f t="shared" si="134"/>
        <v>23.675000000000001</v>
      </c>
      <c r="R839" s="20">
        <f t="shared" si="135"/>
        <v>34.875</v>
      </c>
      <c r="S839" s="20">
        <f t="shared" si="136"/>
        <v>38.525000000000006</v>
      </c>
      <c r="T839" s="20">
        <f t="shared" si="137"/>
        <v>31.125</v>
      </c>
      <c r="U839" s="19">
        <f t="shared" si="138"/>
        <v>32.358333333333334</v>
      </c>
      <c r="V839" s="19">
        <f t="shared" si="139"/>
        <v>32.049999999999997</v>
      </c>
    </row>
    <row r="840" spans="1:22" ht="13.5" x14ac:dyDescent="0.25">
      <c r="A840" s="3">
        <f>RSI!A840</f>
        <v>43227</v>
      </c>
      <c r="B840" s="2">
        <f>RSI!B840</f>
        <v>19.517900000000001</v>
      </c>
      <c r="C840" s="2">
        <f>RSI!I840</f>
        <v>39.692355760781972</v>
      </c>
      <c r="D840" s="2">
        <f>MACD!E840</f>
        <v>0.23193394510846943</v>
      </c>
      <c r="E840" s="2">
        <f>MACD!F840</f>
        <v>0.10938013332259813</v>
      </c>
      <c r="F840" s="2">
        <f>'Moving Avg'!D840</f>
        <v>19.700219999999998</v>
      </c>
      <c r="G840" s="2">
        <f>'Moving Avg'!F840</f>
        <v>19.950439999999993</v>
      </c>
      <c r="H840" s="2">
        <f>'Moving Avg'!G840</f>
        <v>19.948229999999999</v>
      </c>
      <c r="I840" s="2">
        <f>'Moving Avg'!H840</f>
        <v>18.159686000000008</v>
      </c>
      <c r="J840" s="17" t="str">
        <f>OBV!F840</f>
        <v>BEARISH</v>
      </c>
      <c r="K840" s="17" t="str">
        <f>OBV!G840</f>
        <v>NEUTRAL</v>
      </c>
      <c r="L840" s="17" t="str">
        <f>OBV!H840</f>
        <v>CONFIRMED BEARISH</v>
      </c>
      <c r="M840" s="19">
        <f t="shared" si="130"/>
        <v>25</v>
      </c>
      <c r="N840" s="19">
        <f t="shared" si="131"/>
        <v>0</v>
      </c>
      <c r="O840" s="19">
        <f t="shared" si="132"/>
        <v>50</v>
      </c>
      <c r="P840" s="19">
        <f t="shared" si="133"/>
        <v>16.5</v>
      </c>
      <c r="Q840" s="20">
        <f t="shared" si="134"/>
        <v>18.725000000000001</v>
      </c>
      <c r="R840" s="20">
        <f t="shared" si="135"/>
        <v>26.625</v>
      </c>
      <c r="S840" s="20">
        <f t="shared" si="136"/>
        <v>23.675000000000001</v>
      </c>
      <c r="T840" s="20">
        <f t="shared" si="137"/>
        <v>22.875</v>
      </c>
      <c r="U840" s="19">
        <f t="shared" si="138"/>
        <v>23.008333333333336</v>
      </c>
      <c r="V840" s="19">
        <f t="shared" si="139"/>
        <v>22.975000000000001</v>
      </c>
    </row>
    <row r="841" spans="1:22" ht="13.5" x14ac:dyDescent="0.25">
      <c r="A841" s="3">
        <f>RSI!A841</f>
        <v>43228</v>
      </c>
      <c r="B841" s="2">
        <f>RSI!B841</f>
        <v>19.631799999999998</v>
      </c>
      <c r="C841" s="2">
        <f>RSI!I841</f>
        <v>43.346780025787567</v>
      </c>
      <c r="D841" s="2">
        <f>MACD!E841</f>
        <v>0.2520230183389458</v>
      </c>
      <c r="E841" s="2">
        <f>MACD!F841</f>
        <v>0.13790871032586766</v>
      </c>
      <c r="F841" s="2">
        <f>'Moving Avg'!D841</f>
        <v>19.677419999999998</v>
      </c>
      <c r="G841" s="2">
        <f>'Moving Avg'!F841</f>
        <v>19.932969999999994</v>
      </c>
      <c r="H841" s="2">
        <f>'Moving Avg'!G841</f>
        <v>19.958102</v>
      </c>
      <c r="I841" s="2">
        <f>'Moving Avg'!H841</f>
        <v>18.170128500000008</v>
      </c>
      <c r="J841" s="17" t="str">
        <f>OBV!F841</f>
        <v>BULLISH</v>
      </c>
      <c r="K841" s="17" t="str">
        <f>OBV!G841</f>
        <v>NEUTRAL</v>
      </c>
      <c r="L841" s="17" t="str">
        <f>OBV!H841</f>
        <v>BULLISH DIVERGENCE</v>
      </c>
      <c r="M841" s="19">
        <f t="shared" si="130"/>
        <v>25</v>
      </c>
      <c r="N841" s="19">
        <f t="shared" si="131"/>
        <v>0</v>
      </c>
      <c r="O841" s="19">
        <f t="shared" si="132"/>
        <v>50</v>
      </c>
      <c r="P841" s="19">
        <f t="shared" si="133"/>
        <v>66.5</v>
      </c>
      <c r="Q841" s="20">
        <f t="shared" si="134"/>
        <v>26.225000000000001</v>
      </c>
      <c r="R841" s="20">
        <f t="shared" si="135"/>
        <v>39.125</v>
      </c>
      <c r="S841" s="20">
        <f t="shared" si="136"/>
        <v>46.174999999999997</v>
      </c>
      <c r="T841" s="20">
        <f t="shared" si="137"/>
        <v>35.375</v>
      </c>
      <c r="U841" s="19">
        <f t="shared" si="138"/>
        <v>37.174999999999997</v>
      </c>
      <c r="V841" s="19">
        <f t="shared" si="139"/>
        <v>36.724999999999994</v>
      </c>
    </row>
    <row r="842" spans="1:22" ht="13.5" x14ac:dyDescent="0.25">
      <c r="A842" s="3">
        <f>RSI!A842</f>
        <v>43229</v>
      </c>
      <c r="B842" s="2">
        <f>RSI!B842</f>
        <v>20.011600000000001</v>
      </c>
      <c r="C842" s="2">
        <f>RSI!I842</f>
        <v>53.471472289589819</v>
      </c>
      <c r="D842" s="2">
        <f>MACD!E842</f>
        <v>0.20966006410824178</v>
      </c>
      <c r="E842" s="2">
        <f>MACD!F842</f>
        <v>0.15225898108234248</v>
      </c>
      <c r="F842" s="2">
        <f>'Moving Avg'!D842</f>
        <v>19.73058</v>
      </c>
      <c r="G842" s="2">
        <f>'Moving Avg'!F842</f>
        <v>19.952714999999994</v>
      </c>
      <c r="H842" s="2">
        <f>'Moving Avg'!G842</f>
        <v>19.962964000000003</v>
      </c>
      <c r="I842" s="2">
        <f>'Moving Avg'!H842</f>
        <v>18.181900000000006</v>
      </c>
      <c r="J842" s="17" t="str">
        <f>OBV!F842</f>
        <v>BULLISH</v>
      </c>
      <c r="K842" s="17" t="str">
        <f>OBV!G842</f>
        <v>NEUTRAL</v>
      </c>
      <c r="L842" s="17" t="str">
        <f>OBV!H842</f>
        <v>CONFIRMED BULLISH</v>
      </c>
      <c r="M842" s="19">
        <f t="shared" si="130"/>
        <v>25</v>
      </c>
      <c r="N842" s="19">
        <f t="shared" si="131"/>
        <v>0</v>
      </c>
      <c r="O842" s="19">
        <f t="shared" si="132"/>
        <v>50</v>
      </c>
      <c r="P842" s="19">
        <f t="shared" si="133"/>
        <v>83.5</v>
      </c>
      <c r="Q842" s="20">
        <f t="shared" si="134"/>
        <v>28.774999999999999</v>
      </c>
      <c r="R842" s="20">
        <f t="shared" si="135"/>
        <v>43.375</v>
      </c>
      <c r="S842" s="20">
        <f t="shared" si="136"/>
        <v>53.825000000000003</v>
      </c>
      <c r="T842" s="20">
        <f t="shared" si="137"/>
        <v>39.625</v>
      </c>
      <c r="U842" s="19">
        <f t="shared" si="138"/>
        <v>41.991666666666667</v>
      </c>
      <c r="V842" s="19">
        <f t="shared" si="139"/>
        <v>41.400000000000006</v>
      </c>
    </row>
    <row r="843" spans="1:22" ht="13.5" x14ac:dyDescent="0.25">
      <c r="A843" s="3">
        <f>RSI!A843</f>
        <v>43230</v>
      </c>
      <c r="B843" s="2">
        <f>RSI!B843</f>
        <v>20.125499999999999</v>
      </c>
      <c r="C843" s="2">
        <f>RSI!I843</f>
        <v>56.010457247682105</v>
      </c>
      <c r="D843" s="2">
        <f>MACD!E843</f>
        <v>0.19607131006301515</v>
      </c>
      <c r="E843" s="2">
        <f>MACD!F843</f>
        <v>0.16102144687847703</v>
      </c>
      <c r="F843" s="2">
        <f>'Moving Avg'!D843</f>
        <v>19.806519999999999</v>
      </c>
      <c r="G843" s="2">
        <f>'Moving Avg'!F843</f>
        <v>19.975499999999993</v>
      </c>
      <c r="H843" s="2">
        <f>'Moving Avg'!G843</f>
        <v>19.959926000000006</v>
      </c>
      <c r="I843" s="2">
        <f>'Moving Avg'!H843</f>
        <v>18.194431000000009</v>
      </c>
      <c r="J843" s="17" t="str">
        <f>OBV!F843</f>
        <v>BULLISH</v>
      </c>
      <c r="K843" s="17" t="str">
        <f>OBV!G843</f>
        <v>STRONG</v>
      </c>
      <c r="L843" s="17" t="str">
        <f>OBV!H843</f>
        <v>CONFIRMED BULLISH</v>
      </c>
      <c r="M843" s="19">
        <f t="shared" si="130"/>
        <v>25</v>
      </c>
      <c r="N843" s="19">
        <f t="shared" si="131"/>
        <v>0</v>
      </c>
      <c r="O843" s="19">
        <f t="shared" si="132"/>
        <v>50</v>
      </c>
      <c r="P843" s="19">
        <f t="shared" si="133"/>
        <v>100</v>
      </c>
      <c r="Q843" s="20">
        <f t="shared" si="134"/>
        <v>31.25</v>
      </c>
      <c r="R843" s="20">
        <f t="shared" si="135"/>
        <v>47.5</v>
      </c>
      <c r="S843" s="20">
        <f t="shared" si="136"/>
        <v>61.25</v>
      </c>
      <c r="T843" s="20">
        <f t="shared" si="137"/>
        <v>43.75</v>
      </c>
      <c r="U843" s="19">
        <f t="shared" si="138"/>
        <v>46.666666666666664</v>
      </c>
      <c r="V843" s="19">
        <f t="shared" si="139"/>
        <v>45.9375</v>
      </c>
    </row>
    <row r="844" spans="1:22" ht="13.5" x14ac:dyDescent="0.25">
      <c r="A844" s="3">
        <f>RSI!A844</f>
        <v>43231</v>
      </c>
      <c r="B844" s="2">
        <f>RSI!B844</f>
        <v>20.087499999999999</v>
      </c>
      <c r="C844" s="2">
        <f>RSI!I844</f>
        <v>54.933441189289098</v>
      </c>
      <c r="D844" s="2">
        <f>MACD!E844</f>
        <v>0.12867247073911159</v>
      </c>
      <c r="E844" s="2">
        <f>MACD!F844</f>
        <v>0.15455165165060397</v>
      </c>
      <c r="F844" s="2">
        <f>'Moving Avg'!D844</f>
        <v>19.874860000000002</v>
      </c>
      <c r="G844" s="2">
        <f>'Moving Avg'!F844</f>
        <v>19.992584999999995</v>
      </c>
      <c r="H844" s="2">
        <f>'Moving Avg'!G844</f>
        <v>19.960686000000003</v>
      </c>
      <c r="I844" s="2">
        <f>'Moving Avg'!H844</f>
        <v>18.206620000000008</v>
      </c>
      <c r="J844" s="17" t="str">
        <f>OBV!F844</f>
        <v>BULLISH</v>
      </c>
      <c r="K844" s="17" t="str">
        <f>OBV!G844</f>
        <v>STRONG</v>
      </c>
      <c r="L844" s="17" t="str">
        <f>OBV!H844</f>
        <v>CONFIRMED BULLISH</v>
      </c>
      <c r="M844" s="19">
        <f t="shared" si="130"/>
        <v>25</v>
      </c>
      <c r="N844" s="19">
        <f t="shared" si="131"/>
        <v>100</v>
      </c>
      <c r="O844" s="19">
        <f t="shared" si="132"/>
        <v>50</v>
      </c>
      <c r="P844" s="19">
        <f t="shared" si="133"/>
        <v>100</v>
      </c>
      <c r="Q844" s="20">
        <f t="shared" si="134"/>
        <v>66.25</v>
      </c>
      <c r="R844" s="20">
        <f t="shared" si="135"/>
        <v>67.5</v>
      </c>
      <c r="S844" s="20">
        <f t="shared" si="136"/>
        <v>76.25</v>
      </c>
      <c r="T844" s="20">
        <f t="shared" si="137"/>
        <v>68.75</v>
      </c>
      <c r="U844" s="19">
        <f t="shared" si="138"/>
        <v>70</v>
      </c>
      <c r="V844" s="19">
        <f t="shared" si="139"/>
        <v>69.6875</v>
      </c>
    </row>
    <row r="845" spans="1:22" ht="13.5" x14ac:dyDescent="0.25">
      <c r="A845" s="3">
        <f>RSI!A845</f>
        <v>43234</v>
      </c>
      <c r="B845" s="2">
        <f>RSI!B845</f>
        <v>20.505199999999999</v>
      </c>
      <c r="C845" s="2">
        <f>RSI!I845</f>
        <v>63.289616519952361</v>
      </c>
      <c r="D845" s="2">
        <f>MACD!E845</f>
        <v>7.1104463055263523E-2</v>
      </c>
      <c r="E845" s="2">
        <f>MACD!F845</f>
        <v>0.13786221393153589</v>
      </c>
      <c r="F845" s="2">
        <f>'Moving Avg'!D845</f>
        <v>20.072320000000001</v>
      </c>
      <c r="G845" s="2">
        <f>'Moving Avg'!F845</f>
        <v>20.002074999999994</v>
      </c>
      <c r="H845" s="2">
        <f>'Moving Avg'!G845</f>
        <v>19.969800000000006</v>
      </c>
      <c r="I845" s="2">
        <f>'Moving Avg'!H845</f>
        <v>18.221049500000007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  <c r="M845" s="19">
        <f t="shared" si="130"/>
        <v>25</v>
      </c>
      <c r="N845" s="19">
        <f t="shared" si="131"/>
        <v>100</v>
      </c>
      <c r="O845" s="19">
        <f t="shared" si="132"/>
        <v>50</v>
      </c>
      <c r="P845" s="19">
        <f t="shared" si="133"/>
        <v>100</v>
      </c>
      <c r="Q845" s="20">
        <f t="shared" si="134"/>
        <v>66.25</v>
      </c>
      <c r="R845" s="20">
        <f t="shared" si="135"/>
        <v>67.5</v>
      </c>
      <c r="S845" s="20">
        <f t="shared" si="136"/>
        <v>76.25</v>
      </c>
      <c r="T845" s="20">
        <f t="shared" si="137"/>
        <v>68.75</v>
      </c>
      <c r="U845" s="19">
        <f t="shared" si="138"/>
        <v>70</v>
      </c>
      <c r="V845" s="19">
        <f t="shared" si="139"/>
        <v>69.6875</v>
      </c>
    </row>
    <row r="846" spans="1:22" ht="13.5" x14ac:dyDescent="0.25">
      <c r="A846" s="3">
        <f>RSI!A846</f>
        <v>43235</v>
      </c>
      <c r="B846" s="2">
        <f>RSI!B846</f>
        <v>20.133099999999999</v>
      </c>
      <c r="C846" s="2">
        <f>RSI!I846</f>
        <v>53.73169303571995</v>
      </c>
      <c r="D846" s="2">
        <f>MACD!E846</f>
        <v>1.4897568567295849E-2</v>
      </c>
      <c r="E846" s="2">
        <f>MACD!F846</f>
        <v>0.11326928485868788</v>
      </c>
      <c r="F846" s="2">
        <f>'Moving Avg'!D846</f>
        <v>20.17258</v>
      </c>
      <c r="G846" s="2">
        <f>'Moving Avg'!F846</f>
        <v>19.98537</v>
      </c>
      <c r="H846" s="2">
        <f>'Moving Avg'!G846</f>
        <v>19.977394000000004</v>
      </c>
      <c r="I846" s="2">
        <f>'Moving Avg'!H846</f>
        <v>18.234188000000007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  <c r="M846" s="19">
        <f t="shared" si="130"/>
        <v>25</v>
      </c>
      <c r="N846" s="19">
        <f t="shared" si="131"/>
        <v>100</v>
      </c>
      <c r="O846" s="19">
        <f t="shared" si="132"/>
        <v>50</v>
      </c>
      <c r="P846" s="19">
        <f t="shared" si="133"/>
        <v>100</v>
      </c>
      <c r="Q846" s="20">
        <f t="shared" si="134"/>
        <v>66.25</v>
      </c>
      <c r="R846" s="20">
        <f t="shared" si="135"/>
        <v>67.5</v>
      </c>
      <c r="S846" s="20">
        <f t="shared" si="136"/>
        <v>76.25</v>
      </c>
      <c r="T846" s="20">
        <f t="shared" si="137"/>
        <v>68.75</v>
      </c>
      <c r="U846" s="19">
        <f t="shared" si="138"/>
        <v>70</v>
      </c>
      <c r="V846" s="19">
        <f t="shared" si="139"/>
        <v>69.6875</v>
      </c>
    </row>
    <row r="847" spans="1:22" ht="13.5" x14ac:dyDescent="0.25">
      <c r="A847" s="3">
        <f>RSI!A847</f>
        <v>43236</v>
      </c>
      <c r="B847" s="2">
        <f>RSI!B847</f>
        <v>20.125499999999999</v>
      </c>
      <c r="C847" s="2">
        <f>RSI!I847</f>
        <v>53.553799576693365</v>
      </c>
      <c r="D847" s="2">
        <f>MACD!E847</f>
        <v>-3.3159657240286577E-2</v>
      </c>
      <c r="E847" s="2">
        <f>MACD!F847</f>
        <v>8.3983496438892996E-2</v>
      </c>
      <c r="F847" s="2">
        <f>'Moving Avg'!D847</f>
        <v>20.195360000000001</v>
      </c>
      <c r="G847" s="2">
        <f>'Moving Avg'!F847</f>
        <v>19.977775000000001</v>
      </c>
      <c r="H847" s="2">
        <f>'Moving Avg'!G847</f>
        <v>19.984988000000001</v>
      </c>
      <c r="I847" s="2">
        <f>'Moving Avg'!H847</f>
        <v>18.247858000000011</v>
      </c>
      <c r="J847" s="17" t="str">
        <f>OBV!F847</f>
        <v>BULLISH</v>
      </c>
      <c r="K847" s="17" t="str">
        <f>OBV!G847</f>
        <v>STRONG</v>
      </c>
      <c r="L847" s="17" t="str">
        <f>OBV!H847</f>
        <v>CONFIRMED BULLISH</v>
      </c>
      <c r="M847" s="19">
        <f t="shared" si="130"/>
        <v>25</v>
      </c>
      <c r="N847" s="19">
        <f t="shared" si="131"/>
        <v>100</v>
      </c>
      <c r="O847" s="19">
        <f t="shared" si="132"/>
        <v>50</v>
      </c>
      <c r="P847" s="19">
        <f t="shared" si="133"/>
        <v>100</v>
      </c>
      <c r="Q847" s="20">
        <f t="shared" si="134"/>
        <v>66.25</v>
      </c>
      <c r="R847" s="20">
        <f t="shared" si="135"/>
        <v>67.5</v>
      </c>
      <c r="S847" s="20">
        <f t="shared" si="136"/>
        <v>76.25</v>
      </c>
      <c r="T847" s="20">
        <f t="shared" si="137"/>
        <v>68.75</v>
      </c>
      <c r="U847" s="19">
        <f t="shared" si="138"/>
        <v>70</v>
      </c>
      <c r="V847" s="19">
        <f t="shared" si="139"/>
        <v>69.6875</v>
      </c>
    </row>
    <row r="848" spans="1:22" ht="13.5" x14ac:dyDescent="0.25">
      <c r="A848" s="3">
        <f>RSI!A848</f>
        <v>43237</v>
      </c>
      <c r="B848" s="2">
        <f>RSI!B848</f>
        <v>20.125499999999999</v>
      </c>
      <c r="C848" s="2">
        <f>RSI!I848</f>
        <v>53.553799576693365</v>
      </c>
      <c r="D848" s="2">
        <f>MACD!E848</f>
        <v>-7.4760507576822732E-2</v>
      </c>
      <c r="E848" s="2">
        <f>MACD!F848</f>
        <v>5.223469563574986E-2</v>
      </c>
      <c r="F848" s="2">
        <f>'Moving Avg'!D848</f>
        <v>20.195360000000001</v>
      </c>
      <c r="G848" s="2">
        <f>'Moving Avg'!F848</f>
        <v>19.973979999999997</v>
      </c>
      <c r="H848" s="2">
        <f>'Moving Avg'!G848</f>
        <v>19.992582000000002</v>
      </c>
      <c r="I848" s="2">
        <f>'Moving Avg'!H848</f>
        <v>18.261224500000012</v>
      </c>
      <c r="J848" s="17" t="str">
        <f>OBV!F848</f>
        <v>BULLISH</v>
      </c>
      <c r="K848" s="17" t="str">
        <f>OBV!G848</f>
        <v>NEUTRAL</v>
      </c>
      <c r="L848" s="17" t="str">
        <f>OBV!H848</f>
        <v>NEUTRAL</v>
      </c>
      <c r="M848" s="19">
        <f t="shared" si="130"/>
        <v>25</v>
      </c>
      <c r="N848" s="19">
        <f t="shared" si="131"/>
        <v>100</v>
      </c>
      <c r="O848" s="19">
        <f t="shared" si="132"/>
        <v>50</v>
      </c>
      <c r="P848" s="19">
        <f t="shared" si="133"/>
        <v>49.5</v>
      </c>
      <c r="Q848" s="20">
        <f t="shared" si="134"/>
        <v>58.674999999999997</v>
      </c>
      <c r="R848" s="20">
        <f t="shared" si="135"/>
        <v>54.875</v>
      </c>
      <c r="S848" s="20">
        <f t="shared" si="136"/>
        <v>53.525000000000006</v>
      </c>
      <c r="T848" s="20">
        <f t="shared" si="137"/>
        <v>56.125</v>
      </c>
      <c r="U848" s="19">
        <f t="shared" si="138"/>
        <v>55.691666666666663</v>
      </c>
      <c r="V848" s="19">
        <f t="shared" si="139"/>
        <v>55.8</v>
      </c>
    </row>
    <row r="849" spans="1:22" ht="13.5" x14ac:dyDescent="0.25">
      <c r="A849" s="3">
        <f>RSI!A849</f>
        <v>43238</v>
      </c>
      <c r="B849" s="2">
        <f>RSI!B849</f>
        <v>19.973600000000001</v>
      </c>
      <c r="C849" s="2">
        <f>RSI!I849</f>
        <v>49.736810356447606</v>
      </c>
      <c r="D849" s="2">
        <f>MACD!E849</f>
        <v>-9.9577008466397388E-2</v>
      </c>
      <c r="E849" s="2">
        <f>MACD!F849</f>
        <v>2.1872354815320415E-2</v>
      </c>
      <c r="F849" s="2">
        <f>'Moving Avg'!D849</f>
        <v>20.172580000000004</v>
      </c>
      <c r="G849" s="2">
        <f>'Moving Avg'!F849</f>
        <v>19.963349999999998</v>
      </c>
      <c r="H849" s="2">
        <f>'Moving Avg'!G849</f>
        <v>19.991366000000003</v>
      </c>
      <c r="I849" s="2">
        <f>'Moving Avg'!H849</f>
        <v>18.274439000000008</v>
      </c>
      <c r="J849" s="17" t="str">
        <f>OBV!F849</f>
        <v>BULLISH</v>
      </c>
      <c r="K849" s="17" t="str">
        <f>OBV!G849</f>
        <v>NEUTRAL</v>
      </c>
      <c r="L849" s="17" t="str">
        <f>OBV!H849</f>
        <v>BULLISH DIVERGENCE</v>
      </c>
      <c r="M849" s="19">
        <f t="shared" si="130"/>
        <v>25</v>
      </c>
      <c r="N849" s="19">
        <f t="shared" si="131"/>
        <v>100</v>
      </c>
      <c r="O849" s="19">
        <f t="shared" si="132"/>
        <v>50</v>
      </c>
      <c r="P849" s="19">
        <f t="shared" si="133"/>
        <v>66.5</v>
      </c>
      <c r="Q849" s="20">
        <f t="shared" si="134"/>
        <v>61.225000000000001</v>
      </c>
      <c r="R849" s="20">
        <f t="shared" si="135"/>
        <v>59.125</v>
      </c>
      <c r="S849" s="20">
        <f t="shared" si="136"/>
        <v>61.174999999999997</v>
      </c>
      <c r="T849" s="20">
        <f t="shared" si="137"/>
        <v>60.375</v>
      </c>
      <c r="U849" s="19">
        <f t="shared" si="138"/>
        <v>60.508333333333326</v>
      </c>
      <c r="V849" s="19">
        <f t="shared" si="139"/>
        <v>60.474999999999994</v>
      </c>
    </row>
    <row r="850" spans="1:22" ht="13.5" x14ac:dyDescent="0.25">
      <c r="A850" s="3">
        <f>RSI!A850</f>
        <v>43241</v>
      </c>
      <c r="B850" s="2">
        <f>RSI!B850</f>
        <v>19.935600000000001</v>
      </c>
      <c r="C850" s="2">
        <f>RSI!I850</f>
        <v>48.799768665729232</v>
      </c>
      <c r="D850" s="2">
        <f>MACD!E850</f>
        <v>-0.15272809026345513</v>
      </c>
      <c r="E850" s="2">
        <f>MACD!F850</f>
        <v>-1.3047734200434695E-2</v>
      </c>
      <c r="F850" s="2">
        <f>'Moving Avg'!D850</f>
        <v>20.058660000000003</v>
      </c>
      <c r="G850" s="2">
        <f>'Moving Avg'!F850</f>
        <v>19.950439999999997</v>
      </c>
      <c r="H850" s="2">
        <f>'Moving Avg'!G850</f>
        <v>19.988936000000002</v>
      </c>
      <c r="I850" s="2">
        <f>'Moving Avg'!H850</f>
        <v>18.287159500000008</v>
      </c>
      <c r="J850" s="17" t="str">
        <f>OBV!F850</f>
        <v>BEARISH</v>
      </c>
      <c r="K850" s="17" t="str">
        <f>OBV!G850</f>
        <v>NEUTRAL</v>
      </c>
      <c r="L850" s="17" t="str">
        <f>OBV!H850</f>
        <v>CONFIRMED BEARISH</v>
      </c>
      <c r="M850" s="19">
        <f t="shared" si="130"/>
        <v>25</v>
      </c>
      <c r="N850" s="19">
        <f t="shared" si="131"/>
        <v>100</v>
      </c>
      <c r="O850" s="19">
        <f t="shared" si="132"/>
        <v>50</v>
      </c>
      <c r="P850" s="19">
        <f t="shared" si="133"/>
        <v>16.5</v>
      </c>
      <c r="Q850" s="20">
        <f t="shared" si="134"/>
        <v>53.725000000000001</v>
      </c>
      <c r="R850" s="20">
        <f t="shared" si="135"/>
        <v>46.625</v>
      </c>
      <c r="S850" s="20">
        <f t="shared" si="136"/>
        <v>38.674999999999997</v>
      </c>
      <c r="T850" s="20">
        <f t="shared" si="137"/>
        <v>47.875</v>
      </c>
      <c r="U850" s="19">
        <f t="shared" si="138"/>
        <v>46.341666666666661</v>
      </c>
      <c r="V850" s="19">
        <f t="shared" si="139"/>
        <v>46.724999999999994</v>
      </c>
    </row>
    <row r="851" spans="1:22" ht="13.5" x14ac:dyDescent="0.25">
      <c r="A851" s="3">
        <f>RSI!A851</f>
        <v>43242</v>
      </c>
      <c r="B851" s="2">
        <f>RSI!B851</f>
        <v>19.8977</v>
      </c>
      <c r="C851" s="2">
        <f>RSI!I851</f>
        <v>47.831850887564471</v>
      </c>
      <c r="D851" s="2">
        <f>MACD!E851</f>
        <v>-0.17705981428948903</v>
      </c>
      <c r="E851" s="2">
        <f>MACD!F851</f>
        <v>-4.5850150218245567E-2</v>
      </c>
      <c r="F851" s="2">
        <f>'Moving Avg'!D851</f>
        <v>20.011580000000002</v>
      </c>
      <c r="G851" s="2">
        <f>'Moving Avg'!F851</f>
        <v>19.939049999999998</v>
      </c>
      <c r="H851" s="2">
        <f>'Moving Avg'!G851</f>
        <v>19.987418000000002</v>
      </c>
      <c r="I851" s="2">
        <f>'Moving Avg'!H851</f>
        <v>18.300450000000009</v>
      </c>
      <c r="J851" s="17" t="str">
        <f>OBV!F851</f>
        <v>BEARISH</v>
      </c>
      <c r="K851" s="17" t="str">
        <f>OBV!G851</f>
        <v>NEUTRAL</v>
      </c>
      <c r="L851" s="17" t="str">
        <f>OBV!H851</f>
        <v>CONFIRMED BEARISH</v>
      </c>
      <c r="M851" s="19">
        <f t="shared" si="130"/>
        <v>25</v>
      </c>
      <c r="N851" s="19">
        <f t="shared" si="131"/>
        <v>100</v>
      </c>
      <c r="O851" s="19">
        <f t="shared" si="132"/>
        <v>50</v>
      </c>
      <c r="P851" s="19">
        <f t="shared" si="133"/>
        <v>16.5</v>
      </c>
      <c r="Q851" s="20">
        <f t="shared" si="134"/>
        <v>53.725000000000001</v>
      </c>
      <c r="R851" s="20">
        <f t="shared" si="135"/>
        <v>46.625</v>
      </c>
      <c r="S851" s="20">
        <f t="shared" si="136"/>
        <v>38.674999999999997</v>
      </c>
      <c r="T851" s="20">
        <f t="shared" si="137"/>
        <v>47.875</v>
      </c>
      <c r="U851" s="19">
        <f t="shared" si="138"/>
        <v>46.341666666666661</v>
      </c>
      <c r="V851" s="19">
        <f t="shared" si="139"/>
        <v>46.724999999999994</v>
      </c>
    </row>
    <row r="852" spans="1:22" ht="13.5" x14ac:dyDescent="0.25">
      <c r="A852" s="3">
        <f>RSI!A852</f>
        <v>43243</v>
      </c>
      <c r="B852" s="2">
        <f>RSI!B852</f>
        <v>20.429300000000001</v>
      </c>
      <c r="C852" s="2">
        <f>RSI!I852</f>
        <v>59.858502260296291</v>
      </c>
      <c r="D852" s="2">
        <f>MACD!E852</f>
        <v>-0.17808256314988924</v>
      </c>
      <c r="E852" s="2">
        <f>MACD!F852</f>
        <v>-7.2296632804574296E-2</v>
      </c>
      <c r="F852" s="2">
        <f>'Moving Avg'!D852</f>
        <v>20.072340000000001</v>
      </c>
      <c r="G852" s="2">
        <f>'Moving Avg'!F852</f>
        <v>19.964874999999999</v>
      </c>
      <c r="H852" s="2">
        <f>'Moving Avg'!G852</f>
        <v>19.996531999999998</v>
      </c>
      <c r="I852" s="2">
        <f>'Moving Avg'!H852</f>
        <v>18.315829000000004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  <c r="M852" s="19">
        <f t="shared" si="130"/>
        <v>25</v>
      </c>
      <c r="N852" s="19">
        <f t="shared" si="131"/>
        <v>100</v>
      </c>
      <c r="O852" s="19">
        <f t="shared" si="132"/>
        <v>50</v>
      </c>
      <c r="P852" s="19">
        <f t="shared" si="133"/>
        <v>83.5</v>
      </c>
      <c r="Q852" s="20">
        <f t="shared" si="134"/>
        <v>63.774999999999999</v>
      </c>
      <c r="R852" s="20">
        <f t="shared" si="135"/>
        <v>63.375</v>
      </c>
      <c r="S852" s="20">
        <f t="shared" si="136"/>
        <v>68.825000000000003</v>
      </c>
      <c r="T852" s="20">
        <f t="shared" si="137"/>
        <v>64.625</v>
      </c>
      <c r="U852" s="19">
        <f t="shared" si="138"/>
        <v>65.325000000000003</v>
      </c>
      <c r="V852" s="19">
        <f t="shared" si="139"/>
        <v>65.150000000000006</v>
      </c>
    </row>
    <row r="853" spans="1:22" ht="13.5" x14ac:dyDescent="0.25">
      <c r="A853" s="3">
        <f>RSI!A853</f>
        <v>43244</v>
      </c>
      <c r="B853" s="2">
        <f>RSI!B853</f>
        <v>20.847000000000001</v>
      </c>
      <c r="C853" s="2">
        <f>RSI!I853</f>
        <v>66.410920138805693</v>
      </c>
      <c r="D853" s="2">
        <f>MACD!E853</f>
        <v>-0.19503220897328077</v>
      </c>
      <c r="E853" s="2">
        <f>MACD!F853</f>
        <v>-9.6843748038315594E-2</v>
      </c>
      <c r="F853" s="2">
        <f>'Moving Avg'!D853</f>
        <v>20.216640000000002</v>
      </c>
      <c r="G853" s="2">
        <f>'Moving Avg'!F853</f>
        <v>20.001329999999999</v>
      </c>
      <c r="H853" s="2">
        <f>'Moving Avg'!G853</f>
        <v>20.013999999999999</v>
      </c>
      <c r="I853" s="2">
        <f>'Moving Avg'!H853</f>
        <v>18.333144500000007</v>
      </c>
      <c r="J853" s="17" t="str">
        <f>OBV!F853</f>
        <v>BULLISH</v>
      </c>
      <c r="K853" s="17" t="str">
        <f>OBV!G853</f>
        <v>NEUTRAL</v>
      </c>
      <c r="L853" s="17" t="str">
        <f>OBV!H853</f>
        <v>CONFIRMED BULLISH</v>
      </c>
      <c r="M853" s="19">
        <f t="shared" si="130"/>
        <v>25</v>
      </c>
      <c r="N853" s="19">
        <f t="shared" si="131"/>
        <v>100</v>
      </c>
      <c r="O853" s="19">
        <f t="shared" si="132"/>
        <v>50</v>
      </c>
      <c r="P853" s="19">
        <f t="shared" si="133"/>
        <v>83.5</v>
      </c>
      <c r="Q853" s="20">
        <f t="shared" si="134"/>
        <v>63.774999999999999</v>
      </c>
      <c r="R853" s="20">
        <f t="shared" si="135"/>
        <v>63.375</v>
      </c>
      <c r="S853" s="20">
        <f t="shared" si="136"/>
        <v>68.825000000000003</v>
      </c>
      <c r="T853" s="20">
        <f t="shared" si="137"/>
        <v>64.625</v>
      </c>
      <c r="U853" s="19">
        <f t="shared" si="138"/>
        <v>65.325000000000003</v>
      </c>
      <c r="V853" s="19">
        <f t="shared" si="139"/>
        <v>65.150000000000006</v>
      </c>
    </row>
    <row r="854" spans="1:22" ht="13.5" x14ac:dyDescent="0.25">
      <c r="A854" s="3">
        <f>RSI!A854</f>
        <v>43245</v>
      </c>
      <c r="B854" s="2">
        <f>RSI!B854</f>
        <v>20.960899999999999</v>
      </c>
      <c r="C854" s="2">
        <f>RSI!I854</f>
        <v>67.947360628097925</v>
      </c>
      <c r="D854" s="2">
        <f>MACD!E854</f>
        <v>-0.22859466984376553</v>
      </c>
      <c r="E854" s="2">
        <f>MACD!F854</f>
        <v>-0.12319393239940558</v>
      </c>
      <c r="F854" s="2">
        <f>'Moving Avg'!D854</f>
        <v>20.414099999999998</v>
      </c>
      <c r="G854" s="2">
        <f>'Moving Avg'!F854</f>
        <v>20.062084999999996</v>
      </c>
      <c r="H854" s="2">
        <f>'Moving Avg'!G854</f>
        <v>20.034506</v>
      </c>
      <c r="I854" s="2">
        <f>'Moving Avg'!H854</f>
        <v>18.351067500000003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  <c r="M854" s="19">
        <f t="shared" si="130"/>
        <v>25</v>
      </c>
      <c r="N854" s="19">
        <f t="shared" si="131"/>
        <v>100</v>
      </c>
      <c r="O854" s="19">
        <f t="shared" si="132"/>
        <v>50</v>
      </c>
      <c r="P854" s="19">
        <f t="shared" si="133"/>
        <v>100</v>
      </c>
      <c r="Q854" s="20">
        <f t="shared" si="134"/>
        <v>66.25</v>
      </c>
      <c r="R854" s="20">
        <f t="shared" si="135"/>
        <v>67.5</v>
      </c>
      <c r="S854" s="20">
        <f t="shared" si="136"/>
        <v>76.25</v>
      </c>
      <c r="T854" s="20">
        <f t="shared" si="137"/>
        <v>68.75</v>
      </c>
      <c r="U854" s="19">
        <f t="shared" si="138"/>
        <v>70</v>
      </c>
      <c r="V854" s="19">
        <f t="shared" si="139"/>
        <v>69.6875</v>
      </c>
    </row>
    <row r="855" spans="1:22" ht="13.5" x14ac:dyDescent="0.25">
      <c r="A855" s="3">
        <f>RSI!A855</f>
        <v>43248</v>
      </c>
      <c r="B855" s="2">
        <f>RSI!B855</f>
        <v>21.188700000000001</v>
      </c>
      <c r="C855" s="2">
        <f>RSI!I855</f>
        <v>70.82202690980111</v>
      </c>
      <c r="D855" s="2">
        <f>MACD!E855</f>
        <v>-0.21485078967284466</v>
      </c>
      <c r="E855" s="2">
        <f>MACD!F855</f>
        <v>-0.1415253038540934</v>
      </c>
      <c r="F855" s="2">
        <f>'Moving Avg'!D855</f>
        <v>20.664719999999999</v>
      </c>
      <c r="G855" s="2">
        <f>'Moving Avg'!F855</f>
        <v>20.123979999999996</v>
      </c>
      <c r="H855" s="2">
        <f>'Moving Avg'!G855</f>
        <v>20.060176000000002</v>
      </c>
      <c r="I855" s="2">
        <f>'Moving Avg'!H855</f>
        <v>18.369864000000003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  <c r="M855" s="19">
        <f t="shared" si="130"/>
        <v>0</v>
      </c>
      <c r="N855" s="19">
        <f t="shared" si="131"/>
        <v>100</v>
      </c>
      <c r="O855" s="19">
        <f t="shared" si="132"/>
        <v>50</v>
      </c>
      <c r="P855" s="19">
        <f t="shared" si="133"/>
        <v>100</v>
      </c>
      <c r="Q855" s="20">
        <f t="shared" si="134"/>
        <v>57.5</v>
      </c>
      <c r="R855" s="20">
        <f t="shared" si="135"/>
        <v>62.5</v>
      </c>
      <c r="S855" s="20">
        <f t="shared" si="136"/>
        <v>72.5</v>
      </c>
      <c r="T855" s="20">
        <f t="shared" si="137"/>
        <v>62.5</v>
      </c>
      <c r="U855" s="19">
        <f t="shared" si="138"/>
        <v>64.166666666666671</v>
      </c>
      <c r="V855" s="19">
        <f t="shared" si="139"/>
        <v>63.75</v>
      </c>
    </row>
    <row r="856" spans="1:22" ht="13.5" x14ac:dyDescent="0.25">
      <c r="A856" s="3">
        <f>RSI!A856</f>
        <v>43249</v>
      </c>
      <c r="B856" s="2">
        <f>RSI!B856</f>
        <v>21.036799999999999</v>
      </c>
      <c r="C856" s="2">
        <f>RSI!I856</f>
        <v>66.536795717933984</v>
      </c>
      <c r="D856" s="2">
        <f>MACD!E856</f>
        <v>-0.25541782612386044</v>
      </c>
      <c r="E856" s="2">
        <f>MACD!F856</f>
        <v>-0.16430380830804681</v>
      </c>
      <c r="F856" s="2">
        <f>'Moving Avg'!D856</f>
        <v>20.89254</v>
      </c>
      <c r="G856" s="2">
        <f>'Moving Avg'!F856</f>
        <v>20.188529999999997</v>
      </c>
      <c r="H856" s="2">
        <f>'Moving Avg'!G856</f>
        <v>20.082048</v>
      </c>
      <c r="I856" s="2">
        <f>'Moving Avg'!H856</f>
        <v>18.387901000000006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  <c r="M856" s="19">
        <f t="shared" si="130"/>
        <v>25</v>
      </c>
      <c r="N856" s="19">
        <f t="shared" si="131"/>
        <v>100</v>
      </c>
      <c r="O856" s="19">
        <f t="shared" si="132"/>
        <v>50</v>
      </c>
      <c r="P856" s="19">
        <f t="shared" si="133"/>
        <v>100</v>
      </c>
      <c r="Q856" s="20">
        <f t="shared" si="134"/>
        <v>66.25</v>
      </c>
      <c r="R856" s="20">
        <f t="shared" si="135"/>
        <v>67.5</v>
      </c>
      <c r="S856" s="20">
        <f t="shared" si="136"/>
        <v>76.25</v>
      </c>
      <c r="T856" s="20">
        <f t="shared" si="137"/>
        <v>68.75</v>
      </c>
      <c r="U856" s="19">
        <f t="shared" si="138"/>
        <v>70</v>
      </c>
      <c r="V856" s="19">
        <f t="shared" si="139"/>
        <v>69.6875</v>
      </c>
    </row>
    <row r="857" spans="1:22" ht="13.5" x14ac:dyDescent="0.25">
      <c r="A857" s="3">
        <f>RSI!A857</f>
        <v>43250</v>
      </c>
      <c r="B857" s="2">
        <f>RSI!B857</f>
        <v>20.960899999999999</v>
      </c>
      <c r="C857" s="2">
        <f>RSI!I857</f>
        <v>64.438718416588358</v>
      </c>
      <c r="D857" s="2">
        <f>MACD!E857</f>
        <v>-0.2901359563789434</v>
      </c>
      <c r="E857" s="2">
        <f>MACD!F857</f>
        <v>-0.18947023792222611</v>
      </c>
      <c r="F857" s="2">
        <f>'Moving Avg'!D857</f>
        <v>20.998860000000001</v>
      </c>
      <c r="G857" s="2">
        <f>'Moving Avg'!F857</f>
        <v>20.249284999999993</v>
      </c>
      <c r="H857" s="2">
        <f>'Moving Avg'!G857</f>
        <v>20.099820000000001</v>
      </c>
      <c r="I857" s="2">
        <f>'Moving Avg'!H857</f>
        <v>18.405368500000005</v>
      </c>
      <c r="J857" s="17" t="str">
        <f>OBV!F857</f>
        <v>BULLISH</v>
      </c>
      <c r="K857" s="17" t="str">
        <f>OBV!G857</f>
        <v>STRONG</v>
      </c>
      <c r="L857" s="17" t="str">
        <f>OBV!H857</f>
        <v>CONFIRMED BULLISH</v>
      </c>
      <c r="M857" s="19">
        <f t="shared" si="130"/>
        <v>25</v>
      </c>
      <c r="N857" s="19">
        <f t="shared" si="131"/>
        <v>100</v>
      </c>
      <c r="O857" s="19">
        <f t="shared" si="132"/>
        <v>50</v>
      </c>
      <c r="P857" s="19">
        <f t="shared" si="133"/>
        <v>100</v>
      </c>
      <c r="Q857" s="20">
        <f t="shared" si="134"/>
        <v>66.25</v>
      </c>
      <c r="R857" s="20">
        <f t="shared" si="135"/>
        <v>67.5</v>
      </c>
      <c r="S857" s="20">
        <f t="shared" si="136"/>
        <v>76.25</v>
      </c>
      <c r="T857" s="20">
        <f t="shared" si="137"/>
        <v>68.75</v>
      </c>
      <c r="U857" s="19">
        <f t="shared" si="138"/>
        <v>70</v>
      </c>
      <c r="V857" s="19">
        <f t="shared" si="139"/>
        <v>69.6875</v>
      </c>
    </row>
    <row r="858" spans="1:22" ht="13.5" x14ac:dyDescent="0.25">
      <c r="A858" s="3">
        <f>RSI!A858</f>
        <v>43251</v>
      </c>
      <c r="B858" s="2">
        <f>RSI!B858</f>
        <v>21.188700000000001</v>
      </c>
      <c r="C858" s="2">
        <f>RSI!I858</f>
        <v>67.72786980579076</v>
      </c>
      <c r="D858" s="2">
        <f>MACD!E858</f>
        <v>-0.34042468001037562</v>
      </c>
      <c r="E858" s="2">
        <f>MACD!F858</f>
        <v>-0.21966112633985604</v>
      </c>
      <c r="F858" s="2">
        <f>'Moving Avg'!D858</f>
        <v>21.0672</v>
      </c>
      <c r="G858" s="2">
        <f>'Moving Avg'!F858</f>
        <v>20.321429999999992</v>
      </c>
      <c r="H858" s="2">
        <f>'Moving Avg'!G858</f>
        <v>20.122604000000003</v>
      </c>
      <c r="I858" s="2">
        <f>'Moving Avg'!H858</f>
        <v>18.423975000000006</v>
      </c>
      <c r="J858" s="17" t="str">
        <f>OBV!F858</f>
        <v>BULLISH</v>
      </c>
      <c r="K858" s="17" t="str">
        <f>OBV!G858</f>
        <v>STRONG</v>
      </c>
      <c r="L858" s="17" t="str">
        <f>OBV!H858</f>
        <v>CONFIRMED BULLISH</v>
      </c>
      <c r="M858" s="19">
        <f t="shared" si="130"/>
        <v>25</v>
      </c>
      <c r="N858" s="19">
        <f t="shared" si="131"/>
        <v>100</v>
      </c>
      <c r="O858" s="19">
        <f t="shared" si="132"/>
        <v>50</v>
      </c>
      <c r="P858" s="19">
        <f t="shared" si="133"/>
        <v>100</v>
      </c>
      <c r="Q858" s="20">
        <f t="shared" si="134"/>
        <v>66.25</v>
      </c>
      <c r="R858" s="20">
        <f t="shared" si="135"/>
        <v>67.5</v>
      </c>
      <c r="S858" s="20">
        <f t="shared" si="136"/>
        <v>76.25</v>
      </c>
      <c r="T858" s="20">
        <f t="shared" si="137"/>
        <v>68.75</v>
      </c>
      <c r="U858" s="19">
        <f t="shared" si="138"/>
        <v>70</v>
      </c>
      <c r="V858" s="19">
        <f t="shared" si="139"/>
        <v>69.6875</v>
      </c>
    </row>
    <row r="859" spans="1:22" ht="13.5" x14ac:dyDescent="0.25">
      <c r="A859" s="3">
        <f>RSI!A859</f>
        <v>43252</v>
      </c>
      <c r="B859" s="2">
        <f>RSI!B859</f>
        <v>21.467500000000001</v>
      </c>
      <c r="C859" s="2">
        <f>RSI!I859</f>
        <v>71.234587454790343</v>
      </c>
      <c r="D859" s="2">
        <f>MACD!E859</f>
        <v>-0.43208251556194455</v>
      </c>
      <c r="E859" s="2">
        <f>MACD!F859</f>
        <v>-0.26214540418427379</v>
      </c>
      <c r="F859" s="2">
        <f>'Moving Avg'!D859</f>
        <v>21.168519999999997</v>
      </c>
      <c r="G859" s="2">
        <f>'Moving Avg'!F859</f>
        <v>20.407514999999997</v>
      </c>
      <c r="H859" s="2">
        <f>'Moving Avg'!G859</f>
        <v>20.151116000000005</v>
      </c>
      <c r="I859" s="2">
        <f>'Moving Avg'!H859</f>
        <v>18.443975500000008</v>
      </c>
      <c r="J859" s="17" t="str">
        <f>OBV!F859</f>
        <v>BULLISH</v>
      </c>
      <c r="K859" s="17" t="str">
        <f>OBV!G859</f>
        <v>NEUTRAL</v>
      </c>
      <c r="L859" s="17" t="str">
        <f>OBV!H859</f>
        <v>NEUTRAL</v>
      </c>
      <c r="M859" s="19">
        <f t="shared" si="130"/>
        <v>0</v>
      </c>
      <c r="N859" s="19">
        <f t="shared" si="131"/>
        <v>100</v>
      </c>
      <c r="O859" s="19">
        <f t="shared" si="132"/>
        <v>50</v>
      </c>
      <c r="P859" s="19">
        <f t="shared" si="133"/>
        <v>49.5</v>
      </c>
      <c r="Q859" s="20">
        <f t="shared" si="134"/>
        <v>49.924999999999997</v>
      </c>
      <c r="R859" s="20">
        <f t="shared" si="135"/>
        <v>49.875</v>
      </c>
      <c r="S859" s="20">
        <f t="shared" si="136"/>
        <v>49.775000000000006</v>
      </c>
      <c r="T859" s="20">
        <f t="shared" si="137"/>
        <v>49.875</v>
      </c>
      <c r="U859" s="19">
        <f t="shared" si="138"/>
        <v>49.858333333333327</v>
      </c>
      <c r="V859" s="19">
        <f t="shared" si="139"/>
        <v>49.862499999999997</v>
      </c>
    </row>
    <row r="860" spans="1:22" ht="13.5" x14ac:dyDescent="0.25">
      <c r="A860" s="3">
        <f>RSI!A860</f>
        <v>43255</v>
      </c>
      <c r="B860" s="2">
        <f>RSI!B860</f>
        <v>21.389700000000001</v>
      </c>
      <c r="C860" s="2">
        <f>RSI!I860</f>
        <v>68.982006038441057</v>
      </c>
      <c r="D860" s="2">
        <f>MACD!E860</f>
        <v>-0.51607788511873665</v>
      </c>
      <c r="E860" s="2">
        <f>MACD!F860</f>
        <v>-0.31293190037116636</v>
      </c>
      <c r="F860" s="2">
        <f>'Moving Avg'!D860</f>
        <v>21.20872</v>
      </c>
      <c r="G860" s="2">
        <f>'Moving Avg'!F860</f>
        <v>20.501104999999992</v>
      </c>
      <c r="H860" s="2">
        <f>'Moving Avg'!G860</f>
        <v>20.17792</v>
      </c>
      <c r="I860" s="2">
        <f>'Moving Avg'!H860</f>
        <v>18.462448000000009</v>
      </c>
      <c r="J860" s="17" t="str">
        <f>OBV!F860</f>
        <v>BEARISH</v>
      </c>
      <c r="K860" s="17" t="str">
        <f>OBV!G860</f>
        <v>NEUTRAL</v>
      </c>
      <c r="L860" s="17" t="str">
        <f>OBV!H860</f>
        <v>CONFIRMED BEARISH</v>
      </c>
      <c r="M860" s="19">
        <f t="shared" si="130"/>
        <v>25</v>
      </c>
      <c r="N860" s="19">
        <f t="shared" si="131"/>
        <v>100</v>
      </c>
      <c r="O860" s="19">
        <f t="shared" si="132"/>
        <v>50</v>
      </c>
      <c r="P860" s="19">
        <f t="shared" si="133"/>
        <v>16.5</v>
      </c>
      <c r="Q860" s="20">
        <f t="shared" si="134"/>
        <v>53.725000000000001</v>
      </c>
      <c r="R860" s="20">
        <f t="shared" si="135"/>
        <v>46.625</v>
      </c>
      <c r="S860" s="20">
        <f t="shared" si="136"/>
        <v>38.674999999999997</v>
      </c>
      <c r="T860" s="20">
        <f t="shared" si="137"/>
        <v>47.875</v>
      </c>
      <c r="U860" s="19">
        <f t="shared" si="138"/>
        <v>46.341666666666661</v>
      </c>
      <c r="V860" s="19">
        <f t="shared" si="139"/>
        <v>46.724999999999994</v>
      </c>
    </row>
    <row r="861" spans="1:22" ht="13.5" x14ac:dyDescent="0.25">
      <c r="A861" s="3">
        <f>RSI!A861</f>
        <v>43256</v>
      </c>
      <c r="B861" s="2">
        <f>RSI!B861</f>
        <v>21.934200000000001</v>
      </c>
      <c r="C861" s="2">
        <f>RSI!I861</f>
        <v>74.951908049620286</v>
      </c>
      <c r="D861" s="2">
        <f>MACD!E861</f>
        <v>-0.63874003636558285</v>
      </c>
      <c r="E861" s="2">
        <f>MACD!F861</f>
        <v>-0.37809352757004966</v>
      </c>
      <c r="F861" s="2">
        <f>'Moving Avg'!D861</f>
        <v>21.388200000000001</v>
      </c>
      <c r="G861" s="2">
        <f>'Moving Avg'!F861</f>
        <v>20.616224999999996</v>
      </c>
      <c r="H861" s="2">
        <f>'Moving Avg'!G861</f>
        <v>20.217132000000003</v>
      </c>
      <c r="I861" s="2">
        <f>'Moving Avg'!H861</f>
        <v>18.48288350000001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>
        <f t="shared" si="133"/>
        <v>83.5</v>
      </c>
      <c r="Q861" s="20">
        <f t="shared" si="134"/>
        <v>55.024999999999999</v>
      </c>
      <c r="R861" s="20">
        <f t="shared" si="135"/>
        <v>58.375</v>
      </c>
      <c r="S861" s="20">
        <f t="shared" si="136"/>
        <v>65.075000000000003</v>
      </c>
      <c r="T861" s="20">
        <f t="shared" si="137"/>
        <v>58.375</v>
      </c>
      <c r="U861" s="19">
        <f t="shared" si="138"/>
        <v>59.491666666666674</v>
      </c>
      <c r="V861" s="19">
        <f t="shared" si="139"/>
        <v>59.212500000000006</v>
      </c>
    </row>
    <row r="862" spans="1:22" ht="13.5" x14ac:dyDescent="0.25">
      <c r="A862" s="3">
        <f>RSI!A862</f>
        <v>43257</v>
      </c>
      <c r="B862" s="2">
        <f>RSI!B862</f>
        <v>22.4787</v>
      </c>
      <c r="C862" s="2">
        <f>RSI!I862</f>
        <v>79.25230080783254</v>
      </c>
      <c r="D862" s="2">
        <f>MACD!E862</f>
        <v>-0.70932046783971359</v>
      </c>
      <c r="E862" s="2">
        <f>MACD!F862</f>
        <v>-0.44433891562398248</v>
      </c>
      <c r="F862" s="2">
        <f>'Moving Avg'!D862</f>
        <v>21.691760000000002</v>
      </c>
      <c r="G862" s="2">
        <f>'Moving Avg'!F862</f>
        <v>20.739579999999997</v>
      </c>
      <c r="H862" s="2">
        <f>'Moving Avg'!G862</f>
        <v>20.267386000000002</v>
      </c>
      <c r="I862" s="2">
        <f>'Moving Avg'!H862</f>
        <v>18.50642100000001</v>
      </c>
      <c r="J862" s="17" t="str">
        <f>OBV!F862</f>
        <v>BULLISH</v>
      </c>
      <c r="K862" s="17" t="str">
        <f>OBV!G862</f>
        <v>NEUTRAL</v>
      </c>
      <c r="L862" s="17" t="str">
        <f>OBV!H862</f>
        <v>CONFIRMED BULLISH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>
        <f t="shared" si="133"/>
        <v>83.5</v>
      </c>
      <c r="Q862" s="20">
        <f t="shared" si="134"/>
        <v>55.024999999999999</v>
      </c>
      <c r="R862" s="20">
        <f t="shared" si="135"/>
        <v>58.375</v>
      </c>
      <c r="S862" s="20">
        <f t="shared" si="136"/>
        <v>65.075000000000003</v>
      </c>
      <c r="T862" s="20">
        <f t="shared" si="137"/>
        <v>58.375</v>
      </c>
      <c r="U862" s="19">
        <f t="shared" si="138"/>
        <v>59.491666666666674</v>
      </c>
      <c r="V862" s="19">
        <f t="shared" si="139"/>
        <v>59.212500000000006</v>
      </c>
    </row>
    <row r="863" spans="1:22" ht="13.5" x14ac:dyDescent="0.25">
      <c r="A863" s="3">
        <f>RSI!A863</f>
        <v>43258</v>
      </c>
      <c r="B863" s="2">
        <f>RSI!B863</f>
        <v>22.712</v>
      </c>
      <c r="C863" s="2">
        <f>RSI!I863</f>
        <v>80.775283458771099</v>
      </c>
      <c r="D863" s="2">
        <f>MACD!E863</f>
        <v>-0.73291003132697341</v>
      </c>
      <c r="E863" s="2">
        <f>MACD!F863</f>
        <v>-0.50205313876458069</v>
      </c>
      <c r="F863" s="2">
        <f>'Moving Avg'!D863</f>
        <v>21.996420000000004</v>
      </c>
      <c r="G863" s="2">
        <f>'Moving Avg'!F863</f>
        <v>20.868905000000002</v>
      </c>
      <c r="H863" s="2">
        <f>'Moving Avg'!G863</f>
        <v>20.322154000000001</v>
      </c>
      <c r="I863" s="2">
        <f>'Moving Avg'!H863</f>
        <v>18.528884500000011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  <c r="M863" s="19">
        <f t="shared" si="130"/>
        <v>0</v>
      </c>
      <c r="N863" s="19">
        <f t="shared" si="131"/>
        <v>100</v>
      </c>
      <c r="O863" s="19">
        <f t="shared" si="132"/>
        <v>50</v>
      </c>
      <c r="P863" s="19">
        <f t="shared" si="133"/>
        <v>100</v>
      </c>
      <c r="Q863" s="20">
        <f t="shared" si="134"/>
        <v>57.5</v>
      </c>
      <c r="R863" s="20">
        <f t="shared" si="135"/>
        <v>62.5</v>
      </c>
      <c r="S863" s="20">
        <f t="shared" si="136"/>
        <v>72.5</v>
      </c>
      <c r="T863" s="20">
        <f t="shared" si="137"/>
        <v>62.5</v>
      </c>
      <c r="U863" s="19">
        <f t="shared" si="138"/>
        <v>64.166666666666671</v>
      </c>
      <c r="V863" s="19">
        <f t="shared" si="139"/>
        <v>63.75</v>
      </c>
    </row>
    <row r="864" spans="1:22" ht="13.5" x14ac:dyDescent="0.25">
      <c r="A864" s="3">
        <f>RSI!A864</f>
        <v>43259</v>
      </c>
      <c r="B864" s="2">
        <f>RSI!B864</f>
        <v>22.7898</v>
      </c>
      <c r="C864" s="2">
        <f>RSI!I864</f>
        <v>81.26906407028865</v>
      </c>
      <c r="D864" s="2">
        <f>MACD!E864</f>
        <v>-0.75253307928619861</v>
      </c>
      <c r="E864" s="2">
        <f>MACD!F864</f>
        <v>-0.55214912686890427</v>
      </c>
      <c r="F864" s="2">
        <f>'Moving Avg'!D864</f>
        <v>22.26088</v>
      </c>
      <c r="G864" s="2">
        <f>'Moving Avg'!F864</f>
        <v>21.004020000000004</v>
      </c>
      <c r="H864" s="2">
        <f>'Moving Avg'!G864</f>
        <v>20.379238000000001</v>
      </c>
      <c r="I864" s="2">
        <f>'Moving Avg'!H864</f>
        <v>18.55188900000001</v>
      </c>
      <c r="J864" s="17" t="str">
        <f>OBV!F864</f>
        <v>BULLISH</v>
      </c>
      <c r="K864" s="17" t="str">
        <f>OBV!G864</f>
        <v>STRONG</v>
      </c>
      <c r="L864" s="17" t="str">
        <f>OBV!H864</f>
        <v>CONFIRMED BULLISH</v>
      </c>
      <c r="M864" s="19">
        <f t="shared" si="130"/>
        <v>0</v>
      </c>
      <c r="N864" s="19">
        <f t="shared" si="131"/>
        <v>100</v>
      </c>
      <c r="O864" s="19">
        <f t="shared" si="132"/>
        <v>50</v>
      </c>
      <c r="P864" s="19">
        <f t="shared" si="133"/>
        <v>100</v>
      </c>
      <c r="Q864" s="20">
        <f t="shared" si="134"/>
        <v>57.5</v>
      </c>
      <c r="R864" s="20">
        <f t="shared" si="135"/>
        <v>62.5</v>
      </c>
      <c r="S864" s="20">
        <f t="shared" si="136"/>
        <v>72.5</v>
      </c>
      <c r="T864" s="20">
        <f t="shared" si="137"/>
        <v>62.5</v>
      </c>
      <c r="U864" s="19">
        <f t="shared" si="138"/>
        <v>64.166666666666671</v>
      </c>
      <c r="V864" s="19">
        <f t="shared" si="139"/>
        <v>63.75</v>
      </c>
    </row>
    <row r="865" spans="1:22" ht="13.5" x14ac:dyDescent="0.25">
      <c r="A865" s="3">
        <f>RSI!A865</f>
        <v>43262</v>
      </c>
      <c r="B865" s="2">
        <f>RSI!B865</f>
        <v>22.7898</v>
      </c>
      <c r="C865" s="2">
        <f>RSI!I865</f>
        <v>81.26906407028865</v>
      </c>
      <c r="D865" s="2">
        <f>MACD!E865</f>
        <v>-0.74512739800882599</v>
      </c>
      <c r="E865" s="2">
        <f>MACD!F865</f>
        <v>-0.59074478109688866</v>
      </c>
      <c r="F865" s="2">
        <f>'Moving Avg'!D865</f>
        <v>22.540900000000001</v>
      </c>
      <c r="G865" s="2">
        <f>'Moving Avg'!F865</f>
        <v>21.11825</v>
      </c>
      <c r="H865" s="2">
        <f>'Moving Avg'!G865</f>
        <v>20.440878000000001</v>
      </c>
      <c r="I865" s="2">
        <f>'Moving Avg'!H865</f>
        <v>18.57546300000001</v>
      </c>
      <c r="J865" s="17" t="str">
        <f>OBV!F865</f>
        <v>BULLISH</v>
      </c>
      <c r="K865" s="17" t="str">
        <f>OBV!G865</f>
        <v>STRONG</v>
      </c>
      <c r="L865" s="17" t="str">
        <f>OBV!H865</f>
        <v>CONFIRMED BULLISH</v>
      </c>
      <c r="M865" s="19">
        <f t="shared" si="130"/>
        <v>0</v>
      </c>
      <c r="N865" s="19">
        <f t="shared" si="131"/>
        <v>100</v>
      </c>
      <c r="O865" s="19">
        <f t="shared" si="132"/>
        <v>50</v>
      </c>
      <c r="P865" s="19">
        <f t="shared" si="133"/>
        <v>100</v>
      </c>
      <c r="Q865" s="20">
        <f t="shared" si="134"/>
        <v>57.5</v>
      </c>
      <c r="R865" s="20">
        <f t="shared" si="135"/>
        <v>62.5</v>
      </c>
      <c r="S865" s="20">
        <f t="shared" si="136"/>
        <v>72.5</v>
      </c>
      <c r="T865" s="20">
        <f t="shared" si="137"/>
        <v>62.5</v>
      </c>
      <c r="U865" s="19">
        <f t="shared" si="138"/>
        <v>64.166666666666671</v>
      </c>
      <c r="V865" s="19">
        <f t="shared" si="139"/>
        <v>63.75</v>
      </c>
    </row>
    <row r="866" spans="1:22" ht="13.5" x14ac:dyDescent="0.25">
      <c r="A866" s="3">
        <f>RSI!A866</f>
        <v>43263</v>
      </c>
      <c r="B866" s="2">
        <f>RSI!B866</f>
        <v>22.6965</v>
      </c>
      <c r="C866" s="2">
        <f>RSI!I866</f>
        <v>78.466037446459381</v>
      </c>
      <c r="D866" s="2">
        <f>MACD!E866</f>
        <v>-0.76553801925295062</v>
      </c>
      <c r="E866" s="2">
        <f>MACD!F866</f>
        <v>-0.62570342872810114</v>
      </c>
      <c r="F866" s="2">
        <f>'Moving Avg'!D866</f>
        <v>22.693360000000002</v>
      </c>
      <c r="G866" s="2">
        <f>'Moving Avg'!F866</f>
        <v>21.246420000000004</v>
      </c>
      <c r="H866" s="2">
        <f>'Moving Avg'!G866</f>
        <v>20.496551999999998</v>
      </c>
      <c r="I866" s="2">
        <f>'Moving Avg'!H866</f>
        <v>18.598570500000012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  <c r="M866" s="19">
        <f t="shared" si="130"/>
        <v>0</v>
      </c>
      <c r="N866" s="19">
        <f t="shared" si="131"/>
        <v>100</v>
      </c>
      <c r="O866" s="19">
        <f t="shared" si="132"/>
        <v>50</v>
      </c>
      <c r="P866" s="19">
        <f t="shared" si="133"/>
        <v>83.5</v>
      </c>
      <c r="Q866" s="20">
        <f t="shared" si="134"/>
        <v>55.024999999999999</v>
      </c>
      <c r="R866" s="20">
        <f t="shared" si="135"/>
        <v>58.375</v>
      </c>
      <c r="S866" s="20">
        <f t="shared" si="136"/>
        <v>65.075000000000003</v>
      </c>
      <c r="T866" s="20">
        <f t="shared" si="137"/>
        <v>58.375</v>
      </c>
      <c r="U866" s="19">
        <f t="shared" si="138"/>
        <v>59.491666666666674</v>
      </c>
      <c r="V866" s="19">
        <f t="shared" si="139"/>
        <v>59.212500000000006</v>
      </c>
    </row>
    <row r="867" spans="1:22" ht="13.5" x14ac:dyDescent="0.25">
      <c r="A867" s="3">
        <f>RSI!A867</f>
        <v>43264</v>
      </c>
      <c r="B867" s="2">
        <f>RSI!B867</f>
        <v>22.719799999999999</v>
      </c>
      <c r="C867" s="2">
        <f>RSI!I867</f>
        <v>78.663950723960539</v>
      </c>
      <c r="D867" s="2">
        <f>MACD!E867</f>
        <v>-0.80512197584874201</v>
      </c>
      <c r="E867" s="2">
        <f>MACD!F867</f>
        <v>-0.66158713815222936</v>
      </c>
      <c r="F867" s="2">
        <f>'Moving Avg'!D867</f>
        <v>22.741579999999999</v>
      </c>
      <c r="G867" s="2">
        <f>'Moving Avg'!F867</f>
        <v>21.376135000000001</v>
      </c>
      <c r="H867" s="2">
        <f>'Moving Avg'!G867</f>
        <v>20.552993999999998</v>
      </c>
      <c r="I867" s="2">
        <f>'Moving Avg'!H867</f>
        <v>18.622554000000012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  <c r="M867" s="19">
        <f t="shared" si="130"/>
        <v>0</v>
      </c>
      <c r="N867" s="19">
        <f t="shared" si="131"/>
        <v>100</v>
      </c>
      <c r="O867" s="19">
        <f t="shared" si="132"/>
        <v>50</v>
      </c>
      <c r="P867" s="19">
        <f t="shared" si="133"/>
        <v>83.5</v>
      </c>
      <c r="Q867" s="20">
        <f t="shared" si="134"/>
        <v>55.024999999999999</v>
      </c>
      <c r="R867" s="20">
        <f t="shared" si="135"/>
        <v>58.375</v>
      </c>
      <c r="S867" s="20">
        <f t="shared" si="136"/>
        <v>65.075000000000003</v>
      </c>
      <c r="T867" s="20">
        <f t="shared" si="137"/>
        <v>58.375</v>
      </c>
      <c r="U867" s="19">
        <f t="shared" si="138"/>
        <v>59.491666666666674</v>
      </c>
      <c r="V867" s="19">
        <f t="shared" si="139"/>
        <v>59.212500000000006</v>
      </c>
    </row>
    <row r="868" spans="1:22" ht="13.5" x14ac:dyDescent="0.25">
      <c r="A868" s="3">
        <f>RSI!A868</f>
        <v>43265</v>
      </c>
      <c r="B868" s="2">
        <f>RSI!B868</f>
        <v>23.436900000000001</v>
      </c>
      <c r="C868" s="2">
        <f>RSI!I868</f>
        <v>83.645784022106938</v>
      </c>
      <c r="D868" s="2">
        <f>MACD!E868</f>
        <v>-0.86507667716055892</v>
      </c>
      <c r="E868" s="2">
        <f>MACD!F868</f>
        <v>-0.70228504595389529</v>
      </c>
      <c r="F868" s="2">
        <f>'Moving Avg'!D868</f>
        <v>22.886560000000003</v>
      </c>
      <c r="G868" s="2">
        <f>'Moving Avg'!F868</f>
        <v>21.541705</v>
      </c>
      <c r="H868" s="2">
        <f>'Moving Avg'!G868</f>
        <v>20.619222000000001</v>
      </c>
      <c r="I868" s="2">
        <f>'Moving Avg'!H868</f>
        <v>18.647882500000012</v>
      </c>
      <c r="J868" s="17" t="str">
        <f>OBV!F868</f>
        <v>BULLISH</v>
      </c>
      <c r="K868" s="17" t="str">
        <f>OBV!G868</f>
        <v>STRONG</v>
      </c>
      <c r="L868" s="17" t="str">
        <f>OBV!H868</f>
        <v>CONFIRMED BULLISH</v>
      </c>
      <c r="M868" s="19">
        <f t="shared" si="130"/>
        <v>0</v>
      </c>
      <c r="N868" s="19">
        <f t="shared" si="131"/>
        <v>100</v>
      </c>
      <c r="O868" s="19">
        <f t="shared" si="132"/>
        <v>50</v>
      </c>
      <c r="P868" s="19">
        <f t="shared" si="133"/>
        <v>100</v>
      </c>
      <c r="Q868" s="20">
        <f t="shared" si="134"/>
        <v>57.5</v>
      </c>
      <c r="R868" s="20">
        <f t="shared" si="135"/>
        <v>62.5</v>
      </c>
      <c r="S868" s="20">
        <f t="shared" si="136"/>
        <v>72.5</v>
      </c>
      <c r="T868" s="20">
        <f t="shared" si="137"/>
        <v>62.5</v>
      </c>
      <c r="U868" s="19">
        <f t="shared" si="138"/>
        <v>64.166666666666671</v>
      </c>
      <c r="V868" s="19">
        <f t="shared" si="139"/>
        <v>63.75</v>
      </c>
    </row>
    <row r="869" spans="1:22" ht="13.5" x14ac:dyDescent="0.25">
      <c r="A869" s="3">
        <f>RSI!A869</f>
        <v>43269</v>
      </c>
      <c r="B869" s="2">
        <f>RSI!B869</f>
        <v>24.1051</v>
      </c>
      <c r="C869" s="2">
        <f>RSI!I869</f>
        <v>86.750292837772065</v>
      </c>
      <c r="D869" s="2">
        <f>MACD!E869</f>
        <v>-0.93441581149704334</v>
      </c>
      <c r="E869" s="2">
        <f>MACD!F869</f>
        <v>-0.74871119906252492</v>
      </c>
      <c r="F869" s="2">
        <f>'Moving Avg'!D869</f>
        <v>23.149619999999999</v>
      </c>
      <c r="G869" s="2">
        <f>'Moving Avg'!F869</f>
        <v>21.748280000000001</v>
      </c>
      <c r="H869" s="2">
        <f>'Moving Avg'!G869</f>
        <v>20.698814000000002</v>
      </c>
      <c r="I869" s="2">
        <f>'Moving Avg'!H869</f>
        <v>18.676894000000011</v>
      </c>
      <c r="J869" s="17" t="str">
        <f>OBV!F869</f>
        <v>BULLISH</v>
      </c>
      <c r="K869" s="17" t="str">
        <f>OBV!G869</f>
        <v>STRONG</v>
      </c>
      <c r="L869" s="17" t="str">
        <f>OBV!H869</f>
        <v>CONFIRMED BULLISH</v>
      </c>
      <c r="M869" s="19">
        <f t="shared" si="130"/>
        <v>0</v>
      </c>
      <c r="N869" s="19">
        <f t="shared" si="131"/>
        <v>100</v>
      </c>
      <c r="O869" s="19">
        <f t="shared" si="132"/>
        <v>50</v>
      </c>
      <c r="P869" s="19">
        <f t="shared" si="133"/>
        <v>100</v>
      </c>
      <c r="Q869" s="20">
        <f t="shared" si="134"/>
        <v>57.5</v>
      </c>
      <c r="R869" s="20">
        <f t="shared" si="135"/>
        <v>62.5</v>
      </c>
      <c r="S869" s="20">
        <f t="shared" si="136"/>
        <v>72.5</v>
      </c>
      <c r="T869" s="20">
        <f t="shared" si="137"/>
        <v>62.5</v>
      </c>
      <c r="U869" s="19">
        <f t="shared" si="138"/>
        <v>64.166666666666671</v>
      </c>
      <c r="V869" s="19">
        <f t="shared" si="139"/>
        <v>63.75</v>
      </c>
    </row>
    <row r="870" spans="1:22" ht="13.5" x14ac:dyDescent="0.25">
      <c r="A870" s="3">
        <f>RSI!A870</f>
        <v>43270</v>
      </c>
      <c r="B870" s="2">
        <f>RSI!B870</f>
        <v>24.280200000000001</v>
      </c>
      <c r="C870" s="2">
        <f>RSI!I870</f>
        <v>87.42399836715029</v>
      </c>
      <c r="D870" s="2">
        <f>MACD!E870</f>
        <v>-1.0330904516581434</v>
      </c>
      <c r="E870" s="2">
        <f>MACD!F870</f>
        <v>-0.80558704958164862</v>
      </c>
      <c r="F870" s="2">
        <f>'Moving Avg'!D870</f>
        <v>23.447700000000005</v>
      </c>
      <c r="G870" s="2">
        <f>'Moving Avg'!F870</f>
        <v>21.965510000000002</v>
      </c>
      <c r="H870" s="2">
        <f>'Moving Avg'!G870</f>
        <v>20.779477999999997</v>
      </c>
      <c r="I870" s="2">
        <f>'Moving Avg'!H870</f>
        <v>18.707160500000011</v>
      </c>
      <c r="J870" s="17" t="str">
        <f>OBV!F870</f>
        <v>BULLISH</v>
      </c>
      <c r="K870" s="17" t="str">
        <f>OBV!G870</f>
        <v>STRONG</v>
      </c>
      <c r="L870" s="17" t="str">
        <f>OBV!H870</f>
        <v>CONFIRMED BULLISH</v>
      </c>
      <c r="M870" s="19">
        <f t="shared" si="130"/>
        <v>0</v>
      </c>
      <c r="N870" s="19">
        <f t="shared" si="131"/>
        <v>100</v>
      </c>
      <c r="O870" s="19">
        <f t="shared" si="132"/>
        <v>50</v>
      </c>
      <c r="P870" s="19">
        <f t="shared" si="133"/>
        <v>100</v>
      </c>
      <c r="Q870" s="20">
        <f t="shared" si="134"/>
        <v>57.5</v>
      </c>
      <c r="R870" s="20">
        <f t="shared" si="135"/>
        <v>62.5</v>
      </c>
      <c r="S870" s="20">
        <f t="shared" si="136"/>
        <v>72.5</v>
      </c>
      <c r="T870" s="20">
        <f t="shared" si="137"/>
        <v>62.5</v>
      </c>
      <c r="U870" s="19">
        <f t="shared" si="138"/>
        <v>64.166666666666671</v>
      </c>
      <c r="V870" s="19">
        <f t="shared" si="139"/>
        <v>63.75</v>
      </c>
    </row>
    <row r="871" spans="1:22" ht="13.5" x14ac:dyDescent="0.25">
      <c r="A871" s="3">
        <f>RSI!A871</f>
        <v>43271</v>
      </c>
      <c r="B871" s="2">
        <f>RSI!B871</f>
        <v>24.5029</v>
      </c>
      <c r="C871" s="2">
        <f>RSI!I871</f>
        <v>88.242813734706914</v>
      </c>
      <c r="D871" s="2">
        <f>MACD!E871</f>
        <v>-1.0642937685745828</v>
      </c>
      <c r="E871" s="2">
        <f>MACD!F871</f>
        <v>-0.85732839338023548</v>
      </c>
      <c r="F871" s="2">
        <f>'Moving Avg'!D871</f>
        <v>23.808979999999998</v>
      </c>
      <c r="G871" s="2">
        <f>'Moving Avg'!F871</f>
        <v>22.195770000000003</v>
      </c>
      <c r="H871" s="2">
        <f>'Moving Avg'!G871</f>
        <v>20.869911999999999</v>
      </c>
      <c r="I871" s="2">
        <f>'Moving Avg'!H871</f>
        <v>18.73664200000001</v>
      </c>
      <c r="J871" s="17" t="str">
        <f>OBV!F871</f>
        <v>BULLISH</v>
      </c>
      <c r="K871" s="17" t="str">
        <f>OBV!G871</f>
        <v>STRONG</v>
      </c>
      <c r="L871" s="17" t="str">
        <f>OBV!H871</f>
        <v>CONFIRMED BULLISH</v>
      </c>
      <c r="M871" s="19">
        <f t="shared" si="130"/>
        <v>0</v>
      </c>
      <c r="N871" s="19">
        <f t="shared" si="131"/>
        <v>100</v>
      </c>
      <c r="O871" s="19">
        <f t="shared" si="132"/>
        <v>75</v>
      </c>
      <c r="P871" s="19">
        <f t="shared" si="133"/>
        <v>100</v>
      </c>
      <c r="Q871" s="20">
        <f t="shared" si="134"/>
        <v>61.25</v>
      </c>
      <c r="R871" s="20">
        <f t="shared" si="135"/>
        <v>71.25</v>
      </c>
      <c r="S871" s="20">
        <f t="shared" si="136"/>
        <v>78.75</v>
      </c>
      <c r="T871" s="20">
        <f t="shared" si="137"/>
        <v>68.75</v>
      </c>
      <c r="U871" s="19">
        <f t="shared" si="138"/>
        <v>70.416666666666671</v>
      </c>
      <c r="V871" s="19">
        <f t="shared" si="139"/>
        <v>70</v>
      </c>
    </row>
    <row r="872" spans="1:22" ht="13.5" x14ac:dyDescent="0.25">
      <c r="A872" s="3">
        <f>RSI!A872</f>
        <v>43272</v>
      </c>
      <c r="B872" s="2">
        <f>RSI!B872</f>
        <v>24.025600000000001</v>
      </c>
      <c r="C872" s="2">
        <f>RSI!I872</f>
        <v>76.714246788303001</v>
      </c>
      <c r="D872" s="2">
        <f>MACD!E872</f>
        <v>-0.9867602559754971</v>
      </c>
      <c r="E872" s="2">
        <f>MACD!F872</f>
        <v>-0.88321476589928793</v>
      </c>
      <c r="F872" s="2">
        <f>'Moving Avg'!D872</f>
        <v>24.070140000000002</v>
      </c>
      <c r="G872" s="2">
        <f>'Moving Avg'!F872</f>
        <v>22.375585000000001</v>
      </c>
      <c r="H872" s="2">
        <f>'Moving Avg'!G872</f>
        <v>20.958090000000002</v>
      </c>
      <c r="I872" s="2">
        <f>'Moving Avg'!H872</f>
        <v>18.764117000000013</v>
      </c>
      <c r="J872" s="17" t="str">
        <f>OBV!F872</f>
        <v>BULLISH</v>
      </c>
      <c r="K872" s="17" t="str">
        <f>OBV!G872</f>
        <v>STRONG</v>
      </c>
      <c r="L872" s="17" t="str">
        <f>OBV!H872</f>
        <v>CONFIRMED BULLISH</v>
      </c>
      <c r="M872" s="19">
        <f t="shared" si="130"/>
        <v>0</v>
      </c>
      <c r="N872" s="19">
        <f t="shared" si="131"/>
        <v>100</v>
      </c>
      <c r="O872" s="19">
        <f t="shared" si="132"/>
        <v>75</v>
      </c>
      <c r="P872" s="19">
        <f t="shared" si="133"/>
        <v>100</v>
      </c>
      <c r="Q872" s="20">
        <f t="shared" si="134"/>
        <v>61.25</v>
      </c>
      <c r="R872" s="20">
        <f t="shared" si="135"/>
        <v>71.25</v>
      </c>
      <c r="S872" s="20">
        <f t="shared" si="136"/>
        <v>78.75</v>
      </c>
      <c r="T872" s="20">
        <f t="shared" si="137"/>
        <v>68.75</v>
      </c>
      <c r="U872" s="19">
        <f t="shared" si="138"/>
        <v>70.416666666666671</v>
      </c>
      <c r="V872" s="19">
        <f t="shared" si="139"/>
        <v>70</v>
      </c>
    </row>
    <row r="873" spans="1:22" ht="13.5" x14ac:dyDescent="0.25">
      <c r="A873" s="3">
        <f>RSI!A873</f>
        <v>43273</v>
      </c>
      <c r="B873" s="2">
        <f>RSI!B873</f>
        <v>24.025600000000001</v>
      </c>
      <c r="C873" s="2">
        <f>RSI!I873</f>
        <v>76.714246788303001</v>
      </c>
      <c r="D873" s="2">
        <f>MACD!E873</f>
        <v>-0.89650567766025446</v>
      </c>
      <c r="E873" s="2">
        <f>MACD!F873</f>
        <v>-0.88587294825148133</v>
      </c>
      <c r="F873" s="2">
        <f>'Moving Avg'!D873</f>
        <v>24.18788</v>
      </c>
      <c r="G873" s="2">
        <f>'Moving Avg'!F873</f>
        <v>22.534514999999999</v>
      </c>
      <c r="H873" s="2">
        <f>'Moving Avg'!G873</f>
        <v>21.045205999999997</v>
      </c>
      <c r="I873" s="2">
        <f>'Moving Avg'!H873</f>
        <v>18.793110500000012</v>
      </c>
      <c r="J873" s="17" t="str">
        <f>OBV!F873</f>
        <v>BULLISH</v>
      </c>
      <c r="K873" s="17" t="str">
        <f>OBV!G873</f>
        <v>STRONG</v>
      </c>
      <c r="L873" s="17" t="str">
        <f>OBV!H873</f>
        <v>CONFIRMED BULLISH</v>
      </c>
      <c r="M873" s="19">
        <f t="shared" si="130"/>
        <v>0</v>
      </c>
      <c r="N873" s="19">
        <f t="shared" si="131"/>
        <v>45</v>
      </c>
      <c r="O873" s="19">
        <f t="shared" si="132"/>
        <v>75</v>
      </c>
      <c r="P873" s="19">
        <f t="shared" si="133"/>
        <v>100</v>
      </c>
      <c r="Q873" s="20">
        <f t="shared" si="134"/>
        <v>42</v>
      </c>
      <c r="R873" s="20">
        <f t="shared" si="135"/>
        <v>60.25</v>
      </c>
      <c r="S873" s="20">
        <f t="shared" si="136"/>
        <v>70.5</v>
      </c>
      <c r="T873" s="20">
        <f t="shared" si="137"/>
        <v>55</v>
      </c>
      <c r="U873" s="19">
        <f t="shared" si="138"/>
        <v>57.583333333333336</v>
      </c>
      <c r="V873" s="19">
        <f t="shared" si="139"/>
        <v>56.9375</v>
      </c>
    </row>
    <row r="874" spans="1:22" ht="13.5" x14ac:dyDescent="0.25">
      <c r="A874" s="3">
        <f>RSI!A874</f>
        <v>43276</v>
      </c>
      <c r="B874" s="2">
        <f>RSI!B874</f>
        <v>24.264299999999999</v>
      </c>
      <c r="C874" s="2">
        <f>RSI!I874</f>
        <v>78.354440510794632</v>
      </c>
      <c r="D874" s="2">
        <f>MACD!E874</f>
        <v>-0.83625886356529122</v>
      </c>
      <c r="E874" s="2">
        <f>MACD!F874</f>
        <v>-0.87595013131424337</v>
      </c>
      <c r="F874" s="2">
        <f>'Moving Avg'!D874</f>
        <v>24.219720000000002</v>
      </c>
      <c r="G874" s="2">
        <f>'Moving Avg'!F874</f>
        <v>22.699684999999999</v>
      </c>
      <c r="H874" s="2">
        <f>'Moving Avg'!G874</f>
        <v>21.135576</v>
      </c>
      <c r="I874" s="2">
        <f>'Moving Avg'!H874</f>
        <v>18.82329750000001</v>
      </c>
      <c r="J874" s="17" t="str">
        <f>OBV!F874</f>
        <v>BULLISH</v>
      </c>
      <c r="K874" s="17" t="str">
        <f>OBV!G874</f>
        <v>STRONG</v>
      </c>
      <c r="L874" s="17" t="str">
        <f>OBV!H874</f>
        <v>CONFIRMED BULLISH</v>
      </c>
      <c r="M874" s="19">
        <f t="shared" si="130"/>
        <v>0</v>
      </c>
      <c r="N874" s="19">
        <f t="shared" si="131"/>
        <v>0</v>
      </c>
      <c r="O874" s="19">
        <f t="shared" si="132"/>
        <v>75</v>
      </c>
      <c r="P874" s="19">
        <f t="shared" si="133"/>
        <v>100</v>
      </c>
      <c r="Q874" s="20">
        <f t="shared" si="134"/>
        <v>26.25</v>
      </c>
      <c r="R874" s="20">
        <f t="shared" si="135"/>
        <v>51.25</v>
      </c>
      <c r="S874" s="20">
        <f t="shared" si="136"/>
        <v>63.75</v>
      </c>
      <c r="T874" s="20">
        <f t="shared" si="137"/>
        <v>43.75</v>
      </c>
      <c r="U874" s="19">
        <f t="shared" si="138"/>
        <v>47.083333333333336</v>
      </c>
      <c r="V874" s="19">
        <f t="shared" si="139"/>
        <v>46.25</v>
      </c>
    </row>
    <row r="875" spans="1:22" ht="13.5" x14ac:dyDescent="0.25">
      <c r="A875" s="3">
        <f>RSI!A875</f>
        <v>43277</v>
      </c>
      <c r="B875" s="2">
        <f>RSI!B875</f>
        <v>24.343800000000002</v>
      </c>
      <c r="C875" s="2">
        <f>RSI!I875</f>
        <v>78.887821218087709</v>
      </c>
      <c r="D875" s="2">
        <f>MACD!E875</f>
        <v>-0.80221923584342036</v>
      </c>
      <c r="E875" s="2">
        <f>MACD!F875</f>
        <v>-0.86120395222007884</v>
      </c>
      <c r="F875" s="2">
        <f>'Moving Avg'!D875</f>
        <v>24.23244</v>
      </c>
      <c r="G875" s="2">
        <f>'Moving Avg'!F875</f>
        <v>22.85744</v>
      </c>
      <c r="H875" s="2">
        <f>'Moving Avg'!G875</f>
        <v>21.216144000000003</v>
      </c>
      <c r="I875" s="2">
        <f>'Moving Avg'!H875</f>
        <v>18.853882000000013</v>
      </c>
      <c r="J875" s="17" t="str">
        <f>OBV!F875</f>
        <v>BULLISH</v>
      </c>
      <c r="K875" s="17" t="str">
        <f>OBV!G875</f>
        <v>NEUTRAL</v>
      </c>
      <c r="L875" s="17" t="str">
        <f>OBV!H875</f>
        <v>CONFIRMED BULLISH</v>
      </c>
      <c r="M875" s="19">
        <f t="shared" si="130"/>
        <v>0</v>
      </c>
      <c r="N875" s="19">
        <f t="shared" si="131"/>
        <v>0</v>
      </c>
      <c r="O875" s="19">
        <f t="shared" si="132"/>
        <v>75</v>
      </c>
      <c r="P875" s="19">
        <f t="shared" si="133"/>
        <v>83.5</v>
      </c>
      <c r="Q875" s="20">
        <f t="shared" si="134"/>
        <v>23.774999999999999</v>
      </c>
      <c r="R875" s="20">
        <f t="shared" si="135"/>
        <v>47.125</v>
      </c>
      <c r="S875" s="20">
        <f t="shared" si="136"/>
        <v>56.325000000000003</v>
      </c>
      <c r="T875" s="20">
        <f t="shared" si="137"/>
        <v>39.625</v>
      </c>
      <c r="U875" s="19">
        <f t="shared" si="138"/>
        <v>42.408333333333339</v>
      </c>
      <c r="V875" s="19">
        <f t="shared" si="139"/>
        <v>41.712500000000006</v>
      </c>
    </row>
    <row r="876" spans="1:22" ht="13.5" x14ac:dyDescent="0.25">
      <c r="A876" s="3">
        <f>RSI!A876</f>
        <v>43278</v>
      </c>
      <c r="B876" s="2">
        <f>RSI!B876</f>
        <v>24.264299999999999</v>
      </c>
      <c r="C876" s="2">
        <f>RSI!I876</f>
        <v>76.848486608326624</v>
      </c>
      <c r="D876" s="2">
        <f>MACD!E876</f>
        <v>-0.79258227126539182</v>
      </c>
      <c r="E876" s="2">
        <f>MACD!F876</f>
        <v>-0.84747961602914146</v>
      </c>
      <c r="F876" s="2">
        <f>'Moving Avg'!D876</f>
        <v>24.184719999999999</v>
      </c>
      <c r="G876" s="2">
        <f>'Moving Avg'!F876</f>
        <v>23.018814999999996</v>
      </c>
      <c r="H876" s="2">
        <f>'Moving Avg'!G876</f>
        <v>21.292086000000005</v>
      </c>
      <c r="I876" s="2">
        <f>'Moving Avg'!H876</f>
        <v>18.884828500000012</v>
      </c>
      <c r="J876" s="17" t="str">
        <f>OBV!F876</f>
        <v>BEARISH</v>
      </c>
      <c r="K876" s="17" t="str">
        <f>OBV!G876</f>
        <v>NEUTRAL</v>
      </c>
      <c r="L876" s="17" t="str">
        <f>OBV!H876</f>
        <v>CONFIRMED BEARISH</v>
      </c>
      <c r="M876" s="19">
        <f t="shared" si="130"/>
        <v>0</v>
      </c>
      <c r="N876" s="19">
        <f t="shared" si="131"/>
        <v>0</v>
      </c>
      <c r="O876" s="19">
        <f t="shared" si="132"/>
        <v>75</v>
      </c>
      <c r="P876" s="19">
        <f t="shared" si="133"/>
        <v>16.5</v>
      </c>
      <c r="Q876" s="20">
        <f t="shared" si="134"/>
        <v>13.725</v>
      </c>
      <c r="R876" s="20">
        <f t="shared" si="135"/>
        <v>30.375</v>
      </c>
      <c r="S876" s="20">
        <f t="shared" si="136"/>
        <v>26.175000000000001</v>
      </c>
      <c r="T876" s="20">
        <f t="shared" si="137"/>
        <v>22.875</v>
      </c>
      <c r="U876" s="19">
        <f t="shared" si="138"/>
        <v>23.425000000000001</v>
      </c>
      <c r="V876" s="19">
        <f t="shared" si="139"/>
        <v>23.287500000000001</v>
      </c>
    </row>
    <row r="877" spans="1:22" ht="13.5" x14ac:dyDescent="0.25">
      <c r="A877" s="3">
        <f>RSI!A877</f>
        <v>43279</v>
      </c>
      <c r="B877" s="2">
        <f>RSI!B877</f>
        <v>24.1051</v>
      </c>
      <c r="C877" s="2">
        <f>RSI!I877</f>
        <v>72.790471329837914</v>
      </c>
      <c r="D877" s="2">
        <f>MACD!E877</f>
        <v>-0.77848912498613387</v>
      </c>
      <c r="E877" s="2">
        <f>MACD!F877</f>
        <v>-0.8336815178205399</v>
      </c>
      <c r="F877" s="2">
        <f>'Moving Avg'!D877</f>
        <v>24.200619999999997</v>
      </c>
      <c r="G877" s="2">
        <f>'Moving Avg'!F877</f>
        <v>23.176024999999999</v>
      </c>
      <c r="H877" s="2">
        <f>'Moving Avg'!G877</f>
        <v>21.368640000000006</v>
      </c>
      <c r="I877" s="2">
        <f>'Moving Avg'!H877</f>
        <v>18.914979000000013</v>
      </c>
      <c r="J877" s="17" t="str">
        <f>OBV!F877</f>
        <v>BULLISH</v>
      </c>
      <c r="K877" s="17" t="str">
        <f>OBV!G877</f>
        <v>NEUTRAL</v>
      </c>
      <c r="L877" s="17" t="str">
        <f>OBV!H877</f>
        <v>CONFIRMED BULLISH</v>
      </c>
      <c r="M877" s="19">
        <f t="shared" si="130"/>
        <v>0</v>
      </c>
      <c r="N877" s="19">
        <f t="shared" si="131"/>
        <v>0</v>
      </c>
      <c r="O877" s="19">
        <f t="shared" si="132"/>
        <v>75</v>
      </c>
      <c r="P877" s="19">
        <f t="shared" si="133"/>
        <v>83.5</v>
      </c>
      <c r="Q877" s="20">
        <f t="shared" si="134"/>
        <v>23.774999999999999</v>
      </c>
      <c r="R877" s="20">
        <f t="shared" si="135"/>
        <v>47.125</v>
      </c>
      <c r="S877" s="20">
        <f t="shared" si="136"/>
        <v>56.325000000000003</v>
      </c>
      <c r="T877" s="20">
        <f t="shared" si="137"/>
        <v>39.625</v>
      </c>
      <c r="U877" s="19">
        <f t="shared" si="138"/>
        <v>42.408333333333339</v>
      </c>
      <c r="V877" s="19">
        <f t="shared" si="139"/>
        <v>41.712500000000006</v>
      </c>
    </row>
    <row r="878" spans="1:22" ht="13.5" x14ac:dyDescent="0.25">
      <c r="A878" s="3">
        <f>RSI!A878</f>
        <v>43280</v>
      </c>
      <c r="B878" s="2">
        <f>RSI!B878</f>
        <v>24.343800000000002</v>
      </c>
      <c r="C878" s="2">
        <f>RSI!I878</f>
        <v>74.928224176734147</v>
      </c>
      <c r="D878" s="2">
        <f>MACD!E878</f>
        <v>-0.68172111436864213</v>
      </c>
      <c r="E878" s="2">
        <f>MACD!F878</f>
        <v>-0.80328943713016043</v>
      </c>
      <c r="F878" s="2">
        <f>'Moving Avg'!D878</f>
        <v>24.26426</v>
      </c>
      <c r="G878" s="2">
        <f>'Moving Avg'!F878</f>
        <v>23.333779999999997</v>
      </c>
      <c r="H878" s="2">
        <f>'Moving Avg'!G878</f>
        <v>21.451488000000005</v>
      </c>
      <c r="I878" s="2">
        <f>'Moving Avg'!H878</f>
        <v>18.94632300000001</v>
      </c>
      <c r="J878" s="17" t="str">
        <f>OBV!F878</f>
        <v>BULLISH</v>
      </c>
      <c r="K878" s="17" t="str">
        <f>OBV!G878</f>
        <v>NEUTRAL</v>
      </c>
      <c r="L878" s="17" t="str">
        <f>OBV!H878</f>
        <v>CONFIRMED BULLISH</v>
      </c>
      <c r="M878" s="19">
        <f t="shared" si="130"/>
        <v>0</v>
      </c>
      <c r="N878" s="19">
        <f t="shared" si="131"/>
        <v>0</v>
      </c>
      <c r="O878" s="19">
        <f t="shared" si="132"/>
        <v>75</v>
      </c>
      <c r="P878" s="19">
        <f t="shared" si="133"/>
        <v>83.5</v>
      </c>
      <c r="Q878" s="20">
        <f t="shared" si="134"/>
        <v>23.774999999999999</v>
      </c>
      <c r="R878" s="20">
        <f t="shared" si="135"/>
        <v>47.125</v>
      </c>
      <c r="S878" s="20">
        <f t="shared" si="136"/>
        <v>56.325000000000003</v>
      </c>
      <c r="T878" s="20">
        <f t="shared" si="137"/>
        <v>39.625</v>
      </c>
      <c r="U878" s="19">
        <f t="shared" si="138"/>
        <v>42.408333333333339</v>
      </c>
      <c r="V878" s="19">
        <f t="shared" si="139"/>
        <v>41.712500000000006</v>
      </c>
    </row>
    <row r="879" spans="1:22" ht="13.5" x14ac:dyDescent="0.25">
      <c r="A879" s="3">
        <f>RSI!A879</f>
        <v>43283</v>
      </c>
      <c r="B879" s="2">
        <f>RSI!B879</f>
        <v>24.343800000000002</v>
      </c>
      <c r="C879" s="2">
        <f>RSI!I879</f>
        <v>74.928224176734147</v>
      </c>
      <c r="D879" s="2">
        <f>MACD!E879</f>
        <v>-0.50567186258150443</v>
      </c>
      <c r="E879" s="2">
        <f>MACD!F879</f>
        <v>-0.74376592222042925</v>
      </c>
      <c r="F879" s="2">
        <f>'Moving Avg'!D879</f>
        <v>24.280160000000002</v>
      </c>
      <c r="G879" s="2">
        <f>'Moving Avg'!F879</f>
        <v>23.477594999999997</v>
      </c>
      <c r="H879" s="2">
        <f>'Moving Avg'!G879</f>
        <v>21.53464000000001</v>
      </c>
      <c r="I879" s="2">
        <f>'Moving Avg'!H879</f>
        <v>18.977667000000011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  <c r="M879" s="19">
        <f t="shared" si="130"/>
        <v>0</v>
      </c>
      <c r="N879" s="19">
        <f t="shared" si="131"/>
        <v>0</v>
      </c>
      <c r="O879" s="19">
        <f t="shared" si="132"/>
        <v>75</v>
      </c>
      <c r="P879" s="19">
        <f t="shared" si="133"/>
        <v>83.5</v>
      </c>
      <c r="Q879" s="20">
        <f t="shared" si="134"/>
        <v>23.774999999999999</v>
      </c>
      <c r="R879" s="20">
        <f t="shared" si="135"/>
        <v>47.125</v>
      </c>
      <c r="S879" s="20">
        <f t="shared" si="136"/>
        <v>56.325000000000003</v>
      </c>
      <c r="T879" s="20">
        <f t="shared" si="137"/>
        <v>39.625</v>
      </c>
      <c r="U879" s="19">
        <f t="shared" si="138"/>
        <v>42.408333333333339</v>
      </c>
      <c r="V879" s="19">
        <f t="shared" si="139"/>
        <v>41.712500000000006</v>
      </c>
    </row>
    <row r="880" spans="1:22" ht="13.5" x14ac:dyDescent="0.25">
      <c r="A880" s="3">
        <f>RSI!A880</f>
        <v>43284</v>
      </c>
      <c r="B880" s="2">
        <f>RSI!B880</f>
        <v>24.089200000000002</v>
      </c>
      <c r="C880" s="2">
        <f>RSI!I880</f>
        <v>68.291155900437033</v>
      </c>
      <c r="D880" s="2">
        <f>MACD!E880</f>
        <v>-0.31890140192113847</v>
      </c>
      <c r="E880" s="2">
        <f>MACD!F880</f>
        <v>-0.65879301816057112</v>
      </c>
      <c r="F880" s="2">
        <f>'Moving Avg'!D880</f>
        <v>24.229240000000001</v>
      </c>
      <c r="G880" s="2">
        <f>'Moving Avg'!F880</f>
        <v>23.612569999999998</v>
      </c>
      <c r="H880" s="2">
        <f>'Moving Avg'!G880</f>
        <v>21.612548</v>
      </c>
      <c r="I880" s="2">
        <f>'Moving Avg'!H880</f>
        <v>19.00781400000001</v>
      </c>
      <c r="J880" s="17" t="str">
        <f>OBV!F880</f>
        <v>BEARISH</v>
      </c>
      <c r="K880" s="17" t="str">
        <f>OBV!G880</f>
        <v>NEUTRAL</v>
      </c>
      <c r="L880" s="17" t="str">
        <f>OBV!H880</f>
        <v>CONFIRMED BEARISH</v>
      </c>
      <c r="M880" s="19">
        <f t="shared" si="130"/>
        <v>25</v>
      </c>
      <c r="N880" s="19">
        <f t="shared" si="131"/>
        <v>0</v>
      </c>
      <c r="O880" s="19">
        <f t="shared" si="132"/>
        <v>75</v>
      </c>
      <c r="P880" s="19">
        <f t="shared" si="133"/>
        <v>16.5</v>
      </c>
      <c r="Q880" s="20">
        <f t="shared" si="134"/>
        <v>22.475000000000001</v>
      </c>
      <c r="R880" s="20">
        <f t="shared" si="135"/>
        <v>35.375</v>
      </c>
      <c r="S880" s="20">
        <f t="shared" si="136"/>
        <v>29.925000000000001</v>
      </c>
      <c r="T880" s="20">
        <f t="shared" si="137"/>
        <v>29.125</v>
      </c>
      <c r="U880" s="19">
        <f t="shared" si="138"/>
        <v>29.258333333333336</v>
      </c>
      <c r="V880" s="19">
        <f t="shared" si="139"/>
        <v>29.225000000000001</v>
      </c>
    </row>
    <row r="881" spans="1:22" ht="13.5" x14ac:dyDescent="0.25">
      <c r="A881" s="3">
        <f>RSI!A881</f>
        <v>43285</v>
      </c>
      <c r="B881" s="2">
        <f>RSI!B881</f>
        <v>24.0654</v>
      </c>
      <c r="C881" s="2">
        <f>RSI!I881</f>
        <v>67.687564595307691</v>
      </c>
      <c r="D881" s="2">
        <f>MACD!E881</f>
        <v>-0.13073592531348766</v>
      </c>
      <c r="E881" s="2">
        <f>MACD!F881</f>
        <v>-0.55318159959115443</v>
      </c>
      <c r="F881" s="2">
        <f>'Moving Avg'!D881</f>
        <v>24.18946</v>
      </c>
      <c r="G881" s="2">
        <f>'Moving Avg'!F881</f>
        <v>23.71913</v>
      </c>
      <c r="H881" s="2">
        <f>'Moving Avg'!G881</f>
        <v>21.691345999999999</v>
      </c>
      <c r="I881" s="2">
        <f>'Moving Avg'!H881</f>
        <v>19.038905500000009</v>
      </c>
      <c r="J881" s="17" t="str">
        <f>OBV!F881</f>
        <v>BEARISH</v>
      </c>
      <c r="K881" s="17" t="str">
        <f>OBV!G881</f>
        <v>NEUTRAL</v>
      </c>
      <c r="L881" s="17" t="str">
        <f>OBV!H881</f>
        <v>CONFIRMED BEARISH</v>
      </c>
      <c r="M881" s="19">
        <f t="shared" si="130"/>
        <v>25</v>
      </c>
      <c r="N881" s="19">
        <f t="shared" si="131"/>
        <v>0</v>
      </c>
      <c r="O881" s="19">
        <f t="shared" si="132"/>
        <v>75</v>
      </c>
      <c r="P881" s="19">
        <f t="shared" si="133"/>
        <v>16.5</v>
      </c>
      <c r="Q881" s="20">
        <f t="shared" si="134"/>
        <v>22.475000000000001</v>
      </c>
      <c r="R881" s="20">
        <f t="shared" si="135"/>
        <v>35.375</v>
      </c>
      <c r="S881" s="20">
        <f t="shared" si="136"/>
        <v>29.925000000000001</v>
      </c>
      <c r="T881" s="20">
        <f t="shared" si="137"/>
        <v>29.125</v>
      </c>
      <c r="U881" s="19">
        <f t="shared" si="138"/>
        <v>29.258333333333336</v>
      </c>
      <c r="V881" s="19">
        <f t="shared" si="139"/>
        <v>29.225000000000001</v>
      </c>
    </row>
    <row r="882" spans="1:22" ht="13.5" x14ac:dyDescent="0.25">
      <c r="A882" s="3">
        <f>RSI!A882</f>
        <v>43286</v>
      </c>
      <c r="B882" s="2">
        <f>RSI!B882</f>
        <v>24.1051</v>
      </c>
      <c r="C882" s="2">
        <f>RSI!I882</f>
        <v>68.192580643529794</v>
      </c>
      <c r="D882" s="2">
        <f>MACD!E882</f>
        <v>-5.3208717996227506E-2</v>
      </c>
      <c r="E882" s="2">
        <f>MACD!F882</f>
        <v>-0.45318702327216909</v>
      </c>
      <c r="F882" s="2">
        <f>'Moving Avg'!D882</f>
        <v>24.189460000000004</v>
      </c>
      <c r="G882" s="2">
        <f>'Moving Avg'!F882</f>
        <v>23.800449999999998</v>
      </c>
      <c r="H882" s="2">
        <f>'Moving Avg'!G882</f>
        <v>21.775191999999997</v>
      </c>
      <c r="I882" s="2">
        <f>'Moving Avg'!H882</f>
        <v>19.070195500000011</v>
      </c>
      <c r="J882" s="17" t="str">
        <f>OBV!F882</f>
        <v>BEARISH</v>
      </c>
      <c r="K882" s="17" t="str">
        <f>OBV!G882</f>
        <v>NEUTRAL</v>
      </c>
      <c r="L882" s="17" t="str">
        <f>OBV!H882</f>
        <v>NEUTRAL</v>
      </c>
      <c r="M882" s="19">
        <f t="shared" si="130"/>
        <v>25</v>
      </c>
      <c r="N882" s="19">
        <f t="shared" si="131"/>
        <v>0</v>
      </c>
      <c r="O882" s="19">
        <f t="shared" si="132"/>
        <v>75</v>
      </c>
      <c r="P882" s="19">
        <f t="shared" si="133"/>
        <v>16.5</v>
      </c>
      <c r="Q882" s="20">
        <f t="shared" si="134"/>
        <v>22.475000000000001</v>
      </c>
      <c r="R882" s="20">
        <f t="shared" si="135"/>
        <v>35.375</v>
      </c>
      <c r="S882" s="20">
        <f t="shared" si="136"/>
        <v>29.925000000000001</v>
      </c>
      <c r="T882" s="20">
        <f t="shared" si="137"/>
        <v>29.125</v>
      </c>
      <c r="U882" s="19">
        <f t="shared" si="138"/>
        <v>29.258333333333336</v>
      </c>
      <c r="V882" s="19">
        <f t="shared" si="139"/>
        <v>29.225000000000001</v>
      </c>
    </row>
    <row r="883" spans="1:22" ht="13.5" x14ac:dyDescent="0.25">
      <c r="A883" s="3">
        <f>RSI!A883</f>
        <v>43287</v>
      </c>
      <c r="B883" s="2">
        <f>RSI!B883</f>
        <v>24.1051</v>
      </c>
      <c r="C883" s="2">
        <f>RSI!I883</f>
        <v>68.192580643529794</v>
      </c>
      <c r="D883" s="2">
        <f>MACD!E883</f>
        <v>7.2323557480196143E-3</v>
      </c>
      <c r="E883" s="2">
        <f>MACD!F883</f>
        <v>-0.36110314746813132</v>
      </c>
      <c r="F883" s="2">
        <f>'Moving Avg'!D883</f>
        <v>24.141719999999999</v>
      </c>
      <c r="G883" s="2">
        <f>'Moving Avg'!F883</f>
        <v>23.870104999999999</v>
      </c>
      <c r="H883" s="2">
        <f>'Moving Avg'!G883</f>
        <v>21.854936000000002</v>
      </c>
      <c r="I883" s="2">
        <f>'Moving Avg'!H883</f>
        <v>19.10118150000001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  <c r="M883" s="19">
        <f t="shared" si="130"/>
        <v>25</v>
      </c>
      <c r="N883" s="19">
        <f t="shared" si="131"/>
        <v>0</v>
      </c>
      <c r="O883" s="19">
        <f t="shared" si="132"/>
        <v>75</v>
      </c>
      <c r="P883" s="19">
        <f t="shared" si="133"/>
        <v>16.5</v>
      </c>
      <c r="Q883" s="20">
        <f t="shared" si="134"/>
        <v>22.475000000000001</v>
      </c>
      <c r="R883" s="20">
        <f t="shared" si="135"/>
        <v>35.375</v>
      </c>
      <c r="S883" s="20">
        <f t="shared" si="136"/>
        <v>29.925000000000001</v>
      </c>
      <c r="T883" s="20">
        <f t="shared" si="137"/>
        <v>29.125</v>
      </c>
      <c r="U883" s="19">
        <f t="shared" si="138"/>
        <v>29.258333333333336</v>
      </c>
      <c r="V883" s="19">
        <f t="shared" si="139"/>
        <v>29.225000000000001</v>
      </c>
    </row>
    <row r="884" spans="1:22" ht="13.5" x14ac:dyDescent="0.25">
      <c r="A884" s="3">
        <f>RSI!A884</f>
        <v>43290</v>
      </c>
      <c r="B884" s="2">
        <f>RSI!B884</f>
        <v>23.898299999999999</v>
      </c>
      <c r="C884" s="2">
        <f>RSI!I884</f>
        <v>62.309322427648993</v>
      </c>
      <c r="D884" s="2">
        <f>MACD!E884</f>
        <v>0.10563966588100016</v>
      </c>
      <c r="E884" s="2">
        <f>MACD!F884</f>
        <v>-0.26775458479830505</v>
      </c>
      <c r="F884" s="2">
        <f>'Moving Avg'!D884</f>
        <v>24.052620000000001</v>
      </c>
      <c r="G884" s="2">
        <f>'Moving Avg'!F884</f>
        <v>23.925529999999998</v>
      </c>
      <c r="H884" s="2">
        <f>'Moving Avg'!G884</f>
        <v>21.937986000000002</v>
      </c>
      <c r="I884" s="2">
        <f>'Moving Avg'!H884</f>
        <v>19.131817000000012</v>
      </c>
      <c r="J884" s="17" t="str">
        <f>OBV!F884</f>
        <v>BEARISH</v>
      </c>
      <c r="K884" s="17" t="str">
        <f>OBV!G884</f>
        <v>NEUTRAL</v>
      </c>
      <c r="L884" s="17" t="str">
        <f>OBV!H884</f>
        <v>CONFIRMED BEARISH</v>
      </c>
      <c r="M884" s="19">
        <f t="shared" si="130"/>
        <v>25</v>
      </c>
      <c r="N884" s="19">
        <f t="shared" si="131"/>
        <v>0</v>
      </c>
      <c r="O884" s="19">
        <f t="shared" si="132"/>
        <v>50</v>
      </c>
      <c r="P884" s="19">
        <f t="shared" si="133"/>
        <v>16.5</v>
      </c>
      <c r="Q884" s="20">
        <f t="shared" si="134"/>
        <v>18.725000000000001</v>
      </c>
      <c r="R884" s="20">
        <f t="shared" si="135"/>
        <v>26.625</v>
      </c>
      <c r="S884" s="20">
        <f t="shared" si="136"/>
        <v>23.675000000000001</v>
      </c>
      <c r="T884" s="20">
        <f t="shared" si="137"/>
        <v>22.875</v>
      </c>
      <c r="U884" s="19">
        <f t="shared" si="138"/>
        <v>23.008333333333336</v>
      </c>
      <c r="V884" s="19">
        <f t="shared" si="139"/>
        <v>22.975000000000001</v>
      </c>
    </row>
    <row r="885" spans="1:22" ht="13.5" x14ac:dyDescent="0.25">
      <c r="A885" s="3">
        <f>RSI!A885</f>
        <v>43291</v>
      </c>
      <c r="B885" s="2">
        <f>RSI!B885</f>
        <v>23.946000000000002</v>
      </c>
      <c r="C885" s="2">
        <f>RSI!I885</f>
        <v>63.100107411556579</v>
      </c>
      <c r="D885" s="2">
        <f>MACD!E885</f>
        <v>0.19440391551930603</v>
      </c>
      <c r="E885" s="2">
        <f>MACD!F885</f>
        <v>-0.17532288473478286</v>
      </c>
      <c r="F885" s="2">
        <f>'Moving Avg'!D885</f>
        <v>24.023980000000002</v>
      </c>
      <c r="G885" s="2">
        <f>'Moving Avg'!F885</f>
        <v>23.983340000000002</v>
      </c>
      <c r="H885" s="2">
        <f>'Moving Avg'!G885</f>
        <v>22.017889999999998</v>
      </c>
      <c r="I885" s="2">
        <f>'Moving Avg'!H885</f>
        <v>19.162691000000009</v>
      </c>
      <c r="J885" s="17" t="str">
        <f>OBV!F885</f>
        <v>BULLISH</v>
      </c>
      <c r="K885" s="17" t="str">
        <f>OBV!G885</f>
        <v>NEUTRAL</v>
      </c>
      <c r="L885" s="17" t="str">
        <f>OBV!H885</f>
        <v>BULLISH DIVERGENCE</v>
      </c>
      <c r="M885" s="19">
        <f t="shared" si="130"/>
        <v>25</v>
      </c>
      <c r="N885" s="19">
        <f t="shared" si="131"/>
        <v>0</v>
      </c>
      <c r="O885" s="19">
        <f t="shared" si="132"/>
        <v>50</v>
      </c>
      <c r="P885" s="19">
        <f t="shared" si="133"/>
        <v>66.5</v>
      </c>
      <c r="Q885" s="20">
        <f t="shared" si="134"/>
        <v>26.225000000000001</v>
      </c>
      <c r="R885" s="20">
        <f t="shared" si="135"/>
        <v>39.125</v>
      </c>
      <c r="S885" s="20">
        <f t="shared" si="136"/>
        <v>46.174999999999997</v>
      </c>
      <c r="T885" s="20">
        <f t="shared" si="137"/>
        <v>35.375</v>
      </c>
      <c r="U885" s="19">
        <f t="shared" si="138"/>
        <v>37.174999999999997</v>
      </c>
      <c r="V885" s="19">
        <f t="shared" si="139"/>
        <v>36.724999999999994</v>
      </c>
    </row>
    <row r="886" spans="1:22" ht="13.5" x14ac:dyDescent="0.25">
      <c r="A886" s="3">
        <f>RSI!A886</f>
        <v>43292</v>
      </c>
      <c r="B886" s="2">
        <f>RSI!B886</f>
        <v>24.0654</v>
      </c>
      <c r="C886" s="2">
        <f>RSI!I886</f>
        <v>65.075378935436149</v>
      </c>
      <c r="D886" s="2">
        <f>MACD!E886</f>
        <v>0.24519124597074793</v>
      </c>
      <c r="E886" s="2">
        <f>MACD!F886</f>
        <v>-9.1220058593676712E-2</v>
      </c>
      <c r="F886" s="2">
        <f>'Moving Avg'!D886</f>
        <v>24.023979999999998</v>
      </c>
      <c r="G886" s="2">
        <f>'Moving Avg'!F886</f>
        <v>24.051785000000002</v>
      </c>
      <c r="H886" s="2">
        <f>'Moving Avg'!G886</f>
        <v>22.104281999999998</v>
      </c>
      <c r="I886" s="2">
        <f>'Moving Avg'!H886</f>
        <v>19.194542000000013</v>
      </c>
      <c r="J886" s="17" t="str">
        <f>OBV!F886</f>
        <v>BULLISH</v>
      </c>
      <c r="K886" s="17" t="str">
        <f>OBV!G886</f>
        <v>NEUTRAL</v>
      </c>
      <c r="L886" s="17" t="str">
        <f>OBV!H886</f>
        <v>NEUTRAL</v>
      </c>
      <c r="M886" s="19">
        <f t="shared" si="130"/>
        <v>25</v>
      </c>
      <c r="N886" s="19">
        <f t="shared" si="131"/>
        <v>0</v>
      </c>
      <c r="O886" s="19">
        <f t="shared" si="132"/>
        <v>50</v>
      </c>
      <c r="P886" s="19">
        <f t="shared" si="133"/>
        <v>49.5</v>
      </c>
      <c r="Q886" s="20">
        <f t="shared" si="134"/>
        <v>23.675000000000001</v>
      </c>
      <c r="R886" s="20">
        <f t="shared" si="135"/>
        <v>34.875</v>
      </c>
      <c r="S886" s="20">
        <f t="shared" si="136"/>
        <v>38.525000000000006</v>
      </c>
      <c r="T886" s="20">
        <f t="shared" si="137"/>
        <v>31.125</v>
      </c>
      <c r="U886" s="19">
        <f t="shared" si="138"/>
        <v>32.358333333333334</v>
      </c>
      <c r="V886" s="19">
        <f t="shared" si="139"/>
        <v>32.049999999999997</v>
      </c>
    </row>
    <row r="887" spans="1:22" ht="13.5" x14ac:dyDescent="0.25">
      <c r="A887" s="3">
        <f>RSI!A887</f>
        <v>43293</v>
      </c>
      <c r="B887" s="2">
        <f>RSI!B887</f>
        <v>24.0654</v>
      </c>
      <c r="C887" s="2">
        <f>RSI!I887</f>
        <v>65.075378935436149</v>
      </c>
      <c r="D887" s="2">
        <f>MACD!E887</f>
        <v>0.25996204622791197</v>
      </c>
      <c r="E887" s="2">
        <f>MACD!F887</f>
        <v>-2.0983637629358974E-2</v>
      </c>
      <c r="F887" s="2">
        <f>'Moving Avg'!D887</f>
        <v>24.016039999999997</v>
      </c>
      <c r="G887" s="2">
        <f>'Moving Avg'!F887</f>
        <v>24.119064999999999</v>
      </c>
      <c r="H887" s="2">
        <f>'Moving Avg'!G887</f>
        <v>22.190673999999994</v>
      </c>
      <c r="I887" s="2">
        <f>'Moving Avg'!H887</f>
        <v>19.226241000000012</v>
      </c>
      <c r="J887" s="17" t="str">
        <f>OBV!F887</f>
        <v>BULLISH</v>
      </c>
      <c r="K887" s="17" t="str">
        <f>OBV!G887</f>
        <v>NEUTRAL</v>
      </c>
      <c r="L887" s="17" t="str">
        <f>OBV!H887</f>
        <v>BULLISH DIVERGENCE</v>
      </c>
      <c r="M887" s="19">
        <f t="shared" si="130"/>
        <v>25</v>
      </c>
      <c r="N887" s="19">
        <f t="shared" si="131"/>
        <v>0</v>
      </c>
      <c r="O887" s="19">
        <f t="shared" si="132"/>
        <v>50</v>
      </c>
      <c r="P887" s="19">
        <f t="shared" si="133"/>
        <v>66.5</v>
      </c>
      <c r="Q887" s="20">
        <f t="shared" si="134"/>
        <v>26.225000000000001</v>
      </c>
      <c r="R887" s="20">
        <f t="shared" si="135"/>
        <v>39.125</v>
      </c>
      <c r="S887" s="20">
        <f t="shared" si="136"/>
        <v>46.174999999999997</v>
      </c>
      <c r="T887" s="20">
        <f t="shared" si="137"/>
        <v>35.375</v>
      </c>
      <c r="U887" s="19">
        <f t="shared" si="138"/>
        <v>37.174999999999997</v>
      </c>
      <c r="V887" s="19">
        <f t="shared" si="139"/>
        <v>36.724999999999994</v>
      </c>
    </row>
    <row r="888" spans="1:22" ht="13.5" x14ac:dyDescent="0.25">
      <c r="A888" s="3">
        <f>RSI!A888</f>
        <v>43294</v>
      </c>
      <c r="B888" s="2">
        <f>RSI!B888</f>
        <v>24.025600000000001</v>
      </c>
      <c r="C888" s="2">
        <f>RSI!I888</f>
        <v>63.755996044981487</v>
      </c>
      <c r="D888" s="2">
        <f>MACD!E888</f>
        <v>0.30869572681426405</v>
      </c>
      <c r="E888" s="2">
        <f>MACD!F888</f>
        <v>4.4952235259365633E-2</v>
      </c>
      <c r="F888" s="2">
        <f>'Moving Avg'!D888</f>
        <v>24.000139999999998</v>
      </c>
      <c r="G888" s="2">
        <f>'Moving Avg'!F888</f>
        <v>24.148500000000002</v>
      </c>
      <c r="H888" s="2">
        <f>'Moving Avg'!G888</f>
        <v>22.276269999999997</v>
      </c>
      <c r="I888" s="2">
        <f>'Moving Avg'!H888</f>
        <v>19.258082500000015</v>
      </c>
      <c r="J888" s="17" t="str">
        <f>OBV!F888</f>
        <v>BULLISH</v>
      </c>
      <c r="K888" s="17" t="str">
        <f>OBV!G888</f>
        <v>NEUTRAL</v>
      </c>
      <c r="L888" s="17" t="str">
        <f>OBV!H888</f>
        <v>BULLISH DIVERGENCE</v>
      </c>
      <c r="M888" s="19">
        <f t="shared" si="130"/>
        <v>25</v>
      </c>
      <c r="N888" s="19">
        <f t="shared" si="131"/>
        <v>0</v>
      </c>
      <c r="O888" s="19">
        <f t="shared" si="132"/>
        <v>50</v>
      </c>
      <c r="P888" s="19">
        <f t="shared" si="133"/>
        <v>66.5</v>
      </c>
      <c r="Q888" s="20">
        <f t="shared" si="134"/>
        <v>26.225000000000001</v>
      </c>
      <c r="R888" s="20">
        <f t="shared" si="135"/>
        <v>39.125</v>
      </c>
      <c r="S888" s="20">
        <f t="shared" si="136"/>
        <v>46.174999999999997</v>
      </c>
      <c r="T888" s="20">
        <f t="shared" si="137"/>
        <v>35.375</v>
      </c>
      <c r="U888" s="19">
        <f t="shared" si="138"/>
        <v>37.174999999999997</v>
      </c>
      <c r="V888" s="19">
        <f t="shared" si="139"/>
        <v>36.724999999999994</v>
      </c>
    </row>
    <row r="889" spans="1:22" ht="13.5" x14ac:dyDescent="0.25">
      <c r="A889" s="3">
        <f>RSI!A889</f>
        <v>43297</v>
      </c>
      <c r="B889" s="2">
        <f>RSI!B889</f>
        <v>24.025600000000001</v>
      </c>
      <c r="C889" s="2">
        <f>RSI!I889</f>
        <v>63.755996044981487</v>
      </c>
      <c r="D889" s="2">
        <f>MACD!E889</f>
        <v>0.34698569619884978</v>
      </c>
      <c r="E889" s="2">
        <f>MACD!F889</f>
        <v>0.10535892744726247</v>
      </c>
      <c r="F889" s="2">
        <f>'Moving Avg'!D889</f>
        <v>24.025600000000001</v>
      </c>
      <c r="G889" s="2">
        <f>'Moving Avg'!F889</f>
        <v>24.144525000000002</v>
      </c>
      <c r="H889" s="2">
        <f>'Moving Avg'!G889</f>
        <v>22.361865999999996</v>
      </c>
      <c r="I889" s="2">
        <f>'Moving Avg'!H889</f>
        <v>19.289772500000016</v>
      </c>
      <c r="J889" s="17" t="str">
        <f>OBV!F889</f>
        <v>BULLISH</v>
      </c>
      <c r="K889" s="17" t="str">
        <f>OBV!G889</f>
        <v>NEUTRAL</v>
      </c>
      <c r="L889" s="17" t="str">
        <f>OBV!H889</f>
        <v>CONFIRMED BULLISH</v>
      </c>
      <c r="M889" s="19">
        <f t="shared" si="130"/>
        <v>25</v>
      </c>
      <c r="N889" s="19">
        <f t="shared" si="131"/>
        <v>0</v>
      </c>
      <c r="O889" s="19">
        <f t="shared" si="132"/>
        <v>50</v>
      </c>
      <c r="P889" s="19">
        <f t="shared" si="133"/>
        <v>83.5</v>
      </c>
      <c r="Q889" s="20">
        <f t="shared" si="134"/>
        <v>28.774999999999999</v>
      </c>
      <c r="R889" s="20">
        <f t="shared" si="135"/>
        <v>43.375</v>
      </c>
      <c r="S889" s="20">
        <f t="shared" si="136"/>
        <v>53.825000000000003</v>
      </c>
      <c r="T889" s="20">
        <f t="shared" si="137"/>
        <v>39.625</v>
      </c>
      <c r="U889" s="19">
        <f t="shared" si="138"/>
        <v>41.991666666666667</v>
      </c>
      <c r="V889" s="19">
        <f t="shared" si="139"/>
        <v>41.400000000000006</v>
      </c>
    </row>
    <row r="890" spans="1:22" ht="13.5" x14ac:dyDescent="0.25">
      <c r="A890" s="3">
        <f>RSI!A890</f>
        <v>43298</v>
      </c>
      <c r="B890" s="2">
        <f>RSI!B890</f>
        <v>24.097200000000001</v>
      </c>
      <c r="C890" s="2">
        <f>RSI!I890</f>
        <v>65.22694079056663</v>
      </c>
      <c r="D890" s="2">
        <f>MACD!E890</f>
        <v>0.33218398336683919</v>
      </c>
      <c r="E890" s="2">
        <f>MACD!F890</f>
        <v>0.15072393863117783</v>
      </c>
      <c r="F890" s="2">
        <f>'Moving Avg'!D890</f>
        <v>24.05584</v>
      </c>
      <c r="G890" s="2">
        <f>'Moving Avg'!F890</f>
        <v>24.135375000000003</v>
      </c>
      <c r="H890" s="2">
        <f>'Moving Avg'!G890</f>
        <v>22.453451999999992</v>
      </c>
      <c r="I890" s="2">
        <f>'Moving Avg'!H890</f>
        <v>19.322921500000014</v>
      </c>
      <c r="J890" s="17" t="str">
        <f>OBV!F890</f>
        <v>BULLISH</v>
      </c>
      <c r="K890" s="17" t="str">
        <f>OBV!G890</f>
        <v>NEUTRAL</v>
      </c>
      <c r="L890" s="17" t="str">
        <f>OBV!H890</f>
        <v>CONFIRMED BULLISH</v>
      </c>
      <c r="M890" s="19">
        <f t="shared" si="130"/>
        <v>25</v>
      </c>
      <c r="N890" s="19">
        <f t="shared" si="131"/>
        <v>0</v>
      </c>
      <c r="O890" s="19">
        <f t="shared" si="132"/>
        <v>50</v>
      </c>
      <c r="P890" s="19">
        <f t="shared" si="133"/>
        <v>83.5</v>
      </c>
      <c r="Q890" s="20">
        <f t="shared" si="134"/>
        <v>28.774999999999999</v>
      </c>
      <c r="R890" s="20">
        <f t="shared" si="135"/>
        <v>43.375</v>
      </c>
      <c r="S890" s="20">
        <f t="shared" si="136"/>
        <v>53.825000000000003</v>
      </c>
      <c r="T890" s="20">
        <f t="shared" si="137"/>
        <v>39.625</v>
      </c>
      <c r="U890" s="19">
        <f t="shared" si="138"/>
        <v>41.991666666666667</v>
      </c>
      <c r="V890" s="19">
        <f t="shared" si="139"/>
        <v>41.400000000000006</v>
      </c>
    </row>
    <row r="891" spans="1:22" ht="13.5" x14ac:dyDescent="0.25">
      <c r="A891" s="3">
        <f>RSI!A891</f>
        <v>43299</v>
      </c>
      <c r="B891" s="2">
        <f>RSI!B891</f>
        <v>24.192699999999999</v>
      </c>
      <c r="C891" s="2">
        <f>RSI!I891</f>
        <v>67.142392303216667</v>
      </c>
      <c r="D891" s="2">
        <f>MACD!E891</f>
        <v>0.30597484672219721</v>
      </c>
      <c r="E891" s="2">
        <f>MACD!F891</f>
        <v>0.18177412024938172</v>
      </c>
      <c r="F891" s="2">
        <f>'Moving Avg'!D891</f>
        <v>24.081300000000002</v>
      </c>
      <c r="G891" s="2">
        <f>'Moving Avg'!F891</f>
        <v>24.119865000000001</v>
      </c>
      <c r="H891" s="2">
        <f>'Moving Avg'!G891</f>
        <v>22.544669999999996</v>
      </c>
      <c r="I891" s="2">
        <f>'Moving Avg'!H891</f>
        <v>19.356548000000014</v>
      </c>
      <c r="J891" s="17" t="str">
        <f>OBV!F891</f>
        <v>BULLISH</v>
      </c>
      <c r="K891" s="17" t="str">
        <f>OBV!G891</f>
        <v>NEUTRAL</v>
      </c>
      <c r="L891" s="17" t="str">
        <f>OBV!H891</f>
        <v>CONFIRMED BULLISH</v>
      </c>
      <c r="M891" s="19">
        <f t="shared" si="130"/>
        <v>25</v>
      </c>
      <c r="N891" s="19">
        <f t="shared" si="131"/>
        <v>0</v>
      </c>
      <c r="O891" s="19">
        <f t="shared" si="132"/>
        <v>50</v>
      </c>
      <c r="P891" s="19">
        <f t="shared" si="133"/>
        <v>83.5</v>
      </c>
      <c r="Q891" s="20">
        <f t="shared" si="134"/>
        <v>28.774999999999999</v>
      </c>
      <c r="R891" s="20">
        <f t="shared" si="135"/>
        <v>43.375</v>
      </c>
      <c r="S891" s="20">
        <f t="shared" si="136"/>
        <v>53.825000000000003</v>
      </c>
      <c r="T891" s="20">
        <f t="shared" si="137"/>
        <v>39.625</v>
      </c>
      <c r="U891" s="19">
        <f t="shared" si="138"/>
        <v>41.991666666666667</v>
      </c>
      <c r="V891" s="19">
        <f t="shared" si="139"/>
        <v>41.400000000000006</v>
      </c>
    </row>
    <row r="892" spans="1:22" ht="13.5" x14ac:dyDescent="0.25">
      <c r="A892" s="3">
        <f>RSI!A892</f>
        <v>43300</v>
      </c>
      <c r="B892" s="2">
        <f>RSI!B892</f>
        <v>24.264299999999999</v>
      </c>
      <c r="C892" s="2">
        <f>RSI!I892</f>
        <v>68.54152918457649</v>
      </c>
      <c r="D892" s="2">
        <f>MACD!E892</f>
        <v>0.28130700636844708</v>
      </c>
      <c r="E892" s="2">
        <f>MACD!F892</f>
        <v>0.20168069747319481</v>
      </c>
      <c r="F892" s="2">
        <f>'Moving Avg'!D892</f>
        <v>24.121079999999999</v>
      </c>
      <c r="G892" s="2">
        <f>'Moving Avg'!F892</f>
        <v>24.131800000000002</v>
      </c>
      <c r="H892" s="2">
        <f>'Moving Avg'!G892</f>
        <v>22.629723999999996</v>
      </c>
      <c r="I892" s="2">
        <f>'Moving Avg'!H892</f>
        <v>19.390532500000013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  <c r="M892" s="19">
        <f t="shared" si="130"/>
        <v>25</v>
      </c>
      <c r="N892" s="19">
        <f t="shared" si="131"/>
        <v>0</v>
      </c>
      <c r="O892" s="19">
        <f t="shared" si="132"/>
        <v>50</v>
      </c>
      <c r="P892" s="19">
        <f t="shared" si="133"/>
        <v>83.5</v>
      </c>
      <c r="Q892" s="20">
        <f t="shared" si="134"/>
        <v>28.774999999999999</v>
      </c>
      <c r="R892" s="20">
        <f t="shared" si="135"/>
        <v>43.375</v>
      </c>
      <c r="S892" s="20">
        <f t="shared" si="136"/>
        <v>53.825000000000003</v>
      </c>
      <c r="T892" s="20">
        <f t="shared" si="137"/>
        <v>39.625</v>
      </c>
      <c r="U892" s="19">
        <f t="shared" si="138"/>
        <v>41.991666666666667</v>
      </c>
      <c r="V892" s="19">
        <f t="shared" si="139"/>
        <v>41.400000000000006</v>
      </c>
    </row>
    <row r="893" spans="1:22" ht="13.5" x14ac:dyDescent="0.25">
      <c r="A893" s="3">
        <f>RSI!A893</f>
        <v>43301</v>
      </c>
      <c r="B893" s="2">
        <f>RSI!B893</f>
        <v>24.5825</v>
      </c>
      <c r="C893" s="2">
        <f>RSI!I893</f>
        <v>73.867278714264955</v>
      </c>
      <c r="D893" s="2">
        <f>MACD!E893</f>
        <v>0.23338995758566838</v>
      </c>
      <c r="E893" s="2">
        <f>MACD!F893</f>
        <v>0.20802254949568952</v>
      </c>
      <c r="F893" s="2">
        <f>'Moving Avg'!D893</f>
        <v>24.23246</v>
      </c>
      <c r="G893" s="2">
        <f>'Moving Avg'!F893</f>
        <v>24.159645000000001</v>
      </c>
      <c r="H893" s="2">
        <f>'Moving Avg'!G893</f>
        <v>22.718864000000004</v>
      </c>
      <c r="I893" s="2">
        <f>'Moving Avg'!H893</f>
        <v>19.426108000000013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  <c r="M893" s="19">
        <f t="shared" si="130"/>
        <v>0</v>
      </c>
      <c r="N893" s="19">
        <f t="shared" si="131"/>
        <v>0</v>
      </c>
      <c r="O893" s="19">
        <f t="shared" si="132"/>
        <v>50</v>
      </c>
      <c r="P893" s="19">
        <f t="shared" si="133"/>
        <v>83.5</v>
      </c>
      <c r="Q893" s="20">
        <f t="shared" si="134"/>
        <v>20.024999999999999</v>
      </c>
      <c r="R893" s="20">
        <f t="shared" si="135"/>
        <v>38.375</v>
      </c>
      <c r="S893" s="20">
        <f t="shared" si="136"/>
        <v>50.075000000000003</v>
      </c>
      <c r="T893" s="20">
        <f t="shared" si="137"/>
        <v>33.375</v>
      </c>
      <c r="U893" s="19">
        <f t="shared" si="138"/>
        <v>36.158333333333331</v>
      </c>
      <c r="V893" s="19">
        <f t="shared" si="139"/>
        <v>35.462499999999999</v>
      </c>
    </row>
    <row r="894" spans="1:22" ht="13.5" x14ac:dyDescent="0.25">
      <c r="A894" s="3">
        <f>RSI!A894</f>
        <v>43304</v>
      </c>
      <c r="B894" s="2">
        <f>RSI!B894</f>
        <v>24.5825</v>
      </c>
      <c r="C894" s="2">
        <f>RSI!I894</f>
        <v>73.867278714264955</v>
      </c>
      <c r="D894" s="2">
        <f>MACD!E894</f>
        <v>0.15593255517653049</v>
      </c>
      <c r="E894" s="2">
        <f>MACD!F894</f>
        <v>0.19760455063185772</v>
      </c>
      <c r="F894" s="2">
        <f>'Moving Avg'!D894</f>
        <v>24.34384</v>
      </c>
      <c r="G894" s="2">
        <f>'Moving Avg'!F894</f>
        <v>24.175554999999999</v>
      </c>
      <c r="H894" s="2">
        <f>'Moving Avg'!G894</f>
        <v>22.808764000000007</v>
      </c>
      <c r="I894" s="2">
        <f>'Moving Avg'!H894</f>
        <v>19.461721500000014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  <c r="M894" s="19">
        <f t="shared" si="130"/>
        <v>0</v>
      </c>
      <c r="N894" s="19">
        <f t="shared" si="131"/>
        <v>100</v>
      </c>
      <c r="O894" s="19">
        <f t="shared" si="132"/>
        <v>50</v>
      </c>
      <c r="P894" s="19">
        <f t="shared" si="133"/>
        <v>83.5</v>
      </c>
      <c r="Q894" s="20">
        <f t="shared" si="134"/>
        <v>55.024999999999999</v>
      </c>
      <c r="R894" s="20">
        <f t="shared" si="135"/>
        <v>58.375</v>
      </c>
      <c r="S894" s="20">
        <f t="shared" si="136"/>
        <v>65.075000000000003</v>
      </c>
      <c r="T894" s="20">
        <f t="shared" si="137"/>
        <v>58.375</v>
      </c>
      <c r="U894" s="19">
        <f t="shared" si="138"/>
        <v>59.491666666666674</v>
      </c>
      <c r="V894" s="19">
        <f t="shared" si="139"/>
        <v>59.212500000000006</v>
      </c>
    </row>
    <row r="895" spans="1:22" ht="13.5" x14ac:dyDescent="0.25">
      <c r="A895" s="3">
        <f>RSI!A895</f>
        <v>43305</v>
      </c>
      <c r="B895" s="2">
        <f>RSI!B895</f>
        <v>24.5825</v>
      </c>
      <c r="C895" s="2">
        <f>RSI!I895</f>
        <v>73.867278714264955</v>
      </c>
      <c r="D895" s="2">
        <f>MACD!E895</f>
        <v>9.3010857503546873E-2</v>
      </c>
      <c r="E895" s="2">
        <f>MACD!F895</f>
        <v>0.17668581200619554</v>
      </c>
      <c r="F895" s="2">
        <f>'Moving Avg'!D895</f>
        <v>24.440899999999996</v>
      </c>
      <c r="G895" s="2">
        <f>'Moving Avg'!F895</f>
        <v>24.187489999999997</v>
      </c>
      <c r="H895" s="2">
        <f>'Moving Avg'!G895</f>
        <v>22.890310000000003</v>
      </c>
      <c r="I895" s="2">
        <f>'Moving Avg'!H895</f>
        <v>19.497676500000015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  <c r="M895" s="19">
        <f t="shared" si="130"/>
        <v>0</v>
      </c>
      <c r="N895" s="19">
        <f t="shared" si="131"/>
        <v>100</v>
      </c>
      <c r="O895" s="19">
        <f t="shared" si="132"/>
        <v>50</v>
      </c>
      <c r="P895" s="19">
        <f t="shared" si="133"/>
        <v>83.5</v>
      </c>
      <c r="Q895" s="20">
        <f t="shared" si="134"/>
        <v>55.024999999999999</v>
      </c>
      <c r="R895" s="20">
        <f t="shared" si="135"/>
        <v>58.375</v>
      </c>
      <c r="S895" s="20">
        <f t="shared" si="136"/>
        <v>65.075000000000003</v>
      </c>
      <c r="T895" s="20">
        <f t="shared" si="137"/>
        <v>58.375</v>
      </c>
      <c r="U895" s="19">
        <f t="shared" si="138"/>
        <v>59.491666666666674</v>
      </c>
      <c r="V895" s="19">
        <f t="shared" si="139"/>
        <v>59.212500000000006</v>
      </c>
    </row>
    <row r="896" spans="1:22" ht="13.5" x14ac:dyDescent="0.25">
      <c r="A896" s="3">
        <f>RSI!A896</f>
        <v>43307</v>
      </c>
      <c r="B896" s="2">
        <f>RSI!B896</f>
        <v>24.813199999999998</v>
      </c>
      <c r="C896" s="2">
        <f>RSI!I896</f>
        <v>77.340933204089524</v>
      </c>
      <c r="D896" s="2">
        <f>MACD!E896</f>
        <v>3.6680058956292783E-2</v>
      </c>
      <c r="E896" s="2">
        <f>MACD!F896</f>
        <v>0.148684661396215</v>
      </c>
      <c r="F896" s="2">
        <f>'Moving Avg'!D896</f>
        <v>24.564999999999998</v>
      </c>
      <c r="G896" s="2">
        <f>'Moving Avg'!F896</f>
        <v>24.214934999999997</v>
      </c>
      <c r="H896" s="2">
        <f>'Moving Avg'!G896</f>
        <v>22.983912000000004</v>
      </c>
      <c r="I896" s="2">
        <f>'Moving Avg'!H896</f>
        <v>19.534785000000014</v>
      </c>
      <c r="J896" s="17" t="str">
        <f>OBV!F896</f>
        <v>BULLISH</v>
      </c>
      <c r="K896" s="17" t="str">
        <f>OBV!G896</f>
        <v>STRONG</v>
      </c>
      <c r="L896" s="17" t="str">
        <f>OBV!H896</f>
        <v>CONFIRMED BULLISH</v>
      </c>
      <c r="M896" s="19">
        <f t="shared" si="130"/>
        <v>0</v>
      </c>
      <c r="N896" s="19">
        <f t="shared" si="131"/>
        <v>100</v>
      </c>
      <c r="O896" s="19">
        <f t="shared" si="132"/>
        <v>75</v>
      </c>
      <c r="P896" s="19">
        <f t="shared" si="133"/>
        <v>100</v>
      </c>
      <c r="Q896" s="20">
        <f t="shared" si="134"/>
        <v>61.25</v>
      </c>
      <c r="R896" s="20">
        <f t="shared" si="135"/>
        <v>71.25</v>
      </c>
      <c r="S896" s="20">
        <f t="shared" si="136"/>
        <v>78.75</v>
      </c>
      <c r="T896" s="20">
        <f t="shared" si="137"/>
        <v>68.75</v>
      </c>
      <c r="U896" s="19">
        <f t="shared" si="138"/>
        <v>70.416666666666671</v>
      </c>
      <c r="V896" s="19">
        <f t="shared" si="139"/>
        <v>70</v>
      </c>
    </row>
    <row r="897" spans="1:22" ht="13.5" x14ac:dyDescent="0.25">
      <c r="A897" s="3">
        <f>RSI!A897</f>
        <v>43308</v>
      </c>
      <c r="B897" s="2">
        <f>RSI!B897</f>
        <v>24.813199999999998</v>
      </c>
      <c r="C897" s="2">
        <f>RSI!I897</f>
        <v>77.340933204089524</v>
      </c>
      <c r="D897" s="2">
        <f>MACD!E897</f>
        <v>-1.6393701261144145E-2</v>
      </c>
      <c r="E897" s="2">
        <f>MACD!F897</f>
        <v>0.11566898886474318</v>
      </c>
      <c r="F897" s="2">
        <f>'Moving Avg'!D897</f>
        <v>24.674779999999998</v>
      </c>
      <c r="G897" s="2">
        <f>'Moving Avg'!F897</f>
        <v>24.250339999999998</v>
      </c>
      <c r="H897" s="2">
        <f>'Moving Avg'!G897</f>
        <v>23.077666000000004</v>
      </c>
      <c r="I897" s="2">
        <f>'Moving Avg'!H897</f>
        <v>19.572577000000013</v>
      </c>
      <c r="J897" s="17" t="str">
        <f>OBV!F897</f>
        <v>BULLISH</v>
      </c>
      <c r="K897" s="17" t="str">
        <f>OBV!G897</f>
        <v>NEUTRAL</v>
      </c>
      <c r="L897" s="17" t="str">
        <f>OBV!H897</f>
        <v>CONFIRMED BULLISH</v>
      </c>
      <c r="M897" s="19">
        <f t="shared" si="130"/>
        <v>0</v>
      </c>
      <c r="N897" s="19">
        <f t="shared" si="131"/>
        <v>100</v>
      </c>
      <c r="O897" s="19">
        <f t="shared" si="132"/>
        <v>75</v>
      </c>
      <c r="P897" s="19">
        <f t="shared" si="133"/>
        <v>83.5</v>
      </c>
      <c r="Q897" s="20">
        <f t="shared" si="134"/>
        <v>58.774999999999999</v>
      </c>
      <c r="R897" s="20">
        <f t="shared" si="135"/>
        <v>67.125</v>
      </c>
      <c r="S897" s="20">
        <f t="shared" si="136"/>
        <v>71.325000000000003</v>
      </c>
      <c r="T897" s="20">
        <f t="shared" si="137"/>
        <v>64.625</v>
      </c>
      <c r="U897" s="19">
        <f t="shared" si="138"/>
        <v>65.741666666666674</v>
      </c>
      <c r="V897" s="19">
        <f t="shared" si="139"/>
        <v>65.462500000000006</v>
      </c>
    </row>
    <row r="898" spans="1:22" ht="13.5" x14ac:dyDescent="0.25">
      <c r="A898" s="3">
        <f>RSI!A898</f>
        <v>43311</v>
      </c>
      <c r="B898" s="2">
        <f>RSI!B898</f>
        <v>25.473500000000001</v>
      </c>
      <c r="C898" s="2">
        <f>RSI!I898</f>
        <v>84.277966389102886</v>
      </c>
      <c r="D898" s="2">
        <f>MACD!E898</f>
        <v>-0.12134500967923501</v>
      </c>
      <c r="E898" s="2">
        <f>MACD!F898</f>
        <v>6.8266189155947538E-2</v>
      </c>
      <c r="F898" s="2">
        <f>'Moving Avg'!D898</f>
        <v>24.852979999999999</v>
      </c>
      <c r="G898" s="2">
        <f>'Moving Avg'!F898</f>
        <v>24.306824999999996</v>
      </c>
      <c r="H898" s="2">
        <f>'Moving Avg'!G898</f>
        <v>23.184626000000009</v>
      </c>
      <c r="I898" s="2">
        <f>'Moving Avg'!H898</f>
        <v>19.613405000000014</v>
      </c>
      <c r="J898" s="17" t="str">
        <f>OBV!F898</f>
        <v>BULLISH</v>
      </c>
      <c r="K898" s="17" t="str">
        <f>OBV!G898</f>
        <v>STRONG</v>
      </c>
      <c r="L898" s="17" t="str">
        <f>OBV!H898</f>
        <v>CONFIRMED BULLISH</v>
      </c>
      <c r="M898" s="19">
        <f t="shared" ref="M898:M961" si="140">IF(C898&lt;30,50, IF(C898&gt;70, 0, 25))</f>
        <v>0</v>
      </c>
      <c r="N898" s="19">
        <f t="shared" ref="N898:N961" si="141">IF(E898-D898&gt;0.02, 100, IF(E898-D898&lt;0,0,45))</f>
        <v>100</v>
      </c>
      <c r="O898" s="19">
        <f t="shared" ref="O898:O961" si="142">IF(F898-I898&gt;10,100,IF(F898-I898&gt;5,75, IF(F898-I898&gt;0,50,0)))</f>
        <v>75</v>
      </c>
      <c r="P898" s="19">
        <f t="shared" ref="P898:P961" si="143">IF(L898="confirmed bullish", 34, IF(L898="bullish divergence",17, 0))+IF(J898="bullish",33,IF(J898="bearish",0,16.5))+IF(K898="strong",33,IF(K898="weak",0,16.5))</f>
        <v>100</v>
      </c>
      <c r="Q898" s="20">
        <f t="shared" si="134"/>
        <v>61.25</v>
      </c>
      <c r="R898" s="20">
        <f t="shared" si="135"/>
        <v>71.25</v>
      </c>
      <c r="S898" s="20">
        <f t="shared" si="136"/>
        <v>78.75</v>
      </c>
      <c r="T898" s="20">
        <f t="shared" si="137"/>
        <v>68.75</v>
      </c>
      <c r="U898" s="19">
        <f t="shared" si="138"/>
        <v>70.416666666666671</v>
      </c>
      <c r="V898" s="19">
        <f t="shared" si="139"/>
        <v>70</v>
      </c>
    </row>
    <row r="899" spans="1:22" ht="13.5" x14ac:dyDescent="0.25">
      <c r="A899" s="3">
        <f>RSI!A899</f>
        <v>43312</v>
      </c>
      <c r="B899" s="2">
        <f>RSI!B899</f>
        <v>26.81</v>
      </c>
      <c r="C899" s="2">
        <f>RSI!I899</f>
        <v>90.570562763597437</v>
      </c>
      <c r="D899" s="2">
        <f>MACD!E899</f>
        <v>-0.3176892540560381</v>
      </c>
      <c r="E899" s="2">
        <f>MACD!F899</f>
        <v>-8.924899486449589E-3</v>
      </c>
      <c r="F899" s="2">
        <f>'Moving Avg'!D899</f>
        <v>25.298480000000001</v>
      </c>
      <c r="G899" s="2">
        <f>'Moving Avg'!F899</f>
        <v>24.430135</v>
      </c>
      <c r="H899" s="2">
        <f>'Moving Avg'!G899</f>
        <v>23.321354000000007</v>
      </c>
      <c r="I899" s="2">
        <f>'Moving Avg'!H899</f>
        <v>19.660877500000016</v>
      </c>
      <c r="J899" s="17" t="str">
        <f>OBV!F899</f>
        <v>BULLISH</v>
      </c>
      <c r="K899" s="17" t="str">
        <f>OBV!G899</f>
        <v>STRONG</v>
      </c>
      <c r="L899" s="17" t="str">
        <f>OBV!H899</f>
        <v>CONFIRMED BULLISH</v>
      </c>
      <c r="M899" s="19">
        <f t="shared" si="140"/>
        <v>0</v>
      </c>
      <c r="N899" s="19">
        <f t="shared" si="141"/>
        <v>100</v>
      </c>
      <c r="O899" s="19">
        <f t="shared" si="142"/>
        <v>75</v>
      </c>
      <c r="P899" s="19">
        <f t="shared" si="143"/>
        <v>100</v>
      </c>
      <c r="Q899" s="20">
        <f t="shared" ref="Q899:Q962" si="144">0.35*M899+N899*0.35+O899*0.15+P899*0.15</f>
        <v>61.25</v>
      </c>
      <c r="R899" s="20">
        <f t="shared" ref="R899:R962" si="145">M899*0.2+N899*0.2+O899*0.35+P899*0.25</f>
        <v>71.25</v>
      </c>
      <c r="S899" s="20">
        <f t="shared" ref="S899:S962" si="146">M899*0.15+N899*0.15+O899*0.25+P899*0.45</f>
        <v>78.75</v>
      </c>
      <c r="T899" s="20">
        <f t="shared" ref="T899:T962" si="147">0.25*SUM(M899:P899)</f>
        <v>68.75</v>
      </c>
      <c r="U899" s="19">
        <f t="shared" ref="U899:U962" si="148">SUM(Q899:S899)/3</f>
        <v>70.416666666666671</v>
      </c>
      <c r="V899" s="19">
        <f t="shared" ref="V899:V962" si="149">SUM(Q899:T899)/4</f>
        <v>70</v>
      </c>
    </row>
    <row r="900" spans="1:22" ht="13.5" x14ac:dyDescent="0.25">
      <c r="A900" s="3">
        <f>RSI!A900</f>
        <v>43313</v>
      </c>
      <c r="B900" s="2">
        <f>RSI!B900</f>
        <v>26.6509</v>
      </c>
      <c r="C900" s="2">
        <f>RSI!I900</f>
        <v>86.150147395761195</v>
      </c>
      <c r="D900" s="2">
        <f>MACD!E900</f>
        <v>-0.47683030872098797</v>
      </c>
      <c r="E900" s="2">
        <f>MACD!F900</f>
        <v>-0.10250598133335727</v>
      </c>
      <c r="F900" s="2">
        <f>'Moving Avg'!D900</f>
        <v>25.712160000000001</v>
      </c>
      <c r="G900" s="2">
        <f>'Moving Avg'!F900</f>
        <v>24.558219999999999</v>
      </c>
      <c r="H900" s="2">
        <f>'Moving Avg'!G900</f>
        <v>23.455660000000009</v>
      </c>
      <c r="I900" s="2">
        <f>'Moving Avg'!H900</f>
        <v>19.707592500000018</v>
      </c>
      <c r="J900" s="17" t="str">
        <f>OBV!F900</f>
        <v>BULLISH</v>
      </c>
      <c r="K900" s="17" t="str">
        <f>OBV!G900</f>
        <v>STRONG</v>
      </c>
      <c r="L900" s="17" t="str">
        <f>OBV!H900</f>
        <v>CONFIRMED BULLISH</v>
      </c>
      <c r="M900" s="19">
        <f t="shared" si="140"/>
        <v>0</v>
      </c>
      <c r="N900" s="19">
        <f t="shared" si="141"/>
        <v>100</v>
      </c>
      <c r="O900" s="19">
        <f t="shared" si="142"/>
        <v>75</v>
      </c>
      <c r="P900" s="19">
        <f t="shared" si="143"/>
        <v>100</v>
      </c>
      <c r="Q900" s="20">
        <f t="shared" si="144"/>
        <v>61.25</v>
      </c>
      <c r="R900" s="20">
        <f t="shared" si="145"/>
        <v>71.25</v>
      </c>
      <c r="S900" s="20">
        <f t="shared" si="146"/>
        <v>78.75</v>
      </c>
      <c r="T900" s="20">
        <f t="shared" si="147"/>
        <v>68.75</v>
      </c>
      <c r="U900" s="19">
        <f t="shared" si="148"/>
        <v>70.416666666666671</v>
      </c>
      <c r="V900" s="19">
        <f t="shared" si="149"/>
        <v>70</v>
      </c>
    </row>
    <row r="901" spans="1:22" ht="13.5" x14ac:dyDescent="0.25">
      <c r="A901" s="3">
        <f>RSI!A901</f>
        <v>43314</v>
      </c>
      <c r="B901" s="2">
        <f>RSI!B901</f>
        <v>26.730499999999999</v>
      </c>
      <c r="C901" s="2">
        <f>RSI!I901</f>
        <v>86.50502267277146</v>
      </c>
      <c r="D901" s="2">
        <f>MACD!E901</f>
        <v>-0.61638549048160485</v>
      </c>
      <c r="E901" s="2">
        <f>MACD!F901</f>
        <v>-0.2052818831630068</v>
      </c>
      <c r="F901" s="2">
        <f>'Moving Avg'!D901</f>
        <v>26.095620000000004</v>
      </c>
      <c r="G901" s="2">
        <f>'Moving Avg'!F901</f>
        <v>24.691474999999993</v>
      </c>
      <c r="H901" s="2">
        <f>'Moving Avg'!G901</f>
        <v>23.592316</v>
      </c>
      <c r="I901" s="2">
        <f>'Moving Avg'!H901</f>
        <v>19.754667500000018</v>
      </c>
      <c r="J901" s="17" t="str">
        <f>OBV!F901</f>
        <v>BULLISH</v>
      </c>
      <c r="K901" s="17" t="str">
        <f>OBV!G901</f>
        <v>STRONG</v>
      </c>
      <c r="L901" s="17" t="str">
        <f>OBV!H901</f>
        <v>CONFIRMED BULLISH</v>
      </c>
      <c r="M901" s="19">
        <f t="shared" si="140"/>
        <v>0</v>
      </c>
      <c r="N901" s="19">
        <f t="shared" si="141"/>
        <v>100</v>
      </c>
      <c r="O901" s="19">
        <f t="shared" si="142"/>
        <v>75</v>
      </c>
      <c r="P901" s="19">
        <f t="shared" si="143"/>
        <v>100</v>
      </c>
      <c r="Q901" s="20">
        <f t="shared" si="144"/>
        <v>61.25</v>
      </c>
      <c r="R901" s="20">
        <f t="shared" si="145"/>
        <v>71.25</v>
      </c>
      <c r="S901" s="20">
        <f t="shared" si="146"/>
        <v>78.75</v>
      </c>
      <c r="T901" s="20">
        <f t="shared" si="147"/>
        <v>68.75</v>
      </c>
      <c r="U901" s="19">
        <f t="shared" si="148"/>
        <v>70.416666666666671</v>
      </c>
      <c r="V901" s="19">
        <f t="shared" si="149"/>
        <v>70</v>
      </c>
    </row>
    <row r="902" spans="1:22" ht="13.5" x14ac:dyDescent="0.25">
      <c r="A902" s="3">
        <f>RSI!A902</f>
        <v>43315</v>
      </c>
      <c r="B902" s="2">
        <f>RSI!B902</f>
        <v>26.770199999999999</v>
      </c>
      <c r="C902" s="2">
        <f>RSI!I902</f>
        <v>86.688224041960865</v>
      </c>
      <c r="D902" s="2">
        <f>MACD!E902</f>
        <v>-0.7395454136218973</v>
      </c>
      <c r="E902" s="2">
        <f>MACD!F902</f>
        <v>-0.31213458925478493</v>
      </c>
      <c r="F902" s="2">
        <f>'Moving Avg'!D902</f>
        <v>26.487020000000001</v>
      </c>
      <c r="G902" s="2">
        <f>'Moving Avg'!F902</f>
        <v>24.824729999999995</v>
      </c>
      <c r="H902" s="2">
        <f>'Moving Avg'!G902</f>
        <v>23.719134</v>
      </c>
      <c r="I902" s="2">
        <f>'Moving Avg'!H902</f>
        <v>19.802320500000018</v>
      </c>
      <c r="J902" s="17" t="str">
        <f>OBV!F902</f>
        <v>BULLISH</v>
      </c>
      <c r="K902" s="17" t="str">
        <f>OBV!G902</f>
        <v>STRONG</v>
      </c>
      <c r="L902" s="17" t="str">
        <f>OBV!H902</f>
        <v>CONFIRMED BULLISH</v>
      </c>
      <c r="M902" s="19">
        <f t="shared" si="140"/>
        <v>0</v>
      </c>
      <c r="N902" s="19">
        <f t="shared" si="141"/>
        <v>100</v>
      </c>
      <c r="O902" s="19">
        <f t="shared" si="142"/>
        <v>75</v>
      </c>
      <c r="P902" s="19">
        <f t="shared" si="143"/>
        <v>100</v>
      </c>
      <c r="Q902" s="20">
        <f t="shared" si="144"/>
        <v>61.25</v>
      </c>
      <c r="R902" s="20">
        <f t="shared" si="145"/>
        <v>71.25</v>
      </c>
      <c r="S902" s="20">
        <f t="shared" si="146"/>
        <v>78.75</v>
      </c>
      <c r="T902" s="20">
        <f t="shared" si="147"/>
        <v>68.75</v>
      </c>
      <c r="U902" s="19">
        <f t="shared" si="148"/>
        <v>70.416666666666671</v>
      </c>
      <c r="V902" s="19">
        <f t="shared" si="149"/>
        <v>70</v>
      </c>
    </row>
    <row r="903" spans="1:22" ht="13.5" x14ac:dyDescent="0.25">
      <c r="A903" s="3">
        <f>RSI!A903</f>
        <v>43318</v>
      </c>
      <c r="B903" s="2">
        <f>RSI!B903</f>
        <v>27.0487</v>
      </c>
      <c r="C903" s="2">
        <f>RSI!I903</f>
        <v>87.926478478258986</v>
      </c>
      <c r="D903" s="2">
        <f>MACD!E903</f>
        <v>-0.82784341136860107</v>
      </c>
      <c r="E903" s="2">
        <f>MACD!F903</f>
        <v>-0.41527635367754823</v>
      </c>
      <c r="F903" s="2">
        <f>'Moving Avg'!D903</f>
        <v>26.802060000000001</v>
      </c>
      <c r="G903" s="2">
        <f>'Moving Avg'!F903</f>
        <v>24.971909999999998</v>
      </c>
      <c r="H903" s="2">
        <f>'Moving Avg'!G903</f>
        <v>23.843167999999995</v>
      </c>
      <c r="I903" s="2">
        <f>'Moving Avg'!H903</f>
        <v>19.851746000000013</v>
      </c>
      <c r="J903" s="17" t="str">
        <f>OBV!F903</f>
        <v>BULLISH</v>
      </c>
      <c r="K903" s="17" t="str">
        <f>OBV!G903</f>
        <v>STRONG</v>
      </c>
      <c r="L903" s="17" t="str">
        <f>OBV!H903</f>
        <v>CONFIRMED BULLISH</v>
      </c>
      <c r="M903" s="19">
        <f t="shared" si="140"/>
        <v>0</v>
      </c>
      <c r="N903" s="19">
        <f t="shared" si="141"/>
        <v>100</v>
      </c>
      <c r="O903" s="19">
        <f t="shared" si="142"/>
        <v>75</v>
      </c>
      <c r="P903" s="19">
        <f t="shared" si="143"/>
        <v>100</v>
      </c>
      <c r="Q903" s="20">
        <f t="shared" si="144"/>
        <v>61.25</v>
      </c>
      <c r="R903" s="20">
        <f t="shared" si="145"/>
        <v>71.25</v>
      </c>
      <c r="S903" s="20">
        <f t="shared" si="146"/>
        <v>78.75</v>
      </c>
      <c r="T903" s="20">
        <f t="shared" si="147"/>
        <v>68.75</v>
      </c>
      <c r="U903" s="19">
        <f t="shared" si="148"/>
        <v>70.416666666666671</v>
      </c>
      <c r="V903" s="19">
        <f t="shared" si="149"/>
        <v>70</v>
      </c>
    </row>
    <row r="904" spans="1:22" ht="13.5" x14ac:dyDescent="0.25">
      <c r="A904" s="3">
        <f>RSI!A904</f>
        <v>43319</v>
      </c>
      <c r="B904" s="2">
        <f>RSI!B904</f>
        <v>27.4465</v>
      </c>
      <c r="C904" s="2">
        <f>RSI!I904</f>
        <v>89.437786834728357</v>
      </c>
      <c r="D904" s="2">
        <f>MACD!E904</f>
        <v>-0.9451601513539849</v>
      </c>
      <c r="E904" s="2">
        <f>MACD!F904</f>
        <v>-0.52125311321283563</v>
      </c>
      <c r="F904" s="2">
        <f>'Moving Avg'!D904</f>
        <v>26.929359999999996</v>
      </c>
      <c r="G904" s="2">
        <f>'Moving Avg'!F904</f>
        <v>25.149319999999999</v>
      </c>
      <c r="H904" s="2">
        <f>'Moving Avg'!G904</f>
        <v>23.97288</v>
      </c>
      <c r="I904" s="2">
        <f>'Moving Avg'!H904</f>
        <v>19.903464000000014</v>
      </c>
      <c r="J904" s="17" t="str">
        <f>OBV!F904</f>
        <v>BULLISH</v>
      </c>
      <c r="K904" s="17" t="str">
        <f>OBV!G904</f>
        <v>STRONG</v>
      </c>
      <c r="L904" s="17" t="str">
        <f>OBV!H904</f>
        <v>CONFIRMED BULLISH</v>
      </c>
      <c r="M904" s="19">
        <f t="shared" si="140"/>
        <v>0</v>
      </c>
      <c r="N904" s="19">
        <f t="shared" si="141"/>
        <v>100</v>
      </c>
      <c r="O904" s="19">
        <f t="shared" si="142"/>
        <v>75</v>
      </c>
      <c r="P904" s="19">
        <f t="shared" si="143"/>
        <v>100</v>
      </c>
      <c r="Q904" s="20">
        <f t="shared" si="144"/>
        <v>61.25</v>
      </c>
      <c r="R904" s="20">
        <f t="shared" si="145"/>
        <v>71.25</v>
      </c>
      <c r="S904" s="20">
        <f t="shared" si="146"/>
        <v>78.75</v>
      </c>
      <c r="T904" s="20">
        <f t="shared" si="147"/>
        <v>68.75</v>
      </c>
      <c r="U904" s="19">
        <f t="shared" si="148"/>
        <v>70.416666666666671</v>
      </c>
      <c r="V904" s="19">
        <f t="shared" si="149"/>
        <v>70</v>
      </c>
    </row>
    <row r="905" spans="1:22" ht="13.5" x14ac:dyDescent="0.25">
      <c r="A905" s="3">
        <f>RSI!A905</f>
        <v>43320</v>
      </c>
      <c r="B905" s="2">
        <f>RSI!B905</f>
        <v>27.430499999999999</v>
      </c>
      <c r="C905" s="2">
        <f>RSI!I905</f>
        <v>88.955470830405758</v>
      </c>
      <c r="D905" s="2">
        <f>MACD!E905</f>
        <v>-1.0577569117259635</v>
      </c>
      <c r="E905" s="2">
        <f>MACD!F905</f>
        <v>-0.62855387291546116</v>
      </c>
      <c r="F905" s="2">
        <f>'Moving Avg'!D905</f>
        <v>27.085280000000001</v>
      </c>
      <c r="G905" s="2">
        <f>'Moving Avg'!F905</f>
        <v>25.323545000000003</v>
      </c>
      <c r="H905" s="2">
        <f>'Moving Avg'!G905</f>
        <v>24.097715999999995</v>
      </c>
      <c r="I905" s="2">
        <f>'Moving Avg'!H905</f>
        <v>19.954950500000013</v>
      </c>
      <c r="J905" s="17" t="str">
        <f>OBV!F905</f>
        <v>BULLISH</v>
      </c>
      <c r="K905" s="17" t="str">
        <f>OBV!G905</f>
        <v>STRONG</v>
      </c>
      <c r="L905" s="17" t="str">
        <f>OBV!H905</f>
        <v>CONFIRMED BULLISH</v>
      </c>
      <c r="M905" s="19">
        <f t="shared" si="140"/>
        <v>0</v>
      </c>
      <c r="N905" s="19">
        <f t="shared" si="141"/>
        <v>100</v>
      </c>
      <c r="O905" s="19">
        <f t="shared" si="142"/>
        <v>75</v>
      </c>
      <c r="P905" s="19">
        <f t="shared" si="143"/>
        <v>100</v>
      </c>
      <c r="Q905" s="20">
        <f t="shared" si="144"/>
        <v>61.25</v>
      </c>
      <c r="R905" s="20">
        <f t="shared" si="145"/>
        <v>71.25</v>
      </c>
      <c r="S905" s="20">
        <f t="shared" si="146"/>
        <v>78.75</v>
      </c>
      <c r="T905" s="20">
        <f t="shared" si="147"/>
        <v>68.75</v>
      </c>
      <c r="U905" s="19">
        <f t="shared" si="148"/>
        <v>70.416666666666671</v>
      </c>
      <c r="V905" s="19">
        <f t="shared" si="149"/>
        <v>70</v>
      </c>
    </row>
    <row r="906" spans="1:22" ht="13.5" x14ac:dyDescent="0.25">
      <c r="A906" s="3">
        <f>RSI!A906</f>
        <v>43321</v>
      </c>
      <c r="B906" s="2">
        <f>RSI!B906</f>
        <v>27.764700000000001</v>
      </c>
      <c r="C906" s="2">
        <f>RSI!I906</f>
        <v>90.150297452825029</v>
      </c>
      <c r="D906" s="2">
        <f>MACD!E906</f>
        <v>-1.1556386252740829</v>
      </c>
      <c r="E906" s="2">
        <f>MACD!F906</f>
        <v>-0.73397082338718556</v>
      </c>
      <c r="F906" s="2">
        <f>'Moving Avg'!D906</f>
        <v>27.292120000000001</v>
      </c>
      <c r="G906" s="2">
        <f>'Moving Avg'!F906</f>
        <v>25.508510000000001</v>
      </c>
      <c r="H906" s="2">
        <f>'Moving Avg'!G906</f>
        <v>24.232273999999997</v>
      </c>
      <c r="I906" s="2">
        <f>'Moving Avg'!H906</f>
        <v>20.008335500000015</v>
      </c>
      <c r="J906" s="17" t="str">
        <f>OBV!F906</f>
        <v>BULLISH</v>
      </c>
      <c r="K906" s="17" t="str">
        <f>OBV!G906</f>
        <v>STRONG</v>
      </c>
      <c r="L906" s="17" t="str">
        <f>OBV!H906</f>
        <v>CONFIRMED BULLISH</v>
      </c>
      <c r="M906" s="19">
        <f t="shared" si="140"/>
        <v>0</v>
      </c>
      <c r="N906" s="19">
        <f t="shared" si="141"/>
        <v>100</v>
      </c>
      <c r="O906" s="19">
        <f t="shared" si="142"/>
        <v>75</v>
      </c>
      <c r="P906" s="19">
        <f t="shared" si="143"/>
        <v>100</v>
      </c>
      <c r="Q906" s="20">
        <f t="shared" si="144"/>
        <v>61.25</v>
      </c>
      <c r="R906" s="20">
        <f t="shared" si="145"/>
        <v>71.25</v>
      </c>
      <c r="S906" s="20">
        <f t="shared" si="146"/>
        <v>78.75</v>
      </c>
      <c r="T906" s="20">
        <f t="shared" si="147"/>
        <v>68.75</v>
      </c>
      <c r="U906" s="19">
        <f t="shared" si="148"/>
        <v>70.416666666666671</v>
      </c>
      <c r="V906" s="19">
        <f t="shared" si="149"/>
        <v>70</v>
      </c>
    </row>
    <row r="907" spans="1:22" ht="13.5" x14ac:dyDescent="0.25">
      <c r="A907" s="3">
        <f>RSI!A907</f>
        <v>43322</v>
      </c>
      <c r="B907" s="2">
        <f>RSI!B907</f>
        <v>27.3749</v>
      </c>
      <c r="C907" s="2">
        <f>RSI!I907</f>
        <v>79.365554211269</v>
      </c>
      <c r="D907" s="2">
        <f>MACD!E907</f>
        <v>-1.2239181601021087</v>
      </c>
      <c r="E907" s="2">
        <f>MACD!F907</f>
        <v>-0.83196029073017019</v>
      </c>
      <c r="F907" s="2">
        <f>'Moving Avg'!D907</f>
        <v>27.413060000000002</v>
      </c>
      <c r="G907" s="2">
        <f>'Moving Avg'!F907</f>
        <v>25.673984999999998</v>
      </c>
      <c r="H907" s="2">
        <f>'Moving Avg'!G907</f>
        <v>24.360553999999997</v>
      </c>
      <c r="I907" s="2">
        <f>'Moving Avg'!H907</f>
        <v>20.059771500000014</v>
      </c>
      <c r="J907" s="17" t="str">
        <f>OBV!F907</f>
        <v>BULLISH</v>
      </c>
      <c r="K907" s="17" t="str">
        <f>OBV!G907</f>
        <v>STRONG</v>
      </c>
      <c r="L907" s="17" t="str">
        <f>OBV!H907</f>
        <v>CONFIRMED BULLISH</v>
      </c>
      <c r="M907" s="19">
        <f t="shared" si="140"/>
        <v>0</v>
      </c>
      <c r="N907" s="19">
        <f t="shared" si="141"/>
        <v>100</v>
      </c>
      <c r="O907" s="19">
        <f t="shared" si="142"/>
        <v>75</v>
      </c>
      <c r="P907" s="19">
        <f t="shared" si="143"/>
        <v>100</v>
      </c>
      <c r="Q907" s="20">
        <f t="shared" si="144"/>
        <v>61.25</v>
      </c>
      <c r="R907" s="20">
        <f t="shared" si="145"/>
        <v>71.25</v>
      </c>
      <c r="S907" s="20">
        <f t="shared" si="146"/>
        <v>78.75</v>
      </c>
      <c r="T907" s="20">
        <f t="shared" si="147"/>
        <v>68.75</v>
      </c>
      <c r="U907" s="19">
        <f t="shared" si="148"/>
        <v>70.416666666666671</v>
      </c>
      <c r="V907" s="19">
        <f t="shared" si="149"/>
        <v>70</v>
      </c>
    </row>
    <row r="908" spans="1:22" ht="13.5" x14ac:dyDescent="0.25">
      <c r="A908" s="3">
        <f>RSI!A908</f>
        <v>43326</v>
      </c>
      <c r="B908" s="2">
        <f>RSI!B908</f>
        <v>27.533999999999999</v>
      </c>
      <c r="C908" s="2">
        <f>RSI!I908</f>
        <v>80.396395051627579</v>
      </c>
      <c r="D908" s="2">
        <f>MACD!E908</f>
        <v>-1.2028594690402805</v>
      </c>
      <c r="E908" s="2">
        <f>MACD!F908</f>
        <v>-0.90614012639219232</v>
      </c>
      <c r="F908" s="2">
        <f>'Moving Avg'!D908</f>
        <v>27.510120000000001</v>
      </c>
      <c r="G908" s="2">
        <f>'Moving Avg'!F908</f>
        <v>25.849405000000001</v>
      </c>
      <c r="H908" s="2">
        <f>'Moving Avg'!G908</f>
        <v>24.487459999999995</v>
      </c>
      <c r="I908" s="2">
        <f>'Moving Avg'!H908</f>
        <v>20.112345000000015</v>
      </c>
      <c r="J908" s="17" t="str">
        <f>OBV!F908</f>
        <v>BULLISH</v>
      </c>
      <c r="K908" s="17" t="str">
        <f>OBV!G908</f>
        <v>STRONG</v>
      </c>
      <c r="L908" s="17" t="str">
        <f>OBV!H908</f>
        <v>CONFIRMED BULLISH</v>
      </c>
      <c r="M908" s="19">
        <f t="shared" si="140"/>
        <v>0</v>
      </c>
      <c r="N908" s="19">
        <f t="shared" si="141"/>
        <v>100</v>
      </c>
      <c r="O908" s="19">
        <f t="shared" si="142"/>
        <v>75</v>
      </c>
      <c r="P908" s="19">
        <f t="shared" si="143"/>
        <v>100</v>
      </c>
      <c r="Q908" s="20">
        <f t="shared" si="144"/>
        <v>61.25</v>
      </c>
      <c r="R908" s="20">
        <f t="shared" si="145"/>
        <v>71.25</v>
      </c>
      <c r="S908" s="20">
        <f t="shared" si="146"/>
        <v>78.75</v>
      </c>
      <c r="T908" s="20">
        <f t="shared" si="147"/>
        <v>68.75</v>
      </c>
      <c r="U908" s="19">
        <f t="shared" si="148"/>
        <v>70.416666666666671</v>
      </c>
      <c r="V908" s="19">
        <f t="shared" si="149"/>
        <v>70</v>
      </c>
    </row>
    <row r="909" spans="1:22" ht="13.5" x14ac:dyDescent="0.25">
      <c r="A909" s="3">
        <f>RSI!A909</f>
        <v>43327</v>
      </c>
      <c r="B909" s="2">
        <f>RSI!B909</f>
        <v>27.4465</v>
      </c>
      <c r="C909" s="2">
        <f>RSI!I909</f>
        <v>78.085957139862387</v>
      </c>
      <c r="D909" s="2">
        <f>MACD!E909</f>
        <v>-0.9840373097292705</v>
      </c>
      <c r="E909" s="2">
        <f>MACD!F909</f>
        <v>-0.921719563059608</v>
      </c>
      <c r="F909" s="2">
        <f>'Moving Avg'!D909</f>
        <v>27.510119999999993</v>
      </c>
      <c r="G909" s="2">
        <f>'Moving Avg'!F909</f>
        <v>26.02045</v>
      </c>
      <c r="H909" s="2">
        <f>'Moving Avg'!G909</f>
        <v>24.607039999999998</v>
      </c>
      <c r="I909" s="2">
        <f>'Moving Avg'!H909</f>
        <v>20.164595000000013</v>
      </c>
      <c r="J909" s="17" t="str">
        <f>OBV!F909</f>
        <v>BULLISH</v>
      </c>
      <c r="K909" s="17" t="str">
        <f>OBV!G909</f>
        <v>NEUTRAL</v>
      </c>
      <c r="L909" s="17" t="str">
        <f>OBV!H909</f>
        <v>NEUTRAL</v>
      </c>
      <c r="M909" s="19">
        <f t="shared" si="140"/>
        <v>0</v>
      </c>
      <c r="N909" s="19">
        <f t="shared" si="141"/>
        <v>100</v>
      </c>
      <c r="O909" s="19">
        <f t="shared" si="142"/>
        <v>75</v>
      </c>
      <c r="P909" s="19">
        <f t="shared" si="143"/>
        <v>49.5</v>
      </c>
      <c r="Q909" s="20">
        <f t="shared" si="144"/>
        <v>53.674999999999997</v>
      </c>
      <c r="R909" s="20">
        <f t="shared" si="145"/>
        <v>58.625</v>
      </c>
      <c r="S909" s="20">
        <f t="shared" si="146"/>
        <v>56.025000000000006</v>
      </c>
      <c r="T909" s="20">
        <f t="shared" si="147"/>
        <v>56.125</v>
      </c>
      <c r="U909" s="19">
        <f t="shared" si="148"/>
        <v>56.108333333333327</v>
      </c>
      <c r="V909" s="19">
        <f t="shared" si="149"/>
        <v>56.112499999999997</v>
      </c>
    </row>
    <row r="910" spans="1:22" ht="13.5" x14ac:dyDescent="0.25">
      <c r="A910" s="3">
        <f>RSI!A910</f>
        <v>43328</v>
      </c>
      <c r="B910" s="2">
        <f>RSI!B910</f>
        <v>27.4465</v>
      </c>
      <c r="C910" s="2">
        <f>RSI!I910</f>
        <v>78.085957139862387</v>
      </c>
      <c r="D910" s="2">
        <f>MACD!E910</f>
        <v>-0.83311183095592867</v>
      </c>
      <c r="E910" s="2">
        <f>MACD!F910</f>
        <v>-0.90399801663887225</v>
      </c>
      <c r="F910" s="2">
        <f>'Moving Avg'!D910</f>
        <v>27.51332</v>
      </c>
      <c r="G910" s="2">
        <f>'Moving Avg'!F910</f>
        <v>26.187914999999997</v>
      </c>
      <c r="H910" s="2">
        <f>'Moving Avg'!G910</f>
        <v>24.728176000000005</v>
      </c>
      <c r="I910" s="2">
        <f>'Moving Avg'!H910</f>
        <v>20.215819500000013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  <c r="M910" s="19">
        <f t="shared" si="140"/>
        <v>0</v>
      </c>
      <c r="N910" s="19">
        <f t="shared" si="141"/>
        <v>0</v>
      </c>
      <c r="O910" s="19">
        <f t="shared" si="142"/>
        <v>75</v>
      </c>
      <c r="P910" s="19">
        <f t="shared" si="143"/>
        <v>83.5</v>
      </c>
      <c r="Q910" s="20">
        <f t="shared" si="144"/>
        <v>23.774999999999999</v>
      </c>
      <c r="R910" s="20">
        <f t="shared" si="145"/>
        <v>47.125</v>
      </c>
      <c r="S910" s="20">
        <f t="shared" si="146"/>
        <v>56.325000000000003</v>
      </c>
      <c r="T910" s="20">
        <f t="shared" si="147"/>
        <v>39.625</v>
      </c>
      <c r="U910" s="19">
        <f t="shared" si="148"/>
        <v>42.408333333333339</v>
      </c>
      <c r="V910" s="19">
        <f t="shared" si="149"/>
        <v>41.712500000000006</v>
      </c>
    </row>
    <row r="911" spans="1:22" ht="13.5" x14ac:dyDescent="0.25">
      <c r="A911" s="3">
        <f>RSI!A911</f>
        <v>43329</v>
      </c>
      <c r="B911" s="2">
        <f>RSI!B911</f>
        <v>27.327100000000002</v>
      </c>
      <c r="C911" s="2">
        <f>RSI!I911</f>
        <v>74.689075228406466</v>
      </c>
      <c r="D911" s="2">
        <f>MACD!E911</f>
        <v>-0.69334728968386372</v>
      </c>
      <c r="E911" s="2">
        <f>MACD!F911</f>
        <v>-0.86186787124787057</v>
      </c>
      <c r="F911" s="2">
        <f>'Moving Avg'!D911</f>
        <v>27.425800000000002</v>
      </c>
      <c r="G911" s="2">
        <f>'Moving Avg'!F911</f>
        <v>26.344635000000004</v>
      </c>
      <c r="H911" s="2">
        <f>'Moving Avg'!G911</f>
        <v>24.836033999999998</v>
      </c>
      <c r="I911" s="2">
        <f>'Moving Avg'!H911</f>
        <v>20.265649500000013</v>
      </c>
      <c r="J911" s="17" t="str">
        <f>OBV!F911</f>
        <v>BEARISH</v>
      </c>
      <c r="K911" s="17" t="str">
        <f>OBV!G911</f>
        <v>NEUTRAL</v>
      </c>
      <c r="L911" s="17" t="str">
        <f>OBV!H911</f>
        <v>CONFIRMED BEARISH</v>
      </c>
      <c r="M911" s="19">
        <f t="shared" si="140"/>
        <v>0</v>
      </c>
      <c r="N911" s="19">
        <f t="shared" si="141"/>
        <v>0</v>
      </c>
      <c r="O911" s="19">
        <f t="shared" si="142"/>
        <v>75</v>
      </c>
      <c r="P911" s="19">
        <f t="shared" si="143"/>
        <v>16.5</v>
      </c>
      <c r="Q911" s="20">
        <f t="shared" si="144"/>
        <v>13.725</v>
      </c>
      <c r="R911" s="20">
        <f t="shared" si="145"/>
        <v>30.375</v>
      </c>
      <c r="S911" s="20">
        <f t="shared" si="146"/>
        <v>26.175000000000001</v>
      </c>
      <c r="T911" s="20">
        <f t="shared" si="147"/>
        <v>22.875</v>
      </c>
      <c r="U911" s="19">
        <f t="shared" si="148"/>
        <v>23.425000000000001</v>
      </c>
      <c r="V911" s="19">
        <f t="shared" si="149"/>
        <v>23.287500000000001</v>
      </c>
    </row>
    <row r="912" spans="1:22" ht="13.5" x14ac:dyDescent="0.25">
      <c r="A912" s="3">
        <f>RSI!A912</f>
        <v>43332</v>
      </c>
      <c r="B912" s="2">
        <f>RSI!B912</f>
        <v>27.319199999999999</v>
      </c>
      <c r="C912" s="2">
        <f>RSI!I912</f>
        <v>74.458279399634165</v>
      </c>
      <c r="D912" s="2">
        <f>MACD!E912</f>
        <v>-0.57604974549995447</v>
      </c>
      <c r="E912" s="2">
        <f>MACD!F912</f>
        <v>-0.80470424609828739</v>
      </c>
      <c r="F912" s="2">
        <f>'Moving Avg'!D912</f>
        <v>27.414659999999998</v>
      </c>
      <c r="G912" s="2">
        <f>'Moving Avg'!F912</f>
        <v>26.497380000000003</v>
      </c>
      <c r="H912" s="2">
        <f>'Moving Avg'!G912</f>
        <v>24.932843999999999</v>
      </c>
      <c r="I912" s="2">
        <f>'Moving Avg'!H912</f>
        <v>20.316769000000011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  <c r="M912" s="19">
        <f t="shared" si="140"/>
        <v>0</v>
      </c>
      <c r="N912" s="19">
        <f t="shared" si="141"/>
        <v>0</v>
      </c>
      <c r="O912" s="19">
        <f t="shared" si="142"/>
        <v>75</v>
      </c>
      <c r="P912" s="19">
        <f t="shared" si="143"/>
        <v>16.5</v>
      </c>
      <c r="Q912" s="20">
        <f t="shared" si="144"/>
        <v>13.725</v>
      </c>
      <c r="R912" s="20">
        <f t="shared" si="145"/>
        <v>30.375</v>
      </c>
      <c r="S912" s="20">
        <f t="shared" si="146"/>
        <v>26.175000000000001</v>
      </c>
      <c r="T912" s="20">
        <f t="shared" si="147"/>
        <v>22.875</v>
      </c>
      <c r="U912" s="19">
        <f t="shared" si="148"/>
        <v>23.425000000000001</v>
      </c>
      <c r="V912" s="19">
        <f t="shared" si="149"/>
        <v>23.287500000000001</v>
      </c>
    </row>
    <row r="913" spans="1:22" ht="13.5" x14ac:dyDescent="0.25">
      <c r="A913" s="3">
        <f>RSI!A913</f>
        <v>43335</v>
      </c>
      <c r="B913" s="2">
        <f>RSI!B913</f>
        <v>27.207799999999999</v>
      </c>
      <c r="C913" s="2">
        <f>RSI!I913</f>
        <v>71.120860957040989</v>
      </c>
      <c r="D913" s="2">
        <f>MACD!E913</f>
        <v>-0.43274369526469769</v>
      </c>
      <c r="E913" s="2">
        <f>MACD!F913</f>
        <v>-0.73031213593156952</v>
      </c>
      <c r="F913" s="2">
        <f>'Moving Avg'!D913</f>
        <v>27.349419999999999</v>
      </c>
      <c r="G913" s="2">
        <f>'Moving Avg'!F913</f>
        <v>26.628645000000006</v>
      </c>
      <c r="H913" s="2">
        <f>'Moving Avg'!G913</f>
        <v>25.022760000000002</v>
      </c>
      <c r="I913" s="2">
        <f>'Moving Avg'!H913</f>
        <v>20.367028000000015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  <c r="M913" s="19">
        <f t="shared" si="140"/>
        <v>0</v>
      </c>
      <c r="N913" s="19">
        <f t="shared" si="141"/>
        <v>0</v>
      </c>
      <c r="O913" s="19">
        <f t="shared" si="142"/>
        <v>75</v>
      </c>
      <c r="P913" s="19">
        <f t="shared" si="143"/>
        <v>16.5</v>
      </c>
      <c r="Q913" s="20">
        <f t="shared" si="144"/>
        <v>13.725</v>
      </c>
      <c r="R913" s="20">
        <f t="shared" si="145"/>
        <v>30.375</v>
      </c>
      <c r="S913" s="20">
        <f t="shared" si="146"/>
        <v>26.175000000000001</v>
      </c>
      <c r="T913" s="20">
        <f t="shared" si="147"/>
        <v>22.875</v>
      </c>
      <c r="U913" s="19">
        <f t="shared" si="148"/>
        <v>23.425000000000001</v>
      </c>
      <c r="V913" s="19">
        <f t="shared" si="149"/>
        <v>23.287500000000001</v>
      </c>
    </row>
    <row r="914" spans="1:22" ht="13.5" x14ac:dyDescent="0.25">
      <c r="A914" s="3">
        <f>RSI!A914</f>
        <v>43336</v>
      </c>
      <c r="B914" s="2">
        <f>RSI!B914</f>
        <v>27.207799999999999</v>
      </c>
      <c r="C914" s="2">
        <f>RSI!I914</f>
        <v>71.120860957040989</v>
      </c>
      <c r="D914" s="2">
        <f>MACD!E914</f>
        <v>-0.25614842861012121</v>
      </c>
      <c r="E914" s="2">
        <f>MACD!F914</f>
        <v>-0.63547939446727986</v>
      </c>
      <c r="F914" s="2">
        <f>'Moving Avg'!D914</f>
        <v>27.301679999999998</v>
      </c>
      <c r="G914" s="2">
        <f>'Moving Avg'!F914</f>
        <v>26.759910000000009</v>
      </c>
      <c r="H914" s="2">
        <f>'Moving Avg'!G914</f>
        <v>25.11112</v>
      </c>
      <c r="I914" s="2">
        <f>'Moving Avg'!H914</f>
        <v>20.418008500000013</v>
      </c>
      <c r="J914" s="17" t="str">
        <f>OBV!F914</f>
        <v>BEARISH</v>
      </c>
      <c r="K914" s="17" t="str">
        <f>OBV!G914</f>
        <v>NEUTRAL</v>
      </c>
      <c r="L914" s="17" t="str">
        <f>OBV!H914</f>
        <v>CONFIRMED BEARISH</v>
      </c>
      <c r="M914" s="19">
        <f t="shared" si="140"/>
        <v>0</v>
      </c>
      <c r="N914" s="19">
        <f t="shared" si="141"/>
        <v>0</v>
      </c>
      <c r="O914" s="19">
        <f t="shared" si="142"/>
        <v>75</v>
      </c>
      <c r="P914" s="19">
        <f t="shared" si="143"/>
        <v>16.5</v>
      </c>
      <c r="Q914" s="20">
        <f t="shared" si="144"/>
        <v>13.725</v>
      </c>
      <c r="R914" s="20">
        <f t="shared" si="145"/>
        <v>30.375</v>
      </c>
      <c r="S914" s="20">
        <f t="shared" si="146"/>
        <v>26.175000000000001</v>
      </c>
      <c r="T914" s="20">
        <f t="shared" si="147"/>
        <v>22.875</v>
      </c>
      <c r="U914" s="19">
        <f t="shared" si="148"/>
        <v>23.425000000000001</v>
      </c>
      <c r="V914" s="19">
        <f t="shared" si="149"/>
        <v>23.287500000000001</v>
      </c>
    </row>
    <row r="915" spans="1:22" ht="13.5" x14ac:dyDescent="0.25">
      <c r="A915" s="3">
        <f>RSI!A915</f>
        <v>43339</v>
      </c>
      <c r="B915" s="2">
        <f>RSI!B915</f>
        <v>27.4465</v>
      </c>
      <c r="C915" s="2">
        <f>RSI!I915</f>
        <v>74.015225399536305</v>
      </c>
      <c r="D915" s="2">
        <f>MACD!E915</f>
        <v>-0.13229403532109529</v>
      </c>
      <c r="E915" s="2">
        <f>MACD!F915</f>
        <v>-0.53484232263804299</v>
      </c>
      <c r="F915" s="2">
        <f>'Moving Avg'!D915</f>
        <v>27.301679999999998</v>
      </c>
      <c r="G915" s="2">
        <f>'Moving Avg'!F915</f>
        <v>26.903110000000005</v>
      </c>
      <c r="H915" s="2">
        <f>'Moving Avg'!G915</f>
        <v>25.204254000000002</v>
      </c>
      <c r="I915" s="2">
        <f>'Moving Avg'!H915</f>
        <v>20.469802500000018</v>
      </c>
      <c r="J915" s="17" t="str">
        <f>OBV!F915</f>
        <v>BEARISH</v>
      </c>
      <c r="K915" s="17" t="str">
        <f>OBV!G915</f>
        <v>NEUTRAL</v>
      </c>
      <c r="L915" s="17" t="str">
        <f>OBV!H915</f>
        <v>NEUTRAL</v>
      </c>
      <c r="M915" s="19">
        <f t="shared" si="140"/>
        <v>0</v>
      </c>
      <c r="N915" s="19">
        <f t="shared" si="141"/>
        <v>0</v>
      </c>
      <c r="O915" s="19">
        <f t="shared" si="142"/>
        <v>75</v>
      </c>
      <c r="P915" s="19">
        <f t="shared" si="143"/>
        <v>16.5</v>
      </c>
      <c r="Q915" s="20">
        <f t="shared" si="144"/>
        <v>13.725</v>
      </c>
      <c r="R915" s="20">
        <f t="shared" si="145"/>
        <v>30.375</v>
      </c>
      <c r="S915" s="20">
        <f t="shared" si="146"/>
        <v>26.175000000000001</v>
      </c>
      <c r="T915" s="20">
        <f t="shared" si="147"/>
        <v>22.875</v>
      </c>
      <c r="U915" s="19">
        <f t="shared" si="148"/>
        <v>23.425000000000001</v>
      </c>
      <c r="V915" s="19">
        <f t="shared" si="149"/>
        <v>23.287500000000001</v>
      </c>
    </row>
    <row r="916" spans="1:22" ht="13.5" x14ac:dyDescent="0.25">
      <c r="A916" s="3">
        <f>RSI!A916</f>
        <v>43340</v>
      </c>
      <c r="B916" s="2">
        <f>RSI!B916</f>
        <v>27.4465</v>
      </c>
      <c r="C916" s="2">
        <f>RSI!I916</f>
        <v>74.015225399536305</v>
      </c>
      <c r="D916" s="2">
        <f>MACD!E916</f>
        <v>1.7483555265130235E-2</v>
      </c>
      <c r="E916" s="2">
        <f>MACD!F916</f>
        <v>-0.42437714705740837</v>
      </c>
      <c r="F916" s="2">
        <f>'Moving Avg'!D916</f>
        <v>27.325560000000003</v>
      </c>
      <c r="G916" s="2">
        <f>'Moving Avg'!F916</f>
        <v>27.034775000000007</v>
      </c>
      <c r="H916" s="2">
        <f>'Moving Avg'!G916</f>
        <v>25.299254000000001</v>
      </c>
      <c r="I916" s="2">
        <f>'Moving Avg'!H916</f>
        <v>20.521596500000015</v>
      </c>
      <c r="J916" s="17" t="str">
        <f>OBV!F916</f>
        <v>BEARISH</v>
      </c>
      <c r="K916" s="17" t="str">
        <f>OBV!G916</f>
        <v>NEUTRAL</v>
      </c>
      <c r="L916" s="17" t="str">
        <f>OBV!H916</f>
        <v>BEARISH DIVERGENCE</v>
      </c>
      <c r="M916" s="19">
        <f t="shared" si="140"/>
        <v>0</v>
      </c>
      <c r="N916" s="19">
        <f t="shared" si="141"/>
        <v>0</v>
      </c>
      <c r="O916" s="19">
        <f t="shared" si="142"/>
        <v>75</v>
      </c>
      <c r="P916" s="19">
        <f t="shared" si="143"/>
        <v>16.5</v>
      </c>
      <c r="Q916" s="20">
        <f t="shared" si="144"/>
        <v>13.725</v>
      </c>
      <c r="R916" s="20">
        <f t="shared" si="145"/>
        <v>30.375</v>
      </c>
      <c r="S916" s="20">
        <f t="shared" si="146"/>
        <v>26.175000000000001</v>
      </c>
      <c r="T916" s="20">
        <f t="shared" si="147"/>
        <v>22.875</v>
      </c>
      <c r="U916" s="19">
        <f t="shared" si="148"/>
        <v>23.425000000000001</v>
      </c>
      <c r="V916" s="19">
        <f t="shared" si="149"/>
        <v>23.287500000000001</v>
      </c>
    </row>
    <row r="917" spans="1:22" ht="13.5" x14ac:dyDescent="0.25">
      <c r="A917" s="3">
        <f>RSI!A917</f>
        <v>43341</v>
      </c>
      <c r="B917" s="2">
        <f>RSI!B917</f>
        <v>27.764700000000001</v>
      </c>
      <c r="C917" s="2">
        <f>RSI!I917</f>
        <v>77.501347565087315</v>
      </c>
      <c r="D917" s="2">
        <f>MACD!E917</f>
        <v>5.4718037288356669E-2</v>
      </c>
      <c r="E917" s="2">
        <f>MACD!F917</f>
        <v>-0.32855811018825543</v>
      </c>
      <c r="F917" s="2">
        <f>'Moving Avg'!D917</f>
        <v>27.414659999999998</v>
      </c>
      <c r="G917" s="2">
        <f>'Moving Avg'!F917</f>
        <v>27.182350000000003</v>
      </c>
      <c r="H917" s="2">
        <f>'Moving Avg'!G917</f>
        <v>25.400151999999995</v>
      </c>
      <c r="I917" s="2">
        <f>'Moving Avg'!H917</f>
        <v>20.574981500000014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  <c r="M917" s="19">
        <f t="shared" si="140"/>
        <v>0</v>
      </c>
      <c r="N917" s="19">
        <f t="shared" si="141"/>
        <v>0</v>
      </c>
      <c r="O917" s="19">
        <f t="shared" si="142"/>
        <v>75</v>
      </c>
      <c r="P917" s="19">
        <f t="shared" si="143"/>
        <v>83.5</v>
      </c>
      <c r="Q917" s="20">
        <f t="shared" si="144"/>
        <v>23.774999999999999</v>
      </c>
      <c r="R917" s="20">
        <f t="shared" si="145"/>
        <v>47.125</v>
      </c>
      <c r="S917" s="20">
        <f t="shared" si="146"/>
        <v>56.325000000000003</v>
      </c>
      <c r="T917" s="20">
        <f t="shared" si="147"/>
        <v>39.625</v>
      </c>
      <c r="U917" s="19">
        <f t="shared" si="148"/>
        <v>42.408333333333339</v>
      </c>
      <c r="V917" s="19">
        <f t="shared" si="149"/>
        <v>41.712500000000006</v>
      </c>
    </row>
    <row r="918" spans="1:22" ht="13.5" x14ac:dyDescent="0.25">
      <c r="A918" s="3">
        <f>RSI!A918</f>
        <v>43342</v>
      </c>
      <c r="B918" s="2">
        <f>RSI!B918</f>
        <v>28.003299999999999</v>
      </c>
      <c r="C918" s="2">
        <f>RSI!I918</f>
        <v>79.700539304700243</v>
      </c>
      <c r="D918" s="2">
        <f>MACD!E918</f>
        <v>8.5627468647999194E-2</v>
      </c>
      <c r="E918" s="2">
        <f>MACD!F918</f>
        <v>-0.24572099442100451</v>
      </c>
      <c r="F918" s="2">
        <f>'Moving Avg'!D918</f>
        <v>27.57376</v>
      </c>
      <c r="G918" s="2">
        <f>'Moving Avg'!F918</f>
        <v>27.308840000000004</v>
      </c>
      <c r="H918" s="2">
        <f>'Moving Avg'!G918</f>
        <v>25.491479999999996</v>
      </c>
      <c r="I918" s="2">
        <f>'Moving Avg'!H918</f>
        <v>20.629521500000013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  <c r="M918" s="19">
        <f t="shared" si="140"/>
        <v>0</v>
      </c>
      <c r="N918" s="19">
        <f t="shared" si="141"/>
        <v>0</v>
      </c>
      <c r="O918" s="19">
        <f t="shared" si="142"/>
        <v>75</v>
      </c>
      <c r="P918" s="19">
        <f t="shared" si="143"/>
        <v>83.5</v>
      </c>
      <c r="Q918" s="20">
        <f t="shared" si="144"/>
        <v>23.774999999999999</v>
      </c>
      <c r="R918" s="20">
        <f t="shared" si="145"/>
        <v>47.125</v>
      </c>
      <c r="S918" s="20">
        <f t="shared" si="146"/>
        <v>56.325000000000003</v>
      </c>
      <c r="T918" s="20">
        <f t="shared" si="147"/>
        <v>39.625</v>
      </c>
      <c r="U918" s="19">
        <f t="shared" si="148"/>
        <v>42.408333333333339</v>
      </c>
      <c r="V918" s="19">
        <f t="shared" si="149"/>
        <v>41.712500000000006</v>
      </c>
    </row>
    <row r="919" spans="1:22" ht="13.5" x14ac:dyDescent="0.25">
      <c r="A919" s="3">
        <f>RSI!A919</f>
        <v>43343</v>
      </c>
      <c r="B919" s="2">
        <f>RSI!B919</f>
        <v>28.162400000000002</v>
      </c>
      <c r="C919" s="2">
        <f>RSI!I919</f>
        <v>81.031954746786553</v>
      </c>
      <c r="D919" s="2">
        <f>MACD!E919</f>
        <v>7.8273576195886818E-2</v>
      </c>
      <c r="E919" s="2">
        <f>MACD!F919</f>
        <v>-0.18092208029762627</v>
      </c>
      <c r="F919" s="2">
        <f>'Moving Avg'!D919</f>
        <v>27.764679999999998</v>
      </c>
      <c r="G919" s="2">
        <f>'Moving Avg'!F919</f>
        <v>27.376460000000009</v>
      </c>
      <c r="H919" s="2">
        <f>'Moving Avg'!G919</f>
        <v>25.572625999999996</v>
      </c>
      <c r="I919" s="2">
        <f>'Moving Avg'!H919</f>
        <v>20.684515500000018</v>
      </c>
      <c r="J919" s="17" t="str">
        <f>OBV!F919</f>
        <v>BULLISH</v>
      </c>
      <c r="K919" s="17" t="str">
        <f>OBV!G919</f>
        <v>STRONG</v>
      </c>
      <c r="L919" s="17" t="str">
        <f>OBV!H919</f>
        <v>CONFIRMED BULLISH</v>
      </c>
      <c r="M919" s="19">
        <f t="shared" si="140"/>
        <v>0</v>
      </c>
      <c r="N919" s="19">
        <f t="shared" si="141"/>
        <v>0</v>
      </c>
      <c r="O919" s="19">
        <f t="shared" si="142"/>
        <v>75</v>
      </c>
      <c r="P919" s="19">
        <f t="shared" si="143"/>
        <v>100</v>
      </c>
      <c r="Q919" s="20">
        <f t="shared" si="144"/>
        <v>26.25</v>
      </c>
      <c r="R919" s="20">
        <f t="shared" si="145"/>
        <v>51.25</v>
      </c>
      <c r="S919" s="20">
        <f t="shared" si="146"/>
        <v>63.75</v>
      </c>
      <c r="T919" s="20">
        <f t="shared" si="147"/>
        <v>43.75</v>
      </c>
      <c r="U919" s="19">
        <f t="shared" si="148"/>
        <v>47.083333333333336</v>
      </c>
      <c r="V919" s="19">
        <f t="shared" si="149"/>
        <v>46.25</v>
      </c>
    </row>
    <row r="920" spans="1:22" ht="13.5" x14ac:dyDescent="0.25">
      <c r="A920" s="3">
        <f>RSI!A920</f>
        <v>43346</v>
      </c>
      <c r="B920" s="2">
        <f>RSI!B920</f>
        <v>27.844200000000001</v>
      </c>
      <c r="C920" s="2">
        <f>RSI!I920</f>
        <v>71.001688816076594</v>
      </c>
      <c r="D920" s="2">
        <f>MACD!E920</f>
        <v>8.7031938791003682E-2</v>
      </c>
      <c r="E920" s="2">
        <f>MACD!F920</f>
        <v>-0.12733127647990028</v>
      </c>
      <c r="F920" s="2">
        <f>'Moving Avg'!D920</f>
        <v>27.84422</v>
      </c>
      <c r="G920" s="2">
        <f>'Moving Avg'!F920</f>
        <v>27.436125000000011</v>
      </c>
      <c r="H920" s="2">
        <f>'Moving Avg'!G920</f>
        <v>25.643906000000001</v>
      </c>
      <c r="I920" s="2">
        <f>'Moving Avg'!H920</f>
        <v>20.738678000000018</v>
      </c>
      <c r="J920" s="17" t="str">
        <f>OBV!F920</f>
        <v>BULLISH</v>
      </c>
      <c r="K920" s="17" t="str">
        <f>OBV!G920</f>
        <v>NEUTRAL</v>
      </c>
      <c r="L920" s="17" t="str">
        <f>OBV!H920</f>
        <v>CONFIRMED BULLISH</v>
      </c>
      <c r="M920" s="19">
        <f t="shared" si="140"/>
        <v>0</v>
      </c>
      <c r="N920" s="19">
        <f t="shared" si="141"/>
        <v>0</v>
      </c>
      <c r="O920" s="19">
        <f t="shared" si="142"/>
        <v>75</v>
      </c>
      <c r="P920" s="19">
        <f t="shared" si="143"/>
        <v>83.5</v>
      </c>
      <c r="Q920" s="20">
        <f t="shared" si="144"/>
        <v>23.774999999999999</v>
      </c>
      <c r="R920" s="20">
        <f t="shared" si="145"/>
        <v>47.125</v>
      </c>
      <c r="S920" s="20">
        <f t="shared" si="146"/>
        <v>56.325000000000003</v>
      </c>
      <c r="T920" s="20">
        <f t="shared" si="147"/>
        <v>39.625</v>
      </c>
      <c r="U920" s="19">
        <f t="shared" si="148"/>
        <v>42.408333333333339</v>
      </c>
      <c r="V920" s="19">
        <f t="shared" si="149"/>
        <v>41.712500000000006</v>
      </c>
    </row>
    <row r="921" spans="1:22" ht="13.5" x14ac:dyDescent="0.25">
      <c r="A921" s="3">
        <f>RSI!A921</f>
        <v>43347</v>
      </c>
      <c r="B921" s="2">
        <f>RSI!B921</f>
        <v>27.366900000000001</v>
      </c>
      <c r="C921" s="2">
        <f>RSI!I921</f>
        <v>59.170297304357035</v>
      </c>
      <c r="D921" s="2">
        <f>MACD!E921</f>
        <v>0.10535621787503047</v>
      </c>
      <c r="E921" s="2">
        <f>MACD!F921</f>
        <v>-8.0793777608914125E-2</v>
      </c>
      <c r="F921" s="2">
        <f>'Moving Avg'!D921</f>
        <v>27.828300000000002</v>
      </c>
      <c r="G921" s="2">
        <f>'Moving Avg'!F921</f>
        <v>27.467945000000007</v>
      </c>
      <c r="H921" s="2">
        <f>'Moving Avg'!G921</f>
        <v>25.701185999999996</v>
      </c>
      <c r="I921" s="2">
        <f>'Moving Avg'!H921</f>
        <v>20.790074000000018</v>
      </c>
      <c r="J921" s="17" t="str">
        <f>OBV!F921</f>
        <v>BEARISH</v>
      </c>
      <c r="K921" s="17" t="str">
        <f>OBV!G921</f>
        <v>WEAK</v>
      </c>
      <c r="L921" s="17" t="str">
        <f>OBV!H921</f>
        <v>CONFIRMED BEARISH</v>
      </c>
      <c r="M921" s="19">
        <f t="shared" si="140"/>
        <v>25</v>
      </c>
      <c r="N921" s="19">
        <f t="shared" si="141"/>
        <v>0</v>
      </c>
      <c r="O921" s="19">
        <f t="shared" si="142"/>
        <v>75</v>
      </c>
      <c r="P921" s="19">
        <f t="shared" si="143"/>
        <v>0</v>
      </c>
      <c r="Q921" s="20">
        <f t="shared" si="144"/>
        <v>20</v>
      </c>
      <c r="R921" s="20">
        <f t="shared" si="145"/>
        <v>31.25</v>
      </c>
      <c r="S921" s="20">
        <f t="shared" si="146"/>
        <v>22.5</v>
      </c>
      <c r="T921" s="20">
        <f t="shared" si="147"/>
        <v>25</v>
      </c>
      <c r="U921" s="19">
        <f t="shared" si="148"/>
        <v>24.583333333333332</v>
      </c>
      <c r="V921" s="19">
        <f t="shared" si="149"/>
        <v>24.6875</v>
      </c>
    </row>
    <row r="922" spans="1:22" ht="13.5" x14ac:dyDescent="0.25">
      <c r="A922" s="3">
        <f>RSI!A922</f>
        <v>43348</v>
      </c>
      <c r="B922" s="2">
        <f>RSI!B922</f>
        <v>26.2531</v>
      </c>
      <c r="C922" s="2">
        <f>RSI!I922</f>
        <v>41.705573916141461</v>
      </c>
      <c r="D922" s="2">
        <f>MACD!E922</f>
        <v>0.19934696396222762</v>
      </c>
      <c r="E922" s="2">
        <f>MACD!F922</f>
        <v>-2.4765629294685773E-2</v>
      </c>
      <c r="F922" s="2">
        <f>'Moving Avg'!D922</f>
        <v>27.525979999999997</v>
      </c>
      <c r="G922" s="2">
        <f>'Moving Avg'!F922</f>
        <v>27.442090000000007</v>
      </c>
      <c r="H922" s="2">
        <f>'Moving Avg'!G922</f>
        <v>25.745735999999997</v>
      </c>
      <c r="I922" s="2">
        <f>'Moving Avg'!H922</f>
        <v>20.835901000000018</v>
      </c>
      <c r="J922" s="17" t="str">
        <f>OBV!F922</f>
        <v>BEARISH</v>
      </c>
      <c r="K922" s="17" t="str">
        <f>OBV!G922</f>
        <v>WEAK</v>
      </c>
      <c r="L922" s="17" t="str">
        <f>OBV!H922</f>
        <v>CONFIRMED BEARISH</v>
      </c>
      <c r="M922" s="19">
        <f t="shared" si="140"/>
        <v>25</v>
      </c>
      <c r="N922" s="19">
        <f t="shared" si="141"/>
        <v>0</v>
      </c>
      <c r="O922" s="19">
        <f t="shared" si="142"/>
        <v>75</v>
      </c>
      <c r="P922" s="19">
        <f t="shared" si="143"/>
        <v>0</v>
      </c>
      <c r="Q922" s="20">
        <f t="shared" si="144"/>
        <v>20</v>
      </c>
      <c r="R922" s="20">
        <f t="shared" si="145"/>
        <v>31.25</v>
      </c>
      <c r="S922" s="20">
        <f t="shared" si="146"/>
        <v>22.5</v>
      </c>
      <c r="T922" s="20">
        <f t="shared" si="147"/>
        <v>25</v>
      </c>
      <c r="U922" s="19">
        <f t="shared" si="148"/>
        <v>24.583333333333332</v>
      </c>
      <c r="V922" s="19">
        <f t="shared" si="149"/>
        <v>24.6875</v>
      </c>
    </row>
    <row r="923" spans="1:22" ht="13.5" x14ac:dyDescent="0.25">
      <c r="A923" s="3">
        <f>RSI!A923</f>
        <v>43349</v>
      </c>
      <c r="B923" s="2">
        <f>RSI!B923</f>
        <v>24.661999999999999</v>
      </c>
      <c r="C923" s="2">
        <f>RSI!I923</f>
        <v>28.681749260972637</v>
      </c>
      <c r="D923" s="2">
        <f>MACD!E923</f>
        <v>0.38358476258938268</v>
      </c>
      <c r="E923" s="2">
        <f>MACD!F923</f>
        <v>5.6904449082127918E-2</v>
      </c>
      <c r="F923" s="2">
        <f>'Moving Avg'!D923</f>
        <v>26.85772</v>
      </c>
      <c r="G923" s="2">
        <f>'Moving Avg'!F923</f>
        <v>27.322755000000008</v>
      </c>
      <c r="H923" s="2">
        <f>'Moving Avg'!G923</f>
        <v>25.758464000000004</v>
      </c>
      <c r="I923" s="2">
        <f>'Moving Avg'!H923</f>
        <v>20.874152500000015</v>
      </c>
      <c r="J923" s="17" t="str">
        <f>OBV!F923</f>
        <v>BEARISH</v>
      </c>
      <c r="K923" s="17" t="str">
        <f>OBV!G923</f>
        <v>WEAK</v>
      </c>
      <c r="L923" s="17" t="str">
        <f>OBV!H923</f>
        <v>CONFIRMED BEARISH</v>
      </c>
      <c r="M923" s="19">
        <f t="shared" si="140"/>
        <v>50</v>
      </c>
      <c r="N923" s="19">
        <f t="shared" si="141"/>
        <v>0</v>
      </c>
      <c r="O923" s="19">
        <f t="shared" si="142"/>
        <v>75</v>
      </c>
      <c r="P923" s="19">
        <f t="shared" si="143"/>
        <v>0</v>
      </c>
      <c r="Q923" s="20">
        <f t="shared" si="144"/>
        <v>28.75</v>
      </c>
      <c r="R923" s="20">
        <f t="shared" si="145"/>
        <v>36.25</v>
      </c>
      <c r="S923" s="20">
        <f t="shared" si="146"/>
        <v>26.25</v>
      </c>
      <c r="T923" s="20">
        <f t="shared" si="147"/>
        <v>31.25</v>
      </c>
      <c r="U923" s="19">
        <f t="shared" si="148"/>
        <v>30.416666666666668</v>
      </c>
      <c r="V923" s="19">
        <f t="shared" si="149"/>
        <v>30.625</v>
      </c>
    </row>
    <row r="924" spans="1:22" ht="13.5" x14ac:dyDescent="0.25">
      <c r="A924" s="3">
        <f>RSI!A924</f>
        <v>43350</v>
      </c>
      <c r="B924" s="2">
        <f>RSI!B924</f>
        <v>25.457599999999999</v>
      </c>
      <c r="C924" s="2">
        <f>RSI!I924</f>
        <v>38.948292396572761</v>
      </c>
      <c r="D924" s="2">
        <f>MACD!E924</f>
        <v>0.4936379123674719</v>
      </c>
      <c r="E924" s="2">
        <f>MACD!F924</f>
        <v>0.14425114173919673</v>
      </c>
      <c r="F924" s="2">
        <f>'Moving Avg'!D924</f>
        <v>26.316759999999999</v>
      </c>
      <c r="G924" s="2">
        <f>'Moving Avg'!F924</f>
        <v>27.223309999999998</v>
      </c>
      <c r="H924" s="2">
        <f>'Moving Avg'!G924</f>
        <v>25.782330000000002</v>
      </c>
      <c r="I924" s="2">
        <f>'Moving Avg'!H924</f>
        <v>20.916951500000014</v>
      </c>
      <c r="J924" s="17" t="str">
        <f>OBV!F924</f>
        <v>BEARISH</v>
      </c>
      <c r="K924" s="17" t="str">
        <f>OBV!G924</f>
        <v>WEAK</v>
      </c>
      <c r="L924" s="17" t="str">
        <f>OBV!H924</f>
        <v>CONFIRMED BEARISH</v>
      </c>
      <c r="M924" s="19">
        <f t="shared" si="140"/>
        <v>25</v>
      </c>
      <c r="N924" s="19">
        <f t="shared" si="141"/>
        <v>0</v>
      </c>
      <c r="O924" s="19">
        <f t="shared" si="142"/>
        <v>75</v>
      </c>
      <c r="P924" s="19">
        <f t="shared" si="143"/>
        <v>0</v>
      </c>
      <c r="Q924" s="20">
        <f t="shared" si="144"/>
        <v>20</v>
      </c>
      <c r="R924" s="20">
        <f t="shared" si="145"/>
        <v>31.25</v>
      </c>
      <c r="S924" s="20">
        <f t="shared" si="146"/>
        <v>22.5</v>
      </c>
      <c r="T924" s="20">
        <f t="shared" si="147"/>
        <v>25</v>
      </c>
      <c r="U924" s="19">
        <f t="shared" si="148"/>
        <v>24.583333333333332</v>
      </c>
      <c r="V924" s="19">
        <f t="shared" si="149"/>
        <v>24.6875</v>
      </c>
    </row>
    <row r="925" spans="1:22" ht="13.5" x14ac:dyDescent="0.25">
      <c r="A925" s="3">
        <f>RSI!A925</f>
        <v>43353</v>
      </c>
      <c r="B925" s="2">
        <f>RSI!B925</f>
        <v>25.298500000000001</v>
      </c>
      <c r="C925" s="2">
        <f>RSI!I925</f>
        <v>37.777141813938464</v>
      </c>
      <c r="D925" s="2">
        <f>MACD!E925</f>
        <v>0.64268994809255631</v>
      </c>
      <c r="E925" s="2">
        <f>MACD!F925</f>
        <v>0.24393890300986865</v>
      </c>
      <c r="F925" s="2">
        <f>'Moving Avg'!D925</f>
        <v>25.807620000000004</v>
      </c>
      <c r="G925" s="2">
        <f>'Moving Avg'!F925</f>
        <v>27.116710000000001</v>
      </c>
      <c r="H925" s="2">
        <f>'Moving Avg'!G925</f>
        <v>25.801424000000001</v>
      </c>
      <c r="I925" s="2">
        <f>'Moving Avg'!H925</f>
        <v>20.958081500000013</v>
      </c>
      <c r="J925" s="17" t="str">
        <f>OBV!F925</f>
        <v>BEARISH</v>
      </c>
      <c r="K925" s="17" t="str">
        <f>OBV!G925</f>
        <v>WEAK</v>
      </c>
      <c r="L925" s="17" t="str">
        <f>OBV!H925</f>
        <v>CONFIRMED BEARISH</v>
      </c>
      <c r="M925" s="19">
        <f t="shared" si="140"/>
        <v>25</v>
      </c>
      <c r="N925" s="19">
        <f t="shared" si="141"/>
        <v>0</v>
      </c>
      <c r="O925" s="19">
        <f t="shared" si="142"/>
        <v>50</v>
      </c>
      <c r="P925" s="19">
        <f t="shared" si="143"/>
        <v>0</v>
      </c>
      <c r="Q925" s="20">
        <f t="shared" si="144"/>
        <v>16.25</v>
      </c>
      <c r="R925" s="20">
        <f t="shared" si="145"/>
        <v>22.5</v>
      </c>
      <c r="S925" s="20">
        <f t="shared" si="146"/>
        <v>16.25</v>
      </c>
      <c r="T925" s="20">
        <f t="shared" si="147"/>
        <v>18.75</v>
      </c>
      <c r="U925" s="19">
        <f t="shared" si="148"/>
        <v>18.333333333333332</v>
      </c>
      <c r="V925" s="19">
        <f t="shared" si="149"/>
        <v>18.4375</v>
      </c>
    </row>
    <row r="926" spans="1:22" ht="13.5" x14ac:dyDescent="0.25">
      <c r="A926" s="3">
        <f>RSI!A926</f>
        <v>43355</v>
      </c>
      <c r="B926" s="2">
        <f>RSI!B926</f>
        <v>24.5427</v>
      </c>
      <c r="C926" s="2">
        <f>RSI!I926</f>
        <v>32.740601020294775</v>
      </c>
      <c r="D926" s="2">
        <f>MACD!E926</f>
        <v>0.83260832425218467</v>
      </c>
      <c r="E926" s="2">
        <f>MACD!F926</f>
        <v>0.36167278725833185</v>
      </c>
      <c r="F926" s="2">
        <f>'Moving Avg'!D926</f>
        <v>25.24278</v>
      </c>
      <c r="G926" s="2">
        <f>'Moving Avg'!F926</f>
        <v>26.95561</v>
      </c>
      <c r="H926" s="2">
        <f>'Moving Avg'!G926</f>
        <v>25.806992000000001</v>
      </c>
      <c r="I926" s="2">
        <f>'Moving Avg'!H926</f>
        <v>20.996116000000011</v>
      </c>
      <c r="J926" s="17" t="str">
        <f>OBV!F926</f>
        <v>BEARISH</v>
      </c>
      <c r="K926" s="17" t="str">
        <f>OBV!G926</f>
        <v>NEUTRAL</v>
      </c>
      <c r="L926" s="17" t="str">
        <f>OBV!H926</f>
        <v>CONFIRMED BEARISH</v>
      </c>
      <c r="M926" s="19">
        <f t="shared" si="140"/>
        <v>25</v>
      </c>
      <c r="N926" s="19">
        <f t="shared" si="141"/>
        <v>0</v>
      </c>
      <c r="O926" s="19">
        <f t="shared" si="142"/>
        <v>50</v>
      </c>
      <c r="P926" s="19">
        <f t="shared" si="143"/>
        <v>16.5</v>
      </c>
      <c r="Q926" s="20">
        <f t="shared" si="144"/>
        <v>18.725000000000001</v>
      </c>
      <c r="R926" s="20">
        <f t="shared" si="145"/>
        <v>26.625</v>
      </c>
      <c r="S926" s="20">
        <f t="shared" si="146"/>
        <v>23.675000000000001</v>
      </c>
      <c r="T926" s="20">
        <f t="shared" si="147"/>
        <v>22.875</v>
      </c>
      <c r="U926" s="19">
        <f t="shared" si="148"/>
        <v>23.008333333333336</v>
      </c>
      <c r="V926" s="19">
        <f t="shared" si="149"/>
        <v>22.975000000000001</v>
      </c>
    </row>
    <row r="927" spans="1:22" ht="13.5" x14ac:dyDescent="0.25">
      <c r="A927" s="3">
        <f>RSI!A927</f>
        <v>43356</v>
      </c>
      <c r="B927" s="2">
        <f>RSI!B927</f>
        <v>23.866499999999998</v>
      </c>
      <c r="C927" s="2">
        <f>RSI!I927</f>
        <v>29.013612705607514</v>
      </c>
      <c r="D927" s="2">
        <f>MACD!E927</f>
        <v>1.1040508317931774</v>
      </c>
      <c r="E927" s="2">
        <f>MACD!F927</f>
        <v>0.51014839616530105</v>
      </c>
      <c r="F927" s="2">
        <f>'Moving Avg'!D927</f>
        <v>24.765459999999997</v>
      </c>
      <c r="G927" s="2">
        <f>'Moving Avg'!F927</f>
        <v>26.780189999999997</v>
      </c>
      <c r="H927" s="2">
        <f>'Moving Avg'!G927</f>
        <v>25.802220000000002</v>
      </c>
      <c r="I927" s="2">
        <f>'Moving Avg'!H927</f>
        <v>21.030390000000008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  <c r="M927" s="19">
        <f t="shared" si="140"/>
        <v>50</v>
      </c>
      <c r="N927" s="19">
        <f t="shared" si="141"/>
        <v>0</v>
      </c>
      <c r="O927" s="19">
        <f t="shared" si="142"/>
        <v>50</v>
      </c>
      <c r="P927" s="19">
        <f t="shared" si="143"/>
        <v>16.5</v>
      </c>
      <c r="Q927" s="20">
        <f t="shared" si="144"/>
        <v>27.475000000000001</v>
      </c>
      <c r="R927" s="20">
        <f t="shared" si="145"/>
        <v>31.625</v>
      </c>
      <c r="S927" s="20">
        <f t="shared" si="146"/>
        <v>27.425000000000001</v>
      </c>
      <c r="T927" s="20">
        <f t="shared" si="147"/>
        <v>29.125</v>
      </c>
      <c r="U927" s="19">
        <f t="shared" si="148"/>
        <v>28.841666666666669</v>
      </c>
      <c r="V927" s="19">
        <f t="shared" si="149"/>
        <v>28.912500000000001</v>
      </c>
    </row>
    <row r="928" spans="1:22" ht="13.5" x14ac:dyDescent="0.25">
      <c r="A928" s="3">
        <f>RSI!A928</f>
        <v>43357</v>
      </c>
      <c r="B928" s="2">
        <f>RSI!B928</f>
        <v>24.264299999999999</v>
      </c>
      <c r="C928" s="2">
        <f>RSI!I928</f>
        <v>33.788663889241775</v>
      </c>
      <c r="D928" s="2">
        <f>MACD!E928</f>
        <v>1.355802644461555</v>
      </c>
      <c r="E928" s="2">
        <f>MACD!F928</f>
        <v>0.6792792458245519</v>
      </c>
      <c r="F928" s="2">
        <f>'Moving Avg'!D928</f>
        <v>24.685919999999999</v>
      </c>
      <c r="G928" s="2">
        <f>'Moving Avg'!F928</f>
        <v>26.616705000000003</v>
      </c>
      <c r="H928" s="2">
        <f>'Moving Avg'!G928</f>
        <v>25.800630000000002</v>
      </c>
      <c r="I928" s="2">
        <f>'Moving Avg'!H928</f>
        <v>21.066653000000006</v>
      </c>
      <c r="J928" s="17" t="str">
        <f>OBV!F928</f>
        <v>BULLISH</v>
      </c>
      <c r="K928" s="17" t="str">
        <f>OBV!G928</f>
        <v>STRONG</v>
      </c>
      <c r="L928" s="17" t="str">
        <f>OBV!H928</f>
        <v>BULLISH DIVERGENCE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>
        <f t="shared" si="143"/>
        <v>83</v>
      </c>
      <c r="Q928" s="20">
        <f t="shared" si="144"/>
        <v>28.7</v>
      </c>
      <c r="R928" s="20">
        <f t="shared" si="145"/>
        <v>43.25</v>
      </c>
      <c r="S928" s="20">
        <f t="shared" si="146"/>
        <v>53.6</v>
      </c>
      <c r="T928" s="20">
        <f t="shared" si="147"/>
        <v>39.5</v>
      </c>
      <c r="U928" s="19">
        <f t="shared" si="148"/>
        <v>41.85</v>
      </c>
      <c r="V928" s="19">
        <f t="shared" si="149"/>
        <v>41.262500000000003</v>
      </c>
    </row>
    <row r="929" spans="1:22" ht="13.5" x14ac:dyDescent="0.25">
      <c r="A929" s="3">
        <f>RSI!A929</f>
        <v>43360</v>
      </c>
      <c r="B929" s="2">
        <f>RSI!B929</f>
        <v>23.866499999999998</v>
      </c>
      <c r="C929" s="2">
        <f>RSI!I929</f>
        <v>31.506299231416193</v>
      </c>
      <c r="D929" s="2">
        <f>MACD!E929</f>
        <v>1.6341466270996108</v>
      </c>
      <c r="E929" s="2">
        <f>MACD!F929</f>
        <v>0.87025272207956372</v>
      </c>
      <c r="F929" s="2">
        <f>'Moving Avg'!D929</f>
        <v>24.367700000000003</v>
      </c>
      <c r="G929" s="2">
        <f>'Moving Avg'!F929</f>
        <v>26.437705000000001</v>
      </c>
      <c r="H929" s="2">
        <f>'Moving Avg'!G929</f>
        <v>25.791084000000005</v>
      </c>
      <c r="I929" s="2">
        <f>'Moving Avg'!H929</f>
        <v>21.100965000000006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>
        <f t="shared" si="143"/>
        <v>16.5</v>
      </c>
      <c r="Q929" s="20">
        <f t="shared" si="144"/>
        <v>18.725000000000001</v>
      </c>
      <c r="R929" s="20">
        <f t="shared" si="145"/>
        <v>26.625</v>
      </c>
      <c r="S929" s="20">
        <f t="shared" si="146"/>
        <v>23.675000000000001</v>
      </c>
      <c r="T929" s="20">
        <f t="shared" si="147"/>
        <v>22.875</v>
      </c>
      <c r="U929" s="19">
        <f t="shared" si="148"/>
        <v>23.008333333333336</v>
      </c>
      <c r="V929" s="19">
        <f t="shared" si="149"/>
        <v>22.975000000000001</v>
      </c>
    </row>
    <row r="930" spans="1:22" ht="13.5" x14ac:dyDescent="0.25">
      <c r="A930" s="3">
        <f>RSI!A930</f>
        <v>43361</v>
      </c>
      <c r="B930" s="2">
        <f>RSI!B930</f>
        <v>24.415400000000002</v>
      </c>
      <c r="C930" s="2">
        <f>RSI!I930</f>
        <v>37.754240268196831</v>
      </c>
      <c r="D930" s="2">
        <f>MACD!E930</f>
        <v>1.792942663330571</v>
      </c>
      <c r="E930" s="2">
        <f>MACD!F930</f>
        <v>1.0547907103297653</v>
      </c>
      <c r="F930" s="2">
        <f>'Moving Avg'!D930</f>
        <v>24.191079999999999</v>
      </c>
      <c r="G930" s="2">
        <f>'Moving Avg'!F930</f>
        <v>26.286149999999999</v>
      </c>
      <c r="H930" s="2">
        <f>'Moving Avg'!G930</f>
        <v>25.797608000000004</v>
      </c>
      <c r="I930" s="2">
        <f>'Moving Avg'!H930</f>
        <v>21.138097500000008</v>
      </c>
      <c r="J930" s="17" t="str">
        <f>OBV!F930</f>
        <v>BULLISH</v>
      </c>
      <c r="K930" s="17" t="str">
        <f>OBV!G930</f>
        <v>NEUTRAL</v>
      </c>
      <c r="L930" s="17" t="str">
        <f>OBV!H930</f>
        <v>BULLISH DIVERGENCE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66.5</v>
      </c>
      <c r="Q930" s="20">
        <f t="shared" si="144"/>
        <v>26.225000000000001</v>
      </c>
      <c r="R930" s="20">
        <f t="shared" si="145"/>
        <v>39.125</v>
      </c>
      <c r="S930" s="20">
        <f t="shared" si="146"/>
        <v>46.174999999999997</v>
      </c>
      <c r="T930" s="20">
        <f t="shared" si="147"/>
        <v>35.375</v>
      </c>
      <c r="U930" s="19">
        <f t="shared" si="148"/>
        <v>37.174999999999997</v>
      </c>
      <c r="V930" s="19">
        <f t="shared" si="149"/>
        <v>36.724999999999994</v>
      </c>
    </row>
    <row r="931" spans="1:22" ht="13.5" x14ac:dyDescent="0.25">
      <c r="A931" s="3">
        <f>RSI!A931</f>
        <v>43362</v>
      </c>
      <c r="B931" s="2">
        <f>RSI!B931</f>
        <v>23.866499999999998</v>
      </c>
      <c r="C931" s="2">
        <f>RSI!I931</f>
        <v>34.377162932857658</v>
      </c>
      <c r="D931" s="2">
        <f>MACD!E931</f>
        <v>1.9032262511088973</v>
      </c>
      <c r="E931" s="2">
        <f>MACD!F931</f>
        <v>1.2244778184855918</v>
      </c>
      <c r="F931" s="2">
        <f>'Moving Avg'!D931</f>
        <v>24.05584</v>
      </c>
      <c r="G931" s="2">
        <f>'Moving Avg'!F931</f>
        <v>26.113119999999999</v>
      </c>
      <c r="H931" s="2">
        <f>'Moving Avg'!G931</f>
        <v>25.793630000000007</v>
      </c>
      <c r="I931" s="2">
        <f>'Moving Avg'!H931</f>
        <v>21.172029500000008</v>
      </c>
      <c r="J931" s="17" t="str">
        <f>OBV!F931</f>
        <v>BULLISH</v>
      </c>
      <c r="K931" s="17" t="str">
        <f>OBV!G931</f>
        <v>NEUTRAL</v>
      </c>
      <c r="L931" s="17" t="str">
        <f>OBV!H931</f>
        <v>BULLISH DIVERGENCE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>
        <f t="shared" si="143"/>
        <v>66.5</v>
      </c>
      <c r="Q931" s="20">
        <f t="shared" si="144"/>
        <v>26.225000000000001</v>
      </c>
      <c r="R931" s="20">
        <f t="shared" si="145"/>
        <v>39.125</v>
      </c>
      <c r="S931" s="20">
        <f t="shared" si="146"/>
        <v>46.174999999999997</v>
      </c>
      <c r="T931" s="20">
        <f t="shared" si="147"/>
        <v>35.375</v>
      </c>
      <c r="U931" s="19">
        <f t="shared" si="148"/>
        <v>37.174999999999997</v>
      </c>
      <c r="V931" s="19">
        <f t="shared" si="149"/>
        <v>36.724999999999994</v>
      </c>
    </row>
    <row r="932" spans="1:22" ht="13.5" x14ac:dyDescent="0.25">
      <c r="A932" s="3">
        <f>RSI!A932</f>
        <v>43363</v>
      </c>
      <c r="B932" s="2">
        <f>RSI!B932</f>
        <v>23.866499999999998</v>
      </c>
      <c r="C932" s="2">
        <f>RSI!I932</f>
        <v>34.377162932857658</v>
      </c>
      <c r="D932" s="2">
        <f>MACD!E932</f>
        <v>1.836478335537965</v>
      </c>
      <c r="E932" s="2">
        <f>MACD!F932</f>
        <v>1.3468779218960665</v>
      </c>
      <c r="F932" s="2">
        <f>'Moving Avg'!D932</f>
        <v>24.05584</v>
      </c>
      <c r="G932" s="2">
        <f>'Moving Avg'!F932</f>
        <v>25.940484999999995</v>
      </c>
      <c r="H932" s="2">
        <f>'Moving Avg'!G932</f>
        <v>25.788858000000008</v>
      </c>
      <c r="I932" s="2">
        <f>'Moving Avg'!H932</f>
        <v>21.205961500000008</v>
      </c>
      <c r="J932" s="17" t="str">
        <f>OBV!F932</f>
        <v>BULLISH</v>
      </c>
      <c r="K932" s="17" t="str">
        <f>OBV!G932</f>
        <v>STRONG</v>
      </c>
      <c r="L932" s="17" t="str">
        <f>OBV!H932</f>
        <v>NEUTRAL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66</v>
      </c>
      <c r="Q932" s="20">
        <f t="shared" si="144"/>
        <v>26.15</v>
      </c>
      <c r="R932" s="20">
        <f t="shared" si="145"/>
        <v>39</v>
      </c>
      <c r="S932" s="20">
        <f t="shared" si="146"/>
        <v>45.95</v>
      </c>
      <c r="T932" s="20">
        <f t="shared" si="147"/>
        <v>35.25</v>
      </c>
      <c r="U932" s="19">
        <f t="shared" si="148"/>
        <v>37.033333333333339</v>
      </c>
      <c r="V932" s="19">
        <f t="shared" si="149"/>
        <v>36.587500000000006</v>
      </c>
    </row>
    <row r="933" spans="1:22" ht="13.5" x14ac:dyDescent="0.25">
      <c r="A933" s="3">
        <f>RSI!A933</f>
        <v>43364</v>
      </c>
      <c r="B933" s="2">
        <f>RSI!B933</f>
        <v>23.715299999999999</v>
      </c>
      <c r="C933" s="2">
        <f>RSI!I933</f>
        <v>33.422089433203681</v>
      </c>
      <c r="D933" s="2">
        <f>MACD!E933</f>
        <v>1.5568675374634395</v>
      </c>
      <c r="E933" s="2">
        <f>MACD!F933</f>
        <v>1.3888758450095413</v>
      </c>
      <c r="F933" s="2">
        <f>'Moving Avg'!D933</f>
        <v>23.94604</v>
      </c>
      <c r="G933" s="2">
        <f>'Moving Avg'!F933</f>
        <v>25.765859999999993</v>
      </c>
      <c r="H933" s="2">
        <f>'Moving Avg'!G933</f>
        <v>25.781062000000009</v>
      </c>
      <c r="I933" s="2">
        <f>'Moving Avg'!H933</f>
        <v>21.239479500000005</v>
      </c>
      <c r="J933" s="17" t="str">
        <f>OBV!F933</f>
        <v>BULLISH</v>
      </c>
      <c r="K933" s="17" t="str">
        <f>OBV!G933</f>
        <v>NEUTRAL</v>
      </c>
      <c r="L933" s="17" t="str">
        <f>OBV!H933</f>
        <v>BULLISH DIVERGENCE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>
        <f t="shared" si="143"/>
        <v>66.5</v>
      </c>
      <c r="Q933" s="20">
        <f t="shared" si="144"/>
        <v>26.225000000000001</v>
      </c>
      <c r="R933" s="20">
        <f t="shared" si="145"/>
        <v>39.125</v>
      </c>
      <c r="S933" s="20">
        <f t="shared" si="146"/>
        <v>46.174999999999997</v>
      </c>
      <c r="T933" s="20">
        <f t="shared" si="147"/>
        <v>35.375</v>
      </c>
      <c r="U933" s="19">
        <f t="shared" si="148"/>
        <v>37.174999999999997</v>
      </c>
      <c r="V933" s="19">
        <f t="shared" si="149"/>
        <v>36.724999999999994</v>
      </c>
    </row>
    <row r="934" spans="1:22" ht="13.5" x14ac:dyDescent="0.25">
      <c r="A934" s="3">
        <f>RSI!A934</f>
        <v>43367</v>
      </c>
      <c r="B934" s="2">
        <f>RSI!B934</f>
        <v>23.866499999999998</v>
      </c>
      <c r="C934" s="2">
        <f>RSI!I934</f>
        <v>35.356187140388116</v>
      </c>
      <c r="D934" s="2">
        <f>MACD!E934</f>
        <v>1.4420457721633042</v>
      </c>
      <c r="E934" s="2">
        <f>MACD!F934</f>
        <v>1.399509830440294</v>
      </c>
      <c r="F934" s="2">
        <f>'Moving Avg'!D934</f>
        <v>23.94604</v>
      </c>
      <c r="G934" s="2">
        <f>'Moving Avg'!F934</f>
        <v>25.598794999999992</v>
      </c>
      <c r="H934" s="2">
        <f>'Moving Avg'!G934</f>
        <v>25.780426000000016</v>
      </c>
      <c r="I934" s="2">
        <f>'Moving Avg'!H934</f>
        <v>21.273449500000005</v>
      </c>
      <c r="J934" s="17" t="str">
        <f>OBV!F934</f>
        <v>BULLISH</v>
      </c>
      <c r="K934" s="17" t="str">
        <f>OBV!G934</f>
        <v>NEUTRAL</v>
      </c>
      <c r="L934" s="17" t="str">
        <f>OBV!H934</f>
        <v>NEUTRAL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>
        <f t="shared" si="143"/>
        <v>49.5</v>
      </c>
      <c r="Q934" s="20">
        <f t="shared" si="144"/>
        <v>23.675000000000001</v>
      </c>
      <c r="R934" s="20">
        <f t="shared" si="145"/>
        <v>34.875</v>
      </c>
      <c r="S934" s="20">
        <f t="shared" si="146"/>
        <v>38.525000000000006</v>
      </c>
      <c r="T934" s="20">
        <f t="shared" si="147"/>
        <v>31.125</v>
      </c>
      <c r="U934" s="19">
        <f t="shared" si="148"/>
        <v>32.358333333333334</v>
      </c>
      <c r="V934" s="19">
        <f t="shared" si="149"/>
        <v>32.049999999999997</v>
      </c>
    </row>
    <row r="935" spans="1:22" ht="13.5" x14ac:dyDescent="0.25">
      <c r="A935" s="3">
        <f>RSI!A935</f>
        <v>43368</v>
      </c>
      <c r="B935" s="2">
        <f>RSI!B935</f>
        <v>23.866499999999998</v>
      </c>
      <c r="C935" s="2">
        <f>RSI!I935</f>
        <v>35.356187140388116</v>
      </c>
      <c r="D935" s="2">
        <f>MACD!E935</f>
        <v>1.3293074002368392</v>
      </c>
      <c r="E935" s="2">
        <f>MACD!F935</f>
        <v>1.3854693443996031</v>
      </c>
      <c r="F935" s="2">
        <f>'Moving Avg'!D935</f>
        <v>23.836259999999999</v>
      </c>
      <c r="G935" s="2">
        <f>'Moving Avg'!F935</f>
        <v>25.419794999999993</v>
      </c>
      <c r="H935" s="2">
        <f>'Moving Avg'!G935</f>
        <v>25.778836000000016</v>
      </c>
      <c r="I935" s="2">
        <f>'Moving Avg'!H935</f>
        <v>21.307343500000005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  <c r="M935" s="19">
        <f t="shared" si="140"/>
        <v>25</v>
      </c>
      <c r="N935" s="19">
        <f t="shared" si="141"/>
        <v>100</v>
      </c>
      <c r="O935" s="19">
        <f t="shared" si="142"/>
        <v>50</v>
      </c>
      <c r="P935" s="19">
        <f t="shared" si="143"/>
        <v>16.5</v>
      </c>
      <c r="Q935" s="20">
        <f t="shared" si="144"/>
        <v>53.725000000000001</v>
      </c>
      <c r="R935" s="20">
        <f t="shared" si="145"/>
        <v>46.625</v>
      </c>
      <c r="S935" s="20">
        <f t="shared" si="146"/>
        <v>38.674999999999997</v>
      </c>
      <c r="T935" s="20">
        <f t="shared" si="147"/>
        <v>47.875</v>
      </c>
      <c r="U935" s="19">
        <f t="shared" si="148"/>
        <v>46.341666666666661</v>
      </c>
      <c r="V935" s="19">
        <f t="shared" si="149"/>
        <v>46.724999999999994</v>
      </c>
    </row>
    <row r="936" spans="1:22" ht="13.5" x14ac:dyDescent="0.25">
      <c r="A936" s="3">
        <f>RSI!A936</f>
        <v>43369</v>
      </c>
      <c r="B936" s="2">
        <f>RSI!B936</f>
        <v>23.7074</v>
      </c>
      <c r="C936" s="2">
        <f>RSI!I936</f>
        <v>34.145668117273345</v>
      </c>
      <c r="D936" s="2">
        <f>MACD!E936</f>
        <v>1.1376581641094106</v>
      </c>
      <c r="E936" s="2">
        <f>MACD!F936</f>
        <v>1.3359071083415648</v>
      </c>
      <c r="F936" s="2">
        <f>'Moving Avg'!D936</f>
        <v>23.80444</v>
      </c>
      <c r="G936" s="2">
        <f>'Moving Avg'!F936</f>
        <v>25.232839999999992</v>
      </c>
      <c r="H936" s="2">
        <f>'Moving Avg'!G936</f>
        <v>25.771676000000017</v>
      </c>
      <c r="I936" s="2">
        <f>'Moving Avg'!H936</f>
        <v>21.339493000000008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  <c r="M936" s="19">
        <f t="shared" si="140"/>
        <v>25</v>
      </c>
      <c r="N936" s="19">
        <f t="shared" si="141"/>
        <v>100</v>
      </c>
      <c r="O936" s="19">
        <f t="shared" si="142"/>
        <v>50</v>
      </c>
      <c r="P936" s="19">
        <f t="shared" si="143"/>
        <v>16.5</v>
      </c>
      <c r="Q936" s="20">
        <f t="shared" si="144"/>
        <v>53.725000000000001</v>
      </c>
      <c r="R936" s="20">
        <f t="shared" si="145"/>
        <v>46.625</v>
      </c>
      <c r="S936" s="20">
        <f t="shared" si="146"/>
        <v>38.674999999999997</v>
      </c>
      <c r="T936" s="20">
        <f t="shared" si="147"/>
        <v>47.875</v>
      </c>
      <c r="U936" s="19">
        <f t="shared" si="148"/>
        <v>46.341666666666661</v>
      </c>
      <c r="V936" s="19">
        <f t="shared" si="149"/>
        <v>46.724999999999994</v>
      </c>
    </row>
    <row r="937" spans="1:22" ht="13.5" x14ac:dyDescent="0.25">
      <c r="A937" s="3">
        <f>RSI!A937</f>
        <v>43370</v>
      </c>
      <c r="B937" s="2">
        <f>RSI!B937</f>
        <v>23.540299999999998</v>
      </c>
      <c r="C937" s="2">
        <f>RSI!I937</f>
        <v>32.872657676642348</v>
      </c>
      <c r="D937" s="2">
        <f>MACD!E937</f>
        <v>0.89240696014508103</v>
      </c>
      <c r="E937" s="2">
        <f>MACD!F937</f>
        <v>1.2472070787022682</v>
      </c>
      <c r="F937" s="2">
        <f>'Moving Avg'!D937</f>
        <v>23.7392</v>
      </c>
      <c r="G937" s="2">
        <f>'Moving Avg'!F937</f>
        <v>25.021619999999992</v>
      </c>
      <c r="H937" s="2">
        <f>'Moving Avg'!G937</f>
        <v>25.761174000000015</v>
      </c>
      <c r="I937" s="2">
        <f>'Moving Avg'!H937</f>
        <v>21.371034500000004</v>
      </c>
      <c r="J937" s="17" t="str">
        <f>OBV!F937</f>
        <v>BEARISH</v>
      </c>
      <c r="K937" s="17" t="str">
        <f>OBV!G937</f>
        <v>NEUTRAL</v>
      </c>
      <c r="L937" s="17" t="str">
        <f>OBV!H937</f>
        <v>CONFIRMED BEARISH</v>
      </c>
      <c r="M937" s="19">
        <f t="shared" si="140"/>
        <v>25</v>
      </c>
      <c r="N937" s="19">
        <f t="shared" si="141"/>
        <v>100</v>
      </c>
      <c r="O937" s="19">
        <f t="shared" si="142"/>
        <v>50</v>
      </c>
      <c r="P937" s="19">
        <f t="shared" si="143"/>
        <v>16.5</v>
      </c>
      <c r="Q937" s="20">
        <f t="shared" si="144"/>
        <v>53.725000000000001</v>
      </c>
      <c r="R937" s="20">
        <f t="shared" si="145"/>
        <v>46.625</v>
      </c>
      <c r="S937" s="20">
        <f t="shared" si="146"/>
        <v>38.674999999999997</v>
      </c>
      <c r="T937" s="20">
        <f t="shared" si="147"/>
        <v>47.875</v>
      </c>
      <c r="U937" s="19">
        <f t="shared" si="148"/>
        <v>46.341666666666661</v>
      </c>
      <c r="V937" s="19">
        <f t="shared" si="149"/>
        <v>46.724999999999994</v>
      </c>
    </row>
    <row r="938" spans="1:22" ht="13.5" x14ac:dyDescent="0.25">
      <c r="A938" s="3">
        <f>RSI!A938</f>
        <v>43371</v>
      </c>
      <c r="B938" s="2">
        <f>RSI!B938</f>
        <v>23.858499999999999</v>
      </c>
      <c r="C938" s="2">
        <f>RSI!I938</f>
        <v>37.640352115895553</v>
      </c>
      <c r="D938" s="2">
        <f>MACD!E938</f>
        <v>0.73143570963006255</v>
      </c>
      <c r="E938" s="2">
        <f>MACD!F938</f>
        <v>1.1440528048878271</v>
      </c>
      <c r="F938" s="2">
        <f>'Moving Avg'!D938</f>
        <v>23.76784</v>
      </c>
      <c r="G938" s="2">
        <f>'Moving Avg'!F938</f>
        <v>24.814379999999993</v>
      </c>
      <c r="H938" s="2">
        <f>'Moving Avg'!G938</f>
        <v>25.757832000000011</v>
      </c>
      <c r="I938" s="2">
        <f>'Moving Avg'!H938</f>
        <v>21.404509000000008</v>
      </c>
      <c r="J938" s="17" t="str">
        <f>OBV!F938</f>
        <v>BULLISH</v>
      </c>
      <c r="K938" s="17" t="str">
        <f>OBV!G938</f>
        <v>NEUTRAL</v>
      </c>
      <c r="L938" s="17" t="str">
        <f>OBV!H938</f>
        <v>CONFIRMED BULLISH</v>
      </c>
      <c r="M938" s="19">
        <f t="shared" si="140"/>
        <v>25</v>
      </c>
      <c r="N938" s="19">
        <f t="shared" si="141"/>
        <v>100</v>
      </c>
      <c r="O938" s="19">
        <f t="shared" si="142"/>
        <v>50</v>
      </c>
      <c r="P938" s="19">
        <f t="shared" si="143"/>
        <v>83.5</v>
      </c>
      <c r="Q938" s="20">
        <f t="shared" si="144"/>
        <v>63.774999999999999</v>
      </c>
      <c r="R938" s="20">
        <f t="shared" si="145"/>
        <v>63.375</v>
      </c>
      <c r="S938" s="20">
        <f t="shared" si="146"/>
        <v>68.825000000000003</v>
      </c>
      <c r="T938" s="20">
        <f t="shared" si="147"/>
        <v>64.625</v>
      </c>
      <c r="U938" s="19">
        <f t="shared" si="148"/>
        <v>65.325000000000003</v>
      </c>
      <c r="V938" s="19">
        <f t="shared" si="149"/>
        <v>65.150000000000006</v>
      </c>
    </row>
    <row r="939" spans="1:22" ht="13.5" x14ac:dyDescent="0.25">
      <c r="A939" s="3">
        <f>RSI!A939</f>
        <v>43374</v>
      </c>
      <c r="B939" s="2">
        <f>RSI!B939</f>
        <v>23.858499999999999</v>
      </c>
      <c r="C939" s="2">
        <f>RSI!I939</f>
        <v>37.640352115895553</v>
      </c>
      <c r="D939" s="2">
        <f>MACD!E939</f>
        <v>0.54040768475784162</v>
      </c>
      <c r="E939" s="2">
        <f>MACD!F939</f>
        <v>1.0233237808618301</v>
      </c>
      <c r="F939" s="2">
        <f>'Moving Avg'!D939</f>
        <v>23.76624</v>
      </c>
      <c r="G939" s="2">
        <f>'Moving Avg'!F939</f>
        <v>24.599184999999995</v>
      </c>
      <c r="H939" s="2">
        <f>'Moving Avg'!G939</f>
        <v>25.754490000000011</v>
      </c>
      <c r="I939" s="2">
        <f>'Moving Avg'!H939</f>
        <v>21.438743000000009</v>
      </c>
      <c r="J939" s="17" t="str">
        <f>OBV!F939</f>
        <v>BULLISH</v>
      </c>
      <c r="K939" s="17" t="str">
        <f>OBV!G939</f>
        <v>NEUTRAL</v>
      </c>
      <c r="L939" s="17" t="str">
        <f>OBV!H939</f>
        <v>BULLISH DIVERGENCE</v>
      </c>
      <c r="M939" s="19">
        <f t="shared" si="140"/>
        <v>25</v>
      </c>
      <c r="N939" s="19">
        <f t="shared" si="141"/>
        <v>100</v>
      </c>
      <c r="O939" s="19">
        <f t="shared" si="142"/>
        <v>50</v>
      </c>
      <c r="P939" s="19">
        <f t="shared" si="143"/>
        <v>66.5</v>
      </c>
      <c r="Q939" s="20">
        <f t="shared" si="144"/>
        <v>61.225000000000001</v>
      </c>
      <c r="R939" s="20">
        <f t="shared" si="145"/>
        <v>59.125</v>
      </c>
      <c r="S939" s="20">
        <f t="shared" si="146"/>
        <v>61.174999999999997</v>
      </c>
      <c r="T939" s="20">
        <f t="shared" si="147"/>
        <v>60.375</v>
      </c>
      <c r="U939" s="19">
        <f t="shared" si="148"/>
        <v>60.508333333333326</v>
      </c>
      <c r="V939" s="19">
        <f t="shared" si="149"/>
        <v>60.474999999999994</v>
      </c>
    </row>
    <row r="940" spans="1:22" ht="13.5" x14ac:dyDescent="0.25">
      <c r="A940" s="3">
        <f>RSI!A940</f>
        <v>43375</v>
      </c>
      <c r="B940" s="2">
        <f>RSI!B940</f>
        <v>23.062999999999999</v>
      </c>
      <c r="C940" s="2">
        <f>RSI!I940</f>
        <v>31.212733003635421</v>
      </c>
      <c r="D940" s="2">
        <f>MACD!E940</f>
        <v>0.52804660903450085</v>
      </c>
      <c r="E940" s="2">
        <f>MACD!F940</f>
        <v>0.92426834649636425</v>
      </c>
      <c r="F940" s="2">
        <f>'Moving Avg'!D940</f>
        <v>23.605539999999998</v>
      </c>
      <c r="G940" s="2">
        <f>'Moving Avg'!F940</f>
        <v>24.360124999999996</v>
      </c>
      <c r="H940" s="2">
        <f>'Moving Avg'!G940</f>
        <v>25.733806000000012</v>
      </c>
      <c r="I940" s="2">
        <f>'Moving Avg'!H940</f>
        <v>21.46899950000001</v>
      </c>
      <c r="J940" s="17" t="str">
        <f>OBV!F940</f>
        <v>BEARISH</v>
      </c>
      <c r="K940" s="17" t="str">
        <f>OBV!G940</f>
        <v>NEUTRAL</v>
      </c>
      <c r="L940" s="17" t="str">
        <f>OBV!H940</f>
        <v>CONFIRMED BEARISH</v>
      </c>
      <c r="M940" s="19">
        <f t="shared" si="140"/>
        <v>25</v>
      </c>
      <c r="N940" s="19">
        <f t="shared" si="141"/>
        <v>100</v>
      </c>
      <c r="O940" s="19">
        <f t="shared" si="142"/>
        <v>50</v>
      </c>
      <c r="P940" s="19">
        <f t="shared" si="143"/>
        <v>16.5</v>
      </c>
      <c r="Q940" s="20">
        <f t="shared" si="144"/>
        <v>53.725000000000001</v>
      </c>
      <c r="R940" s="20">
        <f t="shared" si="145"/>
        <v>46.625</v>
      </c>
      <c r="S940" s="20">
        <f t="shared" si="146"/>
        <v>38.674999999999997</v>
      </c>
      <c r="T940" s="20">
        <f t="shared" si="147"/>
        <v>47.875</v>
      </c>
      <c r="U940" s="19">
        <f t="shared" si="148"/>
        <v>46.341666666666661</v>
      </c>
      <c r="V940" s="19">
        <f t="shared" si="149"/>
        <v>46.724999999999994</v>
      </c>
    </row>
    <row r="941" spans="1:22" ht="13.5" x14ac:dyDescent="0.25">
      <c r="A941" s="3">
        <f>RSI!A941</f>
        <v>43376</v>
      </c>
      <c r="B941" s="2">
        <f>RSI!B941</f>
        <v>22.4345</v>
      </c>
      <c r="C941" s="2">
        <f>RSI!I941</f>
        <v>27.253042589071072</v>
      </c>
      <c r="D941" s="2">
        <f>MACD!E941</f>
        <v>0.48986574789473636</v>
      </c>
      <c r="E941" s="2">
        <f>MACD!F941</f>
        <v>0.83738782677603874</v>
      </c>
      <c r="F941" s="2">
        <f>'Moving Avg'!D941</f>
        <v>23.350959999999997</v>
      </c>
      <c r="G941" s="2">
        <f>'Moving Avg'!F941</f>
        <v>24.113504999999996</v>
      </c>
      <c r="H941" s="2">
        <f>'Moving Avg'!G941</f>
        <v>25.698642000000014</v>
      </c>
      <c r="I941" s="2">
        <f>'Moving Avg'!H941</f>
        <v>21.496683000000015</v>
      </c>
      <c r="J941" s="17" t="str">
        <f>OBV!F941</f>
        <v>BEARISH</v>
      </c>
      <c r="K941" s="17" t="str">
        <f>OBV!G941</f>
        <v>NEUTRAL</v>
      </c>
      <c r="L941" s="17" t="str">
        <f>OBV!H941</f>
        <v>CONFIRMED BEARISH</v>
      </c>
      <c r="M941" s="19">
        <f t="shared" si="140"/>
        <v>50</v>
      </c>
      <c r="N941" s="19">
        <f t="shared" si="141"/>
        <v>100</v>
      </c>
      <c r="O941" s="19">
        <f t="shared" si="142"/>
        <v>50</v>
      </c>
      <c r="P941" s="19">
        <f t="shared" si="143"/>
        <v>16.5</v>
      </c>
      <c r="Q941" s="20">
        <f t="shared" si="144"/>
        <v>62.475000000000001</v>
      </c>
      <c r="R941" s="20">
        <f t="shared" si="145"/>
        <v>51.625</v>
      </c>
      <c r="S941" s="20">
        <f t="shared" si="146"/>
        <v>42.424999999999997</v>
      </c>
      <c r="T941" s="20">
        <f t="shared" si="147"/>
        <v>54.125</v>
      </c>
      <c r="U941" s="19">
        <f t="shared" si="148"/>
        <v>52.17499999999999</v>
      </c>
      <c r="V941" s="19">
        <f t="shared" si="149"/>
        <v>52.662499999999994</v>
      </c>
    </row>
    <row r="942" spans="1:22" ht="13.5" x14ac:dyDescent="0.25">
      <c r="A942" s="3">
        <f>RSI!A942</f>
        <v>43377</v>
      </c>
      <c r="B942" s="2">
        <f>RSI!B942</f>
        <v>21.766200000000001</v>
      </c>
      <c r="C942" s="2">
        <f>RSI!I942</f>
        <v>23.7961422878207</v>
      </c>
      <c r="D942" s="2">
        <f>MACD!E942</f>
        <v>0.52019224417675147</v>
      </c>
      <c r="E942" s="2">
        <f>MACD!F942</f>
        <v>0.77394871025618128</v>
      </c>
      <c r="F942" s="2">
        <f>'Moving Avg'!D942</f>
        <v>22.99614</v>
      </c>
      <c r="G942" s="2">
        <f>'Moving Avg'!F942</f>
        <v>23.889159999999997</v>
      </c>
      <c r="H942" s="2">
        <f>'Moving Avg'!G942</f>
        <v>25.648680000000013</v>
      </c>
      <c r="I942" s="2">
        <f>'Moving Avg'!H942</f>
        <v>21.520835000000012</v>
      </c>
      <c r="J942" s="17" t="str">
        <f>OBV!F942</f>
        <v>BEARISH</v>
      </c>
      <c r="K942" s="17" t="str">
        <f>OBV!G942</f>
        <v>NEUTRAL</v>
      </c>
      <c r="L942" s="17" t="str">
        <f>OBV!H942</f>
        <v>CONFIRMED BEARISH</v>
      </c>
      <c r="M942" s="19">
        <f t="shared" si="140"/>
        <v>50</v>
      </c>
      <c r="N942" s="19">
        <f t="shared" si="141"/>
        <v>100</v>
      </c>
      <c r="O942" s="19">
        <f t="shared" si="142"/>
        <v>50</v>
      </c>
      <c r="P942" s="19">
        <f t="shared" si="143"/>
        <v>16.5</v>
      </c>
      <c r="Q942" s="20">
        <f t="shared" si="144"/>
        <v>62.475000000000001</v>
      </c>
      <c r="R942" s="20">
        <f t="shared" si="145"/>
        <v>51.625</v>
      </c>
      <c r="S942" s="20">
        <f t="shared" si="146"/>
        <v>42.424999999999997</v>
      </c>
      <c r="T942" s="20">
        <f t="shared" si="147"/>
        <v>54.125</v>
      </c>
      <c r="U942" s="19">
        <f t="shared" si="148"/>
        <v>52.17499999999999</v>
      </c>
      <c r="V942" s="19">
        <f t="shared" si="149"/>
        <v>52.662499999999994</v>
      </c>
    </row>
    <row r="943" spans="1:22" ht="13.5" x14ac:dyDescent="0.25">
      <c r="A943" s="3">
        <f>RSI!A943</f>
        <v>43378</v>
      </c>
      <c r="B943" s="2">
        <f>RSI!B943</f>
        <v>22.0367</v>
      </c>
      <c r="C943" s="2">
        <f>RSI!I943</f>
        <v>27.788754989633404</v>
      </c>
      <c r="D943" s="2">
        <f>MACD!E943</f>
        <v>0.51866067010508843</v>
      </c>
      <c r="E943" s="2">
        <f>MACD!F943</f>
        <v>0.72289110222596276</v>
      </c>
      <c r="F943" s="2">
        <f>'Moving Avg'!D943</f>
        <v>22.631779999999999</v>
      </c>
      <c r="G943" s="2">
        <f>'Moving Avg'!F943</f>
        <v>23.757894999999998</v>
      </c>
      <c r="H943" s="2">
        <f>'Moving Avg'!G943</f>
        <v>25.597764000000012</v>
      </c>
      <c r="I943" s="2">
        <f>'Moving Avg'!H943</f>
        <v>21.547099000000014</v>
      </c>
      <c r="J943" s="17" t="str">
        <f>OBV!F943</f>
        <v>BEARISH</v>
      </c>
      <c r="K943" s="17" t="str">
        <f>OBV!G943</f>
        <v>NEUTRAL</v>
      </c>
      <c r="L943" s="17" t="str">
        <f>OBV!H943</f>
        <v>CONFIRMED BEARISH</v>
      </c>
      <c r="M943" s="19">
        <f t="shared" si="140"/>
        <v>50</v>
      </c>
      <c r="N943" s="19">
        <f t="shared" si="141"/>
        <v>100</v>
      </c>
      <c r="O943" s="19">
        <f t="shared" si="142"/>
        <v>50</v>
      </c>
      <c r="P943" s="19">
        <f t="shared" si="143"/>
        <v>16.5</v>
      </c>
      <c r="Q943" s="20">
        <f t="shared" si="144"/>
        <v>62.475000000000001</v>
      </c>
      <c r="R943" s="20">
        <f t="shared" si="145"/>
        <v>51.625</v>
      </c>
      <c r="S943" s="20">
        <f t="shared" si="146"/>
        <v>42.424999999999997</v>
      </c>
      <c r="T943" s="20">
        <f t="shared" si="147"/>
        <v>54.125</v>
      </c>
      <c r="U943" s="19">
        <f t="shared" si="148"/>
        <v>52.17499999999999</v>
      </c>
      <c r="V943" s="19">
        <f t="shared" si="149"/>
        <v>52.662499999999994</v>
      </c>
    </row>
    <row r="944" spans="1:22" ht="13.5" x14ac:dyDescent="0.25">
      <c r="A944" s="3">
        <f>RSI!A944</f>
        <v>43381</v>
      </c>
      <c r="B944" s="2">
        <f>RSI!B944</f>
        <v>21.9572</v>
      </c>
      <c r="C944" s="2">
        <f>RSI!I944</f>
        <v>27.335449489241952</v>
      </c>
      <c r="D944" s="2">
        <f>MACD!E944</f>
        <v>0.55982982808192716</v>
      </c>
      <c r="E944" s="2">
        <f>MACD!F944</f>
        <v>0.69027884739715573</v>
      </c>
      <c r="F944" s="2">
        <f>'Moving Avg'!D944</f>
        <v>22.251519999999999</v>
      </c>
      <c r="G944" s="2">
        <f>'Moving Avg'!F944</f>
        <v>23.582875000000001</v>
      </c>
      <c r="H944" s="2">
        <f>'Moving Avg'!G944</f>
        <v>25.545258000000008</v>
      </c>
      <c r="I944" s="2">
        <f>'Moving Avg'!H944</f>
        <v>21.573383000000014</v>
      </c>
      <c r="J944" s="17" t="str">
        <f>OBV!F944</f>
        <v>BEARISH</v>
      </c>
      <c r="K944" s="17" t="str">
        <f>OBV!G944</f>
        <v>NEUTRAL</v>
      </c>
      <c r="L944" s="17" t="str">
        <f>OBV!H944</f>
        <v>CONFIRMED BEARISH</v>
      </c>
      <c r="M944" s="19">
        <f t="shared" si="140"/>
        <v>50</v>
      </c>
      <c r="N944" s="19">
        <f t="shared" si="141"/>
        <v>100</v>
      </c>
      <c r="O944" s="19">
        <f t="shared" si="142"/>
        <v>50</v>
      </c>
      <c r="P944" s="19">
        <f t="shared" si="143"/>
        <v>16.5</v>
      </c>
      <c r="Q944" s="20">
        <f t="shared" si="144"/>
        <v>62.475000000000001</v>
      </c>
      <c r="R944" s="20">
        <f t="shared" si="145"/>
        <v>51.625</v>
      </c>
      <c r="S944" s="20">
        <f t="shared" si="146"/>
        <v>42.424999999999997</v>
      </c>
      <c r="T944" s="20">
        <f t="shared" si="147"/>
        <v>54.125</v>
      </c>
      <c r="U944" s="19">
        <f t="shared" si="148"/>
        <v>52.17499999999999</v>
      </c>
      <c r="V944" s="19">
        <f t="shared" si="149"/>
        <v>52.662499999999994</v>
      </c>
    </row>
    <row r="945" spans="1:22" ht="13.5" x14ac:dyDescent="0.25">
      <c r="A945" s="3">
        <f>RSI!A945</f>
        <v>43382</v>
      </c>
      <c r="B945" s="2">
        <f>RSI!B945</f>
        <v>21.718499999999999</v>
      </c>
      <c r="C945" s="2">
        <f>RSI!I945</f>
        <v>25.965847509400504</v>
      </c>
      <c r="D945" s="2">
        <f>MACD!E945</f>
        <v>0.62514492532211108</v>
      </c>
      <c r="E945" s="2">
        <f>MACD!F945</f>
        <v>0.6772520629821468</v>
      </c>
      <c r="F945" s="2">
        <f>'Moving Avg'!D945</f>
        <v>21.982619999999997</v>
      </c>
      <c r="G945" s="2">
        <f>'Moving Avg'!F945</f>
        <v>23.403875000000003</v>
      </c>
      <c r="H945" s="2">
        <f>'Moving Avg'!G945</f>
        <v>25.487978000000002</v>
      </c>
      <c r="I945" s="2">
        <f>'Moving Avg'!H945</f>
        <v>21.598625500000011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  <c r="M945" s="19">
        <f t="shared" si="140"/>
        <v>50</v>
      </c>
      <c r="N945" s="19">
        <f t="shared" si="141"/>
        <v>100</v>
      </c>
      <c r="O945" s="19">
        <f t="shared" si="142"/>
        <v>50</v>
      </c>
      <c r="P945" s="19">
        <f t="shared" si="143"/>
        <v>16.5</v>
      </c>
      <c r="Q945" s="20">
        <f t="shared" si="144"/>
        <v>62.475000000000001</v>
      </c>
      <c r="R945" s="20">
        <f t="shared" si="145"/>
        <v>51.625</v>
      </c>
      <c r="S945" s="20">
        <f t="shared" si="146"/>
        <v>42.424999999999997</v>
      </c>
      <c r="T945" s="20">
        <f t="shared" si="147"/>
        <v>54.125</v>
      </c>
      <c r="U945" s="19">
        <f t="shared" si="148"/>
        <v>52.17499999999999</v>
      </c>
      <c r="V945" s="19">
        <f t="shared" si="149"/>
        <v>52.662499999999994</v>
      </c>
    </row>
    <row r="946" spans="1:22" ht="13.5" x14ac:dyDescent="0.25">
      <c r="A946" s="3">
        <f>RSI!A946</f>
        <v>43383</v>
      </c>
      <c r="B946" s="2">
        <f>RSI!B946</f>
        <v>21.798100000000002</v>
      </c>
      <c r="C946" s="2">
        <f>RSI!I946</f>
        <v>27.274428568872153</v>
      </c>
      <c r="D946" s="2">
        <f>MACD!E946</f>
        <v>0.66329897671744575</v>
      </c>
      <c r="E946" s="2">
        <f>MACD!F946</f>
        <v>0.67446144572920663</v>
      </c>
      <c r="F946" s="2">
        <f>'Moving Avg'!D946</f>
        <v>21.855340000000002</v>
      </c>
      <c r="G946" s="2">
        <f>'Moving Avg'!F946</f>
        <v>23.266645</v>
      </c>
      <c r="H946" s="2">
        <f>'Moving Avg'!G946</f>
        <v>25.427676000000002</v>
      </c>
      <c r="I946" s="2">
        <f>'Moving Avg'!H946</f>
        <v>21.624304000000009</v>
      </c>
      <c r="J946" s="17" t="str">
        <f>OBV!F946</f>
        <v>BEARISH</v>
      </c>
      <c r="K946" s="17" t="str">
        <f>OBV!G946</f>
        <v>NEUTRAL</v>
      </c>
      <c r="L946" s="17" t="str">
        <f>OBV!H946</f>
        <v>CONFIRMED BEARISH</v>
      </c>
      <c r="M946" s="19">
        <f t="shared" si="140"/>
        <v>50</v>
      </c>
      <c r="N946" s="19">
        <f t="shared" si="141"/>
        <v>45</v>
      </c>
      <c r="O946" s="19">
        <f t="shared" si="142"/>
        <v>50</v>
      </c>
      <c r="P946" s="19">
        <f t="shared" si="143"/>
        <v>16.5</v>
      </c>
      <c r="Q946" s="20">
        <f t="shared" si="144"/>
        <v>43.225000000000001</v>
      </c>
      <c r="R946" s="20">
        <f t="shared" si="145"/>
        <v>40.625</v>
      </c>
      <c r="S946" s="20">
        <f t="shared" si="146"/>
        <v>34.174999999999997</v>
      </c>
      <c r="T946" s="20">
        <f t="shared" si="147"/>
        <v>40.375</v>
      </c>
      <c r="U946" s="19">
        <f t="shared" si="148"/>
        <v>39.341666666666661</v>
      </c>
      <c r="V946" s="19">
        <f t="shared" si="149"/>
        <v>39.599999999999994</v>
      </c>
    </row>
    <row r="947" spans="1:22" ht="13.5" x14ac:dyDescent="0.25">
      <c r="A947" s="3">
        <f>RSI!A947</f>
        <v>43384</v>
      </c>
      <c r="B947" s="2">
        <f>RSI!B947</f>
        <v>21.479800000000001</v>
      </c>
      <c r="C947" s="2">
        <f>RSI!I947</f>
        <v>25.34524617863984</v>
      </c>
      <c r="D947" s="2">
        <f>MACD!E947</f>
        <v>0.70526127935803729</v>
      </c>
      <c r="E947" s="2">
        <f>MACD!F947</f>
        <v>0.68062141245497276</v>
      </c>
      <c r="F947" s="2">
        <f>'Moving Avg'!D947</f>
        <v>21.79806</v>
      </c>
      <c r="G947" s="2">
        <f>'Moving Avg'!F947</f>
        <v>23.147310000000001</v>
      </c>
      <c r="H947" s="2">
        <f>'Moving Avg'!G947</f>
        <v>25.361008000000005</v>
      </c>
      <c r="I947" s="2">
        <f>'Moving Avg'!H947</f>
        <v>21.648391000000011</v>
      </c>
      <c r="J947" s="17" t="str">
        <f>OBV!F947</f>
        <v>BULLISH</v>
      </c>
      <c r="K947" s="17" t="str">
        <f>OBV!G947</f>
        <v>NEUTRAL</v>
      </c>
      <c r="L947" s="17" t="str">
        <f>OBV!H947</f>
        <v>BULLISH DIVERGENCE</v>
      </c>
      <c r="M947" s="19">
        <f t="shared" si="140"/>
        <v>50</v>
      </c>
      <c r="N947" s="19">
        <f t="shared" si="141"/>
        <v>0</v>
      </c>
      <c r="O947" s="19">
        <f t="shared" si="142"/>
        <v>50</v>
      </c>
      <c r="P947" s="19">
        <f t="shared" si="143"/>
        <v>66.5</v>
      </c>
      <c r="Q947" s="20">
        <f t="shared" si="144"/>
        <v>34.975000000000001</v>
      </c>
      <c r="R947" s="20">
        <f t="shared" si="145"/>
        <v>44.125</v>
      </c>
      <c r="S947" s="20">
        <f t="shared" si="146"/>
        <v>49.924999999999997</v>
      </c>
      <c r="T947" s="20">
        <f t="shared" si="147"/>
        <v>41.625</v>
      </c>
      <c r="U947" s="19">
        <f t="shared" si="148"/>
        <v>43.008333333333326</v>
      </c>
      <c r="V947" s="19">
        <f t="shared" si="149"/>
        <v>42.662499999999994</v>
      </c>
    </row>
    <row r="948" spans="1:22" ht="13.5" x14ac:dyDescent="0.25">
      <c r="A948" s="3">
        <f>RSI!A948</f>
        <v>43385</v>
      </c>
      <c r="B948" s="2">
        <f>RSI!B948</f>
        <v>21.869700000000002</v>
      </c>
      <c r="C948" s="2">
        <f>RSI!I948</f>
        <v>31.716631166392375</v>
      </c>
      <c r="D948" s="2">
        <f>MACD!E948</f>
        <v>0.77365440787293949</v>
      </c>
      <c r="E948" s="2">
        <f>MACD!F948</f>
        <v>0.69922801153856617</v>
      </c>
      <c r="F948" s="2">
        <f>'Moving Avg'!D948</f>
        <v>21.764659999999999</v>
      </c>
      <c r="G948" s="2">
        <f>'Moving Avg'!F948</f>
        <v>23.027580000000004</v>
      </c>
      <c r="H948" s="2">
        <f>'Moving Avg'!G948</f>
        <v>25.288932000000003</v>
      </c>
      <c r="I948" s="2">
        <f>'Moving Avg'!H948</f>
        <v>21.672870500000009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  <c r="M948" s="19">
        <f t="shared" si="140"/>
        <v>25</v>
      </c>
      <c r="N948" s="19">
        <f t="shared" si="141"/>
        <v>0</v>
      </c>
      <c r="O948" s="19">
        <f t="shared" si="142"/>
        <v>50</v>
      </c>
      <c r="P948" s="19">
        <f t="shared" si="143"/>
        <v>16.5</v>
      </c>
      <c r="Q948" s="20">
        <f t="shared" si="144"/>
        <v>18.725000000000001</v>
      </c>
      <c r="R948" s="20">
        <f t="shared" si="145"/>
        <v>26.625</v>
      </c>
      <c r="S948" s="20">
        <f t="shared" si="146"/>
        <v>23.675000000000001</v>
      </c>
      <c r="T948" s="20">
        <f t="shared" si="147"/>
        <v>22.875</v>
      </c>
      <c r="U948" s="19">
        <f t="shared" si="148"/>
        <v>23.008333333333336</v>
      </c>
      <c r="V948" s="19">
        <f t="shared" si="149"/>
        <v>22.975000000000001</v>
      </c>
    </row>
    <row r="949" spans="1:22" ht="13.5" x14ac:dyDescent="0.25">
      <c r="A949" s="3">
        <f>RSI!A949</f>
        <v>43389</v>
      </c>
      <c r="B949" s="2">
        <f>RSI!B949</f>
        <v>21.837800000000001</v>
      </c>
      <c r="C949" s="2">
        <f>RSI!I949</f>
        <v>31.479912758307279</v>
      </c>
      <c r="D949" s="2">
        <f>MACD!E949</f>
        <v>0.84344954379916715</v>
      </c>
      <c r="E949" s="2">
        <f>MACD!F949</f>
        <v>0.72807231799068639</v>
      </c>
      <c r="F949" s="2">
        <f>'Moving Avg'!D949</f>
        <v>21.740779999999997</v>
      </c>
      <c r="G949" s="2">
        <f>'Moving Avg'!F949</f>
        <v>22.926145000000002</v>
      </c>
      <c r="H949" s="2">
        <f>'Moving Avg'!G949</f>
        <v>25.189488000000004</v>
      </c>
      <c r="I949" s="2">
        <f>'Moving Avg'!H949</f>
        <v>21.697190500000012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  <c r="M949" s="19">
        <f t="shared" si="140"/>
        <v>25</v>
      </c>
      <c r="N949" s="19">
        <f t="shared" si="141"/>
        <v>0</v>
      </c>
      <c r="O949" s="19">
        <f t="shared" si="142"/>
        <v>50</v>
      </c>
      <c r="P949" s="19">
        <f t="shared" si="143"/>
        <v>16.5</v>
      </c>
      <c r="Q949" s="20">
        <f t="shared" si="144"/>
        <v>18.725000000000001</v>
      </c>
      <c r="R949" s="20">
        <f t="shared" si="145"/>
        <v>26.625</v>
      </c>
      <c r="S949" s="20">
        <f t="shared" si="146"/>
        <v>23.675000000000001</v>
      </c>
      <c r="T949" s="20">
        <f t="shared" si="147"/>
        <v>22.875</v>
      </c>
      <c r="U949" s="19">
        <f t="shared" si="148"/>
        <v>23.008333333333336</v>
      </c>
      <c r="V949" s="19">
        <f t="shared" si="149"/>
        <v>22.975000000000001</v>
      </c>
    </row>
    <row r="950" spans="1:22" ht="13.5" x14ac:dyDescent="0.25">
      <c r="A950" s="3">
        <f>RSI!A950</f>
        <v>43390</v>
      </c>
      <c r="B950" s="2">
        <f>RSI!B950</f>
        <v>21.718499999999999</v>
      </c>
      <c r="C950" s="2">
        <f>RSI!I950</f>
        <v>30.561261445626357</v>
      </c>
      <c r="D950" s="2">
        <f>MACD!E950</f>
        <v>0.79800072386901277</v>
      </c>
      <c r="E950" s="2">
        <f>MACD!F950</f>
        <v>0.74205799916635173</v>
      </c>
      <c r="F950" s="2">
        <f>'Moving Avg'!D950</f>
        <v>21.740780000000001</v>
      </c>
      <c r="G950" s="2">
        <f>'Moving Avg'!F950</f>
        <v>22.7913</v>
      </c>
      <c r="H950" s="2">
        <f>'Moving Avg'!G950</f>
        <v>25.090840000000007</v>
      </c>
      <c r="I950" s="2">
        <f>'Moving Avg'!H950</f>
        <v>21.720914000000011</v>
      </c>
      <c r="J950" s="17" t="str">
        <f>OBV!F950</f>
        <v>BEARISH</v>
      </c>
      <c r="K950" s="17" t="str">
        <f>OBV!G950</f>
        <v>NEUTRAL</v>
      </c>
      <c r="L950" s="17" t="str">
        <f>OBV!H950</f>
        <v>NEUTRAL</v>
      </c>
      <c r="M950" s="19">
        <f t="shared" si="140"/>
        <v>25</v>
      </c>
      <c r="N950" s="19">
        <f t="shared" si="141"/>
        <v>0</v>
      </c>
      <c r="O950" s="19">
        <f t="shared" si="142"/>
        <v>50</v>
      </c>
      <c r="P950" s="19">
        <f t="shared" si="143"/>
        <v>16.5</v>
      </c>
      <c r="Q950" s="20">
        <f t="shared" si="144"/>
        <v>18.725000000000001</v>
      </c>
      <c r="R950" s="20">
        <f t="shared" si="145"/>
        <v>26.625</v>
      </c>
      <c r="S950" s="20">
        <f t="shared" si="146"/>
        <v>23.675000000000001</v>
      </c>
      <c r="T950" s="20">
        <f t="shared" si="147"/>
        <v>22.875</v>
      </c>
      <c r="U950" s="19">
        <f t="shared" si="148"/>
        <v>23.008333333333336</v>
      </c>
      <c r="V950" s="19">
        <f t="shared" si="149"/>
        <v>22.975000000000001</v>
      </c>
    </row>
    <row r="951" spans="1:22" ht="13.5" x14ac:dyDescent="0.25">
      <c r="A951" s="3">
        <f>RSI!A951</f>
        <v>43391</v>
      </c>
      <c r="B951" s="2">
        <f>RSI!B951</f>
        <v>21.7105</v>
      </c>
      <c r="C951" s="2">
        <f>RSI!I951</f>
        <v>30.496991430186043</v>
      </c>
      <c r="D951" s="2">
        <f>MACD!E951</f>
        <v>0.67252087094517066</v>
      </c>
      <c r="E951" s="2">
        <f>MACD!F951</f>
        <v>0.72815057352211554</v>
      </c>
      <c r="F951" s="2">
        <f>'Moving Avg'!D951</f>
        <v>21.72326</v>
      </c>
      <c r="G951" s="2">
        <f>'Moving Avg'!F951</f>
        <v>22.683500000000002</v>
      </c>
      <c r="H951" s="2">
        <f>'Moving Avg'!G951</f>
        <v>24.990440000000003</v>
      </c>
      <c r="I951" s="2">
        <f>'Moving Avg'!H951</f>
        <v>21.744977500000008</v>
      </c>
      <c r="J951" s="17" t="str">
        <f>OBV!F951</f>
        <v>BEARISH</v>
      </c>
      <c r="K951" s="17" t="str">
        <f>OBV!G951</f>
        <v>NEUTRAL</v>
      </c>
      <c r="L951" s="17" t="str">
        <f>OBV!H951</f>
        <v>CONFIRMED BEARISH</v>
      </c>
      <c r="M951" s="19">
        <f t="shared" si="140"/>
        <v>25</v>
      </c>
      <c r="N951" s="19">
        <f t="shared" si="141"/>
        <v>100</v>
      </c>
      <c r="O951" s="19">
        <f t="shared" si="142"/>
        <v>0</v>
      </c>
      <c r="P951" s="19">
        <f t="shared" si="143"/>
        <v>16.5</v>
      </c>
      <c r="Q951" s="20">
        <f t="shared" si="144"/>
        <v>46.225000000000001</v>
      </c>
      <c r="R951" s="20">
        <f t="shared" si="145"/>
        <v>29.125</v>
      </c>
      <c r="S951" s="20">
        <f t="shared" si="146"/>
        <v>26.175000000000001</v>
      </c>
      <c r="T951" s="20">
        <f t="shared" si="147"/>
        <v>35.375</v>
      </c>
      <c r="U951" s="19">
        <f t="shared" si="148"/>
        <v>33.841666666666661</v>
      </c>
      <c r="V951" s="19">
        <f t="shared" si="149"/>
        <v>34.224999999999994</v>
      </c>
    </row>
    <row r="952" spans="1:22" ht="13.5" x14ac:dyDescent="0.25">
      <c r="A952" s="3">
        <f>RSI!A952</f>
        <v>43392</v>
      </c>
      <c r="B952" s="2">
        <f>RSI!B952</f>
        <v>21.6389</v>
      </c>
      <c r="C952" s="2">
        <f>RSI!I952</f>
        <v>29.891111028802769</v>
      </c>
      <c r="D952" s="2">
        <f>MACD!E952</f>
        <v>0.47728542069492264</v>
      </c>
      <c r="E952" s="2">
        <f>MACD!F952</f>
        <v>0.677977542956677</v>
      </c>
      <c r="F952" s="2">
        <f>'Moving Avg'!D952</f>
        <v>21.75508</v>
      </c>
      <c r="G952" s="2">
        <f>'Moving Avg'!F952</f>
        <v>22.572119999999998</v>
      </c>
      <c r="H952" s="2">
        <f>'Moving Avg'!G952</f>
        <v>24.887813999999999</v>
      </c>
      <c r="I952" s="2">
        <f>'Moving Avg'!H952</f>
        <v>21.768113500000009</v>
      </c>
      <c r="J952" s="17" t="str">
        <f>OBV!F952</f>
        <v>BEARISH</v>
      </c>
      <c r="K952" s="17" t="str">
        <f>OBV!G952</f>
        <v>NEUTRAL</v>
      </c>
      <c r="L952" s="17" t="str">
        <f>OBV!H952</f>
        <v>BEARISH DIVERGENCE</v>
      </c>
      <c r="M952" s="19">
        <f t="shared" si="140"/>
        <v>50</v>
      </c>
      <c r="N952" s="19">
        <f t="shared" si="141"/>
        <v>100</v>
      </c>
      <c r="O952" s="19">
        <f t="shared" si="142"/>
        <v>0</v>
      </c>
      <c r="P952" s="19">
        <f t="shared" si="143"/>
        <v>16.5</v>
      </c>
      <c r="Q952" s="20">
        <f t="shared" si="144"/>
        <v>54.975000000000001</v>
      </c>
      <c r="R952" s="20">
        <f t="shared" si="145"/>
        <v>34.125</v>
      </c>
      <c r="S952" s="20">
        <f t="shared" si="146"/>
        <v>29.925000000000001</v>
      </c>
      <c r="T952" s="20">
        <f t="shared" si="147"/>
        <v>41.625</v>
      </c>
      <c r="U952" s="19">
        <f t="shared" si="148"/>
        <v>39.674999999999997</v>
      </c>
      <c r="V952" s="19">
        <f t="shared" si="149"/>
        <v>40.162499999999994</v>
      </c>
    </row>
    <row r="953" spans="1:22" ht="13.5" x14ac:dyDescent="0.25">
      <c r="A953" s="3">
        <f>RSI!A953</f>
        <v>43395</v>
      </c>
      <c r="B953" s="2">
        <f>RSI!B953</f>
        <v>21.471900000000002</v>
      </c>
      <c r="C953" s="2">
        <f>RSI!I953</f>
        <v>28.470381753657179</v>
      </c>
      <c r="D953" s="2">
        <f>MACD!E953</f>
        <v>0.37432049049093763</v>
      </c>
      <c r="E953" s="2">
        <f>MACD!F953</f>
        <v>0.61724613246352911</v>
      </c>
      <c r="F953" s="2">
        <f>'Moving Avg'!D953</f>
        <v>21.675519999999999</v>
      </c>
      <c r="G953" s="2">
        <f>'Moving Avg'!F953</f>
        <v>22.459949999999999</v>
      </c>
      <c r="H953" s="2">
        <f>'Moving Avg'!G953</f>
        <v>24.776277999999994</v>
      </c>
      <c r="I953" s="2">
        <f>'Moving Avg'!H953</f>
        <v>21.789693000000007</v>
      </c>
      <c r="J953" s="17" t="str">
        <f>OBV!F953</f>
        <v>BEARISH</v>
      </c>
      <c r="K953" s="17" t="str">
        <f>OBV!G953</f>
        <v>NEUTRAL</v>
      </c>
      <c r="L953" s="17" t="str">
        <f>OBV!H953</f>
        <v>CONFIRMED BEARISH</v>
      </c>
      <c r="M953" s="19">
        <f t="shared" si="140"/>
        <v>50</v>
      </c>
      <c r="N953" s="19">
        <f t="shared" si="141"/>
        <v>100</v>
      </c>
      <c r="O953" s="19">
        <f t="shared" si="142"/>
        <v>0</v>
      </c>
      <c r="P953" s="19">
        <f t="shared" si="143"/>
        <v>16.5</v>
      </c>
      <c r="Q953" s="20">
        <f t="shared" si="144"/>
        <v>54.975000000000001</v>
      </c>
      <c r="R953" s="20">
        <f t="shared" si="145"/>
        <v>34.125</v>
      </c>
      <c r="S953" s="20">
        <f t="shared" si="146"/>
        <v>29.925000000000001</v>
      </c>
      <c r="T953" s="20">
        <f t="shared" si="147"/>
        <v>41.625</v>
      </c>
      <c r="U953" s="19">
        <f t="shared" si="148"/>
        <v>39.674999999999997</v>
      </c>
      <c r="V953" s="19">
        <f t="shared" si="149"/>
        <v>40.162499999999994</v>
      </c>
    </row>
    <row r="954" spans="1:22" ht="13.5" x14ac:dyDescent="0.25">
      <c r="A954" s="3">
        <f>RSI!A954</f>
        <v>43396</v>
      </c>
      <c r="B954" s="2">
        <f>RSI!B954</f>
        <v>21.105899999999998</v>
      </c>
      <c r="C954" s="2">
        <f>RSI!I954</f>
        <v>25.598698980922364</v>
      </c>
      <c r="D954" s="2">
        <f>MACD!E954</f>
        <v>0.31070100967025738</v>
      </c>
      <c r="E954" s="2">
        <f>MACD!F954</f>
        <v>0.55593710790487483</v>
      </c>
      <c r="F954" s="2">
        <f>'Moving Avg'!D954</f>
        <v>21.529140000000002</v>
      </c>
      <c r="G954" s="2">
        <f>'Moving Avg'!F954</f>
        <v>22.321920000000002</v>
      </c>
      <c r="H954" s="2">
        <f>'Moving Avg'!G954</f>
        <v>24.649465999999993</v>
      </c>
      <c r="I954" s="2">
        <f>'Moving Avg'!H954</f>
        <v>21.811644999999999</v>
      </c>
      <c r="J954" s="17" t="str">
        <f>OBV!F954</f>
        <v>BEARISH</v>
      </c>
      <c r="K954" s="17" t="str">
        <f>OBV!G954</f>
        <v>WEAK</v>
      </c>
      <c r="L954" s="17" t="str">
        <f>OBV!H954</f>
        <v>CONFIRMED BEARISH</v>
      </c>
      <c r="M954" s="19">
        <f t="shared" si="140"/>
        <v>50</v>
      </c>
      <c r="N954" s="19">
        <f t="shared" si="141"/>
        <v>100</v>
      </c>
      <c r="O954" s="19">
        <f t="shared" si="142"/>
        <v>0</v>
      </c>
      <c r="P954" s="19">
        <f t="shared" si="143"/>
        <v>0</v>
      </c>
      <c r="Q954" s="20">
        <f t="shared" si="144"/>
        <v>52.5</v>
      </c>
      <c r="R954" s="20">
        <f t="shared" si="145"/>
        <v>30</v>
      </c>
      <c r="S954" s="20">
        <f t="shared" si="146"/>
        <v>22.5</v>
      </c>
      <c r="T954" s="20">
        <f t="shared" si="147"/>
        <v>37.5</v>
      </c>
      <c r="U954" s="19">
        <f t="shared" si="148"/>
        <v>35</v>
      </c>
      <c r="V954" s="19">
        <f t="shared" si="149"/>
        <v>35.625</v>
      </c>
    </row>
    <row r="955" spans="1:22" ht="13.5" x14ac:dyDescent="0.25">
      <c r="A955" s="3">
        <f>RSI!A955</f>
        <v>43397</v>
      </c>
      <c r="B955" s="2">
        <f>RSI!B955</f>
        <v>21.066099999999999</v>
      </c>
      <c r="C955" s="2">
        <f>RSI!I955</f>
        <v>25.299852713948681</v>
      </c>
      <c r="D955" s="2">
        <f>MACD!E955</f>
        <v>0.23324243056949001</v>
      </c>
      <c r="E955" s="2">
        <f>MACD!F955</f>
        <v>0.49139817243779788</v>
      </c>
      <c r="F955" s="2">
        <f>'Moving Avg'!D955</f>
        <v>21.39866</v>
      </c>
      <c r="G955" s="2">
        <f>'Moving Avg'!F955</f>
        <v>22.181900000000006</v>
      </c>
      <c r="H955" s="2">
        <f>'Moving Avg'!G955</f>
        <v>24.522177999999993</v>
      </c>
      <c r="I955" s="2">
        <f>'Moving Avg'!H955</f>
        <v>21.833056000000003</v>
      </c>
      <c r="J955" s="17" t="str">
        <f>OBV!F955</f>
        <v>BEARISH</v>
      </c>
      <c r="K955" s="17" t="str">
        <f>OBV!G955</f>
        <v>NEUTRAL</v>
      </c>
      <c r="L955" s="17" t="str">
        <f>OBV!H955</f>
        <v>CONFIRMED BEARISH</v>
      </c>
      <c r="M955" s="19">
        <f t="shared" si="140"/>
        <v>50</v>
      </c>
      <c r="N955" s="19">
        <f t="shared" si="141"/>
        <v>100</v>
      </c>
      <c r="O955" s="19">
        <f t="shared" si="142"/>
        <v>0</v>
      </c>
      <c r="P955" s="19">
        <f t="shared" si="143"/>
        <v>16.5</v>
      </c>
      <c r="Q955" s="20">
        <f t="shared" si="144"/>
        <v>54.975000000000001</v>
      </c>
      <c r="R955" s="20">
        <f t="shared" si="145"/>
        <v>34.125</v>
      </c>
      <c r="S955" s="20">
        <f t="shared" si="146"/>
        <v>29.925000000000001</v>
      </c>
      <c r="T955" s="20">
        <f t="shared" si="147"/>
        <v>41.625</v>
      </c>
      <c r="U955" s="19">
        <f t="shared" si="148"/>
        <v>39.674999999999997</v>
      </c>
      <c r="V955" s="19">
        <f t="shared" si="149"/>
        <v>40.162499999999994</v>
      </c>
    </row>
    <row r="956" spans="1:22" ht="13.5" x14ac:dyDescent="0.25">
      <c r="A956" s="3">
        <f>RSI!A956</f>
        <v>43398</v>
      </c>
      <c r="B956" s="2">
        <f>RSI!B956</f>
        <v>20.4297</v>
      </c>
      <c r="C956" s="2">
        <f>RSI!I956</f>
        <v>21.065122779685097</v>
      </c>
      <c r="D956" s="2">
        <f>MACD!E956</f>
        <v>0.23671912864644895</v>
      </c>
      <c r="E956" s="2">
        <f>MACD!F956</f>
        <v>0.44046236367952812</v>
      </c>
      <c r="F956" s="2">
        <f>'Moving Avg'!D956</f>
        <v>21.142500000000002</v>
      </c>
      <c r="G956" s="2">
        <f>'Moving Avg'!F956</f>
        <v>22.018015000000005</v>
      </c>
      <c r="H956" s="2">
        <f>'Moving Avg'!G956</f>
        <v>24.375477999999994</v>
      </c>
      <c r="I956" s="2">
        <f>'Moving Avg'!H956</f>
        <v>21.851664499999998</v>
      </c>
      <c r="J956" s="17" t="str">
        <f>OBV!F956</f>
        <v>BEARISH</v>
      </c>
      <c r="K956" s="17" t="str">
        <f>OBV!G956</f>
        <v>WEAK</v>
      </c>
      <c r="L956" s="17" t="str">
        <f>OBV!H956</f>
        <v>CONFIRMED BEARISH</v>
      </c>
      <c r="M956" s="19">
        <f t="shared" si="140"/>
        <v>50</v>
      </c>
      <c r="N956" s="19">
        <f t="shared" si="141"/>
        <v>100</v>
      </c>
      <c r="O956" s="19">
        <f t="shared" si="142"/>
        <v>0</v>
      </c>
      <c r="P956" s="19">
        <f t="shared" si="143"/>
        <v>0</v>
      </c>
      <c r="Q956" s="20">
        <f t="shared" si="144"/>
        <v>52.5</v>
      </c>
      <c r="R956" s="20">
        <f t="shared" si="145"/>
        <v>30</v>
      </c>
      <c r="S956" s="20">
        <f t="shared" si="146"/>
        <v>22.5</v>
      </c>
      <c r="T956" s="20">
        <f t="shared" si="147"/>
        <v>37.5</v>
      </c>
      <c r="U956" s="19">
        <f t="shared" si="148"/>
        <v>35</v>
      </c>
      <c r="V956" s="19">
        <f t="shared" si="149"/>
        <v>35.625</v>
      </c>
    </row>
    <row r="957" spans="1:22" ht="13.5" x14ac:dyDescent="0.25">
      <c r="A957" s="3">
        <f>RSI!A957</f>
        <v>43399</v>
      </c>
      <c r="B957" s="2">
        <f>RSI!B957</f>
        <v>21.002500000000001</v>
      </c>
      <c r="C957" s="2">
        <f>RSI!I957</f>
        <v>32.084000074685818</v>
      </c>
      <c r="D957" s="2">
        <f>MACD!E957</f>
        <v>0.16094082510393193</v>
      </c>
      <c r="E957" s="2">
        <f>MACD!F957</f>
        <v>0.3845580559644089</v>
      </c>
      <c r="F957" s="2">
        <f>'Moving Avg'!D957</f>
        <v>21.015219999999999</v>
      </c>
      <c r="G957" s="2">
        <f>'Moving Avg'!F957</f>
        <v>21.891125000000006</v>
      </c>
      <c r="H957" s="2">
        <f>'Moving Avg'!G957</f>
        <v>24.248029999999989</v>
      </c>
      <c r="I957" s="2">
        <f>'Moving Avg'!H957</f>
        <v>21.873136999999996</v>
      </c>
      <c r="J957" s="17" t="str">
        <f>OBV!F957</f>
        <v>BEARISH</v>
      </c>
      <c r="K957" s="17" t="str">
        <f>OBV!G957</f>
        <v>WEAK</v>
      </c>
      <c r="L957" s="17" t="str">
        <f>OBV!H957</f>
        <v>CONFIRMED BEARISH</v>
      </c>
      <c r="M957" s="19">
        <f t="shared" si="140"/>
        <v>25</v>
      </c>
      <c r="N957" s="19">
        <f t="shared" si="141"/>
        <v>100</v>
      </c>
      <c r="O957" s="19">
        <f t="shared" si="142"/>
        <v>0</v>
      </c>
      <c r="P957" s="19">
        <f t="shared" si="143"/>
        <v>0</v>
      </c>
      <c r="Q957" s="20">
        <f t="shared" si="144"/>
        <v>43.75</v>
      </c>
      <c r="R957" s="20">
        <f t="shared" si="145"/>
        <v>25</v>
      </c>
      <c r="S957" s="20">
        <f t="shared" si="146"/>
        <v>18.75</v>
      </c>
      <c r="T957" s="20">
        <f t="shared" si="147"/>
        <v>31.25</v>
      </c>
      <c r="U957" s="19">
        <f t="shared" si="148"/>
        <v>29.166666666666668</v>
      </c>
      <c r="V957" s="19">
        <f t="shared" si="149"/>
        <v>29.6875</v>
      </c>
    </row>
    <row r="958" spans="1:22" ht="13.5" x14ac:dyDescent="0.25">
      <c r="A958" s="3">
        <f>RSI!A958</f>
        <v>43402</v>
      </c>
      <c r="B958" s="2">
        <f>RSI!B958</f>
        <v>20.604700000000001</v>
      </c>
      <c r="C958" s="2">
        <f>RSI!I958</f>
        <v>29.050977695019682</v>
      </c>
      <c r="D958" s="2">
        <f>MACD!E958</f>
        <v>0.19462687417912505</v>
      </c>
      <c r="E958" s="2">
        <f>MACD!F958</f>
        <v>0.34657181960735217</v>
      </c>
      <c r="F958" s="2">
        <f>'Moving Avg'!D958</f>
        <v>20.84178</v>
      </c>
      <c r="G958" s="2">
        <f>'Moving Avg'!F958</f>
        <v>21.728435000000001</v>
      </c>
      <c r="H958" s="2">
        <f>'Moving Avg'!G958</f>
        <v>24.109443999999993</v>
      </c>
      <c r="I958" s="2">
        <f>'Moving Avg'!H958</f>
        <v>21.890949999999997</v>
      </c>
      <c r="J958" s="17" t="str">
        <f>OBV!F958</f>
        <v>BEARISH</v>
      </c>
      <c r="K958" s="17" t="str">
        <f>OBV!G958</f>
        <v>WEAK</v>
      </c>
      <c r="L958" s="17" t="str">
        <f>OBV!H958</f>
        <v>CONFIRMED BEARISH</v>
      </c>
      <c r="M958" s="19">
        <f t="shared" si="140"/>
        <v>50</v>
      </c>
      <c r="N958" s="19">
        <f t="shared" si="141"/>
        <v>100</v>
      </c>
      <c r="O958" s="19">
        <f t="shared" si="142"/>
        <v>0</v>
      </c>
      <c r="P958" s="19">
        <f t="shared" si="143"/>
        <v>0</v>
      </c>
      <c r="Q958" s="20">
        <f t="shared" si="144"/>
        <v>52.5</v>
      </c>
      <c r="R958" s="20">
        <f t="shared" si="145"/>
        <v>30</v>
      </c>
      <c r="S958" s="20">
        <f t="shared" si="146"/>
        <v>22.5</v>
      </c>
      <c r="T958" s="20">
        <f t="shared" si="147"/>
        <v>37.5</v>
      </c>
      <c r="U958" s="19">
        <f t="shared" si="148"/>
        <v>35</v>
      </c>
      <c r="V958" s="19">
        <f t="shared" si="149"/>
        <v>35.625</v>
      </c>
    </row>
    <row r="959" spans="1:22" ht="13.5" x14ac:dyDescent="0.25">
      <c r="A959" s="3">
        <f>RSI!A959</f>
        <v>43403</v>
      </c>
      <c r="B959" s="2">
        <f>RSI!B959</f>
        <v>20.922899999999998</v>
      </c>
      <c r="C959" s="2">
        <f>RSI!I959</f>
        <v>34.393587721305522</v>
      </c>
      <c r="D959" s="2">
        <f>MACD!E959</f>
        <v>0.2047389995322888</v>
      </c>
      <c r="E959" s="2">
        <f>MACD!F959</f>
        <v>0.31820525559233948</v>
      </c>
      <c r="F959" s="2">
        <f>'Moving Avg'!D959</f>
        <v>20.80518</v>
      </c>
      <c r="G959" s="2">
        <f>'Moving Avg'!F959</f>
        <v>21.581655000000001</v>
      </c>
      <c r="H959" s="2">
        <f>'Moving Avg'!G959</f>
        <v>23.978971999999995</v>
      </c>
      <c r="I959" s="2">
        <f>'Moving Avg'!H959</f>
        <v>21.910505999999994</v>
      </c>
      <c r="J959" s="17" t="str">
        <f>OBV!F959</f>
        <v>BEARISH</v>
      </c>
      <c r="K959" s="17" t="str">
        <f>OBV!G959</f>
        <v>NEUTRAL</v>
      </c>
      <c r="L959" s="17" t="str">
        <f>OBV!H959</f>
        <v>CONFIRMED BEARISH</v>
      </c>
      <c r="M959" s="19">
        <f t="shared" si="140"/>
        <v>25</v>
      </c>
      <c r="N959" s="19">
        <f t="shared" si="141"/>
        <v>100</v>
      </c>
      <c r="O959" s="19">
        <f t="shared" si="142"/>
        <v>0</v>
      </c>
      <c r="P959" s="19">
        <f t="shared" si="143"/>
        <v>16.5</v>
      </c>
      <c r="Q959" s="20">
        <f t="shared" si="144"/>
        <v>46.225000000000001</v>
      </c>
      <c r="R959" s="20">
        <f t="shared" si="145"/>
        <v>29.125</v>
      </c>
      <c r="S959" s="20">
        <f t="shared" si="146"/>
        <v>26.175000000000001</v>
      </c>
      <c r="T959" s="20">
        <f t="shared" si="147"/>
        <v>35.375</v>
      </c>
      <c r="U959" s="19">
        <f t="shared" si="148"/>
        <v>33.841666666666661</v>
      </c>
      <c r="V959" s="19">
        <f t="shared" si="149"/>
        <v>34.224999999999994</v>
      </c>
    </row>
    <row r="960" spans="1:22" ht="13.5" x14ac:dyDescent="0.25">
      <c r="A960" s="3">
        <f>RSI!A960</f>
        <v>43404</v>
      </c>
      <c r="B960" s="2">
        <f>RSI!B960</f>
        <v>21.479800000000001</v>
      </c>
      <c r="C960" s="2">
        <f>RSI!I960</f>
        <v>42.547692075003837</v>
      </c>
      <c r="D960" s="2">
        <f>MACD!E960</f>
        <v>0.16114890971459772</v>
      </c>
      <c r="E960" s="2">
        <f>MACD!F960</f>
        <v>0.2867939864167911</v>
      </c>
      <c r="F960" s="2">
        <f>'Moving Avg'!D960</f>
        <v>20.887920000000001</v>
      </c>
      <c r="G960" s="2">
        <f>'Moving Avg'!F960</f>
        <v>21.502495000000003</v>
      </c>
      <c r="H960" s="2">
        <f>'Moving Avg'!G960</f>
        <v>23.859637999999997</v>
      </c>
      <c r="I960" s="2">
        <f>'Moving Avg'!H960</f>
        <v>21.932846499999993</v>
      </c>
      <c r="J960" s="17" t="str">
        <f>OBV!F960</f>
        <v>BULLISH</v>
      </c>
      <c r="K960" s="17" t="str">
        <f>OBV!G960</f>
        <v>NEUTRAL</v>
      </c>
      <c r="L960" s="17" t="str">
        <f>OBV!H960</f>
        <v>CONFIRMED BULLISH</v>
      </c>
      <c r="M960" s="19">
        <f t="shared" si="140"/>
        <v>25</v>
      </c>
      <c r="N960" s="19">
        <f t="shared" si="141"/>
        <v>100</v>
      </c>
      <c r="O960" s="19">
        <f t="shared" si="142"/>
        <v>0</v>
      </c>
      <c r="P960" s="19">
        <f t="shared" si="143"/>
        <v>83.5</v>
      </c>
      <c r="Q960" s="20">
        <f t="shared" si="144"/>
        <v>56.274999999999999</v>
      </c>
      <c r="R960" s="20">
        <f t="shared" si="145"/>
        <v>45.875</v>
      </c>
      <c r="S960" s="20">
        <f t="shared" si="146"/>
        <v>56.325000000000003</v>
      </c>
      <c r="T960" s="20">
        <f t="shared" si="147"/>
        <v>52.125</v>
      </c>
      <c r="U960" s="19">
        <f t="shared" si="148"/>
        <v>52.82500000000001</v>
      </c>
      <c r="V960" s="19">
        <f t="shared" si="149"/>
        <v>52.650000000000006</v>
      </c>
    </row>
    <row r="961" spans="1:22" ht="13.5" x14ac:dyDescent="0.25">
      <c r="A961" s="3">
        <f>RSI!A961</f>
        <v>43405</v>
      </c>
      <c r="B961" s="2">
        <f>RSI!B961</f>
        <v>21.6389</v>
      </c>
      <c r="C961" s="2">
        <f>RSI!I961</f>
        <v>44.663702105727765</v>
      </c>
      <c r="D961" s="2">
        <f>MACD!E961</f>
        <v>0.11486494863561703</v>
      </c>
      <c r="E961" s="2">
        <f>MACD!F961</f>
        <v>0.25240817886055628</v>
      </c>
      <c r="F961" s="2">
        <f>'Moving Avg'!D961</f>
        <v>21.129759999999997</v>
      </c>
      <c r="G961" s="2">
        <f>'Moving Avg'!F961</f>
        <v>21.462715000000003</v>
      </c>
      <c r="H961" s="2">
        <f>'Moving Avg'!G961</f>
        <v>23.745873999999993</v>
      </c>
      <c r="I961" s="2">
        <f>'Moving Avg'!H961</f>
        <v>21.954842999999993</v>
      </c>
      <c r="J961" s="17" t="str">
        <f>OBV!F961</f>
        <v>BULLISH</v>
      </c>
      <c r="K961" s="17" t="str">
        <f>OBV!G961</f>
        <v>STRONG</v>
      </c>
      <c r="L961" s="17" t="str">
        <f>OBV!H961</f>
        <v>CONFIRMED BULLISH</v>
      </c>
      <c r="M961" s="19">
        <f t="shared" si="140"/>
        <v>25</v>
      </c>
      <c r="N961" s="19">
        <f t="shared" si="141"/>
        <v>100</v>
      </c>
      <c r="O961" s="19">
        <f t="shared" si="142"/>
        <v>0</v>
      </c>
      <c r="P961" s="19">
        <f t="shared" si="143"/>
        <v>100</v>
      </c>
      <c r="Q961" s="20">
        <f t="shared" si="144"/>
        <v>58.75</v>
      </c>
      <c r="R961" s="20">
        <f t="shared" si="145"/>
        <v>50</v>
      </c>
      <c r="S961" s="20">
        <f t="shared" si="146"/>
        <v>63.75</v>
      </c>
      <c r="T961" s="20">
        <f t="shared" si="147"/>
        <v>56.25</v>
      </c>
      <c r="U961" s="19">
        <f t="shared" si="148"/>
        <v>57.5</v>
      </c>
      <c r="V961" s="19">
        <f t="shared" si="149"/>
        <v>57.1875</v>
      </c>
    </row>
    <row r="962" spans="1:22" ht="13.5" x14ac:dyDescent="0.25">
      <c r="A962" s="3">
        <f>RSI!A962</f>
        <v>43406</v>
      </c>
      <c r="B962" s="2">
        <f>RSI!B962</f>
        <v>21.479800000000001</v>
      </c>
      <c r="C962" s="2">
        <f>RSI!I962</f>
        <v>42.959752687734316</v>
      </c>
      <c r="D962" s="2">
        <f>MACD!E962</f>
        <v>7.8879338688999212E-2</v>
      </c>
      <c r="E962" s="2">
        <f>MACD!F962</f>
        <v>0.21770241082624489</v>
      </c>
      <c r="F962" s="2">
        <f>'Moving Avg'!D962</f>
        <v>21.22522</v>
      </c>
      <c r="G962" s="2">
        <f>'Moving Avg'!F962</f>
        <v>21.448395000000001</v>
      </c>
      <c r="H962" s="2">
        <f>'Moving Avg'!G962</f>
        <v>23.629085999999997</v>
      </c>
      <c r="I962" s="2">
        <f>'Moving Avg'!H962</f>
        <v>21.974904999999993</v>
      </c>
      <c r="J962" s="17" t="str">
        <f>OBV!F962</f>
        <v>BULLISH</v>
      </c>
      <c r="K962" s="17" t="str">
        <f>OBV!G962</f>
        <v>STRONG</v>
      </c>
      <c r="L962" s="17" t="str">
        <f>OBV!H962</f>
        <v>CONFIRMED BULLISH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100</v>
      </c>
      <c r="O962" s="19">
        <f t="shared" ref="O962:O1025" si="152">IF(F962-I962&gt;10,100,IF(F962-I962&gt;5,75, IF(F962-I962&gt;0,50,0)))</f>
        <v>0</v>
      </c>
      <c r="P962" s="19">
        <f t="shared" ref="P962:P1025" si="153">IF(L962="confirmed bullish", 34, IF(L962="bullish divergence",17, 0))+IF(J962="bullish",33,IF(J962="bearish",0,16.5))+IF(K962="strong",33,IF(K962="weak",0,16.5))</f>
        <v>100</v>
      </c>
      <c r="Q962" s="20">
        <f t="shared" si="144"/>
        <v>58.75</v>
      </c>
      <c r="R962" s="20">
        <f t="shared" si="145"/>
        <v>50</v>
      </c>
      <c r="S962" s="20">
        <f t="shared" si="146"/>
        <v>63.75</v>
      </c>
      <c r="T962" s="20">
        <f t="shared" si="147"/>
        <v>56.25</v>
      </c>
      <c r="U962" s="19">
        <f t="shared" si="148"/>
        <v>57.5</v>
      </c>
      <c r="V962" s="19">
        <f t="shared" si="149"/>
        <v>57.1875</v>
      </c>
    </row>
    <row r="963" spans="1:22" ht="13.5" x14ac:dyDescent="0.25">
      <c r="A963" s="3">
        <f>RSI!A963</f>
        <v>43409</v>
      </c>
      <c r="B963" s="2">
        <f>RSI!B963</f>
        <v>21.082100000000001</v>
      </c>
      <c r="C963" s="2">
        <f>RSI!I963</f>
        <v>38.958681108136496</v>
      </c>
      <c r="D963" s="2">
        <f>MACD!E963</f>
        <v>5.5366631879667949E-2</v>
      </c>
      <c r="E963" s="2">
        <f>MACD!F963</f>
        <v>0.1852352550369295</v>
      </c>
      <c r="F963" s="2">
        <f>'Moving Avg'!D963</f>
        <v>21.320699999999995</v>
      </c>
      <c r="G963" s="2">
        <f>'Moving Avg'!F963</f>
        <v>21.400664999999996</v>
      </c>
      <c r="H963" s="2">
        <f>'Moving Avg'!G963</f>
        <v>23.506572000000002</v>
      </c>
      <c r="I963" s="2">
        <f>'Moving Avg'!H963</f>
        <v>21.99335799999999</v>
      </c>
      <c r="J963" s="17" t="str">
        <f>OBV!F963</f>
        <v>BULLISH</v>
      </c>
      <c r="K963" s="17" t="str">
        <f>OBV!G963</f>
        <v>STRONG</v>
      </c>
      <c r="L963" s="17" t="str">
        <f>OBV!H963</f>
        <v>CONFIRMED BULLISH</v>
      </c>
      <c r="M963" s="19">
        <f t="shared" si="150"/>
        <v>25</v>
      </c>
      <c r="N963" s="19">
        <f t="shared" si="151"/>
        <v>100</v>
      </c>
      <c r="O963" s="19">
        <f t="shared" si="152"/>
        <v>0</v>
      </c>
      <c r="P963" s="19">
        <f t="shared" si="153"/>
        <v>100</v>
      </c>
      <c r="Q963" s="20">
        <f t="shared" ref="Q963:Q1026" si="154">0.35*M963+N963*0.35+O963*0.15+P963*0.15</f>
        <v>58.75</v>
      </c>
      <c r="R963" s="20">
        <f t="shared" ref="R963:R1026" si="155">M963*0.2+N963*0.2+O963*0.35+P963*0.25</f>
        <v>50</v>
      </c>
      <c r="S963" s="20">
        <f t="shared" ref="S963:S1026" si="156">M963*0.15+N963*0.15+O963*0.25+P963*0.45</f>
        <v>63.75</v>
      </c>
      <c r="T963" s="20">
        <f t="shared" ref="T963:T1026" si="157">0.25*SUM(M963:P963)</f>
        <v>56.25</v>
      </c>
      <c r="U963" s="19">
        <f t="shared" ref="U963:U1026" si="158">SUM(Q963:S963)/3</f>
        <v>57.5</v>
      </c>
      <c r="V963" s="19">
        <f t="shared" ref="V963:V1026" si="159">SUM(Q963:T963)/4</f>
        <v>57.1875</v>
      </c>
    </row>
    <row r="964" spans="1:22" ht="13.5" x14ac:dyDescent="0.25">
      <c r="A964" s="3">
        <f>RSI!A964</f>
        <v>43410</v>
      </c>
      <c r="B964" s="2">
        <f>RSI!B964</f>
        <v>20.922899999999998</v>
      </c>
      <c r="C964" s="2">
        <f>RSI!I964</f>
        <v>37.454864307977552</v>
      </c>
      <c r="D964" s="2">
        <f>MACD!E964</f>
        <v>-3.7588977502061027E-3</v>
      </c>
      <c r="E964" s="2">
        <f>MACD!F964</f>
        <v>0.14743642447950239</v>
      </c>
      <c r="F964" s="2">
        <f>'Moving Avg'!D964</f>
        <v>21.320699999999999</v>
      </c>
      <c r="G964" s="2">
        <f>'Moving Avg'!F964</f>
        <v>21.348950000000002</v>
      </c>
      <c r="H964" s="2">
        <f>'Moving Avg'!G964</f>
        <v>23.380874000000002</v>
      </c>
      <c r="I964" s="2">
        <f>'Moving Avg'!H964</f>
        <v>22.010635499999989</v>
      </c>
      <c r="J964" s="17" t="str">
        <f>OBV!F964</f>
        <v>BULLISH</v>
      </c>
      <c r="K964" s="17" t="str">
        <f>OBV!G964</f>
        <v>NEUTRAL</v>
      </c>
      <c r="L964" s="17" t="str">
        <f>OBV!H964</f>
        <v>NEUTRAL</v>
      </c>
      <c r="M964" s="19">
        <f t="shared" si="150"/>
        <v>25</v>
      </c>
      <c r="N964" s="19">
        <f t="shared" si="151"/>
        <v>100</v>
      </c>
      <c r="O964" s="19">
        <f t="shared" si="152"/>
        <v>0</v>
      </c>
      <c r="P964" s="19">
        <f t="shared" si="153"/>
        <v>49.5</v>
      </c>
      <c r="Q964" s="20">
        <f t="shared" si="154"/>
        <v>51.174999999999997</v>
      </c>
      <c r="R964" s="20">
        <f t="shared" si="155"/>
        <v>37.375</v>
      </c>
      <c r="S964" s="20">
        <f t="shared" si="156"/>
        <v>41.025000000000006</v>
      </c>
      <c r="T964" s="20">
        <f t="shared" si="157"/>
        <v>43.625</v>
      </c>
      <c r="U964" s="19">
        <f t="shared" si="158"/>
        <v>43.191666666666663</v>
      </c>
      <c r="V964" s="19">
        <f t="shared" si="159"/>
        <v>43.3</v>
      </c>
    </row>
    <row r="965" spans="1:22" ht="13.5" x14ac:dyDescent="0.25">
      <c r="A965" s="3">
        <f>RSI!A965</f>
        <v>43411</v>
      </c>
      <c r="B965" s="2">
        <f>RSI!B965</f>
        <v>20.883199999999999</v>
      </c>
      <c r="C965" s="2">
        <f>RSI!I965</f>
        <v>37.070580399928687</v>
      </c>
      <c r="D965" s="2">
        <f>MACD!E965</f>
        <v>-5.1136348055653258E-2</v>
      </c>
      <c r="E965" s="2">
        <f>MACD!F965</f>
        <v>0.10772186997247127</v>
      </c>
      <c r="F965" s="2">
        <f>'Moving Avg'!D965</f>
        <v>21.20138</v>
      </c>
      <c r="G965" s="2">
        <f>'Moving Avg'!F965</f>
        <v>21.307185000000004</v>
      </c>
      <c r="H965" s="2">
        <f>'Moving Avg'!G965</f>
        <v>23.249607999999998</v>
      </c>
      <c r="I965" s="2">
        <f>'Moving Avg'!H965</f>
        <v>22.025094499999987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  <c r="M965" s="19">
        <f t="shared" si="150"/>
        <v>25</v>
      </c>
      <c r="N965" s="19">
        <f t="shared" si="151"/>
        <v>100</v>
      </c>
      <c r="O965" s="19">
        <f t="shared" si="152"/>
        <v>0</v>
      </c>
      <c r="P965" s="19">
        <f t="shared" si="153"/>
        <v>16.5</v>
      </c>
      <c r="Q965" s="20">
        <f t="shared" si="154"/>
        <v>46.225000000000001</v>
      </c>
      <c r="R965" s="20">
        <f t="shared" si="155"/>
        <v>29.125</v>
      </c>
      <c r="S965" s="20">
        <f t="shared" si="156"/>
        <v>26.175000000000001</v>
      </c>
      <c r="T965" s="20">
        <f t="shared" si="157"/>
        <v>35.375</v>
      </c>
      <c r="U965" s="19">
        <f t="shared" si="158"/>
        <v>33.841666666666661</v>
      </c>
      <c r="V965" s="19">
        <f t="shared" si="159"/>
        <v>34.224999999999994</v>
      </c>
    </row>
    <row r="966" spans="1:22" ht="13.5" x14ac:dyDescent="0.25">
      <c r="A966" s="3">
        <f>RSI!A966</f>
        <v>43412</v>
      </c>
      <c r="B966" s="2">
        <f>RSI!B966</f>
        <v>20.525200000000002</v>
      </c>
      <c r="C966" s="2">
        <f>RSI!I966</f>
        <v>33.71164874585466</v>
      </c>
      <c r="D966" s="2">
        <f>MACD!E966</f>
        <v>-0.15697752595245262</v>
      </c>
      <c r="E966" s="2">
        <f>MACD!F966</f>
        <v>5.4781990787486502E-2</v>
      </c>
      <c r="F966" s="2">
        <f>'Moving Avg'!D966</f>
        <v>20.978639999999999</v>
      </c>
      <c r="G966" s="2">
        <f>'Moving Avg'!F966</f>
        <v>21.243539999999999</v>
      </c>
      <c r="H966" s="2">
        <f>'Moving Avg'!G966</f>
        <v>23.111181999999999</v>
      </c>
      <c r="I966" s="2">
        <f>'Moving Avg'!H966</f>
        <v>22.036585999999989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  <c r="M966" s="19">
        <f t="shared" si="150"/>
        <v>25</v>
      </c>
      <c r="N966" s="19">
        <f t="shared" si="151"/>
        <v>100</v>
      </c>
      <c r="O966" s="19">
        <f t="shared" si="152"/>
        <v>0</v>
      </c>
      <c r="P966" s="19">
        <f t="shared" si="153"/>
        <v>16.5</v>
      </c>
      <c r="Q966" s="20">
        <f t="shared" si="154"/>
        <v>46.225000000000001</v>
      </c>
      <c r="R966" s="20">
        <f t="shared" si="155"/>
        <v>29.125</v>
      </c>
      <c r="S966" s="20">
        <f t="shared" si="156"/>
        <v>26.175000000000001</v>
      </c>
      <c r="T966" s="20">
        <f t="shared" si="157"/>
        <v>35.375</v>
      </c>
      <c r="U966" s="19">
        <f t="shared" si="158"/>
        <v>33.841666666666661</v>
      </c>
      <c r="V966" s="19">
        <f t="shared" si="159"/>
        <v>34.224999999999994</v>
      </c>
    </row>
    <row r="967" spans="1:22" ht="13.5" x14ac:dyDescent="0.25">
      <c r="A967" s="3">
        <f>RSI!A967</f>
        <v>43413</v>
      </c>
      <c r="B967" s="2">
        <f>RSI!B967</f>
        <v>20.6843</v>
      </c>
      <c r="C967" s="2">
        <f>RSI!I967</f>
        <v>36.466793323526062</v>
      </c>
      <c r="D967" s="2">
        <f>MACD!E967</f>
        <v>-0.1628630354049001</v>
      </c>
      <c r="E967" s="2">
        <f>MACD!F967</f>
        <v>1.1252985549009178E-2</v>
      </c>
      <c r="F967" s="2">
        <f>'Moving Avg'!D967</f>
        <v>20.81954</v>
      </c>
      <c r="G967" s="2">
        <f>'Moving Avg'!F967</f>
        <v>21.203765000000001</v>
      </c>
      <c r="H967" s="2">
        <f>'Moving Avg'!G967</f>
        <v>22.969573999999998</v>
      </c>
      <c r="I967" s="2">
        <f>'Moving Avg'!H967</f>
        <v>22.049822499999987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  <c r="M967" s="19">
        <f t="shared" si="150"/>
        <v>25</v>
      </c>
      <c r="N967" s="19">
        <f t="shared" si="151"/>
        <v>100</v>
      </c>
      <c r="O967" s="19">
        <f t="shared" si="152"/>
        <v>0</v>
      </c>
      <c r="P967" s="19">
        <f t="shared" si="153"/>
        <v>16.5</v>
      </c>
      <c r="Q967" s="20">
        <f t="shared" si="154"/>
        <v>46.225000000000001</v>
      </c>
      <c r="R967" s="20">
        <f t="shared" si="155"/>
        <v>29.125</v>
      </c>
      <c r="S967" s="20">
        <f t="shared" si="156"/>
        <v>26.175000000000001</v>
      </c>
      <c r="T967" s="20">
        <f t="shared" si="157"/>
        <v>35.375</v>
      </c>
      <c r="U967" s="19">
        <f t="shared" si="158"/>
        <v>33.841666666666661</v>
      </c>
      <c r="V967" s="19">
        <f t="shared" si="159"/>
        <v>34.224999999999994</v>
      </c>
    </row>
    <row r="968" spans="1:22" ht="13.5" x14ac:dyDescent="0.25">
      <c r="A968" s="3">
        <f>RSI!A968</f>
        <v>43416</v>
      </c>
      <c r="B968" s="2">
        <f>RSI!B968</f>
        <v>20.676300000000001</v>
      </c>
      <c r="C968" s="2">
        <f>RSI!I968</f>
        <v>36.384902943246665</v>
      </c>
      <c r="D968" s="2">
        <f>MACD!E968</f>
        <v>-0.22259939710804844</v>
      </c>
      <c r="E968" s="2">
        <f>MACD!F968</f>
        <v>-3.5517490982402346E-2</v>
      </c>
      <c r="F968" s="2">
        <f>'Moving Avg'!D968</f>
        <v>20.738379999999999</v>
      </c>
      <c r="G968" s="2">
        <f>'Moving Avg'!F968</f>
        <v>21.144095000000004</v>
      </c>
      <c r="H968" s="2">
        <f>'Moving Avg'!G968</f>
        <v>22.823033999999996</v>
      </c>
      <c r="I968" s="2">
        <f>'Moving Avg'!H968</f>
        <v>22.064309999999988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  <c r="M968" s="19">
        <f t="shared" si="150"/>
        <v>25</v>
      </c>
      <c r="N968" s="19">
        <f t="shared" si="151"/>
        <v>100</v>
      </c>
      <c r="O968" s="19">
        <f t="shared" si="152"/>
        <v>0</v>
      </c>
      <c r="P968" s="19">
        <f t="shared" si="153"/>
        <v>16.5</v>
      </c>
      <c r="Q968" s="20">
        <f t="shared" si="154"/>
        <v>46.225000000000001</v>
      </c>
      <c r="R968" s="20">
        <f t="shared" si="155"/>
        <v>29.125</v>
      </c>
      <c r="S968" s="20">
        <f t="shared" si="156"/>
        <v>26.175000000000001</v>
      </c>
      <c r="T968" s="20">
        <f t="shared" si="157"/>
        <v>35.375</v>
      </c>
      <c r="U968" s="19">
        <f t="shared" si="158"/>
        <v>33.841666666666661</v>
      </c>
      <c r="V968" s="19">
        <f t="shared" si="159"/>
        <v>34.224999999999994</v>
      </c>
    </row>
    <row r="969" spans="1:22" ht="13.5" x14ac:dyDescent="0.25">
      <c r="A969" s="3">
        <f>RSI!A969</f>
        <v>43417</v>
      </c>
      <c r="B969" s="2">
        <f>RSI!B969</f>
        <v>20.207000000000001</v>
      </c>
      <c r="C969" s="2">
        <f>RSI!I969</f>
        <v>31.864404086825431</v>
      </c>
      <c r="D969" s="2">
        <f>MACD!E969</f>
        <v>-0.1839637899283737</v>
      </c>
      <c r="E969" s="2">
        <f>MACD!F969</f>
        <v>-6.5206750771596614E-2</v>
      </c>
      <c r="F969" s="2">
        <f>'Moving Avg'!D969</f>
        <v>20.595199999999998</v>
      </c>
      <c r="G969" s="2">
        <f>'Moving Avg'!F969</f>
        <v>21.062555000000003</v>
      </c>
      <c r="H969" s="2">
        <f>'Moving Avg'!G969</f>
        <v>22.663925999999996</v>
      </c>
      <c r="I969" s="2">
        <f>'Moving Avg'!H969</f>
        <v>22.076450999999988</v>
      </c>
      <c r="J969" s="17" t="str">
        <f>OBV!F969</f>
        <v>BEARISH</v>
      </c>
      <c r="K969" s="17" t="str">
        <f>OBV!G969</f>
        <v>NEUTRAL</v>
      </c>
      <c r="L969" s="17" t="str">
        <f>OBV!H969</f>
        <v>CONFIRMED BEARISH</v>
      </c>
      <c r="M969" s="19">
        <f t="shared" si="150"/>
        <v>25</v>
      </c>
      <c r="N969" s="19">
        <f t="shared" si="151"/>
        <v>100</v>
      </c>
      <c r="O969" s="19">
        <f t="shared" si="152"/>
        <v>0</v>
      </c>
      <c r="P969" s="19">
        <f t="shared" si="153"/>
        <v>16.5</v>
      </c>
      <c r="Q969" s="20">
        <f t="shared" si="154"/>
        <v>46.225000000000001</v>
      </c>
      <c r="R969" s="20">
        <f t="shared" si="155"/>
        <v>29.125</v>
      </c>
      <c r="S969" s="20">
        <f t="shared" si="156"/>
        <v>26.175000000000001</v>
      </c>
      <c r="T969" s="20">
        <f t="shared" si="157"/>
        <v>35.375</v>
      </c>
      <c r="U969" s="19">
        <f t="shared" si="158"/>
        <v>33.841666666666661</v>
      </c>
      <c r="V969" s="19">
        <f t="shared" si="159"/>
        <v>34.224999999999994</v>
      </c>
    </row>
    <row r="970" spans="1:22" ht="13.5" x14ac:dyDescent="0.25">
      <c r="A970" s="3">
        <f>RSI!A970</f>
        <v>43418</v>
      </c>
      <c r="B970" s="2">
        <f>RSI!B970</f>
        <v>20.063800000000001</v>
      </c>
      <c r="C970" s="2">
        <f>RSI!I970</f>
        <v>30.614519983740024</v>
      </c>
      <c r="D970" s="2">
        <f>MACD!E970</f>
        <v>-4.7154538834000448E-2</v>
      </c>
      <c r="E970" s="2">
        <f>MACD!F970</f>
        <v>-6.1596308384077383E-2</v>
      </c>
      <c r="F970" s="2">
        <f>'Moving Avg'!D970</f>
        <v>20.431320000000003</v>
      </c>
      <c r="G970" s="2">
        <f>'Moving Avg'!F970</f>
        <v>20.97982</v>
      </c>
      <c r="H970" s="2">
        <f>'Moving Avg'!G970</f>
        <v>22.508317999999996</v>
      </c>
      <c r="I970" s="2">
        <f>'Moving Avg'!H970</f>
        <v>22.088103999999991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  <c r="M970" s="19">
        <f t="shared" si="150"/>
        <v>25</v>
      </c>
      <c r="N970" s="19">
        <f t="shared" si="151"/>
        <v>0</v>
      </c>
      <c r="O970" s="19">
        <f t="shared" si="152"/>
        <v>0</v>
      </c>
      <c r="P970" s="19">
        <f t="shared" si="153"/>
        <v>16.5</v>
      </c>
      <c r="Q970" s="20">
        <f t="shared" si="154"/>
        <v>11.225</v>
      </c>
      <c r="R970" s="20">
        <f t="shared" si="155"/>
        <v>9.125</v>
      </c>
      <c r="S970" s="20">
        <f t="shared" si="156"/>
        <v>11.175000000000001</v>
      </c>
      <c r="T970" s="20">
        <f t="shared" si="157"/>
        <v>10.375</v>
      </c>
      <c r="U970" s="19">
        <f t="shared" si="158"/>
        <v>10.508333333333335</v>
      </c>
      <c r="V970" s="19">
        <f t="shared" si="159"/>
        <v>10.475000000000001</v>
      </c>
    </row>
    <row r="971" spans="1:22" ht="13.5" x14ac:dyDescent="0.25">
      <c r="A971" s="3">
        <f>RSI!A971</f>
        <v>43419</v>
      </c>
      <c r="B971" s="2">
        <f>RSI!B971</f>
        <v>19.8887</v>
      </c>
      <c r="C971" s="2">
        <f>RSI!I971</f>
        <v>29.110869387938592</v>
      </c>
      <c r="D971" s="2">
        <f>MACD!E971</f>
        <v>0.11415361559986792</v>
      </c>
      <c r="E971" s="2">
        <f>MACD!F971</f>
        <v>-2.6446323587288323E-2</v>
      </c>
      <c r="F971" s="2">
        <f>'Moving Avg'!D971</f>
        <v>20.304020000000001</v>
      </c>
      <c r="G971" s="2">
        <f>'Moving Avg'!F971</f>
        <v>20.888730000000002</v>
      </c>
      <c r="H971" s="2">
        <f>'Moving Avg'!G971</f>
        <v>22.358753999999998</v>
      </c>
      <c r="I971" s="2">
        <f>'Moving Avg'!H971</f>
        <v>22.098691499999994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  <c r="M971" s="19">
        <f t="shared" si="150"/>
        <v>50</v>
      </c>
      <c r="N971" s="19">
        <f t="shared" si="151"/>
        <v>0</v>
      </c>
      <c r="O971" s="19">
        <f t="shared" si="152"/>
        <v>0</v>
      </c>
      <c r="P971" s="19">
        <f t="shared" si="153"/>
        <v>16.5</v>
      </c>
      <c r="Q971" s="20">
        <f t="shared" si="154"/>
        <v>19.975000000000001</v>
      </c>
      <c r="R971" s="20">
        <f t="shared" si="155"/>
        <v>14.125</v>
      </c>
      <c r="S971" s="20">
        <f t="shared" si="156"/>
        <v>14.925000000000001</v>
      </c>
      <c r="T971" s="20">
        <f t="shared" si="157"/>
        <v>16.625</v>
      </c>
      <c r="U971" s="19">
        <f t="shared" si="158"/>
        <v>16.341666666666669</v>
      </c>
      <c r="V971" s="19">
        <f t="shared" si="159"/>
        <v>16.412500000000001</v>
      </c>
    </row>
    <row r="972" spans="1:22" ht="13.5" x14ac:dyDescent="0.25">
      <c r="A972" s="3">
        <f>RSI!A972</f>
        <v>43420</v>
      </c>
      <c r="B972" s="2">
        <f>RSI!B972</f>
        <v>19.8887</v>
      </c>
      <c r="C972" s="2">
        <f>RSI!I972</f>
        <v>29.110869387938592</v>
      </c>
      <c r="D972" s="2">
        <f>MACD!E972</f>
        <v>0.23470212844008032</v>
      </c>
      <c r="E972" s="2">
        <f>MACD!F972</f>
        <v>2.578336681818541E-2</v>
      </c>
      <c r="F972" s="2">
        <f>'Moving Avg'!D972</f>
        <v>20.1449</v>
      </c>
      <c r="G972" s="2">
        <f>'Moving Avg'!F972</f>
        <v>20.801220000000001</v>
      </c>
      <c r="H972" s="2">
        <f>'Moving Avg'!G972</f>
        <v>22.231466000000001</v>
      </c>
      <c r="I972" s="2">
        <f>'Moving Avg'!H972</f>
        <v>22.109279000000001</v>
      </c>
      <c r="J972" s="17" t="str">
        <f>OBV!F972</f>
        <v>BEARISH</v>
      </c>
      <c r="K972" s="17" t="str">
        <f>OBV!G972</f>
        <v>WEAK</v>
      </c>
      <c r="L972" s="17" t="str">
        <f>OBV!H972</f>
        <v>CONFIRMED BEARISH</v>
      </c>
      <c r="M972" s="19">
        <f t="shared" si="150"/>
        <v>50</v>
      </c>
      <c r="N972" s="19">
        <f t="shared" si="151"/>
        <v>0</v>
      </c>
      <c r="O972" s="19">
        <f t="shared" si="152"/>
        <v>0</v>
      </c>
      <c r="P972" s="19">
        <f t="shared" si="153"/>
        <v>0</v>
      </c>
      <c r="Q972" s="20">
        <f t="shared" si="154"/>
        <v>17.5</v>
      </c>
      <c r="R972" s="20">
        <f t="shared" si="155"/>
        <v>10</v>
      </c>
      <c r="S972" s="20">
        <f t="shared" si="156"/>
        <v>7.5</v>
      </c>
      <c r="T972" s="20">
        <f t="shared" si="157"/>
        <v>12.5</v>
      </c>
      <c r="U972" s="19">
        <f t="shared" si="158"/>
        <v>11.666666666666666</v>
      </c>
      <c r="V972" s="19">
        <f t="shared" si="159"/>
        <v>11.875</v>
      </c>
    </row>
    <row r="973" spans="1:22" ht="13.5" x14ac:dyDescent="0.25">
      <c r="A973" s="3">
        <f>RSI!A973</f>
        <v>43423</v>
      </c>
      <c r="B973" s="2">
        <f>RSI!B973</f>
        <v>19.8887</v>
      </c>
      <c r="C973" s="2">
        <f>RSI!I973</f>
        <v>29.110869387938592</v>
      </c>
      <c r="D973" s="2">
        <f>MACD!E973</f>
        <v>0.28342187920161166</v>
      </c>
      <c r="E973" s="2">
        <f>MACD!F973</f>
        <v>7.7311069294870666E-2</v>
      </c>
      <c r="F973" s="2">
        <f>'Moving Avg'!D973</f>
        <v>19.987380000000002</v>
      </c>
      <c r="G973" s="2">
        <f>'Moving Avg'!F973</f>
        <v>20.722059999999999</v>
      </c>
      <c r="H973" s="2">
        <f>'Moving Avg'!G973</f>
        <v>22.135999999999996</v>
      </c>
      <c r="I973" s="2">
        <f>'Moving Avg'!H973</f>
        <v>22.118347500000006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  <c r="M973" s="19">
        <f t="shared" si="150"/>
        <v>50</v>
      </c>
      <c r="N973" s="19">
        <f t="shared" si="151"/>
        <v>0</v>
      </c>
      <c r="O973" s="19">
        <f t="shared" si="152"/>
        <v>0</v>
      </c>
      <c r="P973" s="19">
        <f t="shared" si="153"/>
        <v>16.5</v>
      </c>
      <c r="Q973" s="20">
        <f t="shared" si="154"/>
        <v>19.975000000000001</v>
      </c>
      <c r="R973" s="20">
        <f t="shared" si="155"/>
        <v>14.125</v>
      </c>
      <c r="S973" s="20">
        <f t="shared" si="156"/>
        <v>14.925000000000001</v>
      </c>
      <c r="T973" s="20">
        <f t="shared" si="157"/>
        <v>16.625</v>
      </c>
      <c r="U973" s="19">
        <f t="shared" si="158"/>
        <v>16.341666666666669</v>
      </c>
      <c r="V973" s="19">
        <f t="shared" si="159"/>
        <v>16.412500000000001</v>
      </c>
    </row>
    <row r="974" spans="1:22" ht="13.5" x14ac:dyDescent="0.25">
      <c r="A974" s="3">
        <f>RSI!A974</f>
        <v>43425</v>
      </c>
      <c r="B974" s="2">
        <f>RSI!B974</f>
        <v>19.880800000000001</v>
      </c>
      <c r="C974" s="2">
        <f>RSI!I974</f>
        <v>29.030522451265057</v>
      </c>
      <c r="D974" s="2">
        <f>MACD!E974</f>
        <v>0.30805562262786879</v>
      </c>
      <c r="E974" s="2">
        <f>MACD!F974</f>
        <v>0.12345997996147029</v>
      </c>
      <c r="F974" s="2">
        <f>'Moving Avg'!D974</f>
        <v>19.922140000000002</v>
      </c>
      <c r="G974" s="2">
        <f>'Moving Avg'!F974</f>
        <v>20.660805</v>
      </c>
      <c r="H974" s="2">
        <f>'Moving Avg'!G974</f>
        <v>22.024463999999998</v>
      </c>
      <c r="I974" s="2">
        <f>'Moving Avg'!H974</f>
        <v>22.127414500000004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  <c r="M974" s="19">
        <f t="shared" si="150"/>
        <v>50</v>
      </c>
      <c r="N974" s="19">
        <f t="shared" si="151"/>
        <v>0</v>
      </c>
      <c r="O974" s="19">
        <f t="shared" si="152"/>
        <v>0</v>
      </c>
      <c r="P974" s="19">
        <f t="shared" si="153"/>
        <v>16.5</v>
      </c>
      <c r="Q974" s="20">
        <f t="shared" si="154"/>
        <v>19.975000000000001</v>
      </c>
      <c r="R974" s="20">
        <f t="shared" si="155"/>
        <v>14.125</v>
      </c>
      <c r="S974" s="20">
        <f t="shared" si="156"/>
        <v>14.925000000000001</v>
      </c>
      <c r="T974" s="20">
        <f t="shared" si="157"/>
        <v>16.625</v>
      </c>
      <c r="U974" s="19">
        <f t="shared" si="158"/>
        <v>16.341666666666669</v>
      </c>
      <c r="V974" s="19">
        <f t="shared" si="159"/>
        <v>16.412500000000001</v>
      </c>
    </row>
    <row r="975" spans="1:22" ht="13.5" x14ac:dyDescent="0.25">
      <c r="A975" s="3">
        <f>RSI!A975</f>
        <v>43426</v>
      </c>
      <c r="B975" s="2">
        <f>RSI!B975</f>
        <v>19.650099999999998</v>
      </c>
      <c r="C975" s="2">
        <f>RSI!I975</f>
        <v>26.711929092869852</v>
      </c>
      <c r="D975" s="2">
        <f>MACD!E975</f>
        <v>0.34670193872960553</v>
      </c>
      <c r="E975" s="2">
        <f>MACD!F975</f>
        <v>0.16810837171509735</v>
      </c>
      <c r="F975" s="2">
        <f>'Moving Avg'!D975</f>
        <v>19.839399999999998</v>
      </c>
      <c r="G975" s="2">
        <f>'Moving Avg'!F975</f>
        <v>20.590004999999998</v>
      </c>
      <c r="H975" s="2">
        <f>'Moving Avg'!G975</f>
        <v>21.911496000000003</v>
      </c>
      <c r="I975" s="2">
        <f>'Moving Avg'!H975</f>
        <v>22.135100500000004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  <c r="M975" s="19">
        <f t="shared" si="150"/>
        <v>50</v>
      </c>
      <c r="N975" s="19">
        <f t="shared" si="151"/>
        <v>0</v>
      </c>
      <c r="O975" s="19">
        <f t="shared" si="152"/>
        <v>0</v>
      </c>
      <c r="P975" s="19">
        <f t="shared" si="153"/>
        <v>16.5</v>
      </c>
      <c r="Q975" s="20">
        <f t="shared" si="154"/>
        <v>19.975000000000001</v>
      </c>
      <c r="R975" s="20">
        <f t="shared" si="155"/>
        <v>14.125</v>
      </c>
      <c r="S975" s="20">
        <f t="shared" si="156"/>
        <v>14.925000000000001</v>
      </c>
      <c r="T975" s="20">
        <f t="shared" si="157"/>
        <v>16.625</v>
      </c>
      <c r="U975" s="19">
        <f t="shared" si="158"/>
        <v>16.341666666666669</v>
      </c>
      <c r="V975" s="19">
        <f t="shared" si="159"/>
        <v>16.412500000000001</v>
      </c>
    </row>
    <row r="976" spans="1:22" ht="13.5" x14ac:dyDescent="0.25">
      <c r="A976" s="3">
        <f>RSI!A976</f>
        <v>43427</v>
      </c>
      <c r="B976" s="2">
        <f>RSI!B976</f>
        <v>19.331900000000001</v>
      </c>
      <c r="C976" s="2">
        <f>RSI!I976</f>
        <v>23.879073292075503</v>
      </c>
      <c r="D976" s="2">
        <f>MACD!E976</f>
        <v>0.35557524121695039</v>
      </c>
      <c r="E976" s="2">
        <f>MACD!F976</f>
        <v>0.20560174561546796</v>
      </c>
      <c r="F976" s="2">
        <f>'Moving Avg'!D976</f>
        <v>19.72804</v>
      </c>
      <c r="G976" s="2">
        <f>'Moving Avg'!F976</f>
        <v>20.535114999999998</v>
      </c>
      <c r="H976" s="2">
        <f>'Moving Avg'!G976</f>
        <v>21.807280000000002</v>
      </c>
      <c r="I976" s="2">
        <f>'Moving Avg'!H976</f>
        <v>22.141385000000003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  <c r="M976" s="19">
        <f t="shared" si="150"/>
        <v>50</v>
      </c>
      <c r="N976" s="19">
        <f t="shared" si="151"/>
        <v>0</v>
      </c>
      <c r="O976" s="19">
        <f t="shared" si="152"/>
        <v>0</v>
      </c>
      <c r="P976" s="19">
        <f t="shared" si="153"/>
        <v>16.5</v>
      </c>
      <c r="Q976" s="20">
        <f t="shared" si="154"/>
        <v>19.975000000000001</v>
      </c>
      <c r="R976" s="20">
        <f t="shared" si="155"/>
        <v>14.125</v>
      </c>
      <c r="S976" s="20">
        <f t="shared" si="156"/>
        <v>14.925000000000001</v>
      </c>
      <c r="T976" s="20">
        <f t="shared" si="157"/>
        <v>16.625</v>
      </c>
      <c r="U976" s="19">
        <f t="shared" si="158"/>
        <v>16.341666666666669</v>
      </c>
      <c r="V976" s="19">
        <f t="shared" si="159"/>
        <v>16.412500000000001</v>
      </c>
    </row>
    <row r="977" spans="1:22" ht="13.5" x14ac:dyDescent="0.25">
      <c r="A977" s="3">
        <f>RSI!A977</f>
        <v>43430</v>
      </c>
      <c r="B977" s="2">
        <f>RSI!B977</f>
        <v>19.101099999999999</v>
      </c>
      <c r="C977" s="2">
        <f>RSI!I977</f>
        <v>22.052265946875636</v>
      </c>
      <c r="D977" s="2">
        <f>MACD!E977</f>
        <v>0.41364719910627556</v>
      </c>
      <c r="E977" s="2">
        <f>MACD!F977</f>
        <v>0.2472108363136295</v>
      </c>
      <c r="F977" s="2">
        <f>'Moving Avg'!D977</f>
        <v>19.570520000000002</v>
      </c>
      <c r="G977" s="2">
        <f>'Moving Avg'!F977</f>
        <v>20.440045000000001</v>
      </c>
      <c r="H977" s="2">
        <f>'Moving Avg'!G977</f>
        <v>21.711971999999999</v>
      </c>
      <c r="I977" s="2">
        <f>'Moving Avg'!H977</f>
        <v>22.146136000000006</v>
      </c>
      <c r="J977" s="17" t="str">
        <f>OBV!F977</f>
        <v>BEARISH</v>
      </c>
      <c r="K977" s="17" t="str">
        <f>OBV!G977</f>
        <v>NEUTRAL</v>
      </c>
      <c r="L977" s="17" t="str">
        <f>OBV!H977</f>
        <v>CONFIRMED BEARISH</v>
      </c>
      <c r="M977" s="19">
        <f t="shared" si="150"/>
        <v>50</v>
      </c>
      <c r="N977" s="19">
        <f t="shared" si="151"/>
        <v>0</v>
      </c>
      <c r="O977" s="19">
        <f t="shared" si="152"/>
        <v>0</v>
      </c>
      <c r="P977" s="19">
        <f t="shared" si="153"/>
        <v>16.5</v>
      </c>
      <c r="Q977" s="20">
        <f t="shared" si="154"/>
        <v>19.975000000000001</v>
      </c>
      <c r="R977" s="20">
        <f t="shared" si="155"/>
        <v>14.125</v>
      </c>
      <c r="S977" s="20">
        <f t="shared" si="156"/>
        <v>14.925000000000001</v>
      </c>
      <c r="T977" s="20">
        <f t="shared" si="157"/>
        <v>16.625</v>
      </c>
      <c r="U977" s="19">
        <f t="shared" si="158"/>
        <v>16.341666666666669</v>
      </c>
      <c r="V977" s="19">
        <f t="shared" si="159"/>
        <v>16.412500000000001</v>
      </c>
    </row>
    <row r="978" spans="1:22" ht="13.5" x14ac:dyDescent="0.25">
      <c r="A978" s="3">
        <f>RSI!A978</f>
        <v>43431</v>
      </c>
      <c r="B978" s="2">
        <f>RSI!B978</f>
        <v>18.886299999999999</v>
      </c>
      <c r="C978" s="2">
        <f>RSI!I978</f>
        <v>20.481806603871988</v>
      </c>
      <c r="D978" s="2">
        <f>MACD!E978</f>
        <v>0.48715375073915013</v>
      </c>
      <c r="E978" s="2">
        <f>MACD!F978</f>
        <v>0.29519941919873366</v>
      </c>
      <c r="F978" s="2">
        <f>'Moving Avg'!D978</f>
        <v>19.370039999999999</v>
      </c>
      <c r="G978" s="2">
        <f>'Moving Avg'!F978</f>
        <v>20.354124999999996</v>
      </c>
      <c r="H978" s="2">
        <f>'Moving Avg'!G978</f>
        <v>21.604412000000004</v>
      </c>
      <c r="I978" s="2">
        <f>'Moving Avg'!H978</f>
        <v>22.146775000000002</v>
      </c>
      <c r="J978" s="17" t="str">
        <f>OBV!F978</f>
        <v>BEARISH</v>
      </c>
      <c r="K978" s="17" t="str">
        <f>OBV!G978</f>
        <v>NEUTRAL</v>
      </c>
      <c r="L978" s="17" t="str">
        <f>OBV!H978</f>
        <v>CONFIRMED BEARISH</v>
      </c>
      <c r="M978" s="19">
        <f t="shared" si="150"/>
        <v>50</v>
      </c>
      <c r="N978" s="19">
        <f t="shared" si="151"/>
        <v>0</v>
      </c>
      <c r="O978" s="19">
        <f t="shared" si="152"/>
        <v>0</v>
      </c>
      <c r="P978" s="19">
        <f t="shared" si="153"/>
        <v>16.5</v>
      </c>
      <c r="Q978" s="20">
        <f t="shared" si="154"/>
        <v>19.975000000000001</v>
      </c>
      <c r="R978" s="20">
        <f t="shared" si="155"/>
        <v>14.125</v>
      </c>
      <c r="S978" s="20">
        <f t="shared" si="156"/>
        <v>14.925000000000001</v>
      </c>
      <c r="T978" s="20">
        <f t="shared" si="157"/>
        <v>16.625</v>
      </c>
      <c r="U978" s="19">
        <f t="shared" si="158"/>
        <v>16.341666666666669</v>
      </c>
      <c r="V978" s="19">
        <f t="shared" si="159"/>
        <v>16.412500000000001</v>
      </c>
    </row>
    <row r="979" spans="1:22" ht="13.5" x14ac:dyDescent="0.25">
      <c r="A979" s="3">
        <f>RSI!A979</f>
        <v>43432</v>
      </c>
      <c r="B979" s="2">
        <f>RSI!B979</f>
        <v>19.077300000000001</v>
      </c>
      <c r="C979" s="2">
        <f>RSI!I979</f>
        <v>25.558406219523633</v>
      </c>
      <c r="D979" s="2">
        <f>MACD!E979</f>
        <v>0.47324345642599752</v>
      </c>
      <c r="E979" s="2">
        <f>MACD!F979</f>
        <v>0.33080822664418641</v>
      </c>
      <c r="F979" s="2">
        <f>'Moving Avg'!D979</f>
        <v>19.209340000000005</v>
      </c>
      <c r="G979" s="2">
        <f>'Moving Avg'!F979</f>
        <v>20.261845000000001</v>
      </c>
      <c r="H979" s="2">
        <f>'Moving Avg'!G979</f>
        <v>21.508627999999998</v>
      </c>
      <c r="I979" s="2">
        <f>'Moving Avg'!H979</f>
        <v>22.145711000000006</v>
      </c>
      <c r="J979" s="17" t="str">
        <f>OBV!F979</f>
        <v>BEARISH</v>
      </c>
      <c r="K979" s="17" t="str">
        <f>OBV!G979</f>
        <v>NEUTRAL</v>
      </c>
      <c r="L979" s="17" t="str">
        <f>OBV!H979</f>
        <v>CONFIRMED BEARISH</v>
      </c>
      <c r="M979" s="19">
        <f t="shared" si="150"/>
        <v>50</v>
      </c>
      <c r="N979" s="19">
        <f t="shared" si="151"/>
        <v>0</v>
      </c>
      <c r="O979" s="19">
        <f t="shared" si="152"/>
        <v>0</v>
      </c>
      <c r="P979" s="19">
        <f t="shared" si="153"/>
        <v>16.5</v>
      </c>
      <c r="Q979" s="20">
        <f t="shared" si="154"/>
        <v>19.975000000000001</v>
      </c>
      <c r="R979" s="20">
        <f t="shared" si="155"/>
        <v>14.125</v>
      </c>
      <c r="S979" s="20">
        <f t="shared" si="156"/>
        <v>14.925000000000001</v>
      </c>
      <c r="T979" s="20">
        <f t="shared" si="157"/>
        <v>16.625</v>
      </c>
      <c r="U979" s="19">
        <f t="shared" si="158"/>
        <v>16.341666666666669</v>
      </c>
      <c r="V979" s="19">
        <f t="shared" si="159"/>
        <v>16.412500000000001</v>
      </c>
    </row>
    <row r="980" spans="1:22" ht="13.5" x14ac:dyDescent="0.25">
      <c r="A980" s="3">
        <f>RSI!A980</f>
        <v>43433</v>
      </c>
      <c r="B980" s="2">
        <f>RSI!B980</f>
        <v>19.491</v>
      </c>
      <c r="C980" s="2">
        <f>RSI!I980</f>
        <v>35.207141382593804</v>
      </c>
      <c r="D980" s="2">
        <f>MACD!E980</f>
        <v>0.41715085026696386</v>
      </c>
      <c r="E980" s="2">
        <f>MACD!F980</f>
        <v>0.34807675136874189</v>
      </c>
      <c r="F980" s="2">
        <f>'Moving Avg'!D980</f>
        <v>19.177520000000001</v>
      </c>
      <c r="G980" s="2">
        <f>'Moving Avg'!F980</f>
        <v>20.162405</v>
      </c>
      <c r="H980" s="2">
        <f>'Moving Avg'!G980</f>
        <v>21.410139999999998</v>
      </c>
      <c r="I980" s="2">
        <f>'Moving Avg'!H980</f>
        <v>22.147475000000007</v>
      </c>
      <c r="J980" s="17" t="str">
        <f>OBV!F980</f>
        <v>BEARISH</v>
      </c>
      <c r="K980" s="17" t="str">
        <f>OBV!G980</f>
        <v>NEUTRAL</v>
      </c>
      <c r="L980" s="17" t="str">
        <f>OBV!H980</f>
        <v>CONFIRMED BEARISH</v>
      </c>
      <c r="M980" s="19">
        <f t="shared" si="150"/>
        <v>25</v>
      </c>
      <c r="N980" s="19">
        <f t="shared" si="151"/>
        <v>0</v>
      </c>
      <c r="O980" s="19">
        <f t="shared" si="152"/>
        <v>0</v>
      </c>
      <c r="P980" s="19">
        <f t="shared" si="153"/>
        <v>16.5</v>
      </c>
      <c r="Q980" s="20">
        <f t="shared" si="154"/>
        <v>11.225</v>
      </c>
      <c r="R980" s="20">
        <f t="shared" si="155"/>
        <v>9.125</v>
      </c>
      <c r="S980" s="20">
        <f t="shared" si="156"/>
        <v>11.175000000000001</v>
      </c>
      <c r="T980" s="20">
        <f t="shared" si="157"/>
        <v>10.375</v>
      </c>
      <c r="U980" s="19">
        <f t="shared" si="158"/>
        <v>10.508333333333335</v>
      </c>
      <c r="V980" s="19">
        <f t="shared" si="159"/>
        <v>10.475000000000001</v>
      </c>
    </row>
    <row r="981" spans="1:22" ht="13.5" x14ac:dyDescent="0.25">
      <c r="A981" s="3">
        <f>RSI!A981</f>
        <v>43434</v>
      </c>
      <c r="B981" s="2">
        <f>RSI!B981</f>
        <v>19.8887</v>
      </c>
      <c r="C981" s="2">
        <f>RSI!I981</f>
        <v>42.87284576511361</v>
      </c>
      <c r="D981" s="2">
        <f>MACD!E981</f>
        <v>0.3185797103957313</v>
      </c>
      <c r="E981" s="2">
        <f>MACD!F981</f>
        <v>0.34217734317413978</v>
      </c>
      <c r="F981" s="2">
        <f>'Moving Avg'!D981</f>
        <v>19.288879999999999</v>
      </c>
      <c r="G981" s="2">
        <f>'Moving Avg'!F981</f>
        <v>20.074894999999998</v>
      </c>
      <c r="H981" s="2">
        <f>'Moving Avg'!G981</f>
        <v>21.330583999999998</v>
      </c>
      <c r="I981" s="2">
        <f>'Moving Avg'!H981</f>
        <v>22.151987000000009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  <c r="M981" s="19">
        <f t="shared" si="150"/>
        <v>25</v>
      </c>
      <c r="N981" s="19">
        <f t="shared" si="151"/>
        <v>100</v>
      </c>
      <c r="O981" s="19">
        <f t="shared" si="152"/>
        <v>0</v>
      </c>
      <c r="P981" s="19">
        <f t="shared" si="153"/>
        <v>83.5</v>
      </c>
      <c r="Q981" s="20">
        <f t="shared" si="154"/>
        <v>56.274999999999999</v>
      </c>
      <c r="R981" s="20">
        <f t="shared" si="155"/>
        <v>45.875</v>
      </c>
      <c r="S981" s="20">
        <f t="shared" si="156"/>
        <v>56.325000000000003</v>
      </c>
      <c r="T981" s="20">
        <f t="shared" si="157"/>
        <v>52.125</v>
      </c>
      <c r="U981" s="19">
        <f t="shared" si="158"/>
        <v>52.82500000000001</v>
      </c>
      <c r="V981" s="19">
        <f t="shared" si="159"/>
        <v>52.650000000000006</v>
      </c>
    </row>
    <row r="982" spans="1:22" ht="13.5" x14ac:dyDescent="0.25">
      <c r="A982" s="3">
        <f>RSI!A982</f>
        <v>43437</v>
      </c>
      <c r="B982" s="2">
        <f>RSI!B982</f>
        <v>20.167200000000001</v>
      </c>
      <c r="C982" s="2">
        <f>RSI!I982</f>
        <v>47.552403488957793</v>
      </c>
      <c r="D982" s="2">
        <f>MACD!E982</f>
        <v>0.21709144171718009</v>
      </c>
      <c r="E982" s="2">
        <f>MACD!F982</f>
        <v>0.31716016288274784</v>
      </c>
      <c r="F982" s="2">
        <f>'Moving Avg'!D982</f>
        <v>19.502100000000002</v>
      </c>
      <c r="G982" s="2">
        <f>'Moving Avg'!F982</f>
        <v>20.009264999999999</v>
      </c>
      <c r="H982" s="2">
        <f>'Moving Avg'!G982</f>
        <v>21.256598</v>
      </c>
      <c r="I982" s="2">
        <f>'Moving Avg'!H982</f>
        <v>22.159980000000008</v>
      </c>
      <c r="J982" s="17" t="str">
        <f>OBV!F982</f>
        <v>BULLISH</v>
      </c>
      <c r="K982" s="17" t="str">
        <f>OBV!G982</f>
        <v>NEUTRAL</v>
      </c>
      <c r="L982" s="17" t="str">
        <f>OBV!H982</f>
        <v>CONFIRMED BULLISH</v>
      </c>
      <c r="M982" s="19">
        <f t="shared" si="150"/>
        <v>25</v>
      </c>
      <c r="N982" s="19">
        <f t="shared" si="151"/>
        <v>100</v>
      </c>
      <c r="O982" s="19">
        <f t="shared" si="152"/>
        <v>0</v>
      </c>
      <c r="P982" s="19">
        <f t="shared" si="153"/>
        <v>83.5</v>
      </c>
      <c r="Q982" s="20">
        <f t="shared" si="154"/>
        <v>56.274999999999999</v>
      </c>
      <c r="R982" s="20">
        <f t="shared" si="155"/>
        <v>45.875</v>
      </c>
      <c r="S982" s="20">
        <f t="shared" si="156"/>
        <v>56.325000000000003</v>
      </c>
      <c r="T982" s="20">
        <f t="shared" si="157"/>
        <v>52.125</v>
      </c>
      <c r="U982" s="19">
        <f t="shared" si="158"/>
        <v>52.82500000000001</v>
      </c>
      <c r="V982" s="19">
        <f t="shared" si="159"/>
        <v>52.650000000000006</v>
      </c>
    </row>
    <row r="983" spans="1:22" ht="13.5" x14ac:dyDescent="0.25">
      <c r="A983" s="3">
        <f>RSI!A983</f>
        <v>43438</v>
      </c>
      <c r="B983" s="2">
        <f>RSI!B983</f>
        <v>20.207000000000001</v>
      </c>
      <c r="C983" s="2">
        <f>RSI!I983</f>
        <v>48.205367923255714</v>
      </c>
      <c r="D983" s="2">
        <f>MACD!E983</f>
        <v>0.12898192703492484</v>
      </c>
      <c r="E983" s="2">
        <f>MACD!F983</f>
        <v>0.27952451571318326</v>
      </c>
      <c r="F983" s="2">
        <f>'Moving Avg'!D983</f>
        <v>19.76624</v>
      </c>
      <c r="G983" s="2">
        <f>'Moving Avg'!F983</f>
        <v>19.965509999999995</v>
      </c>
      <c r="H983" s="2">
        <f>'Moving Avg'!G983</f>
        <v>21.186432</v>
      </c>
      <c r="I983" s="2">
        <f>'Moving Avg'!H983</f>
        <v>22.16608350000001</v>
      </c>
      <c r="J983" s="17" t="str">
        <f>OBV!F983</f>
        <v>BULLISH</v>
      </c>
      <c r="K983" s="17" t="str">
        <f>OBV!G983</f>
        <v>NEUTRAL</v>
      </c>
      <c r="L983" s="17" t="str">
        <f>OBV!H983</f>
        <v>CONFIRMED BULLISH</v>
      </c>
      <c r="M983" s="19">
        <f t="shared" si="150"/>
        <v>25</v>
      </c>
      <c r="N983" s="19">
        <f t="shared" si="151"/>
        <v>100</v>
      </c>
      <c r="O983" s="19">
        <f t="shared" si="152"/>
        <v>0</v>
      </c>
      <c r="P983" s="19">
        <f t="shared" si="153"/>
        <v>83.5</v>
      </c>
      <c r="Q983" s="20">
        <f t="shared" si="154"/>
        <v>56.274999999999999</v>
      </c>
      <c r="R983" s="20">
        <f t="shared" si="155"/>
        <v>45.875</v>
      </c>
      <c r="S983" s="20">
        <f t="shared" si="156"/>
        <v>56.325000000000003</v>
      </c>
      <c r="T983" s="20">
        <f t="shared" si="157"/>
        <v>52.125</v>
      </c>
      <c r="U983" s="19">
        <f t="shared" si="158"/>
        <v>52.82500000000001</v>
      </c>
      <c r="V983" s="19">
        <f t="shared" si="159"/>
        <v>52.650000000000006</v>
      </c>
    </row>
    <row r="984" spans="1:22" ht="13.5" x14ac:dyDescent="0.25">
      <c r="A984" s="3">
        <f>RSI!A984</f>
        <v>43439</v>
      </c>
      <c r="B984" s="2">
        <f>RSI!B984</f>
        <v>20.2865</v>
      </c>
      <c r="C984" s="2">
        <f>RSI!I984</f>
        <v>49.556318468939239</v>
      </c>
      <c r="D984" s="2">
        <f>MACD!E984</f>
        <v>4.7748752545579976E-2</v>
      </c>
      <c r="E984" s="2">
        <f>MACD!F984</f>
        <v>0.23316936307966263</v>
      </c>
      <c r="F984" s="2">
        <f>'Moving Avg'!D984</f>
        <v>20.00808</v>
      </c>
      <c r="G984" s="2">
        <f>'Moving Avg'!F984</f>
        <v>19.933689999999991</v>
      </c>
      <c r="H984" s="2">
        <f>'Moving Avg'!G984</f>
        <v>21.114831999999996</v>
      </c>
      <c r="I984" s="2">
        <f>'Moving Avg'!H984</f>
        <v>22.172584500000013</v>
      </c>
      <c r="J984" s="17" t="str">
        <f>OBV!F984</f>
        <v>BULLISH</v>
      </c>
      <c r="K984" s="17" t="str">
        <f>OBV!G984</f>
        <v>NEUTRAL</v>
      </c>
      <c r="L984" s="17" t="str">
        <f>OBV!H984</f>
        <v>CONFIRMED BULLISH</v>
      </c>
      <c r="M984" s="19">
        <f t="shared" si="150"/>
        <v>25</v>
      </c>
      <c r="N984" s="19">
        <f t="shared" si="151"/>
        <v>100</v>
      </c>
      <c r="O984" s="19">
        <f t="shared" si="152"/>
        <v>0</v>
      </c>
      <c r="P984" s="19">
        <f t="shared" si="153"/>
        <v>83.5</v>
      </c>
      <c r="Q984" s="20">
        <f t="shared" si="154"/>
        <v>56.274999999999999</v>
      </c>
      <c r="R984" s="20">
        <f t="shared" si="155"/>
        <v>45.875</v>
      </c>
      <c r="S984" s="20">
        <f t="shared" si="156"/>
        <v>56.325000000000003</v>
      </c>
      <c r="T984" s="20">
        <f t="shared" si="157"/>
        <v>52.125</v>
      </c>
      <c r="U984" s="19">
        <f t="shared" si="158"/>
        <v>52.82500000000001</v>
      </c>
      <c r="V984" s="19">
        <f t="shared" si="159"/>
        <v>52.650000000000006</v>
      </c>
    </row>
    <row r="985" spans="1:22" ht="13.5" x14ac:dyDescent="0.25">
      <c r="A985" s="3">
        <f>RSI!A985</f>
        <v>43440</v>
      </c>
      <c r="B985" s="2">
        <f>RSI!B985</f>
        <v>19.8887</v>
      </c>
      <c r="C985" s="2">
        <f>RSI!I985</f>
        <v>43.449416103772293</v>
      </c>
      <c r="D985" s="2">
        <f>MACD!E985</f>
        <v>-2.7088620658840767E-2</v>
      </c>
      <c r="E985" s="2">
        <f>MACD!F985</f>
        <v>0.18111776633196194</v>
      </c>
      <c r="F985" s="2">
        <f>'Moving Avg'!D985</f>
        <v>20.087620000000001</v>
      </c>
      <c r="G985" s="2">
        <f>'Moving Avg'!F985</f>
        <v>19.883965</v>
      </c>
      <c r="H985" s="2">
        <f>'Moving Avg'!G985</f>
        <v>21.035276</v>
      </c>
      <c r="I985" s="2">
        <f>'Moving Avg'!H985</f>
        <v>22.176337000000011</v>
      </c>
      <c r="J985" s="17" t="str">
        <f>OBV!F985</f>
        <v>BULLISH</v>
      </c>
      <c r="K985" s="17" t="str">
        <f>OBV!G985</f>
        <v>NEUTRAL</v>
      </c>
      <c r="L985" s="17" t="str">
        <f>OBV!H985</f>
        <v>CONFIRMED BULLISH</v>
      </c>
      <c r="M985" s="19">
        <f t="shared" si="150"/>
        <v>25</v>
      </c>
      <c r="N985" s="19">
        <f t="shared" si="151"/>
        <v>100</v>
      </c>
      <c r="O985" s="19">
        <f t="shared" si="152"/>
        <v>0</v>
      </c>
      <c r="P985" s="19">
        <f t="shared" si="153"/>
        <v>83.5</v>
      </c>
      <c r="Q985" s="20">
        <f t="shared" si="154"/>
        <v>56.274999999999999</v>
      </c>
      <c r="R985" s="20">
        <f t="shared" si="155"/>
        <v>45.875</v>
      </c>
      <c r="S985" s="20">
        <f t="shared" si="156"/>
        <v>56.325000000000003</v>
      </c>
      <c r="T985" s="20">
        <f t="shared" si="157"/>
        <v>52.125</v>
      </c>
      <c r="U985" s="19">
        <f t="shared" si="158"/>
        <v>52.82500000000001</v>
      </c>
      <c r="V985" s="19">
        <f t="shared" si="159"/>
        <v>52.650000000000006</v>
      </c>
    </row>
    <row r="986" spans="1:22" ht="13.5" x14ac:dyDescent="0.25">
      <c r="A986" s="3">
        <f>RSI!A986</f>
        <v>43441</v>
      </c>
      <c r="B986" s="2">
        <f>RSI!B986</f>
        <v>20.087599999999998</v>
      </c>
      <c r="C986" s="2">
        <f>RSI!I986</f>
        <v>46.96835501742374</v>
      </c>
      <c r="D986" s="2">
        <f>MACD!E986</f>
        <v>-0.15181945583998058</v>
      </c>
      <c r="E986" s="2">
        <f>MACD!F986</f>
        <v>0.11453032189757345</v>
      </c>
      <c r="F986" s="2">
        <f>'Moving Avg'!D986</f>
        <v>20.127400000000002</v>
      </c>
      <c r="G986" s="2">
        <f>'Moving Avg'!F986</f>
        <v>19.862085</v>
      </c>
      <c r="H986" s="2">
        <f>'Moving Avg'!G986</f>
        <v>20.962879999999998</v>
      </c>
      <c r="I986" s="2">
        <f>'Moving Avg'!H986</f>
        <v>22.18184350000001</v>
      </c>
      <c r="J986" s="17" t="str">
        <f>OBV!F986</f>
        <v>BULLISH</v>
      </c>
      <c r="K986" s="17" t="str">
        <f>OBV!G986</f>
        <v>NEUTRAL</v>
      </c>
      <c r="L986" s="17" t="str">
        <f>OBV!H986</f>
        <v>CONFIRMED BULLISH</v>
      </c>
      <c r="M986" s="19">
        <f t="shared" si="150"/>
        <v>25</v>
      </c>
      <c r="N986" s="19">
        <f t="shared" si="151"/>
        <v>100</v>
      </c>
      <c r="O986" s="19">
        <f t="shared" si="152"/>
        <v>0</v>
      </c>
      <c r="P986" s="19">
        <f t="shared" si="153"/>
        <v>83.5</v>
      </c>
      <c r="Q986" s="20">
        <f t="shared" si="154"/>
        <v>56.274999999999999</v>
      </c>
      <c r="R986" s="20">
        <f t="shared" si="155"/>
        <v>45.875</v>
      </c>
      <c r="S986" s="20">
        <f t="shared" si="156"/>
        <v>56.325000000000003</v>
      </c>
      <c r="T986" s="20">
        <f t="shared" si="157"/>
        <v>52.125</v>
      </c>
      <c r="U986" s="19">
        <f t="shared" si="158"/>
        <v>52.82500000000001</v>
      </c>
      <c r="V986" s="19">
        <f t="shared" si="159"/>
        <v>52.650000000000006</v>
      </c>
    </row>
    <row r="987" spans="1:22" ht="13.5" x14ac:dyDescent="0.25">
      <c r="A987" s="3">
        <f>RSI!A987</f>
        <v>43444</v>
      </c>
      <c r="B987" s="2">
        <f>RSI!B987</f>
        <v>18.679500000000001</v>
      </c>
      <c r="C987" s="2">
        <f>RSI!I987</f>
        <v>31.855595747085403</v>
      </c>
      <c r="D987" s="2">
        <f>MACD!E987</f>
        <v>-0.18762886282418023</v>
      </c>
      <c r="E987" s="2">
        <f>MACD!F987</f>
        <v>5.4098484953222711E-2</v>
      </c>
      <c r="F987" s="2">
        <f>'Moving Avg'!D987</f>
        <v>19.82986</v>
      </c>
      <c r="G987" s="2">
        <f>'Moving Avg'!F987</f>
        <v>19.761845000000001</v>
      </c>
      <c r="H987" s="2">
        <f>'Moving Avg'!G987</f>
        <v>20.865663999999995</v>
      </c>
      <c r="I987" s="2">
        <f>'Moving Avg'!H987</f>
        <v>22.180309500000011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  <c r="M987" s="19">
        <f t="shared" si="150"/>
        <v>25</v>
      </c>
      <c r="N987" s="19">
        <f t="shared" si="151"/>
        <v>100</v>
      </c>
      <c r="O987" s="19">
        <f t="shared" si="152"/>
        <v>0</v>
      </c>
      <c r="P987" s="19">
        <f t="shared" si="153"/>
        <v>66.5</v>
      </c>
      <c r="Q987" s="20">
        <f t="shared" si="154"/>
        <v>53.725000000000001</v>
      </c>
      <c r="R987" s="20">
        <f t="shared" si="155"/>
        <v>41.625</v>
      </c>
      <c r="S987" s="20">
        <f t="shared" si="156"/>
        <v>48.674999999999997</v>
      </c>
      <c r="T987" s="20">
        <f t="shared" si="157"/>
        <v>47.875</v>
      </c>
      <c r="U987" s="19">
        <f t="shared" si="158"/>
        <v>48.008333333333326</v>
      </c>
      <c r="V987" s="19">
        <f t="shared" si="159"/>
        <v>47.974999999999994</v>
      </c>
    </row>
    <row r="988" spans="1:22" ht="13.5" x14ac:dyDescent="0.25">
      <c r="A988" s="3">
        <f>RSI!A988</f>
        <v>43445</v>
      </c>
      <c r="B988" s="2">
        <f>RSI!B988</f>
        <v>19.491</v>
      </c>
      <c r="C988" s="2">
        <f>RSI!I988</f>
        <v>43.198797432473178</v>
      </c>
      <c r="D988" s="2">
        <f>MACD!E988</f>
        <v>-0.30189915191067129</v>
      </c>
      <c r="E988" s="2">
        <f>MACD!F988</f>
        <v>-1.7101042419556095E-2</v>
      </c>
      <c r="F988" s="2">
        <f>'Moving Avg'!D988</f>
        <v>19.68666</v>
      </c>
      <c r="G988" s="2">
        <f>'Moving Avg'!F988</f>
        <v>19.702580000000001</v>
      </c>
      <c r="H988" s="2">
        <f>'Moving Avg'!G988</f>
        <v>20.778313999999995</v>
      </c>
      <c r="I988" s="2">
        <f>'Moving Avg'!H988</f>
        <v>22.18321250000001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  <c r="M988" s="19">
        <f t="shared" si="150"/>
        <v>25</v>
      </c>
      <c r="N988" s="19">
        <f t="shared" si="151"/>
        <v>100</v>
      </c>
      <c r="O988" s="19">
        <f t="shared" si="152"/>
        <v>0</v>
      </c>
      <c r="P988" s="19">
        <f t="shared" si="153"/>
        <v>16.5</v>
      </c>
      <c r="Q988" s="20">
        <f t="shared" si="154"/>
        <v>46.225000000000001</v>
      </c>
      <c r="R988" s="20">
        <f t="shared" si="155"/>
        <v>29.125</v>
      </c>
      <c r="S988" s="20">
        <f t="shared" si="156"/>
        <v>26.175000000000001</v>
      </c>
      <c r="T988" s="20">
        <f t="shared" si="157"/>
        <v>35.375</v>
      </c>
      <c r="U988" s="19">
        <f t="shared" si="158"/>
        <v>33.841666666666661</v>
      </c>
      <c r="V988" s="19">
        <f t="shared" si="159"/>
        <v>34.224999999999994</v>
      </c>
    </row>
    <row r="989" spans="1:22" ht="13.5" x14ac:dyDescent="0.25">
      <c r="A989" s="3">
        <f>RSI!A989</f>
        <v>43446</v>
      </c>
      <c r="B989" s="2">
        <f>RSI!B989</f>
        <v>19.252300000000002</v>
      </c>
      <c r="C989" s="2">
        <f>RSI!I989</f>
        <v>41.035038478135526</v>
      </c>
      <c r="D989" s="2">
        <f>MACD!E989</f>
        <v>-0.34781178123016687</v>
      </c>
      <c r="E989" s="2">
        <f>MACD!F989</f>
        <v>-8.324319018167825E-2</v>
      </c>
      <c r="F989" s="2">
        <f>'Moving Avg'!D989</f>
        <v>19.47982</v>
      </c>
      <c r="G989" s="2">
        <f>'Moving Avg'!F989</f>
        <v>19.654845000000002</v>
      </c>
      <c r="H989" s="2">
        <f>'Moving Avg'!G989</f>
        <v>20.686189999999996</v>
      </c>
      <c r="I989" s="2">
        <f>'Moving Avg'!H989</f>
        <v>22.184922000000011</v>
      </c>
      <c r="J989" s="17" t="str">
        <f>OBV!F989</f>
        <v>BEARISH</v>
      </c>
      <c r="K989" s="17" t="str">
        <f>OBV!G989</f>
        <v>NEUTRAL</v>
      </c>
      <c r="L989" s="17" t="str">
        <f>OBV!H989</f>
        <v>CONFIRMED BEARISH</v>
      </c>
      <c r="M989" s="19">
        <f t="shared" si="150"/>
        <v>25</v>
      </c>
      <c r="N989" s="19">
        <f t="shared" si="151"/>
        <v>100</v>
      </c>
      <c r="O989" s="19">
        <f t="shared" si="152"/>
        <v>0</v>
      </c>
      <c r="P989" s="19">
        <f t="shared" si="153"/>
        <v>16.5</v>
      </c>
      <c r="Q989" s="20">
        <f t="shared" si="154"/>
        <v>46.225000000000001</v>
      </c>
      <c r="R989" s="20">
        <f t="shared" si="155"/>
        <v>29.125</v>
      </c>
      <c r="S989" s="20">
        <f t="shared" si="156"/>
        <v>26.175000000000001</v>
      </c>
      <c r="T989" s="20">
        <f t="shared" si="157"/>
        <v>35.375</v>
      </c>
      <c r="U989" s="19">
        <f t="shared" si="158"/>
        <v>33.841666666666661</v>
      </c>
      <c r="V989" s="19">
        <f t="shared" si="159"/>
        <v>34.224999999999994</v>
      </c>
    </row>
    <row r="990" spans="1:22" ht="13.5" x14ac:dyDescent="0.25">
      <c r="A990" s="3">
        <f>RSI!A990</f>
        <v>43447</v>
      </c>
      <c r="B990" s="2">
        <f>RSI!B990</f>
        <v>19.029499999999999</v>
      </c>
      <c r="C990" s="2">
        <f>RSI!I990</f>
        <v>39.068030204227817</v>
      </c>
      <c r="D990" s="2">
        <f>MACD!E990</f>
        <v>-0.30166399187956472</v>
      </c>
      <c r="E990" s="2">
        <f>MACD!F990</f>
        <v>-0.12692735052125553</v>
      </c>
      <c r="F990" s="2">
        <f>'Moving Avg'!D990</f>
        <v>19.307980000000001</v>
      </c>
      <c r="G990" s="2">
        <f>'Moving Avg'!F990</f>
        <v>19.60313</v>
      </c>
      <c r="H990" s="2">
        <f>'Moving Avg'!G990</f>
        <v>20.605519999999999</v>
      </c>
      <c r="I990" s="2">
        <f>'Moving Avg'!H990</f>
        <v>22.185252000000006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  <c r="M990" s="19">
        <f t="shared" si="150"/>
        <v>25</v>
      </c>
      <c r="N990" s="19">
        <f t="shared" si="151"/>
        <v>100</v>
      </c>
      <c r="O990" s="19">
        <f t="shared" si="152"/>
        <v>0</v>
      </c>
      <c r="P990" s="19">
        <f t="shared" si="153"/>
        <v>16.5</v>
      </c>
      <c r="Q990" s="20">
        <f t="shared" si="154"/>
        <v>46.225000000000001</v>
      </c>
      <c r="R990" s="20">
        <f t="shared" si="155"/>
        <v>29.125</v>
      </c>
      <c r="S990" s="20">
        <f t="shared" si="156"/>
        <v>26.175000000000001</v>
      </c>
      <c r="T990" s="20">
        <f t="shared" si="157"/>
        <v>35.375</v>
      </c>
      <c r="U990" s="19">
        <f t="shared" si="158"/>
        <v>33.841666666666661</v>
      </c>
      <c r="V990" s="19">
        <f t="shared" si="159"/>
        <v>34.224999999999994</v>
      </c>
    </row>
    <row r="991" spans="1:22" ht="13.5" x14ac:dyDescent="0.25">
      <c r="A991" s="3">
        <f>RSI!A991</f>
        <v>43448</v>
      </c>
      <c r="B991" s="2">
        <f>RSI!B991</f>
        <v>19.331900000000001</v>
      </c>
      <c r="C991" s="2">
        <f>RSI!I991</f>
        <v>43.057705817469419</v>
      </c>
      <c r="D991" s="2">
        <f>MACD!E991</f>
        <v>-0.2180266755293303</v>
      </c>
      <c r="E991" s="2">
        <f>MACD!F991</f>
        <v>-0.14514721552287049</v>
      </c>
      <c r="F991" s="2">
        <f>'Moving Avg'!D991</f>
        <v>19.156840000000003</v>
      </c>
      <c r="G991" s="2">
        <f>'Moving Avg'!F991</f>
        <v>19.575290000000003</v>
      </c>
      <c r="H991" s="2">
        <f>'Moving Avg'!G991</f>
        <v>20.543467999999997</v>
      </c>
      <c r="I991" s="2">
        <f>'Moving Avg'!H991</f>
        <v>22.186220500000005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  <c r="M991" s="19">
        <f t="shared" si="150"/>
        <v>25</v>
      </c>
      <c r="N991" s="19">
        <f t="shared" si="151"/>
        <v>100</v>
      </c>
      <c r="O991" s="19">
        <f t="shared" si="152"/>
        <v>0</v>
      </c>
      <c r="P991" s="19">
        <f t="shared" si="153"/>
        <v>16.5</v>
      </c>
      <c r="Q991" s="20">
        <f t="shared" si="154"/>
        <v>46.225000000000001</v>
      </c>
      <c r="R991" s="20">
        <f t="shared" si="155"/>
        <v>29.125</v>
      </c>
      <c r="S991" s="20">
        <f t="shared" si="156"/>
        <v>26.175000000000001</v>
      </c>
      <c r="T991" s="20">
        <f t="shared" si="157"/>
        <v>35.375</v>
      </c>
      <c r="U991" s="19">
        <f t="shared" si="158"/>
        <v>33.841666666666661</v>
      </c>
      <c r="V991" s="19">
        <f t="shared" si="159"/>
        <v>34.224999999999994</v>
      </c>
    </row>
    <row r="992" spans="1:22" ht="13.5" x14ac:dyDescent="0.25">
      <c r="A992" s="3">
        <f>RSI!A992</f>
        <v>43451</v>
      </c>
      <c r="B992" s="2">
        <f>RSI!B992</f>
        <v>19.0932</v>
      </c>
      <c r="C992" s="2">
        <f>RSI!I992</f>
        <v>40.787452769334784</v>
      </c>
      <c r="D992" s="2">
        <f>MACD!E992</f>
        <v>-8.3141294622112838E-2</v>
      </c>
      <c r="E992" s="2">
        <f>MACD!F992</f>
        <v>-0.13274603134271898</v>
      </c>
      <c r="F992" s="2">
        <f>'Moving Avg'!D992</f>
        <v>19.23958</v>
      </c>
      <c r="G992" s="2">
        <f>'Moving Avg'!F992</f>
        <v>19.535515</v>
      </c>
      <c r="H992" s="2">
        <f>'Moving Avg'!G992</f>
        <v>20.490008</v>
      </c>
      <c r="I992" s="2">
        <f>'Moving Avg'!H992</f>
        <v>22.18284400000001</v>
      </c>
      <c r="J992" s="17" t="str">
        <f>OBV!F992</f>
        <v>BEARISH</v>
      </c>
      <c r="K992" s="17" t="str">
        <f>OBV!G992</f>
        <v>NEUTRAL</v>
      </c>
      <c r="L992" s="17" t="str">
        <f>OBV!H992</f>
        <v>BEARISH DIVERGENCE</v>
      </c>
      <c r="M992" s="19">
        <f t="shared" si="150"/>
        <v>25</v>
      </c>
      <c r="N992" s="19">
        <f t="shared" si="151"/>
        <v>0</v>
      </c>
      <c r="O992" s="19">
        <f t="shared" si="152"/>
        <v>0</v>
      </c>
      <c r="P992" s="19">
        <f t="shared" si="153"/>
        <v>16.5</v>
      </c>
      <c r="Q992" s="20">
        <f t="shared" si="154"/>
        <v>11.225</v>
      </c>
      <c r="R992" s="20">
        <f t="shared" si="155"/>
        <v>9.125</v>
      </c>
      <c r="S992" s="20">
        <f t="shared" si="156"/>
        <v>11.175000000000001</v>
      </c>
      <c r="T992" s="20">
        <f t="shared" si="157"/>
        <v>10.375</v>
      </c>
      <c r="U992" s="19">
        <f t="shared" si="158"/>
        <v>10.508333333333335</v>
      </c>
      <c r="V992" s="19">
        <f t="shared" si="159"/>
        <v>10.475000000000001</v>
      </c>
    </row>
    <row r="993" spans="1:22" ht="13.5" x14ac:dyDescent="0.25">
      <c r="A993" s="3">
        <f>RSI!A993</f>
        <v>43452</v>
      </c>
      <c r="B993" s="2">
        <f>RSI!B993</f>
        <v>19.0852</v>
      </c>
      <c r="C993" s="2">
        <f>RSI!I993</f>
        <v>40.709980455603997</v>
      </c>
      <c r="D993" s="2">
        <f>MACD!E993</f>
        <v>4.2440599759576259E-2</v>
      </c>
      <c r="E993" s="2">
        <f>MACD!F993</f>
        <v>-9.7708705122259931E-2</v>
      </c>
      <c r="F993" s="2">
        <f>'Moving Avg'!D993</f>
        <v>19.15842</v>
      </c>
      <c r="G993" s="2">
        <f>'Moving Avg'!F993</f>
        <v>19.495339999999999</v>
      </c>
      <c r="H993" s="2">
        <f>'Moving Avg'!G993</f>
        <v>20.430977999999996</v>
      </c>
      <c r="I993" s="2">
        <f>'Moving Avg'!H993</f>
        <v>22.176883000000007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  <c r="M993" s="19">
        <f t="shared" si="150"/>
        <v>25</v>
      </c>
      <c r="N993" s="19">
        <f t="shared" si="151"/>
        <v>0</v>
      </c>
      <c r="O993" s="19">
        <f t="shared" si="152"/>
        <v>0</v>
      </c>
      <c r="P993" s="19">
        <f t="shared" si="153"/>
        <v>16.5</v>
      </c>
      <c r="Q993" s="20">
        <f t="shared" si="154"/>
        <v>11.225</v>
      </c>
      <c r="R993" s="20">
        <f t="shared" si="155"/>
        <v>9.125</v>
      </c>
      <c r="S993" s="20">
        <f t="shared" si="156"/>
        <v>11.175000000000001</v>
      </c>
      <c r="T993" s="20">
        <f t="shared" si="157"/>
        <v>10.375</v>
      </c>
      <c r="U993" s="19">
        <f t="shared" si="158"/>
        <v>10.508333333333335</v>
      </c>
      <c r="V993" s="19">
        <f t="shared" si="159"/>
        <v>10.475000000000001</v>
      </c>
    </row>
    <row r="994" spans="1:22" ht="13.5" x14ac:dyDescent="0.25">
      <c r="A994" s="3">
        <f>RSI!A994</f>
        <v>43453</v>
      </c>
      <c r="B994" s="2">
        <f>RSI!B994</f>
        <v>19.0534</v>
      </c>
      <c r="C994" s="2">
        <f>RSI!I994</f>
        <v>40.381639013664909</v>
      </c>
      <c r="D994" s="2">
        <f>MACD!E994</f>
        <v>0.16771768966249923</v>
      </c>
      <c r="E994" s="2">
        <f>MACD!F994</f>
        <v>-4.4623426165308101E-2</v>
      </c>
      <c r="F994" s="2">
        <f>'Moving Avg'!D994</f>
        <v>19.118639999999999</v>
      </c>
      <c r="G994" s="2">
        <f>'Moving Avg'!F994</f>
        <v>19.453970000000002</v>
      </c>
      <c r="H994" s="2">
        <f>'Moving Avg'!G994</f>
        <v>20.372901999999996</v>
      </c>
      <c r="I994" s="2">
        <f>'Moving Avg'!H994</f>
        <v>22.171902500000005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  <c r="M994" s="19">
        <f t="shared" si="150"/>
        <v>25</v>
      </c>
      <c r="N994" s="19">
        <f t="shared" si="151"/>
        <v>0</v>
      </c>
      <c r="O994" s="19">
        <f t="shared" si="152"/>
        <v>0</v>
      </c>
      <c r="P994" s="19">
        <f t="shared" si="153"/>
        <v>16.5</v>
      </c>
      <c r="Q994" s="20">
        <f t="shared" si="154"/>
        <v>11.225</v>
      </c>
      <c r="R994" s="20">
        <f t="shared" si="155"/>
        <v>9.125</v>
      </c>
      <c r="S994" s="20">
        <f t="shared" si="156"/>
        <v>11.175000000000001</v>
      </c>
      <c r="T994" s="20">
        <f t="shared" si="157"/>
        <v>10.375</v>
      </c>
      <c r="U994" s="19">
        <f t="shared" si="158"/>
        <v>10.508333333333335</v>
      </c>
      <c r="V994" s="19">
        <f t="shared" si="159"/>
        <v>10.475000000000001</v>
      </c>
    </row>
    <row r="995" spans="1:22" ht="13.5" x14ac:dyDescent="0.25">
      <c r="A995" s="3">
        <f>RSI!A995</f>
        <v>43454</v>
      </c>
      <c r="B995" s="2">
        <f>RSI!B995</f>
        <v>18.695399999999999</v>
      </c>
      <c r="C995" s="2">
        <f>RSI!I995</f>
        <v>36.784703460422975</v>
      </c>
      <c r="D995" s="2">
        <f>MACD!E995</f>
        <v>0.24332888329399083</v>
      </c>
      <c r="E995" s="2">
        <f>MACD!F995</f>
        <v>1.2967035726551689E-2</v>
      </c>
      <c r="F995" s="2">
        <f>'Moving Avg'!D995</f>
        <v>19.051819999999999</v>
      </c>
      <c r="G995" s="2">
        <f>'Moving Avg'!F995</f>
        <v>19.406235000000002</v>
      </c>
      <c r="H995" s="2">
        <f>'Moving Avg'!G995</f>
        <v>20.312439999999995</v>
      </c>
      <c r="I995" s="2">
        <f>'Moving Avg'!H995</f>
        <v>22.165132000000003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  <c r="M995" s="19">
        <f t="shared" si="150"/>
        <v>25</v>
      </c>
      <c r="N995" s="19">
        <f t="shared" si="151"/>
        <v>0</v>
      </c>
      <c r="O995" s="19">
        <f t="shared" si="152"/>
        <v>0</v>
      </c>
      <c r="P995" s="19">
        <f t="shared" si="153"/>
        <v>16.5</v>
      </c>
      <c r="Q995" s="20">
        <f t="shared" si="154"/>
        <v>11.225</v>
      </c>
      <c r="R995" s="20">
        <f t="shared" si="155"/>
        <v>9.125</v>
      </c>
      <c r="S995" s="20">
        <f t="shared" si="156"/>
        <v>11.175000000000001</v>
      </c>
      <c r="T995" s="20">
        <f t="shared" si="157"/>
        <v>10.375</v>
      </c>
      <c r="U995" s="19">
        <f t="shared" si="158"/>
        <v>10.508333333333335</v>
      </c>
      <c r="V995" s="19">
        <f t="shared" si="159"/>
        <v>10.475000000000001</v>
      </c>
    </row>
    <row r="996" spans="1:22" ht="13.5" x14ac:dyDescent="0.25">
      <c r="A996" s="3">
        <f>RSI!A996</f>
        <v>43455</v>
      </c>
      <c r="B996" s="2">
        <f>RSI!B996</f>
        <v>18.297599999999999</v>
      </c>
      <c r="C996" s="2">
        <f>RSI!I996</f>
        <v>33.241502423281403</v>
      </c>
      <c r="D996" s="2">
        <f>MACD!E996</f>
        <v>0.37346097080249052</v>
      </c>
      <c r="E996" s="2">
        <f>MACD!F996</f>
        <v>8.5065822741739461E-2</v>
      </c>
      <c r="F996" s="2">
        <f>'Moving Avg'!D996</f>
        <v>18.84496</v>
      </c>
      <c r="G996" s="2">
        <f>'Moving Avg'!F996</f>
        <v>19.354520000000001</v>
      </c>
      <c r="H996" s="2">
        <f>'Moving Avg'!G996</f>
        <v>20.242429999999995</v>
      </c>
      <c r="I996" s="2">
        <f>'Moving Avg'!H996</f>
        <v>22.157853000000003</v>
      </c>
      <c r="J996" s="17" t="str">
        <f>OBV!F996</f>
        <v>BEARISH</v>
      </c>
      <c r="K996" s="17" t="str">
        <f>OBV!G996</f>
        <v>NEUTRAL</v>
      </c>
      <c r="L996" s="17" t="str">
        <f>OBV!H996</f>
        <v>CONFIRMED BEARISH</v>
      </c>
      <c r="M996" s="19">
        <f t="shared" si="150"/>
        <v>25</v>
      </c>
      <c r="N996" s="19">
        <f t="shared" si="151"/>
        <v>0</v>
      </c>
      <c r="O996" s="19">
        <f t="shared" si="152"/>
        <v>0</v>
      </c>
      <c r="P996" s="19">
        <f t="shared" si="153"/>
        <v>16.5</v>
      </c>
      <c r="Q996" s="20">
        <f t="shared" si="154"/>
        <v>11.225</v>
      </c>
      <c r="R996" s="20">
        <f t="shared" si="155"/>
        <v>9.125</v>
      </c>
      <c r="S996" s="20">
        <f t="shared" si="156"/>
        <v>11.175000000000001</v>
      </c>
      <c r="T996" s="20">
        <f t="shared" si="157"/>
        <v>10.375</v>
      </c>
      <c r="U996" s="19">
        <f t="shared" si="158"/>
        <v>10.508333333333335</v>
      </c>
      <c r="V996" s="19">
        <f t="shared" si="159"/>
        <v>10.475000000000001</v>
      </c>
    </row>
    <row r="997" spans="1:22" ht="13.5" x14ac:dyDescent="0.25">
      <c r="A997" s="3">
        <f>RSI!A997</f>
        <v>43458</v>
      </c>
      <c r="B997" s="2">
        <f>RSI!B997</f>
        <v>18.162400000000002</v>
      </c>
      <c r="C997" s="2">
        <f>RSI!I997</f>
        <v>32.109471504502665</v>
      </c>
      <c r="D997" s="2">
        <f>MACD!E997</f>
        <v>0.28494325052222891</v>
      </c>
      <c r="E997" s="2">
        <f>MACD!F997</f>
        <v>0.12504130829783736</v>
      </c>
      <c r="F997" s="2">
        <f>'Moving Avg'!D997</f>
        <v>18.658799999999999</v>
      </c>
      <c r="G997" s="2">
        <f>'Moving Avg'!F997</f>
        <v>19.307585</v>
      </c>
      <c r="H997" s="2">
        <f>'Moving Avg'!G997</f>
        <v>20.176081999999997</v>
      </c>
      <c r="I997" s="2">
        <f>'Moving Avg'!H997</f>
        <v>22.149936000000004</v>
      </c>
      <c r="J997" s="17" t="str">
        <f>OBV!F997</f>
        <v>BEARISH</v>
      </c>
      <c r="K997" s="17" t="str">
        <f>OBV!G997</f>
        <v>NEUTRAL</v>
      </c>
      <c r="L997" s="17" t="str">
        <f>OBV!H997</f>
        <v>CONFIRMED BEARISH</v>
      </c>
      <c r="M997" s="19">
        <f t="shared" si="150"/>
        <v>25</v>
      </c>
      <c r="N997" s="19">
        <f t="shared" si="151"/>
        <v>0</v>
      </c>
      <c r="O997" s="19">
        <f t="shared" si="152"/>
        <v>0</v>
      </c>
      <c r="P997" s="19">
        <f t="shared" si="153"/>
        <v>16.5</v>
      </c>
      <c r="Q997" s="20">
        <f t="shared" si="154"/>
        <v>11.225</v>
      </c>
      <c r="R997" s="20">
        <f t="shared" si="155"/>
        <v>9.125</v>
      </c>
      <c r="S997" s="20">
        <f t="shared" si="156"/>
        <v>11.175000000000001</v>
      </c>
      <c r="T997" s="20">
        <f t="shared" si="157"/>
        <v>10.375</v>
      </c>
      <c r="U997" s="19">
        <f t="shared" si="158"/>
        <v>10.508333333333335</v>
      </c>
      <c r="V997" s="19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18.297599999999999</v>
      </c>
      <c r="C998" s="2">
        <f>RSI!I998</f>
        <v>34.511229070493584</v>
      </c>
      <c r="D998" s="2">
        <f>MACD!E998</f>
        <v>0.33306876026820831</v>
      </c>
      <c r="E998" s="2">
        <f>MACD!F998</f>
        <v>0.16664679869191157</v>
      </c>
      <c r="F998" s="2">
        <f>'Moving Avg'!D998</f>
        <v>18.501280000000001</v>
      </c>
      <c r="G998" s="2">
        <f>'Moving Avg'!F998</f>
        <v>19.278149999999997</v>
      </c>
      <c r="H998" s="2">
        <f>'Moving Avg'!G998</f>
        <v>20.104639999999996</v>
      </c>
      <c r="I998" s="2">
        <f>'Moving Avg'!H998</f>
        <v>22.142695000000003</v>
      </c>
      <c r="J998" s="17" t="str">
        <f>OBV!F998</f>
        <v>BEARISH</v>
      </c>
      <c r="K998" s="17" t="str">
        <f>OBV!G998</f>
        <v>NEUTRAL</v>
      </c>
      <c r="L998" s="17" t="str">
        <f>OBV!H998</f>
        <v>CONFIRMED BEARISH</v>
      </c>
      <c r="M998" s="19">
        <f t="shared" si="150"/>
        <v>25</v>
      </c>
      <c r="N998" s="19">
        <f t="shared" si="151"/>
        <v>0</v>
      </c>
      <c r="O998" s="19">
        <f t="shared" si="152"/>
        <v>0</v>
      </c>
      <c r="P998" s="19">
        <f t="shared" si="153"/>
        <v>16.5</v>
      </c>
      <c r="Q998" s="20">
        <f t="shared" si="154"/>
        <v>11.225</v>
      </c>
      <c r="R998" s="20">
        <f t="shared" si="155"/>
        <v>9.125</v>
      </c>
      <c r="S998" s="20">
        <f t="shared" si="156"/>
        <v>11.175000000000001</v>
      </c>
      <c r="T998" s="20">
        <f t="shared" si="157"/>
        <v>10.375</v>
      </c>
      <c r="U998" s="19">
        <f t="shared" si="158"/>
        <v>10.508333333333335</v>
      </c>
      <c r="V998" s="19">
        <f t="shared" si="159"/>
        <v>10.475000000000001</v>
      </c>
    </row>
    <row r="999" spans="1:22" ht="13.5" x14ac:dyDescent="0.25">
      <c r="A999" s="3">
        <f>RSI!A999</f>
        <v>43460</v>
      </c>
      <c r="B999" s="2">
        <f>RSI!B999</f>
        <v>18.0669</v>
      </c>
      <c r="C999" s="2">
        <f>RSI!I999</f>
        <v>32.404626615628814</v>
      </c>
      <c r="D999" s="2">
        <f>MACD!E999</f>
        <v>0.36094408829975322</v>
      </c>
      <c r="E999" s="2">
        <f>MACD!F999</f>
        <v>0.20550625661347993</v>
      </c>
      <c r="F999" s="2">
        <f>'Moving Avg'!D999</f>
        <v>18.303980000000003</v>
      </c>
      <c r="G999" s="2">
        <f>'Moving Avg'!F999</f>
        <v>19.227629999999998</v>
      </c>
      <c r="H999" s="2">
        <f>'Moving Avg'!G999</f>
        <v>20.029221999999997</v>
      </c>
      <c r="I999" s="2">
        <f>'Moving Avg'!H999</f>
        <v>22.1328575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  <c r="M999" s="19">
        <f t="shared" si="150"/>
        <v>25</v>
      </c>
      <c r="N999" s="19">
        <f t="shared" si="151"/>
        <v>0</v>
      </c>
      <c r="O999" s="19">
        <f t="shared" si="152"/>
        <v>0</v>
      </c>
      <c r="P999" s="19">
        <f t="shared" si="153"/>
        <v>16.5</v>
      </c>
      <c r="Q999" s="20">
        <f t="shared" si="154"/>
        <v>11.225</v>
      </c>
      <c r="R999" s="20">
        <f t="shared" si="155"/>
        <v>9.125</v>
      </c>
      <c r="S999" s="20">
        <f t="shared" si="156"/>
        <v>11.175000000000001</v>
      </c>
      <c r="T999" s="20">
        <f t="shared" si="157"/>
        <v>10.375</v>
      </c>
      <c r="U999" s="19">
        <f t="shared" si="158"/>
        <v>10.508333333333335</v>
      </c>
      <c r="V999" s="19">
        <f t="shared" si="159"/>
        <v>10.475000000000001</v>
      </c>
    </row>
    <row r="1000" spans="1:22" ht="13.5" x14ac:dyDescent="0.25">
      <c r="A1000" s="3">
        <f>RSI!A1000</f>
        <v>43461</v>
      </c>
      <c r="B1000" s="2">
        <f>RSI!B1000</f>
        <v>18.273800000000001</v>
      </c>
      <c r="C1000" s="2">
        <f>RSI!I1000</f>
        <v>36.167843559898351</v>
      </c>
      <c r="D1000" s="2">
        <f>MACD!E1000</f>
        <v>0.34257639273130991</v>
      </c>
      <c r="E1000" s="2">
        <f>MACD!F1000</f>
        <v>0.23292028383704594</v>
      </c>
      <c r="F1000" s="2">
        <f>'Moving Avg'!D1000</f>
        <v>18.219659999999998</v>
      </c>
      <c r="G1000" s="2">
        <f>'Moving Avg'!F1000</f>
        <v>19.166769999999993</v>
      </c>
      <c r="H1000" s="2">
        <f>'Moving Avg'!G1000</f>
        <v>19.960327999999997</v>
      </c>
      <c r="I1000" s="2">
        <f>'Moving Avg'!H1000</f>
        <v>22.123940999999995</v>
      </c>
      <c r="J1000" s="17" t="str">
        <f>OBV!F1000</f>
        <v>BEARISH</v>
      </c>
      <c r="K1000" s="17" t="str">
        <f>OBV!G1000</f>
        <v>NEUTRAL</v>
      </c>
      <c r="L1000" s="17" t="str">
        <f>OBV!H1000</f>
        <v>CONFIRMED BEARISH</v>
      </c>
      <c r="M1000" s="19">
        <f t="shared" si="150"/>
        <v>25</v>
      </c>
      <c r="N1000" s="19">
        <f t="shared" si="151"/>
        <v>0</v>
      </c>
      <c r="O1000" s="19">
        <f t="shared" si="152"/>
        <v>0</v>
      </c>
      <c r="P1000" s="19">
        <f t="shared" si="153"/>
        <v>16.5</v>
      </c>
      <c r="Q1000" s="20">
        <f t="shared" si="154"/>
        <v>11.225</v>
      </c>
      <c r="R1000" s="20">
        <f t="shared" si="155"/>
        <v>9.125</v>
      </c>
      <c r="S1000" s="20">
        <f t="shared" si="156"/>
        <v>11.175000000000001</v>
      </c>
      <c r="T1000" s="20">
        <f t="shared" si="157"/>
        <v>10.375</v>
      </c>
      <c r="U1000" s="19">
        <f t="shared" si="158"/>
        <v>10.508333333333335</v>
      </c>
      <c r="V1000" s="19">
        <f t="shared" si="159"/>
        <v>10.475000000000001</v>
      </c>
    </row>
    <row r="1001" spans="1:22" ht="13.5" x14ac:dyDescent="0.25">
      <c r="A1001" s="3">
        <f>RSI!A1001</f>
        <v>43462</v>
      </c>
      <c r="B1001" s="2">
        <f>RSI!B1001</f>
        <v>18.6556</v>
      </c>
      <c r="C1001" s="2">
        <f>RSI!I1001</f>
        <v>42.526561772528261</v>
      </c>
      <c r="D1001" s="2">
        <f>MACD!E1001</f>
        <v>0.35113530483316779</v>
      </c>
      <c r="E1001" s="2">
        <f>MACD!F1001</f>
        <v>0.25656328803627032</v>
      </c>
      <c r="F1001" s="2">
        <f>'Moving Avg'!D1001</f>
        <v>18.291260000000001</v>
      </c>
      <c r="G1001" s="2">
        <f>'Moving Avg'!F1001</f>
        <v>19.105114999999994</v>
      </c>
      <c r="H1001" s="2">
        <f>'Moving Avg'!G1001</f>
        <v>19.899229999999999</v>
      </c>
      <c r="I1001" s="2">
        <f>'Moving Avg'!H1001</f>
        <v>22.117350999999996</v>
      </c>
      <c r="J1001" s="17" t="str">
        <f>OBV!F1001</f>
        <v>BULLISH</v>
      </c>
      <c r="K1001" s="17" t="str">
        <f>OBV!G1001</f>
        <v>NEUTRAL</v>
      </c>
      <c r="L1001" s="17" t="str">
        <f>OBV!H1001</f>
        <v>CONFIRMED BULLISH</v>
      </c>
      <c r="M1001" s="19">
        <f t="shared" si="150"/>
        <v>25</v>
      </c>
      <c r="N1001" s="19">
        <f t="shared" si="151"/>
        <v>0</v>
      </c>
      <c r="O1001" s="19">
        <f t="shared" si="152"/>
        <v>0</v>
      </c>
      <c r="P1001" s="19">
        <f t="shared" si="153"/>
        <v>83.5</v>
      </c>
      <c r="Q1001" s="20">
        <f t="shared" si="154"/>
        <v>21.274999999999999</v>
      </c>
      <c r="R1001" s="20">
        <f t="shared" si="155"/>
        <v>25.875</v>
      </c>
      <c r="S1001" s="20">
        <f t="shared" si="156"/>
        <v>41.325000000000003</v>
      </c>
      <c r="T1001" s="20">
        <f t="shared" si="157"/>
        <v>27.125</v>
      </c>
      <c r="U1001" s="19">
        <f t="shared" si="158"/>
        <v>29.491666666666664</v>
      </c>
      <c r="V1001" s="19">
        <f t="shared" si="159"/>
        <v>28.9</v>
      </c>
    </row>
    <row r="1002" spans="1:22" ht="13.5" x14ac:dyDescent="0.25">
      <c r="A1002" s="3">
        <f>RSI!A1002</f>
        <v>43465</v>
      </c>
      <c r="B1002" s="2">
        <f>RSI!B1002</f>
        <v>18.774999999999999</v>
      </c>
      <c r="C1002" s="2">
        <f>RSI!I1002</f>
        <v>44.392164383729302</v>
      </c>
      <c r="D1002" s="2">
        <f>MACD!E1002</f>
        <v>0.31597906440205392</v>
      </c>
      <c r="E1002" s="2">
        <f>MACD!F1002</f>
        <v>0.26844644330942702</v>
      </c>
      <c r="F1002" s="2">
        <f>'Moving Avg'!D1002</f>
        <v>18.413780000000003</v>
      </c>
      <c r="G1002" s="2">
        <f>'Moving Avg'!F1002</f>
        <v>19.035504999999993</v>
      </c>
      <c r="H1002" s="2">
        <f>'Moving Avg'!G1002</f>
        <v>19.841952000000003</v>
      </c>
      <c r="I1002" s="2">
        <f>'Moving Avg'!H1002</f>
        <v>22.111357999999992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  <c r="M1002" s="19">
        <f t="shared" si="150"/>
        <v>25</v>
      </c>
      <c r="N1002" s="19">
        <f t="shared" si="151"/>
        <v>0</v>
      </c>
      <c r="O1002" s="19">
        <f t="shared" si="152"/>
        <v>0</v>
      </c>
      <c r="P1002" s="19">
        <f t="shared" si="153"/>
        <v>83.5</v>
      </c>
      <c r="Q1002" s="20">
        <f t="shared" si="154"/>
        <v>21.274999999999999</v>
      </c>
      <c r="R1002" s="20">
        <f t="shared" si="155"/>
        <v>25.875</v>
      </c>
      <c r="S1002" s="20">
        <f t="shared" si="156"/>
        <v>41.325000000000003</v>
      </c>
      <c r="T1002" s="20">
        <f t="shared" si="157"/>
        <v>27.125</v>
      </c>
      <c r="U1002" s="19">
        <f t="shared" si="158"/>
        <v>29.491666666666664</v>
      </c>
      <c r="V1002" s="19">
        <f t="shared" si="159"/>
        <v>28.9</v>
      </c>
    </row>
    <row r="1003" spans="1:22" ht="13.5" x14ac:dyDescent="0.25">
      <c r="A1003" s="3">
        <f>RSI!A1003</f>
        <v>43467</v>
      </c>
      <c r="B1003" s="2">
        <f>RSI!B1003</f>
        <v>18.297599999999999</v>
      </c>
      <c r="C1003" s="2">
        <f>RSI!I1003</f>
        <v>38.948344624326936</v>
      </c>
      <c r="D1003" s="2">
        <f>MACD!E1003</f>
        <v>0.32259250492580094</v>
      </c>
      <c r="E1003" s="2">
        <f>MACD!F1003</f>
        <v>0.27927565563270185</v>
      </c>
      <c r="F1003" s="2">
        <f>'Moving Avg'!D1003</f>
        <v>18.413779999999999</v>
      </c>
      <c r="G1003" s="2">
        <f>'Moving Avg'!F1003</f>
        <v>18.940034999999995</v>
      </c>
      <c r="H1003" s="2">
        <f>'Moving Avg'!G1003</f>
        <v>19.778465999999998</v>
      </c>
      <c r="I1003" s="2">
        <f>'Moving Avg'!H1003</f>
        <v>22.102977999999993</v>
      </c>
      <c r="J1003" s="17" t="str">
        <f>OBV!F1003</f>
        <v>BULLISH</v>
      </c>
      <c r="K1003" s="17" t="str">
        <f>OBV!G1003</f>
        <v>NEUTRAL</v>
      </c>
      <c r="L1003" s="17" t="str">
        <f>OBV!H1003</f>
        <v>NEUTRAL</v>
      </c>
      <c r="M1003" s="19">
        <f t="shared" si="150"/>
        <v>25</v>
      </c>
      <c r="N1003" s="19">
        <f t="shared" si="151"/>
        <v>0</v>
      </c>
      <c r="O1003" s="19">
        <f t="shared" si="152"/>
        <v>0</v>
      </c>
      <c r="P1003" s="19">
        <f t="shared" si="153"/>
        <v>49.5</v>
      </c>
      <c r="Q1003" s="20">
        <f t="shared" si="154"/>
        <v>16.175000000000001</v>
      </c>
      <c r="R1003" s="20">
        <f t="shared" si="155"/>
        <v>17.375</v>
      </c>
      <c r="S1003" s="20">
        <f t="shared" si="156"/>
        <v>26.025000000000002</v>
      </c>
      <c r="T1003" s="20">
        <f t="shared" si="157"/>
        <v>18.625</v>
      </c>
      <c r="U1003" s="19">
        <f t="shared" si="158"/>
        <v>19.858333333333334</v>
      </c>
      <c r="V1003" s="19">
        <f t="shared" si="159"/>
        <v>19.55</v>
      </c>
    </row>
    <row r="1004" spans="1:22" ht="13.5" x14ac:dyDescent="0.25">
      <c r="A1004" s="3">
        <f>RSI!A1004</f>
        <v>43468</v>
      </c>
      <c r="B1004" s="2">
        <f>RSI!B1004</f>
        <v>18.2181</v>
      </c>
      <c r="C1004" s="2">
        <f>RSI!I1004</f>
        <v>38.110220622594696</v>
      </c>
      <c r="D1004" s="2">
        <f>MACD!E1004</f>
        <v>0.33406978733128767</v>
      </c>
      <c r="E1004" s="2">
        <f>MACD!F1004</f>
        <v>0.29023448197241902</v>
      </c>
      <c r="F1004" s="2">
        <f>'Moving Avg'!D1004</f>
        <v>18.444020000000002</v>
      </c>
      <c r="G1004" s="2">
        <f>'Moving Avg'!F1004</f>
        <v>18.836614999999995</v>
      </c>
      <c r="H1004" s="2">
        <f>'Moving Avg'!G1004</f>
        <v>19.72071</v>
      </c>
      <c r="I1004" s="2">
        <f>'Moving Avg'!H1004</f>
        <v>22.094390499999989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  <c r="M1004" s="19">
        <f t="shared" si="150"/>
        <v>25</v>
      </c>
      <c r="N1004" s="19">
        <f t="shared" si="151"/>
        <v>0</v>
      </c>
      <c r="O1004" s="19">
        <f t="shared" si="152"/>
        <v>0</v>
      </c>
      <c r="P1004" s="19">
        <f t="shared" si="153"/>
        <v>83.5</v>
      </c>
      <c r="Q1004" s="20">
        <f t="shared" si="154"/>
        <v>21.274999999999999</v>
      </c>
      <c r="R1004" s="20">
        <f t="shared" si="155"/>
        <v>25.875</v>
      </c>
      <c r="S1004" s="20">
        <f t="shared" si="156"/>
        <v>41.325000000000003</v>
      </c>
      <c r="T1004" s="20">
        <f t="shared" si="157"/>
        <v>27.125</v>
      </c>
      <c r="U1004" s="19">
        <f t="shared" si="158"/>
        <v>29.491666666666664</v>
      </c>
      <c r="V1004" s="19">
        <f t="shared" si="159"/>
        <v>28.9</v>
      </c>
    </row>
    <row r="1005" spans="1:22" ht="13.5" x14ac:dyDescent="0.25">
      <c r="A1005" s="3">
        <f>RSI!A1005</f>
        <v>43469</v>
      </c>
      <c r="B1005" s="2">
        <f>RSI!B1005</f>
        <v>17.899899999999999</v>
      </c>
      <c r="C1005" s="2">
        <f>RSI!I1005</f>
        <v>34.875359115376099</v>
      </c>
      <c r="D1005" s="2">
        <f>MACD!E1005</f>
        <v>0.31726743266514745</v>
      </c>
      <c r="E1005" s="2">
        <f>MACD!F1005</f>
        <v>0.29564107211096474</v>
      </c>
      <c r="F1005" s="2">
        <f>'Moving Avg'!D1005</f>
        <v>18.369240000000001</v>
      </c>
      <c r="G1005" s="2">
        <f>'Moving Avg'!F1005</f>
        <v>18.737174999999997</v>
      </c>
      <c r="H1005" s="2">
        <f>'Moving Avg'!G1005</f>
        <v>19.657385999999999</v>
      </c>
      <c r="I1005" s="2">
        <f>'Moving Avg'!H1005</f>
        <v>22.084363999999997</v>
      </c>
      <c r="J1005" s="17" t="str">
        <f>OBV!F1005</f>
        <v>BEARISH</v>
      </c>
      <c r="K1005" s="17" t="str">
        <f>OBV!G1005</f>
        <v>NEUTRAL</v>
      </c>
      <c r="L1005" s="17" t="str">
        <f>OBV!H1005</f>
        <v>CONFIRMED BEARISH</v>
      </c>
      <c r="M1005" s="19">
        <f t="shared" si="150"/>
        <v>25</v>
      </c>
      <c r="N1005" s="19">
        <f t="shared" si="151"/>
        <v>0</v>
      </c>
      <c r="O1005" s="19">
        <f t="shared" si="152"/>
        <v>0</v>
      </c>
      <c r="P1005" s="19">
        <f t="shared" si="153"/>
        <v>16.5</v>
      </c>
      <c r="Q1005" s="20">
        <f t="shared" si="154"/>
        <v>11.225</v>
      </c>
      <c r="R1005" s="20">
        <f t="shared" si="155"/>
        <v>9.125</v>
      </c>
      <c r="S1005" s="20">
        <f t="shared" si="156"/>
        <v>11.175000000000001</v>
      </c>
      <c r="T1005" s="20">
        <f t="shared" si="157"/>
        <v>10.375</v>
      </c>
      <c r="U1005" s="19">
        <f t="shared" si="158"/>
        <v>10.508333333333335</v>
      </c>
      <c r="V1005" s="19">
        <f t="shared" si="159"/>
        <v>10.475000000000001</v>
      </c>
    </row>
    <row r="1006" spans="1:22" ht="13.5" x14ac:dyDescent="0.25">
      <c r="A1006" s="3">
        <f>RSI!A1006</f>
        <v>43472</v>
      </c>
      <c r="B1006" s="2">
        <f>RSI!B1006</f>
        <v>17.7805</v>
      </c>
      <c r="C1006" s="2">
        <f>RSI!I1006</f>
        <v>33.718781104772887</v>
      </c>
      <c r="D1006" s="2">
        <f>MACD!E1006</f>
        <v>0.25719758291058881</v>
      </c>
      <c r="E1006" s="2">
        <f>MACD!F1006</f>
        <v>0.2879523742708896</v>
      </c>
      <c r="F1006" s="2">
        <f>'Moving Avg'!D1006</f>
        <v>18.194219999999998</v>
      </c>
      <c r="G1006" s="2">
        <f>'Moving Avg'!F1006</f>
        <v>18.62182</v>
      </c>
      <c r="H1006" s="2">
        <f>'Moving Avg'!G1006</f>
        <v>19.604401999999997</v>
      </c>
      <c r="I1006" s="2">
        <f>'Moving Avg'!H1006</f>
        <v>22.073550499999993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  <c r="M1006" s="19">
        <f t="shared" si="150"/>
        <v>25</v>
      </c>
      <c r="N1006" s="19">
        <f t="shared" si="151"/>
        <v>100</v>
      </c>
      <c r="O1006" s="19">
        <f t="shared" si="152"/>
        <v>0</v>
      </c>
      <c r="P1006" s="19">
        <f t="shared" si="153"/>
        <v>16.5</v>
      </c>
      <c r="Q1006" s="20">
        <f t="shared" si="154"/>
        <v>46.225000000000001</v>
      </c>
      <c r="R1006" s="20">
        <f t="shared" si="155"/>
        <v>29.125</v>
      </c>
      <c r="S1006" s="20">
        <f t="shared" si="156"/>
        <v>26.175000000000001</v>
      </c>
      <c r="T1006" s="20">
        <f t="shared" si="157"/>
        <v>35.375</v>
      </c>
      <c r="U1006" s="19">
        <f t="shared" si="158"/>
        <v>33.841666666666661</v>
      </c>
      <c r="V1006" s="19">
        <f t="shared" si="159"/>
        <v>34.224999999999994</v>
      </c>
    </row>
    <row r="1007" spans="1:22" ht="13.5" x14ac:dyDescent="0.25">
      <c r="A1007" s="3">
        <f>RSI!A1007</f>
        <v>43473</v>
      </c>
      <c r="B1007" s="2">
        <f>RSI!B1007</f>
        <v>18.082799999999999</v>
      </c>
      <c r="C1007" s="2">
        <f>RSI!I1007</f>
        <v>39.215082945931044</v>
      </c>
      <c r="D1007" s="2">
        <f>MACD!E1007</f>
        <v>0.16990356862527278</v>
      </c>
      <c r="E1007" s="2">
        <f>MACD!F1007</f>
        <v>0.26434261314176627</v>
      </c>
      <c r="F1007" s="2">
        <f>'Moving Avg'!D1007</f>
        <v>18.055779999999999</v>
      </c>
      <c r="G1007" s="2">
        <f>'Moving Avg'!F1007</f>
        <v>18.591985000000001</v>
      </c>
      <c r="H1007" s="2">
        <f>'Moving Avg'!G1007</f>
        <v>19.546008</v>
      </c>
      <c r="I1007" s="2">
        <f>'Moving Avg'!H1007</f>
        <v>22.063602999999993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  <c r="M1007" s="19">
        <f t="shared" si="150"/>
        <v>25</v>
      </c>
      <c r="N1007" s="19">
        <f t="shared" si="151"/>
        <v>100</v>
      </c>
      <c r="O1007" s="19">
        <f t="shared" si="152"/>
        <v>0</v>
      </c>
      <c r="P1007" s="19">
        <f t="shared" si="153"/>
        <v>16.5</v>
      </c>
      <c r="Q1007" s="20">
        <f t="shared" si="154"/>
        <v>46.225000000000001</v>
      </c>
      <c r="R1007" s="20">
        <f t="shared" si="155"/>
        <v>29.125</v>
      </c>
      <c r="S1007" s="20">
        <f t="shared" si="156"/>
        <v>26.175000000000001</v>
      </c>
      <c r="T1007" s="20">
        <f t="shared" si="157"/>
        <v>35.375</v>
      </c>
      <c r="U1007" s="19">
        <f t="shared" si="158"/>
        <v>33.841666666666661</v>
      </c>
      <c r="V1007" s="19">
        <f t="shared" si="159"/>
        <v>34.224999999999994</v>
      </c>
    </row>
    <row r="1008" spans="1:22" ht="13.5" x14ac:dyDescent="0.25">
      <c r="A1008" s="3">
        <f>RSI!A1008</f>
        <v>43474</v>
      </c>
      <c r="B1008" s="2">
        <f>RSI!B1008</f>
        <v>17.661200000000001</v>
      </c>
      <c r="C1008" s="2">
        <f>RSI!I1008</f>
        <v>34.871947006186318</v>
      </c>
      <c r="D1008" s="2">
        <f>MACD!E1008</f>
        <v>0.15251135152281492</v>
      </c>
      <c r="E1008" s="2">
        <f>MACD!F1008</f>
        <v>0.24197636081797602</v>
      </c>
      <c r="F1008" s="2">
        <f>'Moving Avg'!D1008</f>
        <v>17.928500000000003</v>
      </c>
      <c r="G1008" s="2">
        <f>'Moving Avg'!F1008</f>
        <v>18.500494999999997</v>
      </c>
      <c r="H1008" s="2">
        <f>'Moving Avg'!G1008</f>
        <v>19.487137999999998</v>
      </c>
      <c r="I1008" s="2">
        <f>'Moving Avg'!H1008</f>
        <v>22.051661499999991</v>
      </c>
      <c r="J1008" s="17" t="str">
        <f>OBV!F1008</f>
        <v>BEARISH</v>
      </c>
      <c r="K1008" s="17" t="str">
        <f>OBV!G1008</f>
        <v>NEUTRAL</v>
      </c>
      <c r="L1008" s="17" t="str">
        <f>OBV!H1008</f>
        <v>CONFIRMED BEARISH</v>
      </c>
      <c r="M1008" s="19">
        <f t="shared" si="150"/>
        <v>25</v>
      </c>
      <c r="N1008" s="19">
        <f t="shared" si="151"/>
        <v>100</v>
      </c>
      <c r="O1008" s="19">
        <f t="shared" si="152"/>
        <v>0</v>
      </c>
      <c r="P1008" s="19">
        <f t="shared" si="153"/>
        <v>16.5</v>
      </c>
      <c r="Q1008" s="20">
        <f t="shared" si="154"/>
        <v>46.225000000000001</v>
      </c>
      <c r="R1008" s="20">
        <f t="shared" si="155"/>
        <v>29.125</v>
      </c>
      <c r="S1008" s="20">
        <f t="shared" si="156"/>
        <v>26.175000000000001</v>
      </c>
      <c r="T1008" s="20">
        <f t="shared" si="157"/>
        <v>35.375</v>
      </c>
      <c r="U1008" s="19">
        <f t="shared" si="158"/>
        <v>33.841666666666661</v>
      </c>
      <c r="V1008" s="19">
        <f t="shared" si="159"/>
        <v>34.224999999999994</v>
      </c>
    </row>
    <row r="1009" spans="1:22" ht="13.5" x14ac:dyDescent="0.25">
      <c r="A1009" s="3">
        <f>RSI!A1009</f>
        <v>43475</v>
      </c>
      <c r="B1009" s="2">
        <f>RSI!B1009</f>
        <v>17.6692</v>
      </c>
      <c r="C1009" s="2">
        <f>RSI!I1009</f>
        <v>35.019012457611751</v>
      </c>
      <c r="D1009" s="2">
        <f>MACD!E1009</f>
        <v>0.10831447086963664</v>
      </c>
      <c r="E1009" s="2">
        <f>MACD!F1009</f>
        <v>0.21524398282830817</v>
      </c>
      <c r="F1009" s="2">
        <f>'Moving Avg'!D1009</f>
        <v>17.818719999999999</v>
      </c>
      <c r="G1009" s="2">
        <f>'Moving Avg'!F1009</f>
        <v>18.421340000000001</v>
      </c>
      <c r="H1009" s="2">
        <f>'Moving Avg'!G1009</f>
        <v>19.422063999999999</v>
      </c>
      <c r="I1009" s="2">
        <f>'Moving Avg'!H1009</f>
        <v>22.039797999999998</v>
      </c>
      <c r="J1009" s="17" t="str">
        <f>OBV!F1009</f>
        <v>BEARISH</v>
      </c>
      <c r="K1009" s="17" t="str">
        <f>OBV!G1009</f>
        <v>NEUTRAL</v>
      </c>
      <c r="L1009" s="17" t="str">
        <f>OBV!H1009</f>
        <v>CONFIRMED BEARISH</v>
      </c>
      <c r="M1009" s="19">
        <f t="shared" si="150"/>
        <v>25</v>
      </c>
      <c r="N1009" s="19">
        <f t="shared" si="151"/>
        <v>100</v>
      </c>
      <c r="O1009" s="19">
        <f t="shared" si="152"/>
        <v>0</v>
      </c>
      <c r="P1009" s="19">
        <f t="shared" si="153"/>
        <v>16.5</v>
      </c>
      <c r="Q1009" s="20">
        <f t="shared" si="154"/>
        <v>46.225000000000001</v>
      </c>
      <c r="R1009" s="20">
        <f t="shared" si="155"/>
        <v>29.125</v>
      </c>
      <c r="S1009" s="20">
        <f t="shared" si="156"/>
        <v>26.175000000000001</v>
      </c>
      <c r="T1009" s="20">
        <f t="shared" si="157"/>
        <v>35.375</v>
      </c>
      <c r="U1009" s="19">
        <f t="shared" si="158"/>
        <v>33.841666666666661</v>
      </c>
      <c r="V1009" s="19">
        <f t="shared" si="159"/>
        <v>34.224999999999994</v>
      </c>
    </row>
    <row r="1010" spans="1:22" ht="13.5" x14ac:dyDescent="0.25">
      <c r="A1010" s="3">
        <f>RSI!A1010</f>
        <v>43476</v>
      </c>
      <c r="B1010" s="2">
        <f>RSI!B1010</f>
        <v>18.743099999999998</v>
      </c>
      <c r="C1010" s="2">
        <f>RSI!I1010</f>
        <v>51.010923259010625</v>
      </c>
      <c r="D1010" s="2">
        <f>MACD!E1010</f>
        <v>2.9267747043132175E-2</v>
      </c>
      <c r="E1010" s="2">
        <f>MACD!F1010</f>
        <v>0.17804873567127297</v>
      </c>
      <c r="F1010" s="2">
        <f>'Moving Avg'!D1010</f>
        <v>17.987359999999999</v>
      </c>
      <c r="G1010" s="2">
        <f>'Moving Avg'!F1010</f>
        <v>18.407019999999999</v>
      </c>
      <c r="H1010" s="2">
        <f>'Moving Avg'!G1010</f>
        <v>19.367330000000003</v>
      </c>
      <c r="I1010" s="2">
        <f>'Moving Avg'!H1010</f>
        <v>22.03326599999999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  <c r="M1010" s="19">
        <f t="shared" si="150"/>
        <v>25</v>
      </c>
      <c r="N1010" s="19">
        <f t="shared" si="151"/>
        <v>100</v>
      </c>
      <c r="O1010" s="19">
        <f t="shared" si="152"/>
        <v>0</v>
      </c>
      <c r="P1010" s="19">
        <f t="shared" si="153"/>
        <v>83.5</v>
      </c>
      <c r="Q1010" s="20">
        <f t="shared" si="154"/>
        <v>56.274999999999999</v>
      </c>
      <c r="R1010" s="20">
        <f t="shared" si="155"/>
        <v>45.875</v>
      </c>
      <c r="S1010" s="20">
        <f t="shared" si="156"/>
        <v>56.325000000000003</v>
      </c>
      <c r="T1010" s="20">
        <f t="shared" si="157"/>
        <v>52.125</v>
      </c>
      <c r="U1010" s="19">
        <f t="shared" si="158"/>
        <v>52.82500000000001</v>
      </c>
      <c r="V1010" s="19">
        <f t="shared" si="159"/>
        <v>52.650000000000006</v>
      </c>
    </row>
    <row r="1011" spans="1:22" ht="13.5" x14ac:dyDescent="0.25">
      <c r="A1011" s="3">
        <f>RSI!A1011</f>
        <v>43480</v>
      </c>
      <c r="B1011" s="2">
        <f>RSI!B1011</f>
        <v>18.456700000000001</v>
      </c>
      <c r="C1011" s="2">
        <f>RSI!I1011</f>
        <v>47.643399646326827</v>
      </c>
      <c r="D1011" s="2">
        <f>MACD!E1011</f>
        <v>4.1608145788256223E-2</v>
      </c>
      <c r="E1011" s="2">
        <f>MACD!F1011</f>
        <v>0.15076061769466964</v>
      </c>
      <c r="F1011" s="2">
        <f>'Moving Avg'!D1011</f>
        <v>18.122599999999998</v>
      </c>
      <c r="G1011" s="2">
        <f>'Moving Avg'!F1011</f>
        <v>18.36326</v>
      </c>
      <c r="H1011" s="2">
        <f>'Moving Avg'!G1011</f>
        <v>19.303686000000003</v>
      </c>
      <c r="I1011" s="2">
        <f>'Moving Avg'!H1011</f>
        <v>22.02568149999999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  <c r="M1011" s="19">
        <f t="shared" si="150"/>
        <v>25</v>
      </c>
      <c r="N1011" s="19">
        <f t="shared" si="151"/>
        <v>100</v>
      </c>
      <c r="O1011" s="19">
        <f t="shared" si="152"/>
        <v>0</v>
      </c>
      <c r="P1011" s="19">
        <f t="shared" si="153"/>
        <v>83.5</v>
      </c>
      <c r="Q1011" s="20">
        <f t="shared" si="154"/>
        <v>56.274999999999999</v>
      </c>
      <c r="R1011" s="20">
        <f t="shared" si="155"/>
        <v>45.875</v>
      </c>
      <c r="S1011" s="20">
        <f t="shared" si="156"/>
        <v>56.325000000000003</v>
      </c>
      <c r="T1011" s="20">
        <f t="shared" si="157"/>
        <v>52.125</v>
      </c>
      <c r="U1011" s="19">
        <f t="shared" si="158"/>
        <v>52.82500000000001</v>
      </c>
      <c r="V1011" s="19">
        <f t="shared" si="159"/>
        <v>52.650000000000006</v>
      </c>
    </row>
    <row r="1012" spans="1:22" ht="13.5" x14ac:dyDescent="0.25">
      <c r="A1012" s="3">
        <f>RSI!A1012</f>
        <v>43481</v>
      </c>
      <c r="B1012" s="2">
        <f>RSI!B1012</f>
        <v>18.7591</v>
      </c>
      <c r="C1012" s="2">
        <f>RSI!I1012</f>
        <v>51.299157303323199</v>
      </c>
      <c r="D1012" s="2">
        <f>MACD!E1012</f>
        <v>4.9038279895825099E-2</v>
      </c>
      <c r="E1012" s="2">
        <f>MACD!F1012</f>
        <v>0.13041615013490074</v>
      </c>
      <c r="F1012" s="2">
        <f>'Moving Avg'!D1012</f>
        <v>18.257860000000001</v>
      </c>
      <c r="G1012" s="2">
        <f>'Moving Avg'!F1012</f>
        <v>18.346554999999999</v>
      </c>
      <c r="H1012" s="2">
        <f>'Moving Avg'!G1012</f>
        <v>19.249272000000005</v>
      </c>
      <c r="I1012" s="2">
        <f>'Moving Avg'!H1012</f>
        <v>22.019646999999996</v>
      </c>
      <c r="J1012" s="17" t="str">
        <f>OBV!F1012</f>
        <v>BULLISH</v>
      </c>
      <c r="K1012" s="17" t="str">
        <f>OBV!G1012</f>
        <v>NEUTRAL</v>
      </c>
      <c r="L1012" s="17" t="str">
        <f>OBV!H1012</f>
        <v>CONFIRMED BULLISH</v>
      </c>
      <c r="M1012" s="19">
        <f t="shared" si="150"/>
        <v>25</v>
      </c>
      <c r="N1012" s="19">
        <f t="shared" si="151"/>
        <v>100</v>
      </c>
      <c r="O1012" s="19">
        <f t="shared" si="152"/>
        <v>0</v>
      </c>
      <c r="P1012" s="19">
        <f t="shared" si="153"/>
        <v>83.5</v>
      </c>
      <c r="Q1012" s="20">
        <f t="shared" si="154"/>
        <v>56.274999999999999</v>
      </c>
      <c r="R1012" s="20">
        <f t="shared" si="155"/>
        <v>45.875</v>
      </c>
      <c r="S1012" s="20">
        <f t="shared" si="156"/>
        <v>56.325000000000003</v>
      </c>
      <c r="T1012" s="20">
        <f t="shared" si="157"/>
        <v>52.125</v>
      </c>
      <c r="U1012" s="19">
        <f t="shared" si="158"/>
        <v>52.82500000000001</v>
      </c>
      <c r="V1012" s="19">
        <f t="shared" si="159"/>
        <v>52.650000000000006</v>
      </c>
    </row>
    <row r="1013" spans="1:22" ht="13.5" x14ac:dyDescent="0.25">
      <c r="A1013" s="3">
        <f>RSI!A1013</f>
        <v>43482</v>
      </c>
      <c r="B1013" s="2">
        <f>RSI!B1013</f>
        <v>18.751100000000001</v>
      </c>
      <c r="C1013" s="2">
        <f>RSI!I1013</f>
        <v>51.197310830525822</v>
      </c>
      <c r="D1013" s="2">
        <f>MACD!E1013</f>
        <v>-1.8371595431819543E-2</v>
      </c>
      <c r="E1013" s="2">
        <f>MACD!F1013</f>
        <v>0.10065860102155669</v>
      </c>
      <c r="F1013" s="2">
        <f>'Moving Avg'!D1013</f>
        <v>18.475839999999998</v>
      </c>
      <c r="G1013" s="2">
        <f>'Moving Avg'!F1013</f>
        <v>18.32985</v>
      </c>
      <c r="H1013" s="2">
        <f>'Moving Avg'!G1013</f>
        <v>19.202652</v>
      </c>
      <c r="I1013" s="2">
        <f>'Moving Avg'!H1013</f>
        <v>22.013534499999992</v>
      </c>
      <c r="J1013" s="17" t="str">
        <f>OBV!F1013</f>
        <v>BULLISH</v>
      </c>
      <c r="K1013" s="17" t="str">
        <f>OBV!G1013</f>
        <v>NEUTRAL</v>
      </c>
      <c r="L1013" s="17" t="str">
        <f>OBV!H1013</f>
        <v>CONFIRMED BULLISH</v>
      </c>
      <c r="M1013" s="19">
        <f t="shared" si="150"/>
        <v>25</v>
      </c>
      <c r="N1013" s="19">
        <f t="shared" si="151"/>
        <v>100</v>
      </c>
      <c r="O1013" s="19">
        <f t="shared" si="152"/>
        <v>0</v>
      </c>
      <c r="P1013" s="19">
        <f t="shared" si="153"/>
        <v>83.5</v>
      </c>
      <c r="Q1013" s="20">
        <f t="shared" si="154"/>
        <v>56.274999999999999</v>
      </c>
      <c r="R1013" s="20">
        <f t="shared" si="155"/>
        <v>45.875</v>
      </c>
      <c r="S1013" s="20">
        <f t="shared" si="156"/>
        <v>56.325000000000003</v>
      </c>
      <c r="T1013" s="20">
        <f t="shared" si="157"/>
        <v>52.125</v>
      </c>
      <c r="U1013" s="19">
        <f t="shared" si="158"/>
        <v>52.82500000000001</v>
      </c>
      <c r="V1013" s="19">
        <f t="shared" si="159"/>
        <v>52.650000000000006</v>
      </c>
    </row>
    <row r="1014" spans="1:22" ht="13.5" x14ac:dyDescent="0.25">
      <c r="A1014" s="3">
        <f>RSI!A1014</f>
        <v>43483</v>
      </c>
      <c r="B1014" s="2">
        <f>RSI!B1014</f>
        <v>18.934100000000001</v>
      </c>
      <c r="C1014" s="2">
        <f>RSI!I1014</f>
        <v>53.472868399356145</v>
      </c>
      <c r="D1014" s="2">
        <f>MACD!E1014</f>
        <v>-0.10193065336166285</v>
      </c>
      <c r="E1014" s="2">
        <f>MACD!F1014</f>
        <v>6.0140750144912783E-2</v>
      </c>
      <c r="F1014" s="2">
        <f>'Moving Avg'!D1014</f>
        <v>18.728820000000002</v>
      </c>
      <c r="G1014" s="2">
        <f>'Moving Avg'!F1014</f>
        <v>18.323884999999997</v>
      </c>
      <c r="H1014" s="2">
        <f>'Moving Avg'!G1014</f>
        <v>19.162876000000001</v>
      </c>
      <c r="I1014" s="2">
        <f>'Moving Avg'!H1014</f>
        <v>22.008526999999994</v>
      </c>
      <c r="J1014" s="17" t="str">
        <f>OBV!F1014</f>
        <v>BULLISH</v>
      </c>
      <c r="K1014" s="17" t="str">
        <f>OBV!G1014</f>
        <v>NEUTRAL</v>
      </c>
      <c r="L1014" s="17" t="str">
        <f>OBV!H1014</f>
        <v>CONFIRMED BULLISH</v>
      </c>
      <c r="M1014" s="19">
        <f t="shared" si="150"/>
        <v>25</v>
      </c>
      <c r="N1014" s="19">
        <f t="shared" si="151"/>
        <v>100</v>
      </c>
      <c r="O1014" s="19">
        <f t="shared" si="152"/>
        <v>0</v>
      </c>
      <c r="P1014" s="19">
        <f t="shared" si="153"/>
        <v>83.5</v>
      </c>
      <c r="Q1014" s="20">
        <f t="shared" si="154"/>
        <v>56.274999999999999</v>
      </c>
      <c r="R1014" s="20">
        <f t="shared" si="155"/>
        <v>45.875</v>
      </c>
      <c r="S1014" s="20">
        <f t="shared" si="156"/>
        <v>56.325000000000003</v>
      </c>
      <c r="T1014" s="20">
        <f t="shared" si="157"/>
        <v>52.125</v>
      </c>
      <c r="U1014" s="19">
        <f t="shared" si="158"/>
        <v>52.82500000000001</v>
      </c>
      <c r="V1014" s="19">
        <f t="shared" si="159"/>
        <v>52.650000000000006</v>
      </c>
    </row>
    <row r="1015" spans="1:22" ht="13.5" x14ac:dyDescent="0.25">
      <c r="A1015" s="3">
        <f>RSI!A1015</f>
        <v>43486</v>
      </c>
      <c r="B1015" s="2">
        <f>RSI!B1015</f>
        <v>18.878399999999999</v>
      </c>
      <c r="C1015" s="2">
        <f>RSI!I1015</f>
        <v>52.667899939627624</v>
      </c>
      <c r="D1015" s="2">
        <f>MACD!E1015</f>
        <v>-0.21922301323989402</v>
      </c>
      <c r="E1015" s="2">
        <f>MACD!F1015</f>
        <v>4.2679974679514232E-3</v>
      </c>
      <c r="F1015" s="2">
        <f>'Moving Avg'!D1015</f>
        <v>18.755880000000001</v>
      </c>
      <c r="G1015" s="2">
        <f>'Moving Avg'!F1015</f>
        <v>18.333034999999999</v>
      </c>
      <c r="H1015" s="2">
        <f>'Moving Avg'!G1015</f>
        <v>19.122780000000002</v>
      </c>
      <c r="I1015" s="2">
        <f>'Moving Avg'!H1015</f>
        <v>22.004379999999991</v>
      </c>
      <c r="J1015" s="17" t="str">
        <f>OBV!F1015</f>
        <v>BULLISH</v>
      </c>
      <c r="K1015" s="17" t="str">
        <f>OBV!G1015</f>
        <v>NEUTRAL</v>
      </c>
      <c r="L1015" s="17" t="str">
        <f>OBV!H1015</f>
        <v>CONFIRMED BULLISH</v>
      </c>
      <c r="M1015" s="19">
        <f t="shared" si="150"/>
        <v>25</v>
      </c>
      <c r="N1015" s="19">
        <f t="shared" si="151"/>
        <v>100</v>
      </c>
      <c r="O1015" s="19">
        <f t="shared" si="152"/>
        <v>0</v>
      </c>
      <c r="P1015" s="19">
        <f t="shared" si="153"/>
        <v>83.5</v>
      </c>
      <c r="Q1015" s="20">
        <f t="shared" si="154"/>
        <v>56.274999999999999</v>
      </c>
      <c r="R1015" s="20">
        <f t="shared" si="155"/>
        <v>45.875</v>
      </c>
      <c r="S1015" s="20">
        <f t="shared" si="156"/>
        <v>56.325000000000003</v>
      </c>
      <c r="T1015" s="20">
        <f t="shared" si="157"/>
        <v>52.125</v>
      </c>
      <c r="U1015" s="19">
        <f t="shared" si="158"/>
        <v>52.82500000000001</v>
      </c>
      <c r="V1015" s="19">
        <f t="shared" si="159"/>
        <v>52.650000000000006</v>
      </c>
    </row>
    <row r="1016" spans="1:22" ht="13.5" x14ac:dyDescent="0.25">
      <c r="A1016" s="3">
        <f>RSI!A1016</f>
        <v>43487</v>
      </c>
      <c r="B1016" s="2">
        <f>RSI!B1016</f>
        <v>18.846599999999999</v>
      </c>
      <c r="C1016" s="2">
        <f>RSI!I1016</f>
        <v>52.18490025316158</v>
      </c>
      <c r="D1016" s="2">
        <f>MACD!E1016</f>
        <v>-0.33578514119874114</v>
      </c>
      <c r="E1016" s="2">
        <f>MACD!F1016</f>
        <v>-6.3742630265387096E-2</v>
      </c>
      <c r="F1016" s="2">
        <f>'Moving Avg'!D1016</f>
        <v>18.833859999999998</v>
      </c>
      <c r="G1016" s="2">
        <f>'Moving Avg'!F1016</f>
        <v>18.360485000000001</v>
      </c>
      <c r="H1016" s="2">
        <f>'Moving Avg'!G1016</f>
        <v>19.089207999999999</v>
      </c>
      <c r="I1016" s="2">
        <f>'Moving Avg'!H1016</f>
        <v>21.999048999999992</v>
      </c>
      <c r="J1016" s="17" t="str">
        <f>OBV!F1016</f>
        <v>BULLISH</v>
      </c>
      <c r="K1016" s="17" t="str">
        <f>OBV!G1016</f>
        <v>NEUTRAL</v>
      </c>
      <c r="L1016" s="17" t="str">
        <f>OBV!H1016</f>
        <v>CONFIRMED BULLISH</v>
      </c>
      <c r="M1016" s="19">
        <f t="shared" si="150"/>
        <v>25</v>
      </c>
      <c r="N1016" s="19">
        <f t="shared" si="151"/>
        <v>100</v>
      </c>
      <c r="O1016" s="19">
        <f t="shared" si="152"/>
        <v>0</v>
      </c>
      <c r="P1016" s="19">
        <f t="shared" si="153"/>
        <v>83.5</v>
      </c>
      <c r="Q1016" s="20">
        <f t="shared" si="154"/>
        <v>56.274999999999999</v>
      </c>
      <c r="R1016" s="20">
        <f t="shared" si="155"/>
        <v>45.875</v>
      </c>
      <c r="S1016" s="20">
        <f t="shared" si="156"/>
        <v>56.325000000000003</v>
      </c>
      <c r="T1016" s="20">
        <f t="shared" si="157"/>
        <v>52.125</v>
      </c>
      <c r="U1016" s="19">
        <f t="shared" si="158"/>
        <v>52.82500000000001</v>
      </c>
      <c r="V1016" s="19">
        <f t="shared" si="159"/>
        <v>52.650000000000006</v>
      </c>
    </row>
    <row r="1017" spans="1:22" ht="13.5" x14ac:dyDescent="0.25">
      <c r="A1017" s="3">
        <f>RSI!A1017</f>
        <v>43488</v>
      </c>
      <c r="B1017" s="2">
        <f>RSI!B1017</f>
        <v>18.448799999999999</v>
      </c>
      <c r="C1017" s="2">
        <f>RSI!I1017</f>
        <v>46.446672339977113</v>
      </c>
      <c r="D1017" s="2">
        <f>MACD!E1017</f>
        <v>-0.35945706320412185</v>
      </c>
      <c r="E1017" s="2">
        <f>MACD!F1017</f>
        <v>-0.12288551685313405</v>
      </c>
      <c r="F1017" s="2">
        <f>'Moving Avg'!D1017</f>
        <v>18.771800000000002</v>
      </c>
      <c r="G1017" s="2">
        <f>'Moving Avg'!F1017</f>
        <v>18.374805000000002</v>
      </c>
      <c r="H1017" s="2">
        <f>'Moving Avg'!G1017</f>
        <v>19.044498000000004</v>
      </c>
      <c r="I1017" s="2">
        <f>'Moving Avg'!H1017</f>
        <v>21.99180449999999</v>
      </c>
      <c r="J1017" s="17" t="str">
        <f>OBV!F1017</f>
        <v>BEARISH</v>
      </c>
      <c r="K1017" s="17" t="str">
        <f>OBV!G1017</f>
        <v>NEUTRAL</v>
      </c>
      <c r="L1017" s="17" t="str">
        <f>OBV!H1017</f>
        <v>CONFIRMED BEARISH</v>
      </c>
      <c r="M1017" s="19">
        <f t="shared" si="150"/>
        <v>25</v>
      </c>
      <c r="N1017" s="19">
        <f t="shared" si="151"/>
        <v>100</v>
      </c>
      <c r="O1017" s="19">
        <f t="shared" si="152"/>
        <v>0</v>
      </c>
      <c r="P1017" s="19">
        <f t="shared" si="153"/>
        <v>16.5</v>
      </c>
      <c r="Q1017" s="20">
        <f t="shared" si="154"/>
        <v>46.225000000000001</v>
      </c>
      <c r="R1017" s="20">
        <f t="shared" si="155"/>
        <v>29.125</v>
      </c>
      <c r="S1017" s="20">
        <f t="shared" si="156"/>
        <v>26.175000000000001</v>
      </c>
      <c r="T1017" s="20">
        <f t="shared" si="157"/>
        <v>35.375</v>
      </c>
      <c r="U1017" s="19">
        <f t="shared" si="158"/>
        <v>33.841666666666661</v>
      </c>
      <c r="V1017" s="19">
        <f t="shared" si="159"/>
        <v>34.224999999999994</v>
      </c>
    </row>
    <row r="1018" spans="1:22" ht="13.5" x14ac:dyDescent="0.25">
      <c r="A1018" s="3">
        <f>RSI!A1018</f>
        <v>43489</v>
      </c>
      <c r="B1018" s="2">
        <f>RSI!B1018</f>
        <v>18.377199999999998</v>
      </c>
      <c r="C1018" s="2">
        <f>RSI!I1018</f>
        <v>45.477365754243834</v>
      </c>
      <c r="D1018" s="2">
        <f>MACD!E1018</f>
        <v>-0.43763583898378755</v>
      </c>
      <c r="E1018" s="2">
        <f>MACD!F1018</f>
        <v>-0.18583558127926475</v>
      </c>
      <c r="F1018" s="2">
        <f>'Moving Avg'!D1018</f>
        <v>18.697020000000002</v>
      </c>
      <c r="G1018" s="2">
        <f>'Moving Avg'!F1018</f>
        <v>18.378785000000001</v>
      </c>
      <c r="H1018" s="2">
        <f>'Moving Avg'!G1018</f>
        <v>18.998516000000002</v>
      </c>
      <c r="I1018" s="2">
        <f>'Moving Avg'!H1018</f>
        <v>21.983062999999994</v>
      </c>
      <c r="J1018" s="17" t="str">
        <f>OBV!F1018</f>
        <v>BEARISH</v>
      </c>
      <c r="K1018" s="17" t="str">
        <f>OBV!G1018</f>
        <v>NEUTRAL</v>
      </c>
      <c r="L1018" s="17" t="str">
        <f>OBV!H1018</f>
        <v>CONFIRMED BEARISH</v>
      </c>
      <c r="M1018" s="19">
        <f t="shared" si="150"/>
        <v>25</v>
      </c>
      <c r="N1018" s="19">
        <f t="shared" si="151"/>
        <v>100</v>
      </c>
      <c r="O1018" s="19">
        <f t="shared" si="152"/>
        <v>0</v>
      </c>
      <c r="P1018" s="19">
        <f t="shared" si="153"/>
        <v>16.5</v>
      </c>
      <c r="Q1018" s="20">
        <f t="shared" si="154"/>
        <v>46.225000000000001</v>
      </c>
      <c r="R1018" s="20">
        <f t="shared" si="155"/>
        <v>29.125</v>
      </c>
      <c r="S1018" s="20">
        <f t="shared" si="156"/>
        <v>26.175000000000001</v>
      </c>
      <c r="T1018" s="20">
        <f t="shared" si="157"/>
        <v>35.375</v>
      </c>
      <c r="U1018" s="19">
        <f t="shared" si="158"/>
        <v>33.841666666666661</v>
      </c>
      <c r="V1018" s="19">
        <f t="shared" si="159"/>
        <v>34.224999999999994</v>
      </c>
    </row>
    <row r="1019" spans="1:22" ht="13.5" x14ac:dyDescent="0.25">
      <c r="A1019" s="3">
        <f>RSI!A1019</f>
        <v>43490</v>
      </c>
      <c r="B1019" s="2">
        <f>RSI!B1019</f>
        <v>17.899899999999999</v>
      </c>
      <c r="C1019" s="2">
        <f>RSI!I1019</f>
        <v>39.551727785387378</v>
      </c>
      <c r="D1019" s="2">
        <f>MACD!E1019</f>
        <v>-0.46547293295379077</v>
      </c>
      <c r="E1019" s="2">
        <f>MACD!F1019</f>
        <v>-0.24176305161416994</v>
      </c>
      <c r="F1019" s="2">
        <f>'Moving Avg'!D1019</f>
        <v>18.490179999999999</v>
      </c>
      <c r="G1019" s="2">
        <f>'Moving Avg'!F1019</f>
        <v>18.370435000000004</v>
      </c>
      <c r="H1019" s="2">
        <f>'Moving Avg'!G1019</f>
        <v>18.952374000000006</v>
      </c>
      <c r="I1019" s="2">
        <f>'Moving Avg'!H1019</f>
        <v>21.971934999999998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  <c r="M1019" s="19">
        <f t="shared" si="150"/>
        <v>25</v>
      </c>
      <c r="N1019" s="19">
        <f t="shared" si="151"/>
        <v>100</v>
      </c>
      <c r="O1019" s="19">
        <f t="shared" si="152"/>
        <v>0</v>
      </c>
      <c r="P1019" s="19">
        <f t="shared" si="153"/>
        <v>16.5</v>
      </c>
      <c r="Q1019" s="20">
        <f t="shared" si="154"/>
        <v>46.225000000000001</v>
      </c>
      <c r="R1019" s="20">
        <f t="shared" si="155"/>
        <v>29.125</v>
      </c>
      <c r="S1019" s="20">
        <f t="shared" si="156"/>
        <v>26.175000000000001</v>
      </c>
      <c r="T1019" s="20">
        <f t="shared" si="157"/>
        <v>35.375</v>
      </c>
      <c r="U1019" s="19">
        <f t="shared" si="158"/>
        <v>33.841666666666661</v>
      </c>
      <c r="V1019" s="19">
        <f t="shared" si="159"/>
        <v>34.224999999999994</v>
      </c>
    </row>
    <row r="1020" spans="1:22" ht="13.5" x14ac:dyDescent="0.25">
      <c r="A1020" s="3">
        <f>RSI!A1020</f>
        <v>43493</v>
      </c>
      <c r="B1020" s="2">
        <f>RSI!B1020</f>
        <v>17.899899999999999</v>
      </c>
      <c r="C1020" s="2">
        <f>RSI!I1020</f>
        <v>39.551727785387378</v>
      </c>
      <c r="D1020" s="2">
        <f>MACD!E1020</f>
        <v>-0.31939176232682698</v>
      </c>
      <c r="E1020" s="2">
        <f>MACD!F1020</f>
        <v>-0.25728879375670138</v>
      </c>
      <c r="F1020" s="2">
        <f>'Moving Avg'!D1020</f>
        <v>18.29448</v>
      </c>
      <c r="G1020" s="2">
        <f>'Moving Avg'!F1020</f>
        <v>18.351740000000003</v>
      </c>
      <c r="H1020" s="2">
        <f>'Moving Avg'!G1020</f>
        <v>18.909096000000002</v>
      </c>
      <c r="I1020" s="2">
        <f>'Moving Avg'!H1020</f>
        <v>21.960199499999998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  <c r="M1020" s="19">
        <f t="shared" si="150"/>
        <v>25</v>
      </c>
      <c r="N1020" s="19">
        <f t="shared" si="151"/>
        <v>100</v>
      </c>
      <c r="O1020" s="19">
        <f t="shared" si="152"/>
        <v>0</v>
      </c>
      <c r="P1020" s="19">
        <f t="shared" si="153"/>
        <v>16.5</v>
      </c>
      <c r="Q1020" s="20">
        <f t="shared" si="154"/>
        <v>46.225000000000001</v>
      </c>
      <c r="R1020" s="20">
        <f t="shared" si="155"/>
        <v>29.125</v>
      </c>
      <c r="S1020" s="20">
        <f t="shared" si="156"/>
        <v>26.175000000000001</v>
      </c>
      <c r="T1020" s="20">
        <f t="shared" si="157"/>
        <v>35.375</v>
      </c>
      <c r="U1020" s="19">
        <f t="shared" si="158"/>
        <v>33.841666666666661</v>
      </c>
      <c r="V1020" s="19">
        <f t="shared" si="159"/>
        <v>34.224999999999994</v>
      </c>
    </row>
    <row r="1021" spans="1:22" ht="13.5" x14ac:dyDescent="0.25">
      <c r="A1021" s="3">
        <f>RSI!A1021</f>
        <v>43494</v>
      </c>
      <c r="B1021" s="2">
        <f>RSI!B1021</f>
        <v>17.860099999999999</v>
      </c>
      <c r="C1021" s="2">
        <f>RSI!I1021</f>
        <v>39.059543233297383</v>
      </c>
      <c r="D1021" s="2">
        <f>MACD!E1021</f>
        <v>-0.23280518405981354</v>
      </c>
      <c r="E1021" s="2">
        <f>MACD!F1021</f>
        <v>-0.25239207181732382</v>
      </c>
      <c r="F1021" s="2">
        <f>'Moving Avg'!D1021</f>
        <v>18.097180000000002</v>
      </c>
      <c r="G1021" s="2">
        <f>'Moving Avg'!F1021</f>
        <v>18.311965000000001</v>
      </c>
      <c r="H1021" s="2">
        <f>'Moving Avg'!G1021</f>
        <v>18.868524000000001</v>
      </c>
      <c r="I1021" s="2">
        <f>'Moving Avg'!H1021</f>
        <v>21.949593999999998</v>
      </c>
      <c r="J1021" s="17" t="str">
        <f>OBV!F1021</f>
        <v>BEARISH</v>
      </c>
      <c r="K1021" s="17" t="str">
        <f>OBV!G1021</f>
        <v>NEUTRAL</v>
      </c>
      <c r="L1021" s="17" t="str">
        <f>OBV!H1021</f>
        <v>CONFIRMED BEARISH</v>
      </c>
      <c r="M1021" s="19">
        <f t="shared" si="150"/>
        <v>25</v>
      </c>
      <c r="N1021" s="19">
        <f t="shared" si="151"/>
        <v>0</v>
      </c>
      <c r="O1021" s="19">
        <f t="shared" si="152"/>
        <v>0</v>
      </c>
      <c r="P1021" s="19">
        <f t="shared" si="153"/>
        <v>16.5</v>
      </c>
      <c r="Q1021" s="20">
        <f t="shared" si="154"/>
        <v>11.225</v>
      </c>
      <c r="R1021" s="20">
        <f t="shared" si="155"/>
        <v>9.125</v>
      </c>
      <c r="S1021" s="20">
        <f t="shared" si="156"/>
        <v>11.175000000000001</v>
      </c>
      <c r="T1021" s="20">
        <f t="shared" si="157"/>
        <v>10.375</v>
      </c>
      <c r="U1021" s="19">
        <f t="shared" si="158"/>
        <v>10.508333333333335</v>
      </c>
      <c r="V1021" s="19">
        <f t="shared" si="159"/>
        <v>10.475000000000001</v>
      </c>
    </row>
    <row r="1022" spans="1:22" ht="13.5" x14ac:dyDescent="0.25">
      <c r="A1022" s="3">
        <f>RSI!A1022</f>
        <v>43495</v>
      </c>
      <c r="B1022" s="2">
        <f>RSI!B1022</f>
        <v>18.059000000000001</v>
      </c>
      <c r="C1022" s="2">
        <f>RSI!I1022</f>
        <v>42.884717638319273</v>
      </c>
      <c r="D1022" s="2">
        <f>MACD!E1022</f>
        <v>-0.12372504229437808</v>
      </c>
      <c r="E1022" s="2">
        <f>MACD!F1022</f>
        <v>-0.22665866591273467</v>
      </c>
      <c r="F1022" s="2">
        <f>'Moving Avg'!D1022</f>
        <v>18.019219999999997</v>
      </c>
      <c r="G1022" s="2">
        <f>'Moving Avg'!F1022</f>
        <v>18.276165000000002</v>
      </c>
      <c r="H1022" s="2">
        <f>'Moving Avg'!G1022</f>
        <v>18.831930000000003</v>
      </c>
      <c r="I1022" s="2">
        <f>'Moving Avg'!H1022</f>
        <v>21.941805499999997</v>
      </c>
      <c r="J1022" s="17" t="str">
        <f>OBV!F1022</f>
        <v>BULLISH</v>
      </c>
      <c r="K1022" s="17" t="str">
        <f>OBV!G1022</f>
        <v>NEUTRAL</v>
      </c>
      <c r="L1022" s="17" t="str">
        <f>OBV!H1022</f>
        <v>BULLISH DIVERGENCE</v>
      </c>
      <c r="M1022" s="19">
        <f t="shared" si="150"/>
        <v>25</v>
      </c>
      <c r="N1022" s="19">
        <f t="shared" si="151"/>
        <v>0</v>
      </c>
      <c r="O1022" s="19">
        <f t="shared" si="152"/>
        <v>0</v>
      </c>
      <c r="P1022" s="19">
        <f t="shared" si="153"/>
        <v>66.5</v>
      </c>
      <c r="Q1022" s="20">
        <f t="shared" si="154"/>
        <v>18.725000000000001</v>
      </c>
      <c r="R1022" s="20">
        <f t="shared" si="155"/>
        <v>21.625</v>
      </c>
      <c r="S1022" s="20">
        <f t="shared" si="156"/>
        <v>33.674999999999997</v>
      </c>
      <c r="T1022" s="20">
        <f t="shared" si="157"/>
        <v>22.875</v>
      </c>
      <c r="U1022" s="19">
        <f t="shared" si="158"/>
        <v>24.675000000000001</v>
      </c>
      <c r="V1022" s="19">
        <f t="shared" si="159"/>
        <v>24.225000000000001</v>
      </c>
    </row>
    <row r="1023" spans="1:22" ht="13.5" x14ac:dyDescent="0.25">
      <c r="A1023" s="3">
        <f>RSI!A1023</f>
        <v>43496</v>
      </c>
      <c r="B1023" s="2">
        <f>RSI!B1023</f>
        <v>17.899899999999999</v>
      </c>
      <c r="C1023" s="2">
        <f>RSI!I1023</f>
        <v>40.684841426075309</v>
      </c>
      <c r="D1023" s="2">
        <f>MACD!E1023</f>
        <v>-1.832065723833054E-2</v>
      </c>
      <c r="E1023" s="2">
        <f>MACD!F1023</f>
        <v>-0.18499106417785385</v>
      </c>
      <c r="F1023" s="2">
        <f>'Moving Avg'!D1023</f>
        <v>17.923759999999998</v>
      </c>
      <c r="G1023" s="2">
        <f>'Moving Avg'!F1023</f>
        <v>18.25628</v>
      </c>
      <c r="H1023" s="2">
        <f>'Moving Avg'!G1023</f>
        <v>18.792153999999996</v>
      </c>
      <c r="I1023" s="2">
        <f>'Moving Avg'!H1023</f>
        <v>21.932956000000001</v>
      </c>
      <c r="J1023" s="17" t="str">
        <f>OBV!F1023</f>
        <v>BEARISH</v>
      </c>
      <c r="K1023" s="17" t="str">
        <f>OBV!G1023</f>
        <v>NEUTRAL</v>
      </c>
      <c r="L1023" s="17" t="str">
        <f>OBV!H1023</f>
        <v>CONFIRMED BEARISH</v>
      </c>
      <c r="M1023" s="19">
        <f t="shared" si="150"/>
        <v>25</v>
      </c>
      <c r="N1023" s="19">
        <f t="shared" si="151"/>
        <v>0</v>
      </c>
      <c r="O1023" s="19">
        <f t="shared" si="152"/>
        <v>0</v>
      </c>
      <c r="P1023" s="19">
        <f t="shared" si="153"/>
        <v>16.5</v>
      </c>
      <c r="Q1023" s="20">
        <f t="shared" si="154"/>
        <v>11.225</v>
      </c>
      <c r="R1023" s="20">
        <f t="shared" si="155"/>
        <v>9.125</v>
      </c>
      <c r="S1023" s="20">
        <f t="shared" si="156"/>
        <v>11.175000000000001</v>
      </c>
      <c r="T1023" s="20">
        <f t="shared" si="157"/>
        <v>10.375</v>
      </c>
      <c r="U1023" s="19">
        <f t="shared" si="158"/>
        <v>10.508333333333335</v>
      </c>
      <c r="V1023" s="19">
        <f t="shared" si="159"/>
        <v>10.475000000000001</v>
      </c>
    </row>
    <row r="1024" spans="1:22" ht="13.5" x14ac:dyDescent="0.25">
      <c r="A1024" s="3">
        <f>RSI!A1024</f>
        <v>43497</v>
      </c>
      <c r="B1024" s="2">
        <f>RSI!B1024</f>
        <v>17.8919</v>
      </c>
      <c r="C1024" s="2">
        <f>RSI!I1024</f>
        <v>40.572140340730115</v>
      </c>
      <c r="D1024" s="2">
        <f>MACD!E1024</f>
        <v>0.10291663199063095</v>
      </c>
      <c r="E1024" s="2">
        <f>MACD!F1024</f>
        <v>-0.12740952494415692</v>
      </c>
      <c r="F1024" s="2">
        <f>'Moving Avg'!D1024</f>
        <v>17.922160000000002</v>
      </c>
      <c r="G1024" s="2">
        <f>'Moving Avg'!F1024</f>
        <v>18.239970000000003</v>
      </c>
      <c r="H1024" s="2">
        <f>'Moving Avg'!G1024</f>
        <v>18.752375999999998</v>
      </c>
      <c r="I1024" s="2">
        <f>'Moving Avg'!H1024</f>
        <v>21.923686499999999</v>
      </c>
      <c r="J1024" s="17" t="str">
        <f>OBV!F1024</f>
        <v>BEARISH</v>
      </c>
      <c r="K1024" s="17" t="str">
        <f>OBV!G1024</f>
        <v>NEUTRAL</v>
      </c>
      <c r="L1024" s="17" t="str">
        <f>OBV!H1024</f>
        <v>CONFIRMED BEARISH</v>
      </c>
      <c r="M1024" s="19">
        <f t="shared" si="150"/>
        <v>25</v>
      </c>
      <c r="N1024" s="19">
        <f t="shared" si="151"/>
        <v>0</v>
      </c>
      <c r="O1024" s="19">
        <f t="shared" si="152"/>
        <v>0</v>
      </c>
      <c r="P1024" s="19">
        <f t="shared" si="153"/>
        <v>16.5</v>
      </c>
      <c r="Q1024" s="20">
        <f t="shared" si="154"/>
        <v>11.225</v>
      </c>
      <c r="R1024" s="20">
        <f t="shared" si="155"/>
        <v>9.125</v>
      </c>
      <c r="S1024" s="20">
        <f t="shared" si="156"/>
        <v>11.175000000000001</v>
      </c>
      <c r="T1024" s="20">
        <f t="shared" si="157"/>
        <v>10.375</v>
      </c>
      <c r="U1024" s="19">
        <f t="shared" si="158"/>
        <v>10.508333333333335</v>
      </c>
      <c r="V1024" s="19">
        <f t="shared" si="159"/>
        <v>10.475000000000001</v>
      </c>
    </row>
    <row r="1025" spans="1:22" ht="13.5" x14ac:dyDescent="0.25">
      <c r="A1025" s="3">
        <f>RSI!A1025</f>
        <v>43500</v>
      </c>
      <c r="B1025" s="2">
        <f>RSI!B1025</f>
        <v>17.899899999999999</v>
      </c>
      <c r="C1025" s="2">
        <f>RSI!I1025</f>
        <v>40.748897328249093</v>
      </c>
      <c r="D1025" s="2">
        <f>MACD!E1025</f>
        <v>0.19944537275987173</v>
      </c>
      <c r="E1025" s="2">
        <f>MACD!F1025</f>
        <v>-6.2038545403351186E-2</v>
      </c>
      <c r="F1025" s="2">
        <f>'Moving Avg'!D1025</f>
        <v>17.922160000000002</v>
      </c>
      <c r="G1025" s="2">
        <f>'Moving Avg'!F1025</f>
        <v>18.23997</v>
      </c>
      <c r="H1025" s="2">
        <f>'Moving Avg'!G1025</f>
        <v>18.717371999999997</v>
      </c>
      <c r="I1025" s="2">
        <f>'Moving Avg'!H1025</f>
        <v>21.911608999999999</v>
      </c>
      <c r="J1025" s="17" t="str">
        <f>OBV!F1025</f>
        <v>BEARISH</v>
      </c>
      <c r="K1025" s="17" t="str">
        <f>OBV!G1025</f>
        <v>NEUTRAL</v>
      </c>
      <c r="L1025" s="17" t="str">
        <f>OBV!H1025</f>
        <v>NEUTRAL</v>
      </c>
      <c r="M1025" s="19">
        <f t="shared" si="150"/>
        <v>25</v>
      </c>
      <c r="N1025" s="19">
        <f t="shared" si="151"/>
        <v>0</v>
      </c>
      <c r="O1025" s="19">
        <f t="shared" si="152"/>
        <v>0</v>
      </c>
      <c r="P1025" s="19">
        <f t="shared" si="153"/>
        <v>16.5</v>
      </c>
      <c r="Q1025" s="20">
        <f t="shared" si="154"/>
        <v>11.225</v>
      </c>
      <c r="R1025" s="20">
        <f t="shared" si="155"/>
        <v>9.125</v>
      </c>
      <c r="S1025" s="20">
        <f t="shared" si="156"/>
        <v>11.175000000000001</v>
      </c>
      <c r="T1025" s="20">
        <f t="shared" si="157"/>
        <v>10.375</v>
      </c>
      <c r="U1025" s="19">
        <f t="shared" si="158"/>
        <v>10.508333333333335</v>
      </c>
      <c r="V1025" s="19">
        <f t="shared" si="159"/>
        <v>10.475000000000001</v>
      </c>
    </row>
    <row r="1026" spans="1:22" ht="13.5" x14ac:dyDescent="0.25">
      <c r="A1026" s="3">
        <f>RSI!A1026</f>
        <v>43501</v>
      </c>
      <c r="B1026" s="2">
        <f>RSI!B1026</f>
        <v>17.907800000000002</v>
      </c>
      <c r="C1026" s="2">
        <f>RSI!I1026</f>
        <v>40.935721554658855</v>
      </c>
      <c r="D1026" s="2">
        <f>MACD!E1026</f>
        <v>0.27847392609463029</v>
      </c>
      <c r="E1026" s="2">
        <f>MACD!F1026</f>
        <v>6.0639488962451124E-3</v>
      </c>
      <c r="F1026" s="2">
        <f>'Moving Avg'!D1026</f>
        <v>17.931699999999999</v>
      </c>
      <c r="G1026" s="2">
        <f>'Moving Avg'!F1026</f>
        <v>18.246335000000002</v>
      </c>
      <c r="H1026" s="2">
        <f>'Moving Avg'!G1026</f>
        <v>18.688890000000001</v>
      </c>
      <c r="I1026" s="2">
        <f>'Moving Avg'!H1026</f>
        <v>21.898812</v>
      </c>
      <c r="J1026" s="17" t="str">
        <f>OBV!F1026</f>
        <v>BEARISH</v>
      </c>
      <c r="K1026" s="17" t="str">
        <f>OBV!G1026</f>
        <v>NEUTRAL</v>
      </c>
      <c r="L1026" s="17" t="str">
        <f>OBV!H1026</f>
        <v>BEARISH DIVERGENCE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0</v>
      </c>
      <c r="O1026" s="19">
        <f t="shared" ref="O1026:O1089" si="162">IF(F1026-I1026&gt;10,100,IF(F1026-I1026&gt;5,75, IF(F1026-I1026&gt;0,50,0)))</f>
        <v>0</v>
      </c>
      <c r="P1026" s="19">
        <f t="shared" ref="P1026:P1089" si="163">IF(L1026="confirmed bullish", 34, IF(L1026="bullish divergence",17, 0))+IF(J1026="bullish",33,IF(J1026="bearish",0,16.5))+IF(K1026="strong",33,IF(K1026="weak",0,16.5))</f>
        <v>16.5</v>
      </c>
      <c r="Q1026" s="20">
        <f t="shared" si="154"/>
        <v>11.225</v>
      </c>
      <c r="R1026" s="20">
        <f t="shared" si="155"/>
        <v>9.125</v>
      </c>
      <c r="S1026" s="20">
        <f t="shared" si="156"/>
        <v>11.175000000000001</v>
      </c>
      <c r="T1026" s="20">
        <f t="shared" si="157"/>
        <v>10.375</v>
      </c>
      <c r="U1026" s="19">
        <f t="shared" si="158"/>
        <v>10.508333333333335</v>
      </c>
      <c r="V1026" s="19">
        <f t="shared" si="159"/>
        <v>10.475000000000001</v>
      </c>
    </row>
    <row r="1027" spans="1:22" ht="13.5" x14ac:dyDescent="0.25">
      <c r="A1027" s="3">
        <f>RSI!A1027</f>
        <v>43502</v>
      </c>
      <c r="B1027" s="2">
        <f>RSI!B1027</f>
        <v>18.297599999999999</v>
      </c>
      <c r="C1027" s="2">
        <f>RSI!I1027</f>
        <v>49.41164022722996</v>
      </c>
      <c r="D1027" s="2">
        <f>MACD!E1027</f>
        <v>0.25784189322477502</v>
      </c>
      <c r="E1027" s="2">
        <f>MACD!F1027</f>
        <v>5.6419537761951091E-2</v>
      </c>
      <c r="F1027" s="2">
        <f>'Moving Avg'!D1027</f>
        <v>17.979420000000001</v>
      </c>
      <c r="G1027" s="2">
        <f>'Moving Avg'!F1027</f>
        <v>18.257075000000004</v>
      </c>
      <c r="H1027" s="2">
        <f>'Moving Avg'!G1027</f>
        <v>18.672819999999998</v>
      </c>
      <c r="I1027" s="2">
        <f>'Moving Avg'!H1027</f>
        <v>21.888912999999999</v>
      </c>
      <c r="J1027" s="17" t="str">
        <f>OBV!F1027</f>
        <v>BEARISH</v>
      </c>
      <c r="K1027" s="17" t="str">
        <f>OBV!G1027</f>
        <v>NEUTRAL</v>
      </c>
      <c r="L1027" s="17" t="str">
        <f>OBV!H1027</f>
        <v>BEARISH DIVERGENCE</v>
      </c>
      <c r="M1027" s="19">
        <f t="shared" si="160"/>
        <v>25</v>
      </c>
      <c r="N1027" s="19">
        <f t="shared" si="161"/>
        <v>0</v>
      </c>
      <c r="O1027" s="19">
        <f t="shared" si="162"/>
        <v>0</v>
      </c>
      <c r="P1027" s="19">
        <f t="shared" si="163"/>
        <v>16.5</v>
      </c>
      <c r="Q1027" s="20">
        <f t="shared" ref="Q1027:Q1090" si="164">0.35*M1027+N1027*0.35+O1027*0.15+P1027*0.15</f>
        <v>11.225</v>
      </c>
      <c r="R1027" s="20">
        <f t="shared" ref="R1027:R1090" si="165">M1027*0.2+N1027*0.2+O1027*0.35+P1027*0.25</f>
        <v>9.125</v>
      </c>
      <c r="S1027" s="20">
        <f t="shared" ref="S1027:S1090" si="166">M1027*0.15+N1027*0.15+O1027*0.25+P1027*0.45</f>
        <v>11.175000000000001</v>
      </c>
      <c r="T1027" s="20">
        <f t="shared" ref="T1027:T1090" si="167">0.25*SUM(M1027:P1027)</f>
        <v>10.375</v>
      </c>
      <c r="U1027" s="19">
        <f t="shared" ref="U1027:U1090" si="168">SUM(Q1027:S1027)/3</f>
        <v>10.508333333333335</v>
      </c>
      <c r="V1027" s="19">
        <f t="shared" ref="V1027:V1090" si="169">SUM(Q1027:T1027)/4</f>
        <v>10.475000000000001</v>
      </c>
    </row>
    <row r="1028" spans="1:22" ht="13.5" x14ac:dyDescent="0.25">
      <c r="A1028" s="3">
        <f>RSI!A1028</f>
        <v>43503</v>
      </c>
      <c r="B1028" s="2">
        <f>RSI!B1028</f>
        <v>18.281700000000001</v>
      </c>
      <c r="C1028" s="2">
        <f>RSI!I1028</f>
        <v>49.102110751165483</v>
      </c>
      <c r="D1028" s="2">
        <f>MACD!E1028</f>
        <v>0.23062429603927725</v>
      </c>
      <c r="E1028" s="2">
        <f>MACD!F1028</f>
        <v>9.1260489417416324E-2</v>
      </c>
      <c r="F1028" s="2">
        <f>'Moving Avg'!D1028</f>
        <v>18.055779999999999</v>
      </c>
      <c r="G1028" s="2">
        <f>'Moving Avg'!F1028</f>
        <v>18.2881</v>
      </c>
      <c r="H1028" s="2">
        <f>'Moving Avg'!G1028</f>
        <v>18.660727999999995</v>
      </c>
      <c r="I1028" s="2">
        <f>'Moving Avg'!H1028</f>
        <v>21.8793145</v>
      </c>
      <c r="J1028" s="17" t="str">
        <f>OBV!F1028</f>
        <v>BULLISH</v>
      </c>
      <c r="K1028" s="17" t="str">
        <f>OBV!G1028</f>
        <v>NEUTRAL</v>
      </c>
      <c r="L1028" s="17" t="str">
        <f>OBV!H1028</f>
        <v>CONFIRMED BULLISH</v>
      </c>
      <c r="M1028" s="19">
        <f t="shared" si="160"/>
        <v>25</v>
      </c>
      <c r="N1028" s="19">
        <f t="shared" si="161"/>
        <v>0</v>
      </c>
      <c r="O1028" s="19">
        <f t="shared" si="162"/>
        <v>0</v>
      </c>
      <c r="P1028" s="19">
        <f t="shared" si="163"/>
        <v>83.5</v>
      </c>
      <c r="Q1028" s="20">
        <f t="shared" si="164"/>
        <v>21.274999999999999</v>
      </c>
      <c r="R1028" s="20">
        <f t="shared" si="165"/>
        <v>25.875</v>
      </c>
      <c r="S1028" s="20">
        <f t="shared" si="166"/>
        <v>41.325000000000003</v>
      </c>
      <c r="T1028" s="20">
        <f t="shared" si="167"/>
        <v>27.125</v>
      </c>
      <c r="U1028" s="19">
        <f t="shared" si="168"/>
        <v>29.491666666666664</v>
      </c>
      <c r="V1028" s="19">
        <f t="shared" si="169"/>
        <v>28.9</v>
      </c>
    </row>
    <row r="1029" spans="1:22" ht="13.5" x14ac:dyDescent="0.25">
      <c r="A1029" s="3">
        <f>RSI!A1029</f>
        <v>43504</v>
      </c>
      <c r="B1029" s="2">
        <f>RSI!B1029</f>
        <v>18.138500000000001</v>
      </c>
      <c r="C1029" s="2">
        <f>RSI!I1029</f>
        <v>46.289645447921366</v>
      </c>
      <c r="D1029" s="2">
        <f>MACD!E1029</f>
        <v>0.14493672791913781</v>
      </c>
      <c r="E1029" s="2">
        <f>MACD!F1029</f>
        <v>0.10199573711776062</v>
      </c>
      <c r="F1029" s="2">
        <f>'Moving Avg'!D1029</f>
        <v>18.1051</v>
      </c>
      <c r="G1029" s="2">
        <f>'Moving Avg'!F1029</f>
        <v>18.311565000000002</v>
      </c>
      <c r="H1029" s="2">
        <f>'Moving Avg'!G1029</f>
        <v>18.641951999999996</v>
      </c>
      <c r="I1029" s="2">
        <f>'Moving Avg'!H1029</f>
        <v>21.869076</v>
      </c>
      <c r="J1029" s="17" t="str">
        <f>OBV!F1029</f>
        <v>BULLISH</v>
      </c>
      <c r="K1029" s="17" t="str">
        <f>OBV!G1029</f>
        <v>NEUTRAL</v>
      </c>
      <c r="L1029" s="17" t="str">
        <f>OBV!H1029</f>
        <v>CONFIRMED BULLISH</v>
      </c>
      <c r="M1029" s="19">
        <f t="shared" si="160"/>
        <v>25</v>
      </c>
      <c r="N1029" s="19">
        <f t="shared" si="161"/>
        <v>0</v>
      </c>
      <c r="O1029" s="19">
        <f t="shared" si="162"/>
        <v>0</v>
      </c>
      <c r="P1029" s="19">
        <f t="shared" si="163"/>
        <v>83.5</v>
      </c>
      <c r="Q1029" s="20">
        <f t="shared" si="164"/>
        <v>21.274999999999999</v>
      </c>
      <c r="R1029" s="20">
        <f t="shared" si="165"/>
        <v>25.875</v>
      </c>
      <c r="S1029" s="20">
        <f t="shared" si="166"/>
        <v>41.325000000000003</v>
      </c>
      <c r="T1029" s="20">
        <f t="shared" si="167"/>
        <v>27.125</v>
      </c>
      <c r="U1029" s="19">
        <f t="shared" si="168"/>
        <v>29.491666666666664</v>
      </c>
      <c r="V1029" s="19">
        <f t="shared" si="169"/>
        <v>28.9</v>
      </c>
    </row>
    <row r="1030" spans="1:22" ht="13.5" x14ac:dyDescent="0.25">
      <c r="A1030" s="3">
        <f>RSI!A1030</f>
        <v>43507</v>
      </c>
      <c r="B1030" s="2">
        <f>RSI!B1030</f>
        <v>17.979399999999998</v>
      </c>
      <c r="C1030" s="2">
        <f>RSI!I1030</f>
        <v>43.320750512573518</v>
      </c>
      <c r="D1030" s="2">
        <f>MACD!E1030</f>
        <v>8.5216989615105376E-2</v>
      </c>
      <c r="E1030" s="2">
        <f>MACD!F1030</f>
        <v>9.8639987617229585E-2</v>
      </c>
      <c r="F1030" s="2">
        <f>'Moving Avg'!D1030</f>
        <v>18.120999999999999</v>
      </c>
      <c r="G1030" s="2">
        <f>'Moving Avg'!F1030</f>
        <v>18.27338</v>
      </c>
      <c r="H1030" s="2">
        <f>'Moving Avg'!G1030</f>
        <v>18.611719999999995</v>
      </c>
      <c r="I1030" s="2">
        <f>'Moving Avg'!H1030</f>
        <v>21.858003999999998</v>
      </c>
      <c r="J1030" s="17" t="str">
        <f>OBV!F1030</f>
        <v>BEARISH</v>
      </c>
      <c r="K1030" s="17" t="str">
        <f>OBV!G1030</f>
        <v>NEUTRAL</v>
      </c>
      <c r="L1030" s="17" t="str">
        <f>OBV!H1030</f>
        <v>BEARISH DIVERGENCE</v>
      </c>
      <c r="M1030" s="19">
        <f t="shared" si="160"/>
        <v>25</v>
      </c>
      <c r="N1030" s="19">
        <f t="shared" si="161"/>
        <v>45</v>
      </c>
      <c r="O1030" s="19">
        <f t="shared" si="162"/>
        <v>0</v>
      </c>
      <c r="P1030" s="19">
        <f t="shared" si="163"/>
        <v>16.5</v>
      </c>
      <c r="Q1030" s="20">
        <f t="shared" si="164"/>
        <v>26.975000000000001</v>
      </c>
      <c r="R1030" s="20">
        <f t="shared" si="165"/>
        <v>18.125</v>
      </c>
      <c r="S1030" s="20">
        <f t="shared" si="166"/>
        <v>17.925000000000001</v>
      </c>
      <c r="T1030" s="20">
        <f t="shared" si="167"/>
        <v>21.625</v>
      </c>
      <c r="U1030" s="19">
        <f t="shared" si="168"/>
        <v>21.008333333333336</v>
      </c>
      <c r="V1030" s="19">
        <f t="shared" si="169"/>
        <v>21.162500000000001</v>
      </c>
    </row>
    <row r="1031" spans="1:22" ht="13.5" x14ac:dyDescent="0.25">
      <c r="A1031" s="3">
        <f>RSI!A1031</f>
        <v>43508</v>
      </c>
      <c r="B1031" s="2">
        <f>RSI!B1031</f>
        <v>17.899899999999999</v>
      </c>
      <c r="C1031" s="2">
        <f>RSI!I1031</f>
        <v>41.875469503134759</v>
      </c>
      <c r="D1031" s="2">
        <f>MACD!E1031</f>
        <v>3.6316716133427462E-2</v>
      </c>
      <c r="E1031" s="2">
        <f>MACD!F1031</f>
        <v>8.6175333320469172E-2</v>
      </c>
      <c r="F1031" s="2">
        <f>'Moving Avg'!D1031</f>
        <v>18.119420000000002</v>
      </c>
      <c r="G1031" s="2">
        <f>'Moving Avg'!F1031</f>
        <v>18.245539999999998</v>
      </c>
      <c r="H1031" s="2">
        <f>'Moving Avg'!G1031</f>
        <v>18.571943999999995</v>
      </c>
      <c r="I1031" s="2">
        <f>'Moving Avg'!H1031</f>
        <v>21.846875999999998</v>
      </c>
      <c r="J1031" s="17" t="str">
        <f>OBV!F1031</f>
        <v>BEARISH</v>
      </c>
      <c r="K1031" s="17" t="str">
        <f>OBV!G1031</f>
        <v>NEUTRAL</v>
      </c>
      <c r="L1031" s="17" t="str">
        <f>OBV!H1031</f>
        <v>CONFIRMED BEARISH</v>
      </c>
      <c r="M1031" s="19">
        <f t="shared" si="160"/>
        <v>25</v>
      </c>
      <c r="N1031" s="19">
        <f t="shared" si="161"/>
        <v>100</v>
      </c>
      <c r="O1031" s="19">
        <f t="shared" si="162"/>
        <v>0</v>
      </c>
      <c r="P1031" s="19">
        <f t="shared" si="163"/>
        <v>16.5</v>
      </c>
      <c r="Q1031" s="20">
        <f t="shared" si="164"/>
        <v>46.225000000000001</v>
      </c>
      <c r="R1031" s="20">
        <f t="shared" si="165"/>
        <v>29.125</v>
      </c>
      <c r="S1031" s="20">
        <f t="shared" si="166"/>
        <v>26.175000000000001</v>
      </c>
      <c r="T1031" s="20">
        <f t="shared" si="167"/>
        <v>35.375</v>
      </c>
      <c r="U1031" s="19">
        <f t="shared" si="168"/>
        <v>33.841666666666661</v>
      </c>
      <c r="V1031" s="19">
        <f t="shared" si="169"/>
        <v>34.224999999999994</v>
      </c>
    </row>
    <row r="1032" spans="1:22" ht="13.5" x14ac:dyDescent="0.25">
      <c r="A1032" s="3">
        <f>RSI!A1032</f>
        <v>43509</v>
      </c>
      <c r="B1032" s="2">
        <f>RSI!B1032</f>
        <v>17.621400000000001</v>
      </c>
      <c r="C1032" s="2">
        <f>RSI!I1032</f>
        <v>37.194097977383045</v>
      </c>
      <c r="D1032" s="2">
        <f>MACD!E1032</f>
        <v>4.8366738720339697E-2</v>
      </c>
      <c r="E1032" s="2">
        <f>MACD!F1032</f>
        <v>7.8613614400443288E-2</v>
      </c>
      <c r="F1032" s="2">
        <f>'Moving Avg'!D1032</f>
        <v>17.984179999999999</v>
      </c>
      <c r="G1032" s="2">
        <f>'Moving Avg'!F1032</f>
        <v>18.188655000000001</v>
      </c>
      <c r="H1032" s="2">
        <f>'Moving Avg'!G1032</f>
        <v>18.521027999999994</v>
      </c>
      <c r="I1032" s="2">
        <f>'Moving Avg'!H1032</f>
        <v>21.835418999999998</v>
      </c>
      <c r="J1032" s="17" t="str">
        <f>OBV!F1032</f>
        <v>BEARISH</v>
      </c>
      <c r="K1032" s="17" t="str">
        <f>OBV!G1032</f>
        <v>NEUTRAL</v>
      </c>
      <c r="L1032" s="17" t="str">
        <f>OBV!H1032</f>
        <v>CONFIRMED BEARISH</v>
      </c>
      <c r="M1032" s="19">
        <f t="shared" si="160"/>
        <v>25</v>
      </c>
      <c r="N1032" s="19">
        <f t="shared" si="161"/>
        <v>100</v>
      </c>
      <c r="O1032" s="19">
        <f t="shared" si="162"/>
        <v>0</v>
      </c>
      <c r="P1032" s="19">
        <f t="shared" si="163"/>
        <v>16.5</v>
      </c>
      <c r="Q1032" s="20">
        <f t="shared" si="164"/>
        <v>46.225000000000001</v>
      </c>
      <c r="R1032" s="20">
        <f t="shared" si="165"/>
        <v>29.125</v>
      </c>
      <c r="S1032" s="20">
        <f t="shared" si="166"/>
        <v>26.175000000000001</v>
      </c>
      <c r="T1032" s="20">
        <f t="shared" si="167"/>
        <v>35.375</v>
      </c>
      <c r="U1032" s="19">
        <f t="shared" si="168"/>
        <v>33.841666666666661</v>
      </c>
      <c r="V1032" s="19">
        <f t="shared" si="169"/>
        <v>34.224999999999994</v>
      </c>
    </row>
    <row r="1033" spans="1:22" ht="13.5" x14ac:dyDescent="0.25">
      <c r="A1033" s="3">
        <f>RSI!A1033</f>
        <v>43510</v>
      </c>
      <c r="B1033" s="2">
        <f>RSI!B1033</f>
        <v>17.899899999999999</v>
      </c>
      <c r="C1033" s="2">
        <f>RSI!I1033</f>
        <v>43.942928318350155</v>
      </c>
      <c r="D1033" s="2">
        <f>MACD!E1033</f>
        <v>1.7136793582217535E-2</v>
      </c>
      <c r="E1033" s="2">
        <f>MACD!F1033</f>
        <v>6.6318250236798146E-2</v>
      </c>
      <c r="F1033" s="2">
        <f>'Moving Avg'!D1033</f>
        <v>17.907819999999997</v>
      </c>
      <c r="G1033" s="2">
        <f>'Moving Avg'!F1033</f>
        <v>18.146094999999999</v>
      </c>
      <c r="H1033" s="2">
        <f>'Moving Avg'!G1033</f>
        <v>18.474885999999991</v>
      </c>
      <c r="I1033" s="2">
        <f>'Moving Avg'!H1033</f>
        <v>21.824329000000002</v>
      </c>
      <c r="J1033" s="17" t="str">
        <f>OBV!F1033</f>
        <v>BEARISH</v>
      </c>
      <c r="K1033" s="17" t="str">
        <f>OBV!G1033</f>
        <v>NEUTRAL</v>
      </c>
      <c r="L1033" s="17" t="str">
        <f>OBV!H1033</f>
        <v>CONFIRMED BEARISH</v>
      </c>
      <c r="M1033" s="19">
        <f t="shared" si="160"/>
        <v>25</v>
      </c>
      <c r="N1033" s="19">
        <f t="shared" si="161"/>
        <v>100</v>
      </c>
      <c r="O1033" s="19">
        <f t="shared" si="162"/>
        <v>0</v>
      </c>
      <c r="P1033" s="19">
        <f t="shared" si="163"/>
        <v>16.5</v>
      </c>
      <c r="Q1033" s="20">
        <f t="shared" si="164"/>
        <v>46.225000000000001</v>
      </c>
      <c r="R1033" s="20">
        <f t="shared" si="165"/>
        <v>29.125</v>
      </c>
      <c r="S1033" s="20">
        <f t="shared" si="166"/>
        <v>26.175000000000001</v>
      </c>
      <c r="T1033" s="20">
        <f t="shared" si="167"/>
        <v>35.375</v>
      </c>
      <c r="U1033" s="19">
        <f t="shared" si="168"/>
        <v>33.841666666666661</v>
      </c>
      <c r="V1033" s="19">
        <f t="shared" si="169"/>
        <v>34.224999999999994</v>
      </c>
    </row>
    <row r="1034" spans="1:22" ht="13.5" x14ac:dyDescent="0.25">
      <c r="A1034" s="3">
        <f>RSI!A1034</f>
        <v>43511</v>
      </c>
      <c r="B1034" s="2">
        <f>RSI!B1034</f>
        <v>17.8919</v>
      </c>
      <c r="C1034" s="2">
        <f>RSI!I1034</f>
        <v>43.797340424622966</v>
      </c>
      <c r="D1034" s="2">
        <f>MACD!E1034</f>
        <v>-8.1645798859106833E-3</v>
      </c>
      <c r="E1034" s="2">
        <f>MACD!F1034</f>
        <v>5.1421684212256381E-2</v>
      </c>
      <c r="F1034" s="2">
        <f>'Moving Avg'!D1034</f>
        <v>17.858499999999999</v>
      </c>
      <c r="G1034" s="2">
        <f>'Moving Avg'!F1034</f>
        <v>18.093985</v>
      </c>
      <c r="H1034" s="2">
        <f>'Moving Avg'!G1034</f>
        <v>18.426993999999997</v>
      </c>
      <c r="I1034" s="2">
        <f>'Moving Avg'!H1034</f>
        <v>21.815059499999997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  <c r="M1034" s="19">
        <f t="shared" si="160"/>
        <v>25</v>
      </c>
      <c r="N1034" s="19">
        <f t="shared" si="161"/>
        <v>100</v>
      </c>
      <c r="O1034" s="19">
        <f t="shared" si="162"/>
        <v>0</v>
      </c>
      <c r="P1034" s="19">
        <f t="shared" si="163"/>
        <v>16.5</v>
      </c>
      <c r="Q1034" s="20">
        <f t="shared" si="164"/>
        <v>46.225000000000001</v>
      </c>
      <c r="R1034" s="20">
        <f t="shared" si="165"/>
        <v>29.125</v>
      </c>
      <c r="S1034" s="20">
        <f t="shared" si="166"/>
        <v>26.175000000000001</v>
      </c>
      <c r="T1034" s="20">
        <f t="shared" si="167"/>
        <v>35.375</v>
      </c>
      <c r="U1034" s="19">
        <f t="shared" si="168"/>
        <v>33.841666666666661</v>
      </c>
      <c r="V1034" s="19">
        <f t="shared" si="169"/>
        <v>34.224999999999994</v>
      </c>
    </row>
    <row r="1035" spans="1:22" ht="13.5" x14ac:dyDescent="0.25">
      <c r="A1035" s="3">
        <f>RSI!A1035</f>
        <v>43514</v>
      </c>
      <c r="B1035" s="2">
        <f>RSI!B1035</f>
        <v>17.7805</v>
      </c>
      <c r="C1035" s="2">
        <f>RSI!I1035</f>
        <v>41.724311623155209</v>
      </c>
      <c r="D1035" s="2">
        <f>MACD!E1035</f>
        <v>-1.8411928558819568E-2</v>
      </c>
      <c r="E1035" s="2">
        <f>MACD!F1035</f>
        <v>3.7454961658041193E-2</v>
      </c>
      <c r="F1035" s="2">
        <f>'Moving Avg'!D1035</f>
        <v>17.818719999999999</v>
      </c>
      <c r="G1035" s="2">
        <f>'Moving Avg'!F1035</f>
        <v>18.039090000000002</v>
      </c>
      <c r="H1035" s="2">
        <f>'Moving Avg'!G1035</f>
        <v>18.384829999999997</v>
      </c>
      <c r="I1035" s="2">
        <f>'Moving Avg'!H1035</f>
        <v>21.804207999999996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  <c r="M1035" s="19">
        <f t="shared" si="160"/>
        <v>25</v>
      </c>
      <c r="N1035" s="19">
        <f t="shared" si="161"/>
        <v>100</v>
      </c>
      <c r="O1035" s="19">
        <f t="shared" si="162"/>
        <v>0</v>
      </c>
      <c r="P1035" s="19">
        <f t="shared" si="163"/>
        <v>16.5</v>
      </c>
      <c r="Q1035" s="20">
        <f t="shared" si="164"/>
        <v>46.225000000000001</v>
      </c>
      <c r="R1035" s="20">
        <f t="shared" si="165"/>
        <v>29.125</v>
      </c>
      <c r="S1035" s="20">
        <f t="shared" si="166"/>
        <v>26.175000000000001</v>
      </c>
      <c r="T1035" s="20">
        <f t="shared" si="167"/>
        <v>35.375</v>
      </c>
      <c r="U1035" s="19">
        <f t="shared" si="168"/>
        <v>33.841666666666661</v>
      </c>
      <c r="V1035" s="19">
        <f t="shared" si="169"/>
        <v>34.224999999999994</v>
      </c>
    </row>
    <row r="1036" spans="1:22" ht="13.5" x14ac:dyDescent="0.25">
      <c r="A1036" s="3">
        <f>RSI!A1036</f>
        <v>43515</v>
      </c>
      <c r="B1036" s="2">
        <f>RSI!B1036</f>
        <v>17.7408</v>
      </c>
      <c r="C1036" s="2">
        <f>RSI!I1036</f>
        <v>40.979891001565342</v>
      </c>
      <c r="D1036" s="2">
        <f>MACD!E1036</f>
        <v>-2.0713846424389004E-2</v>
      </c>
      <c r="E1036" s="2">
        <f>MACD!F1036</f>
        <v>2.5821200041555158E-2</v>
      </c>
      <c r="F1036" s="2">
        <f>'Moving Avg'!D1036</f>
        <v>17.786899999999996</v>
      </c>
      <c r="G1036" s="2">
        <f>'Moving Avg'!F1036</f>
        <v>17.983799999999999</v>
      </c>
      <c r="H1036" s="2">
        <f>'Moving Avg'!G1036</f>
        <v>18.337893999999995</v>
      </c>
      <c r="I1036" s="2">
        <f>'Moving Avg'!H1036</f>
        <v>21.79418299999999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  <c r="M1036" s="19">
        <f t="shared" si="160"/>
        <v>25</v>
      </c>
      <c r="N1036" s="19">
        <f t="shared" si="161"/>
        <v>100</v>
      </c>
      <c r="O1036" s="19">
        <f t="shared" si="162"/>
        <v>0</v>
      </c>
      <c r="P1036" s="19">
        <f t="shared" si="163"/>
        <v>16.5</v>
      </c>
      <c r="Q1036" s="20">
        <f t="shared" si="164"/>
        <v>46.225000000000001</v>
      </c>
      <c r="R1036" s="20">
        <f t="shared" si="165"/>
        <v>29.125</v>
      </c>
      <c r="S1036" s="20">
        <f t="shared" si="166"/>
        <v>26.175000000000001</v>
      </c>
      <c r="T1036" s="20">
        <f t="shared" si="167"/>
        <v>35.375</v>
      </c>
      <c r="U1036" s="19">
        <f t="shared" si="168"/>
        <v>33.841666666666661</v>
      </c>
      <c r="V1036" s="19">
        <f t="shared" si="169"/>
        <v>34.224999999999994</v>
      </c>
    </row>
    <row r="1037" spans="1:22" ht="13.5" x14ac:dyDescent="0.25">
      <c r="A1037" s="3">
        <f>RSI!A1037</f>
        <v>43516</v>
      </c>
      <c r="B1037" s="2">
        <f>RSI!B1037</f>
        <v>17.701000000000001</v>
      </c>
      <c r="C1037" s="2">
        <f>RSI!I1037</f>
        <v>40.205444658741939</v>
      </c>
      <c r="D1037" s="2">
        <f>MACD!E1037</f>
        <v>4.253922472280891E-2</v>
      </c>
      <c r="E1037" s="2">
        <f>MACD!F1037</f>
        <v>2.9164804977805908E-2</v>
      </c>
      <c r="F1037" s="2">
        <f>'Moving Avg'!D1037</f>
        <v>17.802819999999997</v>
      </c>
      <c r="G1037" s="2">
        <f>'Moving Avg'!F1037</f>
        <v>17.946410000000004</v>
      </c>
      <c r="H1037" s="2">
        <f>'Moving Avg'!G1037</f>
        <v>18.318323999999997</v>
      </c>
      <c r="I1037" s="2">
        <f>'Moving Avg'!H1037</f>
        <v>21.783958999999985</v>
      </c>
      <c r="J1037" s="17" t="str">
        <f>OBV!F1037</f>
        <v>BEARISH</v>
      </c>
      <c r="K1037" s="17" t="str">
        <f>OBV!G1037</f>
        <v>NEUTRAL</v>
      </c>
      <c r="L1037" s="17" t="str">
        <f>OBV!H1037</f>
        <v>BEARISH DIVERGENCE</v>
      </c>
      <c r="M1037" s="19">
        <f t="shared" si="160"/>
        <v>25</v>
      </c>
      <c r="N1037" s="19">
        <f t="shared" si="161"/>
        <v>0</v>
      </c>
      <c r="O1037" s="19">
        <f t="shared" si="162"/>
        <v>0</v>
      </c>
      <c r="P1037" s="19">
        <f t="shared" si="163"/>
        <v>16.5</v>
      </c>
      <c r="Q1037" s="20">
        <f t="shared" si="164"/>
        <v>11.225</v>
      </c>
      <c r="R1037" s="20">
        <f t="shared" si="165"/>
        <v>9.125</v>
      </c>
      <c r="S1037" s="20">
        <f t="shared" si="166"/>
        <v>11.175000000000001</v>
      </c>
      <c r="T1037" s="20">
        <f t="shared" si="167"/>
        <v>10.375</v>
      </c>
      <c r="U1037" s="19">
        <f t="shared" si="168"/>
        <v>10.508333333333335</v>
      </c>
      <c r="V1037" s="19">
        <f t="shared" si="169"/>
        <v>10.475000000000001</v>
      </c>
    </row>
    <row r="1038" spans="1:22" ht="13.5" x14ac:dyDescent="0.25">
      <c r="A1038" s="3">
        <f>RSI!A1038</f>
        <v>43517</v>
      </c>
      <c r="B1038" s="2">
        <f>RSI!B1038</f>
        <v>18.1783</v>
      </c>
      <c r="C1038" s="2">
        <f>RSI!I1038</f>
        <v>51.936323902618938</v>
      </c>
      <c r="D1038" s="2">
        <f>MACD!E1038</f>
        <v>6.0608847704543223E-2</v>
      </c>
      <c r="E1038" s="2">
        <f>MACD!F1038</f>
        <v>3.5453613523153377E-2</v>
      </c>
      <c r="F1038" s="2">
        <f>'Moving Avg'!D1038</f>
        <v>17.858499999999999</v>
      </c>
      <c r="G1038" s="2">
        <f>'Moving Avg'!F1038</f>
        <v>17.936464999999998</v>
      </c>
      <c r="H1038" s="2">
        <f>'Moving Avg'!G1038</f>
        <v>18.292069999999999</v>
      </c>
      <c r="I1038" s="2">
        <f>'Moving Avg'!H1038</f>
        <v>21.776121499999991</v>
      </c>
      <c r="J1038" s="17" t="str">
        <f>OBV!F1038</f>
        <v>BEARISH</v>
      </c>
      <c r="K1038" s="17" t="str">
        <f>OBV!G1038</f>
        <v>NEUTRAL</v>
      </c>
      <c r="L1038" s="17" t="str">
        <f>OBV!H1038</f>
        <v>BEARISH DIVERGENCE</v>
      </c>
      <c r="M1038" s="19">
        <f t="shared" si="160"/>
        <v>25</v>
      </c>
      <c r="N1038" s="19">
        <f t="shared" si="161"/>
        <v>0</v>
      </c>
      <c r="O1038" s="19">
        <f t="shared" si="162"/>
        <v>0</v>
      </c>
      <c r="P1038" s="19">
        <f t="shared" si="163"/>
        <v>16.5</v>
      </c>
      <c r="Q1038" s="20">
        <f t="shared" si="164"/>
        <v>11.225</v>
      </c>
      <c r="R1038" s="20">
        <f t="shared" si="165"/>
        <v>9.125</v>
      </c>
      <c r="S1038" s="20">
        <f t="shared" si="166"/>
        <v>11.175000000000001</v>
      </c>
      <c r="T1038" s="20">
        <f t="shared" si="167"/>
        <v>10.375</v>
      </c>
      <c r="U1038" s="19">
        <f t="shared" si="168"/>
        <v>10.508333333333335</v>
      </c>
      <c r="V1038" s="19">
        <f t="shared" si="169"/>
        <v>10.475000000000001</v>
      </c>
    </row>
    <row r="1039" spans="1:22" ht="13.5" x14ac:dyDescent="0.25">
      <c r="A1039" s="3">
        <f>RSI!A1039</f>
        <v>43518</v>
      </c>
      <c r="B1039" s="2">
        <f>RSI!B1039</f>
        <v>18.1783</v>
      </c>
      <c r="C1039" s="2">
        <f>RSI!I1039</f>
        <v>51.936323902618923</v>
      </c>
      <c r="D1039" s="2">
        <f>MACD!E1039</f>
        <v>5.322283895570834E-2</v>
      </c>
      <c r="E1039" s="2">
        <f>MACD!F1039</f>
        <v>3.9007458609664369E-2</v>
      </c>
      <c r="F1039" s="2">
        <f>'Moving Avg'!D1039</f>
        <v>17.915780000000002</v>
      </c>
      <c r="G1039" s="2">
        <f>'Moving Avg'!F1039</f>
        <v>17.950385000000001</v>
      </c>
      <c r="H1039" s="2">
        <f>'Moving Avg'!G1039</f>
        <v>18.270589999999999</v>
      </c>
      <c r="I1039" s="2">
        <f>'Moving Avg'!H1039</f>
        <v>21.768283999999984</v>
      </c>
      <c r="J1039" s="17" t="str">
        <f>OBV!F1039</f>
        <v>BEARISH</v>
      </c>
      <c r="K1039" s="17" t="str">
        <f>OBV!G1039</f>
        <v>NEUTRAL</v>
      </c>
      <c r="L1039" s="17" t="str">
        <f>OBV!H1039</f>
        <v>BEARISH DIVERGENCE</v>
      </c>
      <c r="M1039" s="19">
        <f t="shared" si="160"/>
        <v>25</v>
      </c>
      <c r="N1039" s="19">
        <f t="shared" si="161"/>
        <v>0</v>
      </c>
      <c r="O1039" s="19">
        <f t="shared" si="162"/>
        <v>0</v>
      </c>
      <c r="P1039" s="19">
        <f t="shared" si="163"/>
        <v>16.5</v>
      </c>
      <c r="Q1039" s="20">
        <f t="shared" si="164"/>
        <v>11.225</v>
      </c>
      <c r="R1039" s="20">
        <f t="shared" si="165"/>
        <v>9.125</v>
      </c>
      <c r="S1039" s="20">
        <f t="shared" si="166"/>
        <v>11.175000000000001</v>
      </c>
      <c r="T1039" s="20">
        <f t="shared" si="167"/>
        <v>10.375</v>
      </c>
      <c r="U1039" s="19">
        <f t="shared" si="168"/>
        <v>10.508333333333335</v>
      </c>
      <c r="V1039" s="19">
        <f t="shared" si="169"/>
        <v>10.475000000000001</v>
      </c>
    </row>
    <row r="1040" spans="1:22" ht="13.5" x14ac:dyDescent="0.25">
      <c r="A1040" s="3">
        <f>RSI!A1040</f>
        <v>43521</v>
      </c>
      <c r="B1040" s="2">
        <f>RSI!B1040</f>
        <v>17.6373</v>
      </c>
      <c r="C1040" s="2">
        <f>RSI!I1040</f>
        <v>41.288258963443923</v>
      </c>
      <c r="D1040" s="2">
        <f>MACD!E1040</f>
        <v>6.1973141628772765E-2</v>
      </c>
      <c r="E1040" s="2">
        <f>MACD!F1040</f>
        <v>4.3600595213486054E-2</v>
      </c>
      <c r="F1040" s="2">
        <f>'Moving Avg'!D1040</f>
        <v>17.887139999999999</v>
      </c>
      <c r="G1040" s="2">
        <f>'Moving Avg'!F1040</f>
        <v>17.937255</v>
      </c>
      <c r="H1040" s="2">
        <f>'Moving Avg'!G1040</f>
        <v>18.242746</v>
      </c>
      <c r="I1040" s="2">
        <f>'Moving Avg'!H1040</f>
        <v>21.758880999999992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  <c r="M1040" s="19">
        <f t="shared" si="160"/>
        <v>25</v>
      </c>
      <c r="N1040" s="19">
        <f t="shared" si="161"/>
        <v>0</v>
      </c>
      <c r="O1040" s="19">
        <f t="shared" si="162"/>
        <v>0</v>
      </c>
      <c r="P1040" s="19">
        <f t="shared" si="163"/>
        <v>16.5</v>
      </c>
      <c r="Q1040" s="20">
        <f t="shared" si="164"/>
        <v>11.225</v>
      </c>
      <c r="R1040" s="20">
        <f t="shared" si="165"/>
        <v>9.125</v>
      </c>
      <c r="S1040" s="20">
        <f t="shared" si="166"/>
        <v>11.175000000000001</v>
      </c>
      <c r="T1040" s="20">
        <f t="shared" si="167"/>
        <v>10.375</v>
      </c>
      <c r="U1040" s="19">
        <f t="shared" si="168"/>
        <v>10.508333333333335</v>
      </c>
      <c r="V1040" s="19">
        <f t="shared" si="169"/>
        <v>10.475000000000001</v>
      </c>
    </row>
    <row r="1041" spans="1:22" ht="13.5" x14ac:dyDescent="0.25">
      <c r="A1041" s="3">
        <f>RSI!A1041</f>
        <v>43522</v>
      </c>
      <c r="B1041" s="2">
        <f>RSI!B1041</f>
        <v>18.122599999999998</v>
      </c>
      <c r="C1041" s="2">
        <f>RSI!I1041</f>
        <v>50.994331114315585</v>
      </c>
      <c r="D1041" s="2">
        <f>MACD!E1041</f>
        <v>2.3842203362612224E-2</v>
      </c>
      <c r="E1041" s="2">
        <f>MACD!F1041</f>
        <v>3.9648916843311288E-2</v>
      </c>
      <c r="F1041" s="2">
        <f>'Moving Avg'!D1041</f>
        <v>17.9635</v>
      </c>
      <c r="G1041" s="2">
        <f>'Moving Avg'!F1041</f>
        <v>17.950379999999996</v>
      </c>
      <c r="H1041" s="2">
        <f>'Moving Avg'!G1041</f>
        <v>18.218559999999997</v>
      </c>
      <c r="I1041" s="2">
        <f>'Moving Avg'!H1041</f>
        <v>21.751334999999987</v>
      </c>
      <c r="J1041" s="17" t="str">
        <f>OBV!F1041</f>
        <v>BEARISH</v>
      </c>
      <c r="K1041" s="17" t="str">
        <f>OBV!G1041</f>
        <v>NEUTRAL</v>
      </c>
      <c r="L1041" s="17" t="str">
        <f>OBV!H1041</f>
        <v>BEARISH DIVERGENCE</v>
      </c>
      <c r="M1041" s="19">
        <f t="shared" si="160"/>
        <v>25</v>
      </c>
      <c r="N1041" s="19">
        <f t="shared" si="161"/>
        <v>45</v>
      </c>
      <c r="O1041" s="19">
        <f t="shared" si="162"/>
        <v>0</v>
      </c>
      <c r="P1041" s="19">
        <f t="shared" si="163"/>
        <v>16.5</v>
      </c>
      <c r="Q1041" s="20">
        <f t="shared" si="164"/>
        <v>26.975000000000001</v>
      </c>
      <c r="R1041" s="20">
        <f t="shared" si="165"/>
        <v>18.125</v>
      </c>
      <c r="S1041" s="20">
        <f t="shared" si="166"/>
        <v>17.925000000000001</v>
      </c>
      <c r="T1041" s="20">
        <f t="shared" si="167"/>
        <v>21.625</v>
      </c>
      <c r="U1041" s="19">
        <f t="shared" si="168"/>
        <v>21.008333333333336</v>
      </c>
      <c r="V1041" s="19">
        <f t="shared" si="169"/>
        <v>21.162500000000001</v>
      </c>
    </row>
    <row r="1042" spans="1:22" ht="13.5" x14ac:dyDescent="0.25">
      <c r="A1042" s="3">
        <f>RSI!A1042</f>
        <v>43523</v>
      </c>
      <c r="B1042" s="2">
        <f>RSI!B1042</f>
        <v>18.122599999999998</v>
      </c>
      <c r="C1042" s="2">
        <f>RSI!I1042</f>
        <v>50.994331114315585</v>
      </c>
      <c r="D1042" s="2">
        <f>MACD!E1042</f>
        <v>-5.1688214975406765E-2</v>
      </c>
      <c r="E1042" s="2">
        <f>MACD!F1042</f>
        <v>2.138149047956768E-2</v>
      </c>
      <c r="F1042" s="2">
        <f>'Moving Avg'!D1042</f>
        <v>18.047820000000002</v>
      </c>
      <c r="G1042" s="2">
        <f>'Moving Avg'!F1042</f>
        <v>17.953559999999996</v>
      </c>
      <c r="H1042" s="2">
        <f>'Moving Avg'!G1042</f>
        <v>18.199147999999997</v>
      </c>
      <c r="I1042" s="2">
        <f>'Moving Avg'!H1042</f>
        <v>21.741889999999984</v>
      </c>
      <c r="J1042" s="17" t="str">
        <f>OBV!F1042</f>
        <v>BEARISH</v>
      </c>
      <c r="K1042" s="17" t="str">
        <f>OBV!G1042</f>
        <v>NEUTRAL</v>
      </c>
      <c r="L1042" s="17" t="str">
        <f>OBV!H1042</f>
        <v>BEARISH DIVERGENCE</v>
      </c>
      <c r="M1042" s="19">
        <f t="shared" si="160"/>
        <v>25</v>
      </c>
      <c r="N1042" s="19">
        <f t="shared" si="161"/>
        <v>100</v>
      </c>
      <c r="O1042" s="19">
        <f t="shared" si="162"/>
        <v>0</v>
      </c>
      <c r="P1042" s="19">
        <f t="shared" si="163"/>
        <v>16.5</v>
      </c>
      <c r="Q1042" s="20">
        <f t="shared" si="164"/>
        <v>46.225000000000001</v>
      </c>
      <c r="R1042" s="20">
        <f t="shared" si="165"/>
        <v>29.125</v>
      </c>
      <c r="S1042" s="20">
        <f t="shared" si="166"/>
        <v>26.175000000000001</v>
      </c>
      <c r="T1042" s="20">
        <f t="shared" si="167"/>
        <v>35.375</v>
      </c>
      <c r="U1042" s="19">
        <f t="shared" si="168"/>
        <v>33.841666666666661</v>
      </c>
      <c r="V1042" s="19">
        <f t="shared" si="169"/>
        <v>34.224999999999994</v>
      </c>
    </row>
    <row r="1043" spans="1:22" ht="13.5" x14ac:dyDescent="0.25">
      <c r="A1043" s="3">
        <f>RSI!A1043</f>
        <v>43524</v>
      </c>
      <c r="B1043" s="2">
        <f>RSI!B1043</f>
        <v>17.661200000000001</v>
      </c>
      <c r="C1043" s="2">
        <f>RSI!I1043</f>
        <v>43.131946580451974</v>
      </c>
      <c r="D1043" s="2">
        <f>MACD!E1043</f>
        <v>-3.8963178459887615E-2</v>
      </c>
      <c r="E1043" s="2">
        <f>MACD!F1043</f>
        <v>9.3125566916766218E-3</v>
      </c>
      <c r="F1043" s="2">
        <f>'Moving Avg'!D1043</f>
        <v>17.944400000000002</v>
      </c>
      <c r="G1043" s="2">
        <f>'Moving Avg'!F1043</f>
        <v>17.941624999999995</v>
      </c>
      <c r="H1043" s="2">
        <f>'Moving Avg'!G1043</f>
        <v>18.170668000000003</v>
      </c>
      <c r="I1043" s="2">
        <f>'Moving Avg'!H1043</f>
        <v>21.729568499999981</v>
      </c>
      <c r="J1043" s="17" t="str">
        <f>OBV!F1043</f>
        <v>BEARISH</v>
      </c>
      <c r="K1043" s="17" t="str">
        <f>OBV!G1043</f>
        <v>WEAK</v>
      </c>
      <c r="L1043" s="17" t="str">
        <f>OBV!H1043</f>
        <v>CONFIRMED BEARISH</v>
      </c>
      <c r="M1043" s="19">
        <f t="shared" si="160"/>
        <v>25</v>
      </c>
      <c r="N1043" s="19">
        <f t="shared" si="161"/>
        <v>100</v>
      </c>
      <c r="O1043" s="19">
        <f t="shared" si="162"/>
        <v>0</v>
      </c>
      <c r="P1043" s="19">
        <f t="shared" si="163"/>
        <v>0</v>
      </c>
      <c r="Q1043" s="20">
        <f t="shared" si="164"/>
        <v>43.75</v>
      </c>
      <c r="R1043" s="20">
        <f t="shared" si="165"/>
        <v>25</v>
      </c>
      <c r="S1043" s="20">
        <f t="shared" si="166"/>
        <v>18.75</v>
      </c>
      <c r="T1043" s="20">
        <f t="shared" si="167"/>
        <v>31.25</v>
      </c>
      <c r="U1043" s="19">
        <f t="shared" si="168"/>
        <v>29.166666666666668</v>
      </c>
      <c r="V1043" s="19">
        <f t="shared" si="169"/>
        <v>29.6875</v>
      </c>
    </row>
    <row r="1044" spans="1:22" ht="13.5" x14ac:dyDescent="0.25">
      <c r="A1044" s="3">
        <f>RSI!A1044</f>
        <v>43525</v>
      </c>
      <c r="B1044" s="2">
        <f>RSI!B1044</f>
        <v>17.661200000000001</v>
      </c>
      <c r="C1044" s="2">
        <f>RSI!I1044</f>
        <v>43.131946580451974</v>
      </c>
      <c r="D1044" s="2">
        <f>MACD!E1044</f>
        <v>-2.7059936990923461E-2</v>
      </c>
      <c r="E1044" s="2">
        <f>MACD!F1044</f>
        <v>2.0380579551566051E-3</v>
      </c>
      <c r="F1044" s="2">
        <f>'Moving Avg'!D1044</f>
        <v>17.840980000000002</v>
      </c>
      <c r="G1044" s="2">
        <f>'Moving Avg'!F1044</f>
        <v>17.930089999999996</v>
      </c>
      <c r="H1044" s="2">
        <f>'Moving Avg'!G1044</f>
        <v>18.142824000000005</v>
      </c>
      <c r="I1044" s="2">
        <f>'Moving Avg'!H1044</f>
        <v>21.717436999999983</v>
      </c>
      <c r="J1044" s="17" t="str">
        <f>OBV!F1044</f>
        <v>BEARISH</v>
      </c>
      <c r="K1044" s="17" t="str">
        <f>OBV!G1044</f>
        <v>WEAK</v>
      </c>
      <c r="L1044" s="17" t="str">
        <f>OBV!H1044</f>
        <v>CONFIRMED BEARISH</v>
      </c>
      <c r="M1044" s="19">
        <f t="shared" si="160"/>
        <v>25</v>
      </c>
      <c r="N1044" s="19">
        <f t="shared" si="161"/>
        <v>100</v>
      </c>
      <c r="O1044" s="19">
        <f t="shared" si="162"/>
        <v>0</v>
      </c>
      <c r="P1044" s="19">
        <f t="shared" si="163"/>
        <v>0</v>
      </c>
      <c r="Q1044" s="20">
        <f t="shared" si="164"/>
        <v>43.75</v>
      </c>
      <c r="R1044" s="20">
        <f t="shared" si="165"/>
        <v>25</v>
      </c>
      <c r="S1044" s="20">
        <f t="shared" si="166"/>
        <v>18.75</v>
      </c>
      <c r="T1044" s="20">
        <f t="shared" si="167"/>
        <v>31.25</v>
      </c>
      <c r="U1044" s="19">
        <f t="shared" si="168"/>
        <v>29.166666666666668</v>
      </c>
      <c r="V1044" s="19">
        <f t="shared" si="169"/>
        <v>29.6875</v>
      </c>
    </row>
    <row r="1045" spans="1:22" ht="13.5" x14ac:dyDescent="0.25">
      <c r="A1045" s="3">
        <f>RSI!A1045</f>
        <v>43528</v>
      </c>
      <c r="B1045" s="2">
        <f>RSI!B1045</f>
        <v>17.8203</v>
      </c>
      <c r="C1045" s="2">
        <f>RSI!I1045</f>
        <v>46.434712376761723</v>
      </c>
      <c r="D1045" s="2">
        <f>MACD!E1045</f>
        <v>-4.3720247099383158E-2</v>
      </c>
      <c r="E1045" s="2">
        <f>MACD!F1045</f>
        <v>-7.1136030557513476E-3</v>
      </c>
      <c r="F1045" s="2">
        <f>'Moving Avg'!D1045</f>
        <v>17.877580000000002</v>
      </c>
      <c r="G1045" s="2">
        <f>'Moving Avg'!F1045</f>
        <v>17.926109999999998</v>
      </c>
      <c r="H1045" s="2">
        <f>'Moving Avg'!G1045</f>
        <v>18.125322000000001</v>
      </c>
      <c r="I1045" s="2">
        <f>'Moving Avg'!H1045</f>
        <v>21.704012499999987</v>
      </c>
      <c r="J1045" s="17" t="str">
        <f>OBV!F1045</f>
        <v>BEARISH</v>
      </c>
      <c r="K1045" s="17" t="str">
        <f>OBV!G1045</f>
        <v>NEUTRAL</v>
      </c>
      <c r="L1045" s="17" t="str">
        <f>OBV!H1045</f>
        <v>BEARISH DIVERGENCE</v>
      </c>
      <c r="M1045" s="19">
        <f t="shared" si="160"/>
        <v>25</v>
      </c>
      <c r="N1045" s="19">
        <f t="shared" si="161"/>
        <v>100</v>
      </c>
      <c r="O1045" s="19">
        <f t="shared" si="162"/>
        <v>0</v>
      </c>
      <c r="P1045" s="19">
        <f t="shared" si="163"/>
        <v>16.5</v>
      </c>
      <c r="Q1045" s="20">
        <f t="shared" si="164"/>
        <v>46.225000000000001</v>
      </c>
      <c r="R1045" s="20">
        <f t="shared" si="165"/>
        <v>29.125</v>
      </c>
      <c r="S1045" s="20">
        <f t="shared" si="166"/>
        <v>26.175000000000001</v>
      </c>
      <c r="T1045" s="20">
        <f t="shared" si="167"/>
        <v>35.375</v>
      </c>
      <c r="U1045" s="19">
        <f t="shared" si="168"/>
        <v>33.841666666666661</v>
      </c>
      <c r="V1045" s="19">
        <f t="shared" si="169"/>
        <v>34.224999999999994</v>
      </c>
    </row>
    <row r="1046" spans="1:22" ht="13.5" x14ac:dyDescent="0.25">
      <c r="A1046" s="3">
        <f>RSI!A1046</f>
        <v>43529</v>
      </c>
      <c r="B1046" s="2">
        <f>RSI!B1046</f>
        <v>17.7805</v>
      </c>
      <c r="C1046" s="2">
        <f>RSI!I1046</f>
        <v>45.719380905579243</v>
      </c>
      <c r="D1046" s="2">
        <f>MACD!E1046</f>
        <v>-5.9888065593487028E-2</v>
      </c>
      <c r="E1046" s="2">
        <f>MACD!F1046</f>
        <v>-1.7668495563298484E-2</v>
      </c>
      <c r="F1046" s="2">
        <f>'Moving Avg'!D1046</f>
        <v>17.809159999999999</v>
      </c>
      <c r="G1046" s="2">
        <f>'Moving Avg'!F1046</f>
        <v>17.919744999999999</v>
      </c>
      <c r="H1046" s="2">
        <f>'Moving Avg'!G1046</f>
        <v>18.114980000000003</v>
      </c>
      <c r="I1046" s="2">
        <f>'Moving Avg'!H1046</f>
        <v>21.692249499999981</v>
      </c>
      <c r="J1046" s="17" t="str">
        <f>OBV!F1046</f>
        <v>BEARISH</v>
      </c>
      <c r="K1046" s="17" t="str">
        <f>OBV!G1046</f>
        <v>NEUTRAL</v>
      </c>
      <c r="L1046" s="17" t="str">
        <f>OBV!H1046</f>
        <v>CONFIRMED BEARISH</v>
      </c>
      <c r="M1046" s="19">
        <f t="shared" si="160"/>
        <v>25</v>
      </c>
      <c r="N1046" s="19">
        <f t="shared" si="161"/>
        <v>100</v>
      </c>
      <c r="O1046" s="19">
        <f t="shared" si="162"/>
        <v>0</v>
      </c>
      <c r="P1046" s="19">
        <f t="shared" si="163"/>
        <v>16.5</v>
      </c>
      <c r="Q1046" s="20">
        <f t="shared" si="164"/>
        <v>46.225000000000001</v>
      </c>
      <c r="R1046" s="20">
        <f t="shared" si="165"/>
        <v>29.125</v>
      </c>
      <c r="S1046" s="20">
        <f t="shared" si="166"/>
        <v>26.175000000000001</v>
      </c>
      <c r="T1046" s="20">
        <f t="shared" si="167"/>
        <v>35.375</v>
      </c>
      <c r="U1046" s="19">
        <f t="shared" si="168"/>
        <v>33.841666666666661</v>
      </c>
      <c r="V1046" s="19">
        <f t="shared" si="169"/>
        <v>34.224999999999994</v>
      </c>
    </row>
    <row r="1047" spans="1:22" ht="13.5" x14ac:dyDescent="0.25">
      <c r="A1047" s="3">
        <f>RSI!A1047</f>
        <v>43530</v>
      </c>
      <c r="B1047" s="2">
        <f>RSI!B1047</f>
        <v>17.8203</v>
      </c>
      <c r="C1047" s="2">
        <f>RSI!I1047</f>
        <v>46.605206385315491</v>
      </c>
      <c r="D1047" s="2">
        <f>MACD!E1047</f>
        <v>-8.1396321500907476E-2</v>
      </c>
      <c r="E1047" s="2">
        <f>MACD!F1047</f>
        <v>-3.0414060750820284E-2</v>
      </c>
      <c r="F1047" s="2">
        <f>'Moving Avg'!D1047</f>
        <v>17.748700000000003</v>
      </c>
      <c r="G1047" s="2">
        <f>'Moving Avg'!F1047</f>
        <v>17.895879999999998</v>
      </c>
      <c r="H1047" s="2">
        <f>'Moving Avg'!G1047</f>
        <v>18.108138000000004</v>
      </c>
      <c r="I1047" s="2">
        <f>'Moving Avg'!H1047</f>
        <v>21.680723499999981</v>
      </c>
      <c r="J1047" s="17" t="str">
        <f>OBV!F1047</f>
        <v>BEARISH</v>
      </c>
      <c r="K1047" s="17" t="str">
        <f>OBV!G1047</f>
        <v>NEUTRAL</v>
      </c>
      <c r="L1047" s="17" t="str">
        <f>OBV!H1047</f>
        <v>CONFIRMED BEARISH</v>
      </c>
      <c r="M1047" s="19">
        <f t="shared" si="160"/>
        <v>25</v>
      </c>
      <c r="N1047" s="19">
        <f t="shared" si="161"/>
        <v>100</v>
      </c>
      <c r="O1047" s="19">
        <f t="shared" si="162"/>
        <v>0</v>
      </c>
      <c r="P1047" s="19">
        <f t="shared" si="163"/>
        <v>16.5</v>
      </c>
      <c r="Q1047" s="20">
        <f t="shared" si="164"/>
        <v>46.225000000000001</v>
      </c>
      <c r="R1047" s="20">
        <f t="shared" si="165"/>
        <v>29.125</v>
      </c>
      <c r="S1047" s="20">
        <f t="shared" si="166"/>
        <v>26.175000000000001</v>
      </c>
      <c r="T1047" s="20">
        <f t="shared" si="167"/>
        <v>35.375</v>
      </c>
      <c r="U1047" s="19">
        <f t="shared" si="168"/>
        <v>33.841666666666661</v>
      </c>
      <c r="V1047" s="19">
        <f t="shared" si="169"/>
        <v>34.224999999999994</v>
      </c>
    </row>
    <row r="1048" spans="1:22" ht="13.5" x14ac:dyDescent="0.25">
      <c r="A1048" s="3">
        <f>RSI!A1048</f>
        <v>43531</v>
      </c>
      <c r="B1048" s="2">
        <f>RSI!B1048</f>
        <v>17.581600000000002</v>
      </c>
      <c r="C1048" s="2">
        <f>RSI!I1048</f>
        <v>42.161239849781815</v>
      </c>
      <c r="D1048" s="2">
        <f>MACD!E1048</f>
        <v>-7.5672191890490126E-3</v>
      </c>
      <c r="E1048" s="2">
        <f>MACD!F1048</f>
        <v>-2.5844692438466033E-2</v>
      </c>
      <c r="F1048" s="2">
        <f>'Moving Avg'!D1048</f>
        <v>17.732780000000002</v>
      </c>
      <c r="G1048" s="2">
        <f>'Moving Avg'!F1048</f>
        <v>17.860875</v>
      </c>
      <c r="H1048" s="2">
        <f>'Moving Avg'!G1048</f>
        <v>18.093818000000002</v>
      </c>
      <c r="I1048" s="2">
        <f>'Moving Avg'!H1048</f>
        <v>21.668003999999986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  <c r="M1048" s="19">
        <f t="shared" si="160"/>
        <v>25</v>
      </c>
      <c r="N1048" s="19">
        <f t="shared" si="161"/>
        <v>0</v>
      </c>
      <c r="O1048" s="19">
        <f t="shared" si="162"/>
        <v>0</v>
      </c>
      <c r="P1048" s="19">
        <f t="shared" si="163"/>
        <v>16.5</v>
      </c>
      <c r="Q1048" s="20">
        <f t="shared" si="164"/>
        <v>11.225</v>
      </c>
      <c r="R1048" s="20">
        <f t="shared" si="165"/>
        <v>9.125</v>
      </c>
      <c r="S1048" s="20">
        <f t="shared" si="166"/>
        <v>11.175000000000001</v>
      </c>
      <c r="T1048" s="20">
        <f t="shared" si="167"/>
        <v>10.375</v>
      </c>
      <c r="U1048" s="19">
        <f t="shared" si="168"/>
        <v>10.508333333333335</v>
      </c>
      <c r="V1048" s="19">
        <f t="shared" si="169"/>
        <v>10.475000000000001</v>
      </c>
    </row>
    <row r="1049" spans="1:22" ht="13.5" x14ac:dyDescent="0.25">
      <c r="A1049" s="3">
        <f>RSI!A1049</f>
        <v>43532</v>
      </c>
      <c r="B1049" s="2">
        <f>RSI!B1049</f>
        <v>17.581600000000002</v>
      </c>
      <c r="C1049" s="2">
        <f>RSI!I1049</f>
        <v>42.161239849781815</v>
      </c>
      <c r="D1049" s="2">
        <f>MACD!E1049</f>
        <v>5.7162330704166209E-2</v>
      </c>
      <c r="E1049" s="2">
        <f>MACD!F1049</f>
        <v>-9.2432878099395835E-3</v>
      </c>
      <c r="F1049" s="2">
        <f>'Moving Avg'!D1049</f>
        <v>17.716860000000004</v>
      </c>
      <c r="G1049" s="2">
        <f>'Moving Avg'!F1049</f>
        <v>17.833029999999997</v>
      </c>
      <c r="H1049" s="2">
        <f>'Moving Avg'!G1049</f>
        <v>18.084112000000001</v>
      </c>
      <c r="I1049" s="2">
        <f>'Moving Avg'!H1049</f>
        <v>21.656043999999994</v>
      </c>
      <c r="J1049" s="17" t="str">
        <f>OBV!F1049</f>
        <v>BEARISH</v>
      </c>
      <c r="K1049" s="17" t="str">
        <f>OBV!G1049</f>
        <v>NEUTRAL</v>
      </c>
      <c r="L1049" s="17" t="str">
        <f>OBV!H1049</f>
        <v>CONFIRMED BEARISH</v>
      </c>
      <c r="M1049" s="19">
        <f t="shared" si="160"/>
        <v>25</v>
      </c>
      <c r="N1049" s="19">
        <f t="shared" si="161"/>
        <v>0</v>
      </c>
      <c r="O1049" s="19">
        <f t="shared" si="162"/>
        <v>0</v>
      </c>
      <c r="P1049" s="19">
        <f t="shared" si="163"/>
        <v>16.5</v>
      </c>
      <c r="Q1049" s="20">
        <f t="shared" si="164"/>
        <v>11.225</v>
      </c>
      <c r="R1049" s="20">
        <f t="shared" si="165"/>
        <v>9.125</v>
      </c>
      <c r="S1049" s="20">
        <f t="shared" si="166"/>
        <v>11.175000000000001</v>
      </c>
      <c r="T1049" s="20">
        <f t="shared" si="167"/>
        <v>10.375</v>
      </c>
      <c r="U1049" s="19">
        <f t="shared" si="168"/>
        <v>10.508333333333335</v>
      </c>
      <c r="V1049" s="19">
        <f t="shared" si="169"/>
        <v>10.475000000000001</v>
      </c>
    </row>
    <row r="1050" spans="1:22" ht="13.5" x14ac:dyDescent="0.25">
      <c r="A1050" s="3">
        <f>RSI!A1050</f>
        <v>43535</v>
      </c>
      <c r="B1050" s="2">
        <f>RSI!B1050</f>
        <v>17.502099999999999</v>
      </c>
      <c r="C1050" s="2">
        <f>RSI!I1050</f>
        <v>40.663537278041318</v>
      </c>
      <c r="D1050" s="2">
        <f>MACD!E1050</f>
        <v>3.6683062606776673E-2</v>
      </c>
      <c r="E1050" s="2">
        <f>MACD!F1050</f>
        <v>-5.8017726596332198E-5</v>
      </c>
      <c r="F1050" s="2">
        <f>'Moving Avg'!D1050</f>
        <v>17.653220000000001</v>
      </c>
      <c r="G1050" s="2">
        <f>'Moving Avg'!F1050</f>
        <v>17.809165</v>
      </c>
      <c r="H1050" s="2">
        <f>'Moving Avg'!G1050</f>
        <v>18.068678000000002</v>
      </c>
      <c r="I1050" s="2">
        <f>'Moving Avg'!H1050</f>
        <v>21.643876499999987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  <c r="M1050" s="19">
        <f t="shared" si="160"/>
        <v>25</v>
      </c>
      <c r="N1050" s="19">
        <f t="shared" si="161"/>
        <v>0</v>
      </c>
      <c r="O1050" s="19">
        <f t="shared" si="162"/>
        <v>0</v>
      </c>
      <c r="P1050" s="19">
        <f t="shared" si="163"/>
        <v>16.5</v>
      </c>
      <c r="Q1050" s="20">
        <f t="shared" si="164"/>
        <v>11.225</v>
      </c>
      <c r="R1050" s="20">
        <f t="shared" si="165"/>
        <v>9.125</v>
      </c>
      <c r="S1050" s="20">
        <f t="shared" si="166"/>
        <v>11.175000000000001</v>
      </c>
      <c r="T1050" s="20">
        <f t="shared" si="167"/>
        <v>10.375</v>
      </c>
      <c r="U1050" s="19">
        <f t="shared" si="168"/>
        <v>10.508333333333335</v>
      </c>
      <c r="V1050" s="19">
        <f t="shared" si="169"/>
        <v>10.475000000000001</v>
      </c>
    </row>
    <row r="1051" spans="1:22" ht="13.5" x14ac:dyDescent="0.25">
      <c r="A1051" s="3">
        <f>RSI!A1051</f>
        <v>43536</v>
      </c>
      <c r="B1051" s="2">
        <f>RSI!B1051</f>
        <v>16.977</v>
      </c>
      <c r="C1051" s="2">
        <f>RSI!I1051</f>
        <v>32.461219272242488</v>
      </c>
      <c r="D1051" s="2">
        <f>MACD!E1051</f>
        <v>0.13531858688823561</v>
      </c>
      <c r="E1051" s="2">
        <f>MACD!F1051</f>
        <v>2.7017303196370059E-2</v>
      </c>
      <c r="F1051" s="2">
        <f>'Moving Avg'!D1051</f>
        <v>17.492520000000003</v>
      </c>
      <c r="G1051" s="2">
        <f>'Moving Avg'!F1051</f>
        <v>17.763019999999997</v>
      </c>
      <c r="H1051" s="2">
        <f>'Moving Avg'!G1051</f>
        <v>18.035105999999999</v>
      </c>
      <c r="I1051" s="2">
        <f>'Moving Avg'!H1051</f>
        <v>21.629272999999994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  <c r="M1051" s="19">
        <f t="shared" si="160"/>
        <v>25</v>
      </c>
      <c r="N1051" s="19">
        <f t="shared" si="161"/>
        <v>0</v>
      </c>
      <c r="O1051" s="19">
        <f t="shared" si="162"/>
        <v>0</v>
      </c>
      <c r="P1051" s="19">
        <f t="shared" si="163"/>
        <v>16.5</v>
      </c>
      <c r="Q1051" s="20">
        <f t="shared" si="164"/>
        <v>11.225</v>
      </c>
      <c r="R1051" s="20">
        <f t="shared" si="165"/>
        <v>9.125</v>
      </c>
      <c r="S1051" s="20">
        <f t="shared" si="166"/>
        <v>11.175000000000001</v>
      </c>
      <c r="T1051" s="20">
        <f t="shared" si="167"/>
        <v>10.375</v>
      </c>
      <c r="U1051" s="19">
        <f t="shared" si="168"/>
        <v>10.508333333333335</v>
      </c>
      <c r="V1051" s="19">
        <f t="shared" si="169"/>
        <v>10.475000000000001</v>
      </c>
    </row>
    <row r="1052" spans="1:22" ht="13.5" x14ac:dyDescent="0.25">
      <c r="A1052" s="3">
        <f>RSI!A1052</f>
        <v>43537</v>
      </c>
      <c r="B1052" s="2">
        <f>RSI!B1052</f>
        <v>16.4679</v>
      </c>
      <c r="C1052" s="2">
        <f>RSI!I1052</f>
        <v>26.813955270057832</v>
      </c>
      <c r="D1052" s="2">
        <f>MACD!E1052</f>
        <v>0.26182142116130436</v>
      </c>
      <c r="E1052" s="2">
        <f>MACD!F1052</f>
        <v>7.3978126789356918E-2</v>
      </c>
      <c r="F1052" s="2">
        <f>'Moving Avg'!D1052</f>
        <v>17.22204</v>
      </c>
      <c r="G1052" s="2">
        <f>'Moving Avg'!F1052</f>
        <v>17.705344999999998</v>
      </c>
      <c r="H1052" s="2">
        <f>'Moving Avg'!G1052</f>
        <v>17.988963999999999</v>
      </c>
      <c r="I1052" s="2">
        <f>'Moving Avg'!H1052</f>
        <v>21.609465999999987</v>
      </c>
      <c r="J1052" s="17" t="str">
        <f>OBV!F1052</f>
        <v>BEARISH</v>
      </c>
      <c r="K1052" s="17" t="str">
        <f>OBV!G1052</f>
        <v>WEAK</v>
      </c>
      <c r="L1052" s="17" t="str">
        <f>OBV!H1052</f>
        <v>CONFIRMED BEARISH</v>
      </c>
      <c r="M1052" s="19">
        <f t="shared" si="160"/>
        <v>50</v>
      </c>
      <c r="N1052" s="19">
        <f t="shared" si="161"/>
        <v>0</v>
      </c>
      <c r="O1052" s="19">
        <f t="shared" si="162"/>
        <v>0</v>
      </c>
      <c r="P1052" s="19">
        <f t="shared" si="163"/>
        <v>0</v>
      </c>
      <c r="Q1052" s="20">
        <f t="shared" si="164"/>
        <v>17.5</v>
      </c>
      <c r="R1052" s="20">
        <f t="shared" si="165"/>
        <v>10</v>
      </c>
      <c r="S1052" s="20">
        <f t="shared" si="166"/>
        <v>7.5</v>
      </c>
      <c r="T1052" s="20">
        <f t="shared" si="167"/>
        <v>12.5</v>
      </c>
      <c r="U1052" s="19">
        <f t="shared" si="168"/>
        <v>11.666666666666666</v>
      </c>
      <c r="V1052" s="19">
        <f t="shared" si="169"/>
        <v>11.875</v>
      </c>
    </row>
    <row r="1053" spans="1:22" ht="13.5" x14ac:dyDescent="0.25">
      <c r="A1053" s="3">
        <f>RSI!A1053</f>
        <v>43538</v>
      </c>
      <c r="B1053" s="2">
        <f>RSI!B1053</f>
        <v>16.0701</v>
      </c>
      <c r="C1053" s="2">
        <f>RSI!I1053</f>
        <v>23.389850300273253</v>
      </c>
      <c r="D1053" s="2">
        <f>MACD!E1053</f>
        <v>0.3352886397950634</v>
      </c>
      <c r="E1053" s="2">
        <f>MACD!F1053</f>
        <v>0.12624022939049823</v>
      </c>
      <c r="F1053" s="2">
        <f>'Moving Avg'!D1053</f>
        <v>16.919739999999997</v>
      </c>
      <c r="G1053" s="2">
        <f>'Moving Avg'!F1053</f>
        <v>17.613854999999997</v>
      </c>
      <c r="H1053" s="2">
        <f>'Moving Avg'!G1053</f>
        <v>17.944414000000002</v>
      </c>
      <c r="I1053" s="2">
        <f>'Moving Avg'!H1053</f>
        <v>21.585581499999989</v>
      </c>
      <c r="J1053" s="17" t="str">
        <f>OBV!F1053</f>
        <v>BEARISH</v>
      </c>
      <c r="K1053" s="17" t="str">
        <f>OBV!G1053</f>
        <v>WEAK</v>
      </c>
      <c r="L1053" s="17" t="str">
        <f>OBV!H1053</f>
        <v>CONFIRMED BEARISH</v>
      </c>
      <c r="M1053" s="19">
        <f t="shared" si="160"/>
        <v>50</v>
      </c>
      <c r="N1053" s="19">
        <f t="shared" si="161"/>
        <v>0</v>
      </c>
      <c r="O1053" s="19">
        <f t="shared" si="162"/>
        <v>0</v>
      </c>
      <c r="P1053" s="19">
        <f t="shared" si="163"/>
        <v>0</v>
      </c>
      <c r="Q1053" s="20">
        <f t="shared" si="164"/>
        <v>17.5</v>
      </c>
      <c r="R1053" s="20">
        <f t="shared" si="165"/>
        <v>10</v>
      </c>
      <c r="S1053" s="20">
        <f t="shared" si="166"/>
        <v>7.5</v>
      </c>
      <c r="T1053" s="20">
        <f t="shared" si="167"/>
        <v>12.5</v>
      </c>
      <c r="U1053" s="19">
        <f t="shared" si="168"/>
        <v>11.666666666666666</v>
      </c>
      <c r="V1053" s="19">
        <f t="shared" si="169"/>
        <v>11.875</v>
      </c>
    </row>
    <row r="1054" spans="1:22" ht="13.5" x14ac:dyDescent="0.25">
      <c r="A1054" s="3">
        <f>RSI!A1054</f>
        <v>43539</v>
      </c>
      <c r="B1054" s="2">
        <f>RSI!B1054</f>
        <v>16.149699999999999</v>
      </c>
      <c r="C1054" s="2">
        <f>RSI!I1054</f>
        <v>25.441560288361657</v>
      </c>
      <c r="D1054" s="2">
        <f>MACD!E1054</f>
        <v>0.40126337074977059</v>
      </c>
      <c r="E1054" s="2">
        <f>MACD!F1054</f>
        <v>0.18124485766235271</v>
      </c>
      <c r="F1054" s="2">
        <f>'Moving Avg'!D1054</f>
        <v>16.63336</v>
      </c>
      <c r="G1054" s="2">
        <f>'Moving Avg'!F1054</f>
        <v>17.526744999999998</v>
      </c>
      <c r="H1054" s="2">
        <f>'Moving Avg'!G1054</f>
        <v>17.903046000000003</v>
      </c>
      <c r="I1054" s="2">
        <f>'Moving Avg'!H1054</f>
        <v>21.561525499999995</v>
      </c>
      <c r="J1054" s="17" t="str">
        <f>OBV!F1054</f>
        <v>BEARISH</v>
      </c>
      <c r="K1054" s="17" t="str">
        <f>OBV!G1054</f>
        <v>WEAK</v>
      </c>
      <c r="L1054" s="17" t="str">
        <f>OBV!H1054</f>
        <v>CONFIRMED BEARISH</v>
      </c>
      <c r="M1054" s="19">
        <f t="shared" si="160"/>
        <v>50</v>
      </c>
      <c r="N1054" s="19">
        <f t="shared" si="161"/>
        <v>0</v>
      </c>
      <c r="O1054" s="19">
        <f t="shared" si="162"/>
        <v>0</v>
      </c>
      <c r="P1054" s="19">
        <f t="shared" si="163"/>
        <v>0</v>
      </c>
      <c r="Q1054" s="20">
        <f t="shared" si="164"/>
        <v>17.5</v>
      </c>
      <c r="R1054" s="20">
        <f t="shared" si="165"/>
        <v>10</v>
      </c>
      <c r="S1054" s="20">
        <f t="shared" si="166"/>
        <v>7.5</v>
      </c>
      <c r="T1054" s="20">
        <f t="shared" si="167"/>
        <v>12.5</v>
      </c>
      <c r="U1054" s="19">
        <f t="shared" si="168"/>
        <v>11.666666666666666</v>
      </c>
      <c r="V1054" s="19">
        <f t="shared" si="169"/>
        <v>11.875</v>
      </c>
    </row>
    <row r="1055" spans="1:22" ht="13.5" x14ac:dyDescent="0.25">
      <c r="A1055" s="3">
        <f>RSI!A1055</f>
        <v>43542</v>
      </c>
      <c r="B1055" s="2">
        <f>RSI!B1055</f>
        <v>16.6111</v>
      </c>
      <c r="C1055" s="2">
        <f>RSI!I1055</f>
        <v>36.12075788697144</v>
      </c>
      <c r="D1055" s="2">
        <f>MACD!E1055</f>
        <v>0.45590438935246524</v>
      </c>
      <c r="E1055" s="2">
        <f>MACD!F1055</f>
        <v>0.23617676400037524</v>
      </c>
      <c r="F1055" s="2">
        <f>'Moving Avg'!D1055</f>
        <v>16.455159999999999</v>
      </c>
      <c r="G1055" s="2">
        <f>'Moving Avg'!F1055</f>
        <v>17.468275000000002</v>
      </c>
      <c r="H1055" s="2">
        <f>'Moving Avg'!G1055</f>
        <v>17.877269999999999</v>
      </c>
      <c r="I1055" s="2">
        <f>'Moving Avg'!H1055</f>
        <v>21.538637499999997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  <c r="M1055" s="19">
        <f t="shared" si="160"/>
        <v>25</v>
      </c>
      <c r="N1055" s="19">
        <f t="shared" si="161"/>
        <v>0</v>
      </c>
      <c r="O1055" s="19">
        <f t="shared" si="162"/>
        <v>0</v>
      </c>
      <c r="P1055" s="19">
        <f t="shared" si="163"/>
        <v>16.5</v>
      </c>
      <c r="Q1055" s="20">
        <f t="shared" si="164"/>
        <v>11.225</v>
      </c>
      <c r="R1055" s="20">
        <f t="shared" si="165"/>
        <v>9.125</v>
      </c>
      <c r="S1055" s="20">
        <f t="shared" si="166"/>
        <v>11.175000000000001</v>
      </c>
      <c r="T1055" s="20">
        <f t="shared" si="167"/>
        <v>10.375</v>
      </c>
      <c r="U1055" s="19">
        <f t="shared" si="168"/>
        <v>10.508333333333335</v>
      </c>
      <c r="V1055" s="19">
        <f t="shared" si="169"/>
        <v>10.475000000000001</v>
      </c>
    </row>
    <row r="1056" spans="1:22" ht="13.5" x14ac:dyDescent="0.25">
      <c r="A1056" s="3">
        <f>RSI!A1056</f>
        <v>43543</v>
      </c>
      <c r="B1056" s="2">
        <f>RSI!B1056</f>
        <v>16.1417</v>
      </c>
      <c r="C1056" s="2">
        <f>RSI!I1056</f>
        <v>31.221349309621061</v>
      </c>
      <c r="D1056" s="2">
        <f>MACD!E1056</f>
        <v>0.53594616302292408</v>
      </c>
      <c r="E1056" s="2">
        <f>MACD!F1056</f>
        <v>0.29613064380488502</v>
      </c>
      <c r="F1056" s="2">
        <f>'Moving Avg'!D1056</f>
        <v>16.2881</v>
      </c>
      <c r="G1056" s="2">
        <f>'Moving Avg'!F1056</f>
        <v>17.38832</v>
      </c>
      <c r="H1056" s="2">
        <f>'Moving Avg'!G1056</f>
        <v>17.844494000000005</v>
      </c>
      <c r="I1056" s="2">
        <f>'Moving Avg'!H1056</f>
        <v>21.514162000000002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  <c r="M1056" s="19">
        <f t="shared" si="160"/>
        <v>25</v>
      </c>
      <c r="N1056" s="19">
        <f t="shared" si="161"/>
        <v>0</v>
      </c>
      <c r="O1056" s="19">
        <f t="shared" si="162"/>
        <v>0</v>
      </c>
      <c r="P1056" s="19">
        <f t="shared" si="163"/>
        <v>16.5</v>
      </c>
      <c r="Q1056" s="20">
        <f t="shared" si="164"/>
        <v>11.225</v>
      </c>
      <c r="R1056" s="20">
        <f t="shared" si="165"/>
        <v>9.125</v>
      </c>
      <c r="S1056" s="20">
        <f t="shared" si="166"/>
        <v>11.175000000000001</v>
      </c>
      <c r="T1056" s="20">
        <f t="shared" si="167"/>
        <v>10.375</v>
      </c>
      <c r="U1056" s="19">
        <f t="shared" si="168"/>
        <v>10.508333333333335</v>
      </c>
      <c r="V1056" s="19">
        <f t="shared" si="169"/>
        <v>10.475000000000001</v>
      </c>
    </row>
    <row r="1057" spans="1:22" ht="13.5" x14ac:dyDescent="0.25">
      <c r="A1057" s="3">
        <f>RSI!A1057</f>
        <v>43545</v>
      </c>
      <c r="B1057" s="2">
        <f>RSI!B1057</f>
        <v>16.308800000000002</v>
      </c>
      <c r="C1057" s="2">
        <f>RSI!I1057</f>
        <v>34.621065701260875</v>
      </c>
      <c r="D1057" s="2">
        <f>MACD!E1057</f>
        <v>0.60497038839980277</v>
      </c>
      <c r="E1057" s="2">
        <f>MACD!F1057</f>
        <v>0.35789859272386859</v>
      </c>
      <c r="F1057" s="2">
        <f>'Moving Avg'!D1057</f>
        <v>16.25628</v>
      </c>
      <c r="G1057" s="2">
        <f>'Moving Avg'!F1057</f>
        <v>17.318710000000006</v>
      </c>
      <c r="H1057" s="2">
        <f>'Moving Avg'!G1057</f>
        <v>17.809014000000005</v>
      </c>
      <c r="I1057" s="2">
        <f>'Moving Avg'!H1057</f>
        <v>21.4909015</v>
      </c>
      <c r="J1057" s="17" t="str">
        <f>OBV!F1057</f>
        <v>BULLISH</v>
      </c>
      <c r="K1057" s="17" t="str">
        <f>OBV!G1057</f>
        <v>NEUTRAL</v>
      </c>
      <c r="L1057" s="17" t="str">
        <f>OBV!H1057</f>
        <v>BULLISH DIVERGENCE</v>
      </c>
      <c r="M1057" s="19">
        <f t="shared" si="160"/>
        <v>25</v>
      </c>
      <c r="N1057" s="19">
        <f t="shared" si="161"/>
        <v>0</v>
      </c>
      <c r="O1057" s="19">
        <f t="shared" si="162"/>
        <v>0</v>
      </c>
      <c r="P1057" s="19">
        <f t="shared" si="163"/>
        <v>66.5</v>
      </c>
      <c r="Q1057" s="20">
        <f t="shared" si="164"/>
        <v>18.725000000000001</v>
      </c>
      <c r="R1057" s="20">
        <f t="shared" si="165"/>
        <v>21.625</v>
      </c>
      <c r="S1057" s="20">
        <f t="shared" si="166"/>
        <v>33.674999999999997</v>
      </c>
      <c r="T1057" s="20">
        <f t="shared" si="167"/>
        <v>22.875</v>
      </c>
      <c r="U1057" s="19">
        <f t="shared" si="168"/>
        <v>24.675000000000001</v>
      </c>
      <c r="V1057" s="19">
        <f t="shared" si="169"/>
        <v>24.225000000000001</v>
      </c>
    </row>
    <row r="1058" spans="1:22" ht="13.5" x14ac:dyDescent="0.25">
      <c r="A1058" s="3">
        <f>RSI!A1058</f>
        <v>43546</v>
      </c>
      <c r="B1058" s="2">
        <f>RSI!B1058</f>
        <v>16.786100000000001</v>
      </c>
      <c r="C1058" s="2">
        <f>RSI!I1058</f>
        <v>43.249955316687029</v>
      </c>
      <c r="D1058" s="2">
        <f>MACD!E1058</f>
        <v>0.5973013867617496</v>
      </c>
      <c r="E1058" s="2">
        <f>MACD!F1058</f>
        <v>0.40577915153144484</v>
      </c>
      <c r="F1058" s="2">
        <f>'Moving Avg'!D1058</f>
        <v>16.399480000000004</v>
      </c>
      <c r="G1058" s="2">
        <f>'Moving Avg'!F1058</f>
        <v>17.249100000000006</v>
      </c>
      <c r="H1058" s="2">
        <f>'Moving Avg'!G1058</f>
        <v>17.791512000000001</v>
      </c>
      <c r="I1058" s="2">
        <f>'Moving Avg'!H1058</f>
        <v>21.468888499999998</v>
      </c>
      <c r="J1058" s="17" t="str">
        <f>OBV!F1058</f>
        <v>BULLISH</v>
      </c>
      <c r="K1058" s="17" t="str">
        <f>OBV!G1058</f>
        <v>NEUTRAL</v>
      </c>
      <c r="L1058" s="17" t="str">
        <f>OBV!H1058</f>
        <v>CONFIRMED BULLISH</v>
      </c>
      <c r="M1058" s="19">
        <f t="shared" si="160"/>
        <v>25</v>
      </c>
      <c r="N1058" s="19">
        <f t="shared" si="161"/>
        <v>0</v>
      </c>
      <c r="O1058" s="19">
        <f t="shared" si="162"/>
        <v>0</v>
      </c>
      <c r="P1058" s="19">
        <f t="shared" si="163"/>
        <v>83.5</v>
      </c>
      <c r="Q1058" s="20">
        <f t="shared" si="164"/>
        <v>21.274999999999999</v>
      </c>
      <c r="R1058" s="20">
        <f t="shared" si="165"/>
        <v>25.875</v>
      </c>
      <c r="S1058" s="20">
        <f t="shared" si="166"/>
        <v>41.325000000000003</v>
      </c>
      <c r="T1058" s="20">
        <f t="shared" si="167"/>
        <v>27.125</v>
      </c>
      <c r="U1058" s="19">
        <f t="shared" si="168"/>
        <v>29.491666666666664</v>
      </c>
      <c r="V1058" s="19">
        <f t="shared" si="169"/>
        <v>28.9</v>
      </c>
    </row>
    <row r="1059" spans="1:22" ht="13.5" x14ac:dyDescent="0.25">
      <c r="A1059" s="3">
        <f>RSI!A1059</f>
        <v>43549</v>
      </c>
      <c r="B1059" s="2">
        <f>RSI!B1059</f>
        <v>17.533899999999999</v>
      </c>
      <c r="C1059" s="2">
        <f>RSI!I1059</f>
        <v>53.585813250992729</v>
      </c>
      <c r="D1059" s="2">
        <f>MACD!E1059</f>
        <v>0.53815899075744511</v>
      </c>
      <c r="E1059" s="2">
        <f>MACD!F1059</f>
        <v>0.43225511937664496</v>
      </c>
      <c r="F1059" s="2">
        <f>'Moving Avg'!D1059</f>
        <v>16.67632</v>
      </c>
      <c r="G1059" s="2">
        <f>'Moving Avg'!F1059</f>
        <v>17.216880000000007</v>
      </c>
      <c r="H1059" s="2">
        <f>'Moving Avg'!G1059</f>
        <v>17.788806000000005</v>
      </c>
      <c r="I1059" s="2">
        <f>'Moving Avg'!H1059</f>
        <v>21.449220499999996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  <c r="M1059" s="19">
        <f t="shared" si="160"/>
        <v>25</v>
      </c>
      <c r="N1059" s="19">
        <f t="shared" si="161"/>
        <v>0</v>
      </c>
      <c r="O1059" s="19">
        <f t="shared" si="162"/>
        <v>0</v>
      </c>
      <c r="P1059" s="19">
        <f t="shared" si="163"/>
        <v>83.5</v>
      </c>
      <c r="Q1059" s="20">
        <f t="shared" si="164"/>
        <v>21.274999999999999</v>
      </c>
      <c r="R1059" s="20">
        <f t="shared" si="165"/>
        <v>25.875</v>
      </c>
      <c r="S1059" s="20">
        <f t="shared" si="166"/>
        <v>41.325000000000003</v>
      </c>
      <c r="T1059" s="20">
        <f t="shared" si="167"/>
        <v>27.125</v>
      </c>
      <c r="U1059" s="19">
        <f t="shared" si="168"/>
        <v>29.491666666666664</v>
      </c>
      <c r="V1059" s="19">
        <f t="shared" si="169"/>
        <v>28.9</v>
      </c>
    </row>
    <row r="1060" spans="1:22" ht="13.5" x14ac:dyDescent="0.25">
      <c r="A1060" s="3">
        <f>RSI!A1060</f>
        <v>43550</v>
      </c>
      <c r="B1060" s="2">
        <f>RSI!B1060</f>
        <v>18.019200000000001</v>
      </c>
      <c r="C1060" s="2">
        <f>RSI!I1060</f>
        <v>58.826707910865501</v>
      </c>
      <c r="D1060" s="2">
        <f>MACD!E1060</f>
        <v>0.43805416208446957</v>
      </c>
      <c r="E1060" s="2">
        <f>MACD!F1060</f>
        <v>0.4334149279182099</v>
      </c>
      <c r="F1060" s="2">
        <f>'Moving Avg'!D1060</f>
        <v>16.957940000000001</v>
      </c>
      <c r="G1060" s="2">
        <f>'Moving Avg'!F1060</f>
        <v>17.235975000000003</v>
      </c>
      <c r="H1060" s="2">
        <f>'Moving Avg'!G1060</f>
        <v>17.774328000000001</v>
      </c>
      <c r="I1060" s="2">
        <f>'Moving Avg'!H1060</f>
        <v>21.432367999999997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  <c r="M1060" s="19">
        <f t="shared" si="160"/>
        <v>25</v>
      </c>
      <c r="N1060" s="19">
        <f t="shared" si="161"/>
        <v>0</v>
      </c>
      <c r="O1060" s="19">
        <f t="shared" si="162"/>
        <v>0</v>
      </c>
      <c r="P1060" s="19">
        <f t="shared" si="163"/>
        <v>83.5</v>
      </c>
      <c r="Q1060" s="20">
        <f t="shared" si="164"/>
        <v>21.274999999999999</v>
      </c>
      <c r="R1060" s="20">
        <f t="shared" si="165"/>
        <v>25.875</v>
      </c>
      <c r="S1060" s="20">
        <f t="shared" si="166"/>
        <v>41.325000000000003</v>
      </c>
      <c r="T1060" s="20">
        <f t="shared" si="167"/>
        <v>27.125</v>
      </c>
      <c r="U1060" s="19">
        <f t="shared" si="168"/>
        <v>29.491666666666664</v>
      </c>
      <c r="V1060" s="19">
        <f t="shared" si="169"/>
        <v>28.9</v>
      </c>
    </row>
    <row r="1061" spans="1:22" ht="13.5" x14ac:dyDescent="0.25">
      <c r="A1061" s="3">
        <f>RSI!A1061</f>
        <v>43551</v>
      </c>
      <c r="B1061" s="2">
        <f>RSI!B1061</f>
        <v>18.138500000000001</v>
      </c>
      <c r="C1061" s="2">
        <f>RSI!I1061</f>
        <v>60.021776983515821</v>
      </c>
      <c r="D1061" s="2">
        <f>MACD!E1061</f>
        <v>0.25911785287248534</v>
      </c>
      <c r="E1061" s="2">
        <f>MACD!F1061</f>
        <v>0.39855551290906499</v>
      </c>
      <c r="F1061" s="2">
        <f>'Moving Avg'!D1061</f>
        <v>17.357299999999999</v>
      </c>
      <c r="G1061" s="2">
        <f>'Moving Avg'!F1061</f>
        <v>17.236770000000003</v>
      </c>
      <c r="H1061" s="2">
        <f>'Moving Avg'!G1061</f>
        <v>17.767964000000003</v>
      </c>
      <c r="I1061" s="2">
        <f>'Moving Avg'!H1061</f>
        <v>21.413389499999994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  <c r="M1061" s="19">
        <f t="shared" si="160"/>
        <v>25</v>
      </c>
      <c r="N1061" s="19">
        <f t="shared" si="161"/>
        <v>100</v>
      </c>
      <c r="O1061" s="19">
        <f t="shared" si="162"/>
        <v>0</v>
      </c>
      <c r="P1061" s="19">
        <f t="shared" si="163"/>
        <v>83.5</v>
      </c>
      <c r="Q1061" s="20">
        <f t="shared" si="164"/>
        <v>56.274999999999999</v>
      </c>
      <c r="R1061" s="20">
        <f t="shared" si="165"/>
        <v>45.875</v>
      </c>
      <c r="S1061" s="20">
        <f t="shared" si="166"/>
        <v>56.325000000000003</v>
      </c>
      <c r="T1061" s="20">
        <f t="shared" si="167"/>
        <v>52.125</v>
      </c>
      <c r="U1061" s="19">
        <f t="shared" si="168"/>
        <v>52.82500000000001</v>
      </c>
      <c r="V1061" s="19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17.860099999999999</v>
      </c>
      <c r="C1062" s="2">
        <f>RSI!I1062</f>
        <v>55.941190477371499</v>
      </c>
      <c r="D1062" s="2">
        <f>MACD!E1062</f>
        <v>4.5035355878795258E-2</v>
      </c>
      <c r="E1062" s="2">
        <f>MACD!F1062</f>
        <v>0.32785148150301108</v>
      </c>
      <c r="F1062" s="2">
        <f>'Moving Avg'!D1062</f>
        <v>17.667560000000002</v>
      </c>
      <c r="G1062" s="2">
        <f>'Moving Avg'!F1062</f>
        <v>17.223645000000005</v>
      </c>
      <c r="H1062" s="2">
        <f>'Moving Avg'!G1062</f>
        <v>17.749983999999998</v>
      </c>
      <c r="I1062" s="2">
        <f>'Moving Avg'!H1062</f>
        <v>21.390296499999998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  <c r="M1062" s="19">
        <f t="shared" si="160"/>
        <v>25</v>
      </c>
      <c r="N1062" s="19">
        <f t="shared" si="161"/>
        <v>100</v>
      </c>
      <c r="O1062" s="19">
        <f t="shared" si="162"/>
        <v>0</v>
      </c>
      <c r="P1062" s="19">
        <f t="shared" si="163"/>
        <v>83.5</v>
      </c>
      <c r="Q1062" s="20">
        <f t="shared" si="164"/>
        <v>56.274999999999999</v>
      </c>
      <c r="R1062" s="20">
        <f t="shared" si="165"/>
        <v>45.875</v>
      </c>
      <c r="S1062" s="20">
        <f t="shared" si="166"/>
        <v>56.325000000000003</v>
      </c>
      <c r="T1062" s="20">
        <f t="shared" si="167"/>
        <v>52.125</v>
      </c>
      <c r="U1062" s="19">
        <f t="shared" si="168"/>
        <v>52.82500000000001</v>
      </c>
      <c r="V1062" s="19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17.8203</v>
      </c>
      <c r="C1063" s="2">
        <f>RSI!I1063</f>
        <v>55.361732511693383</v>
      </c>
      <c r="D1063" s="2">
        <f>MACD!E1063</f>
        <v>-0.1973236985279847</v>
      </c>
      <c r="E1063" s="2">
        <f>MACD!F1063</f>
        <v>0.22281644549681195</v>
      </c>
      <c r="F1063" s="2">
        <f>'Moving Avg'!D1063</f>
        <v>17.874400000000001</v>
      </c>
      <c r="G1063" s="2">
        <f>'Moving Avg'!F1063</f>
        <v>17.2316</v>
      </c>
      <c r="H1063" s="2">
        <f>'Moving Avg'!G1063</f>
        <v>17.731367999999996</v>
      </c>
      <c r="I1063" s="2">
        <f>'Moving Avg'!H1063</f>
        <v>21.365838000000004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  <c r="M1063" s="19">
        <f t="shared" si="160"/>
        <v>25</v>
      </c>
      <c r="N1063" s="19">
        <f t="shared" si="161"/>
        <v>100</v>
      </c>
      <c r="O1063" s="19">
        <f t="shared" si="162"/>
        <v>0</v>
      </c>
      <c r="P1063" s="19">
        <f t="shared" si="163"/>
        <v>83.5</v>
      </c>
      <c r="Q1063" s="20">
        <f t="shared" si="164"/>
        <v>56.274999999999999</v>
      </c>
      <c r="R1063" s="20">
        <f t="shared" si="165"/>
        <v>45.875</v>
      </c>
      <c r="S1063" s="20">
        <f t="shared" si="166"/>
        <v>56.325000000000003</v>
      </c>
      <c r="T1063" s="20">
        <f t="shared" si="167"/>
        <v>52.125</v>
      </c>
      <c r="U1063" s="19">
        <f t="shared" si="168"/>
        <v>52.82500000000001</v>
      </c>
      <c r="V1063" s="19">
        <f t="shared" si="169"/>
        <v>52.650000000000006</v>
      </c>
    </row>
    <row r="1064" spans="1:22" ht="13.5" x14ac:dyDescent="0.25">
      <c r="A1064" s="3">
        <f>RSI!A1064</f>
        <v>43556</v>
      </c>
      <c r="B1064" s="2">
        <f>RSI!B1064</f>
        <v>17.502099999999999</v>
      </c>
      <c r="C1064" s="2">
        <f>RSI!I1064</f>
        <v>50.828583199636945</v>
      </c>
      <c r="D1064" s="2">
        <f>MACD!E1064</f>
        <v>-0.36908622037343264</v>
      </c>
      <c r="E1064" s="2">
        <f>MACD!F1064</f>
        <v>0.10443591232276304</v>
      </c>
      <c r="F1064" s="2">
        <f>'Moving Avg'!D1064</f>
        <v>17.868040000000001</v>
      </c>
      <c r="G1064" s="2">
        <f>'Moving Avg'!F1064</f>
        <v>17.223644999999998</v>
      </c>
      <c r="H1064" s="2">
        <f>'Moving Avg'!G1064</f>
        <v>17.702727999999997</v>
      </c>
      <c r="I1064" s="2">
        <f>'Moving Avg'!H1064</f>
        <v>21.339399499999999</v>
      </c>
      <c r="J1064" s="17" t="str">
        <f>OBV!F1064</f>
        <v>BEARISH</v>
      </c>
      <c r="K1064" s="17" t="str">
        <f>OBV!G1064</f>
        <v>NEUTRAL</v>
      </c>
      <c r="L1064" s="17" t="str">
        <f>OBV!H1064</f>
        <v>CONFIRMED BEARISH</v>
      </c>
      <c r="M1064" s="19">
        <f t="shared" si="160"/>
        <v>25</v>
      </c>
      <c r="N1064" s="19">
        <f t="shared" si="161"/>
        <v>100</v>
      </c>
      <c r="O1064" s="19">
        <f t="shared" si="162"/>
        <v>0</v>
      </c>
      <c r="P1064" s="19">
        <f t="shared" si="163"/>
        <v>16.5</v>
      </c>
      <c r="Q1064" s="20">
        <f t="shared" si="164"/>
        <v>46.225000000000001</v>
      </c>
      <c r="R1064" s="20">
        <f t="shared" si="165"/>
        <v>29.125</v>
      </c>
      <c r="S1064" s="20">
        <f t="shared" si="166"/>
        <v>26.175000000000001</v>
      </c>
      <c r="T1064" s="20">
        <f t="shared" si="167"/>
        <v>35.375</v>
      </c>
      <c r="U1064" s="19">
        <f t="shared" si="168"/>
        <v>33.841666666666661</v>
      </c>
      <c r="V1064" s="19">
        <f t="shared" si="169"/>
        <v>34.224999999999994</v>
      </c>
    </row>
    <row r="1065" spans="1:22" ht="13.5" x14ac:dyDescent="0.25">
      <c r="A1065" s="3">
        <f>RSI!A1065</f>
        <v>43557</v>
      </c>
      <c r="B1065" s="2">
        <f>RSI!B1065</f>
        <v>17.502099999999999</v>
      </c>
      <c r="C1065" s="2">
        <f>RSI!I1065</f>
        <v>50.828583199636945</v>
      </c>
      <c r="D1065" s="2">
        <f>MACD!E1065</f>
        <v>-0.44387923640193705</v>
      </c>
      <c r="E1065" s="2">
        <f>MACD!F1065</f>
        <v>-5.2271174221769773E-3</v>
      </c>
      <c r="F1065" s="2">
        <f>'Moving Avg'!D1065</f>
        <v>17.764620000000001</v>
      </c>
      <c r="G1065" s="2">
        <f>'Moving Avg'!F1065</f>
        <v>17.207734999999996</v>
      </c>
      <c r="H1065" s="2">
        <f>'Moving Avg'!G1065</f>
        <v>17.675201999999999</v>
      </c>
      <c r="I1065" s="2">
        <f>'Moving Avg'!H1065</f>
        <v>21.312960999999994</v>
      </c>
      <c r="J1065" s="17" t="str">
        <f>OBV!F1065</f>
        <v>BEARISH</v>
      </c>
      <c r="K1065" s="17" t="str">
        <f>OBV!G1065</f>
        <v>NEUTRAL</v>
      </c>
      <c r="L1065" s="17" t="str">
        <f>OBV!H1065</f>
        <v>CONFIRMED BEARISH</v>
      </c>
      <c r="M1065" s="19">
        <f t="shared" si="160"/>
        <v>25</v>
      </c>
      <c r="N1065" s="19">
        <f t="shared" si="161"/>
        <v>100</v>
      </c>
      <c r="O1065" s="19">
        <f t="shared" si="162"/>
        <v>0</v>
      </c>
      <c r="P1065" s="19">
        <f t="shared" si="163"/>
        <v>16.5</v>
      </c>
      <c r="Q1065" s="20">
        <f t="shared" si="164"/>
        <v>46.225000000000001</v>
      </c>
      <c r="R1065" s="20">
        <f t="shared" si="165"/>
        <v>29.125</v>
      </c>
      <c r="S1065" s="20">
        <f t="shared" si="166"/>
        <v>26.175000000000001</v>
      </c>
      <c r="T1065" s="20">
        <f t="shared" si="167"/>
        <v>35.375</v>
      </c>
      <c r="U1065" s="19">
        <f t="shared" si="168"/>
        <v>33.841666666666661</v>
      </c>
      <c r="V1065" s="19">
        <f t="shared" si="169"/>
        <v>34.224999999999994</v>
      </c>
    </row>
    <row r="1066" spans="1:22" ht="13.5" x14ac:dyDescent="0.25">
      <c r="A1066" s="3">
        <f>RSI!A1066</f>
        <v>43558</v>
      </c>
      <c r="B1066" s="2">
        <f>RSI!B1066</f>
        <v>17.398700000000002</v>
      </c>
      <c r="C1066" s="2">
        <f>RSI!I1066</f>
        <v>49.307023938267662</v>
      </c>
      <c r="D1066" s="2">
        <f>MACD!E1066</f>
        <v>-0.57212927190686713</v>
      </c>
      <c r="E1066" s="2">
        <f>MACD!F1066</f>
        <v>-0.11860754831911501</v>
      </c>
      <c r="F1066" s="2">
        <f>'Moving Avg'!D1066</f>
        <v>17.61666</v>
      </c>
      <c r="G1066" s="2">
        <f>'Moving Avg'!F1066</f>
        <v>17.188644999999998</v>
      </c>
      <c r="H1066" s="2">
        <f>'Moving Avg'!G1066</f>
        <v>17.646243999999999</v>
      </c>
      <c r="I1066" s="2">
        <f>'Moving Avg'!H1066</f>
        <v>21.286472</v>
      </c>
      <c r="J1066" s="17" t="str">
        <f>OBV!F1066</f>
        <v>BEARISH</v>
      </c>
      <c r="K1066" s="17" t="str">
        <f>OBV!G1066</f>
        <v>NEUTRAL</v>
      </c>
      <c r="L1066" s="17" t="str">
        <f>OBV!H1066</f>
        <v>CONFIRMED BEARISH</v>
      </c>
      <c r="M1066" s="19">
        <f t="shared" si="160"/>
        <v>25</v>
      </c>
      <c r="N1066" s="19">
        <f t="shared" si="161"/>
        <v>100</v>
      </c>
      <c r="O1066" s="19">
        <f t="shared" si="162"/>
        <v>0</v>
      </c>
      <c r="P1066" s="19">
        <f t="shared" si="163"/>
        <v>16.5</v>
      </c>
      <c r="Q1066" s="20">
        <f t="shared" si="164"/>
        <v>46.225000000000001</v>
      </c>
      <c r="R1066" s="20">
        <f t="shared" si="165"/>
        <v>29.125</v>
      </c>
      <c r="S1066" s="20">
        <f t="shared" si="166"/>
        <v>26.175000000000001</v>
      </c>
      <c r="T1066" s="20">
        <f t="shared" si="167"/>
        <v>35.375</v>
      </c>
      <c r="U1066" s="19">
        <f t="shared" si="168"/>
        <v>33.841666666666661</v>
      </c>
      <c r="V1066" s="19">
        <f t="shared" si="169"/>
        <v>34.224999999999994</v>
      </c>
    </row>
    <row r="1067" spans="1:22" ht="13.5" x14ac:dyDescent="0.25">
      <c r="A1067" s="3">
        <f>RSI!A1067</f>
        <v>43559</v>
      </c>
      <c r="B1067" s="2">
        <f>RSI!B1067</f>
        <v>17.343</v>
      </c>
      <c r="C1067" s="2">
        <f>RSI!I1067</f>
        <v>48.465373466862921</v>
      </c>
      <c r="D1067" s="2">
        <f>MACD!E1067</f>
        <v>-0.65058124534341388</v>
      </c>
      <c r="E1067" s="2">
        <f>MACD!F1067</f>
        <v>-0.22500228772397479</v>
      </c>
      <c r="F1067" s="2">
        <f>'Moving Avg'!D1067</f>
        <v>17.513240000000003</v>
      </c>
      <c r="G1067" s="2">
        <f>'Moving Avg'!F1067</f>
        <v>17.16478</v>
      </c>
      <c r="H1067" s="2">
        <f>'Moving Avg'!G1067</f>
        <v>17.624127999999999</v>
      </c>
      <c r="I1067" s="2">
        <f>'Moving Avg'!H1067</f>
        <v>21.259587999999994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  <c r="M1067" s="19">
        <f t="shared" si="160"/>
        <v>25</v>
      </c>
      <c r="N1067" s="19">
        <f t="shared" si="161"/>
        <v>100</v>
      </c>
      <c r="O1067" s="19">
        <f t="shared" si="162"/>
        <v>0</v>
      </c>
      <c r="P1067" s="19">
        <f t="shared" si="163"/>
        <v>16.5</v>
      </c>
      <c r="Q1067" s="20">
        <f t="shared" si="164"/>
        <v>46.225000000000001</v>
      </c>
      <c r="R1067" s="20">
        <f t="shared" si="165"/>
        <v>29.125</v>
      </c>
      <c r="S1067" s="20">
        <f t="shared" si="166"/>
        <v>26.175000000000001</v>
      </c>
      <c r="T1067" s="20">
        <f t="shared" si="167"/>
        <v>35.375</v>
      </c>
      <c r="U1067" s="19">
        <f t="shared" si="168"/>
        <v>33.841666666666661</v>
      </c>
      <c r="V1067" s="19">
        <f t="shared" si="169"/>
        <v>34.224999999999994</v>
      </c>
    </row>
    <row r="1068" spans="1:22" ht="13.5" x14ac:dyDescent="0.25">
      <c r="A1068" s="3">
        <f>RSI!A1068</f>
        <v>43560</v>
      </c>
      <c r="B1068" s="2">
        <f>RSI!B1068</f>
        <v>17.327100000000002</v>
      </c>
      <c r="C1068" s="2">
        <f>RSI!I1068</f>
        <v>48.212380661912107</v>
      </c>
      <c r="D1068" s="2">
        <f>MACD!E1068</f>
        <v>-0.64180964338807911</v>
      </c>
      <c r="E1068" s="2">
        <f>MACD!F1068</f>
        <v>-0.30836375885679568</v>
      </c>
      <c r="F1068" s="2">
        <f>'Moving Avg'!D1068</f>
        <v>17.4146</v>
      </c>
      <c r="G1068" s="2">
        <f>'Moving Avg'!F1068</f>
        <v>17.152055000000001</v>
      </c>
      <c r="H1068" s="2">
        <f>'Moving Avg'!G1068</f>
        <v>17.603125999999996</v>
      </c>
      <c r="I1068" s="2">
        <f>'Moving Avg'!H1068</f>
        <v>21.229038999999993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  <c r="M1068" s="19">
        <f t="shared" si="160"/>
        <v>25</v>
      </c>
      <c r="N1068" s="19">
        <f t="shared" si="161"/>
        <v>100</v>
      </c>
      <c r="O1068" s="19">
        <f t="shared" si="162"/>
        <v>0</v>
      </c>
      <c r="P1068" s="19">
        <f t="shared" si="163"/>
        <v>16.5</v>
      </c>
      <c r="Q1068" s="20">
        <f t="shared" si="164"/>
        <v>46.225000000000001</v>
      </c>
      <c r="R1068" s="20">
        <f t="shared" si="165"/>
        <v>29.125</v>
      </c>
      <c r="S1068" s="20">
        <f t="shared" si="166"/>
        <v>26.175000000000001</v>
      </c>
      <c r="T1068" s="20">
        <f t="shared" si="167"/>
        <v>35.375</v>
      </c>
      <c r="U1068" s="19">
        <f t="shared" si="168"/>
        <v>33.841666666666661</v>
      </c>
      <c r="V1068" s="19">
        <f t="shared" si="169"/>
        <v>34.224999999999994</v>
      </c>
    </row>
    <row r="1069" spans="1:22" ht="13.5" x14ac:dyDescent="0.25">
      <c r="A1069" s="3">
        <f>RSI!A1069</f>
        <v>43563</v>
      </c>
      <c r="B1069" s="2">
        <f>RSI!B1069</f>
        <v>17.327100000000002</v>
      </c>
      <c r="C1069" s="2">
        <f>RSI!I1069</f>
        <v>48.212380661912107</v>
      </c>
      <c r="D1069" s="2">
        <f>MACD!E1069</f>
        <v>-0.51874232398275666</v>
      </c>
      <c r="E1069" s="2">
        <f>MACD!F1069</f>
        <v>-0.35043947188198787</v>
      </c>
      <c r="F1069" s="2">
        <f>'Moving Avg'!D1069</f>
        <v>17.379600000000003</v>
      </c>
      <c r="G1069" s="2">
        <f>'Moving Avg'!F1069</f>
        <v>17.139330000000001</v>
      </c>
      <c r="H1069" s="2">
        <f>'Moving Avg'!G1069</f>
        <v>17.591670000000001</v>
      </c>
      <c r="I1069" s="2">
        <f>'Moving Avg'!H1069</f>
        <v>21.195148999999997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  <c r="M1069" s="19">
        <f t="shared" si="160"/>
        <v>25</v>
      </c>
      <c r="N1069" s="19">
        <f t="shared" si="161"/>
        <v>100</v>
      </c>
      <c r="O1069" s="19">
        <f t="shared" si="162"/>
        <v>0</v>
      </c>
      <c r="P1069" s="19">
        <f t="shared" si="163"/>
        <v>16.5</v>
      </c>
      <c r="Q1069" s="20">
        <f t="shared" si="164"/>
        <v>46.225000000000001</v>
      </c>
      <c r="R1069" s="20">
        <f t="shared" si="165"/>
        <v>29.125</v>
      </c>
      <c r="S1069" s="20">
        <f t="shared" si="166"/>
        <v>26.175000000000001</v>
      </c>
      <c r="T1069" s="20">
        <f t="shared" si="167"/>
        <v>35.375</v>
      </c>
      <c r="U1069" s="19">
        <f t="shared" si="168"/>
        <v>33.841666666666661</v>
      </c>
      <c r="V1069" s="19">
        <f t="shared" si="169"/>
        <v>34.224999999999994</v>
      </c>
    </row>
    <row r="1070" spans="1:22" ht="13.5" x14ac:dyDescent="0.25">
      <c r="A1070" s="3">
        <f>RSI!A1070</f>
        <v>43565</v>
      </c>
      <c r="B1070" s="2">
        <f>RSI!B1070</f>
        <v>17.239599999999999</v>
      </c>
      <c r="C1070" s="2">
        <f>RSI!I1070</f>
        <v>46.657911201709567</v>
      </c>
      <c r="D1070" s="2">
        <f>MACD!E1070</f>
        <v>-0.33291075095598543</v>
      </c>
      <c r="E1070" s="2">
        <f>MACD!F1070</f>
        <v>-0.34693372769678743</v>
      </c>
      <c r="F1070" s="2">
        <f>'Moving Avg'!D1070</f>
        <v>17.327100000000002</v>
      </c>
      <c r="G1070" s="2">
        <f>'Moving Avg'!F1070</f>
        <v>17.126204999999999</v>
      </c>
      <c r="H1070" s="2">
        <f>'Moving Avg'!G1070</f>
        <v>17.578464</v>
      </c>
      <c r="I1070" s="2">
        <f>'Moving Avg'!H1070</f>
        <v>21.159945999999994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  <c r="M1070" s="19">
        <f t="shared" si="160"/>
        <v>25</v>
      </c>
      <c r="N1070" s="19">
        <f t="shared" si="161"/>
        <v>0</v>
      </c>
      <c r="O1070" s="19">
        <f t="shared" si="162"/>
        <v>0</v>
      </c>
      <c r="P1070" s="19">
        <f t="shared" si="163"/>
        <v>16.5</v>
      </c>
      <c r="Q1070" s="20">
        <f t="shared" si="164"/>
        <v>11.225</v>
      </c>
      <c r="R1070" s="20">
        <f t="shared" si="165"/>
        <v>9.125</v>
      </c>
      <c r="S1070" s="20">
        <f t="shared" si="166"/>
        <v>11.175000000000001</v>
      </c>
      <c r="T1070" s="20">
        <f t="shared" si="167"/>
        <v>10.375</v>
      </c>
      <c r="U1070" s="19">
        <f t="shared" si="168"/>
        <v>10.508333333333335</v>
      </c>
      <c r="V1070" s="19">
        <f t="shared" si="169"/>
        <v>10.475000000000001</v>
      </c>
    </row>
    <row r="1071" spans="1:22" ht="13.5" x14ac:dyDescent="0.25">
      <c r="A1071" s="3">
        <f>RSI!A1071</f>
        <v>43566</v>
      </c>
      <c r="B1071" s="2">
        <f>RSI!B1071</f>
        <v>16.865600000000001</v>
      </c>
      <c r="C1071" s="2">
        <f>RSI!I1071</f>
        <v>40.628164701173574</v>
      </c>
      <c r="D1071" s="2">
        <f>MACD!E1071</f>
        <v>-0.12858047863067057</v>
      </c>
      <c r="E1071" s="2">
        <f>MACD!F1071</f>
        <v>-0.30326307788356405</v>
      </c>
      <c r="F1071" s="2">
        <f>'Moving Avg'!D1071</f>
        <v>17.220480000000002</v>
      </c>
      <c r="G1071" s="2">
        <f>'Moving Avg'!F1071</f>
        <v>17.120635</v>
      </c>
      <c r="H1071" s="2">
        <f>'Moving Avg'!G1071</f>
        <v>17.558573999999997</v>
      </c>
      <c r="I1071" s="2">
        <f>'Moving Avg'!H1071</f>
        <v>21.121759499999992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  <c r="M1071" s="19">
        <f t="shared" si="160"/>
        <v>25</v>
      </c>
      <c r="N1071" s="19">
        <f t="shared" si="161"/>
        <v>0</v>
      </c>
      <c r="O1071" s="19">
        <f t="shared" si="162"/>
        <v>0</v>
      </c>
      <c r="P1071" s="19">
        <f t="shared" si="163"/>
        <v>16.5</v>
      </c>
      <c r="Q1071" s="20">
        <f t="shared" si="164"/>
        <v>11.225</v>
      </c>
      <c r="R1071" s="20">
        <f t="shared" si="165"/>
        <v>9.125</v>
      </c>
      <c r="S1071" s="20">
        <f t="shared" si="166"/>
        <v>11.175000000000001</v>
      </c>
      <c r="T1071" s="20">
        <f t="shared" si="167"/>
        <v>10.375</v>
      </c>
      <c r="U1071" s="19">
        <f t="shared" si="168"/>
        <v>10.508333333333335</v>
      </c>
      <c r="V1071" s="19">
        <f t="shared" si="169"/>
        <v>10.475000000000001</v>
      </c>
    </row>
    <row r="1072" spans="1:22" ht="13.5" x14ac:dyDescent="0.25">
      <c r="A1072" s="3">
        <f>RSI!A1072</f>
        <v>43567</v>
      </c>
      <c r="B1072" s="2">
        <f>RSI!B1072</f>
        <v>16.865600000000001</v>
      </c>
      <c r="C1072" s="2">
        <f>RSI!I1072</f>
        <v>40.628164701173574</v>
      </c>
      <c r="D1072" s="2">
        <f>MACD!E1072</f>
        <v>4.6478598422190487E-3</v>
      </c>
      <c r="E1072" s="2">
        <f>MACD!F1072</f>
        <v>-0.24168089033840742</v>
      </c>
      <c r="F1072" s="2">
        <f>'Moving Avg'!D1072</f>
        <v>17.125</v>
      </c>
      <c r="G1072" s="2">
        <f>'Moving Avg'!F1072</f>
        <v>17.140519999999992</v>
      </c>
      <c r="H1072" s="2">
        <f>'Moving Avg'!G1072</f>
        <v>17.534705999999996</v>
      </c>
      <c r="I1072" s="2">
        <f>'Moving Avg'!H1072</f>
        <v>21.085959499999998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  <c r="M1072" s="19">
        <f t="shared" si="160"/>
        <v>25</v>
      </c>
      <c r="N1072" s="19">
        <f t="shared" si="161"/>
        <v>0</v>
      </c>
      <c r="O1072" s="19">
        <f t="shared" si="162"/>
        <v>0</v>
      </c>
      <c r="P1072" s="19">
        <f t="shared" si="163"/>
        <v>16.5</v>
      </c>
      <c r="Q1072" s="20">
        <f t="shared" si="164"/>
        <v>11.225</v>
      </c>
      <c r="R1072" s="20">
        <f t="shared" si="165"/>
        <v>9.125</v>
      </c>
      <c r="S1072" s="20">
        <f t="shared" si="166"/>
        <v>11.175000000000001</v>
      </c>
      <c r="T1072" s="20">
        <f t="shared" si="167"/>
        <v>10.375</v>
      </c>
      <c r="U1072" s="19">
        <f t="shared" si="168"/>
        <v>10.508333333333335</v>
      </c>
      <c r="V1072" s="19">
        <f t="shared" si="169"/>
        <v>10.475000000000001</v>
      </c>
    </row>
    <row r="1073" spans="1:22" ht="13.5" x14ac:dyDescent="0.25">
      <c r="A1073" s="3">
        <f>RSI!A1073</f>
        <v>43570</v>
      </c>
      <c r="B1073" s="2">
        <f>RSI!B1073</f>
        <v>17.263400000000001</v>
      </c>
      <c r="C1073" s="2">
        <f>RSI!I1073</f>
        <v>48.79167387733586</v>
      </c>
      <c r="D1073" s="2">
        <f>MACD!E1073</f>
        <v>8.4719659388301949E-2</v>
      </c>
      <c r="E1073" s="2">
        <f>MACD!F1073</f>
        <v>-0.17640078039306556</v>
      </c>
      <c r="F1073" s="2">
        <f>'Moving Avg'!D1073</f>
        <v>17.112259999999999</v>
      </c>
      <c r="G1073" s="2">
        <f>'Moving Avg'!F1073</f>
        <v>17.200184999999998</v>
      </c>
      <c r="H1073" s="2">
        <f>'Moving Avg'!G1073</f>
        <v>17.521975999999995</v>
      </c>
      <c r="I1073" s="2">
        <f>'Moving Avg'!H1073</f>
        <v>21.052148500000001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  <c r="M1073" s="19">
        <f t="shared" si="160"/>
        <v>25</v>
      </c>
      <c r="N1073" s="19">
        <f t="shared" si="161"/>
        <v>0</v>
      </c>
      <c r="O1073" s="19">
        <f t="shared" si="162"/>
        <v>0</v>
      </c>
      <c r="P1073" s="19">
        <f t="shared" si="163"/>
        <v>16.5</v>
      </c>
      <c r="Q1073" s="20">
        <f t="shared" si="164"/>
        <v>11.225</v>
      </c>
      <c r="R1073" s="20">
        <f t="shared" si="165"/>
        <v>9.125</v>
      </c>
      <c r="S1073" s="20">
        <f t="shared" si="166"/>
        <v>11.175000000000001</v>
      </c>
      <c r="T1073" s="20">
        <f t="shared" si="167"/>
        <v>10.375</v>
      </c>
      <c r="U1073" s="19">
        <f t="shared" si="168"/>
        <v>10.508333333333335</v>
      </c>
      <c r="V1073" s="19">
        <f t="shared" si="169"/>
        <v>10.475000000000001</v>
      </c>
    </row>
    <row r="1074" spans="1:22" ht="13.5" x14ac:dyDescent="0.25">
      <c r="A1074" s="3">
        <f>RSI!A1074</f>
        <v>43571</v>
      </c>
      <c r="B1074" s="2">
        <f>RSI!B1074</f>
        <v>17.183900000000001</v>
      </c>
      <c r="C1074" s="2">
        <f>RSI!I1074</f>
        <v>47.389300235903114</v>
      </c>
      <c r="D1074" s="2">
        <f>MACD!E1074</f>
        <v>0.10976999054961567</v>
      </c>
      <c r="E1074" s="2">
        <f>MACD!F1074</f>
        <v>-0.11916662620452934</v>
      </c>
      <c r="F1074" s="2">
        <f>'Moving Avg'!D1074</f>
        <v>17.083620000000003</v>
      </c>
      <c r="G1074" s="2">
        <f>'Moving Avg'!F1074</f>
        <v>17.251894999999994</v>
      </c>
      <c r="H1074" s="2">
        <f>'Moving Avg'!G1074</f>
        <v>17.507815999999995</v>
      </c>
      <c r="I1074" s="2">
        <f>'Moving Avg'!H1074</f>
        <v>21.0167465</v>
      </c>
      <c r="J1074" s="17" t="str">
        <f>OBV!F1074</f>
        <v>BEARISH</v>
      </c>
      <c r="K1074" s="17" t="str">
        <f>OBV!G1074</f>
        <v>NEUTRAL</v>
      </c>
      <c r="L1074" s="17" t="str">
        <f>OBV!H1074</f>
        <v>CONFIRMED BEARISH</v>
      </c>
      <c r="M1074" s="19">
        <f t="shared" si="160"/>
        <v>25</v>
      </c>
      <c r="N1074" s="19">
        <f t="shared" si="161"/>
        <v>0</v>
      </c>
      <c r="O1074" s="19">
        <f t="shared" si="162"/>
        <v>0</v>
      </c>
      <c r="P1074" s="19">
        <f t="shared" si="163"/>
        <v>16.5</v>
      </c>
      <c r="Q1074" s="20">
        <f t="shared" si="164"/>
        <v>11.225</v>
      </c>
      <c r="R1074" s="20">
        <f t="shared" si="165"/>
        <v>9.125</v>
      </c>
      <c r="S1074" s="20">
        <f t="shared" si="166"/>
        <v>11.175000000000001</v>
      </c>
      <c r="T1074" s="20">
        <f t="shared" si="167"/>
        <v>10.375</v>
      </c>
      <c r="U1074" s="19">
        <f t="shared" si="168"/>
        <v>10.508333333333335</v>
      </c>
      <c r="V1074" s="19">
        <f t="shared" si="169"/>
        <v>10.475000000000001</v>
      </c>
    </row>
    <row r="1075" spans="1:22" ht="13.5" x14ac:dyDescent="0.25">
      <c r="A1075" s="3">
        <f>RSI!A1075</f>
        <v>43572</v>
      </c>
      <c r="B1075" s="2">
        <f>RSI!B1075</f>
        <v>17.104299999999999</v>
      </c>
      <c r="C1075" s="2">
        <f>RSI!I1075</f>
        <v>45.964763430554754</v>
      </c>
      <c r="D1075" s="2">
        <f>MACD!E1075</f>
        <v>0.13766788544181452</v>
      </c>
      <c r="E1075" s="2">
        <f>MACD!F1075</f>
        <v>-6.7799723875260565E-2</v>
      </c>
      <c r="F1075" s="2">
        <f>'Moving Avg'!D1075</f>
        <v>17.056560000000001</v>
      </c>
      <c r="G1075" s="2">
        <f>'Moving Avg'!F1075</f>
        <v>17.276554999999995</v>
      </c>
      <c r="H1075" s="2">
        <f>'Moving Avg'!G1075</f>
        <v>17.491903999999995</v>
      </c>
      <c r="I1075" s="2">
        <f>'Moving Avg'!H1075</f>
        <v>20.980548999999996</v>
      </c>
      <c r="J1075" s="17" t="str">
        <f>OBV!F1075</f>
        <v>BEARISH</v>
      </c>
      <c r="K1075" s="17" t="str">
        <f>OBV!G1075</f>
        <v>NEUTRAL</v>
      </c>
      <c r="L1075" s="17" t="str">
        <f>OBV!H1075</f>
        <v>CONFIRMED BEARISH</v>
      </c>
      <c r="M1075" s="19">
        <f t="shared" si="160"/>
        <v>25</v>
      </c>
      <c r="N1075" s="19">
        <f t="shared" si="161"/>
        <v>0</v>
      </c>
      <c r="O1075" s="19">
        <f t="shared" si="162"/>
        <v>0</v>
      </c>
      <c r="P1075" s="19">
        <f t="shared" si="163"/>
        <v>16.5</v>
      </c>
      <c r="Q1075" s="20">
        <f t="shared" si="164"/>
        <v>11.225</v>
      </c>
      <c r="R1075" s="20">
        <f t="shared" si="165"/>
        <v>9.125</v>
      </c>
      <c r="S1075" s="20">
        <f t="shared" si="166"/>
        <v>11.175000000000001</v>
      </c>
      <c r="T1075" s="20">
        <f t="shared" si="167"/>
        <v>10.375</v>
      </c>
      <c r="U1075" s="19">
        <f t="shared" si="168"/>
        <v>10.508333333333335</v>
      </c>
      <c r="V1075" s="19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16.786100000000001</v>
      </c>
      <c r="C1076" s="2">
        <f>RSI!I1076</f>
        <v>40.698059855210531</v>
      </c>
      <c r="D1076" s="2">
        <f>MACD!E1076</f>
        <v>0.17015235710445609</v>
      </c>
      <c r="E1076" s="2">
        <f>MACD!F1076</f>
        <v>-2.0209307679317237E-2</v>
      </c>
      <c r="F1076" s="2">
        <f>'Moving Avg'!D1076</f>
        <v>17.040660000000003</v>
      </c>
      <c r="G1076" s="2">
        <f>'Moving Avg'!F1076</f>
        <v>17.308774999999994</v>
      </c>
      <c r="H1076" s="2">
        <f>'Moving Avg'!G1076</f>
        <v>17.469469999999998</v>
      </c>
      <c r="I1076" s="2">
        <f>'Moving Avg'!H1076</f>
        <v>20.943157999999997</v>
      </c>
      <c r="J1076" s="17" t="str">
        <f>OBV!F1076</f>
        <v>BEARISH</v>
      </c>
      <c r="K1076" s="17" t="str">
        <f>OBV!G1076</f>
        <v>NEUTRAL</v>
      </c>
      <c r="L1076" s="17" t="str">
        <f>OBV!H1076</f>
        <v>CONFIRMED BEARISH</v>
      </c>
      <c r="M1076" s="19">
        <f t="shared" si="160"/>
        <v>25</v>
      </c>
      <c r="N1076" s="19">
        <f t="shared" si="161"/>
        <v>0</v>
      </c>
      <c r="O1076" s="19">
        <f t="shared" si="162"/>
        <v>0</v>
      </c>
      <c r="P1076" s="19">
        <f t="shared" si="163"/>
        <v>16.5</v>
      </c>
      <c r="Q1076" s="20">
        <f t="shared" si="164"/>
        <v>11.225</v>
      </c>
      <c r="R1076" s="20">
        <f t="shared" si="165"/>
        <v>9.125</v>
      </c>
      <c r="S1076" s="20">
        <f t="shared" si="166"/>
        <v>11.175000000000001</v>
      </c>
      <c r="T1076" s="20">
        <f t="shared" si="167"/>
        <v>10.375</v>
      </c>
      <c r="U1076" s="19">
        <f t="shared" si="168"/>
        <v>10.508333333333335</v>
      </c>
      <c r="V1076" s="19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16.9452</v>
      </c>
      <c r="C1077" s="2">
        <f>RSI!I1077</f>
        <v>44.144228966173436</v>
      </c>
      <c r="D1077" s="2">
        <f>MACD!E1077</f>
        <v>0.18029087641730257</v>
      </c>
      <c r="E1077" s="2">
        <f>MACD!F1077</f>
        <v>1.9890729140006728E-2</v>
      </c>
      <c r="F1077" s="2">
        <f>'Moving Avg'!D1077</f>
        <v>17.05658</v>
      </c>
      <c r="G1077" s="2">
        <f>'Moving Avg'!F1077</f>
        <v>17.340595</v>
      </c>
      <c r="H1077" s="2">
        <f>'Moving Avg'!G1077</f>
        <v>17.442421999999997</v>
      </c>
      <c r="I1077" s="2">
        <f>'Moving Avg'!H1077</f>
        <v>20.907358500000001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  <c r="M1077" s="19">
        <f t="shared" si="160"/>
        <v>25</v>
      </c>
      <c r="N1077" s="19">
        <f t="shared" si="161"/>
        <v>0</v>
      </c>
      <c r="O1077" s="19">
        <f t="shared" si="162"/>
        <v>0</v>
      </c>
      <c r="P1077" s="19">
        <f t="shared" si="163"/>
        <v>83.5</v>
      </c>
      <c r="Q1077" s="20">
        <f t="shared" si="164"/>
        <v>21.274999999999999</v>
      </c>
      <c r="R1077" s="20">
        <f t="shared" si="165"/>
        <v>25.875</v>
      </c>
      <c r="S1077" s="20">
        <f t="shared" si="166"/>
        <v>41.325000000000003</v>
      </c>
      <c r="T1077" s="20">
        <f t="shared" si="167"/>
        <v>27.125</v>
      </c>
      <c r="U1077" s="19">
        <f t="shared" si="168"/>
        <v>29.491666666666664</v>
      </c>
      <c r="V1077" s="19">
        <f t="shared" si="169"/>
        <v>28.9</v>
      </c>
    </row>
    <row r="1078" spans="1:22" ht="13.5" x14ac:dyDescent="0.25">
      <c r="A1078" s="3">
        <f>RSI!A1078</f>
        <v>43577</v>
      </c>
      <c r="B1078" s="2">
        <f>RSI!B1078</f>
        <v>17.183900000000001</v>
      </c>
      <c r="C1078" s="2">
        <f>RSI!I1078</f>
        <v>48.938556436395501</v>
      </c>
      <c r="D1078" s="2">
        <f>MACD!E1078</f>
        <v>0.17058526190266932</v>
      </c>
      <c r="E1078" s="2">
        <f>MACD!F1078</f>
        <v>5.0029635692539251E-2</v>
      </c>
      <c r="F1078" s="2">
        <f>'Moving Avg'!D1078</f>
        <v>17.040680000000002</v>
      </c>
      <c r="G1078" s="2">
        <f>'Moving Avg'!F1078</f>
        <v>17.360485000000001</v>
      </c>
      <c r="H1078" s="2">
        <f>'Moving Avg'!G1078</f>
        <v>17.420465999999998</v>
      </c>
      <c r="I1078" s="2">
        <f>'Moving Avg'!H1078</f>
        <v>20.871558999999998</v>
      </c>
      <c r="J1078" s="17" t="str">
        <f>OBV!F1078</f>
        <v>BULLISH</v>
      </c>
      <c r="K1078" s="17" t="str">
        <f>OBV!G1078</f>
        <v>NEUTRAL</v>
      </c>
      <c r="L1078" s="17" t="str">
        <f>OBV!H1078</f>
        <v>BULLISH DIVERGENCE</v>
      </c>
      <c r="M1078" s="19">
        <f t="shared" si="160"/>
        <v>25</v>
      </c>
      <c r="N1078" s="19">
        <f t="shared" si="161"/>
        <v>0</v>
      </c>
      <c r="O1078" s="19">
        <f t="shared" si="162"/>
        <v>0</v>
      </c>
      <c r="P1078" s="19">
        <f t="shared" si="163"/>
        <v>66.5</v>
      </c>
      <c r="Q1078" s="20">
        <f t="shared" si="164"/>
        <v>18.725000000000001</v>
      </c>
      <c r="R1078" s="20">
        <f t="shared" si="165"/>
        <v>21.625</v>
      </c>
      <c r="S1078" s="20">
        <f t="shared" si="166"/>
        <v>33.674999999999997</v>
      </c>
      <c r="T1078" s="20">
        <f t="shared" si="167"/>
        <v>22.875</v>
      </c>
      <c r="U1078" s="19">
        <f t="shared" si="168"/>
        <v>24.675000000000001</v>
      </c>
      <c r="V1078" s="19">
        <f t="shared" si="169"/>
        <v>24.225000000000001</v>
      </c>
    </row>
    <row r="1079" spans="1:22" ht="13.5" x14ac:dyDescent="0.25">
      <c r="A1079" s="3">
        <f>RSI!A1079</f>
        <v>43578</v>
      </c>
      <c r="B1079" s="2">
        <f>RSI!B1079</f>
        <v>17.167999999999999</v>
      </c>
      <c r="C1079" s="2">
        <f>RSI!I1079</f>
        <v>48.639071962636663</v>
      </c>
      <c r="D1079" s="2">
        <f>MACD!E1079</f>
        <v>0.16384684298775554</v>
      </c>
      <c r="E1079" s="2">
        <f>MACD!F1079</f>
        <v>7.2793077151582508E-2</v>
      </c>
      <c r="F1079" s="2">
        <f>'Moving Avg'!D1079</f>
        <v>17.037500000000001</v>
      </c>
      <c r="G1079" s="2">
        <f>'Moving Avg'!F1079</f>
        <v>17.342189999999999</v>
      </c>
      <c r="H1079" s="2">
        <f>'Moving Avg'!G1079</f>
        <v>17.401055999999997</v>
      </c>
      <c r="I1079" s="2">
        <f>'Moving Avg'!H1079</f>
        <v>20.835679999999996</v>
      </c>
      <c r="J1079" s="17" t="str">
        <f>OBV!F1079</f>
        <v>BULLISH</v>
      </c>
      <c r="K1079" s="17" t="str">
        <f>OBV!G1079</f>
        <v>NEUTRAL</v>
      </c>
      <c r="L1079" s="17" t="str">
        <f>OBV!H1079</f>
        <v>BULLISH DIVERGENCE</v>
      </c>
      <c r="M1079" s="19">
        <f t="shared" si="160"/>
        <v>25</v>
      </c>
      <c r="N1079" s="19">
        <f t="shared" si="161"/>
        <v>0</v>
      </c>
      <c r="O1079" s="19">
        <f t="shared" si="162"/>
        <v>0</v>
      </c>
      <c r="P1079" s="19">
        <f t="shared" si="163"/>
        <v>66.5</v>
      </c>
      <c r="Q1079" s="20">
        <f t="shared" si="164"/>
        <v>18.725000000000001</v>
      </c>
      <c r="R1079" s="20">
        <f t="shared" si="165"/>
        <v>21.625</v>
      </c>
      <c r="S1079" s="20">
        <f t="shared" si="166"/>
        <v>33.674999999999997</v>
      </c>
      <c r="T1079" s="20">
        <f t="shared" si="167"/>
        <v>22.875</v>
      </c>
      <c r="U1079" s="19">
        <f t="shared" si="168"/>
        <v>24.675000000000001</v>
      </c>
      <c r="V1079" s="19">
        <f t="shared" si="169"/>
        <v>24.225000000000001</v>
      </c>
    </row>
    <row r="1080" spans="1:22" ht="13.5" x14ac:dyDescent="0.25">
      <c r="A1080" s="3">
        <f>RSI!A1080</f>
        <v>43579</v>
      </c>
      <c r="B1080" s="2">
        <f>RSI!B1080</f>
        <v>17.104299999999999</v>
      </c>
      <c r="C1080" s="2">
        <f>RSI!I1080</f>
        <v>47.387898292332018</v>
      </c>
      <c r="D1080" s="2">
        <f>MACD!E1080</f>
        <v>0.14977033992920141</v>
      </c>
      <c r="E1080" s="2">
        <f>MACD!F1080</f>
        <v>8.8188529707106292E-2</v>
      </c>
      <c r="F1080" s="2">
        <f>'Moving Avg'!D1080</f>
        <v>17.037500000000001</v>
      </c>
      <c r="G1080" s="2">
        <f>'Moving Avg'!F1080</f>
        <v>17.296444999999999</v>
      </c>
      <c r="H1080" s="2">
        <f>'Moving Avg'!G1080</f>
        <v>17.383553999999997</v>
      </c>
      <c r="I1080" s="2">
        <f>'Moving Avg'!H1080</f>
        <v>20.80075549999999</v>
      </c>
      <c r="J1080" s="17" t="str">
        <f>OBV!F1080</f>
        <v>BULLISH</v>
      </c>
      <c r="K1080" s="17" t="str">
        <f>OBV!G1080</f>
        <v>NEUTRAL</v>
      </c>
      <c r="L1080" s="17" t="str">
        <f>OBV!H1080</f>
        <v>NEUTRAL</v>
      </c>
      <c r="M1080" s="19">
        <f t="shared" si="160"/>
        <v>25</v>
      </c>
      <c r="N1080" s="19">
        <f t="shared" si="161"/>
        <v>0</v>
      </c>
      <c r="O1080" s="19">
        <f t="shared" si="162"/>
        <v>0</v>
      </c>
      <c r="P1080" s="19">
        <f t="shared" si="163"/>
        <v>49.5</v>
      </c>
      <c r="Q1080" s="20">
        <f t="shared" si="164"/>
        <v>16.175000000000001</v>
      </c>
      <c r="R1080" s="20">
        <f t="shared" si="165"/>
        <v>17.375</v>
      </c>
      <c r="S1080" s="20">
        <f t="shared" si="166"/>
        <v>26.025000000000002</v>
      </c>
      <c r="T1080" s="20">
        <f t="shared" si="167"/>
        <v>18.625</v>
      </c>
      <c r="U1080" s="19">
        <f t="shared" si="168"/>
        <v>19.858333333333334</v>
      </c>
      <c r="V1080" s="19">
        <f t="shared" si="169"/>
        <v>19.55</v>
      </c>
    </row>
    <row r="1081" spans="1:22" ht="13.5" x14ac:dyDescent="0.25">
      <c r="A1081" s="3">
        <f>RSI!A1081</f>
        <v>43580</v>
      </c>
      <c r="B1081" s="2">
        <f>RSI!B1081</f>
        <v>17.080400000000001</v>
      </c>
      <c r="C1081" s="2">
        <f>RSI!I1081</f>
        <v>46.900423422340388</v>
      </c>
      <c r="D1081" s="2">
        <f>MACD!E1081</f>
        <v>8.2808745339974621E-2</v>
      </c>
      <c r="E1081" s="2">
        <f>MACD!F1081</f>
        <v>8.7112572833679972E-2</v>
      </c>
      <c r="F1081" s="2">
        <f>'Moving Avg'!D1081</f>
        <v>17.096359999999997</v>
      </c>
      <c r="G1081" s="2">
        <f>'Moving Avg'!F1081</f>
        <v>17.243539999999999</v>
      </c>
      <c r="H1081" s="2">
        <f>'Moving Avg'!G1081</f>
        <v>17.367163999999999</v>
      </c>
      <c r="I1081" s="2">
        <f>'Moving Avg'!H1081</f>
        <v>20.765830499999993</v>
      </c>
      <c r="J1081" s="17" t="str">
        <f>OBV!F1081</f>
        <v>BULLISH</v>
      </c>
      <c r="K1081" s="17" t="str">
        <f>OBV!G1081</f>
        <v>NEUTRAL</v>
      </c>
      <c r="L1081" s="17" t="str">
        <f>OBV!H1081</f>
        <v>CONFIRMED BULLISH</v>
      </c>
      <c r="M1081" s="19">
        <f t="shared" si="160"/>
        <v>25</v>
      </c>
      <c r="N1081" s="19">
        <f t="shared" si="161"/>
        <v>45</v>
      </c>
      <c r="O1081" s="19">
        <f t="shared" si="162"/>
        <v>0</v>
      </c>
      <c r="P1081" s="19">
        <f t="shared" si="163"/>
        <v>83.5</v>
      </c>
      <c r="Q1081" s="20">
        <f t="shared" si="164"/>
        <v>37.024999999999999</v>
      </c>
      <c r="R1081" s="20">
        <f t="shared" si="165"/>
        <v>34.875</v>
      </c>
      <c r="S1081" s="20">
        <f t="shared" si="166"/>
        <v>48.075000000000003</v>
      </c>
      <c r="T1081" s="20">
        <f t="shared" si="167"/>
        <v>38.375</v>
      </c>
      <c r="U1081" s="19">
        <f t="shared" si="168"/>
        <v>39.991666666666667</v>
      </c>
      <c r="V1081" s="19">
        <f t="shared" si="169"/>
        <v>39.587500000000006</v>
      </c>
    </row>
    <row r="1082" spans="1:22" ht="13.5" x14ac:dyDescent="0.25">
      <c r="A1082" s="3">
        <f>RSI!A1082</f>
        <v>43581</v>
      </c>
      <c r="B1082" s="2">
        <f>RSI!B1082</f>
        <v>17.0566</v>
      </c>
      <c r="C1082" s="2">
        <f>RSI!I1082</f>
        <v>46.388670362017216</v>
      </c>
      <c r="D1082" s="2">
        <f>MACD!E1082</f>
        <v>2.8717367865905175E-2</v>
      </c>
      <c r="E1082" s="2">
        <f>MACD!F1082</f>
        <v>7.5433531840125009E-2</v>
      </c>
      <c r="F1082" s="2">
        <f>'Moving Avg'!D1082</f>
        <v>17.118639999999999</v>
      </c>
      <c r="G1082" s="2">
        <f>'Moving Avg'!F1082</f>
        <v>17.203365000000002</v>
      </c>
      <c r="H1082" s="2">
        <f>'Moving Avg'!G1082</f>
        <v>17.355868000000001</v>
      </c>
      <c r="I1082" s="2">
        <f>'Moving Avg'!H1082</f>
        <v>20.730587999999997</v>
      </c>
      <c r="J1082" s="17" t="str">
        <f>OBV!F1082</f>
        <v>BEARISH</v>
      </c>
      <c r="K1082" s="17" t="str">
        <f>OBV!G1082</f>
        <v>NEUTRAL</v>
      </c>
      <c r="L1082" s="17" t="str">
        <f>OBV!H1082</f>
        <v>BEARISH DIVERGENCE</v>
      </c>
      <c r="M1082" s="19">
        <f t="shared" si="160"/>
        <v>25</v>
      </c>
      <c r="N1082" s="19">
        <f t="shared" si="161"/>
        <v>100</v>
      </c>
      <c r="O1082" s="19">
        <f t="shared" si="162"/>
        <v>0</v>
      </c>
      <c r="P1082" s="19">
        <f t="shared" si="163"/>
        <v>16.5</v>
      </c>
      <c r="Q1082" s="20">
        <f t="shared" si="164"/>
        <v>46.225000000000001</v>
      </c>
      <c r="R1082" s="20">
        <f t="shared" si="165"/>
        <v>29.125</v>
      </c>
      <c r="S1082" s="20">
        <f t="shared" si="166"/>
        <v>26.175000000000001</v>
      </c>
      <c r="T1082" s="20">
        <f t="shared" si="167"/>
        <v>35.375</v>
      </c>
      <c r="U1082" s="19">
        <f t="shared" si="168"/>
        <v>33.841666666666661</v>
      </c>
      <c r="V1082" s="19">
        <f t="shared" si="169"/>
        <v>34.224999999999994</v>
      </c>
    </row>
    <row r="1083" spans="1:22" ht="13.5" x14ac:dyDescent="0.25">
      <c r="A1083" s="3">
        <f>RSI!A1083</f>
        <v>43584</v>
      </c>
      <c r="B1083" s="2">
        <f>RSI!B1083</f>
        <v>17.0486</v>
      </c>
      <c r="C1083" s="2">
        <f>RSI!I1083</f>
        <v>46.206162616493785</v>
      </c>
      <c r="D1083" s="2">
        <f>MACD!E1083</f>
        <v>4.5626774484617272E-2</v>
      </c>
      <c r="E1083" s="2">
        <f>MACD!F1083</f>
        <v>6.9472180369023473E-2</v>
      </c>
      <c r="F1083" s="2">
        <f>'Moving Avg'!D1083</f>
        <v>17.09158</v>
      </c>
      <c r="G1083" s="2">
        <f>'Moving Avg'!F1083</f>
        <v>17.16478</v>
      </c>
      <c r="H1083" s="2">
        <f>'Moving Avg'!G1083</f>
        <v>17.338842</v>
      </c>
      <c r="I1083" s="2">
        <f>'Moving Avg'!H1083</f>
        <v>20.695305499999996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  <c r="M1083" s="19">
        <f t="shared" si="160"/>
        <v>25</v>
      </c>
      <c r="N1083" s="19">
        <f t="shared" si="161"/>
        <v>100</v>
      </c>
      <c r="O1083" s="19">
        <f t="shared" si="162"/>
        <v>0</v>
      </c>
      <c r="P1083" s="19">
        <f t="shared" si="163"/>
        <v>16.5</v>
      </c>
      <c r="Q1083" s="20">
        <f t="shared" si="164"/>
        <v>46.225000000000001</v>
      </c>
      <c r="R1083" s="20">
        <f t="shared" si="165"/>
        <v>29.125</v>
      </c>
      <c r="S1083" s="20">
        <f t="shared" si="166"/>
        <v>26.175000000000001</v>
      </c>
      <c r="T1083" s="20">
        <f t="shared" si="167"/>
        <v>35.375</v>
      </c>
      <c r="U1083" s="19">
        <f t="shared" si="168"/>
        <v>33.841666666666661</v>
      </c>
      <c r="V1083" s="19">
        <f t="shared" si="169"/>
        <v>34.224999999999994</v>
      </c>
    </row>
    <row r="1084" spans="1:22" ht="13.5" x14ac:dyDescent="0.25">
      <c r="A1084" s="3">
        <f>RSI!A1084</f>
        <v>43585</v>
      </c>
      <c r="B1084" s="2">
        <f>RSI!B1084</f>
        <v>17.024799999999999</v>
      </c>
      <c r="C1084" s="2">
        <f>RSI!I1084</f>
        <v>45.63098644370249</v>
      </c>
      <c r="D1084" s="2">
        <f>MACD!E1084</f>
        <v>5.0334978821389598E-2</v>
      </c>
      <c r="E1084" s="2">
        <f>MACD!F1084</f>
        <v>6.5644740059496692E-2</v>
      </c>
      <c r="F1084" s="2">
        <f>'Moving Avg'!D1084</f>
        <v>17.062939999999998</v>
      </c>
      <c r="G1084" s="2">
        <f>'Moving Avg'!F1084</f>
        <v>17.140915</v>
      </c>
      <c r="H1084" s="2">
        <f>'Moving Avg'!G1084</f>
        <v>17.3215</v>
      </c>
      <c r="I1084" s="2">
        <f>'Moving Avg'!H1084</f>
        <v>20.660937999999998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  <c r="M1084" s="19">
        <f t="shared" si="160"/>
        <v>25</v>
      </c>
      <c r="N1084" s="19">
        <f t="shared" si="161"/>
        <v>45</v>
      </c>
      <c r="O1084" s="19">
        <f t="shared" si="162"/>
        <v>0</v>
      </c>
      <c r="P1084" s="19">
        <f t="shared" si="163"/>
        <v>16.5</v>
      </c>
      <c r="Q1084" s="20">
        <f t="shared" si="164"/>
        <v>26.975000000000001</v>
      </c>
      <c r="R1084" s="20">
        <f t="shared" si="165"/>
        <v>18.125</v>
      </c>
      <c r="S1084" s="20">
        <f t="shared" si="166"/>
        <v>17.925000000000001</v>
      </c>
      <c r="T1084" s="20">
        <f t="shared" si="167"/>
        <v>21.625</v>
      </c>
      <c r="U1084" s="19">
        <f t="shared" si="168"/>
        <v>21.008333333333336</v>
      </c>
      <c r="V1084" s="19">
        <f t="shared" si="169"/>
        <v>21.162500000000001</v>
      </c>
    </row>
    <row r="1085" spans="1:22" ht="13.5" x14ac:dyDescent="0.25">
      <c r="A1085" s="3">
        <f>RSI!A1085</f>
        <v>43587</v>
      </c>
      <c r="B1085" s="2">
        <f>RSI!B1085</f>
        <v>17.0168</v>
      </c>
      <c r="C1085" s="2">
        <f>RSI!I1085</f>
        <v>45.426292031991011</v>
      </c>
      <c r="D1085" s="2">
        <f>MACD!E1085</f>
        <v>4.360966907018593E-2</v>
      </c>
      <c r="E1085" s="2">
        <f>MACD!F1085</f>
        <v>6.1237725861634541E-2</v>
      </c>
      <c r="F1085" s="2">
        <f>'Moving Avg'!D1085</f>
        <v>17.045439999999999</v>
      </c>
      <c r="G1085" s="2">
        <f>'Moving Avg'!F1085</f>
        <v>17.11665</v>
      </c>
      <c r="H1085" s="2">
        <f>'Moving Avg'!G1085</f>
        <v>17.306225999999999</v>
      </c>
      <c r="I1085" s="2">
        <f>'Moving Avg'!H1085</f>
        <v>20.626291999999999</v>
      </c>
      <c r="J1085" s="17" t="str">
        <f>OBV!F1085</f>
        <v>BEARISH</v>
      </c>
      <c r="K1085" s="17" t="str">
        <f>OBV!G1085</f>
        <v>NEUTRAL</v>
      </c>
      <c r="L1085" s="17" t="str">
        <f>OBV!H1085</f>
        <v>CONFIRMED BEARISH</v>
      </c>
      <c r="M1085" s="19">
        <f t="shared" si="160"/>
        <v>25</v>
      </c>
      <c r="N1085" s="19">
        <f t="shared" si="161"/>
        <v>45</v>
      </c>
      <c r="O1085" s="19">
        <f t="shared" si="162"/>
        <v>0</v>
      </c>
      <c r="P1085" s="19">
        <f t="shared" si="163"/>
        <v>16.5</v>
      </c>
      <c r="Q1085" s="20">
        <f t="shared" si="164"/>
        <v>26.975000000000001</v>
      </c>
      <c r="R1085" s="20">
        <f t="shared" si="165"/>
        <v>18.125</v>
      </c>
      <c r="S1085" s="20">
        <f t="shared" si="166"/>
        <v>17.925000000000001</v>
      </c>
      <c r="T1085" s="20">
        <f t="shared" si="167"/>
        <v>21.625</v>
      </c>
      <c r="U1085" s="19">
        <f t="shared" si="168"/>
        <v>21.008333333333336</v>
      </c>
      <c r="V1085" s="19">
        <f t="shared" si="169"/>
        <v>21.162500000000001</v>
      </c>
    </row>
    <row r="1086" spans="1:22" ht="13.5" x14ac:dyDescent="0.25">
      <c r="A1086" s="3">
        <f>RSI!A1086</f>
        <v>43588</v>
      </c>
      <c r="B1086" s="2">
        <f>RSI!B1086</f>
        <v>16.984999999999999</v>
      </c>
      <c r="C1086" s="2">
        <f>RSI!I1086</f>
        <v>44.570408713477164</v>
      </c>
      <c r="D1086" s="2">
        <f>MACD!E1086</f>
        <v>-7.75756414309825E-3</v>
      </c>
      <c r="E1086" s="2">
        <f>MACD!F1086</f>
        <v>4.7438667860687983E-2</v>
      </c>
      <c r="F1086" s="2">
        <f>'Moving Avg'!D1086</f>
        <v>17.02636</v>
      </c>
      <c r="G1086" s="2">
        <f>'Moving Avg'!F1086</f>
        <v>17.095965</v>
      </c>
      <c r="H1086" s="2">
        <f>'Moving Avg'!G1086</f>
        <v>17.29111</v>
      </c>
      <c r="I1086" s="2">
        <f>'Moving Avg'!H1086</f>
        <v>20.590889999999995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  <c r="M1086" s="19">
        <f t="shared" si="160"/>
        <v>25</v>
      </c>
      <c r="N1086" s="19">
        <f t="shared" si="161"/>
        <v>100</v>
      </c>
      <c r="O1086" s="19">
        <f t="shared" si="162"/>
        <v>0</v>
      </c>
      <c r="P1086" s="19">
        <f t="shared" si="163"/>
        <v>16.5</v>
      </c>
      <c r="Q1086" s="20">
        <f t="shared" si="164"/>
        <v>46.225000000000001</v>
      </c>
      <c r="R1086" s="20">
        <f t="shared" si="165"/>
        <v>29.125</v>
      </c>
      <c r="S1086" s="20">
        <f t="shared" si="166"/>
        <v>26.175000000000001</v>
      </c>
      <c r="T1086" s="20">
        <f t="shared" si="167"/>
        <v>35.375</v>
      </c>
      <c r="U1086" s="19">
        <f t="shared" si="168"/>
        <v>33.841666666666661</v>
      </c>
      <c r="V1086" s="19">
        <f t="shared" si="169"/>
        <v>34.224999999999994</v>
      </c>
    </row>
    <row r="1087" spans="1:22" ht="13.5" x14ac:dyDescent="0.25">
      <c r="A1087" s="3">
        <f>RSI!A1087</f>
        <v>43591</v>
      </c>
      <c r="B1087" s="2">
        <f>RSI!B1087</f>
        <v>16.9452</v>
      </c>
      <c r="C1087" s="2">
        <f>RSI!I1087</f>
        <v>43.466575804598619</v>
      </c>
      <c r="D1087" s="2">
        <f>MACD!E1087</f>
        <v>-2.2755737582073721E-2</v>
      </c>
      <c r="E1087" s="2">
        <f>MACD!F1087</f>
        <v>3.3399786772135648E-2</v>
      </c>
      <c r="F1087" s="2">
        <f>'Moving Avg'!D1087</f>
        <v>17.004079999999998</v>
      </c>
      <c r="G1087" s="2">
        <f>'Moving Avg'!F1087</f>
        <v>17.076075000000003</v>
      </c>
      <c r="H1087" s="2">
        <f>'Moving Avg'!G1087</f>
        <v>17.275994000000001</v>
      </c>
      <c r="I1087" s="2">
        <f>'Moving Avg'!H1087</f>
        <v>20.555288999999998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  <c r="M1087" s="19">
        <f t="shared" si="160"/>
        <v>25</v>
      </c>
      <c r="N1087" s="19">
        <f t="shared" si="161"/>
        <v>100</v>
      </c>
      <c r="O1087" s="19">
        <f t="shared" si="162"/>
        <v>0</v>
      </c>
      <c r="P1087" s="19">
        <f t="shared" si="163"/>
        <v>16.5</v>
      </c>
      <c r="Q1087" s="20">
        <f t="shared" si="164"/>
        <v>46.225000000000001</v>
      </c>
      <c r="R1087" s="20">
        <f t="shared" si="165"/>
        <v>29.125</v>
      </c>
      <c r="S1087" s="20">
        <f t="shared" si="166"/>
        <v>26.175000000000001</v>
      </c>
      <c r="T1087" s="20">
        <f t="shared" si="167"/>
        <v>35.375</v>
      </c>
      <c r="U1087" s="19">
        <f t="shared" si="168"/>
        <v>33.841666666666661</v>
      </c>
      <c r="V1087" s="19">
        <f t="shared" si="169"/>
        <v>34.224999999999994</v>
      </c>
    </row>
    <row r="1088" spans="1:22" ht="13.5" x14ac:dyDescent="0.25">
      <c r="A1088" s="3">
        <f>RSI!A1088</f>
        <v>43592</v>
      </c>
      <c r="B1088" s="2">
        <f>RSI!B1088</f>
        <v>16.9452</v>
      </c>
      <c r="C1088" s="2">
        <f>RSI!I1088</f>
        <v>43.466575804598627</v>
      </c>
      <c r="D1088" s="2">
        <f>MACD!E1088</f>
        <v>2.4759583000069085E-3</v>
      </c>
      <c r="E1088" s="2">
        <f>MACD!F1088</f>
        <v>2.7215021077709903E-2</v>
      </c>
      <c r="F1088" s="2">
        <f>'Moving Avg'!D1088</f>
        <v>16.9834</v>
      </c>
      <c r="G1088" s="2">
        <f>'Moving Avg'!F1088</f>
        <v>17.056979999999999</v>
      </c>
      <c r="H1088" s="2">
        <f>'Moving Avg'!G1088</f>
        <v>17.251332000000001</v>
      </c>
      <c r="I1088" s="2">
        <f>'Moving Avg'!H1088</f>
        <v>20.519886999999997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  <c r="M1088" s="19">
        <f t="shared" si="160"/>
        <v>25</v>
      </c>
      <c r="N1088" s="19">
        <f t="shared" si="161"/>
        <v>100</v>
      </c>
      <c r="O1088" s="19">
        <f t="shared" si="162"/>
        <v>0</v>
      </c>
      <c r="P1088" s="19">
        <f t="shared" si="163"/>
        <v>16.5</v>
      </c>
      <c r="Q1088" s="20">
        <f t="shared" si="164"/>
        <v>46.225000000000001</v>
      </c>
      <c r="R1088" s="20">
        <f t="shared" si="165"/>
        <v>29.125</v>
      </c>
      <c r="S1088" s="20">
        <f t="shared" si="166"/>
        <v>26.175000000000001</v>
      </c>
      <c r="T1088" s="20">
        <f t="shared" si="167"/>
        <v>35.375</v>
      </c>
      <c r="U1088" s="19">
        <f t="shared" si="168"/>
        <v>33.841666666666661</v>
      </c>
      <c r="V1088" s="19">
        <f t="shared" si="169"/>
        <v>34.224999999999994</v>
      </c>
    </row>
    <row r="1089" spans="1:22" ht="13.5" x14ac:dyDescent="0.25">
      <c r="A1089" s="3">
        <f>RSI!A1089</f>
        <v>43593</v>
      </c>
      <c r="B1089" s="2">
        <f>RSI!B1089</f>
        <v>16.7224</v>
      </c>
      <c r="C1089" s="2">
        <f>RSI!I1089</f>
        <v>37.445694184812496</v>
      </c>
      <c r="D1089" s="2">
        <f>MACD!E1089</f>
        <v>3.8993942728417608E-2</v>
      </c>
      <c r="E1089" s="2">
        <f>MACD!F1089</f>
        <v>2.9570805407851446E-2</v>
      </c>
      <c r="F1089" s="2">
        <f>'Moving Avg'!D1089</f>
        <v>16.922919999999998</v>
      </c>
      <c r="G1089" s="2">
        <f>'Moving Avg'!F1089</f>
        <v>17.026744999999998</v>
      </c>
      <c r="H1089" s="2">
        <f>'Moving Avg'!G1089</f>
        <v>17.222214000000001</v>
      </c>
      <c r="I1089" s="2">
        <f>'Moving Avg'!H1089</f>
        <v>20.483370999999998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  <c r="M1089" s="19">
        <f t="shared" si="160"/>
        <v>25</v>
      </c>
      <c r="N1089" s="19">
        <f t="shared" si="161"/>
        <v>0</v>
      </c>
      <c r="O1089" s="19">
        <f t="shared" si="162"/>
        <v>0</v>
      </c>
      <c r="P1089" s="19">
        <f t="shared" si="163"/>
        <v>16.5</v>
      </c>
      <c r="Q1089" s="20">
        <f t="shared" si="164"/>
        <v>11.225</v>
      </c>
      <c r="R1089" s="20">
        <f t="shared" si="165"/>
        <v>9.125</v>
      </c>
      <c r="S1089" s="20">
        <f t="shared" si="166"/>
        <v>11.175000000000001</v>
      </c>
      <c r="T1089" s="20">
        <f t="shared" si="167"/>
        <v>10.375</v>
      </c>
      <c r="U1089" s="19">
        <f t="shared" si="168"/>
        <v>10.508333333333335</v>
      </c>
      <c r="V1089" s="19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16.9452</v>
      </c>
      <c r="C1090" s="2">
        <f>RSI!I1090</f>
        <v>45.565791846259749</v>
      </c>
      <c r="D1090" s="2">
        <f>MACD!E1090</f>
        <v>4.5934882748074557E-2</v>
      </c>
      <c r="E1090" s="2">
        <f>MACD!F1090</f>
        <v>3.2843620875896068E-2</v>
      </c>
      <c r="F1090" s="2">
        <f>'Moving Avg'!D1090</f>
        <v>16.9086</v>
      </c>
      <c r="G1090" s="2">
        <f>'Moving Avg'!F1090</f>
        <v>17.012025000000001</v>
      </c>
      <c r="H1090" s="2">
        <f>'Moving Avg'!G1090</f>
        <v>17.208372000000001</v>
      </c>
      <c r="I1090" s="2">
        <f>'Moving Avg'!H1090</f>
        <v>20.447610999999998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16.5</v>
      </c>
      <c r="Q1090" s="20">
        <f t="shared" si="164"/>
        <v>11.225</v>
      </c>
      <c r="R1090" s="20">
        <f t="shared" si="165"/>
        <v>9.125</v>
      </c>
      <c r="S1090" s="20">
        <f t="shared" si="166"/>
        <v>11.175000000000001</v>
      </c>
      <c r="T1090" s="20">
        <f t="shared" si="167"/>
        <v>10.375</v>
      </c>
      <c r="U1090" s="19">
        <f t="shared" si="168"/>
        <v>10.508333333333335</v>
      </c>
      <c r="V1090" s="19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17.104299999999999</v>
      </c>
      <c r="C1091" s="2">
        <f>RSI!I1091</f>
        <v>50.506527781305188</v>
      </c>
      <c r="D1091" s="2">
        <f>MACD!E1091</f>
        <v>3.7200463871755574E-2</v>
      </c>
      <c r="E1091" s="2">
        <f>MACD!F1091</f>
        <v>3.3714989475067972E-2</v>
      </c>
      <c r="F1091" s="2">
        <f>'Moving Avg'!D1091</f>
        <v>16.932459999999999</v>
      </c>
      <c r="G1091" s="2">
        <f>'Moving Avg'!F1091</f>
        <v>17.023959999999999</v>
      </c>
      <c r="H1091" s="2">
        <f>'Moving Avg'!G1091</f>
        <v>17.188006000000001</v>
      </c>
      <c r="I1091" s="2">
        <f>'Moving Avg'!H1091</f>
        <v>20.412168999999999</v>
      </c>
      <c r="J1091" s="17" t="str">
        <f>OBV!F1091</f>
        <v>BEARISH</v>
      </c>
      <c r="K1091" s="17" t="str">
        <f>OBV!G1091</f>
        <v>NEUTRAL</v>
      </c>
      <c r="L1091" s="17" t="str">
        <f>OBV!H1091</f>
        <v>BEARISH DIVERGENCE</v>
      </c>
      <c r="M1091" s="19">
        <f t="shared" si="170"/>
        <v>25</v>
      </c>
      <c r="N1091" s="19">
        <f t="shared" si="171"/>
        <v>0</v>
      </c>
      <c r="O1091" s="19">
        <f t="shared" si="172"/>
        <v>0</v>
      </c>
      <c r="P1091" s="19">
        <f t="shared" si="173"/>
        <v>16.5</v>
      </c>
      <c r="Q1091" s="20">
        <f t="shared" ref="Q1091:Q1154" si="174">0.35*M1091+N1091*0.35+O1091*0.15+P1091*0.15</f>
        <v>11.225</v>
      </c>
      <c r="R1091" s="20">
        <f t="shared" ref="R1091:R1154" si="175">M1091*0.2+N1091*0.2+O1091*0.35+P1091*0.25</f>
        <v>9.125</v>
      </c>
      <c r="S1091" s="20">
        <f t="shared" ref="S1091:S1154" si="176">M1091*0.15+N1091*0.15+O1091*0.25+P1091*0.45</f>
        <v>11.175000000000001</v>
      </c>
      <c r="T1091" s="20">
        <f t="shared" ref="T1091:T1154" si="177">0.25*SUM(M1091:P1091)</f>
        <v>10.375</v>
      </c>
      <c r="U1091" s="19">
        <f t="shared" ref="U1091:U1154" si="178">SUM(Q1091:S1091)/3</f>
        <v>10.508333333333335</v>
      </c>
      <c r="V1091" s="19">
        <f t="shared" ref="V1091:V1154" si="179">SUM(Q1091:T1091)/4</f>
        <v>10.475000000000001</v>
      </c>
    </row>
    <row r="1092" spans="1:22" ht="13.5" x14ac:dyDescent="0.25">
      <c r="A1092" s="3">
        <f>RSI!A1092</f>
        <v>43598</v>
      </c>
      <c r="B1092" s="2">
        <f>RSI!B1092</f>
        <v>17.064499999999999</v>
      </c>
      <c r="C1092" s="2">
        <f>RSI!I1092</f>
        <v>49.301011341139379</v>
      </c>
      <c r="D1092" s="2">
        <f>MACD!E1092</f>
        <v>2.8947566303450856E-2</v>
      </c>
      <c r="E1092" s="2">
        <f>MACD!F1092</f>
        <v>3.2761504840744554E-2</v>
      </c>
      <c r="F1092" s="2">
        <f>'Moving Avg'!D1092</f>
        <v>16.956319999999998</v>
      </c>
      <c r="G1092" s="2">
        <f>'Moving Avg'!F1092</f>
        <v>17.033905000000001</v>
      </c>
      <c r="H1092" s="2">
        <f>'Moving Avg'!G1092</f>
        <v>17.166843999999998</v>
      </c>
      <c r="I1092" s="2">
        <f>'Moving Avg'!H1092</f>
        <v>20.376169999999998</v>
      </c>
      <c r="J1092" s="17" t="str">
        <f>OBV!F1092</f>
        <v>BEARISH</v>
      </c>
      <c r="K1092" s="17" t="str">
        <f>OBV!G1092</f>
        <v>NEUTRAL</v>
      </c>
      <c r="L1092" s="17" t="str">
        <f>OBV!H1092</f>
        <v>BEARISH DIVERGENCE</v>
      </c>
      <c r="M1092" s="19">
        <f t="shared" si="170"/>
        <v>25</v>
      </c>
      <c r="N1092" s="19">
        <f t="shared" si="171"/>
        <v>45</v>
      </c>
      <c r="O1092" s="19">
        <f t="shared" si="172"/>
        <v>0</v>
      </c>
      <c r="P1092" s="19">
        <f t="shared" si="173"/>
        <v>16.5</v>
      </c>
      <c r="Q1092" s="20">
        <f t="shared" si="174"/>
        <v>26.975000000000001</v>
      </c>
      <c r="R1092" s="20">
        <f t="shared" si="175"/>
        <v>18.125</v>
      </c>
      <c r="S1092" s="20">
        <f t="shared" si="176"/>
        <v>17.925000000000001</v>
      </c>
      <c r="T1092" s="20">
        <f t="shared" si="177"/>
        <v>21.625</v>
      </c>
      <c r="U1092" s="19">
        <f t="shared" si="178"/>
        <v>21.008333333333336</v>
      </c>
      <c r="V1092" s="19">
        <f t="shared" si="179"/>
        <v>21.162500000000001</v>
      </c>
    </row>
    <row r="1093" spans="1:22" ht="13.5" x14ac:dyDescent="0.25">
      <c r="A1093" s="3">
        <f>RSI!A1093</f>
        <v>43599</v>
      </c>
      <c r="B1093" s="2">
        <f>RSI!B1093</f>
        <v>17.573699999999999</v>
      </c>
      <c r="C1093" s="2">
        <f>RSI!I1093</f>
        <v>61.847857272799594</v>
      </c>
      <c r="D1093" s="2">
        <f>MACD!E1093</f>
        <v>-1.6887582119615274E-2</v>
      </c>
      <c r="E1093" s="2">
        <f>MACD!F1093</f>
        <v>2.2831687448672588E-2</v>
      </c>
      <c r="F1093" s="2">
        <f>'Moving Avg'!D1093</f>
        <v>17.08202</v>
      </c>
      <c r="G1093" s="2">
        <f>'Moving Avg'!F1093</f>
        <v>17.049420000000001</v>
      </c>
      <c r="H1093" s="2">
        <f>'Moving Avg'!G1093</f>
        <v>17.165094</v>
      </c>
      <c r="I1093" s="2">
        <f>'Moving Avg'!H1093</f>
        <v>20.341125999999996</v>
      </c>
      <c r="J1093" s="17" t="str">
        <f>OBV!F1093</f>
        <v>BEARISH</v>
      </c>
      <c r="K1093" s="17" t="str">
        <f>OBV!G1093</f>
        <v>NEUTRAL</v>
      </c>
      <c r="L1093" s="17" t="str">
        <f>OBV!H1093</f>
        <v>BEARISH DIVERGENCE</v>
      </c>
      <c r="M1093" s="19">
        <f t="shared" si="170"/>
        <v>25</v>
      </c>
      <c r="N1093" s="19">
        <f t="shared" si="171"/>
        <v>100</v>
      </c>
      <c r="O1093" s="19">
        <f t="shared" si="172"/>
        <v>0</v>
      </c>
      <c r="P1093" s="19">
        <f t="shared" si="173"/>
        <v>16.5</v>
      </c>
      <c r="Q1093" s="20">
        <f t="shared" si="174"/>
        <v>46.225000000000001</v>
      </c>
      <c r="R1093" s="20">
        <f t="shared" si="175"/>
        <v>29.125</v>
      </c>
      <c r="S1093" s="20">
        <f t="shared" si="176"/>
        <v>26.175000000000001</v>
      </c>
      <c r="T1093" s="20">
        <f t="shared" si="177"/>
        <v>35.375</v>
      </c>
      <c r="U1093" s="19">
        <f t="shared" si="178"/>
        <v>33.841666666666661</v>
      </c>
      <c r="V1093" s="19">
        <f t="shared" si="179"/>
        <v>34.224999999999994</v>
      </c>
    </row>
    <row r="1094" spans="1:22" ht="13.5" x14ac:dyDescent="0.25">
      <c r="A1094" s="3">
        <f>RSI!A1094</f>
        <v>43600</v>
      </c>
      <c r="B1094" s="2">
        <f>RSI!B1094</f>
        <v>17.0486</v>
      </c>
      <c r="C1094" s="2">
        <f>RSI!I1094</f>
        <v>48.514364676820996</v>
      </c>
      <c r="D1094" s="2">
        <f>MACD!E1094</f>
        <v>-2.3355147612107885E-2</v>
      </c>
      <c r="E1094" s="2">
        <f>MACD!F1094</f>
        <v>1.3594320436516493E-2</v>
      </c>
      <c r="F1094" s="2">
        <f>'Moving Avg'!D1094</f>
        <v>17.147259999999999</v>
      </c>
      <c r="G1094" s="2">
        <f>'Moving Avg'!F1094</f>
        <v>17.042655</v>
      </c>
      <c r="H1094" s="2">
        <f>'Moving Avg'!G1094</f>
        <v>17.152841999999996</v>
      </c>
      <c r="I1094" s="2">
        <f>'Moving Avg'!H1094</f>
        <v>20.303456499999996</v>
      </c>
      <c r="J1094" s="17" t="str">
        <f>OBV!F1094</f>
        <v>BULLISH</v>
      </c>
      <c r="K1094" s="17" t="str">
        <f>OBV!G1094</f>
        <v>NEUTRAL</v>
      </c>
      <c r="L1094" s="17" t="str">
        <f>OBV!H1094</f>
        <v>CONFIRMED BULLISH</v>
      </c>
      <c r="M1094" s="19">
        <f t="shared" si="170"/>
        <v>25</v>
      </c>
      <c r="N1094" s="19">
        <f t="shared" si="171"/>
        <v>100</v>
      </c>
      <c r="O1094" s="19">
        <f t="shared" si="172"/>
        <v>0</v>
      </c>
      <c r="P1094" s="19">
        <f t="shared" si="173"/>
        <v>83.5</v>
      </c>
      <c r="Q1094" s="20">
        <f t="shared" si="174"/>
        <v>56.274999999999999</v>
      </c>
      <c r="R1094" s="20">
        <f t="shared" si="175"/>
        <v>45.875</v>
      </c>
      <c r="S1094" s="20">
        <f t="shared" si="176"/>
        <v>56.325000000000003</v>
      </c>
      <c r="T1094" s="20">
        <f t="shared" si="177"/>
        <v>52.125</v>
      </c>
      <c r="U1094" s="19">
        <f t="shared" si="178"/>
        <v>52.82500000000001</v>
      </c>
      <c r="V1094" s="19">
        <f t="shared" si="179"/>
        <v>52.650000000000006</v>
      </c>
    </row>
    <row r="1095" spans="1:22" ht="13.5" x14ac:dyDescent="0.25">
      <c r="A1095" s="3">
        <f>RSI!A1095</f>
        <v>43601</v>
      </c>
      <c r="B1095" s="2">
        <f>RSI!B1095</f>
        <v>16.9452</v>
      </c>
      <c r="C1095" s="2">
        <f>RSI!I1095</f>
        <v>46.393375548088954</v>
      </c>
      <c r="D1095" s="2">
        <f>MACD!E1095</f>
        <v>-2.1998908067910605E-2</v>
      </c>
      <c r="E1095" s="2">
        <f>MACD!F1095</f>
        <v>6.4756747356310741E-3</v>
      </c>
      <c r="F1095" s="2">
        <f>'Moving Avg'!D1095</f>
        <v>17.147259999999999</v>
      </c>
      <c r="G1095" s="2">
        <f>'Moving Avg'!F1095</f>
        <v>17.034700000000001</v>
      </c>
      <c r="H1095" s="2">
        <f>'Moving Avg'!G1095</f>
        <v>17.135339999999996</v>
      </c>
      <c r="I1095" s="2">
        <f>'Moving Avg'!H1095</f>
        <v>20.265269999999997</v>
      </c>
      <c r="J1095" s="17" t="str">
        <f>OBV!F1095</f>
        <v>BEARISH</v>
      </c>
      <c r="K1095" s="17" t="str">
        <f>OBV!G1095</f>
        <v>NEUTRAL</v>
      </c>
      <c r="L1095" s="17" t="str">
        <f>OBV!H1095</f>
        <v>NEUTRAL</v>
      </c>
      <c r="M1095" s="19">
        <f t="shared" si="170"/>
        <v>25</v>
      </c>
      <c r="N1095" s="19">
        <f t="shared" si="171"/>
        <v>100</v>
      </c>
      <c r="O1095" s="19">
        <f t="shared" si="172"/>
        <v>0</v>
      </c>
      <c r="P1095" s="19">
        <f t="shared" si="173"/>
        <v>16.5</v>
      </c>
      <c r="Q1095" s="20">
        <f t="shared" si="174"/>
        <v>46.225000000000001</v>
      </c>
      <c r="R1095" s="20">
        <f t="shared" si="175"/>
        <v>29.125</v>
      </c>
      <c r="S1095" s="20">
        <f t="shared" si="176"/>
        <v>26.175000000000001</v>
      </c>
      <c r="T1095" s="20">
        <f t="shared" si="177"/>
        <v>35.375</v>
      </c>
      <c r="U1095" s="19">
        <f t="shared" si="178"/>
        <v>33.841666666666661</v>
      </c>
      <c r="V1095" s="19">
        <f t="shared" si="179"/>
        <v>34.224999999999994</v>
      </c>
    </row>
    <row r="1096" spans="1:22" ht="13.5" x14ac:dyDescent="0.25">
      <c r="A1096" s="3">
        <f>RSI!A1096</f>
        <v>43602</v>
      </c>
      <c r="B1096" s="2">
        <f>RSI!B1096</f>
        <v>16.9452</v>
      </c>
      <c r="C1096" s="2">
        <f>RSI!I1096</f>
        <v>46.393375548088954</v>
      </c>
      <c r="D1096" s="2">
        <f>MACD!E1096</f>
        <v>-2.4761980697750374E-2</v>
      </c>
      <c r="E1096" s="2">
        <f>MACD!F1096</f>
        <v>2.2814364895478497E-4</v>
      </c>
      <c r="F1096" s="2">
        <f>'Moving Avg'!D1096</f>
        <v>17.11544</v>
      </c>
      <c r="G1096" s="2">
        <f>'Moving Avg'!F1096</f>
        <v>17.042654999999996</v>
      </c>
      <c r="H1096" s="2">
        <f>'Moving Avg'!G1096</f>
        <v>17.118633999999997</v>
      </c>
      <c r="I1096" s="2">
        <f>'Moving Avg'!H1096</f>
        <v>20.225929999999995</v>
      </c>
      <c r="J1096" s="17" t="str">
        <f>OBV!F1096</f>
        <v>BEARISH</v>
      </c>
      <c r="K1096" s="17" t="str">
        <f>OBV!G1096</f>
        <v>NEUTRAL</v>
      </c>
      <c r="L1096" s="17" t="str">
        <f>OBV!H1096</f>
        <v>CONFIRMED BEARISH</v>
      </c>
      <c r="M1096" s="19">
        <f t="shared" si="170"/>
        <v>25</v>
      </c>
      <c r="N1096" s="19">
        <f t="shared" si="171"/>
        <v>100</v>
      </c>
      <c r="O1096" s="19">
        <f t="shared" si="172"/>
        <v>0</v>
      </c>
      <c r="P1096" s="19">
        <f t="shared" si="173"/>
        <v>16.5</v>
      </c>
      <c r="Q1096" s="20">
        <f t="shared" si="174"/>
        <v>46.225000000000001</v>
      </c>
      <c r="R1096" s="20">
        <f t="shared" si="175"/>
        <v>29.125</v>
      </c>
      <c r="S1096" s="20">
        <f t="shared" si="176"/>
        <v>26.175000000000001</v>
      </c>
      <c r="T1096" s="20">
        <f t="shared" si="177"/>
        <v>35.375</v>
      </c>
      <c r="U1096" s="19">
        <f t="shared" si="178"/>
        <v>33.841666666666661</v>
      </c>
      <c r="V1096" s="19">
        <f t="shared" si="179"/>
        <v>34.224999999999994</v>
      </c>
    </row>
    <row r="1097" spans="1:22" ht="13.5" x14ac:dyDescent="0.25">
      <c r="A1097" s="3">
        <f>RSI!A1097</f>
        <v>43605</v>
      </c>
      <c r="B1097" s="2">
        <f>RSI!B1097</f>
        <v>17.104299999999999</v>
      </c>
      <c r="C1097" s="2">
        <f>RSI!I1097</f>
        <v>50.272914425862773</v>
      </c>
      <c r="D1097" s="2">
        <f>MACD!E1097</f>
        <v>-4.4099294231696007E-2</v>
      </c>
      <c r="E1097" s="2">
        <f>MACD!F1097</f>
        <v>-8.6373439271753734E-3</v>
      </c>
      <c r="F1097" s="2">
        <f>'Moving Avg'!D1097</f>
        <v>17.123399999999997</v>
      </c>
      <c r="G1097" s="2">
        <f>'Moving Avg'!F1097</f>
        <v>17.050609999999999</v>
      </c>
      <c r="H1097" s="2">
        <f>'Moving Avg'!G1097</f>
        <v>17.104313999999995</v>
      </c>
      <c r="I1097" s="2">
        <f>'Moving Avg'!H1097</f>
        <v>20.187385499999998</v>
      </c>
      <c r="J1097" s="17" t="str">
        <f>OBV!F1097</f>
        <v>BULLISH</v>
      </c>
      <c r="K1097" s="17" t="str">
        <f>OBV!G1097</f>
        <v>NEUTRAL</v>
      </c>
      <c r="L1097" s="17" t="str">
        <f>OBV!H1097</f>
        <v>CONFIRMED BULLISH</v>
      </c>
      <c r="M1097" s="19">
        <f t="shared" si="170"/>
        <v>25</v>
      </c>
      <c r="N1097" s="19">
        <f t="shared" si="171"/>
        <v>100</v>
      </c>
      <c r="O1097" s="19">
        <f t="shared" si="172"/>
        <v>0</v>
      </c>
      <c r="P1097" s="19">
        <f t="shared" si="173"/>
        <v>83.5</v>
      </c>
      <c r="Q1097" s="20">
        <f t="shared" si="174"/>
        <v>56.274999999999999</v>
      </c>
      <c r="R1097" s="20">
        <f t="shared" si="175"/>
        <v>45.875</v>
      </c>
      <c r="S1097" s="20">
        <f t="shared" si="176"/>
        <v>56.325000000000003</v>
      </c>
      <c r="T1097" s="20">
        <f t="shared" si="177"/>
        <v>52.125</v>
      </c>
      <c r="U1097" s="19">
        <f t="shared" si="178"/>
        <v>52.82500000000001</v>
      </c>
      <c r="V1097" s="19">
        <f t="shared" si="179"/>
        <v>52.650000000000006</v>
      </c>
    </row>
    <row r="1098" spans="1:22" ht="13.5" x14ac:dyDescent="0.25">
      <c r="A1098" s="3">
        <f>RSI!A1098</f>
        <v>43606</v>
      </c>
      <c r="B1098" s="2">
        <f>RSI!B1098</f>
        <v>16.865600000000001</v>
      </c>
      <c r="C1098" s="2">
        <f>RSI!I1098</f>
        <v>45.009877674138153</v>
      </c>
      <c r="D1098" s="2">
        <f>MACD!E1098</f>
        <v>-4.2878678975025508E-2</v>
      </c>
      <c r="E1098" s="2">
        <f>MACD!F1098</f>
        <v>-1.5485610936745402E-2</v>
      </c>
      <c r="F1098" s="2">
        <f>'Moving Avg'!D1098</f>
        <v>16.981780000000001</v>
      </c>
      <c r="G1098" s="2">
        <f>'Moving Avg'!F1098</f>
        <v>17.034694999999999</v>
      </c>
      <c r="H1098" s="2">
        <f>'Moving Avg'!G1098</f>
        <v>17.089993999999997</v>
      </c>
      <c r="I1098" s="2">
        <f>'Moving Avg'!H1098</f>
        <v>20.144345999999999</v>
      </c>
      <c r="J1098" s="17" t="str">
        <f>OBV!F1098</f>
        <v>BULLISH</v>
      </c>
      <c r="K1098" s="17" t="str">
        <f>OBV!G1098</f>
        <v>NEUTRAL</v>
      </c>
      <c r="L1098" s="17" t="str">
        <f>OBV!H1098</f>
        <v>BULLISH DIVERGENCE</v>
      </c>
      <c r="M1098" s="19">
        <f t="shared" si="170"/>
        <v>25</v>
      </c>
      <c r="N1098" s="19">
        <f t="shared" si="171"/>
        <v>100</v>
      </c>
      <c r="O1098" s="19">
        <f t="shared" si="172"/>
        <v>0</v>
      </c>
      <c r="P1098" s="19">
        <f t="shared" si="173"/>
        <v>66.5</v>
      </c>
      <c r="Q1098" s="20">
        <f t="shared" si="174"/>
        <v>53.725000000000001</v>
      </c>
      <c r="R1098" s="20">
        <f t="shared" si="175"/>
        <v>41.625</v>
      </c>
      <c r="S1098" s="20">
        <f t="shared" si="176"/>
        <v>48.674999999999997</v>
      </c>
      <c r="T1098" s="20">
        <f t="shared" si="177"/>
        <v>47.875</v>
      </c>
      <c r="U1098" s="19">
        <f t="shared" si="178"/>
        <v>48.008333333333326</v>
      </c>
      <c r="V1098" s="19">
        <f t="shared" si="179"/>
        <v>47.974999999999994</v>
      </c>
    </row>
    <row r="1099" spans="1:22" ht="13.5" x14ac:dyDescent="0.25">
      <c r="A1099" s="3">
        <f>RSI!A1099</f>
        <v>43607</v>
      </c>
      <c r="B1099" s="2">
        <f>RSI!B1099</f>
        <v>16.706499999999998</v>
      </c>
      <c r="C1099" s="2">
        <f>RSI!I1099</f>
        <v>41.863975245238819</v>
      </c>
      <c r="D1099" s="2">
        <f>MACD!E1099</f>
        <v>-6.3018325950853438E-2</v>
      </c>
      <c r="E1099" s="2">
        <f>MACD!F1099</f>
        <v>-2.4992153939567011E-2</v>
      </c>
      <c r="F1099" s="2">
        <f>'Moving Avg'!D1099</f>
        <v>16.913360000000001</v>
      </c>
      <c r="G1099" s="2">
        <f>'Moving Avg'!F1099</f>
        <v>17.011620000000001</v>
      </c>
      <c r="H1099" s="2">
        <f>'Moving Avg'!G1099</f>
        <v>17.072491999999997</v>
      </c>
      <c r="I1099" s="2">
        <f>'Moving Avg'!H1099</f>
        <v>20.093828499999997</v>
      </c>
      <c r="J1099" s="17" t="str">
        <f>OBV!F1099</f>
        <v>BULLISH</v>
      </c>
      <c r="K1099" s="17" t="str">
        <f>OBV!G1099</f>
        <v>NEUTRAL</v>
      </c>
      <c r="L1099" s="17" t="str">
        <f>OBV!H1099</f>
        <v>BULLISH DIVERGENCE</v>
      </c>
      <c r="M1099" s="19">
        <f t="shared" si="170"/>
        <v>25</v>
      </c>
      <c r="N1099" s="19">
        <f t="shared" si="171"/>
        <v>100</v>
      </c>
      <c r="O1099" s="19">
        <f t="shared" si="172"/>
        <v>0</v>
      </c>
      <c r="P1099" s="19">
        <f t="shared" si="173"/>
        <v>66.5</v>
      </c>
      <c r="Q1099" s="20">
        <f t="shared" si="174"/>
        <v>53.725000000000001</v>
      </c>
      <c r="R1099" s="20">
        <f t="shared" si="175"/>
        <v>41.625</v>
      </c>
      <c r="S1099" s="20">
        <f t="shared" si="176"/>
        <v>48.674999999999997</v>
      </c>
      <c r="T1099" s="20">
        <f t="shared" si="177"/>
        <v>47.875</v>
      </c>
      <c r="U1099" s="19">
        <f t="shared" si="178"/>
        <v>48.008333333333326</v>
      </c>
      <c r="V1099" s="19">
        <f t="shared" si="179"/>
        <v>47.974999999999994</v>
      </c>
    </row>
    <row r="1100" spans="1:22" ht="13.5" x14ac:dyDescent="0.25">
      <c r="A1100" s="3">
        <f>RSI!A1100</f>
        <v>43608</v>
      </c>
      <c r="B1100" s="2">
        <f>RSI!B1100</f>
        <v>16.706499999999998</v>
      </c>
      <c r="C1100" s="2">
        <f>RSI!I1100</f>
        <v>41.863975245238819</v>
      </c>
      <c r="D1100" s="2">
        <f>MACD!E1100</f>
        <v>-4.3620974425355286E-2</v>
      </c>
      <c r="E1100" s="2">
        <f>MACD!F1100</f>
        <v>-2.8717918036724667E-2</v>
      </c>
      <c r="F1100" s="2">
        <f>'Moving Avg'!D1100</f>
        <v>16.86562</v>
      </c>
      <c r="G1100" s="2">
        <f>'Moving Avg'!F1100</f>
        <v>16.99173</v>
      </c>
      <c r="H1100" s="2">
        <f>'Moving Avg'!G1100</f>
        <v>17.056579999999997</v>
      </c>
      <c r="I1100" s="2">
        <f>'Moving Avg'!H1100</f>
        <v>20.044106499999994</v>
      </c>
      <c r="J1100" s="17" t="str">
        <f>OBV!F1100</f>
        <v>BULLISH</v>
      </c>
      <c r="K1100" s="17" t="str">
        <f>OBV!G1100</f>
        <v>NEUTRAL</v>
      </c>
      <c r="L1100" s="17" t="str">
        <f>OBV!H1100</f>
        <v>BULLISH DIVERGENCE</v>
      </c>
      <c r="M1100" s="19">
        <f t="shared" si="170"/>
        <v>25</v>
      </c>
      <c r="N1100" s="19">
        <f t="shared" si="171"/>
        <v>45</v>
      </c>
      <c r="O1100" s="19">
        <f t="shared" si="172"/>
        <v>0</v>
      </c>
      <c r="P1100" s="19">
        <f t="shared" si="173"/>
        <v>66.5</v>
      </c>
      <c r="Q1100" s="20">
        <f t="shared" si="174"/>
        <v>34.475000000000001</v>
      </c>
      <c r="R1100" s="20">
        <f t="shared" si="175"/>
        <v>30.625</v>
      </c>
      <c r="S1100" s="20">
        <f t="shared" si="176"/>
        <v>40.424999999999997</v>
      </c>
      <c r="T1100" s="20">
        <f t="shared" si="177"/>
        <v>34.125</v>
      </c>
      <c r="U1100" s="19">
        <f t="shared" si="178"/>
        <v>35.174999999999997</v>
      </c>
      <c r="V1100" s="19">
        <f t="shared" si="179"/>
        <v>34.912499999999994</v>
      </c>
    </row>
    <row r="1101" spans="1:22" ht="13.5" x14ac:dyDescent="0.25">
      <c r="A1101" s="3">
        <f>RSI!A1101</f>
        <v>43609</v>
      </c>
      <c r="B1101" s="2">
        <f>RSI!B1101</f>
        <v>16.706499999999998</v>
      </c>
      <c r="C1101" s="2">
        <f>RSI!I1101</f>
        <v>41.863975245238819</v>
      </c>
      <c r="D1101" s="2">
        <f>MACD!E1101</f>
        <v>-7.2936312275118098E-4</v>
      </c>
      <c r="E1101" s="2">
        <f>MACD!F1101</f>
        <v>-2.3120207053929972E-2</v>
      </c>
      <c r="F1101" s="2">
        <f>'Moving Avg'!D1101</f>
        <v>16.817879999999995</v>
      </c>
      <c r="G1101" s="2">
        <f>'Moving Avg'!F1101</f>
        <v>16.973034999999999</v>
      </c>
      <c r="H1101" s="2">
        <f>'Moving Avg'!G1101</f>
        <v>17.051169999999999</v>
      </c>
      <c r="I1101" s="2">
        <f>'Moving Avg'!H1101</f>
        <v>19.993986499999995</v>
      </c>
      <c r="J1101" s="17" t="str">
        <f>OBV!F1101</f>
        <v>BULLISH</v>
      </c>
      <c r="K1101" s="17" t="str">
        <f>OBV!G1101</f>
        <v>NEUTRAL</v>
      </c>
      <c r="L1101" s="17" t="str">
        <f>OBV!H1101</f>
        <v>BULLISH DIVERGENCE</v>
      </c>
      <c r="M1101" s="19">
        <f t="shared" si="170"/>
        <v>25</v>
      </c>
      <c r="N1101" s="19">
        <f t="shared" si="171"/>
        <v>0</v>
      </c>
      <c r="O1101" s="19">
        <f t="shared" si="172"/>
        <v>0</v>
      </c>
      <c r="P1101" s="19">
        <f t="shared" si="173"/>
        <v>66.5</v>
      </c>
      <c r="Q1101" s="20">
        <f t="shared" si="174"/>
        <v>18.725000000000001</v>
      </c>
      <c r="R1101" s="20">
        <f t="shared" si="175"/>
        <v>21.625</v>
      </c>
      <c r="S1101" s="20">
        <f t="shared" si="176"/>
        <v>33.674999999999997</v>
      </c>
      <c r="T1101" s="20">
        <f t="shared" si="177"/>
        <v>22.875</v>
      </c>
      <c r="U1101" s="19">
        <f t="shared" si="178"/>
        <v>24.675000000000001</v>
      </c>
      <c r="V1101" s="19">
        <f t="shared" si="179"/>
        <v>24.225000000000001</v>
      </c>
    </row>
    <row r="1102" spans="1:22" ht="13.5" x14ac:dyDescent="0.25">
      <c r="A1102" s="3">
        <f>RSI!A1102</f>
        <v>43612</v>
      </c>
      <c r="B1102" s="2">
        <f>RSI!B1102</f>
        <v>16.9452</v>
      </c>
      <c r="C1102" s="2">
        <f>RSI!I1102</f>
        <v>48.596341510753071</v>
      </c>
      <c r="D1102" s="2">
        <f>MACD!E1102</f>
        <v>1.3612262406329734E-2</v>
      </c>
      <c r="E1102" s="2">
        <f>MACD!F1102</f>
        <v>-1.577371316187803E-2</v>
      </c>
      <c r="F1102" s="2">
        <f>'Moving Avg'!D1102</f>
        <v>16.786059999999999</v>
      </c>
      <c r="G1102" s="2">
        <f>'Moving Avg'!F1102</f>
        <v>16.967464999999997</v>
      </c>
      <c r="H1102" s="2">
        <f>'Moving Avg'!G1102</f>
        <v>17.060715999999992</v>
      </c>
      <c r="I1102" s="2">
        <f>'Moving Avg'!H1102</f>
        <v>19.944861499999991</v>
      </c>
      <c r="J1102" s="17" t="str">
        <f>OBV!F1102</f>
        <v>BEARISH</v>
      </c>
      <c r="K1102" s="17" t="str">
        <f>OBV!G1102</f>
        <v>NEUTRAL</v>
      </c>
      <c r="L1102" s="17" t="str">
        <f>OBV!H1102</f>
        <v>CONFIRMED BEARISH</v>
      </c>
      <c r="M1102" s="19">
        <f t="shared" si="170"/>
        <v>25</v>
      </c>
      <c r="N1102" s="19">
        <f t="shared" si="171"/>
        <v>0</v>
      </c>
      <c r="O1102" s="19">
        <f t="shared" si="172"/>
        <v>0</v>
      </c>
      <c r="P1102" s="19">
        <f t="shared" si="173"/>
        <v>16.5</v>
      </c>
      <c r="Q1102" s="20">
        <f t="shared" si="174"/>
        <v>11.225</v>
      </c>
      <c r="R1102" s="20">
        <f t="shared" si="175"/>
        <v>9.125</v>
      </c>
      <c r="S1102" s="20">
        <f t="shared" si="176"/>
        <v>11.175000000000001</v>
      </c>
      <c r="T1102" s="20">
        <f t="shared" si="177"/>
        <v>10.375</v>
      </c>
      <c r="U1102" s="19">
        <f t="shared" si="178"/>
        <v>10.508333333333335</v>
      </c>
      <c r="V1102" s="19">
        <f t="shared" si="179"/>
        <v>10.475000000000001</v>
      </c>
    </row>
    <row r="1103" spans="1:22" ht="13.5" x14ac:dyDescent="0.25">
      <c r="A1103" s="3">
        <f>RSI!A1103</f>
        <v>43613</v>
      </c>
      <c r="B1103" s="2">
        <f>RSI!B1103</f>
        <v>16.706499999999998</v>
      </c>
      <c r="C1103" s="2">
        <f>RSI!I1103</f>
        <v>43.207821979229323</v>
      </c>
      <c r="D1103" s="2">
        <f>MACD!E1103</f>
        <v>0.12207294038602257</v>
      </c>
      <c r="E1103" s="2">
        <f>MACD!F1103</f>
        <v>1.179561754770209E-2</v>
      </c>
      <c r="F1103" s="2">
        <f>'Moving Avg'!D1103</f>
        <v>16.754239999999999</v>
      </c>
      <c r="G1103" s="2">
        <f>'Moving Avg'!F1103</f>
        <v>16.95036</v>
      </c>
      <c r="H1103" s="2">
        <f>'Moving Avg'!G1103</f>
        <v>17.073443999999999</v>
      </c>
      <c r="I1103" s="2">
        <f>'Moving Avg'!H1103</f>
        <v>19.893150499999994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  <c r="M1103" s="19">
        <f t="shared" si="170"/>
        <v>25</v>
      </c>
      <c r="N1103" s="19">
        <f t="shared" si="171"/>
        <v>0</v>
      </c>
      <c r="O1103" s="19">
        <f t="shared" si="172"/>
        <v>0</v>
      </c>
      <c r="P1103" s="19">
        <f t="shared" si="173"/>
        <v>16.5</v>
      </c>
      <c r="Q1103" s="20">
        <f t="shared" si="174"/>
        <v>11.225</v>
      </c>
      <c r="R1103" s="20">
        <f t="shared" si="175"/>
        <v>9.125</v>
      </c>
      <c r="S1103" s="20">
        <f t="shared" si="176"/>
        <v>11.175000000000001</v>
      </c>
      <c r="T1103" s="20">
        <f t="shared" si="177"/>
        <v>10.375</v>
      </c>
      <c r="U1103" s="19">
        <f t="shared" si="178"/>
        <v>10.508333333333335</v>
      </c>
      <c r="V1103" s="19">
        <f t="shared" si="179"/>
        <v>10.475000000000001</v>
      </c>
    </row>
    <row r="1104" spans="1:22" ht="13.5" x14ac:dyDescent="0.25">
      <c r="A1104" s="3">
        <f>RSI!A1104</f>
        <v>43614</v>
      </c>
      <c r="B1104" s="2">
        <f>RSI!B1104</f>
        <v>16.666799999999999</v>
      </c>
      <c r="C1104" s="2">
        <f>RSI!I1104</f>
        <v>42.366406901476871</v>
      </c>
      <c r="D1104" s="2">
        <f>MACD!E1104</f>
        <v>0.13769685686143873</v>
      </c>
      <c r="E1104" s="2">
        <f>MACD!F1104</f>
        <v>3.6975865410449421E-2</v>
      </c>
      <c r="F1104" s="2">
        <f>'Moving Avg'!D1104</f>
        <v>16.746299999999998</v>
      </c>
      <c r="G1104" s="2">
        <f>'Moving Avg'!F1104</f>
        <v>16.932459999999999</v>
      </c>
      <c r="H1104" s="2">
        <f>'Moving Avg'!G1104</f>
        <v>17.083785999999996</v>
      </c>
      <c r="I1104" s="2">
        <f>'Moving Avg'!H1104</f>
        <v>19.839251999999991</v>
      </c>
      <c r="J1104" s="17" t="str">
        <f>OBV!F1104</f>
        <v>BEARISH</v>
      </c>
      <c r="K1104" s="17" t="str">
        <f>OBV!G1104</f>
        <v>NEUTRAL</v>
      </c>
      <c r="L1104" s="17" t="str">
        <f>OBV!H1104</f>
        <v>CONFIRMED BEARISH</v>
      </c>
      <c r="M1104" s="19">
        <f t="shared" si="170"/>
        <v>25</v>
      </c>
      <c r="N1104" s="19">
        <f t="shared" si="171"/>
        <v>0</v>
      </c>
      <c r="O1104" s="19">
        <f t="shared" si="172"/>
        <v>0</v>
      </c>
      <c r="P1104" s="19">
        <f t="shared" si="173"/>
        <v>16.5</v>
      </c>
      <c r="Q1104" s="20">
        <f t="shared" si="174"/>
        <v>11.225</v>
      </c>
      <c r="R1104" s="20">
        <f t="shared" si="175"/>
        <v>9.125</v>
      </c>
      <c r="S1104" s="20">
        <f t="shared" si="176"/>
        <v>11.175000000000001</v>
      </c>
      <c r="T1104" s="20">
        <f t="shared" si="177"/>
        <v>10.375</v>
      </c>
      <c r="U1104" s="19">
        <f t="shared" si="178"/>
        <v>10.508333333333335</v>
      </c>
      <c r="V1104" s="19">
        <f t="shared" si="179"/>
        <v>10.475000000000001</v>
      </c>
    </row>
    <row r="1105" spans="1:22" ht="13.5" x14ac:dyDescent="0.25">
      <c r="A1105" s="3">
        <f>RSI!A1105</f>
        <v>43615</v>
      </c>
      <c r="B1105" s="2">
        <f>RSI!B1105</f>
        <v>16.706499999999998</v>
      </c>
      <c r="C1105" s="2">
        <f>RSI!I1105</f>
        <v>43.55025126754699</v>
      </c>
      <c r="D1105" s="2">
        <f>MACD!E1105</f>
        <v>0.13387118621555416</v>
      </c>
      <c r="E1105" s="2">
        <f>MACD!F1105</f>
        <v>5.6354929571470369E-2</v>
      </c>
      <c r="F1105" s="2">
        <f>'Moving Avg'!D1105</f>
        <v>16.746299999999998</v>
      </c>
      <c r="G1105" s="2">
        <f>'Moving Avg'!F1105</f>
        <v>16.916945000000002</v>
      </c>
      <c r="H1105" s="2">
        <f>'Moving Avg'!G1105</f>
        <v>17.085693999999997</v>
      </c>
      <c r="I1105" s="2">
        <f>'Moving Avg'!H1105</f>
        <v>19.785631999999993</v>
      </c>
      <c r="J1105" s="17" t="str">
        <f>OBV!F1105</f>
        <v>BEARISH</v>
      </c>
      <c r="K1105" s="17" t="str">
        <f>OBV!G1105</f>
        <v>NEUTRAL</v>
      </c>
      <c r="L1105" s="17" t="str">
        <f>OBV!H1105</f>
        <v>NEUTRAL</v>
      </c>
      <c r="M1105" s="19">
        <f t="shared" si="170"/>
        <v>25</v>
      </c>
      <c r="N1105" s="19">
        <f t="shared" si="171"/>
        <v>0</v>
      </c>
      <c r="O1105" s="19">
        <f t="shared" si="172"/>
        <v>0</v>
      </c>
      <c r="P1105" s="19">
        <f t="shared" si="173"/>
        <v>16.5</v>
      </c>
      <c r="Q1105" s="20">
        <f t="shared" si="174"/>
        <v>11.225</v>
      </c>
      <c r="R1105" s="20">
        <f t="shared" si="175"/>
        <v>9.125</v>
      </c>
      <c r="S1105" s="20">
        <f t="shared" si="176"/>
        <v>11.175000000000001</v>
      </c>
      <c r="T1105" s="20">
        <f t="shared" si="177"/>
        <v>10.375</v>
      </c>
      <c r="U1105" s="19">
        <f t="shared" si="178"/>
        <v>10.508333333333335</v>
      </c>
      <c r="V1105" s="19">
        <f t="shared" si="179"/>
        <v>10.475000000000001</v>
      </c>
    </row>
    <row r="1106" spans="1:22" ht="13.5" x14ac:dyDescent="0.25">
      <c r="A1106" s="3">
        <f>RSI!A1106</f>
        <v>43616</v>
      </c>
      <c r="B1106" s="2">
        <f>RSI!B1106</f>
        <v>17.343</v>
      </c>
      <c r="C1106" s="2">
        <f>RSI!I1106</f>
        <v>58.329194871587958</v>
      </c>
      <c r="D1106" s="2">
        <f>MACD!E1106</f>
        <v>8.4920348117318412E-2</v>
      </c>
      <c r="E1106" s="2">
        <f>MACD!F1106</f>
        <v>6.2068013280639989E-2</v>
      </c>
      <c r="F1106" s="2">
        <f>'Moving Avg'!D1106</f>
        <v>16.873600000000003</v>
      </c>
      <c r="G1106" s="2">
        <f>'Moving Avg'!F1106</f>
        <v>16.934845000000003</v>
      </c>
      <c r="H1106" s="2">
        <f>'Moving Avg'!G1106</f>
        <v>17.109719999999996</v>
      </c>
      <c r="I1106" s="2">
        <f>'Moving Avg'!H1106</f>
        <v>19.733523499999993</v>
      </c>
      <c r="J1106" s="17" t="str">
        <f>OBV!F1106</f>
        <v>BEARISH</v>
      </c>
      <c r="K1106" s="17" t="str">
        <f>OBV!G1106</f>
        <v>NEUTRAL</v>
      </c>
      <c r="L1106" s="17" t="str">
        <f>OBV!H1106</f>
        <v>BEARISH DIVERGENCE</v>
      </c>
      <c r="M1106" s="19">
        <f t="shared" si="170"/>
        <v>25</v>
      </c>
      <c r="N1106" s="19">
        <f t="shared" si="171"/>
        <v>0</v>
      </c>
      <c r="O1106" s="19">
        <f t="shared" si="172"/>
        <v>0</v>
      </c>
      <c r="P1106" s="19">
        <f t="shared" si="173"/>
        <v>16.5</v>
      </c>
      <c r="Q1106" s="20">
        <f t="shared" si="174"/>
        <v>11.225</v>
      </c>
      <c r="R1106" s="20">
        <f t="shared" si="175"/>
        <v>9.125</v>
      </c>
      <c r="S1106" s="20">
        <f t="shared" si="176"/>
        <v>11.175000000000001</v>
      </c>
      <c r="T1106" s="20">
        <f t="shared" si="177"/>
        <v>10.375</v>
      </c>
      <c r="U1106" s="19">
        <f t="shared" si="178"/>
        <v>10.508333333333335</v>
      </c>
      <c r="V1106" s="19">
        <f t="shared" si="179"/>
        <v>10.475000000000001</v>
      </c>
    </row>
    <row r="1107" spans="1:22" ht="13.5" x14ac:dyDescent="0.25">
      <c r="A1107" s="3">
        <f>RSI!A1107</f>
        <v>43619</v>
      </c>
      <c r="B1107" s="2">
        <f>RSI!B1107</f>
        <v>17.7776</v>
      </c>
      <c r="C1107" s="2">
        <f>RSI!I1107</f>
        <v>65.056274665705061</v>
      </c>
      <c r="D1107" s="2">
        <f>MACD!E1107</f>
        <v>3.3351795782603944E-2</v>
      </c>
      <c r="E1107" s="2">
        <f>MACD!F1107</f>
        <v>5.6324769781032784E-2</v>
      </c>
      <c r="F1107" s="2">
        <f>'Moving Avg'!D1107</f>
        <v>17.04008</v>
      </c>
      <c r="G1107" s="2">
        <f>'Moving Avg'!F1107</f>
        <v>16.976465000000001</v>
      </c>
      <c r="H1107" s="2">
        <f>'Moving Avg'!G1107</f>
        <v>17.139095999999999</v>
      </c>
      <c r="I1107" s="2">
        <f>'Moving Avg'!H1107</f>
        <v>19.685536999999993</v>
      </c>
      <c r="J1107" s="17" t="str">
        <f>OBV!F1107</f>
        <v>BEARISH</v>
      </c>
      <c r="K1107" s="17" t="str">
        <f>OBV!G1107</f>
        <v>NEUTRAL</v>
      </c>
      <c r="L1107" s="17" t="str">
        <f>OBV!H1107</f>
        <v>BEARISH DIVERGENCE</v>
      </c>
      <c r="M1107" s="19">
        <f t="shared" si="170"/>
        <v>25</v>
      </c>
      <c r="N1107" s="19">
        <f t="shared" si="171"/>
        <v>100</v>
      </c>
      <c r="O1107" s="19">
        <f t="shared" si="172"/>
        <v>0</v>
      </c>
      <c r="P1107" s="19">
        <f t="shared" si="173"/>
        <v>16.5</v>
      </c>
      <c r="Q1107" s="20">
        <f t="shared" si="174"/>
        <v>46.225000000000001</v>
      </c>
      <c r="R1107" s="20">
        <f t="shared" si="175"/>
        <v>29.125</v>
      </c>
      <c r="S1107" s="20">
        <f t="shared" si="176"/>
        <v>26.175000000000001</v>
      </c>
      <c r="T1107" s="20">
        <f t="shared" si="177"/>
        <v>35.375</v>
      </c>
      <c r="U1107" s="19">
        <f t="shared" si="178"/>
        <v>33.841666666666661</v>
      </c>
      <c r="V1107" s="19">
        <f t="shared" si="179"/>
        <v>34.224999999999994</v>
      </c>
    </row>
    <row r="1108" spans="1:22" ht="13.5" x14ac:dyDescent="0.25">
      <c r="A1108" s="3">
        <f>RSI!A1108</f>
        <v>43623</v>
      </c>
      <c r="B1108" s="2">
        <f>RSI!B1108</f>
        <v>17.736499999999999</v>
      </c>
      <c r="C1108" s="2">
        <f>RSI!I1108</f>
        <v>64.003977418911944</v>
      </c>
      <c r="D1108" s="2">
        <f>MACD!E1108</f>
        <v>-4.8782560556933419E-2</v>
      </c>
      <c r="E1108" s="2">
        <f>MACD!F1108</f>
        <v>3.5303303713439545E-2</v>
      </c>
      <c r="F1108" s="2">
        <f>'Moving Avg'!D1108</f>
        <v>17.246079999999999</v>
      </c>
      <c r="G1108" s="2">
        <f>'Moving Avg'!F1108</f>
        <v>17.016030000000001</v>
      </c>
      <c r="H1108" s="2">
        <f>'Moving Avg'!G1108</f>
        <v>17.158103999999994</v>
      </c>
      <c r="I1108" s="2">
        <f>'Moving Avg'!H1108</f>
        <v>19.63654949999999</v>
      </c>
      <c r="J1108" s="17" t="str">
        <f>OBV!F1108</f>
        <v>BULLISH</v>
      </c>
      <c r="K1108" s="17" t="str">
        <f>OBV!G1108</f>
        <v>NEUTRAL</v>
      </c>
      <c r="L1108" s="17" t="str">
        <f>OBV!H1108</f>
        <v>CONFIRMED BULLISH</v>
      </c>
      <c r="M1108" s="19">
        <f t="shared" si="170"/>
        <v>25</v>
      </c>
      <c r="N1108" s="19">
        <f t="shared" si="171"/>
        <v>100</v>
      </c>
      <c r="O1108" s="19">
        <f t="shared" si="172"/>
        <v>0</v>
      </c>
      <c r="P1108" s="19">
        <f t="shared" si="173"/>
        <v>83.5</v>
      </c>
      <c r="Q1108" s="20">
        <f t="shared" si="174"/>
        <v>56.274999999999999</v>
      </c>
      <c r="R1108" s="20">
        <f t="shared" si="175"/>
        <v>45.875</v>
      </c>
      <c r="S1108" s="20">
        <f t="shared" si="176"/>
        <v>56.325000000000003</v>
      </c>
      <c r="T1108" s="20">
        <f t="shared" si="177"/>
        <v>52.125</v>
      </c>
      <c r="U1108" s="19">
        <f t="shared" si="178"/>
        <v>52.82500000000001</v>
      </c>
      <c r="V1108" s="19">
        <f t="shared" si="179"/>
        <v>52.650000000000006</v>
      </c>
    </row>
    <row r="1109" spans="1:22" ht="13.5" x14ac:dyDescent="0.25">
      <c r="A1109" s="3">
        <f>RSI!A1109</f>
        <v>43626</v>
      </c>
      <c r="B1109" s="2">
        <f>RSI!B1109</f>
        <v>17.736499999999999</v>
      </c>
      <c r="C1109" s="2">
        <f>RSI!I1109</f>
        <v>64.003977418911944</v>
      </c>
      <c r="D1109" s="2">
        <f>MACD!E1109</f>
        <v>-0.14697862252600657</v>
      </c>
      <c r="E1109" s="2">
        <f>MACD!F1109</f>
        <v>-1.1530815344496792E-3</v>
      </c>
      <c r="F1109" s="2">
        <f>'Moving Avg'!D1109</f>
        <v>17.460019999999997</v>
      </c>
      <c r="G1109" s="2">
        <f>'Moving Avg'!F1109</f>
        <v>17.066735000000001</v>
      </c>
      <c r="H1109" s="2">
        <f>'Moving Avg'!G1109</f>
        <v>17.162155999999996</v>
      </c>
      <c r="I1109" s="2">
        <f>'Moving Avg'!H1109</f>
        <v>19.587999499999992</v>
      </c>
      <c r="J1109" s="17" t="str">
        <f>OBV!F1109</f>
        <v>BULLISH</v>
      </c>
      <c r="K1109" s="17" t="str">
        <f>OBV!G1109</f>
        <v>NEUTRAL</v>
      </c>
      <c r="L1109" s="17" t="str">
        <f>OBV!H1109</f>
        <v>CONFIRMED BULLISH</v>
      </c>
      <c r="M1109" s="19">
        <f t="shared" si="170"/>
        <v>25</v>
      </c>
      <c r="N1109" s="19">
        <f t="shared" si="171"/>
        <v>100</v>
      </c>
      <c r="O1109" s="19">
        <f t="shared" si="172"/>
        <v>0</v>
      </c>
      <c r="P1109" s="19">
        <f t="shared" si="173"/>
        <v>83.5</v>
      </c>
      <c r="Q1109" s="20">
        <f t="shared" si="174"/>
        <v>56.274999999999999</v>
      </c>
      <c r="R1109" s="20">
        <f t="shared" si="175"/>
        <v>45.875</v>
      </c>
      <c r="S1109" s="20">
        <f t="shared" si="176"/>
        <v>56.325000000000003</v>
      </c>
      <c r="T1109" s="20">
        <f t="shared" si="177"/>
        <v>52.125</v>
      </c>
      <c r="U1109" s="19">
        <f t="shared" si="178"/>
        <v>52.82500000000001</v>
      </c>
      <c r="V1109" s="19">
        <f t="shared" si="179"/>
        <v>52.650000000000006</v>
      </c>
    </row>
    <row r="1110" spans="1:22" ht="13.5" x14ac:dyDescent="0.25">
      <c r="A1110" s="3">
        <f>RSI!A1110</f>
        <v>43627</v>
      </c>
      <c r="B1110" s="2">
        <f>RSI!B1110</f>
        <v>17.687100000000001</v>
      </c>
      <c r="C1110" s="2">
        <f>RSI!I1110</f>
        <v>62.592652233638788</v>
      </c>
      <c r="D1110" s="2">
        <f>MACD!E1110</f>
        <v>-0.23031652153281712</v>
      </c>
      <c r="E1110" s="2">
        <f>MACD!F1110</f>
        <v>-4.6985769534123173E-2</v>
      </c>
      <c r="F1110" s="2">
        <f>'Moving Avg'!D1110</f>
        <v>17.656140000000001</v>
      </c>
      <c r="G1110" s="2">
        <f>'Moving Avg'!F1110</f>
        <v>17.103829999999999</v>
      </c>
      <c r="H1110" s="2">
        <f>'Moving Avg'!G1110</f>
        <v>17.155513999999997</v>
      </c>
      <c r="I1110" s="2">
        <f>'Moving Avg'!H1110</f>
        <v>19.539202499999991</v>
      </c>
      <c r="J1110" s="17" t="str">
        <f>OBV!F1110</f>
        <v>BULLISH</v>
      </c>
      <c r="K1110" s="17" t="str">
        <f>OBV!G1110</f>
        <v>NEUTRAL</v>
      </c>
      <c r="L1110" s="17" t="str">
        <f>OBV!H1110</f>
        <v>CONFIRMED BULLISH</v>
      </c>
      <c r="M1110" s="19">
        <f t="shared" si="170"/>
        <v>25</v>
      </c>
      <c r="N1110" s="19">
        <f t="shared" si="171"/>
        <v>100</v>
      </c>
      <c r="O1110" s="19">
        <f t="shared" si="172"/>
        <v>0</v>
      </c>
      <c r="P1110" s="19">
        <f t="shared" si="173"/>
        <v>83.5</v>
      </c>
      <c r="Q1110" s="20">
        <f t="shared" si="174"/>
        <v>56.274999999999999</v>
      </c>
      <c r="R1110" s="20">
        <f t="shared" si="175"/>
        <v>45.875</v>
      </c>
      <c r="S1110" s="20">
        <f t="shared" si="176"/>
        <v>56.325000000000003</v>
      </c>
      <c r="T1110" s="20">
        <f t="shared" si="177"/>
        <v>52.125</v>
      </c>
      <c r="U1110" s="19">
        <f t="shared" si="178"/>
        <v>52.82500000000001</v>
      </c>
      <c r="V1110" s="19">
        <f t="shared" si="179"/>
        <v>52.650000000000006</v>
      </c>
    </row>
    <row r="1111" spans="1:22" ht="13.5" x14ac:dyDescent="0.25">
      <c r="A1111" s="3">
        <f>RSI!A1111</f>
        <v>43628</v>
      </c>
      <c r="B1111" s="2">
        <f>RSI!B1111</f>
        <v>17.892900000000001</v>
      </c>
      <c r="C1111" s="2">
        <f>RSI!I1111</f>
        <v>65.960175080506104</v>
      </c>
      <c r="D1111" s="2">
        <f>MACD!E1111</f>
        <v>-0.31940443076570091</v>
      </c>
      <c r="E1111" s="2">
        <f>MACD!F1111</f>
        <v>-0.10146950178043872</v>
      </c>
      <c r="F1111" s="2">
        <f>'Moving Avg'!D1111</f>
        <v>17.766120000000001</v>
      </c>
      <c r="G1111" s="2">
        <f>'Moving Avg'!F1111</f>
        <v>17.143259999999998</v>
      </c>
      <c r="H1111" s="2">
        <f>'Moving Avg'!G1111</f>
        <v>17.150601999999996</v>
      </c>
      <c r="I1111" s="2">
        <f>'Moving Avg'!H1111</f>
        <v>19.492031499999992</v>
      </c>
      <c r="J1111" s="17" t="str">
        <f>OBV!F1111</f>
        <v>BULLISH</v>
      </c>
      <c r="K1111" s="17" t="str">
        <f>OBV!G1111</f>
        <v>NEUTRAL</v>
      </c>
      <c r="L1111" s="17" t="str">
        <f>OBV!H1111</f>
        <v>BULLISH DIVERGENCE</v>
      </c>
      <c r="M1111" s="19">
        <f t="shared" si="170"/>
        <v>25</v>
      </c>
      <c r="N1111" s="19">
        <f t="shared" si="171"/>
        <v>100</v>
      </c>
      <c r="O1111" s="19">
        <f t="shared" si="172"/>
        <v>0</v>
      </c>
      <c r="P1111" s="19">
        <f t="shared" si="173"/>
        <v>66.5</v>
      </c>
      <c r="Q1111" s="20">
        <f t="shared" si="174"/>
        <v>53.725000000000001</v>
      </c>
      <c r="R1111" s="20">
        <f t="shared" si="175"/>
        <v>41.625</v>
      </c>
      <c r="S1111" s="20">
        <f t="shared" si="176"/>
        <v>48.674999999999997</v>
      </c>
      <c r="T1111" s="20">
        <f t="shared" si="177"/>
        <v>47.875</v>
      </c>
      <c r="U1111" s="19">
        <f t="shared" si="178"/>
        <v>48.008333333333326</v>
      </c>
      <c r="V1111" s="19">
        <f t="shared" si="179"/>
        <v>47.974999999999994</v>
      </c>
    </row>
    <row r="1112" spans="1:22" ht="13.5" x14ac:dyDescent="0.25">
      <c r="A1112" s="3">
        <f>RSI!A1112</f>
        <v>43629</v>
      </c>
      <c r="B1112" s="2">
        <f>RSI!B1112</f>
        <v>17.810600000000001</v>
      </c>
      <c r="C1112" s="2">
        <f>RSI!I1112</f>
        <v>63.498360748701231</v>
      </c>
      <c r="D1112" s="2">
        <f>MACD!E1112</f>
        <v>-0.35626356841806484</v>
      </c>
      <c r="E1112" s="2">
        <f>MACD!F1112</f>
        <v>-0.15242831510796395</v>
      </c>
      <c r="F1112" s="2">
        <f>'Moving Avg'!D1112</f>
        <v>17.77272</v>
      </c>
      <c r="G1112" s="2">
        <f>'Moving Avg'!F1112</f>
        <v>17.180564999999998</v>
      </c>
      <c r="H1112" s="2">
        <f>'Moving Avg'!G1112</f>
        <v>17.149612000000001</v>
      </c>
      <c r="I1112" s="2">
        <f>'Moving Avg'!H1112</f>
        <v>19.444488499999991</v>
      </c>
      <c r="J1112" s="17" t="str">
        <f>OBV!F1112</f>
        <v>BULLISH</v>
      </c>
      <c r="K1112" s="17" t="str">
        <f>OBV!G1112</f>
        <v>NEUTRAL</v>
      </c>
      <c r="L1112" s="17" t="str">
        <f>OBV!H1112</f>
        <v>CONFIRMED BULLISH</v>
      </c>
      <c r="M1112" s="19">
        <f t="shared" si="170"/>
        <v>25</v>
      </c>
      <c r="N1112" s="19">
        <f t="shared" si="171"/>
        <v>100</v>
      </c>
      <c r="O1112" s="19">
        <f t="shared" si="172"/>
        <v>0</v>
      </c>
      <c r="P1112" s="19">
        <f t="shared" si="173"/>
        <v>83.5</v>
      </c>
      <c r="Q1112" s="20">
        <f t="shared" si="174"/>
        <v>56.274999999999999</v>
      </c>
      <c r="R1112" s="20">
        <f t="shared" si="175"/>
        <v>45.875</v>
      </c>
      <c r="S1112" s="20">
        <f t="shared" si="176"/>
        <v>56.325000000000003</v>
      </c>
      <c r="T1112" s="20">
        <f t="shared" si="177"/>
        <v>52.125</v>
      </c>
      <c r="U1112" s="19">
        <f t="shared" si="178"/>
        <v>52.82500000000001</v>
      </c>
      <c r="V1112" s="19">
        <f t="shared" si="179"/>
        <v>52.650000000000006</v>
      </c>
    </row>
    <row r="1113" spans="1:22" ht="13.5" x14ac:dyDescent="0.25">
      <c r="A1113" s="3">
        <f>RSI!A1113</f>
        <v>43630</v>
      </c>
      <c r="B1113" s="2">
        <f>RSI!B1113</f>
        <v>17.7941</v>
      </c>
      <c r="C1113" s="2">
        <f>RSI!I1113</f>
        <v>62.990763614505418</v>
      </c>
      <c r="D1113" s="2">
        <f>MACD!E1113</f>
        <v>-0.42644478944577813</v>
      </c>
      <c r="E1113" s="2">
        <f>MACD!F1113</f>
        <v>-0.20723160997552681</v>
      </c>
      <c r="F1113" s="2">
        <f>'Moving Avg'!D1113</f>
        <v>17.784240000000004</v>
      </c>
      <c r="G1113" s="2">
        <f>'Moving Avg'!F1113</f>
        <v>17.191585</v>
      </c>
      <c r="H1113" s="2">
        <f>'Moving Avg'!G1113</f>
        <v>17.149087999999999</v>
      </c>
      <c r="I1113" s="2">
        <f>'Moving Avg'!H1113</f>
        <v>19.397419999999993</v>
      </c>
      <c r="J1113" s="17" t="str">
        <f>OBV!F1113</f>
        <v>BULLISH</v>
      </c>
      <c r="K1113" s="17" t="str">
        <f>OBV!G1113</f>
        <v>NEUTRAL</v>
      </c>
      <c r="L1113" s="17" t="str">
        <f>OBV!H1113</f>
        <v>CONFIRMED BULLISH</v>
      </c>
      <c r="M1113" s="19">
        <f t="shared" si="170"/>
        <v>25</v>
      </c>
      <c r="N1113" s="19">
        <f t="shared" si="171"/>
        <v>100</v>
      </c>
      <c r="O1113" s="19">
        <f t="shared" si="172"/>
        <v>0</v>
      </c>
      <c r="P1113" s="19">
        <f t="shared" si="173"/>
        <v>83.5</v>
      </c>
      <c r="Q1113" s="20">
        <f t="shared" si="174"/>
        <v>56.274999999999999</v>
      </c>
      <c r="R1113" s="20">
        <f t="shared" si="175"/>
        <v>45.875</v>
      </c>
      <c r="S1113" s="20">
        <f t="shared" si="176"/>
        <v>56.325000000000003</v>
      </c>
      <c r="T1113" s="20">
        <f t="shared" si="177"/>
        <v>52.125</v>
      </c>
      <c r="U1113" s="19">
        <f t="shared" si="178"/>
        <v>52.82500000000001</v>
      </c>
      <c r="V1113" s="19">
        <f t="shared" si="179"/>
        <v>52.650000000000006</v>
      </c>
    </row>
    <row r="1114" spans="1:22" ht="13.5" x14ac:dyDescent="0.25">
      <c r="A1114" s="3">
        <f>RSI!A1114</f>
        <v>43633</v>
      </c>
      <c r="B1114" s="2">
        <f>RSI!B1114</f>
        <v>17.6953</v>
      </c>
      <c r="C1114" s="2">
        <f>RSI!I1114</f>
        <v>59.902872486290065</v>
      </c>
      <c r="D1114" s="2">
        <f>MACD!E1114</f>
        <v>-0.48775378267893288</v>
      </c>
      <c r="E1114" s="2">
        <f>MACD!F1114</f>
        <v>-0.26333604451620807</v>
      </c>
      <c r="F1114" s="2">
        <f>'Moving Avg'!D1114</f>
        <v>17.776</v>
      </c>
      <c r="G1114" s="2">
        <f>'Moving Avg'!F1114</f>
        <v>17.22392</v>
      </c>
      <c r="H1114" s="2">
        <f>'Moving Avg'!G1114</f>
        <v>17.152951999999999</v>
      </c>
      <c r="I1114" s="2">
        <f>'Moving Avg'!H1114</f>
        <v>19.349857499999995</v>
      </c>
      <c r="J1114" s="17" t="str">
        <f>OBV!F1114</f>
        <v>BULLISH</v>
      </c>
      <c r="K1114" s="17" t="str">
        <f>OBV!G1114</f>
        <v>NEUTRAL</v>
      </c>
      <c r="L1114" s="17" t="str">
        <f>OBV!H1114</f>
        <v>BULLISH DIVERGENCE</v>
      </c>
      <c r="M1114" s="19">
        <f t="shared" si="170"/>
        <v>25</v>
      </c>
      <c r="N1114" s="19">
        <f t="shared" si="171"/>
        <v>100</v>
      </c>
      <c r="O1114" s="19">
        <f t="shared" si="172"/>
        <v>0</v>
      </c>
      <c r="P1114" s="19">
        <f t="shared" si="173"/>
        <v>66.5</v>
      </c>
      <c r="Q1114" s="20">
        <f t="shared" si="174"/>
        <v>53.725000000000001</v>
      </c>
      <c r="R1114" s="20">
        <f t="shared" si="175"/>
        <v>41.625</v>
      </c>
      <c r="S1114" s="20">
        <f t="shared" si="176"/>
        <v>48.674999999999997</v>
      </c>
      <c r="T1114" s="20">
        <f t="shared" si="177"/>
        <v>47.875</v>
      </c>
      <c r="U1114" s="19">
        <f t="shared" si="178"/>
        <v>48.008333333333326</v>
      </c>
      <c r="V1114" s="19">
        <f t="shared" si="179"/>
        <v>47.974999999999994</v>
      </c>
    </row>
    <row r="1115" spans="1:22" ht="13.5" x14ac:dyDescent="0.25">
      <c r="A1115" s="3">
        <f>RSI!A1115</f>
        <v>43634</v>
      </c>
      <c r="B1115" s="2">
        <f>RSI!B1115</f>
        <v>17.283799999999999</v>
      </c>
      <c r="C1115" s="2">
        <f>RSI!I1115</f>
        <v>49.105607232390291</v>
      </c>
      <c r="D1115" s="2">
        <f>MACD!E1115</f>
        <v>-0.50536107045216028</v>
      </c>
      <c r="E1115" s="2">
        <f>MACD!F1115</f>
        <v>-0.3117410497033985</v>
      </c>
      <c r="F1115" s="2">
        <f>'Moving Avg'!D1115</f>
        <v>17.695340000000002</v>
      </c>
      <c r="G1115" s="2">
        <f>'Moving Avg'!F1115</f>
        <v>17.240850000000002</v>
      </c>
      <c r="H1115" s="2">
        <f>'Moving Avg'!G1115</f>
        <v>17.148585999999998</v>
      </c>
      <c r="I1115" s="2">
        <f>'Moving Avg'!H1115</f>
        <v>19.299043999999991</v>
      </c>
      <c r="J1115" s="17" t="str">
        <f>OBV!F1115</f>
        <v>BEARISH</v>
      </c>
      <c r="K1115" s="17" t="str">
        <f>OBV!G1115</f>
        <v>NEUTRAL</v>
      </c>
      <c r="L1115" s="17" t="str">
        <f>OBV!H1115</f>
        <v>CONFIRMED BEARISH</v>
      </c>
      <c r="M1115" s="19">
        <f t="shared" si="170"/>
        <v>25</v>
      </c>
      <c r="N1115" s="19">
        <f t="shared" si="171"/>
        <v>100</v>
      </c>
      <c r="O1115" s="19">
        <f t="shared" si="172"/>
        <v>0</v>
      </c>
      <c r="P1115" s="19">
        <f t="shared" si="173"/>
        <v>16.5</v>
      </c>
      <c r="Q1115" s="20">
        <f t="shared" si="174"/>
        <v>46.225000000000001</v>
      </c>
      <c r="R1115" s="20">
        <f t="shared" si="175"/>
        <v>29.125</v>
      </c>
      <c r="S1115" s="20">
        <f t="shared" si="176"/>
        <v>26.175000000000001</v>
      </c>
      <c r="T1115" s="20">
        <f t="shared" si="177"/>
        <v>35.375</v>
      </c>
      <c r="U1115" s="19">
        <f t="shared" si="178"/>
        <v>33.841666666666661</v>
      </c>
      <c r="V1115" s="19">
        <f t="shared" si="179"/>
        <v>34.224999999999994</v>
      </c>
    </row>
    <row r="1116" spans="1:22" ht="13.5" x14ac:dyDescent="0.25">
      <c r="A1116" s="3">
        <f>RSI!A1116</f>
        <v>43635</v>
      </c>
      <c r="B1116" s="2">
        <f>RSI!B1116</f>
        <v>17.6953</v>
      </c>
      <c r="C1116" s="2">
        <f>RSI!I1116</f>
        <v>57.378853207268882</v>
      </c>
      <c r="D1116" s="2">
        <f>MACD!E1116</f>
        <v>-0.45253417545452024</v>
      </c>
      <c r="E1116" s="2">
        <f>MACD!F1116</f>
        <v>-0.33989967485362288</v>
      </c>
      <c r="F1116" s="2">
        <f>'Moving Avg'!D1116</f>
        <v>17.655819999999999</v>
      </c>
      <c r="G1116" s="2">
        <f>'Moving Avg'!F1116</f>
        <v>17.278354999999998</v>
      </c>
      <c r="H1116" s="2">
        <f>'Moving Avg'!G1116</f>
        <v>17.154517999999999</v>
      </c>
      <c r="I1116" s="2">
        <f>'Moving Avg'!H1116</f>
        <v>19.250287999999991</v>
      </c>
      <c r="J1116" s="17" t="str">
        <f>OBV!F1116</f>
        <v>BULLISH</v>
      </c>
      <c r="K1116" s="17" t="str">
        <f>OBV!G1116</f>
        <v>NEUTRAL</v>
      </c>
      <c r="L1116" s="17" t="str">
        <f>OBV!H1116</f>
        <v>BULLISH DIVERGENCE</v>
      </c>
      <c r="M1116" s="19">
        <f t="shared" si="170"/>
        <v>25</v>
      </c>
      <c r="N1116" s="19">
        <f t="shared" si="171"/>
        <v>100</v>
      </c>
      <c r="O1116" s="19">
        <f t="shared" si="172"/>
        <v>0</v>
      </c>
      <c r="P1116" s="19">
        <f t="shared" si="173"/>
        <v>66.5</v>
      </c>
      <c r="Q1116" s="20">
        <f t="shared" si="174"/>
        <v>53.725000000000001</v>
      </c>
      <c r="R1116" s="20">
        <f t="shared" si="175"/>
        <v>41.625</v>
      </c>
      <c r="S1116" s="20">
        <f t="shared" si="176"/>
        <v>48.674999999999997</v>
      </c>
      <c r="T1116" s="20">
        <f t="shared" si="177"/>
        <v>47.875</v>
      </c>
      <c r="U1116" s="19">
        <f t="shared" si="178"/>
        <v>48.008333333333326</v>
      </c>
      <c r="V1116" s="19">
        <f t="shared" si="179"/>
        <v>47.974999999999994</v>
      </c>
    </row>
    <row r="1117" spans="1:22" ht="13.5" x14ac:dyDescent="0.25">
      <c r="A1117" s="3">
        <f>RSI!A1117</f>
        <v>43636</v>
      </c>
      <c r="B1117" s="2">
        <f>RSI!B1117</f>
        <v>17.6953</v>
      </c>
      <c r="C1117" s="2">
        <f>RSI!I1117</f>
        <v>57.378853207268889</v>
      </c>
      <c r="D1117" s="2">
        <f>MACD!E1117</f>
        <v>-0.34314177424036529</v>
      </c>
      <c r="E1117" s="2">
        <f>MACD!F1117</f>
        <v>-0.34054809473097136</v>
      </c>
      <c r="F1117" s="2">
        <f>'Moving Avg'!D1117</f>
        <v>17.632760000000001</v>
      </c>
      <c r="G1117" s="2">
        <f>'Moving Avg'!F1117</f>
        <v>17.307904999999998</v>
      </c>
      <c r="H1117" s="2">
        <f>'Moving Avg'!G1117</f>
        <v>17.161564000000002</v>
      </c>
      <c r="I1117" s="2">
        <f>'Moving Avg'!H1117</f>
        <v>19.199940999999988</v>
      </c>
      <c r="J1117" s="17" t="str">
        <f>OBV!F1117</f>
        <v>BULLISH</v>
      </c>
      <c r="K1117" s="17" t="str">
        <f>OBV!G1117</f>
        <v>NEUTRAL</v>
      </c>
      <c r="L1117" s="17" t="str">
        <f>OBV!H1117</f>
        <v>BULLISH DIVERGENCE</v>
      </c>
      <c r="M1117" s="19">
        <f t="shared" si="170"/>
        <v>25</v>
      </c>
      <c r="N1117" s="19">
        <f t="shared" si="171"/>
        <v>45</v>
      </c>
      <c r="O1117" s="19">
        <f t="shared" si="172"/>
        <v>0</v>
      </c>
      <c r="P1117" s="19">
        <f t="shared" si="173"/>
        <v>66.5</v>
      </c>
      <c r="Q1117" s="20">
        <f t="shared" si="174"/>
        <v>34.475000000000001</v>
      </c>
      <c r="R1117" s="20">
        <f t="shared" si="175"/>
        <v>30.625</v>
      </c>
      <c r="S1117" s="20">
        <f t="shared" si="176"/>
        <v>40.424999999999997</v>
      </c>
      <c r="T1117" s="20">
        <f t="shared" si="177"/>
        <v>34.125</v>
      </c>
      <c r="U1117" s="19">
        <f t="shared" si="178"/>
        <v>35.174999999999997</v>
      </c>
      <c r="V1117" s="19">
        <f t="shared" si="179"/>
        <v>34.912499999999994</v>
      </c>
    </row>
    <row r="1118" spans="1:22" ht="13.5" x14ac:dyDescent="0.25">
      <c r="A1118" s="3">
        <f>RSI!A1118</f>
        <v>43637</v>
      </c>
      <c r="B1118" s="2">
        <f>RSI!B1118</f>
        <v>17.6953</v>
      </c>
      <c r="C1118" s="2">
        <f>RSI!I1118</f>
        <v>57.378853207268889</v>
      </c>
      <c r="D1118" s="2">
        <f>MACD!E1118</f>
        <v>-0.25891021460830288</v>
      </c>
      <c r="E1118" s="2">
        <f>MACD!F1118</f>
        <v>-0.32422051870643764</v>
      </c>
      <c r="F1118" s="2">
        <f>'Moving Avg'!D1118</f>
        <v>17.613000000000003</v>
      </c>
      <c r="G1118" s="2">
        <f>'Moving Avg'!F1118</f>
        <v>17.349389999999993</v>
      </c>
      <c r="H1118" s="2">
        <f>'Moving Avg'!G1118</f>
        <v>17.168927999999998</v>
      </c>
      <c r="I1118" s="2">
        <f>'Moving Avg'!H1118</f>
        <v>19.148400999999989</v>
      </c>
      <c r="J1118" s="17" t="str">
        <f>OBV!F1118</f>
        <v>BULLISH</v>
      </c>
      <c r="K1118" s="17" t="str">
        <f>OBV!G1118</f>
        <v>NEUTRAL</v>
      </c>
      <c r="L1118" s="17" t="str">
        <f>OBV!H1118</f>
        <v>BULLISH DIVERGENCE</v>
      </c>
      <c r="M1118" s="19">
        <f t="shared" si="170"/>
        <v>25</v>
      </c>
      <c r="N1118" s="19">
        <f t="shared" si="171"/>
        <v>0</v>
      </c>
      <c r="O1118" s="19">
        <f t="shared" si="172"/>
        <v>0</v>
      </c>
      <c r="P1118" s="19">
        <f t="shared" si="173"/>
        <v>66.5</v>
      </c>
      <c r="Q1118" s="20">
        <f t="shared" si="174"/>
        <v>18.725000000000001</v>
      </c>
      <c r="R1118" s="20">
        <f t="shared" si="175"/>
        <v>21.625</v>
      </c>
      <c r="S1118" s="20">
        <f t="shared" si="176"/>
        <v>33.674999999999997</v>
      </c>
      <c r="T1118" s="20">
        <f t="shared" si="177"/>
        <v>22.875</v>
      </c>
      <c r="U1118" s="19">
        <f t="shared" si="178"/>
        <v>24.675000000000001</v>
      </c>
      <c r="V1118" s="19">
        <f t="shared" si="179"/>
        <v>24.225000000000001</v>
      </c>
    </row>
    <row r="1119" spans="1:22" ht="13.5" x14ac:dyDescent="0.25">
      <c r="A1119" s="3">
        <f>RSI!A1119</f>
        <v>43640</v>
      </c>
      <c r="B1119" s="2">
        <f>RSI!B1119</f>
        <v>18.222100000000001</v>
      </c>
      <c r="C1119" s="2">
        <f>RSI!I1119</f>
        <v>66.171485376000106</v>
      </c>
      <c r="D1119" s="2">
        <f>MACD!E1119</f>
        <v>-0.22851899022866817</v>
      </c>
      <c r="E1119" s="2">
        <f>MACD!F1119</f>
        <v>-0.30508021301088378</v>
      </c>
      <c r="F1119" s="2">
        <f>'Moving Avg'!D1119</f>
        <v>17.718360000000001</v>
      </c>
      <c r="G1119" s="2">
        <f>'Moving Avg'!F1119</f>
        <v>17.425169999999994</v>
      </c>
      <c r="H1119" s="2">
        <f>'Moving Avg'!G1119</f>
        <v>17.186827999999998</v>
      </c>
      <c r="I1119" s="2">
        <f>'Moving Avg'!H1119</f>
        <v>19.098699499999988</v>
      </c>
      <c r="J1119" s="17" t="str">
        <f>OBV!F1119</f>
        <v>BULLISH</v>
      </c>
      <c r="K1119" s="17" t="str">
        <f>OBV!G1119</f>
        <v>NEUTRAL</v>
      </c>
      <c r="L1119" s="17" t="str">
        <f>OBV!H1119</f>
        <v>CONFIRMED BULLISH</v>
      </c>
      <c r="M1119" s="19">
        <f t="shared" si="170"/>
        <v>25</v>
      </c>
      <c r="N1119" s="19">
        <f t="shared" si="171"/>
        <v>0</v>
      </c>
      <c r="O1119" s="19">
        <f t="shared" si="172"/>
        <v>0</v>
      </c>
      <c r="P1119" s="19">
        <f t="shared" si="173"/>
        <v>83.5</v>
      </c>
      <c r="Q1119" s="20">
        <f t="shared" si="174"/>
        <v>21.274999999999999</v>
      </c>
      <c r="R1119" s="20">
        <f t="shared" si="175"/>
        <v>25.875</v>
      </c>
      <c r="S1119" s="20">
        <f t="shared" si="176"/>
        <v>41.325000000000003</v>
      </c>
      <c r="T1119" s="20">
        <f t="shared" si="177"/>
        <v>27.125</v>
      </c>
      <c r="U1119" s="19">
        <f t="shared" si="178"/>
        <v>29.491666666666664</v>
      </c>
      <c r="V1119" s="19">
        <f t="shared" si="179"/>
        <v>28.9</v>
      </c>
    </row>
    <row r="1120" spans="1:22" ht="13.5" x14ac:dyDescent="0.25">
      <c r="A1120" s="3">
        <f>RSI!A1120</f>
        <v>43641</v>
      </c>
      <c r="B1120" s="2">
        <f>RSI!B1120</f>
        <v>18.2715</v>
      </c>
      <c r="C1120" s="2">
        <f>RSI!I1120</f>
        <v>66.861864592203659</v>
      </c>
      <c r="D1120" s="2">
        <f>MACD!E1120</f>
        <v>-0.21889715927336084</v>
      </c>
      <c r="E1120" s="2">
        <f>MACD!F1120</f>
        <v>-0.28784360226337924</v>
      </c>
      <c r="F1120" s="2">
        <f>'Moving Avg'!D1120</f>
        <v>17.915900000000001</v>
      </c>
      <c r="G1120" s="2">
        <f>'Moving Avg'!F1120</f>
        <v>17.503419999999998</v>
      </c>
      <c r="H1120" s="2">
        <f>'Moving Avg'!G1120</f>
        <v>17.207465999999997</v>
      </c>
      <c r="I1120" s="2">
        <f>'Moving Avg'!H1120</f>
        <v>19.050835999999986</v>
      </c>
      <c r="J1120" s="17" t="str">
        <f>OBV!F1120</f>
        <v>BULLISH</v>
      </c>
      <c r="K1120" s="17" t="str">
        <f>OBV!G1120</f>
        <v>STRONG</v>
      </c>
      <c r="L1120" s="17" t="str">
        <f>OBV!H1120</f>
        <v>CONFIRMED BULLISH</v>
      </c>
      <c r="M1120" s="19">
        <f t="shared" si="170"/>
        <v>25</v>
      </c>
      <c r="N1120" s="19">
        <f t="shared" si="171"/>
        <v>0</v>
      </c>
      <c r="O1120" s="19">
        <f t="shared" si="172"/>
        <v>0</v>
      </c>
      <c r="P1120" s="19">
        <f t="shared" si="173"/>
        <v>100</v>
      </c>
      <c r="Q1120" s="20">
        <f t="shared" si="174"/>
        <v>23.75</v>
      </c>
      <c r="R1120" s="20">
        <f t="shared" si="175"/>
        <v>30</v>
      </c>
      <c r="S1120" s="20">
        <f t="shared" si="176"/>
        <v>48.75</v>
      </c>
      <c r="T1120" s="20">
        <f t="shared" si="177"/>
        <v>31.25</v>
      </c>
      <c r="U1120" s="19">
        <f t="shared" si="178"/>
        <v>34.166666666666664</v>
      </c>
      <c r="V1120" s="19">
        <f t="shared" si="179"/>
        <v>33.4375</v>
      </c>
    </row>
    <row r="1121" spans="1:22" ht="13.5" x14ac:dyDescent="0.25">
      <c r="A1121" s="3">
        <f>RSI!A1121</f>
        <v>43642</v>
      </c>
      <c r="B1121" s="2">
        <f>RSI!B1121</f>
        <v>18.1069</v>
      </c>
      <c r="C1121" s="2">
        <f>RSI!I1121</f>
        <v>62.299628049217333</v>
      </c>
      <c r="D1121" s="2">
        <f>MACD!E1121</f>
        <v>-0.17166983121123991</v>
      </c>
      <c r="E1121" s="2">
        <f>MACD!F1121</f>
        <v>-0.26460884805295137</v>
      </c>
      <c r="F1121" s="2">
        <f>'Moving Avg'!D1121</f>
        <v>17.99822</v>
      </c>
      <c r="G1121" s="2">
        <f>'Moving Avg'!F1121</f>
        <v>17.573439999999998</v>
      </c>
      <c r="H1121" s="2">
        <f>'Moving Avg'!G1121</f>
        <v>17.232291999999994</v>
      </c>
      <c r="I1121" s="2">
        <f>'Moving Avg'!H1121</f>
        <v>19.004535999999987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  <c r="M1121" s="19">
        <f t="shared" si="170"/>
        <v>25</v>
      </c>
      <c r="N1121" s="19">
        <f t="shared" si="171"/>
        <v>0</v>
      </c>
      <c r="O1121" s="19">
        <f t="shared" si="172"/>
        <v>0</v>
      </c>
      <c r="P1121" s="19">
        <f t="shared" si="173"/>
        <v>83.5</v>
      </c>
      <c r="Q1121" s="20">
        <f t="shared" si="174"/>
        <v>21.274999999999999</v>
      </c>
      <c r="R1121" s="20">
        <f t="shared" si="175"/>
        <v>25.875</v>
      </c>
      <c r="S1121" s="20">
        <f t="shared" si="176"/>
        <v>41.325000000000003</v>
      </c>
      <c r="T1121" s="20">
        <f t="shared" si="177"/>
        <v>27.125</v>
      </c>
      <c r="U1121" s="19">
        <f t="shared" si="178"/>
        <v>29.491666666666664</v>
      </c>
      <c r="V1121" s="19">
        <f t="shared" si="179"/>
        <v>28.9</v>
      </c>
    </row>
    <row r="1122" spans="1:22" ht="13.5" x14ac:dyDescent="0.25">
      <c r="A1122" s="3">
        <f>RSI!A1122</f>
        <v>43643</v>
      </c>
      <c r="B1122" s="2">
        <f>RSI!B1122</f>
        <v>17.9834</v>
      </c>
      <c r="C1122" s="2">
        <f>RSI!I1122</f>
        <v>59.044269146121984</v>
      </c>
      <c r="D1122" s="2">
        <f>MACD!E1122</f>
        <v>-0.13866414875560906</v>
      </c>
      <c r="E1122" s="2">
        <f>MACD!F1122</f>
        <v>-0.23941990819348294</v>
      </c>
      <c r="F1122" s="2">
        <f>'Moving Avg'!D1122</f>
        <v>18.05584</v>
      </c>
      <c r="G1122" s="2">
        <f>'Moving Avg'!F1122</f>
        <v>17.625350000000001</v>
      </c>
      <c r="H1122" s="2">
        <f>'Moving Avg'!G1122</f>
        <v>17.254647999999996</v>
      </c>
      <c r="I1122" s="2">
        <f>'Moving Avg'!H1122</f>
        <v>18.963187499999989</v>
      </c>
      <c r="J1122" s="17" t="str">
        <f>OBV!F1122</f>
        <v>BULLISH</v>
      </c>
      <c r="K1122" s="17" t="str">
        <f>OBV!G1122</f>
        <v>NEUTRAL</v>
      </c>
      <c r="L1122" s="17" t="str">
        <f>OBV!H1122</f>
        <v>CONFIRMED BULLISH</v>
      </c>
      <c r="M1122" s="19">
        <f t="shared" si="170"/>
        <v>25</v>
      </c>
      <c r="N1122" s="19">
        <f t="shared" si="171"/>
        <v>0</v>
      </c>
      <c r="O1122" s="19">
        <f t="shared" si="172"/>
        <v>0</v>
      </c>
      <c r="P1122" s="19">
        <f t="shared" si="173"/>
        <v>83.5</v>
      </c>
      <c r="Q1122" s="20">
        <f t="shared" si="174"/>
        <v>21.274999999999999</v>
      </c>
      <c r="R1122" s="20">
        <f t="shared" si="175"/>
        <v>25.875</v>
      </c>
      <c r="S1122" s="20">
        <f t="shared" si="176"/>
        <v>41.325000000000003</v>
      </c>
      <c r="T1122" s="20">
        <f t="shared" si="177"/>
        <v>27.125</v>
      </c>
      <c r="U1122" s="19">
        <f t="shared" si="178"/>
        <v>29.491666666666664</v>
      </c>
      <c r="V1122" s="19">
        <f t="shared" si="179"/>
        <v>28.9</v>
      </c>
    </row>
    <row r="1123" spans="1:22" ht="13.5" x14ac:dyDescent="0.25">
      <c r="A1123" s="3">
        <f>RSI!A1123</f>
        <v>43644</v>
      </c>
      <c r="B1123" s="2">
        <f>RSI!B1123</f>
        <v>17.9834</v>
      </c>
      <c r="C1123" s="2">
        <f>RSI!I1123</f>
        <v>59.044269146121984</v>
      </c>
      <c r="D1123" s="2">
        <f>MACD!E1123</f>
        <v>-0.11573246992278285</v>
      </c>
      <c r="E1123" s="2">
        <f>MACD!F1123</f>
        <v>-0.21468242053934292</v>
      </c>
      <c r="F1123" s="2">
        <f>'Moving Avg'!D1123</f>
        <v>18.11346</v>
      </c>
      <c r="G1123" s="2">
        <f>'Moving Avg'!F1123</f>
        <v>17.689195000000005</v>
      </c>
      <c r="H1123" s="2">
        <f>'Moving Avg'!G1123</f>
        <v>17.269047999999994</v>
      </c>
      <c r="I1123" s="2">
        <f>'Moving Avg'!H1123</f>
        <v>18.929794499999986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  <c r="M1123" s="19">
        <f t="shared" si="170"/>
        <v>25</v>
      </c>
      <c r="N1123" s="19">
        <f t="shared" si="171"/>
        <v>0</v>
      </c>
      <c r="O1123" s="19">
        <f t="shared" si="172"/>
        <v>0</v>
      </c>
      <c r="P1123" s="19">
        <f t="shared" si="173"/>
        <v>83.5</v>
      </c>
      <c r="Q1123" s="20">
        <f t="shared" si="174"/>
        <v>21.274999999999999</v>
      </c>
      <c r="R1123" s="20">
        <f t="shared" si="175"/>
        <v>25.875</v>
      </c>
      <c r="S1123" s="20">
        <f t="shared" si="176"/>
        <v>41.325000000000003</v>
      </c>
      <c r="T1123" s="20">
        <f t="shared" si="177"/>
        <v>27.125</v>
      </c>
      <c r="U1123" s="19">
        <f t="shared" si="178"/>
        <v>29.491666666666664</v>
      </c>
      <c r="V1123" s="19">
        <f t="shared" si="179"/>
        <v>28.9</v>
      </c>
    </row>
    <row r="1124" spans="1:22" ht="13.5" x14ac:dyDescent="0.25">
      <c r="A1124" s="3">
        <f>RSI!A1124</f>
        <v>43647</v>
      </c>
      <c r="B1124" s="2">
        <f>RSI!B1124</f>
        <v>17.934000000000001</v>
      </c>
      <c r="C1124" s="2">
        <f>RSI!I1124</f>
        <v>57.646876160401099</v>
      </c>
      <c r="D1124" s="2">
        <f>MACD!E1124</f>
        <v>-0.11014517203469509</v>
      </c>
      <c r="E1124" s="2">
        <f>MACD!F1124</f>
        <v>-0.19377497083841336</v>
      </c>
      <c r="F1124" s="2">
        <f>'Moving Avg'!D1124</f>
        <v>18.05584</v>
      </c>
      <c r="G1124" s="2">
        <f>'Moving Avg'!F1124</f>
        <v>17.752555000000005</v>
      </c>
      <c r="H1124" s="2">
        <f>'Moving Avg'!G1124</f>
        <v>17.284049999999993</v>
      </c>
      <c r="I1124" s="2">
        <f>'Moving Avg'!H1124</f>
        <v>18.892176499999991</v>
      </c>
      <c r="J1124" s="17" t="str">
        <f>OBV!F1124</f>
        <v>BULLISH</v>
      </c>
      <c r="K1124" s="17" t="str">
        <f>OBV!G1124</f>
        <v>NEUTRAL</v>
      </c>
      <c r="L1124" s="17" t="str">
        <f>OBV!H1124</f>
        <v>BULLISH DIVERGENCE</v>
      </c>
      <c r="M1124" s="19">
        <f t="shared" si="170"/>
        <v>25</v>
      </c>
      <c r="N1124" s="19">
        <f t="shared" si="171"/>
        <v>0</v>
      </c>
      <c r="O1124" s="19">
        <f t="shared" si="172"/>
        <v>0</v>
      </c>
      <c r="P1124" s="19">
        <f t="shared" si="173"/>
        <v>66.5</v>
      </c>
      <c r="Q1124" s="20">
        <f t="shared" si="174"/>
        <v>18.725000000000001</v>
      </c>
      <c r="R1124" s="20">
        <f t="shared" si="175"/>
        <v>21.625</v>
      </c>
      <c r="S1124" s="20">
        <f t="shared" si="176"/>
        <v>33.674999999999997</v>
      </c>
      <c r="T1124" s="20">
        <f t="shared" si="177"/>
        <v>22.875</v>
      </c>
      <c r="U1124" s="19">
        <f t="shared" si="178"/>
        <v>24.675000000000001</v>
      </c>
      <c r="V1124" s="19">
        <f t="shared" si="179"/>
        <v>24.225000000000001</v>
      </c>
    </row>
    <row r="1125" spans="1:22" ht="13.5" x14ac:dyDescent="0.25">
      <c r="A1125" s="3">
        <f>RSI!A1125</f>
        <v>43648</v>
      </c>
      <c r="B1125" s="2">
        <f>RSI!B1125</f>
        <v>17.8599</v>
      </c>
      <c r="C1125" s="2">
        <f>RSI!I1125</f>
        <v>55.524127888499763</v>
      </c>
      <c r="D1125" s="2">
        <f>MACD!E1125</f>
        <v>-0.16505147514762086</v>
      </c>
      <c r="E1125" s="2">
        <f>MACD!F1125</f>
        <v>-0.18803027170025488</v>
      </c>
      <c r="F1125" s="2">
        <f>'Moving Avg'!D1125</f>
        <v>17.973520000000001</v>
      </c>
      <c r="G1125" s="2">
        <f>'Moving Avg'!F1125</f>
        <v>17.810225000000003</v>
      </c>
      <c r="H1125" s="2">
        <f>'Moving Avg'!G1125</f>
        <v>17.299161999999995</v>
      </c>
      <c r="I1125" s="2">
        <f>'Moving Avg'!H1125</f>
        <v>18.854983499999992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  <c r="M1125" s="19">
        <f t="shared" si="170"/>
        <v>25</v>
      </c>
      <c r="N1125" s="19">
        <f t="shared" si="171"/>
        <v>0</v>
      </c>
      <c r="O1125" s="19">
        <f t="shared" si="172"/>
        <v>0</v>
      </c>
      <c r="P1125" s="19">
        <f t="shared" si="173"/>
        <v>16.5</v>
      </c>
      <c r="Q1125" s="20">
        <f t="shared" si="174"/>
        <v>11.225</v>
      </c>
      <c r="R1125" s="20">
        <f t="shared" si="175"/>
        <v>9.125</v>
      </c>
      <c r="S1125" s="20">
        <f t="shared" si="176"/>
        <v>11.175000000000001</v>
      </c>
      <c r="T1125" s="20">
        <f t="shared" si="177"/>
        <v>10.375</v>
      </c>
      <c r="U1125" s="19">
        <f t="shared" si="178"/>
        <v>10.508333333333335</v>
      </c>
      <c r="V1125" s="19">
        <f t="shared" si="179"/>
        <v>10.475000000000001</v>
      </c>
    </row>
    <row r="1126" spans="1:22" ht="13.5" x14ac:dyDescent="0.25">
      <c r="A1126" s="3">
        <f>RSI!A1126</f>
        <v>43649</v>
      </c>
      <c r="B1126" s="2">
        <f>RSI!B1126</f>
        <v>18.345500000000001</v>
      </c>
      <c r="C1126" s="2">
        <f>RSI!I1126</f>
        <v>64.698243122676502</v>
      </c>
      <c r="D1126" s="2">
        <f>MACD!E1126</f>
        <v>-0.18541622573299321</v>
      </c>
      <c r="E1126" s="2">
        <f>MACD!F1126</f>
        <v>-0.18750746250680256</v>
      </c>
      <c r="F1126" s="2">
        <f>'Moving Avg'!D1126</f>
        <v>18.021239999999999</v>
      </c>
      <c r="G1126" s="2">
        <f>'Moving Avg'!F1126</f>
        <v>17.860350000000004</v>
      </c>
      <c r="H1126" s="2">
        <f>'Moving Avg'!G1126</f>
        <v>17.330349999999996</v>
      </c>
      <c r="I1126" s="2">
        <f>'Moving Avg'!H1126</f>
        <v>18.82399749999999</v>
      </c>
      <c r="J1126" s="17" t="str">
        <f>OBV!F1126</f>
        <v>BEARISH</v>
      </c>
      <c r="K1126" s="17" t="str">
        <f>OBV!G1126</f>
        <v>NEUTRAL</v>
      </c>
      <c r="L1126" s="17" t="str">
        <f>OBV!H1126</f>
        <v>BEARISH DIVERGENCE</v>
      </c>
      <c r="M1126" s="19">
        <f t="shared" si="170"/>
        <v>25</v>
      </c>
      <c r="N1126" s="19">
        <f t="shared" si="171"/>
        <v>0</v>
      </c>
      <c r="O1126" s="19">
        <f t="shared" si="172"/>
        <v>0</v>
      </c>
      <c r="P1126" s="19">
        <f t="shared" si="173"/>
        <v>16.5</v>
      </c>
      <c r="Q1126" s="20">
        <f t="shared" si="174"/>
        <v>11.225</v>
      </c>
      <c r="R1126" s="20">
        <f t="shared" si="175"/>
        <v>9.125</v>
      </c>
      <c r="S1126" s="20">
        <f t="shared" si="176"/>
        <v>11.175000000000001</v>
      </c>
      <c r="T1126" s="20">
        <f t="shared" si="177"/>
        <v>10.375</v>
      </c>
      <c r="U1126" s="19">
        <f t="shared" si="178"/>
        <v>10.508333333333335</v>
      </c>
      <c r="V1126" s="19">
        <f t="shared" si="179"/>
        <v>10.475000000000001</v>
      </c>
    </row>
    <row r="1127" spans="1:22" ht="13.5" x14ac:dyDescent="0.25">
      <c r="A1127" s="3">
        <f>RSI!A1127</f>
        <v>43650</v>
      </c>
      <c r="B1127" s="2">
        <f>RSI!B1127</f>
        <v>18.180900000000001</v>
      </c>
      <c r="C1127" s="2">
        <f>RSI!I1127</f>
        <v>60.167809662890861</v>
      </c>
      <c r="D1127" s="2">
        <f>MACD!E1127</f>
        <v>-0.19447560324879021</v>
      </c>
      <c r="E1127" s="2">
        <f>MACD!F1127</f>
        <v>-0.18890109065520011</v>
      </c>
      <c r="F1127" s="2">
        <f>'Moving Avg'!D1127</f>
        <v>18.060739999999999</v>
      </c>
      <c r="G1127" s="2">
        <f>'Moving Avg'!F1127</f>
        <v>17.880515000000003</v>
      </c>
      <c r="H1127" s="2">
        <f>'Moving Avg'!G1127</f>
        <v>17.355063999999995</v>
      </c>
      <c r="I1127" s="2">
        <f>'Moving Avg'!H1127</f>
        <v>18.795569499999988</v>
      </c>
      <c r="J1127" s="17" t="str">
        <f>OBV!F1127</f>
        <v>BEARISH</v>
      </c>
      <c r="K1127" s="17" t="str">
        <f>OBV!G1127</f>
        <v>NEUTRAL</v>
      </c>
      <c r="L1127" s="17" t="str">
        <f>OBV!H1127</f>
        <v>BEARISH DIVERGENCE</v>
      </c>
      <c r="M1127" s="19">
        <f t="shared" si="170"/>
        <v>25</v>
      </c>
      <c r="N1127" s="19">
        <f t="shared" si="171"/>
        <v>45</v>
      </c>
      <c r="O1127" s="19">
        <f t="shared" si="172"/>
        <v>0</v>
      </c>
      <c r="P1127" s="19">
        <f t="shared" si="173"/>
        <v>16.5</v>
      </c>
      <c r="Q1127" s="20">
        <f t="shared" si="174"/>
        <v>26.975000000000001</v>
      </c>
      <c r="R1127" s="20">
        <f t="shared" si="175"/>
        <v>18.125</v>
      </c>
      <c r="S1127" s="20">
        <f t="shared" si="176"/>
        <v>17.925000000000001</v>
      </c>
      <c r="T1127" s="20">
        <f t="shared" si="177"/>
        <v>21.625</v>
      </c>
      <c r="U1127" s="19">
        <f t="shared" si="178"/>
        <v>21.008333333333336</v>
      </c>
      <c r="V1127" s="19">
        <f t="shared" si="179"/>
        <v>21.162500000000001</v>
      </c>
    </row>
    <row r="1128" spans="1:22" ht="13.5" x14ac:dyDescent="0.25">
      <c r="A1128" s="3">
        <f>RSI!A1128</f>
        <v>43651</v>
      </c>
      <c r="B1128" s="2">
        <f>RSI!B1128</f>
        <v>18.650099999999998</v>
      </c>
      <c r="C1128" s="2">
        <f>RSI!I1128</f>
        <v>67.215257919297528</v>
      </c>
      <c r="D1128" s="2">
        <f>MACD!E1128</f>
        <v>-0.23964661864437176</v>
      </c>
      <c r="E1128" s="2">
        <f>MACD!F1128</f>
        <v>-0.19905019625303444</v>
      </c>
      <c r="F1128" s="2">
        <f>'Moving Avg'!D1128</f>
        <v>18.19408</v>
      </c>
      <c r="G1128" s="2">
        <f>'Moving Avg'!F1128</f>
        <v>17.926195000000003</v>
      </c>
      <c r="H1128" s="2">
        <f>'Moving Avg'!G1128</f>
        <v>17.384387999999994</v>
      </c>
      <c r="I1128" s="2">
        <f>'Moving Avg'!H1128</f>
        <v>18.767498499999991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  <c r="M1128" s="19">
        <f t="shared" si="170"/>
        <v>25</v>
      </c>
      <c r="N1128" s="19">
        <f t="shared" si="171"/>
        <v>100</v>
      </c>
      <c r="O1128" s="19">
        <f t="shared" si="172"/>
        <v>0</v>
      </c>
      <c r="P1128" s="19">
        <f t="shared" si="173"/>
        <v>83.5</v>
      </c>
      <c r="Q1128" s="20">
        <f t="shared" si="174"/>
        <v>56.274999999999999</v>
      </c>
      <c r="R1128" s="20">
        <f t="shared" si="175"/>
        <v>45.875</v>
      </c>
      <c r="S1128" s="20">
        <f t="shared" si="176"/>
        <v>56.325000000000003</v>
      </c>
      <c r="T1128" s="20">
        <f t="shared" si="177"/>
        <v>52.125</v>
      </c>
      <c r="U1128" s="19">
        <f t="shared" si="178"/>
        <v>52.82500000000001</v>
      </c>
      <c r="V1128" s="19">
        <f t="shared" si="179"/>
        <v>52.650000000000006</v>
      </c>
    </row>
    <row r="1129" spans="1:22" ht="13.5" x14ac:dyDescent="0.25">
      <c r="A1129" s="3">
        <f>RSI!A1129</f>
        <v>43654</v>
      </c>
      <c r="B1129" s="2">
        <f>RSI!B1129</f>
        <v>18.658300000000001</v>
      </c>
      <c r="C1129" s="2">
        <f>RSI!I1129</f>
        <v>67.324067273552174</v>
      </c>
      <c r="D1129" s="2">
        <f>MACD!E1129</f>
        <v>-0.20274816496689851</v>
      </c>
      <c r="E1129" s="2">
        <f>MACD!F1129</f>
        <v>-0.19978978999580727</v>
      </c>
      <c r="F1129" s="2">
        <f>'Moving Avg'!D1129</f>
        <v>18.338940000000001</v>
      </c>
      <c r="G1129" s="2">
        <f>'Moving Avg'!F1129</f>
        <v>17.972284999999999</v>
      </c>
      <c r="H1129" s="2">
        <f>'Moving Avg'!G1129</f>
        <v>17.414193999999995</v>
      </c>
      <c r="I1129" s="2">
        <f>'Moving Avg'!H1129</f>
        <v>18.741457499999989</v>
      </c>
      <c r="J1129" s="17" t="str">
        <f>OBV!F1129</f>
        <v>BULLISH</v>
      </c>
      <c r="K1129" s="17" t="str">
        <f>OBV!G1129</f>
        <v>NEUTRAL</v>
      </c>
      <c r="L1129" s="17" t="str">
        <f>OBV!H1129</f>
        <v>CONFIRMED BULLISH</v>
      </c>
      <c r="M1129" s="19">
        <f t="shared" si="170"/>
        <v>25</v>
      </c>
      <c r="N1129" s="19">
        <f t="shared" si="171"/>
        <v>45</v>
      </c>
      <c r="O1129" s="19">
        <f t="shared" si="172"/>
        <v>0</v>
      </c>
      <c r="P1129" s="19">
        <f t="shared" si="173"/>
        <v>83.5</v>
      </c>
      <c r="Q1129" s="20">
        <f t="shared" si="174"/>
        <v>37.024999999999999</v>
      </c>
      <c r="R1129" s="20">
        <f t="shared" si="175"/>
        <v>34.875</v>
      </c>
      <c r="S1129" s="20">
        <f t="shared" si="176"/>
        <v>48.075000000000003</v>
      </c>
      <c r="T1129" s="20">
        <f t="shared" si="177"/>
        <v>38.375</v>
      </c>
      <c r="U1129" s="19">
        <f t="shared" si="178"/>
        <v>39.991666666666667</v>
      </c>
      <c r="V1129" s="19">
        <f t="shared" si="179"/>
        <v>39.587500000000006</v>
      </c>
    </row>
    <row r="1130" spans="1:22" ht="13.5" x14ac:dyDescent="0.25">
      <c r="A1130" s="3">
        <f>RSI!A1130</f>
        <v>43655</v>
      </c>
      <c r="B1130" s="2">
        <f>RSI!B1130</f>
        <v>18.4361</v>
      </c>
      <c r="C1130" s="2">
        <f>RSI!I1130</f>
        <v>61.379344666303226</v>
      </c>
      <c r="D1130" s="2">
        <f>MACD!E1130</f>
        <v>-0.15244028057609427</v>
      </c>
      <c r="E1130" s="2">
        <f>MACD!F1130</f>
        <v>-0.19031988811186468</v>
      </c>
      <c r="F1130" s="2">
        <f>'Moving Avg'!D1130</f>
        <v>18.454180000000001</v>
      </c>
      <c r="G1130" s="2">
        <f>'Moving Avg'!F1130</f>
        <v>18.009734999999999</v>
      </c>
      <c r="H1130" s="2">
        <f>'Moving Avg'!G1130</f>
        <v>17.440829999999995</v>
      </c>
      <c r="I1130" s="2">
        <f>'Moving Avg'!H1130</f>
        <v>18.711560999999989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  <c r="M1130" s="19">
        <f t="shared" si="170"/>
        <v>25</v>
      </c>
      <c r="N1130" s="19">
        <f t="shared" si="171"/>
        <v>0</v>
      </c>
      <c r="O1130" s="19">
        <f t="shared" si="172"/>
        <v>0</v>
      </c>
      <c r="P1130" s="19">
        <f t="shared" si="173"/>
        <v>83.5</v>
      </c>
      <c r="Q1130" s="20">
        <f t="shared" si="174"/>
        <v>21.274999999999999</v>
      </c>
      <c r="R1130" s="20">
        <f t="shared" si="175"/>
        <v>25.875</v>
      </c>
      <c r="S1130" s="20">
        <f t="shared" si="176"/>
        <v>41.325000000000003</v>
      </c>
      <c r="T1130" s="20">
        <f t="shared" si="177"/>
        <v>27.125</v>
      </c>
      <c r="U1130" s="19">
        <f t="shared" si="178"/>
        <v>29.491666666666664</v>
      </c>
      <c r="V1130" s="19">
        <f t="shared" si="179"/>
        <v>28.9</v>
      </c>
    </row>
    <row r="1131" spans="1:22" ht="13.5" x14ac:dyDescent="0.25">
      <c r="A1131" s="3">
        <f>RSI!A1131</f>
        <v>43656</v>
      </c>
      <c r="B1131" s="2">
        <f>RSI!B1131</f>
        <v>18.633600000000001</v>
      </c>
      <c r="C1131" s="2">
        <f>RSI!I1131</f>
        <v>64.389232501296519</v>
      </c>
      <c r="D1131" s="2">
        <f>MACD!E1131</f>
        <v>-0.15311655029183413</v>
      </c>
      <c r="E1131" s="2">
        <f>MACD!F1131</f>
        <v>-0.18287922054785857</v>
      </c>
      <c r="F1131" s="2">
        <f>'Moving Avg'!D1131</f>
        <v>18.511800000000001</v>
      </c>
      <c r="G1131" s="2">
        <f>'Moving Avg'!F1131</f>
        <v>18.046770000000002</v>
      </c>
      <c r="H1131" s="2">
        <f>'Moving Avg'!G1131</f>
        <v>17.471893999999995</v>
      </c>
      <c r="I1131" s="2">
        <f>'Moving Avg'!H1131</f>
        <v>18.685396499999989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  <c r="M1131" s="19">
        <f t="shared" si="170"/>
        <v>25</v>
      </c>
      <c r="N1131" s="19">
        <f t="shared" si="171"/>
        <v>0</v>
      </c>
      <c r="O1131" s="19">
        <f t="shared" si="172"/>
        <v>0</v>
      </c>
      <c r="P1131" s="19">
        <f t="shared" si="173"/>
        <v>83.5</v>
      </c>
      <c r="Q1131" s="20">
        <f t="shared" si="174"/>
        <v>21.274999999999999</v>
      </c>
      <c r="R1131" s="20">
        <f t="shared" si="175"/>
        <v>25.875</v>
      </c>
      <c r="S1131" s="20">
        <f t="shared" si="176"/>
        <v>41.325000000000003</v>
      </c>
      <c r="T1131" s="20">
        <f t="shared" si="177"/>
        <v>27.125</v>
      </c>
      <c r="U1131" s="19">
        <f t="shared" si="178"/>
        <v>29.491666666666664</v>
      </c>
      <c r="V1131" s="19">
        <f t="shared" si="179"/>
        <v>28.9</v>
      </c>
    </row>
    <row r="1132" spans="1:22" ht="13.5" x14ac:dyDescent="0.25">
      <c r="A1132" s="3">
        <f>RSI!A1132</f>
        <v>43657</v>
      </c>
      <c r="B1132" s="2">
        <f>RSI!B1132</f>
        <v>18.625399999999999</v>
      </c>
      <c r="C1132" s="2">
        <f>RSI!I1132</f>
        <v>64.165636200988843</v>
      </c>
      <c r="D1132" s="2">
        <f>MACD!E1132</f>
        <v>-0.17629634508004344</v>
      </c>
      <c r="E1132" s="2">
        <f>MACD!F1132</f>
        <v>-0.18156264545429557</v>
      </c>
      <c r="F1132" s="2">
        <f>'Moving Avg'!D1132</f>
        <v>18.6007</v>
      </c>
      <c r="G1132" s="2">
        <f>'Moving Avg'!F1132</f>
        <v>18.087510000000002</v>
      </c>
      <c r="H1132" s="2">
        <f>'Moving Avg'!G1132</f>
        <v>17.503269999999993</v>
      </c>
      <c r="I1132" s="2">
        <f>'Moving Avg'!H1132</f>
        <v>18.659190999999989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  <c r="M1132" s="19">
        <f t="shared" si="170"/>
        <v>25</v>
      </c>
      <c r="N1132" s="19">
        <f t="shared" si="171"/>
        <v>0</v>
      </c>
      <c r="O1132" s="19">
        <f t="shared" si="172"/>
        <v>0</v>
      </c>
      <c r="P1132" s="19">
        <f t="shared" si="173"/>
        <v>83.5</v>
      </c>
      <c r="Q1132" s="20">
        <f t="shared" si="174"/>
        <v>21.274999999999999</v>
      </c>
      <c r="R1132" s="20">
        <f t="shared" si="175"/>
        <v>25.875</v>
      </c>
      <c r="S1132" s="20">
        <f t="shared" si="176"/>
        <v>41.325000000000003</v>
      </c>
      <c r="T1132" s="20">
        <f t="shared" si="177"/>
        <v>27.125</v>
      </c>
      <c r="U1132" s="19">
        <f t="shared" si="178"/>
        <v>29.491666666666664</v>
      </c>
      <c r="V1132" s="19">
        <f t="shared" si="179"/>
        <v>28.9</v>
      </c>
    </row>
    <row r="1133" spans="1:22" ht="13.5" x14ac:dyDescent="0.25">
      <c r="A1133" s="3">
        <f>RSI!A1133</f>
        <v>43658</v>
      </c>
      <c r="B1133" s="2">
        <f>RSI!B1133</f>
        <v>18.625399999999999</v>
      </c>
      <c r="C1133" s="2">
        <f>RSI!I1133</f>
        <v>64.165636200988843</v>
      </c>
      <c r="D1133" s="2">
        <f>MACD!E1133</f>
        <v>-0.19976431712117559</v>
      </c>
      <c r="E1133" s="2">
        <f>MACD!F1133</f>
        <v>-0.18520297978767158</v>
      </c>
      <c r="F1133" s="2">
        <f>'Moving Avg'!D1133</f>
        <v>18.595759999999999</v>
      </c>
      <c r="G1133" s="2">
        <f>'Moving Avg'!F1133</f>
        <v>18.129075000000004</v>
      </c>
      <c r="H1133" s="2">
        <f>'Moving Avg'!G1133</f>
        <v>17.534805999999996</v>
      </c>
      <c r="I1133" s="2">
        <f>'Moving Avg'!H1133</f>
        <v>18.633741499999989</v>
      </c>
      <c r="J1133" s="17" t="str">
        <f>OBV!F1133</f>
        <v>BULLISH</v>
      </c>
      <c r="K1133" s="17" t="str">
        <f>OBV!G1133</f>
        <v>NEUTRAL</v>
      </c>
      <c r="L1133" s="17" t="str">
        <f>OBV!H1133</f>
        <v>BULLISH DIVERGENCE</v>
      </c>
      <c r="M1133" s="19">
        <f t="shared" si="170"/>
        <v>25</v>
      </c>
      <c r="N1133" s="19">
        <f t="shared" si="171"/>
        <v>45</v>
      </c>
      <c r="O1133" s="19">
        <f t="shared" si="172"/>
        <v>0</v>
      </c>
      <c r="P1133" s="19">
        <f t="shared" si="173"/>
        <v>66.5</v>
      </c>
      <c r="Q1133" s="20">
        <f t="shared" si="174"/>
        <v>34.475000000000001</v>
      </c>
      <c r="R1133" s="20">
        <f t="shared" si="175"/>
        <v>30.625</v>
      </c>
      <c r="S1133" s="20">
        <f t="shared" si="176"/>
        <v>40.424999999999997</v>
      </c>
      <c r="T1133" s="20">
        <f t="shared" si="177"/>
        <v>34.125</v>
      </c>
      <c r="U1133" s="19">
        <f t="shared" si="178"/>
        <v>35.174999999999997</v>
      </c>
      <c r="V1133" s="19">
        <f t="shared" si="179"/>
        <v>34.912499999999994</v>
      </c>
    </row>
    <row r="1134" spans="1:22" ht="13.5" x14ac:dyDescent="0.25">
      <c r="A1134" s="3">
        <f>RSI!A1134</f>
        <v>43661</v>
      </c>
      <c r="B1134" s="2">
        <f>RSI!B1134</f>
        <v>18.666499999999999</v>
      </c>
      <c r="C1134" s="2">
        <f>RSI!I1134</f>
        <v>64.874673482366603</v>
      </c>
      <c r="D1134" s="2">
        <f>MACD!E1134</f>
        <v>-0.23383507222894551</v>
      </c>
      <c r="E1134" s="2">
        <f>MACD!F1134</f>
        <v>-0.19492939827592637</v>
      </c>
      <c r="F1134" s="2">
        <f>'Moving Avg'!D1134</f>
        <v>18.5974</v>
      </c>
      <c r="G1134" s="2">
        <f>'Moving Avg'!F1134</f>
        <v>18.177635000000002</v>
      </c>
      <c r="H1134" s="2">
        <f>'Moving Avg'!G1134</f>
        <v>17.567639999999997</v>
      </c>
      <c r="I1134" s="2">
        <f>'Moving Avg'!H1134</f>
        <v>18.607741499999985</v>
      </c>
      <c r="J1134" s="17" t="str">
        <f>OBV!F1134</f>
        <v>BEARISH</v>
      </c>
      <c r="K1134" s="17" t="str">
        <f>OBV!G1134</f>
        <v>NEUTRAL</v>
      </c>
      <c r="L1134" s="17" t="str">
        <f>OBV!H1134</f>
        <v>BEARISH DIVERGENCE</v>
      </c>
      <c r="M1134" s="19">
        <f t="shared" si="170"/>
        <v>25</v>
      </c>
      <c r="N1134" s="19">
        <f t="shared" si="171"/>
        <v>100</v>
      </c>
      <c r="O1134" s="19">
        <f t="shared" si="172"/>
        <v>0</v>
      </c>
      <c r="P1134" s="19">
        <f t="shared" si="173"/>
        <v>16.5</v>
      </c>
      <c r="Q1134" s="20">
        <f t="shared" si="174"/>
        <v>46.225000000000001</v>
      </c>
      <c r="R1134" s="20">
        <f t="shared" si="175"/>
        <v>29.125</v>
      </c>
      <c r="S1134" s="20">
        <f t="shared" si="176"/>
        <v>26.175000000000001</v>
      </c>
      <c r="T1134" s="20">
        <f t="shared" si="177"/>
        <v>35.375</v>
      </c>
      <c r="U1134" s="19">
        <f t="shared" si="178"/>
        <v>33.841666666666661</v>
      </c>
      <c r="V1134" s="19">
        <f t="shared" si="179"/>
        <v>34.224999999999994</v>
      </c>
    </row>
    <row r="1135" spans="1:22" ht="13.5" x14ac:dyDescent="0.25">
      <c r="A1135" s="3">
        <f>RSI!A1135</f>
        <v>43662</v>
      </c>
      <c r="B1135" s="2">
        <f>RSI!B1135</f>
        <v>18.592400000000001</v>
      </c>
      <c r="C1135" s="2">
        <f>RSI!I1135</f>
        <v>62.474550038612719</v>
      </c>
      <c r="D1135" s="2">
        <f>MACD!E1135</f>
        <v>-0.27212258609139184</v>
      </c>
      <c r="E1135" s="2">
        <f>MACD!F1135</f>
        <v>-0.21036803583901947</v>
      </c>
      <c r="F1135" s="2">
        <f>'Moving Avg'!D1135</f>
        <v>18.62866</v>
      </c>
      <c r="G1135" s="2">
        <f>'Moving Avg'!F1135</f>
        <v>18.243065000000001</v>
      </c>
      <c r="H1135" s="2">
        <f>'Moving Avg'!G1135</f>
        <v>17.599151999999997</v>
      </c>
      <c r="I1135" s="2">
        <f>'Moving Avg'!H1135</f>
        <v>18.581370999999987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  <c r="M1135" s="19">
        <f t="shared" si="170"/>
        <v>25</v>
      </c>
      <c r="N1135" s="19">
        <f t="shared" si="171"/>
        <v>100</v>
      </c>
      <c r="O1135" s="19">
        <f t="shared" si="172"/>
        <v>50</v>
      </c>
      <c r="P1135" s="19">
        <f t="shared" si="173"/>
        <v>83.5</v>
      </c>
      <c r="Q1135" s="20">
        <f t="shared" si="174"/>
        <v>63.774999999999999</v>
      </c>
      <c r="R1135" s="20">
        <f t="shared" si="175"/>
        <v>63.375</v>
      </c>
      <c r="S1135" s="20">
        <f t="shared" si="176"/>
        <v>68.825000000000003</v>
      </c>
      <c r="T1135" s="20">
        <f t="shared" si="177"/>
        <v>64.625</v>
      </c>
      <c r="U1135" s="19">
        <f t="shared" si="178"/>
        <v>65.325000000000003</v>
      </c>
      <c r="V1135" s="19">
        <f t="shared" si="179"/>
        <v>65.150000000000006</v>
      </c>
    </row>
    <row r="1136" spans="1:22" ht="13.5" x14ac:dyDescent="0.25">
      <c r="A1136" s="3">
        <f>RSI!A1136</f>
        <v>43663</v>
      </c>
      <c r="B1136" s="2">
        <f>RSI!B1136</f>
        <v>18.683</v>
      </c>
      <c r="C1136" s="2">
        <f>RSI!I1136</f>
        <v>64.217648596115168</v>
      </c>
      <c r="D1136" s="2">
        <f>MACD!E1136</f>
        <v>-0.23936981107090105</v>
      </c>
      <c r="E1136" s="2">
        <f>MACD!F1136</f>
        <v>-0.2161683908853958</v>
      </c>
      <c r="F1136" s="2">
        <f>'Moving Avg'!D1136</f>
        <v>18.638539999999999</v>
      </c>
      <c r="G1136" s="2">
        <f>'Moving Avg'!F1136</f>
        <v>18.292450000000002</v>
      </c>
      <c r="H1136" s="2">
        <f>'Moving Avg'!G1136</f>
        <v>17.633111999999997</v>
      </c>
      <c r="I1136" s="2">
        <f>'Moving Avg'!H1136</f>
        <v>18.55624899999999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  <c r="M1136" s="19">
        <f t="shared" si="170"/>
        <v>25</v>
      </c>
      <c r="N1136" s="19">
        <f t="shared" si="171"/>
        <v>100</v>
      </c>
      <c r="O1136" s="19">
        <f t="shared" si="172"/>
        <v>50</v>
      </c>
      <c r="P1136" s="19">
        <f t="shared" si="173"/>
        <v>83.5</v>
      </c>
      <c r="Q1136" s="20">
        <f t="shared" si="174"/>
        <v>63.774999999999999</v>
      </c>
      <c r="R1136" s="20">
        <f t="shared" si="175"/>
        <v>63.375</v>
      </c>
      <c r="S1136" s="20">
        <f t="shared" si="176"/>
        <v>68.825000000000003</v>
      </c>
      <c r="T1136" s="20">
        <f t="shared" si="177"/>
        <v>64.625</v>
      </c>
      <c r="U1136" s="19">
        <f t="shared" si="178"/>
        <v>65.325000000000003</v>
      </c>
      <c r="V1136" s="19">
        <f t="shared" si="179"/>
        <v>65.150000000000006</v>
      </c>
    </row>
    <row r="1137" spans="1:22" ht="13.5" x14ac:dyDescent="0.25">
      <c r="A1137" s="3">
        <f>RSI!A1137</f>
        <v>43664</v>
      </c>
      <c r="B1137" s="2">
        <f>RSI!B1137</f>
        <v>18.592400000000001</v>
      </c>
      <c r="C1137" s="2">
        <f>RSI!I1137</f>
        <v>61.158251977873931</v>
      </c>
      <c r="D1137" s="2">
        <f>MACD!E1137</f>
        <v>-0.23343906356400979</v>
      </c>
      <c r="E1137" s="2">
        <f>MACD!F1137</f>
        <v>-0.2196225254211186</v>
      </c>
      <c r="F1137" s="2">
        <f>'Moving Avg'!D1137</f>
        <v>18.631939999999997</v>
      </c>
      <c r="G1137" s="2">
        <f>'Moving Avg'!F1137</f>
        <v>18.337305000000001</v>
      </c>
      <c r="H1137" s="2">
        <f>'Moving Avg'!G1137</f>
        <v>17.666055999999998</v>
      </c>
      <c r="I1137" s="2">
        <f>'Moving Avg'!H1137</f>
        <v>18.531509499999984</v>
      </c>
      <c r="J1137" s="17" t="str">
        <f>OBV!F1137</f>
        <v>BULLISH</v>
      </c>
      <c r="K1137" s="17" t="str">
        <f>OBV!G1137</f>
        <v>NEUTRAL</v>
      </c>
      <c r="L1137" s="17" t="str">
        <f>OBV!H1137</f>
        <v>BULLISH DIVERGENCE</v>
      </c>
      <c r="M1137" s="19">
        <f t="shared" si="170"/>
        <v>25</v>
      </c>
      <c r="N1137" s="19">
        <f t="shared" si="171"/>
        <v>45</v>
      </c>
      <c r="O1137" s="19">
        <f t="shared" si="172"/>
        <v>50</v>
      </c>
      <c r="P1137" s="19">
        <f t="shared" si="173"/>
        <v>66.5</v>
      </c>
      <c r="Q1137" s="20">
        <f t="shared" si="174"/>
        <v>41.975000000000001</v>
      </c>
      <c r="R1137" s="20">
        <f t="shared" si="175"/>
        <v>48.125</v>
      </c>
      <c r="S1137" s="20">
        <f t="shared" si="176"/>
        <v>52.924999999999997</v>
      </c>
      <c r="T1137" s="20">
        <f t="shared" si="177"/>
        <v>46.625</v>
      </c>
      <c r="U1137" s="19">
        <f t="shared" si="178"/>
        <v>47.67499999999999</v>
      </c>
      <c r="V1137" s="19">
        <f t="shared" si="179"/>
        <v>47.412499999999994</v>
      </c>
    </row>
    <row r="1138" spans="1:22" ht="13.5" x14ac:dyDescent="0.25">
      <c r="A1138" s="3">
        <f>RSI!A1138</f>
        <v>43665</v>
      </c>
      <c r="B1138" s="2">
        <f>RSI!B1138</f>
        <v>18.526599999999998</v>
      </c>
      <c r="C1138" s="2">
        <f>RSI!I1138</f>
        <v>58.961250016914427</v>
      </c>
      <c r="D1138" s="2">
        <f>MACD!E1138</f>
        <v>-0.15376296151657343</v>
      </c>
      <c r="E1138" s="2">
        <f>MACD!F1138</f>
        <v>-0.20645061264020959</v>
      </c>
      <c r="F1138" s="2">
        <f>'Moving Avg'!D1138</f>
        <v>18.612180000000002</v>
      </c>
      <c r="G1138" s="2">
        <f>'Moving Avg'!F1138</f>
        <v>18.378869999999999</v>
      </c>
      <c r="H1138" s="2">
        <f>'Moving Avg'!G1138</f>
        <v>17.697683999999995</v>
      </c>
      <c r="I1138" s="2">
        <f>'Moving Avg'!H1138</f>
        <v>18.504849999999987</v>
      </c>
      <c r="J1138" s="17" t="str">
        <f>OBV!F1138</f>
        <v>BULLISH</v>
      </c>
      <c r="K1138" s="17" t="str">
        <f>OBV!G1138</f>
        <v>NEUTRAL</v>
      </c>
      <c r="L1138" s="17" t="str">
        <f>OBV!H1138</f>
        <v>BULLISH DIVERGENCE</v>
      </c>
      <c r="M1138" s="19">
        <f t="shared" si="170"/>
        <v>25</v>
      </c>
      <c r="N1138" s="19">
        <f t="shared" si="171"/>
        <v>0</v>
      </c>
      <c r="O1138" s="19">
        <f t="shared" si="172"/>
        <v>50</v>
      </c>
      <c r="P1138" s="19">
        <f t="shared" si="173"/>
        <v>66.5</v>
      </c>
      <c r="Q1138" s="20">
        <f t="shared" si="174"/>
        <v>26.225000000000001</v>
      </c>
      <c r="R1138" s="20">
        <f t="shared" si="175"/>
        <v>39.125</v>
      </c>
      <c r="S1138" s="20">
        <f t="shared" si="176"/>
        <v>46.174999999999997</v>
      </c>
      <c r="T1138" s="20">
        <f t="shared" si="177"/>
        <v>35.375</v>
      </c>
      <c r="U1138" s="19">
        <f t="shared" si="178"/>
        <v>37.174999999999997</v>
      </c>
      <c r="V1138" s="19">
        <f t="shared" si="179"/>
        <v>36.724999999999994</v>
      </c>
    </row>
    <row r="1139" spans="1:22" ht="13.5" x14ac:dyDescent="0.25">
      <c r="A1139" s="3">
        <f>RSI!A1139</f>
        <v>43668</v>
      </c>
      <c r="B1139" s="2">
        <f>RSI!B1139</f>
        <v>18.6007</v>
      </c>
      <c r="C1139" s="2">
        <f>RSI!I1139</f>
        <v>60.674522285561906</v>
      </c>
      <c r="D1139" s="2">
        <f>MACD!E1139</f>
        <v>-9.2406323598879681E-2</v>
      </c>
      <c r="E1139" s="2">
        <f>MACD!F1139</f>
        <v>-0.18364175483194362</v>
      </c>
      <c r="F1139" s="2">
        <f>'Moving Avg'!D1139</f>
        <v>18.599020000000003</v>
      </c>
      <c r="G1139" s="2">
        <f>'Moving Avg'!F1139</f>
        <v>18.3978</v>
      </c>
      <c r="H1139" s="2">
        <f>'Moving Avg'!G1139</f>
        <v>17.735249999999997</v>
      </c>
      <c r="I1139" s="2">
        <f>'Moving Avg'!H1139</f>
        <v>18.478560999999985</v>
      </c>
      <c r="J1139" s="17" t="str">
        <f>OBV!F1139</f>
        <v>BEARISH</v>
      </c>
      <c r="K1139" s="17" t="str">
        <f>OBV!G1139</f>
        <v>NEUTRAL</v>
      </c>
      <c r="L1139" s="17" t="str">
        <f>OBV!H1139</f>
        <v>CONFIRMED BEARISH</v>
      </c>
      <c r="M1139" s="19">
        <f t="shared" si="170"/>
        <v>25</v>
      </c>
      <c r="N1139" s="19">
        <f t="shared" si="171"/>
        <v>0</v>
      </c>
      <c r="O1139" s="19">
        <f t="shared" si="172"/>
        <v>50</v>
      </c>
      <c r="P1139" s="19">
        <f t="shared" si="173"/>
        <v>16.5</v>
      </c>
      <c r="Q1139" s="20">
        <f t="shared" si="174"/>
        <v>18.725000000000001</v>
      </c>
      <c r="R1139" s="20">
        <f t="shared" si="175"/>
        <v>26.625</v>
      </c>
      <c r="S1139" s="20">
        <f t="shared" si="176"/>
        <v>23.675000000000001</v>
      </c>
      <c r="T1139" s="20">
        <f t="shared" si="177"/>
        <v>22.875</v>
      </c>
      <c r="U1139" s="19">
        <f t="shared" si="178"/>
        <v>23.008333333333336</v>
      </c>
      <c r="V1139" s="19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18.534800000000001</v>
      </c>
      <c r="C1140" s="2">
        <f>RSI!I1140</f>
        <v>58.341795159822915</v>
      </c>
      <c r="D1140" s="2">
        <f>MACD!E1140</f>
        <v>-7.1928543764801844E-2</v>
      </c>
      <c r="E1140" s="2">
        <f>MACD!F1140</f>
        <v>-0.16129911261851526</v>
      </c>
      <c r="F1140" s="2">
        <f>'Moving Avg'!D1140</f>
        <v>18.587500000000002</v>
      </c>
      <c r="G1140" s="2">
        <f>'Moving Avg'!F1140</f>
        <v>18.410965000000001</v>
      </c>
      <c r="H1140" s="2">
        <f>'Moving Avg'!G1140</f>
        <v>17.767041999999996</v>
      </c>
      <c r="I1140" s="2">
        <f>'Moving Avg'!H1140</f>
        <v>18.455919999999988</v>
      </c>
      <c r="J1140" s="17" t="str">
        <f>OBV!F1140</f>
        <v>BEARISH</v>
      </c>
      <c r="K1140" s="17" t="str">
        <f>OBV!G1140</f>
        <v>NEUTRAL</v>
      </c>
      <c r="L1140" s="17" t="str">
        <f>OBV!H1140</f>
        <v>CONFIRMED BEARISH</v>
      </c>
      <c r="M1140" s="19">
        <f t="shared" si="170"/>
        <v>25</v>
      </c>
      <c r="N1140" s="19">
        <f t="shared" si="171"/>
        <v>0</v>
      </c>
      <c r="O1140" s="19">
        <f t="shared" si="172"/>
        <v>50</v>
      </c>
      <c r="P1140" s="19">
        <f t="shared" si="173"/>
        <v>16.5</v>
      </c>
      <c r="Q1140" s="20">
        <f t="shared" si="174"/>
        <v>18.725000000000001</v>
      </c>
      <c r="R1140" s="20">
        <f t="shared" si="175"/>
        <v>26.625</v>
      </c>
      <c r="S1140" s="20">
        <f t="shared" si="176"/>
        <v>23.675000000000001</v>
      </c>
      <c r="T1140" s="20">
        <f t="shared" si="177"/>
        <v>22.875</v>
      </c>
      <c r="U1140" s="19">
        <f t="shared" si="178"/>
        <v>23.008333333333336</v>
      </c>
      <c r="V1140" s="19">
        <f t="shared" si="179"/>
        <v>22.975000000000001</v>
      </c>
    </row>
    <row r="1141" spans="1:22" ht="13.5" x14ac:dyDescent="0.25">
      <c r="A1141" s="3">
        <f>RSI!A1141</f>
        <v>43670</v>
      </c>
      <c r="B1141" s="2">
        <f>RSI!B1141</f>
        <v>18.6007</v>
      </c>
      <c r="C1141" s="2">
        <f>RSI!I1141</f>
        <v>59.998036302035757</v>
      </c>
      <c r="D1141" s="2">
        <f>MACD!E1141</f>
        <v>-3.0686653082661053E-2</v>
      </c>
      <c r="E1141" s="2">
        <f>MACD!F1141</f>
        <v>-0.13517662071134443</v>
      </c>
      <c r="F1141" s="2">
        <f>'Moving Avg'!D1141</f>
        <v>18.571040000000004</v>
      </c>
      <c r="G1141" s="2">
        <f>'Moving Avg'!F1141</f>
        <v>18.435655000000004</v>
      </c>
      <c r="H1141" s="2">
        <f>'Moving Avg'!G1141</f>
        <v>17.796969999999998</v>
      </c>
      <c r="I1141" s="2">
        <f>'Moving Avg'!H1141</f>
        <v>18.43675099999999</v>
      </c>
      <c r="J1141" s="17" t="str">
        <f>OBV!F1141</f>
        <v>BEARISH</v>
      </c>
      <c r="K1141" s="17" t="str">
        <f>OBV!G1141</f>
        <v>NEUTRAL</v>
      </c>
      <c r="L1141" s="17" t="str">
        <f>OBV!H1141</f>
        <v>CONFIRMED BEARISH</v>
      </c>
      <c r="M1141" s="19">
        <f t="shared" si="170"/>
        <v>25</v>
      </c>
      <c r="N1141" s="19">
        <f t="shared" si="171"/>
        <v>0</v>
      </c>
      <c r="O1141" s="19">
        <f t="shared" si="172"/>
        <v>50</v>
      </c>
      <c r="P1141" s="19">
        <f t="shared" si="173"/>
        <v>16.5</v>
      </c>
      <c r="Q1141" s="20">
        <f t="shared" si="174"/>
        <v>18.725000000000001</v>
      </c>
      <c r="R1141" s="20">
        <f t="shared" si="175"/>
        <v>26.625</v>
      </c>
      <c r="S1141" s="20">
        <f t="shared" si="176"/>
        <v>23.675000000000001</v>
      </c>
      <c r="T1141" s="20">
        <f t="shared" si="177"/>
        <v>22.875</v>
      </c>
      <c r="U1141" s="19">
        <f t="shared" si="178"/>
        <v>23.008333333333336</v>
      </c>
      <c r="V1141" s="19">
        <f t="shared" si="179"/>
        <v>22.975000000000001</v>
      </c>
    </row>
    <row r="1142" spans="1:22" ht="13.5" x14ac:dyDescent="0.25">
      <c r="A1142" s="3">
        <f>RSI!A1142</f>
        <v>43672</v>
      </c>
      <c r="B1142" s="2">
        <f>RSI!B1142</f>
        <v>18.6007</v>
      </c>
      <c r="C1142" s="2">
        <f>RSI!I1142</f>
        <v>59.998036302035757</v>
      </c>
      <c r="D1142" s="2">
        <f>MACD!E1142</f>
        <v>1.0884652931757444E-3</v>
      </c>
      <c r="E1142" s="2">
        <f>MACD!F1142</f>
        <v>-0.10792360351044041</v>
      </c>
      <c r="F1142" s="2">
        <f>'Moving Avg'!D1142</f>
        <v>18.572700000000001</v>
      </c>
      <c r="G1142" s="2">
        <f>'Moving Avg'!F1142</f>
        <v>18.466519999999999</v>
      </c>
      <c r="H1142" s="2">
        <f>'Moving Avg'!G1142</f>
        <v>17.827693999999997</v>
      </c>
      <c r="I1142" s="2">
        <f>'Moving Avg'!H1142</f>
        <v>18.42092349999999</v>
      </c>
      <c r="J1142" s="17" t="str">
        <f>OBV!F1142</f>
        <v>BEARISH</v>
      </c>
      <c r="K1142" s="17" t="str">
        <f>OBV!G1142</f>
        <v>NEUTRAL</v>
      </c>
      <c r="L1142" s="17" t="str">
        <f>OBV!H1142</f>
        <v>BEARISH DIVERGENCE</v>
      </c>
      <c r="M1142" s="19">
        <f t="shared" si="170"/>
        <v>25</v>
      </c>
      <c r="N1142" s="19">
        <f t="shared" si="171"/>
        <v>0</v>
      </c>
      <c r="O1142" s="19">
        <f t="shared" si="172"/>
        <v>50</v>
      </c>
      <c r="P1142" s="19">
        <f t="shared" si="173"/>
        <v>16.5</v>
      </c>
      <c r="Q1142" s="20">
        <f t="shared" si="174"/>
        <v>18.725000000000001</v>
      </c>
      <c r="R1142" s="20">
        <f t="shared" si="175"/>
        <v>26.625</v>
      </c>
      <c r="S1142" s="20">
        <f t="shared" si="176"/>
        <v>23.675000000000001</v>
      </c>
      <c r="T1142" s="20">
        <f t="shared" si="177"/>
        <v>22.875</v>
      </c>
      <c r="U1142" s="19">
        <f t="shared" si="178"/>
        <v>23.008333333333336</v>
      </c>
      <c r="V1142" s="19">
        <f t="shared" si="179"/>
        <v>22.975000000000001</v>
      </c>
    </row>
    <row r="1143" spans="1:22" ht="13.5" x14ac:dyDescent="0.25">
      <c r="A1143" s="3">
        <f>RSI!A1143</f>
        <v>43675</v>
      </c>
      <c r="B1143" s="2">
        <f>RSI!B1143</f>
        <v>18.6007</v>
      </c>
      <c r="C1143" s="2">
        <f>RSI!I1143</f>
        <v>59.998036302035757</v>
      </c>
      <c r="D1143" s="2">
        <f>MACD!E1143</f>
        <v>2.6252578376315228E-2</v>
      </c>
      <c r="E1143" s="2">
        <f>MACD!F1143</f>
        <v>-8.1088367133089284E-2</v>
      </c>
      <c r="F1143" s="2">
        <f>'Moving Avg'!D1143</f>
        <v>18.587520000000001</v>
      </c>
      <c r="G1143" s="2">
        <f>'Moving Avg'!F1143</f>
        <v>18.497385000000001</v>
      </c>
      <c r="H1143" s="2">
        <f>'Moving Avg'!G1143</f>
        <v>17.848233999999998</v>
      </c>
      <c r="I1143" s="2">
        <f>'Moving Avg'!H1143</f>
        <v>18.403743499999987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  <c r="M1143" s="19">
        <f t="shared" si="170"/>
        <v>25</v>
      </c>
      <c r="N1143" s="19">
        <f t="shared" si="171"/>
        <v>0</v>
      </c>
      <c r="O1143" s="19">
        <f t="shared" si="172"/>
        <v>50</v>
      </c>
      <c r="P1143" s="19">
        <f t="shared" si="173"/>
        <v>83.5</v>
      </c>
      <c r="Q1143" s="20">
        <f t="shared" si="174"/>
        <v>28.774999999999999</v>
      </c>
      <c r="R1143" s="20">
        <f t="shared" si="175"/>
        <v>43.375</v>
      </c>
      <c r="S1143" s="20">
        <f t="shared" si="176"/>
        <v>53.825000000000003</v>
      </c>
      <c r="T1143" s="20">
        <f t="shared" si="177"/>
        <v>39.625</v>
      </c>
      <c r="U1143" s="19">
        <f t="shared" si="178"/>
        <v>41.991666666666667</v>
      </c>
      <c r="V1143" s="19">
        <f t="shared" si="179"/>
        <v>41.400000000000006</v>
      </c>
    </row>
    <row r="1144" spans="1:22" ht="13.5" x14ac:dyDescent="0.25">
      <c r="A1144" s="3">
        <f>RSI!A1144</f>
        <v>43676</v>
      </c>
      <c r="B1144" s="2">
        <f>RSI!B1144</f>
        <v>18.6007</v>
      </c>
      <c r="C1144" s="2">
        <f>RSI!I1144</f>
        <v>59.998036302035757</v>
      </c>
      <c r="D1144" s="2">
        <f>MACD!E1144</f>
        <v>5.2273435311807503E-2</v>
      </c>
      <c r="E1144" s="2">
        <f>MACD!F1144</f>
        <v>-5.4416006644109928E-2</v>
      </c>
      <c r="F1144" s="2">
        <f>'Moving Avg'!D1144</f>
        <v>18.587520000000001</v>
      </c>
      <c r="G1144" s="2">
        <f>'Moving Avg'!F1144</f>
        <v>18.530720000000002</v>
      </c>
      <c r="H1144" s="2">
        <f>'Moving Avg'!G1144</f>
        <v>17.879275999999997</v>
      </c>
      <c r="I1144" s="2">
        <f>'Moving Avg'!H1144</f>
        <v>18.386960999999989</v>
      </c>
      <c r="J1144" s="17" t="str">
        <f>OBV!F1144</f>
        <v>BULLISH</v>
      </c>
      <c r="K1144" s="17" t="str">
        <f>OBV!G1144</f>
        <v>NEUTRAL</v>
      </c>
      <c r="L1144" s="17" t="str">
        <f>OBV!H1144</f>
        <v>NEUTRAL</v>
      </c>
      <c r="M1144" s="19">
        <f t="shared" si="170"/>
        <v>25</v>
      </c>
      <c r="N1144" s="19">
        <f t="shared" si="171"/>
        <v>0</v>
      </c>
      <c r="O1144" s="19">
        <f t="shared" si="172"/>
        <v>50</v>
      </c>
      <c r="P1144" s="19">
        <f t="shared" si="173"/>
        <v>49.5</v>
      </c>
      <c r="Q1144" s="20">
        <f t="shared" si="174"/>
        <v>23.675000000000001</v>
      </c>
      <c r="R1144" s="20">
        <f t="shared" si="175"/>
        <v>34.875</v>
      </c>
      <c r="S1144" s="20">
        <f t="shared" si="176"/>
        <v>38.525000000000006</v>
      </c>
      <c r="T1144" s="20">
        <f t="shared" si="177"/>
        <v>31.125</v>
      </c>
      <c r="U1144" s="19">
        <f t="shared" si="178"/>
        <v>32.358333333333334</v>
      </c>
      <c r="V1144" s="19">
        <f t="shared" si="179"/>
        <v>32.049999999999997</v>
      </c>
    </row>
    <row r="1145" spans="1:22" ht="13.5" x14ac:dyDescent="0.25">
      <c r="A1145" s="3">
        <f>RSI!A1145</f>
        <v>43677</v>
      </c>
      <c r="B1145" s="2">
        <f>RSI!B1145</f>
        <v>18.6007</v>
      </c>
      <c r="C1145" s="2">
        <f>RSI!I1145</f>
        <v>59.998036302035757</v>
      </c>
      <c r="D1145" s="2">
        <f>MACD!E1145</f>
        <v>6.1414295471390545E-2</v>
      </c>
      <c r="E1145" s="2">
        <f>MACD!F1145</f>
        <v>-3.1249946221009833E-2</v>
      </c>
      <c r="F1145" s="2">
        <f>'Moving Avg'!D1145</f>
        <v>18.6007</v>
      </c>
      <c r="G1145" s="2">
        <f>'Moving Avg'!F1145</f>
        <v>18.567760000000003</v>
      </c>
      <c r="H1145" s="2">
        <f>'Moving Avg'!G1145</f>
        <v>17.912385999999998</v>
      </c>
      <c r="I1145" s="2">
        <f>'Moving Avg'!H1145</f>
        <v>18.371371999999987</v>
      </c>
      <c r="J1145" s="17" t="str">
        <f>OBV!F1145</f>
        <v>BULLISH</v>
      </c>
      <c r="K1145" s="17" t="str">
        <f>OBV!G1145</f>
        <v>NEUTRAL</v>
      </c>
      <c r="L1145" s="17" t="str">
        <f>OBV!H1145</f>
        <v>CONFIRMED BULLISH</v>
      </c>
      <c r="M1145" s="19">
        <f t="shared" si="170"/>
        <v>25</v>
      </c>
      <c r="N1145" s="19">
        <f t="shared" si="171"/>
        <v>0</v>
      </c>
      <c r="O1145" s="19">
        <f t="shared" si="172"/>
        <v>50</v>
      </c>
      <c r="P1145" s="19">
        <f t="shared" si="173"/>
        <v>83.5</v>
      </c>
      <c r="Q1145" s="20">
        <f t="shared" si="174"/>
        <v>28.774999999999999</v>
      </c>
      <c r="R1145" s="20">
        <f t="shared" si="175"/>
        <v>43.375</v>
      </c>
      <c r="S1145" s="20">
        <f t="shared" si="176"/>
        <v>53.825000000000003</v>
      </c>
      <c r="T1145" s="20">
        <f t="shared" si="177"/>
        <v>39.625</v>
      </c>
      <c r="U1145" s="19">
        <f t="shared" si="178"/>
        <v>41.991666666666667</v>
      </c>
      <c r="V1145" s="19">
        <f t="shared" si="179"/>
        <v>41.400000000000006</v>
      </c>
    </row>
    <row r="1146" spans="1:22" ht="13.5" x14ac:dyDescent="0.25">
      <c r="A1146" s="3">
        <f>RSI!A1146</f>
        <v>43678</v>
      </c>
      <c r="B1146" s="2">
        <f>RSI!B1146</f>
        <v>18.9299</v>
      </c>
      <c r="C1146" s="2">
        <f>RSI!I1146</f>
        <v>68.935035323874843</v>
      </c>
      <c r="D1146" s="2">
        <f>MACD!E1146</f>
        <v>5.7334749494184933E-2</v>
      </c>
      <c r="E1146" s="2">
        <f>MACD!F1146</f>
        <v>-1.3533007077970879E-2</v>
      </c>
      <c r="F1146" s="2">
        <f>'Moving Avg'!D1146</f>
        <v>18.666540000000001</v>
      </c>
      <c r="G1146" s="2">
        <f>'Moving Avg'!F1146</f>
        <v>18.596980000000002</v>
      </c>
      <c r="H1146" s="2">
        <f>'Moving Avg'!G1146</f>
        <v>17.952079999999995</v>
      </c>
      <c r="I1146" s="2">
        <f>'Moving Avg'!H1146</f>
        <v>18.357030999999989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  <c r="M1146" s="19">
        <f t="shared" si="170"/>
        <v>25</v>
      </c>
      <c r="N1146" s="19">
        <f t="shared" si="171"/>
        <v>0</v>
      </c>
      <c r="O1146" s="19">
        <f t="shared" si="172"/>
        <v>50</v>
      </c>
      <c r="P1146" s="19">
        <f t="shared" si="173"/>
        <v>83.5</v>
      </c>
      <c r="Q1146" s="20">
        <f t="shared" si="174"/>
        <v>28.774999999999999</v>
      </c>
      <c r="R1146" s="20">
        <f t="shared" si="175"/>
        <v>43.375</v>
      </c>
      <c r="S1146" s="20">
        <f t="shared" si="176"/>
        <v>53.825000000000003</v>
      </c>
      <c r="T1146" s="20">
        <f t="shared" si="177"/>
        <v>39.625</v>
      </c>
      <c r="U1146" s="19">
        <f t="shared" si="178"/>
        <v>41.991666666666667</v>
      </c>
      <c r="V1146" s="19">
        <f t="shared" si="179"/>
        <v>41.400000000000006</v>
      </c>
    </row>
    <row r="1147" spans="1:22" ht="13.5" x14ac:dyDescent="0.25">
      <c r="A1147" s="3">
        <f>RSI!A1147</f>
        <v>43679</v>
      </c>
      <c r="B1147" s="2">
        <f>RSI!B1147</f>
        <v>18.9299</v>
      </c>
      <c r="C1147" s="2">
        <f>RSI!I1147</f>
        <v>68.935035323874843</v>
      </c>
      <c r="D1147" s="2">
        <f>MACD!E1147</f>
        <v>3.673299980270528E-2</v>
      </c>
      <c r="E1147" s="2">
        <f>MACD!F1147</f>
        <v>-3.4798057018356485E-3</v>
      </c>
      <c r="F1147" s="2">
        <f>'Moving Avg'!D1147</f>
        <v>18.732379999999999</v>
      </c>
      <c r="G1147" s="2">
        <f>'Moving Avg'!F1147</f>
        <v>18.634430000000002</v>
      </c>
      <c r="H1147" s="2">
        <f>'Moving Avg'!G1147</f>
        <v>17.988591999999997</v>
      </c>
      <c r="I1147" s="2">
        <f>'Moving Avg'!H1147</f>
        <v>18.344281499999987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  <c r="M1147" s="19">
        <f t="shared" si="170"/>
        <v>25</v>
      </c>
      <c r="N1147" s="19">
        <f t="shared" si="171"/>
        <v>0</v>
      </c>
      <c r="O1147" s="19">
        <f t="shared" si="172"/>
        <v>50</v>
      </c>
      <c r="P1147" s="19">
        <f t="shared" si="173"/>
        <v>83.5</v>
      </c>
      <c r="Q1147" s="20">
        <f t="shared" si="174"/>
        <v>28.774999999999999</v>
      </c>
      <c r="R1147" s="20">
        <f t="shared" si="175"/>
        <v>43.375</v>
      </c>
      <c r="S1147" s="20">
        <f t="shared" si="176"/>
        <v>53.825000000000003</v>
      </c>
      <c r="T1147" s="20">
        <f t="shared" si="177"/>
        <v>39.625</v>
      </c>
      <c r="U1147" s="19">
        <f t="shared" si="178"/>
        <v>41.991666666666667</v>
      </c>
      <c r="V1147" s="19">
        <f t="shared" si="179"/>
        <v>41.400000000000006</v>
      </c>
    </row>
    <row r="1148" spans="1:22" ht="13.5" x14ac:dyDescent="0.25">
      <c r="A1148" s="3">
        <f>RSI!A1148</f>
        <v>43682</v>
      </c>
      <c r="B1148" s="2">
        <f>RSI!B1148</f>
        <v>18.9299</v>
      </c>
      <c r="C1148" s="2">
        <f>RSI!I1148</f>
        <v>68.935035323874843</v>
      </c>
      <c r="D1148" s="2">
        <f>MACD!E1148</f>
        <v>6.2041873686062843E-3</v>
      </c>
      <c r="E1148" s="2">
        <f>MACD!F1148</f>
        <v>-1.543007087747262E-3</v>
      </c>
      <c r="F1148" s="2">
        <f>'Moving Avg'!D1148</f>
        <v>18.798220000000001</v>
      </c>
      <c r="G1148" s="2">
        <f>'Moving Avg'!F1148</f>
        <v>18.648419999999994</v>
      </c>
      <c r="H1148" s="2">
        <f>'Moving Avg'!G1148</f>
        <v>18.029877999999997</v>
      </c>
      <c r="I1148" s="2">
        <f>'Moving Avg'!H1148</f>
        <v>18.329582499999987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  <c r="M1148" s="19">
        <f t="shared" si="170"/>
        <v>25</v>
      </c>
      <c r="N1148" s="19">
        <f t="shared" si="171"/>
        <v>0</v>
      </c>
      <c r="O1148" s="19">
        <f t="shared" si="172"/>
        <v>50</v>
      </c>
      <c r="P1148" s="19">
        <f t="shared" si="173"/>
        <v>83.5</v>
      </c>
      <c r="Q1148" s="20">
        <f t="shared" si="174"/>
        <v>28.774999999999999</v>
      </c>
      <c r="R1148" s="20">
        <f t="shared" si="175"/>
        <v>43.375</v>
      </c>
      <c r="S1148" s="20">
        <f t="shared" si="176"/>
        <v>53.825000000000003</v>
      </c>
      <c r="T1148" s="20">
        <f t="shared" si="177"/>
        <v>39.625</v>
      </c>
      <c r="U1148" s="19">
        <f t="shared" si="178"/>
        <v>41.991666666666667</v>
      </c>
      <c r="V1148" s="19">
        <f t="shared" si="179"/>
        <v>41.400000000000006</v>
      </c>
    </row>
    <row r="1149" spans="1:22" ht="13.5" x14ac:dyDescent="0.25">
      <c r="A1149" s="3">
        <f>RSI!A1149</f>
        <v>43683</v>
      </c>
      <c r="B1149" s="2">
        <f>RSI!B1149</f>
        <v>18.9299</v>
      </c>
      <c r="C1149" s="2">
        <f>RSI!I1149</f>
        <v>68.935035323874843</v>
      </c>
      <c r="D1149" s="2">
        <f>MACD!E1149</f>
        <v>-1.0981112257749004E-2</v>
      </c>
      <c r="E1149" s="2">
        <f>MACD!F1149</f>
        <v>-3.4306281217476105E-3</v>
      </c>
      <c r="F1149" s="2">
        <f>'Moving Avg'!D1149</f>
        <v>18.864060000000002</v>
      </c>
      <c r="G1149" s="2">
        <f>'Moving Avg'!F1149</f>
        <v>18.661999999999995</v>
      </c>
      <c r="H1149" s="2">
        <f>'Moving Avg'!G1149</f>
        <v>18.074345999999995</v>
      </c>
      <c r="I1149" s="2">
        <f>'Moving Avg'!H1149</f>
        <v>18.315042999999989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  <c r="M1149" s="19">
        <f t="shared" si="170"/>
        <v>25</v>
      </c>
      <c r="N1149" s="19">
        <f t="shared" si="171"/>
        <v>45</v>
      </c>
      <c r="O1149" s="19">
        <f t="shared" si="172"/>
        <v>50</v>
      </c>
      <c r="P1149" s="19">
        <f t="shared" si="173"/>
        <v>83.5</v>
      </c>
      <c r="Q1149" s="20">
        <f t="shared" si="174"/>
        <v>44.524999999999999</v>
      </c>
      <c r="R1149" s="20">
        <f t="shared" si="175"/>
        <v>52.375</v>
      </c>
      <c r="S1149" s="20">
        <f t="shared" si="176"/>
        <v>60.575000000000003</v>
      </c>
      <c r="T1149" s="20">
        <f t="shared" si="177"/>
        <v>50.875</v>
      </c>
      <c r="U1149" s="19">
        <f t="shared" si="178"/>
        <v>52.491666666666674</v>
      </c>
      <c r="V1149" s="19">
        <f t="shared" si="179"/>
        <v>52.087500000000006</v>
      </c>
    </row>
    <row r="1150" spans="1:22" ht="13.5" x14ac:dyDescent="0.25">
      <c r="A1150" s="3">
        <f>RSI!A1150</f>
        <v>43684</v>
      </c>
      <c r="B1150" s="2">
        <f>RSI!B1150</f>
        <v>18.9299</v>
      </c>
      <c r="C1150" s="2">
        <f>RSI!I1150</f>
        <v>68.935035323874843</v>
      </c>
      <c r="D1150" s="2">
        <f>MACD!E1150</f>
        <v>-3.8210265956369227E-2</v>
      </c>
      <c r="E1150" s="2">
        <f>MACD!F1150</f>
        <v>-1.0386555688671934E-2</v>
      </c>
      <c r="F1150" s="2">
        <f>'Moving Avg'!D1150</f>
        <v>18.9299</v>
      </c>
      <c r="G1150" s="2">
        <f>'Moving Avg'!F1150</f>
        <v>18.686689999999992</v>
      </c>
      <c r="H1150" s="2">
        <f>'Moving Avg'!G1150</f>
        <v>18.118813999999997</v>
      </c>
      <c r="I1150" s="2">
        <f>'Moving Avg'!H1150</f>
        <v>18.301099999999991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  <c r="M1150" s="19">
        <f t="shared" si="170"/>
        <v>25</v>
      </c>
      <c r="N1150" s="19">
        <f t="shared" si="171"/>
        <v>100</v>
      </c>
      <c r="O1150" s="19">
        <f t="shared" si="172"/>
        <v>50</v>
      </c>
      <c r="P1150" s="19">
        <f t="shared" si="173"/>
        <v>83.5</v>
      </c>
      <c r="Q1150" s="20">
        <f t="shared" si="174"/>
        <v>63.774999999999999</v>
      </c>
      <c r="R1150" s="20">
        <f t="shared" si="175"/>
        <v>63.375</v>
      </c>
      <c r="S1150" s="20">
        <f t="shared" si="176"/>
        <v>68.825000000000003</v>
      </c>
      <c r="T1150" s="20">
        <f t="shared" si="177"/>
        <v>64.625</v>
      </c>
      <c r="U1150" s="19">
        <f t="shared" si="178"/>
        <v>65.325000000000003</v>
      </c>
      <c r="V1150" s="19">
        <f t="shared" si="179"/>
        <v>65.150000000000006</v>
      </c>
    </row>
    <row r="1151" spans="1:22" ht="13.5" x14ac:dyDescent="0.25">
      <c r="A1151" s="3">
        <f>RSI!A1151</f>
        <v>43685</v>
      </c>
      <c r="B1151" s="2">
        <f>RSI!B1151</f>
        <v>18.9299</v>
      </c>
      <c r="C1151" s="2">
        <f>RSI!I1151</f>
        <v>68.935035323874843</v>
      </c>
      <c r="D1151" s="2">
        <f>MACD!E1151</f>
        <v>-5.347230642160028E-2</v>
      </c>
      <c r="E1151" s="2">
        <f>MACD!F1151</f>
        <v>-1.9003705835257602E-2</v>
      </c>
      <c r="F1151" s="2">
        <f>'Moving Avg'!D1151</f>
        <v>18.9299</v>
      </c>
      <c r="G1151" s="2">
        <f>'Moving Avg'!F1151</f>
        <v>18.70150499999999</v>
      </c>
      <c r="H1151" s="2">
        <f>'Moving Avg'!G1151</f>
        <v>18.163281999999995</v>
      </c>
      <c r="I1151" s="2">
        <f>'Moving Avg'!H1151</f>
        <v>18.287196999999988</v>
      </c>
      <c r="J1151" s="17" t="str">
        <f>OBV!F1151</f>
        <v>NEUTRAL</v>
      </c>
      <c r="K1151" s="17" t="str">
        <f>OBV!G1151</f>
        <v>NEUTRAL</v>
      </c>
      <c r="L1151" s="17" t="str">
        <f>OBV!H1151</f>
        <v>NEUTRAL</v>
      </c>
      <c r="M1151" s="19">
        <f t="shared" si="170"/>
        <v>25</v>
      </c>
      <c r="N1151" s="19">
        <f t="shared" si="171"/>
        <v>100</v>
      </c>
      <c r="O1151" s="19">
        <f t="shared" si="172"/>
        <v>50</v>
      </c>
      <c r="P1151" s="19">
        <f t="shared" si="173"/>
        <v>33</v>
      </c>
      <c r="Q1151" s="20">
        <f t="shared" si="174"/>
        <v>56.2</v>
      </c>
      <c r="R1151" s="20">
        <f t="shared" si="175"/>
        <v>50.75</v>
      </c>
      <c r="S1151" s="20">
        <f t="shared" si="176"/>
        <v>46.1</v>
      </c>
      <c r="T1151" s="20">
        <f t="shared" si="177"/>
        <v>52</v>
      </c>
      <c r="U1151" s="19">
        <f t="shared" si="178"/>
        <v>51.016666666666673</v>
      </c>
      <c r="V1151" s="19">
        <f t="shared" si="179"/>
        <v>51.262500000000003</v>
      </c>
    </row>
    <row r="1152" spans="1:22" ht="13.5" x14ac:dyDescent="0.25">
      <c r="A1152" s="3">
        <f>RSI!A1152</f>
        <v>43686</v>
      </c>
      <c r="B1152" s="2">
        <f>RSI!B1152</f>
        <v>18.9299</v>
      </c>
      <c r="C1152" s="2">
        <f>RSI!I1152</f>
        <v>68.935035323874843</v>
      </c>
      <c r="D1152" s="2">
        <f>MACD!E1152</f>
        <v>-6.857194147075063E-2</v>
      </c>
      <c r="E1152" s="2">
        <f>MACD!F1152</f>
        <v>-2.8917352962356209E-2</v>
      </c>
      <c r="F1152" s="2">
        <f>'Moving Avg'!D1152</f>
        <v>18.9299</v>
      </c>
      <c r="G1152" s="2">
        <f>'Moving Avg'!F1152</f>
        <v>18.716729999999988</v>
      </c>
      <c r="H1152" s="2">
        <f>'Moving Avg'!G1152</f>
        <v>18.202975999999996</v>
      </c>
      <c r="I1152" s="2">
        <f>'Moving Avg'!H1152</f>
        <v>18.273651999999991</v>
      </c>
      <c r="J1152" s="17" t="str">
        <f>OBV!F1152</f>
        <v>NEUTRAL</v>
      </c>
      <c r="K1152" s="17" t="str">
        <f>OBV!G1152</f>
        <v>NEUTRAL</v>
      </c>
      <c r="L1152" s="17" t="str">
        <f>OBV!H1152</f>
        <v>NEUTRAL</v>
      </c>
      <c r="M1152" s="19">
        <f t="shared" si="170"/>
        <v>25</v>
      </c>
      <c r="N1152" s="19">
        <f t="shared" si="171"/>
        <v>100</v>
      </c>
      <c r="O1152" s="19">
        <f t="shared" si="172"/>
        <v>50</v>
      </c>
      <c r="P1152" s="19">
        <f t="shared" si="173"/>
        <v>33</v>
      </c>
      <c r="Q1152" s="20">
        <f t="shared" si="174"/>
        <v>56.2</v>
      </c>
      <c r="R1152" s="20">
        <f t="shared" si="175"/>
        <v>50.75</v>
      </c>
      <c r="S1152" s="20">
        <f t="shared" si="176"/>
        <v>46.1</v>
      </c>
      <c r="T1152" s="20">
        <f t="shared" si="177"/>
        <v>52</v>
      </c>
      <c r="U1152" s="19">
        <f t="shared" si="178"/>
        <v>51.016666666666673</v>
      </c>
      <c r="V1152" s="19">
        <f t="shared" si="179"/>
        <v>51.262500000000003</v>
      </c>
    </row>
    <row r="1153" spans="1:22" ht="13.5" x14ac:dyDescent="0.25">
      <c r="A1153" s="3">
        <f>RSI!A1153</f>
        <v>43691</v>
      </c>
      <c r="B1153" s="2">
        <f>RSI!B1153</f>
        <v>18.9299</v>
      </c>
      <c r="C1153" s="2">
        <f>RSI!I1153</f>
        <v>68.935035323874843</v>
      </c>
      <c r="D1153" s="2">
        <f>MACD!E1153</f>
        <v>-8.337226019620303E-2</v>
      </c>
      <c r="E1153" s="2">
        <f>MACD!F1153</f>
        <v>-3.9808334409125574E-2</v>
      </c>
      <c r="F1153" s="2">
        <f>'Moving Avg'!D1153</f>
        <v>18.9299</v>
      </c>
      <c r="G1153" s="2">
        <f>'Moving Avg'!F1153</f>
        <v>18.731954999999992</v>
      </c>
      <c r="H1153" s="2">
        <f>'Moving Avg'!G1153</f>
        <v>18.247443999999994</v>
      </c>
      <c r="I1153" s="2">
        <f>'Moving Avg'!H1153</f>
        <v>18.260941999999989</v>
      </c>
      <c r="J1153" s="17" t="str">
        <f>OBV!F1153</f>
        <v>NEUTRAL</v>
      </c>
      <c r="K1153" s="17" t="str">
        <f>OBV!G1153</f>
        <v>NEUTRAL</v>
      </c>
      <c r="L1153" s="17" t="str">
        <f>OBV!H1153</f>
        <v>NEUTRAL</v>
      </c>
      <c r="M1153" s="19">
        <f t="shared" si="170"/>
        <v>25</v>
      </c>
      <c r="N1153" s="19">
        <f t="shared" si="171"/>
        <v>100</v>
      </c>
      <c r="O1153" s="19">
        <f t="shared" si="172"/>
        <v>50</v>
      </c>
      <c r="P1153" s="19">
        <f t="shared" si="173"/>
        <v>33</v>
      </c>
      <c r="Q1153" s="20">
        <f t="shared" si="174"/>
        <v>56.2</v>
      </c>
      <c r="R1153" s="20">
        <f t="shared" si="175"/>
        <v>50.75</v>
      </c>
      <c r="S1153" s="20">
        <f t="shared" si="176"/>
        <v>46.1</v>
      </c>
      <c r="T1153" s="20">
        <f t="shared" si="177"/>
        <v>52</v>
      </c>
      <c r="U1153" s="19">
        <f t="shared" si="178"/>
        <v>51.016666666666673</v>
      </c>
      <c r="V1153" s="19">
        <f t="shared" si="179"/>
        <v>51.262500000000003</v>
      </c>
    </row>
    <row r="1154" spans="1:22" ht="13.5" x14ac:dyDescent="0.25">
      <c r="A1154" s="3">
        <f>RSI!A1154</f>
        <v>43692</v>
      </c>
      <c r="B1154" s="2">
        <f>RSI!B1154</f>
        <v>18.9299</v>
      </c>
      <c r="C1154" s="2">
        <f>RSI!I1154</f>
        <v>68.935035323874843</v>
      </c>
      <c r="D1154" s="2">
        <f>MACD!E1154</f>
        <v>-9.776940722957761E-2</v>
      </c>
      <c r="E1154" s="2">
        <f>MACD!F1154</f>
        <v>-5.1400548973215984E-2</v>
      </c>
      <c r="F1154" s="2">
        <f>'Moving Avg'!D1154</f>
        <v>18.9299</v>
      </c>
      <c r="G1154" s="2">
        <f>'Moving Avg'!F1154</f>
        <v>18.745124999999991</v>
      </c>
      <c r="H1154" s="2">
        <f>'Moving Avg'!G1154</f>
        <v>18.292705999999995</v>
      </c>
      <c r="I1154" s="2">
        <f>'Moving Avg'!H1154</f>
        <v>18.250061999999993</v>
      </c>
      <c r="J1154" s="17" t="str">
        <f>OBV!F1154</f>
        <v>NEUTRAL</v>
      </c>
      <c r="K1154" s="17" t="str">
        <f>OBV!G1154</f>
        <v>NEUTRAL</v>
      </c>
      <c r="L1154" s="17" t="str">
        <f>OBV!H1154</f>
        <v>NEUTRAL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100</v>
      </c>
      <c r="O1154" s="19">
        <f t="shared" ref="O1154:O1217" si="182">IF(F1154-I1154&gt;10,100,IF(F1154-I1154&gt;5,75, IF(F1154-I1154&gt;0,50,0)))</f>
        <v>50</v>
      </c>
      <c r="P1154" s="19">
        <f t="shared" ref="P1154:P1217" si="183">IF(L1154="confirmed bullish", 34, IF(L1154="bullish divergence",17, 0))+IF(J1154="bullish",33,IF(J1154="bearish",0,16.5))+IF(K1154="strong",33,IF(K1154="weak",0,16.5))</f>
        <v>33</v>
      </c>
      <c r="Q1154" s="20">
        <f t="shared" si="174"/>
        <v>56.2</v>
      </c>
      <c r="R1154" s="20">
        <f t="shared" si="175"/>
        <v>50.75</v>
      </c>
      <c r="S1154" s="20">
        <f t="shared" si="176"/>
        <v>46.1</v>
      </c>
      <c r="T1154" s="20">
        <f t="shared" si="177"/>
        <v>52</v>
      </c>
      <c r="U1154" s="19">
        <f t="shared" si="178"/>
        <v>51.016666666666673</v>
      </c>
      <c r="V1154" s="19">
        <f t="shared" si="179"/>
        <v>51.262500000000003</v>
      </c>
    </row>
    <row r="1155" spans="1:22" ht="13.5" x14ac:dyDescent="0.25">
      <c r="A1155" s="3">
        <f>RSI!A1155</f>
        <v>43693</v>
      </c>
      <c r="B1155" s="2">
        <f>RSI!B1155</f>
        <v>18.9299</v>
      </c>
      <c r="C1155" s="2">
        <f>RSI!I1155</f>
        <v>68.935035323874843</v>
      </c>
      <c r="D1155" s="2">
        <f>MACD!E1155</f>
        <v>-0.11168660895396343</v>
      </c>
      <c r="E1155" s="2">
        <f>MACD!F1155</f>
        <v>-6.3457760969365479E-2</v>
      </c>
      <c r="F1155" s="2">
        <f>'Moving Avg'!D1155</f>
        <v>18.9299</v>
      </c>
      <c r="G1155" s="2">
        <f>'Moving Avg'!F1155</f>
        <v>18.761999999999993</v>
      </c>
      <c r="H1155" s="2">
        <f>'Moving Avg'!G1155</f>
        <v>18.337173999999994</v>
      </c>
      <c r="I1155" s="2">
        <f>'Moving Avg'!H1155</f>
        <v>18.239380999999991</v>
      </c>
      <c r="J1155" s="17" t="str">
        <f>OBV!F1155</f>
        <v>NEUTRAL</v>
      </c>
      <c r="K1155" s="17" t="str">
        <f>OBV!G1155</f>
        <v>NEUTRAL</v>
      </c>
      <c r="L1155" s="17" t="str">
        <f>OBV!H1155</f>
        <v>NEUTRAL</v>
      </c>
      <c r="M1155" s="19">
        <f t="shared" si="180"/>
        <v>25</v>
      </c>
      <c r="N1155" s="19">
        <f t="shared" si="181"/>
        <v>100</v>
      </c>
      <c r="O1155" s="19">
        <f t="shared" si="182"/>
        <v>50</v>
      </c>
      <c r="P1155" s="19">
        <f t="shared" si="183"/>
        <v>33</v>
      </c>
      <c r="Q1155" s="20">
        <f t="shared" ref="Q1155:Q1218" si="184">0.35*M1155+N1155*0.35+O1155*0.15+P1155*0.15</f>
        <v>56.2</v>
      </c>
      <c r="R1155" s="20">
        <f t="shared" ref="R1155:R1218" si="185">M1155*0.2+N1155*0.2+O1155*0.35+P1155*0.25</f>
        <v>50.75</v>
      </c>
      <c r="S1155" s="20">
        <f t="shared" ref="S1155:S1218" si="186">M1155*0.15+N1155*0.15+O1155*0.25+P1155*0.45</f>
        <v>46.1</v>
      </c>
      <c r="T1155" s="20">
        <f t="shared" ref="T1155:T1218" si="187">0.25*SUM(M1155:P1155)</f>
        <v>52</v>
      </c>
      <c r="U1155" s="19">
        <f t="shared" ref="U1155:U1218" si="188">SUM(Q1155:S1155)/3</f>
        <v>51.016666666666673</v>
      </c>
      <c r="V1155" s="19">
        <f t="shared" ref="V1155:V1218" si="189">SUM(Q1155:T1155)/4</f>
        <v>51.262500000000003</v>
      </c>
    </row>
    <row r="1156" spans="1:22" ht="13.5" x14ac:dyDescent="0.25">
      <c r="A1156" s="3">
        <f>RSI!A1156</f>
        <v>43696</v>
      </c>
      <c r="B1156" s="2">
        <f>RSI!B1156</f>
        <v>18.9299</v>
      </c>
      <c r="C1156" s="2">
        <f>RSI!I1156</f>
        <v>68.935035323874843</v>
      </c>
      <c r="D1156" s="2">
        <f>MACD!E1156</f>
        <v>-7.4423030715760063E-2</v>
      </c>
      <c r="E1156" s="2">
        <f>MACD!F1156</f>
        <v>-6.5650814918644398E-2</v>
      </c>
      <c r="F1156" s="2">
        <f>'Moving Avg'!D1156</f>
        <v>18.9299</v>
      </c>
      <c r="G1156" s="2">
        <f>'Moving Avg'!F1156</f>
        <v>18.77434499999999</v>
      </c>
      <c r="H1156" s="2">
        <f>'Moving Avg'!G1156</f>
        <v>18.368911999999995</v>
      </c>
      <c r="I1156" s="2">
        <f>'Moving Avg'!H1156</f>
        <v>18.231881999999992</v>
      </c>
      <c r="J1156" s="17" t="str">
        <f>OBV!F1156</f>
        <v>NEUTRAL</v>
      </c>
      <c r="K1156" s="17" t="str">
        <f>OBV!G1156</f>
        <v>NEUTRAL</v>
      </c>
      <c r="L1156" s="17" t="str">
        <f>OBV!H1156</f>
        <v>NEUTRAL</v>
      </c>
      <c r="M1156" s="19">
        <f t="shared" si="180"/>
        <v>25</v>
      </c>
      <c r="N1156" s="19">
        <f t="shared" si="181"/>
        <v>45</v>
      </c>
      <c r="O1156" s="19">
        <f t="shared" si="182"/>
        <v>50</v>
      </c>
      <c r="P1156" s="19">
        <f t="shared" si="183"/>
        <v>33</v>
      </c>
      <c r="Q1156" s="20">
        <f t="shared" si="184"/>
        <v>36.950000000000003</v>
      </c>
      <c r="R1156" s="20">
        <f t="shared" si="185"/>
        <v>39.75</v>
      </c>
      <c r="S1156" s="20">
        <f t="shared" si="186"/>
        <v>37.85</v>
      </c>
      <c r="T1156" s="20">
        <f t="shared" si="187"/>
        <v>38.25</v>
      </c>
      <c r="U1156" s="19">
        <f t="shared" si="188"/>
        <v>38.183333333333337</v>
      </c>
      <c r="V1156" s="19">
        <f t="shared" si="189"/>
        <v>38.200000000000003</v>
      </c>
    </row>
    <row r="1157" spans="1:22" ht="13.5" x14ac:dyDescent="0.25">
      <c r="A1157" s="3">
        <f>RSI!A1157</f>
        <v>43697</v>
      </c>
      <c r="B1157" s="2">
        <f>RSI!B1157</f>
        <v>18.8476</v>
      </c>
      <c r="C1157" s="2">
        <f>RSI!I1157</f>
        <v>61.209939503213739</v>
      </c>
      <c r="D1157" s="2">
        <f>MACD!E1157</f>
        <v>-3.8283497558015966E-2</v>
      </c>
      <c r="E1157" s="2">
        <f>MACD!F1157</f>
        <v>-6.0177351446518715E-2</v>
      </c>
      <c r="F1157" s="2">
        <f>'Moving Avg'!D1157</f>
        <v>18.913440000000001</v>
      </c>
      <c r="G1157" s="2">
        <f>'Moving Avg'!F1157</f>
        <v>18.787104999999993</v>
      </c>
      <c r="H1157" s="2">
        <f>'Moving Avg'!G1157</f>
        <v>18.390311999999994</v>
      </c>
      <c r="I1157" s="2">
        <f>'Moving Avg'!H1157</f>
        <v>18.221107499999995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  <c r="M1157" s="19">
        <f t="shared" si="180"/>
        <v>25</v>
      </c>
      <c r="N1157" s="19">
        <f t="shared" si="181"/>
        <v>0</v>
      </c>
      <c r="O1157" s="19">
        <f t="shared" si="182"/>
        <v>50</v>
      </c>
      <c r="P1157" s="19">
        <f t="shared" si="183"/>
        <v>16.5</v>
      </c>
      <c r="Q1157" s="20">
        <f t="shared" si="184"/>
        <v>18.725000000000001</v>
      </c>
      <c r="R1157" s="20">
        <f t="shared" si="185"/>
        <v>26.625</v>
      </c>
      <c r="S1157" s="20">
        <f t="shared" si="186"/>
        <v>23.675000000000001</v>
      </c>
      <c r="T1157" s="20">
        <f t="shared" si="187"/>
        <v>22.875</v>
      </c>
      <c r="U1157" s="19">
        <f t="shared" si="188"/>
        <v>23.008333333333336</v>
      </c>
      <c r="V1157" s="19">
        <f t="shared" si="189"/>
        <v>22.975000000000001</v>
      </c>
    </row>
    <row r="1158" spans="1:22" ht="13.5" x14ac:dyDescent="0.25">
      <c r="A1158" s="3">
        <f>RSI!A1158</f>
        <v>43698</v>
      </c>
      <c r="B1158" s="2">
        <f>RSI!B1158</f>
        <v>18.798200000000001</v>
      </c>
      <c r="C1158" s="2">
        <f>RSI!I1158</f>
        <v>57.075422301333433</v>
      </c>
      <c r="D1158" s="2">
        <f>MACD!E1158</f>
        <v>-4.9356183311992652E-3</v>
      </c>
      <c r="E1158" s="2">
        <f>MACD!F1158</f>
        <v>-4.9129004823454829E-2</v>
      </c>
      <c r="F1158" s="2">
        <f>'Moving Avg'!D1158</f>
        <v>18.887099999999997</v>
      </c>
      <c r="G1158" s="2">
        <f>'Moving Avg'!F1158</f>
        <v>18.800684999999994</v>
      </c>
      <c r="H1158" s="2">
        <f>'Moving Avg'!G1158</f>
        <v>18.411545999999994</v>
      </c>
      <c r="I1158" s="2">
        <f>'Moving Avg'!H1158</f>
        <v>18.212074999999992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  <c r="M1158" s="19">
        <f t="shared" si="180"/>
        <v>25</v>
      </c>
      <c r="N1158" s="19">
        <f t="shared" si="181"/>
        <v>0</v>
      </c>
      <c r="O1158" s="19">
        <f t="shared" si="182"/>
        <v>50</v>
      </c>
      <c r="P1158" s="19">
        <f t="shared" si="183"/>
        <v>16.5</v>
      </c>
      <c r="Q1158" s="20">
        <f t="shared" si="184"/>
        <v>18.725000000000001</v>
      </c>
      <c r="R1158" s="20">
        <f t="shared" si="185"/>
        <v>26.625</v>
      </c>
      <c r="S1158" s="20">
        <f t="shared" si="186"/>
        <v>23.675000000000001</v>
      </c>
      <c r="T1158" s="20">
        <f t="shared" si="187"/>
        <v>22.875</v>
      </c>
      <c r="U1158" s="19">
        <f t="shared" si="188"/>
        <v>23.008333333333336</v>
      </c>
      <c r="V1158" s="19">
        <f t="shared" si="189"/>
        <v>22.975000000000001</v>
      </c>
    </row>
    <row r="1159" spans="1:22" ht="13.5" x14ac:dyDescent="0.25">
      <c r="A1159" s="3">
        <f>RSI!A1159</f>
        <v>43699</v>
      </c>
      <c r="B1159" s="2">
        <f>RSI!B1159</f>
        <v>18.798200000000001</v>
      </c>
      <c r="C1159" s="2">
        <f>RSI!I1159</f>
        <v>57.075422301333433</v>
      </c>
      <c r="D1159" s="2">
        <f>MACD!E1159</f>
        <v>2.2748738536890301E-2</v>
      </c>
      <c r="E1159" s="2">
        <f>MACD!F1159</f>
        <v>-3.4753456151385809E-2</v>
      </c>
      <c r="F1159" s="2">
        <f>'Moving Avg'!D1159</f>
        <v>18.860759999999999</v>
      </c>
      <c r="G1159" s="2">
        <f>'Moving Avg'!F1159</f>
        <v>18.810559999999999</v>
      </c>
      <c r="H1159" s="2">
        <f>'Moving Avg'!G1159</f>
        <v>18.43277999999999</v>
      </c>
      <c r="I1159" s="2">
        <f>'Moving Avg'!H1159</f>
        <v>18.201451499999997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  <c r="M1159" s="19">
        <f t="shared" si="180"/>
        <v>25</v>
      </c>
      <c r="N1159" s="19">
        <f t="shared" si="181"/>
        <v>0</v>
      </c>
      <c r="O1159" s="19">
        <f t="shared" si="182"/>
        <v>50</v>
      </c>
      <c r="P1159" s="19">
        <f t="shared" si="183"/>
        <v>16.5</v>
      </c>
      <c r="Q1159" s="20">
        <f t="shared" si="184"/>
        <v>18.725000000000001</v>
      </c>
      <c r="R1159" s="20">
        <f t="shared" si="185"/>
        <v>26.625</v>
      </c>
      <c r="S1159" s="20">
        <f t="shared" si="186"/>
        <v>23.675000000000001</v>
      </c>
      <c r="T1159" s="20">
        <f t="shared" si="187"/>
        <v>22.875</v>
      </c>
      <c r="U1159" s="19">
        <f t="shared" si="188"/>
        <v>23.008333333333336</v>
      </c>
      <c r="V1159" s="19">
        <f t="shared" si="189"/>
        <v>22.975000000000001</v>
      </c>
    </row>
    <row r="1160" spans="1:22" ht="13.5" x14ac:dyDescent="0.25">
      <c r="A1160" s="3">
        <f>RSI!A1160</f>
        <v>43700</v>
      </c>
      <c r="B1160" s="2">
        <f>RSI!B1160</f>
        <v>19.0534</v>
      </c>
      <c r="C1160" s="2">
        <f>RSI!I1160</f>
        <v>69.442027099776325</v>
      </c>
      <c r="D1160" s="2">
        <f>MACD!E1160</f>
        <v>2.6776667837680179E-2</v>
      </c>
      <c r="E1160" s="2">
        <f>MACD!F1160</f>
        <v>-2.2447431353572612E-2</v>
      </c>
      <c r="F1160" s="2">
        <f>'Moving Avg'!D1160</f>
        <v>18.885460000000002</v>
      </c>
      <c r="G1160" s="2">
        <f>'Moving Avg'!F1160</f>
        <v>18.836490000000001</v>
      </c>
      <c r="H1160" s="2">
        <f>'Moving Avg'!G1160</f>
        <v>18.460105999999985</v>
      </c>
      <c r="I1160" s="2">
        <f>'Moving Avg'!H1160</f>
        <v>18.189319499999996</v>
      </c>
      <c r="J1160" s="17" t="str">
        <f>OBV!F1160</f>
        <v>BULLISH</v>
      </c>
      <c r="K1160" s="17" t="str">
        <f>OBV!G1160</f>
        <v>NEUTRAL</v>
      </c>
      <c r="L1160" s="17" t="str">
        <f>OBV!H1160</f>
        <v>CONFIRMED BULLISH</v>
      </c>
      <c r="M1160" s="19">
        <f t="shared" si="180"/>
        <v>25</v>
      </c>
      <c r="N1160" s="19">
        <f t="shared" si="181"/>
        <v>0</v>
      </c>
      <c r="O1160" s="19">
        <f t="shared" si="182"/>
        <v>50</v>
      </c>
      <c r="P1160" s="19">
        <f t="shared" si="183"/>
        <v>83.5</v>
      </c>
      <c r="Q1160" s="20">
        <f t="shared" si="184"/>
        <v>28.774999999999999</v>
      </c>
      <c r="R1160" s="20">
        <f t="shared" si="185"/>
        <v>43.375</v>
      </c>
      <c r="S1160" s="20">
        <f t="shared" si="186"/>
        <v>53.825000000000003</v>
      </c>
      <c r="T1160" s="20">
        <f t="shared" si="187"/>
        <v>39.625</v>
      </c>
      <c r="U1160" s="19">
        <f t="shared" si="188"/>
        <v>41.991666666666667</v>
      </c>
      <c r="V1160" s="19">
        <f t="shared" si="189"/>
        <v>41.400000000000006</v>
      </c>
    </row>
    <row r="1161" spans="1:22" ht="13.5" x14ac:dyDescent="0.25">
      <c r="A1161" s="3">
        <f>RSI!A1161</f>
        <v>43703</v>
      </c>
      <c r="B1161" s="2">
        <f>RSI!B1161</f>
        <v>18.773499999999999</v>
      </c>
      <c r="C1161" s="2">
        <f>RSI!I1161</f>
        <v>51.811129502840032</v>
      </c>
      <c r="D1161" s="2">
        <f>MACD!E1161</f>
        <v>4.8953231616501114E-2</v>
      </c>
      <c r="E1161" s="2">
        <f>MACD!F1161</f>
        <v>-8.1672987595578679E-3</v>
      </c>
      <c r="F1161" s="2">
        <f>'Moving Avg'!D1161</f>
        <v>18.854179999999999</v>
      </c>
      <c r="G1161" s="2">
        <f>'Moving Avg'!F1161</f>
        <v>18.845130000000001</v>
      </c>
      <c r="H1161" s="2">
        <f>'Moving Avg'!G1161</f>
        <v>18.477717999999992</v>
      </c>
      <c r="I1161" s="2">
        <f>'Moving Avg'!H1161</f>
        <v>18.174992499999995</v>
      </c>
      <c r="J1161" s="17" t="str">
        <f>OBV!F1161</f>
        <v>BULLISH</v>
      </c>
      <c r="K1161" s="17" t="str">
        <f>OBV!G1161</f>
        <v>NEUTRAL</v>
      </c>
      <c r="L1161" s="17" t="str">
        <f>OBV!H1161</f>
        <v>BULLISH DIVERGENCE</v>
      </c>
      <c r="M1161" s="19">
        <f t="shared" si="180"/>
        <v>25</v>
      </c>
      <c r="N1161" s="19">
        <f t="shared" si="181"/>
        <v>0</v>
      </c>
      <c r="O1161" s="19">
        <f t="shared" si="182"/>
        <v>50</v>
      </c>
      <c r="P1161" s="19">
        <f t="shared" si="183"/>
        <v>66.5</v>
      </c>
      <c r="Q1161" s="20">
        <f t="shared" si="184"/>
        <v>26.225000000000001</v>
      </c>
      <c r="R1161" s="20">
        <f t="shared" si="185"/>
        <v>39.125</v>
      </c>
      <c r="S1161" s="20">
        <f t="shared" si="186"/>
        <v>46.174999999999997</v>
      </c>
      <c r="T1161" s="20">
        <f t="shared" si="187"/>
        <v>35.375</v>
      </c>
      <c r="U1161" s="19">
        <f t="shared" si="188"/>
        <v>37.174999999999997</v>
      </c>
      <c r="V1161" s="19">
        <f t="shared" si="189"/>
        <v>36.724999999999994</v>
      </c>
    </row>
    <row r="1162" spans="1:22" ht="13.5" x14ac:dyDescent="0.25">
      <c r="A1162" s="3">
        <f>RSI!A1162</f>
        <v>43704</v>
      </c>
      <c r="B1162" s="2">
        <f>RSI!B1162</f>
        <v>18.9299</v>
      </c>
      <c r="C1162" s="2">
        <f>RSI!I1162</f>
        <v>58.197738703019354</v>
      </c>
      <c r="D1162" s="2">
        <f>MACD!E1162</f>
        <v>5.596731170969349E-2</v>
      </c>
      <c r="E1162" s="2">
        <f>MACD!F1162</f>
        <v>4.6596233342924044E-3</v>
      </c>
      <c r="F1162" s="2">
        <f>'Moving Avg'!D1162</f>
        <v>18.870640000000002</v>
      </c>
      <c r="G1162" s="2">
        <f>'Moving Avg'!F1162</f>
        <v>18.86159</v>
      </c>
      <c r="H1162" s="2">
        <f>'Moving Avg'!G1162</f>
        <v>18.50010399999999</v>
      </c>
      <c r="I1162" s="2">
        <f>'Moving Avg'!H1162</f>
        <v>18.162242999999997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  <c r="M1162" s="19">
        <f t="shared" si="180"/>
        <v>25</v>
      </c>
      <c r="N1162" s="19">
        <f t="shared" si="181"/>
        <v>0</v>
      </c>
      <c r="O1162" s="19">
        <f t="shared" si="182"/>
        <v>50</v>
      </c>
      <c r="P1162" s="19">
        <f t="shared" si="183"/>
        <v>83.5</v>
      </c>
      <c r="Q1162" s="20">
        <f t="shared" si="184"/>
        <v>28.774999999999999</v>
      </c>
      <c r="R1162" s="20">
        <f t="shared" si="185"/>
        <v>43.375</v>
      </c>
      <c r="S1162" s="20">
        <f t="shared" si="186"/>
        <v>53.825000000000003</v>
      </c>
      <c r="T1162" s="20">
        <f t="shared" si="187"/>
        <v>39.625</v>
      </c>
      <c r="U1162" s="19">
        <f t="shared" si="188"/>
        <v>41.991666666666667</v>
      </c>
      <c r="V1162" s="19">
        <f t="shared" si="189"/>
        <v>41.400000000000006</v>
      </c>
    </row>
    <row r="1163" spans="1:22" ht="13.5" x14ac:dyDescent="0.25">
      <c r="A1163" s="3">
        <f>RSI!A1163</f>
        <v>43705</v>
      </c>
      <c r="B1163" s="2">
        <f>RSI!B1163</f>
        <v>18.921700000000001</v>
      </c>
      <c r="C1163" s="2">
        <f>RSI!I1163</f>
        <v>57.765470098210656</v>
      </c>
      <c r="D1163" s="2">
        <f>MACD!E1163</f>
        <v>6.1432276891427051E-2</v>
      </c>
      <c r="E1163" s="2">
        <f>MACD!F1163</f>
        <v>1.6014154045719334E-2</v>
      </c>
      <c r="F1163" s="2">
        <f>'Moving Avg'!D1163</f>
        <v>18.895340000000001</v>
      </c>
      <c r="G1163" s="2">
        <f>'Moving Avg'!F1163</f>
        <v>18.877640000000003</v>
      </c>
      <c r="H1163" s="2">
        <f>'Moving Avg'!G1163</f>
        <v>18.522655999999994</v>
      </c>
      <c r="I1163" s="2">
        <f>'Moving Avg'!H1163</f>
        <v>18.151440999999995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  <c r="M1163" s="19">
        <f t="shared" si="180"/>
        <v>25</v>
      </c>
      <c r="N1163" s="19">
        <f t="shared" si="181"/>
        <v>0</v>
      </c>
      <c r="O1163" s="19">
        <f t="shared" si="182"/>
        <v>50</v>
      </c>
      <c r="P1163" s="19">
        <f t="shared" si="183"/>
        <v>83.5</v>
      </c>
      <c r="Q1163" s="20">
        <f t="shared" si="184"/>
        <v>28.774999999999999</v>
      </c>
      <c r="R1163" s="20">
        <f t="shared" si="185"/>
        <v>43.375</v>
      </c>
      <c r="S1163" s="20">
        <f t="shared" si="186"/>
        <v>53.825000000000003</v>
      </c>
      <c r="T1163" s="20">
        <f t="shared" si="187"/>
        <v>39.625</v>
      </c>
      <c r="U1163" s="19">
        <f t="shared" si="188"/>
        <v>41.991666666666667</v>
      </c>
      <c r="V1163" s="19">
        <f t="shared" si="189"/>
        <v>41.400000000000006</v>
      </c>
    </row>
    <row r="1164" spans="1:22" ht="13.5" x14ac:dyDescent="0.25">
      <c r="A1164" s="3">
        <f>RSI!A1164</f>
        <v>43706</v>
      </c>
      <c r="B1164" s="2">
        <f>RSI!B1164</f>
        <v>19.0945</v>
      </c>
      <c r="C1164" s="2">
        <f>RSI!I1164</f>
        <v>63.857719876301637</v>
      </c>
      <c r="D1164" s="2">
        <f>MACD!E1164</f>
        <v>5.2307309134761226E-2</v>
      </c>
      <c r="E1164" s="2">
        <f>MACD!F1164</f>
        <v>2.3272785063527715E-2</v>
      </c>
      <c r="F1164" s="2">
        <f>'Moving Avg'!D1164</f>
        <v>18.954599999999999</v>
      </c>
      <c r="G1164" s="2">
        <f>'Moving Avg'!F1164</f>
        <v>18.902329999999999</v>
      </c>
      <c r="H1164" s="2">
        <f>'Moving Avg'!G1164</f>
        <v>18.550639999999991</v>
      </c>
      <c r="I1164" s="2">
        <f>'Moving Avg'!H1164</f>
        <v>18.142298999999994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  <c r="M1164" s="19">
        <f t="shared" si="180"/>
        <v>25</v>
      </c>
      <c r="N1164" s="19">
        <f t="shared" si="181"/>
        <v>0</v>
      </c>
      <c r="O1164" s="19">
        <f t="shared" si="182"/>
        <v>50</v>
      </c>
      <c r="P1164" s="19">
        <f t="shared" si="183"/>
        <v>83.5</v>
      </c>
      <c r="Q1164" s="20">
        <f t="shared" si="184"/>
        <v>28.774999999999999</v>
      </c>
      <c r="R1164" s="20">
        <f t="shared" si="185"/>
        <v>43.375</v>
      </c>
      <c r="S1164" s="20">
        <f t="shared" si="186"/>
        <v>53.825000000000003</v>
      </c>
      <c r="T1164" s="20">
        <f t="shared" si="187"/>
        <v>39.625</v>
      </c>
      <c r="U1164" s="19">
        <f t="shared" si="188"/>
        <v>41.991666666666667</v>
      </c>
      <c r="V1164" s="19">
        <f t="shared" si="189"/>
        <v>41.400000000000006</v>
      </c>
    </row>
    <row r="1165" spans="1:22" ht="13.5" x14ac:dyDescent="0.25">
      <c r="A1165" s="3">
        <f>RSI!A1165</f>
        <v>43707</v>
      </c>
      <c r="B1165" s="2">
        <f>RSI!B1165</f>
        <v>18.9299</v>
      </c>
      <c r="C1165" s="2">
        <f>RSI!I1165</f>
        <v>55.626527331229703</v>
      </c>
      <c r="D1165" s="2">
        <f>MACD!E1165</f>
        <v>5.4878832298232538E-2</v>
      </c>
      <c r="E1165" s="2">
        <f>MACD!F1165</f>
        <v>2.959399451046868E-2</v>
      </c>
      <c r="F1165" s="2">
        <f>'Moving Avg'!D1165</f>
        <v>18.9299</v>
      </c>
      <c r="G1165" s="2">
        <f>'Moving Avg'!F1165</f>
        <v>18.918789999999998</v>
      </c>
      <c r="H1165" s="2">
        <f>'Moving Avg'!G1165</f>
        <v>18.583561999999993</v>
      </c>
      <c r="I1165" s="2">
        <f>'Moving Avg'!H1165</f>
        <v>18.132532499999996</v>
      </c>
      <c r="J1165" s="17" t="str">
        <f>OBV!F1165</f>
        <v>BULLISH</v>
      </c>
      <c r="K1165" s="17" t="str">
        <f>OBV!G1165</f>
        <v>NEUTRAL</v>
      </c>
      <c r="L1165" s="17" t="str">
        <f>OBV!H1165</f>
        <v>BULLISH DIVERGENCE</v>
      </c>
      <c r="M1165" s="19">
        <f t="shared" si="180"/>
        <v>25</v>
      </c>
      <c r="N1165" s="19">
        <f t="shared" si="181"/>
        <v>0</v>
      </c>
      <c r="O1165" s="19">
        <f t="shared" si="182"/>
        <v>50</v>
      </c>
      <c r="P1165" s="19">
        <f t="shared" si="183"/>
        <v>66.5</v>
      </c>
      <c r="Q1165" s="20">
        <f t="shared" si="184"/>
        <v>26.225000000000001</v>
      </c>
      <c r="R1165" s="20">
        <f t="shared" si="185"/>
        <v>39.125</v>
      </c>
      <c r="S1165" s="20">
        <f t="shared" si="186"/>
        <v>46.174999999999997</v>
      </c>
      <c r="T1165" s="20">
        <f t="shared" si="187"/>
        <v>35.375</v>
      </c>
      <c r="U1165" s="19">
        <f t="shared" si="188"/>
        <v>37.174999999999997</v>
      </c>
      <c r="V1165" s="19">
        <f t="shared" si="189"/>
        <v>36.724999999999994</v>
      </c>
    </row>
    <row r="1166" spans="1:22" ht="13.5" x14ac:dyDescent="0.25">
      <c r="A1166" s="3">
        <f>RSI!A1166</f>
        <v>43710</v>
      </c>
      <c r="B1166" s="2">
        <f>RSI!B1166</f>
        <v>18.9299</v>
      </c>
      <c r="C1166" s="2">
        <f>RSI!I1166</f>
        <v>55.626527331229696</v>
      </c>
      <c r="D1166" s="2">
        <f>MACD!E1166</f>
        <v>5.6268158625190523E-2</v>
      </c>
      <c r="E1166" s="2">
        <f>MACD!F1166</f>
        <v>3.492882733341305E-2</v>
      </c>
      <c r="F1166" s="2">
        <f>'Moving Avg'!D1166</f>
        <v>18.961180000000002</v>
      </c>
      <c r="G1166" s="2">
        <f>'Moving Avg'!F1166</f>
        <v>18.918789999999994</v>
      </c>
      <c r="H1166" s="2">
        <f>'Moving Avg'!G1166</f>
        <v>18.608253999999995</v>
      </c>
      <c r="I1166" s="2">
        <f>'Moving Avg'!H1166</f>
        <v>18.124555999999998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  <c r="M1166" s="19">
        <f t="shared" si="180"/>
        <v>25</v>
      </c>
      <c r="N1166" s="19">
        <f t="shared" si="181"/>
        <v>0</v>
      </c>
      <c r="O1166" s="19">
        <f t="shared" si="182"/>
        <v>50</v>
      </c>
      <c r="P1166" s="19">
        <f t="shared" si="183"/>
        <v>83.5</v>
      </c>
      <c r="Q1166" s="20">
        <f t="shared" si="184"/>
        <v>28.774999999999999</v>
      </c>
      <c r="R1166" s="20">
        <f t="shared" si="185"/>
        <v>43.375</v>
      </c>
      <c r="S1166" s="20">
        <f t="shared" si="186"/>
        <v>53.825000000000003</v>
      </c>
      <c r="T1166" s="20">
        <f t="shared" si="187"/>
        <v>39.625</v>
      </c>
      <c r="U1166" s="19">
        <f t="shared" si="188"/>
        <v>41.991666666666667</v>
      </c>
      <c r="V1166" s="19">
        <f t="shared" si="189"/>
        <v>41.400000000000006</v>
      </c>
    </row>
    <row r="1167" spans="1:22" ht="13.5" x14ac:dyDescent="0.25">
      <c r="A1167" s="3">
        <f>RSI!A1167</f>
        <v>43711</v>
      </c>
      <c r="B1167" s="2">
        <f>RSI!B1167</f>
        <v>19.218</v>
      </c>
      <c r="C1167" s="2">
        <f>RSI!I1167</f>
        <v>64.82920704959389</v>
      </c>
      <c r="D1167" s="2">
        <f>MACD!E1167</f>
        <v>2.2713150378500302E-2</v>
      </c>
      <c r="E1167" s="2">
        <f>MACD!F1167</f>
        <v>3.2485691942430506E-2</v>
      </c>
      <c r="F1167" s="2">
        <f>'Moving Avg'!D1167</f>
        <v>19.018800000000002</v>
      </c>
      <c r="G1167" s="2">
        <f>'Moving Avg'!F1167</f>
        <v>18.933194999999998</v>
      </c>
      <c r="H1167" s="2">
        <f>'Moving Avg'!G1167</f>
        <v>18.638707999999994</v>
      </c>
      <c r="I1167" s="2">
        <f>'Moving Avg'!H1167</f>
        <v>18.117224499999999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  <c r="M1167" s="19">
        <f t="shared" si="180"/>
        <v>25</v>
      </c>
      <c r="N1167" s="19">
        <f t="shared" si="181"/>
        <v>45</v>
      </c>
      <c r="O1167" s="19">
        <f t="shared" si="182"/>
        <v>50</v>
      </c>
      <c r="P1167" s="19">
        <f t="shared" si="183"/>
        <v>83.5</v>
      </c>
      <c r="Q1167" s="20">
        <f t="shared" si="184"/>
        <v>44.524999999999999</v>
      </c>
      <c r="R1167" s="20">
        <f t="shared" si="185"/>
        <v>52.375</v>
      </c>
      <c r="S1167" s="20">
        <f t="shared" si="186"/>
        <v>60.575000000000003</v>
      </c>
      <c r="T1167" s="20">
        <f t="shared" si="187"/>
        <v>50.875</v>
      </c>
      <c r="U1167" s="19">
        <f t="shared" si="188"/>
        <v>52.491666666666674</v>
      </c>
      <c r="V1167" s="19">
        <f t="shared" si="189"/>
        <v>52.087500000000006</v>
      </c>
    </row>
    <row r="1168" spans="1:22" ht="13.5" x14ac:dyDescent="0.25">
      <c r="A1168" s="3">
        <f>RSI!A1168</f>
        <v>43712</v>
      </c>
      <c r="B1168" s="2">
        <f>RSI!B1168</f>
        <v>19.160299999999999</v>
      </c>
      <c r="C1168" s="2">
        <f>RSI!I1168</f>
        <v>62.05349521956181</v>
      </c>
      <c r="D1168" s="2">
        <f>MACD!E1168</f>
        <v>-1.1382233864672742E-2</v>
      </c>
      <c r="E1168" s="2">
        <f>MACD!F1168</f>
        <v>2.3712106781009858E-2</v>
      </c>
      <c r="F1168" s="2">
        <f>'Moving Avg'!D1168</f>
        <v>19.066520000000004</v>
      </c>
      <c r="G1168" s="2">
        <f>'Moving Avg'!F1168</f>
        <v>18.944714999999995</v>
      </c>
      <c r="H1168" s="2">
        <f>'Moving Avg'!G1168</f>
        <v>18.668007999999997</v>
      </c>
      <c r="I1168" s="2">
        <f>'Moving Avg'!H1168</f>
        <v>18.109644499999998</v>
      </c>
      <c r="J1168" s="17" t="str">
        <f>OBV!F1168</f>
        <v>BULLISH</v>
      </c>
      <c r="K1168" s="17" t="str">
        <f>OBV!G1168</f>
        <v>NEUTRAL</v>
      </c>
      <c r="L1168" s="17" t="str">
        <f>OBV!H1168</f>
        <v>CONFIRMED BULLISH</v>
      </c>
      <c r="M1168" s="19">
        <f t="shared" si="180"/>
        <v>25</v>
      </c>
      <c r="N1168" s="19">
        <f t="shared" si="181"/>
        <v>100</v>
      </c>
      <c r="O1168" s="19">
        <f t="shared" si="182"/>
        <v>50</v>
      </c>
      <c r="P1168" s="19">
        <f t="shared" si="183"/>
        <v>83.5</v>
      </c>
      <c r="Q1168" s="20">
        <f t="shared" si="184"/>
        <v>63.774999999999999</v>
      </c>
      <c r="R1168" s="20">
        <f t="shared" si="185"/>
        <v>63.375</v>
      </c>
      <c r="S1168" s="20">
        <f t="shared" si="186"/>
        <v>68.825000000000003</v>
      </c>
      <c r="T1168" s="20">
        <f t="shared" si="187"/>
        <v>64.625</v>
      </c>
      <c r="U1168" s="19">
        <f t="shared" si="188"/>
        <v>65.325000000000003</v>
      </c>
      <c r="V1168" s="19">
        <f t="shared" si="189"/>
        <v>65.150000000000006</v>
      </c>
    </row>
    <row r="1169" spans="1:22" ht="13.5" x14ac:dyDescent="0.25">
      <c r="A1169" s="3">
        <f>RSI!A1169</f>
        <v>43713</v>
      </c>
      <c r="B1169" s="2">
        <f>RSI!B1169</f>
        <v>19.077999999999999</v>
      </c>
      <c r="C1169" s="2">
        <f>RSI!I1169</f>
        <v>58.224224383897656</v>
      </c>
      <c r="D1169" s="2">
        <f>MACD!E1169</f>
        <v>-3.5995629110864513E-2</v>
      </c>
      <c r="E1169" s="2">
        <f>MACD!F1169</f>
        <v>1.1770559602634983E-2</v>
      </c>
      <c r="F1169" s="2">
        <f>'Moving Avg'!D1169</f>
        <v>19.063220000000001</v>
      </c>
      <c r="G1169" s="2">
        <f>'Moving Avg'!F1169</f>
        <v>18.952120000000001</v>
      </c>
      <c r="H1169" s="2">
        <f>'Moving Avg'!G1169</f>
        <v>18.685125999999997</v>
      </c>
      <c r="I1169" s="2">
        <f>'Moving Avg'!H1169</f>
        <v>18.103999499999997</v>
      </c>
      <c r="J1169" s="17" t="str">
        <f>OBV!F1169</f>
        <v>BULLISH</v>
      </c>
      <c r="K1169" s="17" t="str">
        <f>OBV!G1169</f>
        <v>NEUTRAL</v>
      </c>
      <c r="L1169" s="17" t="str">
        <f>OBV!H1169</f>
        <v>BULLISH DIVERGENCE</v>
      </c>
      <c r="M1169" s="19">
        <f t="shared" si="180"/>
        <v>25</v>
      </c>
      <c r="N1169" s="19">
        <f t="shared" si="181"/>
        <v>100</v>
      </c>
      <c r="O1169" s="19">
        <f t="shared" si="182"/>
        <v>50</v>
      </c>
      <c r="P1169" s="19">
        <f t="shared" si="183"/>
        <v>66.5</v>
      </c>
      <c r="Q1169" s="20">
        <f t="shared" si="184"/>
        <v>61.225000000000001</v>
      </c>
      <c r="R1169" s="20">
        <f t="shared" si="185"/>
        <v>59.125</v>
      </c>
      <c r="S1169" s="20">
        <f t="shared" si="186"/>
        <v>61.174999999999997</v>
      </c>
      <c r="T1169" s="20">
        <f t="shared" si="187"/>
        <v>60.375</v>
      </c>
      <c r="U1169" s="19">
        <f t="shared" si="188"/>
        <v>60.508333333333326</v>
      </c>
      <c r="V1169" s="19">
        <f t="shared" si="189"/>
        <v>60.474999999999994</v>
      </c>
    </row>
    <row r="1170" spans="1:22" ht="13.5" x14ac:dyDescent="0.25">
      <c r="A1170" s="3">
        <f>RSI!A1170</f>
        <v>43714</v>
      </c>
      <c r="B1170" s="2">
        <f>RSI!B1170</f>
        <v>18.9299</v>
      </c>
      <c r="C1170" s="2">
        <f>RSI!I1170</f>
        <v>52.005017690811478</v>
      </c>
      <c r="D1170" s="2">
        <f>MACD!E1170</f>
        <v>-7.8261167925184338E-3</v>
      </c>
      <c r="E1170" s="2">
        <f>MACD!F1170</f>
        <v>7.8512243236043E-3</v>
      </c>
      <c r="F1170" s="2">
        <f>'Moving Avg'!D1170</f>
        <v>19.063220000000001</v>
      </c>
      <c r="G1170" s="2">
        <f>'Moving Avg'!F1170</f>
        <v>18.952120000000001</v>
      </c>
      <c r="H1170" s="2">
        <f>'Moving Avg'!G1170</f>
        <v>18.698293999999994</v>
      </c>
      <c r="I1170" s="2">
        <f>'Moving Avg'!H1170</f>
        <v>18.098329999999997</v>
      </c>
      <c r="J1170" s="17" t="str">
        <f>OBV!F1170</f>
        <v>BEARISH</v>
      </c>
      <c r="K1170" s="17" t="str">
        <f>OBV!G1170</f>
        <v>NEUTRAL</v>
      </c>
      <c r="L1170" s="17" t="str">
        <f>OBV!H1170</f>
        <v>NEUTRAL</v>
      </c>
      <c r="M1170" s="19">
        <f t="shared" si="180"/>
        <v>25</v>
      </c>
      <c r="N1170" s="19">
        <f t="shared" si="181"/>
        <v>45</v>
      </c>
      <c r="O1170" s="19">
        <f t="shared" si="182"/>
        <v>50</v>
      </c>
      <c r="P1170" s="19">
        <f t="shared" si="183"/>
        <v>16.5</v>
      </c>
      <c r="Q1170" s="20">
        <f t="shared" si="184"/>
        <v>34.475000000000001</v>
      </c>
      <c r="R1170" s="20">
        <f t="shared" si="185"/>
        <v>35.625</v>
      </c>
      <c r="S1170" s="20">
        <f t="shared" si="186"/>
        <v>30.425000000000001</v>
      </c>
      <c r="T1170" s="20">
        <f t="shared" si="187"/>
        <v>34.125</v>
      </c>
      <c r="U1170" s="19">
        <f t="shared" si="188"/>
        <v>33.508333333333333</v>
      </c>
      <c r="V1170" s="19">
        <f t="shared" si="189"/>
        <v>33.662499999999994</v>
      </c>
    </row>
    <row r="1171" spans="1:22" ht="13.5" x14ac:dyDescent="0.25">
      <c r="A1171" s="3">
        <f>RSI!A1171</f>
        <v>43717</v>
      </c>
      <c r="B1171" s="2">
        <f>RSI!B1171</f>
        <v>18.9299</v>
      </c>
      <c r="C1171" s="2">
        <f>RSI!I1171</f>
        <v>52.005017690811478</v>
      </c>
      <c r="D1171" s="2">
        <f>MACD!E1171</f>
        <v>-2.7320930596747672E-2</v>
      </c>
      <c r="E1171" s="2">
        <f>MACD!F1171</f>
        <v>8.1679333953390588E-4</v>
      </c>
      <c r="F1171" s="2">
        <f>'Moving Avg'!D1171</f>
        <v>19.063220000000001</v>
      </c>
      <c r="G1171" s="2">
        <f>'Moving Avg'!F1171</f>
        <v>18.952120000000001</v>
      </c>
      <c r="H1171" s="2">
        <f>'Moving Avg'!G1171</f>
        <v>18.714753999999992</v>
      </c>
      <c r="I1171" s="2">
        <f>'Moving Avg'!H1171</f>
        <v>18.093536</v>
      </c>
      <c r="J1171" s="17" t="str">
        <f>OBV!F1171</f>
        <v>BEARISH</v>
      </c>
      <c r="K1171" s="17" t="str">
        <f>OBV!G1171</f>
        <v>NEUTRAL</v>
      </c>
      <c r="L1171" s="17" t="str">
        <f>OBV!H1171</f>
        <v>NEUTRAL</v>
      </c>
      <c r="M1171" s="19">
        <f t="shared" si="180"/>
        <v>25</v>
      </c>
      <c r="N1171" s="19">
        <f t="shared" si="181"/>
        <v>100</v>
      </c>
      <c r="O1171" s="19">
        <f t="shared" si="182"/>
        <v>50</v>
      </c>
      <c r="P1171" s="19">
        <f t="shared" si="183"/>
        <v>16.5</v>
      </c>
      <c r="Q1171" s="20">
        <f t="shared" si="184"/>
        <v>53.725000000000001</v>
      </c>
      <c r="R1171" s="20">
        <f t="shared" si="185"/>
        <v>46.625</v>
      </c>
      <c r="S1171" s="20">
        <f t="shared" si="186"/>
        <v>38.674999999999997</v>
      </c>
      <c r="T1171" s="20">
        <f t="shared" si="187"/>
        <v>47.875</v>
      </c>
      <c r="U1171" s="19">
        <f t="shared" si="188"/>
        <v>46.341666666666661</v>
      </c>
      <c r="V1171" s="19">
        <f t="shared" si="189"/>
        <v>46.724999999999994</v>
      </c>
    </row>
    <row r="1172" spans="1:22" ht="13.5" x14ac:dyDescent="0.25">
      <c r="A1172" s="3">
        <f>RSI!A1172</f>
        <v>43718</v>
      </c>
      <c r="B1172" s="2">
        <f>RSI!B1172</f>
        <v>18.9299</v>
      </c>
      <c r="C1172" s="2">
        <f>RSI!I1172</f>
        <v>52.005017690811492</v>
      </c>
      <c r="D1172" s="2">
        <f>MACD!E1172</f>
        <v>-2.0004093200096662E-2</v>
      </c>
      <c r="E1172" s="2">
        <f>MACD!F1172</f>
        <v>-3.3473839683922078E-3</v>
      </c>
      <c r="F1172" s="2">
        <f>'Moving Avg'!D1172</f>
        <v>19.005600000000001</v>
      </c>
      <c r="G1172" s="2">
        <f>'Moving Avg'!F1172</f>
        <v>18.952119999999997</v>
      </c>
      <c r="H1172" s="2">
        <f>'Moving Avg'!G1172</f>
        <v>18.733683999999993</v>
      </c>
      <c r="I1172" s="2">
        <f>'Moving Avg'!H1172</f>
        <v>18.088742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  <c r="M1172" s="19">
        <f t="shared" si="180"/>
        <v>25</v>
      </c>
      <c r="N1172" s="19">
        <f t="shared" si="181"/>
        <v>45</v>
      </c>
      <c r="O1172" s="19">
        <f t="shared" si="182"/>
        <v>50</v>
      </c>
      <c r="P1172" s="19">
        <f t="shared" si="183"/>
        <v>16.5</v>
      </c>
      <c r="Q1172" s="20">
        <f t="shared" si="184"/>
        <v>34.475000000000001</v>
      </c>
      <c r="R1172" s="20">
        <f t="shared" si="185"/>
        <v>35.625</v>
      </c>
      <c r="S1172" s="20">
        <f t="shared" si="186"/>
        <v>30.425000000000001</v>
      </c>
      <c r="T1172" s="20">
        <f t="shared" si="187"/>
        <v>34.125</v>
      </c>
      <c r="U1172" s="19">
        <f t="shared" si="188"/>
        <v>33.508333333333333</v>
      </c>
      <c r="V1172" s="19">
        <f t="shared" si="189"/>
        <v>33.662499999999994</v>
      </c>
    </row>
    <row r="1173" spans="1:22" ht="13.5" x14ac:dyDescent="0.25">
      <c r="A1173" s="3">
        <f>RSI!A1173</f>
        <v>43719</v>
      </c>
      <c r="B1173" s="2">
        <f>RSI!B1173</f>
        <v>18.7653</v>
      </c>
      <c r="C1173" s="2">
        <f>RSI!I1173</f>
        <v>45.289794505046672</v>
      </c>
      <c r="D1173" s="2">
        <f>MACD!E1173</f>
        <v>-3.1125072830597844E-3</v>
      </c>
      <c r="E1173" s="2">
        <f>MACD!F1173</f>
        <v>-3.3004086313257229E-3</v>
      </c>
      <c r="F1173" s="2">
        <f>'Moving Avg'!D1173</f>
        <v>18.926600000000001</v>
      </c>
      <c r="G1173" s="2">
        <f>'Moving Avg'!F1173</f>
        <v>18.94389</v>
      </c>
      <c r="H1173" s="2">
        <f>'Moving Avg'!G1173</f>
        <v>18.749321999999992</v>
      </c>
      <c r="I1173" s="2">
        <f>'Moving Avg'!H1173</f>
        <v>18.083124999999995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  <c r="M1173" s="19">
        <f t="shared" si="180"/>
        <v>25</v>
      </c>
      <c r="N1173" s="19">
        <f t="shared" si="181"/>
        <v>0</v>
      </c>
      <c r="O1173" s="19">
        <f t="shared" si="182"/>
        <v>50</v>
      </c>
      <c r="P1173" s="19">
        <f t="shared" si="183"/>
        <v>16.5</v>
      </c>
      <c r="Q1173" s="20">
        <f t="shared" si="184"/>
        <v>18.725000000000001</v>
      </c>
      <c r="R1173" s="20">
        <f t="shared" si="185"/>
        <v>26.625</v>
      </c>
      <c r="S1173" s="20">
        <f t="shared" si="186"/>
        <v>23.675000000000001</v>
      </c>
      <c r="T1173" s="20">
        <f t="shared" si="187"/>
        <v>22.875</v>
      </c>
      <c r="U1173" s="19">
        <f t="shared" si="188"/>
        <v>23.008333333333336</v>
      </c>
      <c r="V1173" s="19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18.921700000000001</v>
      </c>
      <c r="C1174" s="2">
        <f>RSI!I1174</f>
        <v>51.675049194825441</v>
      </c>
      <c r="D1174" s="2">
        <f>MACD!E1174</f>
        <v>2.6938877777670456E-2</v>
      </c>
      <c r="E1174" s="2">
        <f>MACD!F1174</f>
        <v>2.7474486504735132E-3</v>
      </c>
      <c r="F1174" s="2">
        <f>'Moving Avg'!D1174</f>
        <v>18.895339999999997</v>
      </c>
      <c r="G1174" s="2">
        <f>'Moving Avg'!F1174</f>
        <v>18.943479999999997</v>
      </c>
      <c r="H1174" s="2">
        <f>'Moving Avg'!G1174</f>
        <v>18.769075999999991</v>
      </c>
      <c r="I1174" s="2">
        <f>'Moving Avg'!H1174</f>
        <v>18.078329499999995</v>
      </c>
      <c r="J1174" s="17" t="str">
        <f>OBV!F1174</f>
        <v>BEARISH</v>
      </c>
      <c r="K1174" s="17" t="str">
        <f>OBV!G1174</f>
        <v>NEUTRAL</v>
      </c>
      <c r="L1174" s="17" t="str">
        <f>OBV!H1174</f>
        <v>CONFIRMED BEARISH</v>
      </c>
      <c r="M1174" s="19">
        <f t="shared" si="180"/>
        <v>25</v>
      </c>
      <c r="N1174" s="19">
        <f t="shared" si="181"/>
        <v>0</v>
      </c>
      <c r="O1174" s="19">
        <f t="shared" si="182"/>
        <v>50</v>
      </c>
      <c r="P1174" s="19">
        <f t="shared" si="183"/>
        <v>16.5</v>
      </c>
      <c r="Q1174" s="20">
        <f t="shared" si="184"/>
        <v>18.725000000000001</v>
      </c>
      <c r="R1174" s="20">
        <f t="shared" si="185"/>
        <v>26.625</v>
      </c>
      <c r="S1174" s="20">
        <f t="shared" si="186"/>
        <v>23.675000000000001</v>
      </c>
      <c r="T1174" s="20">
        <f t="shared" si="187"/>
        <v>22.875</v>
      </c>
      <c r="U1174" s="19">
        <f t="shared" si="188"/>
        <v>23.008333333333336</v>
      </c>
      <c r="V1174" s="19">
        <f t="shared" si="189"/>
        <v>22.975000000000001</v>
      </c>
    </row>
    <row r="1175" spans="1:22" ht="13.5" x14ac:dyDescent="0.25">
      <c r="A1175" s="3">
        <f>RSI!A1175</f>
        <v>43721</v>
      </c>
      <c r="B1175" s="2">
        <f>RSI!B1175</f>
        <v>18.9299</v>
      </c>
      <c r="C1175" s="2">
        <f>RSI!I1175</f>
        <v>51.991415749374994</v>
      </c>
      <c r="D1175" s="2">
        <f>MACD!E1175</f>
        <v>2.6215160913256597E-2</v>
      </c>
      <c r="E1175" s="2">
        <f>MACD!F1175</f>
        <v>7.4409911030301305E-3</v>
      </c>
      <c r="F1175" s="2">
        <f>'Moving Avg'!D1175</f>
        <v>18.895340000000001</v>
      </c>
      <c r="G1175" s="2">
        <f>'Moving Avg'!F1175</f>
        <v>18.943479999999994</v>
      </c>
      <c r="H1175" s="2">
        <f>'Moving Avg'!G1175</f>
        <v>18.790475999999991</v>
      </c>
      <c r="I1175" s="2">
        <f>'Moving Avg'!H1175</f>
        <v>18.074728499999996</v>
      </c>
      <c r="J1175" s="17" t="str">
        <f>OBV!F1175</f>
        <v>BULLISH</v>
      </c>
      <c r="K1175" s="17" t="str">
        <f>OBV!G1175</f>
        <v>STRONG</v>
      </c>
      <c r="L1175" s="17" t="str">
        <f>OBV!H1175</f>
        <v>NEUTRAL</v>
      </c>
      <c r="M1175" s="19">
        <f t="shared" si="180"/>
        <v>25</v>
      </c>
      <c r="N1175" s="19">
        <f t="shared" si="181"/>
        <v>0</v>
      </c>
      <c r="O1175" s="19">
        <f t="shared" si="182"/>
        <v>50</v>
      </c>
      <c r="P1175" s="19">
        <f t="shared" si="183"/>
        <v>66</v>
      </c>
      <c r="Q1175" s="20">
        <f t="shared" si="184"/>
        <v>26.15</v>
      </c>
      <c r="R1175" s="20">
        <f t="shared" si="185"/>
        <v>39</v>
      </c>
      <c r="S1175" s="20">
        <f t="shared" si="186"/>
        <v>45.95</v>
      </c>
      <c r="T1175" s="20">
        <f t="shared" si="187"/>
        <v>35.25</v>
      </c>
      <c r="U1175" s="19">
        <f t="shared" si="188"/>
        <v>37.033333333333339</v>
      </c>
      <c r="V1175" s="19">
        <f t="shared" si="189"/>
        <v>36.587500000000006</v>
      </c>
    </row>
    <row r="1176" spans="1:22" ht="13.5" x14ac:dyDescent="0.25">
      <c r="A1176" s="3">
        <f>RSI!A1176</f>
        <v>43724</v>
      </c>
      <c r="B1176" s="2">
        <f>RSI!B1176</f>
        <v>18.7653</v>
      </c>
      <c r="C1176" s="2">
        <f>RSI!I1176</f>
        <v>45.545751517055677</v>
      </c>
      <c r="D1176" s="2">
        <f>MACD!E1176</f>
        <v>3.7541990595972408E-2</v>
      </c>
      <c r="E1176" s="2">
        <f>MACD!F1176</f>
        <v>1.3461191001618586E-2</v>
      </c>
      <c r="F1176" s="2">
        <f>'Moving Avg'!D1176</f>
        <v>18.86242</v>
      </c>
      <c r="G1176" s="2">
        <f>'Moving Avg'!F1176</f>
        <v>18.93525</v>
      </c>
      <c r="H1176" s="2">
        <f>'Moving Avg'!G1176</f>
        <v>18.798871999999989</v>
      </c>
      <c r="I1176" s="2">
        <f>'Moving Avg'!H1176</f>
        <v>18.071895499999997</v>
      </c>
      <c r="J1176" s="17" t="str">
        <f>OBV!F1176</f>
        <v>BULLISH</v>
      </c>
      <c r="K1176" s="17" t="str">
        <f>OBV!G1176</f>
        <v>STRONG</v>
      </c>
      <c r="L1176" s="17" t="str">
        <f>OBV!H1176</f>
        <v>BULLISH DIVERGENCE</v>
      </c>
      <c r="M1176" s="19">
        <f t="shared" si="180"/>
        <v>25</v>
      </c>
      <c r="N1176" s="19">
        <f t="shared" si="181"/>
        <v>0</v>
      </c>
      <c r="O1176" s="19">
        <f t="shared" si="182"/>
        <v>50</v>
      </c>
      <c r="P1176" s="19">
        <f t="shared" si="183"/>
        <v>83</v>
      </c>
      <c r="Q1176" s="20">
        <f t="shared" si="184"/>
        <v>28.7</v>
      </c>
      <c r="R1176" s="20">
        <f t="shared" si="185"/>
        <v>43.25</v>
      </c>
      <c r="S1176" s="20">
        <f t="shared" si="186"/>
        <v>53.6</v>
      </c>
      <c r="T1176" s="20">
        <f t="shared" si="187"/>
        <v>39.5</v>
      </c>
      <c r="U1176" s="19">
        <f t="shared" si="188"/>
        <v>41.85</v>
      </c>
      <c r="V1176" s="19">
        <f t="shared" si="189"/>
        <v>41.262500000000003</v>
      </c>
    </row>
    <row r="1177" spans="1:22" ht="13.5" x14ac:dyDescent="0.25">
      <c r="A1177" s="3">
        <f>RSI!A1177</f>
        <v>43725</v>
      </c>
      <c r="B1177" s="2">
        <f>RSI!B1177</f>
        <v>18.9299</v>
      </c>
      <c r="C1177" s="2">
        <f>RSI!I1177</f>
        <v>51.959712530084204</v>
      </c>
      <c r="D1177" s="2">
        <f>MACD!E1177</f>
        <v>7.9994726209541511E-2</v>
      </c>
      <c r="E1177" s="2">
        <f>MACD!F1177</f>
        <v>2.6767898043203172E-2</v>
      </c>
      <c r="F1177" s="2">
        <f>'Moving Avg'!D1177</f>
        <v>18.86242</v>
      </c>
      <c r="G1177" s="2">
        <f>'Moving Avg'!F1177</f>
        <v>18.939364999999999</v>
      </c>
      <c r="H1177" s="2">
        <f>'Moving Avg'!G1177</f>
        <v>18.813851999999994</v>
      </c>
      <c r="I1177" s="2">
        <f>'Moving Avg'!H1177</f>
        <v>18.071039499999998</v>
      </c>
      <c r="J1177" s="17" t="str">
        <f>OBV!F1177</f>
        <v>BULLISH</v>
      </c>
      <c r="K1177" s="17" t="str">
        <f>OBV!G1177</f>
        <v>STRONG</v>
      </c>
      <c r="L1177" s="17" t="str">
        <f>OBV!H1177</f>
        <v>NEUTRAL</v>
      </c>
      <c r="M1177" s="19">
        <f t="shared" si="180"/>
        <v>25</v>
      </c>
      <c r="N1177" s="19">
        <f t="shared" si="181"/>
        <v>0</v>
      </c>
      <c r="O1177" s="19">
        <f t="shared" si="182"/>
        <v>50</v>
      </c>
      <c r="P1177" s="19">
        <f t="shared" si="183"/>
        <v>66</v>
      </c>
      <c r="Q1177" s="20">
        <f t="shared" si="184"/>
        <v>26.15</v>
      </c>
      <c r="R1177" s="20">
        <f t="shared" si="185"/>
        <v>39</v>
      </c>
      <c r="S1177" s="20">
        <f t="shared" si="186"/>
        <v>45.95</v>
      </c>
      <c r="T1177" s="20">
        <f t="shared" si="187"/>
        <v>35.25</v>
      </c>
      <c r="U1177" s="19">
        <f t="shared" si="188"/>
        <v>37.033333333333339</v>
      </c>
      <c r="V1177" s="19">
        <f t="shared" si="189"/>
        <v>36.587500000000006</v>
      </c>
    </row>
    <row r="1178" spans="1:22" ht="13.5" x14ac:dyDescent="0.25">
      <c r="A1178" s="3">
        <f>RSI!A1178</f>
        <v>43726</v>
      </c>
      <c r="B1178" s="2">
        <f>RSI!B1178</f>
        <v>18.9299</v>
      </c>
      <c r="C1178" s="2">
        <f>RSI!I1178</f>
        <v>51.959712530084204</v>
      </c>
      <c r="D1178" s="2">
        <f>MACD!E1178</f>
        <v>0.10675006349983107</v>
      </c>
      <c r="E1178" s="2">
        <f>MACD!F1178</f>
        <v>4.2764331134528752E-2</v>
      </c>
      <c r="F1178" s="2">
        <f>'Moving Avg'!D1178</f>
        <v>18.895340000000001</v>
      </c>
      <c r="G1178" s="2">
        <f>'Moving Avg'!F1178</f>
        <v>18.94595</v>
      </c>
      <c r="H1178" s="2">
        <f>'Moving Avg'!G1178</f>
        <v>18.819447999999991</v>
      </c>
      <c r="I1178" s="2">
        <f>'Moving Avg'!H1178</f>
        <v>18.071257499999998</v>
      </c>
      <c r="J1178" s="17" t="str">
        <f>OBV!F1178</f>
        <v>BULLISH</v>
      </c>
      <c r="K1178" s="17" t="str">
        <f>OBV!G1178</f>
        <v>STRONG</v>
      </c>
      <c r="L1178" s="17" t="str">
        <f>OBV!H1178</f>
        <v>CONFIRMED BULLISH</v>
      </c>
      <c r="M1178" s="19">
        <f t="shared" si="180"/>
        <v>25</v>
      </c>
      <c r="N1178" s="19">
        <f t="shared" si="181"/>
        <v>0</v>
      </c>
      <c r="O1178" s="19">
        <f t="shared" si="182"/>
        <v>50</v>
      </c>
      <c r="P1178" s="19">
        <f t="shared" si="183"/>
        <v>100</v>
      </c>
      <c r="Q1178" s="20">
        <f t="shared" si="184"/>
        <v>31.25</v>
      </c>
      <c r="R1178" s="20">
        <f t="shared" si="185"/>
        <v>47.5</v>
      </c>
      <c r="S1178" s="20">
        <f t="shared" si="186"/>
        <v>61.25</v>
      </c>
      <c r="T1178" s="20">
        <f t="shared" si="187"/>
        <v>43.75</v>
      </c>
      <c r="U1178" s="19">
        <f t="shared" si="188"/>
        <v>46.666666666666664</v>
      </c>
      <c r="V1178" s="19">
        <f t="shared" si="189"/>
        <v>45.9375</v>
      </c>
    </row>
    <row r="1179" spans="1:22" ht="13.5" x14ac:dyDescent="0.25">
      <c r="A1179" s="3">
        <f>RSI!A1179</f>
        <v>43727</v>
      </c>
      <c r="B1179" s="2">
        <f>RSI!B1179</f>
        <v>18.9299</v>
      </c>
      <c r="C1179" s="2">
        <f>RSI!I1179</f>
        <v>51.959712530084197</v>
      </c>
      <c r="D1179" s="2">
        <f>MACD!E1179</f>
        <v>0.11645979996943723</v>
      </c>
      <c r="E1179" s="2">
        <f>MACD!F1179</f>
        <v>5.7503424901510447E-2</v>
      </c>
      <c r="F1179" s="2">
        <f>'Moving Avg'!D1179</f>
        <v>18.896980000000003</v>
      </c>
      <c r="G1179" s="2">
        <f>'Moving Avg'!F1179</f>
        <v>18.952534999999997</v>
      </c>
      <c r="H1179" s="2">
        <f>'Moving Avg'!G1179</f>
        <v>18.82487999999999</v>
      </c>
      <c r="I1179" s="2">
        <f>'Moving Avg'!H1179</f>
        <v>18.070520499999997</v>
      </c>
      <c r="J1179" s="17" t="str">
        <f>OBV!F1179</f>
        <v>BULLISH</v>
      </c>
      <c r="K1179" s="17" t="str">
        <f>OBV!G1179</f>
        <v>STRONG</v>
      </c>
      <c r="L1179" s="17" t="str">
        <f>OBV!H1179</f>
        <v>CONFIRMED BULLISH</v>
      </c>
      <c r="M1179" s="19">
        <f t="shared" si="180"/>
        <v>25</v>
      </c>
      <c r="N1179" s="19">
        <f t="shared" si="181"/>
        <v>0</v>
      </c>
      <c r="O1179" s="19">
        <f t="shared" si="182"/>
        <v>50</v>
      </c>
      <c r="P1179" s="19">
        <f t="shared" si="183"/>
        <v>100</v>
      </c>
      <c r="Q1179" s="20">
        <f t="shared" si="184"/>
        <v>31.25</v>
      </c>
      <c r="R1179" s="20">
        <f t="shared" si="185"/>
        <v>47.5</v>
      </c>
      <c r="S1179" s="20">
        <f t="shared" si="186"/>
        <v>61.25</v>
      </c>
      <c r="T1179" s="20">
        <f t="shared" si="187"/>
        <v>43.75</v>
      </c>
      <c r="U1179" s="19">
        <f t="shared" si="188"/>
        <v>46.666666666666664</v>
      </c>
      <c r="V1179" s="19">
        <f t="shared" si="189"/>
        <v>45.9375</v>
      </c>
    </row>
    <row r="1180" spans="1:22" ht="13.5" x14ac:dyDescent="0.25">
      <c r="A1180" s="3">
        <f>RSI!A1180</f>
        <v>43728</v>
      </c>
      <c r="B1180" s="2">
        <f>RSI!B1180</f>
        <v>19.0122</v>
      </c>
      <c r="C1180" s="2">
        <f>RSI!I1180</f>
        <v>55.251254987394013</v>
      </c>
      <c r="D1180" s="2">
        <f>MACD!E1180</f>
        <v>9.5546803756516141E-2</v>
      </c>
      <c r="E1180" s="2">
        <f>MACD!F1180</f>
        <v>6.5112100672511594E-2</v>
      </c>
      <c r="F1180" s="2">
        <f>'Moving Avg'!D1180</f>
        <v>18.913440000000001</v>
      </c>
      <c r="G1180" s="2">
        <f>'Moving Avg'!F1180</f>
        <v>18.950474999999997</v>
      </c>
      <c r="H1180" s="2">
        <f>'Moving Avg'!G1180</f>
        <v>18.836401999999989</v>
      </c>
      <c r="I1180" s="2">
        <f>'Moving Avg'!H1180</f>
        <v>18.068126499999998</v>
      </c>
      <c r="J1180" s="17" t="str">
        <f>OBV!F1180</f>
        <v>BULLISH</v>
      </c>
      <c r="K1180" s="17" t="str">
        <f>OBV!G1180</f>
        <v>NEUTRAL</v>
      </c>
      <c r="L1180" s="17" t="str">
        <f>OBV!H1180</f>
        <v>CONFIRMED BULLISH</v>
      </c>
      <c r="M1180" s="19">
        <f t="shared" si="180"/>
        <v>25</v>
      </c>
      <c r="N1180" s="19">
        <f t="shared" si="181"/>
        <v>0</v>
      </c>
      <c r="O1180" s="19">
        <f t="shared" si="182"/>
        <v>50</v>
      </c>
      <c r="P1180" s="19">
        <f t="shared" si="183"/>
        <v>83.5</v>
      </c>
      <c r="Q1180" s="20">
        <f t="shared" si="184"/>
        <v>28.774999999999999</v>
      </c>
      <c r="R1180" s="20">
        <f t="shared" si="185"/>
        <v>43.375</v>
      </c>
      <c r="S1180" s="20">
        <f t="shared" si="186"/>
        <v>53.825000000000003</v>
      </c>
      <c r="T1180" s="20">
        <f t="shared" si="187"/>
        <v>39.625</v>
      </c>
      <c r="U1180" s="19">
        <f t="shared" si="188"/>
        <v>41.991666666666667</v>
      </c>
      <c r="V1180" s="19">
        <f t="shared" si="189"/>
        <v>41.400000000000006</v>
      </c>
    </row>
    <row r="1181" spans="1:22" ht="13.5" x14ac:dyDescent="0.25">
      <c r="A1181" s="3">
        <f>RSI!A1181</f>
        <v>43731</v>
      </c>
      <c r="B1181" s="2">
        <f>RSI!B1181</f>
        <v>18.9299</v>
      </c>
      <c r="C1181" s="2">
        <f>RSI!I1181</f>
        <v>51.454586808792563</v>
      </c>
      <c r="D1181" s="2">
        <f>MACD!E1181</f>
        <v>8.3231529757711087E-2</v>
      </c>
      <c r="E1181" s="2">
        <f>MACD!F1181</f>
        <v>6.8735986489551495E-2</v>
      </c>
      <c r="F1181" s="2">
        <f>'Moving Avg'!D1181</f>
        <v>18.946359999999999</v>
      </c>
      <c r="G1181" s="2">
        <f>'Moving Avg'!F1181</f>
        <v>18.958294999999996</v>
      </c>
      <c r="H1181" s="2">
        <f>'Moving Avg'!G1181</f>
        <v>18.842327999999988</v>
      </c>
      <c r="I1181" s="2">
        <f>'Moving Avg'!H1181</f>
        <v>18.063332499999998</v>
      </c>
      <c r="J1181" s="17" t="str">
        <f>OBV!F1181</f>
        <v>BULLISH</v>
      </c>
      <c r="K1181" s="17" t="str">
        <f>OBV!G1181</f>
        <v>NEUTRAL</v>
      </c>
      <c r="L1181" s="17" t="str">
        <f>OBV!H1181</f>
        <v>CONFIRMED BULLISH</v>
      </c>
      <c r="M1181" s="19">
        <f t="shared" si="180"/>
        <v>25</v>
      </c>
      <c r="N1181" s="19">
        <f t="shared" si="181"/>
        <v>0</v>
      </c>
      <c r="O1181" s="19">
        <f t="shared" si="182"/>
        <v>50</v>
      </c>
      <c r="P1181" s="19">
        <f t="shared" si="183"/>
        <v>83.5</v>
      </c>
      <c r="Q1181" s="20">
        <f t="shared" si="184"/>
        <v>28.774999999999999</v>
      </c>
      <c r="R1181" s="20">
        <f t="shared" si="185"/>
        <v>43.375</v>
      </c>
      <c r="S1181" s="20">
        <f t="shared" si="186"/>
        <v>53.825000000000003</v>
      </c>
      <c r="T1181" s="20">
        <f t="shared" si="187"/>
        <v>39.625</v>
      </c>
      <c r="U1181" s="19">
        <f t="shared" si="188"/>
        <v>41.991666666666667</v>
      </c>
      <c r="V1181" s="19">
        <f t="shared" si="189"/>
        <v>41.400000000000006</v>
      </c>
    </row>
    <row r="1182" spans="1:22" ht="13.5" x14ac:dyDescent="0.25">
      <c r="A1182" s="3">
        <f>RSI!A1182</f>
        <v>43732</v>
      </c>
      <c r="B1182" s="2">
        <f>RSI!B1182</f>
        <v>18.8476</v>
      </c>
      <c r="C1182" s="2">
        <f>RSI!I1182</f>
        <v>47.909196404536189</v>
      </c>
      <c r="D1182" s="2">
        <f>MACD!E1182</f>
        <v>7.8730599647446553E-2</v>
      </c>
      <c r="E1182" s="2">
        <f>MACD!F1182</f>
        <v>7.0734909121130507E-2</v>
      </c>
      <c r="F1182" s="2">
        <f>'Moving Avg'!D1182</f>
        <v>18.9299</v>
      </c>
      <c r="G1182" s="2">
        <f>'Moving Avg'!F1182</f>
        <v>18.954179999999997</v>
      </c>
      <c r="H1182" s="2">
        <f>'Moving Avg'!G1182</f>
        <v>18.846771999999987</v>
      </c>
      <c r="I1182" s="2">
        <f>'Moving Avg'!H1182</f>
        <v>18.056734499999997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  <c r="M1182" s="19">
        <f t="shared" si="180"/>
        <v>25</v>
      </c>
      <c r="N1182" s="19">
        <f t="shared" si="181"/>
        <v>0</v>
      </c>
      <c r="O1182" s="19">
        <f t="shared" si="182"/>
        <v>50</v>
      </c>
      <c r="P1182" s="19">
        <f t="shared" si="183"/>
        <v>16.5</v>
      </c>
      <c r="Q1182" s="20">
        <f t="shared" si="184"/>
        <v>18.725000000000001</v>
      </c>
      <c r="R1182" s="20">
        <f t="shared" si="185"/>
        <v>26.625</v>
      </c>
      <c r="S1182" s="20">
        <f t="shared" si="186"/>
        <v>23.675000000000001</v>
      </c>
      <c r="T1182" s="20">
        <f t="shared" si="187"/>
        <v>22.875</v>
      </c>
      <c r="U1182" s="19">
        <f t="shared" si="188"/>
        <v>23.008333333333336</v>
      </c>
      <c r="V1182" s="19">
        <f t="shared" si="189"/>
        <v>22.975000000000001</v>
      </c>
    </row>
    <row r="1183" spans="1:22" ht="13.5" x14ac:dyDescent="0.25">
      <c r="A1183" s="3">
        <f>RSI!A1183</f>
        <v>43733</v>
      </c>
      <c r="B1183" s="2">
        <f>RSI!B1183</f>
        <v>18.8476</v>
      </c>
      <c r="C1183" s="2">
        <f>RSI!I1183</f>
        <v>47.909196404536189</v>
      </c>
      <c r="D1183" s="2">
        <f>MACD!E1183</f>
        <v>4.9921829906956816E-2</v>
      </c>
      <c r="E1183" s="2">
        <f>MACD!F1183</f>
        <v>6.6572293278295766E-2</v>
      </c>
      <c r="F1183" s="2">
        <f>'Moving Avg'!D1183</f>
        <v>18.913440000000001</v>
      </c>
      <c r="G1183" s="2">
        <f>'Moving Avg'!F1183</f>
        <v>18.950474999999997</v>
      </c>
      <c r="H1183" s="2">
        <f>'Moving Avg'!G1183</f>
        <v>18.85121599999999</v>
      </c>
      <c r="I1183" s="2">
        <f>'Moving Avg'!H1183</f>
        <v>18.049937499999999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  <c r="M1183" s="19">
        <f t="shared" si="180"/>
        <v>25</v>
      </c>
      <c r="N1183" s="19">
        <f t="shared" si="181"/>
        <v>45</v>
      </c>
      <c r="O1183" s="19">
        <f t="shared" si="182"/>
        <v>50</v>
      </c>
      <c r="P1183" s="19">
        <f t="shared" si="183"/>
        <v>16.5</v>
      </c>
      <c r="Q1183" s="20">
        <f t="shared" si="184"/>
        <v>34.475000000000001</v>
      </c>
      <c r="R1183" s="20">
        <f t="shared" si="185"/>
        <v>35.625</v>
      </c>
      <c r="S1183" s="20">
        <f t="shared" si="186"/>
        <v>30.425000000000001</v>
      </c>
      <c r="T1183" s="20">
        <f t="shared" si="187"/>
        <v>34.125</v>
      </c>
      <c r="U1183" s="19">
        <f t="shared" si="188"/>
        <v>33.508333333333333</v>
      </c>
      <c r="V1183" s="19">
        <f t="shared" si="189"/>
        <v>33.662499999999994</v>
      </c>
    </row>
    <row r="1184" spans="1:22" ht="13.5" x14ac:dyDescent="0.25">
      <c r="A1184" s="3">
        <f>RSI!A1184</f>
        <v>43734</v>
      </c>
      <c r="B1184" s="2">
        <f>RSI!B1184</f>
        <v>18.8476</v>
      </c>
      <c r="C1184" s="2">
        <f>RSI!I1184</f>
        <v>47.909196404536189</v>
      </c>
      <c r="D1184" s="2">
        <f>MACD!E1184</f>
        <v>4.990559344467016E-2</v>
      </c>
      <c r="E1184" s="2">
        <f>MACD!F1184</f>
        <v>6.3238953311570645E-2</v>
      </c>
      <c r="F1184" s="2">
        <f>'Moving Avg'!D1184</f>
        <v>18.896979999999999</v>
      </c>
      <c r="G1184" s="2">
        <f>'Moving Avg'!F1184</f>
        <v>18.938129999999997</v>
      </c>
      <c r="H1184" s="2">
        <f>'Moving Avg'!G1184</f>
        <v>18.854837999999994</v>
      </c>
      <c r="I1184" s="2">
        <f>'Moving Avg'!H1184</f>
        <v>18.042743000000002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  <c r="M1184" s="19">
        <f t="shared" si="180"/>
        <v>25</v>
      </c>
      <c r="N1184" s="19">
        <f t="shared" si="181"/>
        <v>45</v>
      </c>
      <c r="O1184" s="19">
        <f t="shared" si="182"/>
        <v>50</v>
      </c>
      <c r="P1184" s="19">
        <f t="shared" si="183"/>
        <v>16.5</v>
      </c>
      <c r="Q1184" s="20">
        <f t="shared" si="184"/>
        <v>34.475000000000001</v>
      </c>
      <c r="R1184" s="20">
        <f t="shared" si="185"/>
        <v>35.625</v>
      </c>
      <c r="S1184" s="20">
        <f t="shared" si="186"/>
        <v>30.425000000000001</v>
      </c>
      <c r="T1184" s="20">
        <f t="shared" si="187"/>
        <v>34.125</v>
      </c>
      <c r="U1184" s="19">
        <f t="shared" si="188"/>
        <v>33.508333333333333</v>
      </c>
      <c r="V1184" s="19">
        <f t="shared" si="189"/>
        <v>33.662499999999994</v>
      </c>
    </row>
    <row r="1185" spans="1:22" ht="13.5" x14ac:dyDescent="0.25">
      <c r="A1185" s="3">
        <f>RSI!A1185</f>
        <v>43735</v>
      </c>
      <c r="B1185" s="2">
        <f>RSI!B1185</f>
        <v>18.7653</v>
      </c>
      <c r="C1185" s="2">
        <f>RSI!I1185</f>
        <v>44.112903897418576</v>
      </c>
      <c r="D1185" s="2">
        <f>MACD!E1185</f>
        <v>5.7526427060320628E-2</v>
      </c>
      <c r="E1185" s="2">
        <f>MACD!F1185</f>
        <v>6.2096448061320642E-2</v>
      </c>
      <c r="F1185" s="2">
        <f>'Moving Avg'!D1185</f>
        <v>18.8476</v>
      </c>
      <c r="G1185" s="2">
        <f>'Moving Avg'!F1185</f>
        <v>18.9299</v>
      </c>
      <c r="H1185" s="2">
        <f>'Moving Avg'!G1185</f>
        <v>18.858295999999996</v>
      </c>
      <c r="I1185" s="2">
        <f>'Moving Avg'!H1185</f>
        <v>18.037126000000004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  <c r="M1185" s="19">
        <f t="shared" si="180"/>
        <v>25</v>
      </c>
      <c r="N1185" s="19">
        <f t="shared" si="181"/>
        <v>45</v>
      </c>
      <c r="O1185" s="19">
        <f t="shared" si="182"/>
        <v>50</v>
      </c>
      <c r="P1185" s="19">
        <f t="shared" si="183"/>
        <v>16.5</v>
      </c>
      <c r="Q1185" s="20">
        <f t="shared" si="184"/>
        <v>34.475000000000001</v>
      </c>
      <c r="R1185" s="20">
        <f t="shared" si="185"/>
        <v>35.625</v>
      </c>
      <c r="S1185" s="20">
        <f t="shared" si="186"/>
        <v>30.425000000000001</v>
      </c>
      <c r="T1185" s="20">
        <f t="shared" si="187"/>
        <v>34.125</v>
      </c>
      <c r="U1185" s="19">
        <f t="shared" si="188"/>
        <v>33.508333333333333</v>
      </c>
      <c r="V1185" s="19">
        <f t="shared" si="189"/>
        <v>33.662499999999994</v>
      </c>
    </row>
    <row r="1186" spans="1:22" ht="13.5" x14ac:dyDescent="0.25">
      <c r="A1186" s="3">
        <f>RSI!A1186</f>
        <v>43738</v>
      </c>
      <c r="B1186" s="2">
        <f>RSI!B1186</f>
        <v>18.699400000000001</v>
      </c>
      <c r="C1186" s="2">
        <f>RSI!I1186</f>
        <v>41.291460825715973</v>
      </c>
      <c r="D1186" s="2">
        <f>MACD!E1186</f>
        <v>4.4275781863916563E-2</v>
      </c>
      <c r="E1186" s="2">
        <f>MACD!F1186</f>
        <v>5.8532314821839827E-2</v>
      </c>
      <c r="F1186" s="2">
        <f>'Moving Avg'!D1186</f>
        <v>18.801499999999997</v>
      </c>
      <c r="G1186" s="2">
        <f>'Moving Avg'!F1186</f>
        <v>18.918375000000001</v>
      </c>
      <c r="H1186" s="2">
        <f>'Moving Avg'!G1186</f>
        <v>18.858623999999995</v>
      </c>
      <c r="I1186" s="2">
        <f>'Moving Avg'!H1186</f>
        <v>18.030185000000003</v>
      </c>
      <c r="J1186" s="17" t="str">
        <f>OBV!F1186</f>
        <v>BEARISH</v>
      </c>
      <c r="K1186" s="17" t="str">
        <f>OBV!G1186</f>
        <v>NEUTRAL</v>
      </c>
      <c r="L1186" s="17" t="str">
        <f>OBV!H1186</f>
        <v>CONFIRMED BEARISH</v>
      </c>
      <c r="M1186" s="19">
        <f t="shared" si="180"/>
        <v>25</v>
      </c>
      <c r="N1186" s="19">
        <f t="shared" si="181"/>
        <v>45</v>
      </c>
      <c r="O1186" s="19">
        <f t="shared" si="182"/>
        <v>50</v>
      </c>
      <c r="P1186" s="19">
        <f t="shared" si="183"/>
        <v>16.5</v>
      </c>
      <c r="Q1186" s="20">
        <f t="shared" si="184"/>
        <v>34.475000000000001</v>
      </c>
      <c r="R1186" s="20">
        <f t="shared" si="185"/>
        <v>35.625</v>
      </c>
      <c r="S1186" s="20">
        <f t="shared" si="186"/>
        <v>30.425000000000001</v>
      </c>
      <c r="T1186" s="20">
        <f t="shared" si="187"/>
        <v>34.125</v>
      </c>
      <c r="U1186" s="19">
        <f t="shared" si="188"/>
        <v>33.508333333333333</v>
      </c>
      <c r="V1186" s="19">
        <f t="shared" si="189"/>
        <v>33.662499999999994</v>
      </c>
    </row>
    <row r="1187" spans="1:22" ht="13.5" x14ac:dyDescent="0.25">
      <c r="A1187" s="3">
        <f>RSI!A1187</f>
        <v>43739</v>
      </c>
      <c r="B1187" s="2">
        <f>RSI!B1187</f>
        <v>18.9299</v>
      </c>
      <c r="C1187" s="2">
        <f>RSI!I1187</f>
        <v>52.689568424855871</v>
      </c>
      <c r="D1187" s="2">
        <f>MACD!E1187</f>
        <v>4.23896549224132E-2</v>
      </c>
      <c r="E1187" s="2">
        <f>MACD!F1187</f>
        <v>5.5303782841954509E-2</v>
      </c>
      <c r="F1187" s="2">
        <f>'Moving Avg'!D1187</f>
        <v>18.817959999999999</v>
      </c>
      <c r="G1187" s="2">
        <f>'Moving Avg'!F1187</f>
        <v>18.903970000000001</v>
      </c>
      <c r="H1187" s="2">
        <f>'Moving Avg'!G1187</f>
        <v>18.865373999999996</v>
      </c>
      <c r="I1187" s="2">
        <f>'Moving Avg'!H1187</f>
        <v>18.031437000000004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  <c r="M1187" s="19">
        <f t="shared" si="180"/>
        <v>25</v>
      </c>
      <c r="N1187" s="19">
        <f t="shared" si="181"/>
        <v>45</v>
      </c>
      <c r="O1187" s="19">
        <f t="shared" si="182"/>
        <v>50</v>
      </c>
      <c r="P1187" s="19">
        <f t="shared" si="183"/>
        <v>83.5</v>
      </c>
      <c r="Q1187" s="20">
        <f t="shared" si="184"/>
        <v>44.524999999999999</v>
      </c>
      <c r="R1187" s="20">
        <f t="shared" si="185"/>
        <v>52.375</v>
      </c>
      <c r="S1187" s="20">
        <f t="shared" si="186"/>
        <v>60.575000000000003</v>
      </c>
      <c r="T1187" s="20">
        <f t="shared" si="187"/>
        <v>50.875</v>
      </c>
      <c r="U1187" s="19">
        <f t="shared" si="188"/>
        <v>52.491666666666674</v>
      </c>
      <c r="V1187" s="19">
        <f t="shared" si="189"/>
        <v>52.087500000000006</v>
      </c>
    </row>
    <row r="1188" spans="1:22" ht="13.5" x14ac:dyDescent="0.25">
      <c r="A1188" s="3">
        <f>RSI!A1188</f>
        <v>43740</v>
      </c>
      <c r="B1188" s="2">
        <f>RSI!B1188</f>
        <v>18.921700000000001</v>
      </c>
      <c r="C1188" s="2">
        <f>RSI!I1188</f>
        <v>52.300554295115283</v>
      </c>
      <c r="D1188" s="2">
        <f>MACD!E1188</f>
        <v>4.1036254556026108E-2</v>
      </c>
      <c r="E1188" s="2">
        <f>MACD!F1188</f>
        <v>5.2450277184768829E-2</v>
      </c>
      <c r="F1188" s="2">
        <f>'Moving Avg'!D1188</f>
        <v>18.83278</v>
      </c>
      <c r="G1188" s="2">
        <f>'Moving Avg'!F1188</f>
        <v>18.892040000000001</v>
      </c>
      <c r="H1188" s="2">
        <f>'Moving Avg'!G1188</f>
        <v>18.873275999999997</v>
      </c>
      <c r="I1188" s="2">
        <f>'Moving Avg'!H1188</f>
        <v>18.028590500000004</v>
      </c>
      <c r="J1188" s="17" t="str">
        <f>OBV!F1188</f>
        <v>BEARISH</v>
      </c>
      <c r="K1188" s="17" t="str">
        <f>OBV!G1188</f>
        <v>NEUTRAL</v>
      </c>
      <c r="L1188" s="17" t="str">
        <f>OBV!H1188</f>
        <v>BEARISH DIVERGENCE</v>
      </c>
      <c r="M1188" s="19">
        <f t="shared" si="180"/>
        <v>25</v>
      </c>
      <c r="N1188" s="19">
        <f t="shared" si="181"/>
        <v>45</v>
      </c>
      <c r="O1188" s="19">
        <f t="shared" si="182"/>
        <v>50</v>
      </c>
      <c r="P1188" s="19">
        <f t="shared" si="183"/>
        <v>16.5</v>
      </c>
      <c r="Q1188" s="20">
        <f t="shared" si="184"/>
        <v>34.475000000000001</v>
      </c>
      <c r="R1188" s="20">
        <f t="shared" si="185"/>
        <v>35.625</v>
      </c>
      <c r="S1188" s="20">
        <f t="shared" si="186"/>
        <v>30.425000000000001</v>
      </c>
      <c r="T1188" s="20">
        <f t="shared" si="187"/>
        <v>34.125</v>
      </c>
      <c r="U1188" s="19">
        <f t="shared" si="188"/>
        <v>33.508333333333333</v>
      </c>
      <c r="V1188" s="19">
        <f t="shared" si="189"/>
        <v>33.662499999999994</v>
      </c>
    </row>
    <row r="1189" spans="1:22" ht="13.5" x14ac:dyDescent="0.25">
      <c r="A1189" s="3">
        <f>RSI!A1189</f>
        <v>43741</v>
      </c>
      <c r="B1189" s="2">
        <f>RSI!B1189</f>
        <v>18.8476</v>
      </c>
      <c r="C1189" s="2">
        <f>RSI!I1189</f>
        <v>48.794635506384289</v>
      </c>
      <c r="D1189" s="2">
        <f>MACD!E1189</f>
        <v>4.5090584701377168E-2</v>
      </c>
      <c r="E1189" s="2">
        <f>MACD!F1189</f>
        <v>5.0978338688090499E-2</v>
      </c>
      <c r="F1189" s="2">
        <f>'Moving Avg'!D1189</f>
        <v>18.83278</v>
      </c>
      <c r="G1189" s="2">
        <f>'Moving Avg'!F1189</f>
        <v>18.880520000000001</v>
      </c>
      <c r="H1189" s="2">
        <f>'Moving Avg'!G1189</f>
        <v>18.878214</v>
      </c>
      <c r="I1189" s="2">
        <f>'Moving Avg'!H1189</f>
        <v>18.026567000000004</v>
      </c>
      <c r="J1189" s="17" t="str">
        <f>OBV!F1189</f>
        <v>BEARISH</v>
      </c>
      <c r="K1189" s="17" t="str">
        <f>OBV!G1189</f>
        <v>NEUTRAL</v>
      </c>
      <c r="L1189" s="17" t="str">
        <f>OBV!H1189</f>
        <v>NEUTRAL</v>
      </c>
      <c r="M1189" s="19">
        <f t="shared" si="180"/>
        <v>25</v>
      </c>
      <c r="N1189" s="19">
        <f t="shared" si="181"/>
        <v>45</v>
      </c>
      <c r="O1189" s="19">
        <f t="shared" si="182"/>
        <v>50</v>
      </c>
      <c r="P1189" s="19">
        <f t="shared" si="183"/>
        <v>16.5</v>
      </c>
      <c r="Q1189" s="20">
        <f t="shared" si="184"/>
        <v>34.475000000000001</v>
      </c>
      <c r="R1189" s="20">
        <f t="shared" si="185"/>
        <v>35.625</v>
      </c>
      <c r="S1189" s="20">
        <f t="shared" si="186"/>
        <v>30.425000000000001</v>
      </c>
      <c r="T1189" s="20">
        <f t="shared" si="187"/>
        <v>34.125</v>
      </c>
      <c r="U1189" s="19">
        <f t="shared" si="188"/>
        <v>33.508333333333333</v>
      </c>
      <c r="V1189" s="19">
        <f t="shared" si="189"/>
        <v>33.662499999999994</v>
      </c>
    </row>
    <row r="1190" spans="1:22" ht="13.5" x14ac:dyDescent="0.25">
      <c r="A1190" s="3">
        <f>RSI!A1190</f>
        <v>43742</v>
      </c>
      <c r="B1190" s="2">
        <f>RSI!B1190</f>
        <v>18.683</v>
      </c>
      <c r="C1190" s="2">
        <f>RSI!I1190</f>
        <v>42.051346501801426</v>
      </c>
      <c r="D1190" s="2">
        <f>MACD!E1190</f>
        <v>7.354522416339293E-2</v>
      </c>
      <c r="E1190" s="2">
        <f>MACD!F1190</f>
        <v>5.5491715783150986E-2</v>
      </c>
      <c r="F1190" s="2">
        <f>'Moving Avg'!D1190</f>
        <v>18.816320000000001</v>
      </c>
      <c r="G1190" s="2">
        <f>'Moving Avg'!F1190</f>
        <v>18.868175000000001</v>
      </c>
      <c r="H1190" s="2">
        <f>'Moving Avg'!G1190</f>
        <v>18.881177999999995</v>
      </c>
      <c r="I1190" s="2">
        <f>'Moving Avg'!H1190</f>
        <v>18.024834500000008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  <c r="M1190" s="19">
        <f t="shared" si="180"/>
        <v>25</v>
      </c>
      <c r="N1190" s="19">
        <f t="shared" si="181"/>
        <v>0</v>
      </c>
      <c r="O1190" s="19">
        <f t="shared" si="182"/>
        <v>50</v>
      </c>
      <c r="P1190" s="19">
        <f t="shared" si="183"/>
        <v>16.5</v>
      </c>
      <c r="Q1190" s="20">
        <f t="shared" si="184"/>
        <v>18.725000000000001</v>
      </c>
      <c r="R1190" s="20">
        <f t="shared" si="185"/>
        <v>26.625</v>
      </c>
      <c r="S1190" s="20">
        <f t="shared" si="186"/>
        <v>23.675000000000001</v>
      </c>
      <c r="T1190" s="20">
        <f t="shared" si="187"/>
        <v>22.875</v>
      </c>
      <c r="U1190" s="19">
        <f t="shared" si="188"/>
        <v>23.008333333333336</v>
      </c>
      <c r="V1190" s="19">
        <f t="shared" si="189"/>
        <v>22.975000000000001</v>
      </c>
    </row>
    <row r="1191" spans="1:22" ht="13.5" x14ac:dyDescent="0.25">
      <c r="A1191" s="3">
        <f>RSI!A1191</f>
        <v>43745</v>
      </c>
      <c r="B1191" s="2">
        <f>RSI!B1191</f>
        <v>18.683</v>
      </c>
      <c r="C1191" s="2">
        <f>RSI!I1191</f>
        <v>42.051346501801426</v>
      </c>
      <c r="D1191" s="2">
        <f>MACD!E1191</f>
        <v>8.6090651386754757E-2</v>
      </c>
      <c r="E1191" s="2">
        <f>MACD!F1191</f>
        <v>6.1611502903871747E-2</v>
      </c>
      <c r="F1191" s="2">
        <f>'Moving Avg'!D1191</f>
        <v>18.813040000000001</v>
      </c>
      <c r="G1191" s="2">
        <f>'Moving Avg'!F1191</f>
        <v>18.855830000000001</v>
      </c>
      <c r="H1191" s="2">
        <f>'Moving Avg'!G1191</f>
        <v>18.882823999999996</v>
      </c>
      <c r="I1191" s="2">
        <f>'Moving Avg'!H1191</f>
        <v>18.021590000000007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  <c r="M1191" s="19">
        <f t="shared" si="180"/>
        <v>25</v>
      </c>
      <c r="N1191" s="19">
        <f t="shared" si="181"/>
        <v>0</v>
      </c>
      <c r="O1191" s="19">
        <f t="shared" si="182"/>
        <v>50</v>
      </c>
      <c r="P1191" s="19">
        <f t="shared" si="183"/>
        <v>16.5</v>
      </c>
      <c r="Q1191" s="20">
        <f t="shared" si="184"/>
        <v>18.725000000000001</v>
      </c>
      <c r="R1191" s="20">
        <f t="shared" si="185"/>
        <v>26.625</v>
      </c>
      <c r="S1191" s="20">
        <f t="shared" si="186"/>
        <v>23.675000000000001</v>
      </c>
      <c r="T1191" s="20">
        <f t="shared" si="187"/>
        <v>22.875</v>
      </c>
      <c r="U1191" s="19">
        <f t="shared" si="188"/>
        <v>23.008333333333336</v>
      </c>
      <c r="V1191" s="19">
        <f t="shared" si="189"/>
        <v>22.975000000000001</v>
      </c>
    </row>
    <row r="1192" spans="1:22" ht="13.5" x14ac:dyDescent="0.25">
      <c r="A1192" s="3">
        <f>RSI!A1192</f>
        <v>43746</v>
      </c>
      <c r="B1192" s="2">
        <f>RSI!B1192</f>
        <v>18.683</v>
      </c>
      <c r="C1192" s="2">
        <f>RSI!I1192</f>
        <v>42.051346501801426</v>
      </c>
      <c r="D1192" s="2">
        <f>MACD!E1192</f>
        <v>8.5090736517457799E-2</v>
      </c>
      <c r="E1192" s="2">
        <f>MACD!F1192</f>
        <v>6.6307349626588963E-2</v>
      </c>
      <c r="F1192" s="2">
        <f>'Moving Avg'!D1192</f>
        <v>18.763659999999998</v>
      </c>
      <c r="G1192" s="2">
        <f>'Moving Avg'!F1192</f>
        <v>18.843484999999998</v>
      </c>
      <c r="H1192" s="2">
        <f>'Moving Avg'!G1192</f>
        <v>18.884469999999997</v>
      </c>
      <c r="I1192" s="2">
        <f>'Moving Avg'!H1192</f>
        <v>18.019539000000005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  <c r="M1192" s="19">
        <f t="shared" si="180"/>
        <v>25</v>
      </c>
      <c r="N1192" s="19">
        <f t="shared" si="181"/>
        <v>0</v>
      </c>
      <c r="O1192" s="19">
        <f t="shared" si="182"/>
        <v>50</v>
      </c>
      <c r="P1192" s="19">
        <f t="shared" si="183"/>
        <v>16.5</v>
      </c>
      <c r="Q1192" s="20">
        <f t="shared" si="184"/>
        <v>18.725000000000001</v>
      </c>
      <c r="R1192" s="20">
        <f t="shared" si="185"/>
        <v>26.625</v>
      </c>
      <c r="S1192" s="20">
        <f t="shared" si="186"/>
        <v>23.675000000000001</v>
      </c>
      <c r="T1192" s="20">
        <f t="shared" si="187"/>
        <v>22.875</v>
      </c>
      <c r="U1192" s="19">
        <f t="shared" si="188"/>
        <v>23.008333333333336</v>
      </c>
      <c r="V1192" s="19">
        <f t="shared" si="189"/>
        <v>22.975000000000001</v>
      </c>
    </row>
    <row r="1193" spans="1:22" ht="13.5" x14ac:dyDescent="0.25">
      <c r="A1193" s="3">
        <f>RSI!A1193</f>
        <v>43747</v>
      </c>
      <c r="B1193" s="2">
        <f>RSI!B1193</f>
        <v>18.683</v>
      </c>
      <c r="C1193" s="2">
        <f>RSI!I1193</f>
        <v>42.051346501801433</v>
      </c>
      <c r="D1193" s="2">
        <f>MACD!E1193</f>
        <v>8.5213415904561884E-2</v>
      </c>
      <c r="E1193" s="2">
        <f>MACD!F1193</f>
        <v>7.0088562882183542E-2</v>
      </c>
      <c r="F1193" s="2">
        <f>'Moving Avg'!D1193</f>
        <v>18.715920000000001</v>
      </c>
      <c r="G1193" s="2">
        <f>'Moving Avg'!F1193</f>
        <v>18.839369999999995</v>
      </c>
      <c r="H1193" s="2">
        <f>'Moving Avg'!G1193</f>
        <v>18.886115999999998</v>
      </c>
      <c r="I1193" s="2">
        <f>'Moving Avg'!H1193</f>
        <v>18.017528000000006</v>
      </c>
      <c r="J1193" s="17" t="str">
        <f>OBV!F1193</f>
        <v>BEARISH</v>
      </c>
      <c r="K1193" s="17" t="str">
        <f>OBV!G1193</f>
        <v>NEUTRAL</v>
      </c>
      <c r="L1193" s="17" t="str">
        <f>OBV!H1193</f>
        <v>CONFIRMED BEARISH</v>
      </c>
      <c r="M1193" s="19">
        <f t="shared" si="180"/>
        <v>25</v>
      </c>
      <c r="N1193" s="19">
        <f t="shared" si="181"/>
        <v>0</v>
      </c>
      <c r="O1193" s="19">
        <f t="shared" si="182"/>
        <v>50</v>
      </c>
      <c r="P1193" s="19">
        <f t="shared" si="183"/>
        <v>16.5</v>
      </c>
      <c r="Q1193" s="20">
        <f t="shared" si="184"/>
        <v>18.725000000000001</v>
      </c>
      <c r="R1193" s="20">
        <f t="shared" si="185"/>
        <v>26.625</v>
      </c>
      <c r="S1193" s="20">
        <f t="shared" si="186"/>
        <v>23.675000000000001</v>
      </c>
      <c r="T1193" s="20">
        <f t="shared" si="187"/>
        <v>22.875</v>
      </c>
      <c r="U1193" s="19">
        <f t="shared" si="188"/>
        <v>23.008333333333336</v>
      </c>
      <c r="V1193" s="19">
        <f t="shared" si="189"/>
        <v>22.975000000000001</v>
      </c>
    </row>
    <row r="1194" spans="1:22" ht="13.5" x14ac:dyDescent="0.25">
      <c r="A1194" s="3">
        <f>RSI!A1194</f>
        <v>43748</v>
      </c>
      <c r="B1194" s="2">
        <f>RSI!B1194</f>
        <v>18.8887</v>
      </c>
      <c r="C1194" s="2">
        <f>RSI!I1194</f>
        <v>52.975077108184777</v>
      </c>
      <c r="D1194" s="2">
        <f>MACD!E1194</f>
        <v>7.0977185613497085E-2</v>
      </c>
      <c r="E1194" s="2">
        <f>MACD!F1194</f>
        <v>7.0266287428446261E-2</v>
      </c>
      <c r="F1194" s="2">
        <f>'Moving Avg'!D1194</f>
        <v>18.724139999999998</v>
      </c>
      <c r="G1194" s="2">
        <f>'Moving Avg'!F1194</f>
        <v>18.837720000000001</v>
      </c>
      <c r="H1194" s="2">
        <f>'Moving Avg'!G1194</f>
        <v>18.891875999999996</v>
      </c>
      <c r="I1194" s="2">
        <f>'Moving Avg'!H1194</f>
        <v>18.016704500000007</v>
      </c>
      <c r="J1194" s="17" t="str">
        <f>OBV!F1194</f>
        <v>BEARISH</v>
      </c>
      <c r="K1194" s="17" t="str">
        <f>OBV!G1194</f>
        <v>NEUTRAL</v>
      </c>
      <c r="L1194" s="17" t="str">
        <f>OBV!H1194</f>
        <v>BEARISH DIVERGENCE</v>
      </c>
      <c r="M1194" s="19">
        <f t="shared" si="180"/>
        <v>25</v>
      </c>
      <c r="N1194" s="19">
        <f t="shared" si="181"/>
        <v>0</v>
      </c>
      <c r="O1194" s="19">
        <f t="shared" si="182"/>
        <v>50</v>
      </c>
      <c r="P1194" s="19">
        <f t="shared" si="183"/>
        <v>16.5</v>
      </c>
      <c r="Q1194" s="20">
        <f t="shared" si="184"/>
        <v>18.725000000000001</v>
      </c>
      <c r="R1194" s="20">
        <f t="shared" si="185"/>
        <v>26.625</v>
      </c>
      <c r="S1194" s="20">
        <f t="shared" si="186"/>
        <v>23.675000000000001</v>
      </c>
      <c r="T1194" s="20">
        <f t="shared" si="187"/>
        <v>22.875</v>
      </c>
      <c r="U1194" s="19">
        <f t="shared" si="188"/>
        <v>23.008333333333336</v>
      </c>
      <c r="V1194" s="19">
        <f t="shared" si="189"/>
        <v>22.975000000000001</v>
      </c>
    </row>
    <row r="1195" spans="1:22" ht="13.5" x14ac:dyDescent="0.25">
      <c r="A1195" s="3">
        <f>RSI!A1195</f>
        <v>43749</v>
      </c>
      <c r="B1195" s="2">
        <f>RSI!B1195</f>
        <v>18.7653</v>
      </c>
      <c r="C1195" s="2">
        <f>RSI!I1195</f>
        <v>47.223920160274709</v>
      </c>
      <c r="D1195" s="2">
        <f>MACD!E1195</f>
        <v>5.5025413327179251E-2</v>
      </c>
      <c r="E1195" s="2">
        <f>MACD!F1195</f>
        <v>6.7218112608192854E-2</v>
      </c>
      <c r="F1195" s="2">
        <f>'Moving Avg'!D1195</f>
        <v>18.740600000000001</v>
      </c>
      <c r="G1195" s="2">
        <f>'Moving Avg'!F1195</f>
        <v>18.82949</v>
      </c>
      <c r="H1195" s="2">
        <f>'Moving Avg'!G1195</f>
        <v>18.895167999999998</v>
      </c>
      <c r="I1195" s="2">
        <f>'Moving Avg'!H1195</f>
        <v>18.017054000000005</v>
      </c>
      <c r="J1195" s="17" t="str">
        <f>OBV!F1195</f>
        <v>BEARISH</v>
      </c>
      <c r="K1195" s="17" t="str">
        <f>OBV!G1195</f>
        <v>NEUTRAL</v>
      </c>
      <c r="L1195" s="17" t="str">
        <f>OBV!H1195</f>
        <v>BEARISH DIVERGENCE</v>
      </c>
      <c r="M1195" s="19">
        <f t="shared" si="180"/>
        <v>25</v>
      </c>
      <c r="N1195" s="19">
        <f t="shared" si="181"/>
        <v>45</v>
      </c>
      <c r="O1195" s="19">
        <f t="shared" si="182"/>
        <v>50</v>
      </c>
      <c r="P1195" s="19">
        <f t="shared" si="183"/>
        <v>16.5</v>
      </c>
      <c r="Q1195" s="20">
        <f t="shared" si="184"/>
        <v>34.475000000000001</v>
      </c>
      <c r="R1195" s="20">
        <f t="shared" si="185"/>
        <v>35.625</v>
      </c>
      <c r="S1195" s="20">
        <f t="shared" si="186"/>
        <v>30.425000000000001</v>
      </c>
      <c r="T1195" s="20">
        <f t="shared" si="187"/>
        <v>34.125</v>
      </c>
      <c r="U1195" s="19">
        <f t="shared" si="188"/>
        <v>33.508333333333333</v>
      </c>
      <c r="V1195" s="19">
        <f t="shared" si="189"/>
        <v>33.662499999999994</v>
      </c>
    </row>
    <row r="1196" spans="1:22" ht="13.5" x14ac:dyDescent="0.25">
      <c r="A1196" s="3">
        <f>RSI!A1196</f>
        <v>43752</v>
      </c>
      <c r="B1196" s="2">
        <f>RSI!B1196</f>
        <v>18.7653</v>
      </c>
      <c r="C1196" s="2">
        <f>RSI!I1196</f>
        <v>47.223920160274709</v>
      </c>
      <c r="D1196" s="2">
        <f>MACD!E1196</f>
        <v>3.1762054261523787E-2</v>
      </c>
      <c r="E1196" s="2">
        <f>MACD!F1196</f>
        <v>6.0126900938859043E-2</v>
      </c>
      <c r="F1196" s="2">
        <f>'Moving Avg'!D1196</f>
        <v>18.757059999999999</v>
      </c>
      <c r="G1196" s="2">
        <f>'Moving Avg'!F1196</f>
        <v>18.82949</v>
      </c>
      <c r="H1196" s="2">
        <f>'Moving Avg'!G1196</f>
        <v>18.891875999999996</v>
      </c>
      <c r="I1196" s="2">
        <f>'Moving Avg'!H1196</f>
        <v>18.019392500000006</v>
      </c>
      <c r="J1196" s="17" t="str">
        <f>OBV!F1196</f>
        <v>BEARISH</v>
      </c>
      <c r="K1196" s="17" t="str">
        <f>OBV!G1196</f>
        <v>NEUTRAL</v>
      </c>
      <c r="L1196" s="17" t="str">
        <f>OBV!H1196</f>
        <v>BEARISH DIVERGENCE</v>
      </c>
      <c r="M1196" s="19">
        <f t="shared" si="180"/>
        <v>25</v>
      </c>
      <c r="N1196" s="19">
        <f t="shared" si="181"/>
        <v>100</v>
      </c>
      <c r="O1196" s="19">
        <f t="shared" si="182"/>
        <v>50</v>
      </c>
      <c r="P1196" s="19">
        <f t="shared" si="183"/>
        <v>16.5</v>
      </c>
      <c r="Q1196" s="20">
        <f t="shared" si="184"/>
        <v>53.725000000000001</v>
      </c>
      <c r="R1196" s="20">
        <f t="shared" si="185"/>
        <v>46.625</v>
      </c>
      <c r="S1196" s="20">
        <f t="shared" si="186"/>
        <v>38.674999999999997</v>
      </c>
      <c r="T1196" s="20">
        <f t="shared" si="187"/>
        <v>47.875</v>
      </c>
      <c r="U1196" s="19">
        <f t="shared" si="188"/>
        <v>46.341666666666661</v>
      </c>
      <c r="V1196" s="19">
        <f t="shared" si="189"/>
        <v>46.724999999999994</v>
      </c>
    </row>
    <row r="1197" spans="1:22" ht="13.5" x14ac:dyDescent="0.25">
      <c r="A1197" s="3">
        <f>RSI!A1197</f>
        <v>43754</v>
      </c>
      <c r="B1197" s="2">
        <f>RSI!B1197</f>
        <v>18.8476</v>
      </c>
      <c r="C1197" s="2">
        <f>RSI!I1197</f>
        <v>51.312349374390614</v>
      </c>
      <c r="D1197" s="2">
        <f>MACD!E1197</f>
        <v>4.1788060073198352E-2</v>
      </c>
      <c r="E1197" s="2">
        <f>MACD!F1197</f>
        <v>5.6459132765726908E-2</v>
      </c>
      <c r="F1197" s="2">
        <f>'Moving Avg'!D1197</f>
        <v>18.78998</v>
      </c>
      <c r="G1197" s="2">
        <f>'Moving Avg'!F1197</f>
        <v>18.825375000000001</v>
      </c>
      <c r="H1197" s="2">
        <f>'Moving Avg'!G1197</f>
        <v>18.890230000000003</v>
      </c>
      <c r="I1197" s="2">
        <f>'Moving Avg'!H1197</f>
        <v>18.02281850000001</v>
      </c>
      <c r="J1197" s="17" t="str">
        <f>OBV!F1197</f>
        <v>BULLISH</v>
      </c>
      <c r="K1197" s="17" t="str">
        <f>OBV!G1197</f>
        <v>NEUTRAL</v>
      </c>
      <c r="L1197" s="17" t="str">
        <f>OBV!H1197</f>
        <v>CONFIRMED BULLISH</v>
      </c>
      <c r="M1197" s="19">
        <f t="shared" si="180"/>
        <v>25</v>
      </c>
      <c r="N1197" s="19">
        <f t="shared" si="181"/>
        <v>45</v>
      </c>
      <c r="O1197" s="19">
        <f t="shared" si="182"/>
        <v>50</v>
      </c>
      <c r="P1197" s="19">
        <f t="shared" si="183"/>
        <v>83.5</v>
      </c>
      <c r="Q1197" s="20">
        <f t="shared" si="184"/>
        <v>44.524999999999999</v>
      </c>
      <c r="R1197" s="20">
        <f t="shared" si="185"/>
        <v>52.375</v>
      </c>
      <c r="S1197" s="20">
        <f t="shared" si="186"/>
        <v>60.575000000000003</v>
      </c>
      <c r="T1197" s="20">
        <f t="shared" si="187"/>
        <v>50.875</v>
      </c>
      <c r="U1197" s="19">
        <f t="shared" si="188"/>
        <v>52.491666666666674</v>
      </c>
      <c r="V1197" s="19">
        <f t="shared" si="189"/>
        <v>52.087500000000006</v>
      </c>
    </row>
    <row r="1198" spans="1:22" ht="13.5" x14ac:dyDescent="0.25">
      <c r="A1198" s="3">
        <f>RSI!A1198</f>
        <v>43755</v>
      </c>
      <c r="B1198" s="2">
        <f>RSI!B1198</f>
        <v>18.9299</v>
      </c>
      <c r="C1198" s="2">
        <f>RSI!I1198</f>
        <v>55.061418100130069</v>
      </c>
      <c r="D1198" s="2">
        <f>MACD!E1198</f>
        <v>4.2747032602878932E-2</v>
      </c>
      <c r="E1198" s="2">
        <f>MACD!F1198</f>
        <v>5.3716712733157312E-2</v>
      </c>
      <c r="F1198" s="2">
        <f>'Moving Avg'!D1198</f>
        <v>18.839359999999999</v>
      </c>
      <c r="G1198" s="2">
        <f>'Moving Avg'!F1198</f>
        <v>18.825375000000001</v>
      </c>
      <c r="H1198" s="2">
        <f>'Moving Avg'!G1198</f>
        <v>18.890229999999999</v>
      </c>
      <c r="I1198" s="2">
        <f>'Moving Avg'!H1198</f>
        <v>18.025980000000008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  <c r="M1198" s="19">
        <f t="shared" si="180"/>
        <v>25</v>
      </c>
      <c r="N1198" s="19">
        <f t="shared" si="181"/>
        <v>45</v>
      </c>
      <c r="O1198" s="19">
        <f t="shared" si="182"/>
        <v>50</v>
      </c>
      <c r="P1198" s="19">
        <f t="shared" si="183"/>
        <v>83.5</v>
      </c>
      <c r="Q1198" s="20">
        <f t="shared" si="184"/>
        <v>44.524999999999999</v>
      </c>
      <c r="R1198" s="20">
        <f t="shared" si="185"/>
        <v>52.375</v>
      </c>
      <c r="S1198" s="20">
        <f t="shared" si="186"/>
        <v>60.575000000000003</v>
      </c>
      <c r="T1198" s="20">
        <f t="shared" si="187"/>
        <v>50.875</v>
      </c>
      <c r="U1198" s="19">
        <f t="shared" si="188"/>
        <v>52.491666666666674</v>
      </c>
      <c r="V1198" s="19">
        <f t="shared" si="189"/>
        <v>52.087500000000006</v>
      </c>
    </row>
    <row r="1199" spans="1:22" ht="13.5" x14ac:dyDescent="0.25">
      <c r="A1199" s="3">
        <f>RSI!A1199</f>
        <v>43756</v>
      </c>
      <c r="B1199" s="2">
        <f>RSI!B1199</f>
        <v>19.0945</v>
      </c>
      <c r="C1199" s="2">
        <f>RSI!I1199</f>
        <v>61.454281283815725</v>
      </c>
      <c r="D1199" s="2">
        <f>MACD!E1199</f>
        <v>1.9325178800173148E-2</v>
      </c>
      <c r="E1199" s="2">
        <f>MACD!F1199</f>
        <v>4.6838405946560482E-2</v>
      </c>
      <c r="F1199" s="2">
        <f>'Moving Avg'!D1199</f>
        <v>18.880519999999997</v>
      </c>
      <c r="G1199" s="2">
        <f>'Moving Avg'!F1199</f>
        <v>18.833604999999999</v>
      </c>
      <c r="H1199" s="2">
        <f>'Moving Avg'!G1199</f>
        <v>18.893522000000004</v>
      </c>
      <c r="I1199" s="2">
        <f>'Moving Avg'!H1199</f>
        <v>18.03111800000001</v>
      </c>
      <c r="J1199" s="17" t="str">
        <f>OBV!F1199</f>
        <v>BULLISH</v>
      </c>
      <c r="K1199" s="17" t="str">
        <f>OBV!G1199</f>
        <v>STRONG</v>
      </c>
      <c r="L1199" s="17" t="str">
        <f>OBV!H1199</f>
        <v>CONFIRMED BULLISH</v>
      </c>
      <c r="M1199" s="19">
        <f t="shared" si="180"/>
        <v>25</v>
      </c>
      <c r="N1199" s="19">
        <f t="shared" si="181"/>
        <v>100</v>
      </c>
      <c r="O1199" s="19">
        <f t="shared" si="182"/>
        <v>50</v>
      </c>
      <c r="P1199" s="19">
        <f t="shared" si="183"/>
        <v>100</v>
      </c>
      <c r="Q1199" s="20">
        <f t="shared" si="184"/>
        <v>66.25</v>
      </c>
      <c r="R1199" s="20">
        <f t="shared" si="185"/>
        <v>67.5</v>
      </c>
      <c r="S1199" s="20">
        <f t="shared" si="186"/>
        <v>76.25</v>
      </c>
      <c r="T1199" s="20">
        <f t="shared" si="187"/>
        <v>68.75</v>
      </c>
      <c r="U1199" s="19">
        <f t="shared" si="188"/>
        <v>70</v>
      </c>
      <c r="V1199" s="19">
        <f t="shared" si="189"/>
        <v>69.6875</v>
      </c>
    </row>
    <row r="1200" spans="1:22" ht="13.5" x14ac:dyDescent="0.25">
      <c r="A1200" s="3">
        <f>RSI!A1200</f>
        <v>43759</v>
      </c>
      <c r="B1200" s="2">
        <f>RSI!B1200</f>
        <v>19.1768</v>
      </c>
      <c r="C1200" s="2">
        <f>RSI!I1200</f>
        <v>64.196817471547206</v>
      </c>
      <c r="D1200" s="2">
        <f>MACD!E1200</f>
        <v>-3.3478554849239117E-2</v>
      </c>
      <c r="E1200" s="2">
        <f>MACD!F1200</f>
        <v>3.0775013787400562E-2</v>
      </c>
      <c r="F1200" s="2">
        <f>'Moving Avg'!D1200</f>
        <v>18.962820000000001</v>
      </c>
      <c r="G1200" s="2">
        <f>'Moving Avg'!F1200</f>
        <v>18.841835</v>
      </c>
      <c r="H1200" s="2">
        <f>'Moving Avg'!G1200</f>
        <v>18.89846</v>
      </c>
      <c r="I1200" s="2">
        <f>'Moving Avg'!H1200</f>
        <v>18.035633000000011</v>
      </c>
      <c r="J1200" s="17" t="str">
        <f>OBV!F1200</f>
        <v>BULLISH</v>
      </c>
      <c r="K1200" s="17" t="str">
        <f>OBV!G1200</f>
        <v>STRONG</v>
      </c>
      <c r="L1200" s="17" t="str">
        <f>OBV!H1200</f>
        <v>CONFIRMED BULLISH</v>
      </c>
      <c r="M1200" s="19">
        <f t="shared" si="180"/>
        <v>25</v>
      </c>
      <c r="N1200" s="19">
        <f t="shared" si="181"/>
        <v>100</v>
      </c>
      <c r="O1200" s="19">
        <f t="shared" si="182"/>
        <v>50</v>
      </c>
      <c r="P1200" s="19">
        <f t="shared" si="183"/>
        <v>100</v>
      </c>
      <c r="Q1200" s="20">
        <f t="shared" si="184"/>
        <v>66.25</v>
      </c>
      <c r="R1200" s="20">
        <f t="shared" si="185"/>
        <v>67.5</v>
      </c>
      <c r="S1200" s="20">
        <f t="shared" si="186"/>
        <v>76.25</v>
      </c>
      <c r="T1200" s="20">
        <f t="shared" si="187"/>
        <v>68.75</v>
      </c>
      <c r="U1200" s="19">
        <f t="shared" si="188"/>
        <v>70</v>
      </c>
      <c r="V1200" s="19">
        <f t="shared" si="189"/>
        <v>69.6875</v>
      </c>
    </row>
    <row r="1201" spans="1:22" ht="13.5" x14ac:dyDescent="0.25">
      <c r="A1201" s="3">
        <f>RSI!A1201</f>
        <v>43760</v>
      </c>
      <c r="B1201" s="2">
        <f>RSI!B1201</f>
        <v>19.0122</v>
      </c>
      <c r="C1201" s="2">
        <f>RSI!I1201</f>
        <v>55.666165837167213</v>
      </c>
      <c r="D1201" s="2">
        <f>MACD!E1201</f>
        <v>-6.7902237282837064E-2</v>
      </c>
      <c r="E1201" s="2">
        <f>MACD!F1201</f>
        <v>1.1039563573353039E-2</v>
      </c>
      <c r="F1201" s="2">
        <f>'Moving Avg'!D1201</f>
        <v>19.0122</v>
      </c>
      <c r="G1201" s="2">
        <f>'Moving Avg'!F1201</f>
        <v>18.845949999999998</v>
      </c>
      <c r="H1201" s="2">
        <f>'Moving Avg'!G1201</f>
        <v>18.900106000000005</v>
      </c>
      <c r="I1201" s="2">
        <f>'Moving Avg'!H1201</f>
        <v>18.037416000000015</v>
      </c>
      <c r="J1201" s="17" t="str">
        <f>OBV!F1201</f>
        <v>BULLISH</v>
      </c>
      <c r="K1201" s="17" t="str">
        <f>OBV!G1201</f>
        <v>STRONG</v>
      </c>
      <c r="L1201" s="17" t="str">
        <f>OBV!H1201</f>
        <v>CONFIRMED BULLISH</v>
      </c>
      <c r="M1201" s="19">
        <f t="shared" si="180"/>
        <v>25</v>
      </c>
      <c r="N1201" s="19">
        <f t="shared" si="181"/>
        <v>100</v>
      </c>
      <c r="O1201" s="19">
        <f t="shared" si="182"/>
        <v>50</v>
      </c>
      <c r="P1201" s="19">
        <f t="shared" si="183"/>
        <v>100</v>
      </c>
      <c r="Q1201" s="20">
        <f t="shared" si="184"/>
        <v>66.25</v>
      </c>
      <c r="R1201" s="20">
        <f t="shared" si="185"/>
        <v>67.5</v>
      </c>
      <c r="S1201" s="20">
        <f t="shared" si="186"/>
        <v>76.25</v>
      </c>
      <c r="T1201" s="20">
        <f t="shared" si="187"/>
        <v>68.75</v>
      </c>
      <c r="U1201" s="19">
        <f t="shared" si="188"/>
        <v>70</v>
      </c>
      <c r="V1201" s="19">
        <f t="shared" si="189"/>
        <v>69.6875</v>
      </c>
    </row>
    <row r="1202" spans="1:22" ht="13.5" x14ac:dyDescent="0.25">
      <c r="A1202" s="3">
        <f>RSI!A1202</f>
        <v>43761</v>
      </c>
      <c r="B1202" s="2">
        <f>RSI!B1202</f>
        <v>18.9299</v>
      </c>
      <c r="C1202" s="2">
        <f>RSI!I1202</f>
        <v>51.949090649704615</v>
      </c>
      <c r="D1202" s="2">
        <f>MACD!E1202</f>
        <v>-9.1753814833001712E-2</v>
      </c>
      <c r="E1202" s="2">
        <f>MACD!F1202</f>
        <v>-9.5191121079179122E-3</v>
      </c>
      <c r="F1202" s="2">
        <f>'Moving Avg'!D1202</f>
        <v>19.028660000000002</v>
      </c>
      <c r="G1202" s="2">
        <f>'Moving Avg'!F1202</f>
        <v>18.850064999999997</v>
      </c>
      <c r="H1202" s="2">
        <f>'Moving Avg'!G1202</f>
        <v>18.900106000000001</v>
      </c>
      <c r="I1202" s="2">
        <f>'Moving Avg'!H1202</f>
        <v>18.038190500000017</v>
      </c>
      <c r="J1202" s="17" t="str">
        <f>OBV!F1202</f>
        <v>BULLISH</v>
      </c>
      <c r="K1202" s="17" t="str">
        <f>OBV!G1202</f>
        <v>STRONG</v>
      </c>
      <c r="L1202" s="17" t="str">
        <f>OBV!H1202</f>
        <v>CONFIRMED BULLISH</v>
      </c>
      <c r="M1202" s="19">
        <f t="shared" si="180"/>
        <v>25</v>
      </c>
      <c r="N1202" s="19">
        <f t="shared" si="181"/>
        <v>100</v>
      </c>
      <c r="O1202" s="19">
        <f t="shared" si="182"/>
        <v>50</v>
      </c>
      <c r="P1202" s="19">
        <f t="shared" si="183"/>
        <v>100</v>
      </c>
      <c r="Q1202" s="20">
        <f t="shared" si="184"/>
        <v>66.25</v>
      </c>
      <c r="R1202" s="20">
        <f t="shared" si="185"/>
        <v>67.5</v>
      </c>
      <c r="S1202" s="20">
        <f t="shared" si="186"/>
        <v>76.25</v>
      </c>
      <c r="T1202" s="20">
        <f t="shared" si="187"/>
        <v>68.75</v>
      </c>
      <c r="U1202" s="19">
        <f t="shared" si="188"/>
        <v>70</v>
      </c>
      <c r="V1202" s="19">
        <f t="shared" si="189"/>
        <v>69.6875</v>
      </c>
    </row>
    <row r="1203" spans="1:22" ht="13.5" x14ac:dyDescent="0.25">
      <c r="A1203" s="3">
        <f>RSI!A1203</f>
        <v>43762</v>
      </c>
      <c r="B1203" s="2">
        <f>RSI!B1203</f>
        <v>18.913399999999999</v>
      </c>
      <c r="C1203" s="2">
        <f>RSI!I1203</f>
        <v>51.210778178370404</v>
      </c>
      <c r="D1203" s="2">
        <f>MACD!E1203</f>
        <v>-0.11098677371323973</v>
      </c>
      <c r="E1203" s="2">
        <f>MACD!F1203</f>
        <v>-2.9812644428982276E-2</v>
      </c>
      <c r="F1203" s="2">
        <f>'Moving Avg'!D1203</f>
        <v>19.025359999999999</v>
      </c>
      <c r="G1203" s="2">
        <f>'Moving Avg'!F1203</f>
        <v>18.853355000000001</v>
      </c>
      <c r="H1203" s="2">
        <f>'Moving Avg'!G1203</f>
        <v>18.899775999999999</v>
      </c>
      <c r="I1203" s="2">
        <f>'Moving Avg'!H1203</f>
        <v>18.041269500000013</v>
      </c>
      <c r="J1203" s="17" t="str">
        <f>OBV!F1203</f>
        <v>BULLISH</v>
      </c>
      <c r="K1203" s="17" t="str">
        <f>OBV!G1203</f>
        <v>NEUTRAL</v>
      </c>
      <c r="L1203" s="17" t="str">
        <f>OBV!H1203</f>
        <v>BULLISH DIVERGENCE</v>
      </c>
      <c r="M1203" s="19">
        <f t="shared" si="180"/>
        <v>25</v>
      </c>
      <c r="N1203" s="19">
        <f t="shared" si="181"/>
        <v>100</v>
      </c>
      <c r="O1203" s="19">
        <f t="shared" si="182"/>
        <v>50</v>
      </c>
      <c r="P1203" s="19">
        <f t="shared" si="183"/>
        <v>66.5</v>
      </c>
      <c r="Q1203" s="20">
        <f t="shared" si="184"/>
        <v>61.225000000000001</v>
      </c>
      <c r="R1203" s="20">
        <f t="shared" si="185"/>
        <v>59.125</v>
      </c>
      <c r="S1203" s="20">
        <f t="shared" si="186"/>
        <v>61.174999999999997</v>
      </c>
      <c r="T1203" s="20">
        <f t="shared" si="187"/>
        <v>60.375</v>
      </c>
      <c r="U1203" s="19">
        <f t="shared" si="188"/>
        <v>60.508333333333326</v>
      </c>
      <c r="V1203" s="19">
        <f t="shared" si="189"/>
        <v>60.474999999999994</v>
      </c>
    </row>
    <row r="1204" spans="1:22" ht="13.5" x14ac:dyDescent="0.25">
      <c r="A1204" s="3">
        <f>RSI!A1204</f>
        <v>43763</v>
      </c>
      <c r="B1204" s="2">
        <f>RSI!B1204</f>
        <v>18.691199999999998</v>
      </c>
      <c r="C1204" s="2">
        <f>RSI!I1204</f>
        <v>42.459325660118495</v>
      </c>
      <c r="D1204" s="2">
        <f>MACD!E1204</f>
        <v>-7.931075262267484E-2</v>
      </c>
      <c r="E1204" s="2">
        <f>MACD!F1204</f>
        <v>-3.971226606772079E-2</v>
      </c>
      <c r="F1204" s="2">
        <f>'Moving Avg'!D1204</f>
        <v>18.944699999999997</v>
      </c>
      <c r="G1204" s="2">
        <f>'Moving Avg'!F1204</f>
        <v>18.845534999999998</v>
      </c>
      <c r="H1204" s="2">
        <f>'Moving Avg'!G1204</f>
        <v>18.895001999999998</v>
      </c>
      <c r="I1204" s="2">
        <f>'Moving Avg'!H1204</f>
        <v>18.043635000000016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  <c r="M1204" s="19">
        <f t="shared" si="180"/>
        <v>25</v>
      </c>
      <c r="N1204" s="19">
        <f t="shared" si="181"/>
        <v>100</v>
      </c>
      <c r="O1204" s="19">
        <f t="shared" si="182"/>
        <v>50</v>
      </c>
      <c r="P1204" s="19">
        <f t="shared" si="183"/>
        <v>16.5</v>
      </c>
      <c r="Q1204" s="20">
        <f t="shared" si="184"/>
        <v>53.725000000000001</v>
      </c>
      <c r="R1204" s="20">
        <f t="shared" si="185"/>
        <v>46.625</v>
      </c>
      <c r="S1204" s="20">
        <f t="shared" si="186"/>
        <v>38.674999999999997</v>
      </c>
      <c r="T1204" s="20">
        <f t="shared" si="187"/>
        <v>47.875</v>
      </c>
      <c r="U1204" s="19">
        <f t="shared" si="188"/>
        <v>46.341666666666661</v>
      </c>
      <c r="V1204" s="19">
        <f t="shared" si="189"/>
        <v>46.724999999999994</v>
      </c>
    </row>
    <row r="1205" spans="1:22" ht="13.5" x14ac:dyDescent="0.25">
      <c r="A1205" s="3">
        <f>RSI!A1205</f>
        <v>43766</v>
      </c>
      <c r="B1205" s="2">
        <f>RSI!B1205</f>
        <v>18.9299</v>
      </c>
      <c r="C1205" s="2">
        <f>RSI!I1205</f>
        <v>51.957450247008396</v>
      </c>
      <c r="D1205" s="2">
        <f>MACD!E1205</f>
        <v>-8.800491555602008E-2</v>
      </c>
      <c r="E1205" s="2">
        <f>MACD!F1205</f>
        <v>-4.9370795965380646E-2</v>
      </c>
      <c r="F1205" s="2">
        <f>'Moving Avg'!D1205</f>
        <v>18.895319999999998</v>
      </c>
      <c r="G1205" s="2">
        <f>'Moving Avg'!F1205</f>
        <v>18.853764999999999</v>
      </c>
      <c r="H1205" s="2">
        <f>'Moving Avg'!G1205</f>
        <v>18.895001999999995</v>
      </c>
      <c r="I1205" s="2">
        <f>'Moving Avg'!H1205</f>
        <v>18.048785000000017</v>
      </c>
      <c r="J1205" s="17" t="str">
        <f>OBV!F1205</f>
        <v>BULLISH</v>
      </c>
      <c r="K1205" s="17" t="str">
        <f>OBV!G1205</f>
        <v>NEUTRAL</v>
      </c>
      <c r="L1205" s="17" t="str">
        <f>OBV!H1205</f>
        <v>BULLISH DIVERGENCE</v>
      </c>
      <c r="M1205" s="19">
        <f t="shared" si="180"/>
        <v>25</v>
      </c>
      <c r="N1205" s="19">
        <f t="shared" si="181"/>
        <v>100</v>
      </c>
      <c r="O1205" s="19">
        <f t="shared" si="182"/>
        <v>50</v>
      </c>
      <c r="P1205" s="19">
        <f t="shared" si="183"/>
        <v>66.5</v>
      </c>
      <c r="Q1205" s="20">
        <f t="shared" si="184"/>
        <v>61.225000000000001</v>
      </c>
      <c r="R1205" s="20">
        <f t="shared" si="185"/>
        <v>59.125</v>
      </c>
      <c r="S1205" s="20">
        <f t="shared" si="186"/>
        <v>61.174999999999997</v>
      </c>
      <c r="T1205" s="20">
        <f t="shared" si="187"/>
        <v>60.375</v>
      </c>
      <c r="U1205" s="19">
        <f t="shared" si="188"/>
        <v>60.508333333333326</v>
      </c>
      <c r="V1205" s="19">
        <f t="shared" si="189"/>
        <v>60.474999999999994</v>
      </c>
    </row>
    <row r="1206" spans="1:22" ht="13.5" x14ac:dyDescent="0.25">
      <c r="A1206" s="3">
        <f>RSI!A1206</f>
        <v>43767</v>
      </c>
      <c r="B1206" s="2">
        <f>RSI!B1206</f>
        <v>18.9299</v>
      </c>
      <c r="C1206" s="2">
        <f>RSI!I1206</f>
        <v>51.957450247008396</v>
      </c>
      <c r="D1206" s="2">
        <f>MACD!E1206</f>
        <v>-9.5689460127093895E-2</v>
      </c>
      <c r="E1206" s="2">
        <f>MACD!F1206</f>
        <v>-5.8634528797723302E-2</v>
      </c>
      <c r="F1206" s="2">
        <f>'Moving Avg'!D1206</f>
        <v>18.87886</v>
      </c>
      <c r="G1206" s="2">
        <f>'Moving Avg'!F1206</f>
        <v>18.865289999999995</v>
      </c>
      <c r="H1206" s="2">
        <f>'Moving Avg'!G1206</f>
        <v>18.895001999999998</v>
      </c>
      <c r="I1206" s="2">
        <f>'Moving Avg'!H1206</f>
        <v>18.054532000000016</v>
      </c>
      <c r="J1206" s="17" t="str">
        <f>OBV!F1206</f>
        <v>BULLISH</v>
      </c>
      <c r="K1206" s="17" t="str">
        <f>OBV!G1206</f>
        <v>NEUTRAL</v>
      </c>
      <c r="L1206" s="17" t="str">
        <f>OBV!H1206</f>
        <v>BULLISH DIVERGENCE</v>
      </c>
      <c r="M1206" s="19">
        <f t="shared" si="180"/>
        <v>25</v>
      </c>
      <c r="N1206" s="19">
        <f t="shared" si="181"/>
        <v>100</v>
      </c>
      <c r="O1206" s="19">
        <f t="shared" si="182"/>
        <v>50</v>
      </c>
      <c r="P1206" s="19">
        <f t="shared" si="183"/>
        <v>66.5</v>
      </c>
      <c r="Q1206" s="20">
        <f t="shared" si="184"/>
        <v>61.225000000000001</v>
      </c>
      <c r="R1206" s="20">
        <f t="shared" si="185"/>
        <v>59.125</v>
      </c>
      <c r="S1206" s="20">
        <f t="shared" si="186"/>
        <v>61.174999999999997</v>
      </c>
      <c r="T1206" s="20">
        <f t="shared" si="187"/>
        <v>60.375</v>
      </c>
      <c r="U1206" s="19">
        <f t="shared" si="188"/>
        <v>60.508333333333326</v>
      </c>
      <c r="V1206" s="19">
        <f t="shared" si="189"/>
        <v>60.474999999999994</v>
      </c>
    </row>
    <row r="1207" spans="1:22" ht="13.5" x14ac:dyDescent="0.25">
      <c r="A1207" s="3">
        <f>RSI!A1207</f>
        <v>43768</v>
      </c>
      <c r="B1207" s="2">
        <f>RSI!B1207</f>
        <v>18.683</v>
      </c>
      <c r="C1207" s="2">
        <f>RSI!I1207</f>
        <v>43.369568534859511</v>
      </c>
      <c r="D1207" s="2">
        <f>MACD!E1207</f>
        <v>-7.1544992652839312E-2</v>
      </c>
      <c r="E1207" s="2">
        <f>MACD!F1207</f>
        <v>-6.1216621568746507E-2</v>
      </c>
      <c r="F1207" s="2">
        <f>'Moving Avg'!D1207</f>
        <v>18.82948</v>
      </c>
      <c r="G1207" s="2">
        <f>'Moving Avg'!F1207</f>
        <v>18.852944999999998</v>
      </c>
      <c r="H1207" s="2">
        <f>'Moving Avg'!G1207</f>
        <v>18.891709999999996</v>
      </c>
      <c r="I1207" s="2">
        <f>'Moving Avg'!H1207</f>
        <v>18.057533000000017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  <c r="M1207" s="19">
        <f t="shared" si="180"/>
        <v>25</v>
      </c>
      <c r="N1207" s="19">
        <f t="shared" si="181"/>
        <v>45</v>
      </c>
      <c r="O1207" s="19">
        <f t="shared" si="182"/>
        <v>50</v>
      </c>
      <c r="P1207" s="19">
        <f t="shared" si="183"/>
        <v>16.5</v>
      </c>
      <c r="Q1207" s="20">
        <f t="shared" si="184"/>
        <v>34.475000000000001</v>
      </c>
      <c r="R1207" s="20">
        <f t="shared" si="185"/>
        <v>35.625</v>
      </c>
      <c r="S1207" s="20">
        <f t="shared" si="186"/>
        <v>30.425000000000001</v>
      </c>
      <c r="T1207" s="20">
        <f t="shared" si="187"/>
        <v>34.125</v>
      </c>
      <c r="U1207" s="19">
        <f t="shared" si="188"/>
        <v>33.508333333333333</v>
      </c>
      <c r="V1207" s="19">
        <f t="shared" si="189"/>
        <v>33.662499999999994</v>
      </c>
    </row>
    <row r="1208" spans="1:22" ht="13.5" x14ac:dyDescent="0.25">
      <c r="A1208" s="3">
        <f>RSI!A1208</f>
        <v>43769</v>
      </c>
      <c r="B1208" s="2">
        <f>RSI!B1208</f>
        <v>18.7653</v>
      </c>
      <c r="C1208" s="2">
        <f>RSI!I1208</f>
        <v>46.541462946918521</v>
      </c>
      <c r="D1208" s="2">
        <f>MACD!E1208</f>
        <v>-4.3372033889212958E-2</v>
      </c>
      <c r="E1208" s="2">
        <f>MACD!F1208</f>
        <v>-5.7647704032839801E-2</v>
      </c>
      <c r="F1208" s="2">
        <f>'Moving Avg'!D1208</f>
        <v>18.799860000000002</v>
      </c>
      <c r="G1208" s="2">
        <f>'Moving Avg'!F1208</f>
        <v>18.845124999999999</v>
      </c>
      <c r="H1208" s="2">
        <f>'Moving Avg'!G1208</f>
        <v>18.891051999999998</v>
      </c>
      <c r="I1208" s="2">
        <f>'Moving Avg'!H1208</f>
        <v>18.063053500000017</v>
      </c>
      <c r="J1208" s="17" t="str">
        <f>OBV!F1208</f>
        <v>BULLISH</v>
      </c>
      <c r="K1208" s="17" t="str">
        <f>OBV!G1208</f>
        <v>NEUTRAL</v>
      </c>
      <c r="L1208" s="17" t="str">
        <f>OBV!H1208</f>
        <v>BULLISH DIVERGENCE</v>
      </c>
      <c r="M1208" s="19">
        <f t="shared" si="180"/>
        <v>25</v>
      </c>
      <c r="N1208" s="19">
        <f t="shared" si="181"/>
        <v>0</v>
      </c>
      <c r="O1208" s="19">
        <f t="shared" si="182"/>
        <v>50</v>
      </c>
      <c r="P1208" s="19">
        <f t="shared" si="183"/>
        <v>66.5</v>
      </c>
      <c r="Q1208" s="20">
        <f t="shared" si="184"/>
        <v>26.225000000000001</v>
      </c>
      <c r="R1208" s="20">
        <f t="shared" si="185"/>
        <v>39.125</v>
      </c>
      <c r="S1208" s="20">
        <f t="shared" si="186"/>
        <v>46.174999999999997</v>
      </c>
      <c r="T1208" s="20">
        <f t="shared" si="187"/>
        <v>35.375</v>
      </c>
      <c r="U1208" s="19">
        <f t="shared" si="188"/>
        <v>37.174999999999997</v>
      </c>
      <c r="V1208" s="19">
        <f t="shared" si="189"/>
        <v>36.724999999999994</v>
      </c>
    </row>
    <row r="1209" spans="1:22" ht="13.5" x14ac:dyDescent="0.25">
      <c r="A1209" s="3">
        <f>RSI!A1209</f>
        <v>43770</v>
      </c>
      <c r="B1209" s="2">
        <f>RSI!B1209</f>
        <v>18.7653</v>
      </c>
      <c r="C1209" s="2">
        <f>RSI!I1209</f>
        <v>46.541462946918529</v>
      </c>
      <c r="D1209" s="2">
        <f>MACD!E1209</f>
        <v>6.3939256422784752E-3</v>
      </c>
      <c r="E1209" s="2">
        <f>MACD!F1209</f>
        <v>-4.483937809781615E-2</v>
      </c>
      <c r="F1209" s="2">
        <f>'Moving Avg'!D1209</f>
        <v>18.814679999999999</v>
      </c>
      <c r="G1209" s="2">
        <f>'Moving Avg'!F1209</f>
        <v>18.841010000000001</v>
      </c>
      <c r="H1209" s="2">
        <f>'Moving Avg'!G1209</f>
        <v>18.890394000000001</v>
      </c>
      <c r="I1209" s="2">
        <f>'Moving Avg'!H1209</f>
        <v>18.068534000000017</v>
      </c>
      <c r="J1209" s="17" t="str">
        <f>OBV!F1209</f>
        <v>BULLISH</v>
      </c>
      <c r="K1209" s="17" t="str">
        <f>OBV!G1209</f>
        <v>NEUTRAL</v>
      </c>
      <c r="L1209" s="17" t="str">
        <f>OBV!H1209</f>
        <v>CONFIRMED BULLISH</v>
      </c>
      <c r="M1209" s="19">
        <f t="shared" si="180"/>
        <v>25</v>
      </c>
      <c r="N1209" s="19">
        <f t="shared" si="181"/>
        <v>0</v>
      </c>
      <c r="O1209" s="19">
        <f t="shared" si="182"/>
        <v>50</v>
      </c>
      <c r="P1209" s="19">
        <f t="shared" si="183"/>
        <v>83.5</v>
      </c>
      <c r="Q1209" s="20">
        <f t="shared" si="184"/>
        <v>28.774999999999999</v>
      </c>
      <c r="R1209" s="20">
        <f t="shared" si="185"/>
        <v>43.375</v>
      </c>
      <c r="S1209" s="20">
        <f t="shared" si="186"/>
        <v>53.825000000000003</v>
      </c>
      <c r="T1209" s="20">
        <f t="shared" si="187"/>
        <v>39.625</v>
      </c>
      <c r="U1209" s="19">
        <f t="shared" si="188"/>
        <v>41.991666666666667</v>
      </c>
      <c r="V1209" s="19">
        <f t="shared" si="189"/>
        <v>41.400000000000006</v>
      </c>
    </row>
    <row r="1210" spans="1:22" ht="13.5" x14ac:dyDescent="0.25">
      <c r="A1210" s="3">
        <f>RSI!A1210</f>
        <v>43773</v>
      </c>
      <c r="B1210" s="2">
        <f>RSI!B1210</f>
        <v>18.7653</v>
      </c>
      <c r="C1210" s="2">
        <f>RSI!I1210</f>
        <v>46.541462946918521</v>
      </c>
      <c r="D1210" s="2">
        <f>MACD!E1210</f>
        <v>6.1724589940258312E-2</v>
      </c>
      <c r="E1210" s="2">
        <f>MACD!F1210</f>
        <v>-2.3526584490201258E-2</v>
      </c>
      <c r="F1210" s="2">
        <f>'Moving Avg'!D1210</f>
        <v>18.781759999999998</v>
      </c>
      <c r="G1210" s="2">
        <f>'Moving Avg'!F1210</f>
        <v>18.845125000000003</v>
      </c>
      <c r="H1210" s="2">
        <f>'Moving Avg'!G1210</f>
        <v>18.884632</v>
      </c>
      <c r="I1210" s="2">
        <f>'Moving Avg'!H1210</f>
        <v>18.068645000000018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  <c r="M1210" s="19">
        <f t="shared" si="180"/>
        <v>25</v>
      </c>
      <c r="N1210" s="19">
        <f t="shared" si="181"/>
        <v>0</v>
      </c>
      <c r="O1210" s="19">
        <f t="shared" si="182"/>
        <v>50</v>
      </c>
      <c r="P1210" s="19">
        <f t="shared" si="183"/>
        <v>16.5</v>
      </c>
      <c r="Q1210" s="20">
        <f t="shared" si="184"/>
        <v>18.725000000000001</v>
      </c>
      <c r="R1210" s="20">
        <f t="shared" si="185"/>
        <v>26.625</v>
      </c>
      <c r="S1210" s="20">
        <f t="shared" si="186"/>
        <v>23.675000000000001</v>
      </c>
      <c r="T1210" s="20">
        <f t="shared" si="187"/>
        <v>22.875</v>
      </c>
      <c r="U1210" s="19">
        <f t="shared" si="188"/>
        <v>23.008333333333336</v>
      </c>
      <c r="V1210" s="19">
        <f t="shared" si="189"/>
        <v>22.975000000000001</v>
      </c>
    </row>
    <row r="1211" spans="1:22" ht="13.5" x14ac:dyDescent="0.25">
      <c r="A1211" s="3">
        <f>RSI!A1211</f>
        <v>43774</v>
      </c>
      <c r="B1211" s="2">
        <f>RSI!B1211</f>
        <v>18.683</v>
      </c>
      <c r="C1211" s="2">
        <f>RSI!I1211</f>
        <v>43.498496605778143</v>
      </c>
      <c r="D1211" s="2">
        <f>MACD!E1211</f>
        <v>8.9834089433658448E-2</v>
      </c>
      <c r="E1211" s="2">
        <f>MACD!F1211</f>
        <v>-8.5444970542931584E-4</v>
      </c>
      <c r="F1211" s="2">
        <f>'Moving Avg'!D1211</f>
        <v>18.732379999999999</v>
      </c>
      <c r="G1211" s="2">
        <f>'Moving Avg'!F1211</f>
        <v>18.845125000000003</v>
      </c>
      <c r="H1211" s="2">
        <f>'Moving Avg'!G1211</f>
        <v>18.882821999999997</v>
      </c>
      <c r="I1211" s="2">
        <f>'Moving Avg'!H1211</f>
        <v>18.069776500000017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  <c r="M1211" s="19">
        <f t="shared" si="180"/>
        <v>25</v>
      </c>
      <c r="N1211" s="19">
        <f t="shared" si="181"/>
        <v>0</v>
      </c>
      <c r="O1211" s="19">
        <f t="shared" si="182"/>
        <v>50</v>
      </c>
      <c r="P1211" s="19">
        <f t="shared" si="183"/>
        <v>16.5</v>
      </c>
      <c r="Q1211" s="20">
        <f t="shared" si="184"/>
        <v>18.725000000000001</v>
      </c>
      <c r="R1211" s="20">
        <f t="shared" si="185"/>
        <v>26.625</v>
      </c>
      <c r="S1211" s="20">
        <f t="shared" si="186"/>
        <v>23.675000000000001</v>
      </c>
      <c r="T1211" s="20">
        <f t="shared" si="187"/>
        <v>22.875</v>
      </c>
      <c r="U1211" s="19">
        <f t="shared" si="188"/>
        <v>23.008333333333336</v>
      </c>
      <c r="V1211" s="19">
        <f t="shared" si="189"/>
        <v>22.975000000000001</v>
      </c>
    </row>
    <row r="1212" spans="1:22" ht="13.5" x14ac:dyDescent="0.25">
      <c r="A1212" s="3">
        <f>RSI!A1212</f>
        <v>43775</v>
      </c>
      <c r="B1212" s="2">
        <f>RSI!B1212</f>
        <v>18.683</v>
      </c>
      <c r="C1212" s="2">
        <f>RSI!I1212</f>
        <v>43.498496605778143</v>
      </c>
      <c r="D1212" s="2">
        <f>MACD!E1212</f>
        <v>0.10192347975545246</v>
      </c>
      <c r="E1212" s="2">
        <f>MACD!F1212</f>
        <v>1.9701136186747039E-2</v>
      </c>
      <c r="F1212" s="2">
        <f>'Moving Avg'!D1212</f>
        <v>18.732379999999999</v>
      </c>
      <c r="G1212" s="2">
        <f>'Moving Avg'!F1212</f>
        <v>18.845125000000003</v>
      </c>
      <c r="H1212" s="2">
        <f>'Moving Avg'!G1212</f>
        <v>18.877883999999998</v>
      </c>
      <c r="I1212" s="2">
        <f>'Moving Avg'!H1212</f>
        <v>18.069396000000015</v>
      </c>
      <c r="J1212" s="17" t="str">
        <f>OBV!F1212</f>
        <v>BEARISH</v>
      </c>
      <c r="K1212" s="17" t="str">
        <f>OBV!G1212</f>
        <v>NEUTRAL</v>
      </c>
      <c r="L1212" s="17" t="str">
        <f>OBV!H1212</f>
        <v>NEUTRAL</v>
      </c>
      <c r="M1212" s="19">
        <f t="shared" si="180"/>
        <v>25</v>
      </c>
      <c r="N1212" s="19">
        <f t="shared" si="181"/>
        <v>0</v>
      </c>
      <c r="O1212" s="19">
        <f t="shared" si="182"/>
        <v>50</v>
      </c>
      <c r="P1212" s="19">
        <f t="shared" si="183"/>
        <v>16.5</v>
      </c>
      <c r="Q1212" s="20">
        <f t="shared" si="184"/>
        <v>18.725000000000001</v>
      </c>
      <c r="R1212" s="20">
        <f t="shared" si="185"/>
        <v>26.625</v>
      </c>
      <c r="S1212" s="20">
        <f t="shared" si="186"/>
        <v>23.675000000000001</v>
      </c>
      <c r="T1212" s="20">
        <f t="shared" si="187"/>
        <v>22.875</v>
      </c>
      <c r="U1212" s="19">
        <f t="shared" si="188"/>
        <v>23.008333333333336</v>
      </c>
      <c r="V1212" s="19">
        <f t="shared" si="189"/>
        <v>22.975000000000001</v>
      </c>
    </row>
    <row r="1213" spans="1:22" ht="13.5" x14ac:dyDescent="0.25">
      <c r="A1213" s="3">
        <f>RSI!A1213</f>
        <v>43776</v>
      </c>
      <c r="B1213" s="2">
        <f>RSI!B1213</f>
        <v>18.8476</v>
      </c>
      <c r="C1213" s="2">
        <f>RSI!I1213</f>
        <v>50.938859531807331</v>
      </c>
      <c r="D1213" s="2">
        <f>MACD!E1213</f>
        <v>9.8316324255371512E-2</v>
      </c>
      <c r="E1213" s="2">
        <f>MACD!F1213</f>
        <v>3.5424173800471935E-2</v>
      </c>
      <c r="F1213" s="2">
        <f>'Moving Avg'!D1213</f>
        <v>18.748840000000001</v>
      </c>
      <c r="G1213" s="2">
        <f>'Moving Avg'!F1213</f>
        <v>18.853355000000004</v>
      </c>
      <c r="H1213" s="2">
        <f>'Moving Avg'!G1213</f>
        <v>18.876401999999999</v>
      </c>
      <c r="I1213" s="2">
        <f>'Moving Avg'!H1213</f>
        <v>18.069878500000019</v>
      </c>
      <c r="J1213" s="17" t="str">
        <f>OBV!F1213</f>
        <v>BULLISH</v>
      </c>
      <c r="K1213" s="17" t="str">
        <f>OBV!G1213</f>
        <v>NEUTRAL</v>
      </c>
      <c r="L1213" s="17" t="str">
        <f>OBV!H1213</f>
        <v>CONFIRMED BULLISH</v>
      </c>
      <c r="M1213" s="19">
        <f t="shared" si="180"/>
        <v>25</v>
      </c>
      <c r="N1213" s="19">
        <f t="shared" si="181"/>
        <v>0</v>
      </c>
      <c r="O1213" s="19">
        <f t="shared" si="182"/>
        <v>50</v>
      </c>
      <c r="P1213" s="19">
        <f t="shared" si="183"/>
        <v>83.5</v>
      </c>
      <c r="Q1213" s="20">
        <f t="shared" si="184"/>
        <v>28.774999999999999</v>
      </c>
      <c r="R1213" s="20">
        <f t="shared" si="185"/>
        <v>43.375</v>
      </c>
      <c r="S1213" s="20">
        <f t="shared" si="186"/>
        <v>53.825000000000003</v>
      </c>
      <c r="T1213" s="20">
        <f t="shared" si="187"/>
        <v>39.625</v>
      </c>
      <c r="U1213" s="19">
        <f t="shared" si="188"/>
        <v>41.991666666666667</v>
      </c>
      <c r="V1213" s="19">
        <f t="shared" si="189"/>
        <v>41.400000000000006</v>
      </c>
    </row>
    <row r="1214" spans="1:22" ht="13.5" x14ac:dyDescent="0.25">
      <c r="A1214" s="3">
        <f>RSI!A1214</f>
        <v>43777</v>
      </c>
      <c r="B1214" s="2">
        <f>RSI!B1214</f>
        <v>18.699400000000001</v>
      </c>
      <c r="C1214" s="2">
        <f>RSI!I1214</f>
        <v>45.171209601537129</v>
      </c>
      <c r="D1214" s="2">
        <f>MACD!E1214</f>
        <v>7.1912811265217869E-2</v>
      </c>
      <c r="E1214" s="2">
        <f>MACD!F1214</f>
        <v>4.2721901293421127E-2</v>
      </c>
      <c r="F1214" s="2">
        <f>'Moving Avg'!D1214</f>
        <v>18.735660000000003</v>
      </c>
      <c r="G1214" s="2">
        <f>'Moving Avg'!F1214</f>
        <v>18.843890000000005</v>
      </c>
      <c r="H1214" s="2">
        <f>'Moving Avg'!G1214</f>
        <v>18.868499999999997</v>
      </c>
      <c r="I1214" s="2">
        <f>'Moving Avg'!H1214</f>
        <v>18.068705000000012</v>
      </c>
      <c r="J1214" s="17" t="str">
        <f>OBV!F1214</f>
        <v>BULLISH</v>
      </c>
      <c r="K1214" s="17" t="str">
        <f>OBV!G1214</f>
        <v>NEUTRAL</v>
      </c>
      <c r="L1214" s="17" t="str">
        <f>OBV!H1214</f>
        <v>BULLISH DIVERGENCE</v>
      </c>
      <c r="M1214" s="19">
        <f t="shared" si="180"/>
        <v>25</v>
      </c>
      <c r="N1214" s="19">
        <f t="shared" si="181"/>
        <v>0</v>
      </c>
      <c r="O1214" s="19">
        <f t="shared" si="182"/>
        <v>50</v>
      </c>
      <c r="P1214" s="19">
        <f t="shared" si="183"/>
        <v>66.5</v>
      </c>
      <c r="Q1214" s="20">
        <f t="shared" si="184"/>
        <v>26.225000000000001</v>
      </c>
      <c r="R1214" s="20">
        <f t="shared" si="185"/>
        <v>39.125</v>
      </c>
      <c r="S1214" s="20">
        <f t="shared" si="186"/>
        <v>46.174999999999997</v>
      </c>
      <c r="T1214" s="20">
        <f t="shared" si="187"/>
        <v>35.375</v>
      </c>
      <c r="U1214" s="19">
        <f t="shared" si="188"/>
        <v>37.174999999999997</v>
      </c>
      <c r="V1214" s="19">
        <f t="shared" si="189"/>
        <v>36.724999999999994</v>
      </c>
    </row>
    <row r="1215" spans="1:22" ht="13.5" x14ac:dyDescent="0.25">
      <c r="A1215" s="3">
        <f>RSI!A1215</f>
        <v>43780</v>
      </c>
      <c r="B1215" s="2">
        <f>RSI!B1215</f>
        <v>18.699400000000001</v>
      </c>
      <c r="C1215" s="2">
        <f>RSI!I1215</f>
        <v>45.171209601537129</v>
      </c>
      <c r="D1215" s="2">
        <f>MACD!E1215</f>
        <v>8.7036408651673725E-2</v>
      </c>
      <c r="E1215" s="2">
        <f>MACD!F1215</f>
        <v>5.1584802765071644E-2</v>
      </c>
      <c r="F1215" s="2">
        <f>'Moving Avg'!D1215</f>
        <v>18.722479999999997</v>
      </c>
      <c r="G1215" s="2">
        <f>'Moving Avg'!F1215</f>
        <v>18.840595000000004</v>
      </c>
      <c r="H1215" s="2">
        <f>'Moving Avg'!G1215</f>
        <v>18.863889999999998</v>
      </c>
      <c r="I1215" s="2">
        <f>'Moving Avg'!H1215</f>
        <v>18.067810000000012</v>
      </c>
      <c r="J1215" s="17" t="str">
        <f>OBV!F1215</f>
        <v>BULLISH</v>
      </c>
      <c r="K1215" s="17" t="str">
        <f>OBV!G1215</f>
        <v>NEUTRAL</v>
      </c>
      <c r="L1215" s="17" t="str">
        <f>OBV!H1215</f>
        <v>BULLISH DIVERGENCE</v>
      </c>
      <c r="M1215" s="19">
        <f t="shared" si="180"/>
        <v>25</v>
      </c>
      <c r="N1215" s="19">
        <f t="shared" si="181"/>
        <v>0</v>
      </c>
      <c r="O1215" s="19">
        <f t="shared" si="182"/>
        <v>50</v>
      </c>
      <c r="P1215" s="19">
        <f t="shared" si="183"/>
        <v>66.5</v>
      </c>
      <c r="Q1215" s="20">
        <f t="shared" si="184"/>
        <v>26.225000000000001</v>
      </c>
      <c r="R1215" s="20">
        <f t="shared" si="185"/>
        <v>39.125</v>
      </c>
      <c r="S1215" s="20">
        <f t="shared" si="186"/>
        <v>46.174999999999997</v>
      </c>
      <c r="T1215" s="20">
        <f t="shared" si="187"/>
        <v>35.375</v>
      </c>
      <c r="U1215" s="19">
        <f t="shared" si="188"/>
        <v>37.174999999999997</v>
      </c>
      <c r="V1215" s="19">
        <f t="shared" si="189"/>
        <v>36.724999999999994</v>
      </c>
    </row>
    <row r="1216" spans="1:22" ht="13.5" x14ac:dyDescent="0.25">
      <c r="A1216" s="3">
        <f>RSI!A1216</f>
        <v>43781</v>
      </c>
      <c r="B1216" s="2">
        <f>RSI!B1216</f>
        <v>18.683</v>
      </c>
      <c r="C1216" s="2">
        <f>RSI!I1216</f>
        <v>44.524199873753062</v>
      </c>
      <c r="D1216" s="2">
        <f>MACD!E1216</f>
        <v>0.10173510849973866</v>
      </c>
      <c r="E1216" s="2">
        <f>MACD!F1216</f>
        <v>6.1614863912005047E-2</v>
      </c>
      <c r="F1216" s="2">
        <f>'Moving Avg'!D1216</f>
        <v>18.722480000000001</v>
      </c>
      <c r="G1216" s="2">
        <f>'Moving Avg'!F1216</f>
        <v>18.836480000000002</v>
      </c>
      <c r="H1216" s="2">
        <f>'Moving Avg'!G1216</f>
        <v>18.858951999999995</v>
      </c>
      <c r="I1216" s="2">
        <f>'Moving Avg'!H1216</f>
        <v>18.066992000000013</v>
      </c>
      <c r="J1216" s="17" t="str">
        <f>OBV!F1216</f>
        <v>BULLISH</v>
      </c>
      <c r="K1216" s="17" t="str">
        <f>OBV!G1216</f>
        <v>NEUTRAL</v>
      </c>
      <c r="L1216" s="17" t="str">
        <f>OBV!H1216</f>
        <v>NEUTRAL</v>
      </c>
      <c r="M1216" s="19">
        <f t="shared" si="180"/>
        <v>25</v>
      </c>
      <c r="N1216" s="19">
        <f t="shared" si="181"/>
        <v>0</v>
      </c>
      <c r="O1216" s="19">
        <f t="shared" si="182"/>
        <v>50</v>
      </c>
      <c r="P1216" s="19">
        <f t="shared" si="183"/>
        <v>49.5</v>
      </c>
      <c r="Q1216" s="20">
        <f t="shared" si="184"/>
        <v>23.675000000000001</v>
      </c>
      <c r="R1216" s="20">
        <f t="shared" si="185"/>
        <v>34.875</v>
      </c>
      <c r="S1216" s="20">
        <f t="shared" si="186"/>
        <v>38.525000000000006</v>
      </c>
      <c r="T1216" s="20">
        <f t="shared" si="187"/>
        <v>31.125</v>
      </c>
      <c r="U1216" s="19">
        <f t="shared" si="188"/>
        <v>32.358333333333334</v>
      </c>
      <c r="V1216" s="19">
        <f t="shared" si="189"/>
        <v>32.049999999999997</v>
      </c>
    </row>
    <row r="1217" spans="1:22" ht="13.5" x14ac:dyDescent="0.25">
      <c r="A1217" s="3">
        <f>RSI!A1217</f>
        <v>43782</v>
      </c>
      <c r="B1217" s="2">
        <f>RSI!B1217</f>
        <v>18.683</v>
      </c>
      <c r="C1217" s="2">
        <f>RSI!I1217</f>
        <v>44.524199873753055</v>
      </c>
      <c r="D1217" s="2">
        <f>MACD!E1217</f>
        <v>7.6920869252500523E-2</v>
      </c>
      <c r="E1217" s="2">
        <f>MACD!F1217</f>
        <v>6.4676064980104142E-2</v>
      </c>
      <c r="F1217" s="2">
        <f>'Moving Avg'!D1217</f>
        <v>18.722479999999997</v>
      </c>
      <c r="G1217" s="2">
        <f>'Moving Avg'!F1217</f>
        <v>18.828250000000004</v>
      </c>
      <c r="H1217" s="2">
        <f>'Moving Avg'!G1217</f>
        <v>18.848251999999999</v>
      </c>
      <c r="I1217" s="2">
        <f>'Moving Avg'!H1217</f>
        <v>18.068163000000013</v>
      </c>
      <c r="J1217" s="17" t="str">
        <f>OBV!F1217</f>
        <v>BULLISH</v>
      </c>
      <c r="K1217" s="17" t="str">
        <f>OBV!G1217</f>
        <v>NEUTRAL</v>
      </c>
      <c r="L1217" s="17" t="str">
        <f>OBV!H1217</f>
        <v>NEUTRAL</v>
      </c>
      <c r="M1217" s="19">
        <f t="shared" si="180"/>
        <v>25</v>
      </c>
      <c r="N1217" s="19">
        <f t="shared" si="181"/>
        <v>0</v>
      </c>
      <c r="O1217" s="19">
        <f t="shared" si="182"/>
        <v>50</v>
      </c>
      <c r="P1217" s="19">
        <f t="shared" si="183"/>
        <v>49.5</v>
      </c>
      <c r="Q1217" s="20">
        <f t="shared" si="184"/>
        <v>23.675000000000001</v>
      </c>
      <c r="R1217" s="20">
        <f t="shared" si="185"/>
        <v>34.875</v>
      </c>
      <c r="S1217" s="20">
        <f t="shared" si="186"/>
        <v>38.525000000000006</v>
      </c>
      <c r="T1217" s="20">
        <f t="shared" si="187"/>
        <v>31.125</v>
      </c>
      <c r="U1217" s="19">
        <f t="shared" si="188"/>
        <v>32.358333333333334</v>
      </c>
      <c r="V1217" s="19">
        <f t="shared" si="189"/>
        <v>32.049999999999997</v>
      </c>
    </row>
    <row r="1218" spans="1:22" ht="13.5" x14ac:dyDescent="0.25">
      <c r="A1218" s="3">
        <f>RSI!A1218</f>
        <v>43783</v>
      </c>
      <c r="B1218" s="2">
        <f>RSI!B1218</f>
        <v>18.683</v>
      </c>
      <c r="C1218" s="2">
        <f>RSI!I1218</f>
        <v>44.524199873753062</v>
      </c>
      <c r="D1218" s="2">
        <f>MACD!E1218</f>
        <v>6.9264461075857042E-2</v>
      </c>
      <c r="E1218" s="2">
        <f>MACD!F1218</f>
        <v>6.5593744199254733E-2</v>
      </c>
      <c r="F1218" s="2">
        <f>'Moving Avg'!D1218</f>
        <v>18.68956</v>
      </c>
      <c r="G1218" s="2">
        <f>'Moving Avg'!F1218</f>
        <v>18.815905000000001</v>
      </c>
      <c r="H1218" s="2">
        <f>'Moving Avg'!G1218</f>
        <v>18.838705999999998</v>
      </c>
      <c r="I1218" s="2">
        <f>'Moving Avg'!H1218</f>
        <v>18.069692000000018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0</v>
      </c>
      <c r="O1218" s="19">
        <f t="shared" ref="O1218:O1281" si="192">IF(F1218-I1218&gt;10,100,IF(F1218-I1218&gt;5,75, IF(F1218-I1218&gt;0,50,0)))</f>
        <v>50</v>
      </c>
      <c r="P1218" s="19">
        <f t="shared" ref="P1218:P1281" si="193">IF(L1218="confirmed bullish", 34, IF(L1218="bullish divergence",17, 0))+IF(J1218="bullish",33,IF(J1218="bearish",0,16.5))+IF(K1218="strong",33,IF(K1218="weak",0,16.5))</f>
        <v>16.5</v>
      </c>
      <c r="Q1218" s="20">
        <f t="shared" si="184"/>
        <v>18.725000000000001</v>
      </c>
      <c r="R1218" s="20">
        <f t="shared" si="185"/>
        <v>26.625</v>
      </c>
      <c r="S1218" s="20">
        <f t="shared" si="186"/>
        <v>23.675000000000001</v>
      </c>
      <c r="T1218" s="20">
        <f t="shared" si="187"/>
        <v>22.875</v>
      </c>
      <c r="U1218" s="19">
        <f t="shared" si="188"/>
        <v>23.008333333333336</v>
      </c>
      <c r="V1218" s="19">
        <f t="shared" si="189"/>
        <v>22.975000000000001</v>
      </c>
    </row>
    <row r="1219" spans="1:22" ht="13.5" x14ac:dyDescent="0.25">
      <c r="A1219" s="3">
        <f>RSI!A1219</f>
        <v>43784</v>
      </c>
      <c r="B1219" s="2">
        <f>RSI!B1219</f>
        <v>18.913399999999999</v>
      </c>
      <c r="C1219" s="2">
        <f>RSI!I1219</f>
        <v>55.666478132002958</v>
      </c>
      <c r="D1219" s="2">
        <f>MACD!E1219</f>
        <v>4.63477371645169E-2</v>
      </c>
      <c r="E1219" s="2">
        <f>MACD!F1219</f>
        <v>6.1744542792307171E-2</v>
      </c>
      <c r="F1219" s="2">
        <f>'Moving Avg'!D1219</f>
        <v>18.73236</v>
      </c>
      <c r="G1219" s="2">
        <f>'Moving Avg'!F1219</f>
        <v>18.806850000000001</v>
      </c>
      <c r="H1219" s="2">
        <f>'Moving Avg'!G1219</f>
        <v>18.835414</v>
      </c>
      <c r="I1219" s="2">
        <f>'Moving Avg'!H1219</f>
        <v>18.074759500000017</v>
      </c>
      <c r="J1219" s="17" t="str">
        <f>OBV!F1219</f>
        <v>BEARISH</v>
      </c>
      <c r="K1219" s="17" t="str">
        <f>OBV!G1219</f>
        <v>NEUTRAL</v>
      </c>
      <c r="L1219" s="17" t="str">
        <f>OBV!H1219</f>
        <v>BEARISH DIVERGENCE</v>
      </c>
      <c r="M1219" s="19">
        <f t="shared" si="190"/>
        <v>25</v>
      </c>
      <c r="N1219" s="19">
        <f t="shared" si="191"/>
        <v>45</v>
      </c>
      <c r="O1219" s="19">
        <f t="shared" si="192"/>
        <v>50</v>
      </c>
      <c r="P1219" s="19">
        <f t="shared" si="193"/>
        <v>16.5</v>
      </c>
      <c r="Q1219" s="20">
        <f t="shared" ref="Q1219:Q1282" si="194">0.35*M1219+N1219*0.35+O1219*0.15+P1219*0.15</f>
        <v>34.475000000000001</v>
      </c>
      <c r="R1219" s="20">
        <f t="shared" ref="R1219:R1282" si="195">M1219*0.2+N1219*0.2+O1219*0.35+P1219*0.25</f>
        <v>35.625</v>
      </c>
      <c r="S1219" s="20">
        <f t="shared" ref="S1219:S1282" si="196">M1219*0.15+N1219*0.15+O1219*0.25+P1219*0.45</f>
        <v>30.425000000000001</v>
      </c>
      <c r="T1219" s="20">
        <f t="shared" ref="T1219:T1282" si="197">0.25*SUM(M1219:P1219)</f>
        <v>34.125</v>
      </c>
      <c r="U1219" s="19">
        <f t="shared" ref="U1219:U1282" si="198">SUM(Q1219:S1219)/3</f>
        <v>33.508333333333333</v>
      </c>
      <c r="V1219" s="19">
        <f t="shared" ref="V1219:V1282" si="199">SUM(Q1219:T1219)/4</f>
        <v>33.662499999999994</v>
      </c>
    </row>
    <row r="1220" spans="1:22" ht="13.5" x14ac:dyDescent="0.25">
      <c r="A1220" s="3">
        <f>RSI!A1220</f>
        <v>43787</v>
      </c>
      <c r="B1220" s="2">
        <f>RSI!B1220</f>
        <v>18.683</v>
      </c>
      <c r="C1220" s="2">
        <f>RSI!I1220</f>
        <v>45.767088951267482</v>
      </c>
      <c r="D1220" s="2">
        <f>MACD!E1220</f>
        <v>4.3243776981395143E-2</v>
      </c>
      <c r="E1220" s="2">
        <f>MACD!F1220</f>
        <v>5.8044389630124774E-2</v>
      </c>
      <c r="F1220" s="2">
        <f>'Moving Avg'!D1220</f>
        <v>18.72908</v>
      </c>
      <c r="G1220" s="2">
        <f>'Moving Avg'!F1220</f>
        <v>18.782159999999998</v>
      </c>
      <c r="H1220" s="2">
        <f>'Moving Avg'!G1220</f>
        <v>18.830476000000001</v>
      </c>
      <c r="I1220" s="2">
        <f>'Moving Avg'!H1220</f>
        <v>18.078675000000018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  <c r="M1220" s="19">
        <f t="shared" si="190"/>
        <v>25</v>
      </c>
      <c r="N1220" s="19">
        <f t="shared" si="191"/>
        <v>45</v>
      </c>
      <c r="O1220" s="19">
        <f t="shared" si="192"/>
        <v>50</v>
      </c>
      <c r="P1220" s="19">
        <f t="shared" si="193"/>
        <v>16.5</v>
      </c>
      <c r="Q1220" s="20">
        <f t="shared" si="194"/>
        <v>34.475000000000001</v>
      </c>
      <c r="R1220" s="20">
        <f t="shared" si="195"/>
        <v>35.625</v>
      </c>
      <c r="S1220" s="20">
        <f t="shared" si="196"/>
        <v>30.425000000000001</v>
      </c>
      <c r="T1220" s="20">
        <f t="shared" si="197"/>
        <v>34.125</v>
      </c>
      <c r="U1220" s="19">
        <f t="shared" si="198"/>
        <v>33.508333333333333</v>
      </c>
      <c r="V1220" s="19">
        <f t="shared" si="199"/>
        <v>33.662499999999994</v>
      </c>
    </row>
    <row r="1221" spans="1:22" ht="13.5" x14ac:dyDescent="0.25">
      <c r="A1221" s="3">
        <f>RSI!A1221</f>
        <v>43788</v>
      </c>
      <c r="B1221" s="2">
        <f>RSI!B1221</f>
        <v>18.6007</v>
      </c>
      <c r="C1221" s="2">
        <f>RSI!I1221</f>
        <v>42.836653043161043</v>
      </c>
      <c r="D1221" s="2">
        <f>MACD!E1221</f>
        <v>3.4691742342406684E-2</v>
      </c>
      <c r="E1221" s="2">
        <f>MACD!F1221</f>
        <v>5.3373860172581153E-2</v>
      </c>
      <c r="F1221" s="2">
        <f>'Moving Avg'!D1221</f>
        <v>18.712620000000001</v>
      </c>
      <c r="G1221" s="2">
        <f>'Moving Avg'!F1221</f>
        <v>18.761585</v>
      </c>
      <c r="H1221" s="2">
        <f>'Moving Avg'!G1221</f>
        <v>18.823891999999997</v>
      </c>
      <c r="I1221" s="2">
        <f>'Moving Avg'!H1221</f>
        <v>18.082378000000016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  <c r="M1221" s="19">
        <f t="shared" si="190"/>
        <v>25</v>
      </c>
      <c r="N1221" s="19">
        <f t="shared" si="191"/>
        <v>45</v>
      </c>
      <c r="O1221" s="19">
        <f t="shared" si="192"/>
        <v>50</v>
      </c>
      <c r="P1221" s="19">
        <f t="shared" si="193"/>
        <v>16.5</v>
      </c>
      <c r="Q1221" s="20">
        <f t="shared" si="194"/>
        <v>34.475000000000001</v>
      </c>
      <c r="R1221" s="20">
        <f t="shared" si="195"/>
        <v>35.625</v>
      </c>
      <c r="S1221" s="20">
        <f t="shared" si="196"/>
        <v>30.425000000000001</v>
      </c>
      <c r="T1221" s="20">
        <f t="shared" si="197"/>
        <v>34.125</v>
      </c>
      <c r="U1221" s="19">
        <f t="shared" si="198"/>
        <v>33.508333333333333</v>
      </c>
      <c r="V1221" s="19">
        <f t="shared" si="199"/>
        <v>33.662499999999994</v>
      </c>
    </row>
    <row r="1222" spans="1:22" ht="13.5" x14ac:dyDescent="0.25">
      <c r="A1222" s="3">
        <f>RSI!A1222</f>
        <v>43789</v>
      </c>
      <c r="B1222" s="2">
        <f>RSI!B1222</f>
        <v>18.6007</v>
      </c>
      <c r="C1222" s="2">
        <f>RSI!I1222</f>
        <v>42.836653043161043</v>
      </c>
      <c r="D1222" s="2">
        <f>MACD!E1222</f>
        <v>2.8533974550121854E-2</v>
      </c>
      <c r="E1222" s="2">
        <f>MACD!F1222</f>
        <v>4.8405883048089293E-2</v>
      </c>
      <c r="F1222" s="2">
        <f>'Moving Avg'!D1222</f>
        <v>18.696159999999999</v>
      </c>
      <c r="G1222" s="2">
        <f>'Moving Avg'!F1222</f>
        <v>18.745125000000002</v>
      </c>
      <c r="H1222" s="2">
        <f>'Moving Avg'!G1222</f>
        <v>18.817307999999997</v>
      </c>
      <c r="I1222" s="2">
        <f>'Moving Avg'!H1222</f>
        <v>18.085086500000013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  <c r="M1222" s="19">
        <f t="shared" si="190"/>
        <v>25</v>
      </c>
      <c r="N1222" s="19">
        <f t="shared" si="191"/>
        <v>45</v>
      </c>
      <c r="O1222" s="19">
        <f t="shared" si="192"/>
        <v>50</v>
      </c>
      <c r="P1222" s="19">
        <f t="shared" si="193"/>
        <v>16.5</v>
      </c>
      <c r="Q1222" s="20">
        <f t="shared" si="194"/>
        <v>34.475000000000001</v>
      </c>
      <c r="R1222" s="20">
        <f t="shared" si="195"/>
        <v>35.625</v>
      </c>
      <c r="S1222" s="20">
        <f t="shared" si="196"/>
        <v>30.425000000000001</v>
      </c>
      <c r="T1222" s="20">
        <f t="shared" si="197"/>
        <v>34.125</v>
      </c>
      <c r="U1222" s="19">
        <f t="shared" si="198"/>
        <v>33.508333333333333</v>
      </c>
      <c r="V1222" s="19">
        <f t="shared" si="199"/>
        <v>33.662499999999994</v>
      </c>
    </row>
    <row r="1223" spans="1:22" ht="13.5" x14ac:dyDescent="0.25">
      <c r="A1223" s="3">
        <f>RSI!A1223</f>
        <v>43790</v>
      </c>
      <c r="B1223" s="2">
        <f>RSI!B1223</f>
        <v>18.6007</v>
      </c>
      <c r="C1223" s="2">
        <f>RSI!I1223</f>
        <v>42.836653043161036</v>
      </c>
      <c r="D1223" s="2">
        <f>MACD!E1223</f>
        <v>4.9645307766422064E-2</v>
      </c>
      <c r="E1223" s="2">
        <f>MACD!F1223</f>
        <v>4.8653767991755852E-2</v>
      </c>
      <c r="F1223" s="2">
        <f>'Moving Avg'!D1223</f>
        <v>18.679700000000004</v>
      </c>
      <c r="G1223" s="2">
        <f>'Moving Avg'!F1223</f>
        <v>18.729490000000002</v>
      </c>
      <c r="H1223" s="2">
        <f>'Moving Avg'!G1223</f>
        <v>18.814015999999995</v>
      </c>
      <c r="I1223" s="2">
        <f>'Moving Avg'!H1223</f>
        <v>18.088590500000013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  <c r="M1223" s="19">
        <f t="shared" si="190"/>
        <v>25</v>
      </c>
      <c r="N1223" s="19">
        <f t="shared" si="191"/>
        <v>0</v>
      </c>
      <c r="O1223" s="19">
        <f t="shared" si="192"/>
        <v>50</v>
      </c>
      <c r="P1223" s="19">
        <f t="shared" si="193"/>
        <v>16.5</v>
      </c>
      <c r="Q1223" s="20">
        <f t="shared" si="194"/>
        <v>18.725000000000001</v>
      </c>
      <c r="R1223" s="20">
        <f t="shared" si="195"/>
        <v>26.625</v>
      </c>
      <c r="S1223" s="20">
        <f t="shared" si="196"/>
        <v>23.675000000000001</v>
      </c>
      <c r="T1223" s="20">
        <f t="shared" si="197"/>
        <v>22.875</v>
      </c>
      <c r="U1223" s="19">
        <f t="shared" si="198"/>
        <v>23.008333333333336</v>
      </c>
      <c r="V1223" s="19">
        <f t="shared" si="199"/>
        <v>22.975000000000001</v>
      </c>
    </row>
    <row r="1224" spans="1:22" ht="13.5" x14ac:dyDescent="0.25">
      <c r="A1224" s="3">
        <f>RSI!A1224</f>
        <v>43791</v>
      </c>
      <c r="B1224" s="2">
        <f>RSI!B1224</f>
        <v>18.526599999999998</v>
      </c>
      <c r="C1224" s="2">
        <f>RSI!I1224</f>
        <v>39.959447827597195</v>
      </c>
      <c r="D1224" s="2">
        <f>MACD!E1224</f>
        <v>5.1122331707780688E-2</v>
      </c>
      <c r="E1224" s="2">
        <f>MACD!F1224</f>
        <v>4.9147480734960822E-2</v>
      </c>
      <c r="F1224" s="2">
        <f>'Moving Avg'!D1224</f>
        <v>18.602340000000002</v>
      </c>
      <c r="G1224" s="2">
        <f>'Moving Avg'!F1224</f>
        <v>18.721260000000001</v>
      </c>
      <c r="H1224" s="2">
        <f>'Moving Avg'!G1224</f>
        <v>18.806113999999997</v>
      </c>
      <c r="I1224" s="2">
        <f>'Moving Avg'!H1224</f>
        <v>18.091764000000015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  <c r="M1224" s="19">
        <f t="shared" si="190"/>
        <v>25</v>
      </c>
      <c r="N1224" s="19">
        <f t="shared" si="191"/>
        <v>0</v>
      </c>
      <c r="O1224" s="19">
        <f t="shared" si="192"/>
        <v>50</v>
      </c>
      <c r="P1224" s="19">
        <f t="shared" si="193"/>
        <v>16.5</v>
      </c>
      <c r="Q1224" s="20">
        <f t="shared" si="194"/>
        <v>18.725000000000001</v>
      </c>
      <c r="R1224" s="20">
        <f t="shared" si="195"/>
        <v>26.625</v>
      </c>
      <c r="S1224" s="20">
        <f t="shared" si="196"/>
        <v>23.675000000000001</v>
      </c>
      <c r="T1224" s="20">
        <f t="shared" si="197"/>
        <v>22.875</v>
      </c>
      <c r="U1224" s="19">
        <f t="shared" si="198"/>
        <v>23.008333333333336</v>
      </c>
      <c r="V1224" s="19">
        <f t="shared" si="199"/>
        <v>22.975000000000001</v>
      </c>
    </row>
    <row r="1225" spans="1:22" ht="13.5" x14ac:dyDescent="0.25">
      <c r="A1225" s="3">
        <f>RSI!A1225</f>
        <v>43794</v>
      </c>
      <c r="B1225" s="2">
        <f>RSI!B1225</f>
        <v>18.822900000000001</v>
      </c>
      <c r="C1225" s="2">
        <f>RSI!I1225</f>
        <v>53.429381105290332</v>
      </c>
      <c r="D1225" s="2">
        <f>MACD!E1225</f>
        <v>3.1718036143800532E-2</v>
      </c>
      <c r="E1225" s="2">
        <f>MACD!F1225</f>
        <v>4.5661591816728769E-2</v>
      </c>
      <c r="F1225" s="2">
        <f>'Moving Avg'!D1225</f>
        <v>18.630320000000001</v>
      </c>
      <c r="G1225" s="2">
        <f>'Moving Avg'!F1225</f>
        <v>18.715910000000001</v>
      </c>
      <c r="H1225" s="2">
        <f>'Moving Avg'!G1225</f>
        <v>18.803973999999997</v>
      </c>
      <c r="I1225" s="2">
        <f>'Moving Avg'!H1225</f>
        <v>18.096379000000017</v>
      </c>
      <c r="J1225" s="17" t="str">
        <f>OBV!F1225</f>
        <v>BEARISH</v>
      </c>
      <c r="K1225" s="17" t="str">
        <f>OBV!G1225</f>
        <v>NEUTRAL</v>
      </c>
      <c r="L1225" s="17" t="str">
        <f>OBV!H1225</f>
        <v>BEARISH DIVERGENCE</v>
      </c>
      <c r="M1225" s="19">
        <f t="shared" si="190"/>
        <v>25</v>
      </c>
      <c r="N1225" s="19">
        <f t="shared" si="191"/>
        <v>45</v>
      </c>
      <c r="O1225" s="19">
        <f t="shared" si="192"/>
        <v>50</v>
      </c>
      <c r="P1225" s="19">
        <f t="shared" si="193"/>
        <v>16.5</v>
      </c>
      <c r="Q1225" s="20">
        <f t="shared" si="194"/>
        <v>34.475000000000001</v>
      </c>
      <c r="R1225" s="20">
        <f t="shared" si="195"/>
        <v>35.625</v>
      </c>
      <c r="S1225" s="20">
        <f t="shared" si="196"/>
        <v>30.425000000000001</v>
      </c>
      <c r="T1225" s="20">
        <f t="shared" si="197"/>
        <v>34.125</v>
      </c>
      <c r="U1225" s="19">
        <f t="shared" si="198"/>
        <v>33.508333333333333</v>
      </c>
      <c r="V1225" s="19">
        <f t="shared" si="199"/>
        <v>33.662499999999994</v>
      </c>
    </row>
    <row r="1226" spans="1:22" ht="13.5" x14ac:dyDescent="0.25">
      <c r="A1226" s="3">
        <f>RSI!A1226</f>
        <v>43795</v>
      </c>
      <c r="B1226" s="2">
        <f>RSI!B1226</f>
        <v>18.5595</v>
      </c>
      <c r="C1226" s="2">
        <f>RSI!I1226</f>
        <v>43.982839654913043</v>
      </c>
      <c r="D1226" s="2">
        <f>MACD!E1226</f>
        <v>3.1734408153290872E-2</v>
      </c>
      <c r="E1226" s="2">
        <f>MACD!F1226</f>
        <v>4.2876155084041197E-2</v>
      </c>
      <c r="F1226" s="2">
        <f>'Moving Avg'!D1226</f>
        <v>18.62208</v>
      </c>
      <c r="G1226" s="2">
        <f>'Moving Avg'!F1226</f>
        <v>18.697390000000002</v>
      </c>
      <c r="H1226" s="2">
        <f>'Moving Avg'!G1226</f>
        <v>18.799857999999993</v>
      </c>
      <c r="I1226" s="2">
        <f>'Moving Avg'!H1226</f>
        <v>18.099637500000014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  <c r="M1226" s="19">
        <f t="shared" si="190"/>
        <v>25</v>
      </c>
      <c r="N1226" s="19">
        <f t="shared" si="191"/>
        <v>45</v>
      </c>
      <c r="O1226" s="19">
        <f t="shared" si="192"/>
        <v>50</v>
      </c>
      <c r="P1226" s="19">
        <f t="shared" si="193"/>
        <v>16.5</v>
      </c>
      <c r="Q1226" s="20">
        <f t="shared" si="194"/>
        <v>34.475000000000001</v>
      </c>
      <c r="R1226" s="20">
        <f t="shared" si="195"/>
        <v>35.625</v>
      </c>
      <c r="S1226" s="20">
        <f t="shared" si="196"/>
        <v>30.425000000000001</v>
      </c>
      <c r="T1226" s="20">
        <f t="shared" si="197"/>
        <v>34.125</v>
      </c>
      <c r="U1226" s="19">
        <f t="shared" si="198"/>
        <v>33.508333333333333</v>
      </c>
      <c r="V1226" s="19">
        <f t="shared" si="199"/>
        <v>33.662499999999994</v>
      </c>
    </row>
    <row r="1227" spans="1:22" ht="13.5" x14ac:dyDescent="0.25">
      <c r="A1227" s="3">
        <f>RSI!A1227</f>
        <v>43796</v>
      </c>
      <c r="B1227" s="2">
        <f>RSI!B1227</f>
        <v>18.650099999999998</v>
      </c>
      <c r="C1227" s="2">
        <f>RSI!I1227</f>
        <v>47.426026595724949</v>
      </c>
      <c r="D1227" s="2">
        <f>MACD!E1227</f>
        <v>2.6081885845588459E-2</v>
      </c>
      <c r="E1227" s="2">
        <f>MACD!F1227</f>
        <v>3.9517301236350652E-2</v>
      </c>
      <c r="F1227" s="2">
        <f>'Moving Avg'!D1227</f>
        <v>18.631959999999999</v>
      </c>
      <c r="G1227" s="2">
        <f>'Moving Avg'!F1227</f>
        <v>18.695744999999999</v>
      </c>
      <c r="H1227" s="2">
        <f>'Moving Avg'!G1227</f>
        <v>18.794261999999996</v>
      </c>
      <c r="I1227" s="2">
        <f>'Moving Avg'!H1227</f>
        <v>18.101400000000016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  <c r="M1227" s="19">
        <f t="shared" si="190"/>
        <v>25</v>
      </c>
      <c r="N1227" s="19">
        <f t="shared" si="191"/>
        <v>45</v>
      </c>
      <c r="O1227" s="19">
        <f t="shared" si="192"/>
        <v>50</v>
      </c>
      <c r="P1227" s="19">
        <f t="shared" si="193"/>
        <v>83.5</v>
      </c>
      <c r="Q1227" s="20">
        <f t="shared" si="194"/>
        <v>44.524999999999999</v>
      </c>
      <c r="R1227" s="20">
        <f t="shared" si="195"/>
        <v>52.375</v>
      </c>
      <c r="S1227" s="20">
        <f t="shared" si="196"/>
        <v>60.575000000000003</v>
      </c>
      <c r="T1227" s="20">
        <f t="shared" si="197"/>
        <v>50.875</v>
      </c>
      <c r="U1227" s="19">
        <f t="shared" si="198"/>
        <v>52.491666666666674</v>
      </c>
      <c r="V1227" s="19">
        <f t="shared" si="199"/>
        <v>52.087500000000006</v>
      </c>
    </row>
    <row r="1228" spans="1:22" ht="13.5" x14ac:dyDescent="0.25">
      <c r="A1228" s="3">
        <f>RSI!A1228</f>
        <v>43797</v>
      </c>
      <c r="B1228" s="2">
        <f>RSI!B1228</f>
        <v>18.650099999999998</v>
      </c>
      <c r="C1228" s="2">
        <f>RSI!I1228</f>
        <v>47.426026595724949</v>
      </c>
      <c r="D1228" s="2">
        <f>MACD!E1228</f>
        <v>2.1730970808548022E-2</v>
      </c>
      <c r="E1228" s="2">
        <f>MACD!F1228</f>
        <v>3.5960035150790125E-2</v>
      </c>
      <c r="F1228" s="2">
        <f>'Moving Avg'!D1228</f>
        <v>18.641839999999998</v>
      </c>
      <c r="G1228" s="2">
        <f>'Moving Avg'!F1228</f>
        <v>18.689985</v>
      </c>
      <c r="H1228" s="2">
        <f>'Moving Avg'!G1228</f>
        <v>18.788665999999992</v>
      </c>
      <c r="I1228" s="2">
        <f>'Moving Avg'!H1228</f>
        <v>18.103242000000012</v>
      </c>
      <c r="J1228" s="17" t="str">
        <f>OBV!F1228</f>
        <v>BULLISH</v>
      </c>
      <c r="K1228" s="17" t="str">
        <f>OBV!G1228</f>
        <v>NEUTRAL</v>
      </c>
      <c r="L1228" s="17" t="str">
        <f>OBV!H1228</f>
        <v>CONFIRMED BULLISH</v>
      </c>
      <c r="M1228" s="19">
        <f t="shared" si="190"/>
        <v>25</v>
      </c>
      <c r="N1228" s="19">
        <f t="shared" si="191"/>
        <v>45</v>
      </c>
      <c r="O1228" s="19">
        <f t="shared" si="192"/>
        <v>50</v>
      </c>
      <c r="P1228" s="19">
        <f t="shared" si="193"/>
        <v>83.5</v>
      </c>
      <c r="Q1228" s="20">
        <f t="shared" si="194"/>
        <v>44.524999999999999</v>
      </c>
      <c r="R1228" s="20">
        <f t="shared" si="195"/>
        <v>52.375</v>
      </c>
      <c r="S1228" s="20">
        <f t="shared" si="196"/>
        <v>60.575000000000003</v>
      </c>
      <c r="T1228" s="20">
        <f t="shared" si="197"/>
        <v>50.875</v>
      </c>
      <c r="U1228" s="19">
        <f t="shared" si="198"/>
        <v>52.491666666666674</v>
      </c>
      <c r="V1228" s="19">
        <f t="shared" si="199"/>
        <v>52.087500000000006</v>
      </c>
    </row>
    <row r="1229" spans="1:22" ht="13.5" x14ac:dyDescent="0.25">
      <c r="A1229" s="3">
        <f>RSI!A1229</f>
        <v>43798</v>
      </c>
      <c r="B1229" s="2">
        <f>RSI!B1229</f>
        <v>18.7653</v>
      </c>
      <c r="C1229" s="2">
        <f>RSI!I1229</f>
        <v>51.795422911309302</v>
      </c>
      <c r="D1229" s="2">
        <f>MACD!E1229</f>
        <v>4.5362237137837269E-2</v>
      </c>
      <c r="E1229" s="2">
        <f>MACD!F1229</f>
        <v>3.7840475548199554E-2</v>
      </c>
      <c r="F1229" s="2">
        <f>'Moving Avg'!D1229</f>
        <v>18.689579999999999</v>
      </c>
      <c r="G1229" s="2">
        <f>'Moving Avg'!F1229</f>
        <v>18.689985</v>
      </c>
      <c r="H1229" s="2">
        <f>'Moving Avg'!G1229</f>
        <v>18.785373999999997</v>
      </c>
      <c r="I1229" s="2">
        <f>'Moving Avg'!H1229</f>
        <v>18.106376000000012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  <c r="M1229" s="19">
        <f t="shared" si="190"/>
        <v>25</v>
      </c>
      <c r="N1229" s="19">
        <f t="shared" si="191"/>
        <v>0</v>
      </c>
      <c r="O1229" s="19">
        <f t="shared" si="192"/>
        <v>50</v>
      </c>
      <c r="P1229" s="19">
        <f t="shared" si="193"/>
        <v>83.5</v>
      </c>
      <c r="Q1229" s="20">
        <f t="shared" si="194"/>
        <v>28.774999999999999</v>
      </c>
      <c r="R1229" s="20">
        <f t="shared" si="195"/>
        <v>43.375</v>
      </c>
      <c r="S1229" s="20">
        <f t="shared" si="196"/>
        <v>53.825000000000003</v>
      </c>
      <c r="T1229" s="20">
        <f t="shared" si="197"/>
        <v>39.625</v>
      </c>
      <c r="U1229" s="19">
        <f t="shared" si="198"/>
        <v>41.991666666666667</v>
      </c>
      <c r="V1229" s="19">
        <f t="shared" si="199"/>
        <v>41.400000000000006</v>
      </c>
    </row>
    <row r="1230" spans="1:22" ht="13.5" x14ac:dyDescent="0.25">
      <c r="A1230" s="3">
        <f>RSI!A1230</f>
        <v>43801</v>
      </c>
      <c r="B1230" s="2">
        <f>RSI!B1230</f>
        <v>18.6007</v>
      </c>
      <c r="C1230" s="2">
        <f>RSI!I1230</f>
        <v>45.922693092670592</v>
      </c>
      <c r="D1230" s="2">
        <f>MACD!E1230</f>
        <v>4.1794001502516664E-2</v>
      </c>
      <c r="E1230" s="2">
        <f>MACD!F1230</f>
        <v>3.8631180739062979E-2</v>
      </c>
      <c r="F1230" s="2">
        <f>'Moving Avg'!D1230</f>
        <v>18.645139999999998</v>
      </c>
      <c r="G1230" s="2">
        <f>'Moving Avg'!F1230</f>
        <v>18.681755000000003</v>
      </c>
      <c r="H1230" s="2">
        <f>'Moving Avg'!G1230</f>
        <v>18.777143999999993</v>
      </c>
      <c r="I1230" s="2">
        <f>'Moving Avg'!H1230</f>
        <v>18.109482500000009</v>
      </c>
      <c r="J1230" s="17" t="str">
        <f>OBV!F1230</f>
        <v>BULLISH</v>
      </c>
      <c r="K1230" s="17" t="str">
        <f>OBV!G1230</f>
        <v>NEUTRAL</v>
      </c>
      <c r="L1230" s="17" t="str">
        <f>OBV!H1230</f>
        <v>BULLISH DIVERGENCE</v>
      </c>
      <c r="M1230" s="19">
        <f t="shared" si="190"/>
        <v>25</v>
      </c>
      <c r="N1230" s="19">
        <f t="shared" si="191"/>
        <v>0</v>
      </c>
      <c r="O1230" s="19">
        <f t="shared" si="192"/>
        <v>50</v>
      </c>
      <c r="P1230" s="19">
        <f t="shared" si="193"/>
        <v>66.5</v>
      </c>
      <c r="Q1230" s="20">
        <f t="shared" si="194"/>
        <v>26.225000000000001</v>
      </c>
      <c r="R1230" s="20">
        <f t="shared" si="195"/>
        <v>39.125</v>
      </c>
      <c r="S1230" s="20">
        <f t="shared" si="196"/>
        <v>46.174999999999997</v>
      </c>
      <c r="T1230" s="20">
        <f t="shared" si="197"/>
        <v>35.375</v>
      </c>
      <c r="U1230" s="19">
        <f t="shared" si="198"/>
        <v>37.174999999999997</v>
      </c>
      <c r="V1230" s="19">
        <f t="shared" si="199"/>
        <v>36.724999999999994</v>
      </c>
    </row>
    <row r="1231" spans="1:22" ht="13.5" x14ac:dyDescent="0.25">
      <c r="A1231" s="3">
        <f>RSI!A1231</f>
        <v>43802</v>
      </c>
      <c r="B1231" s="2">
        <f>RSI!B1231</f>
        <v>18.5184</v>
      </c>
      <c r="C1231" s="2">
        <f>RSI!I1231</f>
        <v>43.280322005665333</v>
      </c>
      <c r="D1231" s="2">
        <f>MACD!E1231</f>
        <v>3.289473994774994E-2</v>
      </c>
      <c r="E1231" s="2">
        <f>MACD!F1231</f>
        <v>3.7483892580800371E-2</v>
      </c>
      <c r="F1231" s="2">
        <f>'Moving Avg'!D1231</f>
        <v>18.63692</v>
      </c>
      <c r="G1231" s="2">
        <f>'Moving Avg'!F1231</f>
        <v>18.673525000000001</v>
      </c>
      <c r="H1231" s="2">
        <f>'Moving Avg'!G1231</f>
        <v>18.768913999999992</v>
      </c>
      <c r="I1231" s="2">
        <f>'Moving Avg'!H1231</f>
        <v>18.11257500000001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  <c r="M1231" s="19">
        <f t="shared" si="190"/>
        <v>25</v>
      </c>
      <c r="N1231" s="19">
        <f t="shared" si="191"/>
        <v>45</v>
      </c>
      <c r="O1231" s="19">
        <f t="shared" si="192"/>
        <v>50</v>
      </c>
      <c r="P1231" s="19">
        <f t="shared" si="193"/>
        <v>66.5</v>
      </c>
      <c r="Q1231" s="20">
        <f t="shared" si="194"/>
        <v>41.975000000000001</v>
      </c>
      <c r="R1231" s="20">
        <f t="shared" si="195"/>
        <v>48.125</v>
      </c>
      <c r="S1231" s="20">
        <f t="shared" si="196"/>
        <v>52.924999999999997</v>
      </c>
      <c r="T1231" s="20">
        <f t="shared" si="197"/>
        <v>46.625</v>
      </c>
      <c r="U1231" s="19">
        <f t="shared" si="198"/>
        <v>47.67499999999999</v>
      </c>
      <c r="V1231" s="19">
        <f t="shared" si="199"/>
        <v>47.412499999999994</v>
      </c>
    </row>
    <row r="1232" spans="1:22" ht="13.5" x14ac:dyDescent="0.25">
      <c r="A1232" s="3">
        <f>RSI!A1232</f>
        <v>43803</v>
      </c>
      <c r="B1232" s="2">
        <f>RSI!B1232</f>
        <v>18.510100000000001</v>
      </c>
      <c r="C1232" s="2">
        <f>RSI!I1232</f>
        <v>43.011531264696814</v>
      </c>
      <c r="D1232" s="2">
        <f>MACD!E1232</f>
        <v>2.7100221750167464E-2</v>
      </c>
      <c r="E1232" s="2">
        <f>MACD!F1232</f>
        <v>3.5407158414673789E-2</v>
      </c>
      <c r="F1232" s="2">
        <f>'Moving Avg'!D1232</f>
        <v>18.608920000000001</v>
      </c>
      <c r="G1232" s="2">
        <f>'Moving Avg'!F1232</f>
        <v>18.66488</v>
      </c>
      <c r="H1232" s="2">
        <f>'Moving Avg'!G1232</f>
        <v>18.762163999999991</v>
      </c>
      <c r="I1232" s="2">
        <f>'Moving Avg'!H1232</f>
        <v>18.117018500000011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  <c r="M1232" s="19">
        <f t="shared" si="190"/>
        <v>25</v>
      </c>
      <c r="N1232" s="19">
        <f t="shared" si="191"/>
        <v>45</v>
      </c>
      <c r="O1232" s="19">
        <f t="shared" si="192"/>
        <v>50</v>
      </c>
      <c r="P1232" s="19">
        <f t="shared" si="193"/>
        <v>16.5</v>
      </c>
      <c r="Q1232" s="20">
        <f t="shared" si="194"/>
        <v>34.475000000000001</v>
      </c>
      <c r="R1232" s="20">
        <f t="shared" si="195"/>
        <v>35.625</v>
      </c>
      <c r="S1232" s="20">
        <f t="shared" si="196"/>
        <v>30.425000000000001</v>
      </c>
      <c r="T1232" s="20">
        <f t="shared" si="197"/>
        <v>34.125</v>
      </c>
      <c r="U1232" s="19">
        <f t="shared" si="198"/>
        <v>33.508333333333333</v>
      </c>
      <c r="V1232" s="19">
        <f t="shared" si="199"/>
        <v>33.662499999999994</v>
      </c>
    </row>
    <row r="1233" spans="1:22" ht="13.5" x14ac:dyDescent="0.25">
      <c r="A1233" s="3">
        <f>RSI!A1233</f>
        <v>43804</v>
      </c>
      <c r="B1233" s="2">
        <f>RSI!B1233</f>
        <v>18.5184</v>
      </c>
      <c r="C1233" s="2">
        <f>RSI!I1233</f>
        <v>43.39014862153909</v>
      </c>
      <c r="D1233" s="2">
        <f>MACD!E1233</f>
        <v>2.2669186447217271E-2</v>
      </c>
      <c r="E1233" s="2">
        <f>MACD!F1233</f>
        <v>3.2859564021182487E-2</v>
      </c>
      <c r="F1233" s="2">
        <f>'Moving Avg'!D1233</f>
        <v>18.58258</v>
      </c>
      <c r="G1233" s="2">
        <f>'Moving Avg'!F1233</f>
        <v>18.648420000000002</v>
      </c>
      <c r="H1233" s="2">
        <f>'Moving Avg'!G1233</f>
        <v>18.755579999999995</v>
      </c>
      <c r="I1233" s="2">
        <f>'Moving Avg'!H1233</f>
        <v>18.120111000000012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  <c r="M1233" s="19">
        <f t="shared" si="190"/>
        <v>25</v>
      </c>
      <c r="N1233" s="19">
        <f t="shared" si="191"/>
        <v>45</v>
      </c>
      <c r="O1233" s="19">
        <f t="shared" si="192"/>
        <v>50</v>
      </c>
      <c r="P1233" s="19">
        <f t="shared" si="193"/>
        <v>16.5</v>
      </c>
      <c r="Q1233" s="20">
        <f t="shared" si="194"/>
        <v>34.475000000000001</v>
      </c>
      <c r="R1233" s="20">
        <f t="shared" si="195"/>
        <v>35.625</v>
      </c>
      <c r="S1233" s="20">
        <f t="shared" si="196"/>
        <v>30.425000000000001</v>
      </c>
      <c r="T1233" s="20">
        <f t="shared" si="197"/>
        <v>34.125</v>
      </c>
      <c r="U1233" s="19">
        <f t="shared" si="198"/>
        <v>33.508333333333333</v>
      </c>
      <c r="V1233" s="19">
        <f t="shared" si="199"/>
        <v>33.662499999999994</v>
      </c>
    </row>
    <row r="1234" spans="1:22" ht="13.5" x14ac:dyDescent="0.25">
      <c r="A1234" s="3">
        <f>RSI!A1234</f>
        <v>43805</v>
      </c>
      <c r="B1234" s="2">
        <f>RSI!B1234</f>
        <v>18.5595</v>
      </c>
      <c r="C1234" s="2">
        <f>RSI!I1234</f>
        <v>45.327166059035001</v>
      </c>
      <c r="D1234" s="2">
        <f>MACD!E1234</f>
        <v>5.4326865779827926E-3</v>
      </c>
      <c r="E1234" s="2">
        <f>MACD!F1234</f>
        <v>2.7374188532542549E-2</v>
      </c>
      <c r="F1234" s="2">
        <f>'Moving Avg'!D1234</f>
        <v>18.541420000000002</v>
      </c>
      <c r="G1234" s="2">
        <f>'Moving Avg'!F1234</f>
        <v>18.641425000000002</v>
      </c>
      <c r="H1234" s="2">
        <f>'Moving Avg'!G1234</f>
        <v>18.749817999999994</v>
      </c>
      <c r="I1234" s="2">
        <f>'Moving Avg'!H1234</f>
        <v>18.123449000000008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  <c r="M1234" s="19">
        <f t="shared" si="190"/>
        <v>25</v>
      </c>
      <c r="N1234" s="19">
        <f t="shared" si="191"/>
        <v>100</v>
      </c>
      <c r="O1234" s="19">
        <f t="shared" si="192"/>
        <v>50</v>
      </c>
      <c r="P1234" s="19">
        <f t="shared" si="193"/>
        <v>16.5</v>
      </c>
      <c r="Q1234" s="20">
        <f t="shared" si="194"/>
        <v>53.725000000000001</v>
      </c>
      <c r="R1234" s="20">
        <f t="shared" si="195"/>
        <v>46.625</v>
      </c>
      <c r="S1234" s="20">
        <f t="shared" si="196"/>
        <v>38.674999999999997</v>
      </c>
      <c r="T1234" s="20">
        <f t="shared" si="197"/>
        <v>47.875</v>
      </c>
      <c r="U1234" s="19">
        <f t="shared" si="198"/>
        <v>46.341666666666661</v>
      </c>
      <c r="V1234" s="19">
        <f t="shared" si="199"/>
        <v>46.724999999999994</v>
      </c>
    </row>
    <row r="1235" spans="1:22" ht="13.5" x14ac:dyDescent="0.25">
      <c r="A1235" s="3">
        <f>RSI!A1235</f>
        <v>43808</v>
      </c>
      <c r="B1235" s="2">
        <f>RSI!B1235</f>
        <v>18.6007</v>
      </c>
      <c r="C1235" s="2">
        <f>RSI!I1235</f>
        <v>47.274767541058864</v>
      </c>
      <c r="D1235" s="2">
        <f>MACD!E1235</f>
        <v>3.4024230138232525E-2</v>
      </c>
      <c r="E1235" s="2">
        <f>MACD!F1235</f>
        <v>2.8704196853680548E-2</v>
      </c>
      <c r="F1235" s="2">
        <f>'Moving Avg'!D1235</f>
        <v>18.541420000000002</v>
      </c>
      <c r="G1235" s="2">
        <f>'Moving Avg'!F1235</f>
        <v>18.636490000000002</v>
      </c>
      <c r="H1235" s="2">
        <f>'Moving Avg'!G1235</f>
        <v>18.746525999999992</v>
      </c>
      <c r="I1235" s="2">
        <f>'Moving Avg'!H1235</f>
        <v>18.12755000000001</v>
      </c>
      <c r="J1235" s="17" t="str">
        <f>OBV!F1235</f>
        <v>BULLISH</v>
      </c>
      <c r="K1235" s="17" t="str">
        <f>OBV!G1235</f>
        <v>NEUTRAL</v>
      </c>
      <c r="L1235" s="17" t="str">
        <f>OBV!H1235</f>
        <v>NEUTRAL</v>
      </c>
      <c r="M1235" s="19">
        <f t="shared" si="190"/>
        <v>25</v>
      </c>
      <c r="N1235" s="19">
        <f t="shared" si="191"/>
        <v>0</v>
      </c>
      <c r="O1235" s="19">
        <f t="shared" si="192"/>
        <v>50</v>
      </c>
      <c r="P1235" s="19">
        <f t="shared" si="193"/>
        <v>49.5</v>
      </c>
      <c r="Q1235" s="20">
        <f t="shared" si="194"/>
        <v>23.675000000000001</v>
      </c>
      <c r="R1235" s="20">
        <f t="shared" si="195"/>
        <v>34.875</v>
      </c>
      <c r="S1235" s="20">
        <f t="shared" si="196"/>
        <v>38.525000000000006</v>
      </c>
      <c r="T1235" s="20">
        <f t="shared" si="197"/>
        <v>31.125</v>
      </c>
      <c r="U1235" s="19">
        <f t="shared" si="198"/>
        <v>32.358333333333334</v>
      </c>
      <c r="V1235" s="19">
        <f t="shared" si="199"/>
        <v>32.049999999999997</v>
      </c>
    </row>
    <row r="1236" spans="1:22" ht="13.5" x14ac:dyDescent="0.25">
      <c r="A1236" s="3">
        <f>RSI!A1236</f>
        <v>43809</v>
      </c>
      <c r="B1236" s="2">
        <f>RSI!B1236</f>
        <v>18.6007</v>
      </c>
      <c r="C1236" s="2">
        <f>RSI!I1236</f>
        <v>47.274767541058864</v>
      </c>
      <c r="D1236" s="2">
        <f>MACD!E1236</f>
        <v>1.8046388424604487E-2</v>
      </c>
      <c r="E1236" s="2">
        <f>MACD!F1236</f>
        <v>2.6572635167865337E-2</v>
      </c>
      <c r="F1236" s="2">
        <f>'Moving Avg'!D1236</f>
        <v>18.557880000000001</v>
      </c>
      <c r="G1236" s="2">
        <f>'Moving Avg'!F1236</f>
        <v>18.632375000000003</v>
      </c>
      <c r="H1236" s="2">
        <f>'Moving Avg'!G1236</f>
        <v>18.744551999999992</v>
      </c>
      <c r="I1236" s="2">
        <f>'Moving Avg'!H1236</f>
        <v>18.131849500000008</v>
      </c>
      <c r="J1236" s="17" t="str">
        <f>OBV!F1236</f>
        <v>BULLISH</v>
      </c>
      <c r="K1236" s="17" t="str">
        <f>OBV!G1236</f>
        <v>NEUTRAL</v>
      </c>
      <c r="L1236" s="17" t="str">
        <f>OBV!H1236</f>
        <v>CONFIRMED BULLISH</v>
      </c>
      <c r="M1236" s="19">
        <f t="shared" si="190"/>
        <v>25</v>
      </c>
      <c r="N1236" s="19">
        <f t="shared" si="191"/>
        <v>45</v>
      </c>
      <c r="O1236" s="19">
        <f t="shared" si="192"/>
        <v>50</v>
      </c>
      <c r="P1236" s="19">
        <f t="shared" si="193"/>
        <v>83.5</v>
      </c>
      <c r="Q1236" s="20">
        <f t="shared" si="194"/>
        <v>44.524999999999999</v>
      </c>
      <c r="R1236" s="20">
        <f t="shared" si="195"/>
        <v>52.375</v>
      </c>
      <c r="S1236" s="20">
        <f t="shared" si="196"/>
        <v>60.575000000000003</v>
      </c>
      <c r="T1236" s="20">
        <f t="shared" si="197"/>
        <v>50.875</v>
      </c>
      <c r="U1236" s="19">
        <f t="shared" si="198"/>
        <v>52.491666666666674</v>
      </c>
      <c r="V1236" s="19">
        <f t="shared" si="199"/>
        <v>52.087500000000006</v>
      </c>
    </row>
    <row r="1237" spans="1:22" ht="13.5" x14ac:dyDescent="0.25">
      <c r="A1237" s="3">
        <f>RSI!A1237</f>
        <v>43810</v>
      </c>
      <c r="B1237" s="2">
        <f>RSI!B1237</f>
        <v>18.6007</v>
      </c>
      <c r="C1237" s="2">
        <f>RSI!I1237</f>
        <v>47.274767541058864</v>
      </c>
      <c r="D1237" s="2">
        <f>MACD!E1237</f>
        <v>1.879142539056744E-2</v>
      </c>
      <c r="E1237" s="2">
        <f>MACD!F1237</f>
        <v>2.5016393212405758E-2</v>
      </c>
      <c r="F1237" s="2">
        <f>'Moving Avg'!D1237</f>
        <v>18.576000000000001</v>
      </c>
      <c r="G1237" s="2">
        <f>'Moving Avg'!F1237</f>
        <v>18.628260000000004</v>
      </c>
      <c r="H1237" s="2">
        <f>'Moving Avg'!G1237</f>
        <v>18.737967999999995</v>
      </c>
      <c r="I1237" s="2">
        <f>'Moving Avg'!H1237</f>
        <v>18.136348000000009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  <c r="M1237" s="19">
        <f t="shared" si="190"/>
        <v>25</v>
      </c>
      <c r="N1237" s="19">
        <f t="shared" si="191"/>
        <v>45</v>
      </c>
      <c r="O1237" s="19">
        <f t="shared" si="192"/>
        <v>50</v>
      </c>
      <c r="P1237" s="19">
        <f t="shared" si="193"/>
        <v>83.5</v>
      </c>
      <c r="Q1237" s="20">
        <f t="shared" si="194"/>
        <v>44.524999999999999</v>
      </c>
      <c r="R1237" s="20">
        <f t="shared" si="195"/>
        <v>52.375</v>
      </c>
      <c r="S1237" s="20">
        <f t="shared" si="196"/>
        <v>60.575000000000003</v>
      </c>
      <c r="T1237" s="20">
        <f t="shared" si="197"/>
        <v>50.875</v>
      </c>
      <c r="U1237" s="19">
        <f t="shared" si="198"/>
        <v>52.491666666666674</v>
      </c>
      <c r="V1237" s="19">
        <f t="shared" si="199"/>
        <v>52.087500000000006</v>
      </c>
    </row>
    <row r="1238" spans="1:22" ht="13.5" x14ac:dyDescent="0.25">
      <c r="A1238" s="3">
        <f>RSI!A1238</f>
        <v>43811</v>
      </c>
      <c r="B1238" s="2">
        <f>RSI!B1238</f>
        <v>18.5184</v>
      </c>
      <c r="C1238" s="2">
        <f>RSI!I1238</f>
        <v>43.416111204968828</v>
      </c>
      <c r="D1238" s="2">
        <f>MACD!E1238</f>
        <v>2.5820255772554646E-2</v>
      </c>
      <c r="E1238" s="2">
        <f>MACD!F1238</f>
        <v>2.5177165724435534E-2</v>
      </c>
      <c r="F1238" s="2">
        <f>'Moving Avg'!D1238</f>
        <v>18.576000000000001</v>
      </c>
      <c r="G1238" s="2">
        <f>'Moving Avg'!F1238</f>
        <v>18.620030000000003</v>
      </c>
      <c r="H1238" s="2">
        <f>'Moving Avg'!G1238</f>
        <v>18.729901999999996</v>
      </c>
      <c r="I1238" s="2">
        <f>'Moving Avg'!H1238</f>
        <v>18.138048500000011</v>
      </c>
      <c r="J1238" s="17" t="str">
        <f>OBV!F1238</f>
        <v>BEARISH</v>
      </c>
      <c r="K1238" s="17" t="str">
        <f>OBV!G1238</f>
        <v>NEUTRAL</v>
      </c>
      <c r="L1238" s="17" t="str">
        <f>OBV!H1238</f>
        <v>NEUTRAL</v>
      </c>
      <c r="M1238" s="19">
        <f t="shared" si="190"/>
        <v>25</v>
      </c>
      <c r="N1238" s="19">
        <f t="shared" si="191"/>
        <v>0</v>
      </c>
      <c r="O1238" s="19">
        <f t="shared" si="192"/>
        <v>50</v>
      </c>
      <c r="P1238" s="19">
        <f t="shared" si="193"/>
        <v>16.5</v>
      </c>
      <c r="Q1238" s="20">
        <f t="shared" si="194"/>
        <v>18.725000000000001</v>
      </c>
      <c r="R1238" s="20">
        <f t="shared" si="195"/>
        <v>26.625</v>
      </c>
      <c r="S1238" s="20">
        <f t="shared" si="196"/>
        <v>23.675000000000001</v>
      </c>
      <c r="T1238" s="20">
        <f t="shared" si="197"/>
        <v>22.875</v>
      </c>
      <c r="U1238" s="19">
        <f t="shared" si="198"/>
        <v>23.008333333333336</v>
      </c>
      <c r="V1238" s="19">
        <f t="shared" si="199"/>
        <v>22.975000000000001</v>
      </c>
    </row>
    <row r="1239" spans="1:22" ht="13.5" x14ac:dyDescent="0.25">
      <c r="A1239" s="3">
        <f>RSI!A1239</f>
        <v>43812</v>
      </c>
      <c r="B1239" s="2">
        <f>RSI!B1239</f>
        <v>18.5184</v>
      </c>
      <c r="C1239" s="2">
        <f>RSI!I1239</f>
        <v>43.416111204968828</v>
      </c>
      <c r="D1239" s="2">
        <f>MACD!E1239</f>
        <v>5.0256857857906567E-2</v>
      </c>
      <c r="E1239" s="2">
        <f>MACD!F1239</f>
        <v>3.0193104151129743E-2</v>
      </c>
      <c r="F1239" s="2">
        <f>'Moving Avg'!D1239</f>
        <v>18.567779999999999</v>
      </c>
      <c r="G1239" s="2">
        <f>'Moving Avg'!F1239</f>
        <v>18.600280000000005</v>
      </c>
      <c r="H1239" s="2">
        <f>'Moving Avg'!G1239</f>
        <v>18.723317999999995</v>
      </c>
      <c r="I1239" s="2">
        <f>'Moving Avg'!H1239</f>
        <v>18.139749000000009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  <c r="M1239" s="19">
        <f t="shared" si="190"/>
        <v>25</v>
      </c>
      <c r="N1239" s="19">
        <f t="shared" si="191"/>
        <v>0</v>
      </c>
      <c r="O1239" s="19">
        <f t="shared" si="192"/>
        <v>50</v>
      </c>
      <c r="P1239" s="19">
        <f t="shared" si="193"/>
        <v>16.5</v>
      </c>
      <c r="Q1239" s="20">
        <f t="shared" si="194"/>
        <v>18.725000000000001</v>
      </c>
      <c r="R1239" s="20">
        <f t="shared" si="195"/>
        <v>26.625</v>
      </c>
      <c r="S1239" s="20">
        <f t="shared" si="196"/>
        <v>23.675000000000001</v>
      </c>
      <c r="T1239" s="20">
        <f t="shared" si="197"/>
        <v>22.875</v>
      </c>
      <c r="U1239" s="19">
        <f t="shared" si="198"/>
        <v>23.008333333333336</v>
      </c>
      <c r="V1239" s="19">
        <f t="shared" si="199"/>
        <v>22.975000000000001</v>
      </c>
    </row>
    <row r="1240" spans="1:22" ht="13.5" x14ac:dyDescent="0.25">
      <c r="A1240" s="3">
        <f>RSI!A1240</f>
        <v>43815</v>
      </c>
      <c r="B1240" s="2">
        <f>RSI!B1240</f>
        <v>18.5184</v>
      </c>
      <c r="C1240" s="2">
        <f>RSI!I1240</f>
        <v>43.416111204968828</v>
      </c>
      <c r="D1240" s="2">
        <f>MACD!E1240</f>
        <v>4.6320214387936431E-2</v>
      </c>
      <c r="E1240" s="2">
        <f>MACD!F1240</f>
        <v>3.3418526198491082E-2</v>
      </c>
      <c r="F1240" s="2">
        <f>'Moving Avg'!D1240</f>
        <v>18.55132</v>
      </c>
      <c r="G1240" s="2">
        <f>'Moving Avg'!F1240</f>
        <v>18.59205</v>
      </c>
      <c r="H1240" s="2">
        <f>'Moving Avg'!G1240</f>
        <v>18.720025999999997</v>
      </c>
      <c r="I1240" s="2">
        <f>'Moving Avg'!H1240</f>
        <v>18.144154500000006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  <c r="M1240" s="19">
        <f t="shared" si="190"/>
        <v>25</v>
      </c>
      <c r="N1240" s="19">
        <f t="shared" si="191"/>
        <v>0</v>
      </c>
      <c r="O1240" s="19">
        <f t="shared" si="192"/>
        <v>50</v>
      </c>
      <c r="P1240" s="19">
        <f t="shared" si="193"/>
        <v>16.5</v>
      </c>
      <c r="Q1240" s="20">
        <f t="shared" si="194"/>
        <v>18.725000000000001</v>
      </c>
      <c r="R1240" s="20">
        <f t="shared" si="195"/>
        <v>26.625</v>
      </c>
      <c r="S1240" s="20">
        <f t="shared" si="196"/>
        <v>23.675000000000001</v>
      </c>
      <c r="T1240" s="20">
        <f t="shared" si="197"/>
        <v>22.875</v>
      </c>
      <c r="U1240" s="19">
        <f t="shared" si="198"/>
        <v>23.008333333333336</v>
      </c>
      <c r="V1240" s="19">
        <f t="shared" si="199"/>
        <v>22.975000000000001</v>
      </c>
    </row>
    <row r="1241" spans="1:22" ht="13.5" x14ac:dyDescent="0.25">
      <c r="A1241" s="3">
        <f>RSI!A1241</f>
        <v>43816</v>
      </c>
      <c r="B1241" s="2">
        <f>RSI!B1241</f>
        <v>18.526599999999998</v>
      </c>
      <c r="C1241" s="2">
        <f>RSI!I1241</f>
        <v>43.985067079836433</v>
      </c>
      <c r="D1241" s="2">
        <f>MACD!E1241</f>
        <v>3.0377029738950512E-2</v>
      </c>
      <c r="E1241" s="2">
        <f>MACD!F1241</f>
        <v>3.2810226906582973E-2</v>
      </c>
      <c r="F1241" s="2">
        <f>'Moving Avg'!D1241</f>
        <v>18.5365</v>
      </c>
      <c r="G1241" s="2">
        <f>'Moving Avg'!F1241</f>
        <v>18.588344999999997</v>
      </c>
      <c r="H1241" s="2">
        <f>'Moving Avg'!G1241</f>
        <v>18.716897999999997</v>
      </c>
      <c r="I1241" s="2">
        <f>'Moving Avg'!H1241</f>
        <v>18.146174500000008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  <c r="M1241" s="19">
        <f t="shared" si="190"/>
        <v>25</v>
      </c>
      <c r="N1241" s="19">
        <f t="shared" si="191"/>
        <v>45</v>
      </c>
      <c r="O1241" s="19">
        <f t="shared" si="192"/>
        <v>50</v>
      </c>
      <c r="P1241" s="19">
        <f t="shared" si="193"/>
        <v>16.5</v>
      </c>
      <c r="Q1241" s="20">
        <f t="shared" si="194"/>
        <v>34.475000000000001</v>
      </c>
      <c r="R1241" s="20">
        <f t="shared" si="195"/>
        <v>35.625</v>
      </c>
      <c r="S1241" s="20">
        <f t="shared" si="196"/>
        <v>30.425000000000001</v>
      </c>
      <c r="T1241" s="20">
        <f t="shared" si="197"/>
        <v>34.125</v>
      </c>
      <c r="U1241" s="19">
        <f t="shared" si="198"/>
        <v>33.508333333333333</v>
      </c>
      <c r="V1241" s="19">
        <f t="shared" si="199"/>
        <v>33.662499999999994</v>
      </c>
    </row>
    <row r="1242" spans="1:22" ht="13.5" x14ac:dyDescent="0.25">
      <c r="A1242" s="3">
        <f>RSI!A1242</f>
        <v>43817</v>
      </c>
      <c r="B1242" s="2">
        <f>RSI!B1242</f>
        <v>18.5595</v>
      </c>
      <c r="C1242" s="2">
        <f>RSI!I1242</f>
        <v>46.317376958388628</v>
      </c>
      <c r="D1242" s="2">
        <f>MACD!E1242</f>
        <v>1.3732346270497686E-2</v>
      </c>
      <c r="E1242" s="2">
        <f>MACD!F1242</f>
        <v>2.8994650779365919E-2</v>
      </c>
      <c r="F1242" s="2">
        <f>'Moving Avg'!D1242</f>
        <v>18.52826</v>
      </c>
      <c r="G1242" s="2">
        <f>'Moving Avg'!F1242</f>
        <v>18.586284999999997</v>
      </c>
      <c r="H1242" s="2">
        <f>'Moving Avg'!G1242</f>
        <v>18.714427999999998</v>
      </c>
      <c r="I1242" s="2">
        <f>'Moving Avg'!H1242</f>
        <v>18.148359000000006</v>
      </c>
      <c r="J1242" s="17" t="str">
        <f>OBV!F1242</f>
        <v>BULLISH</v>
      </c>
      <c r="K1242" s="17" t="str">
        <f>OBV!G1242</f>
        <v>NEUTRAL</v>
      </c>
      <c r="L1242" s="17" t="str">
        <f>OBV!H1242</f>
        <v>BULLISH DIVERGENCE</v>
      </c>
      <c r="M1242" s="19">
        <f t="shared" si="190"/>
        <v>25</v>
      </c>
      <c r="N1242" s="19">
        <f t="shared" si="191"/>
        <v>45</v>
      </c>
      <c r="O1242" s="19">
        <f t="shared" si="192"/>
        <v>50</v>
      </c>
      <c r="P1242" s="19">
        <f t="shared" si="193"/>
        <v>66.5</v>
      </c>
      <c r="Q1242" s="20">
        <f t="shared" si="194"/>
        <v>41.975000000000001</v>
      </c>
      <c r="R1242" s="20">
        <f t="shared" si="195"/>
        <v>48.125</v>
      </c>
      <c r="S1242" s="20">
        <f t="shared" si="196"/>
        <v>52.924999999999997</v>
      </c>
      <c r="T1242" s="20">
        <f t="shared" si="197"/>
        <v>46.625</v>
      </c>
      <c r="U1242" s="19">
        <f t="shared" si="198"/>
        <v>47.67499999999999</v>
      </c>
      <c r="V1242" s="19">
        <f t="shared" si="199"/>
        <v>47.412499999999994</v>
      </c>
    </row>
    <row r="1243" spans="1:22" ht="13.5" x14ac:dyDescent="0.25">
      <c r="A1243" s="3">
        <f>RSI!A1243</f>
        <v>43818</v>
      </c>
      <c r="B1243" s="2">
        <f>RSI!B1243</f>
        <v>18.5184</v>
      </c>
      <c r="C1243" s="2">
        <f>RSI!I1243</f>
        <v>43.860482805251046</v>
      </c>
      <c r="D1243" s="2">
        <f>MACD!E1243</f>
        <v>4.2935504331538255E-3</v>
      </c>
      <c r="E1243" s="2">
        <f>MACD!F1243</f>
        <v>2.40544307101235E-2</v>
      </c>
      <c r="F1243" s="2">
        <f>'Moving Avg'!D1243</f>
        <v>18.52826</v>
      </c>
      <c r="G1243" s="2">
        <f>'Moving Avg'!F1243</f>
        <v>18.582169999999998</v>
      </c>
      <c r="H1243" s="2">
        <f>'Moving Avg'!G1243</f>
        <v>18.711136</v>
      </c>
      <c r="I1243" s="2">
        <f>'Moving Avg'!H1243</f>
        <v>18.152645000000003</v>
      </c>
      <c r="J1243" s="17" t="str">
        <f>OBV!F1243</f>
        <v>BULLISH</v>
      </c>
      <c r="K1243" s="17" t="str">
        <f>OBV!G1243</f>
        <v>NEUTRAL</v>
      </c>
      <c r="L1243" s="17" t="str">
        <f>OBV!H1243</f>
        <v>NEUTRAL</v>
      </c>
      <c r="M1243" s="19">
        <f t="shared" si="190"/>
        <v>25</v>
      </c>
      <c r="N1243" s="19">
        <f t="shared" si="191"/>
        <v>45</v>
      </c>
      <c r="O1243" s="19">
        <f t="shared" si="192"/>
        <v>50</v>
      </c>
      <c r="P1243" s="19">
        <f t="shared" si="193"/>
        <v>49.5</v>
      </c>
      <c r="Q1243" s="20">
        <f t="shared" si="194"/>
        <v>39.424999999999997</v>
      </c>
      <c r="R1243" s="20">
        <f t="shared" si="195"/>
        <v>43.875</v>
      </c>
      <c r="S1243" s="20">
        <f t="shared" si="196"/>
        <v>45.275000000000006</v>
      </c>
      <c r="T1243" s="20">
        <f t="shared" si="197"/>
        <v>42.375</v>
      </c>
      <c r="U1243" s="19">
        <f t="shared" si="198"/>
        <v>42.858333333333327</v>
      </c>
      <c r="V1243" s="19">
        <f t="shared" si="199"/>
        <v>42.737499999999997</v>
      </c>
    </row>
    <row r="1244" spans="1:22" ht="13.5" x14ac:dyDescent="0.25">
      <c r="A1244" s="3">
        <f>RSI!A1244</f>
        <v>43819</v>
      </c>
      <c r="B1244" s="2">
        <f>RSI!B1244</f>
        <v>18.6007</v>
      </c>
      <c r="C1244" s="2">
        <f>RSI!I1244</f>
        <v>49.623062558021317</v>
      </c>
      <c r="D1244" s="2">
        <f>MACD!E1244</f>
        <v>-2.9236662534621871E-3</v>
      </c>
      <c r="E1244" s="2">
        <f>MACD!F1244</f>
        <v>1.8658811317406366E-2</v>
      </c>
      <c r="F1244" s="2">
        <f>'Moving Avg'!D1244</f>
        <v>18.544720000000002</v>
      </c>
      <c r="G1244" s="2">
        <f>'Moving Avg'!F1244</f>
        <v>18.585874999999998</v>
      </c>
      <c r="H1244" s="2">
        <f>'Moving Avg'!G1244</f>
        <v>18.705375999999998</v>
      </c>
      <c r="I1244" s="2">
        <f>'Moving Avg'!H1244</f>
        <v>18.157342500000006</v>
      </c>
      <c r="J1244" s="17" t="str">
        <f>OBV!F1244</f>
        <v>BULLISH</v>
      </c>
      <c r="K1244" s="17" t="str">
        <f>OBV!G1244</f>
        <v>NEUTRAL</v>
      </c>
      <c r="L1244" s="17" t="str">
        <f>OBV!H1244</f>
        <v>CONFIRMED BULLISH</v>
      </c>
      <c r="M1244" s="19">
        <f t="shared" si="190"/>
        <v>25</v>
      </c>
      <c r="N1244" s="19">
        <f t="shared" si="191"/>
        <v>100</v>
      </c>
      <c r="O1244" s="19">
        <f t="shared" si="192"/>
        <v>50</v>
      </c>
      <c r="P1244" s="19">
        <f t="shared" si="193"/>
        <v>83.5</v>
      </c>
      <c r="Q1244" s="20">
        <f t="shared" si="194"/>
        <v>63.774999999999999</v>
      </c>
      <c r="R1244" s="20">
        <f t="shared" si="195"/>
        <v>63.375</v>
      </c>
      <c r="S1244" s="20">
        <f t="shared" si="196"/>
        <v>68.825000000000003</v>
      </c>
      <c r="T1244" s="20">
        <f t="shared" si="197"/>
        <v>64.625</v>
      </c>
      <c r="U1244" s="19">
        <f t="shared" si="198"/>
        <v>65.325000000000003</v>
      </c>
      <c r="V1244" s="19">
        <f t="shared" si="199"/>
        <v>65.150000000000006</v>
      </c>
    </row>
    <row r="1245" spans="1:22" ht="13.5" x14ac:dyDescent="0.25">
      <c r="A1245" s="3">
        <f>RSI!A1245</f>
        <v>43822</v>
      </c>
      <c r="B1245" s="2">
        <f>RSI!B1245</f>
        <v>18.526599999999998</v>
      </c>
      <c r="C1245" s="2">
        <f>RSI!I1245</f>
        <v>45.131183503400109</v>
      </c>
      <c r="D1245" s="2">
        <f>MACD!E1245</f>
        <v>2.8129721402585517E-3</v>
      </c>
      <c r="E1245" s="2">
        <f>MACD!F1245</f>
        <v>1.5489643481976803E-2</v>
      </c>
      <c r="F1245" s="2">
        <f>'Moving Avg'!D1245</f>
        <v>18.54636</v>
      </c>
      <c r="G1245" s="2">
        <f>'Moving Avg'!F1245</f>
        <v>18.571059999999996</v>
      </c>
      <c r="H1245" s="2">
        <f>'Moving Avg'!G1245</f>
        <v>18.700602</v>
      </c>
      <c r="I1245" s="2">
        <f>'Moving Avg'!H1245</f>
        <v>18.160874000000007</v>
      </c>
      <c r="J1245" s="17" t="str">
        <f>OBV!F1245</f>
        <v>BULLISH</v>
      </c>
      <c r="K1245" s="17" t="str">
        <f>OBV!G1245</f>
        <v>NEUTRAL</v>
      </c>
      <c r="L1245" s="17" t="str">
        <f>OBV!H1245</f>
        <v>CONFIRMED BULLISH</v>
      </c>
      <c r="M1245" s="19">
        <f t="shared" si="190"/>
        <v>25</v>
      </c>
      <c r="N1245" s="19">
        <f t="shared" si="191"/>
        <v>45</v>
      </c>
      <c r="O1245" s="19">
        <f t="shared" si="192"/>
        <v>50</v>
      </c>
      <c r="P1245" s="19">
        <f t="shared" si="193"/>
        <v>83.5</v>
      </c>
      <c r="Q1245" s="20">
        <f t="shared" si="194"/>
        <v>44.524999999999999</v>
      </c>
      <c r="R1245" s="20">
        <f t="shared" si="195"/>
        <v>52.375</v>
      </c>
      <c r="S1245" s="20">
        <f t="shared" si="196"/>
        <v>60.575000000000003</v>
      </c>
      <c r="T1245" s="20">
        <f t="shared" si="197"/>
        <v>50.875</v>
      </c>
      <c r="U1245" s="19">
        <f t="shared" si="198"/>
        <v>52.491666666666674</v>
      </c>
      <c r="V1245" s="19">
        <f t="shared" si="199"/>
        <v>52.087500000000006</v>
      </c>
    </row>
    <row r="1246" spans="1:22" ht="13.5" x14ac:dyDescent="0.25">
      <c r="A1246" s="3">
        <f>RSI!A1246</f>
        <v>43823</v>
      </c>
      <c r="B1246" s="2">
        <f>RSI!B1246</f>
        <v>18.510100000000001</v>
      </c>
      <c r="C1246" s="2">
        <f>RSI!I1246</f>
        <v>44.172345215926264</v>
      </c>
      <c r="D1246" s="2">
        <f>MACD!E1246</f>
        <v>9.3420994043924566E-3</v>
      </c>
      <c r="E1246" s="2">
        <f>MACD!F1246</f>
        <v>1.4260134666459935E-2</v>
      </c>
      <c r="F1246" s="2">
        <f>'Moving Avg'!D1246</f>
        <v>18.543060000000004</v>
      </c>
      <c r="G1246" s="2">
        <f>'Moving Avg'!F1246</f>
        <v>18.568589999999997</v>
      </c>
      <c r="H1246" s="2">
        <f>'Moving Avg'!G1246</f>
        <v>18.695498000000001</v>
      </c>
      <c r="I1246" s="2">
        <f>'Moving Avg'!H1246</f>
        <v>18.164522000000009</v>
      </c>
      <c r="J1246" s="17" t="str">
        <f>OBV!F1246</f>
        <v>BEARISH</v>
      </c>
      <c r="K1246" s="17" t="str">
        <f>OBV!G1246</f>
        <v>NEUTRAL</v>
      </c>
      <c r="L1246" s="17" t="str">
        <f>OBV!H1246</f>
        <v>CONFIRMED BEARISH</v>
      </c>
      <c r="M1246" s="19">
        <f t="shared" si="190"/>
        <v>25</v>
      </c>
      <c r="N1246" s="19">
        <f t="shared" si="191"/>
        <v>45</v>
      </c>
      <c r="O1246" s="19">
        <f t="shared" si="192"/>
        <v>50</v>
      </c>
      <c r="P1246" s="19">
        <f t="shared" si="193"/>
        <v>16.5</v>
      </c>
      <c r="Q1246" s="20">
        <f t="shared" si="194"/>
        <v>34.475000000000001</v>
      </c>
      <c r="R1246" s="20">
        <f t="shared" si="195"/>
        <v>35.625</v>
      </c>
      <c r="S1246" s="20">
        <f t="shared" si="196"/>
        <v>30.425000000000001</v>
      </c>
      <c r="T1246" s="20">
        <f t="shared" si="197"/>
        <v>34.125</v>
      </c>
      <c r="U1246" s="19">
        <f t="shared" si="198"/>
        <v>33.508333333333333</v>
      </c>
      <c r="V1246" s="19">
        <f t="shared" si="199"/>
        <v>33.662499999999994</v>
      </c>
    </row>
    <row r="1247" spans="1:22" ht="13.5" x14ac:dyDescent="0.25">
      <c r="A1247" s="3">
        <f>RSI!A1247</f>
        <v>43824</v>
      </c>
      <c r="B1247" s="2">
        <f>RSI!B1247</f>
        <v>18.6007</v>
      </c>
      <c r="C1247" s="2">
        <f>RSI!I1247</f>
        <v>50.403245997378271</v>
      </c>
      <c r="D1247" s="2">
        <f>MACD!E1247</f>
        <v>8.6724173531642634E-3</v>
      </c>
      <c r="E1247" s="2">
        <f>MACD!F1247</f>
        <v>1.3142591203800801E-2</v>
      </c>
      <c r="F1247" s="2">
        <f>'Moving Avg'!D1247</f>
        <v>18.551300000000001</v>
      </c>
      <c r="G1247" s="2">
        <f>'Moving Avg'!F1247</f>
        <v>18.566119999999998</v>
      </c>
      <c r="H1247" s="2">
        <f>'Moving Avg'!G1247</f>
        <v>18.690559999999998</v>
      </c>
      <c r="I1247" s="2">
        <f>'Moving Avg'!H1247</f>
        <v>18.168424000000005</v>
      </c>
      <c r="J1247" s="17" t="str">
        <f>OBV!F1247</f>
        <v>BEARISH</v>
      </c>
      <c r="K1247" s="17" t="str">
        <f>OBV!G1247</f>
        <v>NEUTRAL</v>
      </c>
      <c r="L1247" s="17" t="str">
        <f>OBV!H1247</f>
        <v>BEARISH DIVERGENCE</v>
      </c>
      <c r="M1247" s="19">
        <f t="shared" si="190"/>
        <v>25</v>
      </c>
      <c r="N1247" s="19">
        <f t="shared" si="191"/>
        <v>45</v>
      </c>
      <c r="O1247" s="19">
        <f t="shared" si="192"/>
        <v>50</v>
      </c>
      <c r="P1247" s="19">
        <f t="shared" si="193"/>
        <v>16.5</v>
      </c>
      <c r="Q1247" s="20">
        <f t="shared" si="194"/>
        <v>34.475000000000001</v>
      </c>
      <c r="R1247" s="20">
        <f t="shared" si="195"/>
        <v>35.625</v>
      </c>
      <c r="S1247" s="20">
        <f t="shared" si="196"/>
        <v>30.425000000000001</v>
      </c>
      <c r="T1247" s="20">
        <f t="shared" si="197"/>
        <v>34.125</v>
      </c>
      <c r="U1247" s="19">
        <f t="shared" si="198"/>
        <v>33.508333333333333</v>
      </c>
      <c r="V1247" s="19">
        <f t="shared" si="199"/>
        <v>33.662499999999994</v>
      </c>
    </row>
    <row r="1248" spans="1:22" ht="13.5" x14ac:dyDescent="0.25">
      <c r="A1248" s="3">
        <f>RSI!A1248</f>
        <v>43825</v>
      </c>
      <c r="B1248" s="2">
        <f>RSI!B1248</f>
        <v>18.551300000000001</v>
      </c>
      <c r="C1248" s="2">
        <f>RSI!I1248</f>
        <v>47.303151300914173</v>
      </c>
      <c r="D1248" s="2">
        <f>MACD!E1248</f>
        <v>-9.5337248587057388E-4</v>
      </c>
      <c r="E1248" s="2">
        <f>MACD!F1248</f>
        <v>1.0323398465866527E-2</v>
      </c>
      <c r="F1248" s="2">
        <f>'Moving Avg'!D1248</f>
        <v>18.557880000000001</v>
      </c>
      <c r="G1248" s="2">
        <f>'Moving Avg'!F1248</f>
        <v>18.56118</v>
      </c>
      <c r="H1248" s="2">
        <f>'Moving Avg'!G1248</f>
        <v>18.682987999999998</v>
      </c>
      <c r="I1248" s="2">
        <f>'Moving Avg'!H1248</f>
        <v>18.17327250000001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  <c r="M1248" s="19">
        <f t="shared" si="190"/>
        <v>25</v>
      </c>
      <c r="N1248" s="19">
        <f t="shared" si="191"/>
        <v>45</v>
      </c>
      <c r="O1248" s="19">
        <f t="shared" si="192"/>
        <v>50</v>
      </c>
      <c r="P1248" s="19">
        <f t="shared" si="193"/>
        <v>16.5</v>
      </c>
      <c r="Q1248" s="20">
        <f t="shared" si="194"/>
        <v>34.475000000000001</v>
      </c>
      <c r="R1248" s="20">
        <f t="shared" si="195"/>
        <v>35.625</v>
      </c>
      <c r="S1248" s="20">
        <f t="shared" si="196"/>
        <v>30.425000000000001</v>
      </c>
      <c r="T1248" s="20">
        <f t="shared" si="197"/>
        <v>34.125</v>
      </c>
      <c r="U1248" s="19">
        <f t="shared" si="198"/>
        <v>33.508333333333333</v>
      </c>
      <c r="V1248" s="19">
        <f t="shared" si="199"/>
        <v>33.662499999999994</v>
      </c>
    </row>
    <row r="1249" spans="1:22" ht="13.5" x14ac:dyDescent="0.25">
      <c r="A1249" s="3">
        <f>RSI!A1249</f>
        <v>43826</v>
      </c>
      <c r="B1249" s="2">
        <f>RSI!B1249</f>
        <v>18.526599999999998</v>
      </c>
      <c r="C1249" s="2">
        <f>RSI!I1249</f>
        <v>45.78676077713699</v>
      </c>
      <c r="D1249" s="2">
        <f>MACD!E1249</f>
        <v>-7.0293802231624625E-3</v>
      </c>
      <c r="E1249" s="2">
        <f>MACD!F1249</f>
        <v>6.8528427280607294E-3</v>
      </c>
      <c r="F1249" s="2">
        <f>'Moving Avg'!D1249</f>
        <v>18.543060000000001</v>
      </c>
      <c r="G1249" s="2">
        <f>'Moving Avg'!F1249</f>
        <v>18.549244999999999</v>
      </c>
      <c r="H1249" s="2">
        <f>'Moving Avg'!G1249</f>
        <v>18.671629999999997</v>
      </c>
      <c r="I1249" s="2">
        <f>'Moving Avg'!H1249</f>
        <v>18.177997500000007</v>
      </c>
      <c r="J1249" s="17" t="str">
        <f>OBV!F1249</f>
        <v>BEARISH</v>
      </c>
      <c r="K1249" s="17" t="str">
        <f>OBV!G1249</f>
        <v>WEAK</v>
      </c>
      <c r="L1249" s="17" t="str">
        <f>OBV!H1249</f>
        <v>CONFIRMED BEARISH</v>
      </c>
      <c r="M1249" s="19">
        <f t="shared" si="190"/>
        <v>25</v>
      </c>
      <c r="N1249" s="19">
        <f t="shared" si="191"/>
        <v>45</v>
      </c>
      <c r="O1249" s="19">
        <f t="shared" si="192"/>
        <v>50</v>
      </c>
      <c r="P1249" s="19">
        <f t="shared" si="193"/>
        <v>0</v>
      </c>
      <c r="Q1249" s="20">
        <f t="shared" si="194"/>
        <v>32</v>
      </c>
      <c r="R1249" s="20">
        <f t="shared" si="195"/>
        <v>31.5</v>
      </c>
      <c r="S1249" s="20">
        <f t="shared" si="196"/>
        <v>23</v>
      </c>
      <c r="T1249" s="20">
        <f t="shared" si="197"/>
        <v>30</v>
      </c>
      <c r="U1249" s="19">
        <f t="shared" si="198"/>
        <v>28.833333333333332</v>
      </c>
      <c r="V1249" s="19">
        <f t="shared" si="199"/>
        <v>29.125</v>
      </c>
    </row>
    <row r="1250" spans="1:22" ht="13.5" x14ac:dyDescent="0.25">
      <c r="A1250" s="3">
        <f>RSI!A1250</f>
        <v>43829</v>
      </c>
      <c r="B1250" s="2">
        <f>RSI!B1250</f>
        <v>18.7653</v>
      </c>
      <c r="C1250" s="2">
        <f>RSI!I1250</f>
        <v>59.349022708378421</v>
      </c>
      <c r="D1250" s="2">
        <f>MACD!E1250</f>
        <v>-2.948460702334188E-2</v>
      </c>
      <c r="E1250" s="2">
        <f>MACD!F1250</f>
        <v>-4.1464722221979267E-4</v>
      </c>
      <c r="F1250" s="2">
        <f>'Moving Avg'!D1250</f>
        <v>18.590799999999998</v>
      </c>
      <c r="G1250" s="2">
        <f>'Moving Avg'!F1250</f>
        <v>18.557475</v>
      </c>
      <c r="H1250" s="2">
        <f>'Moving Avg'!G1250</f>
        <v>18.663399999999999</v>
      </c>
      <c r="I1250" s="2">
        <f>'Moving Avg'!H1250</f>
        <v>18.184313500000009</v>
      </c>
      <c r="J1250" s="17" t="str">
        <f>OBV!F1250</f>
        <v>BEARISH</v>
      </c>
      <c r="K1250" s="17" t="str">
        <f>OBV!G1250</f>
        <v>WEAK</v>
      </c>
      <c r="L1250" s="17" t="str">
        <f>OBV!H1250</f>
        <v>BEARISH DIVERGENCE</v>
      </c>
      <c r="M1250" s="19">
        <f t="shared" si="190"/>
        <v>25</v>
      </c>
      <c r="N1250" s="19">
        <f t="shared" si="191"/>
        <v>100</v>
      </c>
      <c r="O1250" s="19">
        <f t="shared" si="192"/>
        <v>50</v>
      </c>
      <c r="P1250" s="19">
        <f t="shared" si="193"/>
        <v>0</v>
      </c>
      <c r="Q1250" s="20">
        <f t="shared" si="194"/>
        <v>51.25</v>
      </c>
      <c r="R1250" s="20">
        <f t="shared" si="195"/>
        <v>42.5</v>
      </c>
      <c r="S1250" s="20">
        <f t="shared" si="196"/>
        <v>31.25</v>
      </c>
      <c r="T1250" s="20">
        <f t="shared" si="197"/>
        <v>43.75</v>
      </c>
      <c r="U1250" s="19">
        <f t="shared" si="198"/>
        <v>41.666666666666664</v>
      </c>
      <c r="V1250" s="19">
        <f t="shared" si="199"/>
        <v>42.1875</v>
      </c>
    </row>
    <row r="1251" spans="1:22" ht="13.5" x14ac:dyDescent="0.25">
      <c r="A1251" s="3">
        <f>RSI!A1251</f>
        <v>43830</v>
      </c>
      <c r="B1251" s="2">
        <f>RSI!B1251</f>
        <v>18.839400000000001</v>
      </c>
      <c r="C1251" s="2">
        <f>RSI!I1251</f>
        <v>62.486394917472154</v>
      </c>
      <c r="D1251" s="2">
        <f>MACD!E1251</f>
        <v>-5.3782752157118807E-2</v>
      </c>
      <c r="E1251" s="2">
        <f>MACD!F1251</f>
        <v>-1.1088268209199595E-2</v>
      </c>
      <c r="F1251" s="2">
        <f>'Moving Avg'!D1251</f>
        <v>18.656659999999999</v>
      </c>
      <c r="G1251" s="2">
        <f>'Moving Avg'!F1251</f>
        <v>18.573525</v>
      </c>
      <c r="H1251" s="2">
        <f>'Moving Avg'!G1251</f>
        <v>18.659943999999999</v>
      </c>
      <c r="I1251" s="2">
        <f>'Moving Avg'!H1251</f>
        <v>18.193625500000007</v>
      </c>
      <c r="J1251" s="17" t="str">
        <f>OBV!F1251</f>
        <v>BEARISH</v>
      </c>
      <c r="K1251" s="17" t="str">
        <f>OBV!G1251</f>
        <v>WEAK</v>
      </c>
      <c r="L1251" s="17" t="str">
        <f>OBV!H1251</f>
        <v>BEARISH DIVERGENCE</v>
      </c>
      <c r="M1251" s="19">
        <f t="shared" si="190"/>
        <v>25</v>
      </c>
      <c r="N1251" s="19">
        <f t="shared" si="191"/>
        <v>100</v>
      </c>
      <c r="O1251" s="19">
        <f t="shared" si="192"/>
        <v>50</v>
      </c>
      <c r="P1251" s="19">
        <f t="shared" si="193"/>
        <v>0</v>
      </c>
      <c r="Q1251" s="20">
        <f t="shared" si="194"/>
        <v>51.25</v>
      </c>
      <c r="R1251" s="20">
        <f t="shared" si="195"/>
        <v>42.5</v>
      </c>
      <c r="S1251" s="20">
        <f t="shared" si="196"/>
        <v>31.25</v>
      </c>
      <c r="T1251" s="20">
        <f t="shared" si="197"/>
        <v>43.75</v>
      </c>
      <c r="U1251" s="19">
        <f t="shared" si="198"/>
        <v>41.666666666666664</v>
      </c>
      <c r="V1251" s="19">
        <f t="shared" si="199"/>
        <v>42.1875</v>
      </c>
    </row>
    <row r="1252" spans="1:22" ht="13.5" x14ac:dyDescent="0.25">
      <c r="A1252" s="3">
        <f>RSI!A1252</f>
        <v>43832</v>
      </c>
      <c r="B1252" s="2">
        <f>RSI!B1252</f>
        <v>18.757100000000001</v>
      </c>
      <c r="C1252" s="2">
        <f>RSI!I1252</f>
        <v>57.205593229612411</v>
      </c>
      <c r="D1252" s="2">
        <f>MACD!E1252</f>
        <v>-6.4613689203156355E-2</v>
      </c>
      <c r="E1252" s="2">
        <f>MACD!F1252</f>
        <v>-2.1793352407990949E-2</v>
      </c>
      <c r="F1252" s="2">
        <f>'Moving Avg'!D1252</f>
        <v>18.687939999999998</v>
      </c>
      <c r="G1252" s="2">
        <f>'Moving Avg'!F1252</f>
        <v>18.585875000000001</v>
      </c>
      <c r="H1252" s="2">
        <f>'Moving Avg'!G1252</f>
        <v>18.656488000000003</v>
      </c>
      <c r="I1252" s="2">
        <f>'Moving Avg'!H1252</f>
        <v>18.205071500000006</v>
      </c>
      <c r="J1252" s="17" t="str">
        <f>OBV!F1252</f>
        <v>BEARISH</v>
      </c>
      <c r="K1252" s="17" t="str">
        <f>OBV!G1252</f>
        <v>WEAK</v>
      </c>
      <c r="L1252" s="17" t="str">
        <f>OBV!H1252</f>
        <v>BEARISH DIVERGENCE</v>
      </c>
      <c r="M1252" s="19">
        <f t="shared" si="190"/>
        <v>25</v>
      </c>
      <c r="N1252" s="19">
        <f t="shared" si="191"/>
        <v>100</v>
      </c>
      <c r="O1252" s="19">
        <f t="shared" si="192"/>
        <v>50</v>
      </c>
      <c r="P1252" s="19">
        <f t="shared" si="193"/>
        <v>0</v>
      </c>
      <c r="Q1252" s="20">
        <f t="shared" si="194"/>
        <v>51.25</v>
      </c>
      <c r="R1252" s="20">
        <f t="shared" si="195"/>
        <v>42.5</v>
      </c>
      <c r="S1252" s="20">
        <f t="shared" si="196"/>
        <v>31.25</v>
      </c>
      <c r="T1252" s="20">
        <f t="shared" si="197"/>
        <v>43.75</v>
      </c>
      <c r="U1252" s="19">
        <f t="shared" si="198"/>
        <v>41.666666666666664</v>
      </c>
      <c r="V1252" s="19">
        <f t="shared" si="199"/>
        <v>42.1875</v>
      </c>
    </row>
    <row r="1253" spans="1:22" ht="13.5" x14ac:dyDescent="0.25">
      <c r="A1253" s="3">
        <f>RSI!A1253</f>
        <v>43833</v>
      </c>
      <c r="B1253" s="2">
        <f>RSI!B1253</f>
        <v>18.683</v>
      </c>
      <c r="C1253" s="2">
        <f>RSI!I1253</f>
        <v>52.872967897728195</v>
      </c>
      <c r="D1253" s="2">
        <f>MACD!E1253</f>
        <v>-7.5449167638623749E-2</v>
      </c>
      <c r="E1253" s="2">
        <f>MACD!F1253</f>
        <v>-3.2524515454117511E-2</v>
      </c>
      <c r="F1253" s="2">
        <f>'Moving Avg'!D1253</f>
        <v>18.714279999999995</v>
      </c>
      <c r="G1253" s="2">
        <f>'Moving Avg'!F1253</f>
        <v>18.594104999999999</v>
      </c>
      <c r="H1253" s="2">
        <f>'Moving Avg'!G1253</f>
        <v>18.651880000000002</v>
      </c>
      <c r="I1253" s="2">
        <f>'Moving Avg'!H1253</f>
        <v>18.218136000000005</v>
      </c>
      <c r="J1253" s="17" t="str">
        <f>OBV!F1253</f>
        <v>BEARISH</v>
      </c>
      <c r="K1253" s="17" t="str">
        <f>OBV!G1253</f>
        <v>WEAK</v>
      </c>
      <c r="L1253" s="17" t="str">
        <f>OBV!H1253</f>
        <v>BEARISH DIVERGENCE</v>
      </c>
      <c r="M1253" s="19">
        <f t="shared" si="190"/>
        <v>25</v>
      </c>
      <c r="N1253" s="19">
        <f t="shared" si="191"/>
        <v>100</v>
      </c>
      <c r="O1253" s="19">
        <f t="shared" si="192"/>
        <v>50</v>
      </c>
      <c r="P1253" s="19">
        <f t="shared" si="193"/>
        <v>0</v>
      </c>
      <c r="Q1253" s="20">
        <f t="shared" si="194"/>
        <v>51.25</v>
      </c>
      <c r="R1253" s="20">
        <f t="shared" si="195"/>
        <v>42.5</v>
      </c>
      <c r="S1253" s="20">
        <f t="shared" si="196"/>
        <v>31.25</v>
      </c>
      <c r="T1253" s="20">
        <f t="shared" si="197"/>
        <v>43.75</v>
      </c>
      <c r="U1253" s="19">
        <f t="shared" si="198"/>
        <v>41.666666666666664</v>
      </c>
      <c r="V1253" s="19">
        <f t="shared" si="199"/>
        <v>42.1875</v>
      </c>
    </row>
    <row r="1254" spans="1:22" ht="13.5" x14ac:dyDescent="0.25">
      <c r="A1254" s="3">
        <f>RSI!A1254</f>
        <v>43836</v>
      </c>
      <c r="B1254" s="2">
        <f>RSI!B1254</f>
        <v>18.263200000000001</v>
      </c>
      <c r="C1254" s="2">
        <f>RSI!I1254</f>
        <v>36.16272666841725</v>
      </c>
      <c r="D1254" s="2">
        <f>MACD!E1254</f>
        <v>-4.1196631738902312E-2</v>
      </c>
      <c r="E1254" s="2">
        <f>MACD!F1254</f>
        <v>-3.4258938711074473E-2</v>
      </c>
      <c r="F1254" s="2">
        <f>'Moving Avg'!D1254</f>
        <v>18.6616</v>
      </c>
      <c r="G1254" s="2">
        <f>'Moving Avg'!F1254</f>
        <v>18.579289999999997</v>
      </c>
      <c r="H1254" s="2">
        <f>'Moving Avg'!G1254</f>
        <v>18.643320000000003</v>
      </c>
      <c r="I1254" s="2">
        <f>'Moving Avg'!H1254</f>
        <v>18.228703500000009</v>
      </c>
      <c r="J1254" s="17" t="str">
        <f>OBV!F1254</f>
        <v>BULLISH</v>
      </c>
      <c r="K1254" s="17" t="str">
        <f>OBV!G1254</f>
        <v>NEUTRAL</v>
      </c>
      <c r="L1254" s="17" t="str">
        <f>OBV!H1254</f>
        <v>BULLISH DIVERGENCE</v>
      </c>
      <c r="M1254" s="19">
        <f t="shared" si="190"/>
        <v>25</v>
      </c>
      <c r="N1254" s="19">
        <f t="shared" si="191"/>
        <v>45</v>
      </c>
      <c r="O1254" s="19">
        <f t="shared" si="192"/>
        <v>50</v>
      </c>
      <c r="P1254" s="19">
        <f t="shared" si="193"/>
        <v>66.5</v>
      </c>
      <c r="Q1254" s="20">
        <f t="shared" si="194"/>
        <v>41.975000000000001</v>
      </c>
      <c r="R1254" s="20">
        <f t="shared" si="195"/>
        <v>48.125</v>
      </c>
      <c r="S1254" s="20">
        <f t="shared" si="196"/>
        <v>52.924999999999997</v>
      </c>
      <c r="T1254" s="20">
        <f t="shared" si="197"/>
        <v>46.625</v>
      </c>
      <c r="U1254" s="19">
        <f t="shared" si="198"/>
        <v>47.67499999999999</v>
      </c>
      <c r="V1254" s="19">
        <f t="shared" si="199"/>
        <v>47.412499999999994</v>
      </c>
    </row>
    <row r="1255" spans="1:22" ht="13.5" x14ac:dyDescent="0.25">
      <c r="A1255" s="3">
        <f>RSI!A1255</f>
        <v>43837</v>
      </c>
      <c r="B1255" s="2">
        <f>RSI!B1255</f>
        <v>18.1069</v>
      </c>
      <c r="C1255" s="2">
        <f>RSI!I1255</f>
        <v>32.095533026014934</v>
      </c>
      <c r="D1255" s="2">
        <f>MACD!E1255</f>
        <v>-9.8671904301319557E-3</v>
      </c>
      <c r="E1255" s="2">
        <f>MACD!F1255</f>
        <v>-2.9380589054885973E-2</v>
      </c>
      <c r="F1255" s="2">
        <f>'Moving Avg'!D1255</f>
        <v>18.529920000000001</v>
      </c>
      <c r="G1255" s="2">
        <f>'Moving Avg'!F1255</f>
        <v>18.554600000000001</v>
      </c>
      <c r="H1255" s="2">
        <f>'Moving Avg'!G1255</f>
        <v>18.626860000000001</v>
      </c>
      <c r="I1255" s="2">
        <f>'Moving Avg'!H1255</f>
        <v>18.236182500000005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  <c r="M1255" s="19">
        <f t="shared" si="190"/>
        <v>25</v>
      </c>
      <c r="N1255" s="19">
        <f t="shared" si="191"/>
        <v>0</v>
      </c>
      <c r="O1255" s="19">
        <f t="shared" si="192"/>
        <v>50</v>
      </c>
      <c r="P1255" s="19">
        <f t="shared" si="193"/>
        <v>16.5</v>
      </c>
      <c r="Q1255" s="20">
        <f t="shared" si="194"/>
        <v>18.725000000000001</v>
      </c>
      <c r="R1255" s="20">
        <f t="shared" si="195"/>
        <v>26.625</v>
      </c>
      <c r="S1255" s="20">
        <f t="shared" si="196"/>
        <v>23.675000000000001</v>
      </c>
      <c r="T1255" s="20">
        <f t="shared" si="197"/>
        <v>22.875</v>
      </c>
      <c r="U1255" s="19">
        <f t="shared" si="198"/>
        <v>23.008333333333336</v>
      </c>
      <c r="V1255" s="19">
        <f t="shared" si="199"/>
        <v>22.975000000000001</v>
      </c>
    </row>
    <row r="1256" spans="1:22" ht="13.5" x14ac:dyDescent="0.25">
      <c r="A1256" s="3">
        <f>RSI!A1256</f>
        <v>43838</v>
      </c>
      <c r="B1256" s="2">
        <f>RSI!B1256</f>
        <v>17.9422</v>
      </c>
      <c r="C1256" s="2">
        <f>RSI!I1256</f>
        <v>28.462821329106333</v>
      </c>
      <c r="D1256" s="2">
        <f>MACD!E1256</f>
        <v>2.9235559204146E-2</v>
      </c>
      <c r="E1256" s="2">
        <f>MACD!F1256</f>
        <v>-1.7657359403079581E-2</v>
      </c>
      <c r="F1256" s="2">
        <f>'Moving Avg'!D1256</f>
        <v>18.350479999999997</v>
      </c>
      <c r="G1256" s="2">
        <f>'Moving Avg'!F1256</f>
        <v>18.521674999999998</v>
      </c>
      <c r="H1256" s="2">
        <f>'Moving Avg'!G1256</f>
        <v>18.607105999999998</v>
      </c>
      <c r="I1256" s="2">
        <f>'Moving Avg'!H1256</f>
        <v>18.245185000000006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  <c r="M1256" s="19">
        <f t="shared" si="190"/>
        <v>50</v>
      </c>
      <c r="N1256" s="19">
        <f t="shared" si="191"/>
        <v>0</v>
      </c>
      <c r="O1256" s="19">
        <f t="shared" si="192"/>
        <v>50</v>
      </c>
      <c r="P1256" s="19">
        <f t="shared" si="193"/>
        <v>16.5</v>
      </c>
      <c r="Q1256" s="20">
        <f t="shared" si="194"/>
        <v>27.475000000000001</v>
      </c>
      <c r="R1256" s="20">
        <f t="shared" si="195"/>
        <v>31.625</v>
      </c>
      <c r="S1256" s="20">
        <f t="shared" si="196"/>
        <v>27.425000000000001</v>
      </c>
      <c r="T1256" s="20">
        <f t="shared" si="197"/>
        <v>29.125</v>
      </c>
      <c r="U1256" s="19">
        <f t="shared" si="198"/>
        <v>28.841666666666669</v>
      </c>
      <c r="V1256" s="19">
        <f t="shared" si="199"/>
        <v>28.912500000000001</v>
      </c>
    </row>
    <row r="1257" spans="1:22" ht="13.5" x14ac:dyDescent="0.25">
      <c r="A1257" s="3">
        <f>RSI!A1257</f>
        <v>43839</v>
      </c>
      <c r="B1257" s="2">
        <f>RSI!B1257</f>
        <v>17.925799999999999</v>
      </c>
      <c r="C1257" s="2">
        <f>RSI!I1257</f>
        <v>28.121502852807751</v>
      </c>
      <c r="D1257" s="2">
        <f>MACD!E1257</f>
        <v>8.1163519069136214E-2</v>
      </c>
      <c r="E1257" s="2">
        <f>MACD!F1257</f>
        <v>2.1068162913635766E-3</v>
      </c>
      <c r="F1257" s="2">
        <f>'Moving Avg'!D1257</f>
        <v>18.18422</v>
      </c>
      <c r="G1257" s="2">
        <f>'Moving Avg'!F1257</f>
        <v>18.487929999999999</v>
      </c>
      <c r="H1257" s="2">
        <f>'Moving Avg'!G1257</f>
        <v>18.591961999999999</v>
      </c>
      <c r="I1257" s="2">
        <f>'Moving Avg'!H1257</f>
        <v>18.253270000000008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  <c r="M1257" s="19">
        <f t="shared" si="190"/>
        <v>50</v>
      </c>
      <c r="N1257" s="19">
        <f t="shared" si="191"/>
        <v>0</v>
      </c>
      <c r="O1257" s="19">
        <f t="shared" si="192"/>
        <v>0</v>
      </c>
      <c r="P1257" s="19">
        <f t="shared" si="193"/>
        <v>16.5</v>
      </c>
      <c r="Q1257" s="20">
        <f t="shared" si="194"/>
        <v>19.975000000000001</v>
      </c>
      <c r="R1257" s="20">
        <f t="shared" si="195"/>
        <v>14.125</v>
      </c>
      <c r="S1257" s="20">
        <f t="shared" si="196"/>
        <v>14.925000000000001</v>
      </c>
      <c r="T1257" s="20">
        <f t="shared" si="197"/>
        <v>16.625</v>
      </c>
      <c r="U1257" s="19">
        <f t="shared" si="198"/>
        <v>16.341666666666669</v>
      </c>
      <c r="V1257" s="19">
        <f t="shared" si="199"/>
        <v>16.412500000000001</v>
      </c>
    </row>
    <row r="1258" spans="1:22" ht="13.5" x14ac:dyDescent="0.25">
      <c r="A1258" s="3">
        <f>RSI!A1258</f>
        <v>43840</v>
      </c>
      <c r="B1258" s="2">
        <f>RSI!B1258</f>
        <v>17.6953</v>
      </c>
      <c r="C1258" s="2">
        <f>RSI!I1258</f>
        <v>23.801382882763278</v>
      </c>
      <c r="D1258" s="2">
        <f>MACD!E1258</f>
        <v>0.13808811988564784</v>
      </c>
      <c r="E1258" s="2">
        <f>MACD!F1258</f>
        <v>2.9303077010220429E-2</v>
      </c>
      <c r="F1258" s="2">
        <f>'Moving Avg'!D1258</f>
        <v>17.98668</v>
      </c>
      <c r="G1258" s="2">
        <f>'Moving Avg'!F1258</f>
        <v>18.446774999999995</v>
      </c>
      <c r="H1258" s="2">
        <f>'Moving Avg'!G1258</f>
        <v>18.570561999999999</v>
      </c>
      <c r="I1258" s="2">
        <f>'Moving Avg'!H1258</f>
        <v>18.257816000000005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  <c r="M1258" s="19">
        <f t="shared" si="190"/>
        <v>50</v>
      </c>
      <c r="N1258" s="19">
        <f t="shared" si="191"/>
        <v>0</v>
      </c>
      <c r="O1258" s="19">
        <f t="shared" si="192"/>
        <v>0</v>
      </c>
      <c r="P1258" s="19">
        <f t="shared" si="193"/>
        <v>16.5</v>
      </c>
      <c r="Q1258" s="20">
        <f t="shared" si="194"/>
        <v>19.975000000000001</v>
      </c>
      <c r="R1258" s="20">
        <f t="shared" si="195"/>
        <v>14.125</v>
      </c>
      <c r="S1258" s="20">
        <f t="shared" si="196"/>
        <v>14.925000000000001</v>
      </c>
      <c r="T1258" s="20">
        <f t="shared" si="197"/>
        <v>16.625</v>
      </c>
      <c r="U1258" s="19">
        <f t="shared" si="198"/>
        <v>16.341666666666669</v>
      </c>
      <c r="V1258" s="19">
        <f t="shared" si="199"/>
        <v>16.412500000000001</v>
      </c>
    </row>
    <row r="1259" spans="1:22" ht="13.5" x14ac:dyDescent="0.25">
      <c r="A1259" s="3">
        <f>RSI!A1259</f>
        <v>43843</v>
      </c>
      <c r="B1259" s="2">
        <f>RSI!B1259</f>
        <v>17.8599</v>
      </c>
      <c r="C1259" s="2">
        <f>RSI!I1259</f>
        <v>31.852411294231246</v>
      </c>
      <c r="D1259" s="2">
        <f>MACD!E1259</f>
        <v>0.17487590548392973</v>
      </c>
      <c r="E1259" s="2">
        <f>MACD!F1259</f>
        <v>5.8417642704962289E-2</v>
      </c>
      <c r="F1259" s="2">
        <f>'Moving Avg'!D1259</f>
        <v>17.906019999999998</v>
      </c>
      <c r="G1259" s="2">
        <f>'Moving Avg'!F1259</f>
        <v>18.413849999999996</v>
      </c>
      <c r="H1259" s="2">
        <f>'Moving Avg'!G1259</f>
        <v>18.552454000000001</v>
      </c>
      <c r="I1259" s="2">
        <f>'Moving Avg'!H1259</f>
        <v>18.259446000000008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  <c r="M1259" s="19">
        <f t="shared" si="190"/>
        <v>25</v>
      </c>
      <c r="N1259" s="19">
        <f t="shared" si="191"/>
        <v>0</v>
      </c>
      <c r="O1259" s="19">
        <f t="shared" si="192"/>
        <v>0</v>
      </c>
      <c r="P1259" s="19">
        <f t="shared" si="193"/>
        <v>16.5</v>
      </c>
      <c r="Q1259" s="20">
        <f t="shared" si="194"/>
        <v>11.225</v>
      </c>
      <c r="R1259" s="20">
        <f t="shared" si="195"/>
        <v>9.125</v>
      </c>
      <c r="S1259" s="20">
        <f t="shared" si="196"/>
        <v>11.175000000000001</v>
      </c>
      <c r="T1259" s="20">
        <f t="shared" si="197"/>
        <v>10.375</v>
      </c>
      <c r="U1259" s="19">
        <f t="shared" si="198"/>
        <v>10.508333333333335</v>
      </c>
      <c r="V1259" s="19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17.8599</v>
      </c>
      <c r="C1260" s="2">
        <f>RSI!I1260</f>
        <v>31.852411294231246</v>
      </c>
      <c r="D1260" s="2">
        <f>MACD!E1260</f>
        <v>0.2460261545368958</v>
      </c>
      <c r="E1260" s="2">
        <f>MACD!F1260</f>
        <v>9.5939345071348991E-2</v>
      </c>
      <c r="F1260" s="2">
        <f>'Moving Avg'!D1260</f>
        <v>17.856619999999999</v>
      </c>
      <c r="G1260" s="2">
        <f>'Moving Avg'!F1260</f>
        <v>18.380924999999998</v>
      </c>
      <c r="H1260" s="2">
        <f>'Moving Avg'!G1260</f>
        <v>18.534346000000003</v>
      </c>
      <c r="I1260" s="2">
        <f>'Moving Avg'!H1260</f>
        <v>18.258649500000004</v>
      </c>
      <c r="J1260" s="17" t="str">
        <f>OBV!F1260</f>
        <v>BEARISH</v>
      </c>
      <c r="K1260" s="17" t="str">
        <f>OBV!G1260</f>
        <v>NEUTRAL</v>
      </c>
      <c r="L1260" s="17" t="str">
        <f>OBV!H1260</f>
        <v>CONFIRMED BEARISH</v>
      </c>
      <c r="M1260" s="19">
        <f t="shared" si="190"/>
        <v>25</v>
      </c>
      <c r="N1260" s="19">
        <f t="shared" si="191"/>
        <v>0</v>
      </c>
      <c r="O1260" s="19">
        <f t="shared" si="192"/>
        <v>0</v>
      </c>
      <c r="P1260" s="19">
        <f t="shared" si="193"/>
        <v>16.5</v>
      </c>
      <c r="Q1260" s="20">
        <f t="shared" si="194"/>
        <v>11.225</v>
      </c>
      <c r="R1260" s="20">
        <f t="shared" si="195"/>
        <v>9.125</v>
      </c>
      <c r="S1260" s="20">
        <f t="shared" si="196"/>
        <v>11.175000000000001</v>
      </c>
      <c r="T1260" s="20">
        <f t="shared" si="197"/>
        <v>10.375</v>
      </c>
      <c r="U1260" s="19">
        <f t="shared" si="198"/>
        <v>10.508333333333335</v>
      </c>
      <c r="V1260" s="19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18.1069</v>
      </c>
      <c r="C1261" s="2">
        <f>RSI!I1261</f>
        <v>42.437209812351554</v>
      </c>
      <c r="D1261" s="2">
        <f>MACD!E1261</f>
        <v>0.30238858721900286</v>
      </c>
      <c r="E1261" s="2">
        <f>MACD!F1261</f>
        <v>0.13722919350087978</v>
      </c>
      <c r="F1261" s="2">
        <f>'Moving Avg'!D1261</f>
        <v>17.889559999999996</v>
      </c>
      <c r="G1261" s="2">
        <f>'Moving Avg'!F1261</f>
        <v>18.359940000000002</v>
      </c>
      <c r="H1261" s="2">
        <f>'Moving Avg'!G1261</f>
        <v>18.522824</v>
      </c>
      <c r="I1261" s="2">
        <f>'Moving Avg'!H1261</f>
        <v>18.258491500000005</v>
      </c>
      <c r="J1261" s="17" t="str">
        <f>OBV!F1261</f>
        <v>BEARISH</v>
      </c>
      <c r="K1261" s="17" t="str">
        <f>OBV!G1261</f>
        <v>NEUTRAL</v>
      </c>
      <c r="L1261" s="17" t="str">
        <f>OBV!H1261</f>
        <v>BEARISH DIVERGENCE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16.5</v>
      </c>
      <c r="Q1261" s="20">
        <f t="shared" si="194"/>
        <v>11.225</v>
      </c>
      <c r="R1261" s="20">
        <f t="shared" si="195"/>
        <v>9.125</v>
      </c>
      <c r="S1261" s="20">
        <f t="shared" si="196"/>
        <v>11.175000000000001</v>
      </c>
      <c r="T1261" s="20">
        <f t="shared" si="197"/>
        <v>10.375</v>
      </c>
      <c r="U1261" s="19">
        <f t="shared" si="198"/>
        <v>10.508333333333335</v>
      </c>
      <c r="V1261" s="19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17.8353</v>
      </c>
      <c r="C1262" s="2">
        <f>RSI!I1262</f>
        <v>35.844395315600238</v>
      </c>
      <c r="D1262" s="2">
        <f>MACD!E1262</f>
        <v>0.358905722941806</v>
      </c>
      <c r="E1262" s="2">
        <f>MACD!F1262</f>
        <v>0.18156449938906505</v>
      </c>
      <c r="F1262" s="2">
        <f>'Moving Avg'!D1262</f>
        <v>17.871459999999999</v>
      </c>
      <c r="G1262" s="2">
        <f>'Moving Avg'!F1262</f>
        <v>18.323729999999998</v>
      </c>
      <c r="H1262" s="2">
        <f>'Moving Avg'!G1262</f>
        <v>18.505869999999998</v>
      </c>
      <c r="I1262" s="2">
        <f>'Moving Avg'!H1262</f>
        <v>18.258367500000009</v>
      </c>
      <c r="J1262" s="17" t="str">
        <f>OBV!F1262</f>
        <v>BEARISH</v>
      </c>
      <c r="K1262" s="17" t="str">
        <f>OBV!G1262</f>
        <v>NEUTRAL</v>
      </c>
      <c r="L1262" s="17" t="str">
        <f>OBV!H1262</f>
        <v>CONFIRMED BEARISH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16.5</v>
      </c>
      <c r="Q1262" s="20">
        <f t="shared" si="194"/>
        <v>11.225</v>
      </c>
      <c r="R1262" s="20">
        <f t="shared" si="195"/>
        <v>9.125</v>
      </c>
      <c r="S1262" s="20">
        <f t="shared" si="196"/>
        <v>11.175000000000001</v>
      </c>
      <c r="T1262" s="20">
        <f t="shared" si="197"/>
        <v>10.375</v>
      </c>
      <c r="U1262" s="19">
        <f t="shared" si="198"/>
        <v>10.508333333333335</v>
      </c>
      <c r="V1262" s="19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18.3538</v>
      </c>
      <c r="C1263" s="2">
        <f>RSI!I1263</f>
        <v>51.374971857732255</v>
      </c>
      <c r="D1263" s="2">
        <f>MACD!E1263</f>
        <v>0.35979287232073176</v>
      </c>
      <c r="E1263" s="2">
        <f>MACD!F1263</f>
        <v>0.21721017397539841</v>
      </c>
      <c r="F1263" s="2">
        <f>'Moving Avg'!D1263</f>
        <v>18.003160000000001</v>
      </c>
      <c r="G1263" s="2">
        <f>'Moving Avg'!F1263</f>
        <v>18.315499999999997</v>
      </c>
      <c r="H1263" s="2">
        <f>'Moving Avg'!G1263</f>
        <v>18.495994</v>
      </c>
      <c r="I1263" s="2">
        <f>'Moving Avg'!H1263</f>
        <v>18.261035000000007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83.5</v>
      </c>
      <c r="Q1263" s="20">
        <f t="shared" si="194"/>
        <v>21.274999999999999</v>
      </c>
      <c r="R1263" s="20">
        <f t="shared" si="195"/>
        <v>25.875</v>
      </c>
      <c r="S1263" s="20">
        <f t="shared" si="196"/>
        <v>41.325000000000003</v>
      </c>
      <c r="T1263" s="20">
        <f t="shared" si="197"/>
        <v>27.125</v>
      </c>
      <c r="U1263" s="19">
        <f t="shared" si="198"/>
        <v>29.491666666666664</v>
      </c>
      <c r="V1263" s="19">
        <f t="shared" si="199"/>
        <v>28.9</v>
      </c>
    </row>
    <row r="1264" spans="1:22" ht="13.5" x14ac:dyDescent="0.25">
      <c r="A1264" s="3">
        <f>RSI!A1264</f>
        <v>43851</v>
      </c>
      <c r="B1264" s="2">
        <f>RSI!B1264</f>
        <v>18.1069</v>
      </c>
      <c r="C1264" s="2">
        <f>RSI!I1264</f>
        <v>45.701598337615543</v>
      </c>
      <c r="D1264" s="2">
        <f>MACD!E1264</f>
        <v>0.31384356915811651</v>
      </c>
      <c r="E1264" s="2">
        <f>MACD!F1264</f>
        <v>0.23653685301194205</v>
      </c>
      <c r="F1264" s="2">
        <f>'Moving Avg'!D1264</f>
        <v>18.05256</v>
      </c>
      <c r="G1264" s="2">
        <f>'Moving Avg'!F1264</f>
        <v>18.29081</v>
      </c>
      <c r="H1264" s="2">
        <f>'Moving Avg'!G1264</f>
        <v>18.484143999999997</v>
      </c>
      <c r="I1264" s="2">
        <f>'Moving Avg'!H1264</f>
        <v>18.264059000000007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83.5</v>
      </c>
      <c r="Q1264" s="20">
        <f t="shared" si="194"/>
        <v>21.274999999999999</v>
      </c>
      <c r="R1264" s="20">
        <f t="shared" si="195"/>
        <v>25.875</v>
      </c>
      <c r="S1264" s="20">
        <f t="shared" si="196"/>
        <v>41.325000000000003</v>
      </c>
      <c r="T1264" s="20">
        <f t="shared" si="197"/>
        <v>27.125</v>
      </c>
      <c r="U1264" s="19">
        <f t="shared" si="198"/>
        <v>29.491666666666664</v>
      </c>
      <c r="V1264" s="19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18.0657</v>
      </c>
      <c r="C1265" s="2">
        <f>RSI!I1265</f>
        <v>44.812299309177824</v>
      </c>
      <c r="D1265" s="2">
        <f>MACD!E1265</f>
        <v>0.25505373255882091</v>
      </c>
      <c r="E1265" s="2">
        <f>MACD!F1265</f>
        <v>0.24024022892131783</v>
      </c>
      <c r="F1265" s="2">
        <f>'Moving Avg'!D1265</f>
        <v>18.093720000000001</v>
      </c>
      <c r="G1265" s="2">
        <f>'Moving Avg'!F1265</f>
        <v>18.267764999999997</v>
      </c>
      <c r="H1265" s="2">
        <f>'Moving Avg'!G1265</f>
        <v>18.471469999999997</v>
      </c>
      <c r="I1265" s="2">
        <f>'Moving Avg'!H1265</f>
        <v>18.266877000000008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  <c r="M1265" s="19">
        <f t="shared" si="190"/>
        <v>25</v>
      </c>
      <c r="N1265" s="19">
        <f t="shared" si="191"/>
        <v>0</v>
      </c>
      <c r="O1265" s="19">
        <f t="shared" si="192"/>
        <v>0</v>
      </c>
      <c r="P1265" s="19">
        <f t="shared" si="193"/>
        <v>16.5</v>
      </c>
      <c r="Q1265" s="20">
        <f t="shared" si="194"/>
        <v>11.225</v>
      </c>
      <c r="R1265" s="20">
        <f t="shared" si="195"/>
        <v>9.125</v>
      </c>
      <c r="S1265" s="20">
        <f t="shared" si="196"/>
        <v>11.175000000000001</v>
      </c>
      <c r="T1265" s="20">
        <f t="shared" si="197"/>
        <v>10.375</v>
      </c>
      <c r="U1265" s="19">
        <f t="shared" si="198"/>
        <v>10.508333333333335</v>
      </c>
      <c r="V1265" s="19">
        <f t="shared" si="199"/>
        <v>10.475000000000001</v>
      </c>
    </row>
    <row r="1266" spans="1:22" ht="13.5" x14ac:dyDescent="0.25">
      <c r="A1266" s="3">
        <f>RSI!A1266</f>
        <v>43853</v>
      </c>
      <c r="B1266" s="2">
        <f>RSI!B1266</f>
        <v>17.8599</v>
      </c>
      <c r="C1266" s="2">
        <f>RSI!I1266</f>
        <v>40.565992478301908</v>
      </c>
      <c r="D1266" s="2">
        <f>MACD!E1266</f>
        <v>0.19646222260143986</v>
      </c>
      <c r="E1266" s="2">
        <f>MACD!F1266</f>
        <v>0.23148462765734223</v>
      </c>
      <c r="F1266" s="2">
        <f>'Moving Avg'!D1266</f>
        <v>18.044319999999995</v>
      </c>
      <c r="G1266" s="2">
        <f>'Moving Avg'!F1266</f>
        <v>18.235255000000002</v>
      </c>
      <c r="H1266" s="2">
        <f>'Moving Avg'!G1266</f>
        <v>18.455007999999999</v>
      </c>
      <c r="I1266" s="2">
        <f>'Moving Avg'!H1266</f>
        <v>18.269183000000009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  <c r="M1266" s="19">
        <f t="shared" si="190"/>
        <v>25</v>
      </c>
      <c r="N1266" s="19">
        <f t="shared" si="191"/>
        <v>100</v>
      </c>
      <c r="O1266" s="19">
        <f t="shared" si="192"/>
        <v>0</v>
      </c>
      <c r="P1266" s="19">
        <f t="shared" si="193"/>
        <v>16.5</v>
      </c>
      <c r="Q1266" s="20">
        <f t="shared" si="194"/>
        <v>46.225000000000001</v>
      </c>
      <c r="R1266" s="20">
        <f t="shared" si="195"/>
        <v>29.125</v>
      </c>
      <c r="S1266" s="20">
        <f t="shared" si="196"/>
        <v>26.175000000000001</v>
      </c>
      <c r="T1266" s="20">
        <f t="shared" si="197"/>
        <v>35.375</v>
      </c>
      <c r="U1266" s="19">
        <f t="shared" si="198"/>
        <v>33.841666666666661</v>
      </c>
      <c r="V1266" s="19">
        <f t="shared" si="199"/>
        <v>34.224999999999994</v>
      </c>
    </row>
    <row r="1267" spans="1:22" ht="13.5" x14ac:dyDescent="0.25">
      <c r="A1267" s="3">
        <f>RSI!A1267</f>
        <v>43854</v>
      </c>
      <c r="B1267" s="2">
        <f>RSI!B1267</f>
        <v>18.263200000000001</v>
      </c>
      <c r="C1267" s="2">
        <f>RSI!I1267</f>
        <v>50.470742072858826</v>
      </c>
      <c r="D1267" s="2">
        <f>MACD!E1267</f>
        <v>0.11685904844564377</v>
      </c>
      <c r="E1267" s="2">
        <f>MACD!F1267</f>
        <v>0.20855951181500254</v>
      </c>
      <c r="F1267" s="2">
        <f>'Moving Avg'!D1267</f>
        <v>18.129899999999999</v>
      </c>
      <c r="G1267" s="2">
        <f>'Moving Avg'!F1267</f>
        <v>18.21838</v>
      </c>
      <c r="H1267" s="2">
        <f>'Moving Avg'!G1267</f>
        <v>18.446611999999998</v>
      </c>
      <c r="I1267" s="2">
        <f>'Moving Avg'!H1267</f>
        <v>18.273784000000006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  <c r="M1267" s="19">
        <f t="shared" si="190"/>
        <v>25</v>
      </c>
      <c r="N1267" s="19">
        <f t="shared" si="191"/>
        <v>100</v>
      </c>
      <c r="O1267" s="19">
        <f t="shared" si="192"/>
        <v>0</v>
      </c>
      <c r="P1267" s="19">
        <f t="shared" si="193"/>
        <v>16.5</v>
      </c>
      <c r="Q1267" s="20">
        <f t="shared" si="194"/>
        <v>46.225000000000001</v>
      </c>
      <c r="R1267" s="20">
        <f t="shared" si="195"/>
        <v>29.125</v>
      </c>
      <c r="S1267" s="20">
        <f t="shared" si="196"/>
        <v>26.175000000000001</v>
      </c>
      <c r="T1267" s="20">
        <f t="shared" si="197"/>
        <v>35.375</v>
      </c>
      <c r="U1267" s="19">
        <f t="shared" si="198"/>
        <v>33.841666666666661</v>
      </c>
      <c r="V1267" s="19">
        <f t="shared" si="199"/>
        <v>34.224999999999994</v>
      </c>
    </row>
    <row r="1268" spans="1:22" ht="13.5" x14ac:dyDescent="0.25">
      <c r="A1268" s="3">
        <f>RSI!A1268</f>
        <v>43857</v>
      </c>
      <c r="B1268" s="2">
        <f>RSI!B1268</f>
        <v>18.1069</v>
      </c>
      <c r="C1268" s="2">
        <f>RSI!I1268</f>
        <v>47.188574269319339</v>
      </c>
      <c r="D1268" s="2">
        <f>MACD!E1268</f>
        <v>2.5431387230181457E-2</v>
      </c>
      <c r="E1268" s="2">
        <f>MACD!F1268</f>
        <v>0.17193388689803835</v>
      </c>
      <c r="F1268" s="2">
        <f>'Moving Avg'!D1268</f>
        <v>18.08052</v>
      </c>
      <c r="G1268" s="2">
        <f>'Moving Avg'!F1268</f>
        <v>18.196159999999999</v>
      </c>
      <c r="H1268" s="2">
        <f>'Moving Avg'!G1268</f>
        <v>18.435089999999999</v>
      </c>
      <c r="I1268" s="2">
        <f>'Moving Avg'!H1268</f>
        <v>18.277683000000007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  <c r="M1268" s="19">
        <f t="shared" si="190"/>
        <v>25</v>
      </c>
      <c r="N1268" s="19">
        <f t="shared" si="191"/>
        <v>100</v>
      </c>
      <c r="O1268" s="19">
        <f t="shared" si="192"/>
        <v>0</v>
      </c>
      <c r="P1268" s="19">
        <f t="shared" si="193"/>
        <v>16.5</v>
      </c>
      <c r="Q1268" s="20">
        <f t="shared" si="194"/>
        <v>46.225000000000001</v>
      </c>
      <c r="R1268" s="20">
        <f t="shared" si="195"/>
        <v>29.125</v>
      </c>
      <c r="S1268" s="20">
        <f t="shared" si="196"/>
        <v>26.175000000000001</v>
      </c>
      <c r="T1268" s="20">
        <f t="shared" si="197"/>
        <v>35.375</v>
      </c>
      <c r="U1268" s="19">
        <f t="shared" si="198"/>
        <v>33.841666666666661</v>
      </c>
      <c r="V1268" s="19">
        <f t="shared" si="199"/>
        <v>34.224999999999994</v>
      </c>
    </row>
    <row r="1269" spans="1:22" ht="13.5" x14ac:dyDescent="0.25">
      <c r="A1269" s="3">
        <f>RSI!A1269</f>
        <v>43858</v>
      </c>
      <c r="B1269" s="2">
        <f>RSI!B1269</f>
        <v>17.9422</v>
      </c>
      <c r="C1269" s="2">
        <f>RSI!I1269</f>
        <v>43.945514528469964</v>
      </c>
      <c r="D1269" s="2">
        <f>MACD!E1269</f>
        <v>-1.3657309018174857E-2</v>
      </c>
      <c r="E1269" s="2">
        <f>MACD!F1269</f>
        <v>0.13481564771479571</v>
      </c>
      <c r="F1269" s="2">
        <f>'Moving Avg'!D1269</f>
        <v>18.04758</v>
      </c>
      <c r="G1269" s="2">
        <f>'Moving Avg'!F1269</f>
        <v>18.16694</v>
      </c>
      <c r="H1269" s="2">
        <f>'Moving Avg'!G1269</f>
        <v>18.415665999999998</v>
      </c>
      <c r="I1269" s="2">
        <f>'Moving Avg'!H1269</f>
        <v>18.280758500000005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  <c r="M1269" s="19">
        <f t="shared" si="190"/>
        <v>25</v>
      </c>
      <c r="N1269" s="19">
        <f t="shared" si="191"/>
        <v>100</v>
      </c>
      <c r="O1269" s="19">
        <f t="shared" si="192"/>
        <v>0</v>
      </c>
      <c r="P1269" s="19">
        <f t="shared" si="193"/>
        <v>16.5</v>
      </c>
      <c r="Q1269" s="20">
        <f t="shared" si="194"/>
        <v>46.225000000000001</v>
      </c>
      <c r="R1269" s="20">
        <f t="shared" si="195"/>
        <v>29.125</v>
      </c>
      <c r="S1269" s="20">
        <f t="shared" si="196"/>
        <v>26.175000000000001</v>
      </c>
      <c r="T1269" s="20">
        <f t="shared" si="197"/>
        <v>35.375</v>
      </c>
      <c r="U1269" s="19">
        <f t="shared" si="198"/>
        <v>33.841666666666661</v>
      </c>
      <c r="V1269" s="19">
        <f t="shared" si="199"/>
        <v>34.224999999999994</v>
      </c>
    </row>
    <row r="1270" spans="1:22" ht="13.5" x14ac:dyDescent="0.25">
      <c r="A1270" s="3">
        <f>RSI!A1270</f>
        <v>43859</v>
      </c>
      <c r="B1270" s="2">
        <f>RSI!B1270</f>
        <v>17.9422</v>
      </c>
      <c r="C1270" s="2">
        <f>RSI!I1270</f>
        <v>43.945514528469964</v>
      </c>
      <c r="D1270" s="2">
        <f>MACD!E1270</f>
        <v>-4.5064608825082786E-2</v>
      </c>
      <c r="E1270" s="2">
        <f>MACD!F1270</f>
        <v>9.883959640682001E-2</v>
      </c>
      <c r="F1270" s="2">
        <f>'Moving Avg'!D1270</f>
        <v>18.022880000000001</v>
      </c>
      <c r="G1270" s="2">
        <f>'Moving Avg'!F1270</f>
        <v>18.125785</v>
      </c>
      <c r="H1270" s="2">
        <f>'Moving Avg'!G1270</f>
        <v>18.400849999999998</v>
      </c>
      <c r="I1270" s="2">
        <f>'Moving Avg'!H1270</f>
        <v>18.284271500000003</v>
      </c>
      <c r="J1270" s="17" t="str">
        <f>OBV!F1270</f>
        <v>BEARISH</v>
      </c>
      <c r="K1270" s="17" t="str">
        <f>OBV!G1270</f>
        <v>NEUTRAL</v>
      </c>
      <c r="L1270" s="17" t="str">
        <f>OBV!H1270</f>
        <v>CONFIRMED BEARISH</v>
      </c>
      <c r="M1270" s="19">
        <f t="shared" si="190"/>
        <v>25</v>
      </c>
      <c r="N1270" s="19">
        <f t="shared" si="191"/>
        <v>100</v>
      </c>
      <c r="O1270" s="19">
        <f t="shared" si="192"/>
        <v>0</v>
      </c>
      <c r="P1270" s="19">
        <f t="shared" si="193"/>
        <v>16.5</v>
      </c>
      <c r="Q1270" s="20">
        <f t="shared" si="194"/>
        <v>46.225000000000001</v>
      </c>
      <c r="R1270" s="20">
        <f t="shared" si="195"/>
        <v>29.125</v>
      </c>
      <c r="S1270" s="20">
        <f t="shared" si="196"/>
        <v>26.175000000000001</v>
      </c>
      <c r="T1270" s="20">
        <f t="shared" si="197"/>
        <v>35.375</v>
      </c>
      <c r="U1270" s="19">
        <f t="shared" si="198"/>
        <v>33.841666666666661</v>
      </c>
      <c r="V1270" s="19">
        <f t="shared" si="199"/>
        <v>34.224999999999994</v>
      </c>
    </row>
    <row r="1271" spans="1:22" ht="13.5" x14ac:dyDescent="0.25">
      <c r="A1271" s="3">
        <f>RSI!A1271</f>
        <v>43860</v>
      </c>
      <c r="B1271" s="2">
        <f>RSI!B1271</f>
        <v>17.8599</v>
      </c>
      <c r="C1271" s="2">
        <f>RSI!I1271</f>
        <v>42.26227259214302</v>
      </c>
      <c r="D1271" s="2">
        <f>MACD!E1271</f>
        <v>-2.5999506294027697E-2</v>
      </c>
      <c r="E1271" s="2">
        <f>MACD!F1271</f>
        <v>7.3871775866650474E-2</v>
      </c>
      <c r="F1271" s="2">
        <f>'Moving Avg'!D1271</f>
        <v>18.022880000000001</v>
      </c>
      <c r="G1271" s="2">
        <f>'Moving Avg'!F1271</f>
        <v>18.076809999999998</v>
      </c>
      <c r="H1271" s="2">
        <f>'Moving Avg'!G1271</f>
        <v>18.386033999999999</v>
      </c>
      <c r="I1271" s="2">
        <f>'Moving Avg'!H1271</f>
        <v>18.289243000000006</v>
      </c>
      <c r="J1271" s="17" t="str">
        <f>OBV!F1271</f>
        <v>BEARISH</v>
      </c>
      <c r="K1271" s="17" t="str">
        <f>OBV!G1271</f>
        <v>NEUTRAL</v>
      </c>
      <c r="L1271" s="17" t="str">
        <f>OBV!H1271</f>
        <v>NEUTRAL</v>
      </c>
      <c r="M1271" s="19">
        <f t="shared" si="190"/>
        <v>25</v>
      </c>
      <c r="N1271" s="19">
        <f t="shared" si="191"/>
        <v>100</v>
      </c>
      <c r="O1271" s="19">
        <f t="shared" si="192"/>
        <v>0</v>
      </c>
      <c r="P1271" s="19">
        <f t="shared" si="193"/>
        <v>16.5</v>
      </c>
      <c r="Q1271" s="20">
        <f t="shared" si="194"/>
        <v>46.225000000000001</v>
      </c>
      <c r="R1271" s="20">
        <f t="shared" si="195"/>
        <v>29.125</v>
      </c>
      <c r="S1271" s="20">
        <f t="shared" si="196"/>
        <v>26.175000000000001</v>
      </c>
      <c r="T1271" s="20">
        <f t="shared" si="197"/>
        <v>35.375</v>
      </c>
      <c r="U1271" s="19">
        <f t="shared" si="198"/>
        <v>33.841666666666661</v>
      </c>
      <c r="V1271" s="19">
        <f t="shared" si="199"/>
        <v>34.224999999999994</v>
      </c>
    </row>
    <row r="1272" spans="1:22" ht="13.5" x14ac:dyDescent="0.25">
      <c r="A1272" s="3">
        <f>RSI!A1272</f>
        <v>43861</v>
      </c>
      <c r="B1272" s="2">
        <f>RSI!B1272</f>
        <v>18.0246</v>
      </c>
      <c r="C1272" s="2">
        <f>RSI!I1272</f>
        <v>46.665008788409367</v>
      </c>
      <c r="D1272" s="2">
        <f>MACD!E1272</f>
        <v>-6.193597005124829E-2</v>
      </c>
      <c r="E1272" s="2">
        <f>MACD!F1272</f>
        <v>4.6710226683070726E-2</v>
      </c>
      <c r="F1272" s="2">
        <f>'Moving Avg'!D1272</f>
        <v>17.975159999999999</v>
      </c>
      <c r="G1272" s="2">
        <f>'Moving Avg'!F1272</f>
        <v>18.040185000000001</v>
      </c>
      <c r="H1272" s="2">
        <f>'Moving Avg'!G1272</f>
        <v>18.374511999999996</v>
      </c>
      <c r="I1272" s="2">
        <f>'Moving Avg'!H1272</f>
        <v>18.295038000000009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  <c r="M1272" s="19">
        <f t="shared" si="190"/>
        <v>25</v>
      </c>
      <c r="N1272" s="19">
        <f t="shared" si="191"/>
        <v>100</v>
      </c>
      <c r="O1272" s="19">
        <f t="shared" si="192"/>
        <v>0</v>
      </c>
      <c r="P1272" s="19">
        <f t="shared" si="193"/>
        <v>16.5</v>
      </c>
      <c r="Q1272" s="20">
        <f t="shared" si="194"/>
        <v>46.225000000000001</v>
      </c>
      <c r="R1272" s="20">
        <f t="shared" si="195"/>
        <v>29.125</v>
      </c>
      <c r="S1272" s="20">
        <f t="shared" si="196"/>
        <v>26.175000000000001</v>
      </c>
      <c r="T1272" s="20">
        <f t="shared" si="197"/>
        <v>35.375</v>
      </c>
      <c r="U1272" s="19">
        <f t="shared" si="198"/>
        <v>33.841666666666661</v>
      </c>
      <c r="V1272" s="19">
        <f t="shared" si="199"/>
        <v>34.224999999999994</v>
      </c>
    </row>
    <row r="1273" spans="1:22" ht="13.5" x14ac:dyDescent="0.25">
      <c r="A1273" s="3">
        <f>RSI!A1273</f>
        <v>43864</v>
      </c>
      <c r="B1273" s="2">
        <f>RSI!B1273</f>
        <v>17.9422</v>
      </c>
      <c r="C1273" s="2">
        <f>RSI!I1273</f>
        <v>44.823446060149003</v>
      </c>
      <c r="D1273" s="2">
        <f>MACD!E1273</f>
        <v>-5.6698266125891905E-3</v>
      </c>
      <c r="E1273" s="2">
        <f>MACD!F1273</f>
        <v>3.623421602393874E-2</v>
      </c>
      <c r="F1273" s="2">
        <f>'Moving Avg'!D1273</f>
        <v>17.942219999999999</v>
      </c>
      <c r="G1273" s="2">
        <f>'Moving Avg'!F1273</f>
        <v>18.003145000000004</v>
      </c>
      <c r="H1273" s="2">
        <f>'Moving Avg'!G1273</f>
        <v>18.361341999999993</v>
      </c>
      <c r="I1273" s="2">
        <f>'Moving Avg'!H1273</f>
        <v>18.298432000000005</v>
      </c>
      <c r="J1273" s="17" t="str">
        <f>OBV!F1273</f>
        <v>BEARISH</v>
      </c>
      <c r="K1273" s="17" t="str">
        <f>OBV!G1273</f>
        <v>NEUTRAL</v>
      </c>
      <c r="L1273" s="17" t="str">
        <f>OBV!H1273</f>
        <v>CONFIRMED BEARISH</v>
      </c>
      <c r="M1273" s="19">
        <f t="shared" si="190"/>
        <v>25</v>
      </c>
      <c r="N1273" s="19">
        <f t="shared" si="191"/>
        <v>100</v>
      </c>
      <c r="O1273" s="19">
        <f t="shared" si="192"/>
        <v>0</v>
      </c>
      <c r="P1273" s="19">
        <f t="shared" si="193"/>
        <v>16.5</v>
      </c>
      <c r="Q1273" s="20">
        <f t="shared" si="194"/>
        <v>46.225000000000001</v>
      </c>
      <c r="R1273" s="20">
        <f t="shared" si="195"/>
        <v>29.125</v>
      </c>
      <c r="S1273" s="20">
        <f t="shared" si="196"/>
        <v>26.175000000000001</v>
      </c>
      <c r="T1273" s="20">
        <f t="shared" si="197"/>
        <v>35.375</v>
      </c>
      <c r="U1273" s="19">
        <f t="shared" si="198"/>
        <v>33.841666666666661</v>
      </c>
      <c r="V1273" s="19">
        <f t="shared" si="199"/>
        <v>34.224999999999994</v>
      </c>
    </row>
    <row r="1274" spans="1:22" ht="13.5" x14ac:dyDescent="0.25">
      <c r="A1274" s="3">
        <f>RSI!A1274</f>
        <v>43865</v>
      </c>
      <c r="B1274" s="2">
        <f>RSI!B1274</f>
        <v>17.785900000000002</v>
      </c>
      <c r="C1274" s="2">
        <f>RSI!I1274</f>
        <v>41.479600724358818</v>
      </c>
      <c r="D1274" s="2">
        <f>MACD!E1274</f>
        <v>1.6761708293625333E-2</v>
      </c>
      <c r="E1274" s="2">
        <f>MACD!F1274</f>
        <v>3.2339714477876064E-2</v>
      </c>
      <c r="F1274" s="2">
        <f>'Moving Avg'!D1274</f>
        <v>17.910959999999999</v>
      </c>
      <c r="G1274" s="2">
        <f>'Moving Avg'!F1274</f>
        <v>17.979280000000003</v>
      </c>
      <c r="H1274" s="2">
        <f>'Moving Avg'!G1274</f>
        <v>18.346527999999996</v>
      </c>
      <c r="I1274" s="2">
        <f>'Moving Avg'!H1274</f>
        <v>18.301442000000005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  <c r="M1274" s="19">
        <f t="shared" si="190"/>
        <v>25</v>
      </c>
      <c r="N1274" s="19">
        <f t="shared" si="191"/>
        <v>45</v>
      </c>
      <c r="O1274" s="19">
        <f t="shared" si="192"/>
        <v>0</v>
      </c>
      <c r="P1274" s="19">
        <f t="shared" si="193"/>
        <v>16.5</v>
      </c>
      <c r="Q1274" s="20">
        <f t="shared" si="194"/>
        <v>26.975000000000001</v>
      </c>
      <c r="R1274" s="20">
        <f t="shared" si="195"/>
        <v>18.125</v>
      </c>
      <c r="S1274" s="20">
        <f t="shared" si="196"/>
        <v>17.925000000000001</v>
      </c>
      <c r="T1274" s="20">
        <f t="shared" si="197"/>
        <v>21.625</v>
      </c>
      <c r="U1274" s="19">
        <f t="shared" si="198"/>
        <v>21.008333333333336</v>
      </c>
      <c r="V1274" s="19">
        <f t="shared" si="199"/>
        <v>21.162500000000001</v>
      </c>
    </row>
    <row r="1275" spans="1:22" ht="13.5" x14ac:dyDescent="0.25">
      <c r="A1275" s="3">
        <f>RSI!A1275</f>
        <v>43866</v>
      </c>
      <c r="B1275" s="2">
        <f>RSI!B1275</f>
        <v>17.7941</v>
      </c>
      <c r="C1275" s="2">
        <f>RSI!I1275</f>
        <v>41.725219264140051</v>
      </c>
      <c r="D1275" s="2">
        <f>MACD!E1275</f>
        <v>3.0857506772356658E-2</v>
      </c>
      <c r="E1275" s="2">
        <f>MACD!F1275</f>
        <v>3.2043272936772185E-2</v>
      </c>
      <c r="F1275" s="2">
        <f>'Moving Avg'!D1275</f>
        <v>17.881340000000002</v>
      </c>
      <c r="G1275" s="2">
        <f>'Moving Avg'!F1275</f>
        <v>17.963640000000005</v>
      </c>
      <c r="H1275" s="2">
        <f>'Moving Avg'!G1275</f>
        <v>18.325951999999994</v>
      </c>
      <c r="I1275" s="2">
        <f>'Moving Avg'!H1275</f>
        <v>18.304891000000008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  <c r="M1275" s="19">
        <f t="shared" si="190"/>
        <v>25</v>
      </c>
      <c r="N1275" s="19">
        <f t="shared" si="191"/>
        <v>45</v>
      </c>
      <c r="O1275" s="19">
        <f t="shared" si="192"/>
        <v>0</v>
      </c>
      <c r="P1275" s="19">
        <f t="shared" si="193"/>
        <v>16.5</v>
      </c>
      <c r="Q1275" s="20">
        <f t="shared" si="194"/>
        <v>26.975000000000001</v>
      </c>
      <c r="R1275" s="20">
        <f t="shared" si="195"/>
        <v>18.125</v>
      </c>
      <c r="S1275" s="20">
        <f t="shared" si="196"/>
        <v>17.925000000000001</v>
      </c>
      <c r="T1275" s="20">
        <f t="shared" si="197"/>
        <v>21.625</v>
      </c>
      <c r="U1275" s="19">
        <f t="shared" si="198"/>
        <v>21.008333333333336</v>
      </c>
      <c r="V1275" s="19">
        <f t="shared" si="199"/>
        <v>21.162500000000001</v>
      </c>
    </row>
    <row r="1276" spans="1:22" ht="13.5" x14ac:dyDescent="0.25">
      <c r="A1276" s="3">
        <f>RSI!A1276</f>
        <v>43867</v>
      </c>
      <c r="B1276" s="2">
        <f>RSI!B1276</f>
        <v>17.934000000000001</v>
      </c>
      <c r="C1276" s="2">
        <f>RSI!I1276</f>
        <v>45.89737710463983</v>
      </c>
      <c r="D1276" s="2">
        <f>MACD!E1276</f>
        <v>2.6202263010262072E-3</v>
      </c>
      <c r="E1276" s="2">
        <f>MACD!F1276</f>
        <v>2.615866360962299E-2</v>
      </c>
      <c r="F1276" s="2">
        <f>'Moving Avg'!D1276</f>
        <v>17.896160000000002</v>
      </c>
      <c r="G1276" s="2">
        <f>'Moving Avg'!F1276</f>
        <v>17.963230000000003</v>
      </c>
      <c r="H1276" s="2">
        <f>'Moving Avg'!G1276</f>
        <v>18.313441999999995</v>
      </c>
      <c r="I1276" s="2">
        <f>'Moving Avg'!H1276</f>
        <v>18.310630500000013</v>
      </c>
      <c r="J1276" s="17" t="str">
        <f>OBV!F1276</f>
        <v>BEARISH</v>
      </c>
      <c r="K1276" s="17" t="str">
        <f>OBV!G1276</f>
        <v>NEUTRAL</v>
      </c>
      <c r="L1276" s="17" t="str">
        <f>OBV!H1276</f>
        <v>BEARISH DIVERGENCE</v>
      </c>
      <c r="M1276" s="19">
        <f t="shared" si="190"/>
        <v>25</v>
      </c>
      <c r="N1276" s="19">
        <f t="shared" si="191"/>
        <v>100</v>
      </c>
      <c r="O1276" s="19">
        <f t="shared" si="192"/>
        <v>0</v>
      </c>
      <c r="P1276" s="19">
        <f t="shared" si="193"/>
        <v>16.5</v>
      </c>
      <c r="Q1276" s="20">
        <f t="shared" si="194"/>
        <v>46.225000000000001</v>
      </c>
      <c r="R1276" s="20">
        <f t="shared" si="195"/>
        <v>29.125</v>
      </c>
      <c r="S1276" s="20">
        <f t="shared" si="196"/>
        <v>26.175000000000001</v>
      </c>
      <c r="T1276" s="20">
        <f t="shared" si="197"/>
        <v>35.375</v>
      </c>
      <c r="U1276" s="19">
        <f t="shared" si="198"/>
        <v>33.841666666666661</v>
      </c>
      <c r="V1276" s="19">
        <f t="shared" si="199"/>
        <v>34.224999999999994</v>
      </c>
    </row>
    <row r="1277" spans="1:22" ht="13.5" x14ac:dyDescent="0.25">
      <c r="A1277" s="3">
        <f>RSI!A1277</f>
        <v>43868</v>
      </c>
      <c r="B1277" s="2">
        <f>RSI!B1277</f>
        <v>17.925799999999999</v>
      </c>
      <c r="C1277" s="2">
        <f>RSI!I1277</f>
        <v>45.690891142404716</v>
      </c>
      <c r="D1277" s="2">
        <f>MACD!E1277</f>
        <v>4.2276257540855511E-2</v>
      </c>
      <c r="E1277" s="2">
        <f>MACD!F1277</f>
        <v>2.9382182395869497E-2</v>
      </c>
      <c r="F1277" s="2">
        <f>'Moving Avg'!D1277</f>
        <v>17.876399999999997</v>
      </c>
      <c r="G1277" s="2">
        <f>'Moving Avg'!F1277</f>
        <v>17.963230000000003</v>
      </c>
      <c r="H1277" s="2">
        <f>'Moving Avg'!G1277</f>
        <v>18.298955999999993</v>
      </c>
      <c r="I1277" s="2">
        <f>'Moving Avg'!H1277</f>
        <v>18.315533500000011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  <c r="M1277" s="19">
        <f t="shared" si="190"/>
        <v>25</v>
      </c>
      <c r="N1277" s="19">
        <f t="shared" si="191"/>
        <v>0</v>
      </c>
      <c r="O1277" s="19">
        <f t="shared" si="192"/>
        <v>0</v>
      </c>
      <c r="P1277" s="19">
        <f t="shared" si="193"/>
        <v>16.5</v>
      </c>
      <c r="Q1277" s="20">
        <f t="shared" si="194"/>
        <v>11.225</v>
      </c>
      <c r="R1277" s="20">
        <f t="shared" si="195"/>
        <v>9.125</v>
      </c>
      <c r="S1277" s="20">
        <f t="shared" si="196"/>
        <v>11.175000000000001</v>
      </c>
      <c r="T1277" s="20">
        <f t="shared" si="197"/>
        <v>10.375</v>
      </c>
      <c r="U1277" s="19">
        <f t="shared" si="198"/>
        <v>10.508333333333335</v>
      </c>
      <c r="V1277" s="19">
        <f t="shared" si="199"/>
        <v>10.475000000000001</v>
      </c>
    </row>
    <row r="1278" spans="1:22" ht="13.5" x14ac:dyDescent="0.25">
      <c r="A1278" s="3">
        <f>RSI!A1278</f>
        <v>43871</v>
      </c>
      <c r="B1278" s="2">
        <f>RSI!B1278</f>
        <v>17.975200000000001</v>
      </c>
      <c r="C1278" s="2">
        <f>RSI!I1278</f>
        <v>47.23109610144148</v>
      </c>
      <c r="D1278" s="2">
        <f>MACD!E1278</f>
        <v>4.9003618112902103E-2</v>
      </c>
      <c r="E1278" s="2">
        <f>MACD!F1278</f>
        <v>3.3306469539276018E-2</v>
      </c>
      <c r="F1278" s="2">
        <f>'Moving Avg'!D1278</f>
        <v>17.882999999999999</v>
      </c>
      <c r="G1278" s="2">
        <f>'Moving Avg'!F1278</f>
        <v>17.977225000000004</v>
      </c>
      <c r="H1278" s="2">
        <f>'Moving Avg'!G1278</f>
        <v>18.285457999999991</v>
      </c>
      <c r="I1278" s="2">
        <f>'Moving Avg'!H1278</f>
        <v>18.319490000000009</v>
      </c>
      <c r="J1278" s="17" t="str">
        <f>OBV!F1278</f>
        <v>BEARISH</v>
      </c>
      <c r="K1278" s="17" t="str">
        <f>OBV!G1278</f>
        <v>NEUTRAL</v>
      </c>
      <c r="L1278" s="17" t="str">
        <f>OBV!H1278</f>
        <v>BEARISH DIVERGENCE</v>
      </c>
      <c r="M1278" s="19">
        <f t="shared" si="190"/>
        <v>25</v>
      </c>
      <c r="N1278" s="19">
        <f t="shared" si="191"/>
        <v>0</v>
      </c>
      <c r="O1278" s="19">
        <f t="shared" si="192"/>
        <v>0</v>
      </c>
      <c r="P1278" s="19">
        <f t="shared" si="193"/>
        <v>16.5</v>
      </c>
      <c r="Q1278" s="20">
        <f t="shared" si="194"/>
        <v>11.225</v>
      </c>
      <c r="R1278" s="20">
        <f t="shared" si="195"/>
        <v>9.125</v>
      </c>
      <c r="S1278" s="20">
        <f t="shared" si="196"/>
        <v>11.175000000000001</v>
      </c>
      <c r="T1278" s="20">
        <f t="shared" si="197"/>
        <v>10.375</v>
      </c>
      <c r="U1278" s="19">
        <f t="shared" si="198"/>
        <v>10.508333333333335</v>
      </c>
      <c r="V1278" s="19">
        <f t="shared" si="199"/>
        <v>10.475000000000001</v>
      </c>
    </row>
    <row r="1279" spans="1:22" ht="13.5" x14ac:dyDescent="0.25">
      <c r="A1279" s="3">
        <f>RSI!A1279</f>
        <v>43872</v>
      </c>
      <c r="B1279" s="2">
        <f>RSI!B1279</f>
        <v>17.8188</v>
      </c>
      <c r="C1279" s="2">
        <f>RSI!I1279</f>
        <v>43.066788414835905</v>
      </c>
      <c r="D1279" s="2">
        <f>MACD!E1279</f>
        <v>4.1463474764931618E-2</v>
      </c>
      <c r="E1279" s="2">
        <f>MACD!F1279</f>
        <v>3.4937870584407137E-2</v>
      </c>
      <c r="F1279" s="2">
        <f>'Moving Avg'!D1279</f>
        <v>17.889579999999999</v>
      </c>
      <c r="G1279" s="2">
        <f>'Moving Avg'!F1279</f>
        <v>17.975170000000002</v>
      </c>
      <c r="H1279" s="2">
        <f>'Moving Avg'!G1279</f>
        <v>18.266527999999994</v>
      </c>
      <c r="I1279" s="2">
        <f>'Moving Avg'!H1279</f>
        <v>18.322744000000011</v>
      </c>
      <c r="J1279" s="17" t="str">
        <f>OBV!F1279</f>
        <v>BEARISH</v>
      </c>
      <c r="K1279" s="17" t="str">
        <f>OBV!G1279</f>
        <v>NEUTRAL</v>
      </c>
      <c r="L1279" s="17" t="str">
        <f>OBV!H1279</f>
        <v>BEARISH DIVERGENCE</v>
      </c>
      <c r="M1279" s="19">
        <f t="shared" si="190"/>
        <v>25</v>
      </c>
      <c r="N1279" s="19">
        <f t="shared" si="191"/>
        <v>0</v>
      </c>
      <c r="O1279" s="19">
        <f t="shared" si="192"/>
        <v>0</v>
      </c>
      <c r="P1279" s="19">
        <f t="shared" si="193"/>
        <v>16.5</v>
      </c>
      <c r="Q1279" s="20">
        <f t="shared" si="194"/>
        <v>11.225</v>
      </c>
      <c r="R1279" s="20">
        <f t="shared" si="195"/>
        <v>9.125</v>
      </c>
      <c r="S1279" s="20">
        <f t="shared" si="196"/>
        <v>11.175000000000001</v>
      </c>
      <c r="T1279" s="20">
        <f t="shared" si="197"/>
        <v>10.375</v>
      </c>
      <c r="U1279" s="19">
        <f t="shared" si="198"/>
        <v>10.508333333333335</v>
      </c>
      <c r="V1279" s="19">
        <f t="shared" si="199"/>
        <v>10.475000000000001</v>
      </c>
    </row>
    <row r="1280" spans="1:22" ht="13.5" x14ac:dyDescent="0.25">
      <c r="A1280" s="3">
        <f>RSI!A1280</f>
        <v>43873</v>
      </c>
      <c r="B1280" s="2">
        <f>RSI!B1280</f>
        <v>17.9011</v>
      </c>
      <c r="C1280" s="2">
        <f>RSI!I1280</f>
        <v>45.77606644517472</v>
      </c>
      <c r="D1280" s="2">
        <f>MACD!E1280</f>
        <v>3.0393408326890636E-2</v>
      </c>
      <c r="E1280" s="2">
        <f>MACD!F1280</f>
        <v>3.4028978132903842E-2</v>
      </c>
      <c r="F1280" s="2">
        <f>'Moving Avg'!D1280</f>
        <v>17.910980000000002</v>
      </c>
      <c r="G1280" s="2">
        <f>'Moving Avg'!F1280</f>
        <v>17.977229999999999</v>
      </c>
      <c r="H1280" s="2">
        <f>'Moving Avg'!G1280</f>
        <v>18.252535999999996</v>
      </c>
      <c r="I1280" s="2">
        <f>'Moving Avg'!H1280</f>
        <v>18.326728000000013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  <c r="M1280" s="19">
        <f t="shared" si="190"/>
        <v>25</v>
      </c>
      <c r="N1280" s="19">
        <f t="shared" si="191"/>
        <v>45</v>
      </c>
      <c r="O1280" s="19">
        <f t="shared" si="192"/>
        <v>0</v>
      </c>
      <c r="P1280" s="19">
        <f t="shared" si="193"/>
        <v>16.5</v>
      </c>
      <c r="Q1280" s="20">
        <f t="shared" si="194"/>
        <v>26.975000000000001</v>
      </c>
      <c r="R1280" s="20">
        <f t="shared" si="195"/>
        <v>18.125</v>
      </c>
      <c r="S1280" s="20">
        <f t="shared" si="196"/>
        <v>17.925000000000001</v>
      </c>
      <c r="T1280" s="20">
        <f t="shared" si="197"/>
        <v>21.625</v>
      </c>
      <c r="U1280" s="19">
        <f t="shared" si="198"/>
        <v>21.008333333333336</v>
      </c>
      <c r="V1280" s="19">
        <f t="shared" si="199"/>
        <v>21.162500000000001</v>
      </c>
    </row>
    <row r="1281" spans="1:22" ht="13.5" x14ac:dyDescent="0.25">
      <c r="A1281" s="3">
        <f>RSI!A1281</f>
        <v>43874</v>
      </c>
      <c r="B1281" s="2">
        <f>RSI!B1281</f>
        <v>17.9422</v>
      </c>
      <c r="C1281" s="2">
        <f>RSI!I1281</f>
        <v>47.129168954035592</v>
      </c>
      <c r="D1281" s="2">
        <f>MACD!E1281</f>
        <v>6.1363088859565096E-3</v>
      </c>
      <c r="E1281" s="2">
        <f>MACD!F1281</f>
        <v>2.8450444283514377E-2</v>
      </c>
      <c r="F1281" s="2">
        <f>'Moving Avg'!D1281</f>
        <v>17.912619999999997</v>
      </c>
      <c r="G1281" s="2">
        <f>'Moving Avg'!F1281</f>
        <v>17.968995</v>
      </c>
      <c r="H1281" s="2">
        <f>'Moving Avg'!G1281</f>
        <v>18.241011999999994</v>
      </c>
      <c r="I1281" s="2">
        <f>'Moving Avg'!H1281</f>
        <v>18.331037000000009</v>
      </c>
      <c r="J1281" s="17" t="str">
        <f>OBV!F1281</f>
        <v>BEARISH</v>
      </c>
      <c r="K1281" s="17" t="str">
        <f>OBV!G1281</f>
        <v>NEUTRAL</v>
      </c>
      <c r="L1281" s="17" t="str">
        <f>OBV!H1281</f>
        <v>BEARISH DIVERGENCE</v>
      </c>
      <c r="M1281" s="19">
        <f t="shared" si="190"/>
        <v>25</v>
      </c>
      <c r="N1281" s="19">
        <f t="shared" si="191"/>
        <v>100</v>
      </c>
      <c r="O1281" s="19">
        <f t="shared" si="192"/>
        <v>0</v>
      </c>
      <c r="P1281" s="19">
        <f t="shared" si="193"/>
        <v>16.5</v>
      </c>
      <c r="Q1281" s="20">
        <f t="shared" si="194"/>
        <v>46.225000000000001</v>
      </c>
      <c r="R1281" s="20">
        <f t="shared" si="195"/>
        <v>29.125</v>
      </c>
      <c r="S1281" s="20">
        <f t="shared" si="196"/>
        <v>26.175000000000001</v>
      </c>
      <c r="T1281" s="20">
        <f t="shared" si="197"/>
        <v>35.375</v>
      </c>
      <c r="U1281" s="19">
        <f t="shared" si="198"/>
        <v>33.841666666666661</v>
      </c>
      <c r="V1281" s="19">
        <f t="shared" si="199"/>
        <v>34.224999999999994</v>
      </c>
    </row>
    <row r="1282" spans="1:22" ht="13.5" x14ac:dyDescent="0.25">
      <c r="A1282" s="3">
        <f>RSI!A1282</f>
        <v>43875</v>
      </c>
      <c r="B1282" s="2">
        <f>RSI!B1282</f>
        <v>18.4772</v>
      </c>
      <c r="C1282" s="2">
        <f>RSI!I1282</f>
        <v>60.831004661567306</v>
      </c>
      <c r="D1282" s="2">
        <f>MACD!E1282</f>
        <v>-2.8167530378436112E-2</v>
      </c>
      <c r="E1282" s="2">
        <f>MACD!F1282</f>
        <v>1.7126849351124279E-2</v>
      </c>
      <c r="F1282" s="2">
        <f>'Moving Avg'!D1282</f>
        <v>18.0229</v>
      </c>
      <c r="G1282" s="2">
        <f>'Moving Avg'!F1282</f>
        <v>18.001090000000001</v>
      </c>
      <c r="H1282" s="2">
        <f>'Moving Avg'!G1282</f>
        <v>18.240353999999993</v>
      </c>
      <c r="I1282" s="2">
        <f>'Moving Avg'!H1282</f>
        <v>18.33814000000001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  <c r="M1282" s="19">
        <f t="shared" ref="M1282:M1345" si="200">IF(C1282&lt;30,50, IF(C1282&gt;70, 0, 25))</f>
        <v>25</v>
      </c>
      <c r="N1282" s="19">
        <f t="shared" ref="N1282:N1345" si="201">IF(E1282-D1282&gt;0.02, 100, IF(E1282-D1282&lt;0,0,45))</f>
        <v>100</v>
      </c>
      <c r="O1282" s="19">
        <f t="shared" ref="O1282:O1345" si="202">IF(F1282-I1282&gt;10,100,IF(F1282-I1282&gt;5,75, IF(F1282-I1282&gt;0,50,0)))</f>
        <v>0</v>
      </c>
      <c r="P1282" s="19">
        <f t="shared" ref="P1282:P1345" si="203">IF(L1282="confirmed bullish", 34, IF(L1282="bullish divergence",17, 0))+IF(J1282="bullish",33,IF(J1282="bearish",0,16.5))+IF(K1282="strong",33,IF(K1282="weak",0,16.5))</f>
        <v>83.5</v>
      </c>
      <c r="Q1282" s="20">
        <f t="shared" si="194"/>
        <v>56.274999999999999</v>
      </c>
      <c r="R1282" s="20">
        <f t="shared" si="195"/>
        <v>45.875</v>
      </c>
      <c r="S1282" s="20">
        <f t="shared" si="196"/>
        <v>56.325000000000003</v>
      </c>
      <c r="T1282" s="20">
        <f t="shared" si="197"/>
        <v>52.125</v>
      </c>
      <c r="U1282" s="19">
        <f t="shared" si="198"/>
        <v>52.82500000000001</v>
      </c>
      <c r="V1282" s="19">
        <f t="shared" si="199"/>
        <v>52.650000000000006</v>
      </c>
    </row>
    <row r="1283" spans="1:22" ht="13.5" x14ac:dyDescent="0.25">
      <c r="A1283" s="3">
        <f>RSI!A1283</f>
        <v>43878</v>
      </c>
      <c r="B1283" s="2">
        <f>RSI!B1283</f>
        <v>18.6007</v>
      </c>
      <c r="C1283" s="2">
        <f>RSI!I1283</f>
        <v>63.201764042521702</v>
      </c>
      <c r="D1283" s="2">
        <f>MACD!E1283</f>
        <v>-8.1705666208051753E-2</v>
      </c>
      <c r="E1283" s="2">
        <f>MACD!F1283</f>
        <v>-2.639653760710927E-3</v>
      </c>
      <c r="F1283" s="2">
        <f>'Moving Avg'!D1283</f>
        <v>18.148</v>
      </c>
      <c r="G1283" s="2">
        <f>'Moving Avg'!F1283</f>
        <v>18.013434999999998</v>
      </c>
      <c r="H1283" s="2">
        <f>'Moving Avg'!G1283</f>
        <v>18.24199999999999</v>
      </c>
      <c r="I1283" s="2">
        <f>'Moving Avg'!H1283</f>
        <v>18.34590050000001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  <c r="M1283" s="19">
        <f t="shared" si="200"/>
        <v>25</v>
      </c>
      <c r="N1283" s="19">
        <f t="shared" si="201"/>
        <v>100</v>
      </c>
      <c r="O1283" s="19">
        <f t="shared" si="202"/>
        <v>0</v>
      </c>
      <c r="P1283" s="19">
        <f t="shared" si="203"/>
        <v>83.5</v>
      </c>
      <c r="Q1283" s="20">
        <f t="shared" ref="Q1283:Q1346" si="204">0.35*M1283+N1283*0.35+O1283*0.15+P1283*0.15</f>
        <v>56.274999999999999</v>
      </c>
      <c r="R1283" s="20">
        <f t="shared" ref="R1283:R1346" si="205">M1283*0.2+N1283*0.2+O1283*0.35+P1283*0.25</f>
        <v>45.875</v>
      </c>
      <c r="S1283" s="20">
        <f t="shared" ref="S1283:S1346" si="206">M1283*0.15+N1283*0.15+O1283*0.25+P1283*0.45</f>
        <v>56.325000000000003</v>
      </c>
      <c r="T1283" s="20">
        <f t="shared" ref="T1283:T1346" si="207">0.25*SUM(M1283:P1283)</f>
        <v>52.125</v>
      </c>
      <c r="U1283" s="19">
        <f t="shared" ref="U1283:U1346" si="208">SUM(Q1283:S1283)/3</f>
        <v>52.82500000000001</v>
      </c>
      <c r="V1283" s="19">
        <f t="shared" ref="V1283:V1346" si="209">SUM(Q1283:T1283)/4</f>
        <v>52.650000000000006</v>
      </c>
    </row>
    <row r="1284" spans="1:22" ht="13.5" x14ac:dyDescent="0.25">
      <c r="A1284" s="3">
        <f>RSI!A1284</f>
        <v>43879</v>
      </c>
      <c r="B1284" s="2">
        <f>RSI!B1284</f>
        <v>18.6007</v>
      </c>
      <c r="C1284" s="2">
        <f>RSI!I1284</f>
        <v>63.201764042521702</v>
      </c>
      <c r="D1284" s="2">
        <f>MACD!E1284</f>
        <v>-0.15427080777019242</v>
      </c>
      <c r="E1284" s="2">
        <f>MACD!F1284</f>
        <v>-3.2965884562607226E-2</v>
      </c>
      <c r="F1284" s="2">
        <f>'Moving Avg'!D1284</f>
        <v>18.304380000000002</v>
      </c>
      <c r="G1284" s="2">
        <f>'Moving Avg'!F1284</f>
        <v>18.038125000000001</v>
      </c>
      <c r="H1284" s="2">
        <f>'Moving Avg'!G1284</f>
        <v>18.242823999999992</v>
      </c>
      <c r="I1284" s="2">
        <f>'Moving Avg'!H1284</f>
        <v>18.353780000000008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  <c r="M1284" s="19">
        <f t="shared" si="200"/>
        <v>25</v>
      </c>
      <c r="N1284" s="19">
        <f t="shared" si="201"/>
        <v>100</v>
      </c>
      <c r="O1284" s="19">
        <f t="shared" si="202"/>
        <v>0</v>
      </c>
      <c r="P1284" s="19">
        <f t="shared" si="203"/>
        <v>83.5</v>
      </c>
      <c r="Q1284" s="20">
        <f t="shared" si="204"/>
        <v>56.274999999999999</v>
      </c>
      <c r="R1284" s="20">
        <f t="shared" si="205"/>
        <v>45.875</v>
      </c>
      <c r="S1284" s="20">
        <f t="shared" si="206"/>
        <v>56.325000000000003</v>
      </c>
      <c r="T1284" s="20">
        <f t="shared" si="207"/>
        <v>52.125</v>
      </c>
      <c r="U1284" s="19">
        <f t="shared" si="208"/>
        <v>52.82500000000001</v>
      </c>
      <c r="V1284" s="19">
        <f t="shared" si="209"/>
        <v>52.650000000000006</v>
      </c>
    </row>
    <row r="1285" spans="1:22" ht="13.5" x14ac:dyDescent="0.25">
      <c r="A1285" s="3">
        <f>RSI!A1285</f>
        <v>43880</v>
      </c>
      <c r="B1285" s="2">
        <f>RSI!B1285</f>
        <v>18.452500000000001</v>
      </c>
      <c r="C1285" s="2">
        <f>RSI!I1285</f>
        <v>58.291541263694796</v>
      </c>
      <c r="D1285" s="2">
        <f>MACD!E1285</f>
        <v>-0.20641192087135352</v>
      </c>
      <c r="E1285" s="2">
        <f>MACD!F1285</f>
        <v>-6.7655091824356486E-2</v>
      </c>
      <c r="F1285" s="2">
        <f>'Moving Avg'!D1285</f>
        <v>18.414660000000001</v>
      </c>
      <c r="G1285" s="2">
        <f>'Moving Avg'!F1285</f>
        <v>18.057465000000001</v>
      </c>
      <c r="H1285" s="2">
        <f>'Moving Avg'!G1285</f>
        <v>18.239859999999993</v>
      </c>
      <c r="I1285" s="2">
        <f>'Moving Avg'!H1285</f>
        <v>18.36095850000001</v>
      </c>
      <c r="J1285" s="17" t="str">
        <f>OBV!F1285</f>
        <v>BULLISH</v>
      </c>
      <c r="K1285" s="17" t="str">
        <f>OBV!G1285</f>
        <v>NEUTRAL</v>
      </c>
      <c r="L1285" s="17" t="str">
        <f>OBV!H1285</f>
        <v>CONFIRMED BULLISH</v>
      </c>
      <c r="M1285" s="19">
        <f t="shared" si="200"/>
        <v>25</v>
      </c>
      <c r="N1285" s="19">
        <f t="shared" si="201"/>
        <v>100</v>
      </c>
      <c r="O1285" s="19">
        <f t="shared" si="202"/>
        <v>50</v>
      </c>
      <c r="P1285" s="19">
        <f t="shared" si="203"/>
        <v>83.5</v>
      </c>
      <c r="Q1285" s="20">
        <f t="shared" si="204"/>
        <v>63.774999999999999</v>
      </c>
      <c r="R1285" s="20">
        <f t="shared" si="205"/>
        <v>63.375</v>
      </c>
      <c r="S1285" s="20">
        <f t="shared" si="206"/>
        <v>68.825000000000003</v>
      </c>
      <c r="T1285" s="20">
        <f t="shared" si="207"/>
        <v>64.625</v>
      </c>
      <c r="U1285" s="19">
        <f t="shared" si="208"/>
        <v>65.325000000000003</v>
      </c>
      <c r="V1285" s="19">
        <f t="shared" si="209"/>
        <v>65.150000000000006</v>
      </c>
    </row>
    <row r="1286" spans="1:22" ht="13.5" x14ac:dyDescent="0.25">
      <c r="A1286" s="3">
        <f>RSI!A1286</f>
        <v>43881</v>
      </c>
      <c r="B1286" s="2">
        <f>RSI!B1286</f>
        <v>18.2715</v>
      </c>
      <c r="C1286" s="2">
        <f>RSI!I1286</f>
        <v>52.887258023902945</v>
      </c>
      <c r="D1286" s="2">
        <f>MACD!E1286</f>
        <v>-0.21748359727971334</v>
      </c>
      <c r="E1286" s="2">
        <f>MACD!F1286</f>
        <v>-9.7620792915427856E-2</v>
      </c>
      <c r="F1286" s="2">
        <f>'Moving Avg'!D1286</f>
        <v>18.480520000000002</v>
      </c>
      <c r="G1286" s="2">
        <f>'Moving Avg'!F1286</f>
        <v>18.078045000000003</v>
      </c>
      <c r="H1286" s="2">
        <f>'Moving Avg'!G1286</f>
        <v>18.233275999999993</v>
      </c>
      <c r="I1286" s="2">
        <f>'Moving Avg'!H1286</f>
        <v>18.367391000000008</v>
      </c>
      <c r="J1286" s="17" t="str">
        <f>OBV!F1286</f>
        <v>BULLISH</v>
      </c>
      <c r="K1286" s="17" t="str">
        <f>OBV!G1286</f>
        <v>NEUTRAL</v>
      </c>
      <c r="L1286" s="17" t="str">
        <f>OBV!H1286</f>
        <v>CONFIRMED BULLISH</v>
      </c>
      <c r="M1286" s="19">
        <f t="shared" si="200"/>
        <v>25</v>
      </c>
      <c r="N1286" s="19">
        <f t="shared" si="201"/>
        <v>100</v>
      </c>
      <c r="O1286" s="19">
        <f t="shared" si="202"/>
        <v>50</v>
      </c>
      <c r="P1286" s="19">
        <f t="shared" si="203"/>
        <v>83.5</v>
      </c>
      <c r="Q1286" s="20">
        <f t="shared" si="204"/>
        <v>63.774999999999999</v>
      </c>
      <c r="R1286" s="20">
        <f t="shared" si="205"/>
        <v>63.375</v>
      </c>
      <c r="S1286" s="20">
        <f t="shared" si="206"/>
        <v>68.825000000000003</v>
      </c>
      <c r="T1286" s="20">
        <f t="shared" si="207"/>
        <v>64.625</v>
      </c>
      <c r="U1286" s="19">
        <f t="shared" si="208"/>
        <v>65.325000000000003</v>
      </c>
      <c r="V1286" s="19">
        <f t="shared" si="209"/>
        <v>65.150000000000006</v>
      </c>
    </row>
    <row r="1287" spans="1:22" ht="13.5" x14ac:dyDescent="0.25">
      <c r="A1287" s="3">
        <f>RSI!A1287</f>
        <v>43882</v>
      </c>
      <c r="B1287" s="2">
        <f>RSI!B1287</f>
        <v>18.2715</v>
      </c>
      <c r="C1287" s="2">
        <f>RSI!I1287</f>
        <v>52.887258023902952</v>
      </c>
      <c r="D1287" s="2">
        <f>MACD!E1287</f>
        <v>-0.22878723438278925</v>
      </c>
      <c r="E1287" s="2">
        <f>MACD!F1287</f>
        <v>-0.12385408120890015</v>
      </c>
      <c r="F1287" s="2">
        <f>'Moving Avg'!D1287</f>
        <v>18.43938</v>
      </c>
      <c r="G1287" s="2">
        <f>'Moving Avg'!F1287</f>
        <v>18.07846</v>
      </c>
      <c r="H1287" s="2">
        <f>'Moving Avg'!G1287</f>
        <v>18.226691999999989</v>
      </c>
      <c r="I1287" s="2">
        <f>'Moving Avg'!H1287</f>
        <v>18.374022500000009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  <c r="M1287" s="19">
        <f t="shared" si="200"/>
        <v>25</v>
      </c>
      <c r="N1287" s="19">
        <f t="shared" si="201"/>
        <v>100</v>
      </c>
      <c r="O1287" s="19">
        <f t="shared" si="202"/>
        <v>50</v>
      </c>
      <c r="P1287" s="19">
        <f t="shared" si="203"/>
        <v>16.5</v>
      </c>
      <c r="Q1287" s="20">
        <f t="shared" si="204"/>
        <v>53.725000000000001</v>
      </c>
      <c r="R1287" s="20">
        <f t="shared" si="205"/>
        <v>46.625</v>
      </c>
      <c r="S1287" s="20">
        <f t="shared" si="206"/>
        <v>38.674999999999997</v>
      </c>
      <c r="T1287" s="20">
        <f t="shared" si="207"/>
        <v>47.875</v>
      </c>
      <c r="U1287" s="19">
        <f t="shared" si="208"/>
        <v>46.341666666666661</v>
      </c>
      <c r="V1287" s="19">
        <f t="shared" si="209"/>
        <v>46.724999999999994</v>
      </c>
    </row>
    <row r="1288" spans="1:22" ht="13.5" x14ac:dyDescent="0.25">
      <c r="A1288" s="3">
        <f>RSI!A1288</f>
        <v>43885</v>
      </c>
      <c r="B1288" s="2">
        <f>RSI!B1288</f>
        <v>18.1069</v>
      </c>
      <c r="C1288" s="2">
        <f>RSI!I1288</f>
        <v>48.176523361272693</v>
      </c>
      <c r="D1288" s="2">
        <f>MACD!E1288</f>
        <v>-0.21918310693497034</v>
      </c>
      <c r="E1288" s="2">
        <f>MACD!F1288</f>
        <v>-0.14291988635411418</v>
      </c>
      <c r="F1288" s="2">
        <f>'Moving Avg'!D1288</f>
        <v>18.340620000000001</v>
      </c>
      <c r="G1288" s="2">
        <f>'Moving Avg'!F1288</f>
        <v>18.07846</v>
      </c>
      <c r="H1288" s="2">
        <f>'Moving Avg'!G1288</f>
        <v>18.218461999999988</v>
      </c>
      <c r="I1288" s="2">
        <f>'Moving Avg'!H1288</f>
        <v>18.379831000000006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  <c r="M1288" s="19">
        <f t="shared" si="200"/>
        <v>25</v>
      </c>
      <c r="N1288" s="19">
        <f t="shared" si="201"/>
        <v>100</v>
      </c>
      <c r="O1288" s="19">
        <f t="shared" si="202"/>
        <v>0</v>
      </c>
      <c r="P1288" s="19">
        <f t="shared" si="203"/>
        <v>16.5</v>
      </c>
      <c r="Q1288" s="20">
        <f t="shared" si="204"/>
        <v>46.225000000000001</v>
      </c>
      <c r="R1288" s="20">
        <f t="shared" si="205"/>
        <v>29.125</v>
      </c>
      <c r="S1288" s="20">
        <f t="shared" si="206"/>
        <v>26.175000000000001</v>
      </c>
      <c r="T1288" s="20">
        <f t="shared" si="207"/>
        <v>35.375</v>
      </c>
      <c r="U1288" s="19">
        <f t="shared" si="208"/>
        <v>33.841666666666661</v>
      </c>
      <c r="V1288" s="19">
        <f t="shared" si="209"/>
        <v>34.224999999999994</v>
      </c>
    </row>
    <row r="1289" spans="1:22" ht="13.5" x14ac:dyDescent="0.25">
      <c r="A1289" s="3">
        <f>RSI!A1289</f>
        <v>43886</v>
      </c>
      <c r="B1289" s="2">
        <f>RSI!B1289</f>
        <v>18.0246</v>
      </c>
      <c r="C1289" s="2">
        <f>RSI!I1289</f>
        <v>45.971656199372042</v>
      </c>
      <c r="D1289" s="2">
        <f>MACD!E1289</f>
        <v>-0.22862678933983815</v>
      </c>
      <c r="E1289" s="2">
        <f>MACD!F1289</f>
        <v>-0.160061266951259</v>
      </c>
      <c r="F1289" s="2">
        <f>'Moving Avg'!D1289</f>
        <v>18.2254</v>
      </c>
      <c r="G1289" s="2">
        <f>'Moving Avg'!F1289</f>
        <v>18.08258</v>
      </c>
      <c r="H1289" s="2">
        <f>'Moving Avg'!G1289</f>
        <v>18.20858599999999</v>
      </c>
      <c r="I1289" s="2">
        <f>'Moving Avg'!H1289</f>
        <v>18.386342000000006</v>
      </c>
      <c r="J1289" s="17" t="str">
        <f>OBV!F1289</f>
        <v>BEARISH</v>
      </c>
      <c r="K1289" s="17" t="str">
        <f>OBV!G1289</f>
        <v>NEUTRAL</v>
      </c>
      <c r="L1289" s="17" t="str">
        <f>OBV!H1289</f>
        <v>CONFIRMED BEARISH</v>
      </c>
      <c r="M1289" s="19">
        <f t="shared" si="200"/>
        <v>25</v>
      </c>
      <c r="N1289" s="19">
        <f t="shared" si="201"/>
        <v>100</v>
      </c>
      <c r="O1289" s="19">
        <f t="shared" si="202"/>
        <v>0</v>
      </c>
      <c r="P1289" s="19">
        <f t="shared" si="203"/>
        <v>16.5</v>
      </c>
      <c r="Q1289" s="20">
        <f t="shared" si="204"/>
        <v>46.225000000000001</v>
      </c>
      <c r="R1289" s="20">
        <f t="shared" si="205"/>
        <v>29.125</v>
      </c>
      <c r="S1289" s="20">
        <f t="shared" si="206"/>
        <v>26.175000000000001</v>
      </c>
      <c r="T1289" s="20">
        <f t="shared" si="207"/>
        <v>35.375</v>
      </c>
      <c r="U1289" s="19">
        <f t="shared" si="208"/>
        <v>33.841666666666661</v>
      </c>
      <c r="V1289" s="19">
        <f t="shared" si="209"/>
        <v>34.224999999999994</v>
      </c>
    </row>
    <row r="1290" spans="1:22" ht="13.5" x14ac:dyDescent="0.25">
      <c r="A1290" s="3">
        <f>RSI!A1290</f>
        <v>43887</v>
      </c>
      <c r="B1290" s="2">
        <f>RSI!B1290</f>
        <v>17.9422</v>
      </c>
      <c r="C1290" s="2">
        <f>RSI!I1290</f>
        <v>43.809783391386979</v>
      </c>
      <c r="D1290" s="2">
        <f>MACD!E1290</f>
        <v>-0.21700030929419611</v>
      </c>
      <c r="E1290" s="2">
        <f>MACD!F1290</f>
        <v>-0.17144907541984644</v>
      </c>
      <c r="F1290" s="2">
        <f>'Moving Avg'!D1290</f>
        <v>18.123339999999999</v>
      </c>
      <c r="G1290" s="2">
        <f>'Moving Avg'!F1290</f>
        <v>18.08258</v>
      </c>
      <c r="H1290" s="2">
        <f>'Moving Avg'!G1290</f>
        <v>18.197061999999988</v>
      </c>
      <c r="I1290" s="2">
        <f>'Moving Avg'!H1290</f>
        <v>18.391327000000004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  <c r="M1290" s="19">
        <f t="shared" si="200"/>
        <v>25</v>
      </c>
      <c r="N1290" s="19">
        <f t="shared" si="201"/>
        <v>100</v>
      </c>
      <c r="O1290" s="19">
        <f t="shared" si="202"/>
        <v>0</v>
      </c>
      <c r="P1290" s="19">
        <f t="shared" si="203"/>
        <v>16.5</v>
      </c>
      <c r="Q1290" s="20">
        <f t="shared" si="204"/>
        <v>46.225000000000001</v>
      </c>
      <c r="R1290" s="20">
        <f t="shared" si="205"/>
        <v>29.125</v>
      </c>
      <c r="S1290" s="20">
        <f t="shared" si="206"/>
        <v>26.175000000000001</v>
      </c>
      <c r="T1290" s="20">
        <f t="shared" si="207"/>
        <v>35.375</v>
      </c>
      <c r="U1290" s="19">
        <f t="shared" si="208"/>
        <v>33.841666666666661</v>
      </c>
      <c r="V1290" s="19">
        <f t="shared" si="209"/>
        <v>34.224999999999994</v>
      </c>
    </row>
    <row r="1291" spans="1:22" ht="13.5" x14ac:dyDescent="0.25">
      <c r="A1291" s="3">
        <f>RSI!A1291</f>
        <v>43888</v>
      </c>
      <c r="B1291" s="2">
        <f>RSI!B1291</f>
        <v>18.2715</v>
      </c>
      <c r="C1291" s="2">
        <f>RSI!I1291</f>
        <v>53.267896820979928</v>
      </c>
      <c r="D1291" s="2">
        <f>MACD!E1291</f>
        <v>-0.22395619747160822</v>
      </c>
      <c r="E1291" s="2">
        <f>MACD!F1291</f>
        <v>-0.18195049983019881</v>
      </c>
      <c r="F1291" s="2">
        <f>'Moving Avg'!D1291</f>
        <v>18.123340000000002</v>
      </c>
      <c r="G1291" s="2">
        <f>'Moving Avg'!F1291</f>
        <v>18.103160000000003</v>
      </c>
      <c r="H1291" s="2">
        <f>'Moving Avg'!G1291</f>
        <v>18.191959999999991</v>
      </c>
      <c r="I1291" s="2">
        <f>'Moving Avg'!H1291</f>
        <v>18.397163000000003</v>
      </c>
      <c r="J1291" s="17" t="str">
        <f>OBV!F1291</f>
        <v>BEARISH</v>
      </c>
      <c r="K1291" s="17" t="str">
        <f>OBV!G1291</f>
        <v>NEUTRAL</v>
      </c>
      <c r="L1291" s="17" t="str">
        <f>OBV!H1291</f>
        <v>NEUTRAL</v>
      </c>
      <c r="M1291" s="19">
        <f t="shared" si="200"/>
        <v>25</v>
      </c>
      <c r="N1291" s="19">
        <f t="shared" si="201"/>
        <v>100</v>
      </c>
      <c r="O1291" s="19">
        <f t="shared" si="202"/>
        <v>0</v>
      </c>
      <c r="P1291" s="19">
        <f t="shared" si="203"/>
        <v>16.5</v>
      </c>
      <c r="Q1291" s="20">
        <f t="shared" si="204"/>
        <v>46.225000000000001</v>
      </c>
      <c r="R1291" s="20">
        <f t="shared" si="205"/>
        <v>29.125</v>
      </c>
      <c r="S1291" s="20">
        <f t="shared" si="206"/>
        <v>26.175000000000001</v>
      </c>
      <c r="T1291" s="20">
        <f t="shared" si="207"/>
        <v>35.375</v>
      </c>
      <c r="U1291" s="19">
        <f t="shared" si="208"/>
        <v>33.841666666666661</v>
      </c>
      <c r="V1291" s="19">
        <f t="shared" si="209"/>
        <v>34.224999999999994</v>
      </c>
    </row>
    <row r="1292" spans="1:22" ht="13.5" x14ac:dyDescent="0.25">
      <c r="A1292" s="3">
        <f>RSI!A1292</f>
        <v>43889</v>
      </c>
      <c r="B1292" s="2">
        <f>RSI!B1292</f>
        <v>18.5184</v>
      </c>
      <c r="C1292" s="2">
        <f>RSI!I1292</f>
        <v>58.859398861116567</v>
      </c>
      <c r="D1292" s="2">
        <f>MACD!E1292</f>
        <v>-0.1665876631664851</v>
      </c>
      <c r="E1292" s="2">
        <f>MACD!F1292</f>
        <v>-0.17887793249745609</v>
      </c>
      <c r="F1292" s="2">
        <f>'Moving Avg'!D1292</f>
        <v>18.172720000000002</v>
      </c>
      <c r="G1292" s="2">
        <f>'Moving Avg'!F1292</f>
        <v>18.127850000000002</v>
      </c>
      <c r="H1292" s="2">
        <f>'Moving Avg'!G1292</f>
        <v>18.191137999999988</v>
      </c>
      <c r="I1292" s="2">
        <f>'Moving Avg'!H1292</f>
        <v>18.404432500000002</v>
      </c>
      <c r="J1292" s="17" t="str">
        <f>OBV!F1292</f>
        <v>BEARISH</v>
      </c>
      <c r="K1292" s="17" t="str">
        <f>OBV!G1292</f>
        <v>NEUTRAL</v>
      </c>
      <c r="L1292" s="17" t="str">
        <f>OBV!H1292</f>
        <v>BEARISH DIVERGENCE</v>
      </c>
      <c r="M1292" s="19">
        <f t="shared" si="200"/>
        <v>25</v>
      </c>
      <c r="N1292" s="19">
        <f t="shared" si="201"/>
        <v>0</v>
      </c>
      <c r="O1292" s="19">
        <f t="shared" si="202"/>
        <v>0</v>
      </c>
      <c r="P1292" s="19">
        <f t="shared" si="203"/>
        <v>16.5</v>
      </c>
      <c r="Q1292" s="20">
        <f t="shared" si="204"/>
        <v>11.225</v>
      </c>
      <c r="R1292" s="20">
        <f t="shared" si="205"/>
        <v>9.125</v>
      </c>
      <c r="S1292" s="20">
        <f t="shared" si="206"/>
        <v>11.175000000000001</v>
      </c>
      <c r="T1292" s="20">
        <f t="shared" si="207"/>
        <v>10.375</v>
      </c>
      <c r="U1292" s="19">
        <f t="shared" si="208"/>
        <v>10.508333333333335</v>
      </c>
      <c r="V1292" s="19">
        <f t="shared" si="209"/>
        <v>10.475000000000001</v>
      </c>
    </row>
    <row r="1293" spans="1:22" ht="13.5" x14ac:dyDescent="0.25">
      <c r="A1293" s="3">
        <f>RSI!A1293</f>
        <v>43892</v>
      </c>
      <c r="B1293" s="2">
        <f>RSI!B1293</f>
        <v>18.510100000000001</v>
      </c>
      <c r="C1293" s="2">
        <f>RSI!I1293</f>
        <v>58.605539306698816</v>
      </c>
      <c r="D1293" s="2">
        <f>MACD!E1293</f>
        <v>-0.10059707175174282</v>
      </c>
      <c r="E1293" s="2">
        <f>MACD!F1293</f>
        <v>-0.16322176034831343</v>
      </c>
      <c r="F1293" s="2">
        <f>'Moving Avg'!D1293</f>
        <v>18.253359999999997</v>
      </c>
      <c r="G1293" s="2">
        <f>'Moving Avg'!F1293</f>
        <v>18.156245000000002</v>
      </c>
      <c r="H1293" s="2">
        <f>'Moving Avg'!G1293</f>
        <v>18.190971999999988</v>
      </c>
      <c r="I1293" s="2">
        <f>'Moving Avg'!H1293</f>
        <v>18.409114500000001</v>
      </c>
      <c r="J1293" s="17" t="str">
        <f>OBV!F1293</f>
        <v>BEARISH</v>
      </c>
      <c r="K1293" s="17" t="str">
        <f>OBV!G1293</f>
        <v>NEUTRAL</v>
      </c>
      <c r="L1293" s="17" t="str">
        <f>OBV!H1293</f>
        <v>BEARISH DIVERGENCE</v>
      </c>
      <c r="M1293" s="19">
        <f t="shared" si="200"/>
        <v>25</v>
      </c>
      <c r="N1293" s="19">
        <f t="shared" si="201"/>
        <v>0</v>
      </c>
      <c r="O1293" s="19">
        <f t="shared" si="202"/>
        <v>0</v>
      </c>
      <c r="P1293" s="19">
        <f t="shared" si="203"/>
        <v>16.5</v>
      </c>
      <c r="Q1293" s="20">
        <f t="shared" si="204"/>
        <v>11.225</v>
      </c>
      <c r="R1293" s="20">
        <f t="shared" si="205"/>
        <v>9.125</v>
      </c>
      <c r="S1293" s="20">
        <f t="shared" si="206"/>
        <v>11.175000000000001</v>
      </c>
      <c r="T1293" s="20">
        <f t="shared" si="207"/>
        <v>10.375</v>
      </c>
      <c r="U1293" s="19">
        <f t="shared" si="208"/>
        <v>10.508333333333335</v>
      </c>
      <c r="V1293" s="19">
        <f t="shared" si="209"/>
        <v>10.475000000000001</v>
      </c>
    </row>
    <row r="1294" spans="1:22" ht="13.5" x14ac:dyDescent="0.25">
      <c r="A1294" s="3">
        <f>RSI!A1294</f>
        <v>43893</v>
      </c>
      <c r="B1294" s="2">
        <f>RSI!B1294</f>
        <v>18.1069</v>
      </c>
      <c r="C1294" s="2">
        <f>RSI!I1294</f>
        <v>47.816503762605834</v>
      </c>
      <c r="D1294" s="2">
        <f>MACD!E1294</f>
        <v>-1.6849490765810771E-2</v>
      </c>
      <c r="E1294" s="2">
        <f>MACD!F1294</f>
        <v>-0.13394730643181291</v>
      </c>
      <c r="F1294" s="2">
        <f>'Moving Avg'!D1294</f>
        <v>18.269819999999999</v>
      </c>
      <c r="G1294" s="2">
        <f>'Moving Avg'!F1294</f>
        <v>18.172294999999998</v>
      </c>
      <c r="H1294" s="2">
        <f>'Moving Avg'!G1294</f>
        <v>18.181095999999989</v>
      </c>
      <c r="I1294" s="2">
        <f>'Moving Avg'!H1294</f>
        <v>18.414406</v>
      </c>
      <c r="J1294" s="17" t="str">
        <f>OBV!F1294</f>
        <v>BEARISH</v>
      </c>
      <c r="K1294" s="17" t="str">
        <f>OBV!G1294</f>
        <v>NEUTRAL</v>
      </c>
      <c r="L1294" s="17" t="str">
        <f>OBV!H1294</f>
        <v>BEARISH DIVERGENCE</v>
      </c>
      <c r="M1294" s="19">
        <f t="shared" si="200"/>
        <v>25</v>
      </c>
      <c r="N1294" s="19">
        <f t="shared" si="201"/>
        <v>0</v>
      </c>
      <c r="O1294" s="19">
        <f t="shared" si="202"/>
        <v>0</v>
      </c>
      <c r="P1294" s="19">
        <f t="shared" si="203"/>
        <v>16.5</v>
      </c>
      <c r="Q1294" s="20">
        <f t="shared" si="204"/>
        <v>11.225</v>
      </c>
      <c r="R1294" s="20">
        <f t="shared" si="205"/>
        <v>9.125</v>
      </c>
      <c r="S1294" s="20">
        <f t="shared" si="206"/>
        <v>11.175000000000001</v>
      </c>
      <c r="T1294" s="20">
        <f t="shared" si="207"/>
        <v>10.375</v>
      </c>
      <c r="U1294" s="19">
        <f t="shared" si="208"/>
        <v>10.508333333333335</v>
      </c>
      <c r="V1294" s="19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18.0246</v>
      </c>
      <c r="C1295" s="2">
        <f>RSI!I1295</f>
        <v>45.956742531896971</v>
      </c>
      <c r="D1295" s="2">
        <f>MACD!E1295</f>
        <v>3.7880374573770581E-2</v>
      </c>
      <c r="E1295" s="2">
        <f>MACD!F1295</f>
        <v>-9.9581770230696212E-2</v>
      </c>
      <c r="F1295" s="2">
        <f>'Moving Avg'!D1295</f>
        <v>18.286300000000001</v>
      </c>
      <c r="G1295" s="2">
        <f>'Moving Avg'!F1295</f>
        <v>18.183820000000001</v>
      </c>
      <c r="H1295" s="2">
        <f>'Moving Avg'!G1295</f>
        <v>18.171055999999989</v>
      </c>
      <c r="I1295" s="2">
        <f>'Moving Avg'!H1295</f>
        <v>18.419803000000002</v>
      </c>
      <c r="J1295" s="17" t="str">
        <f>OBV!F1295</f>
        <v>BEARISH</v>
      </c>
      <c r="K1295" s="17" t="str">
        <f>OBV!G1295</f>
        <v>NEUTRAL</v>
      </c>
      <c r="L1295" s="17" t="str">
        <f>OBV!H1295</f>
        <v>BEARISH DIVERGENCE</v>
      </c>
      <c r="M1295" s="19">
        <f t="shared" si="200"/>
        <v>25</v>
      </c>
      <c r="N1295" s="19">
        <f t="shared" si="201"/>
        <v>0</v>
      </c>
      <c r="O1295" s="19">
        <f t="shared" si="202"/>
        <v>0</v>
      </c>
      <c r="P1295" s="19">
        <f t="shared" si="203"/>
        <v>16.5</v>
      </c>
      <c r="Q1295" s="20">
        <f t="shared" si="204"/>
        <v>11.225</v>
      </c>
      <c r="R1295" s="20">
        <f t="shared" si="205"/>
        <v>9.125</v>
      </c>
      <c r="S1295" s="20">
        <f t="shared" si="206"/>
        <v>11.175000000000001</v>
      </c>
      <c r="T1295" s="20">
        <f t="shared" si="207"/>
        <v>10.375</v>
      </c>
      <c r="U1295" s="19">
        <f t="shared" si="208"/>
        <v>10.508333333333335</v>
      </c>
      <c r="V1295" s="19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17.8599</v>
      </c>
      <c r="C1296" s="2">
        <f>RSI!I1296</f>
        <v>42.402483219294645</v>
      </c>
      <c r="D1296" s="2">
        <f>MACD!E1296</f>
        <v>6.9558412950097903E-2</v>
      </c>
      <c r="E1296" s="2">
        <f>MACD!F1296</f>
        <v>-6.5753733594537386E-2</v>
      </c>
      <c r="F1296" s="2">
        <f>'Moving Avg'!D1296</f>
        <v>18.203979999999998</v>
      </c>
      <c r="G1296" s="2">
        <f>'Moving Avg'!F1296</f>
        <v>18.180114999999997</v>
      </c>
      <c r="H1296" s="2">
        <f>'Moving Avg'!G1296</f>
        <v>18.158051999999994</v>
      </c>
      <c r="I1296" s="2">
        <f>'Moving Avg'!H1296</f>
        <v>18.424376500000005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  <c r="M1296" s="19">
        <f t="shared" si="200"/>
        <v>25</v>
      </c>
      <c r="N1296" s="19">
        <f t="shared" si="201"/>
        <v>0</v>
      </c>
      <c r="O1296" s="19">
        <f t="shared" si="202"/>
        <v>0</v>
      </c>
      <c r="P1296" s="19">
        <f t="shared" si="203"/>
        <v>16.5</v>
      </c>
      <c r="Q1296" s="20">
        <f t="shared" si="204"/>
        <v>11.225</v>
      </c>
      <c r="R1296" s="20">
        <f t="shared" si="205"/>
        <v>9.125</v>
      </c>
      <c r="S1296" s="20">
        <f t="shared" si="206"/>
        <v>11.175000000000001</v>
      </c>
      <c r="T1296" s="20">
        <f t="shared" si="207"/>
        <v>10.375</v>
      </c>
      <c r="U1296" s="19">
        <f t="shared" si="208"/>
        <v>10.508333333333335</v>
      </c>
      <c r="V1296" s="19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17.7776</v>
      </c>
      <c r="C1297" s="2">
        <f>RSI!I1297</f>
        <v>40.708249881051167</v>
      </c>
      <c r="D1297" s="2">
        <f>MACD!E1297</f>
        <v>0.10437159500618876</v>
      </c>
      <c r="E1297" s="2">
        <f>MACD!F1297</f>
        <v>-3.1728667874392158E-2</v>
      </c>
      <c r="F1297" s="2">
        <f>'Moving Avg'!D1297</f>
        <v>18.055820000000001</v>
      </c>
      <c r="G1297" s="2">
        <f>'Moving Avg'!F1297</f>
        <v>18.172705000000001</v>
      </c>
      <c r="H1297" s="2">
        <f>'Moving Avg'!G1297</f>
        <v>18.141589999999994</v>
      </c>
      <c r="I1297" s="2">
        <f>'Moving Avg'!H1297</f>
        <v>18.427743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  <c r="M1297" s="19">
        <f t="shared" si="200"/>
        <v>25</v>
      </c>
      <c r="N1297" s="19">
        <f t="shared" si="201"/>
        <v>0</v>
      </c>
      <c r="O1297" s="19">
        <f t="shared" si="202"/>
        <v>0</v>
      </c>
      <c r="P1297" s="19">
        <f t="shared" si="203"/>
        <v>16.5</v>
      </c>
      <c r="Q1297" s="20">
        <f t="shared" si="204"/>
        <v>11.225</v>
      </c>
      <c r="R1297" s="20">
        <f t="shared" si="205"/>
        <v>9.125</v>
      </c>
      <c r="S1297" s="20">
        <f t="shared" si="206"/>
        <v>11.175000000000001</v>
      </c>
      <c r="T1297" s="20">
        <f t="shared" si="207"/>
        <v>10.375</v>
      </c>
      <c r="U1297" s="19">
        <f t="shared" si="208"/>
        <v>10.508333333333335</v>
      </c>
      <c r="V1297" s="19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17.769400000000001</v>
      </c>
      <c r="C1298" s="2">
        <f>RSI!I1298</f>
        <v>40.534467754350068</v>
      </c>
      <c r="D1298" s="2">
        <f>MACD!E1298</f>
        <v>0.11137028071958355</v>
      </c>
      <c r="E1298" s="2">
        <f>MACD!F1298</f>
        <v>-3.1088781555970169E-3</v>
      </c>
      <c r="F1298" s="2">
        <f>'Moving Avg'!D1298</f>
        <v>17.907680000000003</v>
      </c>
      <c r="G1298" s="2">
        <f>'Moving Avg'!F1298</f>
        <v>18.162415000000003</v>
      </c>
      <c r="H1298" s="2">
        <f>'Moving Avg'!G1298</f>
        <v>18.125951999999995</v>
      </c>
      <c r="I1298" s="2">
        <f>'Moving Avg'!H1298</f>
        <v>18.432262000000001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  <c r="M1298" s="19">
        <f t="shared" si="200"/>
        <v>25</v>
      </c>
      <c r="N1298" s="19">
        <f t="shared" si="201"/>
        <v>0</v>
      </c>
      <c r="O1298" s="19">
        <f t="shared" si="202"/>
        <v>0</v>
      </c>
      <c r="P1298" s="19">
        <f t="shared" si="203"/>
        <v>16.5</v>
      </c>
      <c r="Q1298" s="20">
        <f t="shared" si="204"/>
        <v>11.225</v>
      </c>
      <c r="R1298" s="20">
        <f t="shared" si="205"/>
        <v>9.125</v>
      </c>
      <c r="S1298" s="20">
        <f t="shared" si="206"/>
        <v>11.175000000000001</v>
      </c>
      <c r="T1298" s="20">
        <f t="shared" si="207"/>
        <v>10.375</v>
      </c>
      <c r="U1298" s="19">
        <f t="shared" si="208"/>
        <v>10.508333333333335</v>
      </c>
      <c r="V1298" s="19">
        <f t="shared" si="209"/>
        <v>10.475000000000001</v>
      </c>
    </row>
    <row r="1299" spans="1:22" ht="13.5" x14ac:dyDescent="0.25">
      <c r="A1299" s="3">
        <f>RSI!A1299</f>
        <v>43900</v>
      </c>
      <c r="B1299" s="2">
        <f>RSI!B1299</f>
        <v>17.3003</v>
      </c>
      <c r="C1299" s="2">
        <f>RSI!I1299</f>
        <v>32.093749586119444</v>
      </c>
      <c r="D1299" s="2">
        <f>MACD!E1299</f>
        <v>0.14151716803669245</v>
      </c>
      <c r="E1299" s="2">
        <f>MACD!F1299</f>
        <v>2.5816331082860876E-2</v>
      </c>
      <c r="F1299" s="2">
        <f>'Moving Avg'!D1299</f>
        <v>17.746359999999999</v>
      </c>
      <c r="G1299" s="2">
        <f>'Moving Avg'!F1299</f>
        <v>18.136490000000002</v>
      </c>
      <c r="H1299" s="2">
        <f>'Moving Avg'!G1299</f>
        <v>18.101425999999996</v>
      </c>
      <c r="I1299" s="2">
        <f>'Moving Avg'!H1299</f>
        <v>18.435230999999998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  <c r="M1299" s="19">
        <f t="shared" si="200"/>
        <v>25</v>
      </c>
      <c r="N1299" s="19">
        <f t="shared" si="201"/>
        <v>0</v>
      </c>
      <c r="O1299" s="19">
        <f t="shared" si="202"/>
        <v>0</v>
      </c>
      <c r="P1299" s="19">
        <f t="shared" si="203"/>
        <v>16.5</v>
      </c>
      <c r="Q1299" s="20">
        <f t="shared" si="204"/>
        <v>11.225</v>
      </c>
      <c r="R1299" s="20">
        <f t="shared" si="205"/>
        <v>9.125</v>
      </c>
      <c r="S1299" s="20">
        <f t="shared" si="206"/>
        <v>11.175000000000001</v>
      </c>
      <c r="T1299" s="20">
        <f t="shared" si="207"/>
        <v>10.375</v>
      </c>
      <c r="U1299" s="19">
        <f t="shared" si="208"/>
        <v>10.508333333333335</v>
      </c>
      <c r="V1299" s="19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17.8188</v>
      </c>
      <c r="C1300" s="2">
        <f>RSI!I1300</f>
        <v>45.582246204109254</v>
      </c>
      <c r="D1300" s="2">
        <f>MACD!E1300</f>
        <v>0.12069359350694242</v>
      </c>
      <c r="E1300" s="2">
        <f>MACD!F1300</f>
        <v>4.4791783567677185E-2</v>
      </c>
      <c r="F1300" s="2">
        <f>'Moving Avg'!D1300</f>
        <v>17.705199999999998</v>
      </c>
      <c r="G1300" s="2">
        <f>'Moving Avg'!F1300</f>
        <v>18.132375000000003</v>
      </c>
      <c r="H1300" s="2">
        <f>'Moving Avg'!G1300</f>
        <v>18.082495999999995</v>
      </c>
      <c r="I1300" s="2">
        <f>'Moving Avg'!H1300</f>
        <v>18.440792500000001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  <c r="M1300" s="19">
        <f t="shared" si="200"/>
        <v>25</v>
      </c>
      <c r="N1300" s="19">
        <f t="shared" si="201"/>
        <v>0</v>
      </c>
      <c r="O1300" s="19">
        <f t="shared" si="202"/>
        <v>0</v>
      </c>
      <c r="P1300" s="19">
        <f t="shared" si="203"/>
        <v>16.5</v>
      </c>
      <c r="Q1300" s="20">
        <f t="shared" si="204"/>
        <v>11.225</v>
      </c>
      <c r="R1300" s="20">
        <f t="shared" si="205"/>
        <v>9.125</v>
      </c>
      <c r="S1300" s="20">
        <f t="shared" si="206"/>
        <v>11.175000000000001</v>
      </c>
      <c r="T1300" s="20">
        <f t="shared" si="207"/>
        <v>10.375</v>
      </c>
      <c r="U1300" s="19">
        <f t="shared" si="208"/>
        <v>10.508333333333335</v>
      </c>
      <c r="V1300" s="19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17.036899999999999</v>
      </c>
      <c r="C1301" s="2">
        <f>RSI!I1301</f>
        <v>34.464574344309511</v>
      </c>
      <c r="D1301" s="2">
        <f>MACD!E1301</f>
        <v>0.21298972635677416</v>
      </c>
      <c r="E1301" s="2">
        <f>MACD!F1301</f>
        <v>7.8431372125496585E-2</v>
      </c>
      <c r="F1301" s="2">
        <f>'Moving Avg'!D1301</f>
        <v>17.540600000000001</v>
      </c>
      <c r="G1301" s="2">
        <f>'Moving Avg'!F1301</f>
        <v>18.087109999999999</v>
      </c>
      <c r="H1301" s="2">
        <f>'Moving Avg'!G1301</f>
        <v>18.046445999999992</v>
      </c>
      <c r="I1301" s="2">
        <f>'Moving Avg'!H1301</f>
        <v>18.442444500000001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  <c r="M1301" s="19">
        <f t="shared" si="200"/>
        <v>25</v>
      </c>
      <c r="N1301" s="19">
        <f t="shared" si="201"/>
        <v>0</v>
      </c>
      <c r="O1301" s="19">
        <f t="shared" si="202"/>
        <v>0</v>
      </c>
      <c r="P1301" s="19">
        <f t="shared" si="203"/>
        <v>16.5</v>
      </c>
      <c r="Q1301" s="20">
        <f t="shared" si="204"/>
        <v>11.225</v>
      </c>
      <c r="R1301" s="20">
        <f t="shared" si="205"/>
        <v>9.125</v>
      </c>
      <c r="S1301" s="20">
        <f t="shared" si="206"/>
        <v>11.175000000000001</v>
      </c>
      <c r="T1301" s="20">
        <f t="shared" si="207"/>
        <v>10.375</v>
      </c>
      <c r="U1301" s="19">
        <f t="shared" si="208"/>
        <v>10.508333333333335</v>
      </c>
      <c r="V1301" s="19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16.2468</v>
      </c>
      <c r="C1302" s="2">
        <f>RSI!I1302</f>
        <v>27.235679911642038</v>
      </c>
      <c r="D1302" s="2">
        <f>MACD!E1302</f>
        <v>0.3934543349843409</v>
      </c>
      <c r="E1302" s="2">
        <f>MACD!F1302</f>
        <v>0.14143596469726544</v>
      </c>
      <c r="F1302" s="2">
        <f>'Moving Avg'!D1302</f>
        <v>17.234439999999999</v>
      </c>
      <c r="G1302" s="2">
        <f>'Moving Avg'!F1302</f>
        <v>17.97559</v>
      </c>
      <c r="H1302" s="2">
        <f>'Moving Avg'!G1302</f>
        <v>17.996239999999997</v>
      </c>
      <c r="I1302" s="2">
        <f>'Moving Avg'!H1302</f>
        <v>18.438952499999999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  <c r="M1302" s="19">
        <f t="shared" si="200"/>
        <v>50</v>
      </c>
      <c r="N1302" s="19">
        <f t="shared" si="201"/>
        <v>0</v>
      </c>
      <c r="O1302" s="19">
        <f t="shared" si="202"/>
        <v>0</v>
      </c>
      <c r="P1302" s="19">
        <f t="shared" si="203"/>
        <v>16.5</v>
      </c>
      <c r="Q1302" s="20">
        <f t="shared" si="204"/>
        <v>19.975000000000001</v>
      </c>
      <c r="R1302" s="20">
        <f t="shared" si="205"/>
        <v>14.125</v>
      </c>
      <c r="S1302" s="20">
        <f t="shared" si="206"/>
        <v>14.925000000000001</v>
      </c>
      <c r="T1302" s="20">
        <f t="shared" si="207"/>
        <v>16.625</v>
      </c>
      <c r="U1302" s="19">
        <f t="shared" si="208"/>
        <v>16.341666666666669</v>
      </c>
      <c r="V1302" s="19">
        <f t="shared" si="209"/>
        <v>16.412500000000001</v>
      </c>
    </row>
    <row r="1303" spans="1:22" ht="13.5" x14ac:dyDescent="0.25">
      <c r="A1303" s="3">
        <f>RSI!A1303</f>
        <v>43906</v>
      </c>
      <c r="B1303" s="2">
        <f>RSI!B1303</f>
        <v>15.522500000000001</v>
      </c>
      <c r="C1303" s="2">
        <f>RSI!I1303</f>
        <v>22.563437791913373</v>
      </c>
      <c r="D1303" s="2">
        <f>MACD!E1303</f>
        <v>0.60862228379529526</v>
      </c>
      <c r="E1303" s="2">
        <f>MACD!F1303</f>
        <v>0.23487322851687142</v>
      </c>
      <c r="F1303" s="2">
        <f>'Moving Avg'!D1303</f>
        <v>16.785060000000005</v>
      </c>
      <c r="G1303" s="2">
        <f>'Moving Avg'!F1303</f>
        <v>17.821679999999997</v>
      </c>
      <c r="H1303" s="2">
        <f>'Moving Avg'!G1303</f>
        <v>17.933029999999995</v>
      </c>
      <c r="I1303" s="2">
        <f>'Moving Avg'!H1303</f>
        <v>18.433032499999999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16.5</v>
      </c>
      <c r="Q1303" s="20">
        <f t="shared" si="204"/>
        <v>19.975000000000001</v>
      </c>
      <c r="R1303" s="20">
        <f t="shared" si="205"/>
        <v>14.125</v>
      </c>
      <c r="S1303" s="20">
        <f t="shared" si="206"/>
        <v>14.925000000000001</v>
      </c>
      <c r="T1303" s="20">
        <f t="shared" si="207"/>
        <v>16.625</v>
      </c>
      <c r="U1303" s="19">
        <f t="shared" si="208"/>
        <v>16.341666666666669</v>
      </c>
      <c r="V1303" s="19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14.6172</v>
      </c>
      <c r="C1304" s="2">
        <f>RSI!I1304</f>
        <v>18.330672118563015</v>
      </c>
      <c r="D1304" s="2">
        <f>MACD!E1304</f>
        <v>0.8093405082620535</v>
      </c>
      <c r="E1304" s="2">
        <f>MACD!F1304</f>
        <v>0.34976668446590786</v>
      </c>
      <c r="F1304" s="2">
        <f>'Moving Avg'!D1304</f>
        <v>16.248439999999999</v>
      </c>
      <c r="G1304" s="2">
        <f>'Moving Avg'!F1304</f>
        <v>17.622505</v>
      </c>
      <c r="H1304" s="2">
        <f>'Moving Avg'!G1304</f>
        <v>17.860109999999999</v>
      </c>
      <c r="I1304" s="2">
        <f>'Moving Avg'!H1304</f>
        <v>18.422784499999999</v>
      </c>
      <c r="J1304" s="17" t="str">
        <f>OBV!F1304</f>
        <v>BEARISH</v>
      </c>
      <c r="K1304" s="17" t="str">
        <f>OBV!G1304</f>
        <v>WEAK</v>
      </c>
      <c r="L1304" s="17" t="str">
        <f>OBV!H1304</f>
        <v>CONFIRMED BEARISH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0</v>
      </c>
      <c r="Q1304" s="20">
        <f t="shared" si="204"/>
        <v>17.5</v>
      </c>
      <c r="R1304" s="20">
        <f t="shared" si="205"/>
        <v>10</v>
      </c>
      <c r="S1304" s="20">
        <f t="shared" si="206"/>
        <v>7.5</v>
      </c>
      <c r="T1304" s="20">
        <f t="shared" si="207"/>
        <v>12.5</v>
      </c>
      <c r="U1304" s="19">
        <f t="shared" si="208"/>
        <v>11.666666666666666</v>
      </c>
      <c r="V1304" s="19">
        <f t="shared" si="209"/>
        <v>11.875</v>
      </c>
    </row>
    <row r="1305" spans="1:22" ht="13.5" x14ac:dyDescent="0.25">
      <c r="A1305" s="3">
        <f>RSI!A1305</f>
        <v>43908</v>
      </c>
      <c r="B1305" s="2">
        <f>RSI!B1305</f>
        <v>14.180999999999999</v>
      </c>
      <c r="C1305" s="2">
        <f>RSI!I1305</f>
        <v>16.704623685343819</v>
      </c>
      <c r="D1305" s="2">
        <f>MACD!E1305</f>
        <v>1.0167933563968354</v>
      </c>
      <c r="E1305" s="2">
        <f>MACD!F1305</f>
        <v>0.48317201885209338</v>
      </c>
      <c r="F1305" s="2">
        <f>'Moving Avg'!D1305</f>
        <v>15.52088</v>
      </c>
      <c r="G1305" s="2">
        <f>'Moving Avg'!F1305</f>
        <v>17.408929999999998</v>
      </c>
      <c r="H1305" s="2">
        <f>'Moving Avg'!G1305</f>
        <v>17.781592</v>
      </c>
      <c r="I1305" s="2">
        <f>'Moving Avg'!H1305</f>
        <v>18.410157000000002</v>
      </c>
      <c r="J1305" s="17" t="str">
        <f>OBV!F1305</f>
        <v>BEARISH</v>
      </c>
      <c r="K1305" s="17" t="str">
        <f>OBV!G1305</f>
        <v>WEAK</v>
      </c>
      <c r="L1305" s="17" t="str">
        <f>OBV!H1305</f>
        <v>CONFIRMED BEARISH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0</v>
      </c>
      <c r="Q1305" s="20">
        <f t="shared" si="204"/>
        <v>17.5</v>
      </c>
      <c r="R1305" s="20">
        <f t="shared" si="205"/>
        <v>10</v>
      </c>
      <c r="S1305" s="20">
        <f t="shared" si="206"/>
        <v>7.5</v>
      </c>
      <c r="T1305" s="20">
        <f t="shared" si="207"/>
        <v>12.5</v>
      </c>
      <c r="U1305" s="19">
        <f t="shared" si="208"/>
        <v>11.666666666666666</v>
      </c>
      <c r="V1305" s="19">
        <f t="shared" si="209"/>
        <v>11.875</v>
      </c>
    </row>
    <row r="1306" spans="1:22" ht="13.5" x14ac:dyDescent="0.25">
      <c r="A1306" s="3">
        <f>RSI!A1306</f>
        <v>43909</v>
      </c>
      <c r="B1306" s="2">
        <f>RSI!B1306</f>
        <v>13.8271</v>
      </c>
      <c r="C1306" s="2">
        <f>RSI!I1306</f>
        <v>15.503046374726793</v>
      </c>
      <c r="D1306" s="2">
        <f>MACD!E1306</f>
        <v>1.2124183131246902</v>
      </c>
      <c r="E1306" s="2">
        <f>MACD!F1306</f>
        <v>0.62902127770661276</v>
      </c>
      <c r="F1306" s="2">
        <f>'Moving Avg'!D1306</f>
        <v>14.878919999999999</v>
      </c>
      <c r="G1306" s="2">
        <f>'Moving Avg'!F1306</f>
        <v>17.186709999999998</v>
      </c>
      <c r="H1306" s="2">
        <f>'Moving Avg'!G1306</f>
        <v>17.699289999999998</v>
      </c>
      <c r="I1306" s="2">
        <f>'Moving Avg'!H1306</f>
        <v>18.392577500000002</v>
      </c>
      <c r="J1306" s="17" t="str">
        <f>OBV!F1306</f>
        <v>BEARISH</v>
      </c>
      <c r="K1306" s="17" t="str">
        <f>OBV!G1306</f>
        <v>WEAK</v>
      </c>
      <c r="L1306" s="17" t="str">
        <f>OBV!H1306</f>
        <v>CONFIRMED BEARISH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0</v>
      </c>
      <c r="Q1306" s="20">
        <f t="shared" si="204"/>
        <v>17.5</v>
      </c>
      <c r="R1306" s="20">
        <f t="shared" si="205"/>
        <v>10</v>
      </c>
      <c r="S1306" s="20">
        <f t="shared" si="206"/>
        <v>7.5</v>
      </c>
      <c r="T1306" s="20">
        <f t="shared" si="207"/>
        <v>12.5</v>
      </c>
      <c r="U1306" s="19">
        <f t="shared" si="208"/>
        <v>11.666666666666666</v>
      </c>
      <c r="V1306" s="19">
        <f t="shared" si="209"/>
        <v>11.875</v>
      </c>
    </row>
    <row r="1307" spans="1:22" ht="13.5" x14ac:dyDescent="0.25">
      <c r="A1307" s="3">
        <f>RSI!A1307</f>
        <v>43913</v>
      </c>
      <c r="B1307" s="2">
        <f>RSI!B1307</f>
        <v>13.810600000000001</v>
      </c>
      <c r="C1307" s="2">
        <f>RSI!I1307</f>
        <v>15.447256620419338</v>
      </c>
      <c r="D1307" s="2">
        <f>MACD!E1307</f>
        <v>1.3863875149698828</v>
      </c>
      <c r="E1307" s="2">
        <f>MACD!F1307</f>
        <v>0.78049452515926676</v>
      </c>
      <c r="F1307" s="2">
        <f>'Moving Avg'!D1307</f>
        <v>14.391680000000003</v>
      </c>
      <c r="G1307" s="2">
        <f>'Moving Avg'!F1307</f>
        <v>16.963664999999999</v>
      </c>
      <c r="H1307" s="2">
        <f>'Moving Avg'!G1307</f>
        <v>17.616986000000001</v>
      </c>
      <c r="I1307" s="2">
        <f>'Moving Avg'!H1307</f>
        <v>18.372742500000001</v>
      </c>
      <c r="J1307" s="17" t="str">
        <f>OBV!F1307</f>
        <v>BEARISH</v>
      </c>
      <c r="K1307" s="17" t="str">
        <f>OBV!G1307</f>
        <v>WEAK</v>
      </c>
      <c r="L1307" s="17" t="str">
        <f>OBV!H1307</f>
        <v>CONFIRMED BEARISH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0</v>
      </c>
      <c r="Q1307" s="20">
        <f t="shared" si="204"/>
        <v>17.5</v>
      </c>
      <c r="R1307" s="20">
        <f t="shared" si="205"/>
        <v>10</v>
      </c>
      <c r="S1307" s="20">
        <f t="shared" si="206"/>
        <v>7.5</v>
      </c>
      <c r="T1307" s="20">
        <f t="shared" si="207"/>
        <v>12.5</v>
      </c>
      <c r="U1307" s="19">
        <f t="shared" si="208"/>
        <v>11.666666666666666</v>
      </c>
      <c r="V1307" s="19">
        <f t="shared" si="209"/>
        <v>11.875</v>
      </c>
    </row>
    <row r="1308" spans="1:22" ht="13.5" x14ac:dyDescent="0.25">
      <c r="A1308" s="3">
        <f>RSI!A1308</f>
        <v>43914</v>
      </c>
      <c r="B1308" s="2">
        <f>RSI!B1308</f>
        <v>13.9834</v>
      </c>
      <c r="C1308" s="2">
        <f>RSI!I1308</f>
        <v>18.745110316673745</v>
      </c>
      <c r="D1308" s="2">
        <f>MACD!E1308</f>
        <v>1.538035322512755</v>
      </c>
      <c r="E1308" s="2">
        <f>MACD!F1308</f>
        <v>0.9320026846299645</v>
      </c>
      <c r="F1308" s="2">
        <f>'Moving Avg'!D1308</f>
        <v>14.083860000000001</v>
      </c>
      <c r="G1308" s="2">
        <f>'Moving Avg'!F1308</f>
        <v>16.757490000000001</v>
      </c>
      <c r="H1308" s="2">
        <f>'Moving Avg'!G1308</f>
        <v>17.542748</v>
      </c>
      <c r="I1308" s="2">
        <f>'Moving Avg'!H1308</f>
        <v>18.353977</v>
      </c>
      <c r="J1308" s="17" t="str">
        <f>OBV!F1308</f>
        <v>BEARISH</v>
      </c>
      <c r="K1308" s="17" t="str">
        <f>OBV!G1308</f>
        <v>WEAK</v>
      </c>
      <c r="L1308" s="17" t="str">
        <f>OBV!H1308</f>
        <v>CONFIRMED BEARISH</v>
      </c>
      <c r="M1308" s="19">
        <f t="shared" si="200"/>
        <v>50</v>
      </c>
      <c r="N1308" s="19">
        <f t="shared" si="201"/>
        <v>0</v>
      </c>
      <c r="O1308" s="19">
        <f t="shared" si="202"/>
        <v>0</v>
      </c>
      <c r="P1308" s="19">
        <f t="shared" si="203"/>
        <v>0</v>
      </c>
      <c r="Q1308" s="20">
        <f t="shared" si="204"/>
        <v>17.5</v>
      </c>
      <c r="R1308" s="20">
        <f t="shared" si="205"/>
        <v>10</v>
      </c>
      <c r="S1308" s="20">
        <f t="shared" si="206"/>
        <v>7.5</v>
      </c>
      <c r="T1308" s="20">
        <f t="shared" si="207"/>
        <v>12.5</v>
      </c>
      <c r="U1308" s="19">
        <f t="shared" si="208"/>
        <v>11.666666666666666</v>
      </c>
      <c r="V1308" s="19">
        <f t="shared" si="209"/>
        <v>11.875</v>
      </c>
    </row>
    <row r="1309" spans="1:22" ht="13.5" x14ac:dyDescent="0.25">
      <c r="A1309" s="3">
        <f>RSI!A1309</f>
        <v>43915</v>
      </c>
      <c r="B1309" s="2">
        <f>RSI!B1309</f>
        <v>13.9917</v>
      </c>
      <c r="C1309" s="2">
        <f>RSI!I1309</f>
        <v>18.908715439977158</v>
      </c>
      <c r="D1309" s="2">
        <f>MACD!E1309</f>
        <v>1.6096814928382237</v>
      </c>
      <c r="E1309" s="2">
        <f>MACD!F1309</f>
        <v>1.0675384462716164</v>
      </c>
      <c r="F1309" s="2">
        <f>'Moving Avg'!D1309</f>
        <v>13.958759999999998</v>
      </c>
      <c r="G1309" s="2">
        <f>'Moving Avg'!F1309</f>
        <v>16.555844999999998</v>
      </c>
      <c r="H1309" s="2">
        <f>'Moving Avg'!G1309</f>
        <v>17.465384</v>
      </c>
      <c r="I1309" s="2">
        <f>'Moving Avg'!H1309</f>
        <v>18.335252999999998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  <c r="M1309" s="19">
        <f t="shared" si="200"/>
        <v>50</v>
      </c>
      <c r="N1309" s="19">
        <f t="shared" si="201"/>
        <v>0</v>
      </c>
      <c r="O1309" s="19">
        <f t="shared" si="202"/>
        <v>0</v>
      </c>
      <c r="P1309" s="19">
        <f t="shared" si="203"/>
        <v>16.5</v>
      </c>
      <c r="Q1309" s="20">
        <f t="shared" si="204"/>
        <v>19.975000000000001</v>
      </c>
      <c r="R1309" s="20">
        <f t="shared" si="205"/>
        <v>14.125</v>
      </c>
      <c r="S1309" s="20">
        <f t="shared" si="206"/>
        <v>14.925000000000001</v>
      </c>
      <c r="T1309" s="20">
        <f t="shared" si="207"/>
        <v>16.625</v>
      </c>
      <c r="U1309" s="19">
        <f t="shared" si="208"/>
        <v>16.341666666666669</v>
      </c>
      <c r="V1309" s="19">
        <f t="shared" si="209"/>
        <v>16.412500000000001</v>
      </c>
    </row>
    <row r="1310" spans="1:22" ht="13.5" x14ac:dyDescent="0.25">
      <c r="A1310" s="3">
        <f>RSI!A1310</f>
        <v>43916</v>
      </c>
      <c r="B1310" s="2">
        <f>RSI!B1310</f>
        <v>14.4032</v>
      </c>
      <c r="C1310" s="2">
        <f>RSI!I1310</f>
        <v>26.780129880836938</v>
      </c>
      <c r="D1310" s="2">
        <f>MACD!E1310</f>
        <v>1.7344631762232687</v>
      </c>
      <c r="E1310" s="2">
        <f>MACD!F1310</f>
        <v>1.2009233922619469</v>
      </c>
      <c r="F1310" s="2">
        <f>'Moving Avg'!D1310</f>
        <v>14.003200000000001</v>
      </c>
      <c r="G1310" s="2">
        <f>'Moving Avg'!F1310</f>
        <v>16.378895</v>
      </c>
      <c r="H1310" s="2">
        <f>'Moving Avg'!G1310</f>
        <v>17.396249999999998</v>
      </c>
      <c r="I1310" s="2">
        <f>'Moving Avg'!H1310</f>
        <v>18.318833499999997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  <c r="M1310" s="19">
        <f t="shared" si="200"/>
        <v>50</v>
      </c>
      <c r="N1310" s="19">
        <f t="shared" si="201"/>
        <v>0</v>
      </c>
      <c r="O1310" s="19">
        <f t="shared" si="202"/>
        <v>0</v>
      </c>
      <c r="P1310" s="19">
        <f t="shared" si="203"/>
        <v>83.5</v>
      </c>
      <c r="Q1310" s="20">
        <f t="shared" si="204"/>
        <v>30.024999999999999</v>
      </c>
      <c r="R1310" s="20">
        <f t="shared" si="205"/>
        <v>30.875</v>
      </c>
      <c r="S1310" s="20">
        <f t="shared" si="206"/>
        <v>45.075000000000003</v>
      </c>
      <c r="T1310" s="20">
        <f t="shared" si="207"/>
        <v>33.375</v>
      </c>
      <c r="U1310" s="19">
        <f t="shared" si="208"/>
        <v>35.324999999999996</v>
      </c>
      <c r="V1310" s="19">
        <f t="shared" si="209"/>
        <v>34.837499999999999</v>
      </c>
    </row>
    <row r="1311" spans="1:22" ht="13.5" x14ac:dyDescent="0.25">
      <c r="A1311" s="3">
        <f>RSI!A1311</f>
        <v>43917</v>
      </c>
      <c r="B1311" s="2">
        <f>RSI!B1311</f>
        <v>14.3209</v>
      </c>
      <c r="C1311" s="2">
        <f>RSI!I1311</f>
        <v>26.231701724301203</v>
      </c>
      <c r="D1311" s="2">
        <f>MACD!E1311</f>
        <v>1.7371888463827929</v>
      </c>
      <c r="E1311" s="2">
        <f>MACD!F1311</f>
        <v>1.3081764830861162</v>
      </c>
      <c r="F1311" s="2">
        <f>'Moving Avg'!D1311</f>
        <v>14.10196</v>
      </c>
      <c r="G1311" s="2">
        <f>'Moving Avg'!F1311</f>
        <v>16.181365000000003</v>
      </c>
      <c r="H1311" s="2">
        <f>'Moving Avg'!G1311</f>
        <v>17.320530000000002</v>
      </c>
      <c r="I1311" s="2">
        <f>'Moving Avg'!H1311</f>
        <v>18.300973500000001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  <c r="M1311" s="19">
        <f t="shared" si="200"/>
        <v>50</v>
      </c>
      <c r="N1311" s="19">
        <f t="shared" si="201"/>
        <v>0</v>
      </c>
      <c r="O1311" s="19">
        <f t="shared" si="202"/>
        <v>0</v>
      </c>
      <c r="P1311" s="19">
        <f t="shared" si="203"/>
        <v>83.5</v>
      </c>
      <c r="Q1311" s="20">
        <f t="shared" si="204"/>
        <v>30.024999999999999</v>
      </c>
      <c r="R1311" s="20">
        <f t="shared" si="205"/>
        <v>30.875</v>
      </c>
      <c r="S1311" s="20">
        <f t="shared" si="206"/>
        <v>45.075000000000003</v>
      </c>
      <c r="T1311" s="20">
        <f t="shared" si="207"/>
        <v>33.375</v>
      </c>
      <c r="U1311" s="19">
        <f t="shared" si="208"/>
        <v>35.324999999999996</v>
      </c>
      <c r="V1311" s="19">
        <f t="shared" si="209"/>
        <v>34.837499999999999</v>
      </c>
    </row>
    <row r="1312" spans="1:22" ht="13.5" x14ac:dyDescent="0.25">
      <c r="A1312" s="3">
        <f>RSI!A1312</f>
        <v>43920</v>
      </c>
      <c r="B1312" s="2">
        <f>RSI!B1312</f>
        <v>14.3209</v>
      </c>
      <c r="C1312" s="2">
        <f>RSI!I1312</f>
        <v>26.231701724301203</v>
      </c>
      <c r="D1312" s="2">
        <f>MACD!E1312</f>
        <v>1.6289250398538453</v>
      </c>
      <c r="E1312" s="2">
        <f>MACD!F1312</f>
        <v>1.3723261944396621</v>
      </c>
      <c r="F1312" s="2">
        <f>'Moving Avg'!D1312</f>
        <v>14.20402</v>
      </c>
      <c r="G1312" s="2">
        <f>'Moving Avg'!F1312</f>
        <v>15.971490000000003</v>
      </c>
      <c r="H1312" s="2">
        <f>'Moving Avg'!G1312</f>
        <v>17.250242000000004</v>
      </c>
      <c r="I1312" s="2">
        <f>'Moving Avg'!H1312</f>
        <v>18.283525000000001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  <c r="M1312" s="19">
        <f t="shared" si="200"/>
        <v>50</v>
      </c>
      <c r="N1312" s="19">
        <f t="shared" si="201"/>
        <v>0</v>
      </c>
      <c r="O1312" s="19">
        <f t="shared" si="202"/>
        <v>0</v>
      </c>
      <c r="P1312" s="19">
        <f t="shared" si="203"/>
        <v>83.5</v>
      </c>
      <c r="Q1312" s="20">
        <f t="shared" si="204"/>
        <v>30.024999999999999</v>
      </c>
      <c r="R1312" s="20">
        <f t="shared" si="205"/>
        <v>30.875</v>
      </c>
      <c r="S1312" s="20">
        <f t="shared" si="206"/>
        <v>45.075000000000003</v>
      </c>
      <c r="T1312" s="20">
        <f t="shared" si="207"/>
        <v>33.375</v>
      </c>
      <c r="U1312" s="19">
        <f t="shared" si="208"/>
        <v>35.324999999999996</v>
      </c>
      <c r="V1312" s="19">
        <f t="shared" si="209"/>
        <v>34.837499999999999</v>
      </c>
    </row>
    <row r="1313" spans="1:22" ht="13.5" x14ac:dyDescent="0.25">
      <c r="A1313" s="3">
        <f>RSI!A1313</f>
        <v>43921</v>
      </c>
      <c r="B1313" s="2">
        <f>RSI!B1313</f>
        <v>14.748900000000001</v>
      </c>
      <c r="C1313" s="2">
        <f>RSI!I1313</f>
        <v>34.341521113726159</v>
      </c>
      <c r="D1313" s="2">
        <f>MACD!E1313</f>
        <v>1.4043528263071856</v>
      </c>
      <c r="E1313" s="2">
        <f>MACD!F1313</f>
        <v>1.378731520813167</v>
      </c>
      <c r="F1313" s="2">
        <f>'Moving Avg'!D1313</f>
        <v>14.35712</v>
      </c>
      <c r="G1313" s="2">
        <f>'Moving Avg'!F1313</f>
        <v>15.783430000000001</v>
      </c>
      <c r="H1313" s="2">
        <f>'Moving Avg'!G1313</f>
        <v>17.178144000000003</v>
      </c>
      <c r="I1313" s="2">
        <f>'Moving Avg'!H1313</f>
        <v>18.268299000000003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  <c r="M1313" s="19">
        <f t="shared" si="200"/>
        <v>25</v>
      </c>
      <c r="N1313" s="19">
        <f t="shared" si="201"/>
        <v>0</v>
      </c>
      <c r="O1313" s="19">
        <f t="shared" si="202"/>
        <v>0</v>
      </c>
      <c r="P1313" s="19">
        <f t="shared" si="203"/>
        <v>83.5</v>
      </c>
      <c r="Q1313" s="20">
        <f t="shared" si="204"/>
        <v>21.274999999999999</v>
      </c>
      <c r="R1313" s="20">
        <f t="shared" si="205"/>
        <v>25.875</v>
      </c>
      <c r="S1313" s="20">
        <f t="shared" si="206"/>
        <v>41.325000000000003</v>
      </c>
      <c r="T1313" s="20">
        <f t="shared" si="207"/>
        <v>27.125</v>
      </c>
      <c r="U1313" s="19">
        <f t="shared" si="208"/>
        <v>29.491666666666664</v>
      </c>
      <c r="V1313" s="19">
        <f t="shared" si="209"/>
        <v>28.9</v>
      </c>
    </row>
    <row r="1314" spans="1:22" ht="13.5" x14ac:dyDescent="0.25">
      <c r="A1314" s="3">
        <f>RSI!A1314</f>
        <v>43922</v>
      </c>
      <c r="B1314" s="2">
        <f>RSI!B1314</f>
        <v>14.740600000000001</v>
      </c>
      <c r="C1314" s="2">
        <f>RSI!I1314</f>
        <v>34.262855672872618</v>
      </c>
      <c r="D1314" s="2">
        <f>MACD!E1314</f>
        <v>1.082555760693058</v>
      </c>
      <c r="E1314" s="2">
        <f>MACD!F1314</f>
        <v>1.3194963687891452</v>
      </c>
      <c r="F1314" s="2">
        <f>'Moving Avg'!D1314</f>
        <v>14.506900000000002</v>
      </c>
      <c r="G1314" s="2">
        <f>'Moving Avg'!F1314</f>
        <v>15.615114999999998</v>
      </c>
      <c r="H1314" s="2">
        <f>'Moving Avg'!G1314</f>
        <v>17.110818000000005</v>
      </c>
      <c r="I1314" s="2">
        <f>'Moving Avg'!H1314</f>
        <v>18.253525500000002</v>
      </c>
      <c r="J1314" s="17" t="str">
        <f>OBV!F1314</f>
        <v>BEARISH</v>
      </c>
      <c r="K1314" s="17" t="str">
        <f>OBV!G1314</f>
        <v>NEUTRAL</v>
      </c>
      <c r="L1314" s="17" t="str">
        <f>OBV!H1314</f>
        <v>BEARISH DIVERGENCE</v>
      </c>
      <c r="M1314" s="19">
        <f t="shared" si="200"/>
        <v>25</v>
      </c>
      <c r="N1314" s="19">
        <f t="shared" si="201"/>
        <v>100</v>
      </c>
      <c r="O1314" s="19">
        <f t="shared" si="202"/>
        <v>0</v>
      </c>
      <c r="P1314" s="19">
        <f t="shared" si="203"/>
        <v>16.5</v>
      </c>
      <c r="Q1314" s="20">
        <f t="shared" si="204"/>
        <v>46.225000000000001</v>
      </c>
      <c r="R1314" s="20">
        <f t="shared" si="205"/>
        <v>29.125</v>
      </c>
      <c r="S1314" s="20">
        <f t="shared" si="206"/>
        <v>26.175000000000001</v>
      </c>
      <c r="T1314" s="20">
        <f t="shared" si="207"/>
        <v>35.375</v>
      </c>
      <c r="U1314" s="19">
        <f t="shared" si="208"/>
        <v>33.841666666666661</v>
      </c>
      <c r="V1314" s="19">
        <f t="shared" si="209"/>
        <v>34.224999999999994</v>
      </c>
    </row>
    <row r="1315" spans="1:22" ht="13.5" x14ac:dyDescent="0.25">
      <c r="A1315" s="3">
        <f>RSI!A1315</f>
        <v>43923</v>
      </c>
      <c r="B1315" s="2">
        <f>RSI!B1315</f>
        <v>14.304399999999999</v>
      </c>
      <c r="C1315" s="2">
        <f>RSI!I1315</f>
        <v>30.330632386957461</v>
      </c>
      <c r="D1315" s="2">
        <f>MACD!E1315</f>
        <v>0.78189588580229596</v>
      </c>
      <c r="E1315" s="2">
        <f>MACD!F1315</f>
        <v>1.2119762721917755</v>
      </c>
      <c r="F1315" s="2">
        <f>'Moving Avg'!D1315</f>
        <v>14.48714</v>
      </c>
      <c r="G1315" s="2">
        <f>'Moving Avg'!F1315</f>
        <v>15.429104999999998</v>
      </c>
      <c r="H1315" s="2">
        <f>'Moving Avg'!G1315</f>
        <v>17.035592000000005</v>
      </c>
      <c r="I1315" s="2">
        <f>'Moving Avg'!H1315</f>
        <v>18.238628500000001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  <c r="M1315" s="19">
        <f t="shared" si="200"/>
        <v>25</v>
      </c>
      <c r="N1315" s="19">
        <f t="shared" si="201"/>
        <v>100</v>
      </c>
      <c r="O1315" s="19">
        <f t="shared" si="202"/>
        <v>0</v>
      </c>
      <c r="P1315" s="19">
        <f t="shared" si="203"/>
        <v>16.5</v>
      </c>
      <c r="Q1315" s="20">
        <f t="shared" si="204"/>
        <v>46.225000000000001</v>
      </c>
      <c r="R1315" s="20">
        <f t="shared" si="205"/>
        <v>29.125</v>
      </c>
      <c r="S1315" s="20">
        <f t="shared" si="206"/>
        <v>26.175000000000001</v>
      </c>
      <c r="T1315" s="20">
        <f t="shared" si="207"/>
        <v>35.375</v>
      </c>
      <c r="U1315" s="19">
        <f t="shared" si="208"/>
        <v>33.841666666666661</v>
      </c>
      <c r="V1315" s="19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13.8764</v>
      </c>
      <c r="C1316" s="2">
        <f>RSI!I1316</f>
        <v>27.050221593811187</v>
      </c>
      <c r="D1316" s="2">
        <f>MACD!E1316</f>
        <v>0.51327694238871047</v>
      </c>
      <c r="E1316" s="2">
        <f>MACD!F1316</f>
        <v>1.0722364062311625</v>
      </c>
      <c r="F1316" s="2">
        <f>'Moving Avg'!D1316</f>
        <v>14.398240000000001</v>
      </c>
      <c r="G1316" s="2">
        <f>'Moving Avg'!F1316</f>
        <v>15.229930000000001</v>
      </c>
      <c r="H1316" s="2">
        <f>'Moving Avg'!G1316</f>
        <v>16.955922000000005</v>
      </c>
      <c r="I1316" s="2">
        <f>'Moving Avg'!H1316</f>
        <v>18.219533999999999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  <c r="M1316" s="19">
        <f t="shared" si="200"/>
        <v>50</v>
      </c>
      <c r="N1316" s="19">
        <f t="shared" si="201"/>
        <v>100</v>
      </c>
      <c r="O1316" s="19">
        <f t="shared" si="202"/>
        <v>0</v>
      </c>
      <c r="P1316" s="19">
        <f t="shared" si="203"/>
        <v>16.5</v>
      </c>
      <c r="Q1316" s="20">
        <f t="shared" si="204"/>
        <v>54.975000000000001</v>
      </c>
      <c r="R1316" s="20">
        <f t="shared" si="205"/>
        <v>34.125</v>
      </c>
      <c r="S1316" s="20">
        <f t="shared" si="206"/>
        <v>29.925000000000001</v>
      </c>
      <c r="T1316" s="20">
        <f t="shared" si="207"/>
        <v>41.625</v>
      </c>
      <c r="U1316" s="19">
        <f t="shared" si="208"/>
        <v>39.674999999999997</v>
      </c>
      <c r="V1316" s="19">
        <f t="shared" si="209"/>
        <v>40.162499999999994</v>
      </c>
    </row>
    <row r="1317" spans="1:22" ht="13.5" x14ac:dyDescent="0.25">
      <c r="A1317" s="3">
        <f>RSI!A1317</f>
        <v>43927</v>
      </c>
      <c r="B1317" s="2">
        <f>RSI!B1317</f>
        <v>13.86</v>
      </c>
      <c r="C1317" s="2">
        <f>RSI!I1317</f>
        <v>26.930031578124769</v>
      </c>
      <c r="D1317" s="2">
        <f>MACD!E1317</f>
        <v>0.29508572527107013</v>
      </c>
      <c r="E1317" s="2">
        <f>MACD!F1317</f>
        <v>0.91680627003914406</v>
      </c>
      <c r="F1317" s="2">
        <f>'Moving Avg'!D1317</f>
        <v>14.306059999999999</v>
      </c>
      <c r="G1317" s="2">
        <f>'Moving Avg'!F1317</f>
        <v>15.034049999999999</v>
      </c>
      <c r="H1317" s="2">
        <f>'Moving Avg'!G1317</f>
        <v>16.867858000000005</v>
      </c>
      <c r="I1317" s="2">
        <f>'Moving Avg'!H1317</f>
        <v>18.200357499999999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  <c r="M1317" s="19">
        <f t="shared" si="200"/>
        <v>50</v>
      </c>
      <c r="N1317" s="19">
        <f t="shared" si="201"/>
        <v>100</v>
      </c>
      <c r="O1317" s="19">
        <f t="shared" si="202"/>
        <v>0</v>
      </c>
      <c r="P1317" s="19">
        <f t="shared" si="203"/>
        <v>16.5</v>
      </c>
      <c r="Q1317" s="20">
        <f t="shared" si="204"/>
        <v>54.975000000000001</v>
      </c>
      <c r="R1317" s="20">
        <f t="shared" si="205"/>
        <v>34.125</v>
      </c>
      <c r="S1317" s="20">
        <f t="shared" si="206"/>
        <v>29.925000000000001</v>
      </c>
      <c r="T1317" s="20">
        <f t="shared" si="207"/>
        <v>41.625</v>
      </c>
      <c r="U1317" s="19">
        <f t="shared" si="208"/>
        <v>39.674999999999997</v>
      </c>
      <c r="V1317" s="19">
        <f t="shared" si="209"/>
        <v>40.162499999999994</v>
      </c>
    </row>
    <row r="1318" spans="1:22" ht="13.5" x14ac:dyDescent="0.25">
      <c r="A1318" s="3">
        <f>RSI!A1318</f>
        <v>43928</v>
      </c>
      <c r="B1318" s="2">
        <f>RSI!B1318</f>
        <v>13.9834</v>
      </c>
      <c r="C1318" s="2">
        <f>RSI!I1318</f>
        <v>29.469430609554394</v>
      </c>
      <c r="D1318" s="2">
        <f>MACD!E1318</f>
        <v>0.13765630188521527</v>
      </c>
      <c r="E1318" s="2">
        <f>MACD!F1318</f>
        <v>0.7609762764083583</v>
      </c>
      <c r="F1318" s="2">
        <f>'Moving Avg'!D1318</f>
        <v>14.152960000000002</v>
      </c>
      <c r="G1318" s="2">
        <f>'Moving Avg'!F1318</f>
        <v>14.844750000000001</v>
      </c>
      <c r="H1318" s="2">
        <f>'Moving Avg'!G1318</f>
        <v>16.785388000000001</v>
      </c>
      <c r="I1318" s="2">
        <f>'Moving Avg'!H1318</f>
        <v>18.181798000000001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  <c r="M1318" s="19">
        <f t="shared" si="200"/>
        <v>50</v>
      </c>
      <c r="N1318" s="19">
        <f t="shared" si="201"/>
        <v>100</v>
      </c>
      <c r="O1318" s="19">
        <f t="shared" si="202"/>
        <v>0</v>
      </c>
      <c r="P1318" s="19">
        <f t="shared" si="203"/>
        <v>16.5</v>
      </c>
      <c r="Q1318" s="20">
        <f t="shared" si="204"/>
        <v>54.975000000000001</v>
      </c>
      <c r="R1318" s="20">
        <f t="shared" si="205"/>
        <v>34.125</v>
      </c>
      <c r="S1318" s="20">
        <f t="shared" si="206"/>
        <v>29.925000000000001</v>
      </c>
      <c r="T1318" s="20">
        <f t="shared" si="207"/>
        <v>41.625</v>
      </c>
      <c r="U1318" s="19">
        <f t="shared" si="208"/>
        <v>39.674999999999997</v>
      </c>
      <c r="V1318" s="19">
        <f t="shared" si="209"/>
        <v>40.162499999999994</v>
      </c>
    </row>
    <row r="1319" spans="1:22" ht="13.5" x14ac:dyDescent="0.25">
      <c r="A1319" s="3">
        <f>RSI!A1319</f>
        <v>43929</v>
      </c>
      <c r="B1319" s="2">
        <f>RSI!B1319</f>
        <v>13.9917</v>
      </c>
      <c r="C1319" s="2">
        <f>RSI!I1319</f>
        <v>29.646533295752718</v>
      </c>
      <c r="D1319" s="2">
        <f>MACD!E1319</f>
        <v>1.3407536532932696E-2</v>
      </c>
      <c r="E1319" s="2">
        <f>MACD!F1319</f>
        <v>0.6114625284332732</v>
      </c>
      <c r="F1319" s="2">
        <f>'Moving Avg'!D1319</f>
        <v>14.003179999999997</v>
      </c>
      <c r="G1319" s="2">
        <f>'Moving Avg'!F1319</f>
        <v>14.679319999999999</v>
      </c>
      <c r="H1319" s="2">
        <f>'Moving Avg'!G1319</f>
        <v>16.706378000000004</v>
      </c>
      <c r="I1319" s="2">
        <f>'Moving Avg'!H1319</f>
        <v>18.160646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  <c r="M1319" s="19">
        <f t="shared" si="200"/>
        <v>50</v>
      </c>
      <c r="N1319" s="19">
        <f t="shared" si="201"/>
        <v>100</v>
      </c>
      <c r="O1319" s="19">
        <f t="shared" si="202"/>
        <v>0</v>
      </c>
      <c r="P1319" s="19">
        <f t="shared" si="203"/>
        <v>16.5</v>
      </c>
      <c r="Q1319" s="20">
        <f t="shared" si="204"/>
        <v>54.975000000000001</v>
      </c>
      <c r="R1319" s="20">
        <f t="shared" si="205"/>
        <v>34.125</v>
      </c>
      <c r="S1319" s="20">
        <f t="shared" si="206"/>
        <v>29.925000000000001</v>
      </c>
      <c r="T1319" s="20">
        <f t="shared" si="207"/>
        <v>41.625</v>
      </c>
      <c r="U1319" s="19">
        <f t="shared" si="208"/>
        <v>39.674999999999997</v>
      </c>
      <c r="V1319" s="19">
        <f t="shared" si="209"/>
        <v>40.162499999999994</v>
      </c>
    </row>
    <row r="1320" spans="1:22" ht="13.5" x14ac:dyDescent="0.25">
      <c r="A1320" s="3">
        <f>RSI!A1320</f>
        <v>43934</v>
      </c>
      <c r="B1320" s="2">
        <f>RSI!B1320</f>
        <v>13.9917</v>
      </c>
      <c r="C1320" s="2">
        <f>RSI!I1320</f>
        <v>29.646533295752718</v>
      </c>
      <c r="D1320" s="2">
        <f>MACD!E1320</f>
        <v>-2.0783462378775042E-2</v>
      </c>
      <c r="E1320" s="2">
        <f>MACD!F1320</f>
        <v>0.48501333027086357</v>
      </c>
      <c r="F1320" s="2">
        <f>'Moving Avg'!D1320</f>
        <v>13.940639999999998</v>
      </c>
      <c r="G1320" s="2">
        <f>'Moving Avg'!F1320</f>
        <v>14.487964999999997</v>
      </c>
      <c r="H1320" s="2">
        <f>'Moving Avg'!G1320</f>
        <v>16.627368000000004</v>
      </c>
      <c r="I1320" s="2">
        <f>'Moving Avg'!H1320</f>
        <v>18.139247000000001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  <c r="M1320" s="19">
        <f t="shared" si="200"/>
        <v>50</v>
      </c>
      <c r="N1320" s="19">
        <f t="shared" si="201"/>
        <v>100</v>
      </c>
      <c r="O1320" s="19">
        <f t="shared" si="202"/>
        <v>0</v>
      </c>
      <c r="P1320" s="19">
        <f t="shared" si="203"/>
        <v>16.5</v>
      </c>
      <c r="Q1320" s="20">
        <f t="shared" si="204"/>
        <v>54.975000000000001</v>
      </c>
      <c r="R1320" s="20">
        <f t="shared" si="205"/>
        <v>34.125</v>
      </c>
      <c r="S1320" s="20">
        <f t="shared" si="206"/>
        <v>29.925000000000001</v>
      </c>
      <c r="T1320" s="20">
        <f t="shared" si="207"/>
        <v>41.625</v>
      </c>
      <c r="U1320" s="19">
        <f t="shared" si="208"/>
        <v>39.674999999999997</v>
      </c>
      <c r="V1320" s="19">
        <f t="shared" si="209"/>
        <v>40.162499999999994</v>
      </c>
    </row>
    <row r="1321" spans="1:22" ht="13.5" x14ac:dyDescent="0.25">
      <c r="A1321" s="3">
        <f>RSI!A1321</f>
        <v>43935</v>
      </c>
      <c r="B1321" s="2">
        <f>RSI!B1321</f>
        <v>13.9917</v>
      </c>
      <c r="C1321" s="2">
        <f>RSI!I1321</f>
        <v>29.646533295752718</v>
      </c>
      <c r="D1321" s="2">
        <f>MACD!E1321</f>
        <v>-5.5306513236908827E-2</v>
      </c>
      <c r="E1321" s="2">
        <f>MACD!F1321</f>
        <v>0.37694936156930914</v>
      </c>
      <c r="F1321" s="2">
        <f>'Moving Avg'!D1321</f>
        <v>13.963699999999999</v>
      </c>
      <c r="G1321" s="2">
        <f>'Moving Avg'!F1321</f>
        <v>14.335704999999995</v>
      </c>
      <c r="H1321" s="2">
        <f>'Moving Avg'!G1321</f>
        <v>16.550004000000005</v>
      </c>
      <c r="I1321" s="2">
        <f>'Moving Avg'!H1321</f>
        <v>18.118671000000003</v>
      </c>
      <c r="J1321" s="17" t="str">
        <f>OBV!F1321</f>
        <v>BEARISH</v>
      </c>
      <c r="K1321" s="17" t="str">
        <f>OBV!G1321</f>
        <v>NEUTRAL</v>
      </c>
      <c r="L1321" s="17" t="str">
        <f>OBV!H1321</f>
        <v>BEARISH DIVERGENCE</v>
      </c>
      <c r="M1321" s="19">
        <f t="shared" si="200"/>
        <v>50</v>
      </c>
      <c r="N1321" s="19">
        <f t="shared" si="201"/>
        <v>100</v>
      </c>
      <c r="O1321" s="19">
        <f t="shared" si="202"/>
        <v>0</v>
      </c>
      <c r="P1321" s="19">
        <f t="shared" si="203"/>
        <v>16.5</v>
      </c>
      <c r="Q1321" s="20">
        <f t="shared" si="204"/>
        <v>54.975000000000001</v>
      </c>
      <c r="R1321" s="20">
        <f t="shared" si="205"/>
        <v>34.125</v>
      </c>
      <c r="S1321" s="20">
        <f t="shared" si="206"/>
        <v>29.925000000000001</v>
      </c>
      <c r="T1321" s="20">
        <f t="shared" si="207"/>
        <v>41.625</v>
      </c>
      <c r="U1321" s="19">
        <f t="shared" si="208"/>
        <v>39.674999999999997</v>
      </c>
      <c r="V1321" s="19">
        <f t="shared" si="209"/>
        <v>40.162499999999994</v>
      </c>
    </row>
    <row r="1322" spans="1:22" ht="13.5" x14ac:dyDescent="0.25">
      <c r="A1322" s="3">
        <f>RSI!A1322</f>
        <v>43936</v>
      </c>
      <c r="B1322" s="2">
        <f>RSI!B1322</f>
        <v>13.9834</v>
      </c>
      <c r="C1322" s="2">
        <f>RSI!I1322</f>
        <v>29.553846935427913</v>
      </c>
      <c r="D1322" s="2">
        <f>MACD!E1322</f>
        <v>-7.7357832134454796E-2</v>
      </c>
      <c r="E1322" s="2">
        <f>MACD!F1322</f>
        <v>0.28608792282855638</v>
      </c>
      <c r="F1322" s="2">
        <f>'Moving Avg'!D1322</f>
        <v>13.988380000000001</v>
      </c>
      <c r="G1322" s="2">
        <f>'Moving Avg'!F1322</f>
        <v>14.222534999999997</v>
      </c>
      <c r="H1322" s="2">
        <f>'Moving Avg'!G1322</f>
        <v>16.469180000000005</v>
      </c>
      <c r="I1322" s="2">
        <f>'Moving Avg'!H1322</f>
        <v>18.098671000000003</v>
      </c>
      <c r="J1322" s="17" t="str">
        <f>OBV!F1322</f>
        <v>BULLISH</v>
      </c>
      <c r="K1322" s="17" t="str">
        <f>OBV!G1322</f>
        <v>NEUTRAL</v>
      </c>
      <c r="L1322" s="17" t="str">
        <f>OBV!H1322</f>
        <v>CONFIRMED BULLISH</v>
      </c>
      <c r="M1322" s="19">
        <f t="shared" si="200"/>
        <v>50</v>
      </c>
      <c r="N1322" s="19">
        <f t="shared" si="201"/>
        <v>100</v>
      </c>
      <c r="O1322" s="19">
        <f t="shared" si="202"/>
        <v>0</v>
      </c>
      <c r="P1322" s="19">
        <f t="shared" si="203"/>
        <v>83.5</v>
      </c>
      <c r="Q1322" s="20">
        <f t="shared" si="204"/>
        <v>65.025000000000006</v>
      </c>
      <c r="R1322" s="20">
        <f t="shared" si="205"/>
        <v>50.875</v>
      </c>
      <c r="S1322" s="20">
        <f t="shared" si="206"/>
        <v>60.075000000000003</v>
      </c>
      <c r="T1322" s="20">
        <f t="shared" si="207"/>
        <v>58.375</v>
      </c>
      <c r="U1322" s="19">
        <f t="shared" si="208"/>
        <v>58.658333333333339</v>
      </c>
      <c r="V1322" s="19">
        <f t="shared" si="209"/>
        <v>58.587500000000006</v>
      </c>
    </row>
    <row r="1323" spans="1:22" ht="13.5" x14ac:dyDescent="0.25">
      <c r="A1323" s="3">
        <f>RSI!A1323</f>
        <v>43937</v>
      </c>
      <c r="B1323" s="2">
        <f>RSI!B1323</f>
        <v>13.9917</v>
      </c>
      <c r="C1323" s="2">
        <f>RSI!I1323</f>
        <v>29.79023422402328</v>
      </c>
      <c r="D1323" s="2">
        <f>MACD!E1323</f>
        <v>-2.4675442870316644E-2</v>
      </c>
      <c r="E1323" s="2">
        <f>MACD!F1323</f>
        <v>0.22393524968878178</v>
      </c>
      <c r="F1323" s="2">
        <f>'Moving Avg'!D1323</f>
        <v>13.990039999999999</v>
      </c>
      <c r="G1323" s="2">
        <f>'Moving Avg'!F1323</f>
        <v>14.145994999999999</v>
      </c>
      <c r="H1323" s="2">
        <f>'Moving Avg'!G1323</f>
        <v>16.390170000000005</v>
      </c>
      <c r="I1323" s="2">
        <f>'Moving Avg'!H1323</f>
        <v>18.078712500000002</v>
      </c>
      <c r="J1323" s="17" t="str">
        <f>OBV!F1323</f>
        <v>BULLISH</v>
      </c>
      <c r="K1323" s="17" t="str">
        <f>OBV!G1323</f>
        <v>NEUTRAL</v>
      </c>
      <c r="L1323" s="17" t="str">
        <f>OBV!H1323</f>
        <v>CONFIRMED BULLISH</v>
      </c>
      <c r="M1323" s="19">
        <f t="shared" si="200"/>
        <v>50</v>
      </c>
      <c r="N1323" s="19">
        <f t="shared" si="201"/>
        <v>100</v>
      </c>
      <c r="O1323" s="19">
        <f t="shared" si="202"/>
        <v>0</v>
      </c>
      <c r="P1323" s="19">
        <f t="shared" si="203"/>
        <v>83.5</v>
      </c>
      <c r="Q1323" s="20">
        <f t="shared" si="204"/>
        <v>65.025000000000006</v>
      </c>
      <c r="R1323" s="20">
        <f t="shared" si="205"/>
        <v>50.875</v>
      </c>
      <c r="S1323" s="20">
        <f t="shared" si="206"/>
        <v>60.075000000000003</v>
      </c>
      <c r="T1323" s="20">
        <f t="shared" si="207"/>
        <v>58.375</v>
      </c>
      <c r="U1323" s="19">
        <f t="shared" si="208"/>
        <v>58.658333333333339</v>
      </c>
      <c r="V1323" s="19">
        <f t="shared" si="209"/>
        <v>58.587500000000006</v>
      </c>
    </row>
    <row r="1324" spans="1:22" ht="13.5" x14ac:dyDescent="0.25">
      <c r="A1324" s="3">
        <f>RSI!A1324</f>
        <v>43938</v>
      </c>
      <c r="B1324" s="2">
        <f>RSI!B1324</f>
        <v>13.9834</v>
      </c>
      <c r="C1324" s="2">
        <f>RSI!I1324</f>
        <v>29.682969020932731</v>
      </c>
      <c r="D1324" s="2">
        <f>MACD!E1324</f>
        <v>2.4848086528882263E-2</v>
      </c>
      <c r="E1324" s="2">
        <f>MACD!F1324</f>
        <v>0.18411781705680189</v>
      </c>
      <c r="F1324" s="2">
        <f>'Moving Avg'!D1324</f>
        <v>13.988380000000001</v>
      </c>
      <c r="G1324" s="2">
        <f>'Moving Avg'!F1324</f>
        <v>14.114304999999998</v>
      </c>
      <c r="H1324" s="2">
        <f>'Moving Avg'!G1324</f>
        <v>16.314120000000006</v>
      </c>
      <c r="I1324" s="2">
        <f>'Moving Avg'!H1324</f>
        <v>18.0589595</v>
      </c>
      <c r="J1324" s="17" t="str">
        <f>OBV!F1324</f>
        <v>BEARISH</v>
      </c>
      <c r="K1324" s="17" t="str">
        <f>OBV!G1324</f>
        <v>NEUTRAL</v>
      </c>
      <c r="L1324" s="17" t="str">
        <f>OBV!H1324</f>
        <v>CONFIRMED BEARISH</v>
      </c>
      <c r="M1324" s="19">
        <f t="shared" si="200"/>
        <v>50</v>
      </c>
      <c r="N1324" s="19">
        <f t="shared" si="201"/>
        <v>100</v>
      </c>
      <c r="O1324" s="19">
        <f t="shared" si="202"/>
        <v>0</v>
      </c>
      <c r="P1324" s="19">
        <f t="shared" si="203"/>
        <v>16.5</v>
      </c>
      <c r="Q1324" s="20">
        <f t="shared" si="204"/>
        <v>54.975000000000001</v>
      </c>
      <c r="R1324" s="20">
        <f t="shared" si="205"/>
        <v>34.125</v>
      </c>
      <c r="S1324" s="20">
        <f t="shared" si="206"/>
        <v>29.925000000000001</v>
      </c>
      <c r="T1324" s="20">
        <f t="shared" si="207"/>
        <v>41.625</v>
      </c>
      <c r="U1324" s="19">
        <f t="shared" si="208"/>
        <v>39.674999999999997</v>
      </c>
      <c r="V1324" s="19">
        <f t="shared" si="209"/>
        <v>40.162499999999994</v>
      </c>
    </row>
    <row r="1325" spans="1:22" ht="13.5" x14ac:dyDescent="0.25">
      <c r="A1325" s="3">
        <f>RSI!A1325</f>
        <v>43941</v>
      </c>
      <c r="B1325" s="2">
        <f>RSI!B1325</f>
        <v>13.9917</v>
      </c>
      <c r="C1325" s="2">
        <f>RSI!I1325</f>
        <v>29.954581275625756</v>
      </c>
      <c r="D1325" s="2">
        <f>MACD!E1325</f>
        <v>4.2719561547066576E-3</v>
      </c>
      <c r="E1325" s="2">
        <f>MACD!F1325</f>
        <v>0.14814864487638285</v>
      </c>
      <c r="F1325" s="2">
        <f>'Moving Avg'!D1325</f>
        <v>13.988379999999998</v>
      </c>
      <c r="G1325" s="2">
        <f>'Moving Avg'!F1325</f>
        <v>14.104839999999999</v>
      </c>
      <c r="H1325" s="2">
        <f>'Moving Avg'!G1325</f>
        <v>16.238072000000003</v>
      </c>
      <c r="I1325" s="2">
        <f>'Moving Avg'!H1325</f>
        <v>18.039618500000003</v>
      </c>
      <c r="J1325" s="17" t="str">
        <f>OBV!F1325</f>
        <v>BULLISH</v>
      </c>
      <c r="K1325" s="17" t="str">
        <f>OBV!G1325</f>
        <v>NEUTRAL</v>
      </c>
      <c r="L1325" s="17" t="str">
        <f>OBV!H1325</f>
        <v>NEUTRAL</v>
      </c>
      <c r="M1325" s="19">
        <f t="shared" si="200"/>
        <v>50</v>
      </c>
      <c r="N1325" s="19">
        <f t="shared" si="201"/>
        <v>100</v>
      </c>
      <c r="O1325" s="19">
        <f t="shared" si="202"/>
        <v>0</v>
      </c>
      <c r="P1325" s="19">
        <f t="shared" si="203"/>
        <v>49.5</v>
      </c>
      <c r="Q1325" s="20">
        <f t="shared" si="204"/>
        <v>59.924999999999997</v>
      </c>
      <c r="R1325" s="20">
        <f t="shared" si="205"/>
        <v>42.375</v>
      </c>
      <c r="S1325" s="20">
        <f t="shared" si="206"/>
        <v>44.775000000000006</v>
      </c>
      <c r="T1325" s="20">
        <f t="shared" si="207"/>
        <v>49.875</v>
      </c>
      <c r="U1325" s="19">
        <f t="shared" si="208"/>
        <v>49.024999999999999</v>
      </c>
      <c r="V1325" s="19">
        <f t="shared" si="209"/>
        <v>49.237499999999997</v>
      </c>
    </row>
    <row r="1326" spans="1:22" ht="13.5" x14ac:dyDescent="0.25">
      <c r="A1326" s="3">
        <f>RSI!A1326</f>
        <v>43942</v>
      </c>
      <c r="B1326" s="2">
        <f>RSI!B1326</f>
        <v>13.9834</v>
      </c>
      <c r="C1326" s="2">
        <f>RSI!I1326</f>
        <v>29.830492089362934</v>
      </c>
      <c r="D1326" s="2">
        <f>MACD!E1326</f>
        <v>-7.3565433239927813E-2</v>
      </c>
      <c r="E1326" s="2">
        <f>MACD!F1326</f>
        <v>0.10380582925312072</v>
      </c>
      <c r="F1326" s="2">
        <f>'Moving Avg'!D1326</f>
        <v>13.98672</v>
      </c>
      <c r="G1326" s="2">
        <f>'Moving Avg'!F1326</f>
        <v>14.112655</v>
      </c>
      <c r="H1326" s="2">
        <f>'Moving Avg'!G1326</f>
        <v>16.15906</v>
      </c>
      <c r="I1326" s="2">
        <f>'Moving Avg'!H1326</f>
        <v>18.017808000000002</v>
      </c>
      <c r="J1326" s="17" t="str">
        <f>OBV!F1326</f>
        <v>BEARISH</v>
      </c>
      <c r="K1326" s="17" t="str">
        <f>OBV!G1326</f>
        <v>NEUTRAL</v>
      </c>
      <c r="L1326" s="17" t="str">
        <f>OBV!H1326</f>
        <v>CONFIRMED BEARISH</v>
      </c>
      <c r="M1326" s="19">
        <f t="shared" si="200"/>
        <v>50</v>
      </c>
      <c r="N1326" s="19">
        <f t="shared" si="201"/>
        <v>100</v>
      </c>
      <c r="O1326" s="19">
        <f t="shared" si="202"/>
        <v>0</v>
      </c>
      <c r="P1326" s="19">
        <f t="shared" si="203"/>
        <v>16.5</v>
      </c>
      <c r="Q1326" s="20">
        <f t="shared" si="204"/>
        <v>54.975000000000001</v>
      </c>
      <c r="R1326" s="20">
        <f t="shared" si="205"/>
        <v>34.125</v>
      </c>
      <c r="S1326" s="20">
        <f t="shared" si="206"/>
        <v>29.925000000000001</v>
      </c>
      <c r="T1326" s="20">
        <f t="shared" si="207"/>
        <v>41.625</v>
      </c>
      <c r="U1326" s="19">
        <f t="shared" si="208"/>
        <v>39.674999999999997</v>
      </c>
      <c r="V1326" s="19">
        <f t="shared" si="209"/>
        <v>40.162499999999994</v>
      </c>
    </row>
    <row r="1327" spans="1:22" ht="13.5" x14ac:dyDescent="0.25">
      <c r="A1327" s="3">
        <f>RSI!A1327</f>
        <v>43943</v>
      </c>
      <c r="B1327" s="2">
        <f>RSI!B1327</f>
        <v>13.7036</v>
      </c>
      <c r="C1327" s="2">
        <f>RSI!I1327</f>
        <v>25.930717395960741</v>
      </c>
      <c r="D1327" s="2">
        <f>MACD!E1327</f>
        <v>-0.11672731458056695</v>
      </c>
      <c r="E1327" s="2">
        <f>MACD!F1327</f>
        <v>5.9699200486383192E-2</v>
      </c>
      <c r="F1327" s="2">
        <f>'Moving Avg'!D1327</f>
        <v>13.930759999999998</v>
      </c>
      <c r="G1327" s="2">
        <f>'Moving Avg'!F1327</f>
        <v>14.107305000000002</v>
      </c>
      <c r="H1327" s="2">
        <f>'Moving Avg'!G1327</f>
        <v>16.074616000000002</v>
      </c>
      <c r="I1327" s="2">
        <f>'Moving Avg'!H1327</f>
        <v>17.995421500000003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  <c r="M1327" s="19">
        <f t="shared" si="200"/>
        <v>50</v>
      </c>
      <c r="N1327" s="19">
        <f t="shared" si="201"/>
        <v>100</v>
      </c>
      <c r="O1327" s="19">
        <f t="shared" si="202"/>
        <v>0</v>
      </c>
      <c r="P1327" s="19">
        <f t="shared" si="203"/>
        <v>16.5</v>
      </c>
      <c r="Q1327" s="20">
        <f t="shared" si="204"/>
        <v>54.975000000000001</v>
      </c>
      <c r="R1327" s="20">
        <f t="shared" si="205"/>
        <v>34.125</v>
      </c>
      <c r="S1327" s="20">
        <f t="shared" si="206"/>
        <v>29.925000000000001</v>
      </c>
      <c r="T1327" s="20">
        <f t="shared" si="207"/>
        <v>41.625</v>
      </c>
      <c r="U1327" s="19">
        <f t="shared" si="208"/>
        <v>39.674999999999997</v>
      </c>
      <c r="V1327" s="19">
        <f t="shared" si="209"/>
        <v>40.162499999999994</v>
      </c>
    </row>
    <row r="1328" spans="1:22" ht="13.5" x14ac:dyDescent="0.25">
      <c r="A1328" s="3">
        <f>RSI!A1328</f>
        <v>43944</v>
      </c>
      <c r="B1328" s="2">
        <f>RSI!B1328</f>
        <v>13.9094</v>
      </c>
      <c r="C1328" s="2">
        <f>RSI!I1328</f>
        <v>32.881064626210645</v>
      </c>
      <c r="D1328" s="2">
        <f>MACD!E1328</f>
        <v>-0.14369087045051998</v>
      </c>
      <c r="E1328" s="2">
        <f>MACD!F1328</f>
        <v>1.9021186299002554E-2</v>
      </c>
      <c r="F1328" s="2">
        <f>'Moving Avg'!D1328</f>
        <v>13.914300000000001</v>
      </c>
      <c r="G1328" s="2">
        <f>'Moving Avg'!F1328</f>
        <v>14.103605000000002</v>
      </c>
      <c r="H1328" s="2">
        <f>'Moving Avg'!G1328</f>
        <v>15.993300000000003</v>
      </c>
      <c r="I1328" s="2">
        <f>'Moving Avg'!H1328</f>
        <v>17.971718000000003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  <c r="M1328" s="19">
        <f t="shared" si="200"/>
        <v>25</v>
      </c>
      <c r="N1328" s="19">
        <f t="shared" si="201"/>
        <v>100</v>
      </c>
      <c r="O1328" s="19">
        <f t="shared" si="202"/>
        <v>0</v>
      </c>
      <c r="P1328" s="19">
        <f t="shared" si="203"/>
        <v>16.5</v>
      </c>
      <c r="Q1328" s="20">
        <f t="shared" si="204"/>
        <v>46.225000000000001</v>
      </c>
      <c r="R1328" s="20">
        <f t="shared" si="205"/>
        <v>29.125</v>
      </c>
      <c r="S1328" s="20">
        <f t="shared" si="206"/>
        <v>26.175000000000001</v>
      </c>
      <c r="T1328" s="20">
        <f t="shared" si="207"/>
        <v>35.375</v>
      </c>
      <c r="U1328" s="19">
        <f t="shared" si="208"/>
        <v>33.841666666666661</v>
      </c>
      <c r="V1328" s="19">
        <f t="shared" si="209"/>
        <v>34.224999999999994</v>
      </c>
    </row>
    <row r="1329" spans="1:22" ht="13.5" x14ac:dyDescent="0.25">
      <c r="A1329" s="3">
        <f>RSI!A1329</f>
        <v>43945</v>
      </c>
      <c r="B1329" s="2">
        <f>RSI!B1329</f>
        <v>13.892899999999999</v>
      </c>
      <c r="C1329" s="2">
        <f>RSI!I1329</f>
        <v>32.616803659067273</v>
      </c>
      <c r="D1329" s="2">
        <f>MACD!E1329</f>
        <v>-0.15983621057141839</v>
      </c>
      <c r="E1329" s="2">
        <f>MACD!F1329</f>
        <v>-1.6750293075081635E-2</v>
      </c>
      <c r="F1329" s="2">
        <f>'Moving Avg'!D1329</f>
        <v>13.896199999999999</v>
      </c>
      <c r="G1329" s="2">
        <f>'Moving Avg'!F1329</f>
        <v>14.098665</v>
      </c>
      <c r="H1329" s="2">
        <f>'Moving Avg'!G1329</f>
        <v>15.914782000000004</v>
      </c>
      <c r="I1329" s="2">
        <f>'Moving Avg'!H1329</f>
        <v>17.947891000000002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  <c r="M1329" s="19">
        <f t="shared" si="200"/>
        <v>25</v>
      </c>
      <c r="N1329" s="19">
        <f t="shared" si="201"/>
        <v>100</v>
      </c>
      <c r="O1329" s="19">
        <f t="shared" si="202"/>
        <v>0</v>
      </c>
      <c r="P1329" s="19">
        <f t="shared" si="203"/>
        <v>16.5</v>
      </c>
      <c r="Q1329" s="20">
        <f t="shared" si="204"/>
        <v>46.225000000000001</v>
      </c>
      <c r="R1329" s="20">
        <f t="shared" si="205"/>
        <v>29.125</v>
      </c>
      <c r="S1329" s="20">
        <f t="shared" si="206"/>
        <v>26.175000000000001</v>
      </c>
      <c r="T1329" s="20">
        <f t="shared" si="207"/>
        <v>35.375</v>
      </c>
      <c r="U1329" s="19">
        <f t="shared" si="208"/>
        <v>33.841666666666661</v>
      </c>
      <c r="V1329" s="19">
        <f t="shared" si="209"/>
        <v>34.224999999999994</v>
      </c>
    </row>
    <row r="1330" spans="1:22" ht="13.5" x14ac:dyDescent="0.25">
      <c r="A1330" s="3">
        <f>RSI!A1330</f>
        <v>43948</v>
      </c>
      <c r="B1330" s="2">
        <f>RSI!B1330</f>
        <v>14.139799999999999</v>
      </c>
      <c r="C1330" s="2">
        <f>RSI!I1330</f>
        <v>40.34307320900259</v>
      </c>
      <c r="D1330" s="2">
        <f>MACD!E1330</f>
        <v>-0.18782716125791765</v>
      </c>
      <c r="E1330" s="2">
        <f>MACD!F1330</f>
        <v>-5.0965666711648844E-2</v>
      </c>
      <c r="F1330" s="2">
        <f>'Moving Avg'!D1330</f>
        <v>13.925819999999998</v>
      </c>
      <c r="G1330" s="2">
        <f>'Moving Avg'!F1330</f>
        <v>14.085495</v>
      </c>
      <c r="H1330" s="2">
        <f>'Moving Avg'!G1330</f>
        <v>15.839556000000007</v>
      </c>
      <c r="I1330" s="2">
        <f>'Moving Avg'!H1330</f>
        <v>17.926409499999998</v>
      </c>
      <c r="J1330" s="17" t="str">
        <f>OBV!F1330</f>
        <v>BEARISH</v>
      </c>
      <c r="K1330" s="17" t="str">
        <f>OBV!G1330</f>
        <v>NEUTRAL</v>
      </c>
      <c r="L1330" s="17" t="str">
        <f>OBV!H1330</f>
        <v>BEARISH DIVERGENCE</v>
      </c>
      <c r="M1330" s="19">
        <f t="shared" si="200"/>
        <v>25</v>
      </c>
      <c r="N1330" s="19">
        <f t="shared" si="201"/>
        <v>100</v>
      </c>
      <c r="O1330" s="19">
        <f t="shared" si="202"/>
        <v>0</v>
      </c>
      <c r="P1330" s="19">
        <f t="shared" si="203"/>
        <v>16.5</v>
      </c>
      <c r="Q1330" s="20">
        <f t="shared" si="204"/>
        <v>46.225000000000001</v>
      </c>
      <c r="R1330" s="20">
        <f t="shared" si="205"/>
        <v>29.125</v>
      </c>
      <c r="S1330" s="20">
        <f t="shared" si="206"/>
        <v>26.175000000000001</v>
      </c>
      <c r="T1330" s="20">
        <f t="shared" si="207"/>
        <v>35.375</v>
      </c>
      <c r="U1330" s="19">
        <f t="shared" si="208"/>
        <v>33.841666666666661</v>
      </c>
      <c r="V1330" s="19">
        <f t="shared" si="209"/>
        <v>34.224999999999994</v>
      </c>
    </row>
    <row r="1331" spans="1:22" ht="13.5" x14ac:dyDescent="0.25">
      <c r="A1331" s="3">
        <f>RSI!A1331</f>
        <v>43949</v>
      </c>
      <c r="B1331" s="2">
        <f>RSI!B1331</f>
        <v>14.4855</v>
      </c>
      <c r="C1331" s="2">
        <f>RSI!I1331</f>
        <v>49.1370059870139</v>
      </c>
      <c r="D1331" s="2">
        <f>MACD!E1331</f>
        <v>-0.23491206950223642</v>
      </c>
      <c r="E1331" s="2">
        <f>MACD!F1331</f>
        <v>-8.7754947269766362E-2</v>
      </c>
      <c r="F1331" s="2">
        <f>'Moving Avg'!D1331</f>
        <v>14.026239999999998</v>
      </c>
      <c r="G1331" s="2">
        <f>'Moving Avg'!F1331</f>
        <v>14.093724999999997</v>
      </c>
      <c r="H1331" s="2">
        <f>'Moving Avg'!G1331</f>
        <v>15.770422000000003</v>
      </c>
      <c r="I1331" s="2">
        <f>'Moving Avg'!H1331</f>
        <v>17.905669</v>
      </c>
      <c r="J1331" s="17" t="str">
        <f>OBV!F1331</f>
        <v>BEARISH</v>
      </c>
      <c r="K1331" s="17" t="str">
        <f>OBV!G1331</f>
        <v>NEUTRAL</v>
      </c>
      <c r="L1331" s="17" t="str">
        <f>OBV!H1331</f>
        <v>BEARISH DIVERGENCE</v>
      </c>
      <c r="M1331" s="19">
        <f t="shared" si="200"/>
        <v>25</v>
      </c>
      <c r="N1331" s="19">
        <f t="shared" si="201"/>
        <v>100</v>
      </c>
      <c r="O1331" s="19">
        <f t="shared" si="202"/>
        <v>0</v>
      </c>
      <c r="P1331" s="19">
        <f t="shared" si="203"/>
        <v>16.5</v>
      </c>
      <c r="Q1331" s="20">
        <f t="shared" si="204"/>
        <v>46.225000000000001</v>
      </c>
      <c r="R1331" s="20">
        <f t="shared" si="205"/>
        <v>29.125</v>
      </c>
      <c r="S1331" s="20">
        <f t="shared" si="206"/>
        <v>26.175000000000001</v>
      </c>
      <c r="T1331" s="20">
        <f t="shared" si="207"/>
        <v>35.375</v>
      </c>
      <c r="U1331" s="19">
        <f t="shared" si="208"/>
        <v>33.841666666666661</v>
      </c>
      <c r="V1331" s="19">
        <f t="shared" si="209"/>
        <v>34.224999999999994</v>
      </c>
    </row>
    <row r="1332" spans="1:22" ht="13.5" x14ac:dyDescent="0.25">
      <c r="A1332" s="3">
        <f>RSI!A1332</f>
        <v>43950</v>
      </c>
      <c r="B1332" s="2">
        <f>RSI!B1332</f>
        <v>14.057499999999999</v>
      </c>
      <c r="C1332" s="2">
        <f>RSI!I1332</f>
        <v>41.065905712697749</v>
      </c>
      <c r="D1332" s="2">
        <f>MACD!E1332</f>
        <v>-0.2443254640583028</v>
      </c>
      <c r="E1332" s="2">
        <f>MACD!F1332</f>
        <v>-0.11906905062747367</v>
      </c>
      <c r="F1332" s="2">
        <f>'Moving Avg'!D1332</f>
        <v>14.097020000000001</v>
      </c>
      <c r="G1332" s="2">
        <f>'Moving Avg'!F1332</f>
        <v>14.080554999999999</v>
      </c>
      <c r="H1332" s="2">
        <f>'Moving Avg'!G1332</f>
        <v>15.682028000000003</v>
      </c>
      <c r="I1332" s="2">
        <f>'Moving Avg'!H1332</f>
        <v>17.8828295</v>
      </c>
      <c r="J1332" s="17" t="str">
        <f>OBV!F1332</f>
        <v>BEARISH</v>
      </c>
      <c r="K1332" s="17" t="str">
        <f>OBV!G1332</f>
        <v>NEUTRAL</v>
      </c>
      <c r="L1332" s="17" t="str">
        <f>OBV!H1332</f>
        <v>BEARISH DIVERGENCE</v>
      </c>
      <c r="M1332" s="19">
        <f t="shared" si="200"/>
        <v>25</v>
      </c>
      <c r="N1332" s="19">
        <f t="shared" si="201"/>
        <v>100</v>
      </c>
      <c r="O1332" s="19">
        <f t="shared" si="202"/>
        <v>0</v>
      </c>
      <c r="P1332" s="19">
        <f t="shared" si="203"/>
        <v>16.5</v>
      </c>
      <c r="Q1332" s="20">
        <f t="shared" si="204"/>
        <v>46.225000000000001</v>
      </c>
      <c r="R1332" s="20">
        <f t="shared" si="205"/>
        <v>29.125</v>
      </c>
      <c r="S1332" s="20">
        <f t="shared" si="206"/>
        <v>26.175000000000001</v>
      </c>
      <c r="T1332" s="20">
        <f t="shared" si="207"/>
        <v>35.375</v>
      </c>
      <c r="U1332" s="19">
        <f t="shared" si="208"/>
        <v>33.841666666666661</v>
      </c>
      <c r="V1332" s="19">
        <f t="shared" si="209"/>
        <v>34.224999999999994</v>
      </c>
    </row>
    <row r="1333" spans="1:22" ht="13.5" x14ac:dyDescent="0.25">
      <c r="A1333" s="3">
        <f>RSI!A1333</f>
        <v>43951</v>
      </c>
      <c r="B1333" s="2">
        <f>RSI!B1333</f>
        <v>13.6378</v>
      </c>
      <c r="C1333" s="2">
        <f>RSI!I1333</f>
        <v>34.995518808471132</v>
      </c>
      <c r="D1333" s="2">
        <f>MACD!E1333</f>
        <v>-0.21739492743916955</v>
      </c>
      <c r="E1333" s="2">
        <f>MACD!F1333</f>
        <v>-0.13873422598981283</v>
      </c>
      <c r="F1333" s="2">
        <f>'Moving Avg'!D1333</f>
        <v>14.0427</v>
      </c>
      <c r="G1333" s="2">
        <f>'Moving Avg'!F1333</f>
        <v>14.025</v>
      </c>
      <c r="H1333" s="2">
        <f>'Moving Avg'!G1333</f>
        <v>15.582770000000004</v>
      </c>
      <c r="I1333" s="2">
        <f>'Moving Avg'!H1333</f>
        <v>17.857891499999997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  <c r="M1333" s="19">
        <f t="shared" si="200"/>
        <v>25</v>
      </c>
      <c r="N1333" s="19">
        <f t="shared" si="201"/>
        <v>100</v>
      </c>
      <c r="O1333" s="19">
        <f t="shared" si="202"/>
        <v>0</v>
      </c>
      <c r="P1333" s="19">
        <f t="shared" si="203"/>
        <v>16.5</v>
      </c>
      <c r="Q1333" s="20">
        <f t="shared" si="204"/>
        <v>46.225000000000001</v>
      </c>
      <c r="R1333" s="20">
        <f t="shared" si="205"/>
        <v>29.125</v>
      </c>
      <c r="S1333" s="20">
        <f t="shared" si="206"/>
        <v>26.175000000000001</v>
      </c>
      <c r="T1333" s="20">
        <f t="shared" si="207"/>
        <v>35.375</v>
      </c>
      <c r="U1333" s="19">
        <f t="shared" si="208"/>
        <v>33.841666666666661</v>
      </c>
      <c r="V1333" s="19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13.6378</v>
      </c>
      <c r="C1334" s="2">
        <f>RSI!I1334</f>
        <v>34.995518808471147</v>
      </c>
      <c r="D1334" s="2">
        <f>MACD!E1334</f>
        <v>-0.19106194373541285</v>
      </c>
      <c r="E1334" s="2">
        <f>MACD!F1334</f>
        <v>-0.14919976953893285</v>
      </c>
      <c r="F1334" s="2">
        <f>'Moving Avg'!D1334</f>
        <v>13.991679999999999</v>
      </c>
      <c r="G1334" s="2">
        <f>'Moving Avg'!F1334</f>
        <v>13.969860000000001</v>
      </c>
      <c r="H1334" s="2">
        <f>'Moving Avg'!G1334</f>
        <v>15.483512000000003</v>
      </c>
      <c r="I1334" s="2">
        <f>'Moving Avg'!H1334</f>
        <v>17.832747999999999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  <c r="M1334" s="19">
        <f t="shared" si="200"/>
        <v>25</v>
      </c>
      <c r="N1334" s="19">
        <f t="shared" si="201"/>
        <v>100</v>
      </c>
      <c r="O1334" s="19">
        <f t="shared" si="202"/>
        <v>0</v>
      </c>
      <c r="P1334" s="19">
        <f t="shared" si="203"/>
        <v>16.5</v>
      </c>
      <c r="Q1334" s="20">
        <f t="shared" si="204"/>
        <v>46.225000000000001</v>
      </c>
      <c r="R1334" s="20">
        <f t="shared" si="205"/>
        <v>29.125</v>
      </c>
      <c r="S1334" s="20">
        <f t="shared" si="206"/>
        <v>26.175000000000001</v>
      </c>
      <c r="T1334" s="20">
        <f t="shared" si="207"/>
        <v>35.375</v>
      </c>
      <c r="U1334" s="19">
        <f t="shared" si="208"/>
        <v>33.841666666666661</v>
      </c>
      <c r="V1334" s="19">
        <f t="shared" si="209"/>
        <v>34.224999999999994</v>
      </c>
    </row>
    <row r="1335" spans="1:22" ht="13.5" x14ac:dyDescent="0.25">
      <c r="A1335" s="3">
        <f>RSI!A1335</f>
        <v>43956</v>
      </c>
      <c r="B1335" s="2">
        <f>RSI!B1335</f>
        <v>13.7447</v>
      </c>
      <c r="C1335" s="2">
        <f>RSI!I1335</f>
        <v>37.715242877048382</v>
      </c>
      <c r="D1335" s="2">
        <f>MACD!E1335</f>
        <v>-0.17095647851183848</v>
      </c>
      <c r="E1335" s="2">
        <f>MACD!F1335</f>
        <v>-0.15355111133351398</v>
      </c>
      <c r="F1335" s="2">
        <f>'Moving Avg'!D1335</f>
        <v>13.912659999999999</v>
      </c>
      <c r="G1335" s="2">
        <f>'Moving Avg'!F1335</f>
        <v>13.941875000000001</v>
      </c>
      <c r="H1335" s="2">
        <f>'Moving Avg'!G1335</f>
        <v>15.389355999999999</v>
      </c>
      <c r="I1335" s="2">
        <f>'Moving Avg'!H1335</f>
        <v>17.8085095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  <c r="M1335" s="19">
        <f t="shared" si="200"/>
        <v>25</v>
      </c>
      <c r="N1335" s="19">
        <f t="shared" si="201"/>
        <v>45</v>
      </c>
      <c r="O1335" s="19">
        <f t="shared" si="202"/>
        <v>0</v>
      </c>
      <c r="P1335" s="19">
        <f t="shared" si="203"/>
        <v>16.5</v>
      </c>
      <c r="Q1335" s="20">
        <f t="shared" si="204"/>
        <v>26.975000000000001</v>
      </c>
      <c r="R1335" s="20">
        <f t="shared" si="205"/>
        <v>18.125</v>
      </c>
      <c r="S1335" s="20">
        <f t="shared" si="206"/>
        <v>17.925000000000001</v>
      </c>
      <c r="T1335" s="20">
        <f t="shared" si="207"/>
        <v>21.625</v>
      </c>
      <c r="U1335" s="19">
        <f t="shared" si="208"/>
        <v>21.008333333333336</v>
      </c>
      <c r="V1335" s="19">
        <f t="shared" si="209"/>
        <v>21.162500000000001</v>
      </c>
    </row>
    <row r="1336" spans="1:22" ht="13.5" x14ac:dyDescent="0.25">
      <c r="A1336" s="3">
        <f>RSI!A1336</f>
        <v>43957</v>
      </c>
      <c r="B1336" s="2">
        <f>RSI!B1336</f>
        <v>13.9094</v>
      </c>
      <c r="C1336" s="2">
        <f>RSI!I1336</f>
        <v>41.758354765448956</v>
      </c>
      <c r="D1336" s="2">
        <f>MACD!E1336</f>
        <v>-0.16391821967842013</v>
      </c>
      <c r="E1336" s="2">
        <f>MACD!F1336</f>
        <v>-0.15562453300249521</v>
      </c>
      <c r="F1336" s="2">
        <f>'Moving Avg'!D1336</f>
        <v>13.79744</v>
      </c>
      <c r="G1336" s="2">
        <f>'Moving Avg'!F1336</f>
        <v>13.943524999999999</v>
      </c>
      <c r="H1336" s="2">
        <f>'Moving Avg'!G1336</f>
        <v>15.302114000000001</v>
      </c>
      <c r="I1336" s="2">
        <f>'Moving Avg'!H1336</f>
        <v>17.784641499999999</v>
      </c>
      <c r="J1336" s="17" t="str">
        <f>OBV!F1336</f>
        <v>BEARISH</v>
      </c>
      <c r="K1336" s="17" t="str">
        <f>OBV!G1336</f>
        <v>NEUTRAL</v>
      </c>
      <c r="L1336" s="17" t="str">
        <f>OBV!H1336</f>
        <v>CONFIRMED BEARISH</v>
      </c>
      <c r="M1336" s="19">
        <f t="shared" si="200"/>
        <v>25</v>
      </c>
      <c r="N1336" s="19">
        <f t="shared" si="201"/>
        <v>45</v>
      </c>
      <c r="O1336" s="19">
        <f t="shared" si="202"/>
        <v>0</v>
      </c>
      <c r="P1336" s="19">
        <f t="shared" si="203"/>
        <v>16.5</v>
      </c>
      <c r="Q1336" s="20">
        <f t="shared" si="204"/>
        <v>26.975000000000001</v>
      </c>
      <c r="R1336" s="20">
        <f t="shared" si="205"/>
        <v>18.125</v>
      </c>
      <c r="S1336" s="20">
        <f t="shared" si="206"/>
        <v>17.925000000000001</v>
      </c>
      <c r="T1336" s="20">
        <f t="shared" si="207"/>
        <v>21.625</v>
      </c>
      <c r="U1336" s="19">
        <f t="shared" si="208"/>
        <v>21.008333333333336</v>
      </c>
      <c r="V1336" s="19">
        <f t="shared" si="209"/>
        <v>21.162500000000001</v>
      </c>
    </row>
    <row r="1337" spans="1:22" ht="13.5" x14ac:dyDescent="0.25">
      <c r="A1337" s="3">
        <f>RSI!A1337</f>
        <v>43958</v>
      </c>
      <c r="B1337" s="2">
        <f>RSI!B1337</f>
        <v>13.7447</v>
      </c>
      <c r="C1337" s="2">
        <f>RSI!I1337</f>
        <v>39.029903824664011</v>
      </c>
      <c r="D1337" s="2">
        <f>MACD!E1337</f>
        <v>-0.18653874942798154</v>
      </c>
      <c r="E1337" s="2">
        <f>MACD!F1337</f>
        <v>-0.16180737628759248</v>
      </c>
      <c r="F1337" s="2">
        <f>'Moving Avg'!D1337</f>
        <v>13.734879999999999</v>
      </c>
      <c r="G1337" s="2">
        <f>'Moving Avg'!F1337</f>
        <v>13.937760000000001</v>
      </c>
      <c r="H1337" s="2">
        <f>'Moving Avg'!G1337</f>
        <v>15.211578000000001</v>
      </c>
      <c r="I1337" s="2">
        <f>'Moving Avg'!H1337</f>
        <v>17.760403</v>
      </c>
      <c r="J1337" s="17" t="str">
        <f>OBV!F1337</f>
        <v>BEARISH</v>
      </c>
      <c r="K1337" s="17" t="str">
        <f>OBV!G1337</f>
        <v>WEAK</v>
      </c>
      <c r="L1337" s="17" t="str">
        <f>OBV!H1337</f>
        <v>CONFIRMED BEARISH</v>
      </c>
      <c r="M1337" s="19">
        <f t="shared" si="200"/>
        <v>25</v>
      </c>
      <c r="N1337" s="19">
        <f t="shared" si="201"/>
        <v>100</v>
      </c>
      <c r="O1337" s="19">
        <f t="shared" si="202"/>
        <v>0</v>
      </c>
      <c r="P1337" s="19">
        <f t="shared" si="203"/>
        <v>0</v>
      </c>
      <c r="Q1337" s="20">
        <f t="shared" si="204"/>
        <v>43.75</v>
      </c>
      <c r="R1337" s="20">
        <f t="shared" si="205"/>
        <v>25</v>
      </c>
      <c r="S1337" s="20">
        <f t="shared" si="206"/>
        <v>18.75</v>
      </c>
      <c r="T1337" s="20">
        <f t="shared" si="207"/>
        <v>31.25</v>
      </c>
      <c r="U1337" s="19">
        <f t="shared" si="208"/>
        <v>29.166666666666668</v>
      </c>
      <c r="V1337" s="19">
        <f t="shared" si="209"/>
        <v>29.6875</v>
      </c>
    </row>
    <row r="1338" spans="1:22" ht="13.5" x14ac:dyDescent="0.25">
      <c r="A1338" s="3">
        <f>RSI!A1338</f>
        <v>43959</v>
      </c>
      <c r="B1338" s="2">
        <f>RSI!B1338</f>
        <v>13.736499999999999</v>
      </c>
      <c r="C1338" s="2">
        <f>RSI!I1338</f>
        <v>38.893647590711389</v>
      </c>
      <c r="D1338" s="2">
        <f>MACD!E1338</f>
        <v>-0.17033501918130689</v>
      </c>
      <c r="E1338" s="2">
        <f>MACD!F1338</f>
        <v>-0.16351290486633538</v>
      </c>
      <c r="F1338" s="2">
        <f>'Moving Avg'!D1338</f>
        <v>13.754619999999999</v>
      </c>
      <c r="G1338" s="2">
        <f>'Moving Avg'!F1338</f>
        <v>13.925414999999997</v>
      </c>
      <c r="H1338" s="2">
        <f>'Moving Avg'!G1338</f>
        <v>15.124169999999999</v>
      </c>
      <c r="I1338" s="2">
        <f>'Moving Avg'!H1338</f>
        <v>17.736452499999999</v>
      </c>
      <c r="J1338" s="17" t="str">
        <f>OBV!F1338</f>
        <v>BEARISH</v>
      </c>
      <c r="K1338" s="17" t="str">
        <f>OBV!G1338</f>
        <v>WEAK</v>
      </c>
      <c r="L1338" s="17" t="str">
        <f>OBV!H1338</f>
        <v>BEARISH DIVERGENCE</v>
      </c>
      <c r="M1338" s="19">
        <f t="shared" si="200"/>
        <v>25</v>
      </c>
      <c r="N1338" s="19">
        <f t="shared" si="201"/>
        <v>45</v>
      </c>
      <c r="O1338" s="19">
        <f t="shared" si="202"/>
        <v>0</v>
      </c>
      <c r="P1338" s="19">
        <f t="shared" si="203"/>
        <v>0</v>
      </c>
      <c r="Q1338" s="20">
        <f t="shared" si="204"/>
        <v>24.5</v>
      </c>
      <c r="R1338" s="20">
        <f t="shared" si="205"/>
        <v>14</v>
      </c>
      <c r="S1338" s="20">
        <f t="shared" si="206"/>
        <v>10.5</v>
      </c>
      <c r="T1338" s="20">
        <f t="shared" si="207"/>
        <v>17.5</v>
      </c>
      <c r="U1338" s="19">
        <f t="shared" si="208"/>
        <v>16.333333333333332</v>
      </c>
      <c r="V1338" s="19">
        <f t="shared" si="209"/>
        <v>16.625</v>
      </c>
    </row>
    <row r="1339" spans="1:22" ht="13.5" x14ac:dyDescent="0.25">
      <c r="A1339" s="3">
        <f>RSI!A1339</f>
        <v>43962</v>
      </c>
      <c r="B1339" s="2">
        <f>RSI!B1339</f>
        <v>13.7447</v>
      </c>
      <c r="C1339" s="2">
        <f>RSI!I1339</f>
        <v>39.122523574751952</v>
      </c>
      <c r="D1339" s="2">
        <f>MACD!E1339</f>
        <v>-0.15687414768683361</v>
      </c>
      <c r="E1339" s="2">
        <f>MACD!F1339</f>
        <v>-0.16218515343043505</v>
      </c>
      <c r="F1339" s="2">
        <f>'Moving Avg'!D1339</f>
        <v>13.776</v>
      </c>
      <c r="G1339" s="2">
        <f>'Moving Avg'!F1339</f>
        <v>13.913065</v>
      </c>
      <c r="H1339" s="2">
        <f>'Moving Avg'!G1339</f>
        <v>15.038571999999997</v>
      </c>
      <c r="I1339" s="2">
        <f>'Moving Avg'!H1339</f>
        <v>17.712172499999998</v>
      </c>
      <c r="J1339" s="17" t="str">
        <f>OBV!F1339</f>
        <v>BEARISH</v>
      </c>
      <c r="K1339" s="17" t="str">
        <f>OBV!G1339</f>
        <v>WEAK</v>
      </c>
      <c r="L1339" s="17" t="str">
        <f>OBV!H1339</f>
        <v>BEARISH DIVERGENCE</v>
      </c>
      <c r="M1339" s="19">
        <f t="shared" si="200"/>
        <v>25</v>
      </c>
      <c r="N1339" s="19">
        <f t="shared" si="201"/>
        <v>0</v>
      </c>
      <c r="O1339" s="19">
        <f t="shared" si="202"/>
        <v>0</v>
      </c>
      <c r="P1339" s="19">
        <f t="shared" si="203"/>
        <v>0</v>
      </c>
      <c r="Q1339" s="20">
        <f t="shared" si="204"/>
        <v>8.75</v>
      </c>
      <c r="R1339" s="20">
        <f t="shared" si="205"/>
        <v>5</v>
      </c>
      <c r="S1339" s="20">
        <f t="shared" si="206"/>
        <v>3.75</v>
      </c>
      <c r="T1339" s="20">
        <f t="shared" si="207"/>
        <v>6.25</v>
      </c>
      <c r="U1339" s="19">
        <f t="shared" si="208"/>
        <v>5.833333333333333</v>
      </c>
      <c r="V1339" s="19">
        <f t="shared" si="209"/>
        <v>5.9375</v>
      </c>
    </row>
    <row r="1340" spans="1:22" ht="13.5" x14ac:dyDescent="0.25">
      <c r="A1340" s="3">
        <f>RSI!A1340</f>
        <v>43963</v>
      </c>
      <c r="B1340" s="2">
        <f>RSI!B1340</f>
        <v>13.7447</v>
      </c>
      <c r="C1340" s="2">
        <f>RSI!I1340</f>
        <v>39.122523574751952</v>
      </c>
      <c r="D1340" s="2">
        <f>MACD!E1340</f>
        <v>-0.10486663699815146</v>
      </c>
      <c r="E1340" s="2">
        <f>MACD!F1340</f>
        <v>-0.15072145014397834</v>
      </c>
      <c r="F1340" s="2">
        <f>'Moving Avg'!D1340</f>
        <v>13.776</v>
      </c>
      <c r="G1340" s="2">
        <f>'Moving Avg'!F1340</f>
        <v>13.900715000000002</v>
      </c>
      <c r="H1340" s="2">
        <f>'Moving Avg'!G1340</f>
        <v>14.954621999999997</v>
      </c>
      <c r="I1340" s="2">
        <f>'Moving Avg'!H1340</f>
        <v>17.688222</v>
      </c>
      <c r="J1340" s="17" t="str">
        <f>OBV!F1340</f>
        <v>BEARISH</v>
      </c>
      <c r="K1340" s="17" t="str">
        <f>OBV!G1340</f>
        <v>WEAK</v>
      </c>
      <c r="L1340" s="17" t="str">
        <f>OBV!H1340</f>
        <v>NEUTRAL</v>
      </c>
      <c r="M1340" s="19">
        <f t="shared" si="200"/>
        <v>25</v>
      </c>
      <c r="N1340" s="19">
        <f t="shared" si="201"/>
        <v>0</v>
      </c>
      <c r="O1340" s="19">
        <f t="shared" si="202"/>
        <v>0</v>
      </c>
      <c r="P1340" s="19">
        <f t="shared" si="203"/>
        <v>0</v>
      </c>
      <c r="Q1340" s="20">
        <f t="shared" si="204"/>
        <v>8.75</v>
      </c>
      <c r="R1340" s="20">
        <f t="shared" si="205"/>
        <v>5</v>
      </c>
      <c r="S1340" s="20">
        <f t="shared" si="206"/>
        <v>3.75</v>
      </c>
      <c r="T1340" s="20">
        <f t="shared" si="207"/>
        <v>6.25</v>
      </c>
      <c r="U1340" s="19">
        <f t="shared" si="208"/>
        <v>5.833333333333333</v>
      </c>
      <c r="V1340" s="19">
        <f t="shared" si="209"/>
        <v>5.9375</v>
      </c>
    </row>
    <row r="1341" spans="1:22" ht="13.5" x14ac:dyDescent="0.25">
      <c r="A1341" s="3">
        <f>RSI!A1341</f>
        <v>43964</v>
      </c>
      <c r="B1341" s="2">
        <f>RSI!B1341</f>
        <v>13.5801</v>
      </c>
      <c r="C1341" s="2">
        <f>RSI!I1341</f>
        <v>35.984775930587233</v>
      </c>
      <c r="D1341" s="2">
        <f>MACD!E1341</f>
        <v>6.9548216553538822E-3</v>
      </c>
      <c r="E1341" s="2">
        <f>MACD!F1341</f>
        <v>-0.1191861957841119</v>
      </c>
      <c r="F1341" s="2">
        <f>'Moving Avg'!D1341</f>
        <v>13.710140000000001</v>
      </c>
      <c r="G1341" s="2">
        <f>'Moving Avg'!F1341</f>
        <v>13.880135000000001</v>
      </c>
      <c r="H1341" s="2">
        <f>'Moving Avg'!G1341</f>
        <v>14.860793999999999</v>
      </c>
      <c r="I1341" s="2">
        <f>'Moving Avg'!H1341</f>
        <v>17.663119000000002</v>
      </c>
      <c r="J1341" s="17" t="str">
        <f>OBV!F1341</f>
        <v>BEARISH</v>
      </c>
      <c r="K1341" s="17" t="str">
        <f>OBV!G1341</f>
        <v>WEAK</v>
      </c>
      <c r="L1341" s="17" t="str">
        <f>OBV!H1341</f>
        <v>CONFIRMED BEARISH</v>
      </c>
      <c r="M1341" s="19">
        <f t="shared" si="200"/>
        <v>25</v>
      </c>
      <c r="N1341" s="19">
        <f t="shared" si="201"/>
        <v>0</v>
      </c>
      <c r="O1341" s="19">
        <f t="shared" si="202"/>
        <v>0</v>
      </c>
      <c r="P1341" s="19">
        <f t="shared" si="203"/>
        <v>0</v>
      </c>
      <c r="Q1341" s="20">
        <f t="shared" si="204"/>
        <v>8.75</v>
      </c>
      <c r="R1341" s="20">
        <f t="shared" si="205"/>
        <v>5</v>
      </c>
      <c r="S1341" s="20">
        <f t="shared" si="206"/>
        <v>3.75</v>
      </c>
      <c r="T1341" s="20">
        <f t="shared" si="207"/>
        <v>6.25</v>
      </c>
      <c r="U1341" s="19">
        <f t="shared" si="208"/>
        <v>5.833333333333333</v>
      </c>
      <c r="V1341" s="19">
        <f t="shared" si="209"/>
        <v>5.9375</v>
      </c>
    </row>
    <row r="1342" spans="1:22" ht="13.5" x14ac:dyDescent="0.25">
      <c r="A1342" s="3">
        <f>RSI!A1342</f>
        <v>43965</v>
      </c>
      <c r="B1342" s="2">
        <f>RSI!B1342</f>
        <v>13.5801</v>
      </c>
      <c r="C1342" s="2">
        <f>RSI!I1342</f>
        <v>35.984775930587233</v>
      </c>
      <c r="D1342" s="2">
        <f>MACD!E1342</f>
        <v>3.8956764228268881E-2</v>
      </c>
      <c r="E1342" s="2">
        <f>MACD!F1342</f>
        <v>-8.7557603781635754E-2</v>
      </c>
      <c r="F1342" s="2">
        <f>'Moving Avg'!D1342</f>
        <v>13.67722</v>
      </c>
      <c r="G1342" s="2">
        <f>'Moving Avg'!F1342</f>
        <v>13.859969999999999</v>
      </c>
      <c r="H1342" s="2">
        <f>'Moving Avg'!G1342</f>
        <v>14.762027999999997</v>
      </c>
      <c r="I1342" s="2">
        <f>'Moving Avg'!H1342</f>
        <v>17.638016000000004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  <c r="M1342" s="19">
        <f t="shared" si="200"/>
        <v>25</v>
      </c>
      <c r="N1342" s="19">
        <f t="shared" si="201"/>
        <v>0</v>
      </c>
      <c r="O1342" s="19">
        <f t="shared" si="202"/>
        <v>0</v>
      </c>
      <c r="P1342" s="19">
        <f t="shared" si="203"/>
        <v>16.5</v>
      </c>
      <c r="Q1342" s="20">
        <f t="shared" si="204"/>
        <v>11.225</v>
      </c>
      <c r="R1342" s="20">
        <f t="shared" si="205"/>
        <v>9.125</v>
      </c>
      <c r="S1342" s="20">
        <f t="shared" si="206"/>
        <v>11.175000000000001</v>
      </c>
      <c r="T1342" s="20">
        <f t="shared" si="207"/>
        <v>10.375</v>
      </c>
      <c r="U1342" s="19">
        <f t="shared" si="208"/>
        <v>10.508333333333335</v>
      </c>
      <c r="V1342" s="19">
        <f t="shared" si="209"/>
        <v>10.475000000000001</v>
      </c>
    </row>
    <row r="1343" spans="1:22" ht="13.5" x14ac:dyDescent="0.25">
      <c r="A1343" s="3">
        <f>RSI!A1343</f>
        <v>43966</v>
      </c>
      <c r="B1343" s="2">
        <f>RSI!B1343</f>
        <v>13.8271</v>
      </c>
      <c r="C1343" s="2">
        <f>RSI!I1343</f>
        <v>43.825669287618425</v>
      </c>
      <c r="D1343" s="2">
        <f>MACD!E1343</f>
        <v>-1.3839511695840301E-2</v>
      </c>
      <c r="E1343" s="2">
        <f>MACD!F1343</f>
        <v>-7.2813985364476669E-2</v>
      </c>
      <c r="F1343" s="2">
        <f>'Moving Avg'!D1343</f>
        <v>13.695339999999998</v>
      </c>
      <c r="G1343" s="2">
        <f>'Moving Avg'!F1343</f>
        <v>13.851739999999998</v>
      </c>
      <c r="H1343" s="2">
        <f>'Moving Avg'!G1343</f>
        <v>14.668367999999997</v>
      </c>
      <c r="I1343" s="2">
        <f>'Moving Avg'!H1343</f>
        <v>17.614148000000004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  <c r="M1343" s="19">
        <f t="shared" si="200"/>
        <v>25</v>
      </c>
      <c r="N1343" s="19">
        <f t="shared" si="201"/>
        <v>0</v>
      </c>
      <c r="O1343" s="19">
        <f t="shared" si="202"/>
        <v>0</v>
      </c>
      <c r="P1343" s="19">
        <f t="shared" si="203"/>
        <v>16.5</v>
      </c>
      <c r="Q1343" s="20">
        <f t="shared" si="204"/>
        <v>11.225</v>
      </c>
      <c r="R1343" s="20">
        <f t="shared" si="205"/>
        <v>9.125</v>
      </c>
      <c r="S1343" s="20">
        <f t="shared" si="206"/>
        <v>11.175000000000001</v>
      </c>
      <c r="T1343" s="20">
        <f t="shared" si="207"/>
        <v>10.375</v>
      </c>
      <c r="U1343" s="19">
        <f t="shared" si="208"/>
        <v>10.508333333333335</v>
      </c>
      <c r="V1343" s="19">
        <f t="shared" si="209"/>
        <v>10.475000000000001</v>
      </c>
    </row>
    <row r="1344" spans="1:22" ht="13.5" x14ac:dyDescent="0.25">
      <c r="A1344" s="3">
        <f>RSI!A1344</f>
        <v>43969</v>
      </c>
      <c r="B1344" s="2">
        <f>RSI!B1344</f>
        <v>13.5801</v>
      </c>
      <c r="C1344" s="2">
        <f>RSI!I1344</f>
        <v>38.718445656229996</v>
      </c>
      <c r="D1344" s="2">
        <f>MACD!E1344</f>
        <v>-3.8907368768050787E-2</v>
      </c>
      <c r="E1344" s="2">
        <f>MACD!F1344</f>
        <v>-6.6032662045191495E-2</v>
      </c>
      <c r="F1344" s="2">
        <f>'Moving Avg'!D1344</f>
        <v>13.662420000000001</v>
      </c>
      <c r="G1344" s="2">
        <f>'Moving Avg'!F1344</f>
        <v>13.831574999999997</v>
      </c>
      <c r="H1344" s="2">
        <f>'Moving Avg'!G1344</f>
        <v>14.577831999999995</v>
      </c>
      <c r="I1344" s="2">
        <f>'Moving Avg'!H1344</f>
        <v>17.589045000000006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  <c r="M1344" s="19">
        <f t="shared" si="200"/>
        <v>25</v>
      </c>
      <c r="N1344" s="19">
        <f t="shared" si="201"/>
        <v>0</v>
      </c>
      <c r="O1344" s="19">
        <f t="shared" si="202"/>
        <v>0</v>
      </c>
      <c r="P1344" s="19">
        <f t="shared" si="203"/>
        <v>16.5</v>
      </c>
      <c r="Q1344" s="20">
        <f t="shared" si="204"/>
        <v>11.225</v>
      </c>
      <c r="R1344" s="20">
        <f t="shared" si="205"/>
        <v>9.125</v>
      </c>
      <c r="S1344" s="20">
        <f t="shared" si="206"/>
        <v>11.175000000000001</v>
      </c>
      <c r="T1344" s="20">
        <f t="shared" si="207"/>
        <v>10.375</v>
      </c>
      <c r="U1344" s="19">
        <f t="shared" si="208"/>
        <v>10.508333333333335</v>
      </c>
      <c r="V1344" s="19">
        <f t="shared" si="209"/>
        <v>10.475000000000001</v>
      </c>
    </row>
    <row r="1345" spans="1:22" ht="13.5" x14ac:dyDescent="0.25">
      <c r="A1345" s="3">
        <f>RSI!A1345</f>
        <v>43970</v>
      </c>
      <c r="B1345" s="2">
        <f>RSI!B1345</f>
        <v>13.8271</v>
      </c>
      <c r="C1345" s="2">
        <f>RSI!I1345</f>
        <v>45.55166839990401</v>
      </c>
      <c r="D1345" s="2">
        <f>MACD!E1345</f>
        <v>-5.9296631502483876E-2</v>
      </c>
      <c r="E1345" s="2">
        <f>MACD!F1345</f>
        <v>-6.4685455936649983E-2</v>
      </c>
      <c r="F1345" s="2">
        <f>'Moving Avg'!D1345</f>
        <v>13.678899999999999</v>
      </c>
      <c r="G1345" s="2">
        <f>'Moving Avg'!F1345</f>
        <v>13.823344999999998</v>
      </c>
      <c r="H1345" s="2">
        <f>'Moving Avg'!G1345</f>
        <v>14.493881999999994</v>
      </c>
      <c r="I1345" s="2">
        <f>'Moving Avg'!H1345</f>
        <v>17.565177000000006</v>
      </c>
      <c r="J1345" s="17" t="str">
        <f>OBV!F1345</f>
        <v>BEARISH</v>
      </c>
      <c r="K1345" s="17" t="str">
        <f>OBV!G1345</f>
        <v>NEUTRAL</v>
      </c>
      <c r="L1345" s="17" t="str">
        <f>OBV!H1345</f>
        <v>BEARISH DIVERGENCE</v>
      </c>
      <c r="M1345" s="19">
        <f t="shared" si="200"/>
        <v>25</v>
      </c>
      <c r="N1345" s="19">
        <f t="shared" si="201"/>
        <v>0</v>
      </c>
      <c r="O1345" s="19">
        <f t="shared" si="202"/>
        <v>0</v>
      </c>
      <c r="P1345" s="19">
        <f t="shared" si="203"/>
        <v>16.5</v>
      </c>
      <c r="Q1345" s="20">
        <f t="shared" si="204"/>
        <v>11.225</v>
      </c>
      <c r="R1345" s="20">
        <f t="shared" si="205"/>
        <v>9.125</v>
      </c>
      <c r="S1345" s="20">
        <f t="shared" si="206"/>
        <v>11.175000000000001</v>
      </c>
      <c r="T1345" s="20">
        <f t="shared" si="207"/>
        <v>10.375</v>
      </c>
      <c r="U1345" s="19">
        <f t="shared" si="208"/>
        <v>10.508333333333335</v>
      </c>
      <c r="V1345" s="19">
        <f t="shared" si="209"/>
        <v>10.475000000000001</v>
      </c>
    </row>
    <row r="1346" spans="1:22" ht="13.5" x14ac:dyDescent="0.25">
      <c r="A1346" s="3">
        <f>RSI!A1346</f>
        <v>43971</v>
      </c>
      <c r="B1346" s="2">
        <f>RSI!B1346</f>
        <v>13.8188</v>
      </c>
      <c r="C1346" s="2">
        <f>RSI!I1346</f>
        <v>45.368598480085815</v>
      </c>
      <c r="D1346" s="2">
        <f>MACD!E1346</f>
        <v>-4.958113499524508E-2</v>
      </c>
      <c r="E1346" s="2">
        <f>MACD!F1346</f>
        <v>-6.1664591748369003E-2</v>
      </c>
      <c r="F1346" s="2">
        <f>'Moving Avg'!D1346</f>
        <v>13.72664</v>
      </c>
      <c r="G1346" s="2">
        <f>'Moving Avg'!F1346</f>
        <v>13.815114999999997</v>
      </c>
      <c r="H1346" s="2">
        <f>'Moving Avg'!G1346</f>
        <v>14.413059999999996</v>
      </c>
      <c r="I1346" s="2">
        <f>'Moving Avg'!H1346</f>
        <v>17.539621500000006</v>
      </c>
      <c r="J1346" s="17" t="str">
        <f>OBV!F1346</f>
        <v>BEARISH</v>
      </c>
      <c r="K1346" s="17" t="str">
        <f>OBV!G1346</f>
        <v>NEUTRAL</v>
      </c>
      <c r="L1346" s="17" t="str">
        <f>OBV!H1346</f>
        <v>BEARISH DIVERGENCE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0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16.5</v>
      </c>
      <c r="Q1346" s="20">
        <f t="shared" si="204"/>
        <v>11.225</v>
      </c>
      <c r="R1346" s="20">
        <f t="shared" si="205"/>
        <v>9.125</v>
      </c>
      <c r="S1346" s="20">
        <f t="shared" si="206"/>
        <v>11.175000000000001</v>
      </c>
      <c r="T1346" s="20">
        <f t="shared" si="207"/>
        <v>10.375</v>
      </c>
      <c r="U1346" s="19">
        <f t="shared" si="208"/>
        <v>10.508333333333335</v>
      </c>
      <c r="V1346" s="19">
        <f t="shared" si="209"/>
        <v>10.475000000000001</v>
      </c>
    </row>
    <row r="1347" spans="1:22" ht="13.5" x14ac:dyDescent="0.25">
      <c r="A1347" s="3">
        <f>RSI!A1347</f>
        <v>43972</v>
      </c>
      <c r="B1347" s="2">
        <f>RSI!B1347</f>
        <v>13.6624</v>
      </c>
      <c r="C1347" s="2">
        <f>RSI!I1347</f>
        <v>41.947525131524493</v>
      </c>
      <c r="D1347" s="2">
        <f>MACD!E1347</f>
        <v>-5.4125049298745509E-2</v>
      </c>
      <c r="E1347" s="2">
        <f>MACD!F1347</f>
        <v>-6.015668325844431E-2</v>
      </c>
      <c r="F1347" s="2">
        <f>'Moving Avg'!D1347</f>
        <v>13.743100000000002</v>
      </c>
      <c r="G1347" s="2">
        <f>'Moving Avg'!F1347</f>
        <v>13.813054999999997</v>
      </c>
      <c r="H1347" s="2">
        <f>'Moving Avg'!G1347</f>
        <v>14.330755999999997</v>
      </c>
      <c r="I1347" s="2">
        <f>'Moving Avg'!H1347</f>
        <v>17.513284000000006</v>
      </c>
      <c r="J1347" s="17" t="str">
        <f>OBV!F1347</f>
        <v>BEARISH</v>
      </c>
      <c r="K1347" s="17" t="str">
        <f>OBV!G1347</f>
        <v>NEUTRAL</v>
      </c>
      <c r="L1347" s="17" t="str">
        <f>OBV!H1347</f>
        <v>BEARISH DIVERGENCE</v>
      </c>
      <c r="M1347" s="19">
        <f t="shared" si="210"/>
        <v>25</v>
      </c>
      <c r="N1347" s="19">
        <f t="shared" si="211"/>
        <v>0</v>
      </c>
      <c r="O1347" s="19">
        <f t="shared" si="212"/>
        <v>0</v>
      </c>
      <c r="P1347" s="19">
        <f t="shared" si="213"/>
        <v>16.5</v>
      </c>
      <c r="Q1347" s="20">
        <f t="shared" ref="Q1347:Q1410" si="214">0.35*M1347+N1347*0.35+O1347*0.15+P1347*0.15</f>
        <v>11.225</v>
      </c>
      <c r="R1347" s="20">
        <f t="shared" ref="R1347:R1410" si="215">M1347*0.2+N1347*0.2+O1347*0.35+P1347*0.25</f>
        <v>9.125</v>
      </c>
      <c r="S1347" s="20">
        <f t="shared" ref="S1347:S1410" si="216">M1347*0.15+N1347*0.15+O1347*0.25+P1347*0.45</f>
        <v>11.175000000000001</v>
      </c>
      <c r="T1347" s="20">
        <f t="shared" ref="T1347:T1410" si="217">0.25*SUM(M1347:P1347)</f>
        <v>10.375</v>
      </c>
      <c r="U1347" s="19">
        <f t="shared" ref="U1347:U1410" si="218">SUM(Q1347:S1347)/3</f>
        <v>10.508333333333335</v>
      </c>
      <c r="V1347" s="19">
        <f t="shared" ref="V1347:V1410" si="219">SUM(Q1347:T1347)/4</f>
        <v>10.475000000000001</v>
      </c>
    </row>
    <row r="1348" spans="1:22" ht="13.5" x14ac:dyDescent="0.25">
      <c r="A1348" s="3">
        <f>RSI!A1348</f>
        <v>43973</v>
      </c>
      <c r="B1348" s="2">
        <f>RSI!B1348</f>
        <v>14.0657</v>
      </c>
      <c r="C1348" s="2">
        <f>RSI!I1348</f>
        <v>51.999070289517078</v>
      </c>
      <c r="D1348" s="2">
        <f>MACD!E1348</f>
        <v>-8.7266007236829424E-2</v>
      </c>
      <c r="E1348" s="2">
        <f>MACD!F1348</f>
        <v>-6.5578548054121333E-2</v>
      </c>
      <c r="F1348" s="2">
        <f>'Moving Avg'!D1348</f>
        <v>13.79082</v>
      </c>
      <c r="G1348" s="2">
        <f>'Moving Avg'!F1348</f>
        <v>13.820869999999996</v>
      </c>
      <c r="H1348" s="2">
        <f>'Moving Avg'!G1348</f>
        <v>14.256681999999998</v>
      </c>
      <c r="I1348" s="2">
        <f>'Moving Avg'!H1348</f>
        <v>17.488963000000005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  <c r="M1348" s="19">
        <f t="shared" si="210"/>
        <v>25</v>
      </c>
      <c r="N1348" s="19">
        <f t="shared" si="211"/>
        <v>100</v>
      </c>
      <c r="O1348" s="19">
        <f t="shared" si="212"/>
        <v>0</v>
      </c>
      <c r="P1348" s="19">
        <f t="shared" si="213"/>
        <v>16.5</v>
      </c>
      <c r="Q1348" s="20">
        <f t="shared" si="214"/>
        <v>46.225000000000001</v>
      </c>
      <c r="R1348" s="20">
        <f t="shared" si="215"/>
        <v>29.125</v>
      </c>
      <c r="S1348" s="20">
        <f t="shared" si="216"/>
        <v>26.175000000000001</v>
      </c>
      <c r="T1348" s="20">
        <f t="shared" si="217"/>
        <v>35.375</v>
      </c>
      <c r="U1348" s="19">
        <f t="shared" si="218"/>
        <v>33.841666666666661</v>
      </c>
      <c r="V1348" s="19">
        <f t="shared" si="219"/>
        <v>34.224999999999994</v>
      </c>
    </row>
    <row r="1349" spans="1:22" ht="13.5" x14ac:dyDescent="0.25">
      <c r="A1349" s="3">
        <f>RSI!A1349</f>
        <v>43977</v>
      </c>
      <c r="B1349" s="2">
        <f>RSI!B1349</f>
        <v>13.8271</v>
      </c>
      <c r="C1349" s="2">
        <f>RSI!I1349</f>
        <v>46.832671543406107</v>
      </c>
      <c r="D1349" s="2">
        <f>MACD!E1349</f>
        <v>-9.7052615225507566E-2</v>
      </c>
      <c r="E1349" s="2">
        <f>MACD!F1349</f>
        <v>-7.1873361488398582E-2</v>
      </c>
      <c r="F1349" s="2">
        <f>'Moving Avg'!D1349</f>
        <v>13.840219999999999</v>
      </c>
      <c r="G1349" s="2">
        <f>'Moving Avg'!F1349</f>
        <v>13.817579999999996</v>
      </c>
      <c r="H1349" s="2">
        <f>'Moving Avg'!G1349</f>
        <v>14.187217999999998</v>
      </c>
      <c r="I1349" s="2">
        <f>'Moving Avg'!H1349</f>
        <v>17.463449000000011</v>
      </c>
      <c r="J1349" s="17" t="str">
        <f>OBV!F1349</f>
        <v>BEARISH</v>
      </c>
      <c r="K1349" s="17" t="str">
        <f>OBV!G1349</f>
        <v>NEUTRAL</v>
      </c>
      <c r="L1349" s="17" t="str">
        <f>OBV!H1349</f>
        <v>BEARISH DIVERGENCE</v>
      </c>
      <c r="M1349" s="19">
        <f t="shared" si="210"/>
        <v>25</v>
      </c>
      <c r="N1349" s="19">
        <f t="shared" si="211"/>
        <v>100</v>
      </c>
      <c r="O1349" s="19">
        <f t="shared" si="212"/>
        <v>0</v>
      </c>
      <c r="P1349" s="19">
        <f t="shared" si="213"/>
        <v>16.5</v>
      </c>
      <c r="Q1349" s="20">
        <f t="shared" si="214"/>
        <v>46.225000000000001</v>
      </c>
      <c r="R1349" s="20">
        <f t="shared" si="215"/>
        <v>29.125</v>
      </c>
      <c r="S1349" s="20">
        <f t="shared" si="216"/>
        <v>26.175000000000001</v>
      </c>
      <c r="T1349" s="20">
        <f t="shared" si="217"/>
        <v>35.375</v>
      </c>
      <c r="U1349" s="19">
        <f t="shared" si="218"/>
        <v>33.841666666666661</v>
      </c>
      <c r="V1349" s="19">
        <f t="shared" si="219"/>
        <v>34.224999999999994</v>
      </c>
    </row>
    <row r="1350" spans="1:22" ht="13.5" x14ac:dyDescent="0.25">
      <c r="A1350" s="3">
        <f>RSI!A1350</f>
        <v>43978</v>
      </c>
      <c r="B1350" s="2">
        <f>RSI!B1350</f>
        <v>13.8271</v>
      </c>
      <c r="C1350" s="2">
        <f>RSI!I1350</f>
        <v>46.832671543406107</v>
      </c>
      <c r="D1350" s="2">
        <f>MACD!E1350</f>
        <v>-0.10455320421691638</v>
      </c>
      <c r="E1350" s="2">
        <f>MACD!F1350</f>
        <v>-7.8409330034102151E-2</v>
      </c>
      <c r="F1350" s="2">
        <f>'Moving Avg'!D1350</f>
        <v>13.840219999999999</v>
      </c>
      <c r="G1350" s="2">
        <f>'Moving Avg'!F1350</f>
        <v>13.801944999999995</v>
      </c>
      <c r="H1350" s="2">
        <f>'Moving Avg'!G1350</f>
        <v>14.107383999999998</v>
      </c>
      <c r="I1350" s="2">
        <f>'Moving Avg'!H1350</f>
        <v>17.437935000000007</v>
      </c>
      <c r="J1350" s="17" t="str">
        <f>OBV!F1350</f>
        <v>BEARISH</v>
      </c>
      <c r="K1350" s="17" t="str">
        <f>OBV!G1350</f>
        <v>NEUTRAL</v>
      </c>
      <c r="L1350" s="17" t="str">
        <f>OBV!H1350</f>
        <v>NEUTRAL</v>
      </c>
      <c r="M1350" s="19">
        <f t="shared" si="210"/>
        <v>25</v>
      </c>
      <c r="N1350" s="19">
        <f t="shared" si="211"/>
        <v>100</v>
      </c>
      <c r="O1350" s="19">
        <f t="shared" si="212"/>
        <v>0</v>
      </c>
      <c r="P1350" s="19">
        <f t="shared" si="213"/>
        <v>16.5</v>
      </c>
      <c r="Q1350" s="20">
        <f t="shared" si="214"/>
        <v>46.225000000000001</v>
      </c>
      <c r="R1350" s="20">
        <f t="shared" si="215"/>
        <v>29.125</v>
      </c>
      <c r="S1350" s="20">
        <f t="shared" si="216"/>
        <v>26.175000000000001</v>
      </c>
      <c r="T1350" s="20">
        <f t="shared" si="217"/>
        <v>35.375</v>
      </c>
      <c r="U1350" s="19">
        <f t="shared" si="218"/>
        <v>33.841666666666661</v>
      </c>
      <c r="V1350" s="19">
        <f t="shared" si="219"/>
        <v>34.224999999999994</v>
      </c>
    </row>
    <row r="1351" spans="1:22" ht="13.5" x14ac:dyDescent="0.25">
      <c r="A1351" s="3">
        <f>RSI!A1351</f>
        <v>43979</v>
      </c>
      <c r="B1351" s="2">
        <f>RSI!B1351</f>
        <v>13.9834</v>
      </c>
      <c r="C1351" s="2">
        <f>RSI!I1351</f>
        <v>50.564240405793697</v>
      </c>
      <c r="D1351" s="2">
        <f>MACD!E1351</f>
        <v>-0.14707813058663177</v>
      </c>
      <c r="E1351" s="2">
        <f>MACD!F1351</f>
        <v>-9.2143090144608086E-2</v>
      </c>
      <c r="F1351" s="2">
        <f>'Moving Avg'!D1351</f>
        <v>13.873140000000001</v>
      </c>
      <c r="G1351" s="2">
        <f>'Moving Avg'!F1351</f>
        <v>13.776839999999998</v>
      </c>
      <c r="H1351" s="2">
        <f>'Moving Avg'!G1351</f>
        <v>14.046313999999997</v>
      </c>
      <c r="I1351" s="2">
        <f>'Moving Avg'!H1351</f>
        <v>17.413202500000008</v>
      </c>
      <c r="J1351" s="17" t="str">
        <f>OBV!F1351</f>
        <v>BEARISH</v>
      </c>
      <c r="K1351" s="17" t="str">
        <f>OBV!G1351</f>
        <v>NEUTRAL</v>
      </c>
      <c r="L1351" s="17" t="str">
        <f>OBV!H1351</f>
        <v>BEARISH DIVERGENCE</v>
      </c>
      <c r="M1351" s="19">
        <f t="shared" si="210"/>
        <v>25</v>
      </c>
      <c r="N1351" s="19">
        <f t="shared" si="211"/>
        <v>100</v>
      </c>
      <c r="O1351" s="19">
        <f t="shared" si="212"/>
        <v>0</v>
      </c>
      <c r="P1351" s="19">
        <f t="shared" si="213"/>
        <v>16.5</v>
      </c>
      <c r="Q1351" s="20">
        <f t="shared" si="214"/>
        <v>46.225000000000001</v>
      </c>
      <c r="R1351" s="20">
        <f t="shared" si="215"/>
        <v>29.125</v>
      </c>
      <c r="S1351" s="20">
        <f t="shared" si="216"/>
        <v>26.175000000000001</v>
      </c>
      <c r="T1351" s="20">
        <f t="shared" si="217"/>
        <v>35.375</v>
      </c>
      <c r="U1351" s="19">
        <f t="shared" si="218"/>
        <v>33.841666666666661</v>
      </c>
      <c r="V1351" s="19">
        <f t="shared" si="219"/>
        <v>34.224999999999994</v>
      </c>
    </row>
    <row r="1352" spans="1:22" ht="13.5" x14ac:dyDescent="0.25">
      <c r="A1352" s="3">
        <f>RSI!A1352</f>
        <v>43980</v>
      </c>
      <c r="B1352" s="2">
        <f>RSI!B1352</f>
        <v>14.1151</v>
      </c>
      <c r="C1352" s="2">
        <f>RSI!I1352</f>
        <v>53.524194834359029</v>
      </c>
      <c r="D1352" s="2">
        <f>MACD!E1352</f>
        <v>-0.19307084349069115</v>
      </c>
      <c r="E1352" s="2">
        <f>MACD!F1352</f>
        <v>-0.11232864081382471</v>
      </c>
      <c r="F1352" s="2">
        <f>'Moving Avg'!D1352</f>
        <v>13.96368</v>
      </c>
      <c r="G1352" s="2">
        <f>'Moving Avg'!F1352</f>
        <v>13.779719999999998</v>
      </c>
      <c r="H1352" s="2">
        <f>'Moving Avg'!G1352</f>
        <v>14.003679999999997</v>
      </c>
      <c r="I1352" s="2">
        <f>'Moving Avg'!H1352</f>
        <v>17.389128500000005</v>
      </c>
      <c r="J1352" s="17" t="str">
        <f>OBV!F1352</f>
        <v>BULLISH</v>
      </c>
      <c r="K1352" s="17" t="str">
        <f>OBV!G1352</f>
        <v>NEUTRAL</v>
      </c>
      <c r="L1352" s="17" t="str">
        <f>OBV!H1352</f>
        <v>CONFIRMED BULLISH</v>
      </c>
      <c r="M1352" s="19">
        <f t="shared" si="210"/>
        <v>25</v>
      </c>
      <c r="N1352" s="19">
        <f t="shared" si="211"/>
        <v>100</v>
      </c>
      <c r="O1352" s="19">
        <f t="shared" si="212"/>
        <v>0</v>
      </c>
      <c r="P1352" s="19">
        <f t="shared" si="213"/>
        <v>83.5</v>
      </c>
      <c r="Q1352" s="20">
        <f t="shared" si="214"/>
        <v>56.274999999999999</v>
      </c>
      <c r="R1352" s="20">
        <f t="shared" si="215"/>
        <v>45.875</v>
      </c>
      <c r="S1352" s="20">
        <f t="shared" si="216"/>
        <v>56.325000000000003</v>
      </c>
      <c r="T1352" s="20">
        <f t="shared" si="217"/>
        <v>52.125</v>
      </c>
      <c r="U1352" s="19">
        <f t="shared" si="218"/>
        <v>52.82500000000001</v>
      </c>
      <c r="V1352" s="19">
        <f t="shared" si="219"/>
        <v>52.650000000000006</v>
      </c>
    </row>
    <row r="1353" spans="1:22" ht="13.5" x14ac:dyDescent="0.25">
      <c r="A1353" s="3">
        <f>RSI!A1353</f>
        <v>43983</v>
      </c>
      <c r="B1353" s="2">
        <f>RSI!B1353</f>
        <v>13.9999</v>
      </c>
      <c r="C1353" s="2">
        <f>RSI!I1353</f>
        <v>50.66649840880121</v>
      </c>
      <c r="D1353" s="2">
        <f>MACD!E1353</f>
        <v>-0.18646831549824761</v>
      </c>
      <c r="E1353" s="2">
        <f>MACD!F1353</f>
        <v>-0.12715657575070929</v>
      </c>
      <c r="F1353" s="2">
        <f>'Moving Avg'!D1353</f>
        <v>13.950520000000001</v>
      </c>
      <c r="G1353" s="2">
        <f>'Moving Avg'!F1353</f>
        <v>13.797825</v>
      </c>
      <c r="H1353" s="2">
        <f>'Moving Avg'!G1353</f>
        <v>13.973228000000001</v>
      </c>
      <c r="I1353" s="2">
        <f>'Moving Avg'!H1353</f>
        <v>17.364478500000004</v>
      </c>
      <c r="J1353" s="17" t="str">
        <f>OBV!F1353</f>
        <v>BULLISH</v>
      </c>
      <c r="K1353" s="17" t="str">
        <f>OBV!G1353</f>
        <v>NEUTRAL</v>
      </c>
      <c r="L1353" s="17" t="str">
        <f>OBV!H1353</f>
        <v>BULLISH DIVERGENCE</v>
      </c>
      <c r="M1353" s="19">
        <f t="shared" si="210"/>
        <v>25</v>
      </c>
      <c r="N1353" s="19">
        <f t="shared" si="211"/>
        <v>100</v>
      </c>
      <c r="O1353" s="19">
        <f t="shared" si="212"/>
        <v>0</v>
      </c>
      <c r="P1353" s="19">
        <f t="shared" si="213"/>
        <v>66.5</v>
      </c>
      <c r="Q1353" s="20">
        <f t="shared" si="214"/>
        <v>53.725000000000001</v>
      </c>
      <c r="R1353" s="20">
        <f t="shared" si="215"/>
        <v>41.625</v>
      </c>
      <c r="S1353" s="20">
        <f t="shared" si="216"/>
        <v>48.674999999999997</v>
      </c>
      <c r="T1353" s="20">
        <f t="shared" si="217"/>
        <v>47.875</v>
      </c>
      <c r="U1353" s="19">
        <f t="shared" si="218"/>
        <v>48.008333333333326</v>
      </c>
      <c r="V1353" s="19">
        <f t="shared" si="219"/>
        <v>47.974999999999994</v>
      </c>
    </row>
    <row r="1354" spans="1:22" ht="13.5" x14ac:dyDescent="0.25">
      <c r="A1354" s="3">
        <f>RSI!A1354</f>
        <v>43984</v>
      </c>
      <c r="B1354" s="2">
        <f>RSI!B1354</f>
        <v>14.419600000000001</v>
      </c>
      <c r="C1354" s="2">
        <f>RSI!I1354</f>
        <v>59.210893376062486</v>
      </c>
      <c r="D1354" s="2">
        <f>MACD!E1354</f>
        <v>-0.25022851931615619</v>
      </c>
      <c r="E1354" s="2">
        <f>MACD!F1354</f>
        <v>-0.15177096446379867</v>
      </c>
      <c r="F1354" s="2">
        <f>'Moving Avg'!D1354</f>
        <v>14.06902</v>
      </c>
      <c r="G1354" s="2">
        <f>'Moving Avg'!F1354</f>
        <v>13.836914999999999</v>
      </c>
      <c r="H1354" s="2">
        <f>'Moving Avg'!G1354</f>
        <v>13.969276000000001</v>
      </c>
      <c r="I1354" s="2">
        <f>'Moving Avg'!H1354</f>
        <v>17.341927000000002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  <c r="M1354" s="19">
        <f t="shared" si="210"/>
        <v>25</v>
      </c>
      <c r="N1354" s="19">
        <f t="shared" si="211"/>
        <v>100</v>
      </c>
      <c r="O1354" s="19">
        <f t="shared" si="212"/>
        <v>0</v>
      </c>
      <c r="P1354" s="19">
        <f t="shared" si="213"/>
        <v>83.5</v>
      </c>
      <c r="Q1354" s="20">
        <f t="shared" si="214"/>
        <v>56.274999999999999</v>
      </c>
      <c r="R1354" s="20">
        <f t="shared" si="215"/>
        <v>45.875</v>
      </c>
      <c r="S1354" s="20">
        <f t="shared" si="216"/>
        <v>56.325000000000003</v>
      </c>
      <c r="T1354" s="20">
        <f t="shared" si="217"/>
        <v>52.125</v>
      </c>
      <c r="U1354" s="19">
        <f t="shared" si="218"/>
        <v>52.82500000000001</v>
      </c>
      <c r="V1354" s="19">
        <f t="shared" si="219"/>
        <v>52.650000000000006</v>
      </c>
    </row>
    <row r="1355" spans="1:22" ht="13.5" x14ac:dyDescent="0.25">
      <c r="A1355" s="3">
        <f>RSI!A1355</f>
        <v>43985</v>
      </c>
      <c r="B1355" s="2">
        <f>RSI!B1355</f>
        <v>14.7735</v>
      </c>
      <c r="C1355" s="2">
        <f>RSI!I1355</f>
        <v>64.754245452221284</v>
      </c>
      <c r="D1355" s="2">
        <f>MACD!E1355</f>
        <v>-0.29511325428100044</v>
      </c>
      <c r="E1355" s="2">
        <f>MACD!F1355</f>
        <v>-0.18043942242723904</v>
      </c>
      <c r="F1355" s="2">
        <f>'Moving Avg'!D1355</f>
        <v>14.2583</v>
      </c>
      <c r="G1355" s="2">
        <f>'Moving Avg'!F1355</f>
        <v>13.888354999999999</v>
      </c>
      <c r="H1355" s="2">
        <f>'Moving Avg'!G1355</f>
        <v>13.981126</v>
      </c>
      <c r="I1355" s="2">
        <f>'Moving Avg'!H1355</f>
        <v>17.321145000000001</v>
      </c>
      <c r="J1355" s="17" t="str">
        <f>OBV!F1355</f>
        <v>BULLISH</v>
      </c>
      <c r="K1355" s="17" t="str">
        <f>OBV!G1355</f>
        <v>STRONG</v>
      </c>
      <c r="L1355" s="17" t="str">
        <f>OBV!H1355</f>
        <v>CONFIRMED BULLISH</v>
      </c>
      <c r="M1355" s="19">
        <f t="shared" si="210"/>
        <v>25</v>
      </c>
      <c r="N1355" s="19">
        <f t="shared" si="211"/>
        <v>100</v>
      </c>
      <c r="O1355" s="19">
        <f t="shared" si="212"/>
        <v>0</v>
      </c>
      <c r="P1355" s="19">
        <f t="shared" si="213"/>
        <v>100</v>
      </c>
      <c r="Q1355" s="20">
        <f t="shared" si="214"/>
        <v>58.75</v>
      </c>
      <c r="R1355" s="20">
        <f t="shared" si="215"/>
        <v>50</v>
      </c>
      <c r="S1355" s="20">
        <f t="shared" si="216"/>
        <v>63.75</v>
      </c>
      <c r="T1355" s="20">
        <f t="shared" si="217"/>
        <v>56.25</v>
      </c>
      <c r="U1355" s="19">
        <f t="shared" si="218"/>
        <v>57.5</v>
      </c>
      <c r="V1355" s="19">
        <f t="shared" si="219"/>
        <v>57.1875</v>
      </c>
    </row>
    <row r="1356" spans="1:22" ht="13.5" x14ac:dyDescent="0.25">
      <c r="A1356" s="3">
        <f>RSI!A1356</f>
        <v>43986</v>
      </c>
      <c r="B1356" s="2">
        <f>RSI!B1356</f>
        <v>14.4937</v>
      </c>
      <c r="C1356" s="2">
        <f>RSI!I1356</f>
        <v>58.038471540367368</v>
      </c>
      <c r="D1356" s="2">
        <f>MACD!E1356</f>
        <v>-0.31825242550096711</v>
      </c>
      <c r="E1356" s="2">
        <f>MACD!F1356</f>
        <v>-0.20800202304198467</v>
      </c>
      <c r="F1356" s="2">
        <f>'Moving Avg'!D1356</f>
        <v>14.36036</v>
      </c>
      <c r="G1356" s="2">
        <f>'Moving Avg'!F1356</f>
        <v>13.917570000000001</v>
      </c>
      <c r="H1356" s="2">
        <f>'Moving Avg'!G1356</f>
        <v>13.994458000000002</v>
      </c>
      <c r="I1356" s="2">
        <f>'Moving Avg'!H1356</f>
        <v>17.298964000000002</v>
      </c>
      <c r="J1356" s="17" t="str">
        <f>OBV!F1356</f>
        <v>BULLISH</v>
      </c>
      <c r="K1356" s="17" t="str">
        <f>OBV!G1356</f>
        <v>NEUTRAL</v>
      </c>
      <c r="L1356" s="17" t="str">
        <f>OBV!H1356</f>
        <v>CONFIRMED BULLISH</v>
      </c>
      <c r="M1356" s="19">
        <f t="shared" si="210"/>
        <v>25</v>
      </c>
      <c r="N1356" s="19">
        <f t="shared" si="211"/>
        <v>100</v>
      </c>
      <c r="O1356" s="19">
        <f t="shared" si="212"/>
        <v>0</v>
      </c>
      <c r="P1356" s="19">
        <f t="shared" si="213"/>
        <v>83.5</v>
      </c>
      <c r="Q1356" s="20">
        <f t="shared" si="214"/>
        <v>56.274999999999999</v>
      </c>
      <c r="R1356" s="20">
        <f t="shared" si="215"/>
        <v>45.875</v>
      </c>
      <c r="S1356" s="20">
        <f t="shared" si="216"/>
        <v>56.325000000000003</v>
      </c>
      <c r="T1356" s="20">
        <f t="shared" si="217"/>
        <v>52.125</v>
      </c>
      <c r="U1356" s="19">
        <f t="shared" si="218"/>
        <v>52.82500000000001</v>
      </c>
      <c r="V1356" s="19">
        <f t="shared" si="219"/>
        <v>52.650000000000006</v>
      </c>
    </row>
    <row r="1357" spans="1:22" ht="13.5" x14ac:dyDescent="0.25">
      <c r="A1357" s="3">
        <f>RSI!A1357</f>
        <v>43987</v>
      </c>
      <c r="B1357" s="2">
        <f>RSI!B1357</f>
        <v>14.6912</v>
      </c>
      <c r="C1357" s="2">
        <f>RSI!I1357</f>
        <v>61.104860395208171</v>
      </c>
      <c r="D1357" s="2">
        <f>MACD!E1357</f>
        <v>-0.37913693371602974</v>
      </c>
      <c r="E1357" s="2">
        <f>MACD!F1357</f>
        <v>-0.24222900517679369</v>
      </c>
      <c r="F1357" s="2">
        <f>'Moving Avg'!D1357</f>
        <v>14.475579999999999</v>
      </c>
      <c r="G1357" s="2">
        <f>'Moving Avg'!F1357</f>
        <v>13.964894999999999</v>
      </c>
      <c r="H1357" s="2">
        <f>'Moving Avg'!G1357</f>
        <v>14.012070000000001</v>
      </c>
      <c r="I1357" s="2">
        <f>'Moving Avg'!H1357</f>
        <v>17.278182000000005</v>
      </c>
      <c r="J1357" s="17" t="str">
        <f>OBV!F1357</f>
        <v>BULLISH</v>
      </c>
      <c r="K1357" s="17" t="str">
        <f>OBV!G1357</f>
        <v>STRONG</v>
      </c>
      <c r="L1357" s="17" t="str">
        <f>OBV!H1357</f>
        <v>CONFIRMED BULLISH</v>
      </c>
      <c r="M1357" s="19">
        <f t="shared" si="210"/>
        <v>25</v>
      </c>
      <c r="N1357" s="19">
        <f t="shared" si="211"/>
        <v>100</v>
      </c>
      <c r="O1357" s="19">
        <f t="shared" si="212"/>
        <v>0</v>
      </c>
      <c r="P1357" s="19">
        <f t="shared" si="213"/>
        <v>100</v>
      </c>
      <c r="Q1357" s="20">
        <f t="shared" si="214"/>
        <v>58.75</v>
      </c>
      <c r="R1357" s="20">
        <f t="shared" si="215"/>
        <v>50</v>
      </c>
      <c r="S1357" s="20">
        <f t="shared" si="216"/>
        <v>63.75</v>
      </c>
      <c r="T1357" s="20">
        <f t="shared" si="217"/>
        <v>56.25</v>
      </c>
      <c r="U1357" s="19">
        <f t="shared" si="218"/>
        <v>57.5</v>
      </c>
      <c r="V1357" s="19">
        <f t="shared" si="219"/>
        <v>57.1875</v>
      </c>
    </row>
    <row r="1358" spans="1:22" ht="13.5" x14ac:dyDescent="0.25">
      <c r="A1358" s="3">
        <f>RSI!A1358</f>
        <v>43990</v>
      </c>
      <c r="B1358" s="2">
        <f>RSI!B1358</f>
        <v>14.6501</v>
      </c>
      <c r="C1358" s="2">
        <f>RSI!I1358</f>
        <v>60.120268524678345</v>
      </c>
      <c r="D1358" s="2">
        <f>MACD!E1358</f>
        <v>-0.36915144090770369</v>
      </c>
      <c r="E1358" s="2">
        <f>MACD!F1358</f>
        <v>-0.26761349232297571</v>
      </c>
      <c r="F1358" s="2">
        <f>'Moving Avg'!D1358</f>
        <v>14.605620000000002</v>
      </c>
      <c r="G1358" s="2">
        <f>'Moving Avg'!F1358</f>
        <v>14.010574999999999</v>
      </c>
      <c r="H1358" s="2">
        <f>'Moving Avg'!G1358</f>
        <v>14.025404000000002</v>
      </c>
      <c r="I1358" s="2">
        <f>'Moving Avg'!H1358</f>
        <v>17.257441500000002</v>
      </c>
      <c r="J1358" s="17" t="str">
        <f>OBV!F1358</f>
        <v>BEARISH</v>
      </c>
      <c r="K1358" s="17" t="str">
        <f>OBV!G1358</f>
        <v>WEAK</v>
      </c>
      <c r="L1358" s="17" t="str">
        <f>OBV!H1358</f>
        <v>BEARISH DIVERGENCE</v>
      </c>
      <c r="M1358" s="19">
        <f t="shared" si="210"/>
        <v>25</v>
      </c>
      <c r="N1358" s="19">
        <f t="shared" si="211"/>
        <v>100</v>
      </c>
      <c r="O1358" s="19">
        <f t="shared" si="212"/>
        <v>0</v>
      </c>
      <c r="P1358" s="19">
        <f t="shared" si="213"/>
        <v>0</v>
      </c>
      <c r="Q1358" s="20">
        <f t="shared" si="214"/>
        <v>43.75</v>
      </c>
      <c r="R1358" s="20">
        <f t="shared" si="215"/>
        <v>25</v>
      </c>
      <c r="S1358" s="20">
        <f t="shared" si="216"/>
        <v>18.75</v>
      </c>
      <c r="T1358" s="20">
        <f t="shared" si="217"/>
        <v>31.25</v>
      </c>
      <c r="U1358" s="19">
        <f t="shared" si="218"/>
        <v>29.166666666666668</v>
      </c>
      <c r="V1358" s="19">
        <f t="shared" si="219"/>
        <v>29.6875</v>
      </c>
    </row>
    <row r="1359" spans="1:22" ht="13.5" x14ac:dyDescent="0.25">
      <c r="A1359" s="3">
        <f>RSI!A1359</f>
        <v>43991</v>
      </c>
      <c r="B1359" s="2">
        <f>RSI!B1359</f>
        <v>14.4032</v>
      </c>
      <c r="C1359" s="2">
        <f>RSI!I1359</f>
        <v>54.444810318149138</v>
      </c>
      <c r="D1359" s="2">
        <f>MACD!E1359</f>
        <v>-0.38219982755750515</v>
      </c>
      <c r="E1359" s="2">
        <f>MACD!F1359</f>
        <v>-0.2905307593698816</v>
      </c>
      <c r="F1359" s="2">
        <f>'Moving Avg'!D1359</f>
        <v>14.602340000000002</v>
      </c>
      <c r="G1359" s="2">
        <f>'Moving Avg'!F1359</f>
        <v>14.043500000000003</v>
      </c>
      <c r="H1359" s="2">
        <f>'Moving Avg'!G1359</f>
        <v>14.033633999999997</v>
      </c>
      <c r="I1359" s="2">
        <f>'Moving Avg'!H1359</f>
        <v>17.235466500000005</v>
      </c>
      <c r="J1359" s="17" t="str">
        <f>OBV!F1359</f>
        <v>BEARISH</v>
      </c>
      <c r="K1359" s="17" t="str">
        <f>OBV!G1359</f>
        <v>WEAK</v>
      </c>
      <c r="L1359" s="17" t="str">
        <f>OBV!H1359</f>
        <v>CONFIRMED BEARISH</v>
      </c>
      <c r="M1359" s="19">
        <f t="shared" si="210"/>
        <v>25</v>
      </c>
      <c r="N1359" s="19">
        <f t="shared" si="211"/>
        <v>100</v>
      </c>
      <c r="O1359" s="19">
        <f t="shared" si="212"/>
        <v>0</v>
      </c>
      <c r="P1359" s="19">
        <f t="shared" si="213"/>
        <v>0</v>
      </c>
      <c r="Q1359" s="20">
        <f t="shared" si="214"/>
        <v>43.75</v>
      </c>
      <c r="R1359" s="20">
        <f t="shared" si="215"/>
        <v>25</v>
      </c>
      <c r="S1359" s="20">
        <f t="shared" si="216"/>
        <v>18.75</v>
      </c>
      <c r="T1359" s="20">
        <f t="shared" si="217"/>
        <v>31.25</v>
      </c>
      <c r="U1359" s="19">
        <f t="shared" si="218"/>
        <v>29.166666666666668</v>
      </c>
      <c r="V1359" s="19">
        <f t="shared" si="219"/>
        <v>29.6875</v>
      </c>
    </row>
    <row r="1360" spans="1:22" ht="13.5" x14ac:dyDescent="0.25">
      <c r="A1360" s="3">
        <f>RSI!A1360</f>
        <v>43992</v>
      </c>
      <c r="B1360" s="2">
        <f>RSI!B1360</f>
        <v>14.4032</v>
      </c>
      <c r="C1360" s="2">
        <f>RSI!I1360</f>
        <v>54.444810318149138</v>
      </c>
      <c r="D1360" s="2">
        <f>MACD!E1360</f>
        <v>-0.39463261108589442</v>
      </c>
      <c r="E1360" s="2">
        <f>MACD!F1360</f>
        <v>-0.31135112971308421</v>
      </c>
      <c r="F1360" s="2">
        <f>'Moving Avg'!D1360</f>
        <v>14.528280000000001</v>
      </c>
      <c r="G1360" s="2">
        <f>'Moving Avg'!F1360</f>
        <v>14.076425000000004</v>
      </c>
      <c r="H1360" s="2">
        <f>'Moving Avg'!G1360</f>
        <v>14.033633999999997</v>
      </c>
      <c r="I1360" s="2">
        <f>'Moving Avg'!H1360</f>
        <v>17.212215500000003</v>
      </c>
      <c r="J1360" s="17" t="str">
        <f>OBV!F1360</f>
        <v>BEARISH</v>
      </c>
      <c r="K1360" s="17" t="str">
        <f>OBV!G1360</f>
        <v>WEAK</v>
      </c>
      <c r="L1360" s="17" t="str">
        <f>OBV!H1360</f>
        <v>CONFIRMED BEARISH</v>
      </c>
      <c r="M1360" s="19">
        <f t="shared" si="210"/>
        <v>25</v>
      </c>
      <c r="N1360" s="19">
        <f t="shared" si="211"/>
        <v>100</v>
      </c>
      <c r="O1360" s="19">
        <f t="shared" si="212"/>
        <v>0</v>
      </c>
      <c r="P1360" s="19">
        <f t="shared" si="213"/>
        <v>0</v>
      </c>
      <c r="Q1360" s="20">
        <f t="shared" si="214"/>
        <v>43.75</v>
      </c>
      <c r="R1360" s="20">
        <f t="shared" si="215"/>
        <v>25</v>
      </c>
      <c r="S1360" s="20">
        <f t="shared" si="216"/>
        <v>18.75</v>
      </c>
      <c r="T1360" s="20">
        <f t="shared" si="217"/>
        <v>31.25</v>
      </c>
      <c r="U1360" s="19">
        <f t="shared" si="218"/>
        <v>29.166666666666668</v>
      </c>
      <c r="V1360" s="19">
        <f t="shared" si="219"/>
        <v>29.6875</v>
      </c>
    </row>
    <row r="1361" spans="1:22" ht="13.5" x14ac:dyDescent="0.25">
      <c r="A1361" s="3">
        <f>RSI!A1361</f>
        <v>43993</v>
      </c>
      <c r="B1361" s="2">
        <f>RSI!B1361</f>
        <v>14.4773</v>
      </c>
      <c r="C1361" s="2">
        <f>RSI!I1361</f>
        <v>55.894061200812921</v>
      </c>
      <c r="D1361" s="2">
        <f>MACD!E1361</f>
        <v>-0.38788413537638888</v>
      </c>
      <c r="E1361" s="2">
        <f>MACD!F1361</f>
        <v>-0.32665773084574518</v>
      </c>
      <c r="F1361" s="2">
        <f>'Moving Avg'!D1361</f>
        <v>14.525</v>
      </c>
      <c r="G1361" s="2">
        <f>'Moving Avg'!F1361</f>
        <v>14.121285000000004</v>
      </c>
      <c r="H1361" s="2">
        <f>'Moving Avg'!G1361</f>
        <v>14.036761999999996</v>
      </c>
      <c r="I1361" s="2">
        <f>'Moving Avg'!H1361</f>
        <v>17.190734500000005</v>
      </c>
      <c r="J1361" s="17" t="str">
        <f>OBV!F1361</f>
        <v>BEARISH</v>
      </c>
      <c r="K1361" s="17" t="str">
        <f>OBV!G1361</f>
        <v>WEAK</v>
      </c>
      <c r="L1361" s="17" t="str">
        <f>OBV!H1361</f>
        <v>CONFIRMED BEARISH</v>
      </c>
      <c r="M1361" s="19">
        <f t="shared" si="210"/>
        <v>25</v>
      </c>
      <c r="N1361" s="19">
        <f t="shared" si="211"/>
        <v>100</v>
      </c>
      <c r="O1361" s="19">
        <f t="shared" si="212"/>
        <v>0</v>
      </c>
      <c r="P1361" s="19">
        <f t="shared" si="213"/>
        <v>0</v>
      </c>
      <c r="Q1361" s="20">
        <f t="shared" si="214"/>
        <v>43.75</v>
      </c>
      <c r="R1361" s="20">
        <f t="shared" si="215"/>
        <v>25</v>
      </c>
      <c r="S1361" s="20">
        <f t="shared" si="216"/>
        <v>18.75</v>
      </c>
      <c r="T1361" s="20">
        <f t="shared" si="217"/>
        <v>31.25</v>
      </c>
      <c r="U1361" s="19">
        <f t="shared" si="218"/>
        <v>29.166666666666668</v>
      </c>
      <c r="V1361" s="19">
        <f t="shared" si="219"/>
        <v>29.6875</v>
      </c>
    </row>
    <row r="1362" spans="1:22" ht="13.5" x14ac:dyDescent="0.25">
      <c r="A1362" s="3">
        <f>RSI!A1362</f>
        <v>43994</v>
      </c>
      <c r="B1362" s="2">
        <f>RSI!B1362</f>
        <v>14.4032</v>
      </c>
      <c r="C1362" s="2">
        <f>RSI!I1362</f>
        <v>54.042550465822828</v>
      </c>
      <c r="D1362" s="2">
        <f>MACD!E1362</f>
        <v>-0.35805459873359702</v>
      </c>
      <c r="E1362" s="2">
        <f>MACD!F1362</f>
        <v>-0.33293710442331553</v>
      </c>
      <c r="F1362" s="2">
        <f>'Moving Avg'!D1362</f>
        <v>14.467400000000001</v>
      </c>
      <c r="G1362" s="2">
        <f>'Moving Avg'!F1362</f>
        <v>14.162440000000004</v>
      </c>
      <c r="H1362" s="2">
        <f>'Moving Avg'!G1362</f>
        <v>14.038407999999997</v>
      </c>
      <c r="I1362" s="2">
        <f>'Moving Avg'!H1362</f>
        <v>17.168101000000004</v>
      </c>
      <c r="J1362" s="17" t="str">
        <f>OBV!F1362</f>
        <v>BEARISH</v>
      </c>
      <c r="K1362" s="17" t="str">
        <f>OBV!G1362</f>
        <v>WEAK</v>
      </c>
      <c r="L1362" s="17" t="str">
        <f>OBV!H1362</f>
        <v>CONFIRMED BEARISH</v>
      </c>
      <c r="M1362" s="19">
        <f t="shared" si="210"/>
        <v>25</v>
      </c>
      <c r="N1362" s="19">
        <f t="shared" si="211"/>
        <v>100</v>
      </c>
      <c r="O1362" s="19">
        <f t="shared" si="212"/>
        <v>0</v>
      </c>
      <c r="P1362" s="19">
        <f t="shared" si="213"/>
        <v>0</v>
      </c>
      <c r="Q1362" s="20">
        <f t="shared" si="214"/>
        <v>43.75</v>
      </c>
      <c r="R1362" s="20">
        <f t="shared" si="215"/>
        <v>25</v>
      </c>
      <c r="S1362" s="20">
        <f t="shared" si="216"/>
        <v>18.75</v>
      </c>
      <c r="T1362" s="20">
        <f t="shared" si="217"/>
        <v>31.25</v>
      </c>
      <c r="U1362" s="19">
        <f t="shared" si="218"/>
        <v>29.166666666666668</v>
      </c>
      <c r="V1362" s="19">
        <f t="shared" si="219"/>
        <v>29.6875</v>
      </c>
    </row>
    <row r="1363" spans="1:22" ht="13.5" x14ac:dyDescent="0.25">
      <c r="A1363" s="3">
        <f>RSI!A1363</f>
        <v>43997</v>
      </c>
      <c r="B1363" s="2">
        <f>RSI!B1363</f>
        <v>14.4855</v>
      </c>
      <c r="C1363" s="2">
        <f>RSI!I1363</f>
        <v>55.794040615605041</v>
      </c>
      <c r="D1363" s="2">
        <f>MACD!E1363</f>
        <v>-0.35770604895667013</v>
      </c>
      <c r="E1363" s="2">
        <f>MACD!F1363</f>
        <v>-0.33789089332998651</v>
      </c>
      <c r="F1363" s="2">
        <f>'Moving Avg'!D1363</f>
        <v>14.434479999999999</v>
      </c>
      <c r="G1363" s="2">
        <f>'Moving Avg'!F1363</f>
        <v>14.195360000000003</v>
      </c>
      <c r="H1363" s="2">
        <f>'Moving Avg'!G1363</f>
        <v>14.033139999999996</v>
      </c>
      <c r="I1363" s="2">
        <f>'Moving Avg'!H1363</f>
        <v>17.145920000000004</v>
      </c>
      <c r="J1363" s="17" t="str">
        <f>OBV!F1363</f>
        <v>BULLISH</v>
      </c>
      <c r="K1363" s="17" t="str">
        <f>OBV!G1363</f>
        <v>STRONG</v>
      </c>
      <c r="L1363" s="17" t="str">
        <f>OBV!H1363</f>
        <v>BULLISH DIVERGENCE</v>
      </c>
      <c r="M1363" s="19">
        <f t="shared" si="210"/>
        <v>25</v>
      </c>
      <c r="N1363" s="19">
        <f t="shared" si="211"/>
        <v>45</v>
      </c>
      <c r="O1363" s="19">
        <f t="shared" si="212"/>
        <v>0</v>
      </c>
      <c r="P1363" s="19">
        <f t="shared" si="213"/>
        <v>83</v>
      </c>
      <c r="Q1363" s="20">
        <f t="shared" si="214"/>
        <v>36.950000000000003</v>
      </c>
      <c r="R1363" s="20">
        <f t="shared" si="215"/>
        <v>34.75</v>
      </c>
      <c r="S1363" s="20">
        <f t="shared" si="216"/>
        <v>47.85</v>
      </c>
      <c r="T1363" s="20">
        <f t="shared" si="217"/>
        <v>38.25</v>
      </c>
      <c r="U1363" s="19">
        <f t="shared" si="218"/>
        <v>39.85</v>
      </c>
      <c r="V1363" s="19">
        <f t="shared" si="219"/>
        <v>39.450000000000003</v>
      </c>
    </row>
    <row r="1364" spans="1:22" ht="13.5" x14ac:dyDescent="0.25">
      <c r="A1364" s="3">
        <f>RSI!A1364</f>
        <v>43998</v>
      </c>
      <c r="B1364" s="2">
        <f>RSI!B1364</f>
        <v>14.4855</v>
      </c>
      <c r="C1364" s="2">
        <f>RSI!I1364</f>
        <v>55.794040615605041</v>
      </c>
      <c r="D1364" s="2">
        <f>MACD!E1364</f>
        <v>-0.2943212188014499</v>
      </c>
      <c r="E1364" s="2">
        <f>MACD!F1364</f>
        <v>-0.32917695842427919</v>
      </c>
      <c r="F1364" s="2">
        <f>'Moving Avg'!D1364</f>
        <v>14.450939999999999</v>
      </c>
      <c r="G1364" s="2">
        <f>'Moving Avg'!F1364</f>
        <v>14.240629999999999</v>
      </c>
      <c r="H1364" s="2">
        <f>'Moving Avg'!G1364</f>
        <v>14.028037999999997</v>
      </c>
      <c r="I1364" s="2">
        <f>'Moving Avg'!H1364</f>
        <v>17.122875000000004</v>
      </c>
      <c r="J1364" s="17" t="str">
        <f>OBV!F1364</f>
        <v>BULLISH</v>
      </c>
      <c r="K1364" s="17" t="str">
        <f>OBV!G1364</f>
        <v>STRONG</v>
      </c>
      <c r="L1364" s="17" t="str">
        <f>OBV!H1364</f>
        <v>CONFIRMED BULLISH</v>
      </c>
      <c r="M1364" s="19">
        <f t="shared" si="210"/>
        <v>25</v>
      </c>
      <c r="N1364" s="19">
        <f t="shared" si="211"/>
        <v>0</v>
      </c>
      <c r="O1364" s="19">
        <f t="shared" si="212"/>
        <v>0</v>
      </c>
      <c r="P1364" s="19">
        <f t="shared" si="213"/>
        <v>100</v>
      </c>
      <c r="Q1364" s="20">
        <f t="shared" si="214"/>
        <v>23.75</v>
      </c>
      <c r="R1364" s="20">
        <f t="shared" si="215"/>
        <v>30</v>
      </c>
      <c r="S1364" s="20">
        <f t="shared" si="216"/>
        <v>48.75</v>
      </c>
      <c r="T1364" s="20">
        <f t="shared" si="217"/>
        <v>31.25</v>
      </c>
      <c r="U1364" s="19">
        <f t="shared" si="218"/>
        <v>34.166666666666664</v>
      </c>
      <c r="V1364" s="19">
        <f t="shared" si="219"/>
        <v>33.4375</v>
      </c>
    </row>
    <row r="1365" spans="1:22" ht="13.5" x14ac:dyDescent="0.25">
      <c r="A1365" s="3">
        <f>RSI!A1365</f>
        <v>43999</v>
      </c>
      <c r="B1365" s="2">
        <f>RSI!B1365</f>
        <v>14.6501</v>
      </c>
      <c r="C1365" s="2">
        <f>RSI!I1365</f>
        <v>59.384446285266655</v>
      </c>
      <c r="D1365" s="2">
        <f>MACD!E1365</f>
        <v>-0.1998040872689959</v>
      </c>
      <c r="E1365" s="2">
        <f>MACD!F1365</f>
        <v>-0.30330238419322259</v>
      </c>
      <c r="F1365" s="2">
        <f>'Moving Avg'!D1365</f>
        <v>14.500319999999999</v>
      </c>
      <c r="G1365" s="2">
        <f>'Moving Avg'!F1365</f>
        <v>14.281780000000001</v>
      </c>
      <c r="H1365" s="2">
        <f>'Moving Avg'!G1365</f>
        <v>14.034951999999997</v>
      </c>
      <c r="I1365" s="2">
        <f>'Moving Avg'!H1365</f>
        <v>17.101476000000002</v>
      </c>
      <c r="J1365" s="17" t="str">
        <f>OBV!F1365</f>
        <v>BULLISH</v>
      </c>
      <c r="K1365" s="17" t="str">
        <f>OBV!G1365</f>
        <v>STRONG</v>
      </c>
      <c r="L1365" s="17" t="str">
        <f>OBV!H1365</f>
        <v>CONFIRMED BULLISH</v>
      </c>
      <c r="M1365" s="19">
        <f t="shared" si="210"/>
        <v>25</v>
      </c>
      <c r="N1365" s="19">
        <f t="shared" si="211"/>
        <v>0</v>
      </c>
      <c r="O1365" s="19">
        <f t="shared" si="212"/>
        <v>0</v>
      </c>
      <c r="P1365" s="19">
        <f t="shared" si="213"/>
        <v>100</v>
      </c>
      <c r="Q1365" s="20">
        <f t="shared" si="214"/>
        <v>23.75</v>
      </c>
      <c r="R1365" s="20">
        <f t="shared" si="215"/>
        <v>30</v>
      </c>
      <c r="S1365" s="20">
        <f t="shared" si="216"/>
        <v>48.75</v>
      </c>
      <c r="T1365" s="20">
        <f t="shared" si="217"/>
        <v>31.25</v>
      </c>
      <c r="U1365" s="19">
        <f t="shared" si="218"/>
        <v>34.166666666666664</v>
      </c>
      <c r="V1365" s="19">
        <f t="shared" si="219"/>
        <v>33.4375</v>
      </c>
    </row>
    <row r="1366" spans="1:22" ht="13.5" x14ac:dyDescent="0.25">
      <c r="A1366" s="3">
        <f>RSI!A1366</f>
        <v>44000</v>
      </c>
      <c r="B1366" s="2">
        <f>RSI!B1366</f>
        <v>14.6501</v>
      </c>
      <c r="C1366" s="2">
        <f>RSI!I1366</f>
        <v>59.384446285266655</v>
      </c>
      <c r="D1366" s="2">
        <f>MACD!E1366</f>
        <v>-0.16511511997412498</v>
      </c>
      <c r="E1366" s="2">
        <f>MACD!F1366</f>
        <v>-0.27566493134940306</v>
      </c>
      <c r="F1366" s="2">
        <f>'Moving Avg'!D1366</f>
        <v>14.534880000000001</v>
      </c>
      <c r="G1366" s="2">
        <f>'Moving Avg'!F1366</f>
        <v>14.323345</v>
      </c>
      <c r="H1366" s="2">
        <f>'Moving Avg'!G1366</f>
        <v>14.050425999999993</v>
      </c>
      <c r="I1366" s="2">
        <f>'Moving Avg'!H1366</f>
        <v>17.080077000000003</v>
      </c>
      <c r="J1366" s="17" t="str">
        <f>OBV!F1366</f>
        <v>BULLISH</v>
      </c>
      <c r="K1366" s="17" t="str">
        <f>OBV!G1366</f>
        <v>STRONG</v>
      </c>
      <c r="L1366" s="17" t="str">
        <f>OBV!H1366</f>
        <v>CONFIRMED BULLISH</v>
      </c>
      <c r="M1366" s="19">
        <f t="shared" si="210"/>
        <v>25</v>
      </c>
      <c r="N1366" s="19">
        <f t="shared" si="211"/>
        <v>0</v>
      </c>
      <c r="O1366" s="19">
        <f t="shared" si="212"/>
        <v>0</v>
      </c>
      <c r="P1366" s="19">
        <f t="shared" si="213"/>
        <v>100</v>
      </c>
      <c r="Q1366" s="20">
        <f t="shared" si="214"/>
        <v>23.75</v>
      </c>
      <c r="R1366" s="20">
        <f t="shared" si="215"/>
        <v>30</v>
      </c>
      <c r="S1366" s="20">
        <f t="shared" si="216"/>
        <v>48.75</v>
      </c>
      <c r="T1366" s="20">
        <f t="shared" si="217"/>
        <v>31.25</v>
      </c>
      <c r="U1366" s="19">
        <f t="shared" si="218"/>
        <v>34.166666666666664</v>
      </c>
      <c r="V1366" s="19">
        <f t="shared" si="219"/>
        <v>33.4375</v>
      </c>
    </row>
    <row r="1367" spans="1:22" ht="13.5" x14ac:dyDescent="0.25">
      <c r="A1367" s="3">
        <f>RSI!A1367</f>
        <v>44001</v>
      </c>
      <c r="B1367" s="2">
        <f>RSI!B1367</f>
        <v>14.6501</v>
      </c>
      <c r="C1367" s="2">
        <f>RSI!I1367</f>
        <v>59.384446285266655</v>
      </c>
      <c r="D1367" s="2">
        <f>MACD!E1367</f>
        <v>-0.10745322115365141</v>
      </c>
      <c r="E1367" s="2">
        <f>MACD!F1367</f>
        <v>-0.24202258931025272</v>
      </c>
      <c r="F1367" s="2">
        <f>'Moving Avg'!D1367</f>
        <v>14.58426</v>
      </c>
      <c r="G1367" s="2">
        <f>'Moving Avg'!F1367</f>
        <v>14.372730000000001</v>
      </c>
      <c r="H1367" s="2">
        <f>'Moving Avg'!G1367</f>
        <v>14.066227999999994</v>
      </c>
      <c r="I1367" s="2">
        <f>'Moving Avg'!H1367</f>
        <v>17.057237499999999</v>
      </c>
      <c r="J1367" s="17" t="str">
        <f>OBV!F1367</f>
        <v>BULLISH</v>
      </c>
      <c r="K1367" s="17" t="str">
        <f>OBV!G1367</f>
        <v>STRONG</v>
      </c>
      <c r="L1367" s="17" t="str">
        <f>OBV!H1367</f>
        <v>CONFIRMED BULLISH</v>
      </c>
      <c r="M1367" s="19">
        <f t="shared" si="210"/>
        <v>25</v>
      </c>
      <c r="N1367" s="19">
        <f t="shared" si="211"/>
        <v>0</v>
      </c>
      <c r="O1367" s="19">
        <f t="shared" si="212"/>
        <v>0</v>
      </c>
      <c r="P1367" s="19">
        <f t="shared" si="213"/>
        <v>100</v>
      </c>
      <c r="Q1367" s="20">
        <f t="shared" si="214"/>
        <v>23.75</v>
      </c>
      <c r="R1367" s="20">
        <f t="shared" si="215"/>
        <v>30</v>
      </c>
      <c r="S1367" s="20">
        <f t="shared" si="216"/>
        <v>48.75</v>
      </c>
      <c r="T1367" s="20">
        <f t="shared" si="217"/>
        <v>31.25</v>
      </c>
      <c r="U1367" s="19">
        <f t="shared" si="218"/>
        <v>34.166666666666664</v>
      </c>
      <c r="V1367" s="19">
        <f t="shared" si="219"/>
        <v>33.4375</v>
      </c>
    </row>
    <row r="1368" spans="1:22" ht="13.5" x14ac:dyDescent="0.25">
      <c r="A1368" s="3">
        <f>RSI!A1368</f>
        <v>44004</v>
      </c>
      <c r="B1368" s="2">
        <f>RSI!B1368</f>
        <v>14.7324</v>
      </c>
      <c r="C1368" s="2">
        <f>RSI!I1368</f>
        <v>61.345058807296333</v>
      </c>
      <c r="D1368" s="2">
        <f>MACD!E1368</f>
        <v>-7.3002978816770536E-2</v>
      </c>
      <c r="E1368" s="2">
        <f>MACD!F1368</f>
        <v>-0.2082186672115563</v>
      </c>
      <c r="F1368" s="2">
        <f>'Moving Avg'!D1368</f>
        <v>14.63364</v>
      </c>
      <c r="G1368" s="2">
        <f>'Moving Avg'!F1368</f>
        <v>14.406065000000002</v>
      </c>
      <c r="H1368" s="2">
        <f>'Moving Avg'!G1368</f>
        <v>14.081207999999993</v>
      </c>
      <c r="I1368" s="2">
        <f>'Moving Avg'!H1368</f>
        <v>17.035098000000001</v>
      </c>
      <c r="J1368" s="17" t="str">
        <f>OBV!F1368</f>
        <v>BULLISH</v>
      </c>
      <c r="K1368" s="17" t="str">
        <f>OBV!G1368</f>
        <v>STRONG</v>
      </c>
      <c r="L1368" s="17" t="str">
        <f>OBV!H1368</f>
        <v>CONFIRMED BULLISH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100</v>
      </c>
      <c r="Q1368" s="20">
        <f t="shared" si="214"/>
        <v>23.75</v>
      </c>
      <c r="R1368" s="20">
        <f t="shared" si="215"/>
        <v>30</v>
      </c>
      <c r="S1368" s="20">
        <f t="shared" si="216"/>
        <v>48.75</v>
      </c>
      <c r="T1368" s="20">
        <f t="shared" si="217"/>
        <v>31.25</v>
      </c>
      <c r="U1368" s="19">
        <f t="shared" si="218"/>
        <v>34.166666666666664</v>
      </c>
      <c r="V1368" s="19">
        <f t="shared" si="219"/>
        <v>33.4375</v>
      </c>
    </row>
    <row r="1369" spans="1:22" ht="13.5" x14ac:dyDescent="0.25">
      <c r="A1369" s="3">
        <f>RSI!A1369</f>
        <v>44005</v>
      </c>
      <c r="B1369" s="2">
        <f>RSI!B1369</f>
        <v>15.1686</v>
      </c>
      <c r="C1369" s="2">
        <f>RSI!I1369</f>
        <v>69.695011675815593</v>
      </c>
      <c r="D1369" s="2">
        <f>MACD!E1369</f>
        <v>-0.11641372366603164</v>
      </c>
      <c r="E1369" s="2">
        <f>MACD!F1369</f>
        <v>-0.18985767850245136</v>
      </c>
      <c r="F1369" s="2">
        <f>'Moving Avg'!D1369</f>
        <v>14.770259999999999</v>
      </c>
      <c r="G1369" s="2">
        <f>'Moving Avg'!F1369</f>
        <v>14.473140000000001</v>
      </c>
      <c r="H1369" s="2">
        <f>'Moving Avg'!G1369</f>
        <v>14.104745999999993</v>
      </c>
      <c r="I1369" s="2">
        <f>'Moving Avg'!H1369</f>
        <v>17.015551000000002</v>
      </c>
      <c r="J1369" s="17" t="str">
        <f>OBV!F1369</f>
        <v>BULLISH</v>
      </c>
      <c r="K1369" s="17" t="str">
        <f>OBV!G1369</f>
        <v>STRONG</v>
      </c>
      <c r="L1369" s="17" t="str">
        <f>OBV!H1369</f>
        <v>CONFIRMED BULLISH</v>
      </c>
      <c r="M1369" s="19">
        <f t="shared" si="210"/>
        <v>25</v>
      </c>
      <c r="N1369" s="19">
        <f t="shared" si="211"/>
        <v>0</v>
      </c>
      <c r="O1369" s="19">
        <f t="shared" si="212"/>
        <v>0</v>
      </c>
      <c r="P1369" s="19">
        <f t="shared" si="213"/>
        <v>100</v>
      </c>
      <c r="Q1369" s="20">
        <f t="shared" si="214"/>
        <v>23.75</v>
      </c>
      <c r="R1369" s="20">
        <f t="shared" si="215"/>
        <v>30</v>
      </c>
      <c r="S1369" s="20">
        <f t="shared" si="216"/>
        <v>48.75</v>
      </c>
      <c r="T1369" s="20">
        <f t="shared" si="217"/>
        <v>31.25</v>
      </c>
      <c r="U1369" s="19">
        <f t="shared" si="218"/>
        <v>34.166666666666664</v>
      </c>
      <c r="V1369" s="19">
        <f t="shared" si="219"/>
        <v>33.4375</v>
      </c>
    </row>
    <row r="1370" spans="1:22" ht="13.5" x14ac:dyDescent="0.25">
      <c r="A1370" s="3">
        <f>RSI!A1370</f>
        <v>44006</v>
      </c>
      <c r="B1370" s="2">
        <f>RSI!B1370</f>
        <v>14.5596</v>
      </c>
      <c r="C1370" s="2">
        <f>RSI!I1370</f>
        <v>52.608564341917813</v>
      </c>
      <c r="D1370" s="2">
        <f>MACD!E1370</f>
        <v>-0.11270973488792002</v>
      </c>
      <c r="E1370" s="2">
        <f>MACD!F1370</f>
        <v>-0.1744280897795451</v>
      </c>
      <c r="F1370" s="2">
        <f>'Moving Avg'!D1370</f>
        <v>14.75216</v>
      </c>
      <c r="G1370" s="2">
        <f>'Moving Avg'!F1370</f>
        <v>14.509765000000002</v>
      </c>
      <c r="H1370" s="2">
        <f>'Moving Avg'!G1370</f>
        <v>14.116103999999996</v>
      </c>
      <c r="I1370" s="2">
        <f>'Moving Avg'!H1370</f>
        <v>16.993699500000002</v>
      </c>
      <c r="J1370" s="17" t="str">
        <f>OBV!F1370</f>
        <v>BEARISH</v>
      </c>
      <c r="K1370" s="17" t="str">
        <f>OBV!G1370</f>
        <v>NEUTRAL</v>
      </c>
      <c r="L1370" s="17" t="str">
        <f>OBV!H1370</f>
        <v>CONFIRMED BEARISH</v>
      </c>
      <c r="M1370" s="19">
        <f t="shared" si="210"/>
        <v>25</v>
      </c>
      <c r="N1370" s="19">
        <f t="shared" si="211"/>
        <v>0</v>
      </c>
      <c r="O1370" s="19">
        <f t="shared" si="212"/>
        <v>0</v>
      </c>
      <c r="P1370" s="19">
        <f t="shared" si="213"/>
        <v>16.5</v>
      </c>
      <c r="Q1370" s="20">
        <f t="shared" si="214"/>
        <v>11.225</v>
      </c>
      <c r="R1370" s="20">
        <f t="shared" si="215"/>
        <v>9.125</v>
      </c>
      <c r="S1370" s="20">
        <f t="shared" si="216"/>
        <v>11.175000000000001</v>
      </c>
      <c r="T1370" s="20">
        <f t="shared" si="217"/>
        <v>10.375</v>
      </c>
      <c r="U1370" s="19">
        <f t="shared" si="218"/>
        <v>10.508333333333335</v>
      </c>
      <c r="V1370" s="19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14.1563</v>
      </c>
      <c r="C1371" s="2">
        <f>RSI!I1371</f>
        <v>44.779268794799599</v>
      </c>
      <c r="D1371" s="2">
        <f>MACD!E1371</f>
        <v>-6.9031570063041059E-2</v>
      </c>
      <c r="E1371" s="2">
        <f>MACD!F1371</f>
        <v>-0.15334878583624428</v>
      </c>
      <c r="F1371" s="2">
        <f>'Moving Avg'!D1371</f>
        <v>14.6534</v>
      </c>
      <c r="G1371" s="2">
        <f>'Moving Avg'!F1371</f>
        <v>14.518410000000003</v>
      </c>
      <c r="H1371" s="2">
        <f>'Moving Avg'!G1371</f>
        <v>14.119395999999995</v>
      </c>
      <c r="I1371" s="2">
        <f>'Moving Avg'!H1371</f>
        <v>16.969831500000002</v>
      </c>
      <c r="J1371" s="17" t="str">
        <f>OBV!F1371</f>
        <v>BEARISH</v>
      </c>
      <c r="K1371" s="17" t="str">
        <f>OBV!G1371</f>
        <v>WEAK</v>
      </c>
      <c r="L1371" s="17" t="str">
        <f>OBV!H1371</f>
        <v>CONFIRMED BEARISH</v>
      </c>
      <c r="M1371" s="19">
        <f t="shared" si="210"/>
        <v>25</v>
      </c>
      <c r="N1371" s="19">
        <f t="shared" si="211"/>
        <v>0</v>
      </c>
      <c r="O1371" s="19">
        <f t="shared" si="212"/>
        <v>0</v>
      </c>
      <c r="P1371" s="19">
        <f t="shared" si="213"/>
        <v>0</v>
      </c>
      <c r="Q1371" s="20">
        <f t="shared" si="214"/>
        <v>8.75</v>
      </c>
      <c r="R1371" s="20">
        <f t="shared" si="215"/>
        <v>5</v>
      </c>
      <c r="S1371" s="20">
        <f t="shared" si="216"/>
        <v>3.75</v>
      </c>
      <c r="T1371" s="20">
        <f t="shared" si="217"/>
        <v>6.25</v>
      </c>
      <c r="U1371" s="19">
        <f t="shared" si="218"/>
        <v>5.833333333333333</v>
      </c>
      <c r="V1371" s="19">
        <f t="shared" si="219"/>
        <v>5.9375</v>
      </c>
    </row>
    <row r="1372" spans="1:22" ht="13.5" x14ac:dyDescent="0.25">
      <c r="A1372" s="3">
        <f>RSI!A1372</f>
        <v>44008</v>
      </c>
      <c r="B1372" s="2">
        <f>RSI!B1372</f>
        <v>14.1563</v>
      </c>
      <c r="C1372" s="2">
        <f>RSI!I1372</f>
        <v>44.779268794799599</v>
      </c>
      <c r="D1372" s="2">
        <f>MACD!E1372</f>
        <v>-4.1765981438842914E-2</v>
      </c>
      <c r="E1372" s="2">
        <f>MACD!F1372</f>
        <v>-0.13103222495676403</v>
      </c>
      <c r="F1372" s="2">
        <f>'Moving Avg'!D1372</f>
        <v>14.554640000000001</v>
      </c>
      <c r="G1372" s="2">
        <f>'Moving Avg'!F1372</f>
        <v>14.52047</v>
      </c>
      <c r="H1372" s="2">
        <f>'Moving Avg'!G1372</f>
        <v>14.122853999999993</v>
      </c>
      <c r="I1372" s="2">
        <f>'Moving Avg'!H1372</f>
        <v>16.945963500000005</v>
      </c>
      <c r="J1372" s="17" t="str">
        <f>OBV!F1372</f>
        <v>BEARISH</v>
      </c>
      <c r="K1372" s="17" t="str">
        <f>OBV!G1372</f>
        <v>WEAK</v>
      </c>
      <c r="L1372" s="17" t="str">
        <f>OBV!H1372</f>
        <v>CONFIRMED BEARISH</v>
      </c>
      <c r="M1372" s="19">
        <f t="shared" si="210"/>
        <v>25</v>
      </c>
      <c r="N1372" s="19">
        <f t="shared" si="211"/>
        <v>0</v>
      </c>
      <c r="O1372" s="19">
        <f t="shared" si="212"/>
        <v>0</v>
      </c>
      <c r="P1372" s="19">
        <f t="shared" si="213"/>
        <v>0</v>
      </c>
      <c r="Q1372" s="20">
        <f t="shared" si="214"/>
        <v>8.75</v>
      </c>
      <c r="R1372" s="20">
        <f t="shared" si="215"/>
        <v>5</v>
      </c>
      <c r="S1372" s="20">
        <f t="shared" si="216"/>
        <v>3.75</v>
      </c>
      <c r="T1372" s="20">
        <f t="shared" si="217"/>
        <v>6.25</v>
      </c>
      <c r="U1372" s="19">
        <f t="shared" si="218"/>
        <v>5.833333333333333</v>
      </c>
      <c r="V1372" s="19">
        <f t="shared" si="219"/>
        <v>5.9375</v>
      </c>
    </row>
    <row r="1373" spans="1:22" ht="13.5" x14ac:dyDescent="0.25">
      <c r="A1373" s="3">
        <f>RSI!A1373</f>
        <v>44011</v>
      </c>
      <c r="B1373" s="2">
        <f>RSI!B1373</f>
        <v>13.9917</v>
      </c>
      <c r="C1373" s="2">
        <f>RSI!I1373</f>
        <v>41.832468494426664</v>
      </c>
      <c r="D1373" s="2">
        <f>MACD!E1373</f>
        <v>7.7397188386765237E-3</v>
      </c>
      <c r="E1373" s="2">
        <f>MACD!F1373</f>
        <v>-0.10327783619767593</v>
      </c>
      <c r="F1373" s="2">
        <f>'Moving Avg'!D1373</f>
        <v>14.406499999999999</v>
      </c>
      <c r="G1373" s="2">
        <f>'Moving Avg'!F1373</f>
        <v>14.520060000000001</v>
      </c>
      <c r="H1373" s="2">
        <f>'Moving Avg'!G1373</f>
        <v>14.122853999999995</v>
      </c>
      <c r="I1373" s="2">
        <f>'Moving Avg'!H1373</f>
        <v>16.922095500000001</v>
      </c>
      <c r="J1373" s="17" t="str">
        <f>OBV!F1373</f>
        <v>BEARISH</v>
      </c>
      <c r="K1373" s="17" t="str">
        <f>OBV!G1373</f>
        <v>WEAK</v>
      </c>
      <c r="L1373" s="17" t="str">
        <f>OBV!H1373</f>
        <v>CONFIRMED BEARISH</v>
      </c>
      <c r="M1373" s="19">
        <f t="shared" si="210"/>
        <v>25</v>
      </c>
      <c r="N1373" s="19">
        <f t="shared" si="211"/>
        <v>0</v>
      </c>
      <c r="O1373" s="19">
        <f t="shared" si="212"/>
        <v>0</v>
      </c>
      <c r="P1373" s="19">
        <f t="shared" si="213"/>
        <v>0</v>
      </c>
      <c r="Q1373" s="20">
        <f t="shared" si="214"/>
        <v>8.75</v>
      </c>
      <c r="R1373" s="20">
        <f t="shared" si="215"/>
        <v>5</v>
      </c>
      <c r="S1373" s="20">
        <f t="shared" si="216"/>
        <v>3.75</v>
      </c>
      <c r="T1373" s="20">
        <f t="shared" si="217"/>
        <v>6.25</v>
      </c>
      <c r="U1373" s="19">
        <f t="shared" si="218"/>
        <v>5.833333333333333</v>
      </c>
      <c r="V1373" s="19">
        <f t="shared" si="219"/>
        <v>5.9375</v>
      </c>
    </row>
    <row r="1374" spans="1:22" ht="13.5" x14ac:dyDescent="0.25">
      <c r="A1374" s="3">
        <f>RSI!A1374</f>
        <v>44012</v>
      </c>
      <c r="B1374" s="2">
        <f>RSI!B1374</f>
        <v>13.6624</v>
      </c>
      <c r="C1374" s="2">
        <f>RSI!I1374</f>
        <v>36.637885472385705</v>
      </c>
      <c r="D1374" s="2">
        <f>MACD!E1374</f>
        <v>7.6457977245979691E-2</v>
      </c>
      <c r="E1374" s="2">
        <f>MACD!F1374</f>
        <v>-6.7330673508944811E-2</v>
      </c>
      <c r="F1374" s="2">
        <f>'Moving Avg'!D1374</f>
        <v>14.105260000000001</v>
      </c>
      <c r="G1374" s="2">
        <f>'Moving Avg'!F1374</f>
        <v>14.482200000000001</v>
      </c>
      <c r="H1374" s="2">
        <f>'Moving Avg'!G1374</f>
        <v>14.116433999999996</v>
      </c>
      <c r="I1374" s="2">
        <f>'Moving Avg'!H1374</f>
        <v>16.895799000000004</v>
      </c>
      <c r="J1374" s="17" t="str">
        <f>OBV!F1374</f>
        <v>BEARISH</v>
      </c>
      <c r="K1374" s="17" t="str">
        <f>OBV!G1374</f>
        <v>WEAK</v>
      </c>
      <c r="L1374" s="17" t="str">
        <f>OBV!H1374</f>
        <v>CONFIRMED BEARISH</v>
      </c>
      <c r="M1374" s="19">
        <f t="shared" si="210"/>
        <v>25</v>
      </c>
      <c r="N1374" s="19">
        <f t="shared" si="211"/>
        <v>0</v>
      </c>
      <c r="O1374" s="19">
        <f t="shared" si="212"/>
        <v>0</v>
      </c>
      <c r="P1374" s="19">
        <f t="shared" si="213"/>
        <v>0</v>
      </c>
      <c r="Q1374" s="20">
        <f t="shared" si="214"/>
        <v>8.75</v>
      </c>
      <c r="R1374" s="20">
        <f t="shared" si="215"/>
        <v>5</v>
      </c>
      <c r="S1374" s="20">
        <f t="shared" si="216"/>
        <v>3.75</v>
      </c>
      <c r="T1374" s="20">
        <f t="shared" si="217"/>
        <v>6.25</v>
      </c>
      <c r="U1374" s="19">
        <f t="shared" si="218"/>
        <v>5.833333333333333</v>
      </c>
      <c r="V1374" s="19">
        <f t="shared" si="219"/>
        <v>5.9375</v>
      </c>
    </row>
    <row r="1375" spans="1:22" ht="13.5" x14ac:dyDescent="0.25">
      <c r="A1375" s="3">
        <f>RSI!A1375</f>
        <v>44013</v>
      </c>
      <c r="B1375" s="2">
        <f>RSI!B1375</f>
        <v>13.5801</v>
      </c>
      <c r="C1375" s="2">
        <f>RSI!I1375</f>
        <v>35.452982567744868</v>
      </c>
      <c r="D1375" s="2">
        <f>MACD!E1375</f>
        <v>0.17022518281015486</v>
      </c>
      <c r="E1375" s="2">
        <f>MACD!F1375</f>
        <v>-1.9819502245124881E-2</v>
      </c>
      <c r="F1375" s="2">
        <f>'Moving Avg'!D1375</f>
        <v>13.909359999999998</v>
      </c>
      <c r="G1375" s="2">
        <f>'Moving Avg'!F1375</f>
        <v>14.42253</v>
      </c>
      <c r="H1375" s="2">
        <f>'Moving Avg'!G1375</f>
        <v>14.108201999999999</v>
      </c>
      <c r="I1375" s="2">
        <f>'Moving Avg'!H1375</f>
        <v>16.869050000000005</v>
      </c>
      <c r="J1375" s="17" t="str">
        <f>OBV!F1375</f>
        <v>BEARISH</v>
      </c>
      <c r="K1375" s="17" t="str">
        <f>OBV!G1375</f>
        <v>WEAK</v>
      </c>
      <c r="L1375" s="17" t="str">
        <f>OBV!H1375</f>
        <v>CONFIRMED BEARISH</v>
      </c>
      <c r="M1375" s="19">
        <f t="shared" si="210"/>
        <v>25</v>
      </c>
      <c r="N1375" s="19">
        <f t="shared" si="211"/>
        <v>0</v>
      </c>
      <c r="O1375" s="19">
        <f t="shared" si="212"/>
        <v>0</v>
      </c>
      <c r="P1375" s="19">
        <f t="shared" si="213"/>
        <v>0</v>
      </c>
      <c r="Q1375" s="20">
        <f t="shared" si="214"/>
        <v>8.75</v>
      </c>
      <c r="R1375" s="20">
        <f t="shared" si="215"/>
        <v>5</v>
      </c>
      <c r="S1375" s="20">
        <f t="shared" si="216"/>
        <v>3.75</v>
      </c>
      <c r="T1375" s="20">
        <f t="shared" si="217"/>
        <v>6.25</v>
      </c>
      <c r="U1375" s="19">
        <f t="shared" si="218"/>
        <v>5.833333333333333</v>
      </c>
      <c r="V1375" s="19">
        <f t="shared" si="219"/>
        <v>5.9375</v>
      </c>
    </row>
    <row r="1376" spans="1:22" ht="13.5" x14ac:dyDescent="0.25">
      <c r="A1376" s="3">
        <f>RSI!A1376</f>
        <v>44014</v>
      </c>
      <c r="B1376" s="2">
        <f>RSI!B1376</f>
        <v>13.4978</v>
      </c>
      <c r="C1376" s="2">
        <f>RSI!I1376</f>
        <v>34.259760254083886</v>
      </c>
      <c r="D1376" s="2">
        <f>MACD!E1376</f>
        <v>0.26003965802071605</v>
      </c>
      <c r="E1376" s="2">
        <f>MACD!F1376</f>
        <v>3.615232980804331E-2</v>
      </c>
      <c r="F1376" s="2">
        <f>'Moving Avg'!D1376</f>
        <v>13.777660000000001</v>
      </c>
      <c r="G1376" s="2">
        <f>'Moving Avg'!F1376</f>
        <v>14.372735</v>
      </c>
      <c r="H1376" s="2">
        <f>'Moving Avg'!G1376</f>
        <v>14.098489999999996</v>
      </c>
      <c r="I1376" s="2">
        <f>'Moving Avg'!H1376</f>
        <v>16.842712500000008</v>
      </c>
      <c r="J1376" s="17" t="str">
        <f>OBV!F1376</f>
        <v>BEARISH</v>
      </c>
      <c r="K1376" s="17" t="str">
        <f>OBV!G1376</f>
        <v>WEAK</v>
      </c>
      <c r="L1376" s="17" t="str">
        <f>OBV!H1376</f>
        <v>CONFIRMED BEARISH</v>
      </c>
      <c r="M1376" s="19">
        <f t="shared" si="210"/>
        <v>25</v>
      </c>
      <c r="N1376" s="19">
        <f t="shared" si="211"/>
        <v>0</v>
      </c>
      <c r="O1376" s="19">
        <f t="shared" si="212"/>
        <v>0</v>
      </c>
      <c r="P1376" s="19">
        <f t="shared" si="213"/>
        <v>0</v>
      </c>
      <c r="Q1376" s="20">
        <f t="shared" si="214"/>
        <v>8.75</v>
      </c>
      <c r="R1376" s="20">
        <f t="shared" si="215"/>
        <v>5</v>
      </c>
      <c r="S1376" s="20">
        <f t="shared" si="216"/>
        <v>3.75</v>
      </c>
      <c r="T1376" s="20">
        <f t="shared" si="217"/>
        <v>6.25</v>
      </c>
      <c r="U1376" s="19">
        <f t="shared" si="218"/>
        <v>5.833333333333333</v>
      </c>
      <c r="V1376" s="19">
        <f t="shared" si="219"/>
        <v>5.9375</v>
      </c>
    </row>
    <row r="1377" spans="1:22" ht="13.5" x14ac:dyDescent="0.25">
      <c r="A1377" s="3">
        <f>RSI!A1377</f>
        <v>44015</v>
      </c>
      <c r="B1377" s="2">
        <f>RSI!B1377</f>
        <v>13.4567</v>
      </c>
      <c r="C1377" s="2">
        <f>RSI!I1377</f>
        <v>33.650659910393756</v>
      </c>
      <c r="D1377" s="2">
        <f>MACD!E1377</f>
        <v>0.34361977782362629</v>
      </c>
      <c r="E1377" s="2">
        <f>MACD!F1377</f>
        <v>9.7645819411159906E-2</v>
      </c>
      <c r="F1377" s="2">
        <f>'Moving Avg'!D1377</f>
        <v>13.637739999999999</v>
      </c>
      <c r="G1377" s="2">
        <f>'Moving Avg'!F1377</f>
        <v>14.31101</v>
      </c>
      <c r="H1377" s="2">
        <f>'Moving Avg'!G1377</f>
        <v>14.093551999999997</v>
      </c>
      <c r="I1377" s="2">
        <f>'Moving Avg'!H1377</f>
        <v>16.815346500000011</v>
      </c>
      <c r="J1377" s="17" t="str">
        <f>OBV!F1377</f>
        <v>BEARISH</v>
      </c>
      <c r="K1377" s="17" t="str">
        <f>OBV!G1377</f>
        <v>WEAK</v>
      </c>
      <c r="L1377" s="17" t="str">
        <f>OBV!H1377</f>
        <v>CONFIRMED BEARISH</v>
      </c>
      <c r="M1377" s="19">
        <f t="shared" si="210"/>
        <v>25</v>
      </c>
      <c r="N1377" s="19">
        <f t="shared" si="211"/>
        <v>0</v>
      </c>
      <c r="O1377" s="19">
        <f t="shared" si="212"/>
        <v>0</v>
      </c>
      <c r="P1377" s="19">
        <f t="shared" si="213"/>
        <v>0</v>
      </c>
      <c r="Q1377" s="20">
        <f t="shared" si="214"/>
        <v>8.75</v>
      </c>
      <c r="R1377" s="20">
        <f t="shared" si="215"/>
        <v>5</v>
      </c>
      <c r="S1377" s="20">
        <f t="shared" si="216"/>
        <v>3.75</v>
      </c>
      <c r="T1377" s="20">
        <f t="shared" si="217"/>
        <v>6.25</v>
      </c>
      <c r="U1377" s="19">
        <f t="shared" si="218"/>
        <v>5.833333333333333</v>
      </c>
      <c r="V1377" s="19">
        <f t="shared" si="219"/>
        <v>5.9375</v>
      </c>
    </row>
    <row r="1378" spans="1:22" ht="13.5" x14ac:dyDescent="0.25">
      <c r="A1378" s="3">
        <f>RSI!A1378</f>
        <v>44018</v>
      </c>
      <c r="B1378" s="2">
        <f>RSI!B1378</f>
        <v>13.5061</v>
      </c>
      <c r="C1378" s="2">
        <f>RSI!I1378</f>
        <v>35.143212924921045</v>
      </c>
      <c r="D1378" s="2">
        <f>MACD!E1378</f>
        <v>0.42778916196751737</v>
      </c>
      <c r="E1378" s="2">
        <f>MACD!F1378</f>
        <v>0.16367448792243142</v>
      </c>
      <c r="F1378" s="2">
        <f>'Moving Avg'!D1378</f>
        <v>13.540619999999999</v>
      </c>
      <c r="G1378" s="2">
        <f>'Moving Avg'!F1378</f>
        <v>14.253809999999998</v>
      </c>
      <c r="H1378" s="2">
        <f>'Moving Avg'!G1378</f>
        <v>14.085485999999996</v>
      </c>
      <c r="I1378" s="2">
        <f>'Moving Avg'!H1378</f>
        <v>16.788227500000009</v>
      </c>
      <c r="J1378" s="17" t="str">
        <f>OBV!F1378</f>
        <v>BEARISH</v>
      </c>
      <c r="K1378" s="17" t="str">
        <f>OBV!G1378</f>
        <v>WEAK</v>
      </c>
      <c r="L1378" s="17" t="str">
        <f>OBV!H1378</f>
        <v>CONFIRMED BEARISH</v>
      </c>
      <c r="M1378" s="19">
        <f t="shared" si="210"/>
        <v>25</v>
      </c>
      <c r="N1378" s="19">
        <f t="shared" si="211"/>
        <v>0</v>
      </c>
      <c r="O1378" s="19">
        <f t="shared" si="212"/>
        <v>0</v>
      </c>
      <c r="P1378" s="19">
        <f t="shared" si="213"/>
        <v>0</v>
      </c>
      <c r="Q1378" s="20">
        <f t="shared" si="214"/>
        <v>8.75</v>
      </c>
      <c r="R1378" s="20">
        <f t="shared" si="215"/>
        <v>5</v>
      </c>
      <c r="S1378" s="20">
        <f t="shared" si="216"/>
        <v>3.75</v>
      </c>
      <c r="T1378" s="20">
        <f t="shared" si="217"/>
        <v>6.25</v>
      </c>
      <c r="U1378" s="19">
        <f t="shared" si="218"/>
        <v>5.833333333333333</v>
      </c>
      <c r="V1378" s="19">
        <f t="shared" si="219"/>
        <v>5.9375</v>
      </c>
    </row>
    <row r="1379" spans="1:22" ht="13.5" x14ac:dyDescent="0.25">
      <c r="A1379" s="3">
        <f>RSI!A1379</f>
        <v>44019</v>
      </c>
      <c r="B1379" s="2">
        <f>RSI!B1379</f>
        <v>13.810600000000001</v>
      </c>
      <c r="C1379" s="2">
        <f>RSI!I1379</f>
        <v>43.56976735455617</v>
      </c>
      <c r="D1379" s="2">
        <f>MACD!E1379</f>
        <v>0.54738581151651999</v>
      </c>
      <c r="E1379" s="2">
        <f>MACD!F1379</f>
        <v>0.24041675264124915</v>
      </c>
      <c r="F1379" s="2">
        <f>'Moving Avg'!D1379</f>
        <v>13.570260000000001</v>
      </c>
      <c r="G1379" s="2">
        <f>'Moving Avg'!F1379</f>
        <v>14.224179999999999</v>
      </c>
      <c r="H1379" s="2">
        <f>'Moving Avg'!G1379</f>
        <v>14.083839999999999</v>
      </c>
      <c r="I1379" s="2">
        <f>'Moving Avg'!H1379</f>
        <v>16.76263100000001</v>
      </c>
      <c r="J1379" s="17" t="str">
        <f>OBV!F1379</f>
        <v>BEARISH</v>
      </c>
      <c r="K1379" s="17" t="str">
        <f>OBV!G1379</f>
        <v>WEAK</v>
      </c>
      <c r="L1379" s="17" t="str">
        <f>OBV!H1379</f>
        <v>BEARISH DIVERGENCE</v>
      </c>
      <c r="M1379" s="19">
        <f t="shared" si="210"/>
        <v>25</v>
      </c>
      <c r="N1379" s="19">
        <f t="shared" si="211"/>
        <v>0</v>
      </c>
      <c r="O1379" s="19">
        <f t="shared" si="212"/>
        <v>0</v>
      </c>
      <c r="P1379" s="19">
        <f t="shared" si="213"/>
        <v>0</v>
      </c>
      <c r="Q1379" s="20">
        <f t="shared" si="214"/>
        <v>8.75</v>
      </c>
      <c r="R1379" s="20">
        <f t="shared" si="215"/>
        <v>5</v>
      </c>
      <c r="S1379" s="20">
        <f t="shared" si="216"/>
        <v>3.75</v>
      </c>
      <c r="T1379" s="20">
        <f t="shared" si="217"/>
        <v>6.25</v>
      </c>
      <c r="U1379" s="19">
        <f t="shared" si="218"/>
        <v>5.833333333333333</v>
      </c>
      <c r="V1379" s="19">
        <f t="shared" si="219"/>
        <v>5.9375</v>
      </c>
    </row>
    <row r="1380" spans="1:22" ht="13.5" x14ac:dyDescent="0.25">
      <c r="A1380" s="3">
        <f>RSI!A1380</f>
        <v>44020</v>
      </c>
      <c r="B1380" s="2">
        <f>RSI!B1380</f>
        <v>14.222099999999999</v>
      </c>
      <c r="C1380" s="2">
        <f>RSI!I1380</f>
        <v>52.543229001560192</v>
      </c>
      <c r="D1380" s="2">
        <f>MACD!E1380</f>
        <v>0.52615086957893986</v>
      </c>
      <c r="E1380" s="2">
        <f>MACD!F1380</f>
        <v>0.2975635760287873</v>
      </c>
      <c r="F1380" s="2">
        <f>'Moving Avg'!D1380</f>
        <v>13.69866</v>
      </c>
      <c r="G1380" s="2">
        <f>'Moving Avg'!F1380</f>
        <v>14.215125</v>
      </c>
      <c r="H1380" s="2">
        <f>'Moving Avg'!G1380</f>
        <v>14.085485999999998</v>
      </c>
      <c r="I1380" s="2">
        <f>'Moving Avg'!H1380</f>
        <v>16.738680500000008</v>
      </c>
      <c r="J1380" s="17" t="str">
        <f>OBV!F1380</f>
        <v>BEARISH</v>
      </c>
      <c r="K1380" s="17" t="str">
        <f>OBV!G1380</f>
        <v>NEUTRAL</v>
      </c>
      <c r="L1380" s="17" t="str">
        <f>OBV!H1380</f>
        <v>BEARISH DIVERGENCE</v>
      </c>
      <c r="M1380" s="19">
        <f t="shared" si="210"/>
        <v>25</v>
      </c>
      <c r="N1380" s="19">
        <f t="shared" si="211"/>
        <v>0</v>
      </c>
      <c r="O1380" s="19">
        <f t="shared" si="212"/>
        <v>0</v>
      </c>
      <c r="P1380" s="19">
        <f t="shared" si="213"/>
        <v>16.5</v>
      </c>
      <c r="Q1380" s="20">
        <f t="shared" si="214"/>
        <v>11.225</v>
      </c>
      <c r="R1380" s="20">
        <f t="shared" si="215"/>
        <v>9.125</v>
      </c>
      <c r="S1380" s="20">
        <f t="shared" si="216"/>
        <v>11.175000000000001</v>
      </c>
      <c r="T1380" s="20">
        <f t="shared" si="217"/>
        <v>10.375</v>
      </c>
      <c r="U1380" s="19">
        <f t="shared" si="218"/>
        <v>10.508333333333335</v>
      </c>
      <c r="V1380" s="19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13.9917</v>
      </c>
      <c r="C1381" s="2">
        <f>RSI!I1381</f>
        <v>47.945983269440376</v>
      </c>
      <c r="D1381" s="2">
        <f>MACD!E1381</f>
        <v>0.46238445216825497</v>
      </c>
      <c r="E1381" s="2">
        <f>MACD!F1381</f>
        <v>0.33052775125668082</v>
      </c>
      <c r="F1381" s="2">
        <f>'Moving Avg'!D1381</f>
        <v>13.79744</v>
      </c>
      <c r="G1381" s="2">
        <f>'Moving Avg'!F1381</f>
        <v>14.190844999999999</v>
      </c>
      <c r="H1381" s="2">
        <f>'Moving Avg'!G1381</f>
        <v>14.075610000000001</v>
      </c>
      <c r="I1381" s="2">
        <f>'Moving Avg'!H1381</f>
        <v>16.713989500000011</v>
      </c>
      <c r="J1381" s="17" t="str">
        <f>OBV!F1381</f>
        <v>BEARISH</v>
      </c>
      <c r="K1381" s="17" t="str">
        <f>OBV!G1381</f>
        <v>NEUTRAL</v>
      </c>
      <c r="L1381" s="17" t="str">
        <f>OBV!H1381</f>
        <v>BEARISH DIVERGENCE</v>
      </c>
      <c r="M1381" s="19">
        <f t="shared" si="210"/>
        <v>25</v>
      </c>
      <c r="N1381" s="19">
        <f t="shared" si="211"/>
        <v>0</v>
      </c>
      <c r="O1381" s="19">
        <f t="shared" si="212"/>
        <v>0</v>
      </c>
      <c r="P1381" s="19">
        <f t="shared" si="213"/>
        <v>16.5</v>
      </c>
      <c r="Q1381" s="20">
        <f t="shared" si="214"/>
        <v>11.225</v>
      </c>
      <c r="R1381" s="20">
        <f t="shared" si="215"/>
        <v>9.125</v>
      </c>
      <c r="S1381" s="20">
        <f t="shared" si="216"/>
        <v>11.175000000000001</v>
      </c>
      <c r="T1381" s="20">
        <f t="shared" si="217"/>
        <v>10.375</v>
      </c>
      <c r="U1381" s="19">
        <f t="shared" si="218"/>
        <v>10.508333333333335</v>
      </c>
      <c r="V1381" s="19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14.1563</v>
      </c>
      <c r="C1382" s="2">
        <f>RSI!I1382</f>
        <v>51.229011075983024</v>
      </c>
      <c r="D1382" s="2">
        <f>MACD!E1382</f>
        <v>0.39683886072491781</v>
      </c>
      <c r="E1382" s="2">
        <f>MACD!F1382</f>
        <v>0.34378997315032828</v>
      </c>
      <c r="F1382" s="2">
        <f>'Moving Avg'!D1382</f>
        <v>13.937360000000002</v>
      </c>
      <c r="G1382" s="2">
        <f>'Moving Avg'!F1382</f>
        <v>14.1785</v>
      </c>
      <c r="H1382" s="2">
        <f>'Moving Avg'!G1382</f>
        <v>14.077586000000002</v>
      </c>
      <c r="I1382" s="2">
        <f>'Moving Avg'!H1382</f>
        <v>16.690533000000009</v>
      </c>
      <c r="J1382" s="17" t="str">
        <f>OBV!F1382</f>
        <v>BULLISH</v>
      </c>
      <c r="K1382" s="17" t="str">
        <f>OBV!G1382</f>
        <v>NEUTRAL</v>
      </c>
      <c r="L1382" s="17" t="str">
        <f>OBV!H1382</f>
        <v>CONFIRMED BULLISH</v>
      </c>
      <c r="M1382" s="19">
        <f t="shared" si="210"/>
        <v>25</v>
      </c>
      <c r="N1382" s="19">
        <f t="shared" si="211"/>
        <v>0</v>
      </c>
      <c r="O1382" s="19">
        <f t="shared" si="212"/>
        <v>0</v>
      </c>
      <c r="P1382" s="19">
        <f t="shared" si="213"/>
        <v>83.5</v>
      </c>
      <c r="Q1382" s="20">
        <f t="shared" si="214"/>
        <v>21.274999999999999</v>
      </c>
      <c r="R1382" s="20">
        <f t="shared" si="215"/>
        <v>25.875</v>
      </c>
      <c r="S1382" s="20">
        <f t="shared" si="216"/>
        <v>41.325000000000003</v>
      </c>
      <c r="T1382" s="20">
        <f t="shared" si="217"/>
        <v>27.125</v>
      </c>
      <c r="U1382" s="19">
        <f t="shared" si="218"/>
        <v>29.491666666666664</v>
      </c>
      <c r="V1382" s="19">
        <f t="shared" si="219"/>
        <v>28.9</v>
      </c>
    </row>
    <row r="1383" spans="1:22" ht="13.5" x14ac:dyDescent="0.25">
      <c r="A1383" s="3">
        <f>RSI!A1383</f>
        <v>44025</v>
      </c>
      <c r="B1383" s="2">
        <f>RSI!B1383</f>
        <v>14.1563</v>
      </c>
      <c r="C1383" s="2">
        <f>RSI!I1383</f>
        <v>51.229011075983024</v>
      </c>
      <c r="D1383" s="2">
        <f>MACD!E1383</f>
        <v>0.31564002001318769</v>
      </c>
      <c r="E1383" s="2">
        <f>MACD!F1383</f>
        <v>0.33815998252290014</v>
      </c>
      <c r="F1383" s="2">
        <f>'Moving Avg'!D1383</f>
        <v>14.067400000000001</v>
      </c>
      <c r="G1383" s="2">
        <f>'Moving Avg'!F1383</f>
        <v>14.162040000000001</v>
      </c>
      <c r="H1383" s="2">
        <f>'Moving Avg'!G1383</f>
        <v>14.087956000000002</v>
      </c>
      <c r="I1383" s="2">
        <f>'Moving Avg'!H1383</f>
        <v>16.667076500000011</v>
      </c>
      <c r="J1383" s="17" t="str">
        <f>OBV!F1383</f>
        <v>BULLISH</v>
      </c>
      <c r="K1383" s="17" t="str">
        <f>OBV!G1383</f>
        <v>NEUTRAL</v>
      </c>
      <c r="L1383" s="17" t="str">
        <f>OBV!H1383</f>
        <v>CONFIRMED BULLISH</v>
      </c>
      <c r="M1383" s="19">
        <f t="shared" si="210"/>
        <v>25</v>
      </c>
      <c r="N1383" s="19">
        <f t="shared" si="211"/>
        <v>100</v>
      </c>
      <c r="O1383" s="19">
        <f t="shared" si="212"/>
        <v>0</v>
      </c>
      <c r="P1383" s="19">
        <f t="shared" si="213"/>
        <v>83.5</v>
      </c>
      <c r="Q1383" s="20">
        <f t="shared" si="214"/>
        <v>56.274999999999999</v>
      </c>
      <c r="R1383" s="20">
        <f t="shared" si="215"/>
        <v>45.875</v>
      </c>
      <c r="S1383" s="20">
        <f t="shared" si="216"/>
        <v>56.325000000000003</v>
      </c>
      <c r="T1383" s="20">
        <f t="shared" si="217"/>
        <v>52.125</v>
      </c>
      <c r="U1383" s="19">
        <f t="shared" si="218"/>
        <v>52.82500000000001</v>
      </c>
      <c r="V1383" s="19">
        <f t="shared" si="219"/>
        <v>52.650000000000006</v>
      </c>
    </row>
    <row r="1384" spans="1:22" ht="13.5" x14ac:dyDescent="0.25">
      <c r="A1384" s="3">
        <f>RSI!A1384</f>
        <v>44026</v>
      </c>
      <c r="B1384" s="2">
        <f>RSI!B1384</f>
        <v>13.9094</v>
      </c>
      <c r="C1384" s="2">
        <f>RSI!I1384</f>
        <v>46.163958250123734</v>
      </c>
      <c r="D1384" s="2">
        <f>MACD!E1384</f>
        <v>0.21417722435569964</v>
      </c>
      <c r="E1384" s="2">
        <f>MACD!F1384</f>
        <v>0.31336343088946006</v>
      </c>
      <c r="F1384" s="2">
        <f>'Moving Avg'!D1384</f>
        <v>14.087160000000001</v>
      </c>
      <c r="G1384" s="2">
        <f>'Moving Avg'!F1384</f>
        <v>14.133235000000003</v>
      </c>
      <c r="H1384" s="2">
        <f>'Moving Avg'!G1384</f>
        <v>14.093388000000003</v>
      </c>
      <c r="I1384" s="2">
        <f>'Moving Avg'!H1384</f>
        <v>16.642385500000007</v>
      </c>
      <c r="J1384" s="17" t="str">
        <f>OBV!F1384</f>
        <v>BEARISH</v>
      </c>
      <c r="K1384" s="17" t="str">
        <f>OBV!G1384</f>
        <v>NEUTRAL</v>
      </c>
      <c r="L1384" s="17" t="str">
        <f>OBV!H1384</f>
        <v>BEARISH DIVERGENCE</v>
      </c>
      <c r="M1384" s="19">
        <f t="shared" si="210"/>
        <v>25</v>
      </c>
      <c r="N1384" s="19">
        <f t="shared" si="211"/>
        <v>100</v>
      </c>
      <c r="O1384" s="19">
        <f t="shared" si="212"/>
        <v>0</v>
      </c>
      <c r="P1384" s="19">
        <f t="shared" si="213"/>
        <v>16.5</v>
      </c>
      <c r="Q1384" s="20">
        <f t="shared" si="214"/>
        <v>46.225000000000001</v>
      </c>
      <c r="R1384" s="20">
        <f t="shared" si="215"/>
        <v>29.125</v>
      </c>
      <c r="S1384" s="20">
        <f t="shared" si="216"/>
        <v>26.175000000000001</v>
      </c>
      <c r="T1384" s="20">
        <f t="shared" si="217"/>
        <v>35.375</v>
      </c>
      <c r="U1384" s="19">
        <f t="shared" si="218"/>
        <v>33.841666666666661</v>
      </c>
      <c r="V1384" s="19">
        <f t="shared" si="219"/>
        <v>34.224999999999994</v>
      </c>
    </row>
    <row r="1385" spans="1:22" ht="13.5" x14ac:dyDescent="0.25">
      <c r="A1385" s="3">
        <f>RSI!A1385</f>
        <v>44027</v>
      </c>
      <c r="B1385" s="2">
        <f>RSI!B1385</f>
        <v>13.9917</v>
      </c>
      <c r="C1385" s="2">
        <f>RSI!I1385</f>
        <v>48.009219134747589</v>
      </c>
      <c r="D1385" s="2">
        <f>MACD!E1385</f>
        <v>0.11067016537213092</v>
      </c>
      <c r="E1385" s="2">
        <f>MACD!F1385</f>
        <v>0.27282477778599423</v>
      </c>
      <c r="F1385" s="2">
        <f>'Moving Avg'!D1385</f>
        <v>14.041079999999999</v>
      </c>
      <c r="G1385" s="2">
        <f>'Moving Avg'!F1385</f>
        <v>14.100314999999998</v>
      </c>
      <c r="H1385" s="2">
        <f>'Moving Avg'!G1385</f>
        <v>14.098328000000002</v>
      </c>
      <c r="I1385" s="2">
        <f>'Moving Avg'!H1385</f>
        <v>16.61851750000001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  <c r="M1385" s="19">
        <f t="shared" si="210"/>
        <v>25</v>
      </c>
      <c r="N1385" s="19">
        <f t="shared" si="211"/>
        <v>100</v>
      </c>
      <c r="O1385" s="19">
        <f t="shared" si="212"/>
        <v>0</v>
      </c>
      <c r="P1385" s="19">
        <f t="shared" si="213"/>
        <v>16.5</v>
      </c>
      <c r="Q1385" s="20">
        <f t="shared" si="214"/>
        <v>46.225000000000001</v>
      </c>
      <c r="R1385" s="20">
        <f t="shared" si="215"/>
        <v>29.125</v>
      </c>
      <c r="S1385" s="20">
        <f t="shared" si="216"/>
        <v>26.175000000000001</v>
      </c>
      <c r="T1385" s="20">
        <f t="shared" si="217"/>
        <v>35.375</v>
      </c>
      <c r="U1385" s="19">
        <f t="shared" si="218"/>
        <v>33.841666666666661</v>
      </c>
      <c r="V1385" s="19">
        <f t="shared" si="219"/>
        <v>34.224999999999994</v>
      </c>
    </row>
    <row r="1386" spans="1:22" ht="13.5" x14ac:dyDescent="0.25">
      <c r="A1386" s="3">
        <f>RSI!A1386</f>
        <v>44028</v>
      </c>
      <c r="B1386" s="2">
        <f>RSI!B1386</f>
        <v>13.9094</v>
      </c>
      <c r="C1386" s="2">
        <f>RSI!I1386</f>
        <v>46.300179963160026</v>
      </c>
      <c r="D1386" s="2">
        <f>MACD!E1386</f>
        <v>1.7057852318085764E-2</v>
      </c>
      <c r="E1386" s="2">
        <f>MACD!F1386</f>
        <v>0.22167139269241254</v>
      </c>
      <c r="F1386" s="2">
        <f>'Moving Avg'!D1386</f>
        <v>14.024620000000002</v>
      </c>
      <c r="G1386" s="2">
        <f>'Moving Avg'!F1386</f>
        <v>14.063280000000001</v>
      </c>
      <c r="H1386" s="2">
        <f>'Moving Avg'!G1386</f>
        <v>14.098328000000002</v>
      </c>
      <c r="I1386" s="2">
        <f>'Moving Avg'!H1386</f>
        <v>16.594567500000011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  <c r="M1386" s="19">
        <f t="shared" si="210"/>
        <v>25</v>
      </c>
      <c r="N1386" s="19">
        <f t="shared" si="211"/>
        <v>100</v>
      </c>
      <c r="O1386" s="19">
        <f t="shared" si="212"/>
        <v>0</v>
      </c>
      <c r="P1386" s="19">
        <f t="shared" si="213"/>
        <v>16.5</v>
      </c>
      <c r="Q1386" s="20">
        <f t="shared" si="214"/>
        <v>46.225000000000001</v>
      </c>
      <c r="R1386" s="20">
        <f t="shared" si="215"/>
        <v>29.125</v>
      </c>
      <c r="S1386" s="20">
        <f t="shared" si="216"/>
        <v>26.175000000000001</v>
      </c>
      <c r="T1386" s="20">
        <f t="shared" si="217"/>
        <v>35.375</v>
      </c>
      <c r="U1386" s="19">
        <f t="shared" si="218"/>
        <v>33.841666666666661</v>
      </c>
      <c r="V1386" s="19">
        <f t="shared" si="219"/>
        <v>34.224999999999994</v>
      </c>
    </row>
    <row r="1387" spans="1:22" ht="13.5" x14ac:dyDescent="0.25">
      <c r="A1387" s="3">
        <f>RSI!A1387</f>
        <v>44029</v>
      </c>
      <c r="B1387" s="2">
        <f>RSI!B1387</f>
        <v>14.131600000000001</v>
      </c>
      <c r="C1387" s="2">
        <f>RSI!I1387</f>
        <v>51.336986573382617</v>
      </c>
      <c r="D1387" s="2">
        <f>MACD!E1387</f>
        <v>-8.3952453947254924E-2</v>
      </c>
      <c r="E1387" s="2">
        <f>MACD!F1387</f>
        <v>0.16054662336447906</v>
      </c>
      <c r="F1387" s="2">
        <f>'Moving Avg'!D1387</f>
        <v>14.019679999999999</v>
      </c>
      <c r="G1387" s="2">
        <f>'Moving Avg'!F1387</f>
        <v>14.037355</v>
      </c>
      <c r="H1387" s="2">
        <f>'Moving Avg'!G1387</f>
        <v>14.106066</v>
      </c>
      <c r="I1387" s="2">
        <f>'Moving Avg'!H1387</f>
        <v>16.57057600000001</v>
      </c>
      <c r="J1387" s="17" t="str">
        <f>OBV!F1387</f>
        <v>BULLISH</v>
      </c>
      <c r="K1387" s="17" t="str">
        <f>OBV!G1387</f>
        <v>NEUTRAL</v>
      </c>
      <c r="L1387" s="17" t="str">
        <f>OBV!H1387</f>
        <v>BULLISH DIVERGENCE</v>
      </c>
      <c r="M1387" s="19">
        <f t="shared" si="210"/>
        <v>25</v>
      </c>
      <c r="N1387" s="19">
        <f t="shared" si="211"/>
        <v>100</v>
      </c>
      <c r="O1387" s="19">
        <f t="shared" si="212"/>
        <v>0</v>
      </c>
      <c r="P1387" s="19">
        <f t="shared" si="213"/>
        <v>66.5</v>
      </c>
      <c r="Q1387" s="20">
        <f t="shared" si="214"/>
        <v>53.725000000000001</v>
      </c>
      <c r="R1387" s="20">
        <f t="shared" si="215"/>
        <v>41.625</v>
      </c>
      <c r="S1387" s="20">
        <f t="shared" si="216"/>
        <v>48.674999999999997</v>
      </c>
      <c r="T1387" s="20">
        <f t="shared" si="217"/>
        <v>47.875</v>
      </c>
      <c r="U1387" s="19">
        <f t="shared" si="218"/>
        <v>48.008333333333326</v>
      </c>
      <c r="V1387" s="19">
        <f t="shared" si="219"/>
        <v>47.974999999999994</v>
      </c>
    </row>
    <row r="1388" spans="1:22" ht="13.5" x14ac:dyDescent="0.25">
      <c r="A1388" s="3">
        <f>RSI!A1388</f>
        <v>44032</v>
      </c>
      <c r="B1388" s="2">
        <f>RSI!B1388</f>
        <v>14.131600000000001</v>
      </c>
      <c r="C1388" s="2">
        <f>RSI!I1388</f>
        <v>51.336986573382617</v>
      </c>
      <c r="D1388" s="2">
        <f>MACD!E1388</f>
        <v>-0.16222602775688344</v>
      </c>
      <c r="E1388" s="2">
        <f>MACD!F1388</f>
        <v>9.5992093140206541E-2</v>
      </c>
      <c r="F1388" s="2">
        <f>'Moving Avg'!D1388</f>
        <v>14.01474</v>
      </c>
      <c r="G1388" s="2">
        <f>'Moving Avg'!F1388</f>
        <v>14.007315</v>
      </c>
      <c r="H1388" s="2">
        <f>'Moving Avg'!G1388</f>
        <v>14.113968000000002</v>
      </c>
      <c r="I1388" s="2">
        <f>'Moving Avg'!H1388</f>
        <v>16.546625500000012</v>
      </c>
      <c r="J1388" s="17" t="str">
        <f>OBV!F1388</f>
        <v>BULLISH</v>
      </c>
      <c r="K1388" s="17" t="str">
        <f>OBV!G1388</f>
        <v>NEUTRAL</v>
      </c>
      <c r="L1388" s="17" t="str">
        <f>OBV!H1388</f>
        <v>BULLISH DIVERGENCE</v>
      </c>
      <c r="M1388" s="19">
        <f t="shared" si="210"/>
        <v>25</v>
      </c>
      <c r="N1388" s="19">
        <f t="shared" si="211"/>
        <v>100</v>
      </c>
      <c r="O1388" s="19">
        <f t="shared" si="212"/>
        <v>0</v>
      </c>
      <c r="P1388" s="19">
        <f t="shared" si="213"/>
        <v>66.5</v>
      </c>
      <c r="Q1388" s="20">
        <f t="shared" si="214"/>
        <v>53.725000000000001</v>
      </c>
      <c r="R1388" s="20">
        <f t="shared" si="215"/>
        <v>41.625</v>
      </c>
      <c r="S1388" s="20">
        <f t="shared" si="216"/>
        <v>48.674999999999997</v>
      </c>
      <c r="T1388" s="20">
        <f t="shared" si="217"/>
        <v>47.875</v>
      </c>
      <c r="U1388" s="19">
        <f t="shared" si="218"/>
        <v>48.008333333333326</v>
      </c>
      <c r="V1388" s="19">
        <f t="shared" si="219"/>
        <v>47.974999999999994</v>
      </c>
    </row>
    <row r="1389" spans="1:22" ht="13.5" x14ac:dyDescent="0.25">
      <c r="A1389" s="3">
        <f>RSI!A1389</f>
        <v>44033</v>
      </c>
      <c r="B1389" s="2">
        <f>RSI!B1389</f>
        <v>13.9917</v>
      </c>
      <c r="C1389" s="2">
        <f>RSI!I1389</f>
        <v>48.046307785228436</v>
      </c>
      <c r="D1389" s="2">
        <f>MACD!E1389</f>
        <v>-0.17162183598087388</v>
      </c>
      <c r="E1389" s="2">
        <f>MACD!F1389</f>
        <v>4.2469307315990454E-2</v>
      </c>
      <c r="F1389" s="2">
        <f>'Moving Avg'!D1389</f>
        <v>14.031199999999998</v>
      </c>
      <c r="G1389" s="2">
        <f>'Moving Avg'!F1389</f>
        <v>13.94847</v>
      </c>
      <c r="H1389" s="2">
        <f>'Moving Avg'!G1389</f>
        <v>14.118908000000003</v>
      </c>
      <c r="I1389" s="2">
        <f>'Moving Avg'!H1389</f>
        <v>16.522346000000013</v>
      </c>
      <c r="J1389" s="17" t="str">
        <f>OBV!F1389</f>
        <v>BEARISH</v>
      </c>
      <c r="K1389" s="17" t="str">
        <f>OBV!G1389</f>
        <v>NEUTRAL</v>
      </c>
      <c r="L1389" s="17" t="str">
        <f>OBV!H1389</f>
        <v>BEARISH DIVERGENCE</v>
      </c>
      <c r="M1389" s="19">
        <f t="shared" si="210"/>
        <v>25</v>
      </c>
      <c r="N1389" s="19">
        <f t="shared" si="211"/>
        <v>100</v>
      </c>
      <c r="O1389" s="19">
        <f t="shared" si="212"/>
        <v>0</v>
      </c>
      <c r="P1389" s="19">
        <f t="shared" si="213"/>
        <v>16.5</v>
      </c>
      <c r="Q1389" s="20">
        <f t="shared" si="214"/>
        <v>46.225000000000001</v>
      </c>
      <c r="R1389" s="20">
        <f t="shared" si="215"/>
        <v>29.125</v>
      </c>
      <c r="S1389" s="20">
        <f t="shared" si="216"/>
        <v>26.175000000000001</v>
      </c>
      <c r="T1389" s="20">
        <f t="shared" si="217"/>
        <v>35.375</v>
      </c>
      <c r="U1389" s="19">
        <f t="shared" si="218"/>
        <v>33.841666666666661</v>
      </c>
      <c r="V1389" s="19">
        <f t="shared" si="219"/>
        <v>34.224999999999994</v>
      </c>
    </row>
    <row r="1390" spans="1:22" ht="13.5" x14ac:dyDescent="0.25">
      <c r="A1390" s="3">
        <f>RSI!A1390</f>
        <v>44034</v>
      </c>
      <c r="B1390" s="2">
        <f>RSI!B1390</f>
        <v>13.9917</v>
      </c>
      <c r="C1390" s="2">
        <f>RSI!I1390</f>
        <v>48.046307785228429</v>
      </c>
      <c r="D1390" s="2">
        <f>MACD!E1390</f>
        <v>-0.11578354514803557</v>
      </c>
      <c r="E1390" s="2">
        <f>MACD!F1390</f>
        <v>1.0818736823185248E-2</v>
      </c>
      <c r="F1390" s="2">
        <f>'Moving Avg'!D1390</f>
        <v>14.031200000000002</v>
      </c>
      <c r="G1390" s="2">
        <f>'Moving Avg'!F1390</f>
        <v>13.920074999999997</v>
      </c>
      <c r="H1390" s="2">
        <f>'Moving Avg'!G1390</f>
        <v>14.123848000000004</v>
      </c>
      <c r="I1390" s="2">
        <f>'Moving Avg'!H1390</f>
        <v>16.498889500000015</v>
      </c>
      <c r="J1390" s="17" t="str">
        <f>OBV!F1390</f>
        <v>BEARISH</v>
      </c>
      <c r="K1390" s="17" t="str">
        <f>OBV!G1390</f>
        <v>NEUTRAL</v>
      </c>
      <c r="L1390" s="17" t="str">
        <f>OBV!H1390</f>
        <v>NEUTRAL</v>
      </c>
      <c r="M1390" s="19">
        <f t="shared" si="210"/>
        <v>25</v>
      </c>
      <c r="N1390" s="19">
        <f t="shared" si="211"/>
        <v>100</v>
      </c>
      <c r="O1390" s="19">
        <f t="shared" si="212"/>
        <v>0</v>
      </c>
      <c r="P1390" s="19">
        <f t="shared" si="213"/>
        <v>16.5</v>
      </c>
      <c r="Q1390" s="20">
        <f t="shared" si="214"/>
        <v>46.225000000000001</v>
      </c>
      <c r="R1390" s="20">
        <f t="shared" si="215"/>
        <v>29.125</v>
      </c>
      <c r="S1390" s="20">
        <f t="shared" si="216"/>
        <v>26.175000000000001</v>
      </c>
      <c r="T1390" s="20">
        <f t="shared" si="217"/>
        <v>35.375</v>
      </c>
      <c r="U1390" s="19">
        <f t="shared" si="218"/>
        <v>33.841666666666661</v>
      </c>
      <c r="V1390" s="19">
        <f t="shared" si="219"/>
        <v>34.224999999999994</v>
      </c>
    </row>
    <row r="1391" spans="1:22" ht="13.5" x14ac:dyDescent="0.25">
      <c r="A1391" s="3">
        <f>RSI!A1391</f>
        <v>44035</v>
      </c>
      <c r="B1391" s="2">
        <f>RSI!B1391</f>
        <v>13.769399999999999</v>
      </c>
      <c r="C1391" s="2">
        <f>RSI!I1391</f>
        <v>42.970380065608836</v>
      </c>
      <c r="D1391" s="2">
        <f>MACD!E1391</f>
        <v>-8.7069972043694932E-2</v>
      </c>
      <c r="E1391" s="2">
        <f>MACD!F1391</f>
        <v>-8.7590049501907862E-3</v>
      </c>
      <c r="F1391" s="2">
        <f>'Moving Avg'!D1391</f>
        <v>14.003200000000001</v>
      </c>
      <c r="G1391" s="2">
        <f>'Moving Avg'!F1391</f>
        <v>13.900729999999999</v>
      </c>
      <c r="H1391" s="2">
        <f>'Moving Avg'!G1391</f>
        <v>14.127634000000006</v>
      </c>
      <c r="I1391" s="2">
        <f>'Moving Avg'!H1391</f>
        <v>16.474321500000013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  <c r="M1391" s="19">
        <f t="shared" si="210"/>
        <v>25</v>
      </c>
      <c r="N1391" s="19">
        <f t="shared" si="211"/>
        <v>100</v>
      </c>
      <c r="O1391" s="19">
        <f t="shared" si="212"/>
        <v>0</v>
      </c>
      <c r="P1391" s="19">
        <f t="shared" si="213"/>
        <v>16.5</v>
      </c>
      <c r="Q1391" s="20">
        <f t="shared" si="214"/>
        <v>46.225000000000001</v>
      </c>
      <c r="R1391" s="20">
        <f t="shared" si="215"/>
        <v>29.125</v>
      </c>
      <c r="S1391" s="20">
        <f t="shared" si="216"/>
        <v>26.175000000000001</v>
      </c>
      <c r="T1391" s="20">
        <f t="shared" si="217"/>
        <v>35.375</v>
      </c>
      <c r="U1391" s="19">
        <f t="shared" si="218"/>
        <v>33.841666666666661</v>
      </c>
      <c r="V1391" s="19">
        <f t="shared" si="219"/>
        <v>34.224999999999994</v>
      </c>
    </row>
    <row r="1392" spans="1:22" ht="13.5" x14ac:dyDescent="0.25">
      <c r="A1392" s="3">
        <f>RSI!A1392</f>
        <v>44036</v>
      </c>
      <c r="B1392" s="2">
        <f>RSI!B1392</f>
        <v>13.9917</v>
      </c>
      <c r="C1392" s="2">
        <f>RSI!I1392</f>
        <v>48.796022096954857</v>
      </c>
      <c r="D1392" s="2">
        <f>MACD!E1392</f>
        <v>-5.2191588875979633E-2</v>
      </c>
      <c r="E1392" s="2">
        <f>MACD!F1392</f>
        <v>-1.7445521735348558E-2</v>
      </c>
      <c r="F1392" s="2">
        <f>'Moving Avg'!D1392</f>
        <v>13.975219999999998</v>
      </c>
      <c r="G1392" s="2">
        <f>'Moving Avg'!F1392</f>
        <v>13.892499999999998</v>
      </c>
      <c r="H1392" s="2">
        <f>'Moving Avg'!G1392</f>
        <v>14.135866000000005</v>
      </c>
      <c r="I1392" s="2">
        <f>'Moving Avg'!H1392</f>
        <v>16.450865000000011</v>
      </c>
      <c r="J1392" s="17" t="str">
        <f>OBV!F1392</f>
        <v>BEARISH</v>
      </c>
      <c r="K1392" s="17" t="str">
        <f>OBV!G1392</f>
        <v>NEUTRAL</v>
      </c>
      <c r="L1392" s="17" t="str">
        <f>OBV!H1392</f>
        <v>CONFIRMED BEARISH</v>
      </c>
      <c r="M1392" s="19">
        <f t="shared" si="210"/>
        <v>25</v>
      </c>
      <c r="N1392" s="19">
        <f t="shared" si="211"/>
        <v>100</v>
      </c>
      <c r="O1392" s="19">
        <f t="shared" si="212"/>
        <v>0</v>
      </c>
      <c r="P1392" s="19">
        <f t="shared" si="213"/>
        <v>16.5</v>
      </c>
      <c r="Q1392" s="20">
        <f t="shared" si="214"/>
        <v>46.225000000000001</v>
      </c>
      <c r="R1392" s="20">
        <f t="shared" si="215"/>
        <v>29.125</v>
      </c>
      <c r="S1392" s="20">
        <f t="shared" si="216"/>
        <v>26.175000000000001</v>
      </c>
      <c r="T1392" s="20">
        <f t="shared" si="217"/>
        <v>35.375</v>
      </c>
      <c r="U1392" s="19">
        <f t="shared" si="218"/>
        <v>33.841666666666661</v>
      </c>
      <c r="V1392" s="19">
        <f t="shared" si="219"/>
        <v>34.224999999999994</v>
      </c>
    </row>
    <row r="1393" spans="1:22" ht="13.5" x14ac:dyDescent="0.25">
      <c r="A1393" s="3">
        <f>RSI!A1393</f>
        <v>44039</v>
      </c>
      <c r="B1393" s="2">
        <f>RSI!B1393</f>
        <v>13.9917</v>
      </c>
      <c r="C1393" s="2">
        <f>RSI!I1393</f>
        <v>48.79602209695485</v>
      </c>
      <c r="D1393" s="2">
        <f>MACD!E1393</f>
        <v>-2.2394660879898609E-2</v>
      </c>
      <c r="E1393" s="2">
        <f>MACD!F1393</f>
        <v>-1.8435349564258567E-2</v>
      </c>
      <c r="F1393" s="2">
        <f>'Moving Avg'!D1393</f>
        <v>13.947239999999999</v>
      </c>
      <c r="G1393" s="2">
        <f>'Moving Avg'!F1393</f>
        <v>13.892499999999998</v>
      </c>
      <c r="H1393" s="2">
        <f>'Moving Avg'!G1393</f>
        <v>14.139158000000007</v>
      </c>
      <c r="I1393" s="2">
        <f>'Moving Avg'!H1393</f>
        <v>16.427408500000013</v>
      </c>
      <c r="J1393" s="17" t="str">
        <f>OBV!F1393</f>
        <v>BEARISH</v>
      </c>
      <c r="K1393" s="17" t="str">
        <f>OBV!G1393</f>
        <v>NEUTRAL</v>
      </c>
      <c r="L1393" s="17" t="str">
        <f>OBV!H1393</f>
        <v>CONFIRMED BEARISH</v>
      </c>
      <c r="M1393" s="19">
        <f t="shared" si="210"/>
        <v>25</v>
      </c>
      <c r="N1393" s="19">
        <f t="shared" si="211"/>
        <v>45</v>
      </c>
      <c r="O1393" s="19">
        <f t="shared" si="212"/>
        <v>0</v>
      </c>
      <c r="P1393" s="19">
        <f t="shared" si="213"/>
        <v>16.5</v>
      </c>
      <c r="Q1393" s="20">
        <f t="shared" si="214"/>
        <v>26.975000000000001</v>
      </c>
      <c r="R1393" s="20">
        <f t="shared" si="215"/>
        <v>18.125</v>
      </c>
      <c r="S1393" s="20">
        <f t="shared" si="216"/>
        <v>17.925000000000001</v>
      </c>
      <c r="T1393" s="20">
        <f t="shared" si="217"/>
        <v>21.625</v>
      </c>
      <c r="U1393" s="19">
        <f t="shared" si="218"/>
        <v>21.008333333333336</v>
      </c>
      <c r="V1393" s="19">
        <f t="shared" si="219"/>
        <v>21.162500000000001</v>
      </c>
    </row>
    <row r="1394" spans="1:22" ht="13.5" x14ac:dyDescent="0.25">
      <c r="A1394" s="3">
        <f>RSI!A1394</f>
        <v>44040</v>
      </c>
      <c r="B1394" s="2">
        <f>RSI!B1394</f>
        <v>13.9917</v>
      </c>
      <c r="C1394" s="2">
        <f>RSI!I1394</f>
        <v>48.79602209695485</v>
      </c>
      <c r="D1394" s="2">
        <f>MACD!E1394</f>
        <v>-3.4903111471230375E-2</v>
      </c>
      <c r="E1394" s="2">
        <f>MACD!F1394</f>
        <v>-2.1728901945652929E-2</v>
      </c>
      <c r="F1394" s="2">
        <f>'Moving Avg'!D1394</f>
        <v>13.947239999999999</v>
      </c>
      <c r="G1394" s="2">
        <f>'Moving Avg'!F1394</f>
        <v>13.908965</v>
      </c>
      <c r="H1394" s="2">
        <f>'Moving Avg'!G1394</f>
        <v>14.147390000000007</v>
      </c>
      <c r="I1394" s="2">
        <f>'Moving Avg'!H1394</f>
        <v>16.402923500000014</v>
      </c>
      <c r="J1394" s="17" t="str">
        <f>OBV!F1394</f>
        <v>BULLISH</v>
      </c>
      <c r="K1394" s="17" t="str">
        <f>OBV!G1394</f>
        <v>NEUTRAL</v>
      </c>
      <c r="L1394" s="17" t="str">
        <f>OBV!H1394</f>
        <v>NEUTRAL</v>
      </c>
      <c r="M1394" s="19">
        <f t="shared" si="210"/>
        <v>25</v>
      </c>
      <c r="N1394" s="19">
        <f t="shared" si="211"/>
        <v>45</v>
      </c>
      <c r="O1394" s="19">
        <f t="shared" si="212"/>
        <v>0</v>
      </c>
      <c r="P1394" s="19">
        <f t="shared" si="213"/>
        <v>49.5</v>
      </c>
      <c r="Q1394" s="20">
        <f t="shared" si="214"/>
        <v>31.925000000000001</v>
      </c>
      <c r="R1394" s="20">
        <f t="shared" si="215"/>
        <v>26.375</v>
      </c>
      <c r="S1394" s="20">
        <f t="shared" si="216"/>
        <v>32.775000000000006</v>
      </c>
      <c r="T1394" s="20">
        <f t="shared" si="217"/>
        <v>29.875</v>
      </c>
      <c r="U1394" s="19">
        <f t="shared" si="218"/>
        <v>30.358333333333334</v>
      </c>
      <c r="V1394" s="19">
        <f t="shared" si="219"/>
        <v>30.237500000000001</v>
      </c>
    </row>
    <row r="1395" spans="1:22" ht="13.5" x14ac:dyDescent="0.25">
      <c r="A1395" s="3">
        <f>RSI!A1395</f>
        <v>44041</v>
      </c>
      <c r="B1395" s="2">
        <f>RSI!B1395</f>
        <v>13.9917</v>
      </c>
      <c r="C1395" s="2">
        <f>RSI!I1395</f>
        <v>48.796022096954857</v>
      </c>
      <c r="D1395" s="2">
        <f>MACD!E1395</f>
        <v>-3.2581776618611613E-2</v>
      </c>
      <c r="E1395" s="2">
        <f>MACD!F1395</f>
        <v>-2.3899476880244665E-2</v>
      </c>
      <c r="F1395" s="2">
        <f>'Moving Avg'!D1395</f>
        <v>13.947239999999999</v>
      </c>
      <c r="G1395" s="2">
        <f>'Moving Avg'!F1395</f>
        <v>13.929544999999999</v>
      </c>
      <c r="H1395" s="2">
        <f>'Moving Avg'!G1395</f>
        <v>14.150682000000009</v>
      </c>
      <c r="I1395" s="2">
        <f>'Moving Avg'!H1395</f>
        <v>16.379055500000014</v>
      </c>
      <c r="J1395" s="17" t="str">
        <f>OBV!F1395</f>
        <v>BULLISH</v>
      </c>
      <c r="K1395" s="17" t="str">
        <f>OBV!G1395</f>
        <v>NEUTRAL</v>
      </c>
      <c r="L1395" s="17" t="str">
        <f>OBV!H1395</f>
        <v>NEUTRAL</v>
      </c>
      <c r="M1395" s="19">
        <f t="shared" si="210"/>
        <v>25</v>
      </c>
      <c r="N1395" s="19">
        <f t="shared" si="211"/>
        <v>45</v>
      </c>
      <c r="O1395" s="19">
        <f t="shared" si="212"/>
        <v>0</v>
      </c>
      <c r="P1395" s="19">
        <f t="shared" si="213"/>
        <v>49.5</v>
      </c>
      <c r="Q1395" s="20">
        <f t="shared" si="214"/>
        <v>31.925000000000001</v>
      </c>
      <c r="R1395" s="20">
        <f t="shared" si="215"/>
        <v>26.375</v>
      </c>
      <c r="S1395" s="20">
        <f t="shared" si="216"/>
        <v>32.775000000000006</v>
      </c>
      <c r="T1395" s="20">
        <f t="shared" si="217"/>
        <v>29.875</v>
      </c>
      <c r="U1395" s="19">
        <f t="shared" si="218"/>
        <v>30.358333333333334</v>
      </c>
      <c r="V1395" s="19">
        <f t="shared" si="219"/>
        <v>30.237500000000001</v>
      </c>
    </row>
    <row r="1396" spans="1:22" ht="13.5" x14ac:dyDescent="0.25">
      <c r="A1396" s="3">
        <f>RSI!A1396</f>
        <v>44042</v>
      </c>
      <c r="B1396" s="2">
        <f>RSI!B1396</f>
        <v>13.9917</v>
      </c>
      <c r="C1396" s="2">
        <f>RSI!I1396</f>
        <v>48.79602209695485</v>
      </c>
      <c r="D1396" s="2">
        <f>MACD!E1396</f>
        <v>-4.3053303140137444E-2</v>
      </c>
      <c r="E1396" s="2">
        <f>MACD!F1396</f>
        <v>-2.7730242132223221E-2</v>
      </c>
      <c r="F1396" s="2">
        <f>'Moving Avg'!D1396</f>
        <v>13.9917</v>
      </c>
      <c r="G1396" s="2">
        <f>'Moving Avg'!F1396</f>
        <v>13.954239999999999</v>
      </c>
      <c r="H1396" s="2">
        <f>'Moving Avg'!G1396</f>
        <v>14.154140000000009</v>
      </c>
      <c r="I1396" s="2">
        <f>'Moving Avg'!H1396</f>
        <v>16.355187500000014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  <c r="M1396" s="19">
        <f t="shared" si="210"/>
        <v>25</v>
      </c>
      <c r="N1396" s="19">
        <f t="shared" si="211"/>
        <v>45</v>
      </c>
      <c r="O1396" s="19">
        <f t="shared" si="212"/>
        <v>0</v>
      </c>
      <c r="P1396" s="19">
        <f t="shared" si="213"/>
        <v>83.5</v>
      </c>
      <c r="Q1396" s="20">
        <f t="shared" si="214"/>
        <v>37.024999999999999</v>
      </c>
      <c r="R1396" s="20">
        <f t="shared" si="215"/>
        <v>34.875</v>
      </c>
      <c r="S1396" s="20">
        <f t="shared" si="216"/>
        <v>48.075000000000003</v>
      </c>
      <c r="T1396" s="20">
        <f t="shared" si="217"/>
        <v>38.375</v>
      </c>
      <c r="U1396" s="19">
        <f t="shared" si="218"/>
        <v>39.991666666666667</v>
      </c>
      <c r="V1396" s="19">
        <f t="shared" si="219"/>
        <v>39.587500000000006</v>
      </c>
    </row>
    <row r="1397" spans="1:22" ht="13.5" x14ac:dyDescent="0.25">
      <c r="A1397" s="3">
        <f>RSI!A1397</f>
        <v>44046</v>
      </c>
      <c r="B1397" s="2">
        <f>RSI!B1397</f>
        <v>13.9094</v>
      </c>
      <c r="C1397" s="2">
        <f>RSI!I1397</f>
        <v>46.261772557987868</v>
      </c>
      <c r="D1397" s="2">
        <f>MACD!E1397</f>
        <v>-1.1423834709537672E-2</v>
      </c>
      <c r="E1397" s="2">
        <f>MACD!F1397</f>
        <v>-2.4468960647686114E-2</v>
      </c>
      <c r="F1397" s="2">
        <f>'Moving Avg'!D1397</f>
        <v>13.975239999999999</v>
      </c>
      <c r="G1397" s="2">
        <f>'Moving Avg'!F1397</f>
        <v>13.976875000000001</v>
      </c>
      <c r="H1397" s="2">
        <f>'Moving Avg'!G1397</f>
        <v>14.159080000000008</v>
      </c>
      <c r="I1397" s="2">
        <f>'Moving Avg'!H1397</f>
        <v>16.330496500000013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  <c r="M1397" s="19">
        <f t="shared" si="210"/>
        <v>25</v>
      </c>
      <c r="N1397" s="19">
        <f t="shared" si="211"/>
        <v>0</v>
      </c>
      <c r="O1397" s="19">
        <f t="shared" si="212"/>
        <v>0</v>
      </c>
      <c r="P1397" s="19">
        <f t="shared" si="213"/>
        <v>16.5</v>
      </c>
      <c r="Q1397" s="20">
        <f t="shared" si="214"/>
        <v>11.225</v>
      </c>
      <c r="R1397" s="20">
        <f t="shared" si="215"/>
        <v>9.125</v>
      </c>
      <c r="S1397" s="20">
        <f t="shared" si="216"/>
        <v>11.175000000000001</v>
      </c>
      <c r="T1397" s="20">
        <f t="shared" si="217"/>
        <v>10.375</v>
      </c>
      <c r="U1397" s="19">
        <f t="shared" si="218"/>
        <v>10.508333333333335</v>
      </c>
      <c r="V1397" s="19">
        <f t="shared" si="219"/>
        <v>10.475000000000001</v>
      </c>
    </row>
    <row r="1398" spans="1:22" ht="13.5" x14ac:dyDescent="0.25">
      <c r="A1398" s="3">
        <f>RSI!A1398</f>
        <v>44047</v>
      </c>
      <c r="B1398" s="2">
        <f>RSI!B1398</f>
        <v>13.9094</v>
      </c>
      <c r="C1398" s="2">
        <f>RSI!I1398</f>
        <v>46.261772557987868</v>
      </c>
      <c r="D1398" s="2">
        <f>MACD!E1398</f>
        <v>1.6019467732780512E-2</v>
      </c>
      <c r="E1398" s="2">
        <f>MACD!F1398</f>
        <v>-1.637127497159279E-2</v>
      </c>
      <c r="F1398" s="2">
        <f>'Moving Avg'!D1398</f>
        <v>13.958779999999999</v>
      </c>
      <c r="G1398" s="2">
        <f>'Moving Avg'!F1398</f>
        <v>13.997040000000004</v>
      </c>
      <c r="H1398" s="2">
        <f>'Moving Avg'!G1398</f>
        <v>14.155954000000008</v>
      </c>
      <c r="I1398" s="2">
        <f>'Moving Avg'!H1398</f>
        <v>16.305394000000014</v>
      </c>
      <c r="J1398" s="17" t="str">
        <f>OBV!F1398</f>
        <v>BEARISH</v>
      </c>
      <c r="K1398" s="17" t="str">
        <f>OBV!G1398</f>
        <v>NEUTRAL</v>
      </c>
      <c r="L1398" s="17" t="str">
        <f>OBV!H1398</f>
        <v>CONFIRMED BEARISH</v>
      </c>
      <c r="M1398" s="19">
        <f t="shared" si="210"/>
        <v>25</v>
      </c>
      <c r="N1398" s="19">
        <f t="shared" si="211"/>
        <v>0</v>
      </c>
      <c r="O1398" s="19">
        <f t="shared" si="212"/>
        <v>0</v>
      </c>
      <c r="P1398" s="19">
        <f t="shared" si="213"/>
        <v>16.5</v>
      </c>
      <c r="Q1398" s="20">
        <f t="shared" si="214"/>
        <v>11.225</v>
      </c>
      <c r="R1398" s="20">
        <f t="shared" si="215"/>
        <v>9.125</v>
      </c>
      <c r="S1398" s="20">
        <f t="shared" si="216"/>
        <v>11.175000000000001</v>
      </c>
      <c r="T1398" s="20">
        <f t="shared" si="217"/>
        <v>10.375</v>
      </c>
      <c r="U1398" s="19">
        <f t="shared" si="218"/>
        <v>10.508333333333335</v>
      </c>
      <c r="V1398" s="19">
        <f t="shared" si="219"/>
        <v>10.475000000000001</v>
      </c>
    </row>
    <row r="1399" spans="1:22" ht="13.5" x14ac:dyDescent="0.25">
      <c r="A1399" s="3">
        <f>RSI!A1399</f>
        <v>44048</v>
      </c>
      <c r="B1399" s="2">
        <f>RSI!B1399</f>
        <v>13.9094</v>
      </c>
      <c r="C1399" s="2">
        <f>RSI!I1399</f>
        <v>46.261772557987868</v>
      </c>
      <c r="D1399" s="2">
        <f>MACD!E1399</f>
        <v>1.8347189387213803E-2</v>
      </c>
      <c r="E1399" s="2">
        <f>MACD!F1399</f>
        <v>-9.4275820998314733E-3</v>
      </c>
      <c r="F1399" s="2">
        <f>'Moving Avg'!D1399</f>
        <v>13.94232</v>
      </c>
      <c r="G1399" s="2">
        <f>'Moving Avg'!F1399</f>
        <v>14.001980000000003</v>
      </c>
      <c r="H1399" s="2">
        <f>'Moving Avg'!G1399</f>
        <v>14.157600000000008</v>
      </c>
      <c r="I1399" s="2">
        <f>'Moving Avg'!H1399</f>
        <v>16.279468500000011</v>
      </c>
      <c r="J1399" s="17" t="str">
        <f>OBV!F1399</f>
        <v>BEARISH</v>
      </c>
      <c r="K1399" s="17" t="str">
        <f>OBV!G1399</f>
        <v>NEUTRAL</v>
      </c>
      <c r="L1399" s="17" t="str">
        <f>OBV!H1399</f>
        <v>CONFIRMED BEARISH</v>
      </c>
      <c r="M1399" s="19">
        <f t="shared" si="210"/>
        <v>25</v>
      </c>
      <c r="N1399" s="19">
        <f t="shared" si="211"/>
        <v>0</v>
      </c>
      <c r="O1399" s="19">
        <f t="shared" si="212"/>
        <v>0</v>
      </c>
      <c r="P1399" s="19">
        <f t="shared" si="213"/>
        <v>16.5</v>
      </c>
      <c r="Q1399" s="20">
        <f t="shared" si="214"/>
        <v>11.225</v>
      </c>
      <c r="R1399" s="20">
        <f t="shared" si="215"/>
        <v>9.125</v>
      </c>
      <c r="S1399" s="20">
        <f t="shared" si="216"/>
        <v>11.175000000000001</v>
      </c>
      <c r="T1399" s="20">
        <f t="shared" si="217"/>
        <v>10.375</v>
      </c>
      <c r="U1399" s="19">
        <f t="shared" si="218"/>
        <v>10.508333333333335</v>
      </c>
      <c r="V1399" s="19">
        <f t="shared" si="219"/>
        <v>10.475000000000001</v>
      </c>
    </row>
    <row r="1400" spans="1:22" ht="13.5" x14ac:dyDescent="0.25">
      <c r="A1400" s="3">
        <f>RSI!A1400</f>
        <v>44049</v>
      </c>
      <c r="B1400" s="2">
        <f>RSI!B1400</f>
        <v>13.892899999999999</v>
      </c>
      <c r="C1400" s="2">
        <f>RSI!I1400</f>
        <v>45.667871786996706</v>
      </c>
      <c r="D1400" s="2">
        <f>MACD!E1400</f>
        <v>2.2121932114906429E-2</v>
      </c>
      <c r="E1400" s="2">
        <f>MACD!F1400</f>
        <v>-3.1176792568838926E-3</v>
      </c>
      <c r="F1400" s="2">
        <f>'Moving Avg'!D1400</f>
        <v>13.922559999999999</v>
      </c>
      <c r="G1400" s="2">
        <f>'Moving Avg'!F1400</f>
        <v>13.985520000000003</v>
      </c>
      <c r="H1400" s="2">
        <f>'Moving Avg'!G1400</f>
        <v>14.158916000000008</v>
      </c>
      <c r="I1400" s="2">
        <f>'Moving Avg'!H1400</f>
        <v>16.253049000000011</v>
      </c>
      <c r="J1400" s="17" t="str">
        <f>OBV!F1400</f>
        <v>BEARISH</v>
      </c>
      <c r="K1400" s="17" t="str">
        <f>OBV!G1400</f>
        <v>NEUTRAL</v>
      </c>
      <c r="L1400" s="17" t="str">
        <f>OBV!H1400</f>
        <v>CONFIRMED BEARISH</v>
      </c>
      <c r="M1400" s="19">
        <f t="shared" si="210"/>
        <v>25</v>
      </c>
      <c r="N1400" s="19">
        <f t="shared" si="211"/>
        <v>0</v>
      </c>
      <c r="O1400" s="19">
        <f t="shared" si="212"/>
        <v>0</v>
      </c>
      <c r="P1400" s="19">
        <f t="shared" si="213"/>
        <v>16.5</v>
      </c>
      <c r="Q1400" s="20">
        <f t="shared" si="214"/>
        <v>11.225</v>
      </c>
      <c r="R1400" s="20">
        <f t="shared" si="215"/>
        <v>9.125</v>
      </c>
      <c r="S1400" s="20">
        <f t="shared" si="216"/>
        <v>11.175000000000001</v>
      </c>
      <c r="T1400" s="20">
        <f t="shared" si="217"/>
        <v>10.375</v>
      </c>
      <c r="U1400" s="19">
        <f t="shared" si="218"/>
        <v>10.508333333333335</v>
      </c>
      <c r="V1400" s="19">
        <f t="shared" si="219"/>
        <v>10.475000000000001</v>
      </c>
    </row>
    <row r="1401" spans="1:22" ht="13.5" x14ac:dyDescent="0.25">
      <c r="A1401" s="3">
        <f>RSI!A1401</f>
        <v>44050</v>
      </c>
      <c r="B1401" s="2">
        <f>RSI!B1401</f>
        <v>13.6707</v>
      </c>
      <c r="C1401" s="2">
        <f>RSI!I1401</f>
        <v>38.499903785866024</v>
      </c>
      <c r="D1401" s="2">
        <f>MACD!E1401</f>
        <v>8.2124350256069789E-3</v>
      </c>
      <c r="E1401" s="2">
        <f>MACD!F1401</f>
        <v>-8.516564003857184E-4</v>
      </c>
      <c r="F1401" s="2">
        <f>'Moving Avg'!D1401</f>
        <v>13.858359999999999</v>
      </c>
      <c r="G1401" s="2">
        <f>'Moving Avg'!F1401</f>
        <v>13.969470000000005</v>
      </c>
      <c r="H1401" s="2">
        <f>'Moving Avg'!G1401</f>
        <v>14.15266200000001</v>
      </c>
      <c r="I1401" s="2">
        <f>'Moving Avg'!H1401</f>
        <v>16.226341500000011</v>
      </c>
      <c r="J1401" s="17" t="str">
        <f>OBV!F1401</f>
        <v>BEARISH</v>
      </c>
      <c r="K1401" s="17" t="str">
        <f>OBV!G1401</f>
        <v>NEUTRAL</v>
      </c>
      <c r="L1401" s="17" t="str">
        <f>OBV!H1401</f>
        <v>CONFIRMED BEARISH</v>
      </c>
      <c r="M1401" s="19">
        <f t="shared" si="210"/>
        <v>25</v>
      </c>
      <c r="N1401" s="19">
        <f t="shared" si="211"/>
        <v>0</v>
      </c>
      <c r="O1401" s="19">
        <f t="shared" si="212"/>
        <v>0</v>
      </c>
      <c r="P1401" s="19">
        <f t="shared" si="213"/>
        <v>16.5</v>
      </c>
      <c r="Q1401" s="20">
        <f t="shared" si="214"/>
        <v>11.225</v>
      </c>
      <c r="R1401" s="20">
        <f t="shared" si="215"/>
        <v>9.125</v>
      </c>
      <c r="S1401" s="20">
        <f t="shared" si="216"/>
        <v>11.175000000000001</v>
      </c>
      <c r="T1401" s="20">
        <f t="shared" si="217"/>
        <v>10.375</v>
      </c>
      <c r="U1401" s="19">
        <f t="shared" si="218"/>
        <v>10.508333333333335</v>
      </c>
      <c r="V1401" s="19">
        <f t="shared" si="219"/>
        <v>10.475000000000001</v>
      </c>
    </row>
    <row r="1402" spans="1:22" ht="13.5" x14ac:dyDescent="0.25">
      <c r="A1402" s="3">
        <f>RSI!A1402</f>
        <v>44053</v>
      </c>
      <c r="B1402" s="2">
        <f>RSI!B1402</f>
        <v>13.4978</v>
      </c>
      <c r="C1402" s="2">
        <f>RSI!I1402</f>
        <v>34.024678188532278</v>
      </c>
      <c r="D1402" s="2">
        <f>MACD!E1402</f>
        <v>4.5353285624866402E-2</v>
      </c>
      <c r="E1402" s="2">
        <f>MACD!F1402</f>
        <v>8.3893320046647055E-3</v>
      </c>
      <c r="F1402" s="2">
        <f>'Moving Avg'!D1402</f>
        <v>13.77604</v>
      </c>
      <c r="G1402" s="2">
        <f>'Moving Avg'!F1402</f>
        <v>13.936545000000001</v>
      </c>
      <c r="H1402" s="2">
        <f>'Moving Avg'!G1402</f>
        <v>14.140316000000007</v>
      </c>
      <c r="I1402" s="2">
        <f>'Moving Avg'!H1402</f>
        <v>16.19918100000001</v>
      </c>
      <c r="J1402" s="17" t="str">
        <f>OBV!F1402</f>
        <v>BEARISH</v>
      </c>
      <c r="K1402" s="17" t="str">
        <f>OBV!G1402</f>
        <v>NEUTRAL</v>
      </c>
      <c r="L1402" s="17" t="str">
        <f>OBV!H1402</f>
        <v>CONFIRMED BEARISH</v>
      </c>
      <c r="M1402" s="19">
        <f t="shared" si="210"/>
        <v>25</v>
      </c>
      <c r="N1402" s="19">
        <f t="shared" si="211"/>
        <v>0</v>
      </c>
      <c r="O1402" s="19">
        <f t="shared" si="212"/>
        <v>0</v>
      </c>
      <c r="P1402" s="19">
        <f t="shared" si="213"/>
        <v>16.5</v>
      </c>
      <c r="Q1402" s="20">
        <f t="shared" si="214"/>
        <v>11.225</v>
      </c>
      <c r="R1402" s="20">
        <f t="shared" si="215"/>
        <v>9.125</v>
      </c>
      <c r="S1402" s="20">
        <f t="shared" si="216"/>
        <v>11.175000000000001</v>
      </c>
      <c r="T1402" s="20">
        <f t="shared" si="217"/>
        <v>10.375</v>
      </c>
      <c r="U1402" s="19">
        <f t="shared" si="218"/>
        <v>10.508333333333335</v>
      </c>
      <c r="V1402" s="19">
        <f t="shared" si="219"/>
        <v>10.475000000000001</v>
      </c>
    </row>
    <row r="1403" spans="1:22" ht="13.5" x14ac:dyDescent="0.25">
      <c r="A1403" s="3">
        <f>RSI!A1403</f>
        <v>44054</v>
      </c>
      <c r="B1403" s="2">
        <f>RSI!B1403</f>
        <v>13.530799999999999</v>
      </c>
      <c r="C1403" s="2">
        <f>RSI!I1403</f>
        <v>35.564201030084888</v>
      </c>
      <c r="D1403" s="2">
        <f>MACD!E1403</f>
        <v>7.7119441671296585E-2</v>
      </c>
      <c r="E1403" s="2">
        <f>MACD!F1403</f>
        <v>2.2135353937991084E-2</v>
      </c>
      <c r="F1403" s="2">
        <f>'Moving Avg'!D1403</f>
        <v>13.70032</v>
      </c>
      <c r="G1403" s="2">
        <f>'Moving Avg'!F1403</f>
        <v>13.905270000000002</v>
      </c>
      <c r="H1403" s="2">
        <f>'Moving Avg'!G1403</f>
        <v>14.130934000000007</v>
      </c>
      <c r="I1403" s="2">
        <f>'Moving Avg'!H1403</f>
        <v>16.17226800000001</v>
      </c>
      <c r="J1403" s="17" t="str">
        <f>OBV!F1403</f>
        <v>BULLISH</v>
      </c>
      <c r="K1403" s="17" t="str">
        <f>OBV!G1403</f>
        <v>NEUTRAL</v>
      </c>
      <c r="L1403" s="17" t="str">
        <f>OBV!H1403</f>
        <v>BULLISH DIVERGENCE</v>
      </c>
      <c r="M1403" s="19">
        <f t="shared" si="210"/>
        <v>25</v>
      </c>
      <c r="N1403" s="19">
        <f t="shared" si="211"/>
        <v>0</v>
      </c>
      <c r="O1403" s="19">
        <f t="shared" si="212"/>
        <v>0</v>
      </c>
      <c r="P1403" s="19">
        <f t="shared" si="213"/>
        <v>66.5</v>
      </c>
      <c r="Q1403" s="20">
        <f t="shared" si="214"/>
        <v>18.725000000000001</v>
      </c>
      <c r="R1403" s="20">
        <f t="shared" si="215"/>
        <v>21.625</v>
      </c>
      <c r="S1403" s="20">
        <f t="shared" si="216"/>
        <v>33.674999999999997</v>
      </c>
      <c r="T1403" s="20">
        <f t="shared" si="217"/>
        <v>22.875</v>
      </c>
      <c r="U1403" s="19">
        <f t="shared" si="218"/>
        <v>24.675000000000001</v>
      </c>
      <c r="V1403" s="19">
        <f t="shared" si="219"/>
        <v>24.225000000000001</v>
      </c>
    </row>
    <row r="1404" spans="1:22" ht="13.5" x14ac:dyDescent="0.25">
      <c r="A1404" s="3">
        <f>RSI!A1404</f>
        <v>44055</v>
      </c>
      <c r="B1404" s="2">
        <f>RSI!B1404</f>
        <v>13.8271</v>
      </c>
      <c r="C1404" s="2">
        <f>RSI!I1404</f>
        <v>47.426612307756365</v>
      </c>
      <c r="D1404" s="2">
        <f>MACD!E1404</f>
        <v>8.4432875135920682E-2</v>
      </c>
      <c r="E1404" s="2">
        <f>MACD!F1404</f>
        <v>3.4594858177577001E-2</v>
      </c>
      <c r="F1404" s="2">
        <f>'Moving Avg'!D1404</f>
        <v>13.683859999999999</v>
      </c>
      <c r="G1404" s="2">
        <f>'Moving Avg'!F1404</f>
        <v>13.901154999999999</v>
      </c>
      <c r="H1404" s="2">
        <f>'Moving Avg'!G1404</f>
        <v>14.119084000000004</v>
      </c>
      <c r="I1404" s="2">
        <f>'Moving Avg'!H1404</f>
        <v>16.147947500000008</v>
      </c>
      <c r="J1404" s="17" t="str">
        <f>OBV!F1404</f>
        <v>BULLISH</v>
      </c>
      <c r="K1404" s="17" t="str">
        <f>OBV!G1404</f>
        <v>NEUTRAL</v>
      </c>
      <c r="L1404" s="17" t="str">
        <f>OBV!H1404</f>
        <v>BULLISH DIVERGENCE</v>
      </c>
      <c r="M1404" s="19">
        <f t="shared" si="210"/>
        <v>25</v>
      </c>
      <c r="N1404" s="19">
        <f t="shared" si="211"/>
        <v>0</v>
      </c>
      <c r="O1404" s="19">
        <f t="shared" si="212"/>
        <v>0</v>
      </c>
      <c r="P1404" s="19">
        <f t="shared" si="213"/>
        <v>66.5</v>
      </c>
      <c r="Q1404" s="20">
        <f t="shared" si="214"/>
        <v>18.725000000000001</v>
      </c>
      <c r="R1404" s="20">
        <f t="shared" si="215"/>
        <v>21.625</v>
      </c>
      <c r="S1404" s="20">
        <f t="shared" si="216"/>
        <v>33.674999999999997</v>
      </c>
      <c r="T1404" s="20">
        <f t="shared" si="217"/>
        <v>22.875</v>
      </c>
      <c r="U1404" s="19">
        <f t="shared" si="218"/>
        <v>24.675000000000001</v>
      </c>
      <c r="V1404" s="19">
        <f t="shared" si="219"/>
        <v>24.225000000000001</v>
      </c>
    </row>
    <row r="1405" spans="1:22" ht="13.5" x14ac:dyDescent="0.25">
      <c r="A1405" s="3">
        <f>RSI!A1405</f>
        <v>44057</v>
      </c>
      <c r="B1405" s="2">
        <f>RSI!B1405</f>
        <v>13.892899999999999</v>
      </c>
      <c r="C1405" s="2">
        <f>RSI!I1405</f>
        <v>49.643678612254902</v>
      </c>
      <c r="D1405" s="2">
        <f>MACD!E1405</f>
        <v>8.6202284543977825E-2</v>
      </c>
      <c r="E1405" s="2">
        <f>MACD!F1405</f>
        <v>4.4916343450857169E-2</v>
      </c>
      <c r="F1405" s="2">
        <f>'Moving Avg'!D1405</f>
        <v>13.683860000000001</v>
      </c>
      <c r="G1405" s="2">
        <f>'Moving Avg'!F1405</f>
        <v>13.896215000000002</v>
      </c>
      <c r="H1405" s="2">
        <f>'Moving Avg'!G1405</f>
        <v>14.101472000000003</v>
      </c>
      <c r="I1405" s="2">
        <f>'Moving Avg'!H1405</f>
        <v>16.122762500000007</v>
      </c>
      <c r="J1405" s="17" t="str">
        <f>OBV!F1405</f>
        <v>BULLISH</v>
      </c>
      <c r="K1405" s="17" t="str">
        <f>OBV!G1405</f>
        <v>NEUTRAL</v>
      </c>
      <c r="L1405" s="17" t="str">
        <f>OBV!H1405</f>
        <v>NEUTRAL</v>
      </c>
      <c r="M1405" s="19">
        <f t="shared" si="210"/>
        <v>25</v>
      </c>
      <c r="N1405" s="19">
        <f t="shared" si="211"/>
        <v>0</v>
      </c>
      <c r="O1405" s="19">
        <f t="shared" si="212"/>
        <v>0</v>
      </c>
      <c r="P1405" s="19">
        <f t="shared" si="213"/>
        <v>49.5</v>
      </c>
      <c r="Q1405" s="20">
        <f t="shared" si="214"/>
        <v>16.175000000000001</v>
      </c>
      <c r="R1405" s="20">
        <f t="shared" si="215"/>
        <v>17.375</v>
      </c>
      <c r="S1405" s="20">
        <f t="shared" si="216"/>
        <v>26.025000000000002</v>
      </c>
      <c r="T1405" s="20">
        <f t="shared" si="217"/>
        <v>18.625</v>
      </c>
      <c r="U1405" s="19">
        <f t="shared" si="218"/>
        <v>19.858333333333334</v>
      </c>
      <c r="V1405" s="19">
        <f t="shared" si="219"/>
        <v>19.55</v>
      </c>
    </row>
    <row r="1406" spans="1:22" ht="13.5" x14ac:dyDescent="0.25">
      <c r="A1406" s="3">
        <f>RSI!A1406</f>
        <v>44060</v>
      </c>
      <c r="B1406" s="2">
        <f>RSI!B1406</f>
        <v>13.5143</v>
      </c>
      <c r="C1406" s="2">
        <f>RSI!I1406</f>
        <v>39.358897693574868</v>
      </c>
      <c r="D1406" s="2">
        <f>MACD!E1406</f>
        <v>0.11577658211959019</v>
      </c>
      <c r="E1406" s="2">
        <f>MACD!F1406</f>
        <v>5.9088391184603781E-2</v>
      </c>
      <c r="F1406" s="2">
        <f>'Moving Avg'!D1406</f>
        <v>13.65258</v>
      </c>
      <c r="G1406" s="2">
        <f>'Moving Avg'!F1406</f>
        <v>13.87646</v>
      </c>
      <c r="H1406" s="2">
        <f>'Moving Avg'!G1406</f>
        <v>14.081884000000004</v>
      </c>
      <c r="I1406" s="2">
        <f>'Moving Avg'!H1406</f>
        <v>16.095684500000008</v>
      </c>
      <c r="J1406" s="17" t="str">
        <f>OBV!F1406</f>
        <v>BULLISH</v>
      </c>
      <c r="K1406" s="17" t="str">
        <f>OBV!G1406</f>
        <v>NEUTRAL</v>
      </c>
      <c r="L1406" s="17" t="str">
        <f>OBV!H1406</f>
        <v>BULLISH DIVERGENCE</v>
      </c>
      <c r="M1406" s="19">
        <f t="shared" si="210"/>
        <v>25</v>
      </c>
      <c r="N1406" s="19">
        <f t="shared" si="211"/>
        <v>0</v>
      </c>
      <c r="O1406" s="19">
        <f t="shared" si="212"/>
        <v>0</v>
      </c>
      <c r="P1406" s="19">
        <f t="shared" si="213"/>
        <v>66.5</v>
      </c>
      <c r="Q1406" s="20">
        <f t="shared" si="214"/>
        <v>18.725000000000001</v>
      </c>
      <c r="R1406" s="20">
        <f t="shared" si="215"/>
        <v>21.625</v>
      </c>
      <c r="S1406" s="20">
        <f t="shared" si="216"/>
        <v>33.674999999999997</v>
      </c>
      <c r="T1406" s="20">
        <f t="shared" si="217"/>
        <v>22.875</v>
      </c>
      <c r="U1406" s="19">
        <f t="shared" si="218"/>
        <v>24.675000000000001</v>
      </c>
      <c r="V1406" s="19">
        <f t="shared" si="219"/>
        <v>24.225000000000001</v>
      </c>
    </row>
    <row r="1407" spans="1:22" ht="13.5" x14ac:dyDescent="0.25">
      <c r="A1407" s="3">
        <f>RSI!A1407</f>
        <v>44061</v>
      </c>
      <c r="B1407" s="2">
        <f>RSI!B1407</f>
        <v>13.6213</v>
      </c>
      <c r="C1407" s="2">
        <f>RSI!I1407</f>
        <v>42.955813965964907</v>
      </c>
      <c r="D1407" s="2">
        <f>MACD!E1407</f>
        <v>0.12248092828715329</v>
      </c>
      <c r="E1407" s="2">
        <f>MACD!F1407</f>
        <v>7.1766898605113691E-2</v>
      </c>
      <c r="F1407" s="2">
        <f>'Moving Avg'!D1407</f>
        <v>13.67728</v>
      </c>
      <c r="G1407" s="2">
        <f>'Moving Avg'!F1407</f>
        <v>13.850945000000001</v>
      </c>
      <c r="H1407" s="2">
        <f>'Moving Avg'!G1407</f>
        <v>14.060486000000003</v>
      </c>
      <c r="I1407" s="2">
        <f>'Moving Avg'!H1407</f>
        <v>16.070376000000007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  <c r="M1407" s="19">
        <f t="shared" si="210"/>
        <v>25</v>
      </c>
      <c r="N1407" s="19">
        <f t="shared" si="211"/>
        <v>0</v>
      </c>
      <c r="O1407" s="19">
        <f t="shared" si="212"/>
        <v>0</v>
      </c>
      <c r="P1407" s="19">
        <f t="shared" si="213"/>
        <v>83.5</v>
      </c>
      <c r="Q1407" s="20">
        <f t="shared" si="214"/>
        <v>21.274999999999999</v>
      </c>
      <c r="R1407" s="20">
        <f t="shared" si="215"/>
        <v>25.875</v>
      </c>
      <c r="S1407" s="20">
        <f t="shared" si="216"/>
        <v>41.325000000000003</v>
      </c>
      <c r="T1407" s="20">
        <f t="shared" si="217"/>
        <v>27.125</v>
      </c>
      <c r="U1407" s="19">
        <f t="shared" si="218"/>
        <v>29.491666666666664</v>
      </c>
      <c r="V1407" s="19">
        <f t="shared" si="219"/>
        <v>28.9</v>
      </c>
    </row>
    <row r="1408" spans="1:22" ht="13.5" x14ac:dyDescent="0.25">
      <c r="A1408" s="3">
        <f>RSI!A1408</f>
        <v>44062</v>
      </c>
      <c r="B1408" s="2">
        <f>RSI!B1408</f>
        <v>13.6213</v>
      </c>
      <c r="C1408" s="2">
        <f>RSI!I1408</f>
        <v>42.955813965964907</v>
      </c>
      <c r="D1408" s="2">
        <f>MACD!E1408</f>
        <v>0.12962101798211556</v>
      </c>
      <c r="E1408" s="2">
        <f>MACD!F1408</f>
        <v>8.3337722480514076E-2</v>
      </c>
      <c r="F1408" s="2">
        <f>'Moving Avg'!D1408</f>
        <v>13.69538</v>
      </c>
      <c r="G1408" s="2">
        <f>'Moving Avg'!F1408</f>
        <v>13.825430000000001</v>
      </c>
      <c r="H1408" s="2">
        <f>'Moving Avg'!G1408</f>
        <v>14.039910000000003</v>
      </c>
      <c r="I1408" s="2">
        <f>'Moving Avg'!H1408</f>
        <v>16.044656000000007</v>
      </c>
      <c r="J1408" s="17" t="str">
        <f>OBV!F1408</f>
        <v>BULLISH</v>
      </c>
      <c r="K1408" s="17" t="str">
        <f>OBV!G1408</f>
        <v>NEUTRAL</v>
      </c>
      <c r="L1408" s="17" t="str">
        <f>OBV!H1408</f>
        <v>CONFIRMED BULLISH</v>
      </c>
      <c r="M1408" s="19">
        <f t="shared" si="210"/>
        <v>25</v>
      </c>
      <c r="N1408" s="19">
        <f t="shared" si="211"/>
        <v>0</v>
      </c>
      <c r="O1408" s="19">
        <f t="shared" si="212"/>
        <v>0</v>
      </c>
      <c r="P1408" s="19">
        <f t="shared" si="213"/>
        <v>83.5</v>
      </c>
      <c r="Q1408" s="20">
        <f t="shared" si="214"/>
        <v>21.274999999999999</v>
      </c>
      <c r="R1408" s="20">
        <f t="shared" si="215"/>
        <v>25.875</v>
      </c>
      <c r="S1408" s="20">
        <f t="shared" si="216"/>
        <v>41.325000000000003</v>
      </c>
      <c r="T1408" s="20">
        <f t="shared" si="217"/>
        <v>27.125</v>
      </c>
      <c r="U1408" s="19">
        <f t="shared" si="218"/>
        <v>29.491666666666664</v>
      </c>
      <c r="V1408" s="19">
        <f t="shared" si="219"/>
        <v>28.9</v>
      </c>
    </row>
    <row r="1409" spans="1:22" ht="13.5" x14ac:dyDescent="0.25">
      <c r="A1409" s="3">
        <f>RSI!A1409</f>
        <v>44064</v>
      </c>
      <c r="B1409" s="2">
        <f>RSI!B1409</f>
        <v>13.8764</v>
      </c>
      <c r="C1409" s="2">
        <f>RSI!I1409</f>
        <v>50.993212823396959</v>
      </c>
      <c r="D1409" s="2">
        <f>MACD!E1409</f>
        <v>0.11812483733877066</v>
      </c>
      <c r="E1409" s="2">
        <f>MACD!F1409</f>
        <v>9.0295145452165396E-2</v>
      </c>
      <c r="F1409" s="2">
        <f>'Moving Avg'!D1409</f>
        <v>13.70524</v>
      </c>
      <c r="G1409" s="2">
        <f>'Moving Avg'!F1409</f>
        <v>13.819665000000001</v>
      </c>
      <c r="H1409" s="2">
        <f>'Moving Avg'!G1409</f>
        <v>14.029374000000001</v>
      </c>
      <c r="I1409" s="2">
        <f>'Moving Avg'!H1409</f>
        <v>16.020211500000006</v>
      </c>
      <c r="J1409" s="17" t="str">
        <f>OBV!F1409</f>
        <v>BULLISH</v>
      </c>
      <c r="K1409" s="17" t="str">
        <f>OBV!G1409</f>
        <v>NEUTRAL</v>
      </c>
      <c r="L1409" s="17" t="str">
        <f>OBV!H1409</f>
        <v>CONFIRMED BULLISH</v>
      </c>
      <c r="M1409" s="19">
        <f t="shared" si="210"/>
        <v>25</v>
      </c>
      <c r="N1409" s="19">
        <f t="shared" si="211"/>
        <v>0</v>
      </c>
      <c r="O1409" s="19">
        <f t="shared" si="212"/>
        <v>0</v>
      </c>
      <c r="P1409" s="19">
        <f t="shared" si="213"/>
        <v>83.5</v>
      </c>
      <c r="Q1409" s="20">
        <f t="shared" si="214"/>
        <v>21.274999999999999</v>
      </c>
      <c r="R1409" s="20">
        <f t="shared" si="215"/>
        <v>25.875</v>
      </c>
      <c r="S1409" s="20">
        <f t="shared" si="216"/>
        <v>41.325000000000003</v>
      </c>
      <c r="T1409" s="20">
        <f t="shared" si="217"/>
        <v>27.125</v>
      </c>
      <c r="U1409" s="19">
        <f t="shared" si="218"/>
        <v>29.491666666666664</v>
      </c>
      <c r="V1409" s="19">
        <f t="shared" si="219"/>
        <v>28.9</v>
      </c>
    </row>
    <row r="1410" spans="1:22" ht="13.5" x14ac:dyDescent="0.25">
      <c r="A1410" s="3">
        <f>RSI!A1410</f>
        <v>44067</v>
      </c>
      <c r="B1410" s="2">
        <f>RSI!B1410</f>
        <v>13.8188</v>
      </c>
      <c r="C1410" s="2">
        <f>RSI!I1410</f>
        <v>49.304005165228389</v>
      </c>
      <c r="D1410" s="2">
        <f>MACD!E1410</f>
        <v>0.10987597971405627</v>
      </c>
      <c r="E1410" s="2">
        <f>MACD!F1410</f>
        <v>9.4211312304543576E-2</v>
      </c>
      <c r="F1410" s="2">
        <f>'Moving Avg'!D1410</f>
        <v>13.69042</v>
      </c>
      <c r="G1410" s="2">
        <f>'Moving Avg'!F1410</f>
        <v>13.811020000000003</v>
      </c>
      <c r="H1410" s="2">
        <f>'Moving Avg'!G1410</f>
        <v>14.017685999999999</v>
      </c>
      <c r="I1410" s="2">
        <f>'Moving Avg'!H1410</f>
        <v>15.995479000000007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  <c r="M1410" s="19">
        <f t="shared" ref="M1410:M1473" si="220">IF(C1410&lt;30,50, IF(C1410&gt;70, 0, 25))</f>
        <v>25</v>
      </c>
      <c r="N1410" s="19">
        <f t="shared" ref="N1410:N1473" si="221">IF(E1410-D1410&gt;0.02, 100, IF(E1410-D1410&lt;0,0,45))</f>
        <v>0</v>
      </c>
      <c r="O1410" s="19">
        <f t="shared" ref="O1410:O1473" si="222">IF(F1410-I1410&gt;10,100,IF(F1410-I1410&gt;5,75, IF(F1410-I1410&gt;0,50,0)))</f>
        <v>0</v>
      </c>
      <c r="P1410" s="19">
        <f t="shared" ref="P1410:P1473" si="223">IF(L1410="confirmed bullish", 34, IF(L1410="bullish divergence",17, 0))+IF(J1410="bullish",33,IF(J1410="bearish",0,16.5))+IF(K1410="strong",33,IF(K1410="weak",0,16.5))</f>
        <v>16.5</v>
      </c>
      <c r="Q1410" s="20">
        <f t="shared" si="214"/>
        <v>11.225</v>
      </c>
      <c r="R1410" s="20">
        <f t="shared" si="215"/>
        <v>9.125</v>
      </c>
      <c r="S1410" s="20">
        <f t="shared" si="216"/>
        <v>11.175000000000001</v>
      </c>
      <c r="T1410" s="20">
        <f t="shared" si="217"/>
        <v>10.375</v>
      </c>
      <c r="U1410" s="19">
        <f t="shared" si="218"/>
        <v>10.508333333333335</v>
      </c>
      <c r="V1410" s="19">
        <f t="shared" si="219"/>
        <v>10.475000000000001</v>
      </c>
    </row>
    <row r="1411" spans="1:22" ht="13.5" x14ac:dyDescent="0.25">
      <c r="A1411" s="3">
        <f>RSI!A1411</f>
        <v>44068</v>
      </c>
      <c r="B1411" s="2">
        <f>RSI!B1411</f>
        <v>13.5801</v>
      </c>
      <c r="C1411" s="2">
        <f>RSI!I1411</f>
        <v>42.953811224418551</v>
      </c>
      <c r="D1411" s="2">
        <f>MACD!E1411</f>
        <v>8.650236214809226E-2</v>
      </c>
      <c r="E1411" s="2">
        <f>MACD!F1411</f>
        <v>9.2669522273253313E-2</v>
      </c>
      <c r="F1411" s="2">
        <f>'Moving Avg'!D1411</f>
        <v>13.703579999999999</v>
      </c>
      <c r="G1411" s="2">
        <f>'Moving Avg'!F1411</f>
        <v>13.801554999999999</v>
      </c>
      <c r="H1411" s="2">
        <f>'Moving Avg'!G1411</f>
        <v>13.999741999999999</v>
      </c>
      <c r="I1411" s="2">
        <f>'Moving Avg'!H1411</f>
        <v>15.96996450000001</v>
      </c>
      <c r="J1411" s="17" t="str">
        <f>OBV!F1411</f>
        <v>BEARISH</v>
      </c>
      <c r="K1411" s="17" t="str">
        <f>OBV!G1411</f>
        <v>NEUTRAL</v>
      </c>
      <c r="L1411" s="17" t="str">
        <f>OBV!H1411</f>
        <v>BEARISH DIVERGENCE</v>
      </c>
      <c r="M1411" s="19">
        <f t="shared" si="220"/>
        <v>25</v>
      </c>
      <c r="N1411" s="19">
        <f t="shared" si="221"/>
        <v>45</v>
      </c>
      <c r="O1411" s="19">
        <f t="shared" si="222"/>
        <v>0</v>
      </c>
      <c r="P1411" s="19">
        <f t="shared" si="223"/>
        <v>16.5</v>
      </c>
      <c r="Q1411" s="20">
        <f t="shared" ref="Q1411:Q1474" si="224">0.35*M1411+N1411*0.35+O1411*0.15+P1411*0.15</f>
        <v>26.975000000000001</v>
      </c>
      <c r="R1411" s="20">
        <f t="shared" ref="R1411:R1474" si="225">M1411*0.2+N1411*0.2+O1411*0.35+P1411*0.25</f>
        <v>18.125</v>
      </c>
      <c r="S1411" s="20">
        <f t="shared" ref="S1411:S1474" si="226">M1411*0.15+N1411*0.15+O1411*0.25+P1411*0.45</f>
        <v>17.925000000000001</v>
      </c>
      <c r="T1411" s="20">
        <f t="shared" ref="T1411:T1474" si="227">0.25*SUM(M1411:P1411)</f>
        <v>21.625</v>
      </c>
      <c r="U1411" s="19">
        <f t="shared" ref="U1411:U1474" si="228">SUM(Q1411:S1411)/3</f>
        <v>21.008333333333336</v>
      </c>
      <c r="V1411" s="19">
        <f t="shared" ref="V1411:V1474" si="229">SUM(Q1411:T1411)/4</f>
        <v>21.162500000000001</v>
      </c>
    </row>
    <row r="1412" spans="1:22" ht="13.5" x14ac:dyDescent="0.25">
      <c r="A1412" s="3">
        <f>RSI!A1412</f>
        <v>44069</v>
      </c>
      <c r="B1412" s="2">
        <f>RSI!B1412</f>
        <v>13.728300000000001</v>
      </c>
      <c r="C1412" s="2">
        <f>RSI!I1412</f>
        <v>47.47690475781944</v>
      </c>
      <c r="D1412" s="2">
        <f>MACD!E1412</f>
        <v>3.0658617762814089E-2</v>
      </c>
      <c r="E1412" s="2">
        <f>MACD!F1412</f>
        <v>8.0267341371165479E-2</v>
      </c>
      <c r="F1412" s="2">
        <f>'Moving Avg'!D1412</f>
        <v>13.724980000000002</v>
      </c>
      <c r="G1412" s="2">
        <f>'Moving Avg'!F1412</f>
        <v>13.788385</v>
      </c>
      <c r="H1412" s="2">
        <f>'Moving Avg'!G1412</f>
        <v>13.986243999999999</v>
      </c>
      <c r="I1412" s="2">
        <f>'Moving Avg'!H1412</f>
        <v>15.945191000000012</v>
      </c>
      <c r="J1412" s="17" t="str">
        <f>OBV!F1412</f>
        <v>BEARISH</v>
      </c>
      <c r="K1412" s="17" t="str">
        <f>OBV!G1412</f>
        <v>NEUTRAL</v>
      </c>
      <c r="L1412" s="17" t="str">
        <f>OBV!H1412</f>
        <v>BEARISH DIVERGENCE</v>
      </c>
      <c r="M1412" s="19">
        <f t="shared" si="220"/>
        <v>25</v>
      </c>
      <c r="N1412" s="19">
        <f t="shared" si="221"/>
        <v>100</v>
      </c>
      <c r="O1412" s="19">
        <f t="shared" si="222"/>
        <v>0</v>
      </c>
      <c r="P1412" s="19">
        <f t="shared" si="223"/>
        <v>16.5</v>
      </c>
      <c r="Q1412" s="20">
        <f t="shared" si="224"/>
        <v>46.225000000000001</v>
      </c>
      <c r="R1412" s="20">
        <f t="shared" si="225"/>
        <v>29.125</v>
      </c>
      <c r="S1412" s="20">
        <f t="shared" si="226"/>
        <v>26.175000000000001</v>
      </c>
      <c r="T1412" s="20">
        <f t="shared" si="227"/>
        <v>35.375</v>
      </c>
      <c r="U1412" s="19">
        <f t="shared" si="228"/>
        <v>33.841666666666661</v>
      </c>
      <c r="V1412" s="19">
        <f t="shared" si="229"/>
        <v>34.224999999999994</v>
      </c>
    </row>
    <row r="1413" spans="1:22" ht="13.5" x14ac:dyDescent="0.25">
      <c r="A1413" s="3">
        <f>RSI!A1413</f>
        <v>44070</v>
      </c>
      <c r="B1413" s="2">
        <f>RSI!B1413</f>
        <v>13.736499999999999</v>
      </c>
      <c r="C1413" s="2">
        <f>RSI!I1413</f>
        <v>47.723885202942633</v>
      </c>
      <c r="D1413" s="2">
        <f>MACD!E1413</f>
        <v>-1.1600254536336507E-2</v>
      </c>
      <c r="E1413" s="2">
        <f>MACD!F1413</f>
        <v>6.1893822189665083E-2</v>
      </c>
      <c r="F1413" s="2">
        <f>'Moving Avg'!D1413</f>
        <v>13.748020000000002</v>
      </c>
      <c r="G1413" s="2">
        <f>'Moving Avg'!F1413</f>
        <v>13.775624999999996</v>
      </c>
      <c r="H1413" s="2">
        <f>'Moving Avg'!G1413</f>
        <v>13.971264000000001</v>
      </c>
      <c r="I1413" s="2">
        <f>'Moving Avg'!H1413</f>
        <v>15.919635500000011</v>
      </c>
      <c r="J1413" s="17" t="str">
        <f>OBV!F1413</f>
        <v>BEARISH</v>
      </c>
      <c r="K1413" s="17" t="str">
        <f>OBV!G1413</f>
        <v>NEUTRAL</v>
      </c>
      <c r="L1413" s="17" t="str">
        <f>OBV!H1413</f>
        <v>BEARISH DIVERGENCE</v>
      </c>
      <c r="M1413" s="19">
        <f t="shared" si="220"/>
        <v>25</v>
      </c>
      <c r="N1413" s="19">
        <f t="shared" si="221"/>
        <v>100</v>
      </c>
      <c r="O1413" s="19">
        <f t="shared" si="222"/>
        <v>0</v>
      </c>
      <c r="P1413" s="19">
        <f t="shared" si="223"/>
        <v>16.5</v>
      </c>
      <c r="Q1413" s="20">
        <f t="shared" si="224"/>
        <v>46.225000000000001</v>
      </c>
      <c r="R1413" s="20">
        <f t="shared" si="225"/>
        <v>29.125</v>
      </c>
      <c r="S1413" s="20">
        <f t="shared" si="226"/>
        <v>26.175000000000001</v>
      </c>
      <c r="T1413" s="20">
        <f t="shared" si="227"/>
        <v>35.375</v>
      </c>
      <c r="U1413" s="19">
        <f t="shared" si="228"/>
        <v>33.841666666666661</v>
      </c>
      <c r="V1413" s="19">
        <f t="shared" si="229"/>
        <v>34.224999999999994</v>
      </c>
    </row>
    <row r="1414" spans="1:22" ht="13.5" x14ac:dyDescent="0.25">
      <c r="A1414" s="3">
        <f>RSI!A1414</f>
        <v>44071</v>
      </c>
      <c r="B1414" s="2">
        <f>RSI!B1414</f>
        <v>13.7036</v>
      </c>
      <c r="C1414" s="2">
        <f>RSI!I1414</f>
        <v>46.773544633177828</v>
      </c>
      <c r="D1414" s="2">
        <f>MACD!E1414</f>
        <v>1.1006318906670032E-3</v>
      </c>
      <c r="E1414" s="2">
        <f>MACD!F1414</f>
        <v>4.9735184129865467E-2</v>
      </c>
      <c r="F1414" s="2">
        <f>'Moving Avg'!D1414</f>
        <v>13.713460000000001</v>
      </c>
      <c r="G1414" s="2">
        <f>'Moving Avg'!F1414</f>
        <v>13.761219999999998</v>
      </c>
      <c r="H1414" s="2">
        <f>'Moving Avg'!G1414</f>
        <v>13.955626000000001</v>
      </c>
      <c r="I1414" s="2">
        <f>'Moving Avg'!H1414</f>
        <v>15.894656500000011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  <c r="M1414" s="19">
        <f t="shared" si="220"/>
        <v>25</v>
      </c>
      <c r="N1414" s="19">
        <f t="shared" si="221"/>
        <v>100</v>
      </c>
      <c r="O1414" s="19">
        <f t="shared" si="222"/>
        <v>0</v>
      </c>
      <c r="P1414" s="19">
        <f t="shared" si="223"/>
        <v>16.5</v>
      </c>
      <c r="Q1414" s="20">
        <f t="shared" si="224"/>
        <v>46.225000000000001</v>
      </c>
      <c r="R1414" s="20">
        <f t="shared" si="225"/>
        <v>29.125</v>
      </c>
      <c r="S1414" s="20">
        <f t="shared" si="226"/>
        <v>26.175000000000001</v>
      </c>
      <c r="T1414" s="20">
        <f t="shared" si="227"/>
        <v>35.375</v>
      </c>
      <c r="U1414" s="19">
        <f t="shared" si="228"/>
        <v>33.841666666666661</v>
      </c>
      <c r="V1414" s="19">
        <f t="shared" si="229"/>
        <v>34.224999999999994</v>
      </c>
    </row>
    <row r="1415" spans="1:22" ht="13.5" x14ac:dyDescent="0.25">
      <c r="A1415" s="3">
        <f>RSI!A1415</f>
        <v>44074</v>
      </c>
      <c r="B1415" s="2">
        <f>RSI!B1415</f>
        <v>13.4978</v>
      </c>
      <c r="C1415" s="2">
        <f>RSI!I1415</f>
        <v>41.241203366896237</v>
      </c>
      <c r="D1415" s="2">
        <f>MACD!E1415</f>
        <v>3.7813854796260316E-2</v>
      </c>
      <c r="E1415" s="2">
        <f>MACD!F1415</f>
        <v>4.7350918263144443E-2</v>
      </c>
      <c r="F1415" s="2">
        <f>'Moving Avg'!D1415</f>
        <v>13.649260000000002</v>
      </c>
      <c r="G1415" s="2">
        <f>'Moving Avg'!F1415</f>
        <v>13.736524999999997</v>
      </c>
      <c r="H1415" s="2">
        <f>'Moving Avg'!G1415</f>
        <v>13.93258</v>
      </c>
      <c r="I1415" s="2">
        <f>'Moving Avg'!H1415</f>
        <v>15.868648500000011</v>
      </c>
      <c r="J1415" s="17" t="str">
        <f>OBV!F1415</f>
        <v>BEARISH</v>
      </c>
      <c r="K1415" s="17" t="str">
        <f>OBV!G1415</f>
        <v>NEUTRAL</v>
      </c>
      <c r="L1415" s="17" t="str">
        <f>OBV!H1415</f>
        <v>CONFIRMED BEARISH</v>
      </c>
      <c r="M1415" s="19">
        <f t="shared" si="220"/>
        <v>25</v>
      </c>
      <c r="N1415" s="19">
        <f t="shared" si="221"/>
        <v>45</v>
      </c>
      <c r="O1415" s="19">
        <f t="shared" si="222"/>
        <v>0</v>
      </c>
      <c r="P1415" s="19">
        <f t="shared" si="223"/>
        <v>16.5</v>
      </c>
      <c r="Q1415" s="20">
        <f t="shared" si="224"/>
        <v>26.975000000000001</v>
      </c>
      <c r="R1415" s="20">
        <f t="shared" si="225"/>
        <v>18.125</v>
      </c>
      <c r="S1415" s="20">
        <f t="shared" si="226"/>
        <v>17.925000000000001</v>
      </c>
      <c r="T1415" s="20">
        <f t="shared" si="227"/>
        <v>21.625</v>
      </c>
      <c r="U1415" s="19">
        <f t="shared" si="228"/>
        <v>21.008333333333336</v>
      </c>
      <c r="V1415" s="19">
        <f t="shared" si="229"/>
        <v>21.162500000000001</v>
      </c>
    </row>
    <row r="1416" spans="1:22" ht="13.5" x14ac:dyDescent="0.25">
      <c r="A1416" s="3">
        <f>RSI!A1416</f>
        <v>44075</v>
      </c>
      <c r="B1416" s="2">
        <f>RSI!B1416</f>
        <v>13.1851</v>
      </c>
      <c r="C1416" s="2">
        <f>RSI!I1416</f>
        <v>34.553617202194857</v>
      </c>
      <c r="D1416" s="2">
        <f>MACD!E1416</f>
        <v>3.5566221975329881E-2</v>
      </c>
      <c r="E1416" s="2">
        <f>MACD!F1416</f>
        <v>4.4993979005581532E-2</v>
      </c>
      <c r="F1416" s="2">
        <f>'Moving Avg'!D1416</f>
        <v>13.570259999999999</v>
      </c>
      <c r="G1416" s="2">
        <f>'Moving Avg'!F1416</f>
        <v>13.696194999999998</v>
      </c>
      <c r="H1416" s="2">
        <f>'Moving Avg'!G1416</f>
        <v>13.903280000000001</v>
      </c>
      <c r="I1416" s="2">
        <f>'Moving Avg'!H1416</f>
        <v>15.84115900000001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  <c r="M1416" s="19">
        <f t="shared" si="220"/>
        <v>25</v>
      </c>
      <c r="N1416" s="19">
        <f t="shared" si="221"/>
        <v>45</v>
      </c>
      <c r="O1416" s="19">
        <f t="shared" si="222"/>
        <v>0</v>
      </c>
      <c r="P1416" s="19">
        <f t="shared" si="223"/>
        <v>16.5</v>
      </c>
      <c r="Q1416" s="20">
        <f t="shared" si="224"/>
        <v>26.975000000000001</v>
      </c>
      <c r="R1416" s="20">
        <f t="shared" si="225"/>
        <v>18.125</v>
      </c>
      <c r="S1416" s="20">
        <f t="shared" si="226"/>
        <v>17.925000000000001</v>
      </c>
      <c r="T1416" s="20">
        <f t="shared" si="227"/>
        <v>21.625</v>
      </c>
      <c r="U1416" s="19">
        <f t="shared" si="228"/>
        <v>21.008333333333336</v>
      </c>
      <c r="V1416" s="19">
        <f t="shared" si="229"/>
        <v>21.162500000000001</v>
      </c>
    </row>
    <row r="1417" spans="1:22" ht="13.5" x14ac:dyDescent="0.25">
      <c r="A1417" s="3">
        <f>RSI!A1417</f>
        <v>44076</v>
      </c>
      <c r="B1417" s="2">
        <f>RSI!B1417</f>
        <v>13.2509</v>
      </c>
      <c r="C1417" s="2">
        <f>RSI!I1417</f>
        <v>36.873327008474142</v>
      </c>
      <c r="D1417" s="2">
        <f>MACD!E1417</f>
        <v>4.8738974358073506E-2</v>
      </c>
      <c r="E1417" s="2">
        <f>MACD!F1417</f>
        <v>4.5742978076079931E-2</v>
      </c>
      <c r="F1417" s="2">
        <f>'Moving Avg'!D1417</f>
        <v>13.474779999999999</v>
      </c>
      <c r="G1417" s="2">
        <f>'Moving Avg'!F1417</f>
        <v>13.663270000000001</v>
      </c>
      <c r="H1417" s="2">
        <f>'Moving Avg'!G1417</f>
        <v>13.875296000000001</v>
      </c>
      <c r="I1417" s="2">
        <f>'Moving Avg'!H1417</f>
        <v>15.813998500000009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  <c r="M1417" s="19">
        <f t="shared" si="220"/>
        <v>25</v>
      </c>
      <c r="N1417" s="19">
        <f t="shared" si="221"/>
        <v>0</v>
      </c>
      <c r="O1417" s="19">
        <f t="shared" si="222"/>
        <v>0</v>
      </c>
      <c r="P1417" s="19">
        <f t="shared" si="223"/>
        <v>16.5</v>
      </c>
      <c r="Q1417" s="20">
        <f t="shared" si="224"/>
        <v>11.225</v>
      </c>
      <c r="R1417" s="20">
        <f t="shared" si="225"/>
        <v>9.125</v>
      </c>
      <c r="S1417" s="20">
        <f t="shared" si="226"/>
        <v>11.175000000000001</v>
      </c>
      <c r="T1417" s="20">
        <f t="shared" si="227"/>
        <v>10.375</v>
      </c>
      <c r="U1417" s="19">
        <f t="shared" si="228"/>
        <v>10.508333333333335</v>
      </c>
      <c r="V1417" s="19">
        <f t="shared" si="229"/>
        <v>10.475000000000001</v>
      </c>
    </row>
    <row r="1418" spans="1:22" ht="13.5" x14ac:dyDescent="0.25">
      <c r="A1418" s="3">
        <f>RSI!A1418</f>
        <v>44077</v>
      </c>
      <c r="B1418" s="2">
        <f>RSI!B1418</f>
        <v>13.0863</v>
      </c>
      <c r="C1418" s="2">
        <f>RSI!I1418</f>
        <v>33.659352768582096</v>
      </c>
      <c r="D1418" s="2">
        <f>MACD!E1418</f>
        <v>7.4917752158135897E-2</v>
      </c>
      <c r="E1418" s="2">
        <f>MACD!F1418</f>
        <v>5.157793289249113E-2</v>
      </c>
      <c r="F1418" s="2">
        <f>'Moving Avg'!D1418</f>
        <v>13.344739999999998</v>
      </c>
      <c r="G1418" s="2">
        <f>'Moving Avg'!F1418</f>
        <v>13.622114999999999</v>
      </c>
      <c r="H1418" s="2">
        <f>'Moving Avg'!G1418</f>
        <v>13.842374000000001</v>
      </c>
      <c r="I1418" s="2">
        <f>'Moving Avg'!H1418</f>
        <v>15.78601500000001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  <c r="M1418" s="19">
        <f t="shared" si="220"/>
        <v>25</v>
      </c>
      <c r="N1418" s="19">
        <f t="shared" si="221"/>
        <v>0</v>
      </c>
      <c r="O1418" s="19">
        <f t="shared" si="222"/>
        <v>0</v>
      </c>
      <c r="P1418" s="19">
        <f t="shared" si="223"/>
        <v>16.5</v>
      </c>
      <c r="Q1418" s="20">
        <f t="shared" si="224"/>
        <v>11.225</v>
      </c>
      <c r="R1418" s="20">
        <f t="shared" si="225"/>
        <v>9.125</v>
      </c>
      <c r="S1418" s="20">
        <f t="shared" si="226"/>
        <v>11.175000000000001</v>
      </c>
      <c r="T1418" s="20">
        <f t="shared" si="227"/>
        <v>10.375</v>
      </c>
      <c r="U1418" s="19">
        <f t="shared" si="228"/>
        <v>10.508333333333335</v>
      </c>
      <c r="V1418" s="19">
        <f t="shared" si="229"/>
        <v>10.475000000000001</v>
      </c>
    </row>
    <row r="1419" spans="1:22" ht="13.5" x14ac:dyDescent="0.25">
      <c r="A1419" s="3">
        <f>RSI!A1419</f>
        <v>44078</v>
      </c>
      <c r="B1419" s="2">
        <f>RSI!B1419</f>
        <v>13.0863</v>
      </c>
      <c r="C1419" s="2">
        <f>RSI!I1419</f>
        <v>33.659352768582096</v>
      </c>
      <c r="D1419" s="2">
        <f>MACD!E1419</f>
        <v>0.13991744699113973</v>
      </c>
      <c r="E1419" s="2">
        <f>MACD!F1419</f>
        <v>6.9245835712220857E-2</v>
      </c>
      <c r="F1419" s="2">
        <f>'Moving Avg'!D1419</f>
        <v>13.221279999999998</v>
      </c>
      <c r="G1419" s="2">
        <f>'Moving Avg'!F1419</f>
        <v>13.580960000000001</v>
      </c>
      <c r="H1419" s="2">
        <f>'Moving Avg'!G1419</f>
        <v>13.800728000000001</v>
      </c>
      <c r="I1419" s="2">
        <f>'Moving Avg'!H1419</f>
        <v>15.756879500000007</v>
      </c>
      <c r="J1419" s="17" t="str">
        <f>OBV!F1419</f>
        <v>BEARISH</v>
      </c>
      <c r="K1419" s="17" t="str">
        <f>OBV!G1419</f>
        <v>NEUTRAL</v>
      </c>
      <c r="L1419" s="17" t="str">
        <f>OBV!H1419</f>
        <v>CONFIRMED BEARISH</v>
      </c>
      <c r="M1419" s="19">
        <f t="shared" si="220"/>
        <v>25</v>
      </c>
      <c r="N1419" s="19">
        <f t="shared" si="221"/>
        <v>0</v>
      </c>
      <c r="O1419" s="19">
        <f t="shared" si="222"/>
        <v>0</v>
      </c>
      <c r="P1419" s="19">
        <f t="shared" si="223"/>
        <v>16.5</v>
      </c>
      <c r="Q1419" s="20">
        <f t="shared" si="224"/>
        <v>11.225</v>
      </c>
      <c r="R1419" s="20">
        <f t="shared" si="225"/>
        <v>9.125</v>
      </c>
      <c r="S1419" s="20">
        <f t="shared" si="226"/>
        <v>11.175000000000001</v>
      </c>
      <c r="T1419" s="20">
        <f t="shared" si="227"/>
        <v>10.375</v>
      </c>
      <c r="U1419" s="19">
        <f t="shared" si="228"/>
        <v>10.508333333333335</v>
      </c>
      <c r="V1419" s="19">
        <f t="shared" si="229"/>
        <v>10.475000000000001</v>
      </c>
    </row>
    <row r="1420" spans="1:22" ht="13.5" x14ac:dyDescent="0.25">
      <c r="A1420" s="3">
        <f>RSI!A1420</f>
        <v>44081</v>
      </c>
      <c r="B1420" s="2">
        <f>RSI!B1420</f>
        <v>13.0863</v>
      </c>
      <c r="C1420" s="2">
        <f>RSI!I1420</f>
        <v>33.659352768582096</v>
      </c>
      <c r="D1420" s="2">
        <f>MACD!E1420</f>
        <v>0.18939108314815378</v>
      </c>
      <c r="E1420" s="2">
        <f>MACD!F1420</f>
        <v>9.3274885199407437E-2</v>
      </c>
      <c r="F1420" s="2">
        <f>'Moving Avg'!D1420</f>
        <v>13.13898</v>
      </c>
      <c r="G1420" s="2">
        <f>'Moving Avg'!F1420</f>
        <v>13.540630000000002</v>
      </c>
      <c r="H1420" s="2">
        <f>'Moving Avg'!G1420</f>
        <v>13.771262000000002</v>
      </c>
      <c r="I1420" s="2">
        <f>'Moving Avg'!H1420</f>
        <v>15.728896000000004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  <c r="M1420" s="19">
        <f t="shared" si="220"/>
        <v>25</v>
      </c>
      <c r="N1420" s="19">
        <f t="shared" si="221"/>
        <v>0</v>
      </c>
      <c r="O1420" s="19">
        <f t="shared" si="222"/>
        <v>0</v>
      </c>
      <c r="P1420" s="19">
        <f t="shared" si="223"/>
        <v>16.5</v>
      </c>
      <c r="Q1420" s="20">
        <f t="shared" si="224"/>
        <v>11.225</v>
      </c>
      <c r="R1420" s="20">
        <f t="shared" si="225"/>
        <v>9.125</v>
      </c>
      <c r="S1420" s="20">
        <f t="shared" si="226"/>
        <v>11.175000000000001</v>
      </c>
      <c r="T1420" s="20">
        <f t="shared" si="227"/>
        <v>10.375</v>
      </c>
      <c r="U1420" s="19">
        <f t="shared" si="228"/>
        <v>10.508333333333335</v>
      </c>
      <c r="V1420" s="19">
        <f t="shared" si="229"/>
        <v>10.475000000000001</v>
      </c>
    </row>
    <row r="1421" spans="1:22" ht="13.5" x14ac:dyDescent="0.25">
      <c r="A1421" s="3">
        <f>RSI!A1421</f>
        <v>44082</v>
      </c>
      <c r="B1421" s="2">
        <f>RSI!B1421</f>
        <v>13.0863</v>
      </c>
      <c r="C1421" s="2">
        <f>RSI!I1421</f>
        <v>33.659352768582096</v>
      </c>
      <c r="D1421" s="2">
        <f>MACD!E1421</f>
        <v>0.19761867748030859</v>
      </c>
      <c r="E1421" s="2">
        <f>MACD!F1421</f>
        <v>0.11414364365558767</v>
      </c>
      <c r="F1421" s="2">
        <f>'Moving Avg'!D1421</f>
        <v>13.119219999999999</v>
      </c>
      <c r="G1421" s="2">
        <f>'Moving Avg'!F1421</f>
        <v>13.511410000000001</v>
      </c>
      <c r="H1421" s="2">
        <f>'Moving Avg'!G1421</f>
        <v>13.749862000000002</v>
      </c>
      <c r="I1421" s="2">
        <f>'Moving Avg'!H1421</f>
        <v>15.701324000000005</v>
      </c>
      <c r="J1421" s="17" t="str">
        <f>OBV!F1421</f>
        <v>BULLISH</v>
      </c>
      <c r="K1421" s="17" t="str">
        <f>OBV!G1421</f>
        <v>NEUTRAL</v>
      </c>
      <c r="L1421" s="17" t="str">
        <f>OBV!H1421</f>
        <v>BULLISH DIVERGENCE</v>
      </c>
      <c r="M1421" s="19">
        <f t="shared" si="220"/>
        <v>25</v>
      </c>
      <c r="N1421" s="19">
        <f t="shared" si="221"/>
        <v>0</v>
      </c>
      <c r="O1421" s="19">
        <f t="shared" si="222"/>
        <v>0</v>
      </c>
      <c r="P1421" s="19">
        <f t="shared" si="223"/>
        <v>66.5</v>
      </c>
      <c r="Q1421" s="20">
        <f t="shared" si="224"/>
        <v>18.725000000000001</v>
      </c>
      <c r="R1421" s="20">
        <f t="shared" si="225"/>
        <v>21.625</v>
      </c>
      <c r="S1421" s="20">
        <f t="shared" si="226"/>
        <v>33.674999999999997</v>
      </c>
      <c r="T1421" s="20">
        <f t="shared" si="227"/>
        <v>22.875</v>
      </c>
      <c r="U1421" s="19">
        <f t="shared" si="228"/>
        <v>24.675000000000001</v>
      </c>
      <c r="V1421" s="19">
        <f t="shared" si="229"/>
        <v>24.225000000000001</v>
      </c>
    </row>
    <row r="1422" spans="1:22" ht="13.5" x14ac:dyDescent="0.25">
      <c r="A1422" s="3">
        <f>RSI!A1422</f>
        <v>44083</v>
      </c>
      <c r="B1422" s="2">
        <f>RSI!B1422</f>
        <v>13.004</v>
      </c>
      <c r="C1422" s="2">
        <f>RSI!I1422</f>
        <v>31.79552894475836</v>
      </c>
      <c r="D1422" s="2">
        <f>MACD!E1422</f>
        <v>0.23633638041883032</v>
      </c>
      <c r="E1422" s="2">
        <f>MACD!F1422</f>
        <v>0.13858219100823621</v>
      </c>
      <c r="F1422" s="2">
        <f>'Moving Avg'!D1422</f>
        <v>13.069839999999999</v>
      </c>
      <c r="G1422" s="2">
        <f>'Moving Avg'!F1422</f>
        <v>13.486720000000002</v>
      </c>
      <c r="H1422" s="2">
        <f>'Moving Avg'!G1422</f>
        <v>13.726816000000003</v>
      </c>
      <c r="I1422" s="2">
        <f>'Moving Avg'!H1422</f>
        <v>15.673340500000002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  <c r="M1422" s="19">
        <f t="shared" si="220"/>
        <v>25</v>
      </c>
      <c r="N1422" s="19">
        <f t="shared" si="221"/>
        <v>0</v>
      </c>
      <c r="O1422" s="19">
        <f t="shared" si="222"/>
        <v>0</v>
      </c>
      <c r="P1422" s="19">
        <f t="shared" si="223"/>
        <v>16.5</v>
      </c>
      <c r="Q1422" s="20">
        <f t="shared" si="224"/>
        <v>11.225</v>
      </c>
      <c r="R1422" s="20">
        <f t="shared" si="225"/>
        <v>9.125</v>
      </c>
      <c r="S1422" s="20">
        <f t="shared" si="226"/>
        <v>11.175000000000001</v>
      </c>
      <c r="T1422" s="20">
        <f t="shared" si="227"/>
        <v>10.375</v>
      </c>
      <c r="U1422" s="19">
        <f t="shared" si="228"/>
        <v>10.508333333333335</v>
      </c>
      <c r="V1422" s="19">
        <f t="shared" si="229"/>
        <v>10.475000000000001</v>
      </c>
    </row>
    <row r="1423" spans="1:22" ht="13.5" x14ac:dyDescent="0.25">
      <c r="A1423" s="3">
        <f>RSI!A1423</f>
        <v>44084</v>
      </c>
      <c r="B1423" s="2">
        <f>RSI!B1423</f>
        <v>12.9217</v>
      </c>
      <c r="C1423" s="2">
        <f>RSI!I1423</f>
        <v>30.006182138627636</v>
      </c>
      <c r="D1423" s="2">
        <f>MACD!E1423</f>
        <v>0.27958943679039194</v>
      </c>
      <c r="E1423" s="2">
        <f>MACD!F1423</f>
        <v>0.16678364016466737</v>
      </c>
      <c r="F1423" s="2">
        <f>'Moving Avg'!D1423</f>
        <v>13.036919999999999</v>
      </c>
      <c r="G1423" s="2">
        <f>'Moving Avg'!F1423</f>
        <v>13.456264999999998</v>
      </c>
      <c r="H1423" s="2">
        <f>'Moving Avg'!G1423</f>
        <v>13.705416000000003</v>
      </c>
      <c r="I1423" s="2">
        <f>'Moving Avg'!H1423</f>
        <v>15.644945499999999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  <c r="M1423" s="19">
        <f t="shared" si="220"/>
        <v>25</v>
      </c>
      <c r="N1423" s="19">
        <f t="shared" si="221"/>
        <v>0</v>
      </c>
      <c r="O1423" s="19">
        <f t="shared" si="222"/>
        <v>0</v>
      </c>
      <c r="P1423" s="19">
        <f t="shared" si="223"/>
        <v>16.5</v>
      </c>
      <c r="Q1423" s="20">
        <f t="shared" si="224"/>
        <v>11.225</v>
      </c>
      <c r="R1423" s="20">
        <f t="shared" si="225"/>
        <v>9.125</v>
      </c>
      <c r="S1423" s="20">
        <f t="shared" si="226"/>
        <v>11.175000000000001</v>
      </c>
      <c r="T1423" s="20">
        <f t="shared" si="227"/>
        <v>10.375</v>
      </c>
      <c r="U1423" s="19">
        <f t="shared" si="228"/>
        <v>10.508333333333335</v>
      </c>
      <c r="V1423" s="19">
        <f t="shared" si="229"/>
        <v>10.475000000000001</v>
      </c>
    </row>
    <row r="1424" spans="1:22" ht="13.5" x14ac:dyDescent="0.25">
      <c r="A1424" s="3">
        <f>RSI!A1424</f>
        <v>44085</v>
      </c>
      <c r="B1424" s="2">
        <f>RSI!B1424</f>
        <v>12.757099999999999</v>
      </c>
      <c r="C1424" s="2">
        <f>RSI!I1424</f>
        <v>26.762289903378743</v>
      </c>
      <c r="D1424" s="2">
        <f>MACD!E1424</f>
        <v>0.32670747882748152</v>
      </c>
      <c r="E1424" s="2">
        <f>MACD!F1424</f>
        <v>0.19876840789723021</v>
      </c>
      <c r="F1424" s="2">
        <f>'Moving Avg'!D1424</f>
        <v>12.971080000000001</v>
      </c>
      <c r="G1424" s="2">
        <f>'Moving Avg'!F1424</f>
        <v>13.402764999999999</v>
      </c>
      <c r="H1424" s="2">
        <f>'Moving Avg'!G1424</f>
        <v>13.687310000000004</v>
      </c>
      <c r="I1424" s="2">
        <f>'Moving Avg'!H1424</f>
        <v>15.616097999999997</v>
      </c>
      <c r="J1424" s="17" t="str">
        <f>OBV!F1424</f>
        <v>BEARISH</v>
      </c>
      <c r="K1424" s="17" t="str">
        <f>OBV!G1424</f>
        <v>WEAK</v>
      </c>
      <c r="L1424" s="17" t="str">
        <f>OBV!H1424</f>
        <v>CONFIRMED BEARISH</v>
      </c>
      <c r="M1424" s="19">
        <f t="shared" si="220"/>
        <v>50</v>
      </c>
      <c r="N1424" s="19">
        <f t="shared" si="221"/>
        <v>0</v>
      </c>
      <c r="O1424" s="19">
        <f t="shared" si="222"/>
        <v>0</v>
      </c>
      <c r="P1424" s="19">
        <f t="shared" si="223"/>
        <v>0</v>
      </c>
      <c r="Q1424" s="20">
        <f t="shared" si="224"/>
        <v>17.5</v>
      </c>
      <c r="R1424" s="20">
        <f t="shared" si="225"/>
        <v>10</v>
      </c>
      <c r="S1424" s="20">
        <f t="shared" si="226"/>
        <v>7.5</v>
      </c>
      <c r="T1424" s="20">
        <f t="shared" si="227"/>
        <v>12.5</v>
      </c>
      <c r="U1424" s="19">
        <f t="shared" si="228"/>
        <v>11.666666666666666</v>
      </c>
      <c r="V1424" s="19">
        <f t="shared" si="229"/>
        <v>11.875</v>
      </c>
    </row>
    <row r="1425" spans="1:22" ht="13.5" x14ac:dyDescent="0.25">
      <c r="A1425" s="3">
        <f>RSI!A1425</f>
        <v>44088</v>
      </c>
      <c r="B1425" s="2">
        <f>RSI!B1425</f>
        <v>12.748900000000001</v>
      </c>
      <c r="C1425" s="2">
        <f>RSI!I1425</f>
        <v>26.607964989827849</v>
      </c>
      <c r="D1425" s="2">
        <f>MACD!E1425</f>
        <v>0.33963235530864821</v>
      </c>
      <c r="E1425" s="2">
        <f>MACD!F1425</f>
        <v>0.22694119737951385</v>
      </c>
      <c r="F1425" s="2">
        <f>'Moving Avg'!D1425</f>
        <v>12.903600000000001</v>
      </c>
      <c r="G1425" s="2">
        <f>'Moving Avg'!F1425</f>
        <v>13.345564999999999</v>
      </c>
      <c r="H1425" s="2">
        <f>'Moving Avg'!G1425</f>
        <v>13.670686000000007</v>
      </c>
      <c r="I1425" s="2">
        <f>'Moving Avg'!H1425</f>
        <v>15.585728</v>
      </c>
      <c r="J1425" s="17" t="str">
        <f>OBV!F1425</f>
        <v>BEARISH</v>
      </c>
      <c r="K1425" s="17" t="str">
        <f>OBV!G1425</f>
        <v>WEAK</v>
      </c>
      <c r="L1425" s="17" t="str">
        <f>OBV!H1425</f>
        <v>CONFIRMED BEARISH</v>
      </c>
      <c r="M1425" s="19">
        <f t="shared" si="220"/>
        <v>50</v>
      </c>
      <c r="N1425" s="19">
        <f t="shared" si="221"/>
        <v>0</v>
      </c>
      <c r="O1425" s="19">
        <f t="shared" si="222"/>
        <v>0</v>
      </c>
      <c r="P1425" s="19">
        <f t="shared" si="223"/>
        <v>0</v>
      </c>
      <c r="Q1425" s="20">
        <f t="shared" si="224"/>
        <v>17.5</v>
      </c>
      <c r="R1425" s="20">
        <f t="shared" si="225"/>
        <v>10</v>
      </c>
      <c r="S1425" s="20">
        <f t="shared" si="226"/>
        <v>7.5</v>
      </c>
      <c r="T1425" s="20">
        <f t="shared" si="227"/>
        <v>12.5</v>
      </c>
      <c r="U1425" s="19">
        <f t="shared" si="228"/>
        <v>11.666666666666666</v>
      </c>
      <c r="V1425" s="19">
        <f t="shared" si="229"/>
        <v>11.875</v>
      </c>
    </row>
    <row r="1426" spans="1:22" ht="13.5" x14ac:dyDescent="0.25">
      <c r="A1426" s="3">
        <f>RSI!A1426</f>
        <v>44089</v>
      </c>
      <c r="B1426" s="2">
        <f>RSI!B1426</f>
        <v>12.748900000000001</v>
      </c>
      <c r="C1426" s="2">
        <f>RSI!I1426</f>
        <v>26.607964989827835</v>
      </c>
      <c r="D1426" s="2">
        <f>MACD!E1426</f>
        <v>0.30631500947128742</v>
      </c>
      <c r="E1426" s="2">
        <f>MACD!F1426</f>
        <v>0.24281595979786857</v>
      </c>
      <c r="F1426" s="2">
        <f>'Moving Avg'!D1426</f>
        <v>12.836119999999999</v>
      </c>
      <c r="G1426" s="2">
        <f>'Moving Avg'!F1426</f>
        <v>13.307294999999996</v>
      </c>
      <c r="H1426" s="2">
        <f>'Moving Avg'!G1426</f>
        <v>13.65570800000001</v>
      </c>
      <c r="I1426" s="2">
        <f>'Moving Avg'!H1426</f>
        <v>15.556674999999998</v>
      </c>
      <c r="J1426" s="17" t="str">
        <f>OBV!F1426</f>
        <v>BEARISH</v>
      </c>
      <c r="K1426" s="17" t="str">
        <f>OBV!G1426</f>
        <v>WEAK</v>
      </c>
      <c r="L1426" s="17" t="str">
        <f>OBV!H1426</f>
        <v>CONFIRMED BEARISH</v>
      </c>
      <c r="M1426" s="19">
        <f t="shared" si="220"/>
        <v>50</v>
      </c>
      <c r="N1426" s="19">
        <f t="shared" si="221"/>
        <v>0</v>
      </c>
      <c r="O1426" s="19">
        <f t="shared" si="222"/>
        <v>0</v>
      </c>
      <c r="P1426" s="19">
        <f t="shared" si="223"/>
        <v>0</v>
      </c>
      <c r="Q1426" s="20">
        <f t="shared" si="224"/>
        <v>17.5</v>
      </c>
      <c r="R1426" s="20">
        <f t="shared" si="225"/>
        <v>10</v>
      </c>
      <c r="S1426" s="20">
        <f t="shared" si="226"/>
        <v>7.5</v>
      </c>
      <c r="T1426" s="20">
        <f t="shared" si="227"/>
        <v>12.5</v>
      </c>
      <c r="U1426" s="19">
        <f t="shared" si="228"/>
        <v>11.666666666666666</v>
      </c>
      <c r="V1426" s="19">
        <f t="shared" si="229"/>
        <v>11.875</v>
      </c>
    </row>
    <row r="1427" spans="1:22" ht="13.5" x14ac:dyDescent="0.25">
      <c r="A1427" s="3">
        <f>RSI!A1427</f>
        <v>44090</v>
      </c>
      <c r="B1427" s="2">
        <f>RSI!B1427</f>
        <v>12.674799999999999</v>
      </c>
      <c r="C1427" s="2">
        <f>RSI!I1427</f>
        <v>25.091563450020047</v>
      </c>
      <c r="D1427" s="2">
        <f>MACD!E1427</f>
        <v>0.29730381248223026</v>
      </c>
      <c r="E1427" s="2">
        <f>MACD!F1427</f>
        <v>0.25371353033474092</v>
      </c>
      <c r="F1427" s="2">
        <f>'Moving Avg'!D1427</f>
        <v>12.77028</v>
      </c>
      <c r="G1427" s="2">
        <f>'Moving Avg'!F1427</f>
        <v>13.259969999999996</v>
      </c>
      <c r="H1427" s="2">
        <f>'Moving Avg'!G1427</f>
        <v>13.640070000000007</v>
      </c>
      <c r="I1427" s="2">
        <f>'Moving Avg'!H1427</f>
        <v>15.526798499999998</v>
      </c>
      <c r="J1427" s="17" t="str">
        <f>OBV!F1427</f>
        <v>BEARISH</v>
      </c>
      <c r="K1427" s="17" t="str">
        <f>OBV!G1427</f>
        <v>WEAK</v>
      </c>
      <c r="L1427" s="17" t="str">
        <f>OBV!H1427</f>
        <v>CONFIRMED BEARISH</v>
      </c>
      <c r="M1427" s="19">
        <f t="shared" si="220"/>
        <v>50</v>
      </c>
      <c r="N1427" s="19">
        <f t="shared" si="221"/>
        <v>0</v>
      </c>
      <c r="O1427" s="19">
        <f t="shared" si="222"/>
        <v>0</v>
      </c>
      <c r="P1427" s="19">
        <f t="shared" si="223"/>
        <v>0</v>
      </c>
      <c r="Q1427" s="20">
        <f t="shared" si="224"/>
        <v>17.5</v>
      </c>
      <c r="R1427" s="20">
        <f t="shared" si="225"/>
        <v>10</v>
      </c>
      <c r="S1427" s="20">
        <f t="shared" si="226"/>
        <v>7.5</v>
      </c>
      <c r="T1427" s="20">
        <f t="shared" si="227"/>
        <v>12.5</v>
      </c>
      <c r="U1427" s="19">
        <f t="shared" si="228"/>
        <v>11.666666666666666</v>
      </c>
      <c r="V1427" s="19">
        <f t="shared" si="229"/>
        <v>11.875</v>
      </c>
    </row>
    <row r="1428" spans="1:22" ht="13.5" x14ac:dyDescent="0.25">
      <c r="A1428" s="3">
        <f>RSI!A1428</f>
        <v>44091</v>
      </c>
      <c r="B1428" s="2">
        <f>RSI!B1428</f>
        <v>12.674799999999999</v>
      </c>
      <c r="C1428" s="2">
        <f>RSI!I1428</f>
        <v>25.091563450020047</v>
      </c>
      <c r="D1428" s="2">
        <f>MACD!E1428</f>
        <v>0.26809784546821369</v>
      </c>
      <c r="E1428" s="2">
        <f>MACD!F1428</f>
        <v>0.25659039336143552</v>
      </c>
      <c r="F1428" s="2">
        <f>'Moving Avg'!D1428</f>
        <v>12.720899999999999</v>
      </c>
      <c r="G1428" s="2">
        <f>'Moving Avg'!F1428</f>
        <v>13.212644999999998</v>
      </c>
      <c r="H1428" s="2">
        <f>'Moving Avg'!G1428</f>
        <v>13.623444000000008</v>
      </c>
      <c r="I1428" s="2">
        <f>'Moving Avg'!H1428</f>
        <v>15.496921999999994</v>
      </c>
      <c r="J1428" s="17" t="str">
        <f>OBV!F1428</f>
        <v>BEARISH</v>
      </c>
      <c r="K1428" s="17" t="str">
        <f>OBV!G1428</f>
        <v>WEAK</v>
      </c>
      <c r="L1428" s="17" t="str">
        <f>OBV!H1428</f>
        <v>CONFIRMED BEARISH</v>
      </c>
      <c r="M1428" s="19">
        <f t="shared" si="220"/>
        <v>50</v>
      </c>
      <c r="N1428" s="19">
        <f t="shared" si="221"/>
        <v>0</v>
      </c>
      <c r="O1428" s="19">
        <f t="shared" si="222"/>
        <v>0</v>
      </c>
      <c r="P1428" s="19">
        <f t="shared" si="223"/>
        <v>0</v>
      </c>
      <c r="Q1428" s="20">
        <f t="shared" si="224"/>
        <v>17.5</v>
      </c>
      <c r="R1428" s="20">
        <f t="shared" si="225"/>
        <v>10</v>
      </c>
      <c r="S1428" s="20">
        <f t="shared" si="226"/>
        <v>7.5</v>
      </c>
      <c r="T1428" s="20">
        <f t="shared" si="227"/>
        <v>12.5</v>
      </c>
      <c r="U1428" s="19">
        <f t="shared" si="228"/>
        <v>11.666666666666666</v>
      </c>
      <c r="V1428" s="19">
        <f t="shared" si="229"/>
        <v>11.875</v>
      </c>
    </row>
    <row r="1429" spans="1:22" ht="13.5" x14ac:dyDescent="0.25">
      <c r="A1429" s="3">
        <f>RSI!A1429</f>
        <v>44092</v>
      </c>
      <c r="B1429" s="2">
        <f>RSI!B1429</f>
        <v>12.839399999999999</v>
      </c>
      <c r="C1429" s="2">
        <f>RSI!I1429</f>
        <v>34.681577309211733</v>
      </c>
      <c r="D1429" s="2">
        <f>MACD!E1429</f>
        <v>0.23465729757440457</v>
      </c>
      <c r="E1429" s="2">
        <f>MACD!F1429</f>
        <v>0.25220377420402934</v>
      </c>
      <c r="F1429" s="2">
        <f>'Moving Avg'!D1429</f>
        <v>12.737359999999999</v>
      </c>
      <c r="G1429" s="2">
        <f>'Moving Avg'!F1429</f>
        <v>13.160794999999998</v>
      </c>
      <c r="H1429" s="2">
        <f>'Moving Avg'!G1429</f>
        <v>13.604020000000007</v>
      </c>
      <c r="I1429" s="2">
        <f>'Moving Avg'!H1429</f>
        <v>15.467292499999994</v>
      </c>
      <c r="J1429" s="17" t="str">
        <f>OBV!F1429</f>
        <v>BEARISH</v>
      </c>
      <c r="K1429" s="17" t="str">
        <f>OBV!G1429</f>
        <v>WEAK</v>
      </c>
      <c r="L1429" s="17" t="str">
        <f>OBV!H1429</f>
        <v>BEARISH DIVERGENCE</v>
      </c>
      <c r="M1429" s="19">
        <f t="shared" si="220"/>
        <v>25</v>
      </c>
      <c r="N1429" s="19">
        <f t="shared" si="221"/>
        <v>45</v>
      </c>
      <c r="O1429" s="19">
        <f t="shared" si="222"/>
        <v>0</v>
      </c>
      <c r="P1429" s="19">
        <f t="shared" si="223"/>
        <v>0</v>
      </c>
      <c r="Q1429" s="20">
        <f t="shared" si="224"/>
        <v>24.5</v>
      </c>
      <c r="R1429" s="20">
        <f t="shared" si="225"/>
        <v>14</v>
      </c>
      <c r="S1429" s="20">
        <f t="shared" si="226"/>
        <v>10.5</v>
      </c>
      <c r="T1429" s="20">
        <f t="shared" si="227"/>
        <v>17.5</v>
      </c>
      <c r="U1429" s="19">
        <f t="shared" si="228"/>
        <v>16.333333333333332</v>
      </c>
      <c r="V1429" s="19">
        <f t="shared" si="229"/>
        <v>16.625</v>
      </c>
    </row>
    <row r="1430" spans="1:22" ht="13.5" x14ac:dyDescent="0.25">
      <c r="A1430" s="3">
        <f>RSI!A1430</f>
        <v>44095</v>
      </c>
      <c r="B1430" s="2">
        <f>RSI!B1430</f>
        <v>12.822900000000001</v>
      </c>
      <c r="C1430" s="2">
        <f>RSI!I1430</f>
        <v>34.20879085769829</v>
      </c>
      <c r="D1430" s="2">
        <f>MACD!E1430</f>
        <v>0.20981917831202246</v>
      </c>
      <c r="E1430" s="2">
        <f>MACD!F1430</f>
        <v>0.24372685502562799</v>
      </c>
      <c r="F1430" s="2">
        <f>'Moving Avg'!D1430</f>
        <v>12.75216</v>
      </c>
      <c r="G1430" s="2">
        <f>'Moving Avg'!F1430</f>
        <v>13.110999999999999</v>
      </c>
      <c r="H1430" s="2">
        <f>'Moving Avg'!G1430</f>
        <v>13.576036000000006</v>
      </c>
      <c r="I1430" s="2">
        <f>'Moving Avg'!H1430</f>
        <v>15.438403499999994</v>
      </c>
      <c r="J1430" s="17" t="str">
        <f>OBV!F1430</f>
        <v>BEARISH</v>
      </c>
      <c r="K1430" s="17" t="str">
        <f>OBV!G1430</f>
        <v>WEAK</v>
      </c>
      <c r="L1430" s="17" t="str">
        <f>OBV!H1430</f>
        <v>BEARISH DIVERGENCE</v>
      </c>
      <c r="M1430" s="19">
        <f t="shared" si="220"/>
        <v>25</v>
      </c>
      <c r="N1430" s="19">
        <f t="shared" si="221"/>
        <v>100</v>
      </c>
      <c r="O1430" s="19">
        <f t="shared" si="222"/>
        <v>0</v>
      </c>
      <c r="P1430" s="19">
        <f t="shared" si="223"/>
        <v>0</v>
      </c>
      <c r="Q1430" s="20">
        <f t="shared" si="224"/>
        <v>43.75</v>
      </c>
      <c r="R1430" s="20">
        <f t="shared" si="225"/>
        <v>25</v>
      </c>
      <c r="S1430" s="20">
        <f t="shared" si="226"/>
        <v>18.75</v>
      </c>
      <c r="T1430" s="20">
        <f t="shared" si="227"/>
        <v>31.25</v>
      </c>
      <c r="U1430" s="19">
        <f t="shared" si="228"/>
        <v>29.166666666666668</v>
      </c>
      <c r="V1430" s="19">
        <f t="shared" si="229"/>
        <v>29.6875</v>
      </c>
    </row>
    <row r="1431" spans="1:22" ht="13.5" x14ac:dyDescent="0.25">
      <c r="A1431" s="3">
        <f>RSI!A1431</f>
        <v>44096</v>
      </c>
      <c r="B1431" s="2">
        <f>RSI!B1431</f>
        <v>12.798299999999999</v>
      </c>
      <c r="C1431" s="2">
        <f>RSI!I1431</f>
        <v>33.476073399499256</v>
      </c>
      <c r="D1431" s="2">
        <f>MACD!E1431</f>
        <v>0.19279194323964965</v>
      </c>
      <c r="E1431" s="2">
        <f>MACD!F1431</f>
        <v>0.23353987266843235</v>
      </c>
      <c r="F1431" s="2">
        <f>'Moving Avg'!D1431</f>
        <v>12.762039999999999</v>
      </c>
      <c r="G1431" s="2">
        <f>'Moving Avg'!F1431</f>
        <v>13.071909999999999</v>
      </c>
      <c r="H1431" s="2">
        <f>'Moving Avg'!G1431</f>
        <v>13.552168000000005</v>
      </c>
      <c r="I1431" s="2">
        <f>'Moving Avg'!H1431</f>
        <v>15.409802999999995</v>
      </c>
      <c r="J1431" s="17" t="str">
        <f>OBV!F1431</f>
        <v>BEARISH</v>
      </c>
      <c r="K1431" s="17" t="str">
        <f>OBV!G1431</f>
        <v>WEAK</v>
      </c>
      <c r="L1431" s="17" t="str">
        <f>OBV!H1431</f>
        <v>BEARISH DIVERGENCE</v>
      </c>
      <c r="M1431" s="19">
        <f t="shared" si="220"/>
        <v>25</v>
      </c>
      <c r="N1431" s="19">
        <f t="shared" si="221"/>
        <v>100</v>
      </c>
      <c r="O1431" s="19">
        <f t="shared" si="222"/>
        <v>0</v>
      </c>
      <c r="P1431" s="19">
        <f t="shared" si="223"/>
        <v>0</v>
      </c>
      <c r="Q1431" s="20">
        <f t="shared" si="224"/>
        <v>43.75</v>
      </c>
      <c r="R1431" s="20">
        <f t="shared" si="225"/>
        <v>25</v>
      </c>
      <c r="S1431" s="20">
        <f t="shared" si="226"/>
        <v>18.75</v>
      </c>
      <c r="T1431" s="20">
        <f t="shared" si="227"/>
        <v>31.25</v>
      </c>
      <c r="U1431" s="19">
        <f t="shared" si="228"/>
        <v>29.166666666666668</v>
      </c>
      <c r="V1431" s="19">
        <f t="shared" si="229"/>
        <v>29.6875</v>
      </c>
    </row>
    <row r="1432" spans="1:22" ht="13.5" x14ac:dyDescent="0.25">
      <c r="A1432" s="3">
        <f>RSI!A1432</f>
        <v>44097</v>
      </c>
      <c r="B1432" s="2">
        <f>RSI!B1432</f>
        <v>12.798299999999999</v>
      </c>
      <c r="C1432" s="2">
        <f>RSI!I1432</f>
        <v>33.476073399499256</v>
      </c>
      <c r="D1432" s="2">
        <f>MACD!E1432</f>
        <v>0.16787497053918976</v>
      </c>
      <c r="E1432" s="2">
        <f>MACD!F1432</f>
        <v>0.22040689224258384</v>
      </c>
      <c r="F1432" s="2">
        <f>'Moving Avg'!D1432</f>
        <v>12.786739999999998</v>
      </c>
      <c r="G1432" s="2">
        <f>'Moving Avg'!F1432</f>
        <v>13.025409999999999</v>
      </c>
      <c r="H1432" s="2">
        <f>'Moving Avg'!G1432</f>
        <v>13.525008000000005</v>
      </c>
      <c r="I1432" s="2">
        <f>'Moving Avg'!H1432</f>
        <v>15.381243999999995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  <c r="M1432" s="19">
        <f t="shared" si="220"/>
        <v>25</v>
      </c>
      <c r="N1432" s="19">
        <f t="shared" si="221"/>
        <v>100</v>
      </c>
      <c r="O1432" s="19">
        <f t="shared" si="222"/>
        <v>0</v>
      </c>
      <c r="P1432" s="19">
        <f t="shared" si="223"/>
        <v>16.5</v>
      </c>
      <c r="Q1432" s="20">
        <f t="shared" si="224"/>
        <v>46.225000000000001</v>
      </c>
      <c r="R1432" s="20">
        <f t="shared" si="225"/>
        <v>29.125</v>
      </c>
      <c r="S1432" s="20">
        <f t="shared" si="226"/>
        <v>26.175000000000001</v>
      </c>
      <c r="T1432" s="20">
        <f t="shared" si="227"/>
        <v>35.375</v>
      </c>
      <c r="U1432" s="19">
        <f t="shared" si="228"/>
        <v>33.841666666666661</v>
      </c>
      <c r="V1432" s="19">
        <f t="shared" si="229"/>
        <v>34.224999999999994</v>
      </c>
    </row>
    <row r="1433" spans="1:22" ht="13.5" x14ac:dyDescent="0.25">
      <c r="A1433" s="3">
        <f>RSI!A1433</f>
        <v>44098</v>
      </c>
      <c r="B1433" s="2">
        <f>RSI!B1433</f>
        <v>12.798299999999999</v>
      </c>
      <c r="C1433" s="2">
        <f>RSI!I1433</f>
        <v>33.476073399499256</v>
      </c>
      <c r="D1433" s="2">
        <f>MACD!E1433</f>
        <v>0.13612264183610279</v>
      </c>
      <c r="E1433" s="2">
        <f>MACD!F1433</f>
        <v>0.20355004216128764</v>
      </c>
      <c r="F1433" s="2">
        <f>'Moving Avg'!D1433</f>
        <v>12.811439999999999</v>
      </c>
      <c r="G1433" s="2">
        <f>'Moving Avg'!F1433</f>
        <v>12.9785</v>
      </c>
      <c r="H1433" s="2">
        <f>'Moving Avg'!G1433</f>
        <v>13.497848000000003</v>
      </c>
      <c r="I1433" s="2">
        <f>'Moving Avg'!H1433</f>
        <v>15.352643499999992</v>
      </c>
      <c r="J1433" s="17" t="str">
        <f>OBV!F1433</f>
        <v>BEARISH</v>
      </c>
      <c r="K1433" s="17" t="str">
        <f>OBV!G1433</f>
        <v>NEUTRAL</v>
      </c>
      <c r="L1433" s="17" t="str">
        <f>OBV!H1433</f>
        <v>BEARISH DIVERGENCE</v>
      </c>
      <c r="M1433" s="19">
        <f t="shared" si="220"/>
        <v>25</v>
      </c>
      <c r="N1433" s="19">
        <f t="shared" si="221"/>
        <v>100</v>
      </c>
      <c r="O1433" s="19">
        <f t="shared" si="222"/>
        <v>0</v>
      </c>
      <c r="P1433" s="19">
        <f t="shared" si="223"/>
        <v>16.5</v>
      </c>
      <c r="Q1433" s="20">
        <f t="shared" si="224"/>
        <v>46.225000000000001</v>
      </c>
      <c r="R1433" s="20">
        <f t="shared" si="225"/>
        <v>29.125</v>
      </c>
      <c r="S1433" s="20">
        <f t="shared" si="226"/>
        <v>26.175000000000001</v>
      </c>
      <c r="T1433" s="20">
        <f t="shared" si="227"/>
        <v>35.375</v>
      </c>
      <c r="U1433" s="19">
        <f t="shared" si="228"/>
        <v>33.841666666666661</v>
      </c>
      <c r="V1433" s="19">
        <f t="shared" si="229"/>
        <v>34.224999999999994</v>
      </c>
    </row>
    <row r="1434" spans="1:22" ht="13.5" x14ac:dyDescent="0.25">
      <c r="A1434" s="3">
        <f>RSI!A1434</f>
        <v>44099</v>
      </c>
      <c r="B1434" s="2">
        <f>RSI!B1434</f>
        <v>12.839399999999999</v>
      </c>
      <c r="C1434" s="2">
        <f>RSI!I1434</f>
        <v>36.32215870264195</v>
      </c>
      <c r="D1434" s="2">
        <f>MACD!E1434</f>
        <v>8.2732952489399381E-2</v>
      </c>
      <c r="E1434" s="2">
        <f>MACD!F1434</f>
        <v>0.17938662422690999</v>
      </c>
      <c r="F1434" s="2">
        <f>'Moving Avg'!D1434</f>
        <v>12.811439999999999</v>
      </c>
      <c r="G1434" s="2">
        <f>'Moving Avg'!F1434</f>
        <v>12.93529</v>
      </c>
      <c r="H1434" s="2">
        <f>'Moving Avg'!G1434</f>
        <v>13.476448000000003</v>
      </c>
      <c r="I1434" s="2">
        <f>'Moving Avg'!H1434</f>
        <v>15.324042999999991</v>
      </c>
      <c r="J1434" s="17" t="str">
        <f>OBV!F1434</f>
        <v>BULLISH</v>
      </c>
      <c r="K1434" s="17" t="str">
        <f>OBV!G1434</f>
        <v>STRONG</v>
      </c>
      <c r="L1434" s="17" t="str">
        <f>OBV!H1434</f>
        <v>NEUTRAL</v>
      </c>
      <c r="M1434" s="19">
        <f t="shared" si="220"/>
        <v>25</v>
      </c>
      <c r="N1434" s="19">
        <f t="shared" si="221"/>
        <v>100</v>
      </c>
      <c r="O1434" s="19">
        <f t="shared" si="222"/>
        <v>0</v>
      </c>
      <c r="P1434" s="19">
        <f t="shared" si="223"/>
        <v>66</v>
      </c>
      <c r="Q1434" s="20">
        <f t="shared" si="224"/>
        <v>53.65</v>
      </c>
      <c r="R1434" s="20">
        <f t="shared" si="225"/>
        <v>41.5</v>
      </c>
      <c r="S1434" s="20">
        <f t="shared" si="226"/>
        <v>48.45</v>
      </c>
      <c r="T1434" s="20">
        <f t="shared" si="227"/>
        <v>47.75</v>
      </c>
      <c r="U1434" s="19">
        <f t="shared" si="228"/>
        <v>47.866666666666674</v>
      </c>
      <c r="V1434" s="19">
        <f t="shared" si="229"/>
        <v>47.837500000000006</v>
      </c>
    </row>
    <row r="1435" spans="1:22" ht="13.5" x14ac:dyDescent="0.25">
      <c r="A1435" s="3">
        <f>RSI!A1435</f>
        <v>44102</v>
      </c>
      <c r="B1435" s="2">
        <f>RSI!B1435</f>
        <v>13.1686</v>
      </c>
      <c r="C1435" s="2">
        <f>RSI!I1435</f>
        <v>53.487210292880505</v>
      </c>
      <c r="D1435" s="2">
        <f>MACD!E1435</f>
        <v>1.3375982744951997E-2</v>
      </c>
      <c r="E1435" s="2">
        <f>MACD!F1435</f>
        <v>0.14618449593051838</v>
      </c>
      <c r="F1435" s="2">
        <f>'Moving Avg'!D1435</f>
        <v>12.88058</v>
      </c>
      <c r="G1435" s="2">
        <f>'Moving Avg'!F1435</f>
        <v>12.918830000000003</v>
      </c>
      <c r="H1435" s="2">
        <f>'Moving Avg'!G1435</f>
        <v>13.459986000000004</v>
      </c>
      <c r="I1435" s="2">
        <f>'Moving Avg'!H1435</f>
        <v>15.29688249999999</v>
      </c>
      <c r="J1435" s="17" t="str">
        <f>OBV!F1435</f>
        <v>BULLISH</v>
      </c>
      <c r="K1435" s="17" t="str">
        <f>OBV!G1435</f>
        <v>STRONG</v>
      </c>
      <c r="L1435" s="17" t="str">
        <f>OBV!H1435</f>
        <v>CONFIRMED BULLISH</v>
      </c>
      <c r="M1435" s="19">
        <f t="shared" si="220"/>
        <v>25</v>
      </c>
      <c r="N1435" s="19">
        <f t="shared" si="221"/>
        <v>100</v>
      </c>
      <c r="O1435" s="19">
        <f t="shared" si="222"/>
        <v>0</v>
      </c>
      <c r="P1435" s="19">
        <f t="shared" si="223"/>
        <v>100</v>
      </c>
      <c r="Q1435" s="20">
        <f t="shared" si="224"/>
        <v>58.75</v>
      </c>
      <c r="R1435" s="20">
        <f t="shared" si="225"/>
        <v>50</v>
      </c>
      <c r="S1435" s="20">
        <f t="shared" si="226"/>
        <v>63.75</v>
      </c>
      <c r="T1435" s="20">
        <f t="shared" si="227"/>
        <v>56.25</v>
      </c>
      <c r="U1435" s="19">
        <f t="shared" si="228"/>
        <v>57.5</v>
      </c>
      <c r="V1435" s="19">
        <f t="shared" si="229"/>
        <v>57.1875</v>
      </c>
    </row>
    <row r="1436" spans="1:22" ht="13.5" x14ac:dyDescent="0.25">
      <c r="A1436" s="3">
        <f>RSI!A1436</f>
        <v>44103</v>
      </c>
      <c r="B1436" s="2">
        <f>RSI!B1436</f>
        <v>13.5884</v>
      </c>
      <c r="C1436" s="2">
        <f>RSI!I1436</f>
        <v>66.053753576395991</v>
      </c>
      <c r="D1436" s="2">
        <f>MACD!E1436</f>
        <v>-7.6995158596082192E-2</v>
      </c>
      <c r="E1436" s="2">
        <f>MACD!F1436</f>
        <v>0.10154856502519827</v>
      </c>
      <c r="F1436" s="2">
        <f>'Moving Avg'!D1436</f>
        <v>13.038599999999999</v>
      </c>
      <c r="G1436" s="2">
        <f>'Moving Avg'!F1436</f>
        <v>12.938995000000002</v>
      </c>
      <c r="H1436" s="2">
        <f>'Moving Avg'!G1436</f>
        <v>13.453566</v>
      </c>
      <c r="I1436" s="2">
        <f>'Moving Avg'!H1436</f>
        <v>15.27182099999999</v>
      </c>
      <c r="J1436" s="17" t="str">
        <f>OBV!F1436</f>
        <v>BULLISH</v>
      </c>
      <c r="K1436" s="17" t="str">
        <f>OBV!G1436</f>
        <v>STRONG</v>
      </c>
      <c r="L1436" s="17" t="str">
        <f>OBV!H1436</f>
        <v>CONFIRMED BULLISH</v>
      </c>
      <c r="M1436" s="19">
        <f t="shared" si="220"/>
        <v>25</v>
      </c>
      <c r="N1436" s="19">
        <f t="shared" si="221"/>
        <v>100</v>
      </c>
      <c r="O1436" s="19">
        <f t="shared" si="222"/>
        <v>0</v>
      </c>
      <c r="P1436" s="19">
        <f t="shared" si="223"/>
        <v>100</v>
      </c>
      <c r="Q1436" s="20">
        <f t="shared" si="224"/>
        <v>58.75</v>
      </c>
      <c r="R1436" s="20">
        <f t="shared" si="225"/>
        <v>50</v>
      </c>
      <c r="S1436" s="20">
        <f t="shared" si="226"/>
        <v>63.75</v>
      </c>
      <c r="T1436" s="20">
        <f t="shared" si="227"/>
        <v>56.25</v>
      </c>
      <c r="U1436" s="19">
        <f t="shared" si="228"/>
        <v>57.5</v>
      </c>
      <c r="V1436" s="19">
        <f t="shared" si="229"/>
        <v>57.1875</v>
      </c>
    </row>
    <row r="1437" spans="1:22" ht="13.5" x14ac:dyDescent="0.25">
      <c r="A1437" s="3">
        <f>RSI!A1437</f>
        <v>44104</v>
      </c>
      <c r="B1437" s="2">
        <f>RSI!B1437</f>
        <v>13.5801</v>
      </c>
      <c r="C1437" s="2">
        <f>RSI!I1437</f>
        <v>65.675946467814697</v>
      </c>
      <c r="D1437" s="2">
        <f>MACD!E1437</f>
        <v>-0.16727345840918773</v>
      </c>
      <c r="E1437" s="2">
        <f>MACD!F1437</f>
        <v>4.7784160338321079E-2</v>
      </c>
      <c r="F1437" s="2">
        <f>'Moving Avg'!D1437</f>
        <v>13.19496</v>
      </c>
      <c r="G1437" s="2">
        <f>'Moving Avg'!F1437</f>
        <v>12.955455000000004</v>
      </c>
      <c r="H1437" s="2">
        <f>'Moving Avg'!G1437</f>
        <v>13.442536</v>
      </c>
      <c r="I1437" s="2">
        <f>'Moving Avg'!H1437</f>
        <v>15.246717999999992</v>
      </c>
      <c r="J1437" s="17" t="str">
        <f>OBV!F1437</f>
        <v>BULLISH</v>
      </c>
      <c r="K1437" s="17" t="str">
        <f>OBV!G1437</f>
        <v>STRONG</v>
      </c>
      <c r="L1437" s="17" t="str">
        <f>OBV!H1437</f>
        <v>CONFIRMED BULLISH</v>
      </c>
      <c r="M1437" s="19">
        <f t="shared" si="220"/>
        <v>25</v>
      </c>
      <c r="N1437" s="19">
        <f t="shared" si="221"/>
        <v>100</v>
      </c>
      <c r="O1437" s="19">
        <f t="shared" si="222"/>
        <v>0</v>
      </c>
      <c r="P1437" s="19">
        <f t="shared" si="223"/>
        <v>100</v>
      </c>
      <c r="Q1437" s="20">
        <f t="shared" si="224"/>
        <v>58.75</v>
      </c>
      <c r="R1437" s="20">
        <f t="shared" si="225"/>
        <v>50</v>
      </c>
      <c r="S1437" s="20">
        <f t="shared" si="226"/>
        <v>63.75</v>
      </c>
      <c r="T1437" s="20">
        <f t="shared" si="227"/>
        <v>56.25</v>
      </c>
      <c r="U1437" s="19">
        <f t="shared" si="228"/>
        <v>57.5</v>
      </c>
      <c r="V1437" s="19">
        <f t="shared" si="229"/>
        <v>57.1875</v>
      </c>
    </row>
    <row r="1438" spans="1:22" ht="13.5" x14ac:dyDescent="0.25">
      <c r="A1438" s="3">
        <f>RSI!A1438</f>
        <v>44105</v>
      </c>
      <c r="B1438" s="2">
        <f>RSI!B1438</f>
        <v>13.1769</v>
      </c>
      <c r="C1438" s="2">
        <f>RSI!I1438</f>
        <v>50.550044540981816</v>
      </c>
      <c r="D1438" s="2">
        <f>MACD!E1438</f>
        <v>-0.21654821229798316</v>
      </c>
      <c r="E1438" s="2">
        <f>MACD!F1438</f>
        <v>-5.082314188939771E-3</v>
      </c>
      <c r="F1438" s="2">
        <f>'Moving Avg'!D1438</f>
        <v>13.270680000000002</v>
      </c>
      <c r="G1438" s="2">
        <f>'Moving Avg'!F1438</f>
        <v>12.959985000000003</v>
      </c>
      <c r="H1438" s="2">
        <f>'Moving Avg'!G1438</f>
        <v>13.423442</v>
      </c>
      <c r="I1438" s="2">
        <f>'Moving Avg'!H1438</f>
        <v>15.220010499999994</v>
      </c>
      <c r="J1438" s="17" t="str">
        <f>OBV!F1438</f>
        <v>BEARISH</v>
      </c>
      <c r="K1438" s="17" t="str">
        <f>OBV!G1438</f>
        <v>WEAK</v>
      </c>
      <c r="L1438" s="17" t="str">
        <f>OBV!H1438</f>
        <v>BEARISH DIVERGENCE</v>
      </c>
      <c r="M1438" s="19">
        <f t="shared" si="220"/>
        <v>25</v>
      </c>
      <c r="N1438" s="19">
        <f t="shared" si="221"/>
        <v>100</v>
      </c>
      <c r="O1438" s="19">
        <f t="shared" si="222"/>
        <v>0</v>
      </c>
      <c r="P1438" s="19">
        <f t="shared" si="223"/>
        <v>0</v>
      </c>
      <c r="Q1438" s="20">
        <f t="shared" si="224"/>
        <v>43.75</v>
      </c>
      <c r="R1438" s="20">
        <f t="shared" si="225"/>
        <v>25</v>
      </c>
      <c r="S1438" s="20">
        <f t="shared" si="226"/>
        <v>18.75</v>
      </c>
      <c r="T1438" s="20">
        <f t="shared" si="227"/>
        <v>31.25</v>
      </c>
      <c r="U1438" s="19">
        <f t="shared" si="228"/>
        <v>29.166666666666668</v>
      </c>
      <c r="V1438" s="19">
        <f t="shared" si="229"/>
        <v>29.6875</v>
      </c>
    </row>
    <row r="1439" spans="1:22" ht="13.5" x14ac:dyDescent="0.25">
      <c r="A1439" s="3">
        <f>RSI!A1439</f>
        <v>44106</v>
      </c>
      <c r="B1439" s="2">
        <f>RSI!B1439</f>
        <v>13.4978</v>
      </c>
      <c r="C1439" s="2">
        <f>RSI!I1439</f>
        <v>58.702251431597233</v>
      </c>
      <c r="D1439" s="2">
        <f>MACD!E1439</f>
        <v>-0.25685523358067996</v>
      </c>
      <c r="E1439" s="2">
        <f>MACD!F1439</f>
        <v>-5.5436898067287813E-2</v>
      </c>
      <c r="F1439" s="2">
        <f>'Moving Avg'!D1439</f>
        <v>13.402359999999998</v>
      </c>
      <c r="G1439" s="2">
        <f>'Moving Avg'!F1439</f>
        <v>12.980560000000002</v>
      </c>
      <c r="H1439" s="2">
        <f>'Moving Avg'!G1439</f>
        <v>13.413563999999999</v>
      </c>
      <c r="I1439" s="2">
        <f>'Moving Avg'!H1439</f>
        <v>15.194907499999998</v>
      </c>
      <c r="J1439" s="17" t="str">
        <f>OBV!F1439</f>
        <v>BEARISH</v>
      </c>
      <c r="K1439" s="17" t="str">
        <f>OBV!G1439</f>
        <v>WEAK</v>
      </c>
      <c r="L1439" s="17" t="str">
        <f>OBV!H1439</f>
        <v>BEARISH DIVERGENCE</v>
      </c>
      <c r="M1439" s="19">
        <f t="shared" si="220"/>
        <v>25</v>
      </c>
      <c r="N1439" s="19">
        <f t="shared" si="221"/>
        <v>100</v>
      </c>
      <c r="O1439" s="19">
        <f t="shared" si="222"/>
        <v>0</v>
      </c>
      <c r="P1439" s="19">
        <f t="shared" si="223"/>
        <v>0</v>
      </c>
      <c r="Q1439" s="20">
        <f t="shared" si="224"/>
        <v>43.75</v>
      </c>
      <c r="R1439" s="20">
        <f t="shared" si="225"/>
        <v>25</v>
      </c>
      <c r="S1439" s="20">
        <f t="shared" si="226"/>
        <v>18.75</v>
      </c>
      <c r="T1439" s="20">
        <f t="shared" si="227"/>
        <v>31.25</v>
      </c>
      <c r="U1439" s="19">
        <f t="shared" si="228"/>
        <v>29.166666666666668</v>
      </c>
      <c r="V1439" s="19">
        <f t="shared" si="229"/>
        <v>29.6875</v>
      </c>
    </row>
    <row r="1440" spans="1:22" ht="13.5" x14ac:dyDescent="0.25">
      <c r="A1440" s="3">
        <f>RSI!A1440</f>
        <v>44109</v>
      </c>
      <c r="B1440" s="2">
        <f>RSI!B1440</f>
        <v>13.4155</v>
      </c>
      <c r="C1440" s="2">
        <f>RSI!I1440</f>
        <v>56.145778506106936</v>
      </c>
      <c r="D1440" s="2">
        <f>MACD!E1440</f>
        <v>-0.28945298263600527</v>
      </c>
      <c r="E1440" s="2">
        <f>MACD!F1440</f>
        <v>-0.1022401149810313</v>
      </c>
      <c r="F1440" s="2">
        <f>'Moving Avg'!D1440</f>
        <v>13.451739999999997</v>
      </c>
      <c r="G1440" s="2">
        <f>'Moving Avg'!F1440</f>
        <v>12.997020000000003</v>
      </c>
      <c r="H1440" s="2">
        <f>'Moving Avg'!G1440</f>
        <v>13.402039999999998</v>
      </c>
      <c r="I1440" s="2">
        <f>'Moving Avg'!H1440</f>
        <v>15.169392999999998</v>
      </c>
      <c r="J1440" s="17" t="str">
        <f>OBV!F1440</f>
        <v>BEARISH</v>
      </c>
      <c r="K1440" s="17" t="str">
        <f>OBV!G1440</f>
        <v>WEAK</v>
      </c>
      <c r="L1440" s="17" t="str">
        <f>OBV!H1440</f>
        <v>BEARISH DIVERGENCE</v>
      </c>
      <c r="M1440" s="19">
        <f t="shared" si="220"/>
        <v>25</v>
      </c>
      <c r="N1440" s="19">
        <f t="shared" si="221"/>
        <v>100</v>
      </c>
      <c r="O1440" s="19">
        <f t="shared" si="222"/>
        <v>0</v>
      </c>
      <c r="P1440" s="19">
        <f t="shared" si="223"/>
        <v>0</v>
      </c>
      <c r="Q1440" s="20">
        <f t="shared" si="224"/>
        <v>43.75</v>
      </c>
      <c r="R1440" s="20">
        <f t="shared" si="225"/>
        <v>25</v>
      </c>
      <c r="S1440" s="20">
        <f t="shared" si="226"/>
        <v>18.75</v>
      </c>
      <c r="T1440" s="20">
        <f t="shared" si="227"/>
        <v>31.25</v>
      </c>
      <c r="U1440" s="19">
        <f t="shared" si="228"/>
        <v>29.166666666666668</v>
      </c>
      <c r="V1440" s="19">
        <f t="shared" si="229"/>
        <v>29.6875</v>
      </c>
    </row>
    <row r="1441" spans="1:22" ht="13.5" x14ac:dyDescent="0.25">
      <c r="A1441" s="3">
        <f>RSI!A1441</f>
        <v>44110</v>
      </c>
      <c r="B1441" s="2">
        <f>RSI!B1441</f>
        <v>13.4155</v>
      </c>
      <c r="C1441" s="2">
        <f>RSI!I1441</f>
        <v>56.145778506106936</v>
      </c>
      <c r="D1441" s="2">
        <f>MACD!E1441</f>
        <v>-0.32223181186583538</v>
      </c>
      <c r="E1441" s="2">
        <f>MACD!F1441</f>
        <v>-0.14623845435799213</v>
      </c>
      <c r="F1441" s="2">
        <f>'Moving Avg'!D1441</f>
        <v>13.417159999999999</v>
      </c>
      <c r="G1441" s="2">
        <f>'Moving Avg'!F1441</f>
        <v>13.013480000000001</v>
      </c>
      <c r="H1441" s="2">
        <f>'Moving Avg'!G1441</f>
        <v>13.394961999999996</v>
      </c>
      <c r="I1441" s="2">
        <f>'Moving Avg'!H1441</f>
        <v>15.143837500000002</v>
      </c>
      <c r="J1441" s="17" t="str">
        <f>OBV!F1441</f>
        <v>BEARISH</v>
      </c>
      <c r="K1441" s="17" t="str">
        <f>OBV!G1441</f>
        <v>WEAK</v>
      </c>
      <c r="L1441" s="17" t="str">
        <f>OBV!H1441</f>
        <v>CONFIRMED BEARISH</v>
      </c>
      <c r="M1441" s="19">
        <f t="shared" si="220"/>
        <v>25</v>
      </c>
      <c r="N1441" s="19">
        <f t="shared" si="221"/>
        <v>100</v>
      </c>
      <c r="O1441" s="19">
        <f t="shared" si="222"/>
        <v>0</v>
      </c>
      <c r="P1441" s="19">
        <f t="shared" si="223"/>
        <v>0</v>
      </c>
      <c r="Q1441" s="20">
        <f t="shared" si="224"/>
        <v>43.75</v>
      </c>
      <c r="R1441" s="20">
        <f t="shared" si="225"/>
        <v>25</v>
      </c>
      <c r="S1441" s="20">
        <f t="shared" si="226"/>
        <v>18.75</v>
      </c>
      <c r="T1441" s="20">
        <f t="shared" si="227"/>
        <v>31.25</v>
      </c>
      <c r="U1441" s="19">
        <f t="shared" si="228"/>
        <v>29.166666666666668</v>
      </c>
      <c r="V1441" s="19">
        <f t="shared" si="229"/>
        <v>29.6875</v>
      </c>
    </row>
    <row r="1442" spans="1:22" ht="13.5" x14ac:dyDescent="0.25">
      <c r="A1442" s="3">
        <f>RSI!A1442</f>
        <v>44111</v>
      </c>
      <c r="B1442" s="2">
        <f>RSI!B1442</f>
        <v>13.2921</v>
      </c>
      <c r="C1442" s="2">
        <f>RSI!I1442</f>
        <v>52.193161500109696</v>
      </c>
      <c r="D1442" s="2">
        <f>MACD!E1442</f>
        <v>-0.34213395087079235</v>
      </c>
      <c r="E1442" s="2">
        <f>MACD!F1442</f>
        <v>-0.18541755366055218</v>
      </c>
      <c r="F1442" s="2">
        <f>'Moving Avg'!D1442</f>
        <v>13.359560000000002</v>
      </c>
      <c r="G1442" s="2">
        <f>'Moving Avg'!F1442</f>
        <v>13.027885000000001</v>
      </c>
      <c r="H1442" s="2">
        <f>'Moving Avg'!G1442</f>
        <v>13.380969999999998</v>
      </c>
      <c r="I1442" s="2">
        <f>'Moving Avg'!H1442</f>
        <v>15.1175005</v>
      </c>
      <c r="J1442" s="17" t="str">
        <f>OBV!F1442</f>
        <v>BEARISH</v>
      </c>
      <c r="K1442" s="17" t="str">
        <f>OBV!G1442</f>
        <v>WEAK</v>
      </c>
      <c r="L1442" s="17" t="str">
        <f>OBV!H1442</f>
        <v>CONFIRMED BEARISH</v>
      </c>
      <c r="M1442" s="19">
        <f t="shared" si="220"/>
        <v>25</v>
      </c>
      <c r="N1442" s="19">
        <f t="shared" si="221"/>
        <v>100</v>
      </c>
      <c r="O1442" s="19">
        <f t="shared" si="222"/>
        <v>0</v>
      </c>
      <c r="P1442" s="19">
        <f t="shared" si="223"/>
        <v>0</v>
      </c>
      <c r="Q1442" s="20">
        <f t="shared" si="224"/>
        <v>43.75</v>
      </c>
      <c r="R1442" s="20">
        <f t="shared" si="225"/>
        <v>25</v>
      </c>
      <c r="S1442" s="20">
        <f t="shared" si="226"/>
        <v>18.75</v>
      </c>
      <c r="T1442" s="20">
        <f t="shared" si="227"/>
        <v>31.25</v>
      </c>
      <c r="U1442" s="19">
        <f t="shared" si="228"/>
        <v>29.166666666666668</v>
      </c>
      <c r="V1442" s="19">
        <f t="shared" si="229"/>
        <v>29.6875</v>
      </c>
    </row>
    <row r="1443" spans="1:22" ht="13.5" x14ac:dyDescent="0.25">
      <c r="A1443" s="3">
        <f>RSI!A1443</f>
        <v>44112</v>
      </c>
      <c r="B1443" s="2">
        <f>RSI!B1443</f>
        <v>13.2921</v>
      </c>
      <c r="C1443" s="2">
        <f>RSI!I1443</f>
        <v>52.193161500109696</v>
      </c>
      <c r="D1443" s="2">
        <f>MACD!E1443</f>
        <v>-0.35945518284481004</v>
      </c>
      <c r="E1443" s="2">
        <f>MACD!F1443</f>
        <v>-0.22022507949740375</v>
      </c>
      <c r="F1443" s="2">
        <f>'Moving Avg'!D1443</f>
        <v>13.3826</v>
      </c>
      <c r="G1443" s="2">
        <f>'Moving Avg'!F1443</f>
        <v>13.046405000000002</v>
      </c>
      <c r="H1443" s="2">
        <f>'Moving Avg'!G1443</f>
        <v>13.366977999999994</v>
      </c>
      <c r="I1443" s="2">
        <f>'Moving Avg'!H1443</f>
        <v>15.091369</v>
      </c>
      <c r="J1443" s="17" t="str">
        <f>OBV!F1443</f>
        <v>BULLISH</v>
      </c>
      <c r="K1443" s="17" t="str">
        <f>OBV!G1443</f>
        <v>STRONG</v>
      </c>
      <c r="L1443" s="17" t="str">
        <f>OBV!H1443</f>
        <v>CONFIRMED BULLISH</v>
      </c>
      <c r="M1443" s="19">
        <f t="shared" si="220"/>
        <v>25</v>
      </c>
      <c r="N1443" s="19">
        <f t="shared" si="221"/>
        <v>100</v>
      </c>
      <c r="O1443" s="19">
        <f t="shared" si="222"/>
        <v>0</v>
      </c>
      <c r="P1443" s="19">
        <f t="shared" si="223"/>
        <v>100</v>
      </c>
      <c r="Q1443" s="20">
        <f t="shared" si="224"/>
        <v>58.75</v>
      </c>
      <c r="R1443" s="20">
        <f t="shared" si="225"/>
        <v>50</v>
      </c>
      <c r="S1443" s="20">
        <f t="shared" si="226"/>
        <v>63.75</v>
      </c>
      <c r="T1443" s="20">
        <f t="shared" si="227"/>
        <v>56.25</v>
      </c>
      <c r="U1443" s="19">
        <f t="shared" si="228"/>
        <v>57.5</v>
      </c>
      <c r="V1443" s="19">
        <f t="shared" si="229"/>
        <v>57.1875</v>
      </c>
    </row>
    <row r="1444" spans="1:22" ht="13.5" x14ac:dyDescent="0.25">
      <c r="A1444" s="3">
        <f>RSI!A1444</f>
        <v>44113</v>
      </c>
      <c r="B1444" s="2">
        <f>RSI!B1444</f>
        <v>13.1686</v>
      </c>
      <c r="C1444" s="2">
        <f>RSI!I1444</f>
        <v>48.250490621070945</v>
      </c>
      <c r="D1444" s="2">
        <f>MACD!E1444</f>
        <v>-0.3590857186324925</v>
      </c>
      <c r="E1444" s="2">
        <f>MACD!F1444</f>
        <v>-0.24799720732442151</v>
      </c>
      <c r="F1444" s="2">
        <f>'Moving Avg'!D1444</f>
        <v>13.316759999999999</v>
      </c>
      <c r="G1444" s="2">
        <f>'Moving Avg'!F1444</f>
        <v>13.066980000000001</v>
      </c>
      <c r="H1444" s="2">
        <f>'Moving Avg'!G1444</f>
        <v>13.350515999999994</v>
      </c>
      <c r="I1444" s="2">
        <f>'Moving Avg'!H1444</f>
        <v>15.064208499999999</v>
      </c>
      <c r="J1444" s="17" t="str">
        <f>OBV!F1444</f>
        <v>BEARISH</v>
      </c>
      <c r="K1444" s="17" t="str">
        <f>OBV!G1444</f>
        <v>WEAK</v>
      </c>
      <c r="L1444" s="17" t="str">
        <f>OBV!H1444</f>
        <v>CONFIRMED BEARISH</v>
      </c>
      <c r="M1444" s="19">
        <f t="shared" si="220"/>
        <v>25</v>
      </c>
      <c r="N1444" s="19">
        <f t="shared" si="221"/>
        <v>100</v>
      </c>
      <c r="O1444" s="19">
        <f t="shared" si="222"/>
        <v>0</v>
      </c>
      <c r="P1444" s="19">
        <f t="shared" si="223"/>
        <v>0</v>
      </c>
      <c r="Q1444" s="20">
        <f t="shared" si="224"/>
        <v>43.75</v>
      </c>
      <c r="R1444" s="20">
        <f t="shared" si="225"/>
        <v>25</v>
      </c>
      <c r="S1444" s="20">
        <f t="shared" si="226"/>
        <v>18.75</v>
      </c>
      <c r="T1444" s="20">
        <f t="shared" si="227"/>
        <v>31.25</v>
      </c>
      <c r="U1444" s="19">
        <f t="shared" si="228"/>
        <v>29.166666666666668</v>
      </c>
      <c r="V1444" s="19">
        <f t="shared" si="229"/>
        <v>29.6875</v>
      </c>
    </row>
    <row r="1445" spans="1:22" ht="13.5" x14ac:dyDescent="0.25">
      <c r="A1445" s="3">
        <f>RSI!A1445</f>
        <v>44116</v>
      </c>
      <c r="B1445" s="2">
        <f>RSI!B1445</f>
        <v>12.9217</v>
      </c>
      <c r="C1445" s="2">
        <f>RSI!I1445</f>
        <v>41.500955888313491</v>
      </c>
      <c r="D1445" s="2">
        <f>MACD!E1445</f>
        <v>-0.28952063164412145</v>
      </c>
      <c r="E1445" s="2">
        <f>MACD!F1445</f>
        <v>-0.25630189218836152</v>
      </c>
      <c r="F1445" s="2">
        <f>'Moving Avg'!D1445</f>
        <v>13.217999999999998</v>
      </c>
      <c r="G1445" s="2">
        <f>'Moving Avg'!F1445</f>
        <v>13.075620000000001</v>
      </c>
      <c r="H1445" s="2">
        <f>'Moving Avg'!G1445</f>
        <v>13.329115999999994</v>
      </c>
      <c r="I1445" s="2">
        <f>'Moving Avg'!H1445</f>
        <v>15.036184</v>
      </c>
      <c r="J1445" s="17" t="str">
        <f>OBV!F1445</f>
        <v>BEARISH</v>
      </c>
      <c r="K1445" s="17" t="str">
        <f>OBV!G1445</f>
        <v>WEAK</v>
      </c>
      <c r="L1445" s="17" t="str">
        <f>OBV!H1445</f>
        <v>CONFIRMED BEARISH</v>
      </c>
      <c r="M1445" s="19">
        <f t="shared" si="220"/>
        <v>25</v>
      </c>
      <c r="N1445" s="19">
        <f t="shared" si="221"/>
        <v>100</v>
      </c>
      <c r="O1445" s="19">
        <f t="shared" si="222"/>
        <v>0</v>
      </c>
      <c r="P1445" s="19">
        <f t="shared" si="223"/>
        <v>0</v>
      </c>
      <c r="Q1445" s="20">
        <f t="shared" si="224"/>
        <v>43.75</v>
      </c>
      <c r="R1445" s="20">
        <f t="shared" si="225"/>
        <v>25</v>
      </c>
      <c r="S1445" s="20">
        <f t="shared" si="226"/>
        <v>18.75</v>
      </c>
      <c r="T1445" s="20">
        <f t="shared" si="227"/>
        <v>31.25</v>
      </c>
      <c r="U1445" s="19">
        <f t="shared" si="228"/>
        <v>29.166666666666668</v>
      </c>
      <c r="V1445" s="19">
        <f t="shared" si="229"/>
        <v>29.6875</v>
      </c>
    </row>
    <row r="1446" spans="1:22" ht="13.5" x14ac:dyDescent="0.25">
      <c r="A1446" s="3">
        <f>RSI!A1446</f>
        <v>44117</v>
      </c>
      <c r="B1446" s="2">
        <f>RSI!B1446</f>
        <v>12.9382</v>
      </c>
      <c r="C1446" s="2">
        <f>RSI!I1446</f>
        <v>42.084022311539862</v>
      </c>
      <c r="D1446" s="2">
        <f>MACD!E1446</f>
        <v>-0.16554262181968049</v>
      </c>
      <c r="E1446" s="2">
        <f>MACD!F1446</f>
        <v>-0.23815003811462535</v>
      </c>
      <c r="F1446" s="2">
        <f>'Moving Avg'!D1446</f>
        <v>13.122540000000001</v>
      </c>
      <c r="G1446" s="2">
        <f>'Moving Avg'!F1446</f>
        <v>13.085085000000001</v>
      </c>
      <c r="H1446" s="2">
        <f>'Moving Avg'!G1446</f>
        <v>13.308045999999997</v>
      </c>
      <c r="I1446" s="2">
        <f>'Moving Avg'!H1446</f>
        <v>15.008324499999999</v>
      </c>
      <c r="J1446" s="17" t="str">
        <f>OBV!F1446</f>
        <v>BEARISH</v>
      </c>
      <c r="K1446" s="17" t="str">
        <f>OBV!G1446</f>
        <v>WEAK</v>
      </c>
      <c r="L1446" s="17" t="str">
        <f>OBV!H1446</f>
        <v>CONFIRMED BEARISH</v>
      </c>
      <c r="M1446" s="19">
        <f t="shared" si="220"/>
        <v>25</v>
      </c>
      <c r="N1446" s="19">
        <f t="shared" si="221"/>
        <v>0</v>
      </c>
      <c r="O1446" s="19">
        <f t="shared" si="222"/>
        <v>0</v>
      </c>
      <c r="P1446" s="19">
        <f t="shared" si="223"/>
        <v>0</v>
      </c>
      <c r="Q1446" s="20">
        <f t="shared" si="224"/>
        <v>8.75</v>
      </c>
      <c r="R1446" s="20">
        <f t="shared" si="225"/>
        <v>5</v>
      </c>
      <c r="S1446" s="20">
        <f t="shared" si="226"/>
        <v>3.75</v>
      </c>
      <c r="T1446" s="20">
        <f t="shared" si="227"/>
        <v>6.25</v>
      </c>
      <c r="U1446" s="19">
        <f t="shared" si="228"/>
        <v>5.833333333333333</v>
      </c>
      <c r="V1446" s="19">
        <f t="shared" si="229"/>
        <v>5.9375</v>
      </c>
    </row>
    <row r="1447" spans="1:22" ht="13.5" x14ac:dyDescent="0.25">
      <c r="A1447" s="3">
        <f>RSI!A1447</f>
        <v>44118</v>
      </c>
      <c r="B1447" s="2">
        <f>RSI!B1447</f>
        <v>13.1686</v>
      </c>
      <c r="C1447" s="2">
        <f>RSI!I1447</f>
        <v>49.633157499026431</v>
      </c>
      <c r="D1447" s="2">
        <f>MACD!E1447</f>
        <v>-7.7456230967829498E-2</v>
      </c>
      <c r="E1447" s="2">
        <f>MACD!F1447</f>
        <v>-0.2060112766852662</v>
      </c>
      <c r="F1447" s="2">
        <f>'Moving Avg'!D1447</f>
        <v>13.09784</v>
      </c>
      <c r="G1447" s="2">
        <f>'Moving Avg'!F1447</f>
        <v>13.109774999999999</v>
      </c>
      <c r="H1447" s="2">
        <f>'Moving Avg'!G1447</f>
        <v>13.293229999999999</v>
      </c>
      <c r="I1447" s="2">
        <f>'Moving Avg'!H1447</f>
        <v>14.981164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  <c r="M1447" s="19">
        <f t="shared" si="220"/>
        <v>25</v>
      </c>
      <c r="N1447" s="19">
        <f t="shared" si="221"/>
        <v>0</v>
      </c>
      <c r="O1447" s="19">
        <f t="shared" si="222"/>
        <v>0</v>
      </c>
      <c r="P1447" s="19">
        <f t="shared" si="223"/>
        <v>16.5</v>
      </c>
      <c r="Q1447" s="20">
        <f t="shared" si="224"/>
        <v>11.225</v>
      </c>
      <c r="R1447" s="20">
        <f t="shared" si="225"/>
        <v>9.125</v>
      </c>
      <c r="S1447" s="20">
        <f t="shared" si="226"/>
        <v>11.175000000000001</v>
      </c>
      <c r="T1447" s="20">
        <f t="shared" si="227"/>
        <v>10.375</v>
      </c>
      <c r="U1447" s="19">
        <f t="shared" si="228"/>
        <v>10.508333333333335</v>
      </c>
      <c r="V1447" s="19">
        <f t="shared" si="229"/>
        <v>10.475000000000001</v>
      </c>
    </row>
    <row r="1448" spans="1:22" ht="13.5" x14ac:dyDescent="0.25">
      <c r="A1448" s="3">
        <f>RSI!A1448</f>
        <v>44120</v>
      </c>
      <c r="B1448" s="2">
        <f>RSI!B1448</f>
        <v>13.004</v>
      </c>
      <c r="C1448" s="2">
        <f>RSI!I1448</f>
        <v>45.109413399970983</v>
      </c>
      <c r="D1448" s="2">
        <f>MACD!E1448</f>
        <v>-5.2708702739536761E-2</v>
      </c>
      <c r="E1448" s="2">
        <f>MACD!F1448</f>
        <v>-0.17535076189612031</v>
      </c>
      <c r="F1448" s="2">
        <f>'Moving Avg'!D1448</f>
        <v>13.04022</v>
      </c>
      <c r="G1448" s="2">
        <f>'Moving Avg'!F1448</f>
        <v>13.126234999999999</v>
      </c>
      <c r="H1448" s="2">
        <f>'Moving Avg'!G1448</f>
        <v>13.275121999999996</v>
      </c>
      <c r="I1448" s="2">
        <f>'Moving Avg'!H1448</f>
        <v>14.9534275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  <c r="M1448" s="19">
        <f t="shared" si="220"/>
        <v>25</v>
      </c>
      <c r="N1448" s="19">
        <f t="shared" si="221"/>
        <v>0</v>
      </c>
      <c r="O1448" s="19">
        <f t="shared" si="222"/>
        <v>0</v>
      </c>
      <c r="P1448" s="19">
        <f t="shared" si="223"/>
        <v>16.5</v>
      </c>
      <c r="Q1448" s="20">
        <f t="shared" si="224"/>
        <v>11.225</v>
      </c>
      <c r="R1448" s="20">
        <f t="shared" si="225"/>
        <v>9.125</v>
      </c>
      <c r="S1448" s="20">
        <f t="shared" si="226"/>
        <v>11.175000000000001</v>
      </c>
      <c r="T1448" s="20">
        <f t="shared" si="227"/>
        <v>10.375</v>
      </c>
      <c r="U1448" s="19">
        <f t="shared" si="228"/>
        <v>10.508333333333335</v>
      </c>
      <c r="V1448" s="19">
        <f t="shared" si="229"/>
        <v>10.475000000000001</v>
      </c>
    </row>
    <row r="1449" spans="1:22" ht="13.5" x14ac:dyDescent="0.25">
      <c r="A1449" s="3">
        <f>RSI!A1449</f>
        <v>44123</v>
      </c>
      <c r="B1449" s="2">
        <f>RSI!B1449</f>
        <v>13.1686</v>
      </c>
      <c r="C1449" s="2">
        <f>RSI!I1449</f>
        <v>50.015612651686027</v>
      </c>
      <c r="D1449" s="2">
        <f>MACD!E1449</f>
        <v>6.4280638523079858E-3</v>
      </c>
      <c r="E1449" s="2">
        <f>MACD!F1449</f>
        <v>-0.13899499674643465</v>
      </c>
      <c r="F1449" s="2">
        <f>'Moving Avg'!D1449</f>
        <v>13.04022</v>
      </c>
      <c r="G1449" s="2">
        <f>'Moving Avg'!F1449</f>
        <v>13.142695</v>
      </c>
      <c r="H1449" s="2">
        <f>'Moving Avg'!G1449</f>
        <v>13.260305999999998</v>
      </c>
      <c r="I1449" s="2">
        <f>'Moving Avg'!H1449</f>
        <v>14.9266375</v>
      </c>
      <c r="J1449" s="17" t="str">
        <f>OBV!F1449</f>
        <v>BULLISH</v>
      </c>
      <c r="K1449" s="17" t="str">
        <f>OBV!G1449</f>
        <v>STRONG</v>
      </c>
      <c r="L1449" s="17" t="str">
        <f>OBV!H1449</f>
        <v>NEUTRAL</v>
      </c>
      <c r="M1449" s="19">
        <f t="shared" si="220"/>
        <v>25</v>
      </c>
      <c r="N1449" s="19">
        <f t="shared" si="221"/>
        <v>0</v>
      </c>
      <c r="O1449" s="19">
        <f t="shared" si="222"/>
        <v>0</v>
      </c>
      <c r="P1449" s="19">
        <f t="shared" si="223"/>
        <v>66</v>
      </c>
      <c r="Q1449" s="20">
        <f t="shared" si="224"/>
        <v>18.649999999999999</v>
      </c>
      <c r="R1449" s="20">
        <f t="shared" si="225"/>
        <v>21.5</v>
      </c>
      <c r="S1449" s="20">
        <f t="shared" si="226"/>
        <v>33.450000000000003</v>
      </c>
      <c r="T1449" s="20">
        <f t="shared" si="227"/>
        <v>22.75</v>
      </c>
      <c r="U1449" s="19">
        <f t="shared" si="228"/>
        <v>24.533333333333331</v>
      </c>
      <c r="V1449" s="19">
        <f t="shared" si="229"/>
        <v>24.087499999999999</v>
      </c>
    </row>
    <row r="1450" spans="1:22" ht="13.5" x14ac:dyDescent="0.25">
      <c r="A1450" s="3">
        <f>RSI!A1450</f>
        <v>44124</v>
      </c>
      <c r="B1450" s="2">
        <f>RSI!B1450</f>
        <v>13.1686</v>
      </c>
      <c r="C1450" s="2">
        <f>RSI!I1450</f>
        <v>50.015612651686027</v>
      </c>
      <c r="D1450" s="2">
        <f>MACD!E1450</f>
        <v>4.3777062591194849E-2</v>
      </c>
      <c r="E1450" s="2">
        <f>MACD!F1450</f>
        <v>-0.10244058487890875</v>
      </c>
      <c r="F1450" s="2">
        <f>'Moving Avg'!D1450</f>
        <v>13.089599999999999</v>
      </c>
      <c r="G1450" s="2">
        <f>'Moving Avg'!F1450</f>
        <v>13.159979999999999</v>
      </c>
      <c r="H1450" s="2">
        <f>'Moving Avg'!G1450</f>
        <v>13.245819999999997</v>
      </c>
      <c r="I1450" s="2">
        <f>'Moving Avg'!H1450</f>
        <v>14.898653999999999</v>
      </c>
      <c r="J1450" s="17" t="str">
        <f>OBV!F1450</f>
        <v>BULLISH</v>
      </c>
      <c r="K1450" s="17" t="str">
        <f>OBV!G1450</f>
        <v>STRONG</v>
      </c>
      <c r="L1450" s="17" t="str">
        <f>OBV!H1450</f>
        <v>CONFIRMED BULLISH</v>
      </c>
      <c r="M1450" s="19">
        <f t="shared" si="220"/>
        <v>25</v>
      </c>
      <c r="N1450" s="19">
        <f t="shared" si="221"/>
        <v>0</v>
      </c>
      <c r="O1450" s="19">
        <f t="shared" si="222"/>
        <v>0</v>
      </c>
      <c r="P1450" s="19">
        <f t="shared" si="223"/>
        <v>100</v>
      </c>
      <c r="Q1450" s="20">
        <f t="shared" si="224"/>
        <v>23.75</v>
      </c>
      <c r="R1450" s="20">
        <f t="shared" si="225"/>
        <v>30</v>
      </c>
      <c r="S1450" s="20">
        <f t="shared" si="226"/>
        <v>48.75</v>
      </c>
      <c r="T1450" s="20">
        <f t="shared" si="227"/>
        <v>31.25</v>
      </c>
      <c r="U1450" s="19">
        <f t="shared" si="228"/>
        <v>34.166666666666664</v>
      </c>
      <c r="V1450" s="19">
        <f t="shared" si="229"/>
        <v>33.4375</v>
      </c>
    </row>
    <row r="1451" spans="1:22" ht="13.5" x14ac:dyDescent="0.25">
      <c r="A1451" s="3">
        <f>RSI!A1451</f>
        <v>44125</v>
      </c>
      <c r="B1451" s="2">
        <f>RSI!B1451</f>
        <v>12.7736</v>
      </c>
      <c r="C1451" s="2">
        <f>RSI!I1451</f>
        <v>40.052159586148761</v>
      </c>
      <c r="D1451" s="2">
        <f>MACD!E1451</f>
        <v>0.10461314920894083</v>
      </c>
      <c r="E1451" s="2">
        <f>MACD!F1451</f>
        <v>-6.102983806133884E-2</v>
      </c>
      <c r="F1451" s="2">
        <f>'Moving Avg'!D1451</f>
        <v>13.05668</v>
      </c>
      <c r="G1451" s="2">
        <f>'Moving Avg'!F1451</f>
        <v>13.158745</v>
      </c>
      <c r="H1451" s="2">
        <f>'Moving Avg'!G1451</f>
        <v>13.227877999999997</v>
      </c>
      <c r="I1451" s="2">
        <f>'Moving Avg'!H1451</f>
        <v>14.868324999999997</v>
      </c>
      <c r="J1451" s="17" t="str">
        <f>OBV!F1451</f>
        <v>BULLISH</v>
      </c>
      <c r="K1451" s="17" t="str">
        <f>OBV!G1451</f>
        <v>NEUTRAL</v>
      </c>
      <c r="L1451" s="17" t="str">
        <f>OBV!H1451</f>
        <v>BULLISH DIVERGENCE</v>
      </c>
      <c r="M1451" s="19">
        <f t="shared" si="220"/>
        <v>25</v>
      </c>
      <c r="N1451" s="19">
        <f t="shared" si="221"/>
        <v>0</v>
      </c>
      <c r="O1451" s="19">
        <f t="shared" si="222"/>
        <v>0</v>
      </c>
      <c r="P1451" s="19">
        <f t="shared" si="223"/>
        <v>66.5</v>
      </c>
      <c r="Q1451" s="20">
        <f t="shared" si="224"/>
        <v>18.725000000000001</v>
      </c>
      <c r="R1451" s="20">
        <f t="shared" si="225"/>
        <v>21.625</v>
      </c>
      <c r="S1451" s="20">
        <f t="shared" si="226"/>
        <v>33.674999999999997</v>
      </c>
      <c r="T1451" s="20">
        <f t="shared" si="227"/>
        <v>22.875</v>
      </c>
      <c r="U1451" s="19">
        <f t="shared" si="228"/>
        <v>24.675000000000001</v>
      </c>
      <c r="V1451" s="19">
        <f t="shared" si="229"/>
        <v>24.225000000000001</v>
      </c>
    </row>
    <row r="1452" spans="1:22" ht="13.5" x14ac:dyDescent="0.25">
      <c r="A1452" s="3">
        <f>RSI!A1452</f>
        <v>44126</v>
      </c>
      <c r="B1452" s="2">
        <f>RSI!B1452</f>
        <v>12.757099999999999</v>
      </c>
      <c r="C1452" s="2">
        <f>RSI!I1452</f>
        <v>39.696424087798903</v>
      </c>
      <c r="D1452" s="2">
        <f>MACD!E1452</f>
        <v>0.14063728374752849</v>
      </c>
      <c r="E1452" s="2">
        <f>MACD!F1452</f>
        <v>-2.0696413699565378E-2</v>
      </c>
      <c r="F1452" s="2">
        <f>'Moving Avg'!D1452</f>
        <v>12.97438</v>
      </c>
      <c r="G1452" s="2">
        <f>'Moving Avg'!F1452</f>
        <v>13.156684999999996</v>
      </c>
      <c r="H1452" s="2">
        <f>'Moving Avg'!G1452</f>
        <v>13.213063999999999</v>
      </c>
      <c r="I1452" s="2">
        <f>'Moving Avg'!H1452</f>
        <v>14.838324999999998</v>
      </c>
      <c r="J1452" s="17" t="str">
        <f>OBV!F1452</f>
        <v>BULLISH</v>
      </c>
      <c r="K1452" s="17" t="str">
        <f>OBV!G1452</f>
        <v>NEUTRAL</v>
      </c>
      <c r="L1452" s="17" t="str">
        <f>OBV!H1452</f>
        <v>BULLISH DIVERGENCE</v>
      </c>
      <c r="M1452" s="19">
        <f t="shared" si="220"/>
        <v>25</v>
      </c>
      <c r="N1452" s="19">
        <f t="shared" si="221"/>
        <v>0</v>
      </c>
      <c r="O1452" s="19">
        <f t="shared" si="222"/>
        <v>0</v>
      </c>
      <c r="P1452" s="19">
        <f t="shared" si="223"/>
        <v>66.5</v>
      </c>
      <c r="Q1452" s="20">
        <f t="shared" si="224"/>
        <v>18.725000000000001</v>
      </c>
      <c r="R1452" s="20">
        <f t="shared" si="225"/>
        <v>21.625</v>
      </c>
      <c r="S1452" s="20">
        <f t="shared" si="226"/>
        <v>33.674999999999997</v>
      </c>
      <c r="T1452" s="20">
        <f t="shared" si="227"/>
        <v>22.875</v>
      </c>
      <c r="U1452" s="19">
        <f t="shared" si="228"/>
        <v>24.675000000000001</v>
      </c>
      <c r="V1452" s="19">
        <f t="shared" si="229"/>
        <v>24.225000000000001</v>
      </c>
    </row>
    <row r="1453" spans="1:22" ht="13.5" x14ac:dyDescent="0.25">
      <c r="A1453" s="3">
        <f>RSI!A1453</f>
        <v>44127</v>
      </c>
      <c r="B1453" s="2">
        <f>RSI!B1453</f>
        <v>13.1357</v>
      </c>
      <c r="C1453" s="2">
        <f>RSI!I1453</f>
        <v>50.549509473745275</v>
      </c>
      <c r="D1453" s="2">
        <f>MACD!E1453</f>
        <v>0.14531103834331383</v>
      </c>
      <c r="E1453" s="2">
        <f>MACD!F1453</f>
        <v>1.2505076709010465E-2</v>
      </c>
      <c r="F1453" s="2">
        <f>'Moving Avg'!D1453</f>
        <v>13.000720000000001</v>
      </c>
      <c r="G1453" s="2">
        <f>'Moving Avg'!F1453</f>
        <v>13.173554999999999</v>
      </c>
      <c r="H1453" s="2">
        <f>'Moving Avg'!G1453</f>
        <v>13.205161999999998</v>
      </c>
      <c r="I1453" s="2">
        <f>'Moving Avg'!H1453</f>
        <v>14.810588499999996</v>
      </c>
      <c r="J1453" s="17" t="str">
        <f>OBV!F1453</f>
        <v>BULLISH</v>
      </c>
      <c r="K1453" s="17" t="str">
        <f>OBV!G1453</f>
        <v>NEUTRAL</v>
      </c>
      <c r="L1453" s="17" t="str">
        <f>OBV!H1453</f>
        <v>CONFIRMED BULLISH</v>
      </c>
      <c r="M1453" s="19">
        <f t="shared" si="220"/>
        <v>25</v>
      </c>
      <c r="N1453" s="19">
        <f t="shared" si="221"/>
        <v>0</v>
      </c>
      <c r="O1453" s="19">
        <f t="shared" si="222"/>
        <v>0</v>
      </c>
      <c r="P1453" s="19">
        <f t="shared" si="223"/>
        <v>83.5</v>
      </c>
      <c r="Q1453" s="20">
        <f t="shared" si="224"/>
        <v>21.274999999999999</v>
      </c>
      <c r="R1453" s="20">
        <f t="shared" si="225"/>
        <v>25.875</v>
      </c>
      <c r="S1453" s="20">
        <f t="shared" si="226"/>
        <v>41.325000000000003</v>
      </c>
      <c r="T1453" s="20">
        <f t="shared" si="227"/>
        <v>27.125</v>
      </c>
      <c r="U1453" s="19">
        <f t="shared" si="228"/>
        <v>29.491666666666664</v>
      </c>
      <c r="V1453" s="19">
        <f t="shared" si="229"/>
        <v>28.9</v>
      </c>
    </row>
    <row r="1454" spans="1:22" ht="13.5" x14ac:dyDescent="0.25">
      <c r="A1454" s="3">
        <f>RSI!A1454</f>
        <v>44130</v>
      </c>
      <c r="B1454" s="2">
        <f>RSI!B1454</f>
        <v>12.757099999999999</v>
      </c>
      <c r="C1454" s="2">
        <f>RSI!I1454</f>
        <v>42.342715295883387</v>
      </c>
      <c r="D1454" s="2">
        <f>MACD!E1454</f>
        <v>0.15814362626487544</v>
      </c>
      <c r="E1454" s="2">
        <f>MACD!F1454</f>
        <v>4.1632786620183465E-2</v>
      </c>
      <c r="F1454" s="2">
        <f>'Moving Avg'!D1454</f>
        <v>12.918420000000001</v>
      </c>
      <c r="G1454" s="2">
        <f>'Moving Avg'!F1454</f>
        <v>13.169439999999998</v>
      </c>
      <c r="H1454" s="2">
        <f>'Moving Avg'!G1454</f>
        <v>13.183762</v>
      </c>
      <c r="I1454" s="2">
        <f>'Moving Avg'!H1454</f>
        <v>14.783057999999997</v>
      </c>
      <c r="J1454" s="17" t="str">
        <f>OBV!F1454</f>
        <v>BEARISH</v>
      </c>
      <c r="K1454" s="17" t="str">
        <f>OBV!G1454</f>
        <v>WEAK</v>
      </c>
      <c r="L1454" s="17" t="str">
        <f>OBV!H1454</f>
        <v>CONFIRMED BEARISH</v>
      </c>
      <c r="M1454" s="19">
        <f t="shared" si="220"/>
        <v>25</v>
      </c>
      <c r="N1454" s="19">
        <f t="shared" si="221"/>
        <v>0</v>
      </c>
      <c r="O1454" s="19">
        <f t="shared" si="222"/>
        <v>0</v>
      </c>
      <c r="P1454" s="19">
        <f t="shared" si="223"/>
        <v>0</v>
      </c>
      <c r="Q1454" s="20">
        <f t="shared" si="224"/>
        <v>8.75</v>
      </c>
      <c r="R1454" s="20">
        <f t="shared" si="225"/>
        <v>5</v>
      </c>
      <c r="S1454" s="20">
        <f t="shared" si="226"/>
        <v>3.75</v>
      </c>
      <c r="T1454" s="20">
        <f t="shared" si="227"/>
        <v>6.25</v>
      </c>
      <c r="U1454" s="19">
        <f t="shared" si="228"/>
        <v>5.833333333333333</v>
      </c>
      <c r="V1454" s="19">
        <f t="shared" si="229"/>
        <v>5.9375</v>
      </c>
    </row>
    <row r="1455" spans="1:22" ht="13.5" x14ac:dyDescent="0.25">
      <c r="A1455" s="3">
        <f>RSI!A1455</f>
        <v>44131</v>
      </c>
      <c r="B1455" s="2">
        <f>RSI!B1455</f>
        <v>12.757099999999999</v>
      </c>
      <c r="C1455" s="2">
        <f>RSI!I1455</f>
        <v>42.342715295883387</v>
      </c>
      <c r="D1455" s="2">
        <f>MACD!E1455</f>
        <v>0.13310028487846637</v>
      </c>
      <c r="E1455" s="2">
        <f>MACD!F1455</f>
        <v>5.9926286271840046E-2</v>
      </c>
      <c r="F1455" s="2">
        <f>'Moving Avg'!D1455</f>
        <v>12.836119999999999</v>
      </c>
      <c r="G1455" s="2">
        <f>'Moving Avg'!F1455</f>
        <v>13.148864999999997</v>
      </c>
      <c r="H1455" s="2">
        <f>'Moving Avg'!G1455</f>
        <v>13.161046000000001</v>
      </c>
      <c r="I1455" s="2">
        <f>'Moving Avg'!H1455</f>
        <v>14.756308999999995</v>
      </c>
      <c r="J1455" s="17" t="str">
        <f>OBV!F1455</f>
        <v>BEARISH</v>
      </c>
      <c r="K1455" s="17" t="str">
        <f>OBV!G1455</f>
        <v>WEAK</v>
      </c>
      <c r="L1455" s="17" t="str">
        <f>OBV!H1455</f>
        <v>CONFIRMED BEARISH</v>
      </c>
      <c r="M1455" s="19">
        <f t="shared" si="220"/>
        <v>25</v>
      </c>
      <c r="N1455" s="19">
        <f t="shared" si="221"/>
        <v>0</v>
      </c>
      <c r="O1455" s="19">
        <f t="shared" si="222"/>
        <v>0</v>
      </c>
      <c r="P1455" s="19">
        <f t="shared" si="223"/>
        <v>0</v>
      </c>
      <c r="Q1455" s="20">
        <f t="shared" si="224"/>
        <v>8.75</v>
      </c>
      <c r="R1455" s="20">
        <f t="shared" si="225"/>
        <v>5</v>
      </c>
      <c r="S1455" s="20">
        <f t="shared" si="226"/>
        <v>3.75</v>
      </c>
      <c r="T1455" s="20">
        <f t="shared" si="227"/>
        <v>6.25</v>
      </c>
      <c r="U1455" s="19">
        <f t="shared" si="228"/>
        <v>5.833333333333333</v>
      </c>
      <c r="V1455" s="19">
        <f t="shared" si="229"/>
        <v>5.9375</v>
      </c>
    </row>
    <row r="1456" spans="1:22" ht="13.5" x14ac:dyDescent="0.25">
      <c r="A1456" s="3">
        <f>RSI!A1456</f>
        <v>44132</v>
      </c>
      <c r="B1456" s="2">
        <f>RSI!B1456</f>
        <v>13.004</v>
      </c>
      <c r="C1456" s="2">
        <f>RSI!I1456</f>
        <v>48.648247041424007</v>
      </c>
      <c r="D1456" s="2">
        <f>MACD!E1456</f>
        <v>9.8087977126967374E-2</v>
      </c>
      <c r="E1456" s="2">
        <f>MACD!F1456</f>
        <v>6.755862444286552E-2</v>
      </c>
      <c r="F1456" s="2">
        <f>'Moving Avg'!D1456</f>
        <v>12.882200000000001</v>
      </c>
      <c r="G1456" s="2">
        <f>'Moving Avg'!F1456</f>
        <v>13.119645</v>
      </c>
      <c r="H1456" s="2">
        <f>'Moving Avg'!G1456</f>
        <v>13.150840000000002</v>
      </c>
      <c r="I1456" s="2">
        <f>'Moving Avg'!H1456</f>
        <v>14.731617999999992</v>
      </c>
      <c r="J1456" s="17" t="str">
        <f>OBV!F1456</f>
        <v>BULLISH</v>
      </c>
      <c r="K1456" s="17" t="str">
        <f>OBV!G1456</f>
        <v>NEUTRAL</v>
      </c>
      <c r="L1456" s="17" t="str">
        <f>OBV!H1456</f>
        <v>CONFIRMED BULLISH</v>
      </c>
      <c r="M1456" s="19">
        <f t="shared" si="220"/>
        <v>25</v>
      </c>
      <c r="N1456" s="19">
        <f t="shared" si="221"/>
        <v>0</v>
      </c>
      <c r="O1456" s="19">
        <f t="shared" si="222"/>
        <v>0</v>
      </c>
      <c r="P1456" s="19">
        <f t="shared" si="223"/>
        <v>83.5</v>
      </c>
      <c r="Q1456" s="20">
        <f t="shared" si="224"/>
        <v>21.274999999999999</v>
      </c>
      <c r="R1456" s="20">
        <f t="shared" si="225"/>
        <v>25.875</v>
      </c>
      <c r="S1456" s="20">
        <f t="shared" si="226"/>
        <v>41.325000000000003</v>
      </c>
      <c r="T1456" s="20">
        <f t="shared" si="227"/>
        <v>27.125</v>
      </c>
      <c r="U1456" s="19">
        <f t="shared" si="228"/>
        <v>29.491666666666664</v>
      </c>
      <c r="V1456" s="19">
        <f t="shared" si="229"/>
        <v>28.9</v>
      </c>
    </row>
    <row r="1457" spans="1:22" ht="13.5" x14ac:dyDescent="0.25">
      <c r="A1457" s="3">
        <f>RSI!A1457</f>
        <v>44134</v>
      </c>
      <c r="B1457" s="2">
        <f>RSI!B1457</f>
        <v>12.995799999999999</v>
      </c>
      <c r="C1457" s="2">
        <f>RSI!I1457</f>
        <v>48.458700119365936</v>
      </c>
      <c r="D1457" s="2">
        <f>MACD!E1457</f>
        <v>0.10484257387861895</v>
      </c>
      <c r="E1457" s="2">
        <f>MACD!F1457</f>
        <v>7.5015414330016211E-2</v>
      </c>
      <c r="F1457" s="2">
        <f>'Moving Avg'!D1457</f>
        <v>12.929939999999998</v>
      </c>
      <c r="G1457" s="2">
        <f>'Moving Avg'!F1457</f>
        <v>13.090430000000001</v>
      </c>
      <c r="H1457" s="2">
        <f>'Moving Avg'!G1457</f>
        <v>13.138330000000002</v>
      </c>
      <c r="I1457" s="2">
        <f>'Moving Avg'!H1457</f>
        <v>14.706967999999993</v>
      </c>
      <c r="J1457" s="17" t="str">
        <f>OBV!F1457</f>
        <v>BEARISH</v>
      </c>
      <c r="K1457" s="17" t="str">
        <f>OBV!G1457</f>
        <v>NEUTRAL</v>
      </c>
      <c r="L1457" s="17" t="str">
        <f>OBV!H1457</f>
        <v>BEARISH DIVERGENCE</v>
      </c>
      <c r="M1457" s="19">
        <f t="shared" si="220"/>
        <v>25</v>
      </c>
      <c r="N1457" s="19">
        <f t="shared" si="221"/>
        <v>0</v>
      </c>
      <c r="O1457" s="19">
        <f t="shared" si="222"/>
        <v>0</v>
      </c>
      <c r="P1457" s="19">
        <f t="shared" si="223"/>
        <v>16.5</v>
      </c>
      <c r="Q1457" s="20">
        <f t="shared" si="224"/>
        <v>11.225</v>
      </c>
      <c r="R1457" s="20">
        <f t="shared" si="225"/>
        <v>9.125</v>
      </c>
      <c r="S1457" s="20">
        <f t="shared" si="226"/>
        <v>11.175000000000001</v>
      </c>
      <c r="T1457" s="20">
        <f t="shared" si="227"/>
        <v>10.375</v>
      </c>
      <c r="U1457" s="19">
        <f t="shared" si="228"/>
        <v>10.508333333333335</v>
      </c>
      <c r="V1457" s="19">
        <f t="shared" si="229"/>
        <v>10.475000000000001</v>
      </c>
    </row>
    <row r="1458" spans="1:22" ht="13.5" x14ac:dyDescent="0.25">
      <c r="A1458" s="3">
        <f>RSI!A1458</f>
        <v>44137</v>
      </c>
      <c r="B1458" s="2">
        <f>RSI!B1458</f>
        <v>13.004</v>
      </c>
      <c r="C1458" s="2">
        <f>RSI!I1458</f>
        <v>48.674063127941267</v>
      </c>
      <c r="D1458" s="2">
        <f>MACD!E1458</f>
        <v>8.4978596132721407E-2</v>
      </c>
      <c r="E1458" s="2">
        <f>MACD!F1458</f>
        <v>7.7008050690557245E-2</v>
      </c>
      <c r="F1458" s="2">
        <f>'Moving Avg'!D1458</f>
        <v>12.903600000000001</v>
      </c>
      <c r="G1458" s="2">
        <f>'Moving Avg'!F1458</f>
        <v>13.081785</v>
      </c>
      <c r="H1458" s="2">
        <f>'Moving Avg'!G1458</f>
        <v>13.125984000000003</v>
      </c>
      <c r="I1458" s="2">
        <f>'Moving Avg'!H1458</f>
        <v>14.683511499999991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  <c r="M1458" s="19">
        <f t="shared" si="220"/>
        <v>25</v>
      </c>
      <c r="N1458" s="19">
        <f t="shared" si="221"/>
        <v>0</v>
      </c>
      <c r="O1458" s="19">
        <f t="shared" si="222"/>
        <v>0</v>
      </c>
      <c r="P1458" s="19">
        <f t="shared" si="223"/>
        <v>16.5</v>
      </c>
      <c r="Q1458" s="20">
        <f t="shared" si="224"/>
        <v>11.225</v>
      </c>
      <c r="R1458" s="20">
        <f t="shared" si="225"/>
        <v>9.125</v>
      </c>
      <c r="S1458" s="20">
        <f t="shared" si="226"/>
        <v>11.175000000000001</v>
      </c>
      <c r="T1458" s="20">
        <f t="shared" si="227"/>
        <v>10.375</v>
      </c>
      <c r="U1458" s="19">
        <f t="shared" si="228"/>
        <v>10.508333333333335</v>
      </c>
      <c r="V1458" s="19">
        <f t="shared" si="229"/>
        <v>10.475000000000001</v>
      </c>
    </row>
    <row r="1459" spans="1:22" ht="13.5" x14ac:dyDescent="0.25">
      <c r="A1459" s="3">
        <f>RSI!A1459</f>
        <v>44138</v>
      </c>
      <c r="B1459" s="2">
        <f>RSI!B1459</f>
        <v>12.9876</v>
      </c>
      <c r="C1459" s="2">
        <f>RSI!I1459</f>
        <v>48.239915968445352</v>
      </c>
      <c r="D1459" s="2">
        <f>MACD!E1459</f>
        <v>9.498512529325609E-2</v>
      </c>
      <c r="E1459" s="2">
        <f>MACD!F1459</f>
        <v>8.0603465611097019E-2</v>
      </c>
      <c r="F1459" s="2">
        <f>'Moving Avg'!D1459</f>
        <v>12.949700000000002</v>
      </c>
      <c r="G1459" s="2">
        <f>'Moving Avg'!F1459</f>
        <v>13.056274999999999</v>
      </c>
      <c r="H1459" s="2">
        <f>'Moving Avg'!G1459</f>
        <v>13.108208000000005</v>
      </c>
      <c r="I1459" s="2">
        <f>'Moving Avg'!H1459</f>
        <v>14.65914999999999</v>
      </c>
      <c r="J1459" s="17" t="str">
        <f>OBV!F1459</f>
        <v>BEARISH</v>
      </c>
      <c r="K1459" s="17" t="str">
        <f>OBV!G1459</f>
        <v>WEAK</v>
      </c>
      <c r="L1459" s="17" t="str">
        <f>OBV!H1459</f>
        <v>BEARISH DIVERGENCE</v>
      </c>
      <c r="M1459" s="19">
        <f t="shared" si="220"/>
        <v>25</v>
      </c>
      <c r="N1459" s="19">
        <f t="shared" si="221"/>
        <v>0</v>
      </c>
      <c r="O1459" s="19">
        <f t="shared" si="222"/>
        <v>0</v>
      </c>
      <c r="P1459" s="19">
        <f t="shared" si="223"/>
        <v>0</v>
      </c>
      <c r="Q1459" s="20">
        <f t="shared" si="224"/>
        <v>8.75</v>
      </c>
      <c r="R1459" s="20">
        <f t="shared" si="225"/>
        <v>5</v>
      </c>
      <c r="S1459" s="20">
        <f t="shared" si="226"/>
        <v>3.75</v>
      </c>
      <c r="T1459" s="20">
        <f t="shared" si="227"/>
        <v>6.25</v>
      </c>
      <c r="U1459" s="19">
        <f t="shared" si="228"/>
        <v>5.833333333333333</v>
      </c>
      <c r="V1459" s="19">
        <f t="shared" si="229"/>
        <v>5.9375</v>
      </c>
    </row>
    <row r="1460" spans="1:22" ht="13.5" x14ac:dyDescent="0.25">
      <c r="A1460" s="3">
        <f>RSI!A1460</f>
        <v>44139</v>
      </c>
      <c r="B1460" s="2">
        <f>RSI!B1460</f>
        <v>12.962899999999999</v>
      </c>
      <c r="C1460" s="2">
        <f>RSI!I1460</f>
        <v>47.551983529490748</v>
      </c>
      <c r="D1460" s="2">
        <f>MACD!E1460</f>
        <v>0.10563485468919254</v>
      </c>
      <c r="E1460" s="2">
        <f>MACD!F1460</f>
        <v>8.5609743426716123E-2</v>
      </c>
      <c r="F1460" s="2">
        <f>'Moving Avg'!D1460</f>
        <v>12.990860000000001</v>
      </c>
      <c r="G1460" s="2">
        <f>'Moving Avg'!F1460</f>
        <v>13.033644999999998</v>
      </c>
      <c r="H1460" s="2">
        <f>'Moving Avg'!G1460</f>
        <v>13.091090000000003</v>
      </c>
      <c r="I1460" s="2">
        <f>'Moving Avg'!H1460</f>
        <v>14.634664999999991</v>
      </c>
      <c r="J1460" s="17" t="str">
        <f>OBV!F1460</f>
        <v>BEARISH</v>
      </c>
      <c r="K1460" s="17" t="str">
        <f>OBV!G1460</f>
        <v>WEAK</v>
      </c>
      <c r="L1460" s="17" t="str">
        <f>OBV!H1460</f>
        <v>BEARISH DIVERGENCE</v>
      </c>
      <c r="M1460" s="19">
        <f t="shared" si="220"/>
        <v>25</v>
      </c>
      <c r="N1460" s="19">
        <f t="shared" si="221"/>
        <v>0</v>
      </c>
      <c r="O1460" s="19">
        <f t="shared" si="222"/>
        <v>0</v>
      </c>
      <c r="P1460" s="19">
        <f t="shared" si="223"/>
        <v>0</v>
      </c>
      <c r="Q1460" s="20">
        <f t="shared" si="224"/>
        <v>8.75</v>
      </c>
      <c r="R1460" s="20">
        <f t="shared" si="225"/>
        <v>5</v>
      </c>
      <c r="S1460" s="20">
        <f t="shared" si="226"/>
        <v>3.75</v>
      </c>
      <c r="T1460" s="20">
        <f t="shared" si="227"/>
        <v>6.25</v>
      </c>
      <c r="U1460" s="19">
        <f t="shared" si="228"/>
        <v>5.833333333333333</v>
      </c>
      <c r="V1460" s="19">
        <f t="shared" si="229"/>
        <v>5.9375</v>
      </c>
    </row>
    <row r="1461" spans="1:22" ht="13.5" x14ac:dyDescent="0.25">
      <c r="A1461" s="3">
        <f>RSI!A1461</f>
        <v>44140</v>
      </c>
      <c r="B1461" s="2">
        <f>RSI!B1461</f>
        <v>12.839399999999999</v>
      </c>
      <c r="C1461" s="2">
        <f>RSI!I1461</f>
        <v>44.160948133811367</v>
      </c>
      <c r="D1461" s="2">
        <f>MACD!E1461</f>
        <v>6.3497920686701903E-2</v>
      </c>
      <c r="E1461" s="2">
        <f>MACD!F1461</f>
        <v>8.1187378878713273E-2</v>
      </c>
      <c r="F1461" s="2">
        <f>'Moving Avg'!D1461</f>
        <v>12.957939999999999</v>
      </c>
      <c r="G1461" s="2">
        <f>'Moving Avg'!F1461</f>
        <v>13.004840000000002</v>
      </c>
      <c r="H1461" s="2">
        <f>'Moving Avg'!G1461</f>
        <v>13.076276000000007</v>
      </c>
      <c r="I1461" s="2">
        <f>'Moving Avg'!H1461</f>
        <v>14.608327499999989</v>
      </c>
      <c r="J1461" s="17" t="str">
        <f>OBV!F1461</f>
        <v>BEARISH</v>
      </c>
      <c r="K1461" s="17" t="str">
        <f>OBV!G1461</f>
        <v>WEAK</v>
      </c>
      <c r="L1461" s="17" t="str">
        <f>OBV!H1461</f>
        <v>CONFIRMED BEARISH</v>
      </c>
      <c r="M1461" s="19">
        <f t="shared" si="220"/>
        <v>25</v>
      </c>
      <c r="N1461" s="19">
        <f t="shared" si="221"/>
        <v>45</v>
      </c>
      <c r="O1461" s="19">
        <f t="shared" si="222"/>
        <v>0</v>
      </c>
      <c r="P1461" s="19">
        <f t="shared" si="223"/>
        <v>0</v>
      </c>
      <c r="Q1461" s="20">
        <f t="shared" si="224"/>
        <v>24.5</v>
      </c>
      <c r="R1461" s="20">
        <f t="shared" si="225"/>
        <v>14</v>
      </c>
      <c r="S1461" s="20">
        <f t="shared" si="226"/>
        <v>10.5</v>
      </c>
      <c r="T1461" s="20">
        <f t="shared" si="227"/>
        <v>17.5</v>
      </c>
      <c r="U1461" s="19">
        <f t="shared" si="228"/>
        <v>16.333333333333332</v>
      </c>
      <c r="V1461" s="19">
        <f t="shared" si="229"/>
        <v>16.625</v>
      </c>
    </row>
    <row r="1462" spans="1:22" ht="13.5" x14ac:dyDescent="0.25">
      <c r="A1462" s="3">
        <f>RSI!A1462</f>
        <v>44141</v>
      </c>
      <c r="B1462" s="2">
        <f>RSI!B1462</f>
        <v>13.078099999999999</v>
      </c>
      <c r="C1462" s="2">
        <f>RSI!I1462</f>
        <v>51.37809872993089</v>
      </c>
      <c r="D1462" s="2">
        <f>MACD!E1462</f>
        <v>8.7912297082635149E-3</v>
      </c>
      <c r="E1462" s="2">
        <f>MACD!F1462</f>
        <v>6.6708149044623327E-2</v>
      </c>
      <c r="F1462" s="2">
        <f>'Moving Avg'!D1462</f>
        <v>12.974399999999997</v>
      </c>
      <c r="G1462" s="2">
        <f>'Moving Avg'!F1462</f>
        <v>12.994140000000002</v>
      </c>
      <c r="H1462" s="2">
        <f>'Moving Avg'!G1462</f>
        <v>13.063272000000005</v>
      </c>
      <c r="I1462" s="2">
        <f>'Moving Avg'!H1462</f>
        <v>14.584541499999991</v>
      </c>
      <c r="J1462" s="17" t="str">
        <f>OBV!F1462</f>
        <v>BEARISH</v>
      </c>
      <c r="K1462" s="17" t="str">
        <f>OBV!G1462</f>
        <v>NEUTRAL</v>
      </c>
      <c r="L1462" s="17" t="str">
        <f>OBV!H1462</f>
        <v>BEARISH DIVERGENCE</v>
      </c>
      <c r="M1462" s="19">
        <f t="shared" si="220"/>
        <v>25</v>
      </c>
      <c r="N1462" s="19">
        <f t="shared" si="221"/>
        <v>100</v>
      </c>
      <c r="O1462" s="19">
        <f t="shared" si="222"/>
        <v>0</v>
      </c>
      <c r="P1462" s="19">
        <f t="shared" si="223"/>
        <v>16.5</v>
      </c>
      <c r="Q1462" s="20">
        <f t="shared" si="224"/>
        <v>46.225000000000001</v>
      </c>
      <c r="R1462" s="20">
        <f t="shared" si="225"/>
        <v>29.125</v>
      </c>
      <c r="S1462" s="20">
        <f t="shared" si="226"/>
        <v>26.175000000000001</v>
      </c>
      <c r="T1462" s="20">
        <f t="shared" si="227"/>
        <v>35.375</v>
      </c>
      <c r="U1462" s="19">
        <f t="shared" si="228"/>
        <v>33.841666666666661</v>
      </c>
      <c r="V1462" s="19">
        <f t="shared" si="229"/>
        <v>34.224999999999994</v>
      </c>
    </row>
    <row r="1463" spans="1:22" ht="13.5" x14ac:dyDescent="0.25">
      <c r="A1463" s="3">
        <f>RSI!A1463</f>
        <v>44144</v>
      </c>
      <c r="B1463" s="2">
        <f>RSI!B1463</f>
        <v>12.962899999999999</v>
      </c>
      <c r="C1463" s="2">
        <f>RSI!I1463</f>
        <v>48.143990425268839</v>
      </c>
      <c r="D1463" s="2">
        <f>MACD!E1463</f>
        <v>2.8951044699988771E-2</v>
      </c>
      <c r="E1463" s="2">
        <f>MACD!F1463</f>
        <v>5.9156728175696421E-2</v>
      </c>
      <c r="F1463" s="2">
        <f>'Moving Avg'!D1463</f>
        <v>12.96618</v>
      </c>
      <c r="G1463" s="2">
        <f>'Moving Avg'!F1463</f>
        <v>12.977680000000001</v>
      </c>
      <c r="H1463" s="2">
        <f>'Moving Avg'!G1463</f>
        <v>13.047800000000004</v>
      </c>
      <c r="I1463" s="2">
        <f>'Moving Avg'!H1463</f>
        <v>14.557586999999989</v>
      </c>
      <c r="J1463" s="17" t="str">
        <f>OBV!F1463</f>
        <v>BEARISH</v>
      </c>
      <c r="K1463" s="17" t="str">
        <f>OBV!G1463</f>
        <v>WEAK</v>
      </c>
      <c r="L1463" s="17" t="str">
        <f>OBV!H1463</f>
        <v>CONFIRMED BEARISH</v>
      </c>
      <c r="M1463" s="19">
        <f t="shared" si="220"/>
        <v>25</v>
      </c>
      <c r="N1463" s="19">
        <f t="shared" si="221"/>
        <v>100</v>
      </c>
      <c r="O1463" s="19">
        <f t="shared" si="222"/>
        <v>0</v>
      </c>
      <c r="P1463" s="19">
        <f t="shared" si="223"/>
        <v>0</v>
      </c>
      <c r="Q1463" s="20">
        <f t="shared" si="224"/>
        <v>43.75</v>
      </c>
      <c r="R1463" s="20">
        <f t="shared" si="225"/>
        <v>25</v>
      </c>
      <c r="S1463" s="20">
        <f t="shared" si="226"/>
        <v>18.75</v>
      </c>
      <c r="T1463" s="20">
        <f t="shared" si="227"/>
        <v>31.25</v>
      </c>
      <c r="U1463" s="19">
        <f t="shared" si="228"/>
        <v>29.166666666666668</v>
      </c>
      <c r="V1463" s="19">
        <f t="shared" si="229"/>
        <v>29.6875</v>
      </c>
    </row>
    <row r="1464" spans="1:22" ht="13.5" x14ac:dyDescent="0.25">
      <c r="A1464" s="3">
        <f>RSI!A1464</f>
        <v>44145</v>
      </c>
      <c r="B1464" s="2">
        <f>RSI!B1464</f>
        <v>12.757099999999999</v>
      </c>
      <c r="C1464" s="2">
        <f>RSI!I1464</f>
        <v>42.943422649132451</v>
      </c>
      <c r="D1464" s="2">
        <f>MACD!E1464</f>
        <v>3.3833664775517747E-3</v>
      </c>
      <c r="E1464" s="2">
        <f>MACD!F1464</f>
        <v>4.8002055836067495E-2</v>
      </c>
      <c r="F1464" s="2">
        <f>'Moving Avg'!D1464</f>
        <v>12.920079999999999</v>
      </c>
      <c r="G1464" s="2">
        <f>'Moving Avg'!F1464</f>
        <v>12.957104999999999</v>
      </c>
      <c r="H1464" s="2">
        <f>'Moving Avg'!G1464</f>
        <v>13.028870000000005</v>
      </c>
      <c r="I1464" s="2">
        <f>'Moving Avg'!H1464</f>
        <v>14.53083799999999</v>
      </c>
      <c r="J1464" s="17" t="str">
        <f>OBV!F1464</f>
        <v>BEARISH</v>
      </c>
      <c r="K1464" s="17" t="str">
        <f>OBV!G1464</f>
        <v>NEUTRAL</v>
      </c>
      <c r="L1464" s="17" t="str">
        <f>OBV!H1464</f>
        <v>CONFIRMED BEARISH</v>
      </c>
      <c r="M1464" s="19">
        <f t="shared" si="220"/>
        <v>25</v>
      </c>
      <c r="N1464" s="19">
        <f t="shared" si="221"/>
        <v>100</v>
      </c>
      <c r="O1464" s="19">
        <f t="shared" si="222"/>
        <v>0</v>
      </c>
      <c r="P1464" s="19">
        <f t="shared" si="223"/>
        <v>16.5</v>
      </c>
      <c r="Q1464" s="20">
        <f t="shared" si="224"/>
        <v>46.225000000000001</v>
      </c>
      <c r="R1464" s="20">
        <f t="shared" si="225"/>
        <v>29.125</v>
      </c>
      <c r="S1464" s="20">
        <f t="shared" si="226"/>
        <v>26.175000000000001</v>
      </c>
      <c r="T1464" s="20">
        <f t="shared" si="227"/>
        <v>35.375</v>
      </c>
      <c r="U1464" s="19">
        <f t="shared" si="228"/>
        <v>33.841666666666661</v>
      </c>
      <c r="V1464" s="19">
        <f t="shared" si="229"/>
        <v>34.224999999999994</v>
      </c>
    </row>
    <row r="1465" spans="1:22" ht="13.5" x14ac:dyDescent="0.25">
      <c r="A1465" s="3">
        <f>RSI!A1465</f>
        <v>44146</v>
      </c>
      <c r="B1465" s="2">
        <f>RSI!B1465</f>
        <v>12.757099999999999</v>
      </c>
      <c r="C1465" s="2">
        <f>RSI!I1465</f>
        <v>42.943422649132451</v>
      </c>
      <c r="D1465" s="2">
        <f>MACD!E1465</f>
        <v>-1.6686847132362459E-2</v>
      </c>
      <c r="E1465" s="2">
        <f>MACD!F1465</f>
        <v>3.506427524238151E-2</v>
      </c>
      <c r="F1465" s="2">
        <f>'Moving Avg'!D1465</f>
        <v>12.878919999999999</v>
      </c>
      <c r="G1465" s="2">
        <f>'Moving Avg'!F1465</f>
        <v>12.948874999999997</v>
      </c>
      <c r="H1465" s="2">
        <f>'Moving Avg'!G1465</f>
        <v>13.014056000000004</v>
      </c>
      <c r="I1465" s="2">
        <f>'Moving Avg'!H1465</f>
        <v>14.50429499999999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  <c r="M1465" s="19">
        <f t="shared" si="220"/>
        <v>25</v>
      </c>
      <c r="N1465" s="19">
        <f t="shared" si="221"/>
        <v>100</v>
      </c>
      <c r="O1465" s="19">
        <f t="shared" si="222"/>
        <v>0</v>
      </c>
      <c r="P1465" s="19">
        <f t="shared" si="223"/>
        <v>16.5</v>
      </c>
      <c r="Q1465" s="20">
        <f t="shared" si="224"/>
        <v>46.225000000000001</v>
      </c>
      <c r="R1465" s="20">
        <f t="shared" si="225"/>
        <v>29.125</v>
      </c>
      <c r="S1465" s="20">
        <f t="shared" si="226"/>
        <v>26.175000000000001</v>
      </c>
      <c r="T1465" s="20">
        <f t="shared" si="227"/>
        <v>35.375</v>
      </c>
      <c r="U1465" s="19">
        <f t="shared" si="228"/>
        <v>33.841666666666661</v>
      </c>
      <c r="V1465" s="19">
        <f t="shared" si="229"/>
        <v>34.224999999999994</v>
      </c>
    </row>
    <row r="1466" spans="1:22" ht="13.5" x14ac:dyDescent="0.25">
      <c r="A1466" s="3">
        <f>RSI!A1466</f>
        <v>44147</v>
      </c>
      <c r="B1466" s="2">
        <f>RSI!B1466</f>
        <v>12.757099999999999</v>
      </c>
      <c r="C1466" s="2">
        <f>RSI!I1466</f>
        <v>42.943422649132444</v>
      </c>
      <c r="D1466" s="2">
        <f>MACD!E1466</f>
        <v>5.7634054197830409E-3</v>
      </c>
      <c r="E1466" s="2">
        <f>MACD!F1466</f>
        <v>2.9204101277861817E-2</v>
      </c>
      <c r="F1466" s="2">
        <f>'Moving Avg'!D1466</f>
        <v>12.862459999999999</v>
      </c>
      <c r="G1466" s="2">
        <f>'Moving Avg'!F1466</f>
        <v>12.939819999999997</v>
      </c>
      <c r="H1466" s="2">
        <f>'Moving Avg'!G1466</f>
        <v>13.005496000000003</v>
      </c>
      <c r="I1466" s="2">
        <f>'Moving Avg'!H1466</f>
        <v>14.478780999999987</v>
      </c>
      <c r="J1466" s="17" t="str">
        <f>OBV!F1466</f>
        <v>BEARISH</v>
      </c>
      <c r="K1466" s="17" t="str">
        <f>OBV!G1466</f>
        <v>NEUTRAL</v>
      </c>
      <c r="L1466" s="17" t="str">
        <f>OBV!H1466</f>
        <v>CONFIRMED BEARISH</v>
      </c>
      <c r="M1466" s="19">
        <f t="shared" si="220"/>
        <v>25</v>
      </c>
      <c r="N1466" s="19">
        <f t="shared" si="221"/>
        <v>100</v>
      </c>
      <c r="O1466" s="19">
        <f t="shared" si="222"/>
        <v>0</v>
      </c>
      <c r="P1466" s="19">
        <f t="shared" si="223"/>
        <v>16.5</v>
      </c>
      <c r="Q1466" s="20">
        <f t="shared" si="224"/>
        <v>46.225000000000001</v>
      </c>
      <c r="R1466" s="20">
        <f t="shared" si="225"/>
        <v>29.125</v>
      </c>
      <c r="S1466" s="20">
        <f t="shared" si="226"/>
        <v>26.175000000000001</v>
      </c>
      <c r="T1466" s="20">
        <f t="shared" si="227"/>
        <v>35.375</v>
      </c>
      <c r="U1466" s="19">
        <f t="shared" si="228"/>
        <v>33.841666666666661</v>
      </c>
      <c r="V1466" s="19">
        <f t="shared" si="229"/>
        <v>34.224999999999994</v>
      </c>
    </row>
    <row r="1467" spans="1:22" ht="13.5" x14ac:dyDescent="0.25">
      <c r="A1467" s="3">
        <f>RSI!A1467</f>
        <v>44148</v>
      </c>
      <c r="B1467" s="2">
        <f>RSI!B1467</f>
        <v>12.757099999999999</v>
      </c>
      <c r="C1467" s="2">
        <f>RSI!I1467</f>
        <v>42.943422649132444</v>
      </c>
      <c r="D1467" s="2">
        <f>MACD!E1467</f>
        <v>2.4839091545597825E-2</v>
      </c>
      <c r="E1467" s="2">
        <f>MACD!F1467</f>
        <v>2.833109933140902E-2</v>
      </c>
      <c r="F1467" s="2">
        <f>'Moving Avg'!D1467</f>
        <v>12.798260000000001</v>
      </c>
      <c r="G1467" s="2">
        <f>'Moving Avg'!F1467</f>
        <v>12.919245</v>
      </c>
      <c r="H1467" s="2">
        <f>'Moving Avg'!G1467</f>
        <v>12.995620000000004</v>
      </c>
      <c r="I1467" s="2">
        <f>'Moving Avg'!H1467</f>
        <v>14.451250499999988</v>
      </c>
      <c r="J1467" s="17" t="str">
        <f>OBV!F1467</f>
        <v>BEARISH</v>
      </c>
      <c r="K1467" s="17" t="str">
        <f>OBV!G1467</f>
        <v>NEUTRAL</v>
      </c>
      <c r="L1467" s="17" t="str">
        <f>OBV!H1467</f>
        <v>CONFIRMED BEARISH</v>
      </c>
      <c r="M1467" s="19">
        <f t="shared" si="220"/>
        <v>25</v>
      </c>
      <c r="N1467" s="19">
        <f t="shared" si="221"/>
        <v>45</v>
      </c>
      <c r="O1467" s="19">
        <f t="shared" si="222"/>
        <v>0</v>
      </c>
      <c r="P1467" s="19">
        <f t="shared" si="223"/>
        <v>16.5</v>
      </c>
      <c r="Q1467" s="20">
        <f t="shared" si="224"/>
        <v>26.975000000000001</v>
      </c>
      <c r="R1467" s="20">
        <f t="shared" si="225"/>
        <v>18.125</v>
      </c>
      <c r="S1467" s="20">
        <f t="shared" si="226"/>
        <v>17.925000000000001</v>
      </c>
      <c r="T1467" s="20">
        <f t="shared" si="227"/>
        <v>21.625</v>
      </c>
      <c r="U1467" s="19">
        <f t="shared" si="228"/>
        <v>21.008333333333336</v>
      </c>
      <c r="V1467" s="19">
        <f t="shared" si="229"/>
        <v>21.162500000000001</v>
      </c>
    </row>
    <row r="1468" spans="1:22" ht="13.5" x14ac:dyDescent="0.25">
      <c r="A1468" s="3">
        <f>RSI!A1468</f>
        <v>44151</v>
      </c>
      <c r="B1468" s="2">
        <f>RSI!B1468</f>
        <v>12.9053</v>
      </c>
      <c r="C1468" s="2">
        <f>RSI!I1468</f>
        <v>48.347725672627035</v>
      </c>
      <c r="D1468" s="2">
        <f>MACD!E1468</f>
        <v>3.2505351712027064E-2</v>
      </c>
      <c r="E1468" s="2">
        <f>MACD!F1468</f>
        <v>2.9165949807532631E-2</v>
      </c>
      <c r="F1468" s="2">
        <f>'Moving Avg'!D1468</f>
        <v>12.78674</v>
      </c>
      <c r="G1468" s="2">
        <f>'Moving Avg'!F1468</f>
        <v>12.914310000000004</v>
      </c>
      <c r="H1468" s="2">
        <f>'Moving Avg'!G1468</f>
        <v>12.992000000000003</v>
      </c>
      <c r="I1468" s="2">
        <f>'Moving Avg'!H1468</f>
        <v>14.425242499999989</v>
      </c>
      <c r="J1468" s="17" t="str">
        <f>OBV!F1468</f>
        <v>BULLISH</v>
      </c>
      <c r="K1468" s="17" t="str">
        <f>OBV!G1468</f>
        <v>STRONG</v>
      </c>
      <c r="L1468" s="17" t="str">
        <f>OBV!H1468</f>
        <v>BULLISH DIVERGENCE</v>
      </c>
      <c r="M1468" s="19">
        <f t="shared" si="220"/>
        <v>25</v>
      </c>
      <c r="N1468" s="19">
        <f t="shared" si="221"/>
        <v>0</v>
      </c>
      <c r="O1468" s="19">
        <f t="shared" si="222"/>
        <v>0</v>
      </c>
      <c r="P1468" s="19">
        <f t="shared" si="223"/>
        <v>83</v>
      </c>
      <c r="Q1468" s="20">
        <f t="shared" si="224"/>
        <v>21.2</v>
      </c>
      <c r="R1468" s="20">
        <f t="shared" si="225"/>
        <v>25.75</v>
      </c>
      <c r="S1468" s="20">
        <f t="shared" si="226"/>
        <v>41.1</v>
      </c>
      <c r="T1468" s="20">
        <f t="shared" si="227"/>
        <v>27</v>
      </c>
      <c r="U1468" s="19">
        <f t="shared" si="228"/>
        <v>29.350000000000005</v>
      </c>
      <c r="V1468" s="19">
        <f t="shared" si="229"/>
        <v>28.762500000000003</v>
      </c>
    </row>
    <row r="1469" spans="1:22" ht="13.5" x14ac:dyDescent="0.25">
      <c r="A1469" s="3">
        <f>RSI!A1469</f>
        <v>44152</v>
      </c>
      <c r="B1469" s="2">
        <f>RSI!B1469</f>
        <v>12.9217</v>
      </c>
      <c r="C1469" s="2">
        <f>RSI!I1469</f>
        <v>48.924264989311745</v>
      </c>
      <c r="D1469" s="2">
        <f>MACD!E1469</f>
        <v>3.5528144130601902E-2</v>
      </c>
      <c r="E1469" s="2">
        <f>MACD!F1469</f>
        <v>3.0438388672146485E-2</v>
      </c>
      <c r="F1469" s="2">
        <f>'Moving Avg'!D1469</f>
        <v>12.819659999999999</v>
      </c>
      <c r="G1469" s="2">
        <f>'Moving Avg'!F1469</f>
        <v>12.901965000000001</v>
      </c>
      <c r="H1469" s="2">
        <f>'Moving Avg'!G1469</f>
        <v>12.988708000000004</v>
      </c>
      <c r="I1469" s="2">
        <f>'Moving Avg'!H1469</f>
        <v>14.40013999999999</v>
      </c>
      <c r="J1469" s="17" t="str">
        <f>OBV!F1469</f>
        <v>BULLISH</v>
      </c>
      <c r="K1469" s="17" t="str">
        <f>OBV!G1469</f>
        <v>STRONG</v>
      </c>
      <c r="L1469" s="17" t="str">
        <f>OBV!H1469</f>
        <v>CONFIRMED BULLISH</v>
      </c>
      <c r="M1469" s="19">
        <f t="shared" si="220"/>
        <v>25</v>
      </c>
      <c r="N1469" s="19">
        <f t="shared" si="221"/>
        <v>0</v>
      </c>
      <c r="O1469" s="19">
        <f t="shared" si="222"/>
        <v>0</v>
      </c>
      <c r="P1469" s="19">
        <f t="shared" si="223"/>
        <v>100</v>
      </c>
      <c r="Q1469" s="20">
        <f t="shared" si="224"/>
        <v>23.75</v>
      </c>
      <c r="R1469" s="20">
        <f t="shared" si="225"/>
        <v>30</v>
      </c>
      <c r="S1469" s="20">
        <f t="shared" si="226"/>
        <v>48.75</v>
      </c>
      <c r="T1469" s="20">
        <f t="shared" si="227"/>
        <v>31.25</v>
      </c>
      <c r="U1469" s="19">
        <f t="shared" si="228"/>
        <v>34.166666666666664</v>
      </c>
      <c r="V1469" s="19">
        <f t="shared" si="229"/>
        <v>33.4375</v>
      </c>
    </row>
    <row r="1470" spans="1:22" ht="13.5" x14ac:dyDescent="0.25">
      <c r="A1470" s="3">
        <f>RSI!A1470</f>
        <v>44153</v>
      </c>
      <c r="B1470" s="2">
        <f>RSI!B1470</f>
        <v>12.946400000000001</v>
      </c>
      <c r="C1470" s="2">
        <f>RSI!I1470</f>
        <v>49.83250305847811</v>
      </c>
      <c r="D1470" s="2">
        <f>MACD!E1470</f>
        <v>3.2612917175004696E-2</v>
      </c>
      <c r="E1470" s="2">
        <f>MACD!F1470</f>
        <v>3.087329437271813E-2</v>
      </c>
      <c r="F1470" s="2">
        <f>'Moving Avg'!D1470</f>
        <v>12.857519999999999</v>
      </c>
      <c r="G1470" s="2">
        <f>'Moving Avg'!F1470</f>
        <v>12.890855000000002</v>
      </c>
      <c r="H1470" s="2">
        <f>'Moving Avg'!G1470</f>
        <v>12.985910000000004</v>
      </c>
      <c r="I1470" s="2">
        <f>'Moving Avg'!H1470</f>
        <v>14.37516099999999</v>
      </c>
      <c r="J1470" s="17" t="str">
        <f>OBV!F1470</f>
        <v>BULLISH</v>
      </c>
      <c r="K1470" s="17" t="str">
        <f>OBV!G1470</f>
        <v>STRONG</v>
      </c>
      <c r="L1470" s="17" t="str">
        <f>OBV!H1470</f>
        <v>CONFIRMED BULLISH</v>
      </c>
      <c r="M1470" s="19">
        <f t="shared" si="220"/>
        <v>25</v>
      </c>
      <c r="N1470" s="19">
        <f t="shared" si="221"/>
        <v>0</v>
      </c>
      <c r="O1470" s="19">
        <f t="shared" si="222"/>
        <v>0</v>
      </c>
      <c r="P1470" s="19">
        <f t="shared" si="223"/>
        <v>100</v>
      </c>
      <c r="Q1470" s="20">
        <f t="shared" si="224"/>
        <v>23.75</v>
      </c>
      <c r="R1470" s="20">
        <f t="shared" si="225"/>
        <v>30</v>
      </c>
      <c r="S1470" s="20">
        <f t="shared" si="226"/>
        <v>48.75</v>
      </c>
      <c r="T1470" s="20">
        <f t="shared" si="227"/>
        <v>31.25</v>
      </c>
      <c r="U1470" s="19">
        <f t="shared" si="228"/>
        <v>34.166666666666664</v>
      </c>
      <c r="V1470" s="19">
        <f t="shared" si="229"/>
        <v>33.4375</v>
      </c>
    </row>
    <row r="1471" spans="1:22" ht="13.5" x14ac:dyDescent="0.25">
      <c r="A1471" s="3">
        <f>RSI!A1471</f>
        <v>44154</v>
      </c>
      <c r="B1471" s="2">
        <f>RSI!B1471</f>
        <v>13.2509</v>
      </c>
      <c r="C1471" s="2">
        <f>RSI!I1471</f>
        <v>59.414053354315783</v>
      </c>
      <c r="D1471" s="2">
        <f>MACD!E1471</f>
        <v>-1.1410271091344626E-2</v>
      </c>
      <c r="E1471" s="2">
        <f>MACD!F1471</f>
        <v>2.2416581279905579E-2</v>
      </c>
      <c r="F1471" s="2">
        <f>'Moving Avg'!D1471</f>
        <v>12.956280000000001</v>
      </c>
      <c r="G1471" s="2">
        <f>'Moving Avg'!F1471</f>
        <v>12.914720000000003</v>
      </c>
      <c r="H1471" s="2">
        <f>'Moving Avg'!G1471</f>
        <v>12.989202000000002</v>
      </c>
      <c r="I1471" s="2">
        <f>'Moving Avg'!H1471</f>
        <v>14.35211599999999</v>
      </c>
      <c r="J1471" s="17" t="str">
        <f>OBV!F1471</f>
        <v>BULLISH</v>
      </c>
      <c r="K1471" s="17" t="str">
        <f>OBV!G1471</f>
        <v>STRONG</v>
      </c>
      <c r="L1471" s="17" t="str">
        <f>OBV!H1471</f>
        <v>CONFIRMED BULLISH</v>
      </c>
      <c r="M1471" s="19">
        <f t="shared" si="220"/>
        <v>25</v>
      </c>
      <c r="N1471" s="19">
        <f t="shared" si="221"/>
        <v>100</v>
      </c>
      <c r="O1471" s="19">
        <f t="shared" si="222"/>
        <v>0</v>
      </c>
      <c r="P1471" s="19">
        <f t="shared" si="223"/>
        <v>100</v>
      </c>
      <c r="Q1471" s="20">
        <f t="shared" si="224"/>
        <v>58.75</v>
      </c>
      <c r="R1471" s="20">
        <f t="shared" si="225"/>
        <v>50</v>
      </c>
      <c r="S1471" s="20">
        <f t="shared" si="226"/>
        <v>63.75</v>
      </c>
      <c r="T1471" s="20">
        <f t="shared" si="227"/>
        <v>56.25</v>
      </c>
      <c r="U1471" s="19">
        <f t="shared" si="228"/>
        <v>57.5</v>
      </c>
      <c r="V1471" s="19">
        <f t="shared" si="229"/>
        <v>57.1875</v>
      </c>
    </row>
    <row r="1472" spans="1:22" ht="13.5" x14ac:dyDescent="0.25">
      <c r="A1472" s="3">
        <f>RSI!A1472</f>
        <v>44155</v>
      </c>
      <c r="B1472" s="2">
        <f>RSI!B1472</f>
        <v>13.3744</v>
      </c>
      <c r="C1472" s="2">
        <f>RSI!I1472</f>
        <v>62.539095999870852</v>
      </c>
      <c r="D1472" s="2">
        <f>MACD!E1472</f>
        <v>-2.2885871344566766E-2</v>
      </c>
      <c r="E1472" s="2">
        <f>MACD!F1472</f>
        <v>1.335609075501111E-2</v>
      </c>
      <c r="F1472" s="2">
        <f>'Moving Avg'!D1472</f>
        <v>13.079739999999997</v>
      </c>
      <c r="G1472" s="2">
        <f>'Moving Avg'!F1472</f>
        <v>12.945585000000003</v>
      </c>
      <c r="H1472" s="2">
        <f>'Moving Avg'!G1472</f>
        <v>12.996610000000006</v>
      </c>
      <c r="I1472" s="2">
        <f>'Moving Avg'!H1472</f>
        <v>14.328864999999992</v>
      </c>
      <c r="J1472" s="17" t="str">
        <f>OBV!F1472</f>
        <v>BULLISH</v>
      </c>
      <c r="K1472" s="17" t="str">
        <f>OBV!G1472</f>
        <v>STRONG</v>
      </c>
      <c r="L1472" s="17" t="str">
        <f>OBV!H1472</f>
        <v>CONFIRMED BULLISH</v>
      </c>
      <c r="M1472" s="19">
        <f t="shared" si="220"/>
        <v>25</v>
      </c>
      <c r="N1472" s="19">
        <f t="shared" si="221"/>
        <v>100</v>
      </c>
      <c r="O1472" s="19">
        <f t="shared" si="222"/>
        <v>0</v>
      </c>
      <c r="P1472" s="19">
        <f t="shared" si="223"/>
        <v>100</v>
      </c>
      <c r="Q1472" s="20">
        <f t="shared" si="224"/>
        <v>58.75</v>
      </c>
      <c r="R1472" s="20">
        <f t="shared" si="225"/>
        <v>50</v>
      </c>
      <c r="S1472" s="20">
        <f t="shared" si="226"/>
        <v>63.75</v>
      </c>
      <c r="T1472" s="20">
        <f t="shared" si="227"/>
        <v>56.25</v>
      </c>
      <c r="U1472" s="19">
        <f t="shared" si="228"/>
        <v>57.5</v>
      </c>
      <c r="V1472" s="19">
        <f t="shared" si="229"/>
        <v>57.1875</v>
      </c>
    </row>
    <row r="1473" spans="1:22" ht="13.5" x14ac:dyDescent="0.25">
      <c r="A1473" s="3">
        <f>RSI!A1473</f>
        <v>44158</v>
      </c>
      <c r="B1473" s="2">
        <f>RSI!B1473</f>
        <v>13.366199999999999</v>
      </c>
      <c r="C1473" s="2">
        <f>RSI!I1473</f>
        <v>62.19666039639241</v>
      </c>
      <c r="D1473" s="2">
        <f>MACD!E1473</f>
        <v>-5.2108226285472625E-2</v>
      </c>
      <c r="E1473" s="2">
        <f>MACD!F1473</f>
        <v>2.6322734691436311E-4</v>
      </c>
      <c r="F1473" s="2">
        <f>'Moving Avg'!D1473</f>
        <v>13.17192</v>
      </c>
      <c r="G1473" s="2">
        <f>'Moving Avg'!F1473</f>
        <v>12.957110000000004</v>
      </c>
      <c r="H1473" s="2">
        <f>'Moving Avg'!G1473</f>
        <v>13.005500000000007</v>
      </c>
      <c r="I1473" s="2">
        <f>'Moving Avg'!H1473</f>
        <v>14.305984999999991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  <c r="M1473" s="19">
        <f t="shared" si="220"/>
        <v>25</v>
      </c>
      <c r="N1473" s="19">
        <f t="shared" si="221"/>
        <v>100</v>
      </c>
      <c r="O1473" s="19">
        <f t="shared" si="222"/>
        <v>0</v>
      </c>
      <c r="P1473" s="19">
        <f t="shared" si="223"/>
        <v>83.5</v>
      </c>
      <c r="Q1473" s="20">
        <f t="shared" si="224"/>
        <v>56.274999999999999</v>
      </c>
      <c r="R1473" s="20">
        <f t="shared" si="225"/>
        <v>45.875</v>
      </c>
      <c r="S1473" s="20">
        <f t="shared" si="226"/>
        <v>56.325000000000003</v>
      </c>
      <c r="T1473" s="20">
        <f t="shared" si="227"/>
        <v>52.125</v>
      </c>
      <c r="U1473" s="19">
        <f t="shared" si="228"/>
        <v>52.82500000000001</v>
      </c>
      <c r="V1473" s="19">
        <f t="shared" si="229"/>
        <v>52.650000000000006</v>
      </c>
    </row>
    <row r="1474" spans="1:22" ht="13.5" x14ac:dyDescent="0.25">
      <c r="A1474" s="3">
        <f>RSI!A1474</f>
        <v>44159</v>
      </c>
      <c r="B1474" s="2">
        <f>RSI!B1474</f>
        <v>13.3744</v>
      </c>
      <c r="C1474" s="2">
        <f>RSI!I1474</f>
        <v>62.41827009528437</v>
      </c>
      <c r="D1474" s="2">
        <f>MACD!E1474</f>
        <v>-0.11127436504218835</v>
      </c>
      <c r="E1474" s="2">
        <f>MACD!F1474</f>
        <v>-2.2044291130906182E-2</v>
      </c>
      <c r="F1474" s="2">
        <f>'Moving Avg'!D1474</f>
        <v>13.262459999999999</v>
      </c>
      <c r="G1474" s="2">
        <f>'Moving Avg'!F1474</f>
        <v>12.987975000000002</v>
      </c>
      <c r="H1474" s="2">
        <f>'Moving Avg'!G1474</f>
        <v>13.017846000000006</v>
      </c>
      <c r="I1474" s="2">
        <f>'Moving Avg'!H1474</f>
        <v>14.28392749999999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0</v>
      </c>
      <c r="P1474" s="19">
        <f t="shared" ref="P1474:P1537" si="233">IF(L1474="confirmed bullish", 34, IF(L1474="bullish divergence",17, 0))+IF(J1474="bullish",33,IF(J1474="bearish",0,16.5))+IF(K1474="strong",33,IF(K1474="weak",0,16.5))</f>
        <v>83.5</v>
      </c>
      <c r="Q1474" s="20">
        <f t="shared" si="224"/>
        <v>56.274999999999999</v>
      </c>
      <c r="R1474" s="20">
        <f t="shared" si="225"/>
        <v>45.875</v>
      </c>
      <c r="S1474" s="20">
        <f t="shared" si="226"/>
        <v>56.325000000000003</v>
      </c>
      <c r="T1474" s="20">
        <f t="shared" si="227"/>
        <v>52.125</v>
      </c>
      <c r="U1474" s="19">
        <f t="shared" si="228"/>
        <v>52.82500000000001</v>
      </c>
      <c r="V1474" s="19">
        <f t="shared" si="229"/>
        <v>52.650000000000006</v>
      </c>
    </row>
    <row r="1475" spans="1:22" ht="13.5" x14ac:dyDescent="0.25">
      <c r="A1475" s="3">
        <f>RSI!A1475</f>
        <v>44160</v>
      </c>
      <c r="B1475" s="2">
        <f>RSI!B1475</f>
        <v>13.646000000000001</v>
      </c>
      <c r="C1475" s="2">
        <f>RSI!I1475</f>
        <v>68.917663808980535</v>
      </c>
      <c r="D1475" s="2">
        <f>MACD!E1475</f>
        <v>-0.18351479438101492</v>
      </c>
      <c r="E1475" s="2">
        <f>MACD!F1475</f>
        <v>-5.4338391780927933E-2</v>
      </c>
      <c r="F1475" s="2">
        <f>'Moving Avg'!D1475</f>
        <v>13.402379999999999</v>
      </c>
      <c r="G1475" s="2">
        <f>'Moving Avg'!F1475</f>
        <v>13.032420000000002</v>
      </c>
      <c r="H1475" s="2">
        <f>'Moving Avg'!G1475</f>
        <v>13.035788000000004</v>
      </c>
      <c r="I1475" s="2">
        <f>'Moving Avg'!H1475</f>
        <v>14.263186999999991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  <c r="M1475" s="19">
        <f t="shared" si="230"/>
        <v>25</v>
      </c>
      <c r="N1475" s="19">
        <f t="shared" si="231"/>
        <v>100</v>
      </c>
      <c r="O1475" s="19">
        <f t="shared" si="232"/>
        <v>0</v>
      </c>
      <c r="P1475" s="19">
        <f t="shared" si="233"/>
        <v>100</v>
      </c>
      <c r="Q1475" s="20">
        <f t="shared" ref="Q1475:Q1538" si="234">0.35*M1475+N1475*0.35+O1475*0.15+P1475*0.15</f>
        <v>58.75</v>
      </c>
      <c r="R1475" s="20">
        <f t="shared" ref="R1475:R1538" si="235">M1475*0.2+N1475*0.2+O1475*0.35+P1475*0.25</f>
        <v>50</v>
      </c>
      <c r="S1475" s="20">
        <f t="shared" ref="S1475:S1538" si="236">M1475*0.15+N1475*0.15+O1475*0.25+P1475*0.45</f>
        <v>63.75</v>
      </c>
      <c r="T1475" s="20">
        <f t="shared" ref="T1475:T1538" si="237">0.25*SUM(M1475:P1475)</f>
        <v>56.25</v>
      </c>
      <c r="U1475" s="19">
        <f t="shared" ref="U1475:U1538" si="238">SUM(Q1475:S1475)/3</f>
        <v>57.5</v>
      </c>
      <c r="V1475" s="19">
        <f t="shared" ref="V1475:V1538" si="239">SUM(Q1475:T1475)/4</f>
        <v>57.1875</v>
      </c>
    </row>
    <row r="1476" spans="1:22" ht="13.5" x14ac:dyDescent="0.25">
      <c r="A1476" s="3">
        <f>RSI!A1476</f>
        <v>44161</v>
      </c>
      <c r="B1476" s="2">
        <f>RSI!B1476</f>
        <v>13.646000000000001</v>
      </c>
      <c r="C1476" s="2">
        <f>RSI!I1476</f>
        <v>68.917663808980535</v>
      </c>
      <c r="D1476" s="2">
        <f>MACD!E1476</f>
        <v>-0.24815199919768993</v>
      </c>
      <c r="E1476" s="2">
        <f>MACD!F1476</f>
        <v>-9.3101113264280333E-2</v>
      </c>
      <c r="F1476" s="2">
        <f>'Moving Avg'!D1476</f>
        <v>13.481400000000002</v>
      </c>
      <c r="G1476" s="2">
        <f>'Moving Avg'!F1476</f>
        <v>13.064520000000002</v>
      </c>
      <c r="H1476" s="2">
        <f>'Moving Avg'!G1476</f>
        <v>13.053730000000003</v>
      </c>
      <c r="I1476" s="2">
        <f>'Moving Avg'!H1476</f>
        <v>14.241746999999991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  <c r="M1476" s="19">
        <f t="shared" si="230"/>
        <v>25</v>
      </c>
      <c r="N1476" s="19">
        <f t="shared" si="231"/>
        <v>100</v>
      </c>
      <c r="O1476" s="19">
        <f t="shared" si="232"/>
        <v>0</v>
      </c>
      <c r="P1476" s="19">
        <f t="shared" si="233"/>
        <v>83.5</v>
      </c>
      <c r="Q1476" s="20">
        <f t="shared" si="234"/>
        <v>56.274999999999999</v>
      </c>
      <c r="R1476" s="20">
        <f t="shared" si="235"/>
        <v>45.875</v>
      </c>
      <c r="S1476" s="20">
        <f t="shared" si="236"/>
        <v>56.325000000000003</v>
      </c>
      <c r="T1476" s="20">
        <f t="shared" si="237"/>
        <v>52.125</v>
      </c>
      <c r="U1476" s="19">
        <f t="shared" si="238"/>
        <v>52.82500000000001</v>
      </c>
      <c r="V1476" s="19">
        <f t="shared" si="239"/>
        <v>52.650000000000006</v>
      </c>
    </row>
    <row r="1477" spans="1:22" ht="13.5" x14ac:dyDescent="0.25">
      <c r="A1477" s="3">
        <f>RSI!A1477</f>
        <v>44162</v>
      </c>
      <c r="B1477" s="2">
        <f>RSI!B1477</f>
        <v>13.9917</v>
      </c>
      <c r="C1477" s="2">
        <f>RSI!I1477</f>
        <v>75.238934505659913</v>
      </c>
      <c r="D1477" s="2">
        <f>MACD!E1477</f>
        <v>-0.3317030628096429</v>
      </c>
      <c r="E1477" s="2">
        <f>MACD!F1477</f>
        <v>-0.14082150317335285</v>
      </c>
      <c r="F1477" s="2">
        <f>'Moving Avg'!D1477</f>
        <v>13.604859999999999</v>
      </c>
      <c r="G1477" s="2">
        <f>'Moving Avg'!F1477</f>
        <v>13.114315</v>
      </c>
      <c r="H1477" s="2">
        <f>'Moving Avg'!G1477</f>
        <v>13.080068000000001</v>
      </c>
      <c r="I1477" s="2">
        <f>'Moving Avg'!H1477</f>
        <v>14.222076499999991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  <c r="M1477" s="19">
        <f t="shared" si="230"/>
        <v>0</v>
      </c>
      <c r="N1477" s="19">
        <f t="shared" si="231"/>
        <v>100</v>
      </c>
      <c r="O1477" s="19">
        <f t="shared" si="232"/>
        <v>0</v>
      </c>
      <c r="P1477" s="19">
        <f t="shared" si="233"/>
        <v>83.5</v>
      </c>
      <c r="Q1477" s="20">
        <f t="shared" si="234"/>
        <v>47.524999999999999</v>
      </c>
      <c r="R1477" s="20">
        <f t="shared" si="235"/>
        <v>40.875</v>
      </c>
      <c r="S1477" s="20">
        <f t="shared" si="236"/>
        <v>52.575000000000003</v>
      </c>
      <c r="T1477" s="20">
        <f t="shared" si="237"/>
        <v>45.875</v>
      </c>
      <c r="U1477" s="19">
        <f t="shared" si="238"/>
        <v>46.991666666666674</v>
      </c>
      <c r="V1477" s="19">
        <f t="shared" si="239"/>
        <v>46.712500000000006</v>
      </c>
    </row>
    <row r="1478" spans="1:22" ht="13.5" x14ac:dyDescent="0.25">
      <c r="A1478" s="3">
        <f>RSI!A1478</f>
        <v>44165</v>
      </c>
      <c r="B1478" s="2">
        <f>RSI!B1478</f>
        <v>14.1974</v>
      </c>
      <c r="C1478" s="2">
        <f>RSI!I1478</f>
        <v>78.093751890224539</v>
      </c>
      <c r="D1478" s="2">
        <f>MACD!E1478</f>
        <v>-0.39988975865593268</v>
      </c>
      <c r="E1478" s="2">
        <f>MACD!F1478</f>
        <v>-0.19263515426986882</v>
      </c>
      <c r="F1478" s="2">
        <f>'Moving Avg'!D1478</f>
        <v>13.771100000000001</v>
      </c>
      <c r="G1478" s="2">
        <f>'Moving Avg'!F1478</f>
        <v>13.173984999999998</v>
      </c>
      <c r="H1478" s="2">
        <f>'Moving Avg'!G1478</f>
        <v>13.110519999999999</v>
      </c>
      <c r="I1478" s="2">
        <f>'Moving Avg'!H1478</f>
        <v>14.203187499999995</v>
      </c>
      <c r="J1478" s="17" t="str">
        <f>OBV!F1478</f>
        <v>BULLISH</v>
      </c>
      <c r="K1478" s="17" t="str">
        <f>OBV!G1478</f>
        <v>NEUTRAL</v>
      </c>
      <c r="L1478" s="17" t="str">
        <f>OBV!H1478</f>
        <v>CONFIRMED BULLISH</v>
      </c>
      <c r="M1478" s="19">
        <f t="shared" si="230"/>
        <v>0</v>
      </c>
      <c r="N1478" s="19">
        <f t="shared" si="231"/>
        <v>100</v>
      </c>
      <c r="O1478" s="19">
        <f t="shared" si="232"/>
        <v>0</v>
      </c>
      <c r="P1478" s="19">
        <f t="shared" si="233"/>
        <v>83.5</v>
      </c>
      <c r="Q1478" s="20">
        <f t="shared" si="234"/>
        <v>47.524999999999999</v>
      </c>
      <c r="R1478" s="20">
        <f t="shared" si="235"/>
        <v>40.875</v>
      </c>
      <c r="S1478" s="20">
        <f t="shared" si="236"/>
        <v>52.575000000000003</v>
      </c>
      <c r="T1478" s="20">
        <f t="shared" si="237"/>
        <v>45.875</v>
      </c>
      <c r="U1478" s="19">
        <f t="shared" si="238"/>
        <v>46.991666666666674</v>
      </c>
      <c r="V1478" s="19">
        <f t="shared" si="239"/>
        <v>46.712500000000006</v>
      </c>
    </row>
    <row r="1479" spans="1:22" ht="13.5" x14ac:dyDescent="0.25">
      <c r="A1479" s="3">
        <f>RSI!A1479</f>
        <v>44166</v>
      </c>
      <c r="B1479" s="2">
        <f>RSI!B1479</f>
        <v>14.3209</v>
      </c>
      <c r="C1479" s="2">
        <f>RSI!I1479</f>
        <v>79.613491574490723</v>
      </c>
      <c r="D1479" s="2">
        <f>MACD!E1479</f>
        <v>-0.47010509290979563</v>
      </c>
      <c r="E1479" s="2">
        <f>MACD!F1479</f>
        <v>-0.24812914199785421</v>
      </c>
      <c r="F1479" s="2">
        <f>'Moving Avg'!D1479</f>
        <v>13.960400000000002</v>
      </c>
      <c r="G1479" s="2">
        <f>'Moving Avg'!F1479</f>
        <v>13.240649999999999</v>
      </c>
      <c r="H1479" s="2">
        <f>'Moving Avg'!G1479</f>
        <v>13.14015</v>
      </c>
      <c r="I1479" s="2">
        <f>'Moving Avg'!H1479</f>
        <v>14.185697999999993</v>
      </c>
      <c r="J1479" s="17" t="str">
        <f>OBV!F1479</f>
        <v>BULLISH</v>
      </c>
      <c r="K1479" s="17" t="str">
        <f>OBV!G1479</f>
        <v>NEUTRAL</v>
      </c>
      <c r="L1479" s="17" t="str">
        <f>OBV!H1479</f>
        <v>CONFIRMED BULLISH</v>
      </c>
      <c r="M1479" s="19">
        <f t="shared" si="230"/>
        <v>0</v>
      </c>
      <c r="N1479" s="19">
        <f t="shared" si="231"/>
        <v>100</v>
      </c>
      <c r="O1479" s="19">
        <f t="shared" si="232"/>
        <v>0</v>
      </c>
      <c r="P1479" s="19">
        <f t="shared" si="233"/>
        <v>83.5</v>
      </c>
      <c r="Q1479" s="20">
        <f t="shared" si="234"/>
        <v>47.524999999999999</v>
      </c>
      <c r="R1479" s="20">
        <f t="shared" si="235"/>
        <v>40.875</v>
      </c>
      <c r="S1479" s="20">
        <f t="shared" si="236"/>
        <v>52.575000000000003</v>
      </c>
      <c r="T1479" s="20">
        <f t="shared" si="237"/>
        <v>45.875</v>
      </c>
      <c r="U1479" s="19">
        <f t="shared" si="238"/>
        <v>46.991666666666674</v>
      </c>
      <c r="V1479" s="19">
        <f t="shared" si="239"/>
        <v>46.712500000000006</v>
      </c>
    </row>
    <row r="1480" spans="1:22" ht="13.5" x14ac:dyDescent="0.25">
      <c r="A1480" s="3">
        <f>RSI!A1480</f>
        <v>44167</v>
      </c>
      <c r="B1480" s="2">
        <f>RSI!B1480</f>
        <v>14.5678</v>
      </c>
      <c r="C1480" s="2">
        <f>RSI!I1480</f>
        <v>82.262760512764913</v>
      </c>
      <c r="D1480" s="2">
        <f>MACD!E1480</f>
        <v>-0.55019397196442021</v>
      </c>
      <c r="E1480" s="2">
        <f>MACD!F1480</f>
        <v>-0.30854210799116744</v>
      </c>
      <c r="F1480" s="2">
        <f>'Moving Avg'!D1480</f>
        <v>14.144760000000002</v>
      </c>
      <c r="G1480" s="2">
        <f>'Moving Avg'!F1480</f>
        <v>13.320894999999998</v>
      </c>
      <c r="H1480" s="2">
        <f>'Moving Avg'!G1480</f>
        <v>13.175047999999999</v>
      </c>
      <c r="I1480" s="2">
        <f>'Moving Avg'!H1480</f>
        <v>14.169031499999994</v>
      </c>
      <c r="J1480" s="17" t="str">
        <f>OBV!F1480</f>
        <v>BULLISH</v>
      </c>
      <c r="K1480" s="17" t="str">
        <f>OBV!G1480</f>
        <v>NEUTRAL</v>
      </c>
      <c r="L1480" s="17" t="str">
        <f>OBV!H1480</f>
        <v>CONFIRMED BULLISH</v>
      </c>
      <c r="M1480" s="19">
        <f t="shared" si="230"/>
        <v>0</v>
      </c>
      <c r="N1480" s="19">
        <f t="shared" si="231"/>
        <v>100</v>
      </c>
      <c r="O1480" s="19">
        <f t="shared" si="232"/>
        <v>0</v>
      </c>
      <c r="P1480" s="19">
        <f t="shared" si="233"/>
        <v>83.5</v>
      </c>
      <c r="Q1480" s="20">
        <f t="shared" si="234"/>
        <v>47.524999999999999</v>
      </c>
      <c r="R1480" s="20">
        <f t="shared" si="235"/>
        <v>40.875</v>
      </c>
      <c r="S1480" s="20">
        <f t="shared" si="236"/>
        <v>52.575000000000003</v>
      </c>
      <c r="T1480" s="20">
        <f t="shared" si="237"/>
        <v>45.875</v>
      </c>
      <c r="U1480" s="19">
        <f t="shared" si="238"/>
        <v>46.991666666666674</v>
      </c>
      <c r="V1480" s="19">
        <f t="shared" si="239"/>
        <v>46.712500000000006</v>
      </c>
    </row>
    <row r="1481" spans="1:22" ht="13.5" x14ac:dyDescent="0.25">
      <c r="A1481" s="3">
        <f>RSI!A1481</f>
        <v>44168</v>
      </c>
      <c r="B1481" s="2">
        <f>RSI!B1481</f>
        <v>14.395</v>
      </c>
      <c r="C1481" s="2">
        <f>RSI!I1481</f>
        <v>74.924172868500705</v>
      </c>
      <c r="D1481" s="2">
        <f>MACD!E1481</f>
        <v>-0.56550299148625527</v>
      </c>
      <c r="E1481" s="2">
        <f>MACD!F1481</f>
        <v>-0.35993428469018501</v>
      </c>
      <c r="F1481" s="2">
        <f>'Moving Avg'!D1481</f>
        <v>14.294559999999999</v>
      </c>
      <c r="G1481" s="2">
        <f>'Moving Avg'!F1481</f>
        <v>13.398675000000001</v>
      </c>
      <c r="H1481" s="2">
        <f>'Moving Avg'!G1481</f>
        <v>13.206981999999998</v>
      </c>
      <c r="I1481" s="2">
        <f>'Moving Avg'!H1481</f>
        <v>14.151295499999993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  <c r="M1481" s="19">
        <f t="shared" si="230"/>
        <v>0</v>
      </c>
      <c r="N1481" s="19">
        <f t="shared" si="231"/>
        <v>100</v>
      </c>
      <c r="O1481" s="19">
        <f t="shared" si="232"/>
        <v>50</v>
      </c>
      <c r="P1481" s="19">
        <f t="shared" si="233"/>
        <v>83.5</v>
      </c>
      <c r="Q1481" s="20">
        <f t="shared" si="234"/>
        <v>55.024999999999999</v>
      </c>
      <c r="R1481" s="20">
        <f t="shared" si="235"/>
        <v>58.375</v>
      </c>
      <c r="S1481" s="20">
        <f t="shared" si="236"/>
        <v>65.075000000000003</v>
      </c>
      <c r="T1481" s="20">
        <f t="shared" si="237"/>
        <v>58.375</v>
      </c>
      <c r="U1481" s="19">
        <f t="shared" si="238"/>
        <v>59.491666666666674</v>
      </c>
      <c r="V1481" s="19">
        <f t="shared" si="239"/>
        <v>59.212500000000006</v>
      </c>
    </row>
    <row r="1482" spans="1:22" ht="13.5" x14ac:dyDescent="0.25">
      <c r="A1482" s="3">
        <f>RSI!A1482</f>
        <v>44169</v>
      </c>
      <c r="B1482" s="2">
        <f>RSI!B1482</f>
        <v>14.4032</v>
      </c>
      <c r="C1482" s="2">
        <f>RSI!I1482</f>
        <v>75.037973283935031</v>
      </c>
      <c r="D1482" s="2">
        <f>MACD!E1482</f>
        <v>-0.56569834306050026</v>
      </c>
      <c r="E1482" s="2">
        <f>MACD!F1482</f>
        <v>-0.40108709636424811</v>
      </c>
      <c r="F1482" s="2">
        <f>'Moving Avg'!D1482</f>
        <v>14.376859999999999</v>
      </c>
      <c r="G1482" s="2">
        <f>'Moving Avg'!F1482</f>
        <v>13.464930000000004</v>
      </c>
      <c r="H1482" s="2">
        <f>'Moving Avg'!G1482</f>
        <v>13.239079999999996</v>
      </c>
      <c r="I1482" s="2">
        <f>'Moving Avg'!H1482</f>
        <v>14.130925499999995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  <c r="M1482" s="19">
        <f t="shared" si="230"/>
        <v>0</v>
      </c>
      <c r="N1482" s="19">
        <f t="shared" si="231"/>
        <v>100</v>
      </c>
      <c r="O1482" s="19">
        <f t="shared" si="232"/>
        <v>50</v>
      </c>
      <c r="P1482" s="19">
        <f t="shared" si="233"/>
        <v>83.5</v>
      </c>
      <c r="Q1482" s="20">
        <f t="shared" si="234"/>
        <v>55.024999999999999</v>
      </c>
      <c r="R1482" s="20">
        <f t="shared" si="235"/>
        <v>58.375</v>
      </c>
      <c r="S1482" s="20">
        <f t="shared" si="236"/>
        <v>65.075000000000003</v>
      </c>
      <c r="T1482" s="20">
        <f t="shared" si="237"/>
        <v>58.375</v>
      </c>
      <c r="U1482" s="19">
        <f t="shared" si="238"/>
        <v>59.491666666666674</v>
      </c>
      <c r="V1482" s="19">
        <f t="shared" si="239"/>
        <v>59.212500000000006</v>
      </c>
    </row>
    <row r="1483" spans="1:22" ht="13.5" x14ac:dyDescent="0.25">
      <c r="A1483" s="3">
        <f>RSI!A1483</f>
        <v>44172</v>
      </c>
      <c r="B1483" s="2">
        <f>RSI!B1483</f>
        <v>14.2386</v>
      </c>
      <c r="C1483" s="2">
        <f>RSI!I1483</f>
        <v>68.334087007007824</v>
      </c>
      <c r="D1483" s="2">
        <f>MACD!E1483</f>
        <v>-0.56019785391712595</v>
      </c>
      <c r="E1483" s="2">
        <f>MACD!F1483</f>
        <v>-0.43290924787482371</v>
      </c>
      <c r="F1483" s="2">
        <f>'Moving Avg'!D1483</f>
        <v>14.3851</v>
      </c>
      <c r="G1483" s="2">
        <f>'Moving Avg'!F1483</f>
        <v>13.528715000000002</v>
      </c>
      <c r="H1483" s="2">
        <f>'Moving Avg'!G1483</f>
        <v>13.267885999999999</v>
      </c>
      <c r="I1483" s="2">
        <f>'Moving Avg'!H1483</f>
        <v>14.109114999999996</v>
      </c>
      <c r="J1483" s="17" t="str">
        <f>OBV!F1483</f>
        <v>BEARISH</v>
      </c>
      <c r="K1483" s="17" t="str">
        <f>OBV!G1483</f>
        <v>NEUTRAL</v>
      </c>
      <c r="L1483" s="17" t="str">
        <f>OBV!H1483</f>
        <v>BEARISH DIVERGENCE</v>
      </c>
      <c r="M1483" s="19">
        <f t="shared" si="230"/>
        <v>25</v>
      </c>
      <c r="N1483" s="19">
        <f t="shared" si="231"/>
        <v>100</v>
      </c>
      <c r="O1483" s="19">
        <f t="shared" si="232"/>
        <v>50</v>
      </c>
      <c r="P1483" s="19">
        <f t="shared" si="233"/>
        <v>16.5</v>
      </c>
      <c r="Q1483" s="20">
        <f t="shared" si="234"/>
        <v>53.725000000000001</v>
      </c>
      <c r="R1483" s="20">
        <f t="shared" si="235"/>
        <v>46.625</v>
      </c>
      <c r="S1483" s="20">
        <f t="shared" si="236"/>
        <v>38.674999999999997</v>
      </c>
      <c r="T1483" s="20">
        <f t="shared" si="237"/>
        <v>47.875</v>
      </c>
      <c r="U1483" s="19">
        <f t="shared" si="238"/>
        <v>46.341666666666661</v>
      </c>
      <c r="V1483" s="19">
        <f t="shared" si="239"/>
        <v>46.724999999999994</v>
      </c>
    </row>
    <row r="1484" spans="1:22" ht="13.5" x14ac:dyDescent="0.25">
      <c r="A1484" s="3">
        <f>RSI!A1484</f>
        <v>44173</v>
      </c>
      <c r="B1484" s="2">
        <f>RSI!B1484</f>
        <v>14.386699999999999</v>
      </c>
      <c r="C1484" s="2">
        <f>RSI!I1484</f>
        <v>70.856932832988036</v>
      </c>
      <c r="D1484" s="2">
        <f>MACD!E1484</f>
        <v>-0.56915504499947112</v>
      </c>
      <c r="E1484" s="2">
        <f>MACD!F1484</f>
        <v>-0.46015840729975321</v>
      </c>
      <c r="F1484" s="2">
        <f>'Moving Avg'!D1484</f>
        <v>14.398259999999999</v>
      </c>
      <c r="G1484" s="2">
        <f>'Moving Avg'!F1484</f>
        <v>13.610195000000001</v>
      </c>
      <c r="H1484" s="2">
        <f>'Moving Avg'!G1484</f>
        <v>13.298831999999997</v>
      </c>
      <c r="I1484" s="2">
        <f>'Moving Avg'!H1484</f>
        <v>14.088044999999996</v>
      </c>
      <c r="J1484" s="17" t="str">
        <f>OBV!F1484</f>
        <v>BEARISH</v>
      </c>
      <c r="K1484" s="17" t="str">
        <f>OBV!G1484</f>
        <v>NEUTRAL</v>
      </c>
      <c r="L1484" s="17" t="str">
        <f>OBV!H1484</f>
        <v>BEARISH DIVERGENCE</v>
      </c>
      <c r="M1484" s="19">
        <f t="shared" si="230"/>
        <v>0</v>
      </c>
      <c r="N1484" s="19">
        <f t="shared" si="231"/>
        <v>100</v>
      </c>
      <c r="O1484" s="19">
        <f t="shared" si="232"/>
        <v>50</v>
      </c>
      <c r="P1484" s="19">
        <f t="shared" si="233"/>
        <v>16.5</v>
      </c>
      <c r="Q1484" s="20">
        <f t="shared" si="234"/>
        <v>44.975000000000001</v>
      </c>
      <c r="R1484" s="20">
        <f t="shared" si="235"/>
        <v>41.625</v>
      </c>
      <c r="S1484" s="20">
        <f t="shared" si="236"/>
        <v>34.924999999999997</v>
      </c>
      <c r="T1484" s="20">
        <f t="shared" si="237"/>
        <v>41.625</v>
      </c>
      <c r="U1484" s="19">
        <f t="shared" si="238"/>
        <v>40.508333333333333</v>
      </c>
      <c r="V1484" s="19">
        <f t="shared" si="239"/>
        <v>40.787499999999994</v>
      </c>
    </row>
    <row r="1485" spans="1:22" ht="13.5" x14ac:dyDescent="0.25">
      <c r="A1485" s="3">
        <f>RSI!A1485</f>
        <v>44174</v>
      </c>
      <c r="B1485" s="2">
        <f>RSI!B1485</f>
        <v>14.362</v>
      </c>
      <c r="C1485" s="2">
        <f>RSI!I1485</f>
        <v>69.857307808525022</v>
      </c>
      <c r="D1485" s="2">
        <f>MACD!E1485</f>
        <v>-0.53760862724348257</v>
      </c>
      <c r="E1485" s="2">
        <f>MACD!F1485</f>
        <v>-0.47564845128849914</v>
      </c>
      <c r="F1485" s="2">
        <f>'Moving Avg'!D1485</f>
        <v>14.357099999999999</v>
      </c>
      <c r="G1485" s="2">
        <f>'Moving Avg'!F1485</f>
        <v>13.690440000000001</v>
      </c>
      <c r="H1485" s="2">
        <f>'Moving Avg'!G1485</f>
        <v>13.322699999999998</v>
      </c>
      <c r="I1485" s="2">
        <f>'Moving Avg'!H1485</f>
        <v>14.067592499999998</v>
      </c>
      <c r="J1485" s="17" t="str">
        <f>OBV!F1485</f>
        <v>BEARISH</v>
      </c>
      <c r="K1485" s="17" t="str">
        <f>OBV!G1485</f>
        <v>WEAK</v>
      </c>
      <c r="L1485" s="17" t="str">
        <f>OBV!H1485</f>
        <v>CONFIRMED BEARISH</v>
      </c>
      <c r="M1485" s="19">
        <f t="shared" si="230"/>
        <v>25</v>
      </c>
      <c r="N1485" s="19">
        <f t="shared" si="231"/>
        <v>100</v>
      </c>
      <c r="O1485" s="19">
        <f t="shared" si="232"/>
        <v>50</v>
      </c>
      <c r="P1485" s="19">
        <f t="shared" si="233"/>
        <v>0</v>
      </c>
      <c r="Q1485" s="20">
        <f t="shared" si="234"/>
        <v>51.25</v>
      </c>
      <c r="R1485" s="20">
        <f t="shared" si="235"/>
        <v>42.5</v>
      </c>
      <c r="S1485" s="20">
        <f t="shared" si="236"/>
        <v>31.25</v>
      </c>
      <c r="T1485" s="20">
        <f t="shared" si="237"/>
        <v>43.75</v>
      </c>
      <c r="U1485" s="19">
        <f t="shared" si="238"/>
        <v>41.666666666666664</v>
      </c>
      <c r="V1485" s="19">
        <f t="shared" si="239"/>
        <v>42.1875</v>
      </c>
    </row>
    <row r="1486" spans="1:22" ht="13.5" x14ac:dyDescent="0.25">
      <c r="A1486" s="3">
        <f>RSI!A1486</f>
        <v>44175</v>
      </c>
      <c r="B1486" s="2">
        <f>RSI!B1486</f>
        <v>14.362</v>
      </c>
      <c r="C1486" s="2">
        <f>RSI!I1486</f>
        <v>69.857307808525022</v>
      </c>
      <c r="D1486" s="2">
        <f>MACD!E1486</f>
        <v>-0.51492572299313544</v>
      </c>
      <c r="E1486" s="2">
        <f>MACD!F1486</f>
        <v>-0.48350390562942647</v>
      </c>
      <c r="F1486" s="2">
        <f>'Moving Avg'!D1486</f>
        <v>14.3505</v>
      </c>
      <c r="G1486" s="2">
        <f>'Moving Avg'!F1486</f>
        <v>13.770685</v>
      </c>
      <c r="H1486" s="2">
        <f>'Moving Avg'!G1486</f>
        <v>13.338171999999997</v>
      </c>
      <c r="I1486" s="2">
        <f>'Moving Avg'!H1486</f>
        <v>14.048045</v>
      </c>
      <c r="J1486" s="17" t="str">
        <f>OBV!F1486</f>
        <v>BEARISH</v>
      </c>
      <c r="K1486" s="17" t="str">
        <f>OBV!G1486</f>
        <v>WEAK</v>
      </c>
      <c r="L1486" s="17" t="str">
        <f>OBV!H1486</f>
        <v>CONFIRMED BEARISH</v>
      </c>
      <c r="M1486" s="19">
        <f t="shared" si="230"/>
        <v>25</v>
      </c>
      <c r="N1486" s="19">
        <f t="shared" si="231"/>
        <v>100</v>
      </c>
      <c r="O1486" s="19">
        <f t="shared" si="232"/>
        <v>50</v>
      </c>
      <c r="P1486" s="19">
        <f t="shared" si="233"/>
        <v>0</v>
      </c>
      <c r="Q1486" s="20">
        <f t="shared" si="234"/>
        <v>51.25</v>
      </c>
      <c r="R1486" s="20">
        <f t="shared" si="235"/>
        <v>42.5</v>
      </c>
      <c r="S1486" s="20">
        <f t="shared" si="236"/>
        <v>31.25</v>
      </c>
      <c r="T1486" s="20">
        <f t="shared" si="237"/>
        <v>43.75</v>
      </c>
      <c r="U1486" s="19">
        <f t="shared" si="238"/>
        <v>41.666666666666664</v>
      </c>
      <c r="V1486" s="19">
        <f t="shared" si="239"/>
        <v>42.1875</v>
      </c>
    </row>
    <row r="1487" spans="1:22" ht="13.5" x14ac:dyDescent="0.25">
      <c r="A1487" s="3">
        <f>RSI!A1487</f>
        <v>44176</v>
      </c>
      <c r="B1487" s="2">
        <f>RSI!B1487</f>
        <v>13.933999999999999</v>
      </c>
      <c r="C1487" s="2">
        <f>RSI!I1487</f>
        <v>54.426702138600426</v>
      </c>
      <c r="D1487" s="2">
        <f>MACD!E1487</f>
        <v>-0.41455734247798404</v>
      </c>
      <c r="E1487" s="2">
        <f>MACD!F1487</f>
        <v>-0.46971459299913804</v>
      </c>
      <c r="F1487" s="2">
        <f>'Moving Avg'!D1487</f>
        <v>14.25666</v>
      </c>
      <c r="G1487" s="2">
        <f>'Moving Avg'!F1487</f>
        <v>13.82953</v>
      </c>
      <c r="H1487" s="2">
        <f>'Moving Avg'!G1487</f>
        <v>13.345249999999998</v>
      </c>
      <c r="I1487" s="2">
        <f>'Moving Avg'!H1487</f>
        <v>14.026357500000001</v>
      </c>
      <c r="J1487" s="17" t="str">
        <f>OBV!F1487</f>
        <v>BEARISH</v>
      </c>
      <c r="K1487" s="17" t="str">
        <f>OBV!G1487</f>
        <v>WEAK</v>
      </c>
      <c r="L1487" s="17" t="str">
        <f>OBV!H1487</f>
        <v>CONFIRMED BEARISH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0</v>
      </c>
      <c r="Q1487" s="20">
        <f t="shared" si="234"/>
        <v>16.25</v>
      </c>
      <c r="R1487" s="20">
        <f t="shared" si="235"/>
        <v>22.5</v>
      </c>
      <c r="S1487" s="20">
        <f t="shared" si="236"/>
        <v>16.25</v>
      </c>
      <c r="T1487" s="20">
        <f t="shared" si="237"/>
        <v>18.75</v>
      </c>
      <c r="U1487" s="19">
        <f t="shared" si="238"/>
        <v>18.333333333333332</v>
      </c>
      <c r="V1487" s="19">
        <f t="shared" si="239"/>
        <v>18.4375</v>
      </c>
    </row>
    <row r="1488" spans="1:22" ht="13.5" x14ac:dyDescent="0.25">
      <c r="A1488" s="3">
        <f>RSI!A1488</f>
        <v>44179</v>
      </c>
      <c r="B1488" s="2">
        <f>RSI!B1488</f>
        <v>13.933999999999999</v>
      </c>
      <c r="C1488" s="2">
        <f>RSI!I1488</f>
        <v>54.426702138600426</v>
      </c>
      <c r="D1488" s="2">
        <f>MACD!E1488</f>
        <v>-0.29889314301479608</v>
      </c>
      <c r="E1488" s="2">
        <f>MACD!F1488</f>
        <v>-0.43555030300226971</v>
      </c>
      <c r="F1488" s="2">
        <f>'Moving Avg'!D1488</f>
        <v>14.195740000000001</v>
      </c>
      <c r="G1488" s="2">
        <f>'Moving Avg'!F1488</f>
        <v>13.880965</v>
      </c>
      <c r="H1488" s="2">
        <f>'Moving Avg'!G1488</f>
        <v>13.360391999999996</v>
      </c>
      <c r="I1488" s="2">
        <f>'Moving Avg'!H1488</f>
        <v>14.005493000000001</v>
      </c>
      <c r="J1488" s="17" t="str">
        <f>OBV!F1488</f>
        <v>BEARISH</v>
      </c>
      <c r="K1488" s="17" t="str">
        <f>OBV!G1488</f>
        <v>WEAK</v>
      </c>
      <c r="L1488" s="17" t="str">
        <f>OBV!H1488</f>
        <v>CONFIRMED BEARISH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0</v>
      </c>
      <c r="Q1488" s="20">
        <f t="shared" si="234"/>
        <v>16.25</v>
      </c>
      <c r="R1488" s="20">
        <f t="shared" si="235"/>
        <v>22.5</v>
      </c>
      <c r="S1488" s="20">
        <f t="shared" si="236"/>
        <v>16.25</v>
      </c>
      <c r="T1488" s="20">
        <f t="shared" si="237"/>
        <v>18.75</v>
      </c>
      <c r="U1488" s="19">
        <f t="shared" si="238"/>
        <v>18.333333333333332</v>
      </c>
      <c r="V1488" s="19">
        <f t="shared" si="239"/>
        <v>18.4375</v>
      </c>
    </row>
    <row r="1489" spans="1:22" ht="13.5" x14ac:dyDescent="0.25">
      <c r="A1489" s="3">
        <f>RSI!A1489</f>
        <v>44180</v>
      </c>
      <c r="B1489" s="2">
        <f>RSI!B1489</f>
        <v>14.304399999999999</v>
      </c>
      <c r="C1489" s="2">
        <f>RSI!I1489</f>
        <v>62.696849008476846</v>
      </c>
      <c r="D1489" s="2">
        <f>MACD!E1489</f>
        <v>-0.21030218169161685</v>
      </c>
      <c r="E1489" s="2">
        <f>MACD!F1489</f>
        <v>-0.39050067874013916</v>
      </c>
      <c r="F1489" s="2">
        <f>'Moving Avg'!D1489</f>
        <v>14.17928</v>
      </c>
      <c r="G1489" s="2">
        <f>'Moving Avg'!F1489</f>
        <v>13.950099999999997</v>
      </c>
      <c r="H1489" s="2">
        <f>'Moving Avg'!G1489</f>
        <v>13.376523999999995</v>
      </c>
      <c r="I1489" s="2">
        <f>'Moving Avg'!H1489</f>
        <v>13.986892000000001</v>
      </c>
      <c r="J1489" s="17" t="str">
        <f>OBV!F1489</f>
        <v>BEARISH</v>
      </c>
      <c r="K1489" s="17" t="str">
        <f>OBV!G1489</f>
        <v>WEAK</v>
      </c>
      <c r="L1489" s="17" t="str">
        <f>OBV!H1489</f>
        <v>CONFIRMED BEARISH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0</v>
      </c>
      <c r="Q1489" s="20">
        <f t="shared" si="234"/>
        <v>16.25</v>
      </c>
      <c r="R1489" s="20">
        <f t="shared" si="235"/>
        <v>22.5</v>
      </c>
      <c r="S1489" s="20">
        <f t="shared" si="236"/>
        <v>16.25</v>
      </c>
      <c r="T1489" s="20">
        <f t="shared" si="237"/>
        <v>18.75</v>
      </c>
      <c r="U1489" s="19">
        <f t="shared" si="238"/>
        <v>18.333333333333332</v>
      </c>
      <c r="V1489" s="19">
        <f t="shared" si="239"/>
        <v>18.4375</v>
      </c>
    </row>
    <row r="1490" spans="1:22" ht="13.5" x14ac:dyDescent="0.25">
      <c r="A1490" s="3">
        <f>RSI!A1490</f>
        <v>44181</v>
      </c>
      <c r="B1490" s="2">
        <f>RSI!B1490</f>
        <v>13.9176</v>
      </c>
      <c r="C1490" s="2">
        <f>RSI!I1490</f>
        <v>52.070284424666404</v>
      </c>
      <c r="D1490" s="2">
        <f>MACD!E1490</f>
        <v>-7.167220137640129E-2</v>
      </c>
      <c r="E1490" s="2">
        <f>MACD!F1490</f>
        <v>-0.32673498326739159</v>
      </c>
      <c r="F1490" s="2">
        <f>'Moving Avg'!D1490</f>
        <v>14.090399999999999</v>
      </c>
      <c r="G1490" s="2">
        <f>'Moving Avg'!F1490</f>
        <v>13.998659999999997</v>
      </c>
      <c r="H1490" s="2">
        <f>'Moving Avg'!G1490</f>
        <v>13.386565999999995</v>
      </c>
      <c r="I1490" s="2">
        <f>'Moving Avg'!H1490</f>
        <v>13.966769000000001</v>
      </c>
      <c r="J1490" s="17" t="str">
        <f>OBV!F1490</f>
        <v>BEARISH</v>
      </c>
      <c r="K1490" s="17" t="str">
        <f>OBV!G1490</f>
        <v>NEUTRAL</v>
      </c>
      <c r="L1490" s="17" t="str">
        <f>OBV!H1490</f>
        <v>CONFIRMED BEARISH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16.5</v>
      </c>
      <c r="Q1490" s="20">
        <f t="shared" si="234"/>
        <v>18.725000000000001</v>
      </c>
      <c r="R1490" s="20">
        <f t="shared" si="235"/>
        <v>26.625</v>
      </c>
      <c r="S1490" s="20">
        <f t="shared" si="236"/>
        <v>23.675000000000001</v>
      </c>
      <c r="T1490" s="20">
        <f t="shared" si="237"/>
        <v>22.875</v>
      </c>
      <c r="U1490" s="19">
        <f t="shared" si="238"/>
        <v>23.008333333333336</v>
      </c>
      <c r="V1490" s="19">
        <f t="shared" si="239"/>
        <v>22.975000000000001</v>
      </c>
    </row>
    <row r="1491" spans="1:22" ht="13.5" x14ac:dyDescent="0.25">
      <c r="A1491" s="3">
        <f>RSI!A1491</f>
        <v>44182</v>
      </c>
      <c r="B1491" s="2">
        <f>RSI!B1491</f>
        <v>13.9917</v>
      </c>
      <c r="C1491" s="2">
        <f>RSI!I1491</f>
        <v>53.689638318833005</v>
      </c>
      <c r="D1491" s="2">
        <f>MACD!E1491</f>
        <v>1.309399062413874E-2</v>
      </c>
      <c r="E1491" s="2">
        <f>MACD!F1491</f>
        <v>-0.25876918848908553</v>
      </c>
      <c r="F1491" s="2">
        <f>'Moving Avg'!D1491</f>
        <v>14.01634</v>
      </c>
      <c r="G1491" s="2">
        <f>'Moving Avg'!F1491</f>
        <v>14.035699999999997</v>
      </c>
      <c r="H1491" s="2">
        <f>'Moving Avg'!G1491</f>
        <v>13.398089999999995</v>
      </c>
      <c r="I1491" s="2">
        <f>'Moving Avg'!H1491</f>
        <v>13.94537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66.5</v>
      </c>
      <c r="Q1491" s="20">
        <f t="shared" si="234"/>
        <v>26.225000000000001</v>
      </c>
      <c r="R1491" s="20">
        <f t="shared" si="235"/>
        <v>39.125</v>
      </c>
      <c r="S1491" s="20">
        <f t="shared" si="236"/>
        <v>46.174999999999997</v>
      </c>
      <c r="T1491" s="20">
        <f t="shared" si="237"/>
        <v>35.375</v>
      </c>
      <c r="U1491" s="19">
        <f t="shared" si="238"/>
        <v>37.174999999999997</v>
      </c>
      <c r="V1491" s="19">
        <f t="shared" si="239"/>
        <v>36.724999999999994</v>
      </c>
    </row>
    <row r="1492" spans="1:22" ht="13.5" x14ac:dyDescent="0.25">
      <c r="A1492" s="3">
        <f>RSI!A1492</f>
        <v>44183</v>
      </c>
      <c r="B1492" s="2">
        <f>RSI!B1492</f>
        <v>14.1974</v>
      </c>
      <c r="C1492" s="2">
        <f>RSI!I1492</f>
        <v>57.93805438725861</v>
      </c>
      <c r="D1492" s="2">
        <f>MACD!E1492</f>
        <v>6.9977542868162601E-2</v>
      </c>
      <c r="E1492" s="2">
        <f>MACD!F1492</f>
        <v>-0.19301984221763591</v>
      </c>
      <c r="F1492" s="2">
        <f>'Moving Avg'!D1492</f>
        <v>14.06902</v>
      </c>
      <c r="G1492" s="2">
        <f>'Moving Avg'!F1492</f>
        <v>14.076849999999999</v>
      </c>
      <c r="H1492" s="2">
        <f>'Moving Avg'!G1492</f>
        <v>13.416195999999996</v>
      </c>
      <c r="I1492" s="2">
        <f>'Moving Avg'!H1492</f>
        <v>13.923765000000001</v>
      </c>
      <c r="J1492" s="17" t="str">
        <f>OBV!F1492</f>
        <v>BULLISH</v>
      </c>
      <c r="K1492" s="17" t="str">
        <f>OBV!G1492</f>
        <v>NEUTRAL</v>
      </c>
      <c r="L1492" s="17" t="str">
        <f>OBV!H1492</f>
        <v>CONFIRMED BULLISH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83.5</v>
      </c>
      <c r="Q1492" s="20">
        <f t="shared" si="234"/>
        <v>28.774999999999999</v>
      </c>
      <c r="R1492" s="20">
        <f t="shared" si="235"/>
        <v>43.375</v>
      </c>
      <c r="S1492" s="20">
        <f t="shared" si="236"/>
        <v>53.825000000000003</v>
      </c>
      <c r="T1492" s="20">
        <f t="shared" si="237"/>
        <v>39.625</v>
      </c>
      <c r="U1492" s="19">
        <f t="shared" si="238"/>
        <v>41.991666666666667</v>
      </c>
      <c r="V1492" s="19">
        <f t="shared" si="239"/>
        <v>41.400000000000006</v>
      </c>
    </row>
    <row r="1493" spans="1:22" ht="13.5" x14ac:dyDescent="0.25">
      <c r="A1493" s="3">
        <f>RSI!A1493</f>
        <v>44186</v>
      </c>
      <c r="B1493" s="2">
        <f>RSI!B1493</f>
        <v>14.1974</v>
      </c>
      <c r="C1493" s="2">
        <f>RSI!I1493</f>
        <v>57.93805438725861</v>
      </c>
      <c r="D1493" s="2">
        <f>MACD!E1493</f>
        <v>9.0769185875664959E-2</v>
      </c>
      <c r="E1493" s="2">
        <f>MACD!F1493</f>
        <v>-0.13626203659897573</v>
      </c>
      <c r="F1493" s="2">
        <f>'Moving Avg'!D1493</f>
        <v>14.121700000000001</v>
      </c>
      <c r="G1493" s="2">
        <f>'Moving Avg'!F1493</f>
        <v>14.118410000000001</v>
      </c>
      <c r="H1493" s="2">
        <f>'Moving Avg'!G1493</f>
        <v>13.434301999999995</v>
      </c>
      <c r="I1493" s="2">
        <f>'Moving Avg'!H1493</f>
        <v>13.9022015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  <c r="M1493" s="19">
        <f t="shared" si="230"/>
        <v>25</v>
      </c>
      <c r="N1493" s="19">
        <f t="shared" si="231"/>
        <v>0</v>
      </c>
      <c r="O1493" s="19">
        <f t="shared" si="232"/>
        <v>50</v>
      </c>
      <c r="P1493" s="19">
        <f t="shared" si="233"/>
        <v>83.5</v>
      </c>
      <c r="Q1493" s="20">
        <f t="shared" si="234"/>
        <v>28.774999999999999</v>
      </c>
      <c r="R1493" s="20">
        <f t="shared" si="235"/>
        <v>43.375</v>
      </c>
      <c r="S1493" s="20">
        <f t="shared" si="236"/>
        <v>53.825000000000003</v>
      </c>
      <c r="T1493" s="20">
        <f t="shared" si="237"/>
        <v>39.625</v>
      </c>
      <c r="U1493" s="19">
        <f t="shared" si="238"/>
        <v>41.991666666666667</v>
      </c>
      <c r="V1493" s="19">
        <f t="shared" si="239"/>
        <v>41.400000000000006</v>
      </c>
    </row>
    <row r="1494" spans="1:22" ht="13.5" x14ac:dyDescent="0.25">
      <c r="A1494" s="3">
        <f>RSI!A1494</f>
        <v>44187</v>
      </c>
      <c r="B1494" s="2">
        <f>RSI!B1494</f>
        <v>13.9917</v>
      </c>
      <c r="C1494" s="2">
        <f>RSI!I1494</f>
        <v>52.366553216364622</v>
      </c>
      <c r="D1494" s="2">
        <f>MACD!E1494</f>
        <v>0.1445156960852394</v>
      </c>
      <c r="E1494" s="2">
        <f>MACD!F1494</f>
        <v>-8.0106490062132718E-2</v>
      </c>
      <c r="F1494" s="2">
        <f>'Moving Avg'!D1494</f>
        <v>14.05916</v>
      </c>
      <c r="G1494" s="2">
        <f>'Moving Avg'!F1494</f>
        <v>14.149274999999998</v>
      </c>
      <c r="H1494" s="2">
        <f>'Moving Avg'!G1494</f>
        <v>13.450763999999998</v>
      </c>
      <c r="I1494" s="2">
        <f>'Moving Avg'!H1494</f>
        <v>13.8816255</v>
      </c>
      <c r="J1494" s="17" t="str">
        <f>OBV!F1494</f>
        <v>BEARISH</v>
      </c>
      <c r="K1494" s="17" t="str">
        <f>OBV!G1494</f>
        <v>NEUTRAL</v>
      </c>
      <c r="L1494" s="17" t="str">
        <f>OBV!H1494</f>
        <v>CONFIRMED BEARISH</v>
      </c>
      <c r="M1494" s="19">
        <f t="shared" si="230"/>
        <v>25</v>
      </c>
      <c r="N1494" s="19">
        <f t="shared" si="231"/>
        <v>0</v>
      </c>
      <c r="O1494" s="19">
        <f t="shared" si="232"/>
        <v>50</v>
      </c>
      <c r="P1494" s="19">
        <f t="shared" si="233"/>
        <v>16.5</v>
      </c>
      <c r="Q1494" s="20">
        <f t="shared" si="234"/>
        <v>18.725000000000001</v>
      </c>
      <c r="R1494" s="20">
        <f t="shared" si="235"/>
        <v>26.625</v>
      </c>
      <c r="S1494" s="20">
        <f t="shared" si="236"/>
        <v>23.675000000000001</v>
      </c>
      <c r="T1494" s="20">
        <f t="shared" si="237"/>
        <v>22.875</v>
      </c>
      <c r="U1494" s="19">
        <f t="shared" si="238"/>
        <v>23.008333333333336</v>
      </c>
      <c r="V1494" s="19">
        <f t="shared" si="239"/>
        <v>22.975000000000001</v>
      </c>
    </row>
    <row r="1495" spans="1:22" ht="13.5" x14ac:dyDescent="0.25">
      <c r="A1495" s="3">
        <f>RSI!A1495</f>
        <v>44188</v>
      </c>
      <c r="B1495" s="2">
        <f>RSI!B1495</f>
        <v>13.9917</v>
      </c>
      <c r="C1495" s="2">
        <f>RSI!I1495</f>
        <v>52.366553216364622</v>
      </c>
      <c r="D1495" s="2">
        <f>MACD!E1495</f>
        <v>0.18567930726270987</v>
      </c>
      <c r="E1495" s="2">
        <f>MACD!F1495</f>
        <v>-2.6949330597164207E-2</v>
      </c>
      <c r="F1495" s="2">
        <f>'Moving Avg'!D1495</f>
        <v>14.073980000000001</v>
      </c>
      <c r="G1495" s="2">
        <f>'Moving Avg'!F1495</f>
        <v>14.166559999999995</v>
      </c>
      <c r="H1495" s="2">
        <f>'Moving Avg'!G1495</f>
        <v>13.472163999999998</v>
      </c>
      <c r="I1495" s="2">
        <f>'Moving Avg'!H1495</f>
        <v>13.861460999999998</v>
      </c>
      <c r="J1495" s="17" t="str">
        <f>OBV!F1495</f>
        <v>BEARISH</v>
      </c>
      <c r="K1495" s="17" t="str">
        <f>OBV!G1495</f>
        <v>NEUTRAL</v>
      </c>
      <c r="L1495" s="17" t="str">
        <f>OBV!H1495</f>
        <v>BEARISH DIVERGENCE</v>
      </c>
      <c r="M1495" s="19">
        <f t="shared" si="230"/>
        <v>25</v>
      </c>
      <c r="N1495" s="19">
        <f t="shared" si="231"/>
        <v>0</v>
      </c>
      <c r="O1495" s="19">
        <f t="shared" si="232"/>
        <v>50</v>
      </c>
      <c r="P1495" s="19">
        <f t="shared" si="233"/>
        <v>16.5</v>
      </c>
      <c r="Q1495" s="20">
        <f t="shared" si="234"/>
        <v>18.725000000000001</v>
      </c>
      <c r="R1495" s="20">
        <f t="shared" si="235"/>
        <v>26.625</v>
      </c>
      <c r="S1495" s="20">
        <f t="shared" si="236"/>
        <v>23.675000000000001</v>
      </c>
      <c r="T1495" s="20">
        <f t="shared" si="237"/>
        <v>22.875</v>
      </c>
      <c r="U1495" s="19">
        <f t="shared" si="238"/>
        <v>23.008333333333336</v>
      </c>
      <c r="V1495" s="19">
        <f t="shared" si="239"/>
        <v>22.975000000000001</v>
      </c>
    </row>
    <row r="1496" spans="1:22" ht="13.5" x14ac:dyDescent="0.25">
      <c r="A1496" s="3">
        <f>RSI!A1496</f>
        <v>44189</v>
      </c>
      <c r="B1496" s="2">
        <f>RSI!B1496</f>
        <v>13.9917</v>
      </c>
      <c r="C1496" s="2">
        <f>RSI!I1496</f>
        <v>52.366553216364615</v>
      </c>
      <c r="D1496" s="2">
        <f>MACD!E1496</f>
        <v>0.22003393929904469</v>
      </c>
      <c r="E1496" s="2">
        <f>MACD!F1496</f>
        <v>2.2447323382077569E-2</v>
      </c>
      <c r="F1496" s="2">
        <f>'Moving Avg'!D1496</f>
        <v>14.073980000000001</v>
      </c>
      <c r="G1496" s="2">
        <f>'Moving Avg'!F1496</f>
        <v>14.183844999999996</v>
      </c>
      <c r="H1496" s="2">
        <f>'Moving Avg'!G1496</f>
        <v>13.493233999999999</v>
      </c>
      <c r="I1496" s="2">
        <f>'Moving Avg'!H1496</f>
        <v>13.842119999999998</v>
      </c>
      <c r="J1496" s="17" t="str">
        <f>OBV!F1496</f>
        <v>BEARISH</v>
      </c>
      <c r="K1496" s="17" t="str">
        <f>OBV!G1496</f>
        <v>NEUTRAL</v>
      </c>
      <c r="L1496" s="17" t="str">
        <f>OBV!H1496</f>
        <v>NEUTRAL</v>
      </c>
      <c r="M1496" s="19">
        <f t="shared" si="230"/>
        <v>25</v>
      </c>
      <c r="N1496" s="19">
        <f t="shared" si="231"/>
        <v>0</v>
      </c>
      <c r="O1496" s="19">
        <f t="shared" si="232"/>
        <v>50</v>
      </c>
      <c r="P1496" s="19">
        <f t="shared" si="233"/>
        <v>16.5</v>
      </c>
      <c r="Q1496" s="20">
        <f t="shared" si="234"/>
        <v>18.725000000000001</v>
      </c>
      <c r="R1496" s="20">
        <f t="shared" si="235"/>
        <v>26.625</v>
      </c>
      <c r="S1496" s="20">
        <f t="shared" si="236"/>
        <v>23.675000000000001</v>
      </c>
      <c r="T1496" s="20">
        <f t="shared" si="237"/>
        <v>22.875</v>
      </c>
      <c r="U1496" s="19">
        <f t="shared" si="238"/>
        <v>23.008333333333336</v>
      </c>
      <c r="V1496" s="19">
        <f t="shared" si="239"/>
        <v>22.975000000000001</v>
      </c>
    </row>
    <row r="1497" spans="1:22" ht="13.5" x14ac:dyDescent="0.25">
      <c r="A1497" s="3">
        <f>RSI!A1497</f>
        <v>44190</v>
      </c>
      <c r="B1497" s="2">
        <f>RSI!B1497</f>
        <v>13.9917</v>
      </c>
      <c r="C1497" s="2">
        <f>RSI!I1497</f>
        <v>52.366553216364615</v>
      </c>
      <c r="D1497" s="2">
        <f>MACD!E1497</f>
        <v>0.18281624144375996</v>
      </c>
      <c r="E1497" s="2">
        <f>MACD!F1497</f>
        <v>5.4521106994414051E-2</v>
      </c>
      <c r="F1497" s="2">
        <f>'Moving Avg'!D1497</f>
        <v>14.032839999999998</v>
      </c>
      <c r="G1497" s="2">
        <f>'Moving Avg'!F1497</f>
        <v>14.183844999999996</v>
      </c>
      <c r="H1497" s="2">
        <f>'Moving Avg'!G1497</f>
        <v>13.509696000000003</v>
      </c>
      <c r="I1497" s="2">
        <f>'Moving Avg'!H1497</f>
        <v>13.823190499999999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  <c r="M1497" s="19">
        <f t="shared" si="230"/>
        <v>25</v>
      </c>
      <c r="N1497" s="19">
        <f t="shared" si="231"/>
        <v>0</v>
      </c>
      <c r="O1497" s="19">
        <f t="shared" si="232"/>
        <v>50</v>
      </c>
      <c r="P1497" s="19">
        <f t="shared" si="233"/>
        <v>16.5</v>
      </c>
      <c r="Q1497" s="20">
        <f t="shared" si="234"/>
        <v>18.725000000000001</v>
      </c>
      <c r="R1497" s="20">
        <f t="shared" si="235"/>
        <v>26.625</v>
      </c>
      <c r="S1497" s="20">
        <f t="shared" si="236"/>
        <v>23.675000000000001</v>
      </c>
      <c r="T1497" s="20">
        <f t="shared" si="237"/>
        <v>22.875</v>
      </c>
      <c r="U1497" s="19">
        <f t="shared" si="238"/>
        <v>23.008333333333336</v>
      </c>
      <c r="V1497" s="19">
        <f t="shared" si="239"/>
        <v>22.975000000000001</v>
      </c>
    </row>
    <row r="1498" spans="1:22" ht="13.5" x14ac:dyDescent="0.25">
      <c r="A1498" s="3">
        <f>RSI!A1498</f>
        <v>44193</v>
      </c>
      <c r="B1498" s="2">
        <f>RSI!B1498</f>
        <v>13.9917</v>
      </c>
      <c r="C1498" s="2">
        <f>RSI!I1498</f>
        <v>52.366553216364615</v>
      </c>
      <c r="D1498" s="2">
        <f>MACD!E1498</f>
        <v>0.15091615062900665</v>
      </c>
      <c r="E1498" s="2">
        <f>MACD!F1498</f>
        <v>7.3800115721332576E-2</v>
      </c>
      <c r="F1498" s="2">
        <f>'Moving Avg'!D1498</f>
        <v>13.9917</v>
      </c>
      <c r="G1498" s="2">
        <f>'Moving Avg'!F1498</f>
        <v>14.173559999999998</v>
      </c>
      <c r="H1498" s="2">
        <f>'Moving Avg'!G1498</f>
        <v>13.529450000000006</v>
      </c>
      <c r="I1498" s="2">
        <f>'Moving Avg'!H1498</f>
        <v>13.804301999999998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  <c r="M1498" s="19">
        <f t="shared" si="230"/>
        <v>25</v>
      </c>
      <c r="N1498" s="19">
        <f t="shared" si="231"/>
        <v>0</v>
      </c>
      <c r="O1498" s="19">
        <f t="shared" si="232"/>
        <v>50</v>
      </c>
      <c r="P1498" s="19">
        <f t="shared" si="233"/>
        <v>16.5</v>
      </c>
      <c r="Q1498" s="20">
        <f t="shared" si="234"/>
        <v>18.725000000000001</v>
      </c>
      <c r="R1498" s="20">
        <f t="shared" si="235"/>
        <v>26.625</v>
      </c>
      <c r="S1498" s="20">
        <f t="shared" si="236"/>
        <v>23.675000000000001</v>
      </c>
      <c r="T1498" s="20">
        <f t="shared" si="237"/>
        <v>22.875</v>
      </c>
      <c r="U1498" s="19">
        <f t="shared" si="238"/>
        <v>23.008333333333336</v>
      </c>
      <c r="V1498" s="19">
        <f t="shared" si="239"/>
        <v>22.975000000000001</v>
      </c>
    </row>
    <row r="1499" spans="1:22" ht="13.5" x14ac:dyDescent="0.25">
      <c r="A1499" s="3">
        <f>RSI!A1499</f>
        <v>44194</v>
      </c>
      <c r="B1499" s="2">
        <f>RSI!B1499</f>
        <v>13.9917</v>
      </c>
      <c r="C1499" s="2">
        <f>RSI!I1499</f>
        <v>52.366553216364622</v>
      </c>
      <c r="D1499" s="2">
        <f>MACD!E1499</f>
        <v>0.18053042533962582</v>
      </c>
      <c r="E1499" s="2">
        <f>MACD!F1499</f>
        <v>9.5146177644991226E-2</v>
      </c>
      <c r="F1499" s="2">
        <f>'Moving Avg'!D1499</f>
        <v>13.9917</v>
      </c>
      <c r="G1499" s="2">
        <f>'Moving Avg'!F1499</f>
        <v>14.157099999999996</v>
      </c>
      <c r="H1499" s="2">
        <f>'Moving Avg'!G1499</f>
        <v>13.545912000000008</v>
      </c>
      <c r="I1499" s="2">
        <f>'Moving Avg'!H1499</f>
        <v>13.787758999999999</v>
      </c>
      <c r="J1499" s="17" t="str">
        <f>OBV!F1499</f>
        <v>NEUTRAL</v>
      </c>
      <c r="K1499" s="17" t="str">
        <f>OBV!G1499</f>
        <v>NEUTRAL</v>
      </c>
      <c r="L1499" s="17" t="str">
        <f>OBV!H1499</f>
        <v>NEUTRAL</v>
      </c>
      <c r="M1499" s="19">
        <f t="shared" si="230"/>
        <v>25</v>
      </c>
      <c r="N1499" s="19">
        <f t="shared" si="231"/>
        <v>0</v>
      </c>
      <c r="O1499" s="19">
        <f t="shared" si="232"/>
        <v>50</v>
      </c>
      <c r="P1499" s="19">
        <f t="shared" si="233"/>
        <v>33</v>
      </c>
      <c r="Q1499" s="20">
        <f t="shared" si="234"/>
        <v>21.2</v>
      </c>
      <c r="R1499" s="20">
        <f t="shared" si="235"/>
        <v>30.75</v>
      </c>
      <c r="S1499" s="20">
        <f t="shared" si="236"/>
        <v>31.1</v>
      </c>
      <c r="T1499" s="20">
        <f t="shared" si="237"/>
        <v>27</v>
      </c>
      <c r="U1499" s="19">
        <f t="shared" si="238"/>
        <v>27.683333333333337</v>
      </c>
      <c r="V1499" s="19">
        <f t="shared" si="239"/>
        <v>27.512500000000003</v>
      </c>
    </row>
    <row r="1500" spans="1:22" ht="13.5" x14ac:dyDescent="0.25">
      <c r="A1500" s="3">
        <f>RSI!A1500</f>
        <v>44195</v>
      </c>
      <c r="B1500" s="2">
        <f>RSI!B1500</f>
        <v>14.008100000000001</v>
      </c>
      <c r="C1500" s="2">
        <f>RSI!I1500</f>
        <v>52.929509536488084</v>
      </c>
      <c r="D1500" s="2">
        <f>MACD!E1500</f>
        <v>0.14451619127712334</v>
      </c>
      <c r="E1500" s="2">
        <f>MACD!F1500</f>
        <v>0.10502018037141765</v>
      </c>
      <c r="F1500" s="2">
        <f>'Moving Avg'!D1500</f>
        <v>13.994980000000002</v>
      </c>
      <c r="G1500" s="2">
        <f>'Moving Avg'!F1500</f>
        <v>14.129115000000002</v>
      </c>
      <c r="H1500" s="2">
        <f>'Moving Avg'!G1500</f>
        <v>13.562702000000009</v>
      </c>
      <c r="I1500" s="2">
        <f>'Moving Avg'!H1500</f>
        <v>13.768705499999999</v>
      </c>
      <c r="J1500" s="17" t="str">
        <f>OBV!F1500</f>
        <v>BULLISH</v>
      </c>
      <c r="K1500" s="17" t="str">
        <f>OBV!G1500</f>
        <v>NEUTRAL</v>
      </c>
      <c r="L1500" s="17" t="str">
        <f>OBV!H1500</f>
        <v>CONFIRMED BULLISH</v>
      </c>
      <c r="M1500" s="19">
        <f t="shared" si="230"/>
        <v>25</v>
      </c>
      <c r="N1500" s="19">
        <f t="shared" si="231"/>
        <v>0</v>
      </c>
      <c r="O1500" s="19">
        <f t="shared" si="232"/>
        <v>50</v>
      </c>
      <c r="P1500" s="19">
        <f t="shared" si="233"/>
        <v>83.5</v>
      </c>
      <c r="Q1500" s="20">
        <f t="shared" si="234"/>
        <v>28.774999999999999</v>
      </c>
      <c r="R1500" s="20">
        <f t="shared" si="235"/>
        <v>43.375</v>
      </c>
      <c r="S1500" s="20">
        <f t="shared" si="236"/>
        <v>53.825000000000003</v>
      </c>
      <c r="T1500" s="20">
        <f t="shared" si="237"/>
        <v>39.625</v>
      </c>
      <c r="U1500" s="19">
        <f t="shared" si="238"/>
        <v>41.991666666666667</v>
      </c>
      <c r="V1500" s="19">
        <f t="shared" si="239"/>
        <v>41.400000000000006</v>
      </c>
    </row>
    <row r="1501" spans="1:22" ht="13.5" x14ac:dyDescent="0.25">
      <c r="A1501" s="3">
        <f>RSI!A1501</f>
        <v>44196</v>
      </c>
      <c r="B1501" s="2">
        <f>RSI!B1501</f>
        <v>14.1069</v>
      </c>
      <c r="C1501" s="2">
        <f>RSI!I1501</f>
        <v>56.281664515925904</v>
      </c>
      <c r="D1501" s="2">
        <f>MACD!E1501</f>
        <v>0.11770314531616499</v>
      </c>
      <c r="E1501" s="2">
        <f>MACD!F1501</f>
        <v>0.10755677336036712</v>
      </c>
      <c r="F1501" s="2">
        <f>'Moving Avg'!D1501</f>
        <v>14.018019999999998</v>
      </c>
      <c r="G1501" s="2">
        <f>'Moving Avg'!F1501</f>
        <v>14.114710000000002</v>
      </c>
      <c r="H1501" s="2">
        <f>'Moving Avg'!G1501</f>
        <v>13.589368000000009</v>
      </c>
      <c r="I1501" s="2">
        <f>'Moving Avg'!H1501</f>
        <v>13.7540555</v>
      </c>
      <c r="J1501" s="17" t="str">
        <f>OBV!F1501</f>
        <v>BULLISH</v>
      </c>
      <c r="K1501" s="17" t="str">
        <f>OBV!G1501</f>
        <v>NEUTRAL</v>
      </c>
      <c r="L1501" s="17" t="str">
        <f>OBV!H1501</f>
        <v>CONFIRMED BULLISH</v>
      </c>
      <c r="M1501" s="19">
        <f t="shared" si="230"/>
        <v>25</v>
      </c>
      <c r="N1501" s="19">
        <f t="shared" si="231"/>
        <v>0</v>
      </c>
      <c r="O1501" s="19">
        <f t="shared" si="232"/>
        <v>50</v>
      </c>
      <c r="P1501" s="19">
        <f t="shared" si="233"/>
        <v>83.5</v>
      </c>
      <c r="Q1501" s="20">
        <f t="shared" si="234"/>
        <v>28.774999999999999</v>
      </c>
      <c r="R1501" s="20">
        <f t="shared" si="235"/>
        <v>43.375</v>
      </c>
      <c r="S1501" s="20">
        <f t="shared" si="236"/>
        <v>53.825000000000003</v>
      </c>
      <c r="T1501" s="20">
        <f t="shared" si="237"/>
        <v>39.625</v>
      </c>
      <c r="U1501" s="19">
        <f t="shared" si="238"/>
        <v>41.991666666666667</v>
      </c>
      <c r="V1501" s="19">
        <f t="shared" si="239"/>
        <v>41.400000000000006</v>
      </c>
    </row>
    <row r="1502" spans="1:22" ht="13.5" x14ac:dyDescent="0.25">
      <c r="A1502" s="3">
        <f>RSI!A1502</f>
        <v>44200</v>
      </c>
      <c r="B1502" s="2">
        <f>RSI!B1502</f>
        <v>14.1069</v>
      </c>
      <c r="C1502" s="2">
        <f>RSI!I1502</f>
        <v>56.281664515925897</v>
      </c>
      <c r="D1502" s="2">
        <f>MACD!E1502</f>
        <v>0.1256877600724966</v>
      </c>
      <c r="E1502" s="2">
        <f>MACD!F1502</f>
        <v>0.11118297070279302</v>
      </c>
      <c r="F1502" s="2">
        <f>'Moving Avg'!D1502</f>
        <v>14.041059999999998</v>
      </c>
      <c r="G1502" s="2">
        <f>'Moving Avg'!F1502</f>
        <v>14.099895000000004</v>
      </c>
      <c r="H1502" s="2">
        <f>'Moving Avg'!G1502</f>
        <v>13.61636400000001</v>
      </c>
      <c r="I1502" s="2">
        <f>'Moving Avg'!H1502</f>
        <v>13.743356</v>
      </c>
      <c r="J1502" s="17" t="str">
        <f>OBV!F1502</f>
        <v>BULLISH</v>
      </c>
      <c r="K1502" s="17" t="str">
        <f>OBV!G1502</f>
        <v>NEUTRAL</v>
      </c>
      <c r="L1502" s="17" t="str">
        <f>OBV!H1502</f>
        <v>CONFIRMED BULLISH</v>
      </c>
      <c r="M1502" s="19">
        <f t="shared" si="230"/>
        <v>25</v>
      </c>
      <c r="N1502" s="19">
        <f t="shared" si="231"/>
        <v>0</v>
      </c>
      <c r="O1502" s="19">
        <f t="shared" si="232"/>
        <v>50</v>
      </c>
      <c r="P1502" s="19">
        <f t="shared" si="233"/>
        <v>83.5</v>
      </c>
      <c r="Q1502" s="20">
        <f t="shared" si="234"/>
        <v>28.774999999999999</v>
      </c>
      <c r="R1502" s="20">
        <f t="shared" si="235"/>
        <v>43.375</v>
      </c>
      <c r="S1502" s="20">
        <f t="shared" si="236"/>
        <v>53.825000000000003</v>
      </c>
      <c r="T1502" s="20">
        <f t="shared" si="237"/>
        <v>39.625</v>
      </c>
      <c r="U1502" s="19">
        <f t="shared" si="238"/>
        <v>41.991666666666667</v>
      </c>
      <c r="V1502" s="19">
        <f t="shared" si="239"/>
        <v>41.400000000000006</v>
      </c>
    </row>
    <row r="1503" spans="1:22" ht="13.5" x14ac:dyDescent="0.25">
      <c r="A1503" s="3">
        <f>RSI!A1503</f>
        <v>44201</v>
      </c>
      <c r="B1503" s="2">
        <f>RSI!B1503</f>
        <v>13.7036</v>
      </c>
      <c r="C1503" s="2">
        <f>RSI!I1503</f>
        <v>42.090938405741042</v>
      </c>
      <c r="D1503" s="2">
        <f>MACD!E1503</f>
        <v>0.16141658633375222</v>
      </c>
      <c r="E1503" s="2">
        <f>MACD!F1503</f>
        <v>0.12122969382898487</v>
      </c>
      <c r="F1503" s="2">
        <f>'Moving Avg'!D1503</f>
        <v>13.983439999999998</v>
      </c>
      <c r="G1503" s="2">
        <f>'Moving Avg'!F1503</f>
        <v>14.073145000000002</v>
      </c>
      <c r="H1503" s="2">
        <f>'Moving Avg'!G1503</f>
        <v>13.627722000000011</v>
      </c>
      <c r="I1503" s="2">
        <f>'Moving Avg'!H1503</f>
        <v>13.734261500000002</v>
      </c>
      <c r="J1503" s="17" t="str">
        <f>OBV!F1503</f>
        <v>BULLISH</v>
      </c>
      <c r="K1503" s="17" t="str">
        <f>OBV!G1503</f>
        <v>NEUTRAL</v>
      </c>
      <c r="L1503" s="17" t="str">
        <f>OBV!H1503</f>
        <v>BULLISH DIVERGENCE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66.5</v>
      </c>
      <c r="Q1503" s="20">
        <f t="shared" si="234"/>
        <v>26.225000000000001</v>
      </c>
      <c r="R1503" s="20">
        <f t="shared" si="235"/>
        <v>39.125</v>
      </c>
      <c r="S1503" s="20">
        <f t="shared" si="236"/>
        <v>46.174999999999997</v>
      </c>
      <c r="T1503" s="20">
        <f t="shared" si="237"/>
        <v>35.375</v>
      </c>
      <c r="U1503" s="19">
        <f t="shared" si="238"/>
        <v>37.174999999999997</v>
      </c>
      <c r="V1503" s="19">
        <f t="shared" si="239"/>
        <v>36.724999999999994</v>
      </c>
    </row>
    <row r="1504" spans="1:22" ht="13.5" x14ac:dyDescent="0.25">
      <c r="A1504" s="3">
        <f>RSI!A1504</f>
        <v>44202</v>
      </c>
      <c r="B1504" s="2">
        <f>RSI!B1504</f>
        <v>13.7036</v>
      </c>
      <c r="C1504" s="2">
        <f>RSI!I1504</f>
        <v>42.090938405741042</v>
      </c>
      <c r="D1504" s="2">
        <f>MACD!E1504</f>
        <v>0.16155094780529211</v>
      </c>
      <c r="E1504" s="2">
        <f>MACD!F1504</f>
        <v>0.12929394462424632</v>
      </c>
      <c r="F1504" s="2">
        <f>'Moving Avg'!D1504</f>
        <v>13.925820000000002</v>
      </c>
      <c r="G1504" s="2">
        <f>'Moving Avg'!F1504</f>
        <v>14.038990000000002</v>
      </c>
      <c r="H1504" s="2">
        <f>'Moving Avg'!G1504</f>
        <v>13.64665200000001</v>
      </c>
      <c r="I1504" s="2">
        <f>'Moving Avg'!H1504</f>
        <v>13.729693500000002</v>
      </c>
      <c r="J1504" s="17" t="str">
        <f>OBV!F1504</f>
        <v>BULLISH</v>
      </c>
      <c r="K1504" s="17" t="str">
        <f>OBV!G1504</f>
        <v>NEUTRAL</v>
      </c>
      <c r="L1504" s="17" t="str">
        <f>OBV!H1504</f>
        <v>BULLISH DIVERGENCE</v>
      </c>
      <c r="M1504" s="19">
        <f t="shared" si="230"/>
        <v>25</v>
      </c>
      <c r="N1504" s="19">
        <f t="shared" si="231"/>
        <v>0</v>
      </c>
      <c r="O1504" s="19">
        <f t="shared" si="232"/>
        <v>50</v>
      </c>
      <c r="P1504" s="19">
        <f t="shared" si="233"/>
        <v>66.5</v>
      </c>
      <c r="Q1504" s="20">
        <f t="shared" si="234"/>
        <v>26.225000000000001</v>
      </c>
      <c r="R1504" s="20">
        <f t="shared" si="235"/>
        <v>39.125</v>
      </c>
      <c r="S1504" s="20">
        <f t="shared" si="236"/>
        <v>46.174999999999997</v>
      </c>
      <c r="T1504" s="20">
        <f t="shared" si="237"/>
        <v>35.375</v>
      </c>
      <c r="U1504" s="19">
        <f t="shared" si="238"/>
        <v>37.174999999999997</v>
      </c>
      <c r="V1504" s="19">
        <f t="shared" si="239"/>
        <v>36.724999999999994</v>
      </c>
    </row>
    <row r="1505" spans="1:22" ht="13.5" x14ac:dyDescent="0.25">
      <c r="A1505" s="3">
        <f>RSI!A1505</f>
        <v>44203</v>
      </c>
      <c r="B1505" s="2">
        <f>RSI!B1505</f>
        <v>13.3003</v>
      </c>
      <c r="C1505" s="2">
        <f>RSI!I1505</f>
        <v>32.567539089175568</v>
      </c>
      <c r="D1505" s="2">
        <f>MACD!E1505</f>
        <v>0.19297244527951385</v>
      </c>
      <c r="E1505" s="2">
        <f>MACD!F1505</f>
        <v>0.14202964475529983</v>
      </c>
      <c r="F1505" s="2">
        <f>'Moving Avg'!D1505</f>
        <v>13.78426</v>
      </c>
      <c r="G1505" s="2">
        <f>'Moving Avg'!F1505</f>
        <v>13.985905000000002</v>
      </c>
      <c r="H1505" s="2">
        <f>'Moving Avg'!G1505</f>
        <v>13.65751600000001</v>
      </c>
      <c r="I1505" s="2">
        <f>'Moving Avg'!H1505</f>
        <v>13.725290000000003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13.6624</v>
      </c>
      <c r="C1506" s="2">
        <f>RSI!I1506</f>
        <v>44.67172310761373</v>
      </c>
      <c r="D1506" s="2">
        <f>MACD!E1506</f>
        <v>0.19644829150256982</v>
      </c>
      <c r="E1506" s="2">
        <f>MACD!F1506</f>
        <v>0.15291337410475384</v>
      </c>
      <c r="F1506" s="2">
        <f>'Moving Avg'!D1506</f>
        <v>13.695359999999999</v>
      </c>
      <c r="G1506" s="2">
        <f>'Moving Avg'!F1506</f>
        <v>13.950925000000002</v>
      </c>
      <c r="H1506" s="2">
        <f>'Moving Avg'!G1506</f>
        <v>13.67068400000001</v>
      </c>
      <c r="I1506" s="2">
        <f>'Moving Avg'!H1506</f>
        <v>13.724466500000004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  <c r="M1506" s="19">
        <f t="shared" si="230"/>
        <v>25</v>
      </c>
      <c r="N1506" s="19">
        <f t="shared" si="231"/>
        <v>0</v>
      </c>
      <c r="O1506" s="19">
        <f t="shared" si="232"/>
        <v>0</v>
      </c>
      <c r="P1506" s="19">
        <f t="shared" si="233"/>
        <v>16.5</v>
      </c>
      <c r="Q1506" s="20">
        <f t="shared" si="234"/>
        <v>11.225</v>
      </c>
      <c r="R1506" s="20">
        <f t="shared" si="235"/>
        <v>9.125</v>
      </c>
      <c r="S1506" s="20">
        <f t="shared" si="236"/>
        <v>11.175000000000001</v>
      </c>
      <c r="T1506" s="20">
        <f t="shared" si="237"/>
        <v>10.375</v>
      </c>
      <c r="U1506" s="19">
        <f t="shared" si="238"/>
        <v>10.508333333333335</v>
      </c>
      <c r="V1506" s="19">
        <f t="shared" si="239"/>
        <v>10.475000000000001</v>
      </c>
    </row>
    <row r="1507" spans="1:22" ht="13.5" x14ac:dyDescent="0.25">
      <c r="A1507" s="3">
        <f>RSI!A1507</f>
        <v>44207</v>
      </c>
      <c r="B1507" s="2">
        <f>RSI!B1507</f>
        <v>13.6624</v>
      </c>
      <c r="C1507" s="2">
        <f>RSI!I1507</f>
        <v>44.67172310761373</v>
      </c>
      <c r="D1507" s="2">
        <f>MACD!E1507</f>
        <v>0.20068551242943755</v>
      </c>
      <c r="E1507" s="2">
        <f>MACD!F1507</f>
        <v>0.16246780176969058</v>
      </c>
      <c r="F1507" s="2">
        <f>'Moving Avg'!D1507</f>
        <v>13.606459999999998</v>
      </c>
      <c r="G1507" s="2">
        <f>'Moving Avg'!F1507</f>
        <v>13.937344999999999</v>
      </c>
      <c r="H1507" s="2">
        <f>'Moving Avg'!G1507</f>
        <v>13.684016000000009</v>
      </c>
      <c r="I1507" s="2">
        <f>'Moving Avg'!H1507</f>
        <v>13.723725500000006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  <c r="M1507" s="19">
        <f t="shared" si="230"/>
        <v>25</v>
      </c>
      <c r="N1507" s="19">
        <f t="shared" si="231"/>
        <v>0</v>
      </c>
      <c r="O1507" s="19">
        <f t="shared" si="232"/>
        <v>0</v>
      </c>
      <c r="P1507" s="19">
        <f t="shared" si="233"/>
        <v>16.5</v>
      </c>
      <c r="Q1507" s="20">
        <f t="shared" si="234"/>
        <v>11.225</v>
      </c>
      <c r="R1507" s="20">
        <f t="shared" si="235"/>
        <v>9.125</v>
      </c>
      <c r="S1507" s="20">
        <f t="shared" si="236"/>
        <v>11.175000000000001</v>
      </c>
      <c r="T1507" s="20">
        <f t="shared" si="237"/>
        <v>10.375</v>
      </c>
      <c r="U1507" s="19">
        <f t="shared" si="238"/>
        <v>10.508333333333335</v>
      </c>
      <c r="V1507" s="19">
        <f t="shared" si="239"/>
        <v>10.475000000000001</v>
      </c>
    </row>
    <row r="1508" spans="1:22" ht="13.5" x14ac:dyDescent="0.25">
      <c r="A1508" s="3">
        <f>RSI!A1508</f>
        <v>44208</v>
      </c>
      <c r="B1508" s="2">
        <f>RSI!B1508</f>
        <v>13.9094</v>
      </c>
      <c r="C1508" s="2">
        <f>RSI!I1508</f>
        <v>51.551642662402486</v>
      </c>
      <c r="D1508" s="2">
        <f>MACD!E1508</f>
        <v>0.1871746682846247</v>
      </c>
      <c r="E1508" s="2">
        <f>MACD!F1508</f>
        <v>0.16740917507267741</v>
      </c>
      <c r="F1508" s="2">
        <f>'Moving Avg'!D1508</f>
        <v>13.64762</v>
      </c>
      <c r="G1508" s="2">
        <f>'Moving Avg'!F1508</f>
        <v>13.936114999999997</v>
      </c>
      <c r="H1508" s="2">
        <f>'Moving Avg'!G1508</f>
        <v>13.702124000000008</v>
      </c>
      <c r="I1508" s="2">
        <f>'Moving Avg'!H1508</f>
        <v>13.723355500000004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  <c r="M1508" s="19">
        <f t="shared" si="230"/>
        <v>25</v>
      </c>
      <c r="N1508" s="19">
        <f t="shared" si="231"/>
        <v>0</v>
      </c>
      <c r="O1508" s="19">
        <f t="shared" si="232"/>
        <v>0</v>
      </c>
      <c r="P1508" s="19">
        <f t="shared" si="233"/>
        <v>83.5</v>
      </c>
      <c r="Q1508" s="20">
        <f t="shared" si="234"/>
        <v>21.274999999999999</v>
      </c>
      <c r="R1508" s="20">
        <f t="shared" si="235"/>
        <v>25.875</v>
      </c>
      <c r="S1508" s="20">
        <f t="shared" si="236"/>
        <v>41.325000000000003</v>
      </c>
      <c r="T1508" s="20">
        <f t="shared" si="237"/>
        <v>27.125</v>
      </c>
      <c r="U1508" s="19">
        <f t="shared" si="238"/>
        <v>29.491666666666664</v>
      </c>
      <c r="V1508" s="19">
        <f t="shared" si="239"/>
        <v>28.9</v>
      </c>
    </row>
    <row r="1509" spans="1:22" ht="13.5" x14ac:dyDescent="0.25">
      <c r="A1509" s="3">
        <f>RSI!A1509</f>
        <v>44209</v>
      </c>
      <c r="B1509" s="2">
        <f>RSI!B1509</f>
        <v>13.4978</v>
      </c>
      <c r="C1509" s="2">
        <f>RSI!I1509</f>
        <v>42.146580756151401</v>
      </c>
      <c r="D1509" s="2">
        <f>MACD!E1509</f>
        <v>0.20588298505681202</v>
      </c>
      <c r="E1509" s="2">
        <f>MACD!F1509</f>
        <v>0.17510393706950433</v>
      </c>
      <c r="F1509" s="2">
        <f>'Moving Avg'!D1509</f>
        <v>13.606459999999998</v>
      </c>
      <c r="G1509" s="2">
        <f>'Moving Avg'!F1509</f>
        <v>13.895784999999995</v>
      </c>
      <c r="H1509" s="2">
        <f>'Moving Avg'!G1509</f>
        <v>13.712328000000007</v>
      </c>
      <c r="I1509" s="2">
        <f>'Moving Avg'!H1509</f>
        <v>13.720886000000005</v>
      </c>
      <c r="J1509" s="17" t="str">
        <f>OBV!F1509</f>
        <v>BULLISH</v>
      </c>
      <c r="K1509" s="17" t="str">
        <f>OBV!G1509</f>
        <v>NEUTRAL</v>
      </c>
      <c r="L1509" s="17" t="str">
        <f>OBV!H1509</f>
        <v>BULLISH DIVERGENCE</v>
      </c>
      <c r="M1509" s="19">
        <f t="shared" si="230"/>
        <v>25</v>
      </c>
      <c r="N1509" s="19">
        <f t="shared" si="231"/>
        <v>0</v>
      </c>
      <c r="O1509" s="19">
        <f t="shared" si="232"/>
        <v>0</v>
      </c>
      <c r="P1509" s="19">
        <f t="shared" si="233"/>
        <v>66.5</v>
      </c>
      <c r="Q1509" s="20">
        <f t="shared" si="234"/>
        <v>18.725000000000001</v>
      </c>
      <c r="R1509" s="20">
        <f t="shared" si="235"/>
        <v>21.625</v>
      </c>
      <c r="S1509" s="20">
        <f t="shared" si="236"/>
        <v>33.674999999999997</v>
      </c>
      <c r="T1509" s="20">
        <f t="shared" si="237"/>
        <v>22.875</v>
      </c>
      <c r="U1509" s="19">
        <f t="shared" si="238"/>
        <v>24.675000000000001</v>
      </c>
      <c r="V1509" s="19">
        <f t="shared" si="239"/>
        <v>24.225000000000001</v>
      </c>
    </row>
    <row r="1510" spans="1:22" ht="13.5" x14ac:dyDescent="0.25">
      <c r="A1510" s="3">
        <f>RSI!A1510</f>
        <v>44211</v>
      </c>
      <c r="B1510" s="2">
        <f>RSI!B1510</f>
        <v>13.4155</v>
      </c>
      <c r="C1510" s="2">
        <f>RSI!I1510</f>
        <v>40.553433454702564</v>
      </c>
      <c r="D1510" s="2">
        <f>MACD!E1510</f>
        <v>0.23244211660132663</v>
      </c>
      <c r="E1510" s="2">
        <f>MACD!F1510</f>
        <v>0.18657157297586879</v>
      </c>
      <c r="F1510" s="2">
        <f>'Moving Avg'!D1510</f>
        <v>13.629499999999998</v>
      </c>
      <c r="G1510" s="2">
        <f>'Moving Avg'!F1510</f>
        <v>13.870679999999998</v>
      </c>
      <c r="H1510" s="2">
        <f>'Moving Avg'!G1510</f>
        <v>13.721380000000003</v>
      </c>
      <c r="I1510" s="2">
        <f>'Moving Avg'!H1510</f>
        <v>13.715947500000004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  <c r="M1510" s="19">
        <f t="shared" si="230"/>
        <v>25</v>
      </c>
      <c r="N1510" s="19">
        <f t="shared" si="231"/>
        <v>0</v>
      </c>
      <c r="O1510" s="19">
        <f t="shared" si="232"/>
        <v>0</v>
      </c>
      <c r="P1510" s="19">
        <f t="shared" si="233"/>
        <v>83.5</v>
      </c>
      <c r="Q1510" s="20">
        <f t="shared" si="234"/>
        <v>21.274999999999999</v>
      </c>
      <c r="R1510" s="20">
        <f t="shared" si="235"/>
        <v>25.875</v>
      </c>
      <c r="S1510" s="20">
        <f t="shared" si="236"/>
        <v>41.325000000000003</v>
      </c>
      <c r="T1510" s="20">
        <f t="shared" si="237"/>
        <v>27.125</v>
      </c>
      <c r="U1510" s="19">
        <f t="shared" si="238"/>
        <v>29.491666666666664</v>
      </c>
      <c r="V1510" s="19">
        <f t="shared" si="239"/>
        <v>28.9</v>
      </c>
    </row>
    <row r="1511" spans="1:22" ht="13.5" x14ac:dyDescent="0.25">
      <c r="A1511" s="3">
        <f>RSI!A1511</f>
        <v>44214</v>
      </c>
      <c r="B1511" s="2">
        <f>RSI!B1511</f>
        <v>13.4567</v>
      </c>
      <c r="C1511" s="2">
        <f>RSI!I1511</f>
        <v>41.740680391140174</v>
      </c>
      <c r="D1511" s="2">
        <f>MACD!E1511</f>
        <v>0.26950306448832428</v>
      </c>
      <c r="E1511" s="2">
        <f>MACD!F1511</f>
        <v>0.20315787127835988</v>
      </c>
      <c r="F1511" s="2">
        <f>'Moving Avg'!D1511</f>
        <v>13.58836</v>
      </c>
      <c r="G1511" s="2">
        <f>'Moving Avg'!F1511</f>
        <v>13.843929999999997</v>
      </c>
      <c r="H1511" s="2">
        <f>'Moving Avg'!G1511</f>
        <v>13.733726000000004</v>
      </c>
      <c r="I1511" s="2">
        <f>'Moving Avg'!H1511</f>
        <v>13.711626500000005</v>
      </c>
      <c r="J1511" s="17" t="str">
        <f>OBV!F1511</f>
        <v>BULLISH</v>
      </c>
      <c r="K1511" s="17" t="str">
        <f>OBV!G1511</f>
        <v>NEUTRAL</v>
      </c>
      <c r="L1511" s="17" t="str">
        <f>OBV!H1511</f>
        <v>BULLISH DIVERGENCE</v>
      </c>
      <c r="M1511" s="19">
        <f t="shared" si="230"/>
        <v>25</v>
      </c>
      <c r="N1511" s="19">
        <f t="shared" si="231"/>
        <v>0</v>
      </c>
      <c r="O1511" s="19">
        <f t="shared" si="232"/>
        <v>0</v>
      </c>
      <c r="P1511" s="19">
        <f t="shared" si="233"/>
        <v>66.5</v>
      </c>
      <c r="Q1511" s="20">
        <f t="shared" si="234"/>
        <v>18.725000000000001</v>
      </c>
      <c r="R1511" s="20">
        <f t="shared" si="235"/>
        <v>21.625</v>
      </c>
      <c r="S1511" s="20">
        <f t="shared" si="236"/>
        <v>33.674999999999997</v>
      </c>
      <c r="T1511" s="20">
        <f t="shared" si="237"/>
        <v>22.875</v>
      </c>
      <c r="U1511" s="19">
        <f t="shared" si="238"/>
        <v>24.675000000000001</v>
      </c>
      <c r="V1511" s="19">
        <f t="shared" si="239"/>
        <v>24.225000000000001</v>
      </c>
    </row>
    <row r="1512" spans="1:22" ht="13.5" x14ac:dyDescent="0.25">
      <c r="A1512" s="3">
        <f>RSI!A1512</f>
        <v>44215</v>
      </c>
      <c r="B1512" s="2">
        <f>RSI!B1512</f>
        <v>13.4567</v>
      </c>
      <c r="C1512" s="2">
        <f>RSI!I1512</f>
        <v>41.740680391140181</v>
      </c>
      <c r="D1512" s="2">
        <f>MACD!E1512</f>
        <v>0.3028778462859627</v>
      </c>
      <c r="E1512" s="2">
        <f>MACD!F1512</f>
        <v>0.22310186627988046</v>
      </c>
      <c r="F1512" s="2">
        <f>'Moving Avg'!D1512</f>
        <v>13.547219999999999</v>
      </c>
      <c r="G1512" s="2">
        <f>'Moving Avg'!F1512</f>
        <v>13.806895000000001</v>
      </c>
      <c r="H1512" s="2">
        <f>'Moving Avg'!G1512</f>
        <v>13.741298000000002</v>
      </c>
      <c r="I1512" s="2">
        <f>'Moving Avg'!H1512</f>
        <v>13.707305500000004</v>
      </c>
      <c r="J1512" s="17" t="str">
        <f>OBV!F1512</f>
        <v>BULLISH</v>
      </c>
      <c r="K1512" s="17" t="str">
        <f>OBV!G1512</f>
        <v>NEUTRAL</v>
      </c>
      <c r="L1512" s="17" t="str">
        <f>OBV!H1512</f>
        <v>BULLISH DIVERGENCE</v>
      </c>
      <c r="M1512" s="19">
        <f t="shared" si="230"/>
        <v>25</v>
      </c>
      <c r="N1512" s="19">
        <f t="shared" si="231"/>
        <v>0</v>
      </c>
      <c r="O1512" s="19">
        <f t="shared" si="232"/>
        <v>0</v>
      </c>
      <c r="P1512" s="19">
        <f t="shared" si="233"/>
        <v>66.5</v>
      </c>
      <c r="Q1512" s="20">
        <f t="shared" si="234"/>
        <v>18.725000000000001</v>
      </c>
      <c r="R1512" s="20">
        <f t="shared" si="235"/>
        <v>21.625</v>
      </c>
      <c r="S1512" s="20">
        <f t="shared" si="236"/>
        <v>33.674999999999997</v>
      </c>
      <c r="T1512" s="20">
        <f t="shared" si="237"/>
        <v>22.875</v>
      </c>
      <c r="U1512" s="19">
        <f t="shared" si="238"/>
        <v>24.675000000000001</v>
      </c>
      <c r="V1512" s="19">
        <f t="shared" si="239"/>
        <v>24.225000000000001</v>
      </c>
    </row>
    <row r="1513" spans="1:22" ht="13.5" x14ac:dyDescent="0.25">
      <c r="A1513" s="3">
        <f>RSI!A1513</f>
        <v>44216</v>
      </c>
      <c r="B1513" s="2">
        <f>RSI!B1513</f>
        <v>13.3332</v>
      </c>
      <c r="C1513" s="2">
        <f>RSI!I1513</f>
        <v>39.030737450057934</v>
      </c>
      <c r="D1513" s="2">
        <f>MACD!E1513</f>
        <v>0.28008626112700696</v>
      </c>
      <c r="E1513" s="2">
        <f>MACD!F1513</f>
        <v>0.23449874524930575</v>
      </c>
      <c r="F1513" s="2">
        <f>'Moving Avg'!D1513</f>
        <v>13.431979999999999</v>
      </c>
      <c r="G1513" s="2">
        <f>'Moving Avg'!F1513</f>
        <v>13.763684999999999</v>
      </c>
      <c r="H1513" s="2">
        <f>'Moving Avg'!G1513</f>
        <v>13.748704000000002</v>
      </c>
      <c r="I1513" s="2">
        <f>'Moving Avg'!H1513</f>
        <v>13.700227000000005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  <c r="M1513" s="19">
        <f t="shared" si="230"/>
        <v>25</v>
      </c>
      <c r="N1513" s="19">
        <f t="shared" si="231"/>
        <v>0</v>
      </c>
      <c r="O1513" s="19">
        <f t="shared" si="232"/>
        <v>0</v>
      </c>
      <c r="P1513" s="19">
        <f t="shared" si="233"/>
        <v>16.5</v>
      </c>
      <c r="Q1513" s="20">
        <f t="shared" si="234"/>
        <v>11.225</v>
      </c>
      <c r="R1513" s="20">
        <f t="shared" si="235"/>
        <v>9.125</v>
      </c>
      <c r="S1513" s="20">
        <f t="shared" si="236"/>
        <v>11.175000000000001</v>
      </c>
      <c r="T1513" s="20">
        <f t="shared" si="237"/>
        <v>10.375</v>
      </c>
      <c r="U1513" s="19">
        <f t="shared" si="238"/>
        <v>10.508333333333335</v>
      </c>
      <c r="V1513" s="19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13.1686</v>
      </c>
      <c r="C1514" s="2">
        <f>RSI!I1514</f>
        <v>35.703673968404388</v>
      </c>
      <c r="D1514" s="2">
        <f>MACD!E1514</f>
        <v>0.27545141507794213</v>
      </c>
      <c r="E1514" s="2">
        <f>MACD!F1514</f>
        <v>0.24268927921503305</v>
      </c>
      <c r="F1514" s="2">
        <f>'Moving Avg'!D1514</f>
        <v>13.366139999999998</v>
      </c>
      <c r="G1514" s="2">
        <f>'Moving Avg'!F1514</f>
        <v>13.722530000000001</v>
      </c>
      <c r="H1514" s="2">
        <f>'Moving Avg'!G1514</f>
        <v>13.756934000000001</v>
      </c>
      <c r="I1514" s="2">
        <f>'Moving Avg'!H1514</f>
        <v>13.692367000000006</v>
      </c>
      <c r="J1514" s="17" t="str">
        <f>OBV!F1514</f>
        <v>BEARISH</v>
      </c>
      <c r="K1514" s="17" t="str">
        <f>OBV!G1514</f>
        <v>NEUTRAL</v>
      </c>
      <c r="L1514" s="17" t="str">
        <f>OBV!H1514</f>
        <v>CONFIRMED BEARISH</v>
      </c>
      <c r="M1514" s="19">
        <f t="shared" si="230"/>
        <v>25</v>
      </c>
      <c r="N1514" s="19">
        <f t="shared" si="231"/>
        <v>0</v>
      </c>
      <c r="O1514" s="19">
        <f t="shared" si="232"/>
        <v>0</v>
      </c>
      <c r="P1514" s="19">
        <f t="shared" si="233"/>
        <v>16.5</v>
      </c>
      <c r="Q1514" s="20">
        <f t="shared" si="234"/>
        <v>11.225</v>
      </c>
      <c r="R1514" s="20">
        <f t="shared" si="235"/>
        <v>9.125</v>
      </c>
      <c r="S1514" s="20">
        <f t="shared" si="236"/>
        <v>11.175000000000001</v>
      </c>
      <c r="T1514" s="20">
        <f t="shared" si="237"/>
        <v>10.375</v>
      </c>
      <c r="U1514" s="19">
        <f t="shared" si="238"/>
        <v>10.508333333333335</v>
      </c>
      <c r="V1514" s="19">
        <f t="shared" si="239"/>
        <v>10.475000000000001</v>
      </c>
    </row>
    <row r="1515" spans="1:22" ht="13.5" x14ac:dyDescent="0.25">
      <c r="A1515" s="3">
        <f>RSI!A1515</f>
        <v>44218</v>
      </c>
      <c r="B1515" s="2">
        <f>RSI!B1515</f>
        <v>13.0863</v>
      </c>
      <c r="C1515" s="2">
        <f>RSI!I1515</f>
        <v>34.136807725036263</v>
      </c>
      <c r="D1515" s="2">
        <f>MACD!E1515</f>
        <v>0.218828086520098</v>
      </c>
      <c r="E1515" s="2">
        <f>MACD!F1515</f>
        <v>0.23791704067604605</v>
      </c>
      <c r="F1515" s="2">
        <f>'Moving Avg'!D1515</f>
        <v>13.300299999999998</v>
      </c>
      <c r="G1515" s="2">
        <f>'Moving Avg'!F1515</f>
        <v>13.67726</v>
      </c>
      <c r="H1515" s="2">
        <f>'Moving Avg'!G1515</f>
        <v>13.763518000000001</v>
      </c>
      <c r="I1515" s="2">
        <f>'Moving Avg'!H1515</f>
        <v>13.686276500000009</v>
      </c>
      <c r="J1515" s="17" t="str">
        <f>OBV!F1515</f>
        <v>BEARISH</v>
      </c>
      <c r="K1515" s="17" t="str">
        <f>OBV!G1515</f>
        <v>NEUTRAL</v>
      </c>
      <c r="L1515" s="17" t="str">
        <f>OBV!H1515</f>
        <v>CONFIRMED BEARISH</v>
      </c>
      <c r="M1515" s="19">
        <f t="shared" si="230"/>
        <v>25</v>
      </c>
      <c r="N1515" s="19">
        <f t="shared" si="231"/>
        <v>45</v>
      </c>
      <c r="O1515" s="19">
        <f t="shared" si="232"/>
        <v>0</v>
      </c>
      <c r="P1515" s="19">
        <f t="shared" si="233"/>
        <v>16.5</v>
      </c>
      <c r="Q1515" s="20">
        <f t="shared" si="234"/>
        <v>26.975000000000001</v>
      </c>
      <c r="R1515" s="20">
        <f t="shared" si="235"/>
        <v>18.125</v>
      </c>
      <c r="S1515" s="20">
        <f t="shared" si="236"/>
        <v>17.925000000000001</v>
      </c>
      <c r="T1515" s="20">
        <f t="shared" si="237"/>
        <v>21.625</v>
      </c>
      <c r="U1515" s="19">
        <f t="shared" si="238"/>
        <v>21.008333333333336</v>
      </c>
      <c r="V1515" s="19">
        <f t="shared" si="239"/>
        <v>21.162500000000001</v>
      </c>
    </row>
    <row r="1516" spans="1:22" ht="13.5" x14ac:dyDescent="0.25">
      <c r="A1516" s="3">
        <f>RSI!A1516</f>
        <v>44221</v>
      </c>
      <c r="B1516" s="2">
        <f>RSI!B1516</f>
        <v>13.0863</v>
      </c>
      <c r="C1516" s="2">
        <f>RSI!I1516</f>
        <v>34.136807725036263</v>
      </c>
      <c r="D1516" s="2">
        <f>MACD!E1516</f>
        <v>0.23011775119392119</v>
      </c>
      <c r="E1516" s="2">
        <f>MACD!F1516</f>
        <v>0.23635718277962109</v>
      </c>
      <c r="F1516" s="2">
        <f>'Moving Avg'!D1516</f>
        <v>13.226220000000001</v>
      </c>
      <c r="G1516" s="2">
        <f>'Moving Avg'!F1516</f>
        <v>13.631990000000002</v>
      </c>
      <c r="H1516" s="2">
        <f>'Moving Avg'!G1516</f>
        <v>13.770102000000001</v>
      </c>
      <c r="I1516" s="2">
        <f>'Moving Avg'!H1516</f>
        <v>13.68232600000001</v>
      </c>
      <c r="J1516" s="17" t="str">
        <f>OBV!F1516</f>
        <v>BEARISH</v>
      </c>
      <c r="K1516" s="17" t="str">
        <f>OBV!G1516</f>
        <v>NEUTRAL</v>
      </c>
      <c r="L1516" s="17" t="str">
        <f>OBV!H1516</f>
        <v>CONFIRMED BEARISH</v>
      </c>
      <c r="M1516" s="19">
        <f t="shared" si="230"/>
        <v>25</v>
      </c>
      <c r="N1516" s="19">
        <f t="shared" si="231"/>
        <v>45</v>
      </c>
      <c r="O1516" s="19">
        <f t="shared" si="232"/>
        <v>0</v>
      </c>
      <c r="P1516" s="19">
        <f t="shared" si="233"/>
        <v>16.5</v>
      </c>
      <c r="Q1516" s="20">
        <f t="shared" si="234"/>
        <v>26.975000000000001</v>
      </c>
      <c r="R1516" s="20">
        <f t="shared" si="235"/>
        <v>18.125</v>
      </c>
      <c r="S1516" s="20">
        <f t="shared" si="236"/>
        <v>17.925000000000001</v>
      </c>
      <c r="T1516" s="20">
        <f t="shared" si="237"/>
        <v>21.625</v>
      </c>
      <c r="U1516" s="19">
        <f t="shared" si="238"/>
        <v>21.008333333333336</v>
      </c>
      <c r="V1516" s="19">
        <f t="shared" si="239"/>
        <v>21.162500000000001</v>
      </c>
    </row>
    <row r="1517" spans="1:22" ht="13.5" x14ac:dyDescent="0.25">
      <c r="A1517" s="3">
        <f>RSI!A1517</f>
        <v>44222</v>
      </c>
      <c r="B1517" s="2">
        <f>RSI!B1517</f>
        <v>13.0863</v>
      </c>
      <c r="C1517" s="2">
        <f>RSI!I1517</f>
        <v>34.136807725036263</v>
      </c>
      <c r="D1517" s="2">
        <f>MACD!E1517</f>
        <v>0.24290574771963591</v>
      </c>
      <c r="E1517" s="2">
        <f>MACD!F1517</f>
        <v>0.23766689576762406</v>
      </c>
      <c r="F1517" s="2">
        <f>'Moving Avg'!D1517</f>
        <v>13.152139999999999</v>
      </c>
      <c r="G1517" s="2">
        <f>'Moving Avg'!F1517</f>
        <v>13.586720000000003</v>
      </c>
      <c r="H1517" s="2">
        <f>'Moving Avg'!G1517</f>
        <v>13.776686</v>
      </c>
      <c r="I1517" s="2">
        <f>'Moving Avg'!H1517</f>
        <v>13.678457500000011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  <c r="M1517" s="19">
        <f t="shared" si="230"/>
        <v>25</v>
      </c>
      <c r="N1517" s="19">
        <f t="shared" si="231"/>
        <v>0</v>
      </c>
      <c r="O1517" s="19">
        <f t="shared" si="232"/>
        <v>0</v>
      </c>
      <c r="P1517" s="19">
        <f t="shared" si="233"/>
        <v>16.5</v>
      </c>
      <c r="Q1517" s="20">
        <f t="shared" si="234"/>
        <v>11.225</v>
      </c>
      <c r="R1517" s="20">
        <f t="shared" si="235"/>
        <v>9.125</v>
      </c>
      <c r="S1517" s="20">
        <f t="shared" si="236"/>
        <v>11.175000000000001</v>
      </c>
      <c r="T1517" s="20">
        <f t="shared" si="237"/>
        <v>10.375</v>
      </c>
      <c r="U1517" s="19">
        <f t="shared" si="238"/>
        <v>10.508333333333335</v>
      </c>
      <c r="V1517" s="19">
        <f t="shared" si="239"/>
        <v>10.475000000000001</v>
      </c>
    </row>
    <row r="1518" spans="1:22" ht="13.5" x14ac:dyDescent="0.25">
      <c r="A1518" s="3">
        <f>RSI!A1518</f>
        <v>44223</v>
      </c>
      <c r="B1518" s="2">
        <f>RSI!B1518</f>
        <v>12.839399999999999</v>
      </c>
      <c r="C1518" s="2">
        <f>RSI!I1518</f>
        <v>29.316198051017892</v>
      </c>
      <c r="D1518" s="2">
        <f>MACD!E1518</f>
        <v>0.31301080770166756</v>
      </c>
      <c r="E1518" s="2">
        <f>MACD!F1518</f>
        <v>0.25273567815443276</v>
      </c>
      <c r="F1518" s="2">
        <f>'Moving Avg'!D1518</f>
        <v>13.053380000000001</v>
      </c>
      <c r="G1518" s="2">
        <f>'Moving Avg'!F1518</f>
        <v>13.529105000000005</v>
      </c>
      <c r="H1518" s="2">
        <f>'Moving Avg'!G1518</f>
        <v>13.775367999999999</v>
      </c>
      <c r="I1518" s="2">
        <f>'Moving Avg'!H1518</f>
        <v>13.672737500000009</v>
      </c>
      <c r="J1518" s="17" t="str">
        <f>OBV!F1518</f>
        <v>BEARISH</v>
      </c>
      <c r="K1518" s="17" t="str">
        <f>OBV!G1518</f>
        <v>NEUTRAL</v>
      </c>
      <c r="L1518" s="17" t="str">
        <f>OBV!H1518</f>
        <v>CONFIRMED BEARISH</v>
      </c>
      <c r="M1518" s="19">
        <f t="shared" si="230"/>
        <v>50</v>
      </c>
      <c r="N1518" s="19">
        <f t="shared" si="231"/>
        <v>0</v>
      </c>
      <c r="O1518" s="19">
        <f t="shared" si="232"/>
        <v>0</v>
      </c>
      <c r="P1518" s="19">
        <f t="shared" si="233"/>
        <v>16.5</v>
      </c>
      <c r="Q1518" s="20">
        <f t="shared" si="234"/>
        <v>19.975000000000001</v>
      </c>
      <c r="R1518" s="20">
        <f t="shared" si="235"/>
        <v>14.125</v>
      </c>
      <c r="S1518" s="20">
        <f t="shared" si="236"/>
        <v>14.925000000000001</v>
      </c>
      <c r="T1518" s="20">
        <f t="shared" si="237"/>
        <v>16.625</v>
      </c>
      <c r="U1518" s="19">
        <f t="shared" si="238"/>
        <v>16.341666666666669</v>
      </c>
      <c r="V1518" s="19">
        <f t="shared" si="239"/>
        <v>16.412500000000001</v>
      </c>
    </row>
    <row r="1519" spans="1:22" ht="13.5" x14ac:dyDescent="0.25">
      <c r="A1519" s="3">
        <f>RSI!A1519</f>
        <v>44224</v>
      </c>
      <c r="B1519" s="2">
        <f>RSI!B1519</f>
        <v>13.045199999999999</v>
      </c>
      <c r="C1519" s="2">
        <f>RSI!I1519</f>
        <v>37.268188579232323</v>
      </c>
      <c r="D1519" s="2">
        <f>MACD!E1519</f>
        <v>0.29799556059127319</v>
      </c>
      <c r="E1519" s="2">
        <f>MACD!F1519</f>
        <v>0.26178765464180087</v>
      </c>
      <c r="F1519" s="2">
        <f>'Moving Avg'!D1519</f>
        <v>13.028699999999997</v>
      </c>
      <c r="G1519" s="2">
        <f>'Moving Avg'!F1519</f>
        <v>13.481780000000004</v>
      </c>
      <c r="H1519" s="2">
        <f>'Moving Avg'!G1519</f>
        <v>13.777837999999997</v>
      </c>
      <c r="I1519" s="2">
        <f>'Moving Avg'!H1519</f>
        <v>13.668005000000012</v>
      </c>
      <c r="J1519" s="17" t="str">
        <f>OBV!F1519</f>
        <v>BULLISH</v>
      </c>
      <c r="K1519" s="17" t="str">
        <f>OBV!G1519</f>
        <v>NEUTRAL</v>
      </c>
      <c r="L1519" s="17" t="str">
        <f>OBV!H1519</f>
        <v>BULLISH DIVERGENCE</v>
      </c>
      <c r="M1519" s="19">
        <f t="shared" si="230"/>
        <v>25</v>
      </c>
      <c r="N1519" s="19">
        <f t="shared" si="231"/>
        <v>0</v>
      </c>
      <c r="O1519" s="19">
        <f t="shared" si="232"/>
        <v>0</v>
      </c>
      <c r="P1519" s="19">
        <f t="shared" si="233"/>
        <v>66.5</v>
      </c>
      <c r="Q1519" s="20">
        <f t="shared" si="234"/>
        <v>18.725000000000001</v>
      </c>
      <c r="R1519" s="20">
        <f t="shared" si="235"/>
        <v>21.625</v>
      </c>
      <c r="S1519" s="20">
        <f t="shared" si="236"/>
        <v>33.674999999999997</v>
      </c>
      <c r="T1519" s="20">
        <f t="shared" si="237"/>
        <v>22.875</v>
      </c>
      <c r="U1519" s="19">
        <f t="shared" si="238"/>
        <v>24.675000000000001</v>
      </c>
      <c r="V1519" s="19">
        <f t="shared" si="239"/>
        <v>24.225000000000001</v>
      </c>
    </row>
    <row r="1520" spans="1:22" ht="13.5" x14ac:dyDescent="0.25">
      <c r="A1520" s="3">
        <f>RSI!A1520</f>
        <v>44225</v>
      </c>
      <c r="B1520" s="2">
        <f>RSI!B1520</f>
        <v>13.045199999999999</v>
      </c>
      <c r="C1520" s="2">
        <f>RSI!I1520</f>
        <v>37.268188579232337</v>
      </c>
      <c r="D1520" s="2">
        <f>MACD!E1520</f>
        <v>0.27533181358921333</v>
      </c>
      <c r="E1520" s="2">
        <f>MACD!F1520</f>
        <v>0.26449648643128337</v>
      </c>
      <c r="F1520" s="2">
        <f>'Moving Avg'!D1520</f>
        <v>13.020480000000001</v>
      </c>
      <c r="G1520" s="2">
        <f>'Moving Avg'!F1520</f>
        <v>13.433635000000001</v>
      </c>
      <c r="H1520" s="2">
        <f>'Moving Avg'!G1520</f>
        <v>13.779813999999996</v>
      </c>
      <c r="I1520" s="2">
        <f>'Moving Avg'!H1520</f>
        <v>13.663272500000012</v>
      </c>
      <c r="J1520" s="17" t="str">
        <f>OBV!F1520</f>
        <v>BULLISH</v>
      </c>
      <c r="K1520" s="17" t="str">
        <f>OBV!G1520</f>
        <v>NEUTRAL</v>
      </c>
      <c r="L1520" s="17" t="str">
        <f>OBV!H1520</f>
        <v>BULLISH DIVERGENCE</v>
      </c>
      <c r="M1520" s="19">
        <f t="shared" si="230"/>
        <v>25</v>
      </c>
      <c r="N1520" s="19">
        <f t="shared" si="231"/>
        <v>0</v>
      </c>
      <c r="O1520" s="19">
        <f t="shared" si="232"/>
        <v>0</v>
      </c>
      <c r="P1520" s="19">
        <f t="shared" si="233"/>
        <v>66.5</v>
      </c>
      <c r="Q1520" s="20">
        <f t="shared" si="234"/>
        <v>18.725000000000001</v>
      </c>
      <c r="R1520" s="20">
        <f t="shared" si="235"/>
        <v>21.625</v>
      </c>
      <c r="S1520" s="20">
        <f t="shared" si="236"/>
        <v>33.674999999999997</v>
      </c>
      <c r="T1520" s="20">
        <f t="shared" si="237"/>
        <v>22.875</v>
      </c>
      <c r="U1520" s="19">
        <f t="shared" si="238"/>
        <v>24.675000000000001</v>
      </c>
      <c r="V1520" s="19">
        <f t="shared" si="239"/>
        <v>24.225000000000001</v>
      </c>
    </row>
    <row r="1521" spans="1:22" ht="13.5" x14ac:dyDescent="0.25">
      <c r="A1521" s="3">
        <f>RSI!A1521</f>
        <v>44228</v>
      </c>
      <c r="B1521" s="2">
        <f>RSI!B1521</f>
        <v>13.160399999999999</v>
      </c>
      <c r="C1521" s="2">
        <f>RSI!I1521</f>
        <v>41.537976198132057</v>
      </c>
      <c r="D1521" s="2">
        <f>MACD!E1521</f>
        <v>0.25646270338999955</v>
      </c>
      <c r="E1521" s="2">
        <f>MACD!F1521</f>
        <v>0.26288972982302661</v>
      </c>
      <c r="F1521" s="2">
        <f>'Moving Avg'!D1521</f>
        <v>13.035300000000001</v>
      </c>
      <c r="G1521" s="2">
        <f>'Moving Avg'!F1521</f>
        <v>13.38631</v>
      </c>
      <c r="H1521" s="2">
        <f>'Moving Avg'!G1521</f>
        <v>13.778003999999996</v>
      </c>
      <c r="I1521" s="2">
        <f>'Moving Avg'!H1521</f>
        <v>13.659116000000013</v>
      </c>
      <c r="J1521" s="17" t="str">
        <f>OBV!F1521</f>
        <v>BULLISH</v>
      </c>
      <c r="K1521" s="17" t="str">
        <f>OBV!G1521</f>
        <v>NEUTRAL</v>
      </c>
      <c r="L1521" s="17" t="str">
        <f>OBV!H1521</f>
        <v>CONFIRMED BULLISH</v>
      </c>
      <c r="M1521" s="19">
        <f t="shared" si="230"/>
        <v>25</v>
      </c>
      <c r="N1521" s="19">
        <f t="shared" si="231"/>
        <v>45</v>
      </c>
      <c r="O1521" s="19">
        <f t="shared" si="232"/>
        <v>0</v>
      </c>
      <c r="P1521" s="19">
        <f t="shared" si="233"/>
        <v>83.5</v>
      </c>
      <c r="Q1521" s="20">
        <f t="shared" si="234"/>
        <v>37.024999999999999</v>
      </c>
      <c r="R1521" s="20">
        <f t="shared" si="235"/>
        <v>34.875</v>
      </c>
      <c r="S1521" s="20">
        <f t="shared" si="236"/>
        <v>48.075000000000003</v>
      </c>
      <c r="T1521" s="20">
        <f t="shared" si="237"/>
        <v>38.375</v>
      </c>
      <c r="U1521" s="19">
        <f t="shared" si="238"/>
        <v>39.991666666666667</v>
      </c>
      <c r="V1521" s="19">
        <f t="shared" si="239"/>
        <v>39.587500000000006</v>
      </c>
    </row>
    <row r="1522" spans="1:22" ht="13.5" x14ac:dyDescent="0.25">
      <c r="A1522" s="3">
        <f>RSI!A1522</f>
        <v>44229</v>
      </c>
      <c r="B1522" s="2">
        <f>RSI!B1522</f>
        <v>12.831200000000001</v>
      </c>
      <c r="C1522" s="2">
        <f>RSI!I1522</f>
        <v>34.344104704072564</v>
      </c>
      <c r="D1522" s="2">
        <f>MACD!E1522</f>
        <v>0.26651838396451843</v>
      </c>
      <c r="E1522" s="2">
        <f>MACD!F1522</f>
        <v>0.26361546065132502</v>
      </c>
      <c r="F1522" s="2">
        <f>'Moving Avg'!D1522</f>
        <v>12.984279999999998</v>
      </c>
      <c r="G1522" s="2">
        <f>'Moving Avg'!F1522</f>
        <v>13.322524999999999</v>
      </c>
      <c r="H1522" s="2">
        <f>'Moving Avg'!G1522</f>
        <v>13.767139999999998</v>
      </c>
      <c r="I1522" s="2">
        <f>'Moving Avg'!H1522</f>
        <v>13.653355000000012</v>
      </c>
      <c r="J1522" s="17" t="str">
        <f>OBV!F1522</f>
        <v>BULLISH</v>
      </c>
      <c r="K1522" s="17" t="str">
        <f>OBV!G1522</f>
        <v>NEUTRAL</v>
      </c>
      <c r="L1522" s="17" t="str">
        <f>OBV!H1522</f>
        <v>BULLISH DIVERGENCE</v>
      </c>
      <c r="M1522" s="19">
        <f t="shared" si="230"/>
        <v>25</v>
      </c>
      <c r="N1522" s="19">
        <f t="shared" si="231"/>
        <v>0</v>
      </c>
      <c r="O1522" s="19">
        <f t="shared" si="232"/>
        <v>0</v>
      </c>
      <c r="P1522" s="19">
        <f t="shared" si="233"/>
        <v>66.5</v>
      </c>
      <c r="Q1522" s="20">
        <f t="shared" si="234"/>
        <v>18.725000000000001</v>
      </c>
      <c r="R1522" s="20">
        <f t="shared" si="235"/>
        <v>21.625</v>
      </c>
      <c r="S1522" s="20">
        <f t="shared" si="236"/>
        <v>33.674999999999997</v>
      </c>
      <c r="T1522" s="20">
        <f t="shared" si="237"/>
        <v>22.875</v>
      </c>
      <c r="U1522" s="19">
        <f t="shared" si="238"/>
        <v>24.675000000000001</v>
      </c>
      <c r="V1522" s="19">
        <f t="shared" si="239"/>
        <v>24.225000000000001</v>
      </c>
    </row>
    <row r="1523" spans="1:22" ht="13.5" x14ac:dyDescent="0.25">
      <c r="A1523" s="3">
        <f>RSI!A1523</f>
        <v>44230</v>
      </c>
      <c r="B1523" s="2">
        <f>RSI!B1523</f>
        <v>12.839399999999999</v>
      </c>
      <c r="C1523" s="2">
        <f>RSI!I1523</f>
        <v>34.64771523214057</v>
      </c>
      <c r="D1523" s="2">
        <f>MACD!E1523</f>
        <v>0.25888031736091577</v>
      </c>
      <c r="E1523" s="2">
        <f>MACD!F1523</f>
        <v>0.26266843199324319</v>
      </c>
      <c r="F1523" s="2">
        <f>'Moving Avg'!D1523</f>
        <v>12.984280000000002</v>
      </c>
      <c r="G1523" s="2">
        <f>'Moving Avg'!F1523</f>
        <v>13.279315</v>
      </c>
      <c r="H1523" s="2">
        <f>'Moving Avg'!G1523</f>
        <v>13.756603999999996</v>
      </c>
      <c r="I1523" s="2">
        <f>'Moving Avg'!H1523</f>
        <v>13.647593500000012</v>
      </c>
      <c r="J1523" s="17" t="str">
        <f>OBV!F1523</f>
        <v>BULLISH</v>
      </c>
      <c r="K1523" s="17" t="str">
        <f>OBV!G1523</f>
        <v>NEUTRAL</v>
      </c>
      <c r="L1523" s="17" t="str">
        <f>OBV!H1523</f>
        <v>NEUTRAL</v>
      </c>
      <c r="M1523" s="19">
        <f t="shared" si="230"/>
        <v>25</v>
      </c>
      <c r="N1523" s="19">
        <f t="shared" si="231"/>
        <v>45</v>
      </c>
      <c r="O1523" s="19">
        <f t="shared" si="232"/>
        <v>0</v>
      </c>
      <c r="P1523" s="19">
        <f t="shared" si="233"/>
        <v>49.5</v>
      </c>
      <c r="Q1523" s="20">
        <f t="shared" si="234"/>
        <v>31.925000000000001</v>
      </c>
      <c r="R1523" s="20">
        <f t="shared" si="235"/>
        <v>26.375</v>
      </c>
      <c r="S1523" s="20">
        <f t="shared" si="236"/>
        <v>32.775000000000006</v>
      </c>
      <c r="T1523" s="20">
        <f t="shared" si="237"/>
        <v>29.875</v>
      </c>
      <c r="U1523" s="19">
        <f t="shared" si="238"/>
        <v>30.358333333333334</v>
      </c>
      <c r="V1523" s="19">
        <f t="shared" si="239"/>
        <v>30.237500000000001</v>
      </c>
    </row>
    <row r="1524" spans="1:22" ht="13.5" x14ac:dyDescent="0.25">
      <c r="A1524" s="3">
        <f>RSI!A1524</f>
        <v>44231</v>
      </c>
      <c r="B1524" s="2">
        <f>RSI!B1524</f>
        <v>12.839399999999999</v>
      </c>
      <c r="C1524" s="2">
        <f>RSI!I1524</f>
        <v>34.64771523214057</v>
      </c>
      <c r="D1524" s="2">
        <f>MACD!E1524</f>
        <v>0.23025014760184348</v>
      </c>
      <c r="E1524" s="2">
        <f>MACD!F1524</f>
        <v>0.25618477511496324</v>
      </c>
      <c r="F1524" s="2">
        <f>'Moving Avg'!D1524</f>
        <v>12.943119999999999</v>
      </c>
      <c r="G1524" s="2">
        <f>'Moving Avg'!F1524</f>
        <v>13.236105</v>
      </c>
      <c r="H1524" s="2">
        <f>'Moving Avg'!G1524</f>
        <v>13.745903999999996</v>
      </c>
      <c r="I1524" s="2">
        <f>'Moving Avg'!H1524</f>
        <v>13.641873500000008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  <c r="M1524" s="19">
        <f t="shared" si="230"/>
        <v>25</v>
      </c>
      <c r="N1524" s="19">
        <f t="shared" si="231"/>
        <v>100</v>
      </c>
      <c r="O1524" s="19">
        <f t="shared" si="232"/>
        <v>0</v>
      </c>
      <c r="P1524" s="19">
        <f t="shared" si="233"/>
        <v>66.5</v>
      </c>
      <c r="Q1524" s="20">
        <f t="shared" si="234"/>
        <v>53.725000000000001</v>
      </c>
      <c r="R1524" s="20">
        <f t="shared" si="235"/>
        <v>41.625</v>
      </c>
      <c r="S1524" s="20">
        <f t="shared" si="236"/>
        <v>48.674999999999997</v>
      </c>
      <c r="T1524" s="20">
        <f t="shared" si="237"/>
        <v>47.875</v>
      </c>
      <c r="U1524" s="19">
        <f t="shared" si="238"/>
        <v>48.008333333333326</v>
      </c>
      <c r="V1524" s="19">
        <f t="shared" si="239"/>
        <v>47.974999999999994</v>
      </c>
    </row>
    <row r="1525" spans="1:22" ht="13.5" x14ac:dyDescent="0.25">
      <c r="A1525" s="3">
        <f>RSI!A1525</f>
        <v>44232</v>
      </c>
      <c r="B1525" s="2">
        <f>RSI!B1525</f>
        <v>13.1439</v>
      </c>
      <c r="C1525" s="2">
        <f>RSI!I1525</f>
        <v>45.501276054327263</v>
      </c>
      <c r="D1525" s="2">
        <f>MACD!E1525</f>
        <v>0.17372964254727741</v>
      </c>
      <c r="E1525" s="2">
        <f>MACD!F1525</f>
        <v>0.23969374860142609</v>
      </c>
      <c r="F1525" s="2">
        <f>'Moving Avg'!D1525</f>
        <v>12.962859999999997</v>
      </c>
      <c r="G1525" s="2">
        <f>'Moving Avg'!F1525</f>
        <v>13.228285</v>
      </c>
      <c r="H1525" s="2">
        <f>'Moving Avg'!G1525</f>
        <v>13.735861999999997</v>
      </c>
      <c r="I1525" s="2">
        <f>'Moving Avg'!H1525</f>
        <v>13.637634500000008</v>
      </c>
      <c r="J1525" s="17" t="str">
        <f>OBV!F1525</f>
        <v>BULLISH</v>
      </c>
      <c r="K1525" s="17" t="str">
        <f>OBV!G1525</f>
        <v>STRONG</v>
      </c>
      <c r="L1525" s="17" t="str">
        <f>OBV!H1525</f>
        <v>CONFIRMED BULLISH</v>
      </c>
      <c r="M1525" s="19">
        <f t="shared" si="230"/>
        <v>25</v>
      </c>
      <c r="N1525" s="19">
        <f t="shared" si="231"/>
        <v>100</v>
      </c>
      <c r="O1525" s="19">
        <f t="shared" si="232"/>
        <v>0</v>
      </c>
      <c r="P1525" s="19">
        <f t="shared" si="233"/>
        <v>100</v>
      </c>
      <c r="Q1525" s="20">
        <f t="shared" si="234"/>
        <v>58.75</v>
      </c>
      <c r="R1525" s="20">
        <f t="shared" si="235"/>
        <v>50</v>
      </c>
      <c r="S1525" s="20">
        <f t="shared" si="236"/>
        <v>63.75</v>
      </c>
      <c r="T1525" s="20">
        <f t="shared" si="237"/>
        <v>56.25</v>
      </c>
      <c r="U1525" s="19">
        <f t="shared" si="238"/>
        <v>57.5</v>
      </c>
      <c r="V1525" s="19">
        <f t="shared" si="239"/>
        <v>57.1875</v>
      </c>
    </row>
    <row r="1526" spans="1:22" ht="13.5" x14ac:dyDescent="0.25">
      <c r="A1526" s="3">
        <f>RSI!A1526</f>
        <v>44235</v>
      </c>
      <c r="B1526" s="2">
        <f>RSI!B1526</f>
        <v>13.0863</v>
      </c>
      <c r="C1526" s="2">
        <f>RSI!I1526</f>
        <v>44.012241334289925</v>
      </c>
      <c r="D1526" s="2">
        <f>MACD!E1526</f>
        <v>0.13107762699116599</v>
      </c>
      <c r="E1526" s="2">
        <f>MACD!F1526</f>
        <v>0.21797052427937408</v>
      </c>
      <c r="F1526" s="2">
        <f>'Moving Avg'!D1526</f>
        <v>12.948040000000001</v>
      </c>
      <c r="G1526" s="2">
        <f>'Moving Avg'!F1526</f>
        <v>13.199480000000003</v>
      </c>
      <c r="H1526" s="2">
        <f>'Moving Avg'!G1526</f>
        <v>13.724667999999999</v>
      </c>
      <c r="I1526" s="2">
        <f>'Moving Avg'!H1526</f>
        <v>13.633149000000008</v>
      </c>
      <c r="J1526" s="17" t="str">
        <f>OBV!F1526</f>
        <v>BULLISH</v>
      </c>
      <c r="K1526" s="17" t="str">
        <f>OBV!G1526</f>
        <v>STRONG</v>
      </c>
      <c r="L1526" s="17" t="str">
        <f>OBV!H1526</f>
        <v>BULLISH DIVERGENCE</v>
      </c>
      <c r="M1526" s="19">
        <f t="shared" si="230"/>
        <v>25</v>
      </c>
      <c r="N1526" s="19">
        <f t="shared" si="231"/>
        <v>100</v>
      </c>
      <c r="O1526" s="19">
        <f t="shared" si="232"/>
        <v>0</v>
      </c>
      <c r="P1526" s="19">
        <f t="shared" si="233"/>
        <v>83</v>
      </c>
      <c r="Q1526" s="20">
        <f t="shared" si="234"/>
        <v>56.2</v>
      </c>
      <c r="R1526" s="20">
        <f t="shared" si="235"/>
        <v>45.75</v>
      </c>
      <c r="S1526" s="20">
        <f t="shared" si="236"/>
        <v>56.1</v>
      </c>
      <c r="T1526" s="20">
        <f t="shared" si="237"/>
        <v>52</v>
      </c>
      <c r="U1526" s="19">
        <f t="shared" si="238"/>
        <v>52.683333333333337</v>
      </c>
      <c r="V1526" s="19">
        <f t="shared" si="239"/>
        <v>52.512500000000003</v>
      </c>
    </row>
    <row r="1527" spans="1:22" ht="13.5" x14ac:dyDescent="0.25">
      <c r="A1527" s="3">
        <f>RSI!A1527</f>
        <v>44236</v>
      </c>
      <c r="B1527" s="2">
        <f>RSI!B1527</f>
        <v>13.004</v>
      </c>
      <c r="C1527" s="2">
        <f>RSI!I1527</f>
        <v>41.902250207308768</v>
      </c>
      <c r="D1527" s="2">
        <f>MACD!E1527</f>
        <v>0.10226333985186464</v>
      </c>
      <c r="E1527" s="2">
        <f>MACD!F1527</f>
        <v>0.1948290873938722</v>
      </c>
      <c r="F1527" s="2">
        <f>'Moving Avg'!D1527</f>
        <v>12.9826</v>
      </c>
      <c r="G1527" s="2">
        <f>'Moving Avg'!F1527</f>
        <v>13.16656</v>
      </c>
      <c r="H1527" s="2">
        <f>'Moving Avg'!G1527</f>
        <v>13.704913999999999</v>
      </c>
      <c r="I1527" s="2">
        <f>'Moving Avg'!H1527</f>
        <v>13.629651000000006</v>
      </c>
      <c r="J1527" s="17" t="str">
        <f>OBV!F1527</f>
        <v>BULLISH</v>
      </c>
      <c r="K1527" s="17" t="str">
        <f>OBV!G1527</f>
        <v>STRONG</v>
      </c>
      <c r="L1527" s="17" t="str">
        <f>OBV!H1527</f>
        <v>CONFIRMED BULLISH</v>
      </c>
      <c r="M1527" s="19">
        <f t="shared" si="230"/>
        <v>25</v>
      </c>
      <c r="N1527" s="19">
        <f t="shared" si="231"/>
        <v>100</v>
      </c>
      <c r="O1527" s="19">
        <f t="shared" si="232"/>
        <v>0</v>
      </c>
      <c r="P1527" s="19">
        <f t="shared" si="233"/>
        <v>100</v>
      </c>
      <c r="Q1527" s="20">
        <f t="shared" si="234"/>
        <v>58.75</v>
      </c>
      <c r="R1527" s="20">
        <f t="shared" si="235"/>
        <v>50</v>
      </c>
      <c r="S1527" s="20">
        <f t="shared" si="236"/>
        <v>63.75</v>
      </c>
      <c r="T1527" s="20">
        <f t="shared" si="237"/>
        <v>56.25</v>
      </c>
      <c r="U1527" s="19">
        <f t="shared" si="238"/>
        <v>57.5</v>
      </c>
      <c r="V1527" s="19">
        <f t="shared" si="239"/>
        <v>57.1875</v>
      </c>
    </row>
    <row r="1528" spans="1:22" ht="13.5" x14ac:dyDescent="0.25">
      <c r="A1528" s="3">
        <f>RSI!A1528</f>
        <v>44237</v>
      </c>
      <c r="B1528" s="2">
        <f>RSI!B1528</f>
        <v>13.004</v>
      </c>
      <c r="C1528" s="2">
        <f>RSI!I1528</f>
        <v>41.902250207308775</v>
      </c>
      <c r="D1528" s="2">
        <f>MACD!E1528</f>
        <v>4.1475925827034743E-2</v>
      </c>
      <c r="E1528" s="2">
        <f>MACD!F1528</f>
        <v>0.16415845508050472</v>
      </c>
      <c r="F1528" s="2">
        <f>'Moving Avg'!D1528</f>
        <v>13.01552</v>
      </c>
      <c r="G1528" s="2">
        <f>'Moving Avg'!F1528</f>
        <v>13.121289999999998</v>
      </c>
      <c r="H1528" s="2">
        <f>'Moving Avg'!G1528</f>
        <v>13.681046000000002</v>
      </c>
      <c r="I1528" s="2">
        <f>'Moving Avg'!H1528</f>
        <v>13.625124000000007</v>
      </c>
      <c r="J1528" s="17" t="str">
        <f>OBV!F1528</f>
        <v>BULLISH</v>
      </c>
      <c r="K1528" s="17" t="str">
        <f>OBV!G1528</f>
        <v>STRONG</v>
      </c>
      <c r="L1528" s="17" t="str">
        <f>OBV!H1528</f>
        <v>CONFIRMED BULLISH</v>
      </c>
      <c r="M1528" s="19">
        <f t="shared" si="230"/>
        <v>25</v>
      </c>
      <c r="N1528" s="19">
        <f t="shared" si="231"/>
        <v>100</v>
      </c>
      <c r="O1528" s="19">
        <f t="shared" si="232"/>
        <v>0</v>
      </c>
      <c r="P1528" s="19">
        <f t="shared" si="233"/>
        <v>100</v>
      </c>
      <c r="Q1528" s="20">
        <f t="shared" si="234"/>
        <v>58.75</v>
      </c>
      <c r="R1528" s="20">
        <f t="shared" si="235"/>
        <v>50</v>
      </c>
      <c r="S1528" s="20">
        <f t="shared" si="236"/>
        <v>63.75</v>
      </c>
      <c r="T1528" s="20">
        <f t="shared" si="237"/>
        <v>56.25</v>
      </c>
      <c r="U1528" s="19">
        <f t="shared" si="238"/>
        <v>57.5</v>
      </c>
      <c r="V1528" s="19">
        <f t="shared" si="239"/>
        <v>57.1875</v>
      </c>
    </row>
    <row r="1529" spans="1:22" ht="13.5" x14ac:dyDescent="0.25">
      <c r="A1529" s="3">
        <f>RSI!A1529</f>
        <v>44238</v>
      </c>
      <c r="B1529" s="2">
        <f>RSI!B1529</f>
        <v>12.8476</v>
      </c>
      <c r="C1529" s="2">
        <f>RSI!I1529</f>
        <v>37.897929048602364</v>
      </c>
      <c r="D1529" s="2">
        <f>MACD!E1529</f>
        <v>3.4748739046021271E-2</v>
      </c>
      <c r="E1529" s="2">
        <f>MACD!F1529</f>
        <v>0.13827651187360804</v>
      </c>
      <c r="F1529" s="2">
        <f>'Moving Avg'!D1529</f>
        <v>13.017160000000001</v>
      </c>
      <c r="G1529" s="2">
        <f>'Moving Avg'!F1529</f>
        <v>13.088779999999996</v>
      </c>
      <c r="H1529" s="2">
        <f>'Moving Avg'!G1529</f>
        <v>13.651579999999999</v>
      </c>
      <c r="I1529" s="2">
        <f>'Moving Avg'!H1529</f>
        <v>13.619897500000006</v>
      </c>
      <c r="J1529" s="17" t="str">
        <f>OBV!F1529</f>
        <v>BULLISH</v>
      </c>
      <c r="K1529" s="17" t="str">
        <f>OBV!G1529</f>
        <v>STRONG</v>
      </c>
      <c r="L1529" s="17" t="str">
        <f>OBV!H1529</f>
        <v>CONFIRMED BULLISH</v>
      </c>
      <c r="M1529" s="19">
        <f t="shared" si="230"/>
        <v>25</v>
      </c>
      <c r="N1529" s="19">
        <f t="shared" si="231"/>
        <v>100</v>
      </c>
      <c r="O1529" s="19">
        <f t="shared" si="232"/>
        <v>0</v>
      </c>
      <c r="P1529" s="19">
        <f t="shared" si="233"/>
        <v>100</v>
      </c>
      <c r="Q1529" s="20">
        <f t="shared" si="234"/>
        <v>58.75</v>
      </c>
      <c r="R1529" s="20">
        <f t="shared" si="235"/>
        <v>50</v>
      </c>
      <c r="S1529" s="20">
        <f t="shared" si="236"/>
        <v>63.75</v>
      </c>
      <c r="T1529" s="20">
        <f t="shared" si="237"/>
        <v>56.25</v>
      </c>
      <c r="U1529" s="19">
        <f t="shared" si="238"/>
        <v>57.5</v>
      </c>
      <c r="V1529" s="19">
        <f t="shared" si="239"/>
        <v>57.1875</v>
      </c>
    </row>
    <row r="1530" spans="1:22" ht="13.5" x14ac:dyDescent="0.25">
      <c r="A1530" s="3">
        <f>RSI!A1530</f>
        <v>44239</v>
      </c>
      <c r="B1530" s="2">
        <f>RSI!B1530</f>
        <v>12.8476</v>
      </c>
      <c r="C1530" s="2">
        <f>RSI!I1530</f>
        <v>37.897929048602364</v>
      </c>
      <c r="D1530" s="2">
        <f>MACD!E1530</f>
        <v>3.1334005937864617E-2</v>
      </c>
      <c r="E1530" s="2">
        <f>MACD!F1530</f>
        <v>0.11688801068645935</v>
      </c>
      <c r="F1530" s="2">
        <f>'Moving Avg'!D1530</f>
        <v>12.9579</v>
      </c>
      <c r="G1530" s="2">
        <f>'Moving Avg'!F1530</f>
        <v>13.060385</v>
      </c>
      <c r="H1530" s="2">
        <f>'Moving Avg'!G1530</f>
        <v>13.617175999999999</v>
      </c>
      <c r="I1530" s="2">
        <f>'Moving Avg'!H1530</f>
        <v>13.613436500000009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  <c r="M1530" s="19">
        <f t="shared" si="230"/>
        <v>25</v>
      </c>
      <c r="N1530" s="19">
        <f t="shared" si="231"/>
        <v>100</v>
      </c>
      <c r="O1530" s="19">
        <f t="shared" si="232"/>
        <v>0</v>
      </c>
      <c r="P1530" s="19">
        <f t="shared" si="233"/>
        <v>16.5</v>
      </c>
      <c r="Q1530" s="20">
        <f t="shared" si="234"/>
        <v>46.225000000000001</v>
      </c>
      <c r="R1530" s="20">
        <f t="shared" si="235"/>
        <v>29.125</v>
      </c>
      <c r="S1530" s="20">
        <f t="shared" si="236"/>
        <v>26.175000000000001</v>
      </c>
      <c r="T1530" s="20">
        <f t="shared" si="237"/>
        <v>35.375</v>
      </c>
      <c r="U1530" s="19">
        <f t="shared" si="238"/>
        <v>33.841666666666661</v>
      </c>
      <c r="V1530" s="19">
        <f t="shared" si="239"/>
        <v>34.224999999999994</v>
      </c>
    </row>
    <row r="1531" spans="1:22" ht="13.5" x14ac:dyDescent="0.25">
      <c r="A1531" s="3">
        <f>RSI!A1531</f>
        <v>44242</v>
      </c>
      <c r="B1531" s="2">
        <f>RSI!B1531</f>
        <v>13.078099999999999</v>
      </c>
      <c r="C1531" s="2">
        <f>RSI!I1531</f>
        <v>46.617480959226178</v>
      </c>
      <c r="D1531" s="2">
        <f>MACD!E1531</f>
        <v>3.1202417252693238E-2</v>
      </c>
      <c r="E1531" s="2">
        <f>MACD!F1531</f>
        <v>9.9750891999706132E-2</v>
      </c>
      <c r="F1531" s="2">
        <f>'Moving Avg'!D1531</f>
        <v>12.956259999999997</v>
      </c>
      <c r="G1531" s="2">
        <f>'Moving Avg'!F1531</f>
        <v>13.041454999999999</v>
      </c>
      <c r="H1531" s="2">
        <f>'Moving Avg'!G1531</f>
        <v>13.590837999999998</v>
      </c>
      <c r="I1531" s="2">
        <f>'Moving Avg'!H1531</f>
        <v>13.606399500000009</v>
      </c>
      <c r="J1531" s="17" t="str">
        <f>OBV!F1531</f>
        <v>BULLISH</v>
      </c>
      <c r="K1531" s="17" t="str">
        <f>OBV!G1531</f>
        <v>NEUTRAL</v>
      </c>
      <c r="L1531" s="17" t="str">
        <f>OBV!H1531</f>
        <v>BULLISH DIVERGENCE</v>
      </c>
      <c r="M1531" s="19">
        <f t="shared" si="230"/>
        <v>25</v>
      </c>
      <c r="N1531" s="19">
        <f t="shared" si="231"/>
        <v>100</v>
      </c>
      <c r="O1531" s="19">
        <f t="shared" si="232"/>
        <v>0</v>
      </c>
      <c r="P1531" s="19">
        <f t="shared" si="233"/>
        <v>66.5</v>
      </c>
      <c r="Q1531" s="20">
        <f t="shared" si="234"/>
        <v>53.725000000000001</v>
      </c>
      <c r="R1531" s="20">
        <f t="shared" si="235"/>
        <v>41.625</v>
      </c>
      <c r="S1531" s="20">
        <f t="shared" si="236"/>
        <v>48.674999999999997</v>
      </c>
      <c r="T1531" s="20">
        <f t="shared" si="237"/>
        <v>47.875</v>
      </c>
      <c r="U1531" s="19">
        <f t="shared" si="238"/>
        <v>48.008333333333326</v>
      </c>
      <c r="V1531" s="19">
        <f t="shared" si="239"/>
        <v>47.974999999999994</v>
      </c>
    </row>
    <row r="1532" spans="1:22" ht="13.5" x14ac:dyDescent="0.25">
      <c r="A1532" s="3">
        <f>RSI!A1532</f>
        <v>44243</v>
      </c>
      <c r="B1532" s="2">
        <f>RSI!B1532</f>
        <v>13.045199999999999</v>
      </c>
      <c r="C1532" s="2">
        <f>RSI!I1532</f>
        <v>45.632623954320252</v>
      </c>
      <c r="D1532" s="2">
        <f>MACD!E1532</f>
        <v>-1.6527487469335966E-2</v>
      </c>
      <c r="E1532" s="2">
        <f>MACD!F1532</f>
        <v>7.6495216105897726E-2</v>
      </c>
      <c r="F1532" s="2">
        <f>'Moving Avg'!D1532</f>
        <v>12.964499999999997</v>
      </c>
      <c r="G1532" s="2">
        <f>'Moving Avg'!F1532</f>
        <v>13.02088</v>
      </c>
      <c r="H1532" s="2">
        <f>'Moving Avg'!G1532</f>
        <v>13.563677999999999</v>
      </c>
      <c r="I1532" s="2">
        <f>'Moving Avg'!H1532</f>
        <v>13.601338000000007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  <c r="M1532" s="19">
        <f t="shared" si="230"/>
        <v>25</v>
      </c>
      <c r="N1532" s="19">
        <f t="shared" si="231"/>
        <v>100</v>
      </c>
      <c r="O1532" s="19">
        <f t="shared" si="232"/>
        <v>0</v>
      </c>
      <c r="P1532" s="19">
        <f t="shared" si="233"/>
        <v>83.5</v>
      </c>
      <c r="Q1532" s="20">
        <f t="shared" si="234"/>
        <v>56.274999999999999</v>
      </c>
      <c r="R1532" s="20">
        <f t="shared" si="235"/>
        <v>45.875</v>
      </c>
      <c r="S1532" s="20">
        <f t="shared" si="236"/>
        <v>56.325000000000003</v>
      </c>
      <c r="T1532" s="20">
        <f t="shared" si="237"/>
        <v>52.125</v>
      </c>
      <c r="U1532" s="19">
        <f t="shared" si="238"/>
        <v>52.82500000000001</v>
      </c>
      <c r="V1532" s="19">
        <f t="shared" si="239"/>
        <v>52.650000000000006</v>
      </c>
    </row>
    <row r="1533" spans="1:22" ht="13.5" x14ac:dyDescent="0.25">
      <c r="A1533" s="3">
        <f>RSI!A1533</f>
        <v>44244</v>
      </c>
      <c r="B1533" s="2">
        <f>RSI!B1533</f>
        <v>12.962899999999999</v>
      </c>
      <c r="C1533" s="2">
        <f>RSI!I1533</f>
        <v>43.175375234760772</v>
      </c>
      <c r="D1533" s="2">
        <f>MACD!E1533</f>
        <v>-4.8815276212019754E-2</v>
      </c>
      <c r="E1533" s="2">
        <f>MACD!F1533</f>
        <v>5.143311764231423E-2</v>
      </c>
      <c r="F1533" s="2">
        <f>'Moving Avg'!D1533</f>
        <v>12.956280000000001</v>
      </c>
      <c r="G1533" s="2">
        <f>'Moving Avg'!F1533</f>
        <v>13.002365000000001</v>
      </c>
      <c r="H1533" s="2">
        <f>'Moving Avg'!G1533</f>
        <v>13.538164000000002</v>
      </c>
      <c r="I1533" s="2">
        <f>'Moving Avg'!H1533</f>
        <v>13.597963500000008</v>
      </c>
      <c r="J1533" s="17" t="str">
        <f>OBV!F1533</f>
        <v>BULLISH</v>
      </c>
      <c r="K1533" s="17" t="str">
        <f>OBV!G1533</f>
        <v>NEUTRAL</v>
      </c>
      <c r="L1533" s="17" t="str">
        <f>OBV!H1533</f>
        <v>BULLISH DIVERGENCE</v>
      </c>
      <c r="M1533" s="19">
        <f t="shared" si="230"/>
        <v>25</v>
      </c>
      <c r="N1533" s="19">
        <f t="shared" si="231"/>
        <v>100</v>
      </c>
      <c r="O1533" s="19">
        <f t="shared" si="232"/>
        <v>0</v>
      </c>
      <c r="P1533" s="19">
        <f t="shared" si="233"/>
        <v>66.5</v>
      </c>
      <c r="Q1533" s="20">
        <f t="shared" si="234"/>
        <v>53.725000000000001</v>
      </c>
      <c r="R1533" s="20">
        <f t="shared" si="235"/>
        <v>41.625</v>
      </c>
      <c r="S1533" s="20">
        <f t="shared" si="236"/>
        <v>48.674999999999997</v>
      </c>
      <c r="T1533" s="20">
        <f t="shared" si="237"/>
        <v>47.875</v>
      </c>
      <c r="U1533" s="19">
        <f t="shared" si="238"/>
        <v>48.008333333333326</v>
      </c>
      <c r="V1533" s="19">
        <f t="shared" si="239"/>
        <v>47.974999999999994</v>
      </c>
    </row>
    <row r="1534" spans="1:22" ht="13.5" x14ac:dyDescent="0.25">
      <c r="A1534" s="3">
        <f>RSI!A1534</f>
        <v>44245</v>
      </c>
      <c r="B1534" s="2">
        <f>RSI!B1534</f>
        <v>13.3332</v>
      </c>
      <c r="C1534" s="2">
        <f>RSI!I1534</f>
        <v>54.934101269735031</v>
      </c>
      <c r="D1534" s="2">
        <f>MACD!E1534</f>
        <v>-0.10239271438691944</v>
      </c>
      <c r="E1534" s="2">
        <f>MACD!F1534</f>
        <v>2.0667951236467495E-2</v>
      </c>
      <c r="F1534" s="2">
        <f>'Moving Avg'!D1534</f>
        <v>13.0534</v>
      </c>
      <c r="G1534" s="2">
        <f>'Moving Avg'!F1534</f>
        <v>13.010594999999999</v>
      </c>
      <c r="H1534" s="2">
        <f>'Moving Avg'!G1534</f>
        <v>13.517094000000002</v>
      </c>
      <c r="I1534" s="2">
        <f>'Moving Avg'!H1534</f>
        <v>13.596440500000007</v>
      </c>
      <c r="J1534" s="17" t="str">
        <f>OBV!F1534</f>
        <v>BULLISH</v>
      </c>
      <c r="K1534" s="17" t="str">
        <f>OBV!G1534</f>
        <v>NEUTRAL</v>
      </c>
      <c r="L1534" s="17" t="str">
        <f>OBV!H1534</f>
        <v>CONFIRMED BULLISH</v>
      </c>
      <c r="M1534" s="19">
        <f t="shared" si="230"/>
        <v>25</v>
      </c>
      <c r="N1534" s="19">
        <f t="shared" si="231"/>
        <v>100</v>
      </c>
      <c r="O1534" s="19">
        <f t="shared" si="232"/>
        <v>0</v>
      </c>
      <c r="P1534" s="19">
        <f t="shared" si="233"/>
        <v>83.5</v>
      </c>
      <c r="Q1534" s="20">
        <f t="shared" si="234"/>
        <v>56.274999999999999</v>
      </c>
      <c r="R1534" s="20">
        <f t="shared" si="235"/>
        <v>45.875</v>
      </c>
      <c r="S1534" s="20">
        <f t="shared" si="236"/>
        <v>56.325000000000003</v>
      </c>
      <c r="T1534" s="20">
        <f t="shared" si="237"/>
        <v>52.125</v>
      </c>
      <c r="U1534" s="19">
        <f t="shared" si="238"/>
        <v>52.82500000000001</v>
      </c>
      <c r="V1534" s="19">
        <f t="shared" si="239"/>
        <v>52.650000000000006</v>
      </c>
    </row>
    <row r="1535" spans="1:22" ht="13.5" x14ac:dyDescent="0.25">
      <c r="A1535" s="3">
        <f>RSI!A1535</f>
        <v>44246</v>
      </c>
      <c r="B1535" s="2">
        <f>RSI!B1535</f>
        <v>13.3332</v>
      </c>
      <c r="C1535" s="2">
        <f>RSI!I1535</f>
        <v>54.934101269735031</v>
      </c>
      <c r="D1535" s="2">
        <f>MACD!E1535</f>
        <v>-0.10198366777879997</v>
      </c>
      <c r="E1535" s="2">
        <f>MACD!F1535</f>
        <v>-3.8623725665859962E-3</v>
      </c>
      <c r="F1535" s="2">
        <f>'Moving Avg'!D1535</f>
        <v>13.15052</v>
      </c>
      <c r="G1535" s="2">
        <f>'Moving Avg'!F1535</f>
        <v>13.022939999999997</v>
      </c>
      <c r="H1535" s="2">
        <f>'Moving Avg'!G1535</f>
        <v>13.496518000000005</v>
      </c>
      <c r="I1535" s="2">
        <f>'Moving Avg'!H1535</f>
        <v>13.594383000000008</v>
      </c>
      <c r="J1535" s="17" t="str">
        <f>OBV!F1535</f>
        <v>BULLISH</v>
      </c>
      <c r="K1535" s="17" t="str">
        <f>OBV!G1535</f>
        <v>NEUTRAL</v>
      </c>
      <c r="L1535" s="17" t="str">
        <f>OBV!H1535</f>
        <v>CONFIRMED BULLISH</v>
      </c>
      <c r="M1535" s="19">
        <f t="shared" si="230"/>
        <v>25</v>
      </c>
      <c r="N1535" s="19">
        <f t="shared" si="231"/>
        <v>100</v>
      </c>
      <c r="O1535" s="19">
        <f t="shared" si="232"/>
        <v>0</v>
      </c>
      <c r="P1535" s="19">
        <f t="shared" si="233"/>
        <v>83.5</v>
      </c>
      <c r="Q1535" s="20">
        <f t="shared" si="234"/>
        <v>56.274999999999999</v>
      </c>
      <c r="R1535" s="20">
        <f t="shared" si="235"/>
        <v>45.875</v>
      </c>
      <c r="S1535" s="20">
        <f t="shared" si="236"/>
        <v>56.325000000000003</v>
      </c>
      <c r="T1535" s="20">
        <f t="shared" si="237"/>
        <v>52.125</v>
      </c>
      <c r="U1535" s="19">
        <f t="shared" si="238"/>
        <v>52.82500000000001</v>
      </c>
      <c r="V1535" s="19">
        <f t="shared" si="239"/>
        <v>52.650000000000006</v>
      </c>
    </row>
    <row r="1536" spans="1:22" ht="13.5" x14ac:dyDescent="0.25">
      <c r="A1536" s="3">
        <f>RSI!A1536</f>
        <v>44249</v>
      </c>
      <c r="B1536" s="2">
        <f>RSI!B1536</f>
        <v>12.9382</v>
      </c>
      <c r="C1536" s="2">
        <f>RSI!I1536</f>
        <v>43.737414022209386</v>
      </c>
      <c r="D1536" s="2">
        <f>MACD!E1536</f>
        <v>-8.2260526786352983E-2</v>
      </c>
      <c r="E1536" s="2">
        <f>MACD!F1536</f>
        <v>-1.9542003410539393E-2</v>
      </c>
      <c r="F1536" s="2">
        <f>'Moving Avg'!D1536</f>
        <v>13.122539999999997</v>
      </c>
      <c r="G1536" s="2">
        <f>'Moving Avg'!F1536</f>
        <v>13.015535</v>
      </c>
      <c r="H1536" s="2">
        <f>'Moving Avg'!G1536</f>
        <v>13.468042000000004</v>
      </c>
      <c r="I1536" s="2">
        <f>'Moving Avg'!H1536</f>
        <v>13.589527000000007</v>
      </c>
      <c r="J1536" s="17" t="str">
        <f>OBV!F1536</f>
        <v>BULLISH</v>
      </c>
      <c r="K1536" s="17" t="str">
        <f>OBV!G1536</f>
        <v>NEUTRAL</v>
      </c>
      <c r="L1536" s="17" t="str">
        <f>OBV!H1536</f>
        <v>BULLISH DIVERGENCE</v>
      </c>
      <c r="M1536" s="19">
        <f t="shared" si="230"/>
        <v>25</v>
      </c>
      <c r="N1536" s="19">
        <f t="shared" si="231"/>
        <v>100</v>
      </c>
      <c r="O1536" s="19">
        <f t="shared" si="232"/>
        <v>0</v>
      </c>
      <c r="P1536" s="19">
        <f t="shared" si="233"/>
        <v>66.5</v>
      </c>
      <c r="Q1536" s="20">
        <f t="shared" si="234"/>
        <v>53.725000000000001</v>
      </c>
      <c r="R1536" s="20">
        <f t="shared" si="235"/>
        <v>41.625</v>
      </c>
      <c r="S1536" s="20">
        <f t="shared" si="236"/>
        <v>48.674999999999997</v>
      </c>
      <c r="T1536" s="20">
        <f t="shared" si="237"/>
        <v>47.875</v>
      </c>
      <c r="U1536" s="19">
        <f t="shared" si="238"/>
        <v>48.008333333333326</v>
      </c>
      <c r="V1536" s="19">
        <f t="shared" si="239"/>
        <v>47.974999999999994</v>
      </c>
    </row>
    <row r="1537" spans="1:22" ht="13.5" x14ac:dyDescent="0.25">
      <c r="A1537" s="3">
        <f>RSI!A1537</f>
        <v>44250</v>
      </c>
      <c r="B1537" s="2">
        <f>RSI!B1537</f>
        <v>12.880599999999999</v>
      </c>
      <c r="C1537" s="2">
        <f>RSI!I1537</f>
        <v>42.38088945967371</v>
      </c>
      <c r="D1537" s="2">
        <f>MACD!E1537</f>
        <v>-7.2577604051113909E-2</v>
      </c>
      <c r="E1537" s="2">
        <f>MACD!F1537</f>
        <v>-3.0149123538654298E-2</v>
      </c>
      <c r="F1537" s="2">
        <f>'Moving Avg'!D1537</f>
        <v>13.08962</v>
      </c>
      <c r="G1537" s="2">
        <f>'Moving Avg'!F1537</f>
        <v>13.005249999999998</v>
      </c>
      <c r="H1537" s="2">
        <f>'Moving Avg'!G1537</f>
        <v>13.446974000000004</v>
      </c>
      <c r="I1537" s="2">
        <f>'Moving Avg'!H1537</f>
        <v>13.585206500000005</v>
      </c>
      <c r="J1537" s="17" t="str">
        <f>OBV!F1537</f>
        <v>BULLISH</v>
      </c>
      <c r="K1537" s="17" t="str">
        <f>OBV!G1537</f>
        <v>NEUTRAL</v>
      </c>
      <c r="L1537" s="17" t="str">
        <f>OBV!H1537</f>
        <v>BULLISH DIVERGENCE</v>
      </c>
      <c r="M1537" s="19">
        <f t="shared" si="230"/>
        <v>25</v>
      </c>
      <c r="N1537" s="19">
        <f t="shared" si="231"/>
        <v>100</v>
      </c>
      <c r="O1537" s="19">
        <f t="shared" si="232"/>
        <v>0</v>
      </c>
      <c r="P1537" s="19">
        <f t="shared" si="233"/>
        <v>66.5</v>
      </c>
      <c r="Q1537" s="20">
        <f t="shared" si="234"/>
        <v>53.725000000000001</v>
      </c>
      <c r="R1537" s="20">
        <f t="shared" si="235"/>
        <v>41.625</v>
      </c>
      <c r="S1537" s="20">
        <f t="shared" si="236"/>
        <v>48.674999999999997</v>
      </c>
      <c r="T1537" s="20">
        <f t="shared" si="237"/>
        <v>47.875</v>
      </c>
      <c r="U1537" s="19">
        <f t="shared" si="238"/>
        <v>48.008333333333326</v>
      </c>
      <c r="V1537" s="19">
        <f t="shared" si="239"/>
        <v>47.974999999999994</v>
      </c>
    </row>
    <row r="1538" spans="1:22" ht="13.5" x14ac:dyDescent="0.25">
      <c r="A1538" s="3">
        <f>RSI!A1538</f>
        <v>44251</v>
      </c>
      <c r="B1538" s="2">
        <f>RSI!B1538</f>
        <v>13.078099999999999</v>
      </c>
      <c r="C1538" s="2">
        <f>RSI!I1538</f>
        <v>48.301687255309943</v>
      </c>
      <c r="D1538" s="2">
        <f>MACD!E1538</f>
        <v>-7.7387535195288848E-2</v>
      </c>
      <c r="E1538" s="2">
        <f>MACD!F1538</f>
        <v>-3.9596805869981211E-2</v>
      </c>
      <c r="F1538" s="2">
        <f>'Moving Avg'!D1538</f>
        <v>13.11266</v>
      </c>
      <c r="G1538" s="2">
        <f>'Moving Avg'!F1538</f>
        <v>13.017184999999998</v>
      </c>
      <c r="H1538" s="2">
        <f>'Moving Avg'!G1538</f>
        <v>13.429856000000004</v>
      </c>
      <c r="I1538" s="2">
        <f>'Moving Avg'!H1538</f>
        <v>13.581914500000007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100</v>
      </c>
      <c r="O1538" s="19">
        <f t="shared" ref="O1538:O1601" si="242">IF(F1538-I1538&gt;10,100,IF(F1538-I1538&gt;5,75, IF(F1538-I1538&gt;0,50,0)))</f>
        <v>0</v>
      </c>
      <c r="P1538" s="19">
        <f t="shared" ref="P1538:P1601" si="243">IF(L1538="confirmed bullish", 34, IF(L1538="bullish divergence",17, 0))+IF(J1538="bullish",33,IF(J1538="bearish",0,16.5))+IF(K1538="strong",33,IF(K1538="weak",0,16.5))</f>
        <v>83.5</v>
      </c>
      <c r="Q1538" s="20">
        <f t="shared" si="234"/>
        <v>56.274999999999999</v>
      </c>
      <c r="R1538" s="20">
        <f t="shared" si="235"/>
        <v>45.875</v>
      </c>
      <c r="S1538" s="20">
        <f t="shared" si="236"/>
        <v>56.325000000000003</v>
      </c>
      <c r="T1538" s="20">
        <f t="shared" si="237"/>
        <v>52.125</v>
      </c>
      <c r="U1538" s="19">
        <f t="shared" si="238"/>
        <v>52.82500000000001</v>
      </c>
      <c r="V1538" s="19">
        <f t="shared" si="239"/>
        <v>52.650000000000006</v>
      </c>
    </row>
    <row r="1539" spans="1:22" ht="13.5" x14ac:dyDescent="0.25">
      <c r="A1539" s="3">
        <f>RSI!A1539</f>
        <v>44252</v>
      </c>
      <c r="B1539" s="2">
        <f>RSI!B1539</f>
        <v>13.4155</v>
      </c>
      <c r="C1539" s="2">
        <f>RSI!I1539</f>
        <v>56.521324429887777</v>
      </c>
      <c r="D1539" s="2">
        <f>MACD!E1539</f>
        <v>-0.1301726660325162</v>
      </c>
      <c r="E1539" s="2">
        <f>MACD!F1539</f>
        <v>-5.7711977902488214E-2</v>
      </c>
      <c r="F1539" s="2">
        <f>'Moving Avg'!D1539</f>
        <v>13.12912</v>
      </c>
      <c r="G1539" s="2">
        <f>'Moving Avg'!F1539</f>
        <v>13.0357</v>
      </c>
      <c r="H1539" s="2">
        <f>'Moving Avg'!G1539</f>
        <v>13.412077999999999</v>
      </c>
      <c r="I1539" s="2">
        <f>'Moving Avg'!H1539</f>
        <v>13.580268500000006</v>
      </c>
      <c r="J1539" s="17" t="str">
        <f>OBV!F1539</f>
        <v>BEARISH</v>
      </c>
      <c r="K1539" s="17" t="str">
        <f>OBV!G1539</f>
        <v>NEUTRAL</v>
      </c>
      <c r="L1539" s="17" t="str">
        <f>OBV!H1539</f>
        <v>BEARISH DIVERGENCE</v>
      </c>
      <c r="M1539" s="19">
        <f t="shared" si="240"/>
        <v>25</v>
      </c>
      <c r="N1539" s="19">
        <f t="shared" si="241"/>
        <v>100</v>
      </c>
      <c r="O1539" s="19">
        <f t="shared" si="242"/>
        <v>0</v>
      </c>
      <c r="P1539" s="19">
        <f t="shared" si="243"/>
        <v>16.5</v>
      </c>
      <c r="Q1539" s="20">
        <f t="shared" ref="Q1539:Q1602" si="244">0.35*M1539+N1539*0.35+O1539*0.15+P1539*0.15</f>
        <v>46.225000000000001</v>
      </c>
      <c r="R1539" s="20">
        <f t="shared" ref="R1539:R1602" si="245">M1539*0.2+N1539*0.2+O1539*0.35+P1539*0.25</f>
        <v>29.125</v>
      </c>
      <c r="S1539" s="20">
        <f t="shared" ref="S1539:S1602" si="246">M1539*0.15+N1539*0.15+O1539*0.25+P1539*0.45</f>
        <v>26.175000000000001</v>
      </c>
      <c r="T1539" s="20">
        <f t="shared" ref="T1539:T1602" si="247">0.25*SUM(M1539:P1539)</f>
        <v>35.375</v>
      </c>
      <c r="U1539" s="19">
        <f t="shared" ref="U1539:U1602" si="248">SUM(Q1539:S1539)/3</f>
        <v>33.841666666666661</v>
      </c>
      <c r="V1539" s="19">
        <f t="shared" ref="V1539:V1602" si="249">SUM(Q1539:T1539)/4</f>
        <v>34.224999999999994</v>
      </c>
    </row>
    <row r="1540" spans="1:22" ht="13.5" x14ac:dyDescent="0.25">
      <c r="A1540" s="3">
        <f>RSI!A1540</f>
        <v>44253</v>
      </c>
      <c r="B1540" s="2">
        <f>RSI!B1540</f>
        <v>13.1686</v>
      </c>
      <c r="C1540" s="2">
        <f>RSI!I1540</f>
        <v>50.22796474148867</v>
      </c>
      <c r="D1540" s="2">
        <f>MACD!E1540</f>
        <v>-0.15822799456843484</v>
      </c>
      <c r="E1540" s="2">
        <f>MACD!F1540</f>
        <v>-7.7815181235677544E-2</v>
      </c>
      <c r="F1540" s="2">
        <f>'Moving Avg'!D1540</f>
        <v>13.096200000000001</v>
      </c>
      <c r="G1540" s="2">
        <f>'Moving Avg'!F1540</f>
        <v>13.041869999999999</v>
      </c>
      <c r="H1540" s="2">
        <f>'Moving Avg'!G1540</f>
        <v>13.397097999999998</v>
      </c>
      <c r="I1540" s="2">
        <f>'Moving Avg'!H1540</f>
        <v>13.577388000000006</v>
      </c>
      <c r="J1540" s="17" t="str">
        <f>OBV!F1540</f>
        <v>BEARISH</v>
      </c>
      <c r="K1540" s="17" t="str">
        <f>OBV!G1540</f>
        <v>NEUTRAL</v>
      </c>
      <c r="L1540" s="17" t="str">
        <f>OBV!H1540</f>
        <v>CONFIRMED BEARISH</v>
      </c>
      <c r="M1540" s="19">
        <f t="shared" si="240"/>
        <v>25</v>
      </c>
      <c r="N1540" s="19">
        <f t="shared" si="241"/>
        <v>100</v>
      </c>
      <c r="O1540" s="19">
        <f t="shared" si="242"/>
        <v>0</v>
      </c>
      <c r="P1540" s="19">
        <f t="shared" si="243"/>
        <v>16.5</v>
      </c>
      <c r="Q1540" s="20">
        <f t="shared" si="244"/>
        <v>46.225000000000001</v>
      </c>
      <c r="R1540" s="20">
        <f t="shared" si="245"/>
        <v>29.125</v>
      </c>
      <c r="S1540" s="20">
        <f t="shared" si="246"/>
        <v>26.175000000000001</v>
      </c>
      <c r="T1540" s="20">
        <f t="shared" si="247"/>
        <v>35.375</v>
      </c>
      <c r="U1540" s="19">
        <f t="shared" si="248"/>
        <v>33.841666666666661</v>
      </c>
      <c r="V1540" s="19">
        <f t="shared" si="249"/>
        <v>34.224999999999994</v>
      </c>
    </row>
    <row r="1541" spans="1:22" ht="13.5" x14ac:dyDescent="0.25">
      <c r="A1541" s="3">
        <f>RSI!A1541</f>
        <v>44256</v>
      </c>
      <c r="B1541" s="2">
        <f>RSI!B1541</f>
        <v>13.1686</v>
      </c>
      <c r="C1541" s="2">
        <f>RSI!I1541</f>
        <v>50.22796474148867</v>
      </c>
      <c r="D1541" s="2">
        <f>MACD!E1541</f>
        <v>-0.14660207824109506</v>
      </c>
      <c r="E1541" s="2">
        <f>MACD!F1541</f>
        <v>-9.1572560636761044E-2</v>
      </c>
      <c r="F1541" s="2">
        <f>'Moving Avg'!D1541</f>
        <v>13.14228</v>
      </c>
      <c r="G1541" s="2">
        <f>'Moving Avg'!F1541</f>
        <v>13.04228</v>
      </c>
      <c r="H1541" s="2">
        <f>'Moving Avg'!G1541</f>
        <v>13.380635999999997</v>
      </c>
      <c r="I1541" s="2">
        <f>'Moving Avg'!H1541</f>
        <v>13.575330500000005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  <c r="M1541" s="19">
        <f t="shared" si="240"/>
        <v>25</v>
      </c>
      <c r="N1541" s="19">
        <f t="shared" si="241"/>
        <v>100</v>
      </c>
      <c r="O1541" s="19">
        <f t="shared" si="242"/>
        <v>0</v>
      </c>
      <c r="P1541" s="19">
        <f t="shared" si="243"/>
        <v>16.5</v>
      </c>
      <c r="Q1541" s="20">
        <f t="shared" si="244"/>
        <v>46.225000000000001</v>
      </c>
      <c r="R1541" s="20">
        <f t="shared" si="245"/>
        <v>29.125</v>
      </c>
      <c r="S1541" s="20">
        <f t="shared" si="246"/>
        <v>26.175000000000001</v>
      </c>
      <c r="T1541" s="20">
        <f t="shared" si="247"/>
        <v>35.375</v>
      </c>
      <c r="U1541" s="19">
        <f t="shared" si="248"/>
        <v>33.841666666666661</v>
      </c>
      <c r="V1541" s="19">
        <f t="shared" si="249"/>
        <v>34.224999999999994</v>
      </c>
    </row>
    <row r="1542" spans="1:22" ht="13.5" x14ac:dyDescent="0.25">
      <c r="A1542" s="3">
        <f>RSI!A1542</f>
        <v>44257</v>
      </c>
      <c r="B1542" s="2">
        <f>RSI!B1542</f>
        <v>13.4155</v>
      </c>
      <c r="C1542" s="2">
        <f>RSI!I1542</f>
        <v>55.920157807322539</v>
      </c>
      <c r="D1542" s="2">
        <f>MACD!E1542</f>
        <v>-0.16020454176535992</v>
      </c>
      <c r="E1542" s="2">
        <f>MACD!F1542</f>
        <v>-0.10529895686248084</v>
      </c>
      <c r="F1542" s="2">
        <f>'Moving Avg'!D1542</f>
        <v>13.249259999999998</v>
      </c>
      <c r="G1542" s="2">
        <f>'Moving Avg'!F1542</f>
        <v>13.071494999999999</v>
      </c>
      <c r="H1542" s="2">
        <f>'Moving Avg'!G1542</f>
        <v>13.364997999999998</v>
      </c>
      <c r="I1542" s="2">
        <f>'Moving Avg'!H1542</f>
        <v>13.574507500000005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  <c r="M1542" s="19">
        <f t="shared" si="240"/>
        <v>25</v>
      </c>
      <c r="N1542" s="19">
        <f t="shared" si="241"/>
        <v>100</v>
      </c>
      <c r="O1542" s="19">
        <f t="shared" si="242"/>
        <v>0</v>
      </c>
      <c r="P1542" s="19">
        <f t="shared" si="243"/>
        <v>83.5</v>
      </c>
      <c r="Q1542" s="20">
        <f t="shared" si="244"/>
        <v>56.274999999999999</v>
      </c>
      <c r="R1542" s="20">
        <f t="shared" si="245"/>
        <v>45.875</v>
      </c>
      <c r="S1542" s="20">
        <f t="shared" si="246"/>
        <v>56.325000000000003</v>
      </c>
      <c r="T1542" s="20">
        <f t="shared" si="247"/>
        <v>52.125</v>
      </c>
      <c r="U1542" s="19">
        <f t="shared" si="248"/>
        <v>52.82500000000001</v>
      </c>
      <c r="V1542" s="19">
        <f t="shared" si="249"/>
        <v>52.650000000000006</v>
      </c>
    </row>
    <row r="1543" spans="1:22" ht="13.5" x14ac:dyDescent="0.25">
      <c r="A1543" s="3">
        <f>RSI!A1543</f>
        <v>44258</v>
      </c>
      <c r="B1543" s="2">
        <f>RSI!B1543</f>
        <v>13.646000000000001</v>
      </c>
      <c r="C1543" s="2">
        <f>RSI!I1543</f>
        <v>60.465860571816592</v>
      </c>
      <c r="D1543" s="2">
        <f>MACD!E1543</f>
        <v>-0.20299160530414007</v>
      </c>
      <c r="E1543" s="2">
        <f>MACD!F1543</f>
        <v>-0.12483748655081268</v>
      </c>
      <c r="F1543" s="2">
        <f>'Moving Avg'!D1543</f>
        <v>13.36284</v>
      </c>
      <c r="G1543" s="2">
        <f>'Moving Avg'!F1543</f>
        <v>13.111825</v>
      </c>
      <c r="H1543" s="2">
        <f>'Moving Avg'!G1543</f>
        <v>13.353969999999997</v>
      </c>
      <c r="I1543" s="2">
        <f>'Moving Avg'!H1543</f>
        <v>13.573602000000005</v>
      </c>
      <c r="J1543" s="17" t="str">
        <f>OBV!F1543</f>
        <v>BULLISH</v>
      </c>
      <c r="K1543" s="17" t="str">
        <f>OBV!G1543</f>
        <v>NEUTRAL</v>
      </c>
      <c r="L1543" s="17" t="str">
        <f>OBV!H1543</f>
        <v>CONFIRMED BULLISH</v>
      </c>
      <c r="M1543" s="19">
        <f t="shared" si="240"/>
        <v>25</v>
      </c>
      <c r="N1543" s="19">
        <f t="shared" si="241"/>
        <v>100</v>
      </c>
      <c r="O1543" s="19">
        <f t="shared" si="242"/>
        <v>0</v>
      </c>
      <c r="P1543" s="19">
        <f t="shared" si="243"/>
        <v>83.5</v>
      </c>
      <c r="Q1543" s="20">
        <f t="shared" si="244"/>
        <v>56.274999999999999</v>
      </c>
      <c r="R1543" s="20">
        <f t="shared" si="245"/>
        <v>45.875</v>
      </c>
      <c r="S1543" s="20">
        <f t="shared" si="246"/>
        <v>56.325000000000003</v>
      </c>
      <c r="T1543" s="20">
        <f t="shared" si="247"/>
        <v>52.125</v>
      </c>
      <c r="U1543" s="19">
        <f t="shared" si="248"/>
        <v>52.82500000000001</v>
      </c>
      <c r="V1543" s="19">
        <f t="shared" si="249"/>
        <v>52.650000000000006</v>
      </c>
    </row>
    <row r="1544" spans="1:22" ht="13.5" x14ac:dyDescent="0.25">
      <c r="A1544" s="3">
        <f>RSI!A1544</f>
        <v>44259</v>
      </c>
      <c r="B1544" s="2">
        <f>RSI!B1544</f>
        <v>13.646000000000001</v>
      </c>
      <c r="C1544" s="2">
        <f>RSI!I1544</f>
        <v>60.465860571816592</v>
      </c>
      <c r="D1544" s="2">
        <f>MACD!E1544</f>
        <v>-0.18501632340085727</v>
      </c>
      <c r="E1544" s="2">
        <f>MACD!F1544</f>
        <v>-0.13687325392082161</v>
      </c>
      <c r="F1544" s="2">
        <f>'Moving Avg'!D1544</f>
        <v>13.408940000000001</v>
      </c>
      <c r="G1544" s="2">
        <f>'Moving Avg'!F1544</f>
        <v>13.152155000000002</v>
      </c>
      <c r="H1544" s="2">
        <f>'Moving Avg'!G1544</f>
        <v>13.347055999999998</v>
      </c>
      <c r="I1544" s="2">
        <f>'Moving Avg'!H1544</f>
        <v>13.573931500000008</v>
      </c>
      <c r="J1544" s="17" t="str">
        <f>OBV!F1544</f>
        <v>BULLISH</v>
      </c>
      <c r="K1544" s="17" t="str">
        <f>OBV!G1544</f>
        <v>NEUTRAL</v>
      </c>
      <c r="L1544" s="17" t="str">
        <f>OBV!H1544</f>
        <v>CONFIRMED BULLISH</v>
      </c>
      <c r="M1544" s="19">
        <f t="shared" si="240"/>
        <v>25</v>
      </c>
      <c r="N1544" s="19">
        <f t="shared" si="241"/>
        <v>100</v>
      </c>
      <c r="O1544" s="19">
        <f t="shared" si="242"/>
        <v>0</v>
      </c>
      <c r="P1544" s="19">
        <f t="shared" si="243"/>
        <v>83.5</v>
      </c>
      <c r="Q1544" s="20">
        <f t="shared" si="244"/>
        <v>56.274999999999999</v>
      </c>
      <c r="R1544" s="20">
        <f t="shared" si="245"/>
        <v>45.875</v>
      </c>
      <c r="S1544" s="20">
        <f t="shared" si="246"/>
        <v>56.325000000000003</v>
      </c>
      <c r="T1544" s="20">
        <f t="shared" si="247"/>
        <v>52.125</v>
      </c>
      <c r="U1544" s="19">
        <f t="shared" si="248"/>
        <v>52.82500000000001</v>
      </c>
      <c r="V1544" s="19">
        <f t="shared" si="249"/>
        <v>52.650000000000006</v>
      </c>
    </row>
    <row r="1545" spans="1:22" ht="13.5" x14ac:dyDescent="0.25">
      <c r="A1545" s="3">
        <f>RSI!A1545</f>
        <v>44260</v>
      </c>
      <c r="B1545" s="2">
        <f>RSI!B1545</f>
        <v>13.8271</v>
      </c>
      <c r="C1545" s="2">
        <f>RSI!I1545</f>
        <v>63.861689015477197</v>
      </c>
      <c r="D1545" s="2">
        <f>MACD!E1545</f>
        <v>-0.18580416437804992</v>
      </c>
      <c r="E1545" s="2">
        <f>MACD!F1545</f>
        <v>-0.14665943601226727</v>
      </c>
      <c r="F1545" s="2">
        <f>'Moving Avg'!D1545</f>
        <v>13.54064</v>
      </c>
      <c r="G1545" s="2">
        <f>'Moving Avg'!F1545</f>
        <v>13.186314999999999</v>
      </c>
      <c r="H1545" s="2">
        <f>'Moving Avg'!G1545</f>
        <v>13.343763999999997</v>
      </c>
      <c r="I1545" s="2">
        <f>'Moving Avg'!H1545</f>
        <v>13.573931500000008</v>
      </c>
      <c r="J1545" s="17" t="str">
        <f>OBV!F1545</f>
        <v>BULLISH</v>
      </c>
      <c r="K1545" s="17" t="str">
        <f>OBV!G1545</f>
        <v>NEUTRAL</v>
      </c>
      <c r="L1545" s="17" t="str">
        <f>OBV!H1545</f>
        <v>CONFIRMED BULLISH</v>
      </c>
      <c r="M1545" s="19">
        <f t="shared" si="240"/>
        <v>25</v>
      </c>
      <c r="N1545" s="19">
        <f t="shared" si="241"/>
        <v>100</v>
      </c>
      <c r="O1545" s="19">
        <f t="shared" si="242"/>
        <v>0</v>
      </c>
      <c r="P1545" s="19">
        <f t="shared" si="243"/>
        <v>83.5</v>
      </c>
      <c r="Q1545" s="20">
        <f t="shared" si="244"/>
        <v>56.274999999999999</v>
      </c>
      <c r="R1545" s="20">
        <f t="shared" si="245"/>
        <v>45.875</v>
      </c>
      <c r="S1545" s="20">
        <f t="shared" si="246"/>
        <v>56.325000000000003</v>
      </c>
      <c r="T1545" s="20">
        <f t="shared" si="247"/>
        <v>52.125</v>
      </c>
      <c r="U1545" s="19">
        <f t="shared" si="248"/>
        <v>52.82500000000001</v>
      </c>
      <c r="V1545" s="19">
        <f t="shared" si="249"/>
        <v>52.650000000000006</v>
      </c>
    </row>
    <row r="1546" spans="1:22" ht="13.5" x14ac:dyDescent="0.25">
      <c r="A1546" s="3">
        <f>RSI!A1546</f>
        <v>44263</v>
      </c>
      <c r="B1546" s="2">
        <f>RSI!B1546</f>
        <v>13.8271</v>
      </c>
      <c r="C1546" s="2">
        <f>RSI!I1546</f>
        <v>63.861689015477197</v>
      </c>
      <c r="D1546" s="2">
        <f>MACD!E1546</f>
        <v>-0.25070171312795253</v>
      </c>
      <c r="E1546" s="2">
        <f>MACD!F1546</f>
        <v>-0.16746789143540433</v>
      </c>
      <c r="F1546" s="2">
        <f>'Moving Avg'!D1546</f>
        <v>13.67234</v>
      </c>
      <c r="G1546" s="2">
        <f>'Moving Avg'!F1546</f>
        <v>13.223355000000002</v>
      </c>
      <c r="H1546" s="2">
        <f>'Moving Avg'!G1546</f>
        <v>13.340471999999995</v>
      </c>
      <c r="I1546" s="2">
        <f>'Moving Avg'!H1546</f>
        <v>13.573973000000008</v>
      </c>
      <c r="J1546" s="17" t="str">
        <f>OBV!F1546</f>
        <v>BULLISH</v>
      </c>
      <c r="K1546" s="17" t="str">
        <f>OBV!G1546</f>
        <v>NEUTRAL</v>
      </c>
      <c r="L1546" s="17" t="str">
        <f>OBV!H1546</f>
        <v>CONFIRMED BULLISH</v>
      </c>
      <c r="M1546" s="19">
        <f t="shared" si="240"/>
        <v>25</v>
      </c>
      <c r="N1546" s="19">
        <f t="shared" si="241"/>
        <v>100</v>
      </c>
      <c r="O1546" s="19">
        <f t="shared" si="242"/>
        <v>50</v>
      </c>
      <c r="P1546" s="19">
        <f t="shared" si="243"/>
        <v>83.5</v>
      </c>
      <c r="Q1546" s="20">
        <f t="shared" si="244"/>
        <v>63.774999999999999</v>
      </c>
      <c r="R1546" s="20">
        <f t="shared" si="245"/>
        <v>63.375</v>
      </c>
      <c r="S1546" s="20">
        <f t="shared" si="246"/>
        <v>68.825000000000003</v>
      </c>
      <c r="T1546" s="20">
        <f t="shared" si="247"/>
        <v>64.625</v>
      </c>
      <c r="U1546" s="19">
        <f t="shared" si="248"/>
        <v>65.325000000000003</v>
      </c>
      <c r="V1546" s="19">
        <f t="shared" si="249"/>
        <v>65.150000000000006</v>
      </c>
    </row>
    <row r="1547" spans="1:22" ht="13.5" x14ac:dyDescent="0.25">
      <c r="A1547" s="3">
        <f>RSI!A1547</f>
        <v>44264</v>
      </c>
      <c r="B1547" s="2">
        <f>RSI!B1547</f>
        <v>13.8271</v>
      </c>
      <c r="C1547" s="2">
        <f>RSI!I1547</f>
        <v>63.861689015477197</v>
      </c>
      <c r="D1547" s="2">
        <f>MACD!E1547</f>
        <v>-0.31768182439208736</v>
      </c>
      <c r="E1547" s="2">
        <f>MACD!F1547</f>
        <v>-0.19751067802674094</v>
      </c>
      <c r="F1547" s="2">
        <f>'Moving Avg'!D1547</f>
        <v>13.754660000000001</v>
      </c>
      <c r="G1547" s="2">
        <f>'Moving Avg'!F1547</f>
        <v>13.264510000000001</v>
      </c>
      <c r="H1547" s="2">
        <f>'Moving Avg'!G1547</f>
        <v>13.337179999999995</v>
      </c>
      <c r="I1547" s="2">
        <f>'Moving Avg'!H1547</f>
        <v>13.574796500000009</v>
      </c>
      <c r="J1547" s="17" t="str">
        <f>OBV!F1547</f>
        <v>BULLISH</v>
      </c>
      <c r="K1547" s="17" t="str">
        <f>OBV!G1547</f>
        <v>NEUTRAL</v>
      </c>
      <c r="L1547" s="17" t="str">
        <f>OBV!H1547</f>
        <v>CONFIRMED BULLISH</v>
      </c>
      <c r="M1547" s="19">
        <f t="shared" si="240"/>
        <v>25</v>
      </c>
      <c r="N1547" s="19">
        <f t="shared" si="241"/>
        <v>100</v>
      </c>
      <c r="O1547" s="19">
        <f t="shared" si="242"/>
        <v>50</v>
      </c>
      <c r="P1547" s="19">
        <f t="shared" si="243"/>
        <v>83.5</v>
      </c>
      <c r="Q1547" s="20">
        <f t="shared" si="244"/>
        <v>63.774999999999999</v>
      </c>
      <c r="R1547" s="20">
        <f t="shared" si="245"/>
        <v>63.375</v>
      </c>
      <c r="S1547" s="20">
        <f t="shared" si="246"/>
        <v>68.825000000000003</v>
      </c>
      <c r="T1547" s="20">
        <f t="shared" si="247"/>
        <v>64.625</v>
      </c>
      <c r="U1547" s="19">
        <f t="shared" si="248"/>
        <v>65.325000000000003</v>
      </c>
      <c r="V1547" s="19">
        <f t="shared" si="249"/>
        <v>65.150000000000006</v>
      </c>
    </row>
    <row r="1548" spans="1:22" ht="13.5" x14ac:dyDescent="0.25">
      <c r="A1548" s="3">
        <f>RSI!A1548</f>
        <v>44265</v>
      </c>
      <c r="B1548" s="2">
        <f>RSI!B1548</f>
        <v>13.4978</v>
      </c>
      <c r="C1548" s="2">
        <f>RSI!I1548</f>
        <v>53.437406865220034</v>
      </c>
      <c r="D1548" s="2">
        <f>MACD!E1548</f>
        <v>-0.3225479306600878</v>
      </c>
      <c r="E1548" s="2">
        <f>MACD!F1548</f>
        <v>-0.2225181285534103</v>
      </c>
      <c r="F1548" s="2">
        <f>'Moving Avg'!D1548</f>
        <v>13.725020000000001</v>
      </c>
      <c r="G1548" s="2">
        <f>'Moving Avg'!F1548</f>
        <v>13.289200000000003</v>
      </c>
      <c r="H1548" s="2">
        <f>'Moving Avg'!G1548</f>
        <v>13.327301999999996</v>
      </c>
      <c r="I1548" s="2">
        <f>'Moving Avg'!H1548</f>
        <v>13.571957000000008</v>
      </c>
      <c r="J1548" s="17" t="str">
        <f>OBV!F1548</f>
        <v>BULLISH</v>
      </c>
      <c r="K1548" s="17" t="str">
        <f>OBV!G1548</f>
        <v>NEUTRAL</v>
      </c>
      <c r="L1548" s="17" t="str">
        <f>OBV!H1548</f>
        <v>BULLISH DIVERGENCE</v>
      </c>
      <c r="M1548" s="19">
        <f t="shared" si="240"/>
        <v>25</v>
      </c>
      <c r="N1548" s="19">
        <f t="shared" si="241"/>
        <v>100</v>
      </c>
      <c r="O1548" s="19">
        <f t="shared" si="242"/>
        <v>50</v>
      </c>
      <c r="P1548" s="19">
        <f t="shared" si="243"/>
        <v>66.5</v>
      </c>
      <c r="Q1548" s="20">
        <f t="shared" si="244"/>
        <v>61.225000000000001</v>
      </c>
      <c r="R1548" s="20">
        <f t="shared" si="245"/>
        <v>59.125</v>
      </c>
      <c r="S1548" s="20">
        <f t="shared" si="246"/>
        <v>61.174999999999997</v>
      </c>
      <c r="T1548" s="20">
        <f t="shared" si="247"/>
        <v>60.375</v>
      </c>
      <c r="U1548" s="19">
        <f t="shared" si="248"/>
        <v>60.508333333333326</v>
      </c>
      <c r="V1548" s="19">
        <f t="shared" si="249"/>
        <v>60.474999999999994</v>
      </c>
    </row>
    <row r="1549" spans="1:22" ht="13.5" x14ac:dyDescent="0.25">
      <c r="A1549" s="3">
        <f>RSI!A1549</f>
        <v>44266</v>
      </c>
      <c r="B1549" s="2">
        <f>RSI!B1549</f>
        <v>13.810600000000001</v>
      </c>
      <c r="C1549" s="2">
        <f>RSI!I1549</f>
        <v>60.099935018472763</v>
      </c>
      <c r="D1549" s="2">
        <f>MACD!E1549</f>
        <v>-0.29873023123290743</v>
      </c>
      <c r="E1549" s="2">
        <f>MACD!F1549</f>
        <v>-0.23776054908930971</v>
      </c>
      <c r="F1549" s="2">
        <f>'Moving Avg'!D1549</f>
        <v>13.75794</v>
      </c>
      <c r="G1549" s="2">
        <f>'Moving Avg'!F1549</f>
        <v>13.337350000000004</v>
      </c>
      <c r="H1549" s="2">
        <f>'Moving Avg'!G1549</f>
        <v>13.323679999999994</v>
      </c>
      <c r="I1549" s="2">
        <f>'Moving Avg'!H1549</f>
        <v>13.571874500000009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  <c r="M1549" s="19">
        <f t="shared" si="240"/>
        <v>25</v>
      </c>
      <c r="N1549" s="19">
        <f t="shared" si="241"/>
        <v>100</v>
      </c>
      <c r="O1549" s="19">
        <f t="shared" si="242"/>
        <v>50</v>
      </c>
      <c r="P1549" s="19">
        <f t="shared" si="243"/>
        <v>83.5</v>
      </c>
      <c r="Q1549" s="20">
        <f t="shared" si="244"/>
        <v>63.774999999999999</v>
      </c>
      <c r="R1549" s="20">
        <f t="shared" si="245"/>
        <v>63.375</v>
      </c>
      <c r="S1549" s="20">
        <f t="shared" si="246"/>
        <v>68.825000000000003</v>
      </c>
      <c r="T1549" s="20">
        <f t="shared" si="247"/>
        <v>64.625</v>
      </c>
      <c r="U1549" s="19">
        <f t="shared" si="248"/>
        <v>65.325000000000003</v>
      </c>
      <c r="V1549" s="19">
        <f t="shared" si="249"/>
        <v>65.150000000000006</v>
      </c>
    </row>
    <row r="1550" spans="1:22" ht="13.5" x14ac:dyDescent="0.25">
      <c r="A1550" s="3">
        <f>RSI!A1550</f>
        <v>44267</v>
      </c>
      <c r="B1550" s="2">
        <f>RSI!B1550</f>
        <v>13.399100000000001</v>
      </c>
      <c r="C1550" s="2">
        <f>RSI!I1550</f>
        <v>49.970148031306195</v>
      </c>
      <c r="D1550" s="2">
        <f>MACD!E1550</f>
        <v>-0.28867100539984314</v>
      </c>
      <c r="E1550" s="2">
        <f>MACD!F1550</f>
        <v>-0.24794264035141642</v>
      </c>
      <c r="F1550" s="2">
        <f>'Moving Avg'!D1550</f>
        <v>13.67234</v>
      </c>
      <c r="G1550" s="2">
        <f>'Moving Avg'!F1550</f>
        <v>13.364925000000003</v>
      </c>
      <c r="H1550" s="2">
        <f>'Moving Avg'!G1550</f>
        <v>13.311499999999993</v>
      </c>
      <c r="I1550" s="2">
        <f>'Moving Avg'!H1550</f>
        <v>13.569734500000008</v>
      </c>
      <c r="J1550" s="17" t="str">
        <f>OBV!F1550</f>
        <v>BULLISH</v>
      </c>
      <c r="K1550" s="17" t="str">
        <f>OBV!G1550</f>
        <v>NEUTRAL</v>
      </c>
      <c r="L1550" s="17" t="str">
        <f>OBV!H1550</f>
        <v>BULLISH DIVERGENCE</v>
      </c>
      <c r="M1550" s="19">
        <f t="shared" si="240"/>
        <v>25</v>
      </c>
      <c r="N1550" s="19">
        <f t="shared" si="241"/>
        <v>100</v>
      </c>
      <c r="O1550" s="19">
        <f t="shared" si="242"/>
        <v>50</v>
      </c>
      <c r="P1550" s="19">
        <f t="shared" si="243"/>
        <v>66.5</v>
      </c>
      <c r="Q1550" s="20">
        <f t="shared" si="244"/>
        <v>61.225000000000001</v>
      </c>
      <c r="R1550" s="20">
        <f t="shared" si="245"/>
        <v>59.125</v>
      </c>
      <c r="S1550" s="20">
        <f t="shared" si="246"/>
        <v>61.174999999999997</v>
      </c>
      <c r="T1550" s="20">
        <f t="shared" si="247"/>
        <v>60.375</v>
      </c>
      <c r="U1550" s="19">
        <f t="shared" si="248"/>
        <v>60.508333333333326</v>
      </c>
      <c r="V1550" s="19">
        <f t="shared" si="249"/>
        <v>60.474999999999994</v>
      </c>
    </row>
    <row r="1551" spans="1:22" ht="13.5" x14ac:dyDescent="0.25">
      <c r="A1551" s="3">
        <f>RSI!A1551</f>
        <v>44270</v>
      </c>
      <c r="B1551" s="2">
        <f>RSI!B1551</f>
        <v>13.3332</v>
      </c>
      <c r="C1551" s="2">
        <f>RSI!I1551</f>
        <v>48.558609268814237</v>
      </c>
      <c r="D1551" s="2">
        <f>MACD!E1551</f>
        <v>-0.27524544663718586</v>
      </c>
      <c r="E1551" s="2">
        <f>MACD!F1551</f>
        <v>-0.25340320160857033</v>
      </c>
      <c r="F1551" s="2">
        <f>'Moving Avg'!D1551</f>
        <v>13.573560000000001</v>
      </c>
      <c r="G1551" s="2">
        <f>'Moving Avg'!F1551</f>
        <v>13.377680000000002</v>
      </c>
      <c r="H1551" s="2">
        <f>'Moving Avg'!G1551</f>
        <v>13.296025999999998</v>
      </c>
      <c r="I1551" s="2">
        <f>'Moving Avg'!H1551</f>
        <v>13.566483500000009</v>
      </c>
      <c r="J1551" s="17" t="str">
        <f>OBV!F1551</f>
        <v>BULLISH</v>
      </c>
      <c r="K1551" s="17" t="str">
        <f>OBV!G1551</f>
        <v>NEUTRAL</v>
      </c>
      <c r="L1551" s="17" t="str">
        <f>OBV!H1551</f>
        <v>BULLISH DIVERGENCE</v>
      </c>
      <c r="M1551" s="19">
        <f t="shared" si="240"/>
        <v>25</v>
      </c>
      <c r="N1551" s="19">
        <f t="shared" si="241"/>
        <v>100</v>
      </c>
      <c r="O1551" s="19">
        <f t="shared" si="242"/>
        <v>50</v>
      </c>
      <c r="P1551" s="19">
        <f t="shared" si="243"/>
        <v>66.5</v>
      </c>
      <c r="Q1551" s="20">
        <f t="shared" si="244"/>
        <v>61.225000000000001</v>
      </c>
      <c r="R1551" s="20">
        <f t="shared" si="245"/>
        <v>59.125</v>
      </c>
      <c r="S1551" s="20">
        <f t="shared" si="246"/>
        <v>61.174999999999997</v>
      </c>
      <c r="T1551" s="20">
        <f t="shared" si="247"/>
        <v>60.375</v>
      </c>
      <c r="U1551" s="19">
        <f t="shared" si="248"/>
        <v>60.508333333333326</v>
      </c>
      <c r="V1551" s="19">
        <f t="shared" si="249"/>
        <v>60.474999999999994</v>
      </c>
    </row>
    <row r="1552" spans="1:22" ht="13.5" x14ac:dyDescent="0.25">
      <c r="A1552" s="3">
        <f>RSI!A1552</f>
        <v>44271</v>
      </c>
      <c r="B1552" s="2">
        <f>RSI!B1552</f>
        <v>13.3332</v>
      </c>
      <c r="C1552" s="2">
        <f>RSI!I1552</f>
        <v>48.558609268814237</v>
      </c>
      <c r="D1552" s="2">
        <f>MACD!E1552</f>
        <v>-0.22548131431160456</v>
      </c>
      <c r="E1552" s="2">
        <f>MACD!F1552</f>
        <v>-0.24781882414917719</v>
      </c>
      <c r="F1552" s="2">
        <f>'Moving Avg'!D1552</f>
        <v>13.474779999999999</v>
      </c>
      <c r="G1552" s="2">
        <f>'Moving Avg'!F1552</f>
        <v>13.392080000000002</v>
      </c>
      <c r="H1552" s="2">
        <f>'Moving Avg'!G1552</f>
        <v>13.280551999999998</v>
      </c>
      <c r="I1552" s="2">
        <f>'Moving Avg'!H1552</f>
        <v>13.562574000000007</v>
      </c>
      <c r="J1552" s="17" t="str">
        <f>OBV!F1552</f>
        <v>BULLISH</v>
      </c>
      <c r="K1552" s="17" t="str">
        <f>OBV!G1552</f>
        <v>NEUTRAL</v>
      </c>
      <c r="L1552" s="17" t="str">
        <f>OBV!H1552</f>
        <v>BULLISH DIVERGENCE</v>
      </c>
      <c r="M1552" s="19">
        <f t="shared" si="240"/>
        <v>25</v>
      </c>
      <c r="N1552" s="19">
        <f t="shared" si="241"/>
        <v>0</v>
      </c>
      <c r="O1552" s="19">
        <f t="shared" si="242"/>
        <v>0</v>
      </c>
      <c r="P1552" s="19">
        <f t="shared" si="243"/>
        <v>66.5</v>
      </c>
      <c r="Q1552" s="20">
        <f t="shared" si="244"/>
        <v>18.725000000000001</v>
      </c>
      <c r="R1552" s="20">
        <f t="shared" si="245"/>
        <v>21.625</v>
      </c>
      <c r="S1552" s="20">
        <f t="shared" si="246"/>
        <v>33.674999999999997</v>
      </c>
      <c r="T1552" s="20">
        <f t="shared" si="247"/>
        <v>22.875</v>
      </c>
      <c r="U1552" s="19">
        <f t="shared" si="248"/>
        <v>24.675000000000001</v>
      </c>
      <c r="V1552" s="19">
        <f t="shared" si="249"/>
        <v>24.225000000000001</v>
      </c>
    </row>
    <row r="1553" spans="1:22" ht="13.5" x14ac:dyDescent="0.25">
      <c r="A1553" s="3">
        <f>RSI!A1553</f>
        <v>44272</v>
      </c>
      <c r="B1553" s="2">
        <f>RSI!B1553</f>
        <v>13.004</v>
      </c>
      <c r="C1553" s="2">
        <f>RSI!I1553</f>
        <v>41.729431475251971</v>
      </c>
      <c r="D1553" s="2">
        <f>MACD!E1553</f>
        <v>-0.12313811873672798</v>
      </c>
      <c r="E1553" s="2">
        <f>MACD!F1553</f>
        <v>-0.22288268306668735</v>
      </c>
      <c r="F1553" s="2">
        <f>'Moving Avg'!D1553</f>
        <v>13.37602</v>
      </c>
      <c r="G1553" s="2">
        <f>'Moving Avg'!F1553</f>
        <v>13.394135000000002</v>
      </c>
      <c r="H1553" s="2">
        <f>'Moving Avg'!G1553</f>
        <v>13.26656</v>
      </c>
      <c r="I1553" s="2">
        <f>'Moving Avg'!H1553</f>
        <v>13.557594500000008</v>
      </c>
      <c r="J1553" s="17" t="str">
        <f>OBV!F1553</f>
        <v>BULLISH</v>
      </c>
      <c r="K1553" s="17" t="str">
        <f>OBV!G1553</f>
        <v>NEUTRAL</v>
      </c>
      <c r="L1553" s="17" t="str">
        <f>OBV!H1553</f>
        <v>BULLISH DIVERGENCE</v>
      </c>
      <c r="M1553" s="19">
        <f t="shared" si="240"/>
        <v>25</v>
      </c>
      <c r="N1553" s="19">
        <f t="shared" si="241"/>
        <v>0</v>
      </c>
      <c r="O1553" s="19">
        <f t="shared" si="242"/>
        <v>0</v>
      </c>
      <c r="P1553" s="19">
        <f t="shared" si="243"/>
        <v>66.5</v>
      </c>
      <c r="Q1553" s="20">
        <f t="shared" si="244"/>
        <v>18.725000000000001</v>
      </c>
      <c r="R1553" s="20">
        <f t="shared" si="245"/>
        <v>21.625</v>
      </c>
      <c r="S1553" s="20">
        <f t="shared" si="246"/>
        <v>33.674999999999997</v>
      </c>
      <c r="T1553" s="20">
        <f t="shared" si="247"/>
        <v>22.875</v>
      </c>
      <c r="U1553" s="19">
        <f t="shared" si="248"/>
        <v>24.675000000000001</v>
      </c>
      <c r="V1553" s="19">
        <f t="shared" si="249"/>
        <v>24.225000000000001</v>
      </c>
    </row>
    <row r="1554" spans="1:22" ht="13.5" x14ac:dyDescent="0.25">
      <c r="A1554" s="3">
        <f>RSI!A1554</f>
        <v>44273</v>
      </c>
      <c r="B1554" s="2">
        <f>RSI!B1554</f>
        <v>13.3332</v>
      </c>
      <c r="C1554" s="2">
        <f>RSI!I1554</f>
        <v>49.394017820507216</v>
      </c>
      <c r="D1554" s="2">
        <f>MACD!E1554</f>
        <v>-5.8620365864825885E-2</v>
      </c>
      <c r="E1554" s="2">
        <f>MACD!F1554</f>
        <v>-0.19003021962631506</v>
      </c>
      <c r="F1554" s="2">
        <f>'Moving Avg'!D1554</f>
        <v>13.280539999999998</v>
      </c>
      <c r="G1554" s="2">
        <f>'Moving Avg'!F1554</f>
        <v>13.394135</v>
      </c>
      <c r="H1554" s="2">
        <f>'Moving Avg'!G1554</f>
        <v>13.259152000000002</v>
      </c>
      <c r="I1554" s="2">
        <f>'Moving Avg'!H1554</f>
        <v>13.552162500000009</v>
      </c>
      <c r="J1554" s="17" t="str">
        <f>OBV!F1554</f>
        <v>BULLISH</v>
      </c>
      <c r="K1554" s="17" t="str">
        <f>OBV!G1554</f>
        <v>NEUTRAL</v>
      </c>
      <c r="L1554" s="17" t="str">
        <f>OBV!H1554</f>
        <v>BULLISH DIVERGENCE</v>
      </c>
      <c r="M1554" s="19">
        <f t="shared" si="240"/>
        <v>25</v>
      </c>
      <c r="N1554" s="19">
        <f t="shared" si="241"/>
        <v>0</v>
      </c>
      <c r="O1554" s="19">
        <f t="shared" si="242"/>
        <v>0</v>
      </c>
      <c r="P1554" s="19">
        <f t="shared" si="243"/>
        <v>66.5</v>
      </c>
      <c r="Q1554" s="20">
        <f t="shared" si="244"/>
        <v>18.725000000000001</v>
      </c>
      <c r="R1554" s="20">
        <f t="shared" si="245"/>
        <v>21.625</v>
      </c>
      <c r="S1554" s="20">
        <f t="shared" si="246"/>
        <v>33.674999999999997</v>
      </c>
      <c r="T1554" s="20">
        <f t="shared" si="247"/>
        <v>22.875</v>
      </c>
      <c r="U1554" s="19">
        <f t="shared" si="248"/>
        <v>24.675000000000001</v>
      </c>
      <c r="V1554" s="19">
        <f t="shared" si="249"/>
        <v>24.225000000000001</v>
      </c>
    </row>
    <row r="1555" spans="1:22" ht="13.5" x14ac:dyDescent="0.25">
      <c r="A1555" s="3">
        <f>RSI!A1555</f>
        <v>44274</v>
      </c>
      <c r="B1555" s="2">
        <f>RSI!B1555</f>
        <v>13.3332</v>
      </c>
      <c r="C1555" s="2">
        <f>RSI!I1555</f>
        <v>49.394017820507216</v>
      </c>
      <c r="D1555" s="2">
        <f>MACD!E1555</f>
        <v>2.402198029822955E-2</v>
      </c>
      <c r="E1555" s="2">
        <f>MACD!F1555</f>
        <v>-0.14721977964140615</v>
      </c>
      <c r="F1555" s="2">
        <f>'Moving Avg'!D1555</f>
        <v>13.26736</v>
      </c>
      <c r="G1555" s="2">
        <f>'Moving Avg'!F1555</f>
        <v>13.394135</v>
      </c>
      <c r="H1555" s="2">
        <f>'Moving Avg'!G1555</f>
        <v>13.259810000000002</v>
      </c>
      <c r="I1555" s="2">
        <f>'Moving Avg'!H1555</f>
        <v>13.544961000000008</v>
      </c>
      <c r="J1555" s="17" t="str">
        <f>OBV!F1555</f>
        <v>BULLISH</v>
      </c>
      <c r="K1555" s="17" t="str">
        <f>OBV!G1555</f>
        <v>NEUTRAL</v>
      </c>
      <c r="L1555" s="17" t="str">
        <f>OBV!H1555</f>
        <v>BULLISH DIVERGENCE</v>
      </c>
      <c r="M1555" s="19">
        <f t="shared" si="240"/>
        <v>25</v>
      </c>
      <c r="N1555" s="19">
        <f t="shared" si="241"/>
        <v>0</v>
      </c>
      <c r="O1555" s="19">
        <f t="shared" si="242"/>
        <v>0</v>
      </c>
      <c r="P1555" s="19">
        <f t="shared" si="243"/>
        <v>66.5</v>
      </c>
      <c r="Q1555" s="20">
        <f t="shared" si="244"/>
        <v>18.725000000000001</v>
      </c>
      <c r="R1555" s="20">
        <f t="shared" si="245"/>
        <v>21.625</v>
      </c>
      <c r="S1555" s="20">
        <f t="shared" si="246"/>
        <v>33.674999999999997</v>
      </c>
      <c r="T1555" s="20">
        <f t="shared" si="247"/>
        <v>22.875</v>
      </c>
      <c r="U1555" s="19">
        <f t="shared" si="248"/>
        <v>24.675000000000001</v>
      </c>
      <c r="V1555" s="19">
        <f t="shared" si="249"/>
        <v>24.225000000000001</v>
      </c>
    </row>
    <row r="1556" spans="1:22" ht="13.5" x14ac:dyDescent="0.25">
      <c r="A1556" s="3">
        <f>RSI!A1556</f>
        <v>44277</v>
      </c>
      <c r="B1556" s="2">
        <f>RSI!B1556</f>
        <v>13.8024</v>
      </c>
      <c r="C1556" s="2">
        <f>RSI!I1556</f>
        <v>58.431908685955563</v>
      </c>
      <c r="D1556" s="2">
        <f>MACD!E1556</f>
        <v>5.9369436918309759E-2</v>
      </c>
      <c r="E1556" s="2">
        <f>MACD!F1556</f>
        <v>-0.10590193632946297</v>
      </c>
      <c r="F1556" s="2">
        <f>'Moving Avg'!D1556</f>
        <v>13.3612</v>
      </c>
      <c r="G1556" s="2">
        <f>'Moving Avg'!F1556</f>
        <v>13.437344999999999</v>
      </c>
      <c r="H1556" s="2">
        <f>'Moving Avg'!G1556</f>
        <v>13.262610000000006</v>
      </c>
      <c r="I1556" s="2">
        <f>'Moving Avg'!H1556</f>
        <v>13.541504500000007</v>
      </c>
      <c r="J1556" s="17" t="str">
        <f>OBV!F1556</f>
        <v>BULLISH</v>
      </c>
      <c r="K1556" s="17" t="str">
        <f>OBV!G1556</f>
        <v>NEUTRAL</v>
      </c>
      <c r="L1556" s="17" t="str">
        <f>OBV!H1556</f>
        <v>CONFIRMED BULLISH</v>
      </c>
      <c r="M1556" s="19">
        <f t="shared" si="240"/>
        <v>25</v>
      </c>
      <c r="N1556" s="19">
        <f t="shared" si="241"/>
        <v>0</v>
      </c>
      <c r="O1556" s="19">
        <f t="shared" si="242"/>
        <v>0</v>
      </c>
      <c r="P1556" s="19">
        <f t="shared" si="243"/>
        <v>83.5</v>
      </c>
      <c r="Q1556" s="20">
        <f t="shared" si="244"/>
        <v>21.274999999999999</v>
      </c>
      <c r="R1556" s="20">
        <f t="shared" si="245"/>
        <v>25.875</v>
      </c>
      <c r="S1556" s="20">
        <f t="shared" si="246"/>
        <v>41.325000000000003</v>
      </c>
      <c r="T1556" s="20">
        <f t="shared" si="247"/>
        <v>27.125</v>
      </c>
      <c r="U1556" s="19">
        <f t="shared" si="248"/>
        <v>29.491666666666664</v>
      </c>
      <c r="V1556" s="19">
        <f t="shared" si="249"/>
        <v>28.9</v>
      </c>
    </row>
    <row r="1557" spans="1:22" ht="13.5" x14ac:dyDescent="0.25">
      <c r="A1557" s="3">
        <f>RSI!A1557</f>
        <v>44278</v>
      </c>
      <c r="B1557" s="2">
        <f>RSI!B1557</f>
        <v>13.8271</v>
      </c>
      <c r="C1557" s="2">
        <f>RSI!I1557</f>
        <v>58.848561091167866</v>
      </c>
      <c r="D1557" s="2">
        <f>MACD!E1557</f>
        <v>8.4838590259757041E-2</v>
      </c>
      <c r="E1557" s="2">
        <f>MACD!F1557</f>
        <v>-6.775383101161897E-2</v>
      </c>
      <c r="F1557" s="2">
        <f>'Moving Avg'!D1557</f>
        <v>13.459979999999998</v>
      </c>
      <c r="G1557" s="2">
        <f>'Moving Avg'!F1557</f>
        <v>13.484669999999999</v>
      </c>
      <c r="H1557" s="2">
        <f>'Moving Avg'!G1557</f>
        <v>13.265904000000004</v>
      </c>
      <c r="I1557" s="2">
        <f>'Moving Avg'!H1557</f>
        <v>13.537184000000007</v>
      </c>
      <c r="J1557" s="17" t="str">
        <f>OBV!F1557</f>
        <v>BULLISH</v>
      </c>
      <c r="K1557" s="17" t="str">
        <f>OBV!G1557</f>
        <v>NEUTRAL</v>
      </c>
      <c r="L1557" s="17" t="str">
        <f>OBV!H1557</f>
        <v>CONFIRMED BULLISH</v>
      </c>
      <c r="M1557" s="19">
        <f t="shared" si="240"/>
        <v>25</v>
      </c>
      <c r="N1557" s="19">
        <f t="shared" si="241"/>
        <v>0</v>
      </c>
      <c r="O1557" s="19">
        <f t="shared" si="242"/>
        <v>0</v>
      </c>
      <c r="P1557" s="19">
        <f t="shared" si="243"/>
        <v>83.5</v>
      </c>
      <c r="Q1557" s="20">
        <f t="shared" si="244"/>
        <v>21.274999999999999</v>
      </c>
      <c r="R1557" s="20">
        <f t="shared" si="245"/>
        <v>25.875</v>
      </c>
      <c r="S1557" s="20">
        <f t="shared" si="246"/>
        <v>41.325000000000003</v>
      </c>
      <c r="T1557" s="20">
        <f t="shared" si="247"/>
        <v>27.125</v>
      </c>
      <c r="U1557" s="19">
        <f t="shared" si="248"/>
        <v>29.491666666666664</v>
      </c>
      <c r="V1557" s="19">
        <f t="shared" si="249"/>
        <v>28.9</v>
      </c>
    </row>
    <row r="1558" spans="1:22" ht="13.5" x14ac:dyDescent="0.25">
      <c r="A1558" s="3">
        <f>RSI!A1558</f>
        <v>44279</v>
      </c>
      <c r="B1558" s="2">
        <f>RSI!B1558</f>
        <v>14.6501</v>
      </c>
      <c r="C1558" s="2">
        <f>RSI!I1558</f>
        <v>69.734192790364659</v>
      </c>
      <c r="D1558" s="2">
        <f>MACD!E1558</f>
        <v>-7.7982678375114745E-3</v>
      </c>
      <c r="E1558" s="2">
        <f>MACD!F1558</f>
        <v>-5.5762718376797478E-2</v>
      </c>
      <c r="F1558" s="2">
        <f>'Moving Avg'!D1558</f>
        <v>13.789199999999999</v>
      </c>
      <c r="G1558" s="2">
        <f>'Moving Avg'!F1558</f>
        <v>13.563269999999999</v>
      </c>
      <c r="H1558" s="2">
        <f>'Moving Avg'!G1558</f>
        <v>13.280718000000002</v>
      </c>
      <c r="I1558" s="2">
        <f>'Moving Avg'!H1558</f>
        <v>13.537184000000007</v>
      </c>
      <c r="J1558" s="17" t="str">
        <f>OBV!F1558</f>
        <v>BULLISH</v>
      </c>
      <c r="K1558" s="17" t="str">
        <f>OBV!G1558</f>
        <v>NEUTRAL</v>
      </c>
      <c r="L1558" s="17" t="str">
        <f>OBV!H1558</f>
        <v>CONFIRMED BULLISH</v>
      </c>
      <c r="M1558" s="19">
        <f t="shared" si="240"/>
        <v>25</v>
      </c>
      <c r="N1558" s="19">
        <f t="shared" si="241"/>
        <v>0</v>
      </c>
      <c r="O1558" s="19">
        <f t="shared" si="242"/>
        <v>50</v>
      </c>
      <c r="P1558" s="19">
        <f t="shared" si="243"/>
        <v>83.5</v>
      </c>
      <c r="Q1558" s="20">
        <f t="shared" si="244"/>
        <v>28.774999999999999</v>
      </c>
      <c r="R1558" s="20">
        <f t="shared" si="245"/>
        <v>43.375</v>
      </c>
      <c r="S1558" s="20">
        <f t="shared" si="246"/>
        <v>53.825000000000003</v>
      </c>
      <c r="T1558" s="20">
        <f t="shared" si="247"/>
        <v>39.625</v>
      </c>
      <c r="U1558" s="19">
        <f t="shared" si="248"/>
        <v>41.991666666666667</v>
      </c>
      <c r="V1558" s="19">
        <f t="shared" si="249"/>
        <v>41.400000000000006</v>
      </c>
    </row>
    <row r="1559" spans="1:22" ht="13.5" x14ac:dyDescent="0.25">
      <c r="A1559" s="3">
        <f>RSI!A1559</f>
        <v>44280</v>
      </c>
      <c r="B1559" s="2">
        <f>RSI!B1559</f>
        <v>14.6501</v>
      </c>
      <c r="C1559" s="2">
        <f>RSI!I1559</f>
        <v>69.734192790364645</v>
      </c>
      <c r="D1559" s="2">
        <f>MACD!E1559</f>
        <v>-4.529668067340431E-2</v>
      </c>
      <c r="E1559" s="2">
        <f>MACD!F1559</f>
        <v>-5.3669510836118851E-2</v>
      </c>
      <c r="F1559" s="2">
        <f>'Moving Avg'!D1559</f>
        <v>14.052580000000001</v>
      </c>
      <c r="G1559" s="2">
        <f>'Moving Avg'!F1559</f>
        <v>13.625000000000004</v>
      </c>
      <c r="H1559" s="2">
        <f>'Moving Avg'!G1559</f>
        <v>13.303764000000001</v>
      </c>
      <c r="I1559" s="2">
        <f>'Moving Avg'!H1559</f>
        <v>13.538418500000004</v>
      </c>
      <c r="J1559" s="17" t="str">
        <f>OBV!F1559</f>
        <v>BULLISH</v>
      </c>
      <c r="K1559" s="17" t="str">
        <f>OBV!G1559</f>
        <v>NEUTRAL</v>
      </c>
      <c r="L1559" s="17" t="str">
        <f>OBV!H1559</f>
        <v>CONFIRMED BULLISH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83.5</v>
      </c>
      <c r="Q1559" s="20">
        <f t="shared" si="244"/>
        <v>28.774999999999999</v>
      </c>
      <c r="R1559" s="20">
        <f t="shared" si="245"/>
        <v>43.375</v>
      </c>
      <c r="S1559" s="20">
        <f t="shared" si="246"/>
        <v>53.825000000000003</v>
      </c>
      <c r="T1559" s="20">
        <f t="shared" si="247"/>
        <v>39.625</v>
      </c>
      <c r="U1559" s="19">
        <f t="shared" si="248"/>
        <v>41.991666666666667</v>
      </c>
      <c r="V1559" s="19">
        <f t="shared" si="249"/>
        <v>41.400000000000006</v>
      </c>
    </row>
    <row r="1560" spans="1:22" ht="13.5" x14ac:dyDescent="0.25">
      <c r="A1560" s="3">
        <f>RSI!A1560</f>
        <v>44281</v>
      </c>
      <c r="B1560" s="2">
        <f>RSI!B1560</f>
        <v>14.3209</v>
      </c>
      <c r="C1560" s="2">
        <f>RSI!I1560</f>
        <v>62.112100773815385</v>
      </c>
      <c r="D1560" s="2">
        <f>MACD!E1560</f>
        <v>-0.12264903624940793</v>
      </c>
      <c r="E1560" s="2">
        <f>MACD!F1560</f>
        <v>-6.7465415918776667E-2</v>
      </c>
      <c r="F1560" s="2">
        <f>'Moving Avg'!D1560</f>
        <v>14.250120000000001</v>
      </c>
      <c r="G1560" s="2">
        <f>'Moving Avg'!F1560</f>
        <v>13.682615000000002</v>
      </c>
      <c r="H1560" s="2">
        <f>'Moving Avg'!G1560</f>
        <v>13.321872000000001</v>
      </c>
      <c r="I1560" s="2">
        <f>'Moving Avg'!H1560</f>
        <v>13.538007000000004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  <c r="M1560" s="19">
        <f t="shared" si="240"/>
        <v>25</v>
      </c>
      <c r="N1560" s="19">
        <f t="shared" si="241"/>
        <v>100</v>
      </c>
      <c r="O1560" s="19">
        <f t="shared" si="242"/>
        <v>50</v>
      </c>
      <c r="P1560" s="19">
        <f t="shared" si="243"/>
        <v>83.5</v>
      </c>
      <c r="Q1560" s="20">
        <f t="shared" si="244"/>
        <v>63.774999999999999</v>
      </c>
      <c r="R1560" s="20">
        <f t="shared" si="245"/>
        <v>63.375</v>
      </c>
      <c r="S1560" s="20">
        <f t="shared" si="246"/>
        <v>68.825000000000003</v>
      </c>
      <c r="T1560" s="20">
        <f t="shared" si="247"/>
        <v>64.625</v>
      </c>
      <c r="U1560" s="19">
        <f t="shared" si="248"/>
        <v>65.325000000000003</v>
      </c>
      <c r="V1560" s="19">
        <f t="shared" si="249"/>
        <v>65.150000000000006</v>
      </c>
    </row>
    <row r="1561" spans="1:22" ht="13.5" x14ac:dyDescent="0.25">
      <c r="A1561" s="3">
        <f>RSI!A1561</f>
        <v>44284</v>
      </c>
      <c r="B1561" s="2">
        <f>RSI!B1561</f>
        <v>14.3209</v>
      </c>
      <c r="C1561" s="2">
        <f>RSI!I1561</f>
        <v>62.112100773815385</v>
      </c>
      <c r="D1561" s="2">
        <f>MACD!E1561</f>
        <v>-0.20249832866651118</v>
      </c>
      <c r="E1561" s="2">
        <f>MACD!F1561</f>
        <v>-9.4471998468323576E-2</v>
      </c>
      <c r="F1561" s="2">
        <f>'Moving Avg'!D1561</f>
        <v>14.353819999999999</v>
      </c>
      <c r="G1561" s="2">
        <f>'Moving Avg'!F1561</f>
        <v>13.740230000000002</v>
      </c>
      <c r="H1561" s="2">
        <f>'Moving Avg'!G1561</f>
        <v>13.339156000000003</v>
      </c>
      <c r="I1561" s="2">
        <f>'Moving Avg'!H1561</f>
        <v>13.537225000000003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  <c r="M1561" s="19">
        <f t="shared" si="240"/>
        <v>25</v>
      </c>
      <c r="N1561" s="19">
        <f t="shared" si="241"/>
        <v>100</v>
      </c>
      <c r="O1561" s="19">
        <f t="shared" si="242"/>
        <v>50</v>
      </c>
      <c r="P1561" s="19">
        <f t="shared" si="243"/>
        <v>83.5</v>
      </c>
      <c r="Q1561" s="20">
        <f t="shared" si="244"/>
        <v>63.774999999999999</v>
      </c>
      <c r="R1561" s="20">
        <f t="shared" si="245"/>
        <v>63.375</v>
      </c>
      <c r="S1561" s="20">
        <f t="shared" si="246"/>
        <v>68.825000000000003</v>
      </c>
      <c r="T1561" s="20">
        <f t="shared" si="247"/>
        <v>64.625</v>
      </c>
      <c r="U1561" s="19">
        <f t="shared" si="248"/>
        <v>65.325000000000003</v>
      </c>
      <c r="V1561" s="19">
        <f t="shared" si="249"/>
        <v>65.150000000000006</v>
      </c>
    </row>
    <row r="1562" spans="1:22" ht="13.5" x14ac:dyDescent="0.25">
      <c r="A1562" s="3">
        <f>RSI!A1562</f>
        <v>44285</v>
      </c>
      <c r="B1562" s="2">
        <f>RSI!B1562</f>
        <v>14.4032</v>
      </c>
      <c r="C1562" s="2">
        <f>RSI!I1562</f>
        <v>63.275928265521088</v>
      </c>
      <c r="D1562" s="2">
        <f>MACD!E1562</f>
        <v>-0.28010277909396741</v>
      </c>
      <c r="E1562" s="2">
        <f>MACD!F1562</f>
        <v>-0.13159815459345234</v>
      </c>
      <c r="F1562" s="2">
        <f>'Moving Avg'!D1562</f>
        <v>14.469040000000001</v>
      </c>
      <c r="G1562" s="2">
        <f>'Moving Avg'!F1562</f>
        <v>13.789615000000003</v>
      </c>
      <c r="H1562" s="2">
        <f>'Moving Avg'!G1562</f>
        <v>13.358086</v>
      </c>
      <c r="I1562" s="2">
        <f>'Moving Avg'!H1562</f>
        <v>13.537225000000003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  <c r="M1562" s="19">
        <f t="shared" si="240"/>
        <v>25</v>
      </c>
      <c r="N1562" s="19">
        <f t="shared" si="241"/>
        <v>100</v>
      </c>
      <c r="O1562" s="19">
        <f t="shared" si="242"/>
        <v>50</v>
      </c>
      <c r="P1562" s="19">
        <f t="shared" si="243"/>
        <v>83.5</v>
      </c>
      <c r="Q1562" s="20">
        <f t="shared" si="244"/>
        <v>63.774999999999999</v>
      </c>
      <c r="R1562" s="20">
        <f t="shared" si="245"/>
        <v>63.375</v>
      </c>
      <c r="S1562" s="20">
        <f t="shared" si="246"/>
        <v>68.825000000000003</v>
      </c>
      <c r="T1562" s="20">
        <f t="shared" si="247"/>
        <v>64.625</v>
      </c>
      <c r="U1562" s="19">
        <f t="shared" si="248"/>
        <v>65.325000000000003</v>
      </c>
      <c r="V1562" s="19">
        <f t="shared" si="249"/>
        <v>65.150000000000006</v>
      </c>
    </row>
    <row r="1563" spans="1:22" ht="13.5" x14ac:dyDescent="0.25">
      <c r="A1563" s="3">
        <f>RSI!A1563</f>
        <v>44286</v>
      </c>
      <c r="B1563" s="2">
        <f>RSI!B1563</f>
        <v>13.9917</v>
      </c>
      <c r="C1563" s="2">
        <f>RSI!I1563</f>
        <v>54.295330324397312</v>
      </c>
      <c r="D1563" s="2">
        <f>MACD!E1563</f>
        <v>-0.37007033678962209</v>
      </c>
      <c r="E1563" s="2">
        <f>MACD!F1563</f>
        <v>-0.1792925910326863</v>
      </c>
      <c r="F1563" s="2">
        <f>'Moving Avg'!D1563</f>
        <v>14.337359999999999</v>
      </c>
      <c r="G1563" s="2">
        <f>'Moving Avg'!F1563</f>
        <v>13.806900000000002</v>
      </c>
      <c r="H1563" s="2">
        <f>'Moving Avg'!G1563</f>
        <v>13.371256000000001</v>
      </c>
      <c r="I1563" s="2">
        <f>'Moving Avg'!H1563</f>
        <v>13.534756000000007</v>
      </c>
      <c r="J1563" s="17" t="str">
        <f>OBV!F1563</f>
        <v>BEARISH</v>
      </c>
      <c r="K1563" s="17" t="str">
        <f>OBV!G1563</f>
        <v>NEUTRAL</v>
      </c>
      <c r="L1563" s="17" t="str">
        <f>OBV!H1563</f>
        <v>CONFIRMED BEARISH</v>
      </c>
      <c r="M1563" s="19">
        <f t="shared" si="240"/>
        <v>25</v>
      </c>
      <c r="N1563" s="19">
        <f t="shared" si="241"/>
        <v>100</v>
      </c>
      <c r="O1563" s="19">
        <f t="shared" si="242"/>
        <v>50</v>
      </c>
      <c r="P1563" s="19">
        <f t="shared" si="243"/>
        <v>16.5</v>
      </c>
      <c r="Q1563" s="20">
        <f t="shared" si="244"/>
        <v>53.725000000000001</v>
      </c>
      <c r="R1563" s="20">
        <f t="shared" si="245"/>
        <v>46.625</v>
      </c>
      <c r="S1563" s="20">
        <f t="shared" si="246"/>
        <v>38.674999999999997</v>
      </c>
      <c r="T1563" s="20">
        <f t="shared" si="247"/>
        <v>47.875</v>
      </c>
      <c r="U1563" s="19">
        <f t="shared" si="248"/>
        <v>46.341666666666661</v>
      </c>
      <c r="V1563" s="19">
        <f t="shared" si="249"/>
        <v>46.724999999999994</v>
      </c>
    </row>
    <row r="1564" spans="1:22" ht="13.5" x14ac:dyDescent="0.25">
      <c r="A1564" s="3">
        <f>RSI!A1564</f>
        <v>44287</v>
      </c>
      <c r="B1564" s="2">
        <f>RSI!B1564</f>
        <v>14.3209</v>
      </c>
      <c r="C1564" s="2">
        <f>RSI!I1564</f>
        <v>59.275019993692979</v>
      </c>
      <c r="D1564" s="2">
        <f>MACD!E1564</f>
        <v>-0.42133528556211886</v>
      </c>
      <c r="E1564" s="2">
        <f>MACD!F1564</f>
        <v>-0.2277011299385728</v>
      </c>
      <c r="F1564" s="2">
        <f>'Moving Avg'!D1564</f>
        <v>14.271520000000001</v>
      </c>
      <c r="G1564" s="2">
        <f>'Moving Avg'!F1564</f>
        <v>13.840645</v>
      </c>
      <c r="H1564" s="2">
        <f>'Moving Avg'!G1564</f>
        <v>13.394302</v>
      </c>
      <c r="I1564" s="2">
        <f>'Moving Avg'!H1564</f>
        <v>13.533933000000006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  <c r="M1564" s="19">
        <f t="shared" si="240"/>
        <v>25</v>
      </c>
      <c r="N1564" s="19">
        <f t="shared" si="241"/>
        <v>100</v>
      </c>
      <c r="O1564" s="19">
        <f t="shared" si="242"/>
        <v>50</v>
      </c>
      <c r="P1564" s="19">
        <f t="shared" si="243"/>
        <v>16.5</v>
      </c>
      <c r="Q1564" s="20">
        <f t="shared" si="244"/>
        <v>53.725000000000001</v>
      </c>
      <c r="R1564" s="20">
        <f t="shared" si="245"/>
        <v>46.625</v>
      </c>
      <c r="S1564" s="20">
        <f t="shared" si="246"/>
        <v>38.674999999999997</v>
      </c>
      <c r="T1564" s="20">
        <f t="shared" si="247"/>
        <v>47.875</v>
      </c>
      <c r="U1564" s="19">
        <f t="shared" si="248"/>
        <v>46.341666666666661</v>
      </c>
      <c r="V1564" s="19">
        <f t="shared" si="249"/>
        <v>46.724999999999994</v>
      </c>
    </row>
    <row r="1565" spans="1:22" ht="13.5" x14ac:dyDescent="0.25">
      <c r="A1565" s="3">
        <f>RSI!A1565</f>
        <v>44288</v>
      </c>
      <c r="B1565" s="2">
        <f>RSI!B1565</f>
        <v>13.9917</v>
      </c>
      <c r="C1565" s="2">
        <f>RSI!I1565</f>
        <v>53.050371689057521</v>
      </c>
      <c r="D1565" s="2">
        <f>MACD!E1565</f>
        <v>-0.44356924502134376</v>
      </c>
      <c r="E1565" s="2">
        <f>MACD!F1565</f>
        <v>-0.27087475295512703</v>
      </c>
      <c r="F1565" s="2">
        <f>'Moving Avg'!D1565</f>
        <v>14.205680000000001</v>
      </c>
      <c r="G1565" s="2">
        <f>'Moving Avg'!F1565</f>
        <v>13.848875000000001</v>
      </c>
      <c r="H1565" s="2">
        <f>'Moving Avg'!G1565</f>
        <v>13.412410000000001</v>
      </c>
      <c r="I1565" s="2">
        <f>'Moving Avg'!H1565</f>
        <v>13.530641000000005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  <c r="M1565" s="19">
        <f t="shared" si="240"/>
        <v>25</v>
      </c>
      <c r="N1565" s="19">
        <f t="shared" si="241"/>
        <v>100</v>
      </c>
      <c r="O1565" s="19">
        <f t="shared" si="242"/>
        <v>50</v>
      </c>
      <c r="P1565" s="19">
        <f t="shared" si="243"/>
        <v>16.5</v>
      </c>
      <c r="Q1565" s="20">
        <f t="shared" si="244"/>
        <v>53.725000000000001</v>
      </c>
      <c r="R1565" s="20">
        <f t="shared" si="245"/>
        <v>46.625</v>
      </c>
      <c r="S1565" s="20">
        <f t="shared" si="246"/>
        <v>38.674999999999997</v>
      </c>
      <c r="T1565" s="20">
        <f t="shared" si="247"/>
        <v>47.875</v>
      </c>
      <c r="U1565" s="19">
        <f t="shared" si="248"/>
        <v>46.341666666666661</v>
      </c>
      <c r="V1565" s="19">
        <f t="shared" si="249"/>
        <v>46.724999999999994</v>
      </c>
    </row>
    <row r="1566" spans="1:22" ht="13.5" x14ac:dyDescent="0.25">
      <c r="A1566" s="3">
        <f>RSI!A1566</f>
        <v>44291</v>
      </c>
      <c r="B1566" s="2">
        <f>RSI!B1566</f>
        <v>13.9505</v>
      </c>
      <c r="C1566" s="2">
        <f>RSI!I1566</f>
        <v>52.309999833758226</v>
      </c>
      <c r="D1566" s="2">
        <f>MACD!E1566</f>
        <v>-0.38820189992505227</v>
      </c>
      <c r="E1566" s="2">
        <f>MACD!F1566</f>
        <v>-0.29434018234911208</v>
      </c>
      <c r="F1566" s="2">
        <f>'Moving Avg'!D1566</f>
        <v>14.131600000000001</v>
      </c>
      <c r="G1566" s="2">
        <f>'Moving Avg'!F1566</f>
        <v>13.855045</v>
      </c>
      <c r="H1566" s="2">
        <f>'Moving Avg'!G1566</f>
        <v>13.429694000000001</v>
      </c>
      <c r="I1566" s="2">
        <f>'Moving Avg'!H1566</f>
        <v>13.527143000000006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  <c r="M1566" s="19">
        <f t="shared" si="240"/>
        <v>25</v>
      </c>
      <c r="N1566" s="19">
        <f t="shared" si="241"/>
        <v>100</v>
      </c>
      <c r="O1566" s="19">
        <f t="shared" si="242"/>
        <v>50</v>
      </c>
      <c r="P1566" s="19">
        <f t="shared" si="243"/>
        <v>16.5</v>
      </c>
      <c r="Q1566" s="20">
        <f t="shared" si="244"/>
        <v>53.725000000000001</v>
      </c>
      <c r="R1566" s="20">
        <f t="shared" si="245"/>
        <v>46.625</v>
      </c>
      <c r="S1566" s="20">
        <f t="shared" si="246"/>
        <v>38.674999999999997</v>
      </c>
      <c r="T1566" s="20">
        <f t="shared" si="247"/>
        <v>47.875</v>
      </c>
      <c r="U1566" s="19">
        <f t="shared" si="248"/>
        <v>46.341666666666661</v>
      </c>
      <c r="V1566" s="19">
        <f t="shared" si="249"/>
        <v>46.724999999999994</v>
      </c>
    </row>
    <row r="1567" spans="1:22" ht="13.5" x14ac:dyDescent="0.25">
      <c r="A1567" s="3">
        <f>RSI!A1567</f>
        <v>44292</v>
      </c>
      <c r="B1567" s="2">
        <f>RSI!B1567</f>
        <v>13.6213</v>
      </c>
      <c r="C1567" s="2">
        <f>RSI!I1567</f>
        <v>46.701582062330424</v>
      </c>
      <c r="D1567" s="2">
        <f>MACD!E1567</f>
        <v>-0.31390153667382492</v>
      </c>
      <c r="E1567" s="2">
        <f>MACD!F1567</f>
        <v>-0.29825245321405464</v>
      </c>
      <c r="F1567" s="2">
        <f>'Moving Avg'!D1567</f>
        <v>13.975219999999998</v>
      </c>
      <c r="G1567" s="2">
        <f>'Moving Avg'!F1567</f>
        <v>13.844755000000001</v>
      </c>
      <c r="H1567" s="2">
        <f>'Moving Avg'!G1567</f>
        <v>13.440394000000001</v>
      </c>
      <c r="I1567" s="2">
        <f>'Moving Avg'!H1567</f>
        <v>13.521999000000005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  <c r="M1567" s="19">
        <f t="shared" si="240"/>
        <v>25</v>
      </c>
      <c r="N1567" s="19">
        <f t="shared" si="241"/>
        <v>45</v>
      </c>
      <c r="O1567" s="19">
        <f t="shared" si="242"/>
        <v>50</v>
      </c>
      <c r="P1567" s="19">
        <f t="shared" si="243"/>
        <v>16.5</v>
      </c>
      <c r="Q1567" s="20">
        <f t="shared" si="244"/>
        <v>34.475000000000001</v>
      </c>
      <c r="R1567" s="20">
        <f t="shared" si="245"/>
        <v>35.625</v>
      </c>
      <c r="S1567" s="20">
        <f t="shared" si="246"/>
        <v>30.425000000000001</v>
      </c>
      <c r="T1567" s="20">
        <f t="shared" si="247"/>
        <v>34.125</v>
      </c>
      <c r="U1567" s="19">
        <f t="shared" si="248"/>
        <v>33.508333333333333</v>
      </c>
      <c r="V1567" s="19">
        <f t="shared" si="249"/>
        <v>33.662499999999994</v>
      </c>
    </row>
    <row r="1568" spans="1:22" ht="13.5" x14ac:dyDescent="0.25">
      <c r="A1568" s="3">
        <f>RSI!A1568</f>
        <v>44293</v>
      </c>
      <c r="B1568" s="2">
        <f>RSI!B1568</f>
        <v>13.5801</v>
      </c>
      <c r="C1568" s="2">
        <f>RSI!I1568</f>
        <v>46.036341814019323</v>
      </c>
      <c r="D1568" s="2">
        <f>MACD!E1568</f>
        <v>-0.12009924026133767</v>
      </c>
      <c r="E1568" s="2">
        <f>MACD!F1568</f>
        <v>-0.26262181062351125</v>
      </c>
      <c r="F1568" s="2">
        <f>'Moving Avg'!D1568</f>
        <v>13.892900000000001</v>
      </c>
      <c r="G1568" s="2">
        <f>'Moving Avg'!F1568</f>
        <v>13.848870000000002</v>
      </c>
      <c r="H1568" s="2">
        <f>'Moving Avg'!G1568</f>
        <v>13.455208000000001</v>
      </c>
      <c r="I1568" s="2">
        <f>'Moving Avg'!H1568</f>
        <v>13.516237500000006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  <c r="M1568" s="19">
        <f t="shared" si="240"/>
        <v>25</v>
      </c>
      <c r="N1568" s="19">
        <f t="shared" si="241"/>
        <v>0</v>
      </c>
      <c r="O1568" s="19">
        <f t="shared" si="242"/>
        <v>50</v>
      </c>
      <c r="P1568" s="19">
        <f t="shared" si="243"/>
        <v>16.5</v>
      </c>
      <c r="Q1568" s="20">
        <f t="shared" si="244"/>
        <v>18.725000000000001</v>
      </c>
      <c r="R1568" s="20">
        <f t="shared" si="245"/>
        <v>26.625</v>
      </c>
      <c r="S1568" s="20">
        <f t="shared" si="246"/>
        <v>23.675000000000001</v>
      </c>
      <c r="T1568" s="20">
        <f t="shared" si="247"/>
        <v>22.875</v>
      </c>
      <c r="U1568" s="19">
        <f t="shared" si="248"/>
        <v>23.008333333333336</v>
      </c>
      <c r="V1568" s="19">
        <f t="shared" si="249"/>
        <v>22.975000000000001</v>
      </c>
    </row>
    <row r="1569" spans="1:22" ht="13.5" x14ac:dyDescent="0.25">
      <c r="A1569" s="3">
        <f>RSI!A1569</f>
        <v>44294</v>
      </c>
      <c r="B1569" s="2">
        <f>RSI!B1569</f>
        <v>13.4978</v>
      </c>
      <c r="C1569" s="2">
        <f>RSI!I1569</f>
        <v>44.667583761912866</v>
      </c>
      <c r="D1569" s="2">
        <f>MACD!E1569</f>
        <v>5.1398846560537947E-2</v>
      </c>
      <c r="E1569" s="2">
        <f>MACD!F1569</f>
        <v>-0.19981767918670143</v>
      </c>
      <c r="F1569" s="2">
        <f>'Moving Avg'!D1569</f>
        <v>13.728280000000002</v>
      </c>
      <c r="G1569" s="2">
        <f>'Moving Avg'!F1569</f>
        <v>13.83323</v>
      </c>
      <c r="H1569" s="2">
        <f>'Moving Avg'!G1569</f>
        <v>13.464260000000001</v>
      </c>
      <c r="I1569" s="2">
        <f>'Moving Avg'!H1569</f>
        <v>13.507883500000005</v>
      </c>
      <c r="J1569" s="17" t="str">
        <f>OBV!F1569</f>
        <v>BEARISH</v>
      </c>
      <c r="K1569" s="17" t="str">
        <f>OBV!G1569</f>
        <v>NEUTRAL</v>
      </c>
      <c r="L1569" s="17" t="str">
        <f>OBV!H1569</f>
        <v>CONFIRMED BEARISH</v>
      </c>
      <c r="M1569" s="19">
        <f t="shared" si="240"/>
        <v>25</v>
      </c>
      <c r="N1569" s="19">
        <f t="shared" si="241"/>
        <v>0</v>
      </c>
      <c r="O1569" s="19">
        <f t="shared" si="242"/>
        <v>50</v>
      </c>
      <c r="P1569" s="19">
        <f t="shared" si="243"/>
        <v>16.5</v>
      </c>
      <c r="Q1569" s="20">
        <f t="shared" si="244"/>
        <v>18.725000000000001</v>
      </c>
      <c r="R1569" s="20">
        <f t="shared" si="245"/>
        <v>26.625</v>
      </c>
      <c r="S1569" s="20">
        <f t="shared" si="246"/>
        <v>23.675000000000001</v>
      </c>
      <c r="T1569" s="20">
        <f t="shared" si="247"/>
        <v>22.875</v>
      </c>
      <c r="U1569" s="19">
        <f t="shared" si="248"/>
        <v>23.008333333333336</v>
      </c>
      <c r="V1569" s="19">
        <f t="shared" si="249"/>
        <v>22.975000000000001</v>
      </c>
    </row>
    <row r="1570" spans="1:22" ht="13.5" x14ac:dyDescent="0.25">
      <c r="A1570" s="3">
        <f>RSI!A1570</f>
        <v>44298</v>
      </c>
      <c r="B1570" s="2">
        <f>RSI!B1570</f>
        <v>13.4978</v>
      </c>
      <c r="C1570" s="2">
        <f>RSI!I1570</f>
        <v>44.667583761912873</v>
      </c>
      <c r="D1570" s="2">
        <f>MACD!E1570</f>
        <v>0.14766317274222907</v>
      </c>
      <c r="E1570" s="2">
        <f>MACD!F1570</f>
        <v>-0.13032150880091534</v>
      </c>
      <c r="F1570" s="2">
        <f>'Moving Avg'!D1570</f>
        <v>13.629499999999998</v>
      </c>
      <c r="G1570" s="2">
        <f>'Moving Avg'!F1570</f>
        <v>13.838164999999998</v>
      </c>
      <c r="H1570" s="2">
        <f>'Moving Avg'!G1570</f>
        <v>13.473312</v>
      </c>
      <c r="I1570" s="2">
        <f>'Moving Avg'!H1570</f>
        <v>13.502574500000005</v>
      </c>
      <c r="J1570" s="17" t="str">
        <f>OBV!F1570</f>
        <v>BEARISH</v>
      </c>
      <c r="K1570" s="17" t="str">
        <f>OBV!G1570</f>
        <v>NEUTRAL</v>
      </c>
      <c r="L1570" s="17" t="str">
        <f>OBV!H1570</f>
        <v>CONFIRMED BEARISH</v>
      </c>
      <c r="M1570" s="19">
        <f t="shared" si="240"/>
        <v>25</v>
      </c>
      <c r="N1570" s="19">
        <f t="shared" si="241"/>
        <v>0</v>
      </c>
      <c r="O1570" s="19">
        <f t="shared" si="242"/>
        <v>50</v>
      </c>
      <c r="P1570" s="19">
        <f t="shared" si="243"/>
        <v>16.5</v>
      </c>
      <c r="Q1570" s="20">
        <f t="shared" si="244"/>
        <v>18.725000000000001</v>
      </c>
      <c r="R1570" s="20">
        <f t="shared" si="245"/>
        <v>26.625</v>
      </c>
      <c r="S1570" s="20">
        <f t="shared" si="246"/>
        <v>23.675000000000001</v>
      </c>
      <c r="T1570" s="20">
        <f t="shared" si="247"/>
        <v>22.875</v>
      </c>
      <c r="U1570" s="19">
        <f t="shared" si="248"/>
        <v>23.008333333333336</v>
      </c>
      <c r="V1570" s="19">
        <f t="shared" si="249"/>
        <v>22.975000000000001</v>
      </c>
    </row>
    <row r="1571" spans="1:22" ht="13.5" x14ac:dyDescent="0.25">
      <c r="A1571" s="3">
        <f>RSI!A1571</f>
        <v>44299</v>
      </c>
      <c r="B1571" s="2">
        <f>RSI!B1571</f>
        <v>13.4978</v>
      </c>
      <c r="C1571" s="2">
        <f>RSI!I1571</f>
        <v>44.667583761912873</v>
      </c>
      <c r="D1571" s="2">
        <f>MACD!E1571</f>
        <v>0.23078122689891423</v>
      </c>
      <c r="E1571" s="2">
        <f>MACD!F1571</f>
        <v>-5.810096166094942E-2</v>
      </c>
      <c r="F1571" s="2">
        <f>'Moving Avg'!D1571</f>
        <v>13.538959999999999</v>
      </c>
      <c r="G1571" s="2">
        <f>'Moving Avg'!F1571</f>
        <v>13.846394999999998</v>
      </c>
      <c r="H1571" s="2">
        <f>'Moving Avg'!G1571</f>
        <v>13.480060000000002</v>
      </c>
      <c r="I1571" s="2">
        <f>'Moving Avg'!H1571</f>
        <v>13.499282000000008</v>
      </c>
      <c r="J1571" s="17" t="str">
        <f>OBV!F1571</f>
        <v>BEARISH</v>
      </c>
      <c r="K1571" s="17" t="str">
        <f>OBV!G1571</f>
        <v>NEUTRAL</v>
      </c>
      <c r="L1571" s="17" t="str">
        <f>OBV!H1571</f>
        <v>CONFIRMED BEARISH</v>
      </c>
      <c r="M1571" s="19">
        <f t="shared" si="240"/>
        <v>25</v>
      </c>
      <c r="N1571" s="19">
        <f t="shared" si="241"/>
        <v>0</v>
      </c>
      <c r="O1571" s="19">
        <f t="shared" si="242"/>
        <v>50</v>
      </c>
      <c r="P1571" s="19">
        <f t="shared" si="243"/>
        <v>16.5</v>
      </c>
      <c r="Q1571" s="20">
        <f t="shared" si="244"/>
        <v>18.725000000000001</v>
      </c>
      <c r="R1571" s="20">
        <f t="shared" si="245"/>
        <v>26.625</v>
      </c>
      <c r="S1571" s="20">
        <f t="shared" si="246"/>
        <v>23.675000000000001</v>
      </c>
      <c r="T1571" s="20">
        <f t="shared" si="247"/>
        <v>22.875</v>
      </c>
      <c r="U1571" s="19">
        <f t="shared" si="248"/>
        <v>23.008333333333336</v>
      </c>
      <c r="V1571" s="19">
        <f t="shared" si="249"/>
        <v>22.975000000000001</v>
      </c>
    </row>
    <row r="1572" spans="1:22" ht="13.5" x14ac:dyDescent="0.25">
      <c r="A1572" s="3">
        <f>RSI!A1572</f>
        <v>44300</v>
      </c>
      <c r="B1572" s="2">
        <f>RSI!B1572</f>
        <v>13.4978</v>
      </c>
      <c r="C1572" s="2">
        <f>RSI!I1572</f>
        <v>44.667583761912873</v>
      </c>
      <c r="D1572" s="2">
        <f>MACD!E1572</f>
        <v>0.315313819450175</v>
      </c>
      <c r="E1572" s="2">
        <f>MACD!F1572</f>
        <v>1.6581994561275459E-2</v>
      </c>
      <c r="F1572" s="2">
        <f>'Moving Avg'!D1572</f>
        <v>13.514259999999998</v>
      </c>
      <c r="G1572" s="2">
        <f>'Moving Avg'!F1572</f>
        <v>13.854624999999999</v>
      </c>
      <c r="H1572" s="2">
        <f>'Moving Avg'!G1572</f>
        <v>13.493391999999998</v>
      </c>
      <c r="I1572" s="2">
        <f>'Moving Avg'!H1572</f>
        <v>13.495989500000007</v>
      </c>
      <c r="J1572" s="17" t="str">
        <f>OBV!F1572</f>
        <v>BEARISH</v>
      </c>
      <c r="K1572" s="17" t="str">
        <f>OBV!G1572</f>
        <v>NEUTRAL</v>
      </c>
      <c r="L1572" s="17" t="str">
        <f>OBV!H1572</f>
        <v>CONFIRMED BEARISH</v>
      </c>
      <c r="M1572" s="19">
        <f t="shared" si="240"/>
        <v>25</v>
      </c>
      <c r="N1572" s="19">
        <f t="shared" si="241"/>
        <v>0</v>
      </c>
      <c r="O1572" s="19">
        <f t="shared" si="242"/>
        <v>50</v>
      </c>
      <c r="P1572" s="19">
        <f t="shared" si="243"/>
        <v>16.5</v>
      </c>
      <c r="Q1572" s="20">
        <f t="shared" si="244"/>
        <v>18.725000000000001</v>
      </c>
      <c r="R1572" s="20">
        <f t="shared" si="245"/>
        <v>26.625</v>
      </c>
      <c r="S1572" s="20">
        <f t="shared" si="246"/>
        <v>23.675000000000001</v>
      </c>
      <c r="T1572" s="20">
        <f t="shared" si="247"/>
        <v>22.875</v>
      </c>
      <c r="U1572" s="19">
        <f t="shared" si="248"/>
        <v>23.008333333333336</v>
      </c>
      <c r="V1572" s="19">
        <f t="shared" si="249"/>
        <v>22.975000000000001</v>
      </c>
    </row>
    <row r="1573" spans="1:22" ht="13.5" x14ac:dyDescent="0.25">
      <c r="A1573" s="3">
        <f>RSI!A1573</f>
        <v>44301</v>
      </c>
      <c r="B1573" s="2">
        <f>RSI!B1573</f>
        <v>13.489599999999999</v>
      </c>
      <c r="C1573" s="2">
        <f>RSI!I1573</f>
        <v>44.490310161555065</v>
      </c>
      <c r="D1573" s="2">
        <f>MACD!E1573</f>
        <v>0.32556740256640282</v>
      </c>
      <c r="E1573" s="2">
        <f>MACD!F1573</f>
        <v>7.8379076162300942E-2</v>
      </c>
      <c r="F1573" s="2">
        <f>'Moving Avg'!D1573</f>
        <v>13.49616</v>
      </c>
      <c r="G1573" s="2">
        <f>'Moving Avg'!F1573</f>
        <v>13.878905</v>
      </c>
      <c r="H1573" s="2">
        <f>'Moving Avg'!G1573</f>
        <v>13.506395999999997</v>
      </c>
      <c r="I1573" s="2">
        <f>'Moving Avg'!H1573</f>
        <v>13.49347900000001</v>
      </c>
      <c r="J1573" s="17" t="str">
        <f>OBV!F1573</f>
        <v>BEARISH</v>
      </c>
      <c r="K1573" s="17" t="str">
        <f>OBV!G1573</f>
        <v>NEUTRAL</v>
      </c>
      <c r="L1573" s="17" t="str">
        <f>OBV!H1573</f>
        <v>CONFIRMED BEARISH</v>
      </c>
      <c r="M1573" s="19">
        <f t="shared" si="240"/>
        <v>25</v>
      </c>
      <c r="N1573" s="19">
        <f t="shared" si="241"/>
        <v>0</v>
      </c>
      <c r="O1573" s="19">
        <f t="shared" si="242"/>
        <v>50</v>
      </c>
      <c r="P1573" s="19">
        <f t="shared" si="243"/>
        <v>16.5</v>
      </c>
      <c r="Q1573" s="20">
        <f t="shared" si="244"/>
        <v>18.725000000000001</v>
      </c>
      <c r="R1573" s="20">
        <f t="shared" si="245"/>
        <v>26.625</v>
      </c>
      <c r="S1573" s="20">
        <f t="shared" si="246"/>
        <v>23.675000000000001</v>
      </c>
      <c r="T1573" s="20">
        <f t="shared" si="247"/>
        <v>22.875</v>
      </c>
      <c r="U1573" s="19">
        <f t="shared" si="248"/>
        <v>23.008333333333336</v>
      </c>
      <c r="V1573" s="19">
        <f t="shared" si="249"/>
        <v>22.975000000000001</v>
      </c>
    </row>
    <row r="1574" spans="1:22" ht="13.5" x14ac:dyDescent="0.25">
      <c r="A1574" s="3">
        <f>RSI!A1574</f>
        <v>44302</v>
      </c>
      <c r="B1574" s="2">
        <f>RSI!B1574</f>
        <v>13.489599999999999</v>
      </c>
      <c r="C1574" s="2">
        <f>RSI!I1574</f>
        <v>44.490310161555065</v>
      </c>
      <c r="D1574" s="2">
        <f>MACD!E1574</f>
        <v>0.3862587579700989</v>
      </c>
      <c r="E1574" s="2">
        <f>MACD!F1574</f>
        <v>0.13995501252386056</v>
      </c>
      <c r="F1574" s="2">
        <f>'Moving Avg'!D1574</f>
        <v>13.49452</v>
      </c>
      <c r="G1574" s="2">
        <f>'Moving Avg'!F1574</f>
        <v>13.886725000000002</v>
      </c>
      <c r="H1574" s="2">
        <f>'Moving Avg'!G1574</f>
        <v>13.519399999999997</v>
      </c>
      <c r="I1574" s="2">
        <f>'Moving Avg'!H1574</f>
        <v>13.49261500000001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  <c r="M1574" s="19">
        <f t="shared" si="240"/>
        <v>25</v>
      </c>
      <c r="N1574" s="19">
        <f t="shared" si="241"/>
        <v>0</v>
      </c>
      <c r="O1574" s="19">
        <f t="shared" si="242"/>
        <v>50</v>
      </c>
      <c r="P1574" s="19">
        <f t="shared" si="243"/>
        <v>16.5</v>
      </c>
      <c r="Q1574" s="20">
        <f t="shared" si="244"/>
        <v>18.725000000000001</v>
      </c>
      <c r="R1574" s="20">
        <f t="shared" si="245"/>
        <v>26.625</v>
      </c>
      <c r="S1574" s="20">
        <f t="shared" si="246"/>
        <v>23.675000000000001</v>
      </c>
      <c r="T1574" s="20">
        <f t="shared" si="247"/>
        <v>22.875</v>
      </c>
      <c r="U1574" s="19">
        <f t="shared" si="248"/>
        <v>23.008333333333336</v>
      </c>
      <c r="V1574" s="19">
        <f t="shared" si="249"/>
        <v>22.975000000000001</v>
      </c>
    </row>
    <row r="1575" spans="1:22" ht="13.5" x14ac:dyDescent="0.25">
      <c r="A1575" s="3">
        <f>RSI!A1575</f>
        <v>44305</v>
      </c>
      <c r="B1575" s="2">
        <f>RSI!B1575</f>
        <v>13.3332</v>
      </c>
      <c r="C1575" s="2">
        <f>RSI!I1575</f>
        <v>40.899732418893393</v>
      </c>
      <c r="D1575" s="2">
        <f>MACD!E1575</f>
        <v>0.39981969160011488</v>
      </c>
      <c r="E1575" s="2">
        <f>MACD!F1575</f>
        <v>0.19192794833911142</v>
      </c>
      <c r="F1575" s="2">
        <f>'Moving Avg'!D1575</f>
        <v>13.461600000000001</v>
      </c>
      <c r="G1575" s="2">
        <f>'Moving Avg'!F1575</f>
        <v>13.886725000000002</v>
      </c>
      <c r="H1575" s="2">
        <f>'Moving Avg'!G1575</f>
        <v>13.523185999999999</v>
      </c>
      <c r="I1575" s="2">
        <f>'Moving Avg'!H1575</f>
        <v>13.491380500000009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  <c r="M1575" s="19">
        <f t="shared" si="240"/>
        <v>25</v>
      </c>
      <c r="N1575" s="19">
        <f t="shared" si="241"/>
        <v>0</v>
      </c>
      <c r="O1575" s="19">
        <f t="shared" si="242"/>
        <v>0</v>
      </c>
      <c r="P1575" s="19">
        <f t="shared" si="243"/>
        <v>16.5</v>
      </c>
      <c r="Q1575" s="20">
        <f t="shared" si="244"/>
        <v>11.225</v>
      </c>
      <c r="R1575" s="20">
        <f t="shared" si="245"/>
        <v>9.125</v>
      </c>
      <c r="S1575" s="20">
        <f t="shared" si="246"/>
        <v>11.175000000000001</v>
      </c>
      <c r="T1575" s="20">
        <f t="shared" si="247"/>
        <v>10.375</v>
      </c>
      <c r="U1575" s="19">
        <f t="shared" si="248"/>
        <v>10.508333333333335</v>
      </c>
      <c r="V1575" s="19">
        <f t="shared" si="249"/>
        <v>10.475000000000001</v>
      </c>
    </row>
    <row r="1576" spans="1:22" ht="13.5" x14ac:dyDescent="0.25">
      <c r="A1576" s="3">
        <f>RSI!A1576</f>
        <v>44306</v>
      </c>
      <c r="B1576" s="2">
        <f>RSI!B1576</f>
        <v>13.2674</v>
      </c>
      <c r="C1576" s="2">
        <f>RSI!I1576</f>
        <v>39.456964745119997</v>
      </c>
      <c r="D1576" s="2">
        <f>MACD!E1576</f>
        <v>0.41192789097861748</v>
      </c>
      <c r="E1576" s="2">
        <f>MACD!F1576</f>
        <v>0.23592793686701266</v>
      </c>
      <c r="F1576" s="2">
        <f>'Moving Avg'!D1576</f>
        <v>13.415520000000001</v>
      </c>
      <c r="G1576" s="2">
        <f>'Moving Avg'!F1576</f>
        <v>13.859975</v>
      </c>
      <c r="H1576" s="2">
        <f>'Moving Avg'!G1576</f>
        <v>13.526807999999999</v>
      </c>
      <c r="I1576" s="2">
        <f>'Moving Avg'!H1576</f>
        <v>13.49022850000001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  <c r="M1576" s="19">
        <f t="shared" si="240"/>
        <v>25</v>
      </c>
      <c r="N1576" s="19">
        <f t="shared" si="241"/>
        <v>0</v>
      </c>
      <c r="O1576" s="19">
        <f t="shared" si="242"/>
        <v>0</v>
      </c>
      <c r="P1576" s="19">
        <f t="shared" si="243"/>
        <v>16.5</v>
      </c>
      <c r="Q1576" s="20">
        <f t="shared" si="244"/>
        <v>11.225</v>
      </c>
      <c r="R1576" s="20">
        <f t="shared" si="245"/>
        <v>9.125</v>
      </c>
      <c r="S1576" s="20">
        <f t="shared" si="246"/>
        <v>11.175000000000001</v>
      </c>
      <c r="T1576" s="20">
        <f t="shared" si="247"/>
        <v>10.375</v>
      </c>
      <c r="U1576" s="19">
        <f t="shared" si="248"/>
        <v>10.508333333333335</v>
      </c>
      <c r="V1576" s="19">
        <f t="shared" si="249"/>
        <v>10.475000000000001</v>
      </c>
    </row>
    <row r="1577" spans="1:22" ht="13.5" x14ac:dyDescent="0.25">
      <c r="A1577" s="3">
        <f>RSI!A1577</f>
        <v>44307</v>
      </c>
      <c r="B1577" s="2">
        <f>RSI!B1577</f>
        <v>13.2674</v>
      </c>
      <c r="C1577" s="2">
        <f>RSI!I1577</f>
        <v>39.456964745119997</v>
      </c>
      <c r="D1577" s="2">
        <f>MACD!E1577</f>
        <v>0.37385849857170328</v>
      </c>
      <c r="E1577" s="2">
        <f>MACD!F1577</f>
        <v>0.2635140492079508</v>
      </c>
      <c r="F1577" s="2">
        <f>'Moving Avg'!D1577</f>
        <v>13.369440000000001</v>
      </c>
      <c r="G1577" s="2">
        <f>'Moving Avg'!F1577</f>
        <v>13.831990000000001</v>
      </c>
      <c r="H1577" s="2">
        <f>'Moving Avg'!G1577</f>
        <v>13.532075999999996</v>
      </c>
      <c r="I1577" s="2">
        <f>'Moving Avg'!H1577</f>
        <v>13.48928200000001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  <c r="M1577" s="19">
        <f t="shared" si="240"/>
        <v>25</v>
      </c>
      <c r="N1577" s="19">
        <f t="shared" si="241"/>
        <v>0</v>
      </c>
      <c r="O1577" s="19">
        <f t="shared" si="242"/>
        <v>0</v>
      </c>
      <c r="P1577" s="19">
        <f t="shared" si="243"/>
        <v>16.5</v>
      </c>
      <c r="Q1577" s="20">
        <f t="shared" si="244"/>
        <v>11.225</v>
      </c>
      <c r="R1577" s="20">
        <f t="shared" si="245"/>
        <v>9.125</v>
      </c>
      <c r="S1577" s="20">
        <f t="shared" si="246"/>
        <v>11.175000000000001</v>
      </c>
      <c r="T1577" s="20">
        <f t="shared" si="247"/>
        <v>10.375</v>
      </c>
      <c r="U1577" s="19">
        <f t="shared" si="248"/>
        <v>10.508333333333335</v>
      </c>
      <c r="V1577" s="19">
        <f t="shared" si="249"/>
        <v>10.475000000000001</v>
      </c>
    </row>
    <row r="1578" spans="1:22" ht="13.5" x14ac:dyDescent="0.25">
      <c r="A1578" s="3">
        <f>RSI!A1578</f>
        <v>44308</v>
      </c>
      <c r="B1578" s="2">
        <f>RSI!B1578</f>
        <v>13.2674</v>
      </c>
      <c r="C1578" s="2">
        <f>RSI!I1578</f>
        <v>39.456964745119997</v>
      </c>
      <c r="D1578" s="2">
        <f>MACD!E1578</f>
        <v>0.33746614271361608</v>
      </c>
      <c r="E1578" s="2">
        <f>MACD!F1578</f>
        <v>0.27830446790908386</v>
      </c>
      <c r="F1578" s="2">
        <f>'Moving Avg'!D1578</f>
        <v>13.324999999999999</v>
      </c>
      <c r="G1578" s="2">
        <f>'Moving Avg'!F1578</f>
        <v>13.762855000000002</v>
      </c>
      <c r="H1578" s="2">
        <f>'Moving Avg'!G1578</f>
        <v>13.537343999999996</v>
      </c>
      <c r="I1578" s="2">
        <f>'Moving Avg'!H1578</f>
        <v>13.488088500000011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  <c r="M1578" s="19">
        <f t="shared" si="240"/>
        <v>25</v>
      </c>
      <c r="N1578" s="19">
        <f t="shared" si="241"/>
        <v>0</v>
      </c>
      <c r="O1578" s="19">
        <f t="shared" si="242"/>
        <v>0</v>
      </c>
      <c r="P1578" s="19">
        <f t="shared" si="243"/>
        <v>16.5</v>
      </c>
      <c r="Q1578" s="20">
        <f t="shared" si="244"/>
        <v>11.225</v>
      </c>
      <c r="R1578" s="20">
        <f t="shared" si="245"/>
        <v>9.125</v>
      </c>
      <c r="S1578" s="20">
        <f t="shared" si="246"/>
        <v>11.175000000000001</v>
      </c>
      <c r="T1578" s="20">
        <f t="shared" si="247"/>
        <v>10.375</v>
      </c>
      <c r="U1578" s="19">
        <f t="shared" si="248"/>
        <v>10.508333333333335</v>
      </c>
      <c r="V1578" s="19">
        <f t="shared" si="249"/>
        <v>10.475000000000001</v>
      </c>
    </row>
    <row r="1579" spans="1:22" ht="13.5" x14ac:dyDescent="0.25">
      <c r="A1579" s="3">
        <f>RSI!A1579</f>
        <v>44309</v>
      </c>
      <c r="B1579" s="2">
        <f>RSI!B1579</f>
        <v>13.283799999999999</v>
      </c>
      <c r="C1579" s="2">
        <f>RSI!I1579</f>
        <v>40.114575748766029</v>
      </c>
      <c r="D1579" s="2">
        <f>MACD!E1579</f>
        <v>0.29479502467422058</v>
      </c>
      <c r="E1579" s="2">
        <f>MACD!F1579</f>
        <v>0.28160257926211124</v>
      </c>
      <c r="F1579" s="2">
        <f>'Moving Avg'!D1579</f>
        <v>13.283840000000001</v>
      </c>
      <c r="G1579" s="2">
        <f>'Moving Avg'!F1579</f>
        <v>13.694540000000003</v>
      </c>
      <c r="H1579" s="2">
        <f>'Moving Avg'!G1579</f>
        <v>13.546067999999996</v>
      </c>
      <c r="I1579" s="2">
        <f>'Moving Avg'!H1579</f>
        <v>13.48545450000001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  <c r="M1579" s="19">
        <f t="shared" si="240"/>
        <v>25</v>
      </c>
      <c r="N1579" s="19">
        <f t="shared" si="241"/>
        <v>0</v>
      </c>
      <c r="O1579" s="19">
        <f t="shared" si="242"/>
        <v>0</v>
      </c>
      <c r="P1579" s="19">
        <f t="shared" si="243"/>
        <v>16.5</v>
      </c>
      <c r="Q1579" s="20">
        <f t="shared" si="244"/>
        <v>11.225</v>
      </c>
      <c r="R1579" s="20">
        <f t="shared" si="245"/>
        <v>9.125</v>
      </c>
      <c r="S1579" s="20">
        <f t="shared" si="246"/>
        <v>11.175000000000001</v>
      </c>
      <c r="T1579" s="20">
        <f t="shared" si="247"/>
        <v>10.375</v>
      </c>
      <c r="U1579" s="19">
        <f t="shared" si="248"/>
        <v>10.508333333333335</v>
      </c>
      <c r="V1579" s="19">
        <f t="shared" si="249"/>
        <v>10.475000000000001</v>
      </c>
    </row>
    <row r="1580" spans="1:22" ht="13.5" x14ac:dyDescent="0.25">
      <c r="A1580" s="3">
        <f>RSI!A1580</f>
        <v>44312</v>
      </c>
      <c r="B1580" s="2">
        <f>RSI!B1580</f>
        <v>13.2921</v>
      </c>
      <c r="C1580" s="2">
        <f>RSI!I1580</f>
        <v>40.467012739554541</v>
      </c>
      <c r="D1580" s="2">
        <f>MACD!E1580</f>
        <v>0.25982768119977351</v>
      </c>
      <c r="E1580" s="2">
        <f>MACD!F1580</f>
        <v>0.27724759964964374</v>
      </c>
      <c r="F1580" s="2">
        <f>'Moving Avg'!D1580</f>
        <v>13.27562</v>
      </c>
      <c r="G1580" s="2">
        <f>'Moving Avg'!F1580</f>
        <v>13.643100000000004</v>
      </c>
      <c r="H1580" s="2">
        <f>'Moving Avg'!G1580</f>
        <v>13.554957999999994</v>
      </c>
      <c r="I1580" s="2">
        <f>'Moving Avg'!H1580</f>
        <v>13.480804500000012</v>
      </c>
      <c r="J1580" s="17" t="str">
        <f>OBV!F1580</f>
        <v>BULLISH</v>
      </c>
      <c r="K1580" s="17" t="str">
        <f>OBV!G1580</f>
        <v>NEUTRAL</v>
      </c>
      <c r="L1580" s="17" t="str">
        <f>OBV!H1580</f>
        <v>BULLISH DIVERGENCE</v>
      </c>
      <c r="M1580" s="19">
        <f t="shared" si="240"/>
        <v>25</v>
      </c>
      <c r="N1580" s="19">
        <f t="shared" si="241"/>
        <v>45</v>
      </c>
      <c r="O1580" s="19">
        <f t="shared" si="242"/>
        <v>0</v>
      </c>
      <c r="P1580" s="19">
        <f t="shared" si="243"/>
        <v>66.5</v>
      </c>
      <c r="Q1580" s="20">
        <f t="shared" si="244"/>
        <v>34.475000000000001</v>
      </c>
      <c r="R1580" s="20">
        <f t="shared" si="245"/>
        <v>30.625</v>
      </c>
      <c r="S1580" s="20">
        <f t="shared" si="246"/>
        <v>40.424999999999997</v>
      </c>
      <c r="T1580" s="20">
        <f t="shared" si="247"/>
        <v>34.125</v>
      </c>
      <c r="U1580" s="19">
        <f t="shared" si="248"/>
        <v>35.174999999999997</v>
      </c>
      <c r="V1580" s="19">
        <f t="shared" si="249"/>
        <v>34.912499999999994</v>
      </c>
    </row>
    <row r="1581" spans="1:22" ht="13.5" x14ac:dyDescent="0.25">
      <c r="A1581" s="3">
        <f>RSI!A1581</f>
        <v>44313</v>
      </c>
      <c r="B1581" s="2">
        <f>RSI!B1581</f>
        <v>13.4155</v>
      </c>
      <c r="C1581" s="2">
        <f>RSI!I1581</f>
        <v>45.593640354686251</v>
      </c>
      <c r="D1581" s="2">
        <f>MACD!E1581</f>
        <v>0.22267403396253194</v>
      </c>
      <c r="E1581" s="2">
        <f>MACD!F1581</f>
        <v>0.26633288651222137</v>
      </c>
      <c r="F1581" s="2">
        <f>'Moving Avg'!D1581</f>
        <v>13.305240000000001</v>
      </c>
      <c r="G1581" s="2">
        <f>'Moving Avg'!F1581</f>
        <v>13.597830000000002</v>
      </c>
      <c r="H1581" s="2">
        <f>'Moving Avg'!G1581</f>
        <v>13.561705999999994</v>
      </c>
      <c r="I1581" s="2">
        <f>'Moving Avg'!H1581</f>
        <v>13.477923500000013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  <c r="M1581" s="19">
        <f t="shared" si="240"/>
        <v>25</v>
      </c>
      <c r="N1581" s="19">
        <f t="shared" si="241"/>
        <v>100</v>
      </c>
      <c r="O1581" s="19">
        <f t="shared" si="242"/>
        <v>0</v>
      </c>
      <c r="P1581" s="19">
        <f t="shared" si="243"/>
        <v>83.5</v>
      </c>
      <c r="Q1581" s="20">
        <f t="shared" si="244"/>
        <v>56.274999999999999</v>
      </c>
      <c r="R1581" s="20">
        <f t="shared" si="245"/>
        <v>45.875</v>
      </c>
      <c r="S1581" s="20">
        <f t="shared" si="246"/>
        <v>56.325000000000003</v>
      </c>
      <c r="T1581" s="20">
        <f t="shared" si="247"/>
        <v>52.125</v>
      </c>
      <c r="U1581" s="19">
        <f t="shared" si="248"/>
        <v>52.82500000000001</v>
      </c>
      <c r="V1581" s="19">
        <f t="shared" si="249"/>
        <v>52.650000000000006</v>
      </c>
    </row>
    <row r="1582" spans="1:22" ht="13.5" x14ac:dyDescent="0.25">
      <c r="A1582" s="3">
        <f>RSI!A1582</f>
        <v>44314</v>
      </c>
      <c r="B1582" s="2">
        <f>RSI!B1582</f>
        <v>13.3332</v>
      </c>
      <c r="C1582" s="2">
        <f>RSI!I1582</f>
        <v>42.937907811407506</v>
      </c>
      <c r="D1582" s="2">
        <f>MACD!E1582</f>
        <v>0.19806164328990583</v>
      </c>
      <c r="E1582" s="2">
        <f>MACD!F1582</f>
        <v>0.25267863786775824</v>
      </c>
      <c r="F1582" s="2">
        <f>'Moving Avg'!D1582</f>
        <v>13.3184</v>
      </c>
      <c r="G1582" s="2">
        <f>'Moving Avg'!F1582</f>
        <v>13.544329999999999</v>
      </c>
      <c r="H1582" s="2">
        <f>'Moving Avg'!G1582</f>
        <v>13.567465999999998</v>
      </c>
      <c r="I1582" s="2">
        <f>'Moving Avg'!H1582</f>
        <v>13.473808000000012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  <c r="M1582" s="19">
        <f t="shared" si="240"/>
        <v>25</v>
      </c>
      <c r="N1582" s="19">
        <f t="shared" si="241"/>
        <v>100</v>
      </c>
      <c r="O1582" s="19">
        <f t="shared" si="242"/>
        <v>0</v>
      </c>
      <c r="P1582" s="19">
        <f t="shared" si="243"/>
        <v>83.5</v>
      </c>
      <c r="Q1582" s="20">
        <f t="shared" si="244"/>
        <v>56.274999999999999</v>
      </c>
      <c r="R1582" s="20">
        <f t="shared" si="245"/>
        <v>45.875</v>
      </c>
      <c r="S1582" s="20">
        <f t="shared" si="246"/>
        <v>56.325000000000003</v>
      </c>
      <c r="T1582" s="20">
        <f t="shared" si="247"/>
        <v>52.125</v>
      </c>
      <c r="U1582" s="19">
        <f t="shared" si="248"/>
        <v>52.82500000000001</v>
      </c>
      <c r="V1582" s="19">
        <f t="shared" si="249"/>
        <v>52.650000000000006</v>
      </c>
    </row>
    <row r="1583" spans="1:22" ht="13.5" x14ac:dyDescent="0.25">
      <c r="A1583" s="3">
        <f>RSI!A1583</f>
        <v>44315</v>
      </c>
      <c r="B1583" s="2">
        <f>RSI!B1583</f>
        <v>13.4155</v>
      </c>
      <c r="C1583" s="2">
        <f>RSI!I1583</f>
        <v>46.306047711626128</v>
      </c>
      <c r="D1583" s="2">
        <f>MACD!E1583</f>
        <v>0.17103926719836338</v>
      </c>
      <c r="E1583" s="2">
        <f>MACD!F1583</f>
        <v>0.23635076373387928</v>
      </c>
      <c r="F1583" s="2">
        <f>'Moving Avg'!D1583</f>
        <v>13.34802</v>
      </c>
      <c r="G1583" s="2">
        <f>'Moving Avg'!F1583</f>
        <v>13.51552</v>
      </c>
      <c r="H1583" s="2">
        <f>'Moving Avg'!G1583</f>
        <v>13.576517999999997</v>
      </c>
      <c r="I1583" s="2">
        <f>'Moving Avg'!H1583</f>
        <v>13.470104000000013</v>
      </c>
      <c r="J1583" s="17" t="str">
        <f>OBV!F1583</f>
        <v>BULLISH</v>
      </c>
      <c r="K1583" s="17" t="str">
        <f>OBV!G1583</f>
        <v>NEUTRAL</v>
      </c>
      <c r="L1583" s="17" t="str">
        <f>OBV!H1583</f>
        <v>CONFIRMED BULLISH</v>
      </c>
      <c r="M1583" s="19">
        <f t="shared" si="240"/>
        <v>25</v>
      </c>
      <c r="N1583" s="19">
        <f t="shared" si="241"/>
        <v>100</v>
      </c>
      <c r="O1583" s="19">
        <f t="shared" si="242"/>
        <v>0</v>
      </c>
      <c r="P1583" s="19">
        <f t="shared" si="243"/>
        <v>83.5</v>
      </c>
      <c r="Q1583" s="20">
        <f t="shared" si="244"/>
        <v>56.274999999999999</v>
      </c>
      <c r="R1583" s="20">
        <f t="shared" si="245"/>
        <v>45.875</v>
      </c>
      <c r="S1583" s="20">
        <f t="shared" si="246"/>
        <v>56.325000000000003</v>
      </c>
      <c r="T1583" s="20">
        <f t="shared" si="247"/>
        <v>52.125</v>
      </c>
      <c r="U1583" s="19">
        <f t="shared" si="248"/>
        <v>52.82500000000001</v>
      </c>
      <c r="V1583" s="19">
        <f t="shared" si="249"/>
        <v>52.650000000000006</v>
      </c>
    </row>
    <row r="1584" spans="1:22" ht="13.5" x14ac:dyDescent="0.25">
      <c r="A1584" s="3">
        <f>RSI!A1584</f>
        <v>44316</v>
      </c>
      <c r="B1584" s="2">
        <f>RSI!B1584</f>
        <v>13.810600000000001</v>
      </c>
      <c r="C1584" s="2">
        <f>RSI!I1584</f>
        <v>58.860401383507124</v>
      </c>
      <c r="D1584" s="2">
        <f>MACD!E1584</f>
        <v>0.11949650225828456</v>
      </c>
      <c r="E1584" s="2">
        <f>MACD!F1584</f>
        <v>0.21297991143876036</v>
      </c>
      <c r="F1584" s="2">
        <f>'Moving Avg'!D1584</f>
        <v>13.453379999999999</v>
      </c>
      <c r="G1584" s="2">
        <f>'Moving Avg'!F1584</f>
        <v>13.490005000000002</v>
      </c>
      <c r="H1584" s="2">
        <f>'Moving Avg'!G1584</f>
        <v>13.586065999999995</v>
      </c>
      <c r="I1584" s="2">
        <f>'Moving Avg'!H1584</f>
        <v>13.469610000000012</v>
      </c>
      <c r="J1584" s="17" t="str">
        <f>OBV!F1584</f>
        <v>BULLISH</v>
      </c>
      <c r="K1584" s="17" t="str">
        <f>OBV!G1584</f>
        <v>STRONG</v>
      </c>
      <c r="L1584" s="17" t="str">
        <f>OBV!H1584</f>
        <v>CONFIRMED BULLISH</v>
      </c>
      <c r="M1584" s="19">
        <f t="shared" si="240"/>
        <v>25</v>
      </c>
      <c r="N1584" s="19">
        <f t="shared" si="241"/>
        <v>100</v>
      </c>
      <c r="O1584" s="19">
        <f t="shared" si="242"/>
        <v>0</v>
      </c>
      <c r="P1584" s="19">
        <f t="shared" si="243"/>
        <v>100</v>
      </c>
      <c r="Q1584" s="20">
        <f t="shared" si="244"/>
        <v>58.75</v>
      </c>
      <c r="R1584" s="20">
        <f t="shared" si="245"/>
        <v>50</v>
      </c>
      <c r="S1584" s="20">
        <f t="shared" si="246"/>
        <v>63.75</v>
      </c>
      <c r="T1584" s="20">
        <f t="shared" si="247"/>
        <v>56.25</v>
      </c>
      <c r="U1584" s="19">
        <f t="shared" si="248"/>
        <v>57.5</v>
      </c>
      <c r="V1584" s="19">
        <f t="shared" si="249"/>
        <v>57.1875</v>
      </c>
    </row>
    <row r="1585" spans="1:22" ht="13.5" x14ac:dyDescent="0.25">
      <c r="A1585" s="3">
        <f>RSI!A1585</f>
        <v>44319</v>
      </c>
      <c r="B1585" s="2">
        <f>RSI!B1585</f>
        <v>14.276300000000001</v>
      </c>
      <c r="C1585" s="2">
        <f>RSI!I1585</f>
        <v>68.275881015904659</v>
      </c>
      <c r="D1585" s="2">
        <f>MACD!E1585</f>
        <v>1.5536256196874376E-2</v>
      </c>
      <c r="E1585" s="2">
        <f>MACD!F1585</f>
        <v>0.17349118039038319</v>
      </c>
      <c r="F1585" s="2">
        <f>'Moving Avg'!D1585</f>
        <v>13.650220000000001</v>
      </c>
      <c r="G1585" s="2">
        <f>'Moving Avg'!F1585</f>
        <v>13.504235</v>
      </c>
      <c r="H1585" s="2">
        <f>'Moving Avg'!G1585</f>
        <v>13.604927999999996</v>
      </c>
      <c r="I1585" s="2">
        <f>'Moving Avg'!H1585</f>
        <v>13.471033000000011</v>
      </c>
      <c r="J1585" s="17" t="str">
        <f>OBV!F1585</f>
        <v>BULLISH</v>
      </c>
      <c r="K1585" s="17" t="str">
        <f>OBV!G1585</f>
        <v>STRONG</v>
      </c>
      <c r="L1585" s="17" t="str">
        <f>OBV!H1585</f>
        <v>CONFIRMED BULLISH</v>
      </c>
      <c r="M1585" s="19">
        <f t="shared" si="240"/>
        <v>25</v>
      </c>
      <c r="N1585" s="19">
        <f t="shared" si="241"/>
        <v>100</v>
      </c>
      <c r="O1585" s="19">
        <f t="shared" si="242"/>
        <v>50</v>
      </c>
      <c r="P1585" s="19">
        <f t="shared" si="243"/>
        <v>100</v>
      </c>
      <c r="Q1585" s="20">
        <f t="shared" si="244"/>
        <v>66.25</v>
      </c>
      <c r="R1585" s="20">
        <f t="shared" si="245"/>
        <v>67.5</v>
      </c>
      <c r="S1585" s="20">
        <f t="shared" si="246"/>
        <v>76.25</v>
      </c>
      <c r="T1585" s="20">
        <f t="shared" si="247"/>
        <v>68.75</v>
      </c>
      <c r="U1585" s="19">
        <f t="shared" si="248"/>
        <v>70</v>
      </c>
      <c r="V1585" s="19">
        <f t="shared" si="249"/>
        <v>69.6875</v>
      </c>
    </row>
    <row r="1586" spans="1:22" ht="13.5" x14ac:dyDescent="0.25">
      <c r="A1586" s="3">
        <f>RSI!A1586</f>
        <v>44320</v>
      </c>
      <c r="B1586" s="2">
        <f>RSI!B1586</f>
        <v>13.9323</v>
      </c>
      <c r="C1586" s="2">
        <f>RSI!I1586</f>
        <v>57.759983466465904</v>
      </c>
      <c r="D1586" s="2">
        <f>MACD!E1586</f>
        <v>-6.1480304178269662E-2</v>
      </c>
      <c r="E1586" s="2">
        <f>MACD!F1586</f>
        <v>0.12649688347665264</v>
      </c>
      <c r="F1586" s="2">
        <f>'Moving Avg'!D1586</f>
        <v>13.753579999999999</v>
      </c>
      <c r="G1586" s="2">
        <f>'Moving Avg'!F1586</f>
        <v>13.503325</v>
      </c>
      <c r="H1586" s="2">
        <f>'Moving Avg'!G1586</f>
        <v>13.624809999999998</v>
      </c>
      <c r="I1586" s="2">
        <f>'Moving Avg'!H1586</f>
        <v>13.471147500000008</v>
      </c>
      <c r="J1586" s="17" t="str">
        <f>OBV!F1586</f>
        <v>BULLISH</v>
      </c>
      <c r="K1586" s="17" t="str">
        <f>OBV!G1586</f>
        <v>STRONG</v>
      </c>
      <c r="L1586" s="17" t="str">
        <f>OBV!H1586</f>
        <v>BULLISH DIVERGENCE</v>
      </c>
      <c r="M1586" s="19">
        <f t="shared" si="240"/>
        <v>25</v>
      </c>
      <c r="N1586" s="19">
        <f t="shared" si="241"/>
        <v>100</v>
      </c>
      <c r="O1586" s="19">
        <f t="shared" si="242"/>
        <v>50</v>
      </c>
      <c r="P1586" s="19">
        <f t="shared" si="243"/>
        <v>83</v>
      </c>
      <c r="Q1586" s="20">
        <f t="shared" si="244"/>
        <v>63.7</v>
      </c>
      <c r="R1586" s="20">
        <f t="shared" si="245"/>
        <v>63.25</v>
      </c>
      <c r="S1586" s="20">
        <f t="shared" si="246"/>
        <v>68.599999999999994</v>
      </c>
      <c r="T1586" s="20">
        <f t="shared" si="247"/>
        <v>64.5</v>
      </c>
      <c r="U1586" s="19">
        <f t="shared" si="248"/>
        <v>65.183333333333337</v>
      </c>
      <c r="V1586" s="19">
        <f t="shared" si="249"/>
        <v>65.012500000000003</v>
      </c>
    </row>
    <row r="1587" spans="1:22" ht="13.5" x14ac:dyDescent="0.25">
      <c r="A1587" s="3">
        <f>RSI!A1587</f>
        <v>44321</v>
      </c>
      <c r="B1587" s="2">
        <f>RSI!B1587</f>
        <v>14.061299999999999</v>
      </c>
      <c r="C1587" s="2">
        <f>RSI!I1587</f>
        <v>60.233486786655398</v>
      </c>
      <c r="D1587" s="2">
        <f>MACD!E1587</f>
        <v>-0.13825304744451117</v>
      </c>
      <c r="E1587" s="2">
        <f>MACD!F1587</f>
        <v>7.354689729241988E-2</v>
      </c>
      <c r="F1587" s="2">
        <f>'Moving Avg'!D1587</f>
        <v>13.899199999999999</v>
      </c>
      <c r="G1587" s="2">
        <f>'Moving Avg'!F1587</f>
        <v>13.525325</v>
      </c>
      <c r="H1587" s="2">
        <f>'Moving Avg'!G1587</f>
        <v>13.648423999999995</v>
      </c>
      <c r="I1587" s="2">
        <f>'Moving Avg'!H1587</f>
        <v>13.470796000000009</v>
      </c>
      <c r="J1587" s="17" t="str">
        <f>OBV!F1587</f>
        <v>BULLISH</v>
      </c>
      <c r="K1587" s="17" t="str">
        <f>OBV!G1587</f>
        <v>STRONG</v>
      </c>
      <c r="L1587" s="17" t="str">
        <f>OBV!H1587</f>
        <v>CONFIRMED BULLISH</v>
      </c>
      <c r="M1587" s="19">
        <f t="shared" si="240"/>
        <v>25</v>
      </c>
      <c r="N1587" s="19">
        <f t="shared" si="241"/>
        <v>100</v>
      </c>
      <c r="O1587" s="19">
        <f t="shared" si="242"/>
        <v>50</v>
      </c>
      <c r="P1587" s="19">
        <f t="shared" si="243"/>
        <v>100</v>
      </c>
      <c r="Q1587" s="20">
        <f t="shared" si="244"/>
        <v>66.25</v>
      </c>
      <c r="R1587" s="20">
        <f t="shared" si="245"/>
        <v>67.5</v>
      </c>
      <c r="S1587" s="20">
        <f t="shared" si="246"/>
        <v>76.25</v>
      </c>
      <c r="T1587" s="20">
        <f t="shared" si="247"/>
        <v>68.75</v>
      </c>
      <c r="U1587" s="19">
        <f t="shared" si="248"/>
        <v>70</v>
      </c>
      <c r="V1587" s="19">
        <f t="shared" si="249"/>
        <v>69.6875</v>
      </c>
    </row>
    <row r="1588" spans="1:22" ht="13.5" x14ac:dyDescent="0.25">
      <c r="A1588" s="3">
        <f>RSI!A1588</f>
        <v>44322</v>
      </c>
      <c r="B1588" s="2">
        <f>RSI!B1588</f>
        <v>14.061299999999999</v>
      </c>
      <c r="C1588" s="2">
        <f>RSI!I1588</f>
        <v>60.233486786655405</v>
      </c>
      <c r="D1588" s="2">
        <f>MACD!E1588</f>
        <v>-0.20587439276769892</v>
      </c>
      <c r="E1588" s="2">
        <f>MACD!F1588</f>
        <v>1.7662639280396117E-2</v>
      </c>
      <c r="F1588" s="2">
        <f>'Moving Avg'!D1588</f>
        <v>14.028360000000001</v>
      </c>
      <c r="G1588" s="2">
        <f>'Moving Avg'!F1588</f>
        <v>13.549385000000001</v>
      </c>
      <c r="H1588" s="2">
        <f>'Moving Avg'!G1588</f>
        <v>13.668087999999996</v>
      </c>
      <c r="I1588" s="2">
        <f>'Moving Avg'!H1588</f>
        <v>13.470444500000008</v>
      </c>
      <c r="J1588" s="17" t="str">
        <f>OBV!F1588</f>
        <v>BULLISH</v>
      </c>
      <c r="K1588" s="17" t="str">
        <f>OBV!G1588</f>
        <v>STRONG</v>
      </c>
      <c r="L1588" s="17" t="str">
        <f>OBV!H1588</f>
        <v>CONFIRMED BULLISH</v>
      </c>
      <c r="M1588" s="19">
        <f t="shared" si="240"/>
        <v>25</v>
      </c>
      <c r="N1588" s="19">
        <f t="shared" si="241"/>
        <v>100</v>
      </c>
      <c r="O1588" s="19">
        <f t="shared" si="242"/>
        <v>50</v>
      </c>
      <c r="P1588" s="19">
        <f t="shared" si="243"/>
        <v>100</v>
      </c>
      <c r="Q1588" s="20">
        <f t="shared" si="244"/>
        <v>66.25</v>
      </c>
      <c r="R1588" s="20">
        <f t="shared" si="245"/>
        <v>67.5</v>
      </c>
      <c r="S1588" s="20">
        <f t="shared" si="246"/>
        <v>76.25</v>
      </c>
      <c r="T1588" s="20">
        <f t="shared" si="247"/>
        <v>68.75</v>
      </c>
      <c r="U1588" s="19">
        <f t="shared" si="248"/>
        <v>70</v>
      </c>
      <c r="V1588" s="19">
        <f t="shared" si="249"/>
        <v>69.6875</v>
      </c>
    </row>
    <row r="1589" spans="1:22" ht="13.5" x14ac:dyDescent="0.25">
      <c r="A1589" s="3">
        <f>RSI!A1589</f>
        <v>44323</v>
      </c>
      <c r="B1589" s="2">
        <f>RSI!B1589</f>
        <v>14.061299999999999</v>
      </c>
      <c r="C1589" s="2">
        <f>RSI!I1589</f>
        <v>60.233486786655398</v>
      </c>
      <c r="D1589" s="2">
        <f>MACD!E1589</f>
        <v>-0.26303214887255777</v>
      </c>
      <c r="E1589" s="2">
        <f>MACD!F1589</f>
        <v>-3.847631835019466E-2</v>
      </c>
      <c r="F1589" s="2">
        <f>'Moving Avg'!D1589</f>
        <v>14.0785</v>
      </c>
      <c r="G1589" s="2">
        <f>'Moving Avg'!F1589</f>
        <v>13.57756</v>
      </c>
      <c r="H1589" s="2">
        <f>'Moving Avg'!G1589</f>
        <v>13.681003999999996</v>
      </c>
      <c r="I1589" s="2">
        <f>'Moving Avg'!H1589</f>
        <v>13.470792500000007</v>
      </c>
      <c r="J1589" s="17" t="str">
        <f>OBV!F1589</f>
        <v>BEARISH</v>
      </c>
      <c r="K1589" s="17" t="str">
        <f>OBV!G1589</f>
        <v>NEUTRAL</v>
      </c>
      <c r="L1589" s="17" t="str">
        <f>OBV!H1589</f>
        <v>CONFIRMED BEARISH</v>
      </c>
      <c r="M1589" s="19">
        <f t="shared" si="240"/>
        <v>25</v>
      </c>
      <c r="N1589" s="19">
        <f t="shared" si="241"/>
        <v>100</v>
      </c>
      <c r="O1589" s="19">
        <f t="shared" si="242"/>
        <v>50</v>
      </c>
      <c r="P1589" s="19">
        <f t="shared" si="243"/>
        <v>16.5</v>
      </c>
      <c r="Q1589" s="20">
        <f t="shared" si="244"/>
        <v>53.725000000000001</v>
      </c>
      <c r="R1589" s="20">
        <f t="shared" si="245"/>
        <v>46.625</v>
      </c>
      <c r="S1589" s="20">
        <f t="shared" si="246"/>
        <v>38.674999999999997</v>
      </c>
      <c r="T1589" s="20">
        <f t="shared" si="247"/>
        <v>47.875</v>
      </c>
      <c r="U1589" s="19">
        <f t="shared" si="248"/>
        <v>46.341666666666661</v>
      </c>
      <c r="V1589" s="19">
        <f t="shared" si="249"/>
        <v>46.724999999999994</v>
      </c>
    </row>
    <row r="1590" spans="1:22" ht="13.5" x14ac:dyDescent="0.25">
      <c r="A1590" s="3">
        <f>RSI!A1590</f>
        <v>44326</v>
      </c>
      <c r="B1590" s="2">
        <f>RSI!B1590</f>
        <v>14.0183</v>
      </c>
      <c r="C1590" s="2">
        <f>RSI!I1590</f>
        <v>58.799984386973307</v>
      </c>
      <c r="D1590" s="2">
        <f>MACD!E1590</f>
        <v>-0.3092146398507527</v>
      </c>
      <c r="E1590" s="2">
        <f>MACD!F1590</f>
        <v>-9.2623982650306275E-2</v>
      </c>
      <c r="F1590" s="2">
        <f>'Moving Avg'!D1590</f>
        <v>14.026900000000001</v>
      </c>
      <c r="G1590" s="2">
        <f>'Moving Avg'!F1590</f>
        <v>13.603584999999999</v>
      </c>
      <c r="H1590" s="2">
        <f>'Moving Avg'!G1590</f>
        <v>13.697997999999995</v>
      </c>
      <c r="I1590" s="2">
        <f>'Moving Avg'!H1590</f>
        <v>13.470925500000007</v>
      </c>
      <c r="J1590" s="17" t="str">
        <f>OBV!F1590</f>
        <v>BEARISH</v>
      </c>
      <c r="K1590" s="17" t="str">
        <f>OBV!G1590</f>
        <v>NEUTRAL</v>
      </c>
      <c r="L1590" s="17" t="str">
        <f>OBV!H1590</f>
        <v>CONFIRMED BEARISH</v>
      </c>
      <c r="M1590" s="19">
        <f t="shared" si="240"/>
        <v>25</v>
      </c>
      <c r="N1590" s="19">
        <f t="shared" si="241"/>
        <v>100</v>
      </c>
      <c r="O1590" s="19">
        <f t="shared" si="242"/>
        <v>50</v>
      </c>
      <c r="P1590" s="19">
        <f t="shared" si="243"/>
        <v>16.5</v>
      </c>
      <c r="Q1590" s="20">
        <f t="shared" si="244"/>
        <v>53.725000000000001</v>
      </c>
      <c r="R1590" s="20">
        <f t="shared" si="245"/>
        <v>46.625</v>
      </c>
      <c r="S1590" s="20">
        <f t="shared" si="246"/>
        <v>38.674999999999997</v>
      </c>
      <c r="T1590" s="20">
        <f t="shared" si="247"/>
        <v>47.875</v>
      </c>
      <c r="U1590" s="19">
        <f t="shared" si="248"/>
        <v>46.341666666666661</v>
      </c>
      <c r="V1590" s="19">
        <f t="shared" si="249"/>
        <v>46.724999999999994</v>
      </c>
    </row>
    <row r="1591" spans="1:22" ht="13.5" x14ac:dyDescent="0.25">
      <c r="A1591" s="3">
        <f>RSI!A1591</f>
        <v>44327</v>
      </c>
      <c r="B1591" s="2">
        <f>RSI!B1591</f>
        <v>14.0183</v>
      </c>
      <c r="C1591" s="2">
        <f>RSI!I1591</f>
        <v>58.799984386973307</v>
      </c>
      <c r="D1591" s="2">
        <f>MACD!E1591</f>
        <v>-0.33116485768437087</v>
      </c>
      <c r="E1591" s="2">
        <f>MACD!F1591</f>
        <v>-0.14033215765711921</v>
      </c>
      <c r="F1591" s="2">
        <f>'Moving Avg'!D1591</f>
        <v>14.044099999999997</v>
      </c>
      <c r="G1591" s="2">
        <f>'Moving Avg'!F1591</f>
        <v>13.62961</v>
      </c>
      <c r="H1591" s="2">
        <f>'Moving Avg'!G1591</f>
        <v>13.714991999999995</v>
      </c>
      <c r="I1591" s="2">
        <f>'Moving Avg'!H1591</f>
        <v>13.472170000000007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  <c r="M1591" s="19">
        <f t="shared" si="240"/>
        <v>25</v>
      </c>
      <c r="N1591" s="19">
        <f t="shared" si="241"/>
        <v>100</v>
      </c>
      <c r="O1591" s="19">
        <f t="shared" si="242"/>
        <v>50</v>
      </c>
      <c r="P1591" s="19">
        <f t="shared" si="243"/>
        <v>83.5</v>
      </c>
      <c r="Q1591" s="20">
        <f t="shared" si="244"/>
        <v>63.774999999999999</v>
      </c>
      <c r="R1591" s="20">
        <f t="shared" si="245"/>
        <v>63.375</v>
      </c>
      <c r="S1591" s="20">
        <f t="shared" si="246"/>
        <v>68.825000000000003</v>
      </c>
      <c r="T1591" s="20">
        <f t="shared" si="247"/>
        <v>64.625</v>
      </c>
      <c r="U1591" s="19">
        <f t="shared" si="248"/>
        <v>65.325000000000003</v>
      </c>
      <c r="V1591" s="19">
        <f t="shared" si="249"/>
        <v>65.150000000000006</v>
      </c>
    </row>
    <row r="1592" spans="1:22" ht="13.5" x14ac:dyDescent="0.25">
      <c r="A1592" s="3">
        <f>RSI!A1592</f>
        <v>44333</v>
      </c>
      <c r="B1592" s="2">
        <f>RSI!B1592</f>
        <v>13.9495</v>
      </c>
      <c r="C1592" s="2">
        <f>RSI!I1592</f>
        <v>56.313080206385273</v>
      </c>
      <c r="D1592" s="2">
        <f>MACD!E1592</f>
        <v>-0.35902312114165902</v>
      </c>
      <c r="E1592" s="2">
        <f>MACD!F1592</f>
        <v>-0.18407035035402719</v>
      </c>
      <c r="F1592" s="2">
        <f>'Moving Avg'!D1592</f>
        <v>14.021739999999999</v>
      </c>
      <c r="G1592" s="2">
        <f>'Moving Avg'!F1592</f>
        <v>13.652194999999997</v>
      </c>
      <c r="H1592" s="2">
        <f>'Moving Avg'!G1592</f>
        <v>13.725671999999996</v>
      </c>
      <c r="I1592" s="2">
        <f>'Moving Avg'!H1592</f>
        <v>13.471959000000009</v>
      </c>
      <c r="J1592" s="17" t="str">
        <f>OBV!F1592</f>
        <v>BEARISH</v>
      </c>
      <c r="K1592" s="17" t="str">
        <f>OBV!G1592</f>
        <v>NEUTRAL</v>
      </c>
      <c r="L1592" s="17" t="str">
        <f>OBV!H1592</f>
        <v>CONFIRMED BEARISH</v>
      </c>
      <c r="M1592" s="19">
        <f t="shared" si="240"/>
        <v>25</v>
      </c>
      <c r="N1592" s="19">
        <f t="shared" si="241"/>
        <v>100</v>
      </c>
      <c r="O1592" s="19">
        <f t="shared" si="242"/>
        <v>50</v>
      </c>
      <c r="P1592" s="19">
        <f t="shared" si="243"/>
        <v>16.5</v>
      </c>
      <c r="Q1592" s="20">
        <f t="shared" si="244"/>
        <v>53.725000000000001</v>
      </c>
      <c r="R1592" s="20">
        <f t="shared" si="245"/>
        <v>46.625</v>
      </c>
      <c r="S1592" s="20">
        <f t="shared" si="246"/>
        <v>38.674999999999997</v>
      </c>
      <c r="T1592" s="20">
        <f t="shared" si="247"/>
        <v>47.875</v>
      </c>
      <c r="U1592" s="19">
        <f t="shared" si="248"/>
        <v>46.341666666666661</v>
      </c>
      <c r="V1592" s="19">
        <f t="shared" si="249"/>
        <v>46.724999999999994</v>
      </c>
    </row>
    <row r="1593" spans="1:22" ht="13.5" x14ac:dyDescent="0.25">
      <c r="A1593" s="3">
        <f>RSI!A1593</f>
        <v>44334</v>
      </c>
      <c r="B1593" s="2">
        <f>RSI!B1593</f>
        <v>14.276300000000001</v>
      </c>
      <c r="C1593" s="2">
        <f>RSI!I1593</f>
        <v>64.083642117715726</v>
      </c>
      <c r="D1593" s="2">
        <f>MACD!E1593</f>
        <v>-0.39532719511940151</v>
      </c>
      <c r="E1593" s="2">
        <f>MACD!F1593</f>
        <v>-0.22632171930710207</v>
      </c>
      <c r="F1593" s="2">
        <f>'Moving Avg'!D1593</f>
        <v>14.06474</v>
      </c>
      <c r="G1593" s="2">
        <f>'Moving Avg'!F1593</f>
        <v>13.69153</v>
      </c>
      <c r="H1593" s="2">
        <f>'Moving Avg'!G1593</f>
        <v>13.738277999999996</v>
      </c>
      <c r="I1593" s="2">
        <f>'Moving Avg'!H1593</f>
        <v>13.473382000000006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  <c r="M1593" s="19">
        <f t="shared" si="240"/>
        <v>25</v>
      </c>
      <c r="N1593" s="19">
        <f t="shared" si="241"/>
        <v>100</v>
      </c>
      <c r="O1593" s="19">
        <f t="shared" si="242"/>
        <v>50</v>
      </c>
      <c r="P1593" s="19">
        <f t="shared" si="243"/>
        <v>83.5</v>
      </c>
      <c r="Q1593" s="20">
        <f t="shared" si="244"/>
        <v>63.774999999999999</v>
      </c>
      <c r="R1593" s="20">
        <f t="shared" si="245"/>
        <v>63.375</v>
      </c>
      <c r="S1593" s="20">
        <f t="shared" si="246"/>
        <v>68.825000000000003</v>
      </c>
      <c r="T1593" s="20">
        <f t="shared" si="247"/>
        <v>64.625</v>
      </c>
      <c r="U1593" s="19">
        <f t="shared" si="248"/>
        <v>65.325000000000003</v>
      </c>
      <c r="V1593" s="19">
        <f t="shared" si="249"/>
        <v>65.150000000000006</v>
      </c>
    </row>
    <row r="1594" spans="1:22" ht="13.5" x14ac:dyDescent="0.25">
      <c r="A1594" s="3">
        <f>RSI!A1594</f>
        <v>44335</v>
      </c>
      <c r="B1594" s="2">
        <f>RSI!B1594</f>
        <v>14.6203</v>
      </c>
      <c r="C1594" s="2">
        <f>RSI!I1594</f>
        <v>70.110381942234255</v>
      </c>
      <c r="D1594" s="2">
        <f>MACD!E1594</f>
        <v>-0.39377195740829407</v>
      </c>
      <c r="E1594" s="2">
        <f>MACD!F1594</f>
        <v>-0.25981176692734048</v>
      </c>
      <c r="F1594" s="2">
        <f>'Moving Avg'!D1594</f>
        <v>14.176539999999999</v>
      </c>
      <c r="G1594" s="2">
        <f>'Moving Avg'!F1594</f>
        <v>13.748065</v>
      </c>
      <c r="H1594" s="2">
        <f>'Moving Avg'!G1594</f>
        <v>13.757763999999998</v>
      </c>
      <c r="I1594" s="2">
        <f>'Moving Avg'!H1594</f>
        <v>13.476525000000008</v>
      </c>
      <c r="J1594" s="17" t="str">
        <f>OBV!F1594</f>
        <v>BULLISH</v>
      </c>
      <c r="K1594" s="17" t="str">
        <f>OBV!G1594</f>
        <v>NEUTRAL</v>
      </c>
      <c r="L1594" s="17" t="str">
        <f>OBV!H1594</f>
        <v>CONFIRMED BULLISH</v>
      </c>
      <c r="M1594" s="19">
        <f t="shared" si="240"/>
        <v>0</v>
      </c>
      <c r="N1594" s="19">
        <f t="shared" si="241"/>
        <v>100</v>
      </c>
      <c r="O1594" s="19">
        <f t="shared" si="242"/>
        <v>50</v>
      </c>
      <c r="P1594" s="19">
        <f t="shared" si="243"/>
        <v>83.5</v>
      </c>
      <c r="Q1594" s="20">
        <f t="shared" si="244"/>
        <v>55.024999999999999</v>
      </c>
      <c r="R1594" s="20">
        <f t="shared" si="245"/>
        <v>58.375</v>
      </c>
      <c r="S1594" s="20">
        <f t="shared" si="246"/>
        <v>65.075000000000003</v>
      </c>
      <c r="T1594" s="20">
        <f t="shared" si="247"/>
        <v>58.375</v>
      </c>
      <c r="U1594" s="19">
        <f t="shared" si="248"/>
        <v>59.491666666666674</v>
      </c>
      <c r="V1594" s="19">
        <f t="shared" si="249"/>
        <v>59.212500000000006</v>
      </c>
    </row>
    <row r="1595" spans="1:22" ht="13.5" x14ac:dyDescent="0.25">
      <c r="A1595" s="3">
        <f>RSI!A1595</f>
        <v>44336</v>
      </c>
      <c r="B1595" s="2">
        <f>RSI!B1595</f>
        <v>14.878299999999999</v>
      </c>
      <c r="C1595" s="2">
        <f>RSI!I1595</f>
        <v>73.677830946770641</v>
      </c>
      <c r="D1595" s="2">
        <f>MACD!E1595</f>
        <v>-0.34475834430234542</v>
      </c>
      <c r="E1595" s="2">
        <f>MACD!F1595</f>
        <v>-0.27680108240234147</v>
      </c>
      <c r="F1595" s="2">
        <f>'Moving Avg'!D1595</f>
        <v>14.34854</v>
      </c>
      <c r="G1595" s="2">
        <f>'Moving Avg'!F1595</f>
        <v>13.82532</v>
      </c>
      <c r="H1595" s="2">
        <f>'Moving Avg'!G1595</f>
        <v>13.778787999999997</v>
      </c>
      <c r="I1595" s="2">
        <f>'Moving Avg'!H1595</f>
        <v>13.480958000000008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  <c r="M1595" s="19">
        <f t="shared" si="240"/>
        <v>0</v>
      </c>
      <c r="N1595" s="19">
        <f t="shared" si="241"/>
        <v>100</v>
      </c>
      <c r="O1595" s="19">
        <f t="shared" si="242"/>
        <v>50</v>
      </c>
      <c r="P1595" s="19">
        <f t="shared" si="243"/>
        <v>83.5</v>
      </c>
      <c r="Q1595" s="20">
        <f t="shared" si="244"/>
        <v>55.024999999999999</v>
      </c>
      <c r="R1595" s="20">
        <f t="shared" si="245"/>
        <v>58.375</v>
      </c>
      <c r="S1595" s="20">
        <f t="shared" si="246"/>
        <v>65.075000000000003</v>
      </c>
      <c r="T1595" s="20">
        <f t="shared" si="247"/>
        <v>58.375</v>
      </c>
      <c r="U1595" s="19">
        <f t="shared" si="248"/>
        <v>59.491666666666674</v>
      </c>
      <c r="V1595" s="19">
        <f t="shared" si="249"/>
        <v>59.212500000000006</v>
      </c>
    </row>
    <row r="1596" spans="1:22" ht="13.5" x14ac:dyDescent="0.25">
      <c r="A1596" s="3">
        <f>RSI!A1596</f>
        <v>44337</v>
      </c>
      <c r="B1596" s="2">
        <f>RSI!B1596</f>
        <v>14.6203</v>
      </c>
      <c r="C1596" s="2">
        <f>RSI!I1596</f>
        <v>65.286249535206196</v>
      </c>
      <c r="D1596" s="2">
        <f>MACD!E1596</f>
        <v>-0.34310086002500917</v>
      </c>
      <c r="E1596" s="2">
        <f>MACD!F1596</f>
        <v>-0.29006103792687499</v>
      </c>
      <c r="F1596" s="2">
        <f>'Moving Avg'!D1596</f>
        <v>14.46894</v>
      </c>
      <c r="G1596" s="2">
        <f>'Moving Avg'!F1596</f>
        <v>13.892965</v>
      </c>
      <c r="H1596" s="2">
        <f>'Moving Avg'!G1596</f>
        <v>13.794651999999999</v>
      </c>
      <c r="I1596" s="2">
        <f>'Moving Avg'!H1596</f>
        <v>13.48410100000001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  <c r="M1596" s="19">
        <f t="shared" si="240"/>
        <v>25</v>
      </c>
      <c r="N1596" s="19">
        <f t="shared" si="241"/>
        <v>100</v>
      </c>
      <c r="O1596" s="19">
        <f t="shared" si="242"/>
        <v>50</v>
      </c>
      <c r="P1596" s="19">
        <f t="shared" si="243"/>
        <v>83.5</v>
      </c>
      <c r="Q1596" s="20">
        <f t="shared" si="244"/>
        <v>63.774999999999999</v>
      </c>
      <c r="R1596" s="20">
        <f t="shared" si="245"/>
        <v>63.375</v>
      </c>
      <c r="S1596" s="20">
        <f t="shared" si="246"/>
        <v>68.825000000000003</v>
      </c>
      <c r="T1596" s="20">
        <f t="shared" si="247"/>
        <v>64.625</v>
      </c>
      <c r="U1596" s="19">
        <f t="shared" si="248"/>
        <v>65.325000000000003</v>
      </c>
      <c r="V1596" s="19">
        <f t="shared" si="249"/>
        <v>65.150000000000006</v>
      </c>
    </row>
    <row r="1597" spans="1:22" ht="13.5" x14ac:dyDescent="0.25">
      <c r="A1597" s="3">
        <f>RSI!A1597</f>
        <v>44340</v>
      </c>
      <c r="B1597" s="2">
        <f>RSI!B1597</f>
        <v>14.6203</v>
      </c>
      <c r="C1597" s="2">
        <f>RSI!I1597</f>
        <v>65.286249535206196</v>
      </c>
      <c r="D1597" s="2">
        <f>MACD!E1597</f>
        <v>-0.32588658191570019</v>
      </c>
      <c r="E1597" s="2">
        <f>MACD!F1597</f>
        <v>-0.29722614672464004</v>
      </c>
      <c r="F1597" s="2">
        <f>'Moving Avg'!D1597</f>
        <v>14.603100000000001</v>
      </c>
      <c r="G1597" s="2">
        <f>'Moving Avg'!F1597</f>
        <v>13.960609999999999</v>
      </c>
      <c r="H1597" s="2">
        <f>'Moving Avg'!G1597</f>
        <v>13.810516</v>
      </c>
      <c r="I1597" s="2">
        <f>'Moving Avg'!H1597</f>
        <v>13.48765550000001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  <c r="M1597" s="19">
        <f t="shared" si="240"/>
        <v>25</v>
      </c>
      <c r="N1597" s="19">
        <f t="shared" si="241"/>
        <v>100</v>
      </c>
      <c r="O1597" s="19">
        <f t="shared" si="242"/>
        <v>50</v>
      </c>
      <c r="P1597" s="19">
        <f t="shared" si="243"/>
        <v>83.5</v>
      </c>
      <c r="Q1597" s="20">
        <f t="shared" si="244"/>
        <v>63.774999999999999</v>
      </c>
      <c r="R1597" s="20">
        <f t="shared" si="245"/>
        <v>63.375</v>
      </c>
      <c r="S1597" s="20">
        <f t="shared" si="246"/>
        <v>68.825000000000003</v>
      </c>
      <c r="T1597" s="20">
        <f t="shared" si="247"/>
        <v>64.625</v>
      </c>
      <c r="U1597" s="19">
        <f t="shared" si="248"/>
        <v>65.325000000000003</v>
      </c>
      <c r="V1597" s="19">
        <f t="shared" si="249"/>
        <v>65.150000000000006</v>
      </c>
    </row>
    <row r="1598" spans="1:22" ht="13.5" x14ac:dyDescent="0.25">
      <c r="A1598" s="3">
        <f>RSI!A1598</f>
        <v>44341</v>
      </c>
      <c r="B1598" s="2">
        <f>RSI!B1598</f>
        <v>14.491300000000001</v>
      </c>
      <c r="C1598" s="2">
        <f>RSI!I1598</f>
        <v>61.241495307568862</v>
      </c>
      <c r="D1598" s="2">
        <f>MACD!E1598</f>
        <v>-0.30550061950053475</v>
      </c>
      <c r="E1598" s="2">
        <f>MACD!F1598</f>
        <v>-0.29888104127981902</v>
      </c>
      <c r="F1598" s="2">
        <f>'Moving Avg'!D1598</f>
        <v>14.646099999999999</v>
      </c>
      <c r="G1598" s="2">
        <f>'Moving Avg'!F1598</f>
        <v>14.021805000000001</v>
      </c>
      <c r="H1598" s="2">
        <f>'Moving Avg'!G1598</f>
        <v>13.830385999999999</v>
      </c>
      <c r="I1598" s="2">
        <f>'Moving Avg'!H1598</f>
        <v>13.490565000000011</v>
      </c>
      <c r="J1598" s="17" t="str">
        <f>OBV!F1598</f>
        <v>BULLISH</v>
      </c>
      <c r="K1598" s="17" t="str">
        <f>OBV!G1598</f>
        <v>NEUTRAL</v>
      </c>
      <c r="L1598" s="17" t="str">
        <f>OBV!H1598</f>
        <v>CONFIRMED BULLISH</v>
      </c>
      <c r="M1598" s="19">
        <f t="shared" si="240"/>
        <v>25</v>
      </c>
      <c r="N1598" s="19">
        <f t="shared" si="241"/>
        <v>45</v>
      </c>
      <c r="O1598" s="19">
        <f t="shared" si="242"/>
        <v>50</v>
      </c>
      <c r="P1598" s="19">
        <f t="shared" si="243"/>
        <v>83.5</v>
      </c>
      <c r="Q1598" s="20">
        <f t="shared" si="244"/>
        <v>44.524999999999999</v>
      </c>
      <c r="R1598" s="20">
        <f t="shared" si="245"/>
        <v>52.375</v>
      </c>
      <c r="S1598" s="20">
        <f t="shared" si="246"/>
        <v>60.575000000000003</v>
      </c>
      <c r="T1598" s="20">
        <f t="shared" si="247"/>
        <v>50.875</v>
      </c>
      <c r="U1598" s="19">
        <f t="shared" si="248"/>
        <v>52.491666666666674</v>
      </c>
      <c r="V1598" s="19">
        <f t="shared" si="249"/>
        <v>52.087500000000006</v>
      </c>
    </row>
    <row r="1599" spans="1:22" ht="13.5" x14ac:dyDescent="0.25">
      <c r="A1599" s="3">
        <f>RSI!A1599</f>
        <v>44342</v>
      </c>
      <c r="B1599" s="2">
        <f>RSI!B1599</f>
        <v>14.6633</v>
      </c>
      <c r="C1599" s="2">
        <f>RSI!I1599</f>
        <v>64.407772989083696</v>
      </c>
      <c r="D1599" s="2">
        <f>MACD!E1599</f>
        <v>-0.30368824872511446</v>
      </c>
      <c r="E1599" s="2">
        <f>MACD!F1599</f>
        <v>-0.29984248276887809</v>
      </c>
      <c r="F1599" s="2">
        <f>'Moving Avg'!D1599</f>
        <v>14.6547</v>
      </c>
      <c r="G1599" s="2">
        <f>'Moving Avg'!F1599</f>
        <v>14.090780000000001</v>
      </c>
      <c r="H1599" s="2">
        <f>'Moving Avg'!G1599</f>
        <v>13.847439999999999</v>
      </c>
      <c r="I1599" s="2">
        <f>'Moving Avg'!H1599</f>
        <v>13.494334500000011</v>
      </c>
      <c r="J1599" s="17" t="str">
        <f>OBV!F1599</f>
        <v>BULLISH</v>
      </c>
      <c r="K1599" s="17" t="str">
        <f>OBV!G1599</f>
        <v>NEUTRAL</v>
      </c>
      <c r="L1599" s="17" t="str">
        <f>OBV!H1599</f>
        <v>CONFIRMED BULLISH</v>
      </c>
      <c r="M1599" s="19">
        <f t="shared" si="240"/>
        <v>25</v>
      </c>
      <c r="N1599" s="19">
        <f t="shared" si="241"/>
        <v>45</v>
      </c>
      <c r="O1599" s="19">
        <f t="shared" si="242"/>
        <v>50</v>
      </c>
      <c r="P1599" s="19">
        <f t="shared" si="243"/>
        <v>83.5</v>
      </c>
      <c r="Q1599" s="20">
        <f t="shared" si="244"/>
        <v>44.524999999999999</v>
      </c>
      <c r="R1599" s="20">
        <f t="shared" si="245"/>
        <v>52.375</v>
      </c>
      <c r="S1599" s="20">
        <f t="shared" si="246"/>
        <v>60.575000000000003</v>
      </c>
      <c r="T1599" s="20">
        <f t="shared" si="247"/>
        <v>50.875</v>
      </c>
      <c r="U1599" s="19">
        <f t="shared" si="248"/>
        <v>52.491666666666674</v>
      </c>
      <c r="V1599" s="19">
        <f t="shared" si="249"/>
        <v>52.087500000000006</v>
      </c>
    </row>
    <row r="1600" spans="1:22" ht="13.5" x14ac:dyDescent="0.25">
      <c r="A1600" s="3">
        <f>RSI!A1600</f>
        <v>44343</v>
      </c>
      <c r="B1600" s="2">
        <f>RSI!B1600</f>
        <v>14.6633</v>
      </c>
      <c r="C1600" s="2">
        <f>RSI!I1600</f>
        <v>64.407772989083696</v>
      </c>
      <c r="D1600" s="2">
        <f>MACD!E1600</f>
        <v>-0.31228324884437164</v>
      </c>
      <c r="E1600" s="2">
        <f>MACD!F1600</f>
        <v>-0.3023306359839768</v>
      </c>
      <c r="F1600" s="2">
        <f>'Moving Avg'!D1600</f>
        <v>14.611700000000003</v>
      </c>
      <c r="G1600" s="2">
        <f>'Moving Avg'!F1600</f>
        <v>14.15934</v>
      </c>
      <c r="H1600" s="2">
        <f>'Moving Avg'!G1600</f>
        <v>13.872723999999998</v>
      </c>
      <c r="I1600" s="2">
        <f>'Moving Avg'!H1600</f>
        <v>13.49818650000001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  <c r="M1600" s="19">
        <f t="shared" si="240"/>
        <v>25</v>
      </c>
      <c r="N1600" s="19">
        <f t="shared" si="241"/>
        <v>45</v>
      </c>
      <c r="O1600" s="19">
        <f t="shared" si="242"/>
        <v>50</v>
      </c>
      <c r="P1600" s="19">
        <f t="shared" si="243"/>
        <v>16.5</v>
      </c>
      <c r="Q1600" s="20">
        <f t="shared" si="244"/>
        <v>34.475000000000001</v>
      </c>
      <c r="R1600" s="20">
        <f t="shared" si="245"/>
        <v>35.625</v>
      </c>
      <c r="S1600" s="20">
        <f t="shared" si="246"/>
        <v>30.425000000000001</v>
      </c>
      <c r="T1600" s="20">
        <f t="shared" si="247"/>
        <v>34.125</v>
      </c>
      <c r="U1600" s="19">
        <f t="shared" si="248"/>
        <v>33.508333333333333</v>
      </c>
      <c r="V1600" s="19">
        <f t="shared" si="249"/>
        <v>33.662499999999994</v>
      </c>
    </row>
    <row r="1601" spans="1:22" ht="13.5" x14ac:dyDescent="0.25">
      <c r="A1601" s="3">
        <f>RSI!A1601</f>
        <v>44344</v>
      </c>
      <c r="B1601" s="2">
        <f>RSI!B1601</f>
        <v>14.611700000000001</v>
      </c>
      <c r="C1601" s="2">
        <f>RSI!I1601</f>
        <v>62.627694978741815</v>
      </c>
      <c r="D1601" s="2">
        <f>MACD!E1601</f>
        <v>-0.31898664496237217</v>
      </c>
      <c r="E1601" s="2">
        <f>MACD!F1601</f>
        <v>-0.30566183777965589</v>
      </c>
      <c r="F1601" s="2">
        <f>'Moving Avg'!D1601</f>
        <v>14.609980000000002</v>
      </c>
      <c r="G1601" s="2">
        <f>'Moving Avg'!F1601</f>
        <v>14.219149999999999</v>
      </c>
      <c r="H1601" s="2">
        <f>'Moving Avg'!G1601</f>
        <v>13.898294000000003</v>
      </c>
      <c r="I1601" s="2">
        <f>'Moving Avg'!H1601</f>
        <v>13.502891500000011</v>
      </c>
      <c r="J1601" s="17" t="str">
        <f>OBV!F1601</f>
        <v>BEARISH</v>
      </c>
      <c r="K1601" s="17" t="str">
        <f>OBV!G1601</f>
        <v>NEUTRAL</v>
      </c>
      <c r="L1601" s="17" t="str">
        <f>OBV!H1601</f>
        <v>CONFIRMED BEARISH</v>
      </c>
      <c r="M1601" s="19">
        <f t="shared" si="240"/>
        <v>25</v>
      </c>
      <c r="N1601" s="19">
        <f t="shared" si="241"/>
        <v>45</v>
      </c>
      <c r="O1601" s="19">
        <f t="shared" si="242"/>
        <v>50</v>
      </c>
      <c r="P1601" s="19">
        <f t="shared" si="243"/>
        <v>16.5</v>
      </c>
      <c r="Q1601" s="20">
        <f t="shared" si="244"/>
        <v>34.475000000000001</v>
      </c>
      <c r="R1601" s="20">
        <f t="shared" si="245"/>
        <v>35.625</v>
      </c>
      <c r="S1601" s="20">
        <f t="shared" si="246"/>
        <v>30.425000000000001</v>
      </c>
      <c r="T1601" s="20">
        <f t="shared" si="247"/>
        <v>34.125</v>
      </c>
      <c r="U1601" s="19">
        <f t="shared" si="248"/>
        <v>33.508333333333333</v>
      </c>
      <c r="V1601" s="19">
        <f t="shared" si="249"/>
        <v>33.662499999999994</v>
      </c>
    </row>
    <row r="1602" spans="1:22" ht="13.5" x14ac:dyDescent="0.25">
      <c r="A1602" s="3">
        <f>RSI!A1602</f>
        <v>44347</v>
      </c>
      <c r="B1602" s="2">
        <f>RSI!B1602</f>
        <v>14.4483</v>
      </c>
      <c r="C1602" s="2">
        <f>RSI!I1602</f>
        <v>57.233370020461713</v>
      </c>
      <c r="D1602" s="2">
        <f>MACD!E1602</f>
        <v>-0.32584672289000949</v>
      </c>
      <c r="E1602" s="2">
        <f>MACD!F1602</f>
        <v>-0.30969881480172662</v>
      </c>
      <c r="F1602" s="2">
        <f>'Moving Avg'!D1602</f>
        <v>14.575579999999999</v>
      </c>
      <c r="G1602" s="2">
        <f>'Moving Avg'!F1602</f>
        <v>14.274904999999999</v>
      </c>
      <c r="H1602" s="2">
        <f>'Moving Avg'!G1602</f>
        <v>13.920596000000003</v>
      </c>
      <c r="I1602" s="2">
        <f>'Moving Avg'!H1602</f>
        <v>13.507644000000012</v>
      </c>
      <c r="J1602" s="17" t="str">
        <f>OBV!F1602</f>
        <v>BEARISH</v>
      </c>
      <c r="K1602" s="17" t="str">
        <f>OBV!G1602</f>
        <v>NEUTRAL</v>
      </c>
      <c r="L1602" s="17" t="str">
        <f>OBV!H1602</f>
        <v>CONFIRMED BEARISH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45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16.5</v>
      </c>
      <c r="Q1602" s="20">
        <f t="shared" si="244"/>
        <v>34.475000000000001</v>
      </c>
      <c r="R1602" s="20">
        <f t="shared" si="245"/>
        <v>35.625</v>
      </c>
      <c r="S1602" s="20">
        <f t="shared" si="246"/>
        <v>30.425000000000001</v>
      </c>
      <c r="T1602" s="20">
        <f t="shared" si="247"/>
        <v>34.125</v>
      </c>
      <c r="U1602" s="19">
        <f t="shared" si="248"/>
        <v>33.508333333333333</v>
      </c>
      <c r="V1602" s="19">
        <f t="shared" si="249"/>
        <v>33.662499999999994</v>
      </c>
    </row>
    <row r="1603" spans="1:22" ht="13.5" x14ac:dyDescent="0.25">
      <c r="A1603" s="3">
        <f>RSI!A1603</f>
        <v>44348</v>
      </c>
      <c r="B1603" s="2">
        <f>RSI!B1603</f>
        <v>14.4483</v>
      </c>
      <c r="C1603" s="2">
        <f>RSI!I1603</f>
        <v>57.233370020461699</v>
      </c>
      <c r="D1603" s="2">
        <f>MACD!E1603</f>
        <v>-0.28291548225906915</v>
      </c>
      <c r="E1603" s="2">
        <f>MACD!F1603</f>
        <v>-0.30434214829319517</v>
      </c>
      <c r="F1603" s="2">
        <f>'Moving Avg'!D1603</f>
        <v>14.566980000000001</v>
      </c>
      <c r="G1603" s="2">
        <f>'Moving Avg'!F1603</f>
        <v>14.326545000000001</v>
      </c>
      <c r="H1603" s="2">
        <f>'Moving Avg'!G1603</f>
        <v>13.949482000000005</v>
      </c>
      <c r="I1603" s="2">
        <f>'Moving Avg'!H1603</f>
        <v>13.512231500000015</v>
      </c>
      <c r="J1603" s="17" t="str">
        <f>OBV!F1603</f>
        <v>BEARISH</v>
      </c>
      <c r="K1603" s="17" t="str">
        <f>OBV!G1603</f>
        <v>NEUTRAL</v>
      </c>
      <c r="L1603" s="17" t="str">
        <f>OBV!H1603</f>
        <v>CONFIRMED BEARISH</v>
      </c>
      <c r="M1603" s="19">
        <f t="shared" si="250"/>
        <v>25</v>
      </c>
      <c r="N1603" s="19">
        <f t="shared" si="251"/>
        <v>0</v>
      </c>
      <c r="O1603" s="19">
        <f t="shared" si="252"/>
        <v>50</v>
      </c>
      <c r="P1603" s="19">
        <f t="shared" si="253"/>
        <v>16.5</v>
      </c>
      <c r="Q1603" s="20">
        <f t="shared" ref="Q1603:Q1666" si="254">0.35*M1603+N1603*0.35+O1603*0.15+P1603*0.15</f>
        <v>18.725000000000001</v>
      </c>
      <c r="R1603" s="20">
        <f t="shared" ref="R1603:R1666" si="255">M1603*0.2+N1603*0.2+O1603*0.35+P1603*0.25</f>
        <v>26.625</v>
      </c>
      <c r="S1603" s="20">
        <f t="shared" ref="S1603:S1666" si="256">M1603*0.15+N1603*0.15+O1603*0.25+P1603*0.45</f>
        <v>23.675000000000001</v>
      </c>
      <c r="T1603" s="20">
        <f t="shared" ref="T1603:T1666" si="257">0.25*SUM(M1603:P1603)</f>
        <v>22.875</v>
      </c>
      <c r="U1603" s="19">
        <f t="shared" ref="U1603:U1666" si="258">SUM(Q1603:S1603)/3</f>
        <v>23.008333333333336</v>
      </c>
      <c r="V1603" s="19">
        <f t="shared" ref="V1603:V1666" si="259">SUM(Q1603:T1603)/4</f>
        <v>22.975000000000001</v>
      </c>
    </row>
    <row r="1604" spans="1:22" ht="13.5" x14ac:dyDescent="0.25">
      <c r="A1604" s="3">
        <f>RSI!A1604</f>
        <v>44349</v>
      </c>
      <c r="B1604" s="2">
        <f>RSI!B1604</f>
        <v>14.362299999999999</v>
      </c>
      <c r="C1604" s="2">
        <f>RSI!I1604</f>
        <v>54.374579367007883</v>
      </c>
      <c r="D1604" s="2">
        <f>MACD!E1604</f>
        <v>-0.18872245347688832</v>
      </c>
      <c r="E1604" s="2">
        <f>MACD!F1604</f>
        <v>-0.2812182093299338</v>
      </c>
      <c r="F1604" s="2">
        <f>'Moving Avg'!D1604</f>
        <v>14.506780000000001</v>
      </c>
      <c r="G1604" s="2">
        <f>'Moving Avg'!F1604</f>
        <v>14.354130000000001</v>
      </c>
      <c r="H1604" s="2">
        <f>'Moving Avg'!G1604</f>
        <v>13.97006400000001</v>
      </c>
      <c r="I1604" s="2">
        <f>'Moving Avg'!H1604</f>
        <v>13.514907500000014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  <c r="M1604" s="19">
        <f t="shared" si="250"/>
        <v>25</v>
      </c>
      <c r="N1604" s="19">
        <f t="shared" si="251"/>
        <v>0</v>
      </c>
      <c r="O1604" s="19">
        <f t="shared" si="252"/>
        <v>50</v>
      </c>
      <c r="P1604" s="19">
        <f t="shared" si="253"/>
        <v>16.5</v>
      </c>
      <c r="Q1604" s="20">
        <f t="shared" si="254"/>
        <v>18.725000000000001</v>
      </c>
      <c r="R1604" s="20">
        <f t="shared" si="255"/>
        <v>26.625</v>
      </c>
      <c r="S1604" s="20">
        <f t="shared" si="256"/>
        <v>23.675000000000001</v>
      </c>
      <c r="T1604" s="20">
        <f t="shared" si="257"/>
        <v>22.875</v>
      </c>
      <c r="U1604" s="19">
        <f t="shared" si="258"/>
        <v>23.008333333333336</v>
      </c>
      <c r="V1604" s="19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14.3193</v>
      </c>
      <c r="C1605" s="2">
        <f>RSI!I1605</f>
        <v>52.950424659034638</v>
      </c>
      <c r="D1605" s="2">
        <f>MACD!E1605</f>
        <v>-6.6956149405644538E-2</v>
      </c>
      <c r="E1605" s="2">
        <f>MACD!F1605</f>
        <v>-0.23836579734507596</v>
      </c>
      <c r="F1605" s="2">
        <f>'Moving Avg'!D1605</f>
        <v>14.437980000000001</v>
      </c>
      <c r="G1605" s="2">
        <f>'Moving Avg'!F1605</f>
        <v>14.356279999999998</v>
      </c>
      <c r="H1605" s="2">
        <f>'Moving Avg'!G1605</f>
        <v>13.989786000000008</v>
      </c>
      <c r="I1605" s="2">
        <f>'Moving Avg'!H1605</f>
        <v>13.517039500000015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  <c r="M1605" s="19">
        <f t="shared" si="250"/>
        <v>25</v>
      </c>
      <c r="N1605" s="19">
        <f t="shared" si="251"/>
        <v>0</v>
      </c>
      <c r="O1605" s="19">
        <f t="shared" si="252"/>
        <v>50</v>
      </c>
      <c r="P1605" s="19">
        <f t="shared" si="253"/>
        <v>16.5</v>
      </c>
      <c r="Q1605" s="20">
        <f t="shared" si="254"/>
        <v>18.725000000000001</v>
      </c>
      <c r="R1605" s="20">
        <f t="shared" si="255"/>
        <v>26.625</v>
      </c>
      <c r="S1605" s="20">
        <f t="shared" si="256"/>
        <v>23.675000000000001</v>
      </c>
      <c r="T1605" s="20">
        <f t="shared" si="257"/>
        <v>22.875</v>
      </c>
      <c r="U1605" s="19">
        <f t="shared" si="258"/>
        <v>23.008333333333336</v>
      </c>
      <c r="V1605" s="19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14.2677</v>
      </c>
      <c r="C1606" s="2">
        <f>RSI!I1606</f>
        <v>51.216859639083253</v>
      </c>
      <c r="D1606" s="2">
        <f>MACD!E1606</f>
        <v>-2.9188098053012368E-4</v>
      </c>
      <c r="E1606" s="2">
        <f>MACD!F1606</f>
        <v>-0.1907510140721668</v>
      </c>
      <c r="F1606" s="2">
        <f>'Moving Avg'!D1606</f>
        <v>14.36918</v>
      </c>
      <c r="G1606" s="2">
        <f>'Moving Avg'!F1606</f>
        <v>14.373049999999997</v>
      </c>
      <c r="H1606" s="2">
        <f>'Moving Avg'!G1606</f>
        <v>13.999092000000008</v>
      </c>
      <c r="I1606" s="2">
        <f>'Moving Avg'!H1606</f>
        <v>13.520806500000015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  <c r="M1606" s="19">
        <f t="shared" si="250"/>
        <v>25</v>
      </c>
      <c r="N1606" s="19">
        <f t="shared" si="251"/>
        <v>0</v>
      </c>
      <c r="O1606" s="19">
        <f t="shared" si="252"/>
        <v>50</v>
      </c>
      <c r="P1606" s="19">
        <f t="shared" si="253"/>
        <v>16.5</v>
      </c>
      <c r="Q1606" s="20">
        <f t="shared" si="254"/>
        <v>18.725000000000001</v>
      </c>
      <c r="R1606" s="20">
        <f t="shared" si="255"/>
        <v>26.625</v>
      </c>
      <c r="S1606" s="20">
        <f t="shared" si="256"/>
        <v>23.675000000000001</v>
      </c>
      <c r="T1606" s="20">
        <f t="shared" si="257"/>
        <v>22.875</v>
      </c>
      <c r="U1606" s="19">
        <f t="shared" si="258"/>
        <v>23.008333333333336</v>
      </c>
      <c r="V1606" s="19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14.2591</v>
      </c>
      <c r="C1607" s="2">
        <f>RSI!I1607</f>
        <v>50.917652128846413</v>
      </c>
      <c r="D1607" s="2">
        <f>MACD!E1607</f>
        <v>5.6596555887924893E-2</v>
      </c>
      <c r="E1607" s="2">
        <f>MACD!F1607</f>
        <v>-0.14128150008014848</v>
      </c>
      <c r="F1607" s="2">
        <f>'Moving Avg'!D1607</f>
        <v>14.331340000000001</v>
      </c>
      <c r="G1607" s="2">
        <f>'Moving Avg'!F1607</f>
        <v>14.382939999999996</v>
      </c>
      <c r="H1607" s="2">
        <f>'Moving Avg'!G1607</f>
        <v>14.007732000000008</v>
      </c>
      <c r="I1607" s="2">
        <f>'Moving Avg'!H1607</f>
        <v>13.523995500000014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  <c r="M1607" s="19">
        <f t="shared" si="250"/>
        <v>25</v>
      </c>
      <c r="N1607" s="19">
        <f t="shared" si="251"/>
        <v>0</v>
      </c>
      <c r="O1607" s="19">
        <f t="shared" si="252"/>
        <v>50</v>
      </c>
      <c r="P1607" s="19">
        <f t="shared" si="253"/>
        <v>16.5</v>
      </c>
      <c r="Q1607" s="20">
        <f t="shared" si="254"/>
        <v>18.725000000000001</v>
      </c>
      <c r="R1607" s="20">
        <f t="shared" si="255"/>
        <v>26.625</v>
      </c>
      <c r="S1607" s="20">
        <f t="shared" si="256"/>
        <v>23.675000000000001</v>
      </c>
      <c r="T1607" s="20">
        <f t="shared" si="257"/>
        <v>22.875</v>
      </c>
      <c r="U1607" s="19">
        <f t="shared" si="258"/>
        <v>23.008333333333336</v>
      </c>
      <c r="V1607" s="19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14.2591</v>
      </c>
      <c r="C1608" s="2">
        <f>RSI!I1608</f>
        <v>50.917652128846413</v>
      </c>
      <c r="D1608" s="2">
        <f>MACD!E1608</f>
        <v>8.4792379008360896E-2</v>
      </c>
      <c r="E1608" s="2">
        <f>MACD!F1608</f>
        <v>-9.6066724262446612E-2</v>
      </c>
      <c r="F1608" s="2">
        <f>'Moving Avg'!D1608</f>
        <v>14.2935</v>
      </c>
      <c r="G1608" s="2">
        <f>'Moving Avg'!F1608</f>
        <v>14.392829999999998</v>
      </c>
      <c r="H1608" s="2">
        <f>'Moving Avg'!G1608</f>
        <v>13.999912000000005</v>
      </c>
      <c r="I1608" s="2">
        <f>'Moving Avg'!H1608</f>
        <v>13.527184500000015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  <c r="M1608" s="19">
        <f t="shared" si="250"/>
        <v>25</v>
      </c>
      <c r="N1608" s="19">
        <f t="shared" si="251"/>
        <v>0</v>
      </c>
      <c r="O1608" s="19">
        <f t="shared" si="252"/>
        <v>50</v>
      </c>
      <c r="P1608" s="19">
        <f t="shared" si="253"/>
        <v>16.5</v>
      </c>
      <c r="Q1608" s="20">
        <f t="shared" si="254"/>
        <v>18.725000000000001</v>
      </c>
      <c r="R1608" s="20">
        <f t="shared" si="255"/>
        <v>26.625</v>
      </c>
      <c r="S1608" s="20">
        <f t="shared" si="256"/>
        <v>23.675000000000001</v>
      </c>
      <c r="T1608" s="20">
        <f t="shared" si="257"/>
        <v>22.875</v>
      </c>
      <c r="U1608" s="19">
        <f t="shared" si="258"/>
        <v>23.008333333333336</v>
      </c>
      <c r="V1608" s="19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14.190300000000001</v>
      </c>
      <c r="C1609" s="2">
        <f>RSI!I1609</f>
        <v>48.299690678207995</v>
      </c>
      <c r="D1609" s="2">
        <f>MACD!E1609</f>
        <v>0.140120817304906</v>
      </c>
      <c r="E1609" s="2">
        <f>MACD!F1609</f>
        <v>-4.8829215948976087E-2</v>
      </c>
      <c r="F1609" s="2">
        <f>'Moving Avg'!D1609</f>
        <v>14.2591</v>
      </c>
      <c r="G1609" s="2">
        <f>'Moving Avg'!F1609</f>
        <v>14.399279999999996</v>
      </c>
      <c r="H1609" s="2">
        <f>'Moving Avg'!G1609</f>
        <v>13.990716000000006</v>
      </c>
      <c r="I1609" s="2">
        <f>'Moving Avg'!H1609</f>
        <v>13.528754000000015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  <c r="M1609" s="19">
        <f t="shared" si="250"/>
        <v>25</v>
      </c>
      <c r="N1609" s="19">
        <f t="shared" si="251"/>
        <v>0</v>
      </c>
      <c r="O1609" s="19">
        <f t="shared" si="252"/>
        <v>50</v>
      </c>
      <c r="P1609" s="19">
        <f t="shared" si="253"/>
        <v>16.5</v>
      </c>
      <c r="Q1609" s="20">
        <f t="shared" si="254"/>
        <v>18.725000000000001</v>
      </c>
      <c r="R1609" s="20">
        <f t="shared" si="255"/>
        <v>26.625</v>
      </c>
      <c r="S1609" s="20">
        <f t="shared" si="256"/>
        <v>23.675000000000001</v>
      </c>
      <c r="T1609" s="20">
        <f t="shared" si="257"/>
        <v>22.875</v>
      </c>
      <c r="U1609" s="19">
        <f t="shared" si="258"/>
        <v>23.008333333333336</v>
      </c>
      <c r="V1609" s="19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14.2591</v>
      </c>
      <c r="C1610" s="2">
        <f>RSI!I1610</f>
        <v>51.01217785333192</v>
      </c>
      <c r="D1610" s="2">
        <f>MACD!E1610</f>
        <v>0.18216650751097418</v>
      </c>
      <c r="E1610" s="2">
        <f>MACD!F1610</f>
        <v>-2.6300712569860343E-3</v>
      </c>
      <c r="F1610" s="2">
        <f>'Moving Avg'!D1610</f>
        <v>14.247059999999999</v>
      </c>
      <c r="G1610" s="2">
        <f>'Moving Avg'!F1610</f>
        <v>14.411319999999998</v>
      </c>
      <c r="H1610" s="2">
        <f>'Moving Avg'!G1610</f>
        <v>13.989480000000006</v>
      </c>
      <c r="I1610" s="2">
        <f>'Moving Avg'!H1610</f>
        <v>13.530955500000013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  <c r="M1610" s="19">
        <f t="shared" si="250"/>
        <v>25</v>
      </c>
      <c r="N1610" s="19">
        <f t="shared" si="251"/>
        <v>0</v>
      </c>
      <c r="O1610" s="19">
        <f t="shared" si="252"/>
        <v>50</v>
      </c>
      <c r="P1610" s="19">
        <f t="shared" si="253"/>
        <v>16.5</v>
      </c>
      <c r="Q1610" s="20">
        <f t="shared" si="254"/>
        <v>18.725000000000001</v>
      </c>
      <c r="R1610" s="20">
        <f t="shared" si="255"/>
        <v>26.625</v>
      </c>
      <c r="S1610" s="20">
        <f t="shared" si="256"/>
        <v>23.675000000000001</v>
      </c>
      <c r="T1610" s="20">
        <f t="shared" si="257"/>
        <v>22.875</v>
      </c>
      <c r="U1610" s="19">
        <f t="shared" si="258"/>
        <v>23.008333333333336</v>
      </c>
      <c r="V1610" s="19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14.5343</v>
      </c>
      <c r="C1611" s="2">
        <f>RSI!I1611</f>
        <v>60.042742384276721</v>
      </c>
      <c r="D1611" s="2">
        <f>MACD!E1611</f>
        <v>0.18931493707400904</v>
      </c>
      <c r="E1611" s="2">
        <f>MACD!F1611</f>
        <v>3.5758930409212984E-2</v>
      </c>
      <c r="F1611" s="2">
        <f>'Moving Avg'!D1611</f>
        <v>14.300380000000001</v>
      </c>
      <c r="G1611" s="2">
        <f>'Moving Avg'!F1611</f>
        <v>14.437119999999997</v>
      </c>
      <c r="H1611" s="2">
        <f>'Moving Avg'!G1611</f>
        <v>13.993748000000005</v>
      </c>
      <c r="I1611" s="2">
        <f>'Moving Avg'!H1611</f>
        <v>13.535726500000015</v>
      </c>
      <c r="J1611" s="17" t="str">
        <f>OBV!F1611</f>
        <v>BEARISH</v>
      </c>
      <c r="K1611" s="17" t="str">
        <f>OBV!G1611</f>
        <v>NEUTRAL</v>
      </c>
      <c r="L1611" s="17" t="str">
        <f>OBV!H1611</f>
        <v>BEARISH DIVERGENCE</v>
      </c>
      <c r="M1611" s="19">
        <f t="shared" si="250"/>
        <v>25</v>
      </c>
      <c r="N1611" s="19">
        <f t="shared" si="251"/>
        <v>0</v>
      </c>
      <c r="O1611" s="19">
        <f t="shared" si="252"/>
        <v>50</v>
      </c>
      <c r="P1611" s="19">
        <f t="shared" si="253"/>
        <v>16.5</v>
      </c>
      <c r="Q1611" s="20">
        <f t="shared" si="254"/>
        <v>18.725000000000001</v>
      </c>
      <c r="R1611" s="20">
        <f t="shared" si="255"/>
        <v>26.625</v>
      </c>
      <c r="S1611" s="20">
        <f t="shared" si="256"/>
        <v>23.675000000000001</v>
      </c>
      <c r="T1611" s="20">
        <f t="shared" si="257"/>
        <v>22.875</v>
      </c>
      <c r="U1611" s="19">
        <f t="shared" si="258"/>
        <v>23.008333333333336</v>
      </c>
      <c r="V1611" s="19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14.525700000000001</v>
      </c>
      <c r="C1612" s="2">
        <f>RSI!I1612</f>
        <v>59.672542722990258</v>
      </c>
      <c r="D1612" s="2">
        <f>MACD!E1612</f>
        <v>0.16913875012682489</v>
      </c>
      <c r="E1612" s="2">
        <f>MACD!F1612</f>
        <v>6.2434894352735366E-2</v>
      </c>
      <c r="F1612" s="2">
        <f>'Moving Avg'!D1612</f>
        <v>14.3537</v>
      </c>
      <c r="G1612" s="2">
        <f>'Moving Avg'!F1612</f>
        <v>14.465929999999997</v>
      </c>
      <c r="H1612" s="2">
        <f>'Moving Avg'!G1612</f>
        <v>13.996198000000003</v>
      </c>
      <c r="I1612" s="2">
        <f>'Moving Avg'!H1612</f>
        <v>13.539713500000014</v>
      </c>
      <c r="J1612" s="17" t="str">
        <f>OBV!F1612</f>
        <v>BEARISH</v>
      </c>
      <c r="K1612" s="17" t="str">
        <f>OBV!G1612</f>
        <v>NEUTRAL</v>
      </c>
      <c r="L1612" s="17" t="str">
        <f>OBV!H1612</f>
        <v>BEARISH DIVERGENCE</v>
      </c>
      <c r="M1612" s="19">
        <f t="shared" si="250"/>
        <v>25</v>
      </c>
      <c r="N1612" s="19">
        <f t="shared" si="251"/>
        <v>0</v>
      </c>
      <c r="O1612" s="19">
        <f t="shared" si="252"/>
        <v>50</v>
      </c>
      <c r="P1612" s="19">
        <f t="shared" si="253"/>
        <v>16.5</v>
      </c>
      <c r="Q1612" s="20">
        <f t="shared" si="254"/>
        <v>18.725000000000001</v>
      </c>
      <c r="R1612" s="20">
        <f t="shared" si="255"/>
        <v>26.625</v>
      </c>
      <c r="S1612" s="20">
        <f t="shared" si="256"/>
        <v>23.675000000000001</v>
      </c>
      <c r="T1612" s="20">
        <f t="shared" si="257"/>
        <v>22.875</v>
      </c>
      <c r="U1612" s="19">
        <f t="shared" si="258"/>
        <v>23.008333333333336</v>
      </c>
      <c r="V1612" s="19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14.525700000000001</v>
      </c>
      <c r="C1613" s="2">
        <f>RSI!I1613</f>
        <v>59.672542722990258</v>
      </c>
      <c r="D1613" s="2">
        <f>MACD!E1613</f>
        <v>0.15052163784482175</v>
      </c>
      <c r="E1613" s="2">
        <f>MACD!F1613</f>
        <v>8.0052243051152647E-2</v>
      </c>
      <c r="F1613" s="2">
        <f>'Moving Avg'!D1613</f>
        <v>14.407019999999999</v>
      </c>
      <c r="G1613" s="2">
        <f>'Moving Avg'!F1613</f>
        <v>14.478399999999999</v>
      </c>
      <c r="H1613" s="2">
        <f>'Moving Avg'!G1613</f>
        <v>14.006878000000004</v>
      </c>
      <c r="I1613" s="2">
        <f>'Moving Avg'!H1613</f>
        <v>13.543659500000015</v>
      </c>
      <c r="J1613" s="17" t="str">
        <f>OBV!F1613</f>
        <v>BEARISH</v>
      </c>
      <c r="K1613" s="17" t="str">
        <f>OBV!G1613</f>
        <v>NEUTRAL</v>
      </c>
      <c r="L1613" s="17" t="str">
        <f>OBV!H1613</f>
        <v>BEARISH DIVERGENCE</v>
      </c>
      <c r="M1613" s="19">
        <f t="shared" si="250"/>
        <v>25</v>
      </c>
      <c r="N1613" s="19">
        <f t="shared" si="251"/>
        <v>0</v>
      </c>
      <c r="O1613" s="19">
        <f t="shared" si="252"/>
        <v>50</v>
      </c>
      <c r="P1613" s="19">
        <f t="shared" si="253"/>
        <v>16.5</v>
      </c>
      <c r="Q1613" s="20">
        <f t="shared" si="254"/>
        <v>18.725000000000001</v>
      </c>
      <c r="R1613" s="20">
        <f t="shared" si="255"/>
        <v>26.625</v>
      </c>
      <c r="S1613" s="20">
        <f t="shared" si="256"/>
        <v>23.675000000000001</v>
      </c>
      <c r="T1613" s="20">
        <f t="shared" si="257"/>
        <v>22.875</v>
      </c>
      <c r="U1613" s="19">
        <f t="shared" si="258"/>
        <v>23.008333333333336</v>
      </c>
      <c r="V1613" s="19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14.525700000000001</v>
      </c>
      <c r="C1614" s="2">
        <f>RSI!I1614</f>
        <v>59.672542722990258</v>
      </c>
      <c r="D1614" s="2">
        <f>MACD!E1614</f>
        <v>0.12010741440057515</v>
      </c>
      <c r="E1614" s="2">
        <f>MACD!F1614</f>
        <v>8.8063277321037151E-2</v>
      </c>
      <c r="F1614" s="2">
        <f>'Moving Avg'!D1614</f>
        <v>14.474099999999998</v>
      </c>
      <c r="G1614" s="2">
        <f>'Moving Avg'!F1614</f>
        <v>14.473669999999998</v>
      </c>
      <c r="H1614" s="2">
        <f>'Moving Avg'!G1614</f>
        <v>14.010974000000003</v>
      </c>
      <c r="I1614" s="2">
        <f>'Moving Avg'!H1614</f>
        <v>13.547770000000016</v>
      </c>
      <c r="J1614" s="17" t="str">
        <f>OBV!F1614</f>
        <v>BEARISH</v>
      </c>
      <c r="K1614" s="17" t="str">
        <f>OBV!G1614</f>
        <v>NEUTRAL</v>
      </c>
      <c r="L1614" s="17" t="str">
        <f>OBV!H1614</f>
        <v>BEARISH DIVERGENCE</v>
      </c>
      <c r="M1614" s="19">
        <f t="shared" si="250"/>
        <v>25</v>
      </c>
      <c r="N1614" s="19">
        <f t="shared" si="251"/>
        <v>0</v>
      </c>
      <c r="O1614" s="19">
        <f t="shared" si="252"/>
        <v>50</v>
      </c>
      <c r="P1614" s="19">
        <f t="shared" si="253"/>
        <v>16.5</v>
      </c>
      <c r="Q1614" s="20">
        <f t="shared" si="254"/>
        <v>18.725000000000001</v>
      </c>
      <c r="R1614" s="20">
        <f t="shared" si="255"/>
        <v>26.625</v>
      </c>
      <c r="S1614" s="20">
        <f t="shared" si="256"/>
        <v>23.675000000000001</v>
      </c>
      <c r="T1614" s="20">
        <f t="shared" si="257"/>
        <v>22.875</v>
      </c>
      <c r="U1614" s="19">
        <f t="shared" si="258"/>
        <v>23.008333333333336</v>
      </c>
      <c r="V1614" s="19">
        <f t="shared" si="259"/>
        <v>22.975000000000001</v>
      </c>
    </row>
    <row r="1615" spans="1:22" ht="13.5" x14ac:dyDescent="0.25">
      <c r="A1615" s="3">
        <f>RSI!A1615</f>
        <v>44364</v>
      </c>
      <c r="B1615" s="2">
        <f>RSI!B1615</f>
        <v>14.216100000000001</v>
      </c>
      <c r="C1615" s="2">
        <f>RSI!I1615</f>
        <v>46.720470540664927</v>
      </c>
      <c r="D1615" s="2">
        <f>MACD!E1615</f>
        <v>0.10936570185137562</v>
      </c>
      <c r="E1615" s="2">
        <f>MACD!F1615</f>
        <v>9.2323762227104852E-2</v>
      </c>
      <c r="F1615" s="2">
        <f>'Moving Avg'!D1615</f>
        <v>14.4655</v>
      </c>
      <c r="G1615" s="2">
        <f>'Moving Avg'!F1615</f>
        <v>14.44056</v>
      </c>
      <c r="H1615" s="2">
        <f>'Moving Avg'!G1615</f>
        <v>14.015462000000003</v>
      </c>
      <c r="I1615" s="2">
        <f>'Moving Avg'!H1615</f>
        <v>13.551361500000016</v>
      </c>
      <c r="J1615" s="17" t="str">
        <f>OBV!F1615</f>
        <v>BEARISH</v>
      </c>
      <c r="K1615" s="17" t="str">
        <f>OBV!G1615</f>
        <v>NEUTRAL</v>
      </c>
      <c r="L1615" s="17" t="str">
        <f>OBV!H1615</f>
        <v>CONFIRMED BEARISH</v>
      </c>
      <c r="M1615" s="19">
        <f t="shared" si="250"/>
        <v>25</v>
      </c>
      <c r="N1615" s="19">
        <f t="shared" si="251"/>
        <v>0</v>
      </c>
      <c r="O1615" s="19">
        <f t="shared" si="252"/>
        <v>50</v>
      </c>
      <c r="P1615" s="19">
        <f t="shared" si="253"/>
        <v>16.5</v>
      </c>
      <c r="Q1615" s="20">
        <f t="shared" si="254"/>
        <v>18.725000000000001</v>
      </c>
      <c r="R1615" s="20">
        <f t="shared" si="255"/>
        <v>26.625</v>
      </c>
      <c r="S1615" s="20">
        <f t="shared" si="256"/>
        <v>23.675000000000001</v>
      </c>
      <c r="T1615" s="20">
        <f t="shared" si="257"/>
        <v>22.875</v>
      </c>
      <c r="U1615" s="19">
        <f t="shared" si="258"/>
        <v>23.008333333333336</v>
      </c>
      <c r="V1615" s="19">
        <f t="shared" si="259"/>
        <v>22.975000000000001</v>
      </c>
    </row>
    <row r="1616" spans="1:22" ht="13.5" x14ac:dyDescent="0.25">
      <c r="A1616" s="3">
        <f>RSI!A1616</f>
        <v>44365</v>
      </c>
      <c r="B1616" s="2">
        <f>RSI!B1616</f>
        <v>14.4483</v>
      </c>
      <c r="C1616" s="2">
        <f>RSI!I1616</f>
        <v>54.667741421974313</v>
      </c>
      <c r="D1616" s="2">
        <f>MACD!E1616</f>
        <v>7.5741104248994162E-2</v>
      </c>
      <c r="E1616" s="2">
        <f>MACD!F1616</f>
        <v>8.900723063148272E-2</v>
      </c>
      <c r="F1616" s="2">
        <f>'Moving Avg'!D1616</f>
        <v>14.4483</v>
      </c>
      <c r="G1616" s="2">
        <f>'Moving Avg'!F1616</f>
        <v>14.431959999999998</v>
      </c>
      <c r="H1616" s="2">
        <f>'Moving Avg'!G1616</f>
        <v>14.025418000000002</v>
      </c>
      <c r="I1616" s="2">
        <f>'Moving Avg'!H1616</f>
        <v>13.557677500000013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  <c r="M1616" s="19">
        <f t="shared" si="250"/>
        <v>25</v>
      </c>
      <c r="N1616" s="19">
        <f t="shared" si="251"/>
        <v>45</v>
      </c>
      <c r="O1616" s="19">
        <f t="shared" si="252"/>
        <v>50</v>
      </c>
      <c r="P1616" s="19">
        <f t="shared" si="253"/>
        <v>16.5</v>
      </c>
      <c r="Q1616" s="20">
        <f t="shared" si="254"/>
        <v>34.475000000000001</v>
      </c>
      <c r="R1616" s="20">
        <f t="shared" si="255"/>
        <v>35.625</v>
      </c>
      <c r="S1616" s="20">
        <f t="shared" si="256"/>
        <v>30.425000000000001</v>
      </c>
      <c r="T1616" s="20">
        <f t="shared" si="257"/>
        <v>34.125</v>
      </c>
      <c r="U1616" s="19">
        <f t="shared" si="258"/>
        <v>33.508333333333333</v>
      </c>
      <c r="V1616" s="19">
        <f t="shared" si="259"/>
        <v>33.662499999999994</v>
      </c>
    </row>
    <row r="1617" spans="1:22" ht="13.5" x14ac:dyDescent="0.25">
      <c r="A1617" s="3">
        <f>RSI!A1617</f>
        <v>44368</v>
      </c>
      <c r="B1617" s="2">
        <f>RSI!B1617</f>
        <v>14.362299999999999</v>
      </c>
      <c r="C1617" s="2">
        <f>RSI!I1617</f>
        <v>51.59793576432034</v>
      </c>
      <c r="D1617" s="2">
        <f>MACD!E1617</f>
        <v>5.152307360041597E-2</v>
      </c>
      <c r="E1617" s="2">
        <f>MACD!F1617</f>
        <v>8.151039922526937E-2</v>
      </c>
      <c r="F1617" s="2">
        <f>'Moving Avg'!D1617</f>
        <v>14.415620000000001</v>
      </c>
      <c r="G1617" s="2">
        <f>'Moving Avg'!F1617</f>
        <v>14.419059999999998</v>
      </c>
      <c r="H1617" s="2">
        <f>'Moving Avg'!G1617</f>
        <v>14.040238000000002</v>
      </c>
      <c r="I1617" s="2">
        <f>'Moving Avg'!H1617</f>
        <v>13.563234500000013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  <c r="M1617" s="19">
        <f t="shared" si="250"/>
        <v>25</v>
      </c>
      <c r="N1617" s="19">
        <f t="shared" si="251"/>
        <v>100</v>
      </c>
      <c r="O1617" s="19">
        <f t="shared" si="252"/>
        <v>50</v>
      </c>
      <c r="P1617" s="19">
        <f t="shared" si="253"/>
        <v>16.5</v>
      </c>
      <c r="Q1617" s="20">
        <f t="shared" si="254"/>
        <v>53.725000000000001</v>
      </c>
      <c r="R1617" s="20">
        <f t="shared" si="255"/>
        <v>46.625</v>
      </c>
      <c r="S1617" s="20">
        <f t="shared" si="256"/>
        <v>38.674999999999997</v>
      </c>
      <c r="T1617" s="20">
        <f t="shared" si="257"/>
        <v>47.875</v>
      </c>
      <c r="U1617" s="19">
        <f t="shared" si="258"/>
        <v>46.341666666666661</v>
      </c>
      <c r="V1617" s="19">
        <f t="shared" si="259"/>
        <v>46.724999999999994</v>
      </c>
    </row>
    <row r="1618" spans="1:22" ht="13.5" x14ac:dyDescent="0.25">
      <c r="A1618" s="3">
        <f>RSI!A1618</f>
        <v>44369</v>
      </c>
      <c r="B1618" s="2">
        <f>RSI!B1618</f>
        <v>14.2247</v>
      </c>
      <c r="C1618" s="2">
        <f>RSI!I1618</f>
        <v>47.045894913855498</v>
      </c>
      <c r="D1618" s="2">
        <f>MACD!E1618</f>
        <v>4.0978199746396271E-2</v>
      </c>
      <c r="E1618" s="2">
        <f>MACD!F1618</f>
        <v>7.3403959329494756E-2</v>
      </c>
      <c r="F1618" s="2">
        <f>'Moving Avg'!D1618</f>
        <v>14.355420000000001</v>
      </c>
      <c r="G1618" s="2">
        <f>'Moving Avg'!F1618</f>
        <v>14.40573</v>
      </c>
      <c r="H1618" s="2">
        <f>'Moving Avg'!G1618</f>
        <v>14.053130000000003</v>
      </c>
      <c r="I1618" s="2">
        <f>'Moving Avg'!H1618</f>
        <v>13.568926500000014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  <c r="M1618" s="19">
        <f t="shared" si="250"/>
        <v>25</v>
      </c>
      <c r="N1618" s="19">
        <f t="shared" si="251"/>
        <v>100</v>
      </c>
      <c r="O1618" s="19">
        <f t="shared" si="252"/>
        <v>50</v>
      </c>
      <c r="P1618" s="19">
        <f t="shared" si="253"/>
        <v>16.5</v>
      </c>
      <c r="Q1618" s="20">
        <f t="shared" si="254"/>
        <v>53.725000000000001</v>
      </c>
      <c r="R1618" s="20">
        <f t="shared" si="255"/>
        <v>46.625</v>
      </c>
      <c r="S1618" s="20">
        <f t="shared" si="256"/>
        <v>38.674999999999997</v>
      </c>
      <c r="T1618" s="20">
        <f t="shared" si="257"/>
        <v>47.875</v>
      </c>
      <c r="U1618" s="19">
        <f t="shared" si="258"/>
        <v>46.341666666666661</v>
      </c>
      <c r="V1618" s="19">
        <f t="shared" si="259"/>
        <v>46.724999999999994</v>
      </c>
    </row>
    <row r="1619" spans="1:22" ht="13.5" x14ac:dyDescent="0.25">
      <c r="A1619" s="3">
        <f>RSI!A1619</f>
        <v>44370</v>
      </c>
      <c r="B1619" s="2">
        <f>RSI!B1619</f>
        <v>14.1989</v>
      </c>
      <c r="C1619" s="2">
        <f>RSI!I1619</f>
        <v>46.222490630606423</v>
      </c>
      <c r="D1619" s="2">
        <f>MACD!E1619</f>
        <v>2.3968076929184789E-2</v>
      </c>
      <c r="E1619" s="2">
        <f>MACD!F1619</f>
        <v>6.3516782849432768E-2</v>
      </c>
      <c r="F1619" s="2">
        <f>'Moving Avg'!D1619</f>
        <v>14.29006</v>
      </c>
      <c r="G1619" s="2">
        <f>'Moving Avg'!F1619</f>
        <v>14.38251</v>
      </c>
      <c r="H1619" s="2">
        <f>'Moving Avg'!G1619</f>
        <v>14.067152</v>
      </c>
      <c r="I1619" s="2">
        <f>'Moving Avg'!H1619</f>
        <v>13.574489500000013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  <c r="M1619" s="19">
        <f t="shared" si="250"/>
        <v>25</v>
      </c>
      <c r="N1619" s="19">
        <f t="shared" si="251"/>
        <v>100</v>
      </c>
      <c r="O1619" s="19">
        <f t="shared" si="252"/>
        <v>50</v>
      </c>
      <c r="P1619" s="19">
        <f t="shared" si="253"/>
        <v>16.5</v>
      </c>
      <c r="Q1619" s="20">
        <f t="shared" si="254"/>
        <v>53.725000000000001</v>
      </c>
      <c r="R1619" s="20">
        <f t="shared" si="255"/>
        <v>46.625</v>
      </c>
      <c r="S1619" s="20">
        <f t="shared" si="256"/>
        <v>38.674999999999997</v>
      </c>
      <c r="T1619" s="20">
        <f t="shared" si="257"/>
        <v>47.875</v>
      </c>
      <c r="U1619" s="19">
        <f t="shared" si="258"/>
        <v>46.341666666666661</v>
      </c>
      <c r="V1619" s="19">
        <f t="shared" si="259"/>
        <v>46.724999999999994</v>
      </c>
    </row>
    <row r="1620" spans="1:22" ht="13.5" x14ac:dyDescent="0.25">
      <c r="A1620" s="3">
        <f>RSI!A1620</f>
        <v>44371</v>
      </c>
      <c r="B1620" s="2">
        <f>RSI!B1620</f>
        <v>14.1989</v>
      </c>
      <c r="C1620" s="2">
        <f>RSI!I1620</f>
        <v>46.222490630606423</v>
      </c>
      <c r="D1620" s="2">
        <f>MACD!E1620</f>
        <v>2.0854526836734166E-2</v>
      </c>
      <c r="E1620" s="2">
        <f>MACD!F1620</f>
        <v>5.498433164689305E-2</v>
      </c>
      <c r="F1620" s="2">
        <f>'Moving Avg'!D1620</f>
        <v>14.286619999999999</v>
      </c>
      <c r="G1620" s="2">
        <f>'Moving Avg'!F1620</f>
        <v>14.359289999999998</v>
      </c>
      <c r="H1620" s="2">
        <f>'Moving Avg'!G1620</f>
        <v>14.081174000000001</v>
      </c>
      <c r="I1620" s="2">
        <f>'Moving Avg'!H1620</f>
        <v>13.580052500000013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  <c r="M1620" s="19">
        <f t="shared" si="250"/>
        <v>25</v>
      </c>
      <c r="N1620" s="19">
        <f t="shared" si="251"/>
        <v>100</v>
      </c>
      <c r="O1620" s="19">
        <f t="shared" si="252"/>
        <v>50</v>
      </c>
      <c r="P1620" s="19">
        <f t="shared" si="253"/>
        <v>16.5</v>
      </c>
      <c r="Q1620" s="20">
        <f t="shared" si="254"/>
        <v>53.725000000000001</v>
      </c>
      <c r="R1620" s="20">
        <f t="shared" si="255"/>
        <v>46.625</v>
      </c>
      <c r="S1620" s="20">
        <f t="shared" si="256"/>
        <v>38.674999999999997</v>
      </c>
      <c r="T1620" s="20">
        <f t="shared" si="257"/>
        <v>47.875</v>
      </c>
      <c r="U1620" s="19">
        <f t="shared" si="258"/>
        <v>46.341666666666661</v>
      </c>
      <c r="V1620" s="19">
        <f t="shared" si="259"/>
        <v>46.724999999999994</v>
      </c>
    </row>
    <row r="1621" spans="1:22" ht="13.5" x14ac:dyDescent="0.25">
      <c r="A1621" s="3">
        <f>RSI!A1621</f>
        <v>44372</v>
      </c>
      <c r="B1621" s="2">
        <f>RSI!B1621</f>
        <v>14.1989</v>
      </c>
      <c r="C1621" s="2">
        <f>RSI!I1621</f>
        <v>46.222490630606423</v>
      </c>
      <c r="D1621" s="2">
        <f>MACD!E1621</f>
        <v>6.1201978737672746E-2</v>
      </c>
      <c r="E1621" s="2">
        <f>MACD!F1621</f>
        <v>5.6227861065048991E-2</v>
      </c>
      <c r="F1621" s="2">
        <f>'Moving Avg'!D1621</f>
        <v>14.236740000000001</v>
      </c>
      <c r="G1621" s="2">
        <f>'Moving Avg'!F1621</f>
        <v>14.338649999999998</v>
      </c>
      <c r="H1621" s="2">
        <f>'Moving Avg'!G1621</f>
        <v>14.095196000000001</v>
      </c>
      <c r="I1621" s="2">
        <f>'Moving Avg'!H1621</f>
        <v>13.585615500000015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  <c r="M1621" s="19">
        <f t="shared" si="250"/>
        <v>25</v>
      </c>
      <c r="N1621" s="19">
        <f t="shared" si="251"/>
        <v>0</v>
      </c>
      <c r="O1621" s="19">
        <f t="shared" si="252"/>
        <v>50</v>
      </c>
      <c r="P1621" s="19">
        <f t="shared" si="253"/>
        <v>16.5</v>
      </c>
      <c r="Q1621" s="20">
        <f t="shared" si="254"/>
        <v>18.725000000000001</v>
      </c>
      <c r="R1621" s="20">
        <f t="shared" si="255"/>
        <v>26.625</v>
      </c>
      <c r="S1621" s="20">
        <f t="shared" si="256"/>
        <v>23.675000000000001</v>
      </c>
      <c r="T1621" s="20">
        <f t="shared" si="257"/>
        <v>22.875</v>
      </c>
      <c r="U1621" s="19">
        <f t="shared" si="258"/>
        <v>23.008333333333336</v>
      </c>
      <c r="V1621" s="19">
        <f t="shared" si="259"/>
        <v>22.975000000000001</v>
      </c>
    </row>
    <row r="1622" spans="1:22" ht="13.5" x14ac:dyDescent="0.25">
      <c r="A1622" s="3">
        <f>RSI!A1622</f>
        <v>44375</v>
      </c>
      <c r="B1622" s="2">
        <f>RSI!B1622</f>
        <v>14.095700000000001</v>
      </c>
      <c r="C1622" s="2">
        <f>RSI!I1622</f>
        <v>42.50582195155873</v>
      </c>
      <c r="D1622" s="2">
        <f>MACD!E1622</f>
        <v>0.1022593615234495</v>
      </c>
      <c r="E1622" s="2">
        <f>MACD!F1622</f>
        <v>6.5434161156729093E-2</v>
      </c>
      <c r="F1622" s="2">
        <f>'Moving Avg'!D1622</f>
        <v>14.183420000000002</v>
      </c>
      <c r="G1622" s="2">
        <f>'Moving Avg'!F1622</f>
        <v>14.321020000000001</v>
      </c>
      <c r="H1622" s="2">
        <f>'Moving Avg'!G1622</f>
        <v>14.107153999999998</v>
      </c>
      <c r="I1622" s="2">
        <f>'Moving Avg'!H1622</f>
        <v>13.591074000000015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  <c r="M1622" s="19">
        <f t="shared" si="250"/>
        <v>25</v>
      </c>
      <c r="N1622" s="19">
        <f t="shared" si="251"/>
        <v>0</v>
      </c>
      <c r="O1622" s="19">
        <f t="shared" si="252"/>
        <v>50</v>
      </c>
      <c r="P1622" s="19">
        <f t="shared" si="253"/>
        <v>16.5</v>
      </c>
      <c r="Q1622" s="20">
        <f t="shared" si="254"/>
        <v>18.725000000000001</v>
      </c>
      <c r="R1622" s="20">
        <f t="shared" si="255"/>
        <v>26.625</v>
      </c>
      <c r="S1622" s="20">
        <f t="shared" si="256"/>
        <v>23.675000000000001</v>
      </c>
      <c r="T1622" s="20">
        <f t="shared" si="257"/>
        <v>22.875</v>
      </c>
      <c r="U1622" s="19">
        <f t="shared" si="258"/>
        <v>23.008333333333336</v>
      </c>
      <c r="V1622" s="19">
        <f t="shared" si="259"/>
        <v>22.975000000000001</v>
      </c>
    </row>
    <row r="1623" spans="1:22" ht="13.5" x14ac:dyDescent="0.25">
      <c r="A1623" s="3">
        <f>RSI!A1623</f>
        <v>44376</v>
      </c>
      <c r="B1623" s="2">
        <f>RSI!B1623</f>
        <v>14.362299999999999</v>
      </c>
      <c r="C1623" s="2">
        <f>RSI!I1623</f>
        <v>53.016109769085858</v>
      </c>
      <c r="D1623" s="2">
        <f>MACD!E1623</f>
        <v>0.11841361457186927</v>
      </c>
      <c r="E1623" s="2">
        <f>MACD!F1623</f>
        <v>7.603005183975714E-2</v>
      </c>
      <c r="F1623" s="2">
        <f>'Moving Avg'!D1623</f>
        <v>14.210939999999999</v>
      </c>
      <c r="G1623" s="2">
        <f>'Moving Avg'!F1623</f>
        <v>14.316720000000004</v>
      </c>
      <c r="H1623" s="2">
        <f>'Moving Avg'!G1623</f>
        <v>14.124608</v>
      </c>
      <c r="I1623" s="2">
        <f>'Moving Avg'!H1623</f>
        <v>13.598277000000012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  <c r="M1623" s="19">
        <f t="shared" si="250"/>
        <v>25</v>
      </c>
      <c r="N1623" s="19">
        <f t="shared" si="251"/>
        <v>0</v>
      </c>
      <c r="O1623" s="19">
        <f t="shared" si="252"/>
        <v>50</v>
      </c>
      <c r="P1623" s="19">
        <f t="shared" si="253"/>
        <v>16.5</v>
      </c>
      <c r="Q1623" s="20">
        <f t="shared" si="254"/>
        <v>18.725000000000001</v>
      </c>
      <c r="R1623" s="20">
        <f t="shared" si="255"/>
        <v>26.625</v>
      </c>
      <c r="S1623" s="20">
        <f t="shared" si="256"/>
        <v>23.675000000000001</v>
      </c>
      <c r="T1623" s="20">
        <f t="shared" si="257"/>
        <v>22.875</v>
      </c>
      <c r="U1623" s="19">
        <f t="shared" si="258"/>
        <v>23.008333333333336</v>
      </c>
      <c r="V1623" s="19">
        <f t="shared" si="259"/>
        <v>22.975000000000001</v>
      </c>
    </row>
    <row r="1624" spans="1:22" ht="13.5" x14ac:dyDescent="0.25">
      <c r="A1624" s="3">
        <f>RSI!A1624</f>
        <v>44377</v>
      </c>
      <c r="B1624" s="2">
        <f>RSI!B1624</f>
        <v>14.1043</v>
      </c>
      <c r="C1624" s="2">
        <f>RSI!I1624</f>
        <v>44.531985145036131</v>
      </c>
      <c r="D1624" s="2">
        <f>MACD!E1624</f>
        <v>0.15069385710756045</v>
      </c>
      <c r="E1624" s="2">
        <f>MACD!F1624</f>
        <v>9.0962812893317813E-2</v>
      </c>
      <c r="F1624" s="2">
        <f>'Moving Avg'!D1624</f>
        <v>14.192019999999999</v>
      </c>
      <c r="G1624" s="2">
        <f>'Moving Avg'!F1624</f>
        <v>14.303820000000005</v>
      </c>
      <c r="H1624" s="2">
        <f>'Moving Avg'!G1624</f>
        <v>14.136901999999997</v>
      </c>
      <c r="I1624" s="2">
        <f>'Moving Avg'!H1624</f>
        <v>13.605013000000012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  <c r="M1624" s="19">
        <f t="shared" si="250"/>
        <v>25</v>
      </c>
      <c r="N1624" s="19">
        <f t="shared" si="251"/>
        <v>0</v>
      </c>
      <c r="O1624" s="19">
        <f t="shared" si="252"/>
        <v>50</v>
      </c>
      <c r="P1624" s="19">
        <f t="shared" si="253"/>
        <v>16.5</v>
      </c>
      <c r="Q1624" s="20">
        <f t="shared" si="254"/>
        <v>18.725000000000001</v>
      </c>
      <c r="R1624" s="20">
        <f t="shared" si="255"/>
        <v>26.625</v>
      </c>
      <c r="S1624" s="20">
        <f t="shared" si="256"/>
        <v>23.675000000000001</v>
      </c>
      <c r="T1624" s="20">
        <f t="shared" si="257"/>
        <v>22.875</v>
      </c>
      <c r="U1624" s="19">
        <f t="shared" si="258"/>
        <v>23.008333333333336</v>
      </c>
      <c r="V1624" s="19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14.0183</v>
      </c>
      <c r="C1625" s="2">
        <f>RSI!I1625</f>
        <v>42.112759849310507</v>
      </c>
      <c r="D1625" s="2">
        <f>MACD!E1625</f>
        <v>0.1378092168479732</v>
      </c>
      <c r="E1625" s="2">
        <f>MACD!F1625</f>
        <v>0.10033209368424889</v>
      </c>
      <c r="F1625" s="2">
        <f>'Moving Avg'!D1625</f>
        <v>14.155899999999999</v>
      </c>
      <c r="G1625" s="2">
        <f>'Moving Avg'!F1625</f>
        <v>14.288770000000003</v>
      </c>
      <c r="H1625" s="2">
        <f>'Moving Avg'!G1625</f>
        <v>14.150603999999996</v>
      </c>
      <c r="I1625" s="2">
        <f>'Moving Avg'!H1625</f>
        <v>13.611360000000012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  <c r="M1625" s="19">
        <f t="shared" si="250"/>
        <v>25</v>
      </c>
      <c r="N1625" s="19">
        <f t="shared" si="251"/>
        <v>0</v>
      </c>
      <c r="O1625" s="19">
        <f t="shared" si="252"/>
        <v>50</v>
      </c>
      <c r="P1625" s="19">
        <f t="shared" si="253"/>
        <v>16.5</v>
      </c>
      <c r="Q1625" s="20">
        <f t="shared" si="254"/>
        <v>18.725000000000001</v>
      </c>
      <c r="R1625" s="20">
        <f t="shared" si="255"/>
        <v>26.625</v>
      </c>
      <c r="S1625" s="20">
        <f t="shared" si="256"/>
        <v>23.675000000000001</v>
      </c>
      <c r="T1625" s="20">
        <f t="shared" si="257"/>
        <v>22.875</v>
      </c>
      <c r="U1625" s="19">
        <f t="shared" si="258"/>
        <v>23.008333333333336</v>
      </c>
      <c r="V1625" s="19">
        <f t="shared" si="259"/>
        <v>22.975000000000001</v>
      </c>
    </row>
    <row r="1626" spans="1:22" ht="13.5" x14ac:dyDescent="0.25">
      <c r="A1626" s="3">
        <f>RSI!A1626</f>
        <v>44379</v>
      </c>
      <c r="B1626" s="2">
        <f>RSI!B1626</f>
        <v>14.0183</v>
      </c>
      <c r="C1626" s="2">
        <f>RSI!I1626</f>
        <v>42.112759849310507</v>
      </c>
      <c r="D1626" s="2">
        <f>MACD!E1626</f>
        <v>0.1641211457973224</v>
      </c>
      <c r="E1626" s="2">
        <f>MACD!F1626</f>
        <v>0.11308990410686359</v>
      </c>
      <c r="F1626" s="2">
        <f>'Moving Avg'!D1626</f>
        <v>14.11978</v>
      </c>
      <c r="G1626" s="2">
        <f>'Moving Avg'!F1626</f>
        <v>14.276300000000003</v>
      </c>
      <c r="H1626" s="2">
        <f>'Moving Avg'!G1626</f>
        <v>14.165621999999995</v>
      </c>
      <c r="I1626" s="2">
        <f>'Moving Avg'!H1626</f>
        <v>13.61770700000001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  <c r="M1626" s="19">
        <f t="shared" si="250"/>
        <v>25</v>
      </c>
      <c r="N1626" s="19">
        <f t="shared" si="251"/>
        <v>0</v>
      </c>
      <c r="O1626" s="19">
        <f t="shared" si="252"/>
        <v>50</v>
      </c>
      <c r="P1626" s="19">
        <f t="shared" si="253"/>
        <v>16.5</v>
      </c>
      <c r="Q1626" s="20">
        <f t="shared" si="254"/>
        <v>18.725000000000001</v>
      </c>
      <c r="R1626" s="20">
        <f t="shared" si="255"/>
        <v>26.625</v>
      </c>
      <c r="S1626" s="20">
        <f t="shared" si="256"/>
        <v>23.675000000000001</v>
      </c>
      <c r="T1626" s="20">
        <f t="shared" si="257"/>
        <v>22.875</v>
      </c>
      <c r="U1626" s="19">
        <f t="shared" si="258"/>
        <v>23.008333333333336</v>
      </c>
      <c r="V1626" s="19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13.8979</v>
      </c>
      <c r="C1627" s="2">
        <f>RSI!I1627</f>
        <v>38.699227971415326</v>
      </c>
      <c r="D1627" s="2">
        <f>MACD!E1627</f>
        <v>0.18345361268587368</v>
      </c>
      <c r="E1627" s="2">
        <f>MACD!F1627</f>
        <v>0.12716264582266562</v>
      </c>
      <c r="F1627" s="2">
        <f>'Moving Avg'!D1627</f>
        <v>14.080219999999997</v>
      </c>
      <c r="G1627" s="2">
        <f>'Moving Avg'!F1627</f>
        <v>14.258240000000001</v>
      </c>
      <c r="H1627" s="2">
        <f>'Moving Avg'!G1627</f>
        <v>14.178231999999996</v>
      </c>
      <c r="I1627" s="2">
        <f>'Moving Avg'!H1627</f>
        <v>13.623822500000008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  <c r="M1627" s="19">
        <f t="shared" si="250"/>
        <v>25</v>
      </c>
      <c r="N1627" s="19">
        <f t="shared" si="251"/>
        <v>0</v>
      </c>
      <c r="O1627" s="19">
        <f t="shared" si="252"/>
        <v>50</v>
      </c>
      <c r="P1627" s="19">
        <f t="shared" si="253"/>
        <v>16.5</v>
      </c>
      <c r="Q1627" s="20">
        <f t="shared" si="254"/>
        <v>18.725000000000001</v>
      </c>
      <c r="R1627" s="20">
        <f t="shared" si="255"/>
        <v>26.625</v>
      </c>
      <c r="S1627" s="20">
        <f t="shared" si="256"/>
        <v>23.675000000000001</v>
      </c>
      <c r="T1627" s="20">
        <f t="shared" si="257"/>
        <v>22.875</v>
      </c>
      <c r="U1627" s="19">
        <f t="shared" si="258"/>
        <v>23.008333333333336</v>
      </c>
      <c r="V1627" s="19">
        <f t="shared" si="259"/>
        <v>22.975000000000001</v>
      </c>
    </row>
    <row r="1628" spans="1:22" ht="13.5" x14ac:dyDescent="0.25">
      <c r="A1628" s="3">
        <f>RSI!A1628</f>
        <v>44383</v>
      </c>
      <c r="B1628" s="2">
        <f>RSI!B1628</f>
        <v>13.906499999999999</v>
      </c>
      <c r="C1628" s="2">
        <f>RSI!I1628</f>
        <v>39.079079052598296</v>
      </c>
      <c r="D1628" s="2">
        <f>MACD!E1628</f>
        <v>0.17999553275313573</v>
      </c>
      <c r="E1628" s="2">
        <f>MACD!F1628</f>
        <v>0.13772922320875966</v>
      </c>
      <c r="F1628" s="2">
        <f>'Moving Avg'!D1628</f>
        <v>13.98906</v>
      </c>
      <c r="G1628" s="2">
        <f>'Moving Avg'!F1628</f>
        <v>14.24061</v>
      </c>
      <c r="H1628" s="2">
        <f>'Moving Avg'!G1628</f>
        <v>14.191013999999997</v>
      </c>
      <c r="I1628" s="2">
        <f>'Moving Avg'!H1628</f>
        <v>13.629981000000008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  <c r="M1628" s="19">
        <f t="shared" si="250"/>
        <v>25</v>
      </c>
      <c r="N1628" s="19">
        <f t="shared" si="251"/>
        <v>0</v>
      </c>
      <c r="O1628" s="19">
        <f t="shared" si="252"/>
        <v>50</v>
      </c>
      <c r="P1628" s="19">
        <f t="shared" si="253"/>
        <v>16.5</v>
      </c>
      <c r="Q1628" s="20">
        <f t="shared" si="254"/>
        <v>18.725000000000001</v>
      </c>
      <c r="R1628" s="20">
        <f t="shared" si="255"/>
        <v>26.625</v>
      </c>
      <c r="S1628" s="20">
        <f t="shared" si="256"/>
        <v>23.675000000000001</v>
      </c>
      <c r="T1628" s="20">
        <f t="shared" si="257"/>
        <v>22.875</v>
      </c>
      <c r="U1628" s="19">
        <f t="shared" si="258"/>
        <v>23.008333333333336</v>
      </c>
      <c r="V1628" s="19">
        <f t="shared" si="259"/>
        <v>22.975000000000001</v>
      </c>
    </row>
    <row r="1629" spans="1:22" ht="13.5" x14ac:dyDescent="0.25">
      <c r="A1629" s="3">
        <f>RSI!A1629</f>
        <v>44384</v>
      </c>
      <c r="B1629" s="2">
        <f>RSI!B1629</f>
        <v>13.906499999999999</v>
      </c>
      <c r="C1629" s="2">
        <f>RSI!I1629</f>
        <v>39.079079052598303</v>
      </c>
      <c r="D1629" s="2">
        <f>MACD!E1629</f>
        <v>0.17489195978300387</v>
      </c>
      <c r="E1629" s="2">
        <f>MACD!F1629</f>
        <v>0.14516177052360851</v>
      </c>
      <c r="F1629" s="2">
        <f>'Moving Avg'!D1629</f>
        <v>13.9495</v>
      </c>
      <c r="G1629" s="2">
        <f>'Moving Avg'!F1629</f>
        <v>14.226420000000001</v>
      </c>
      <c r="H1629" s="2">
        <f>'Moving Avg'!G1629</f>
        <v>14.203467999999997</v>
      </c>
      <c r="I1629" s="2">
        <f>'Moving Avg'!H1629</f>
        <v>13.635316500000009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  <c r="M1629" s="19">
        <f t="shared" si="250"/>
        <v>25</v>
      </c>
      <c r="N1629" s="19">
        <f t="shared" si="251"/>
        <v>0</v>
      </c>
      <c r="O1629" s="19">
        <f t="shared" si="252"/>
        <v>50</v>
      </c>
      <c r="P1629" s="19">
        <f t="shared" si="253"/>
        <v>16.5</v>
      </c>
      <c r="Q1629" s="20">
        <f t="shared" si="254"/>
        <v>18.725000000000001</v>
      </c>
      <c r="R1629" s="20">
        <f t="shared" si="255"/>
        <v>26.625</v>
      </c>
      <c r="S1629" s="20">
        <f t="shared" si="256"/>
        <v>23.675000000000001</v>
      </c>
      <c r="T1629" s="20">
        <f t="shared" si="257"/>
        <v>22.875</v>
      </c>
      <c r="U1629" s="19">
        <f t="shared" si="258"/>
        <v>23.008333333333336</v>
      </c>
      <c r="V1629" s="19">
        <f t="shared" si="259"/>
        <v>22.975000000000001</v>
      </c>
    </row>
    <row r="1630" spans="1:22" ht="13.5" x14ac:dyDescent="0.25">
      <c r="A1630" s="3">
        <f>RSI!A1630</f>
        <v>44385</v>
      </c>
      <c r="B1630" s="2">
        <f>RSI!B1630</f>
        <v>13.906499999999999</v>
      </c>
      <c r="C1630" s="2">
        <f>RSI!I1630</f>
        <v>39.079079052598296</v>
      </c>
      <c r="D1630" s="2">
        <f>MACD!E1630</f>
        <v>0.17223255691714101</v>
      </c>
      <c r="E1630" s="2">
        <f>MACD!F1630</f>
        <v>0.15057592780231502</v>
      </c>
      <c r="F1630" s="2">
        <f>'Moving Avg'!D1630</f>
        <v>13.92714</v>
      </c>
      <c r="G1630" s="2">
        <f>'Moving Avg'!F1630</f>
        <v>14.208790000000002</v>
      </c>
      <c r="H1630" s="2">
        <f>'Moving Avg'!G1630</f>
        <v>14.215755999999999</v>
      </c>
      <c r="I1630" s="2">
        <f>'Moving Avg'!H1630</f>
        <v>13.640734500000008</v>
      </c>
      <c r="J1630" s="17" t="str">
        <f>OBV!F1630</f>
        <v>BULLISH</v>
      </c>
      <c r="K1630" s="17" t="str">
        <f>OBV!G1630</f>
        <v>NEUTRAL</v>
      </c>
      <c r="L1630" s="17" t="str">
        <f>OBV!H1630</f>
        <v>BULLISH DIVERGENCE</v>
      </c>
      <c r="M1630" s="19">
        <f t="shared" si="250"/>
        <v>25</v>
      </c>
      <c r="N1630" s="19">
        <f t="shared" si="251"/>
        <v>0</v>
      </c>
      <c r="O1630" s="19">
        <f t="shared" si="252"/>
        <v>50</v>
      </c>
      <c r="P1630" s="19">
        <f t="shared" si="253"/>
        <v>66.5</v>
      </c>
      <c r="Q1630" s="20">
        <f t="shared" si="254"/>
        <v>26.225000000000001</v>
      </c>
      <c r="R1630" s="20">
        <f t="shared" si="255"/>
        <v>39.125</v>
      </c>
      <c r="S1630" s="20">
        <f t="shared" si="256"/>
        <v>46.174999999999997</v>
      </c>
      <c r="T1630" s="20">
        <f t="shared" si="257"/>
        <v>35.375</v>
      </c>
      <c r="U1630" s="19">
        <f t="shared" si="258"/>
        <v>37.174999999999997</v>
      </c>
      <c r="V1630" s="19">
        <f t="shared" si="259"/>
        <v>36.724999999999994</v>
      </c>
    </row>
    <row r="1631" spans="1:22" ht="13.5" x14ac:dyDescent="0.25">
      <c r="A1631" s="3">
        <f>RSI!A1631</f>
        <v>44386</v>
      </c>
      <c r="B1631" s="2">
        <f>RSI!B1631</f>
        <v>13.906499999999999</v>
      </c>
      <c r="C1631" s="2">
        <f>RSI!I1631</f>
        <v>39.079079052598296</v>
      </c>
      <c r="D1631" s="2">
        <f>MACD!E1631</f>
        <v>0.17151840872403135</v>
      </c>
      <c r="E1631" s="2">
        <f>MACD!F1631</f>
        <v>0.15476442398665829</v>
      </c>
      <c r="F1631" s="2">
        <f>'Moving Avg'!D1631</f>
        <v>13.904779999999999</v>
      </c>
      <c r="G1631" s="2">
        <f>'Moving Avg'!F1631</f>
        <v>14.1774</v>
      </c>
      <c r="H1631" s="2">
        <f>'Moving Avg'!G1631</f>
        <v>14.225576</v>
      </c>
      <c r="I1631" s="2">
        <f>'Moving Avg'!H1631</f>
        <v>13.646275500000009</v>
      </c>
      <c r="J1631" s="17" t="str">
        <f>OBV!F1631</f>
        <v>BULLISH</v>
      </c>
      <c r="K1631" s="17" t="str">
        <f>OBV!G1631</f>
        <v>NEUTRAL</v>
      </c>
      <c r="L1631" s="17" t="str">
        <f>OBV!H1631</f>
        <v>BULLISH DIVERGENCE</v>
      </c>
      <c r="M1631" s="19">
        <f t="shared" si="250"/>
        <v>25</v>
      </c>
      <c r="N1631" s="19">
        <f t="shared" si="251"/>
        <v>0</v>
      </c>
      <c r="O1631" s="19">
        <f t="shared" si="252"/>
        <v>50</v>
      </c>
      <c r="P1631" s="19">
        <f t="shared" si="253"/>
        <v>66.5</v>
      </c>
      <c r="Q1631" s="20">
        <f t="shared" si="254"/>
        <v>26.225000000000001</v>
      </c>
      <c r="R1631" s="20">
        <f t="shared" si="255"/>
        <v>39.125</v>
      </c>
      <c r="S1631" s="20">
        <f t="shared" si="256"/>
        <v>46.174999999999997</v>
      </c>
      <c r="T1631" s="20">
        <f t="shared" si="257"/>
        <v>35.375</v>
      </c>
      <c r="U1631" s="19">
        <f t="shared" si="258"/>
        <v>37.174999999999997</v>
      </c>
      <c r="V1631" s="19">
        <f t="shared" si="259"/>
        <v>36.724999999999994</v>
      </c>
    </row>
    <row r="1632" spans="1:22" ht="13.5" x14ac:dyDescent="0.25">
      <c r="A1632" s="3">
        <f>RSI!A1632</f>
        <v>44389</v>
      </c>
      <c r="B1632" s="2">
        <f>RSI!B1632</f>
        <v>13.906499999999999</v>
      </c>
      <c r="C1632" s="2">
        <f>RSI!I1632</f>
        <v>39.079079052598296</v>
      </c>
      <c r="D1632" s="2">
        <f>MACD!E1632</f>
        <v>0.15645953582374439</v>
      </c>
      <c r="E1632" s="2">
        <f>MACD!F1632</f>
        <v>0.15510344635407552</v>
      </c>
      <c r="F1632" s="2">
        <f>'Moving Avg'!D1632</f>
        <v>13.906499999999999</v>
      </c>
      <c r="G1632" s="2">
        <f>'Moving Avg'!F1632</f>
        <v>14.146439999999998</v>
      </c>
      <c r="H1632" s="2">
        <f>'Moving Avg'!G1632</f>
        <v>14.237042000000001</v>
      </c>
      <c r="I1632" s="2">
        <f>'Moving Avg'!H1632</f>
        <v>13.65181650000001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  <c r="M1632" s="19">
        <f t="shared" si="250"/>
        <v>25</v>
      </c>
      <c r="N1632" s="19">
        <f t="shared" si="251"/>
        <v>0</v>
      </c>
      <c r="O1632" s="19">
        <f t="shared" si="252"/>
        <v>50</v>
      </c>
      <c r="P1632" s="19">
        <f t="shared" si="253"/>
        <v>83.5</v>
      </c>
      <c r="Q1632" s="20">
        <f t="shared" si="254"/>
        <v>28.774999999999999</v>
      </c>
      <c r="R1632" s="20">
        <f t="shared" si="255"/>
        <v>43.375</v>
      </c>
      <c r="S1632" s="20">
        <f t="shared" si="256"/>
        <v>53.825000000000003</v>
      </c>
      <c r="T1632" s="20">
        <f t="shared" si="257"/>
        <v>39.625</v>
      </c>
      <c r="U1632" s="19">
        <f t="shared" si="258"/>
        <v>41.991666666666667</v>
      </c>
      <c r="V1632" s="19">
        <f t="shared" si="259"/>
        <v>41.400000000000006</v>
      </c>
    </row>
    <row r="1633" spans="1:22" ht="13.5" x14ac:dyDescent="0.25">
      <c r="A1633" s="3">
        <f>RSI!A1633</f>
        <v>44390</v>
      </c>
      <c r="B1633" s="2">
        <f>RSI!B1633</f>
        <v>13.906499999999999</v>
      </c>
      <c r="C1633" s="2">
        <f>RSI!I1633</f>
        <v>39.079079052598296</v>
      </c>
      <c r="D1633" s="2">
        <f>MACD!E1633</f>
        <v>0.1860497688981777</v>
      </c>
      <c r="E1633" s="2">
        <f>MACD!F1633</f>
        <v>0.16129271086289598</v>
      </c>
      <c r="F1633" s="2">
        <f>'Moving Avg'!D1633</f>
        <v>13.906499999999999</v>
      </c>
      <c r="G1633" s="2">
        <f>'Moving Avg'!F1633</f>
        <v>14.11548</v>
      </c>
      <c r="H1633" s="2">
        <f>'Moving Avg'!G1633</f>
        <v>14.246862000000004</v>
      </c>
      <c r="I1633" s="2">
        <f>'Moving Avg'!H1633</f>
        <v>13.65735750000001</v>
      </c>
      <c r="J1633" s="17" t="str">
        <f>OBV!F1633</f>
        <v>NEUTRAL</v>
      </c>
      <c r="K1633" s="17" t="str">
        <f>OBV!G1633</f>
        <v>NEUTRAL</v>
      </c>
      <c r="L1633" s="17" t="str">
        <f>OBV!H1633</f>
        <v>NEUTRAL</v>
      </c>
      <c r="M1633" s="19">
        <f t="shared" si="250"/>
        <v>25</v>
      </c>
      <c r="N1633" s="19">
        <f t="shared" si="251"/>
        <v>0</v>
      </c>
      <c r="O1633" s="19">
        <f t="shared" si="252"/>
        <v>50</v>
      </c>
      <c r="P1633" s="19">
        <f t="shared" si="253"/>
        <v>33</v>
      </c>
      <c r="Q1633" s="20">
        <f t="shared" si="254"/>
        <v>21.2</v>
      </c>
      <c r="R1633" s="20">
        <f t="shared" si="255"/>
        <v>30.75</v>
      </c>
      <c r="S1633" s="20">
        <f t="shared" si="256"/>
        <v>31.1</v>
      </c>
      <c r="T1633" s="20">
        <f t="shared" si="257"/>
        <v>27</v>
      </c>
      <c r="U1633" s="19">
        <f t="shared" si="258"/>
        <v>27.683333333333337</v>
      </c>
      <c r="V1633" s="19">
        <f t="shared" si="259"/>
        <v>27.512500000000003</v>
      </c>
    </row>
    <row r="1634" spans="1:22" ht="13.5" x14ac:dyDescent="0.25">
      <c r="A1634" s="3">
        <f>RSI!A1634</f>
        <v>44391</v>
      </c>
      <c r="B1634" s="2">
        <f>RSI!B1634</f>
        <v>13.906499999999999</v>
      </c>
      <c r="C1634" s="2">
        <f>RSI!I1634</f>
        <v>39.079079052598296</v>
      </c>
      <c r="D1634" s="2">
        <f>MACD!E1634</f>
        <v>0.17261476895480499</v>
      </c>
      <c r="E1634" s="2">
        <f>MACD!F1634</f>
        <v>0.16355712248127779</v>
      </c>
      <c r="F1634" s="2">
        <f>'Moving Avg'!D1634</f>
        <v>13.906499999999999</v>
      </c>
      <c r="G1634" s="2">
        <f>'Moving Avg'!F1634</f>
        <v>14.084519999999998</v>
      </c>
      <c r="H1634" s="2">
        <f>'Moving Avg'!G1634</f>
        <v>14.248780000000004</v>
      </c>
      <c r="I1634" s="2">
        <f>'Moving Avg'!H1634</f>
        <v>13.662693000000012</v>
      </c>
      <c r="J1634" s="17" t="str">
        <f>OBV!F1634</f>
        <v>NEUTRAL</v>
      </c>
      <c r="K1634" s="17" t="str">
        <f>OBV!G1634</f>
        <v>NEUTRAL</v>
      </c>
      <c r="L1634" s="17" t="str">
        <f>OBV!H1634</f>
        <v>NEUTRAL</v>
      </c>
      <c r="M1634" s="19">
        <f t="shared" si="250"/>
        <v>25</v>
      </c>
      <c r="N1634" s="19">
        <f t="shared" si="251"/>
        <v>0</v>
      </c>
      <c r="O1634" s="19">
        <f t="shared" si="252"/>
        <v>50</v>
      </c>
      <c r="P1634" s="19">
        <f t="shared" si="253"/>
        <v>33</v>
      </c>
      <c r="Q1634" s="20">
        <f t="shared" si="254"/>
        <v>21.2</v>
      </c>
      <c r="R1634" s="20">
        <f t="shared" si="255"/>
        <v>30.75</v>
      </c>
      <c r="S1634" s="20">
        <f t="shared" si="256"/>
        <v>31.1</v>
      </c>
      <c r="T1634" s="20">
        <f t="shared" si="257"/>
        <v>27</v>
      </c>
      <c r="U1634" s="19">
        <f t="shared" si="258"/>
        <v>27.683333333333337</v>
      </c>
      <c r="V1634" s="19">
        <f t="shared" si="259"/>
        <v>27.512500000000003</v>
      </c>
    </row>
    <row r="1635" spans="1:22" ht="13.5" x14ac:dyDescent="0.25">
      <c r="A1635" s="3">
        <f>RSI!A1635</f>
        <v>44392</v>
      </c>
      <c r="B1635" s="2">
        <f>RSI!B1635</f>
        <v>13.906499999999999</v>
      </c>
      <c r="C1635" s="2">
        <f>RSI!I1635</f>
        <v>39.079079052598303</v>
      </c>
      <c r="D1635" s="2">
        <f>MACD!E1635</f>
        <v>0.14914501379740663</v>
      </c>
      <c r="E1635" s="2">
        <f>MACD!F1635</f>
        <v>0.16067470074450357</v>
      </c>
      <c r="F1635" s="2">
        <f>'Moving Avg'!D1635</f>
        <v>13.906499999999999</v>
      </c>
      <c r="G1635" s="2">
        <f>'Moving Avg'!F1635</f>
        <v>14.069039999999998</v>
      </c>
      <c r="H1635" s="2">
        <f>'Moving Avg'!G1635</f>
        <v>14.241384000000004</v>
      </c>
      <c r="I1635" s="2">
        <f>'Moving Avg'!H1635</f>
        <v>13.666382500000012</v>
      </c>
      <c r="J1635" s="17" t="str">
        <f>OBV!F1635</f>
        <v>NEUTRAL</v>
      </c>
      <c r="K1635" s="17" t="str">
        <f>OBV!G1635</f>
        <v>NEUTRAL</v>
      </c>
      <c r="L1635" s="17" t="str">
        <f>OBV!H1635</f>
        <v>NEUTRAL</v>
      </c>
      <c r="M1635" s="19">
        <f t="shared" si="250"/>
        <v>25</v>
      </c>
      <c r="N1635" s="19">
        <f t="shared" si="251"/>
        <v>45</v>
      </c>
      <c r="O1635" s="19">
        <f t="shared" si="252"/>
        <v>50</v>
      </c>
      <c r="P1635" s="19">
        <f t="shared" si="253"/>
        <v>33</v>
      </c>
      <c r="Q1635" s="20">
        <f t="shared" si="254"/>
        <v>36.950000000000003</v>
      </c>
      <c r="R1635" s="20">
        <f t="shared" si="255"/>
        <v>39.75</v>
      </c>
      <c r="S1635" s="20">
        <f t="shared" si="256"/>
        <v>37.85</v>
      </c>
      <c r="T1635" s="20">
        <f t="shared" si="257"/>
        <v>38.25</v>
      </c>
      <c r="U1635" s="19">
        <f t="shared" si="258"/>
        <v>38.183333333333337</v>
      </c>
      <c r="V1635" s="19">
        <f t="shared" si="259"/>
        <v>38.200000000000003</v>
      </c>
    </row>
    <row r="1636" spans="1:22" ht="13.5" x14ac:dyDescent="0.25">
      <c r="A1636" s="3">
        <f>RSI!A1636</f>
        <v>44393</v>
      </c>
      <c r="B1636" s="2">
        <f>RSI!B1636</f>
        <v>14.190300000000001</v>
      </c>
      <c r="C1636" s="2">
        <f>RSI!I1636</f>
        <v>55.530435327150421</v>
      </c>
      <c r="D1636" s="2">
        <f>MACD!E1636</f>
        <v>0.10930922256243925</v>
      </c>
      <c r="E1636" s="2">
        <f>MACD!F1636</f>
        <v>0.15040160510809072</v>
      </c>
      <c r="F1636" s="2">
        <f>'Moving Avg'!D1636</f>
        <v>13.96326</v>
      </c>
      <c r="G1636" s="2">
        <f>'Moving Avg'!F1636</f>
        <v>14.056139999999996</v>
      </c>
      <c r="H1636" s="2">
        <f>'Moving Avg'!G1636</f>
        <v>14.246544000000004</v>
      </c>
      <c r="I1636" s="2">
        <f>'Moving Avg'!H1636</f>
        <v>13.669392000000011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  <c r="M1636" s="19">
        <f t="shared" si="250"/>
        <v>25</v>
      </c>
      <c r="N1636" s="19">
        <f t="shared" si="251"/>
        <v>100</v>
      </c>
      <c r="O1636" s="19">
        <f t="shared" si="252"/>
        <v>50</v>
      </c>
      <c r="P1636" s="19">
        <f t="shared" si="253"/>
        <v>83.5</v>
      </c>
      <c r="Q1636" s="20">
        <f t="shared" si="254"/>
        <v>63.774999999999999</v>
      </c>
      <c r="R1636" s="20">
        <f t="shared" si="255"/>
        <v>63.375</v>
      </c>
      <c r="S1636" s="20">
        <f t="shared" si="256"/>
        <v>68.825000000000003</v>
      </c>
      <c r="T1636" s="20">
        <f t="shared" si="257"/>
        <v>64.625</v>
      </c>
      <c r="U1636" s="19">
        <f t="shared" si="258"/>
        <v>65.325000000000003</v>
      </c>
      <c r="V1636" s="19">
        <f t="shared" si="259"/>
        <v>65.150000000000006</v>
      </c>
    </row>
    <row r="1637" spans="1:22" ht="13.5" x14ac:dyDescent="0.25">
      <c r="A1637" s="3">
        <f>RSI!A1637</f>
        <v>44396</v>
      </c>
      <c r="B1637" s="2">
        <f>RSI!B1637</f>
        <v>14.4483</v>
      </c>
      <c r="C1637" s="2">
        <f>RSI!I1637</f>
        <v>64.828933051861668</v>
      </c>
      <c r="D1637" s="2">
        <f>MACD!E1637</f>
        <v>3.725885367393289E-2</v>
      </c>
      <c r="E1637" s="2">
        <f>MACD!F1637</f>
        <v>0.12777305482125917</v>
      </c>
      <c r="F1637" s="2">
        <f>'Moving Avg'!D1637</f>
        <v>14.071619999999999</v>
      </c>
      <c r="G1637" s="2">
        <f>'Moving Avg'!F1637</f>
        <v>14.060439999999996</v>
      </c>
      <c r="H1637" s="2">
        <f>'Moving Avg'!G1637</f>
        <v>14.254284000000002</v>
      </c>
      <c r="I1637" s="2">
        <f>'Moving Avg'!H1637</f>
        <v>13.673733000000013</v>
      </c>
      <c r="J1637" s="17" t="str">
        <f>OBV!F1637</f>
        <v>BULLISH</v>
      </c>
      <c r="K1637" s="17" t="str">
        <f>OBV!G1637</f>
        <v>NEUTRAL</v>
      </c>
      <c r="L1637" s="17" t="str">
        <f>OBV!H1637</f>
        <v>CONFIRMED BULLISH</v>
      </c>
      <c r="M1637" s="19">
        <f t="shared" si="250"/>
        <v>25</v>
      </c>
      <c r="N1637" s="19">
        <f t="shared" si="251"/>
        <v>100</v>
      </c>
      <c r="O1637" s="19">
        <f t="shared" si="252"/>
        <v>50</v>
      </c>
      <c r="P1637" s="19">
        <f t="shared" si="253"/>
        <v>83.5</v>
      </c>
      <c r="Q1637" s="20">
        <f t="shared" si="254"/>
        <v>63.774999999999999</v>
      </c>
      <c r="R1637" s="20">
        <f t="shared" si="255"/>
        <v>63.375</v>
      </c>
      <c r="S1637" s="20">
        <f t="shared" si="256"/>
        <v>68.825000000000003</v>
      </c>
      <c r="T1637" s="20">
        <f t="shared" si="257"/>
        <v>64.625</v>
      </c>
      <c r="U1637" s="19">
        <f t="shared" si="258"/>
        <v>65.325000000000003</v>
      </c>
      <c r="V1637" s="19">
        <f t="shared" si="259"/>
        <v>65.150000000000006</v>
      </c>
    </row>
    <row r="1638" spans="1:22" ht="13.5" x14ac:dyDescent="0.25">
      <c r="A1638" s="3">
        <f>RSI!A1638</f>
        <v>44399</v>
      </c>
      <c r="B1638" s="2">
        <f>RSI!B1638</f>
        <v>14.5343</v>
      </c>
      <c r="C1638" s="2">
        <f>RSI!I1638</f>
        <v>67.284579537610583</v>
      </c>
      <c r="D1638" s="2">
        <f>MACD!E1638</f>
        <v>-3.0935125981438105E-2</v>
      </c>
      <c r="E1638" s="2">
        <f>MACD!F1638</f>
        <v>9.6031418660719722E-2</v>
      </c>
      <c r="F1638" s="2">
        <f>'Moving Avg'!D1638</f>
        <v>14.197179999999999</v>
      </c>
      <c r="G1638" s="2">
        <f>'Moving Avg'!F1638</f>
        <v>14.075919999999996</v>
      </c>
      <c r="H1638" s="2">
        <f>'Moving Avg'!G1638</f>
        <v>14.263744000000006</v>
      </c>
      <c r="I1638" s="2">
        <f>'Moving Avg'!H1638</f>
        <v>13.680520000000012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  <c r="M1638" s="19">
        <f t="shared" si="250"/>
        <v>25</v>
      </c>
      <c r="N1638" s="19">
        <f t="shared" si="251"/>
        <v>100</v>
      </c>
      <c r="O1638" s="19">
        <f t="shared" si="252"/>
        <v>50</v>
      </c>
      <c r="P1638" s="19">
        <f t="shared" si="253"/>
        <v>83.5</v>
      </c>
      <c r="Q1638" s="20">
        <f t="shared" si="254"/>
        <v>63.774999999999999</v>
      </c>
      <c r="R1638" s="20">
        <f t="shared" si="255"/>
        <v>63.375</v>
      </c>
      <c r="S1638" s="20">
        <f t="shared" si="256"/>
        <v>68.825000000000003</v>
      </c>
      <c r="T1638" s="20">
        <f t="shared" si="257"/>
        <v>64.625</v>
      </c>
      <c r="U1638" s="19">
        <f t="shared" si="258"/>
        <v>65.325000000000003</v>
      </c>
      <c r="V1638" s="19">
        <f t="shared" si="259"/>
        <v>65.150000000000006</v>
      </c>
    </row>
    <row r="1639" spans="1:22" ht="13.5" x14ac:dyDescent="0.25">
      <c r="A1639" s="3">
        <f>RSI!A1639</f>
        <v>44400</v>
      </c>
      <c r="B1639" s="2">
        <f>RSI!B1639</f>
        <v>14.5343</v>
      </c>
      <c r="C1639" s="2">
        <f>RSI!I1639</f>
        <v>67.284579537610583</v>
      </c>
      <c r="D1639" s="2">
        <f>MACD!E1639</f>
        <v>-9.1165336526456642E-2</v>
      </c>
      <c r="E1639" s="2">
        <f>MACD!F1639</f>
        <v>5.8592067623284463E-2</v>
      </c>
      <c r="F1639" s="2">
        <f>'Moving Avg'!D1639</f>
        <v>14.322740000000001</v>
      </c>
      <c r="G1639" s="2">
        <f>'Moving Avg'!F1639</f>
        <v>14.092689999999996</v>
      </c>
      <c r="H1639" s="2">
        <f>'Moving Avg'!G1639</f>
        <v>14.273204000000007</v>
      </c>
      <c r="I1639" s="2">
        <f>'Moving Avg'!H1639</f>
        <v>13.685702500000012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  <c r="M1639" s="19">
        <f t="shared" si="250"/>
        <v>25</v>
      </c>
      <c r="N1639" s="19">
        <f t="shared" si="251"/>
        <v>100</v>
      </c>
      <c r="O1639" s="19">
        <f t="shared" si="252"/>
        <v>50</v>
      </c>
      <c r="P1639" s="19">
        <f t="shared" si="253"/>
        <v>83.5</v>
      </c>
      <c r="Q1639" s="20">
        <f t="shared" si="254"/>
        <v>63.774999999999999</v>
      </c>
      <c r="R1639" s="20">
        <f t="shared" si="255"/>
        <v>63.375</v>
      </c>
      <c r="S1639" s="20">
        <f t="shared" si="256"/>
        <v>68.825000000000003</v>
      </c>
      <c r="T1639" s="20">
        <f t="shared" si="257"/>
        <v>64.625</v>
      </c>
      <c r="U1639" s="19">
        <f t="shared" si="258"/>
        <v>65.325000000000003</v>
      </c>
      <c r="V1639" s="19">
        <f t="shared" si="259"/>
        <v>65.150000000000006</v>
      </c>
    </row>
    <row r="1640" spans="1:22" ht="13.5" x14ac:dyDescent="0.25">
      <c r="A1640" s="3">
        <f>RSI!A1640</f>
        <v>44403</v>
      </c>
      <c r="B1640" s="2">
        <f>RSI!B1640</f>
        <v>14.5343</v>
      </c>
      <c r="C1640" s="2">
        <f>RSI!I1640</f>
        <v>67.284579537610583</v>
      </c>
      <c r="D1640" s="2">
        <f>MACD!E1640</f>
        <v>-0.14446974266256518</v>
      </c>
      <c r="E1640" s="2">
        <f>MACD!F1640</f>
        <v>1.7979705566114536E-2</v>
      </c>
      <c r="F1640" s="2">
        <f>'Moving Avg'!D1640</f>
        <v>14.4483</v>
      </c>
      <c r="G1640" s="2">
        <f>'Moving Avg'!F1640</f>
        <v>14.109459999999995</v>
      </c>
      <c r="H1640" s="2">
        <f>'Moving Avg'!G1640</f>
        <v>14.283524000000011</v>
      </c>
      <c r="I1640" s="2">
        <f>'Moving Avg'!H1640</f>
        <v>13.691296500000011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  <c r="M1640" s="19">
        <f t="shared" si="250"/>
        <v>25</v>
      </c>
      <c r="N1640" s="19">
        <f t="shared" si="251"/>
        <v>100</v>
      </c>
      <c r="O1640" s="19">
        <f t="shared" si="252"/>
        <v>50</v>
      </c>
      <c r="P1640" s="19">
        <f t="shared" si="253"/>
        <v>83.5</v>
      </c>
      <c r="Q1640" s="20">
        <f t="shared" si="254"/>
        <v>63.774999999999999</v>
      </c>
      <c r="R1640" s="20">
        <f t="shared" si="255"/>
        <v>63.375</v>
      </c>
      <c r="S1640" s="20">
        <f t="shared" si="256"/>
        <v>68.825000000000003</v>
      </c>
      <c r="T1640" s="20">
        <f t="shared" si="257"/>
        <v>64.625</v>
      </c>
      <c r="U1640" s="19">
        <f t="shared" si="258"/>
        <v>65.325000000000003</v>
      </c>
      <c r="V1640" s="19">
        <f t="shared" si="259"/>
        <v>65.150000000000006</v>
      </c>
    </row>
    <row r="1641" spans="1:22" ht="13.5" x14ac:dyDescent="0.25">
      <c r="A1641" s="3">
        <f>RSI!A1641</f>
        <v>44404</v>
      </c>
      <c r="B1641" s="2">
        <f>RSI!B1641</f>
        <v>14.3537</v>
      </c>
      <c r="C1641" s="2">
        <f>RSI!I1641</f>
        <v>56.870098610838603</v>
      </c>
      <c r="D1641" s="2">
        <f>MACD!E1641</f>
        <v>-0.1783627133656438</v>
      </c>
      <c r="E1641" s="2">
        <f>MACD!F1641</f>
        <v>-2.1288778220237135E-2</v>
      </c>
      <c r="F1641" s="2">
        <f>'Moving Avg'!D1641</f>
        <v>14.480979999999999</v>
      </c>
      <c r="G1641" s="2">
        <f>'Moving Avg'!F1641</f>
        <v>14.117199999999997</v>
      </c>
      <c r="H1641" s="2">
        <f>'Moving Avg'!G1641</f>
        <v>14.29023200000001</v>
      </c>
      <c r="I1641" s="2">
        <f>'Moving Avg'!H1641</f>
        <v>13.69598750000001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  <c r="M1641" s="19">
        <f t="shared" si="250"/>
        <v>25</v>
      </c>
      <c r="N1641" s="19">
        <f t="shared" si="251"/>
        <v>100</v>
      </c>
      <c r="O1641" s="19">
        <f t="shared" si="252"/>
        <v>50</v>
      </c>
      <c r="P1641" s="19">
        <f t="shared" si="253"/>
        <v>83.5</v>
      </c>
      <c r="Q1641" s="20">
        <f t="shared" si="254"/>
        <v>63.774999999999999</v>
      </c>
      <c r="R1641" s="20">
        <f t="shared" si="255"/>
        <v>63.375</v>
      </c>
      <c r="S1641" s="20">
        <f t="shared" si="256"/>
        <v>68.825000000000003</v>
      </c>
      <c r="T1641" s="20">
        <f t="shared" si="257"/>
        <v>64.625</v>
      </c>
      <c r="U1641" s="19">
        <f t="shared" si="258"/>
        <v>65.325000000000003</v>
      </c>
      <c r="V1641" s="19">
        <f t="shared" si="259"/>
        <v>65.150000000000006</v>
      </c>
    </row>
    <row r="1642" spans="1:22" ht="13.5" x14ac:dyDescent="0.25">
      <c r="A1642" s="3">
        <f>RSI!A1642</f>
        <v>44405</v>
      </c>
      <c r="B1642" s="2">
        <f>RSI!B1642</f>
        <v>13.9237</v>
      </c>
      <c r="C1642" s="2">
        <f>RSI!I1642</f>
        <v>40.712275327571454</v>
      </c>
      <c r="D1642" s="2">
        <f>MACD!E1642</f>
        <v>-0.17612885607186257</v>
      </c>
      <c r="E1642" s="2">
        <f>MACD!F1642</f>
        <v>-5.2256793790562223E-2</v>
      </c>
      <c r="F1642" s="2">
        <f>'Moving Avg'!D1642</f>
        <v>14.376059999999999</v>
      </c>
      <c r="G1642" s="2">
        <f>'Moving Avg'!F1642</f>
        <v>14.108599999999996</v>
      </c>
      <c r="H1642" s="2">
        <f>'Moving Avg'!G1642</f>
        <v>14.289716000000009</v>
      </c>
      <c r="I1642" s="2">
        <f>'Moving Avg'!H1642</f>
        <v>13.699145500000009</v>
      </c>
      <c r="J1642" s="17" t="str">
        <f>OBV!F1642</f>
        <v>BEARISH</v>
      </c>
      <c r="K1642" s="17" t="str">
        <f>OBV!G1642</f>
        <v>NEUTRAL</v>
      </c>
      <c r="L1642" s="17" t="str">
        <f>OBV!H1642</f>
        <v>CONFIRMED BEARISH</v>
      </c>
      <c r="M1642" s="19">
        <f t="shared" si="250"/>
        <v>25</v>
      </c>
      <c r="N1642" s="19">
        <f t="shared" si="251"/>
        <v>100</v>
      </c>
      <c r="O1642" s="19">
        <f t="shared" si="252"/>
        <v>50</v>
      </c>
      <c r="P1642" s="19">
        <f t="shared" si="253"/>
        <v>16.5</v>
      </c>
      <c r="Q1642" s="20">
        <f t="shared" si="254"/>
        <v>53.725000000000001</v>
      </c>
      <c r="R1642" s="20">
        <f t="shared" si="255"/>
        <v>46.625</v>
      </c>
      <c r="S1642" s="20">
        <f t="shared" si="256"/>
        <v>38.674999999999997</v>
      </c>
      <c r="T1642" s="20">
        <f t="shared" si="257"/>
        <v>47.875</v>
      </c>
      <c r="U1642" s="19">
        <f t="shared" si="258"/>
        <v>46.341666666666661</v>
      </c>
      <c r="V1642" s="19">
        <f t="shared" si="259"/>
        <v>46.724999999999994</v>
      </c>
    </row>
    <row r="1643" spans="1:22" ht="13.5" x14ac:dyDescent="0.25">
      <c r="A1643" s="3">
        <f>RSI!A1643</f>
        <v>44406</v>
      </c>
      <c r="B1643" s="2">
        <f>RSI!B1643</f>
        <v>13.9237</v>
      </c>
      <c r="C1643" s="2">
        <f>RSI!I1643</f>
        <v>40.712275327571454</v>
      </c>
      <c r="D1643" s="2">
        <f>MACD!E1643</f>
        <v>-0.17256752792349417</v>
      </c>
      <c r="E1643" s="2">
        <f>MACD!F1643</f>
        <v>-7.6318940617148612E-2</v>
      </c>
      <c r="F1643" s="2">
        <f>'Moving Avg'!D1643</f>
        <v>14.25394</v>
      </c>
      <c r="G1643" s="2">
        <f>'Moving Avg'!F1643</f>
        <v>14.086669999999998</v>
      </c>
      <c r="H1643" s="2">
        <f>'Moving Avg'!G1643</f>
        <v>14.282664000000011</v>
      </c>
      <c r="I1643" s="2">
        <f>'Moving Avg'!H1643</f>
        <v>13.702303500000006</v>
      </c>
      <c r="J1643" s="17" t="str">
        <f>OBV!F1643</f>
        <v>BEARISH</v>
      </c>
      <c r="K1643" s="17" t="str">
        <f>OBV!G1643</f>
        <v>NEUTRAL</v>
      </c>
      <c r="L1643" s="17" t="str">
        <f>OBV!H1643</f>
        <v>CONFIRMED BEARISH</v>
      </c>
      <c r="M1643" s="19">
        <f t="shared" si="250"/>
        <v>25</v>
      </c>
      <c r="N1643" s="19">
        <f t="shared" si="251"/>
        <v>100</v>
      </c>
      <c r="O1643" s="19">
        <f t="shared" si="252"/>
        <v>50</v>
      </c>
      <c r="P1643" s="19">
        <f t="shared" si="253"/>
        <v>16.5</v>
      </c>
      <c r="Q1643" s="20">
        <f t="shared" si="254"/>
        <v>53.725000000000001</v>
      </c>
      <c r="R1643" s="20">
        <f t="shared" si="255"/>
        <v>46.625</v>
      </c>
      <c r="S1643" s="20">
        <f t="shared" si="256"/>
        <v>38.674999999999997</v>
      </c>
      <c r="T1643" s="20">
        <f t="shared" si="257"/>
        <v>47.875</v>
      </c>
      <c r="U1643" s="19">
        <f t="shared" si="258"/>
        <v>46.341666666666661</v>
      </c>
      <c r="V1643" s="19">
        <f t="shared" si="259"/>
        <v>46.724999999999994</v>
      </c>
    </row>
    <row r="1644" spans="1:22" ht="13.5" x14ac:dyDescent="0.25">
      <c r="A1644" s="3">
        <f>RSI!A1644</f>
        <v>44407</v>
      </c>
      <c r="B1644" s="2">
        <f>RSI!B1644</f>
        <v>14.4397</v>
      </c>
      <c r="C1644" s="2">
        <f>RSI!I1644</f>
        <v>57.512377285138875</v>
      </c>
      <c r="D1644" s="2">
        <f>MACD!E1644</f>
        <v>-0.20622896566567306</v>
      </c>
      <c r="E1644" s="2">
        <f>MACD!F1644</f>
        <v>-0.10230094562685352</v>
      </c>
      <c r="F1644" s="2">
        <f>'Moving Avg'!D1644</f>
        <v>14.23502</v>
      </c>
      <c r="G1644" s="2">
        <f>'Moving Avg'!F1644</f>
        <v>14.103440000000001</v>
      </c>
      <c r="H1644" s="2">
        <f>'Moving Avg'!G1644</f>
        <v>14.279052000000009</v>
      </c>
      <c r="I1644" s="2">
        <f>'Moving Avg'!H1644</f>
        <v>13.708659000000006</v>
      </c>
      <c r="J1644" s="17" t="str">
        <f>OBV!F1644</f>
        <v>BULLISH</v>
      </c>
      <c r="K1644" s="17" t="str">
        <f>OBV!G1644</f>
        <v>NEUTRAL</v>
      </c>
      <c r="L1644" s="17" t="str">
        <f>OBV!H1644</f>
        <v>BULLISH DIVERGENCE</v>
      </c>
      <c r="M1644" s="19">
        <f t="shared" si="250"/>
        <v>25</v>
      </c>
      <c r="N1644" s="19">
        <f t="shared" si="251"/>
        <v>100</v>
      </c>
      <c r="O1644" s="19">
        <f t="shared" si="252"/>
        <v>50</v>
      </c>
      <c r="P1644" s="19">
        <f t="shared" si="253"/>
        <v>66.5</v>
      </c>
      <c r="Q1644" s="20">
        <f t="shared" si="254"/>
        <v>61.225000000000001</v>
      </c>
      <c r="R1644" s="20">
        <f t="shared" si="255"/>
        <v>59.125</v>
      </c>
      <c r="S1644" s="20">
        <f t="shared" si="256"/>
        <v>61.174999999999997</v>
      </c>
      <c r="T1644" s="20">
        <f t="shared" si="257"/>
        <v>60.375</v>
      </c>
      <c r="U1644" s="19">
        <f t="shared" si="258"/>
        <v>60.508333333333326</v>
      </c>
      <c r="V1644" s="19">
        <f t="shared" si="259"/>
        <v>60.474999999999994</v>
      </c>
    </row>
    <row r="1645" spans="1:22" ht="13.5" x14ac:dyDescent="0.25">
      <c r="A1645" s="3">
        <f>RSI!A1645</f>
        <v>44410</v>
      </c>
      <c r="B1645" s="2">
        <f>RSI!B1645</f>
        <v>14.4483</v>
      </c>
      <c r="C1645" s="2">
        <f>RSI!I1645</f>
        <v>57.7273779257456</v>
      </c>
      <c r="D1645" s="2">
        <f>MACD!E1645</f>
        <v>-0.23696508964412644</v>
      </c>
      <c r="E1645" s="2">
        <f>MACD!F1645</f>
        <v>-0.12923377443030809</v>
      </c>
      <c r="F1645" s="2">
        <f>'Moving Avg'!D1645</f>
        <v>14.21782</v>
      </c>
      <c r="G1645" s="2">
        <f>'Moving Avg'!F1645</f>
        <v>14.12494</v>
      </c>
      <c r="H1645" s="2">
        <f>'Moving Avg'!G1645</f>
        <v>14.270452000000009</v>
      </c>
      <c r="I1645" s="2">
        <f>'Moving Avg'!H1645</f>
        <v>13.716292000000008</v>
      </c>
      <c r="J1645" s="17" t="str">
        <f>OBV!F1645</f>
        <v>BULLISH</v>
      </c>
      <c r="K1645" s="17" t="str">
        <f>OBV!G1645</f>
        <v>NEUTRAL</v>
      </c>
      <c r="L1645" s="17" t="str">
        <f>OBV!H1645</f>
        <v>BULLISH DIVERGENCE</v>
      </c>
      <c r="M1645" s="19">
        <f t="shared" si="250"/>
        <v>25</v>
      </c>
      <c r="N1645" s="19">
        <f t="shared" si="251"/>
        <v>100</v>
      </c>
      <c r="O1645" s="19">
        <f t="shared" si="252"/>
        <v>50</v>
      </c>
      <c r="P1645" s="19">
        <f t="shared" si="253"/>
        <v>66.5</v>
      </c>
      <c r="Q1645" s="20">
        <f t="shared" si="254"/>
        <v>61.225000000000001</v>
      </c>
      <c r="R1645" s="20">
        <f t="shared" si="255"/>
        <v>59.125</v>
      </c>
      <c r="S1645" s="20">
        <f t="shared" si="256"/>
        <v>61.174999999999997</v>
      </c>
      <c r="T1645" s="20">
        <f t="shared" si="257"/>
        <v>60.375</v>
      </c>
      <c r="U1645" s="19">
        <f t="shared" si="258"/>
        <v>60.508333333333326</v>
      </c>
      <c r="V1645" s="19">
        <f t="shared" si="259"/>
        <v>60.474999999999994</v>
      </c>
    </row>
    <row r="1646" spans="1:22" ht="13.5" x14ac:dyDescent="0.25">
      <c r="A1646" s="3">
        <f>RSI!A1646</f>
        <v>44411</v>
      </c>
      <c r="B1646" s="2">
        <f>RSI!B1646</f>
        <v>14.190300000000001</v>
      </c>
      <c r="C1646" s="2">
        <f>RSI!I1646</f>
        <v>49.615833492402068</v>
      </c>
      <c r="D1646" s="2">
        <f>MACD!E1646</f>
        <v>-0.20174735099882213</v>
      </c>
      <c r="E1646" s="2">
        <f>MACD!F1646</f>
        <v>-0.1437364897440109</v>
      </c>
      <c r="F1646" s="2">
        <f>'Moving Avg'!D1646</f>
        <v>14.185140000000001</v>
      </c>
      <c r="G1646" s="2">
        <f>'Moving Avg'!F1646</f>
        <v>14.133539999999996</v>
      </c>
      <c r="H1646" s="2">
        <f>'Moving Avg'!G1646</f>
        <v>14.261852000000006</v>
      </c>
      <c r="I1646" s="2">
        <f>'Moving Avg'!H1646</f>
        <v>13.722552500000008</v>
      </c>
      <c r="J1646" s="17" t="str">
        <f>OBV!F1646</f>
        <v>BEARISH</v>
      </c>
      <c r="K1646" s="17" t="str">
        <f>OBV!G1646</f>
        <v>NEUTRAL</v>
      </c>
      <c r="L1646" s="17" t="str">
        <f>OBV!H1646</f>
        <v>CONFIRMED BEARISH</v>
      </c>
      <c r="M1646" s="19">
        <f t="shared" si="250"/>
        <v>25</v>
      </c>
      <c r="N1646" s="19">
        <f t="shared" si="251"/>
        <v>100</v>
      </c>
      <c r="O1646" s="19">
        <f t="shared" si="252"/>
        <v>50</v>
      </c>
      <c r="P1646" s="19">
        <f t="shared" si="253"/>
        <v>16.5</v>
      </c>
      <c r="Q1646" s="20">
        <f t="shared" si="254"/>
        <v>53.725000000000001</v>
      </c>
      <c r="R1646" s="20">
        <f t="shared" si="255"/>
        <v>46.625</v>
      </c>
      <c r="S1646" s="20">
        <f t="shared" si="256"/>
        <v>38.674999999999997</v>
      </c>
      <c r="T1646" s="20">
        <f t="shared" si="257"/>
        <v>47.875</v>
      </c>
      <c r="U1646" s="19">
        <f t="shared" si="258"/>
        <v>46.341666666666661</v>
      </c>
      <c r="V1646" s="19">
        <f t="shared" si="259"/>
        <v>46.724999999999994</v>
      </c>
    </row>
    <row r="1647" spans="1:22" ht="13.5" x14ac:dyDescent="0.25">
      <c r="A1647" s="3">
        <f>RSI!A1647</f>
        <v>44412</v>
      </c>
      <c r="B1647" s="2">
        <f>RSI!B1647</f>
        <v>14.0183</v>
      </c>
      <c r="C1647" s="2">
        <f>RSI!I1647</f>
        <v>45.069152007821017</v>
      </c>
      <c r="D1647" s="2">
        <f>MACD!E1647</f>
        <v>-0.11942294207729809</v>
      </c>
      <c r="E1647" s="2">
        <f>MACD!F1647</f>
        <v>-0.13887378021066835</v>
      </c>
      <c r="F1647" s="2">
        <f>'Moving Avg'!D1647</f>
        <v>14.204060000000002</v>
      </c>
      <c r="G1647" s="2">
        <f>'Moving Avg'!F1647</f>
        <v>14.139559999999998</v>
      </c>
      <c r="H1647" s="2">
        <f>'Moving Avg'!G1647</f>
        <v>14.249812000000004</v>
      </c>
      <c r="I1647" s="2">
        <f>'Moving Avg'!H1647</f>
        <v>13.726801000000009</v>
      </c>
      <c r="J1647" s="17" t="str">
        <f>OBV!F1647</f>
        <v>BEARISH</v>
      </c>
      <c r="K1647" s="17" t="str">
        <f>OBV!G1647</f>
        <v>NEUTRAL</v>
      </c>
      <c r="L1647" s="17" t="str">
        <f>OBV!H1647</f>
        <v>BEARISH DIVERGENCE</v>
      </c>
      <c r="M1647" s="19">
        <f t="shared" si="250"/>
        <v>25</v>
      </c>
      <c r="N1647" s="19">
        <f t="shared" si="251"/>
        <v>0</v>
      </c>
      <c r="O1647" s="19">
        <f t="shared" si="252"/>
        <v>50</v>
      </c>
      <c r="P1647" s="19">
        <f t="shared" si="253"/>
        <v>16.5</v>
      </c>
      <c r="Q1647" s="20">
        <f t="shared" si="254"/>
        <v>18.725000000000001</v>
      </c>
      <c r="R1647" s="20">
        <f t="shared" si="255"/>
        <v>26.625</v>
      </c>
      <c r="S1647" s="20">
        <f t="shared" si="256"/>
        <v>23.675000000000001</v>
      </c>
      <c r="T1647" s="20">
        <f t="shared" si="257"/>
        <v>22.875</v>
      </c>
      <c r="U1647" s="19">
        <f t="shared" si="258"/>
        <v>23.008333333333336</v>
      </c>
      <c r="V1647" s="19">
        <f t="shared" si="259"/>
        <v>22.975000000000001</v>
      </c>
    </row>
    <row r="1648" spans="1:22" ht="13.5" x14ac:dyDescent="0.25">
      <c r="A1648" s="3">
        <f>RSI!A1648</f>
        <v>44413</v>
      </c>
      <c r="B1648" s="2">
        <f>RSI!B1648</f>
        <v>14.0183</v>
      </c>
      <c r="C1648" s="2">
        <f>RSI!I1648</f>
        <v>45.069152007821017</v>
      </c>
      <c r="D1648" s="2">
        <f>MACD!E1648</f>
        <v>-3.5431761958413688E-2</v>
      </c>
      <c r="E1648" s="2">
        <f>MACD!F1648</f>
        <v>-0.11818537656021741</v>
      </c>
      <c r="F1648" s="2">
        <f>'Moving Avg'!D1648</f>
        <v>14.222979999999998</v>
      </c>
      <c r="G1648" s="2">
        <f>'Moving Avg'!F1648</f>
        <v>14.145149999999997</v>
      </c>
      <c r="H1648" s="2">
        <f>'Moving Avg'!G1648</f>
        <v>14.240352000000003</v>
      </c>
      <c r="I1648" s="2">
        <f>'Moving Avg'!H1648</f>
        <v>13.731872500000009</v>
      </c>
      <c r="J1648" s="17" t="str">
        <f>OBV!F1648</f>
        <v>BEARISH</v>
      </c>
      <c r="K1648" s="17" t="str">
        <f>OBV!G1648</f>
        <v>NEUTRAL</v>
      </c>
      <c r="L1648" s="17" t="str">
        <f>OBV!H1648</f>
        <v>BEARISH DIVERGENCE</v>
      </c>
      <c r="M1648" s="19">
        <f t="shared" si="250"/>
        <v>25</v>
      </c>
      <c r="N1648" s="19">
        <f t="shared" si="251"/>
        <v>0</v>
      </c>
      <c r="O1648" s="19">
        <f t="shared" si="252"/>
        <v>50</v>
      </c>
      <c r="P1648" s="19">
        <f t="shared" si="253"/>
        <v>16.5</v>
      </c>
      <c r="Q1648" s="20">
        <f t="shared" si="254"/>
        <v>18.725000000000001</v>
      </c>
      <c r="R1648" s="20">
        <f t="shared" si="255"/>
        <v>26.625</v>
      </c>
      <c r="S1648" s="20">
        <f t="shared" si="256"/>
        <v>23.675000000000001</v>
      </c>
      <c r="T1648" s="20">
        <f t="shared" si="257"/>
        <v>22.875</v>
      </c>
      <c r="U1648" s="19">
        <f t="shared" si="258"/>
        <v>23.008333333333336</v>
      </c>
      <c r="V1648" s="19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14.0183</v>
      </c>
      <c r="C1649" s="2">
        <f>RSI!I1649</f>
        <v>45.069152007821017</v>
      </c>
      <c r="D1649" s="2">
        <f>MACD!E1649</f>
        <v>3.6657416333683912E-2</v>
      </c>
      <c r="E1649" s="2">
        <f>MACD!F1649</f>
        <v>-8.7216817981437142E-2</v>
      </c>
      <c r="F1649" s="2">
        <f>'Moving Avg'!D1649</f>
        <v>14.1387</v>
      </c>
      <c r="G1649" s="2">
        <f>'Moving Avg'!F1649</f>
        <v>14.150739999999999</v>
      </c>
      <c r="H1649" s="2">
        <f>'Moving Avg'!G1649</f>
        <v>14.227452000000001</v>
      </c>
      <c r="I1649" s="2">
        <f>'Moving Avg'!H1649</f>
        <v>13.73612100000001</v>
      </c>
      <c r="J1649" s="17" t="str">
        <f>OBV!F1649</f>
        <v>BEARISH</v>
      </c>
      <c r="K1649" s="17" t="str">
        <f>OBV!G1649</f>
        <v>NEUTRAL</v>
      </c>
      <c r="L1649" s="17" t="str">
        <f>OBV!H1649</f>
        <v>CONFIRMED BEARISH</v>
      </c>
      <c r="M1649" s="19">
        <f t="shared" si="250"/>
        <v>25</v>
      </c>
      <c r="N1649" s="19">
        <f t="shared" si="251"/>
        <v>0</v>
      </c>
      <c r="O1649" s="19">
        <f t="shared" si="252"/>
        <v>50</v>
      </c>
      <c r="P1649" s="19">
        <f t="shared" si="253"/>
        <v>16.5</v>
      </c>
      <c r="Q1649" s="20">
        <f t="shared" si="254"/>
        <v>18.725000000000001</v>
      </c>
      <c r="R1649" s="20">
        <f t="shared" si="255"/>
        <v>26.625</v>
      </c>
      <c r="S1649" s="20">
        <f t="shared" si="256"/>
        <v>23.675000000000001</v>
      </c>
      <c r="T1649" s="20">
        <f t="shared" si="257"/>
        <v>22.875</v>
      </c>
      <c r="U1649" s="19">
        <f t="shared" si="258"/>
        <v>23.008333333333336</v>
      </c>
      <c r="V1649" s="19">
        <f t="shared" si="259"/>
        <v>22.975000000000001</v>
      </c>
    </row>
    <row r="1650" spans="1:22" ht="13.5" x14ac:dyDescent="0.25">
      <c r="A1650" s="3">
        <f>RSI!A1650</f>
        <v>44417</v>
      </c>
      <c r="B1650" s="2">
        <f>RSI!B1650</f>
        <v>14.0183</v>
      </c>
      <c r="C1650" s="2">
        <f>RSI!I1650</f>
        <v>45.069152007821017</v>
      </c>
      <c r="D1650" s="2">
        <f>MACD!E1650</f>
        <v>9.8600135322266524E-2</v>
      </c>
      <c r="E1650" s="2">
        <f>MACD!F1650</f>
        <v>-5.0053427320696411E-2</v>
      </c>
      <c r="F1650" s="2">
        <f>'Moving Avg'!D1650</f>
        <v>14.052699999999998</v>
      </c>
      <c r="G1650" s="2">
        <f>'Moving Avg'!F1650</f>
        <v>14.156330000000001</v>
      </c>
      <c r="H1650" s="2">
        <f>'Moving Avg'!G1650</f>
        <v>14.214551999999999</v>
      </c>
      <c r="I1650" s="2">
        <f>'Moving Avg'!H1650</f>
        <v>13.740369500000011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  <c r="M1650" s="19">
        <f t="shared" si="250"/>
        <v>25</v>
      </c>
      <c r="N1650" s="19">
        <f t="shared" si="251"/>
        <v>0</v>
      </c>
      <c r="O1650" s="19">
        <f t="shared" si="252"/>
        <v>50</v>
      </c>
      <c r="P1650" s="19">
        <f t="shared" si="253"/>
        <v>16.5</v>
      </c>
      <c r="Q1650" s="20">
        <f t="shared" si="254"/>
        <v>18.725000000000001</v>
      </c>
      <c r="R1650" s="20">
        <f t="shared" si="255"/>
        <v>26.625</v>
      </c>
      <c r="S1650" s="20">
        <f t="shared" si="256"/>
        <v>23.675000000000001</v>
      </c>
      <c r="T1650" s="20">
        <f t="shared" si="257"/>
        <v>22.875</v>
      </c>
      <c r="U1650" s="19">
        <f t="shared" si="258"/>
        <v>23.008333333333336</v>
      </c>
      <c r="V1650" s="19">
        <f t="shared" si="259"/>
        <v>22.975000000000001</v>
      </c>
    </row>
    <row r="1651" spans="1:22" ht="13.5" x14ac:dyDescent="0.25">
      <c r="A1651" s="3">
        <f>RSI!A1651</f>
        <v>44419</v>
      </c>
      <c r="B1651" s="2">
        <f>RSI!B1651</f>
        <v>14.0183</v>
      </c>
      <c r="C1651" s="2">
        <f>RSI!I1651</f>
        <v>45.069152007821025</v>
      </c>
      <c r="D1651" s="2">
        <f>MACD!E1651</f>
        <v>0.12410283384241261</v>
      </c>
      <c r="E1651" s="2">
        <f>MACD!F1651</f>
        <v>-1.5222175088074608E-2</v>
      </c>
      <c r="F1651" s="2">
        <f>'Moving Avg'!D1651</f>
        <v>14.0183</v>
      </c>
      <c r="G1651" s="2">
        <f>'Moving Avg'!F1651</f>
        <v>14.16192</v>
      </c>
      <c r="H1651" s="2">
        <f>'Moving Avg'!G1651</f>
        <v>14.202684</v>
      </c>
      <c r="I1651" s="2">
        <f>'Moving Avg'!H1651</f>
        <v>13.746593000000011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  <c r="M1651" s="19">
        <f t="shared" si="250"/>
        <v>25</v>
      </c>
      <c r="N1651" s="19">
        <f t="shared" si="251"/>
        <v>0</v>
      </c>
      <c r="O1651" s="19">
        <f t="shared" si="252"/>
        <v>50</v>
      </c>
      <c r="P1651" s="19">
        <f t="shared" si="253"/>
        <v>16.5</v>
      </c>
      <c r="Q1651" s="20">
        <f t="shared" si="254"/>
        <v>18.725000000000001</v>
      </c>
      <c r="R1651" s="20">
        <f t="shared" si="255"/>
        <v>26.625</v>
      </c>
      <c r="S1651" s="20">
        <f t="shared" si="256"/>
        <v>23.675000000000001</v>
      </c>
      <c r="T1651" s="20">
        <f t="shared" si="257"/>
        <v>22.875</v>
      </c>
      <c r="U1651" s="19">
        <f t="shared" si="258"/>
        <v>23.008333333333336</v>
      </c>
      <c r="V1651" s="19">
        <f t="shared" si="259"/>
        <v>22.975000000000001</v>
      </c>
    </row>
    <row r="1652" spans="1:22" ht="13.5" x14ac:dyDescent="0.25">
      <c r="A1652" s="3">
        <f>RSI!A1652</f>
        <v>44420</v>
      </c>
      <c r="B1652" s="2">
        <f>RSI!B1652</f>
        <v>14.0183</v>
      </c>
      <c r="C1652" s="2">
        <f>RSI!I1652</f>
        <v>45.069152007821025</v>
      </c>
      <c r="D1652" s="2">
        <f>MACD!E1652</f>
        <v>8.0337679305859666E-2</v>
      </c>
      <c r="E1652" s="2">
        <f>MACD!F1652</f>
        <v>3.8897957907122471E-3</v>
      </c>
      <c r="F1652" s="2">
        <f>'Moving Avg'!D1652</f>
        <v>14.0183</v>
      </c>
      <c r="G1652" s="2">
        <f>'Moving Avg'!F1652</f>
        <v>14.167510000000002</v>
      </c>
      <c r="H1652" s="2">
        <f>'Moving Avg'!G1652</f>
        <v>14.194083999999998</v>
      </c>
      <c r="I1652" s="2">
        <f>'Moving Avg'!H1652</f>
        <v>13.752899000000014</v>
      </c>
      <c r="J1652" s="17" t="str">
        <f>OBV!F1652</f>
        <v>NEUTRAL</v>
      </c>
      <c r="K1652" s="17" t="str">
        <f>OBV!G1652</f>
        <v>NEUTRAL</v>
      </c>
      <c r="L1652" s="17" t="str">
        <f>OBV!H1652</f>
        <v>NEUTRAL</v>
      </c>
      <c r="M1652" s="19">
        <f t="shared" si="250"/>
        <v>25</v>
      </c>
      <c r="N1652" s="19">
        <f t="shared" si="251"/>
        <v>0</v>
      </c>
      <c r="O1652" s="19">
        <f t="shared" si="252"/>
        <v>50</v>
      </c>
      <c r="P1652" s="19">
        <f t="shared" si="253"/>
        <v>33</v>
      </c>
      <c r="Q1652" s="20">
        <f t="shared" si="254"/>
        <v>21.2</v>
      </c>
      <c r="R1652" s="20">
        <f t="shared" si="255"/>
        <v>30.75</v>
      </c>
      <c r="S1652" s="20">
        <f t="shared" si="256"/>
        <v>31.1</v>
      </c>
      <c r="T1652" s="20">
        <f t="shared" si="257"/>
        <v>27</v>
      </c>
      <c r="U1652" s="19">
        <f t="shared" si="258"/>
        <v>27.683333333333337</v>
      </c>
      <c r="V1652" s="19">
        <f t="shared" si="259"/>
        <v>27.512500000000003</v>
      </c>
    </row>
    <row r="1653" spans="1:22" ht="13.5" x14ac:dyDescent="0.25">
      <c r="A1653" s="3">
        <f>RSI!A1653</f>
        <v>44424</v>
      </c>
      <c r="B1653" s="2">
        <f>RSI!B1653</f>
        <v>14.190300000000001</v>
      </c>
      <c r="C1653" s="2">
        <f>RSI!I1653</f>
        <v>51.939387740668217</v>
      </c>
      <c r="D1653" s="2">
        <f>MACD!E1653</f>
        <v>3.1314408038696229E-2</v>
      </c>
      <c r="E1653" s="2">
        <f>MACD!F1653</f>
        <v>9.3747182403090441E-3</v>
      </c>
      <c r="F1653" s="2">
        <f>'Moving Avg'!D1653</f>
        <v>14.052699999999998</v>
      </c>
      <c r="G1653" s="2">
        <f>'Moving Avg'!F1653</f>
        <v>14.181700000000001</v>
      </c>
      <c r="H1653" s="2">
        <f>'Moving Avg'!G1653</f>
        <v>14.188923999999997</v>
      </c>
      <c r="I1653" s="2">
        <f>'Moving Avg'!H1653</f>
        <v>13.758172000000016</v>
      </c>
      <c r="J1653" s="17" t="str">
        <f>OBV!F1653</f>
        <v>BULLISH</v>
      </c>
      <c r="K1653" s="17" t="str">
        <f>OBV!G1653</f>
        <v>NEUTRAL</v>
      </c>
      <c r="L1653" s="17" t="str">
        <f>OBV!H1653</f>
        <v>CONFIRMED BULLISH</v>
      </c>
      <c r="M1653" s="19">
        <f t="shared" si="250"/>
        <v>25</v>
      </c>
      <c r="N1653" s="19">
        <f t="shared" si="251"/>
        <v>0</v>
      </c>
      <c r="O1653" s="19">
        <f t="shared" si="252"/>
        <v>50</v>
      </c>
      <c r="P1653" s="19">
        <f t="shared" si="253"/>
        <v>83.5</v>
      </c>
      <c r="Q1653" s="20">
        <f t="shared" si="254"/>
        <v>28.774999999999999</v>
      </c>
      <c r="R1653" s="20">
        <f t="shared" si="255"/>
        <v>43.375</v>
      </c>
      <c r="S1653" s="20">
        <f t="shared" si="256"/>
        <v>53.825000000000003</v>
      </c>
      <c r="T1653" s="20">
        <f t="shared" si="257"/>
        <v>39.625</v>
      </c>
      <c r="U1653" s="19">
        <f t="shared" si="258"/>
        <v>41.991666666666667</v>
      </c>
      <c r="V1653" s="19">
        <f t="shared" si="259"/>
        <v>41.400000000000006</v>
      </c>
    </row>
    <row r="1654" spans="1:22" ht="13.5" x14ac:dyDescent="0.25">
      <c r="A1654" s="3">
        <f>RSI!A1654</f>
        <v>44425</v>
      </c>
      <c r="B1654" s="2">
        <f>RSI!B1654</f>
        <v>14.0183</v>
      </c>
      <c r="C1654" s="2">
        <f>RSI!I1654</f>
        <v>45.774018897374731</v>
      </c>
      <c r="D1654" s="2">
        <f>MACD!E1654</f>
        <v>8.1636182310417027E-2</v>
      </c>
      <c r="E1654" s="2">
        <f>MACD!F1654</f>
        <v>2.3827011054330639E-2</v>
      </c>
      <c r="F1654" s="2">
        <f>'Moving Avg'!D1654</f>
        <v>14.052700000000002</v>
      </c>
      <c r="G1654" s="2">
        <f>'Moving Avg'!F1654</f>
        <v>14.187290000000004</v>
      </c>
      <c r="H1654" s="2">
        <f>'Moving Avg'!G1654</f>
        <v>14.182043999999994</v>
      </c>
      <c r="I1654" s="2">
        <f>'Moving Avg'!H1654</f>
        <v>13.764478000000015</v>
      </c>
      <c r="J1654" s="17" t="str">
        <f>OBV!F1654</f>
        <v>BEARISH</v>
      </c>
      <c r="K1654" s="17" t="str">
        <f>OBV!G1654</f>
        <v>NEUTRAL</v>
      </c>
      <c r="L1654" s="17" t="str">
        <f>OBV!H1654</f>
        <v>NEUTRAL</v>
      </c>
      <c r="M1654" s="19">
        <f t="shared" si="250"/>
        <v>25</v>
      </c>
      <c r="N1654" s="19">
        <f t="shared" si="251"/>
        <v>0</v>
      </c>
      <c r="O1654" s="19">
        <f t="shared" si="252"/>
        <v>50</v>
      </c>
      <c r="P1654" s="19">
        <f t="shared" si="253"/>
        <v>16.5</v>
      </c>
      <c r="Q1654" s="20">
        <f t="shared" si="254"/>
        <v>18.725000000000001</v>
      </c>
      <c r="R1654" s="20">
        <f t="shared" si="255"/>
        <v>26.625</v>
      </c>
      <c r="S1654" s="20">
        <f t="shared" si="256"/>
        <v>23.675000000000001</v>
      </c>
      <c r="T1654" s="20">
        <f t="shared" si="257"/>
        <v>22.875</v>
      </c>
      <c r="U1654" s="19">
        <f t="shared" si="258"/>
        <v>23.008333333333336</v>
      </c>
      <c r="V1654" s="19">
        <f t="shared" si="259"/>
        <v>22.975000000000001</v>
      </c>
    </row>
    <row r="1655" spans="1:22" ht="13.5" x14ac:dyDescent="0.25">
      <c r="A1655" s="3">
        <f>RSI!A1655</f>
        <v>44426</v>
      </c>
      <c r="B1655" s="2">
        <f>RSI!B1655</f>
        <v>14.190300000000001</v>
      </c>
      <c r="C1655" s="2">
        <f>RSI!I1655</f>
        <v>51.920252957251748</v>
      </c>
      <c r="D1655" s="2">
        <f>MACD!E1655</f>
        <v>0.11351636235452389</v>
      </c>
      <c r="E1655" s="2">
        <f>MACD!F1655</f>
        <v>4.1764881314369298E-2</v>
      </c>
      <c r="F1655" s="2">
        <f>'Moving Avg'!D1655</f>
        <v>14.087099999999998</v>
      </c>
      <c r="G1655" s="2">
        <f>'Moving Avg'!F1655</f>
        <v>14.20148</v>
      </c>
      <c r="H1655" s="2">
        <f>'Moving Avg'!G1655</f>
        <v>14.179463999999994</v>
      </c>
      <c r="I1655" s="2">
        <f>'Moving Avg'!H1655</f>
        <v>13.771644000000016</v>
      </c>
      <c r="J1655" s="17" t="str">
        <f>OBV!F1655</f>
        <v>BULLISH</v>
      </c>
      <c r="K1655" s="17" t="str">
        <f>OBV!G1655</f>
        <v>NEUTRAL</v>
      </c>
      <c r="L1655" s="17" t="str">
        <f>OBV!H1655</f>
        <v>CONFIRMED BULLISH</v>
      </c>
      <c r="M1655" s="19">
        <f t="shared" si="250"/>
        <v>25</v>
      </c>
      <c r="N1655" s="19">
        <f t="shared" si="251"/>
        <v>0</v>
      </c>
      <c r="O1655" s="19">
        <f t="shared" si="252"/>
        <v>50</v>
      </c>
      <c r="P1655" s="19">
        <f t="shared" si="253"/>
        <v>83.5</v>
      </c>
      <c r="Q1655" s="20">
        <f t="shared" si="254"/>
        <v>28.774999999999999</v>
      </c>
      <c r="R1655" s="20">
        <f t="shared" si="255"/>
        <v>43.375</v>
      </c>
      <c r="S1655" s="20">
        <f t="shared" si="256"/>
        <v>53.825000000000003</v>
      </c>
      <c r="T1655" s="20">
        <f t="shared" si="257"/>
        <v>39.625</v>
      </c>
      <c r="U1655" s="19">
        <f t="shared" si="258"/>
        <v>41.991666666666667</v>
      </c>
      <c r="V1655" s="19">
        <f t="shared" si="259"/>
        <v>41.400000000000006</v>
      </c>
    </row>
    <row r="1656" spans="1:22" ht="13.5" x14ac:dyDescent="0.25">
      <c r="A1656" s="3">
        <f>RSI!A1656</f>
        <v>44427</v>
      </c>
      <c r="B1656" s="2">
        <f>RSI!B1656</f>
        <v>14.1731</v>
      </c>
      <c r="C1656" s="2">
        <f>RSI!I1656</f>
        <v>51.294137975689388</v>
      </c>
      <c r="D1656" s="2">
        <f>MACD!E1656</f>
        <v>0.10172201495484323</v>
      </c>
      <c r="E1656" s="2">
        <f>MACD!F1656</f>
        <v>5.375630804246409E-2</v>
      </c>
      <c r="F1656" s="2">
        <f>'Moving Avg'!D1656</f>
        <v>14.11806</v>
      </c>
      <c r="G1656" s="2">
        <f>'Moving Avg'!F1656</f>
        <v>14.200620000000004</v>
      </c>
      <c r="H1656" s="2">
        <f>'Moving Avg'!G1656</f>
        <v>14.177571999999991</v>
      </c>
      <c r="I1656" s="2">
        <f>'Moving Avg'!H1656</f>
        <v>13.777489500000017</v>
      </c>
      <c r="J1656" s="17" t="str">
        <f>OBV!F1656</f>
        <v>BULLISH</v>
      </c>
      <c r="K1656" s="17" t="str">
        <f>OBV!G1656</f>
        <v>NEUTRAL</v>
      </c>
      <c r="L1656" s="17" t="str">
        <f>OBV!H1656</f>
        <v>CONFIRMED BULLISH</v>
      </c>
      <c r="M1656" s="19">
        <f t="shared" si="250"/>
        <v>25</v>
      </c>
      <c r="N1656" s="19">
        <f t="shared" si="251"/>
        <v>0</v>
      </c>
      <c r="O1656" s="19">
        <f t="shared" si="252"/>
        <v>50</v>
      </c>
      <c r="P1656" s="19">
        <f t="shared" si="253"/>
        <v>83.5</v>
      </c>
      <c r="Q1656" s="20">
        <f t="shared" si="254"/>
        <v>28.774999999999999</v>
      </c>
      <c r="R1656" s="20">
        <f t="shared" si="255"/>
        <v>43.375</v>
      </c>
      <c r="S1656" s="20">
        <f t="shared" si="256"/>
        <v>53.825000000000003</v>
      </c>
      <c r="T1656" s="20">
        <f t="shared" si="257"/>
        <v>39.625</v>
      </c>
      <c r="U1656" s="19">
        <f t="shared" si="258"/>
        <v>41.991666666666667</v>
      </c>
      <c r="V1656" s="19">
        <f t="shared" si="259"/>
        <v>41.400000000000006</v>
      </c>
    </row>
    <row r="1657" spans="1:22" ht="13.5" x14ac:dyDescent="0.25">
      <c r="A1657" s="3">
        <f>RSI!A1657</f>
        <v>44428</v>
      </c>
      <c r="B1657" s="2">
        <f>RSI!B1657</f>
        <v>14.1043</v>
      </c>
      <c r="C1657" s="2">
        <f>RSI!I1657</f>
        <v>48.761134574927254</v>
      </c>
      <c r="D1657" s="2">
        <f>MACD!E1657</f>
        <v>7.0152973374408845E-2</v>
      </c>
      <c r="E1657" s="2">
        <f>MACD!F1657</f>
        <v>5.7035641108853043E-2</v>
      </c>
      <c r="F1657" s="2">
        <f>'Moving Avg'!D1657</f>
        <v>14.135259999999999</v>
      </c>
      <c r="G1657" s="2">
        <f>'Moving Avg'!F1657</f>
        <v>14.183420000000003</v>
      </c>
      <c r="H1657" s="2">
        <f>'Moving Avg'!G1657</f>
        <v>14.174475999999988</v>
      </c>
      <c r="I1657" s="2">
        <f>'Moving Avg'!H1657</f>
        <v>13.783032000000015</v>
      </c>
      <c r="J1657" s="17" t="str">
        <f>OBV!F1657</f>
        <v>BEARISH</v>
      </c>
      <c r="K1657" s="17" t="str">
        <f>OBV!G1657</f>
        <v>NEUTRAL</v>
      </c>
      <c r="L1657" s="17" t="str">
        <f>OBV!H1657</f>
        <v>BEARISH DIVERGENCE</v>
      </c>
      <c r="M1657" s="19">
        <f t="shared" si="250"/>
        <v>25</v>
      </c>
      <c r="N1657" s="19">
        <f t="shared" si="251"/>
        <v>0</v>
      </c>
      <c r="O1657" s="19">
        <f t="shared" si="252"/>
        <v>50</v>
      </c>
      <c r="P1657" s="19">
        <f t="shared" si="253"/>
        <v>16.5</v>
      </c>
      <c r="Q1657" s="20">
        <f t="shared" si="254"/>
        <v>18.725000000000001</v>
      </c>
      <c r="R1657" s="20">
        <f t="shared" si="255"/>
        <v>26.625</v>
      </c>
      <c r="S1657" s="20">
        <f t="shared" si="256"/>
        <v>23.675000000000001</v>
      </c>
      <c r="T1657" s="20">
        <f t="shared" si="257"/>
        <v>22.875</v>
      </c>
      <c r="U1657" s="19">
        <f t="shared" si="258"/>
        <v>23.008333333333336</v>
      </c>
      <c r="V1657" s="19">
        <f t="shared" si="259"/>
        <v>22.975000000000001</v>
      </c>
    </row>
    <row r="1658" spans="1:22" ht="13.5" x14ac:dyDescent="0.25">
      <c r="A1658" s="3">
        <f>RSI!A1658</f>
        <v>44431</v>
      </c>
      <c r="B1658" s="2">
        <f>RSI!B1658</f>
        <v>13.846299999999999</v>
      </c>
      <c r="C1658" s="2">
        <f>RSI!I1658</f>
        <v>40.653690449858921</v>
      </c>
      <c r="D1658" s="2">
        <f>MACD!E1658</f>
        <v>6.275098383561506E-2</v>
      </c>
      <c r="E1658" s="2">
        <f>MACD!F1658</f>
        <v>5.8178709654205449E-2</v>
      </c>
      <c r="F1658" s="2">
        <f>'Moving Avg'!D1658</f>
        <v>14.066460000000001</v>
      </c>
      <c r="G1658" s="2">
        <f>'Moving Avg'!F1658</f>
        <v>14.149020000000004</v>
      </c>
      <c r="H1658" s="2">
        <f>'Moving Avg'!G1658</f>
        <v>14.166219999999988</v>
      </c>
      <c r="I1658" s="2">
        <f>'Moving Avg'!H1658</f>
        <v>13.787243500000015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  <c r="M1658" s="19">
        <f t="shared" si="250"/>
        <v>25</v>
      </c>
      <c r="N1658" s="19">
        <f t="shared" si="251"/>
        <v>0</v>
      </c>
      <c r="O1658" s="19">
        <f t="shared" si="252"/>
        <v>50</v>
      </c>
      <c r="P1658" s="19">
        <f t="shared" si="253"/>
        <v>16.5</v>
      </c>
      <c r="Q1658" s="20">
        <f t="shared" si="254"/>
        <v>18.725000000000001</v>
      </c>
      <c r="R1658" s="20">
        <f t="shared" si="255"/>
        <v>26.625</v>
      </c>
      <c r="S1658" s="20">
        <f t="shared" si="256"/>
        <v>23.675000000000001</v>
      </c>
      <c r="T1658" s="20">
        <f t="shared" si="257"/>
        <v>22.875</v>
      </c>
      <c r="U1658" s="19">
        <f t="shared" si="258"/>
        <v>23.008333333333336</v>
      </c>
      <c r="V1658" s="19">
        <f t="shared" si="259"/>
        <v>22.975000000000001</v>
      </c>
    </row>
    <row r="1659" spans="1:22" ht="13.5" x14ac:dyDescent="0.25">
      <c r="A1659" s="3">
        <f>RSI!A1659</f>
        <v>44432</v>
      </c>
      <c r="B1659" s="2">
        <f>RSI!B1659</f>
        <v>14.0183</v>
      </c>
      <c r="C1659" s="2">
        <f>RSI!I1659</f>
        <v>46.982510474248258</v>
      </c>
      <c r="D1659" s="2">
        <f>MACD!E1659</f>
        <v>4.5455966574900586E-2</v>
      </c>
      <c r="E1659" s="2">
        <f>MACD!F1659</f>
        <v>5.5634161038344475E-2</v>
      </c>
      <c r="F1659" s="2">
        <f>'Moving Avg'!D1659</f>
        <v>14.066460000000001</v>
      </c>
      <c r="G1659" s="2">
        <f>'Moving Avg'!F1659</f>
        <v>14.123220000000003</v>
      </c>
      <c r="H1659" s="2">
        <f>'Moving Avg'!G1659</f>
        <v>14.162779999999991</v>
      </c>
      <c r="I1659" s="2">
        <f>'Moving Avg'!H1659</f>
        <v>13.792397000000015</v>
      </c>
      <c r="J1659" s="17" t="str">
        <f>OBV!F1659</f>
        <v>BEARISH</v>
      </c>
      <c r="K1659" s="17" t="str">
        <f>OBV!G1659</f>
        <v>NEUTRAL</v>
      </c>
      <c r="L1659" s="17" t="str">
        <f>OBV!H1659</f>
        <v>NEUTRAL</v>
      </c>
      <c r="M1659" s="19">
        <f t="shared" si="250"/>
        <v>25</v>
      </c>
      <c r="N1659" s="19">
        <f t="shared" si="251"/>
        <v>45</v>
      </c>
      <c r="O1659" s="19">
        <f t="shared" si="252"/>
        <v>50</v>
      </c>
      <c r="P1659" s="19">
        <f t="shared" si="253"/>
        <v>16.5</v>
      </c>
      <c r="Q1659" s="20">
        <f t="shared" si="254"/>
        <v>34.475000000000001</v>
      </c>
      <c r="R1659" s="20">
        <f t="shared" si="255"/>
        <v>35.625</v>
      </c>
      <c r="S1659" s="20">
        <f t="shared" si="256"/>
        <v>30.425000000000001</v>
      </c>
      <c r="T1659" s="20">
        <f t="shared" si="257"/>
        <v>34.125</v>
      </c>
      <c r="U1659" s="19">
        <f t="shared" si="258"/>
        <v>33.508333333333333</v>
      </c>
      <c r="V1659" s="19">
        <f t="shared" si="259"/>
        <v>33.662499999999994</v>
      </c>
    </row>
    <row r="1660" spans="1:22" ht="13.5" x14ac:dyDescent="0.25">
      <c r="A1660" s="3">
        <f>RSI!A1660</f>
        <v>44433</v>
      </c>
      <c r="B1660" s="2">
        <f>RSI!B1660</f>
        <v>13.854900000000001</v>
      </c>
      <c r="C1660" s="2">
        <f>RSI!I1660</f>
        <v>42.360812144069378</v>
      </c>
      <c r="D1660" s="2">
        <f>MACD!E1660</f>
        <v>4.3491426366934149E-2</v>
      </c>
      <c r="E1660" s="2">
        <f>MACD!F1660</f>
        <v>5.320561410406241E-2</v>
      </c>
      <c r="F1660" s="2">
        <f>'Moving Avg'!D1660</f>
        <v>13.999379999999999</v>
      </c>
      <c r="G1660" s="2">
        <f>'Moving Avg'!F1660</f>
        <v>14.089250000000002</v>
      </c>
      <c r="H1660" s="2">
        <f>'Moving Avg'!G1660</f>
        <v>14.154695999999992</v>
      </c>
      <c r="I1660" s="2">
        <f>'Moving Avg'!H1660</f>
        <v>13.796857000000013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  <c r="M1660" s="19">
        <f t="shared" si="250"/>
        <v>25</v>
      </c>
      <c r="N1660" s="19">
        <f t="shared" si="251"/>
        <v>45</v>
      </c>
      <c r="O1660" s="19">
        <f t="shared" si="252"/>
        <v>50</v>
      </c>
      <c r="P1660" s="19">
        <f t="shared" si="253"/>
        <v>16.5</v>
      </c>
      <c r="Q1660" s="20">
        <f t="shared" si="254"/>
        <v>34.475000000000001</v>
      </c>
      <c r="R1660" s="20">
        <f t="shared" si="255"/>
        <v>35.625</v>
      </c>
      <c r="S1660" s="20">
        <f t="shared" si="256"/>
        <v>30.425000000000001</v>
      </c>
      <c r="T1660" s="20">
        <f t="shared" si="257"/>
        <v>34.125</v>
      </c>
      <c r="U1660" s="19">
        <f t="shared" si="258"/>
        <v>33.508333333333333</v>
      </c>
      <c r="V1660" s="19">
        <f t="shared" si="259"/>
        <v>33.662499999999994</v>
      </c>
    </row>
    <row r="1661" spans="1:22" ht="13.5" x14ac:dyDescent="0.25">
      <c r="A1661" s="3">
        <f>RSI!A1661</f>
        <v>44434</v>
      </c>
      <c r="B1661" s="2">
        <f>RSI!B1661</f>
        <v>13.8635</v>
      </c>
      <c r="C1661" s="2">
        <f>RSI!I1661</f>
        <v>42.680406835552098</v>
      </c>
      <c r="D1661" s="2">
        <f>MACD!E1661</f>
        <v>4.268169912289288E-2</v>
      </c>
      <c r="E1661" s="2">
        <f>MACD!F1661</f>
        <v>5.1100831107828509E-2</v>
      </c>
      <c r="F1661" s="2">
        <f>'Moving Avg'!D1661</f>
        <v>13.937460000000002</v>
      </c>
      <c r="G1661" s="2">
        <f>'Moving Avg'!F1661</f>
        <v>14.06474</v>
      </c>
      <c r="H1661" s="2">
        <f>'Moving Avg'!G1661</f>
        <v>14.141279999999993</v>
      </c>
      <c r="I1661" s="2">
        <f>'Moving Avg'!H1661</f>
        <v>13.801977500000012</v>
      </c>
      <c r="J1661" s="17" t="str">
        <f>OBV!F1661</f>
        <v>BULLISH</v>
      </c>
      <c r="K1661" s="17" t="str">
        <f>OBV!G1661</f>
        <v>NEUTRAL</v>
      </c>
      <c r="L1661" s="17" t="str">
        <f>OBV!H1661</f>
        <v>BULLISH DIVERGENCE</v>
      </c>
      <c r="M1661" s="19">
        <f t="shared" si="250"/>
        <v>25</v>
      </c>
      <c r="N1661" s="19">
        <f t="shared" si="251"/>
        <v>45</v>
      </c>
      <c r="O1661" s="19">
        <f t="shared" si="252"/>
        <v>50</v>
      </c>
      <c r="P1661" s="19">
        <f t="shared" si="253"/>
        <v>66.5</v>
      </c>
      <c r="Q1661" s="20">
        <f t="shared" si="254"/>
        <v>41.975000000000001</v>
      </c>
      <c r="R1661" s="20">
        <f t="shared" si="255"/>
        <v>48.125</v>
      </c>
      <c r="S1661" s="20">
        <f t="shared" si="256"/>
        <v>52.924999999999997</v>
      </c>
      <c r="T1661" s="20">
        <f t="shared" si="257"/>
        <v>46.625</v>
      </c>
      <c r="U1661" s="19">
        <f t="shared" si="258"/>
        <v>47.67499999999999</v>
      </c>
      <c r="V1661" s="19">
        <f t="shared" si="259"/>
        <v>47.412499999999994</v>
      </c>
    </row>
    <row r="1662" spans="1:22" ht="13.5" x14ac:dyDescent="0.25">
      <c r="A1662" s="3">
        <f>RSI!A1662</f>
        <v>44435</v>
      </c>
      <c r="B1662" s="2">
        <f>RSI!B1662</f>
        <v>13.854900000000001</v>
      </c>
      <c r="C1662" s="2">
        <f>RSI!I1662</f>
        <v>42.427063571176852</v>
      </c>
      <c r="D1662" s="2">
        <f>MACD!E1662</f>
        <v>4.3962035907499697E-2</v>
      </c>
      <c r="E1662" s="2">
        <f>MACD!F1662</f>
        <v>4.9673072067762752E-2</v>
      </c>
      <c r="F1662" s="2">
        <f>'Moving Avg'!D1662</f>
        <v>13.88758</v>
      </c>
      <c r="G1662" s="2">
        <f>'Moving Avg'!F1662</f>
        <v>14.061299999999999</v>
      </c>
      <c r="H1662" s="2">
        <f>'Moving Avg'!G1662</f>
        <v>14.127863999999995</v>
      </c>
      <c r="I1662" s="2">
        <f>'Moving Avg'!H1662</f>
        <v>13.805861500000013</v>
      </c>
      <c r="J1662" s="17" t="str">
        <f>OBV!F1662</f>
        <v>BULLISH</v>
      </c>
      <c r="K1662" s="17" t="str">
        <f>OBV!G1662</f>
        <v>NEUTRAL</v>
      </c>
      <c r="L1662" s="17" t="str">
        <f>OBV!H1662</f>
        <v>BULLISH DIVERGENCE</v>
      </c>
      <c r="M1662" s="19">
        <f t="shared" si="250"/>
        <v>25</v>
      </c>
      <c r="N1662" s="19">
        <f t="shared" si="251"/>
        <v>45</v>
      </c>
      <c r="O1662" s="19">
        <f t="shared" si="252"/>
        <v>50</v>
      </c>
      <c r="P1662" s="19">
        <f t="shared" si="253"/>
        <v>66.5</v>
      </c>
      <c r="Q1662" s="20">
        <f t="shared" si="254"/>
        <v>41.975000000000001</v>
      </c>
      <c r="R1662" s="20">
        <f t="shared" si="255"/>
        <v>48.125</v>
      </c>
      <c r="S1662" s="20">
        <f t="shared" si="256"/>
        <v>52.924999999999997</v>
      </c>
      <c r="T1662" s="20">
        <f t="shared" si="257"/>
        <v>46.625</v>
      </c>
      <c r="U1662" s="19">
        <f t="shared" si="258"/>
        <v>47.67499999999999</v>
      </c>
      <c r="V1662" s="19">
        <f t="shared" si="259"/>
        <v>47.412499999999994</v>
      </c>
    </row>
    <row r="1663" spans="1:22" ht="13.5" x14ac:dyDescent="0.25">
      <c r="A1663" s="3">
        <f>RSI!A1663</f>
        <v>44438</v>
      </c>
      <c r="B1663" s="2">
        <f>RSI!B1663</f>
        <v>13.854900000000001</v>
      </c>
      <c r="C1663" s="2">
        <f>RSI!I1663</f>
        <v>42.427063571176852</v>
      </c>
      <c r="D1663" s="2">
        <f>MACD!E1663</f>
        <v>7.2787803634385639E-2</v>
      </c>
      <c r="E1663" s="2">
        <f>MACD!F1663</f>
        <v>5.429601838108733E-2</v>
      </c>
      <c r="F1663" s="2">
        <f>'Moving Avg'!D1663</f>
        <v>13.8893</v>
      </c>
      <c r="G1663" s="2">
        <f>'Moving Avg'!F1663</f>
        <v>14.057859999999996</v>
      </c>
      <c r="H1663" s="2">
        <f>'Moving Avg'!G1663</f>
        <v>14.114447999999998</v>
      </c>
      <c r="I1663" s="2">
        <f>'Moving Avg'!H1663</f>
        <v>13.810321500000009</v>
      </c>
      <c r="J1663" s="17" t="str">
        <f>OBV!F1663</f>
        <v>BULLISH</v>
      </c>
      <c r="K1663" s="17" t="str">
        <f>OBV!G1663</f>
        <v>NEUTRAL</v>
      </c>
      <c r="L1663" s="17" t="str">
        <f>OBV!H1663</f>
        <v>CONFIRMED BULLISH</v>
      </c>
      <c r="M1663" s="19">
        <f t="shared" si="250"/>
        <v>25</v>
      </c>
      <c r="N1663" s="19">
        <f t="shared" si="251"/>
        <v>0</v>
      </c>
      <c r="O1663" s="19">
        <f t="shared" si="252"/>
        <v>50</v>
      </c>
      <c r="P1663" s="19">
        <f t="shared" si="253"/>
        <v>83.5</v>
      </c>
      <c r="Q1663" s="20">
        <f t="shared" si="254"/>
        <v>28.774999999999999</v>
      </c>
      <c r="R1663" s="20">
        <f t="shared" si="255"/>
        <v>43.375</v>
      </c>
      <c r="S1663" s="20">
        <f t="shared" si="256"/>
        <v>53.825000000000003</v>
      </c>
      <c r="T1663" s="20">
        <f t="shared" si="257"/>
        <v>39.625</v>
      </c>
      <c r="U1663" s="19">
        <f t="shared" si="258"/>
        <v>41.991666666666667</v>
      </c>
      <c r="V1663" s="19">
        <f t="shared" si="259"/>
        <v>41.400000000000006</v>
      </c>
    </row>
    <row r="1664" spans="1:22" ht="13.5" x14ac:dyDescent="0.25">
      <c r="A1664" s="3">
        <f>RSI!A1664</f>
        <v>44439</v>
      </c>
      <c r="B1664" s="2">
        <f>RSI!B1664</f>
        <v>14.0183</v>
      </c>
      <c r="C1664" s="2">
        <f>RSI!I1664</f>
        <v>49.086489899232085</v>
      </c>
      <c r="D1664" s="2">
        <f>MACD!E1664</f>
        <v>5.9799584005771678E-2</v>
      </c>
      <c r="E1664" s="2">
        <f>MACD!F1664</f>
        <v>5.5396731506024206E-2</v>
      </c>
      <c r="F1664" s="2">
        <f>'Moving Avg'!D1664</f>
        <v>13.8893</v>
      </c>
      <c r="G1664" s="2">
        <f>'Moving Avg'!F1664</f>
        <v>14.03679</v>
      </c>
      <c r="H1664" s="2">
        <f>'Moving Avg'!G1664</f>
        <v>14.104299999999997</v>
      </c>
      <c r="I1664" s="2">
        <f>'Moving Avg'!H1664</f>
        <v>13.816627500000008</v>
      </c>
      <c r="J1664" s="17" t="str">
        <f>OBV!F1664</f>
        <v>BULLISH</v>
      </c>
      <c r="K1664" s="17" t="str">
        <f>OBV!G1664</f>
        <v>NEUTRAL</v>
      </c>
      <c r="L1664" s="17" t="str">
        <f>OBV!H1664</f>
        <v>NEUTRAL</v>
      </c>
      <c r="M1664" s="19">
        <f t="shared" si="250"/>
        <v>25</v>
      </c>
      <c r="N1664" s="19">
        <f t="shared" si="251"/>
        <v>0</v>
      </c>
      <c r="O1664" s="19">
        <f t="shared" si="252"/>
        <v>50</v>
      </c>
      <c r="P1664" s="19">
        <f t="shared" si="253"/>
        <v>49.5</v>
      </c>
      <c r="Q1664" s="20">
        <f t="shared" si="254"/>
        <v>23.675000000000001</v>
      </c>
      <c r="R1664" s="20">
        <f t="shared" si="255"/>
        <v>34.875</v>
      </c>
      <c r="S1664" s="20">
        <f t="shared" si="256"/>
        <v>38.525000000000006</v>
      </c>
      <c r="T1664" s="20">
        <f t="shared" si="257"/>
        <v>31.125</v>
      </c>
      <c r="U1664" s="19">
        <f t="shared" si="258"/>
        <v>32.358333333333334</v>
      </c>
      <c r="V1664" s="19">
        <f t="shared" si="259"/>
        <v>32.049999999999997</v>
      </c>
    </row>
    <row r="1665" spans="1:22" ht="13.5" x14ac:dyDescent="0.25">
      <c r="A1665" s="3">
        <f>RSI!A1665</f>
        <v>44440</v>
      </c>
      <c r="B1665" s="2">
        <f>RSI!B1665</f>
        <v>14.190300000000001</v>
      </c>
      <c r="C1665" s="2">
        <f>RSI!I1665</f>
        <v>54.988536689720476</v>
      </c>
      <c r="D1665" s="2">
        <f>MACD!E1665</f>
        <v>6.2662949436280257E-2</v>
      </c>
      <c r="E1665" s="2">
        <f>MACD!F1665</f>
        <v>5.6849975092075421E-2</v>
      </c>
      <c r="F1665" s="2">
        <f>'Moving Avg'!D1665</f>
        <v>13.956380000000001</v>
      </c>
      <c r="G1665" s="2">
        <f>'Moving Avg'!F1665</f>
        <v>14.023889999999998</v>
      </c>
      <c r="H1665" s="2">
        <f>'Moving Avg'!G1665</f>
        <v>14.103783999999997</v>
      </c>
      <c r="I1665" s="2">
        <f>'Moving Avg'!H1665</f>
        <v>13.823793500000008</v>
      </c>
      <c r="J1665" s="17" t="str">
        <f>OBV!F1665</f>
        <v>BULLISH</v>
      </c>
      <c r="K1665" s="17" t="str">
        <f>OBV!G1665</f>
        <v>NEUTRAL</v>
      </c>
      <c r="L1665" s="17" t="str">
        <f>OBV!H1665</f>
        <v>CONFIRMED BULLISH</v>
      </c>
      <c r="M1665" s="19">
        <f t="shared" si="250"/>
        <v>25</v>
      </c>
      <c r="N1665" s="19">
        <f t="shared" si="251"/>
        <v>0</v>
      </c>
      <c r="O1665" s="19">
        <f t="shared" si="252"/>
        <v>50</v>
      </c>
      <c r="P1665" s="19">
        <f t="shared" si="253"/>
        <v>83.5</v>
      </c>
      <c r="Q1665" s="20">
        <f t="shared" si="254"/>
        <v>28.774999999999999</v>
      </c>
      <c r="R1665" s="20">
        <f t="shared" si="255"/>
        <v>43.375</v>
      </c>
      <c r="S1665" s="20">
        <f t="shared" si="256"/>
        <v>53.825000000000003</v>
      </c>
      <c r="T1665" s="20">
        <f t="shared" si="257"/>
        <v>39.625</v>
      </c>
      <c r="U1665" s="19">
        <f t="shared" si="258"/>
        <v>41.991666666666667</v>
      </c>
      <c r="V1665" s="19">
        <f t="shared" si="259"/>
        <v>41.400000000000006</v>
      </c>
    </row>
    <row r="1666" spans="1:22" ht="13.5" x14ac:dyDescent="0.25">
      <c r="A1666" s="3">
        <f>RSI!A1666</f>
        <v>44441</v>
      </c>
      <c r="B1666" s="2">
        <f>RSI!B1666</f>
        <v>14.276300000000001</v>
      </c>
      <c r="C1666" s="2">
        <f>RSI!I1666</f>
        <v>57.633082896008773</v>
      </c>
      <c r="D1666" s="2">
        <f>MACD!E1666</f>
        <v>5.5175695007914527E-2</v>
      </c>
      <c r="E1666" s="2">
        <f>MACD!F1666</f>
        <v>5.6515119075243245E-2</v>
      </c>
      <c r="F1666" s="2">
        <f>'Moving Avg'!D1666</f>
        <v>14.03894</v>
      </c>
      <c r="G1666" s="2">
        <f>'Moving Avg'!F1666</f>
        <v>14.028189999999995</v>
      </c>
      <c r="H1666" s="2">
        <f>'Moving Avg'!G1666</f>
        <v>14.100343999999998</v>
      </c>
      <c r="I1666" s="2">
        <f>'Moving Avg'!H1666</f>
        <v>13.831389500000007</v>
      </c>
      <c r="J1666" s="17" t="str">
        <f>OBV!F1666</f>
        <v>BULLISH</v>
      </c>
      <c r="K1666" s="17" t="str">
        <f>OBV!G1666</f>
        <v>NEUTRAL</v>
      </c>
      <c r="L1666" s="17" t="str">
        <f>OBV!H1666</f>
        <v>CONFIRMED BULLISH</v>
      </c>
      <c r="M1666" s="19">
        <f t="shared" ref="M1666:M1729" si="260">IF(C1666&lt;30,50, IF(C1666&gt;70, 0, 25))</f>
        <v>25</v>
      </c>
      <c r="N1666" s="19">
        <f t="shared" ref="N1666:N1729" si="261">IF(E1666-D1666&gt;0.02, 100, IF(E1666-D1666&lt;0,0,45))</f>
        <v>45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83.5</v>
      </c>
      <c r="Q1666" s="20">
        <f t="shared" si="254"/>
        <v>44.524999999999999</v>
      </c>
      <c r="R1666" s="20">
        <f t="shared" si="255"/>
        <v>52.375</v>
      </c>
      <c r="S1666" s="20">
        <f t="shared" si="256"/>
        <v>60.575000000000003</v>
      </c>
      <c r="T1666" s="20">
        <f t="shared" si="257"/>
        <v>50.875</v>
      </c>
      <c r="U1666" s="19">
        <f t="shared" si="258"/>
        <v>52.491666666666674</v>
      </c>
      <c r="V1666" s="19">
        <f t="shared" si="259"/>
        <v>52.087500000000006</v>
      </c>
    </row>
    <row r="1667" spans="1:22" ht="13.5" x14ac:dyDescent="0.25">
      <c r="A1667" s="3">
        <f>RSI!A1667</f>
        <v>44442</v>
      </c>
      <c r="B1667" s="2">
        <f>RSI!B1667</f>
        <v>14.276300000000001</v>
      </c>
      <c r="C1667" s="2">
        <f>RSI!I1667</f>
        <v>57.633082896008773</v>
      </c>
      <c r="D1667" s="2">
        <f>MACD!E1667</f>
        <v>3.6920145868792886E-2</v>
      </c>
      <c r="E1667" s="2">
        <f>MACD!F1667</f>
        <v>5.2596124433953173E-2</v>
      </c>
      <c r="F1667" s="2">
        <f>'Moving Avg'!D1667</f>
        <v>14.12322</v>
      </c>
      <c r="G1667" s="2">
        <f>'Moving Avg'!F1667</f>
        <v>14.041090000000001</v>
      </c>
      <c r="H1667" s="2">
        <f>'Moving Avg'!G1667</f>
        <v>14.098623999999997</v>
      </c>
      <c r="I1667" s="2">
        <f>'Moving Avg'!H1667</f>
        <v>13.838985500000005</v>
      </c>
      <c r="J1667" s="17" t="str">
        <f>OBV!F1667</f>
        <v>BULLISH</v>
      </c>
      <c r="K1667" s="17" t="str">
        <f>OBV!G1667</f>
        <v>NEUTRAL</v>
      </c>
      <c r="L1667" s="17" t="str">
        <f>OBV!H1667</f>
        <v>CONFIRMED BULLISH</v>
      </c>
      <c r="M1667" s="19">
        <f t="shared" si="260"/>
        <v>25</v>
      </c>
      <c r="N1667" s="19">
        <f t="shared" si="261"/>
        <v>45</v>
      </c>
      <c r="O1667" s="19">
        <f t="shared" si="262"/>
        <v>50</v>
      </c>
      <c r="P1667" s="19">
        <f t="shared" si="263"/>
        <v>83.5</v>
      </c>
      <c r="Q1667" s="20">
        <f t="shared" ref="Q1667:Q1730" si="264">0.35*M1667+N1667*0.35+O1667*0.15+P1667*0.15</f>
        <v>44.524999999999999</v>
      </c>
      <c r="R1667" s="20">
        <f t="shared" ref="R1667:R1730" si="265">M1667*0.2+N1667*0.2+O1667*0.35+P1667*0.25</f>
        <v>52.375</v>
      </c>
      <c r="S1667" s="20">
        <f t="shared" ref="S1667:S1730" si="266">M1667*0.15+N1667*0.15+O1667*0.25+P1667*0.45</f>
        <v>60.575000000000003</v>
      </c>
      <c r="T1667" s="20">
        <f t="shared" ref="T1667:T1730" si="267">0.25*SUM(M1667:P1667)</f>
        <v>50.875</v>
      </c>
      <c r="U1667" s="19">
        <f t="shared" ref="U1667:U1730" si="268">SUM(Q1667:S1667)/3</f>
        <v>52.491666666666674</v>
      </c>
      <c r="V1667" s="19">
        <f t="shared" ref="V1667:V1730" si="269">SUM(Q1667:T1667)/4</f>
        <v>52.087500000000006</v>
      </c>
    </row>
    <row r="1668" spans="1:22" ht="13.5" x14ac:dyDescent="0.25">
      <c r="A1668" s="3">
        <f>RSI!A1668</f>
        <v>44445</v>
      </c>
      <c r="B1668" s="2">
        <f>RSI!B1668</f>
        <v>13.915100000000001</v>
      </c>
      <c r="C1668" s="2">
        <f>RSI!I1668</f>
        <v>44.809330135354415</v>
      </c>
      <c r="D1668" s="2">
        <f>MACD!E1668</f>
        <v>7.2997567043078249E-3</v>
      </c>
      <c r="E1668" s="2">
        <f>MACD!F1668</f>
        <v>4.3536850888024101E-2</v>
      </c>
      <c r="F1668" s="2">
        <f>'Moving Avg'!D1668</f>
        <v>14.135259999999999</v>
      </c>
      <c r="G1668" s="2">
        <f>'Moving Avg'!F1668</f>
        <v>14.035929999999999</v>
      </c>
      <c r="H1668" s="2">
        <f>'Moving Avg'!G1668</f>
        <v>14.092432000000001</v>
      </c>
      <c r="I1668" s="2">
        <f>'Moving Avg'!H1668</f>
        <v>13.84403450000001</v>
      </c>
      <c r="J1668" s="17" t="str">
        <f>OBV!F1668</f>
        <v>BEARISH</v>
      </c>
      <c r="K1668" s="17" t="str">
        <f>OBV!G1668</f>
        <v>NEUTRAL</v>
      </c>
      <c r="L1668" s="17" t="str">
        <f>OBV!H1668</f>
        <v>BEARISH DIVERGENCE</v>
      </c>
      <c r="M1668" s="19">
        <f t="shared" si="260"/>
        <v>25</v>
      </c>
      <c r="N1668" s="19">
        <f t="shared" si="261"/>
        <v>100</v>
      </c>
      <c r="O1668" s="19">
        <f t="shared" si="262"/>
        <v>50</v>
      </c>
      <c r="P1668" s="19">
        <f t="shared" si="263"/>
        <v>16.5</v>
      </c>
      <c r="Q1668" s="20">
        <f t="shared" si="264"/>
        <v>53.725000000000001</v>
      </c>
      <c r="R1668" s="20">
        <f t="shared" si="265"/>
        <v>46.625</v>
      </c>
      <c r="S1668" s="20">
        <f t="shared" si="266"/>
        <v>38.674999999999997</v>
      </c>
      <c r="T1668" s="20">
        <f t="shared" si="267"/>
        <v>47.875</v>
      </c>
      <c r="U1668" s="19">
        <f t="shared" si="268"/>
        <v>46.341666666666661</v>
      </c>
      <c r="V1668" s="19">
        <f t="shared" si="269"/>
        <v>46.724999999999994</v>
      </c>
    </row>
    <row r="1669" spans="1:22" ht="13.5" x14ac:dyDescent="0.25">
      <c r="A1669" s="3">
        <f>RSI!A1669</f>
        <v>44446</v>
      </c>
      <c r="B1669" s="2">
        <f>RSI!B1669</f>
        <v>13.915100000000001</v>
      </c>
      <c r="C1669" s="2">
        <f>RSI!I1669</f>
        <v>44.809330135354415</v>
      </c>
      <c r="D1669" s="2">
        <f>MACD!E1669</f>
        <v>9.687203863707694E-3</v>
      </c>
      <c r="E1669" s="2">
        <f>MACD!F1669</f>
        <v>3.6766921483160818E-2</v>
      </c>
      <c r="F1669" s="2">
        <f>'Moving Avg'!D1669</f>
        <v>14.114619999999999</v>
      </c>
      <c r="G1669" s="2">
        <f>'Moving Avg'!F1669</f>
        <v>14.030769999999999</v>
      </c>
      <c r="H1669" s="2">
        <f>'Moving Avg'!G1669</f>
        <v>14.086756000000003</v>
      </c>
      <c r="I1669" s="2">
        <f>'Moving Avg'!H1669</f>
        <v>13.849001500000009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  <c r="M1669" s="19">
        <f t="shared" si="260"/>
        <v>25</v>
      </c>
      <c r="N1669" s="19">
        <f t="shared" si="261"/>
        <v>100</v>
      </c>
      <c r="O1669" s="19">
        <f t="shared" si="262"/>
        <v>50</v>
      </c>
      <c r="P1669" s="19">
        <f t="shared" si="263"/>
        <v>16.5</v>
      </c>
      <c r="Q1669" s="20">
        <f t="shared" si="264"/>
        <v>53.725000000000001</v>
      </c>
      <c r="R1669" s="20">
        <f t="shared" si="265"/>
        <v>46.625</v>
      </c>
      <c r="S1669" s="20">
        <f t="shared" si="266"/>
        <v>38.674999999999997</v>
      </c>
      <c r="T1669" s="20">
        <f t="shared" si="267"/>
        <v>47.875</v>
      </c>
      <c r="U1669" s="19">
        <f t="shared" si="268"/>
        <v>46.341666666666661</v>
      </c>
      <c r="V1669" s="19">
        <f t="shared" si="269"/>
        <v>46.724999999999994</v>
      </c>
    </row>
    <row r="1670" spans="1:22" ht="13.5" x14ac:dyDescent="0.25">
      <c r="A1670" s="3">
        <f>RSI!A1670</f>
        <v>44447</v>
      </c>
      <c r="B1670" s="2">
        <f>RSI!B1670</f>
        <v>13.915100000000001</v>
      </c>
      <c r="C1670" s="2">
        <f>RSI!I1670</f>
        <v>44.809330135354415</v>
      </c>
      <c r="D1670" s="2">
        <f>MACD!E1670</f>
        <v>-1.2515077750592241E-2</v>
      </c>
      <c r="E1670" s="2">
        <f>MACD!F1670</f>
        <v>2.6910521636410209E-2</v>
      </c>
      <c r="F1670" s="2">
        <f>'Moving Avg'!D1670</f>
        <v>14.05958</v>
      </c>
      <c r="G1670" s="2">
        <f>'Moving Avg'!F1670</f>
        <v>14.025609999999997</v>
      </c>
      <c r="H1670" s="2">
        <f>'Moving Avg'!G1670</f>
        <v>14.081080000000004</v>
      </c>
      <c r="I1670" s="2">
        <f>'Moving Avg'!H1670</f>
        <v>13.85384500000001</v>
      </c>
      <c r="J1670" s="17" t="str">
        <f>OBV!F1670</f>
        <v>BEARISH</v>
      </c>
      <c r="K1670" s="17" t="str">
        <f>OBV!G1670</f>
        <v>NEUTRAL</v>
      </c>
      <c r="L1670" s="17" t="str">
        <f>OBV!H1670</f>
        <v>CONFIRMED BEARISH</v>
      </c>
      <c r="M1670" s="19">
        <f t="shared" si="260"/>
        <v>25</v>
      </c>
      <c r="N1670" s="19">
        <f t="shared" si="261"/>
        <v>100</v>
      </c>
      <c r="O1670" s="19">
        <f t="shared" si="262"/>
        <v>50</v>
      </c>
      <c r="P1670" s="19">
        <f t="shared" si="263"/>
        <v>16.5</v>
      </c>
      <c r="Q1670" s="20">
        <f t="shared" si="264"/>
        <v>53.725000000000001</v>
      </c>
      <c r="R1670" s="20">
        <f t="shared" si="265"/>
        <v>46.625</v>
      </c>
      <c r="S1670" s="20">
        <f t="shared" si="266"/>
        <v>38.674999999999997</v>
      </c>
      <c r="T1670" s="20">
        <f t="shared" si="267"/>
        <v>47.875</v>
      </c>
      <c r="U1670" s="19">
        <f t="shared" si="268"/>
        <v>46.341666666666661</v>
      </c>
      <c r="V1670" s="19">
        <f t="shared" si="269"/>
        <v>46.724999999999994</v>
      </c>
    </row>
    <row r="1671" spans="1:22" ht="13.5" x14ac:dyDescent="0.25">
      <c r="A1671" s="3">
        <f>RSI!A1671</f>
        <v>44448</v>
      </c>
      <c r="B1671" s="2">
        <f>RSI!B1671</f>
        <v>13.915100000000001</v>
      </c>
      <c r="C1671" s="2">
        <f>RSI!I1671</f>
        <v>44.809330135354415</v>
      </c>
      <c r="D1671" s="2">
        <f>MACD!E1671</f>
        <v>-2.9130368727601663E-2</v>
      </c>
      <c r="E1671" s="2">
        <f>MACD!F1671</f>
        <v>1.5702343563607835E-2</v>
      </c>
      <c r="F1671" s="2">
        <f>'Moving Avg'!D1671</f>
        <v>13.98734</v>
      </c>
      <c r="G1671" s="2">
        <f>'Moving Avg'!F1671</f>
        <v>14.02045</v>
      </c>
      <c r="H1671" s="2">
        <f>'Moving Avg'!G1671</f>
        <v>14.075404000000006</v>
      </c>
      <c r="I1671" s="2">
        <f>'Moving Avg'!H1671</f>
        <v>13.857166000000012</v>
      </c>
      <c r="J1671" s="17" t="str">
        <f>OBV!F1671</f>
        <v>BEARISH</v>
      </c>
      <c r="K1671" s="17" t="str">
        <f>OBV!G1671</f>
        <v>NEUTRAL</v>
      </c>
      <c r="L1671" s="17" t="str">
        <f>OBV!H1671</f>
        <v>CONFIRMED BEARISH</v>
      </c>
      <c r="M1671" s="19">
        <f t="shared" si="260"/>
        <v>25</v>
      </c>
      <c r="N1671" s="19">
        <f t="shared" si="261"/>
        <v>100</v>
      </c>
      <c r="O1671" s="19">
        <f t="shared" si="262"/>
        <v>50</v>
      </c>
      <c r="P1671" s="19">
        <f t="shared" si="263"/>
        <v>16.5</v>
      </c>
      <c r="Q1671" s="20">
        <f t="shared" si="264"/>
        <v>53.725000000000001</v>
      </c>
      <c r="R1671" s="20">
        <f t="shared" si="265"/>
        <v>46.625</v>
      </c>
      <c r="S1671" s="20">
        <f t="shared" si="266"/>
        <v>38.674999999999997</v>
      </c>
      <c r="T1671" s="20">
        <f t="shared" si="267"/>
        <v>47.875</v>
      </c>
      <c r="U1671" s="19">
        <f t="shared" si="268"/>
        <v>46.341666666666661</v>
      </c>
      <c r="V1671" s="19">
        <f t="shared" si="269"/>
        <v>46.724999999999994</v>
      </c>
    </row>
    <row r="1672" spans="1:22" ht="13.5" x14ac:dyDescent="0.25">
      <c r="A1672" s="3">
        <f>RSI!A1672</f>
        <v>44449</v>
      </c>
      <c r="B1672" s="2">
        <f>RSI!B1672</f>
        <v>14.1043</v>
      </c>
      <c r="C1672" s="2">
        <f>RSI!I1672</f>
        <v>52.288873427361963</v>
      </c>
      <c r="D1672" s="2">
        <f>MACD!E1672</f>
        <v>-5.7742002755428956E-2</v>
      </c>
      <c r="E1672" s="2">
        <f>MACD!F1672</f>
        <v>1.0134742998004764E-3</v>
      </c>
      <c r="F1672" s="2">
        <f>'Moving Avg'!D1672</f>
        <v>13.952940000000002</v>
      </c>
      <c r="G1672" s="2">
        <f>'Moving Avg'!F1672</f>
        <v>14.024750000000001</v>
      </c>
      <c r="H1672" s="2">
        <f>'Moving Avg'!G1672</f>
        <v>14.075576000000003</v>
      </c>
      <c r="I1672" s="2">
        <f>'Moving Avg'!H1672</f>
        <v>13.860815500000012</v>
      </c>
      <c r="J1672" s="17" t="str">
        <f>OBV!F1672</f>
        <v>BULLISH</v>
      </c>
      <c r="K1672" s="17" t="str">
        <f>OBV!G1672</f>
        <v>NEUTRAL</v>
      </c>
      <c r="L1672" s="17" t="str">
        <f>OBV!H1672</f>
        <v>BULLISH DIVERGENCE</v>
      </c>
      <c r="M1672" s="19">
        <f t="shared" si="260"/>
        <v>25</v>
      </c>
      <c r="N1672" s="19">
        <f t="shared" si="261"/>
        <v>100</v>
      </c>
      <c r="O1672" s="19">
        <f t="shared" si="262"/>
        <v>50</v>
      </c>
      <c r="P1672" s="19">
        <f t="shared" si="263"/>
        <v>66.5</v>
      </c>
      <c r="Q1672" s="20">
        <f t="shared" si="264"/>
        <v>61.225000000000001</v>
      </c>
      <c r="R1672" s="20">
        <f t="shared" si="265"/>
        <v>59.125</v>
      </c>
      <c r="S1672" s="20">
        <f t="shared" si="266"/>
        <v>61.174999999999997</v>
      </c>
      <c r="T1672" s="20">
        <f t="shared" si="267"/>
        <v>60.375</v>
      </c>
      <c r="U1672" s="19">
        <f t="shared" si="268"/>
        <v>60.508333333333326</v>
      </c>
      <c r="V1672" s="19">
        <f t="shared" si="269"/>
        <v>60.474999999999994</v>
      </c>
    </row>
    <row r="1673" spans="1:22" ht="13.5" x14ac:dyDescent="0.25">
      <c r="A1673" s="3">
        <f>RSI!A1673</f>
        <v>44452</v>
      </c>
      <c r="B1673" s="2">
        <f>RSI!B1673</f>
        <v>14.1043</v>
      </c>
      <c r="C1673" s="2">
        <f>RSI!I1673</f>
        <v>52.288873427361963</v>
      </c>
      <c r="D1673" s="2">
        <f>MACD!E1673</f>
        <v>-8.2342661862638167E-2</v>
      </c>
      <c r="E1673" s="2">
        <f>MACD!F1673</f>
        <v>-1.5657752932687254E-2</v>
      </c>
      <c r="F1673" s="2">
        <f>'Moving Avg'!D1673</f>
        <v>13.990780000000001</v>
      </c>
      <c r="G1673" s="2">
        <f>'Moving Avg'!F1673</f>
        <v>14.02045</v>
      </c>
      <c r="H1673" s="2">
        <f>'Moving Avg'!G1673</f>
        <v>14.070416000000005</v>
      </c>
      <c r="I1673" s="2">
        <f>'Moving Avg'!H1673</f>
        <v>13.864506000000013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  <c r="M1673" s="19">
        <f t="shared" si="260"/>
        <v>25</v>
      </c>
      <c r="N1673" s="19">
        <f t="shared" si="261"/>
        <v>100</v>
      </c>
      <c r="O1673" s="19">
        <f t="shared" si="262"/>
        <v>50</v>
      </c>
      <c r="P1673" s="19">
        <f t="shared" si="263"/>
        <v>83.5</v>
      </c>
      <c r="Q1673" s="20">
        <f t="shared" si="264"/>
        <v>63.774999999999999</v>
      </c>
      <c r="R1673" s="20">
        <f t="shared" si="265"/>
        <v>63.375</v>
      </c>
      <c r="S1673" s="20">
        <f t="shared" si="266"/>
        <v>68.825000000000003</v>
      </c>
      <c r="T1673" s="20">
        <f t="shared" si="267"/>
        <v>64.625</v>
      </c>
      <c r="U1673" s="19">
        <f t="shared" si="268"/>
        <v>65.325000000000003</v>
      </c>
      <c r="V1673" s="19">
        <f t="shared" si="269"/>
        <v>65.150000000000006</v>
      </c>
    </row>
    <row r="1674" spans="1:22" ht="13.5" x14ac:dyDescent="0.25">
      <c r="A1674" s="3">
        <f>RSI!A1674</f>
        <v>44453</v>
      </c>
      <c r="B1674" s="2">
        <f>RSI!B1674</f>
        <v>13.975300000000001</v>
      </c>
      <c r="C1674" s="2">
        <f>RSI!I1674</f>
        <v>47.227774347168229</v>
      </c>
      <c r="D1674" s="2">
        <f>MACD!E1674</f>
        <v>-6.8826452765863522E-2</v>
      </c>
      <c r="E1674" s="2">
        <f>MACD!F1674</f>
        <v>-2.6291492899322508E-2</v>
      </c>
      <c r="F1674" s="2">
        <f>'Moving Avg'!D1674</f>
        <v>14.00282</v>
      </c>
      <c r="G1674" s="2">
        <f>'Moving Avg'!F1674</f>
        <v>14.0183</v>
      </c>
      <c r="H1674" s="2">
        <f>'Moving Avg'!G1674</f>
        <v>14.067836000000002</v>
      </c>
      <c r="I1674" s="2">
        <f>'Moving Avg'!H1674</f>
        <v>13.867510500000014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  <c r="M1674" s="19">
        <f t="shared" si="260"/>
        <v>25</v>
      </c>
      <c r="N1674" s="19">
        <f t="shared" si="261"/>
        <v>100</v>
      </c>
      <c r="O1674" s="19">
        <f t="shared" si="262"/>
        <v>50</v>
      </c>
      <c r="P1674" s="19">
        <f t="shared" si="263"/>
        <v>83.5</v>
      </c>
      <c r="Q1674" s="20">
        <f t="shared" si="264"/>
        <v>63.774999999999999</v>
      </c>
      <c r="R1674" s="20">
        <f t="shared" si="265"/>
        <v>63.375</v>
      </c>
      <c r="S1674" s="20">
        <f t="shared" si="266"/>
        <v>68.825000000000003</v>
      </c>
      <c r="T1674" s="20">
        <f t="shared" si="267"/>
        <v>64.625</v>
      </c>
      <c r="U1674" s="19">
        <f t="shared" si="268"/>
        <v>65.325000000000003</v>
      </c>
      <c r="V1674" s="19">
        <f t="shared" si="269"/>
        <v>65.150000000000006</v>
      </c>
    </row>
    <row r="1675" spans="1:22" ht="13.5" x14ac:dyDescent="0.25">
      <c r="A1675" s="3">
        <f>RSI!A1675</f>
        <v>44454</v>
      </c>
      <c r="B1675" s="2">
        <f>RSI!B1675</f>
        <v>13.975300000000001</v>
      </c>
      <c r="C1675" s="2">
        <f>RSI!I1675</f>
        <v>47.227774347168229</v>
      </c>
      <c r="D1675" s="2">
        <f>MACD!E1675</f>
        <v>-3.0500916262511168E-2</v>
      </c>
      <c r="E1675" s="2">
        <f>MACD!F1675</f>
        <v>-2.713337757196024E-2</v>
      </c>
      <c r="F1675" s="2">
        <f>'Moving Avg'!D1675</f>
        <v>14.014860000000002</v>
      </c>
      <c r="G1675" s="2">
        <f>'Moving Avg'!F1675</f>
        <v>14.007549999999998</v>
      </c>
      <c r="H1675" s="2">
        <f>'Moving Avg'!G1675</f>
        <v>14.066976</v>
      </c>
      <c r="I1675" s="2">
        <f>'Moving Avg'!H1675</f>
        <v>13.869157000000016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  <c r="M1675" s="19">
        <f t="shared" si="260"/>
        <v>25</v>
      </c>
      <c r="N1675" s="19">
        <f t="shared" si="261"/>
        <v>45</v>
      </c>
      <c r="O1675" s="19">
        <f t="shared" si="262"/>
        <v>50</v>
      </c>
      <c r="P1675" s="19">
        <f t="shared" si="263"/>
        <v>83.5</v>
      </c>
      <c r="Q1675" s="20">
        <f t="shared" si="264"/>
        <v>44.524999999999999</v>
      </c>
      <c r="R1675" s="20">
        <f t="shared" si="265"/>
        <v>52.375</v>
      </c>
      <c r="S1675" s="20">
        <f t="shared" si="266"/>
        <v>60.575000000000003</v>
      </c>
      <c r="T1675" s="20">
        <f t="shared" si="267"/>
        <v>50.875</v>
      </c>
      <c r="U1675" s="19">
        <f t="shared" si="268"/>
        <v>52.491666666666674</v>
      </c>
      <c r="V1675" s="19">
        <f t="shared" si="269"/>
        <v>52.087500000000006</v>
      </c>
    </row>
    <row r="1676" spans="1:22" ht="13.5" x14ac:dyDescent="0.25">
      <c r="A1676" s="3">
        <f>RSI!A1676</f>
        <v>44455</v>
      </c>
      <c r="B1676" s="2">
        <f>RSI!B1676</f>
        <v>13.9323</v>
      </c>
      <c r="C1676" s="2">
        <f>RSI!I1676</f>
        <v>45.524332722366438</v>
      </c>
      <c r="D1676" s="2">
        <f>MACD!E1676</f>
        <v>1.8739899131995585E-2</v>
      </c>
      <c r="E1676" s="2">
        <f>MACD!F1676</f>
        <v>-1.7958722231169077E-2</v>
      </c>
      <c r="F1676" s="2">
        <f>'Moving Avg'!D1676</f>
        <v>14.0183</v>
      </c>
      <c r="G1676" s="2">
        <f>'Moving Avg'!F1676</f>
        <v>13.995509999999999</v>
      </c>
      <c r="H1676" s="2">
        <f>'Moving Avg'!G1676</f>
        <v>14.065256</v>
      </c>
      <c r="I1676" s="2">
        <f>'Moving Avg'!H1676</f>
        <v>13.870588500000014</v>
      </c>
      <c r="J1676" s="17" t="str">
        <f>OBV!F1676</f>
        <v>BEARISH</v>
      </c>
      <c r="K1676" s="17" t="str">
        <f>OBV!G1676</f>
        <v>NEUTRAL</v>
      </c>
      <c r="L1676" s="17" t="str">
        <f>OBV!H1676</f>
        <v>BEARISH DIVERGENCE</v>
      </c>
      <c r="M1676" s="19">
        <f t="shared" si="260"/>
        <v>25</v>
      </c>
      <c r="N1676" s="19">
        <f t="shared" si="261"/>
        <v>0</v>
      </c>
      <c r="O1676" s="19">
        <f t="shared" si="262"/>
        <v>50</v>
      </c>
      <c r="P1676" s="19">
        <f t="shared" si="263"/>
        <v>16.5</v>
      </c>
      <c r="Q1676" s="20">
        <f t="shared" si="264"/>
        <v>18.725000000000001</v>
      </c>
      <c r="R1676" s="20">
        <f t="shared" si="265"/>
        <v>26.625</v>
      </c>
      <c r="S1676" s="20">
        <f t="shared" si="266"/>
        <v>23.675000000000001</v>
      </c>
      <c r="T1676" s="20">
        <f t="shared" si="267"/>
        <v>22.875</v>
      </c>
      <c r="U1676" s="19">
        <f t="shared" si="268"/>
        <v>23.008333333333336</v>
      </c>
      <c r="V1676" s="19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13.9323</v>
      </c>
      <c r="C1677" s="2">
        <f>RSI!I1677</f>
        <v>45.524332722366445</v>
      </c>
      <c r="D1677" s="2">
        <f>MACD!E1677</f>
        <v>6.1025553368351027E-2</v>
      </c>
      <c r="E1677" s="2">
        <f>MACD!F1677</f>
        <v>-2.1618671112650558E-3</v>
      </c>
      <c r="F1677" s="2">
        <f>'Moving Avg'!D1677</f>
        <v>13.9839</v>
      </c>
      <c r="G1677" s="2">
        <f>'Moving Avg'!F1677</f>
        <v>13.98691</v>
      </c>
      <c r="H1677" s="2">
        <f>'Moving Avg'!G1677</f>
        <v>14.065944</v>
      </c>
      <c r="I1677" s="2">
        <f>'Moving Avg'!H1677</f>
        <v>13.870291500000013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  <c r="M1677" s="19">
        <f t="shared" si="260"/>
        <v>25</v>
      </c>
      <c r="N1677" s="19">
        <f t="shared" si="261"/>
        <v>0</v>
      </c>
      <c r="O1677" s="19">
        <f t="shared" si="262"/>
        <v>50</v>
      </c>
      <c r="P1677" s="19">
        <f t="shared" si="263"/>
        <v>16.5</v>
      </c>
      <c r="Q1677" s="20">
        <f t="shared" si="264"/>
        <v>18.725000000000001</v>
      </c>
      <c r="R1677" s="20">
        <f t="shared" si="265"/>
        <v>26.625</v>
      </c>
      <c r="S1677" s="20">
        <f t="shared" si="266"/>
        <v>23.675000000000001</v>
      </c>
      <c r="T1677" s="20">
        <f t="shared" si="267"/>
        <v>22.875</v>
      </c>
      <c r="U1677" s="19">
        <f t="shared" si="268"/>
        <v>23.008333333333336</v>
      </c>
      <c r="V1677" s="19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14.1731</v>
      </c>
      <c r="C1678" s="2">
        <f>RSI!I1678</f>
        <v>55.863490328587986</v>
      </c>
      <c r="D1678" s="2">
        <f>MACD!E1678</f>
        <v>2.3973851663294354E-2</v>
      </c>
      <c r="E1678" s="2">
        <f>MACD!F1678</f>
        <v>3.0652766436468264E-3</v>
      </c>
      <c r="F1678" s="2">
        <f>'Moving Avg'!D1678</f>
        <v>13.99766</v>
      </c>
      <c r="G1678" s="2">
        <f>'Moving Avg'!F1678</f>
        <v>14.00325</v>
      </c>
      <c r="H1678" s="2">
        <f>'Moving Avg'!G1678</f>
        <v>14.071276000000001</v>
      </c>
      <c r="I1678" s="2">
        <f>'Moving Avg'!H1678</f>
        <v>13.870170000000014</v>
      </c>
      <c r="J1678" s="17" t="str">
        <f>OBV!F1678</f>
        <v>BEARISH</v>
      </c>
      <c r="K1678" s="17" t="str">
        <f>OBV!G1678</f>
        <v>NEUTRAL</v>
      </c>
      <c r="L1678" s="17" t="str">
        <f>OBV!H1678</f>
        <v>BEARISH DIVERGENCE</v>
      </c>
      <c r="M1678" s="19">
        <f t="shared" si="260"/>
        <v>25</v>
      </c>
      <c r="N1678" s="19">
        <f t="shared" si="261"/>
        <v>0</v>
      </c>
      <c r="O1678" s="19">
        <f t="shared" si="262"/>
        <v>50</v>
      </c>
      <c r="P1678" s="19">
        <f t="shared" si="263"/>
        <v>16.5</v>
      </c>
      <c r="Q1678" s="20">
        <f t="shared" si="264"/>
        <v>18.725000000000001</v>
      </c>
      <c r="R1678" s="20">
        <f t="shared" si="265"/>
        <v>26.625</v>
      </c>
      <c r="S1678" s="20">
        <f t="shared" si="266"/>
        <v>23.675000000000001</v>
      </c>
      <c r="T1678" s="20">
        <f t="shared" si="267"/>
        <v>22.875</v>
      </c>
      <c r="U1678" s="19">
        <f t="shared" si="268"/>
        <v>23.008333333333336</v>
      </c>
      <c r="V1678" s="19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14.1043</v>
      </c>
      <c r="C1679" s="2">
        <f>RSI!I1679</f>
        <v>52.781166792085934</v>
      </c>
      <c r="D1679" s="2">
        <f>MACD!E1679</f>
        <v>-3.172340289822273E-3</v>
      </c>
      <c r="E1679" s="2">
        <f>MACD!F1679</f>
        <v>1.8177532569530065E-3</v>
      </c>
      <c r="F1679" s="2">
        <f>'Moving Avg'!D1679</f>
        <v>14.02346</v>
      </c>
      <c r="G1679" s="2">
        <f>'Moving Avg'!F1679</f>
        <v>14.00755</v>
      </c>
      <c r="H1679" s="2">
        <f>'Moving Avg'!G1679</f>
        <v>14.075232000000002</v>
      </c>
      <c r="I1679" s="2">
        <f>'Moving Avg'!H1679</f>
        <v>13.869087000000011</v>
      </c>
      <c r="J1679" s="17" t="str">
        <f>OBV!F1679</f>
        <v>BEARISH</v>
      </c>
      <c r="K1679" s="17" t="str">
        <f>OBV!G1679</f>
        <v>NEUTRAL</v>
      </c>
      <c r="L1679" s="17" t="str">
        <f>OBV!H1679</f>
        <v>BEARISH DIVERGENCE</v>
      </c>
      <c r="M1679" s="19">
        <f t="shared" si="260"/>
        <v>25</v>
      </c>
      <c r="N1679" s="19">
        <f t="shared" si="261"/>
        <v>45</v>
      </c>
      <c r="O1679" s="19">
        <f t="shared" si="262"/>
        <v>50</v>
      </c>
      <c r="P1679" s="19">
        <f t="shared" si="263"/>
        <v>16.5</v>
      </c>
      <c r="Q1679" s="20">
        <f t="shared" si="264"/>
        <v>34.475000000000001</v>
      </c>
      <c r="R1679" s="20">
        <f t="shared" si="265"/>
        <v>35.625</v>
      </c>
      <c r="S1679" s="20">
        <f t="shared" si="266"/>
        <v>30.425000000000001</v>
      </c>
      <c r="T1679" s="20">
        <f t="shared" si="267"/>
        <v>34.125</v>
      </c>
      <c r="U1679" s="19">
        <f t="shared" si="268"/>
        <v>33.508333333333333</v>
      </c>
      <c r="V1679" s="19">
        <f t="shared" si="269"/>
        <v>33.662499999999994</v>
      </c>
    </row>
    <row r="1680" spans="1:22" ht="13.5" x14ac:dyDescent="0.25">
      <c r="A1680" s="3">
        <f>RSI!A1680</f>
        <v>44461</v>
      </c>
      <c r="B1680" s="2">
        <f>RSI!B1680</f>
        <v>13.975300000000001</v>
      </c>
      <c r="C1680" s="2">
        <f>RSI!I1680</f>
        <v>47.490144379900819</v>
      </c>
      <c r="D1680" s="2">
        <f>MACD!E1680</f>
        <v>-1.700514207314896E-2</v>
      </c>
      <c r="E1680" s="2">
        <f>MACD!F1680</f>
        <v>-1.946825809067387E-3</v>
      </c>
      <c r="F1680" s="2">
        <f>'Moving Avg'!D1680</f>
        <v>14.02346</v>
      </c>
      <c r="G1680" s="2">
        <f>'Moving Avg'!F1680</f>
        <v>14.013570000000001</v>
      </c>
      <c r="H1680" s="2">
        <f>'Moving Avg'!G1680</f>
        <v>14.076607999999998</v>
      </c>
      <c r="I1680" s="2">
        <f>'Moving Avg'!H1680</f>
        <v>13.866124500000012</v>
      </c>
      <c r="J1680" s="17" t="str">
        <f>OBV!F1680</f>
        <v>BEARISH</v>
      </c>
      <c r="K1680" s="17" t="str">
        <f>OBV!G1680</f>
        <v>NEUTRAL</v>
      </c>
      <c r="L1680" s="17" t="str">
        <f>OBV!H1680</f>
        <v>NEUTRAL</v>
      </c>
      <c r="M1680" s="19">
        <f t="shared" si="260"/>
        <v>25</v>
      </c>
      <c r="N1680" s="19">
        <f t="shared" si="261"/>
        <v>45</v>
      </c>
      <c r="O1680" s="19">
        <f t="shared" si="262"/>
        <v>50</v>
      </c>
      <c r="P1680" s="19">
        <f t="shared" si="263"/>
        <v>16.5</v>
      </c>
      <c r="Q1680" s="20">
        <f t="shared" si="264"/>
        <v>34.475000000000001</v>
      </c>
      <c r="R1680" s="20">
        <f t="shared" si="265"/>
        <v>35.625</v>
      </c>
      <c r="S1680" s="20">
        <f t="shared" si="266"/>
        <v>30.425000000000001</v>
      </c>
      <c r="T1680" s="20">
        <f t="shared" si="267"/>
        <v>34.125</v>
      </c>
      <c r="U1680" s="19">
        <f t="shared" si="268"/>
        <v>33.508333333333333</v>
      </c>
      <c r="V1680" s="19">
        <f t="shared" si="269"/>
        <v>33.662499999999994</v>
      </c>
    </row>
    <row r="1681" spans="1:22" ht="13.5" x14ac:dyDescent="0.25">
      <c r="A1681" s="3">
        <f>RSI!A1681</f>
        <v>44462</v>
      </c>
      <c r="B1681" s="2">
        <f>RSI!B1681</f>
        <v>14.1731</v>
      </c>
      <c r="C1681" s="2">
        <f>RSI!I1681</f>
        <v>54.947734492282059</v>
      </c>
      <c r="D1681" s="2">
        <f>MACD!E1681</f>
        <v>-4.2986908233041632E-2</v>
      </c>
      <c r="E1681" s="2">
        <f>MACD!F1681</f>
        <v>-1.0154842293862237E-2</v>
      </c>
      <c r="F1681" s="2">
        <f>'Moving Avg'!D1681</f>
        <v>14.071620000000001</v>
      </c>
      <c r="G1681" s="2">
        <f>'Moving Avg'!F1681</f>
        <v>14.029049999999998</v>
      </c>
      <c r="H1681" s="2">
        <f>'Moving Avg'!G1681</f>
        <v>14.081939999999998</v>
      </c>
      <c r="I1681" s="2">
        <f>'Moving Avg'!H1681</f>
        <v>13.865015000000012</v>
      </c>
      <c r="J1681" s="17" t="str">
        <f>OBV!F1681</f>
        <v>BEARISH</v>
      </c>
      <c r="K1681" s="17" t="str">
        <f>OBV!G1681</f>
        <v>NEUTRAL</v>
      </c>
      <c r="L1681" s="17" t="str">
        <f>OBV!H1681</f>
        <v>BEARISH DIVERGENCE</v>
      </c>
      <c r="M1681" s="19">
        <f t="shared" si="260"/>
        <v>25</v>
      </c>
      <c r="N1681" s="19">
        <f t="shared" si="261"/>
        <v>100</v>
      </c>
      <c r="O1681" s="19">
        <f t="shared" si="262"/>
        <v>50</v>
      </c>
      <c r="P1681" s="19">
        <f t="shared" si="263"/>
        <v>16.5</v>
      </c>
      <c r="Q1681" s="20">
        <f t="shared" si="264"/>
        <v>53.725000000000001</v>
      </c>
      <c r="R1681" s="20">
        <f t="shared" si="265"/>
        <v>46.625</v>
      </c>
      <c r="S1681" s="20">
        <f t="shared" si="266"/>
        <v>38.674999999999997</v>
      </c>
      <c r="T1681" s="20">
        <f t="shared" si="267"/>
        <v>47.875</v>
      </c>
      <c r="U1681" s="19">
        <f t="shared" si="268"/>
        <v>46.341666666666661</v>
      </c>
      <c r="V1681" s="19">
        <f t="shared" si="269"/>
        <v>46.724999999999994</v>
      </c>
    </row>
    <row r="1682" spans="1:22" ht="13.5" x14ac:dyDescent="0.25">
      <c r="A1682" s="3">
        <f>RSI!A1682</f>
        <v>44463</v>
      </c>
      <c r="B1682" s="2">
        <f>RSI!B1682</f>
        <v>14.1731</v>
      </c>
      <c r="C1682" s="2">
        <f>RSI!I1682</f>
        <v>54.947734492282059</v>
      </c>
      <c r="D1682" s="2">
        <f>MACD!E1682</f>
        <v>-3.6685592167623682E-2</v>
      </c>
      <c r="E1682" s="2">
        <f>MACD!F1682</f>
        <v>-1.5460992268614528E-2</v>
      </c>
      <c r="F1682" s="2">
        <f>'Moving Avg'!D1682</f>
        <v>14.11978</v>
      </c>
      <c r="G1682" s="2">
        <f>'Moving Avg'!F1682</f>
        <v>14.044959999999998</v>
      </c>
      <c r="H1682" s="2">
        <f>'Moving Avg'!G1682</f>
        <v>14.087271999999995</v>
      </c>
      <c r="I1682" s="2">
        <f>'Moving Avg'!H1682</f>
        <v>13.863864500000011</v>
      </c>
      <c r="J1682" s="17" t="str">
        <f>OBV!F1682</f>
        <v>BEARISH</v>
      </c>
      <c r="K1682" s="17" t="str">
        <f>OBV!G1682</f>
        <v>NEUTRAL</v>
      </c>
      <c r="L1682" s="17" t="str">
        <f>OBV!H1682</f>
        <v>BEARISH DIVERGENCE</v>
      </c>
      <c r="M1682" s="19">
        <f t="shared" si="260"/>
        <v>25</v>
      </c>
      <c r="N1682" s="19">
        <f t="shared" si="261"/>
        <v>100</v>
      </c>
      <c r="O1682" s="19">
        <f t="shared" si="262"/>
        <v>50</v>
      </c>
      <c r="P1682" s="19">
        <f t="shared" si="263"/>
        <v>16.5</v>
      </c>
      <c r="Q1682" s="20">
        <f t="shared" si="264"/>
        <v>53.725000000000001</v>
      </c>
      <c r="R1682" s="20">
        <f t="shared" si="265"/>
        <v>46.625</v>
      </c>
      <c r="S1682" s="20">
        <f t="shared" si="266"/>
        <v>38.674999999999997</v>
      </c>
      <c r="T1682" s="20">
        <f t="shared" si="267"/>
        <v>47.875</v>
      </c>
      <c r="U1682" s="19">
        <f t="shared" si="268"/>
        <v>46.341666666666661</v>
      </c>
      <c r="V1682" s="19">
        <f t="shared" si="269"/>
        <v>46.724999999999994</v>
      </c>
    </row>
    <row r="1683" spans="1:22" ht="13.5" x14ac:dyDescent="0.25">
      <c r="A1683" s="3">
        <f>RSI!A1683</f>
        <v>44466</v>
      </c>
      <c r="B1683" s="2">
        <f>RSI!B1683</f>
        <v>14.1043</v>
      </c>
      <c r="C1683" s="2">
        <f>RSI!I1683</f>
        <v>51.970285656894433</v>
      </c>
      <c r="D1683" s="2">
        <f>MACD!E1683</f>
        <v>-2.7018343487679175E-2</v>
      </c>
      <c r="E1683" s="2">
        <f>MACD!F1683</f>
        <v>-1.7772462512427457E-2</v>
      </c>
      <c r="F1683" s="2">
        <f>'Moving Avg'!D1683</f>
        <v>14.106019999999997</v>
      </c>
      <c r="G1683" s="2">
        <f>'Moving Avg'!F1683</f>
        <v>14.05743</v>
      </c>
      <c r="H1683" s="2">
        <f>'Moving Avg'!G1683</f>
        <v>14.091227999999994</v>
      </c>
      <c r="I1683" s="2">
        <f>'Moving Avg'!H1683</f>
        <v>13.863193000000013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  <c r="M1683" s="19">
        <f t="shared" si="260"/>
        <v>25</v>
      </c>
      <c r="N1683" s="19">
        <f t="shared" si="261"/>
        <v>45</v>
      </c>
      <c r="O1683" s="19">
        <f t="shared" si="262"/>
        <v>50</v>
      </c>
      <c r="P1683" s="19">
        <f t="shared" si="263"/>
        <v>16.5</v>
      </c>
      <c r="Q1683" s="20">
        <f t="shared" si="264"/>
        <v>34.475000000000001</v>
      </c>
      <c r="R1683" s="20">
        <f t="shared" si="265"/>
        <v>35.625</v>
      </c>
      <c r="S1683" s="20">
        <f t="shared" si="266"/>
        <v>30.425000000000001</v>
      </c>
      <c r="T1683" s="20">
        <f t="shared" si="267"/>
        <v>34.125</v>
      </c>
      <c r="U1683" s="19">
        <f t="shared" si="268"/>
        <v>33.508333333333333</v>
      </c>
      <c r="V1683" s="19">
        <f t="shared" si="269"/>
        <v>33.662499999999994</v>
      </c>
    </row>
    <row r="1684" spans="1:22" ht="13.5" x14ac:dyDescent="0.25">
      <c r="A1684" s="3">
        <f>RSI!A1684</f>
        <v>44467</v>
      </c>
      <c r="B1684" s="2">
        <f>RSI!B1684</f>
        <v>14.190300000000001</v>
      </c>
      <c r="C1684" s="2">
        <f>RSI!I1684</f>
        <v>55.235578868218155</v>
      </c>
      <c r="D1684" s="2">
        <f>MACD!E1684</f>
        <v>-4.5352911120341233E-2</v>
      </c>
      <c r="E1684" s="2">
        <f>MACD!F1684</f>
        <v>-2.3288552234010215E-2</v>
      </c>
      <c r="F1684" s="2">
        <f>'Moving Avg'!D1684</f>
        <v>14.12322</v>
      </c>
      <c r="G1684" s="2">
        <f>'Moving Avg'!F1684</f>
        <v>14.066029999999998</v>
      </c>
      <c r="H1684" s="2">
        <f>'Moving Avg'!G1684</f>
        <v>14.096903999999995</v>
      </c>
      <c r="I1684" s="2">
        <f>'Moving Avg'!H1684</f>
        <v>13.862211000000013</v>
      </c>
      <c r="J1684" s="17" t="str">
        <f>OBV!F1684</f>
        <v>BULLISH</v>
      </c>
      <c r="K1684" s="17" t="str">
        <f>OBV!G1684</f>
        <v>NEUTRAL</v>
      </c>
      <c r="L1684" s="17" t="str">
        <f>OBV!H1684</f>
        <v>CONFIRMED BULLISH</v>
      </c>
      <c r="M1684" s="19">
        <f t="shared" si="260"/>
        <v>25</v>
      </c>
      <c r="N1684" s="19">
        <f t="shared" si="261"/>
        <v>100</v>
      </c>
      <c r="O1684" s="19">
        <f t="shared" si="262"/>
        <v>50</v>
      </c>
      <c r="P1684" s="19">
        <f t="shared" si="263"/>
        <v>83.5</v>
      </c>
      <c r="Q1684" s="20">
        <f t="shared" si="264"/>
        <v>63.774999999999999</v>
      </c>
      <c r="R1684" s="20">
        <f t="shared" si="265"/>
        <v>63.375</v>
      </c>
      <c r="S1684" s="20">
        <f t="shared" si="266"/>
        <v>68.825000000000003</v>
      </c>
      <c r="T1684" s="20">
        <f t="shared" si="267"/>
        <v>64.625</v>
      </c>
      <c r="U1684" s="19">
        <f t="shared" si="268"/>
        <v>65.325000000000003</v>
      </c>
      <c r="V1684" s="19">
        <f t="shared" si="269"/>
        <v>65.150000000000006</v>
      </c>
    </row>
    <row r="1685" spans="1:22" ht="13.5" x14ac:dyDescent="0.25">
      <c r="A1685" s="3">
        <f>RSI!A1685</f>
        <v>44468</v>
      </c>
      <c r="B1685" s="2">
        <f>RSI!B1685</f>
        <v>14.190300000000001</v>
      </c>
      <c r="C1685" s="2">
        <f>RSI!I1685</f>
        <v>55.235578868218155</v>
      </c>
      <c r="D1685" s="2">
        <f>MACD!E1685</f>
        <v>-6.1650901019204341E-2</v>
      </c>
      <c r="E1685" s="2">
        <f>MACD!F1685</f>
        <v>-3.096102199104904E-2</v>
      </c>
      <c r="F1685" s="2">
        <f>'Moving Avg'!D1685</f>
        <v>14.166219999999999</v>
      </c>
      <c r="G1685" s="2">
        <f>'Moving Avg'!F1685</f>
        <v>14.066029999999998</v>
      </c>
      <c r="H1685" s="2">
        <f>'Moving Avg'!G1685</f>
        <v>14.102579999999994</v>
      </c>
      <c r="I1685" s="2">
        <f>'Moving Avg'!H1685</f>
        <v>13.861352500000015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  <c r="M1685" s="19">
        <f t="shared" si="260"/>
        <v>25</v>
      </c>
      <c r="N1685" s="19">
        <f t="shared" si="261"/>
        <v>100</v>
      </c>
      <c r="O1685" s="19">
        <f t="shared" si="262"/>
        <v>50</v>
      </c>
      <c r="P1685" s="19">
        <f t="shared" si="263"/>
        <v>83.5</v>
      </c>
      <c r="Q1685" s="20">
        <f t="shared" si="264"/>
        <v>63.774999999999999</v>
      </c>
      <c r="R1685" s="20">
        <f t="shared" si="265"/>
        <v>63.375</v>
      </c>
      <c r="S1685" s="20">
        <f t="shared" si="266"/>
        <v>68.825000000000003</v>
      </c>
      <c r="T1685" s="20">
        <f t="shared" si="267"/>
        <v>64.625</v>
      </c>
      <c r="U1685" s="19">
        <f t="shared" si="268"/>
        <v>65.325000000000003</v>
      </c>
      <c r="V1685" s="19">
        <f t="shared" si="269"/>
        <v>65.150000000000006</v>
      </c>
    </row>
    <row r="1686" spans="1:22" ht="13.5" x14ac:dyDescent="0.25">
      <c r="A1686" s="3">
        <f>RSI!A1686</f>
        <v>44469</v>
      </c>
      <c r="B1686" s="2">
        <f>RSI!B1686</f>
        <v>14.155900000000001</v>
      </c>
      <c r="C1686" s="2">
        <f>RSI!I1686</f>
        <v>53.546791420316175</v>
      </c>
      <c r="D1686" s="2">
        <f>MACD!E1686</f>
        <v>-8.0234785971086353E-2</v>
      </c>
      <c r="E1686" s="2">
        <f>MACD!F1686</f>
        <v>-4.0815774787056502E-2</v>
      </c>
      <c r="F1686" s="2">
        <f>'Moving Avg'!D1686</f>
        <v>14.162780000000001</v>
      </c>
      <c r="G1686" s="2">
        <f>'Moving Avg'!F1686</f>
        <v>14.06001</v>
      </c>
      <c r="H1686" s="2">
        <f>'Moving Avg'!G1686</f>
        <v>14.101891999999996</v>
      </c>
      <c r="I1686" s="2">
        <f>'Moving Avg'!H1686</f>
        <v>13.860322000000018</v>
      </c>
      <c r="J1686" s="17" t="str">
        <f>OBV!F1686</f>
        <v>BEARISH</v>
      </c>
      <c r="K1686" s="17" t="str">
        <f>OBV!G1686</f>
        <v>NEUTRAL</v>
      </c>
      <c r="L1686" s="17" t="str">
        <f>OBV!H1686</f>
        <v>CONFIRMED BEARISH</v>
      </c>
      <c r="M1686" s="19">
        <f t="shared" si="260"/>
        <v>25</v>
      </c>
      <c r="N1686" s="19">
        <f t="shared" si="261"/>
        <v>100</v>
      </c>
      <c r="O1686" s="19">
        <f t="shared" si="262"/>
        <v>50</v>
      </c>
      <c r="P1686" s="19">
        <f t="shared" si="263"/>
        <v>16.5</v>
      </c>
      <c r="Q1686" s="20">
        <f t="shared" si="264"/>
        <v>53.725000000000001</v>
      </c>
      <c r="R1686" s="20">
        <f t="shared" si="265"/>
        <v>46.625</v>
      </c>
      <c r="S1686" s="20">
        <f t="shared" si="266"/>
        <v>38.674999999999997</v>
      </c>
      <c r="T1686" s="20">
        <f t="shared" si="267"/>
        <v>47.875</v>
      </c>
      <c r="U1686" s="19">
        <f t="shared" si="268"/>
        <v>46.341666666666661</v>
      </c>
      <c r="V1686" s="19">
        <f t="shared" si="269"/>
        <v>46.724999999999994</v>
      </c>
    </row>
    <row r="1687" spans="1:22" ht="13.5" x14ac:dyDescent="0.25">
      <c r="A1687" s="3">
        <f>RSI!A1687</f>
        <v>44470</v>
      </c>
      <c r="B1687" s="2">
        <f>RSI!B1687</f>
        <v>13.9495</v>
      </c>
      <c r="C1687" s="2">
        <f>RSI!I1687</f>
        <v>44.713362021596225</v>
      </c>
      <c r="D1687" s="2">
        <f>MACD!E1687</f>
        <v>-8.1139712517762419E-2</v>
      </c>
      <c r="E1687" s="2">
        <f>MACD!F1687</f>
        <v>-4.888056233319768E-2</v>
      </c>
      <c r="F1687" s="2">
        <f>'Moving Avg'!D1687</f>
        <v>14.118060000000003</v>
      </c>
      <c r="G1687" s="2">
        <f>'Moving Avg'!F1687</f>
        <v>14.043670000000001</v>
      </c>
      <c r="H1687" s="2">
        <f>'Moving Avg'!G1687</f>
        <v>14.091915999999996</v>
      </c>
      <c r="I1687" s="2">
        <f>'Moving Avg'!H1687</f>
        <v>13.860399500000018</v>
      </c>
      <c r="J1687" s="17" t="str">
        <f>OBV!F1687</f>
        <v>BEARISH</v>
      </c>
      <c r="K1687" s="17" t="str">
        <f>OBV!G1687</f>
        <v>NEUTRAL</v>
      </c>
      <c r="L1687" s="17" t="str">
        <f>OBV!H1687</f>
        <v>CONFIRMED BEARISH</v>
      </c>
      <c r="M1687" s="19">
        <f t="shared" si="260"/>
        <v>25</v>
      </c>
      <c r="N1687" s="19">
        <f t="shared" si="261"/>
        <v>100</v>
      </c>
      <c r="O1687" s="19">
        <f t="shared" si="262"/>
        <v>50</v>
      </c>
      <c r="P1687" s="19">
        <f t="shared" si="263"/>
        <v>16.5</v>
      </c>
      <c r="Q1687" s="20">
        <f t="shared" si="264"/>
        <v>53.725000000000001</v>
      </c>
      <c r="R1687" s="20">
        <f t="shared" si="265"/>
        <v>46.625</v>
      </c>
      <c r="S1687" s="20">
        <f t="shared" si="266"/>
        <v>38.674999999999997</v>
      </c>
      <c r="T1687" s="20">
        <f t="shared" si="267"/>
        <v>47.875</v>
      </c>
      <c r="U1687" s="19">
        <f t="shared" si="268"/>
        <v>46.341666666666661</v>
      </c>
      <c r="V1687" s="19">
        <f t="shared" si="269"/>
        <v>46.724999999999994</v>
      </c>
    </row>
    <row r="1688" spans="1:22" ht="13.5" x14ac:dyDescent="0.25">
      <c r="A1688" s="3">
        <f>RSI!A1688</f>
        <v>44473</v>
      </c>
      <c r="B1688" s="2">
        <f>RSI!B1688</f>
        <v>14.1645</v>
      </c>
      <c r="C1688" s="2">
        <f>RSI!I1688</f>
        <v>53.346917500777018</v>
      </c>
      <c r="D1688" s="2">
        <f>MACD!E1688</f>
        <v>-5.9999814940169927E-2</v>
      </c>
      <c r="E1688" s="2">
        <f>MACD!F1688</f>
        <v>-5.1104412854592128E-2</v>
      </c>
      <c r="F1688" s="2">
        <f>'Moving Avg'!D1688</f>
        <v>14.130100000000002</v>
      </c>
      <c r="G1688" s="2">
        <f>'Moving Avg'!F1688</f>
        <v>14.056139999999999</v>
      </c>
      <c r="H1688" s="2">
        <f>'Moving Avg'!G1688</f>
        <v>14.084519999999996</v>
      </c>
      <c r="I1688" s="2">
        <f>'Moving Avg'!H1688</f>
        <v>13.861552000000016</v>
      </c>
      <c r="J1688" s="17" t="str">
        <f>OBV!F1688</f>
        <v>BEARISH</v>
      </c>
      <c r="K1688" s="17" t="str">
        <f>OBV!G1688</f>
        <v>NEUTRAL</v>
      </c>
      <c r="L1688" s="17" t="str">
        <f>OBV!H1688</f>
        <v>BEARISH DIVERGENCE</v>
      </c>
      <c r="M1688" s="19">
        <f t="shared" si="260"/>
        <v>25</v>
      </c>
      <c r="N1688" s="19">
        <f t="shared" si="261"/>
        <v>45</v>
      </c>
      <c r="O1688" s="19">
        <f t="shared" si="262"/>
        <v>50</v>
      </c>
      <c r="P1688" s="19">
        <f t="shared" si="263"/>
        <v>16.5</v>
      </c>
      <c r="Q1688" s="20">
        <f t="shared" si="264"/>
        <v>34.475000000000001</v>
      </c>
      <c r="R1688" s="20">
        <f t="shared" si="265"/>
        <v>35.625</v>
      </c>
      <c r="S1688" s="20">
        <f t="shared" si="266"/>
        <v>30.425000000000001</v>
      </c>
      <c r="T1688" s="20">
        <f t="shared" si="267"/>
        <v>34.125</v>
      </c>
      <c r="U1688" s="19">
        <f t="shared" si="268"/>
        <v>33.508333333333333</v>
      </c>
      <c r="V1688" s="19">
        <f t="shared" si="269"/>
        <v>33.662499999999994</v>
      </c>
    </row>
    <row r="1689" spans="1:22" ht="13.5" x14ac:dyDescent="0.25">
      <c r="A1689" s="3">
        <f>RSI!A1689</f>
        <v>44474</v>
      </c>
      <c r="B1689" s="2">
        <f>RSI!B1689</f>
        <v>13.9323</v>
      </c>
      <c r="C1689" s="2">
        <f>RSI!I1689</f>
        <v>45.147042248679298</v>
      </c>
      <c r="D1689" s="2">
        <f>MACD!E1689</f>
        <v>-3.6040068234759914E-2</v>
      </c>
      <c r="E1689" s="2">
        <f>MACD!F1689</f>
        <v>-4.8091543930625688E-2</v>
      </c>
      <c r="F1689" s="2">
        <f>'Moving Avg'!D1689</f>
        <v>14.0785</v>
      </c>
      <c r="G1689" s="2">
        <f>'Moving Avg'!F1689</f>
        <v>14.057000000000002</v>
      </c>
      <c r="H1689" s="2">
        <f>'Moving Avg'!G1689</f>
        <v>14.072479999999995</v>
      </c>
      <c r="I1689" s="2">
        <f>'Moving Avg'!H1689</f>
        <v>13.859691500000014</v>
      </c>
      <c r="J1689" s="17" t="str">
        <f>OBV!F1689</f>
        <v>BEARISH</v>
      </c>
      <c r="K1689" s="17" t="str">
        <f>OBV!G1689</f>
        <v>NEUTRAL</v>
      </c>
      <c r="L1689" s="17" t="str">
        <f>OBV!H1689</f>
        <v>CONFIRMED BEARISH</v>
      </c>
      <c r="M1689" s="19">
        <f t="shared" si="260"/>
        <v>25</v>
      </c>
      <c r="N1689" s="19">
        <f t="shared" si="261"/>
        <v>0</v>
      </c>
      <c r="O1689" s="19">
        <f t="shared" si="262"/>
        <v>50</v>
      </c>
      <c r="P1689" s="19">
        <f t="shared" si="263"/>
        <v>16.5</v>
      </c>
      <c r="Q1689" s="20">
        <f t="shared" si="264"/>
        <v>18.725000000000001</v>
      </c>
      <c r="R1689" s="20">
        <f t="shared" si="265"/>
        <v>26.625</v>
      </c>
      <c r="S1689" s="20">
        <f t="shared" si="266"/>
        <v>23.675000000000001</v>
      </c>
      <c r="T1689" s="20">
        <f t="shared" si="267"/>
        <v>22.875</v>
      </c>
      <c r="U1689" s="19">
        <f t="shared" si="268"/>
        <v>23.008333333333336</v>
      </c>
      <c r="V1689" s="19">
        <f t="shared" si="269"/>
        <v>22.975000000000001</v>
      </c>
    </row>
    <row r="1690" spans="1:22" ht="13.5" x14ac:dyDescent="0.25">
      <c r="A1690" s="3">
        <f>RSI!A1690</f>
        <v>44475</v>
      </c>
      <c r="B1690" s="2">
        <f>RSI!B1690</f>
        <v>13.9323</v>
      </c>
      <c r="C1690" s="2">
        <f>RSI!I1690</f>
        <v>45.147042248679291</v>
      </c>
      <c r="D1690" s="2">
        <f>MACD!E1690</f>
        <v>-3.4743513770580492E-2</v>
      </c>
      <c r="E1690" s="2">
        <f>MACD!F1690</f>
        <v>-4.5421937898616649E-2</v>
      </c>
      <c r="F1690" s="2">
        <f>'Moving Avg'!D1690</f>
        <v>14.026900000000001</v>
      </c>
      <c r="G1690" s="2">
        <f>'Moving Avg'!F1690</f>
        <v>14.057860000000002</v>
      </c>
      <c r="H1690" s="2">
        <f>'Moving Avg'!G1690</f>
        <v>14.060439999999996</v>
      </c>
      <c r="I1690" s="2">
        <f>'Moving Avg'!H1690</f>
        <v>13.859765000000015</v>
      </c>
      <c r="J1690" s="17" t="str">
        <f>OBV!F1690</f>
        <v>BEARISH</v>
      </c>
      <c r="K1690" s="17" t="str">
        <f>OBV!G1690</f>
        <v>NEUTRAL</v>
      </c>
      <c r="L1690" s="17" t="str">
        <f>OBV!H1690</f>
        <v>CONFIRMED BEARISH</v>
      </c>
      <c r="M1690" s="19">
        <f t="shared" si="260"/>
        <v>25</v>
      </c>
      <c r="N1690" s="19">
        <f t="shared" si="261"/>
        <v>0</v>
      </c>
      <c r="O1690" s="19">
        <f t="shared" si="262"/>
        <v>50</v>
      </c>
      <c r="P1690" s="19">
        <f t="shared" si="263"/>
        <v>16.5</v>
      </c>
      <c r="Q1690" s="20">
        <f t="shared" si="264"/>
        <v>18.725000000000001</v>
      </c>
      <c r="R1690" s="20">
        <f t="shared" si="265"/>
        <v>26.625</v>
      </c>
      <c r="S1690" s="20">
        <f t="shared" si="266"/>
        <v>23.675000000000001</v>
      </c>
      <c r="T1690" s="20">
        <f t="shared" si="267"/>
        <v>22.875</v>
      </c>
      <c r="U1690" s="19">
        <f t="shared" si="268"/>
        <v>23.008333333333336</v>
      </c>
      <c r="V1690" s="19">
        <f t="shared" si="269"/>
        <v>22.975000000000001</v>
      </c>
    </row>
    <row r="1691" spans="1:22" ht="13.5" x14ac:dyDescent="0.25">
      <c r="A1691" s="3">
        <f>RSI!A1691</f>
        <v>44476</v>
      </c>
      <c r="B1691" s="2">
        <f>RSI!B1691</f>
        <v>13.7173</v>
      </c>
      <c r="C1691" s="2">
        <f>RSI!I1691</f>
        <v>38.750808902889538</v>
      </c>
      <c r="D1691" s="2">
        <f>MACD!E1691</f>
        <v>1.3514966379650772E-2</v>
      </c>
      <c r="E1691" s="2">
        <f>MACD!F1691</f>
        <v>-3.3634557042963163E-2</v>
      </c>
      <c r="F1691" s="2">
        <f>'Moving Avg'!D1691</f>
        <v>13.939179999999999</v>
      </c>
      <c r="G1691" s="2">
        <f>'Moving Avg'!F1691</f>
        <v>14.047970000000003</v>
      </c>
      <c r="H1691" s="2">
        <f>'Moving Avg'!G1691</f>
        <v>14.047711999999999</v>
      </c>
      <c r="I1691" s="2">
        <f>'Moving Avg'!H1691</f>
        <v>13.858393000000017</v>
      </c>
      <c r="J1691" s="17" t="str">
        <f>OBV!F1691</f>
        <v>BEARISH</v>
      </c>
      <c r="K1691" s="17" t="str">
        <f>OBV!G1691</f>
        <v>NEUTRAL</v>
      </c>
      <c r="L1691" s="17" t="str">
        <f>OBV!H1691</f>
        <v>CONFIRMED BEARISH</v>
      </c>
      <c r="M1691" s="19">
        <f t="shared" si="260"/>
        <v>25</v>
      </c>
      <c r="N1691" s="19">
        <f t="shared" si="261"/>
        <v>0</v>
      </c>
      <c r="O1691" s="19">
        <f t="shared" si="262"/>
        <v>50</v>
      </c>
      <c r="P1691" s="19">
        <f t="shared" si="263"/>
        <v>16.5</v>
      </c>
      <c r="Q1691" s="20">
        <f t="shared" si="264"/>
        <v>18.725000000000001</v>
      </c>
      <c r="R1691" s="20">
        <f t="shared" si="265"/>
        <v>26.625</v>
      </c>
      <c r="S1691" s="20">
        <f t="shared" si="266"/>
        <v>23.675000000000001</v>
      </c>
      <c r="T1691" s="20">
        <f t="shared" si="267"/>
        <v>22.875</v>
      </c>
      <c r="U1691" s="19">
        <f t="shared" si="268"/>
        <v>23.008333333333336</v>
      </c>
      <c r="V1691" s="19">
        <f t="shared" si="269"/>
        <v>22.975000000000001</v>
      </c>
    </row>
    <row r="1692" spans="1:22" ht="13.5" x14ac:dyDescent="0.25">
      <c r="A1692" s="3">
        <f>RSI!A1692</f>
        <v>44477</v>
      </c>
      <c r="B1692" s="2">
        <f>RSI!B1692</f>
        <v>13.760300000000001</v>
      </c>
      <c r="C1692" s="2">
        <f>RSI!I1692</f>
        <v>40.564468691615438</v>
      </c>
      <c r="D1692" s="2">
        <f>MACD!E1692</f>
        <v>5.3179417022940711E-2</v>
      </c>
      <c r="E1692" s="2">
        <f>MACD!F1692</f>
        <v>-1.627176222978239E-2</v>
      </c>
      <c r="F1692" s="2">
        <f>'Moving Avg'!D1692</f>
        <v>13.901339999999999</v>
      </c>
      <c r="G1692" s="2">
        <f>'Moving Avg'!F1692</f>
        <v>14.03077</v>
      </c>
      <c r="H1692" s="2">
        <f>'Moving Avg'!G1692</f>
        <v>14.044443999999999</v>
      </c>
      <c r="I1692" s="2">
        <f>'Moving Avg'!H1692</f>
        <v>13.856207500000016</v>
      </c>
      <c r="J1692" s="17" t="str">
        <f>OBV!F1692</f>
        <v>BEARISH</v>
      </c>
      <c r="K1692" s="17" t="str">
        <f>OBV!G1692</f>
        <v>NEUTRAL</v>
      </c>
      <c r="L1692" s="17" t="str">
        <f>OBV!H1692</f>
        <v>CONFIRMED BEARISH</v>
      </c>
      <c r="M1692" s="19">
        <f t="shared" si="260"/>
        <v>25</v>
      </c>
      <c r="N1692" s="19">
        <f t="shared" si="261"/>
        <v>0</v>
      </c>
      <c r="O1692" s="19">
        <f t="shared" si="262"/>
        <v>50</v>
      </c>
      <c r="P1692" s="19">
        <f t="shared" si="263"/>
        <v>16.5</v>
      </c>
      <c r="Q1692" s="20">
        <f t="shared" si="264"/>
        <v>18.725000000000001</v>
      </c>
      <c r="R1692" s="20">
        <f t="shared" si="265"/>
        <v>26.625</v>
      </c>
      <c r="S1692" s="20">
        <f t="shared" si="266"/>
        <v>23.675000000000001</v>
      </c>
      <c r="T1692" s="20">
        <f t="shared" si="267"/>
        <v>22.875</v>
      </c>
      <c r="U1692" s="19">
        <f t="shared" si="268"/>
        <v>23.008333333333336</v>
      </c>
      <c r="V1692" s="19">
        <f t="shared" si="269"/>
        <v>22.975000000000001</v>
      </c>
    </row>
    <row r="1693" spans="1:22" ht="13.5" x14ac:dyDescent="0.25">
      <c r="A1693" s="3">
        <f>RSI!A1693</f>
        <v>44480</v>
      </c>
      <c r="B1693" s="2">
        <f>RSI!B1693</f>
        <v>13.8893</v>
      </c>
      <c r="C1693" s="2">
        <f>RSI!I1693</f>
        <v>45.754010776104138</v>
      </c>
      <c r="D1693" s="2">
        <f>MACD!E1693</f>
        <v>6.8213622888505299E-2</v>
      </c>
      <c r="E1693" s="2">
        <f>MACD!F1693</f>
        <v>6.2531479387514799E-4</v>
      </c>
      <c r="F1693" s="2">
        <f>'Moving Avg'!D1693</f>
        <v>13.846299999999999</v>
      </c>
      <c r="G1693" s="2">
        <f>'Moving Avg'!F1693</f>
        <v>14.020020000000002</v>
      </c>
      <c r="H1693" s="2">
        <f>'Moving Avg'!G1693</f>
        <v>14.043755999999998</v>
      </c>
      <c r="I1693" s="2">
        <f>'Moving Avg'!H1693</f>
        <v>13.854667000000015</v>
      </c>
      <c r="J1693" s="17" t="str">
        <f>OBV!F1693</f>
        <v>BEARISH</v>
      </c>
      <c r="K1693" s="17" t="str">
        <f>OBV!G1693</f>
        <v>NEUTRAL</v>
      </c>
      <c r="L1693" s="17" t="str">
        <f>OBV!H1693</f>
        <v>CONFIRMED BEARISH</v>
      </c>
      <c r="M1693" s="19">
        <f t="shared" si="260"/>
        <v>25</v>
      </c>
      <c r="N1693" s="19">
        <f t="shared" si="261"/>
        <v>0</v>
      </c>
      <c r="O1693" s="19">
        <f t="shared" si="262"/>
        <v>0</v>
      </c>
      <c r="P1693" s="19">
        <f t="shared" si="263"/>
        <v>16.5</v>
      </c>
      <c r="Q1693" s="20">
        <f t="shared" si="264"/>
        <v>11.225</v>
      </c>
      <c r="R1693" s="20">
        <f t="shared" si="265"/>
        <v>9.125</v>
      </c>
      <c r="S1693" s="20">
        <f t="shared" si="266"/>
        <v>11.175000000000001</v>
      </c>
      <c r="T1693" s="20">
        <f t="shared" si="267"/>
        <v>10.375</v>
      </c>
      <c r="U1693" s="19">
        <f t="shared" si="268"/>
        <v>10.508333333333335</v>
      </c>
      <c r="V1693" s="19">
        <f t="shared" si="269"/>
        <v>10.475000000000001</v>
      </c>
    </row>
    <row r="1694" spans="1:22" ht="13.5" x14ac:dyDescent="0.25">
      <c r="A1694" s="3">
        <f>RSI!A1694</f>
        <v>44481</v>
      </c>
      <c r="B1694" s="2">
        <f>RSI!B1694</f>
        <v>13.846299999999999</v>
      </c>
      <c r="C1694" s="2">
        <f>RSI!I1694</f>
        <v>44.363506952211651</v>
      </c>
      <c r="D1694" s="2">
        <f>MACD!E1694</f>
        <v>9.8081292750260118E-2</v>
      </c>
      <c r="E1694" s="2">
        <f>MACD!F1694</f>
        <v>2.0116510385152143E-2</v>
      </c>
      <c r="F1694" s="2">
        <f>'Moving Avg'!D1694</f>
        <v>13.8291</v>
      </c>
      <c r="G1694" s="2">
        <f>'Moving Avg'!F1694</f>
        <v>14.013570000000001</v>
      </c>
      <c r="H1694" s="2">
        <f>'Moving Avg'!G1694</f>
        <v>14.031888000000002</v>
      </c>
      <c r="I1694" s="2">
        <f>'Moving Avg'!H1694</f>
        <v>13.853940000000017</v>
      </c>
      <c r="J1694" s="17" t="str">
        <f>OBV!F1694</f>
        <v>BULLISH</v>
      </c>
      <c r="K1694" s="17" t="str">
        <f>OBV!G1694</f>
        <v>NEUTRAL</v>
      </c>
      <c r="L1694" s="17" t="str">
        <f>OBV!H1694</f>
        <v>BULLISH DIVERGENCE</v>
      </c>
      <c r="M1694" s="19">
        <f t="shared" si="260"/>
        <v>25</v>
      </c>
      <c r="N1694" s="19">
        <f t="shared" si="261"/>
        <v>0</v>
      </c>
      <c r="O1694" s="19">
        <f t="shared" si="262"/>
        <v>0</v>
      </c>
      <c r="P1694" s="19">
        <f t="shared" si="263"/>
        <v>66.5</v>
      </c>
      <c r="Q1694" s="20">
        <f t="shared" si="264"/>
        <v>18.725000000000001</v>
      </c>
      <c r="R1694" s="20">
        <f t="shared" si="265"/>
        <v>21.625</v>
      </c>
      <c r="S1694" s="20">
        <f t="shared" si="266"/>
        <v>33.674999999999997</v>
      </c>
      <c r="T1694" s="20">
        <f t="shared" si="267"/>
        <v>22.875</v>
      </c>
      <c r="U1694" s="19">
        <f t="shared" si="268"/>
        <v>24.675000000000001</v>
      </c>
      <c r="V1694" s="19">
        <f t="shared" si="269"/>
        <v>24.225000000000001</v>
      </c>
    </row>
    <row r="1695" spans="1:22" ht="13.5" x14ac:dyDescent="0.25">
      <c r="A1695" s="3">
        <f>RSI!A1695</f>
        <v>44482</v>
      </c>
      <c r="B1695" s="2">
        <f>RSI!B1695</f>
        <v>13.846299999999999</v>
      </c>
      <c r="C1695" s="2">
        <f>RSI!I1695</f>
        <v>44.363506952211651</v>
      </c>
      <c r="D1695" s="2">
        <f>MACD!E1695</f>
        <v>0.12428438118610607</v>
      </c>
      <c r="E1695" s="2">
        <f>MACD!F1695</f>
        <v>4.0950084545342935E-2</v>
      </c>
      <c r="F1695" s="2">
        <f>'Moving Avg'!D1695</f>
        <v>13.8119</v>
      </c>
      <c r="G1695" s="2">
        <f>'Moving Avg'!F1695</f>
        <v>14.00712</v>
      </c>
      <c r="H1695" s="2">
        <f>'Moving Avg'!G1695</f>
        <v>14.019848000000001</v>
      </c>
      <c r="I1695" s="2">
        <f>'Moving Avg'!H1695</f>
        <v>13.853213000000018</v>
      </c>
      <c r="J1695" s="17" t="str">
        <f>OBV!F1695</f>
        <v>BULLISH</v>
      </c>
      <c r="K1695" s="17" t="str">
        <f>OBV!G1695</f>
        <v>NEUTRAL</v>
      </c>
      <c r="L1695" s="17" t="str">
        <f>OBV!H1695</f>
        <v>BULLISH DIVERGENCE</v>
      </c>
      <c r="M1695" s="19">
        <f t="shared" si="260"/>
        <v>25</v>
      </c>
      <c r="N1695" s="19">
        <f t="shared" si="261"/>
        <v>0</v>
      </c>
      <c r="O1695" s="19">
        <f t="shared" si="262"/>
        <v>0</v>
      </c>
      <c r="P1695" s="19">
        <f t="shared" si="263"/>
        <v>66.5</v>
      </c>
      <c r="Q1695" s="20">
        <f t="shared" si="264"/>
        <v>18.725000000000001</v>
      </c>
      <c r="R1695" s="20">
        <f t="shared" si="265"/>
        <v>21.625</v>
      </c>
      <c r="S1695" s="20">
        <f t="shared" si="266"/>
        <v>33.674999999999997</v>
      </c>
      <c r="T1695" s="20">
        <f t="shared" si="267"/>
        <v>22.875</v>
      </c>
      <c r="U1695" s="19">
        <f t="shared" si="268"/>
        <v>24.675000000000001</v>
      </c>
      <c r="V1695" s="19">
        <f t="shared" si="269"/>
        <v>24.225000000000001</v>
      </c>
    </row>
    <row r="1696" spans="1:22" ht="13.5" x14ac:dyDescent="0.25">
      <c r="A1696" s="3">
        <f>RSI!A1696</f>
        <v>44483</v>
      </c>
      <c r="B1696" s="2">
        <f>RSI!B1696</f>
        <v>13.760300000000001</v>
      </c>
      <c r="C1696" s="2">
        <f>RSI!I1696</f>
        <v>41.442149794510357</v>
      </c>
      <c r="D1696" s="2">
        <f>MACD!E1696</f>
        <v>0.14839581080181219</v>
      </c>
      <c r="E1696" s="2">
        <f>MACD!F1696</f>
        <v>6.243922979663679E-2</v>
      </c>
      <c r="F1696" s="2">
        <f>'Moving Avg'!D1696</f>
        <v>13.820499999999999</v>
      </c>
      <c r="G1696" s="2">
        <f>'Moving Avg'!F1696</f>
        <v>13.998520000000003</v>
      </c>
      <c r="H1696" s="2">
        <f>'Moving Avg'!G1696</f>
        <v>14.011248000000002</v>
      </c>
      <c r="I1696" s="2">
        <f>'Moving Avg'!H1696</f>
        <v>13.852056000000015</v>
      </c>
      <c r="J1696" s="17" t="str">
        <f>OBV!F1696</f>
        <v>BEARISH</v>
      </c>
      <c r="K1696" s="17" t="str">
        <f>OBV!G1696</f>
        <v>NEUTRAL</v>
      </c>
      <c r="L1696" s="17" t="str">
        <f>OBV!H1696</f>
        <v>BEARISH DIVERGENCE</v>
      </c>
      <c r="M1696" s="19">
        <f t="shared" si="260"/>
        <v>25</v>
      </c>
      <c r="N1696" s="19">
        <f t="shared" si="261"/>
        <v>0</v>
      </c>
      <c r="O1696" s="19">
        <f t="shared" si="262"/>
        <v>0</v>
      </c>
      <c r="P1696" s="19">
        <f t="shared" si="263"/>
        <v>16.5</v>
      </c>
      <c r="Q1696" s="20">
        <f t="shared" si="264"/>
        <v>11.225</v>
      </c>
      <c r="R1696" s="20">
        <f t="shared" si="265"/>
        <v>9.125</v>
      </c>
      <c r="S1696" s="20">
        <f t="shared" si="266"/>
        <v>11.175000000000001</v>
      </c>
      <c r="T1696" s="20">
        <f t="shared" si="267"/>
        <v>10.375</v>
      </c>
      <c r="U1696" s="19">
        <f t="shared" si="268"/>
        <v>10.508333333333335</v>
      </c>
      <c r="V1696" s="19">
        <f t="shared" si="269"/>
        <v>10.475000000000001</v>
      </c>
    </row>
    <row r="1697" spans="1:22" ht="13.5" x14ac:dyDescent="0.25">
      <c r="A1697" s="3">
        <f>RSI!A1697</f>
        <v>44488</v>
      </c>
      <c r="B1697" s="2">
        <f>RSI!B1697</f>
        <v>13.338900000000001</v>
      </c>
      <c r="C1697" s="2">
        <f>RSI!I1697</f>
        <v>30.755120819944409</v>
      </c>
      <c r="D1697" s="2">
        <f>MACD!E1697</f>
        <v>0.16956464242891123</v>
      </c>
      <c r="E1697" s="2">
        <f>MACD!F1697</f>
        <v>8.3864312323091689E-2</v>
      </c>
      <c r="F1697" s="2">
        <f>'Moving Avg'!D1697</f>
        <v>13.736219999999999</v>
      </c>
      <c r="G1697" s="2">
        <f>'Moving Avg'!F1697</f>
        <v>13.96885</v>
      </c>
      <c r="H1697" s="2">
        <f>'Moving Avg'!G1697</f>
        <v>13.997660000000003</v>
      </c>
      <c r="I1697" s="2">
        <f>'Moving Avg'!H1697</f>
        <v>13.848792000000017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  <c r="M1697" s="19">
        <f t="shared" si="260"/>
        <v>25</v>
      </c>
      <c r="N1697" s="19">
        <f t="shared" si="261"/>
        <v>0</v>
      </c>
      <c r="O1697" s="19">
        <f t="shared" si="262"/>
        <v>0</v>
      </c>
      <c r="P1697" s="19">
        <f t="shared" si="263"/>
        <v>16.5</v>
      </c>
      <c r="Q1697" s="20">
        <f t="shared" si="264"/>
        <v>11.225</v>
      </c>
      <c r="R1697" s="20">
        <f t="shared" si="265"/>
        <v>9.125</v>
      </c>
      <c r="S1697" s="20">
        <f t="shared" si="266"/>
        <v>11.175000000000001</v>
      </c>
      <c r="T1697" s="20">
        <f t="shared" si="267"/>
        <v>10.375</v>
      </c>
      <c r="U1697" s="19">
        <f t="shared" si="268"/>
        <v>10.508333333333335</v>
      </c>
      <c r="V1697" s="19">
        <f t="shared" si="269"/>
        <v>10.475000000000001</v>
      </c>
    </row>
    <row r="1698" spans="1:22" ht="13.5" x14ac:dyDescent="0.25">
      <c r="A1698" s="3">
        <f>RSI!A1698</f>
        <v>44489</v>
      </c>
      <c r="B1698" s="2">
        <f>RSI!B1698</f>
        <v>13.7431</v>
      </c>
      <c r="C1698" s="2">
        <f>RSI!I1698</f>
        <v>45.320603590533018</v>
      </c>
      <c r="D1698" s="2">
        <f>MACD!E1698</f>
        <v>0.19431213567032835</v>
      </c>
      <c r="E1698" s="2">
        <f>MACD!F1698</f>
        <v>0.10595387699253903</v>
      </c>
      <c r="F1698" s="2">
        <f>'Moving Avg'!D1698</f>
        <v>13.706980000000001</v>
      </c>
      <c r="G1698" s="2">
        <f>'Moving Avg'!F1698</f>
        <v>13.94735</v>
      </c>
      <c r="H1698" s="2">
        <f>'Moving Avg'!G1698</f>
        <v>13.992156000000005</v>
      </c>
      <c r="I1698" s="2">
        <f>'Moving Avg'!H1698</f>
        <v>13.847549000000017</v>
      </c>
      <c r="J1698" s="17" t="str">
        <f>OBV!F1698</f>
        <v>BEARISH</v>
      </c>
      <c r="K1698" s="17" t="str">
        <f>OBV!G1698</f>
        <v>NEUTRAL</v>
      </c>
      <c r="L1698" s="17" t="str">
        <f>OBV!H1698</f>
        <v>CONFIRMED BEARISH</v>
      </c>
      <c r="M1698" s="19">
        <f t="shared" si="260"/>
        <v>25</v>
      </c>
      <c r="N1698" s="19">
        <f t="shared" si="261"/>
        <v>0</v>
      </c>
      <c r="O1698" s="19">
        <f t="shared" si="262"/>
        <v>0</v>
      </c>
      <c r="P1698" s="19">
        <f t="shared" si="263"/>
        <v>16.5</v>
      </c>
      <c r="Q1698" s="20">
        <f t="shared" si="264"/>
        <v>11.225</v>
      </c>
      <c r="R1698" s="20">
        <f t="shared" si="265"/>
        <v>9.125</v>
      </c>
      <c r="S1698" s="20">
        <f t="shared" si="266"/>
        <v>11.175000000000001</v>
      </c>
      <c r="T1698" s="20">
        <f t="shared" si="267"/>
        <v>10.375</v>
      </c>
      <c r="U1698" s="19">
        <f t="shared" si="268"/>
        <v>10.508333333333335</v>
      </c>
      <c r="V1698" s="19">
        <f t="shared" si="269"/>
        <v>10.475000000000001</v>
      </c>
    </row>
    <row r="1699" spans="1:22" ht="13.5" x14ac:dyDescent="0.25">
      <c r="A1699" s="3">
        <f>RSI!A1699</f>
        <v>44490</v>
      </c>
      <c r="B1699" s="2">
        <f>RSI!B1699</f>
        <v>13.6313</v>
      </c>
      <c r="C1699" s="2">
        <f>RSI!I1699</f>
        <v>42.648396529846643</v>
      </c>
      <c r="D1699" s="2">
        <f>MACD!E1699</f>
        <v>0.18884749777491017</v>
      </c>
      <c r="E1699" s="2">
        <f>MACD!F1699</f>
        <v>0.12253260114901326</v>
      </c>
      <c r="F1699" s="2">
        <f>'Moving Avg'!D1699</f>
        <v>13.66398</v>
      </c>
      <c r="G1699" s="2">
        <f>'Moving Avg'!F1699</f>
        <v>13.9237</v>
      </c>
      <c r="H1699" s="2">
        <f>'Moving Avg'!G1699</f>
        <v>13.984416000000005</v>
      </c>
      <c r="I1699" s="2">
        <f>'Moving Avg'!H1699</f>
        <v>13.845747000000015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  <c r="M1699" s="19">
        <f t="shared" si="260"/>
        <v>25</v>
      </c>
      <c r="N1699" s="19">
        <f t="shared" si="261"/>
        <v>0</v>
      </c>
      <c r="O1699" s="19">
        <f t="shared" si="262"/>
        <v>0</v>
      </c>
      <c r="P1699" s="19">
        <f t="shared" si="263"/>
        <v>16.5</v>
      </c>
      <c r="Q1699" s="20">
        <f t="shared" si="264"/>
        <v>11.225</v>
      </c>
      <c r="R1699" s="20">
        <f t="shared" si="265"/>
        <v>9.125</v>
      </c>
      <c r="S1699" s="20">
        <f t="shared" si="266"/>
        <v>11.175000000000001</v>
      </c>
      <c r="T1699" s="20">
        <f t="shared" si="267"/>
        <v>10.375</v>
      </c>
      <c r="U1699" s="19">
        <f t="shared" si="268"/>
        <v>10.508333333333335</v>
      </c>
      <c r="V1699" s="19">
        <f t="shared" si="269"/>
        <v>10.475000000000001</v>
      </c>
    </row>
    <row r="1700" spans="1:22" ht="13.5" x14ac:dyDescent="0.25">
      <c r="A1700" s="3">
        <f>RSI!A1700</f>
        <v>44491</v>
      </c>
      <c r="B1700" s="2">
        <f>RSI!B1700</f>
        <v>13.571099999999999</v>
      </c>
      <c r="C1700" s="2">
        <f>RSI!I1700</f>
        <v>41.238407672360381</v>
      </c>
      <c r="D1700" s="2">
        <f>MACD!E1700</f>
        <v>0.19030343677109229</v>
      </c>
      <c r="E1700" s="2">
        <f>MACD!F1700</f>
        <v>0.13608676827342908</v>
      </c>
      <c r="F1700" s="2">
        <f>'Moving Avg'!D1700</f>
        <v>13.60894</v>
      </c>
      <c r="G1700" s="2">
        <f>'Moving Avg'!F1700</f>
        <v>13.903489999999996</v>
      </c>
      <c r="H1700" s="2">
        <f>'Moving Avg'!G1700</f>
        <v>13.975472000000003</v>
      </c>
      <c r="I1700" s="2">
        <f>'Moving Avg'!H1700</f>
        <v>13.843562000000015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  <c r="M1700" s="19">
        <f t="shared" si="260"/>
        <v>25</v>
      </c>
      <c r="N1700" s="19">
        <f t="shared" si="261"/>
        <v>0</v>
      </c>
      <c r="O1700" s="19">
        <f t="shared" si="262"/>
        <v>0</v>
      </c>
      <c r="P1700" s="19">
        <f t="shared" si="263"/>
        <v>16.5</v>
      </c>
      <c r="Q1700" s="20">
        <f t="shared" si="264"/>
        <v>11.225</v>
      </c>
      <c r="R1700" s="20">
        <f t="shared" si="265"/>
        <v>9.125</v>
      </c>
      <c r="S1700" s="20">
        <f t="shared" si="266"/>
        <v>11.175000000000001</v>
      </c>
      <c r="T1700" s="20">
        <f t="shared" si="267"/>
        <v>10.375</v>
      </c>
      <c r="U1700" s="19">
        <f t="shared" si="268"/>
        <v>10.508333333333335</v>
      </c>
      <c r="V1700" s="19">
        <f t="shared" si="269"/>
        <v>10.475000000000001</v>
      </c>
    </row>
    <row r="1701" spans="1:22" ht="13.5" x14ac:dyDescent="0.25">
      <c r="A1701" s="3">
        <f>RSI!A1701</f>
        <v>44494</v>
      </c>
      <c r="B1701" s="2">
        <f>RSI!B1701</f>
        <v>13.545299999999999</v>
      </c>
      <c r="C1701" s="2">
        <f>RSI!I1701</f>
        <v>40.618615639918957</v>
      </c>
      <c r="D1701" s="2">
        <f>MACD!E1701</f>
        <v>0.16222585693310343</v>
      </c>
      <c r="E1701" s="2">
        <f>MACD!F1701</f>
        <v>0.14131458600536395</v>
      </c>
      <c r="F1701" s="2">
        <f>'Moving Avg'!D1701</f>
        <v>13.565940000000001</v>
      </c>
      <c r="G1701" s="2">
        <f>'Moving Avg'!F1701</f>
        <v>13.872099999999998</v>
      </c>
      <c r="H1701" s="2">
        <f>'Moving Avg'!G1701</f>
        <v>13.966012000000005</v>
      </c>
      <c r="I1701" s="2">
        <f>'Moving Avg'!H1701</f>
        <v>13.840754000000015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  <c r="M1701" s="19">
        <f t="shared" si="260"/>
        <v>25</v>
      </c>
      <c r="N1701" s="19">
        <f t="shared" si="261"/>
        <v>0</v>
      </c>
      <c r="O1701" s="19">
        <f t="shared" si="262"/>
        <v>0</v>
      </c>
      <c r="P1701" s="19">
        <f t="shared" si="263"/>
        <v>16.5</v>
      </c>
      <c r="Q1701" s="20">
        <f t="shared" si="264"/>
        <v>11.225</v>
      </c>
      <c r="R1701" s="20">
        <f t="shared" si="265"/>
        <v>9.125</v>
      </c>
      <c r="S1701" s="20">
        <f t="shared" si="266"/>
        <v>11.175000000000001</v>
      </c>
      <c r="T1701" s="20">
        <f t="shared" si="267"/>
        <v>10.375</v>
      </c>
      <c r="U1701" s="19">
        <f t="shared" si="268"/>
        <v>10.508333333333335</v>
      </c>
      <c r="V1701" s="19">
        <f t="shared" si="269"/>
        <v>10.475000000000001</v>
      </c>
    </row>
    <row r="1702" spans="1:22" ht="13.5" x14ac:dyDescent="0.25">
      <c r="A1702" s="3">
        <f>RSI!A1702</f>
        <v>44495</v>
      </c>
      <c r="B1702" s="2">
        <f>RSI!B1702</f>
        <v>13.330299999999999</v>
      </c>
      <c r="C1702" s="2">
        <f>RSI!I1702</f>
        <v>35.791110819396053</v>
      </c>
      <c r="D1702" s="2">
        <f>MACD!E1702</f>
        <v>0.16288044985851968</v>
      </c>
      <c r="E1702" s="2">
        <f>MACD!F1702</f>
        <v>0.1456277587759951</v>
      </c>
      <c r="F1702" s="2">
        <f>'Moving Avg'!D1702</f>
        <v>13.564220000000001</v>
      </c>
      <c r="G1702" s="2">
        <f>'Moving Avg'!F1702</f>
        <v>13.829960000000003</v>
      </c>
      <c r="H1702" s="2">
        <f>'Moving Avg'!G1702</f>
        <v>13.952252000000003</v>
      </c>
      <c r="I1702" s="2">
        <f>'Moving Avg'!H1702</f>
        <v>13.836871000000015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  <c r="M1702" s="19">
        <f t="shared" si="260"/>
        <v>25</v>
      </c>
      <c r="N1702" s="19">
        <f t="shared" si="261"/>
        <v>0</v>
      </c>
      <c r="O1702" s="19">
        <f t="shared" si="262"/>
        <v>0</v>
      </c>
      <c r="P1702" s="19">
        <f t="shared" si="263"/>
        <v>16.5</v>
      </c>
      <c r="Q1702" s="20">
        <f t="shared" si="264"/>
        <v>11.225</v>
      </c>
      <c r="R1702" s="20">
        <f t="shared" si="265"/>
        <v>9.125</v>
      </c>
      <c r="S1702" s="20">
        <f t="shared" si="266"/>
        <v>11.175000000000001</v>
      </c>
      <c r="T1702" s="20">
        <f t="shared" si="267"/>
        <v>10.375</v>
      </c>
      <c r="U1702" s="19">
        <f t="shared" si="268"/>
        <v>10.508333333333335</v>
      </c>
      <c r="V1702" s="19">
        <f t="shared" si="269"/>
        <v>10.475000000000001</v>
      </c>
    </row>
    <row r="1703" spans="1:22" ht="13.5" x14ac:dyDescent="0.25">
      <c r="A1703" s="3">
        <f>RSI!A1703</f>
        <v>44496</v>
      </c>
      <c r="B1703" s="2">
        <f>RSI!B1703</f>
        <v>13.5625</v>
      </c>
      <c r="C1703" s="2">
        <f>RSI!I1703</f>
        <v>43.588886057677421</v>
      </c>
      <c r="D1703" s="2">
        <f>MACD!E1703</f>
        <v>0.16908355884728188</v>
      </c>
      <c r="E1703" s="2">
        <f>MACD!F1703</f>
        <v>0.15031891879025247</v>
      </c>
      <c r="F1703" s="2">
        <f>'Moving Avg'!D1703</f>
        <v>13.5281</v>
      </c>
      <c r="G1703" s="2">
        <f>'Moving Avg'!F1703</f>
        <v>13.802869999999999</v>
      </c>
      <c r="H1703" s="2">
        <f>'Moving Avg'!G1703</f>
        <v>13.939696000000001</v>
      </c>
      <c r="I1703" s="2">
        <f>'Moving Avg'!H1703</f>
        <v>13.836165500000014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  <c r="M1703" s="19">
        <f t="shared" si="260"/>
        <v>25</v>
      </c>
      <c r="N1703" s="19">
        <f t="shared" si="261"/>
        <v>0</v>
      </c>
      <c r="O1703" s="19">
        <f t="shared" si="262"/>
        <v>0</v>
      </c>
      <c r="P1703" s="19">
        <f t="shared" si="263"/>
        <v>16.5</v>
      </c>
      <c r="Q1703" s="20">
        <f t="shared" si="264"/>
        <v>11.225</v>
      </c>
      <c r="R1703" s="20">
        <f t="shared" si="265"/>
        <v>9.125</v>
      </c>
      <c r="S1703" s="20">
        <f t="shared" si="266"/>
        <v>11.175000000000001</v>
      </c>
      <c r="T1703" s="20">
        <f t="shared" si="267"/>
        <v>10.375</v>
      </c>
      <c r="U1703" s="19">
        <f t="shared" si="268"/>
        <v>10.508333333333335</v>
      </c>
      <c r="V1703" s="19">
        <f t="shared" si="269"/>
        <v>10.475000000000001</v>
      </c>
    </row>
    <row r="1704" spans="1:22" ht="13.5" x14ac:dyDescent="0.25">
      <c r="A1704" s="3">
        <f>RSI!A1704</f>
        <v>44497</v>
      </c>
      <c r="B1704" s="2">
        <f>RSI!B1704</f>
        <v>13.545299999999999</v>
      </c>
      <c r="C1704" s="2">
        <f>RSI!I1704</f>
        <v>43.170656116883329</v>
      </c>
      <c r="D1704" s="2">
        <f>MACD!E1704</f>
        <v>0.17039957234164049</v>
      </c>
      <c r="E1704" s="2">
        <f>MACD!F1704</f>
        <v>0.15433504950053006</v>
      </c>
      <c r="F1704" s="2">
        <f>'Moving Avg'!D1704</f>
        <v>13.510900000000001</v>
      </c>
      <c r="G1704" s="2">
        <f>'Moving Avg'!F1704</f>
        <v>13.770619999999999</v>
      </c>
      <c r="H1704" s="2">
        <f>'Moving Avg'!G1704</f>
        <v>13.930236000000001</v>
      </c>
      <c r="I1704" s="2">
        <f>'Moving Avg'!H1704</f>
        <v>13.835374000000016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  <c r="M1704" s="19">
        <f t="shared" si="260"/>
        <v>25</v>
      </c>
      <c r="N1704" s="19">
        <f t="shared" si="261"/>
        <v>0</v>
      </c>
      <c r="O1704" s="19">
        <f t="shared" si="262"/>
        <v>0</v>
      </c>
      <c r="P1704" s="19">
        <f t="shared" si="263"/>
        <v>16.5</v>
      </c>
      <c r="Q1704" s="20">
        <f t="shared" si="264"/>
        <v>11.225</v>
      </c>
      <c r="R1704" s="20">
        <f t="shared" si="265"/>
        <v>9.125</v>
      </c>
      <c r="S1704" s="20">
        <f t="shared" si="266"/>
        <v>11.175000000000001</v>
      </c>
      <c r="T1704" s="20">
        <f t="shared" si="267"/>
        <v>10.375</v>
      </c>
      <c r="U1704" s="19">
        <f t="shared" si="268"/>
        <v>10.508333333333335</v>
      </c>
      <c r="V1704" s="19">
        <f t="shared" si="269"/>
        <v>10.475000000000001</v>
      </c>
    </row>
    <row r="1705" spans="1:22" ht="13.5" x14ac:dyDescent="0.25">
      <c r="A1705" s="3">
        <f>RSI!A1705</f>
        <v>44498</v>
      </c>
      <c r="B1705" s="2">
        <f>RSI!B1705</f>
        <v>13.5367</v>
      </c>
      <c r="C1705" s="2">
        <f>RSI!I1705</f>
        <v>42.948762559340622</v>
      </c>
      <c r="D1705" s="2">
        <f>MACD!E1705</f>
        <v>0.17355599804415434</v>
      </c>
      <c r="E1705" s="2">
        <f>MACD!F1705</f>
        <v>0.15817923920925492</v>
      </c>
      <c r="F1705" s="2">
        <f>'Moving Avg'!D1705</f>
        <v>13.504020000000001</v>
      </c>
      <c r="G1705" s="2">
        <f>'Moving Avg'!F1705</f>
        <v>13.73794</v>
      </c>
      <c r="H1705" s="2">
        <f>'Moving Avg'!G1705</f>
        <v>13.917164</v>
      </c>
      <c r="I1705" s="2">
        <f>'Moving Avg'!H1705</f>
        <v>13.836556000000014</v>
      </c>
      <c r="J1705" s="17" t="str">
        <f>OBV!F1705</f>
        <v>BEARISH</v>
      </c>
      <c r="K1705" s="17" t="str">
        <f>OBV!G1705</f>
        <v>NEUTRAL</v>
      </c>
      <c r="L1705" s="17" t="str">
        <f>OBV!H1705</f>
        <v>CONFIRMED BEARISH</v>
      </c>
      <c r="M1705" s="19">
        <f t="shared" si="260"/>
        <v>25</v>
      </c>
      <c r="N1705" s="19">
        <f t="shared" si="261"/>
        <v>0</v>
      </c>
      <c r="O1705" s="19">
        <f t="shared" si="262"/>
        <v>0</v>
      </c>
      <c r="P1705" s="19">
        <f t="shared" si="263"/>
        <v>16.5</v>
      </c>
      <c r="Q1705" s="20">
        <f t="shared" si="264"/>
        <v>11.225</v>
      </c>
      <c r="R1705" s="20">
        <f t="shared" si="265"/>
        <v>9.125</v>
      </c>
      <c r="S1705" s="20">
        <f t="shared" si="266"/>
        <v>11.175000000000001</v>
      </c>
      <c r="T1705" s="20">
        <f t="shared" si="267"/>
        <v>10.375</v>
      </c>
      <c r="U1705" s="19">
        <f t="shared" si="268"/>
        <v>10.508333333333335</v>
      </c>
      <c r="V1705" s="19">
        <f t="shared" si="269"/>
        <v>10.475000000000001</v>
      </c>
    </row>
    <row r="1706" spans="1:22" ht="13.5" x14ac:dyDescent="0.25">
      <c r="A1706" s="3">
        <f>RSI!A1706</f>
        <v>44501</v>
      </c>
      <c r="B1706" s="2">
        <f>RSI!B1706</f>
        <v>13.330299999999999</v>
      </c>
      <c r="C1706" s="2">
        <f>RSI!I1706</f>
        <v>37.912233546696498</v>
      </c>
      <c r="D1706" s="2">
        <f>MACD!E1706</f>
        <v>0.17963745979918144</v>
      </c>
      <c r="E1706" s="2">
        <f>MACD!F1706</f>
        <v>0.16247088332724025</v>
      </c>
      <c r="F1706" s="2">
        <f>'Moving Avg'!D1706</f>
        <v>13.46102</v>
      </c>
      <c r="G1706" s="2">
        <f>'Moving Avg'!F1706</f>
        <v>13.696660000000003</v>
      </c>
      <c r="H1706" s="2">
        <f>'Moving Avg'!G1706</f>
        <v>13.900308000000001</v>
      </c>
      <c r="I1706" s="2">
        <f>'Moving Avg'!H1706</f>
        <v>13.834895500000014</v>
      </c>
      <c r="J1706" s="17" t="str">
        <f>OBV!F1706</f>
        <v>BEARISH</v>
      </c>
      <c r="K1706" s="17" t="str">
        <f>OBV!G1706</f>
        <v>NEUTRAL</v>
      </c>
      <c r="L1706" s="17" t="str">
        <f>OBV!H1706</f>
        <v>CONFIRMED BEARISH</v>
      </c>
      <c r="M1706" s="19">
        <f t="shared" si="260"/>
        <v>25</v>
      </c>
      <c r="N1706" s="19">
        <f t="shared" si="261"/>
        <v>0</v>
      </c>
      <c r="O1706" s="19">
        <f t="shared" si="262"/>
        <v>0</v>
      </c>
      <c r="P1706" s="19">
        <f t="shared" si="263"/>
        <v>16.5</v>
      </c>
      <c r="Q1706" s="20">
        <f t="shared" si="264"/>
        <v>11.225</v>
      </c>
      <c r="R1706" s="20">
        <f t="shared" si="265"/>
        <v>9.125</v>
      </c>
      <c r="S1706" s="20">
        <f t="shared" si="266"/>
        <v>11.175000000000001</v>
      </c>
      <c r="T1706" s="20">
        <f t="shared" si="267"/>
        <v>10.375</v>
      </c>
      <c r="U1706" s="19">
        <f t="shared" si="268"/>
        <v>10.508333333333335</v>
      </c>
      <c r="V1706" s="19">
        <f t="shared" si="269"/>
        <v>10.475000000000001</v>
      </c>
    </row>
    <row r="1707" spans="1:22" ht="13.5" x14ac:dyDescent="0.25">
      <c r="A1707" s="3">
        <f>RSI!A1707</f>
        <v>44502</v>
      </c>
      <c r="B1707" s="2">
        <f>RSI!B1707</f>
        <v>13.330299999999999</v>
      </c>
      <c r="C1707" s="2">
        <f>RSI!I1707</f>
        <v>37.912233546696498</v>
      </c>
      <c r="D1707" s="2">
        <f>MACD!E1707</f>
        <v>0.12242450294287366</v>
      </c>
      <c r="E1707" s="2">
        <f>MACD!F1707</f>
        <v>0.15446160725036695</v>
      </c>
      <c r="F1707" s="2">
        <f>'Moving Avg'!D1707</f>
        <v>13.46102</v>
      </c>
      <c r="G1707" s="2">
        <f>'Moving Avg'!F1707</f>
        <v>13.665700000000001</v>
      </c>
      <c r="H1707" s="2">
        <f>'Moving Avg'!G1707</f>
        <v>13.884827999999997</v>
      </c>
      <c r="I1707" s="2">
        <f>'Moving Avg'!H1707</f>
        <v>13.833235000000013</v>
      </c>
      <c r="J1707" s="17" t="str">
        <f>OBV!F1707</f>
        <v>BEARISH</v>
      </c>
      <c r="K1707" s="17" t="str">
        <f>OBV!G1707</f>
        <v>NEUTRAL</v>
      </c>
      <c r="L1707" s="17" t="str">
        <f>OBV!H1707</f>
        <v>NEUTRAL</v>
      </c>
      <c r="M1707" s="19">
        <f t="shared" si="260"/>
        <v>25</v>
      </c>
      <c r="N1707" s="19">
        <f t="shared" si="261"/>
        <v>100</v>
      </c>
      <c r="O1707" s="19">
        <f t="shared" si="262"/>
        <v>0</v>
      </c>
      <c r="P1707" s="19">
        <f t="shared" si="263"/>
        <v>16.5</v>
      </c>
      <c r="Q1707" s="20">
        <f t="shared" si="264"/>
        <v>46.225000000000001</v>
      </c>
      <c r="R1707" s="20">
        <f t="shared" si="265"/>
        <v>29.125</v>
      </c>
      <c r="S1707" s="20">
        <f t="shared" si="266"/>
        <v>26.175000000000001</v>
      </c>
      <c r="T1707" s="20">
        <f t="shared" si="267"/>
        <v>35.375</v>
      </c>
      <c r="U1707" s="19">
        <f t="shared" si="268"/>
        <v>33.841666666666661</v>
      </c>
      <c r="V1707" s="19">
        <f t="shared" si="269"/>
        <v>34.224999999999994</v>
      </c>
    </row>
    <row r="1708" spans="1:22" ht="13.5" x14ac:dyDescent="0.25">
      <c r="A1708" s="3">
        <f>RSI!A1708</f>
        <v>44503</v>
      </c>
      <c r="B1708" s="2">
        <f>RSI!B1708</f>
        <v>13.519500000000001</v>
      </c>
      <c r="C1708" s="2">
        <f>RSI!I1708</f>
        <v>44.794674094197774</v>
      </c>
      <c r="D1708" s="2">
        <f>MACD!E1708</f>
        <v>0.12447219198202752</v>
      </c>
      <c r="E1708" s="2">
        <f>MACD!F1708</f>
        <v>0.14846372419669907</v>
      </c>
      <c r="F1708" s="2">
        <f>'Moving Avg'!D1708</f>
        <v>13.45242</v>
      </c>
      <c r="G1708" s="2">
        <f>'Moving Avg'!F1708</f>
        <v>13.63345</v>
      </c>
      <c r="H1708" s="2">
        <f>'Moving Avg'!G1708</f>
        <v>13.878291999999997</v>
      </c>
      <c r="I1708" s="2">
        <f>'Moving Avg'!H1708</f>
        <v>13.831285500000012</v>
      </c>
      <c r="J1708" s="17" t="str">
        <f>OBV!F1708</f>
        <v>BEARISH</v>
      </c>
      <c r="K1708" s="17" t="str">
        <f>OBV!G1708</f>
        <v>NEUTRAL</v>
      </c>
      <c r="L1708" s="17" t="str">
        <f>OBV!H1708</f>
        <v>CONFIRMED BEARISH</v>
      </c>
      <c r="M1708" s="19">
        <f t="shared" si="260"/>
        <v>25</v>
      </c>
      <c r="N1708" s="19">
        <f t="shared" si="261"/>
        <v>100</v>
      </c>
      <c r="O1708" s="19">
        <f t="shared" si="262"/>
        <v>0</v>
      </c>
      <c r="P1708" s="19">
        <f t="shared" si="263"/>
        <v>16.5</v>
      </c>
      <c r="Q1708" s="20">
        <f t="shared" si="264"/>
        <v>46.225000000000001</v>
      </c>
      <c r="R1708" s="20">
        <f t="shared" si="265"/>
        <v>29.125</v>
      </c>
      <c r="S1708" s="20">
        <f t="shared" si="266"/>
        <v>26.175000000000001</v>
      </c>
      <c r="T1708" s="20">
        <f t="shared" si="267"/>
        <v>35.375</v>
      </c>
      <c r="U1708" s="19">
        <f t="shared" si="268"/>
        <v>33.841666666666661</v>
      </c>
      <c r="V1708" s="19">
        <f t="shared" si="269"/>
        <v>34.224999999999994</v>
      </c>
    </row>
    <row r="1709" spans="1:22" ht="13.5" x14ac:dyDescent="0.25">
      <c r="A1709" s="3">
        <f>RSI!A1709</f>
        <v>44504</v>
      </c>
      <c r="B1709" s="2">
        <f>RSI!B1709</f>
        <v>13.5023</v>
      </c>
      <c r="C1709" s="2">
        <f>RSI!I1709</f>
        <v>44.313760519229795</v>
      </c>
      <c r="D1709" s="2">
        <f>MACD!E1709</f>
        <v>0.11128024246020551</v>
      </c>
      <c r="E1709" s="2">
        <f>MACD!F1709</f>
        <v>0.14102702784940035</v>
      </c>
      <c r="F1709" s="2">
        <f>'Moving Avg'!D1709</f>
        <v>13.443819999999999</v>
      </c>
      <c r="G1709" s="2">
        <f>'Moving Avg'!F1709</f>
        <v>13.611949999999998</v>
      </c>
      <c r="H1709" s="2">
        <f>'Moving Avg'!G1709</f>
        <v>13.867971999999995</v>
      </c>
      <c r="I1709" s="2">
        <f>'Moving Avg'!H1709</f>
        <v>13.831308000000012</v>
      </c>
      <c r="J1709" s="17" t="str">
        <f>OBV!F1709</f>
        <v>BULLISH</v>
      </c>
      <c r="K1709" s="17" t="str">
        <f>OBV!G1709</f>
        <v>NEUTRAL</v>
      </c>
      <c r="L1709" s="17" t="str">
        <f>OBV!H1709</f>
        <v>BULLISH DIVERGENCE</v>
      </c>
      <c r="M1709" s="19">
        <f t="shared" si="260"/>
        <v>25</v>
      </c>
      <c r="N1709" s="19">
        <f t="shared" si="261"/>
        <v>100</v>
      </c>
      <c r="O1709" s="19">
        <f t="shared" si="262"/>
        <v>0</v>
      </c>
      <c r="P1709" s="19">
        <f t="shared" si="263"/>
        <v>66.5</v>
      </c>
      <c r="Q1709" s="20">
        <f t="shared" si="264"/>
        <v>53.725000000000001</v>
      </c>
      <c r="R1709" s="20">
        <f t="shared" si="265"/>
        <v>41.625</v>
      </c>
      <c r="S1709" s="20">
        <f t="shared" si="266"/>
        <v>48.674999999999997</v>
      </c>
      <c r="T1709" s="20">
        <f t="shared" si="267"/>
        <v>47.875</v>
      </c>
      <c r="U1709" s="19">
        <f t="shared" si="268"/>
        <v>48.008333333333326</v>
      </c>
      <c r="V1709" s="19">
        <f t="shared" si="269"/>
        <v>47.974999999999994</v>
      </c>
    </row>
    <row r="1710" spans="1:22" ht="13.5" x14ac:dyDescent="0.25">
      <c r="A1710" s="3">
        <f>RSI!A1710</f>
        <v>44505</v>
      </c>
      <c r="B1710" s="2">
        <f>RSI!B1710</f>
        <v>13.5023</v>
      </c>
      <c r="C1710" s="2">
        <f>RSI!I1710</f>
        <v>44.313760519229803</v>
      </c>
      <c r="D1710" s="2">
        <f>MACD!E1710</f>
        <v>9.1885065570341595E-2</v>
      </c>
      <c r="E1710" s="2">
        <f>MACD!F1710</f>
        <v>0.13119863539358861</v>
      </c>
      <c r="F1710" s="2">
        <f>'Moving Avg'!D1710</f>
        <v>13.436939999999998</v>
      </c>
      <c r="G1710" s="2">
        <f>'Moving Avg'!F1710</f>
        <v>13.590449999999999</v>
      </c>
      <c r="H1710" s="2">
        <f>'Moving Avg'!G1710</f>
        <v>13.860919999999995</v>
      </c>
      <c r="I1710" s="2">
        <f>'Moving Avg'!H1710</f>
        <v>13.831742000000011</v>
      </c>
      <c r="J1710" s="17" t="str">
        <f>OBV!F1710</f>
        <v>BULLISH</v>
      </c>
      <c r="K1710" s="17" t="str">
        <f>OBV!G1710</f>
        <v>NEUTRAL</v>
      </c>
      <c r="L1710" s="17" t="str">
        <f>OBV!H1710</f>
        <v>BULLISH DIVERGENCE</v>
      </c>
      <c r="M1710" s="19">
        <f t="shared" si="260"/>
        <v>25</v>
      </c>
      <c r="N1710" s="19">
        <f t="shared" si="261"/>
        <v>100</v>
      </c>
      <c r="O1710" s="19">
        <f t="shared" si="262"/>
        <v>0</v>
      </c>
      <c r="P1710" s="19">
        <f t="shared" si="263"/>
        <v>66.5</v>
      </c>
      <c r="Q1710" s="20">
        <f t="shared" si="264"/>
        <v>53.725000000000001</v>
      </c>
      <c r="R1710" s="20">
        <f t="shared" si="265"/>
        <v>41.625</v>
      </c>
      <c r="S1710" s="20">
        <f t="shared" si="266"/>
        <v>48.674999999999997</v>
      </c>
      <c r="T1710" s="20">
        <f t="shared" si="267"/>
        <v>47.875</v>
      </c>
      <c r="U1710" s="19">
        <f t="shared" si="268"/>
        <v>48.008333333333326</v>
      </c>
      <c r="V1710" s="19">
        <f t="shared" si="269"/>
        <v>47.974999999999994</v>
      </c>
    </row>
    <row r="1711" spans="1:22" ht="13.5" x14ac:dyDescent="0.25">
      <c r="A1711" s="3">
        <f>RSI!A1711</f>
        <v>44508</v>
      </c>
      <c r="B1711" s="2">
        <f>RSI!B1711</f>
        <v>13.270099999999999</v>
      </c>
      <c r="C1711" s="2">
        <f>RSI!I1711</f>
        <v>37.936916186709425</v>
      </c>
      <c r="D1711" s="2">
        <f>MACD!E1711</f>
        <v>8.9657105721354213E-2</v>
      </c>
      <c r="E1711" s="2">
        <f>MACD!F1711</f>
        <v>0.12289032945914174</v>
      </c>
      <c r="F1711" s="2">
        <f>'Moving Avg'!D1711</f>
        <v>13.424899999999999</v>
      </c>
      <c r="G1711" s="2">
        <f>'Moving Avg'!F1711</f>
        <v>13.568089999999998</v>
      </c>
      <c r="H1711" s="2">
        <f>'Moving Avg'!G1711</f>
        <v>13.849051999999993</v>
      </c>
      <c r="I1711" s="2">
        <f>'Moving Avg'!H1711</f>
        <v>13.830809000000011</v>
      </c>
      <c r="J1711" s="17" t="str">
        <f>OBV!F1711</f>
        <v>BEARISH</v>
      </c>
      <c r="K1711" s="17" t="str">
        <f>OBV!G1711</f>
        <v>NEUTRAL</v>
      </c>
      <c r="L1711" s="17" t="str">
        <f>OBV!H1711</f>
        <v>CONFIRMED BEARISH</v>
      </c>
      <c r="M1711" s="19">
        <f t="shared" si="260"/>
        <v>25</v>
      </c>
      <c r="N1711" s="19">
        <f t="shared" si="261"/>
        <v>100</v>
      </c>
      <c r="O1711" s="19">
        <f t="shared" si="262"/>
        <v>0</v>
      </c>
      <c r="P1711" s="19">
        <f t="shared" si="263"/>
        <v>16.5</v>
      </c>
      <c r="Q1711" s="20">
        <f t="shared" si="264"/>
        <v>46.225000000000001</v>
      </c>
      <c r="R1711" s="20">
        <f t="shared" si="265"/>
        <v>29.125</v>
      </c>
      <c r="S1711" s="20">
        <f t="shared" si="266"/>
        <v>26.175000000000001</v>
      </c>
      <c r="T1711" s="20">
        <f t="shared" si="267"/>
        <v>35.375</v>
      </c>
      <c r="U1711" s="19">
        <f t="shared" si="268"/>
        <v>33.841666666666661</v>
      </c>
      <c r="V1711" s="19">
        <f t="shared" si="269"/>
        <v>34.224999999999994</v>
      </c>
    </row>
    <row r="1712" spans="1:22" ht="13.5" x14ac:dyDescent="0.25">
      <c r="A1712" s="3">
        <f>RSI!A1712</f>
        <v>44509</v>
      </c>
      <c r="B1712" s="2">
        <f>RSI!B1712</f>
        <v>13.4765</v>
      </c>
      <c r="C1712" s="2">
        <f>RSI!I1712</f>
        <v>45.451154025647817</v>
      </c>
      <c r="D1712" s="2">
        <f>MACD!E1712</f>
        <v>4.1660190104954253E-2</v>
      </c>
      <c r="E1712" s="2">
        <f>MACD!F1712</f>
        <v>0.10664430158830425</v>
      </c>
      <c r="F1712" s="2">
        <f>'Moving Avg'!D1712</f>
        <v>13.454139999999999</v>
      </c>
      <c r="G1712" s="2">
        <f>'Moving Avg'!F1712</f>
        <v>13.553899999999995</v>
      </c>
      <c r="H1712" s="2">
        <f>'Moving Avg'!G1712</f>
        <v>13.841483999999994</v>
      </c>
      <c r="I1712" s="2">
        <f>'Moving Avg'!H1712</f>
        <v>13.830908000000013</v>
      </c>
      <c r="J1712" s="17" t="str">
        <f>OBV!F1712</f>
        <v>BEARISH</v>
      </c>
      <c r="K1712" s="17" t="str">
        <f>OBV!G1712</f>
        <v>NEUTRAL</v>
      </c>
      <c r="L1712" s="17" t="str">
        <f>OBV!H1712</f>
        <v>BEARISH DIVERGENCE</v>
      </c>
      <c r="M1712" s="19">
        <f t="shared" si="260"/>
        <v>25</v>
      </c>
      <c r="N1712" s="19">
        <f t="shared" si="261"/>
        <v>100</v>
      </c>
      <c r="O1712" s="19">
        <f t="shared" si="262"/>
        <v>0</v>
      </c>
      <c r="P1712" s="19">
        <f t="shared" si="263"/>
        <v>16.5</v>
      </c>
      <c r="Q1712" s="20">
        <f t="shared" si="264"/>
        <v>46.225000000000001</v>
      </c>
      <c r="R1712" s="20">
        <f t="shared" si="265"/>
        <v>29.125</v>
      </c>
      <c r="S1712" s="20">
        <f t="shared" si="266"/>
        <v>26.175000000000001</v>
      </c>
      <c r="T1712" s="20">
        <f t="shared" si="267"/>
        <v>35.375</v>
      </c>
      <c r="U1712" s="19">
        <f t="shared" si="268"/>
        <v>33.841666666666661</v>
      </c>
      <c r="V1712" s="19">
        <f t="shared" si="269"/>
        <v>34.224999999999994</v>
      </c>
    </row>
    <row r="1713" spans="1:22" ht="13.5" x14ac:dyDescent="0.25">
      <c r="A1713" s="3">
        <f>RSI!A1713</f>
        <v>44510</v>
      </c>
      <c r="B1713" s="2">
        <f>RSI!B1713</f>
        <v>13.2271</v>
      </c>
      <c r="C1713" s="2">
        <f>RSI!I1713</f>
        <v>39.26490280789465</v>
      </c>
      <c r="D1713" s="2">
        <f>MACD!E1713</f>
        <v>5.611206316783246E-2</v>
      </c>
      <c r="E1713" s="2">
        <f>MACD!F1713</f>
        <v>9.6537853904209894E-2</v>
      </c>
      <c r="F1713" s="2">
        <f>'Moving Avg'!D1713</f>
        <v>13.395659999999998</v>
      </c>
      <c r="G1713" s="2">
        <f>'Moving Avg'!F1713</f>
        <v>13.520789999999996</v>
      </c>
      <c r="H1713" s="2">
        <f>'Moving Avg'!G1713</f>
        <v>13.828927999999992</v>
      </c>
      <c r="I1713" s="2">
        <f>'Moving Avg'!H1713</f>
        <v>13.830377500000013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  <c r="M1713" s="19">
        <f t="shared" si="260"/>
        <v>25</v>
      </c>
      <c r="N1713" s="19">
        <f t="shared" si="261"/>
        <v>100</v>
      </c>
      <c r="O1713" s="19">
        <f t="shared" si="262"/>
        <v>0</v>
      </c>
      <c r="P1713" s="19">
        <f t="shared" si="263"/>
        <v>16.5</v>
      </c>
      <c r="Q1713" s="20">
        <f t="shared" si="264"/>
        <v>46.225000000000001</v>
      </c>
      <c r="R1713" s="20">
        <f t="shared" si="265"/>
        <v>29.125</v>
      </c>
      <c r="S1713" s="20">
        <f t="shared" si="266"/>
        <v>26.175000000000001</v>
      </c>
      <c r="T1713" s="20">
        <f t="shared" si="267"/>
        <v>35.375</v>
      </c>
      <c r="U1713" s="19">
        <f t="shared" si="268"/>
        <v>33.841666666666661</v>
      </c>
      <c r="V1713" s="19">
        <f t="shared" si="269"/>
        <v>34.224999999999994</v>
      </c>
    </row>
    <row r="1714" spans="1:22" ht="13.5" x14ac:dyDescent="0.25">
      <c r="A1714" s="3">
        <f>RSI!A1714</f>
        <v>44511</v>
      </c>
      <c r="B1714" s="2">
        <f>RSI!B1714</f>
        <v>13.459300000000001</v>
      </c>
      <c r="C1714" s="2">
        <f>RSI!I1714</f>
        <v>46.558055984393675</v>
      </c>
      <c r="D1714" s="2">
        <f>MACD!E1714</f>
        <v>5.0771370403216665E-2</v>
      </c>
      <c r="E1714" s="2">
        <f>MACD!F1714</f>
        <v>8.7384557204011254E-2</v>
      </c>
      <c r="F1714" s="2">
        <f>'Moving Avg'!D1714</f>
        <v>13.38706</v>
      </c>
      <c r="G1714" s="2">
        <f>'Moving Avg'!F1714</f>
        <v>13.501439999999997</v>
      </c>
      <c r="H1714" s="2">
        <f>'Moving Avg'!G1714</f>
        <v>13.817747999999995</v>
      </c>
      <c r="I1714" s="2">
        <f>'Moving Avg'!H1714</f>
        <v>13.831831000000014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  <c r="M1714" s="19">
        <f t="shared" si="260"/>
        <v>25</v>
      </c>
      <c r="N1714" s="19">
        <f t="shared" si="261"/>
        <v>100</v>
      </c>
      <c r="O1714" s="19">
        <f t="shared" si="262"/>
        <v>0</v>
      </c>
      <c r="P1714" s="19">
        <f t="shared" si="263"/>
        <v>16.5</v>
      </c>
      <c r="Q1714" s="20">
        <f t="shared" si="264"/>
        <v>46.225000000000001</v>
      </c>
      <c r="R1714" s="20">
        <f t="shared" si="265"/>
        <v>29.125</v>
      </c>
      <c r="S1714" s="20">
        <f t="shared" si="266"/>
        <v>26.175000000000001</v>
      </c>
      <c r="T1714" s="20">
        <f t="shared" si="267"/>
        <v>35.375</v>
      </c>
      <c r="U1714" s="19">
        <f t="shared" si="268"/>
        <v>33.841666666666661</v>
      </c>
      <c r="V1714" s="19">
        <f t="shared" si="269"/>
        <v>34.224999999999994</v>
      </c>
    </row>
    <row r="1715" spans="1:22" ht="13.5" x14ac:dyDescent="0.25">
      <c r="A1715" s="3">
        <f>RSI!A1715</f>
        <v>44512</v>
      </c>
      <c r="B1715" s="2">
        <f>RSI!B1715</f>
        <v>13.3733</v>
      </c>
      <c r="C1715" s="2">
        <f>RSI!I1715</f>
        <v>44.430047753280277</v>
      </c>
      <c r="D1715" s="2">
        <f>MACD!E1715</f>
        <v>5.2035826266799035E-2</v>
      </c>
      <c r="E1715" s="2">
        <f>MACD!F1715</f>
        <v>8.0314811016568816E-2</v>
      </c>
      <c r="F1715" s="2">
        <f>'Moving Avg'!D1715</f>
        <v>13.361259999999998</v>
      </c>
      <c r="G1715" s="2">
        <f>'Moving Avg'!F1715</f>
        <v>13.477789999999999</v>
      </c>
      <c r="H1715" s="2">
        <f>'Moving Avg'!G1715</f>
        <v>13.801407999999995</v>
      </c>
      <c r="I1715" s="2">
        <f>'Moving Avg'!H1715</f>
        <v>13.833266000000014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  <c r="M1715" s="19">
        <f t="shared" si="260"/>
        <v>25</v>
      </c>
      <c r="N1715" s="19">
        <f t="shared" si="261"/>
        <v>100</v>
      </c>
      <c r="O1715" s="19">
        <f t="shared" si="262"/>
        <v>0</v>
      </c>
      <c r="P1715" s="19">
        <f t="shared" si="263"/>
        <v>16.5</v>
      </c>
      <c r="Q1715" s="20">
        <f t="shared" si="264"/>
        <v>46.225000000000001</v>
      </c>
      <c r="R1715" s="20">
        <f t="shared" si="265"/>
        <v>29.125</v>
      </c>
      <c r="S1715" s="20">
        <f t="shared" si="266"/>
        <v>26.175000000000001</v>
      </c>
      <c r="T1715" s="20">
        <f t="shared" si="267"/>
        <v>35.375</v>
      </c>
      <c r="U1715" s="19">
        <f t="shared" si="268"/>
        <v>33.841666666666661</v>
      </c>
      <c r="V1715" s="19">
        <f t="shared" si="269"/>
        <v>34.224999999999994</v>
      </c>
    </row>
    <row r="1716" spans="1:22" ht="13.5" x14ac:dyDescent="0.25">
      <c r="A1716" s="3">
        <f>RSI!A1716</f>
        <v>44515</v>
      </c>
      <c r="B1716" s="2">
        <f>RSI!B1716</f>
        <v>13.3561</v>
      </c>
      <c r="C1716" s="2">
        <f>RSI!I1716</f>
        <v>43.99692058618313</v>
      </c>
      <c r="D1716" s="2">
        <f>MACD!E1716</f>
        <v>2.3815832128390113E-2</v>
      </c>
      <c r="E1716" s="2">
        <f>MACD!F1716</f>
        <v>6.9015015238933081E-2</v>
      </c>
      <c r="F1716" s="2">
        <f>'Moving Avg'!D1716</f>
        <v>13.37846</v>
      </c>
      <c r="G1716" s="2">
        <f>'Moving Avg'!F1716</f>
        <v>13.457579999999998</v>
      </c>
      <c r="H1716" s="2">
        <f>'Moving Avg'!G1716</f>
        <v>13.783003999999995</v>
      </c>
      <c r="I1716" s="2">
        <f>'Moving Avg'!H1716</f>
        <v>13.834615000000015</v>
      </c>
      <c r="J1716" s="17" t="str">
        <f>OBV!F1716</f>
        <v>BEARISH</v>
      </c>
      <c r="K1716" s="17" t="str">
        <f>OBV!G1716</f>
        <v>NEUTRAL</v>
      </c>
      <c r="L1716" s="17" t="str">
        <f>OBV!H1716</f>
        <v>BEARISH DIVERGENCE</v>
      </c>
      <c r="M1716" s="19">
        <f t="shared" si="260"/>
        <v>25</v>
      </c>
      <c r="N1716" s="19">
        <f t="shared" si="261"/>
        <v>100</v>
      </c>
      <c r="O1716" s="19">
        <f t="shared" si="262"/>
        <v>0</v>
      </c>
      <c r="P1716" s="19">
        <f t="shared" si="263"/>
        <v>16.5</v>
      </c>
      <c r="Q1716" s="20">
        <f t="shared" si="264"/>
        <v>46.225000000000001</v>
      </c>
      <c r="R1716" s="20">
        <f t="shared" si="265"/>
        <v>29.125</v>
      </c>
      <c r="S1716" s="20">
        <f t="shared" si="266"/>
        <v>26.175000000000001</v>
      </c>
      <c r="T1716" s="20">
        <f t="shared" si="267"/>
        <v>35.375</v>
      </c>
      <c r="U1716" s="19">
        <f t="shared" si="268"/>
        <v>33.841666666666661</v>
      </c>
      <c r="V1716" s="19">
        <f t="shared" si="269"/>
        <v>34.224999999999994</v>
      </c>
    </row>
    <row r="1717" spans="1:22" ht="13.5" x14ac:dyDescent="0.25">
      <c r="A1717" s="3">
        <f>RSI!A1717</f>
        <v>44516</v>
      </c>
      <c r="B1717" s="2">
        <f>RSI!B1717</f>
        <v>13.3561</v>
      </c>
      <c r="C1717" s="2">
        <f>RSI!I1717</f>
        <v>43.99692058618313</v>
      </c>
      <c r="D1717" s="2">
        <f>MACD!E1717</f>
        <v>1.1407275227615088E-3</v>
      </c>
      <c r="E1717" s="2">
        <f>MACD!F1717</f>
        <v>5.5440157695698766E-2</v>
      </c>
      <c r="F1717" s="2">
        <f>'Moving Avg'!D1717</f>
        <v>13.354380000000001</v>
      </c>
      <c r="G1717" s="2">
        <f>'Moving Avg'!F1717</f>
        <v>13.45844</v>
      </c>
      <c r="H1717" s="2">
        <f>'Moving Avg'!G1717</f>
        <v>13.764599999999994</v>
      </c>
      <c r="I1717" s="2">
        <f>'Moving Avg'!H1717</f>
        <v>13.835964000000013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  <c r="M1717" s="19">
        <f t="shared" si="260"/>
        <v>25</v>
      </c>
      <c r="N1717" s="19">
        <f t="shared" si="261"/>
        <v>100</v>
      </c>
      <c r="O1717" s="19">
        <f t="shared" si="262"/>
        <v>0</v>
      </c>
      <c r="P1717" s="19">
        <f t="shared" si="263"/>
        <v>16.5</v>
      </c>
      <c r="Q1717" s="20">
        <f t="shared" si="264"/>
        <v>46.225000000000001</v>
      </c>
      <c r="R1717" s="20">
        <f t="shared" si="265"/>
        <v>29.125</v>
      </c>
      <c r="S1717" s="20">
        <f t="shared" si="266"/>
        <v>26.175000000000001</v>
      </c>
      <c r="T1717" s="20">
        <f t="shared" si="267"/>
        <v>35.375</v>
      </c>
      <c r="U1717" s="19">
        <f t="shared" si="268"/>
        <v>33.841666666666661</v>
      </c>
      <c r="V1717" s="19">
        <f t="shared" si="269"/>
        <v>34.224999999999994</v>
      </c>
    </row>
    <row r="1718" spans="1:22" ht="13.5" x14ac:dyDescent="0.25">
      <c r="A1718" s="3">
        <f>RSI!A1718</f>
        <v>44517</v>
      </c>
      <c r="B1718" s="2">
        <f>RSI!B1718</f>
        <v>13.2013</v>
      </c>
      <c r="C1718" s="2">
        <f>RSI!I1718</f>
        <v>39.933532945774928</v>
      </c>
      <c r="D1718" s="2">
        <f>MACD!E1718</f>
        <v>2.3642674312961631E-2</v>
      </c>
      <c r="E1718" s="2">
        <f>MACD!F1718</f>
        <v>4.9080661019151345E-2</v>
      </c>
      <c r="F1718" s="2">
        <f>'Moving Avg'!D1718</f>
        <v>13.349219999999999</v>
      </c>
      <c r="G1718" s="2">
        <f>'Moving Avg'!F1718</f>
        <v>13.431349999999998</v>
      </c>
      <c r="H1718" s="2">
        <f>'Moving Avg'!G1718</f>
        <v>13.750323999999994</v>
      </c>
      <c r="I1718" s="2">
        <f>'Moving Avg'!H1718</f>
        <v>13.837773500000015</v>
      </c>
      <c r="J1718" s="17" t="str">
        <f>OBV!F1718</f>
        <v>BULLISH</v>
      </c>
      <c r="K1718" s="17" t="str">
        <f>OBV!G1718</f>
        <v>NEUTRAL</v>
      </c>
      <c r="L1718" s="17" t="str">
        <f>OBV!H1718</f>
        <v>BULLISH DIVERGENCE</v>
      </c>
      <c r="M1718" s="19">
        <f t="shared" si="260"/>
        <v>25</v>
      </c>
      <c r="N1718" s="19">
        <f t="shared" si="261"/>
        <v>100</v>
      </c>
      <c r="O1718" s="19">
        <f t="shared" si="262"/>
        <v>0</v>
      </c>
      <c r="P1718" s="19">
        <f t="shared" si="263"/>
        <v>66.5</v>
      </c>
      <c r="Q1718" s="20">
        <f t="shared" si="264"/>
        <v>53.725000000000001</v>
      </c>
      <c r="R1718" s="20">
        <f t="shared" si="265"/>
        <v>41.625</v>
      </c>
      <c r="S1718" s="20">
        <f t="shared" si="266"/>
        <v>48.674999999999997</v>
      </c>
      <c r="T1718" s="20">
        <f t="shared" si="267"/>
        <v>47.875</v>
      </c>
      <c r="U1718" s="19">
        <f t="shared" si="268"/>
        <v>48.008333333333326</v>
      </c>
      <c r="V1718" s="19">
        <f t="shared" si="269"/>
        <v>47.974999999999994</v>
      </c>
    </row>
    <row r="1719" spans="1:22" ht="13.5" x14ac:dyDescent="0.25">
      <c r="A1719" s="3">
        <f>RSI!A1719</f>
        <v>44518</v>
      </c>
      <c r="B1719" s="2">
        <f>RSI!B1719</f>
        <v>13.1927</v>
      </c>
      <c r="C1719" s="2">
        <f>RSI!I1719</f>
        <v>39.714089425095665</v>
      </c>
      <c r="D1719" s="2">
        <f>MACD!E1719</f>
        <v>4.2620066535336676E-2</v>
      </c>
      <c r="E1719" s="2">
        <f>MACD!F1719</f>
        <v>4.7788542122388415E-2</v>
      </c>
      <c r="F1719" s="2">
        <f>'Moving Avg'!D1719</f>
        <v>13.2959</v>
      </c>
      <c r="G1719" s="2">
        <f>'Moving Avg'!F1719</f>
        <v>13.409420000000001</v>
      </c>
      <c r="H1719" s="2">
        <f>'Moving Avg'!G1719</f>
        <v>13.735875999999994</v>
      </c>
      <c r="I1719" s="2">
        <f>'Moving Avg'!H1719</f>
        <v>13.838511000000015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  <c r="M1719" s="19">
        <f t="shared" si="260"/>
        <v>25</v>
      </c>
      <c r="N1719" s="19">
        <f t="shared" si="261"/>
        <v>45</v>
      </c>
      <c r="O1719" s="19">
        <f t="shared" si="262"/>
        <v>0</v>
      </c>
      <c r="P1719" s="19">
        <f t="shared" si="263"/>
        <v>16.5</v>
      </c>
      <c r="Q1719" s="20">
        <f t="shared" si="264"/>
        <v>26.975000000000001</v>
      </c>
      <c r="R1719" s="20">
        <f t="shared" si="265"/>
        <v>18.125</v>
      </c>
      <c r="S1719" s="20">
        <f t="shared" si="266"/>
        <v>17.925000000000001</v>
      </c>
      <c r="T1719" s="20">
        <f t="shared" si="267"/>
        <v>21.625</v>
      </c>
      <c r="U1719" s="19">
        <f t="shared" si="268"/>
        <v>21.008333333333336</v>
      </c>
      <c r="V1719" s="19">
        <f t="shared" si="269"/>
        <v>21.162500000000001</v>
      </c>
    </row>
    <row r="1720" spans="1:22" ht="13.5" x14ac:dyDescent="0.25">
      <c r="A1720" s="3">
        <f>RSI!A1720</f>
        <v>44519</v>
      </c>
      <c r="B1720" s="2">
        <f>RSI!B1720</f>
        <v>13.1927</v>
      </c>
      <c r="C1720" s="2">
        <f>RSI!I1720</f>
        <v>39.714089425095665</v>
      </c>
      <c r="D1720" s="2">
        <f>MACD!E1720</f>
        <v>6.0530900139356802E-2</v>
      </c>
      <c r="E1720" s="2">
        <f>MACD!F1720</f>
        <v>5.0337013725782094E-2</v>
      </c>
      <c r="F1720" s="2">
        <f>'Moving Avg'!D1720</f>
        <v>13.259780000000001</v>
      </c>
      <c r="G1720" s="2">
        <f>'Moving Avg'!F1720</f>
        <v>13.390499999999999</v>
      </c>
      <c r="H1720" s="2">
        <f>'Moving Avg'!G1720</f>
        <v>13.721427999999994</v>
      </c>
      <c r="I1720" s="2">
        <f>'Moving Avg'!H1720</f>
        <v>13.839248500000012</v>
      </c>
      <c r="J1720" s="17" t="str">
        <f>OBV!F1720</f>
        <v>BEARISH</v>
      </c>
      <c r="K1720" s="17" t="str">
        <f>OBV!G1720</f>
        <v>NEUTRAL</v>
      </c>
      <c r="L1720" s="17" t="str">
        <f>OBV!H1720</f>
        <v>CONFIRMED BEARISH</v>
      </c>
      <c r="M1720" s="19">
        <f t="shared" si="260"/>
        <v>25</v>
      </c>
      <c r="N1720" s="19">
        <f t="shared" si="261"/>
        <v>0</v>
      </c>
      <c r="O1720" s="19">
        <f t="shared" si="262"/>
        <v>0</v>
      </c>
      <c r="P1720" s="19">
        <f t="shared" si="263"/>
        <v>16.5</v>
      </c>
      <c r="Q1720" s="20">
        <f t="shared" si="264"/>
        <v>11.225</v>
      </c>
      <c r="R1720" s="20">
        <f t="shared" si="265"/>
        <v>9.125</v>
      </c>
      <c r="S1720" s="20">
        <f t="shared" si="266"/>
        <v>11.175000000000001</v>
      </c>
      <c r="T1720" s="20">
        <f t="shared" si="267"/>
        <v>10.375</v>
      </c>
      <c r="U1720" s="19">
        <f t="shared" si="268"/>
        <v>10.508333333333335</v>
      </c>
      <c r="V1720" s="19">
        <f t="shared" si="269"/>
        <v>10.475000000000001</v>
      </c>
    </row>
    <row r="1721" spans="1:22" ht="13.5" x14ac:dyDescent="0.25">
      <c r="A1721" s="3">
        <f>RSI!A1721</f>
        <v>44522</v>
      </c>
      <c r="B1721" s="2">
        <f>RSI!B1721</f>
        <v>13.2013</v>
      </c>
      <c r="C1721" s="2">
        <f>RSI!I1721</f>
        <v>40.095867669869385</v>
      </c>
      <c r="D1721" s="2">
        <f>MACD!E1721</f>
        <v>4.1041884870264056E-2</v>
      </c>
      <c r="E1721" s="2">
        <f>MACD!F1721</f>
        <v>4.8477987954678489E-2</v>
      </c>
      <c r="F1721" s="2">
        <f>'Moving Avg'!D1721</f>
        <v>13.228820000000002</v>
      </c>
      <c r="G1721" s="2">
        <f>'Moving Avg'!F1721</f>
        <v>13.3733</v>
      </c>
      <c r="H1721" s="2">
        <f>'Moving Avg'!G1721</f>
        <v>13.707151999999994</v>
      </c>
      <c r="I1721" s="2">
        <f>'Moving Avg'!H1721</f>
        <v>13.839453000000013</v>
      </c>
      <c r="J1721" s="17" t="str">
        <f>OBV!F1721</f>
        <v>BEARISH</v>
      </c>
      <c r="K1721" s="17" t="str">
        <f>OBV!G1721</f>
        <v>NEUTRAL</v>
      </c>
      <c r="L1721" s="17" t="str">
        <f>OBV!H1721</f>
        <v>CONFIRMED BEARISH</v>
      </c>
      <c r="M1721" s="19">
        <f t="shared" si="260"/>
        <v>25</v>
      </c>
      <c r="N1721" s="19">
        <f t="shared" si="261"/>
        <v>45</v>
      </c>
      <c r="O1721" s="19">
        <f t="shared" si="262"/>
        <v>0</v>
      </c>
      <c r="P1721" s="19">
        <f t="shared" si="263"/>
        <v>16.5</v>
      </c>
      <c r="Q1721" s="20">
        <f t="shared" si="264"/>
        <v>26.975000000000001</v>
      </c>
      <c r="R1721" s="20">
        <f t="shared" si="265"/>
        <v>18.125</v>
      </c>
      <c r="S1721" s="20">
        <f t="shared" si="266"/>
        <v>17.925000000000001</v>
      </c>
      <c r="T1721" s="20">
        <f t="shared" si="267"/>
        <v>21.625</v>
      </c>
      <c r="U1721" s="19">
        <f t="shared" si="268"/>
        <v>21.008333333333336</v>
      </c>
      <c r="V1721" s="19">
        <f t="shared" si="269"/>
        <v>21.162500000000001</v>
      </c>
    </row>
    <row r="1722" spans="1:22" ht="13.5" x14ac:dyDescent="0.25">
      <c r="A1722" s="3">
        <f>RSI!A1722</f>
        <v>44523</v>
      </c>
      <c r="B1722" s="2">
        <f>RSI!B1722</f>
        <v>13.3217</v>
      </c>
      <c r="C1722" s="2">
        <f>RSI!I1722</f>
        <v>45.316952844605972</v>
      </c>
      <c r="D1722" s="2">
        <f>MACD!E1722</f>
        <v>4.8924372794818538E-2</v>
      </c>
      <c r="E1722" s="2">
        <f>MACD!F1722</f>
        <v>4.85672649227065E-2</v>
      </c>
      <c r="F1722" s="2">
        <f>'Moving Avg'!D1722</f>
        <v>13.22194</v>
      </c>
      <c r="G1722" s="2">
        <f>'Moving Avg'!F1722</f>
        <v>13.372870000000002</v>
      </c>
      <c r="H1722" s="2">
        <f>'Moving Avg'!G1722</f>
        <v>13.691499999999992</v>
      </c>
      <c r="I1722" s="2">
        <f>'Moving Avg'!H1722</f>
        <v>13.841905500000012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  <c r="M1722" s="19">
        <f t="shared" si="260"/>
        <v>25</v>
      </c>
      <c r="N1722" s="19">
        <f t="shared" si="261"/>
        <v>0</v>
      </c>
      <c r="O1722" s="19">
        <f t="shared" si="262"/>
        <v>0</v>
      </c>
      <c r="P1722" s="19">
        <f t="shared" si="263"/>
        <v>66.5</v>
      </c>
      <c r="Q1722" s="20">
        <f t="shared" si="264"/>
        <v>18.725000000000001</v>
      </c>
      <c r="R1722" s="20">
        <f t="shared" si="265"/>
        <v>21.625</v>
      </c>
      <c r="S1722" s="20">
        <f t="shared" si="266"/>
        <v>33.674999999999997</v>
      </c>
      <c r="T1722" s="20">
        <f t="shared" si="267"/>
        <v>22.875</v>
      </c>
      <c r="U1722" s="19">
        <f t="shared" si="268"/>
        <v>24.675000000000001</v>
      </c>
      <c r="V1722" s="19">
        <f t="shared" si="269"/>
        <v>24.225000000000001</v>
      </c>
    </row>
    <row r="1723" spans="1:22" ht="13.5" x14ac:dyDescent="0.25">
      <c r="A1723" s="3">
        <f>RSI!A1723</f>
        <v>44524</v>
      </c>
      <c r="B1723" s="2">
        <f>RSI!B1723</f>
        <v>13.3217</v>
      </c>
      <c r="C1723" s="2">
        <f>RSI!I1723</f>
        <v>45.316952844605972</v>
      </c>
      <c r="D1723" s="2">
        <f>MACD!E1723</f>
        <v>1.793744028220523E-2</v>
      </c>
      <c r="E1723" s="2">
        <f>MACD!F1723</f>
        <v>4.2441299994606246E-2</v>
      </c>
      <c r="F1723" s="2">
        <f>'Moving Avg'!D1723</f>
        <v>13.246019999999998</v>
      </c>
      <c r="G1723" s="2">
        <f>'Moving Avg'!F1723</f>
        <v>13.360830000000002</v>
      </c>
      <c r="H1723" s="2">
        <f>'Moving Avg'!G1723</f>
        <v>13.675847999999991</v>
      </c>
      <c r="I1723" s="2">
        <f>'Moving Avg'!H1723</f>
        <v>13.844317000000011</v>
      </c>
      <c r="J1723" s="17" t="str">
        <f>OBV!F1723</f>
        <v>BULLISH</v>
      </c>
      <c r="K1723" s="17" t="str">
        <f>OBV!G1723</f>
        <v>NEUTRAL</v>
      </c>
      <c r="L1723" s="17" t="str">
        <f>OBV!H1723</f>
        <v>CONFIRMED BULLISH</v>
      </c>
      <c r="M1723" s="19">
        <f t="shared" si="260"/>
        <v>25</v>
      </c>
      <c r="N1723" s="19">
        <f t="shared" si="261"/>
        <v>100</v>
      </c>
      <c r="O1723" s="19">
        <f t="shared" si="262"/>
        <v>0</v>
      </c>
      <c r="P1723" s="19">
        <f t="shared" si="263"/>
        <v>83.5</v>
      </c>
      <c r="Q1723" s="20">
        <f t="shared" si="264"/>
        <v>56.274999999999999</v>
      </c>
      <c r="R1723" s="20">
        <f t="shared" si="265"/>
        <v>45.875</v>
      </c>
      <c r="S1723" s="20">
        <f t="shared" si="266"/>
        <v>56.325000000000003</v>
      </c>
      <c r="T1723" s="20">
        <f t="shared" si="267"/>
        <v>52.125</v>
      </c>
      <c r="U1723" s="19">
        <f t="shared" si="268"/>
        <v>52.82500000000001</v>
      </c>
      <c r="V1723" s="19">
        <f t="shared" si="269"/>
        <v>52.650000000000006</v>
      </c>
    </row>
    <row r="1724" spans="1:22" ht="13.5" x14ac:dyDescent="0.25">
      <c r="A1724" s="3">
        <f>RSI!A1724</f>
        <v>44525</v>
      </c>
      <c r="B1724" s="2">
        <f>RSI!B1724</f>
        <v>13.3217</v>
      </c>
      <c r="C1724" s="2">
        <f>RSI!I1724</f>
        <v>45.316952844605972</v>
      </c>
      <c r="D1724" s="2">
        <f>MACD!E1724</f>
        <v>2.8100528025518656E-2</v>
      </c>
      <c r="E1724" s="2">
        <f>MACD!F1724</f>
        <v>3.9573145600788728E-2</v>
      </c>
      <c r="F1724" s="2">
        <f>'Moving Avg'!D1724</f>
        <v>13.27182</v>
      </c>
      <c r="G1724" s="2">
        <f>'Moving Avg'!F1724</f>
        <v>13.34965</v>
      </c>
      <c r="H1724" s="2">
        <f>'Moving Avg'!G1724</f>
        <v>13.662775999999994</v>
      </c>
      <c r="I1724" s="2">
        <f>'Moving Avg'!H1724</f>
        <v>13.84672850000001</v>
      </c>
      <c r="J1724" s="17" t="str">
        <f>OBV!F1724</f>
        <v>BULLISH</v>
      </c>
      <c r="K1724" s="17" t="str">
        <f>OBV!G1724</f>
        <v>NEUTRAL</v>
      </c>
      <c r="L1724" s="17" t="str">
        <f>OBV!H1724</f>
        <v>CONFIRMED BULLISH</v>
      </c>
      <c r="M1724" s="19">
        <f t="shared" si="260"/>
        <v>25</v>
      </c>
      <c r="N1724" s="19">
        <f t="shared" si="261"/>
        <v>45</v>
      </c>
      <c r="O1724" s="19">
        <f t="shared" si="262"/>
        <v>0</v>
      </c>
      <c r="P1724" s="19">
        <f t="shared" si="263"/>
        <v>83.5</v>
      </c>
      <c r="Q1724" s="20">
        <f t="shared" si="264"/>
        <v>37.024999999999999</v>
      </c>
      <c r="R1724" s="20">
        <f t="shared" si="265"/>
        <v>34.875</v>
      </c>
      <c r="S1724" s="20">
        <f t="shared" si="266"/>
        <v>48.075000000000003</v>
      </c>
      <c r="T1724" s="20">
        <f t="shared" si="267"/>
        <v>38.375</v>
      </c>
      <c r="U1724" s="19">
        <f t="shared" si="268"/>
        <v>39.991666666666667</v>
      </c>
      <c r="V1724" s="19">
        <f t="shared" si="269"/>
        <v>39.587500000000006</v>
      </c>
    </row>
    <row r="1725" spans="1:22" ht="13.5" x14ac:dyDescent="0.25">
      <c r="A1725" s="3">
        <f>RSI!A1725</f>
        <v>44526</v>
      </c>
      <c r="B1725" s="2">
        <f>RSI!B1725</f>
        <v>13.330299999999999</v>
      </c>
      <c r="C1725" s="2">
        <f>RSI!I1725</f>
        <v>45.738861960197674</v>
      </c>
      <c r="D1725" s="2">
        <f>MACD!E1725</f>
        <v>2.3443112120416387E-2</v>
      </c>
      <c r="E1725" s="2">
        <f>MACD!F1725</f>
        <v>3.6347138904714263E-2</v>
      </c>
      <c r="F1725" s="2">
        <f>'Moving Avg'!D1725</f>
        <v>13.299340000000001</v>
      </c>
      <c r="G1725" s="2">
        <f>'Moving Avg'!F1725</f>
        <v>13.339329999999999</v>
      </c>
      <c r="H1725" s="2">
        <f>'Moving Avg'!G1725</f>
        <v>13.649875999999992</v>
      </c>
      <c r="I1725" s="2">
        <f>'Moving Avg'!H1725</f>
        <v>13.847660500000011</v>
      </c>
      <c r="J1725" s="17" t="str">
        <f>OBV!F1725</f>
        <v>BULLISH</v>
      </c>
      <c r="K1725" s="17" t="str">
        <f>OBV!G1725</f>
        <v>NEUTRAL</v>
      </c>
      <c r="L1725" s="17" t="str">
        <f>OBV!H1725</f>
        <v>CONFIRMED BULLISH</v>
      </c>
      <c r="M1725" s="19">
        <f t="shared" si="260"/>
        <v>25</v>
      </c>
      <c r="N1725" s="19">
        <f t="shared" si="261"/>
        <v>45</v>
      </c>
      <c r="O1725" s="19">
        <f t="shared" si="262"/>
        <v>0</v>
      </c>
      <c r="P1725" s="19">
        <f t="shared" si="263"/>
        <v>83.5</v>
      </c>
      <c r="Q1725" s="20">
        <f t="shared" si="264"/>
        <v>37.024999999999999</v>
      </c>
      <c r="R1725" s="20">
        <f t="shared" si="265"/>
        <v>34.875</v>
      </c>
      <c r="S1725" s="20">
        <f t="shared" si="266"/>
        <v>48.075000000000003</v>
      </c>
      <c r="T1725" s="20">
        <f t="shared" si="267"/>
        <v>38.375</v>
      </c>
      <c r="U1725" s="19">
        <f t="shared" si="268"/>
        <v>39.991666666666667</v>
      </c>
      <c r="V1725" s="19">
        <f t="shared" si="269"/>
        <v>39.587500000000006</v>
      </c>
    </row>
    <row r="1726" spans="1:22" ht="13.5" x14ac:dyDescent="0.25">
      <c r="A1726" s="3">
        <f>RSI!A1726</f>
        <v>44529</v>
      </c>
      <c r="B1726" s="2">
        <f>RSI!B1726</f>
        <v>13.364699999999999</v>
      </c>
      <c r="C1726" s="2">
        <f>RSI!I1726</f>
        <v>47.484282878366912</v>
      </c>
      <c r="D1726" s="2">
        <f>MACD!E1726</f>
        <v>1.4822708068038537E-2</v>
      </c>
      <c r="E1726" s="2">
        <f>MACD!F1726</f>
        <v>3.2042252737379123E-2</v>
      </c>
      <c r="F1726" s="2">
        <f>'Moving Avg'!D1726</f>
        <v>13.33202</v>
      </c>
      <c r="G1726" s="2">
        <f>'Moving Avg'!F1726</f>
        <v>13.341050000000001</v>
      </c>
      <c r="H1726" s="2">
        <f>'Moving Avg'!G1726</f>
        <v>13.638523999999993</v>
      </c>
      <c r="I1726" s="2">
        <f>'Moving Avg'!H1726</f>
        <v>13.849052500000012</v>
      </c>
      <c r="J1726" s="17" t="str">
        <f>OBV!F1726</f>
        <v>BULLISH</v>
      </c>
      <c r="K1726" s="17" t="str">
        <f>OBV!G1726</f>
        <v>NEUTRAL</v>
      </c>
      <c r="L1726" s="17" t="str">
        <f>OBV!H1726</f>
        <v>CONFIRMED BULLISH</v>
      </c>
      <c r="M1726" s="19">
        <f t="shared" si="260"/>
        <v>25</v>
      </c>
      <c r="N1726" s="19">
        <f t="shared" si="261"/>
        <v>45</v>
      </c>
      <c r="O1726" s="19">
        <f t="shared" si="262"/>
        <v>0</v>
      </c>
      <c r="P1726" s="19">
        <f t="shared" si="263"/>
        <v>83.5</v>
      </c>
      <c r="Q1726" s="20">
        <f t="shared" si="264"/>
        <v>37.024999999999999</v>
      </c>
      <c r="R1726" s="20">
        <f t="shared" si="265"/>
        <v>34.875</v>
      </c>
      <c r="S1726" s="20">
        <f t="shared" si="266"/>
        <v>48.075000000000003</v>
      </c>
      <c r="T1726" s="20">
        <f t="shared" si="267"/>
        <v>38.375</v>
      </c>
      <c r="U1726" s="19">
        <f t="shared" si="268"/>
        <v>39.991666666666667</v>
      </c>
      <c r="V1726" s="19">
        <f t="shared" si="269"/>
        <v>39.587500000000006</v>
      </c>
    </row>
    <row r="1727" spans="1:22" ht="13.5" x14ac:dyDescent="0.25">
      <c r="A1727" s="3">
        <f>RSI!A1727</f>
        <v>44530</v>
      </c>
      <c r="B1727" s="2">
        <f>RSI!B1727</f>
        <v>13.364699999999999</v>
      </c>
      <c r="C1727" s="2">
        <f>RSI!I1727</f>
        <v>47.484282878366912</v>
      </c>
      <c r="D1727" s="2">
        <f>MACD!E1727</f>
        <v>7.8019048011555014E-3</v>
      </c>
      <c r="E1727" s="2">
        <f>MACD!F1727</f>
        <v>2.7194183150134398E-2</v>
      </c>
      <c r="F1727" s="2">
        <f>'Moving Avg'!D1727</f>
        <v>13.340620000000001</v>
      </c>
      <c r="G1727" s="2">
        <f>'Moving Avg'!F1727</f>
        <v>13.342769999999998</v>
      </c>
      <c r="H1727" s="2">
        <f>'Moving Avg'!G1727</f>
        <v>13.627171999999991</v>
      </c>
      <c r="I1727" s="2">
        <f>'Moving Avg'!H1727</f>
        <v>13.850856000000011</v>
      </c>
      <c r="J1727" s="17" t="str">
        <f>OBV!F1727</f>
        <v>BULLISH</v>
      </c>
      <c r="K1727" s="17" t="str">
        <f>OBV!G1727</f>
        <v>NEUTRAL</v>
      </c>
      <c r="L1727" s="17" t="str">
        <f>OBV!H1727</f>
        <v>CONFIRMED BULLISH</v>
      </c>
      <c r="M1727" s="19">
        <f t="shared" si="260"/>
        <v>25</v>
      </c>
      <c r="N1727" s="19">
        <f t="shared" si="261"/>
        <v>45</v>
      </c>
      <c r="O1727" s="19">
        <f t="shared" si="262"/>
        <v>0</v>
      </c>
      <c r="P1727" s="19">
        <f t="shared" si="263"/>
        <v>83.5</v>
      </c>
      <c r="Q1727" s="20">
        <f t="shared" si="264"/>
        <v>37.024999999999999</v>
      </c>
      <c r="R1727" s="20">
        <f t="shared" si="265"/>
        <v>34.875</v>
      </c>
      <c r="S1727" s="20">
        <f t="shared" si="266"/>
        <v>48.075000000000003</v>
      </c>
      <c r="T1727" s="20">
        <f t="shared" si="267"/>
        <v>38.375</v>
      </c>
      <c r="U1727" s="19">
        <f t="shared" si="268"/>
        <v>39.991666666666667</v>
      </c>
      <c r="V1727" s="19">
        <f t="shared" si="269"/>
        <v>39.587500000000006</v>
      </c>
    </row>
    <row r="1728" spans="1:22" ht="13.5" x14ac:dyDescent="0.25">
      <c r="A1728" s="3">
        <f>RSI!A1728</f>
        <v>44531</v>
      </c>
      <c r="B1728" s="2">
        <f>RSI!B1728</f>
        <v>13.3561</v>
      </c>
      <c r="C1728" s="2">
        <f>RSI!I1728</f>
        <v>47.045510941169603</v>
      </c>
      <c r="D1728" s="2">
        <f>MACD!E1728</f>
        <v>-2.1063988411373913E-2</v>
      </c>
      <c r="E1728" s="2">
        <f>MACD!F1728</f>
        <v>1.7542548837832739E-2</v>
      </c>
      <c r="F1728" s="2">
        <f>'Moving Avg'!D1728</f>
        <v>13.3475</v>
      </c>
      <c r="G1728" s="2">
        <f>'Moving Avg'!F1728</f>
        <v>13.334599999999998</v>
      </c>
      <c r="H1728" s="2">
        <f>'Moving Avg'!G1728</f>
        <v>13.610831999999991</v>
      </c>
      <c r="I1728" s="2">
        <f>'Moving Avg'!H1728</f>
        <v>13.852616500000012</v>
      </c>
      <c r="J1728" s="17" t="str">
        <f>OBV!F1728</f>
        <v>BULLISH</v>
      </c>
      <c r="K1728" s="17" t="str">
        <f>OBV!G1728</f>
        <v>NEUTRAL</v>
      </c>
      <c r="L1728" s="17" t="str">
        <f>OBV!H1728</f>
        <v>CONFIRMED BULLISH</v>
      </c>
      <c r="M1728" s="19">
        <f t="shared" si="260"/>
        <v>25</v>
      </c>
      <c r="N1728" s="19">
        <f t="shared" si="261"/>
        <v>100</v>
      </c>
      <c r="O1728" s="19">
        <f t="shared" si="262"/>
        <v>0</v>
      </c>
      <c r="P1728" s="19">
        <f t="shared" si="263"/>
        <v>83.5</v>
      </c>
      <c r="Q1728" s="20">
        <f t="shared" si="264"/>
        <v>56.274999999999999</v>
      </c>
      <c r="R1728" s="20">
        <f t="shared" si="265"/>
        <v>45.875</v>
      </c>
      <c r="S1728" s="20">
        <f t="shared" si="266"/>
        <v>56.325000000000003</v>
      </c>
      <c r="T1728" s="20">
        <f t="shared" si="267"/>
        <v>52.125</v>
      </c>
      <c r="U1728" s="19">
        <f t="shared" si="268"/>
        <v>52.82500000000001</v>
      </c>
      <c r="V1728" s="19">
        <f t="shared" si="269"/>
        <v>52.650000000000006</v>
      </c>
    </row>
    <row r="1729" spans="1:22" ht="13.5" x14ac:dyDescent="0.25">
      <c r="A1729" s="3">
        <f>RSI!A1729</f>
        <v>44532</v>
      </c>
      <c r="B1729" s="2">
        <f>RSI!B1729</f>
        <v>13.3561</v>
      </c>
      <c r="C1729" s="2">
        <f>RSI!I1729</f>
        <v>47.045510941169603</v>
      </c>
      <c r="D1729" s="2">
        <f>MACD!E1729</f>
        <v>-4.6526850746985815E-2</v>
      </c>
      <c r="E1729" s="2">
        <f>MACD!F1729</f>
        <v>4.7286689208690287E-3</v>
      </c>
      <c r="F1729" s="2">
        <f>'Moving Avg'!D1729</f>
        <v>13.354380000000001</v>
      </c>
      <c r="G1729" s="2">
        <f>'Moving Avg'!F1729</f>
        <v>13.32729</v>
      </c>
      <c r="H1729" s="2">
        <f>'Moving Avg'!G1729</f>
        <v>13.595867999999991</v>
      </c>
      <c r="I1729" s="2">
        <f>'Moving Avg'!H1729</f>
        <v>13.855159000000013</v>
      </c>
      <c r="J1729" s="17" t="str">
        <f>OBV!F1729</f>
        <v>BULLISH</v>
      </c>
      <c r="K1729" s="17" t="str">
        <f>OBV!G1729</f>
        <v>NEUTRAL</v>
      </c>
      <c r="L1729" s="17" t="str">
        <f>OBV!H1729</f>
        <v>CONFIRMED BULLISH</v>
      </c>
      <c r="M1729" s="19">
        <f t="shared" si="260"/>
        <v>25</v>
      </c>
      <c r="N1729" s="19">
        <f t="shared" si="261"/>
        <v>100</v>
      </c>
      <c r="O1729" s="19">
        <f t="shared" si="262"/>
        <v>0</v>
      </c>
      <c r="P1729" s="19">
        <f t="shared" si="263"/>
        <v>83.5</v>
      </c>
      <c r="Q1729" s="20">
        <f t="shared" si="264"/>
        <v>56.274999999999999</v>
      </c>
      <c r="R1729" s="20">
        <f t="shared" si="265"/>
        <v>45.875</v>
      </c>
      <c r="S1729" s="20">
        <f t="shared" si="266"/>
        <v>56.325000000000003</v>
      </c>
      <c r="T1729" s="20">
        <f t="shared" si="267"/>
        <v>52.125</v>
      </c>
      <c r="U1729" s="19">
        <f t="shared" si="268"/>
        <v>52.82500000000001</v>
      </c>
      <c r="V1729" s="19">
        <f t="shared" si="269"/>
        <v>52.650000000000006</v>
      </c>
    </row>
    <row r="1730" spans="1:22" ht="13.5" x14ac:dyDescent="0.25">
      <c r="A1730" s="3">
        <f>RSI!A1730</f>
        <v>44533</v>
      </c>
      <c r="B1730" s="2">
        <f>RSI!B1730</f>
        <v>13.3733</v>
      </c>
      <c r="C1730" s="2">
        <f>RSI!I1730</f>
        <v>48.156682475052143</v>
      </c>
      <c r="D1730" s="2">
        <f>MACD!E1730</f>
        <v>-6.908234857976403E-2</v>
      </c>
      <c r="E1730" s="2">
        <f>MACD!F1730</f>
        <v>-1.0033534579257583E-2</v>
      </c>
      <c r="F1730" s="2">
        <f>'Moving Avg'!D1730</f>
        <v>13.362979999999999</v>
      </c>
      <c r="G1730" s="2">
        <f>'Moving Avg'!F1730</f>
        <v>13.320839999999999</v>
      </c>
      <c r="H1730" s="2">
        <f>'Moving Avg'!G1730</f>
        <v>13.58382799999999</v>
      </c>
      <c r="I1730" s="2">
        <f>'Moving Avg'!H1730</f>
        <v>13.857787500000013</v>
      </c>
      <c r="J1730" s="17" t="str">
        <f>OBV!F1730</f>
        <v>BULLISH</v>
      </c>
      <c r="K1730" s="17" t="str">
        <f>OBV!G1730</f>
        <v>NEUTRAL</v>
      </c>
      <c r="L1730" s="17" t="str">
        <f>OBV!H1730</f>
        <v>CONFIRMED BULLISH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100</v>
      </c>
      <c r="O1730" s="19">
        <f t="shared" ref="O1730:O1793" si="272">IF(F1730-I1730&gt;10,100,IF(F1730-I1730&gt;5,75, IF(F1730-I1730&gt;0,50,0)))</f>
        <v>0</v>
      </c>
      <c r="P1730" s="19">
        <f t="shared" ref="P1730:P1793" si="273">IF(L1730="confirmed bullish", 34, IF(L1730="bullish divergence",17, 0))+IF(J1730="bullish",33,IF(J1730="bearish",0,16.5))+IF(K1730="strong",33,IF(K1730="weak",0,16.5))</f>
        <v>83.5</v>
      </c>
      <c r="Q1730" s="20">
        <f t="shared" si="264"/>
        <v>56.274999999999999</v>
      </c>
      <c r="R1730" s="20">
        <f t="shared" si="265"/>
        <v>45.875</v>
      </c>
      <c r="S1730" s="20">
        <f t="shared" si="266"/>
        <v>56.325000000000003</v>
      </c>
      <c r="T1730" s="20">
        <f t="shared" si="267"/>
        <v>52.125</v>
      </c>
      <c r="U1730" s="19">
        <f t="shared" si="268"/>
        <v>52.82500000000001</v>
      </c>
      <c r="V1730" s="19">
        <f t="shared" si="269"/>
        <v>52.650000000000006</v>
      </c>
    </row>
    <row r="1731" spans="1:22" ht="13.5" x14ac:dyDescent="0.25">
      <c r="A1731" s="3">
        <f>RSI!A1731</f>
        <v>44536</v>
      </c>
      <c r="B1731" s="2">
        <f>RSI!B1731</f>
        <v>13.3733</v>
      </c>
      <c r="C1731" s="2">
        <f>RSI!I1731</f>
        <v>48.156682475052143</v>
      </c>
      <c r="D1731" s="2">
        <f>MACD!E1731</f>
        <v>-8.6701814419352985E-2</v>
      </c>
      <c r="E1731" s="2">
        <f>MACD!F1731</f>
        <v>-2.5367190547276663E-2</v>
      </c>
      <c r="F1731" s="2">
        <f>'Moving Avg'!D1731</f>
        <v>13.364699999999999</v>
      </c>
      <c r="G1731" s="2">
        <f>'Moving Avg'!F1731</f>
        <v>13.325999999999999</v>
      </c>
      <c r="H1731" s="2">
        <f>'Moving Avg'!G1731</f>
        <v>13.567831999999992</v>
      </c>
      <c r="I1731" s="2">
        <f>'Moving Avg'!H1731</f>
        <v>13.859263500000013</v>
      </c>
      <c r="J1731" s="17" t="str">
        <f>OBV!F1731</f>
        <v>BULLISH</v>
      </c>
      <c r="K1731" s="17" t="str">
        <f>OBV!G1731</f>
        <v>NEUTRAL</v>
      </c>
      <c r="L1731" s="17" t="str">
        <f>OBV!H1731</f>
        <v>CONFIRMED BULLISH</v>
      </c>
      <c r="M1731" s="19">
        <f t="shared" si="270"/>
        <v>25</v>
      </c>
      <c r="N1731" s="19">
        <f t="shared" si="271"/>
        <v>100</v>
      </c>
      <c r="O1731" s="19">
        <f t="shared" si="272"/>
        <v>0</v>
      </c>
      <c r="P1731" s="19">
        <f t="shared" si="273"/>
        <v>83.5</v>
      </c>
      <c r="Q1731" s="20">
        <f t="shared" ref="Q1731:Q1794" si="274">0.35*M1731+N1731*0.35+O1731*0.15+P1731*0.15</f>
        <v>56.274999999999999</v>
      </c>
      <c r="R1731" s="20">
        <f t="shared" ref="R1731:R1794" si="275">M1731*0.2+N1731*0.2+O1731*0.35+P1731*0.25</f>
        <v>45.875</v>
      </c>
      <c r="S1731" s="20">
        <f t="shared" ref="S1731:S1794" si="276">M1731*0.15+N1731*0.15+O1731*0.25+P1731*0.45</f>
        <v>56.325000000000003</v>
      </c>
      <c r="T1731" s="20">
        <f t="shared" ref="T1731:T1794" si="277">0.25*SUM(M1731:P1731)</f>
        <v>52.125</v>
      </c>
      <c r="U1731" s="19">
        <f t="shared" ref="U1731:U1794" si="278">SUM(Q1731:S1731)/3</f>
        <v>52.82500000000001</v>
      </c>
      <c r="V1731" s="19">
        <f t="shared" ref="V1731:V1794" si="279">SUM(Q1731:T1731)/4</f>
        <v>52.650000000000006</v>
      </c>
    </row>
    <row r="1732" spans="1:22" ht="13.5" x14ac:dyDescent="0.25">
      <c r="A1732" s="3">
        <f>RSI!A1732</f>
        <v>44537</v>
      </c>
      <c r="B1732" s="2">
        <f>RSI!B1732</f>
        <v>13.1067</v>
      </c>
      <c r="C1732" s="2">
        <f>RSI!I1732</f>
        <v>34.966924517160678</v>
      </c>
      <c r="D1732" s="2">
        <f>MACD!E1732</f>
        <v>-6.3207073246159595E-2</v>
      </c>
      <c r="E1732" s="2">
        <f>MACD!F1732</f>
        <v>-3.2935167087053255E-2</v>
      </c>
      <c r="F1732" s="2">
        <f>'Moving Avg'!D1732</f>
        <v>13.3131</v>
      </c>
      <c r="G1732" s="2">
        <f>'Moving Avg'!F1732</f>
        <v>13.307509999999999</v>
      </c>
      <c r="H1732" s="2">
        <f>'Moving Avg'!G1732</f>
        <v>13.546503999999995</v>
      </c>
      <c r="I1732" s="2">
        <f>'Moving Avg'!H1732</f>
        <v>13.859571000000011</v>
      </c>
      <c r="J1732" s="17" t="str">
        <f>OBV!F1732</f>
        <v>BULLISH</v>
      </c>
      <c r="K1732" s="17" t="str">
        <f>OBV!G1732</f>
        <v>NEUTRAL</v>
      </c>
      <c r="L1732" s="17" t="str">
        <f>OBV!H1732</f>
        <v>BULLISH DIVERGENCE</v>
      </c>
      <c r="M1732" s="19">
        <f t="shared" si="270"/>
        <v>25</v>
      </c>
      <c r="N1732" s="19">
        <f t="shared" si="271"/>
        <v>100</v>
      </c>
      <c r="O1732" s="19">
        <f t="shared" si="272"/>
        <v>0</v>
      </c>
      <c r="P1732" s="19">
        <f t="shared" si="273"/>
        <v>66.5</v>
      </c>
      <c r="Q1732" s="20">
        <f t="shared" si="274"/>
        <v>53.725000000000001</v>
      </c>
      <c r="R1732" s="20">
        <f t="shared" si="275"/>
        <v>41.625</v>
      </c>
      <c r="S1732" s="20">
        <f t="shared" si="276"/>
        <v>48.674999999999997</v>
      </c>
      <c r="T1732" s="20">
        <f t="shared" si="277"/>
        <v>47.875</v>
      </c>
      <c r="U1732" s="19">
        <f t="shared" si="278"/>
        <v>48.008333333333326</v>
      </c>
      <c r="V1732" s="19">
        <f t="shared" si="279"/>
        <v>47.974999999999994</v>
      </c>
    </row>
    <row r="1733" spans="1:22" ht="13.5" x14ac:dyDescent="0.25">
      <c r="A1733" s="3">
        <f>RSI!A1733</f>
        <v>44538</v>
      </c>
      <c r="B1733" s="2">
        <f>RSI!B1733</f>
        <v>13.278700000000001</v>
      </c>
      <c r="C1733" s="2">
        <f>RSI!I1733</f>
        <v>45.364019106000683</v>
      </c>
      <c r="D1733" s="2">
        <f>MACD!E1733</f>
        <v>-5.436980226150645E-2</v>
      </c>
      <c r="E1733" s="2">
        <f>MACD!F1733</f>
        <v>-3.7222094121943897E-2</v>
      </c>
      <c r="F1733" s="2">
        <f>'Moving Avg'!D1733</f>
        <v>13.29762</v>
      </c>
      <c r="G1733" s="2">
        <f>'Moving Avg'!F1733</f>
        <v>13.310089999999999</v>
      </c>
      <c r="H1733" s="2">
        <f>'Moving Avg'!G1733</f>
        <v>13.529991999999995</v>
      </c>
      <c r="I1733" s="2">
        <f>'Moving Avg'!H1733</f>
        <v>13.861150000000011</v>
      </c>
      <c r="J1733" s="17" t="str">
        <f>OBV!F1733</f>
        <v>BULLISH</v>
      </c>
      <c r="K1733" s="17" t="str">
        <f>OBV!G1733</f>
        <v>NEUTRAL</v>
      </c>
      <c r="L1733" s="17" t="str">
        <f>OBV!H1733</f>
        <v>BULLISH DIVERGENCE</v>
      </c>
      <c r="M1733" s="19">
        <f t="shared" si="270"/>
        <v>25</v>
      </c>
      <c r="N1733" s="19">
        <f t="shared" si="271"/>
        <v>45</v>
      </c>
      <c r="O1733" s="19">
        <f t="shared" si="272"/>
        <v>0</v>
      </c>
      <c r="P1733" s="19">
        <f t="shared" si="273"/>
        <v>66.5</v>
      </c>
      <c r="Q1733" s="20">
        <f t="shared" si="274"/>
        <v>34.475000000000001</v>
      </c>
      <c r="R1733" s="20">
        <f t="shared" si="275"/>
        <v>30.625</v>
      </c>
      <c r="S1733" s="20">
        <f t="shared" si="276"/>
        <v>40.424999999999997</v>
      </c>
      <c r="T1733" s="20">
        <f t="shared" si="277"/>
        <v>34.125</v>
      </c>
      <c r="U1733" s="19">
        <f t="shared" si="278"/>
        <v>35.174999999999997</v>
      </c>
      <c r="V1733" s="19">
        <f t="shared" si="279"/>
        <v>34.912499999999994</v>
      </c>
    </row>
    <row r="1734" spans="1:22" ht="13.5" x14ac:dyDescent="0.25">
      <c r="A1734" s="3">
        <f>RSI!A1734</f>
        <v>44539</v>
      </c>
      <c r="B1734" s="2">
        <f>RSI!B1734</f>
        <v>13.760300000000001</v>
      </c>
      <c r="C1734" s="2">
        <f>RSI!I1734</f>
        <v>63.135642079101537</v>
      </c>
      <c r="D1734" s="2">
        <f>MACD!E1734</f>
        <v>-8.2010461150892056E-2</v>
      </c>
      <c r="E1734" s="2">
        <f>MACD!F1734</f>
        <v>-4.6179767527733534E-2</v>
      </c>
      <c r="F1734" s="2">
        <f>'Moving Avg'!D1734</f>
        <v>13.37846</v>
      </c>
      <c r="G1734" s="2">
        <f>'Moving Avg'!F1734</f>
        <v>13.325139999999999</v>
      </c>
      <c r="H1734" s="2">
        <f>'Moving Avg'!G1734</f>
        <v>13.521391999999997</v>
      </c>
      <c r="I1734" s="2">
        <f>'Moving Avg'!H1734</f>
        <v>13.863285500000011</v>
      </c>
      <c r="J1734" s="17" t="str">
        <f>OBV!F1734</f>
        <v>BULLISH</v>
      </c>
      <c r="K1734" s="17" t="str">
        <f>OBV!G1734</f>
        <v>NEUTRAL</v>
      </c>
      <c r="L1734" s="17" t="str">
        <f>OBV!H1734</f>
        <v>CONFIRMED BULLISH</v>
      </c>
      <c r="M1734" s="19">
        <f t="shared" si="270"/>
        <v>25</v>
      </c>
      <c r="N1734" s="19">
        <f t="shared" si="271"/>
        <v>100</v>
      </c>
      <c r="O1734" s="19">
        <f t="shared" si="272"/>
        <v>0</v>
      </c>
      <c r="P1734" s="19">
        <f t="shared" si="273"/>
        <v>83.5</v>
      </c>
      <c r="Q1734" s="20">
        <f t="shared" si="274"/>
        <v>56.274999999999999</v>
      </c>
      <c r="R1734" s="20">
        <f t="shared" si="275"/>
        <v>45.875</v>
      </c>
      <c r="S1734" s="20">
        <f t="shared" si="276"/>
        <v>56.325000000000003</v>
      </c>
      <c r="T1734" s="20">
        <f t="shared" si="277"/>
        <v>52.125</v>
      </c>
      <c r="U1734" s="19">
        <f t="shared" si="278"/>
        <v>52.82500000000001</v>
      </c>
      <c r="V1734" s="19">
        <f t="shared" si="279"/>
        <v>52.650000000000006</v>
      </c>
    </row>
    <row r="1735" spans="1:22" ht="13.5" x14ac:dyDescent="0.25">
      <c r="A1735" s="3">
        <f>RSI!A1735</f>
        <v>44540</v>
      </c>
      <c r="B1735" s="2">
        <f>RSI!B1735</f>
        <v>13.760300000000001</v>
      </c>
      <c r="C1735" s="2">
        <f>RSI!I1735</f>
        <v>63.135642079101537</v>
      </c>
      <c r="D1735" s="2">
        <f>MACD!E1735</f>
        <v>-0.10640686955538747</v>
      </c>
      <c r="E1735" s="2">
        <f>MACD!F1735</f>
        <v>-5.8225187933264325E-2</v>
      </c>
      <c r="F1735" s="2">
        <f>'Moving Avg'!D1735</f>
        <v>13.455860000000001</v>
      </c>
      <c r="G1735" s="2">
        <f>'Moving Avg'!F1735</f>
        <v>13.344489999999999</v>
      </c>
      <c r="H1735" s="2">
        <f>'Moving Avg'!G1735</f>
        <v>13.512791999999999</v>
      </c>
      <c r="I1735" s="2">
        <f>'Moving Avg'!H1735</f>
        <v>13.86542100000001</v>
      </c>
      <c r="J1735" s="17" t="str">
        <f>OBV!F1735</f>
        <v>BEARISH</v>
      </c>
      <c r="K1735" s="17" t="str">
        <f>OBV!G1735</f>
        <v>NEUTRAL</v>
      </c>
      <c r="L1735" s="17" t="str">
        <f>OBV!H1735</f>
        <v>BEARISH DIVERGENCE</v>
      </c>
      <c r="M1735" s="19">
        <f t="shared" si="270"/>
        <v>25</v>
      </c>
      <c r="N1735" s="19">
        <f t="shared" si="271"/>
        <v>100</v>
      </c>
      <c r="O1735" s="19">
        <f t="shared" si="272"/>
        <v>0</v>
      </c>
      <c r="P1735" s="19">
        <f t="shared" si="273"/>
        <v>16.5</v>
      </c>
      <c r="Q1735" s="20">
        <f t="shared" si="274"/>
        <v>46.225000000000001</v>
      </c>
      <c r="R1735" s="20">
        <f t="shared" si="275"/>
        <v>29.125</v>
      </c>
      <c r="S1735" s="20">
        <f t="shared" si="276"/>
        <v>26.175000000000001</v>
      </c>
      <c r="T1735" s="20">
        <f t="shared" si="277"/>
        <v>35.375</v>
      </c>
      <c r="U1735" s="19">
        <f t="shared" si="278"/>
        <v>33.841666666666661</v>
      </c>
      <c r="V1735" s="19">
        <f t="shared" si="279"/>
        <v>34.224999999999994</v>
      </c>
    </row>
    <row r="1736" spans="1:22" ht="13.5" x14ac:dyDescent="0.25">
      <c r="A1736" s="3">
        <f>RSI!A1736</f>
        <v>44543</v>
      </c>
      <c r="B1736" s="2">
        <f>RSI!B1736</f>
        <v>13.330299999999999</v>
      </c>
      <c r="C1736" s="2">
        <f>RSI!I1736</f>
        <v>47.228179895301821</v>
      </c>
      <c r="D1736" s="2">
        <f>MACD!E1736</f>
        <v>-9.2064376202152687E-2</v>
      </c>
      <c r="E1736" s="2">
        <f>MACD!F1736</f>
        <v>-6.4993025587042008E-2</v>
      </c>
      <c r="F1736" s="2">
        <f>'Moving Avg'!D1736</f>
        <v>13.44726</v>
      </c>
      <c r="G1736" s="2">
        <f>'Moving Avg'!F1736</f>
        <v>13.3432</v>
      </c>
      <c r="H1736" s="2">
        <f>'Moving Avg'!G1736</f>
        <v>13.496279999999999</v>
      </c>
      <c r="I1736" s="2">
        <f>'Moving Avg'!H1736</f>
        <v>13.867381500000013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  <c r="M1736" s="19">
        <f t="shared" si="270"/>
        <v>25</v>
      </c>
      <c r="N1736" s="19">
        <f t="shared" si="271"/>
        <v>100</v>
      </c>
      <c r="O1736" s="19">
        <f t="shared" si="272"/>
        <v>0</v>
      </c>
      <c r="P1736" s="19">
        <f t="shared" si="273"/>
        <v>16.5</v>
      </c>
      <c r="Q1736" s="20">
        <f t="shared" si="274"/>
        <v>46.225000000000001</v>
      </c>
      <c r="R1736" s="20">
        <f t="shared" si="275"/>
        <v>29.125</v>
      </c>
      <c r="S1736" s="20">
        <f t="shared" si="276"/>
        <v>26.175000000000001</v>
      </c>
      <c r="T1736" s="20">
        <f t="shared" si="277"/>
        <v>35.375</v>
      </c>
      <c r="U1736" s="19">
        <f t="shared" si="278"/>
        <v>33.841666666666661</v>
      </c>
      <c r="V1736" s="19">
        <f t="shared" si="279"/>
        <v>34.224999999999994</v>
      </c>
    </row>
    <row r="1737" spans="1:22" ht="13.5" x14ac:dyDescent="0.25">
      <c r="A1737" s="3">
        <f>RSI!A1737</f>
        <v>44544</v>
      </c>
      <c r="B1737" s="2">
        <f>RSI!B1737</f>
        <v>13.674300000000001</v>
      </c>
      <c r="C1737" s="2">
        <f>RSI!I1737</f>
        <v>56.640296022136916</v>
      </c>
      <c r="D1737" s="2">
        <f>MACD!E1737</f>
        <v>-0.10486767199432379</v>
      </c>
      <c r="E1737" s="2">
        <f>MACD!F1737</f>
        <v>-7.2967954868498372E-2</v>
      </c>
      <c r="F1737" s="2">
        <f>'Moving Avg'!D1737</f>
        <v>13.560779999999999</v>
      </c>
      <c r="G1737" s="2">
        <f>'Moving Avg'!F1737</f>
        <v>13.359109999999998</v>
      </c>
      <c r="H1737" s="2">
        <f>'Moving Avg'!G1737</f>
        <v>13.490776</v>
      </c>
      <c r="I1737" s="2">
        <f>'Moving Avg'!H1737</f>
        <v>13.871350000000009</v>
      </c>
      <c r="J1737" s="17" t="str">
        <f>OBV!F1737</f>
        <v>BEARISH</v>
      </c>
      <c r="K1737" s="17" t="str">
        <f>OBV!G1737</f>
        <v>NEUTRAL</v>
      </c>
      <c r="L1737" s="17" t="str">
        <f>OBV!H1737</f>
        <v>BEARISH DIVERGENCE</v>
      </c>
      <c r="M1737" s="19">
        <f t="shared" si="270"/>
        <v>25</v>
      </c>
      <c r="N1737" s="19">
        <f t="shared" si="271"/>
        <v>100</v>
      </c>
      <c r="O1737" s="19">
        <f t="shared" si="272"/>
        <v>0</v>
      </c>
      <c r="P1737" s="19">
        <f t="shared" si="273"/>
        <v>16.5</v>
      </c>
      <c r="Q1737" s="20">
        <f t="shared" si="274"/>
        <v>46.225000000000001</v>
      </c>
      <c r="R1737" s="20">
        <f t="shared" si="275"/>
        <v>29.125</v>
      </c>
      <c r="S1737" s="20">
        <f t="shared" si="276"/>
        <v>26.175000000000001</v>
      </c>
      <c r="T1737" s="20">
        <f t="shared" si="277"/>
        <v>35.375</v>
      </c>
      <c r="U1737" s="19">
        <f t="shared" si="278"/>
        <v>33.841666666666661</v>
      </c>
      <c r="V1737" s="19">
        <f t="shared" si="279"/>
        <v>34.224999999999994</v>
      </c>
    </row>
    <row r="1738" spans="1:22" ht="13.5" x14ac:dyDescent="0.25">
      <c r="A1738" s="3">
        <f>RSI!A1738</f>
        <v>44545</v>
      </c>
      <c r="B1738" s="2">
        <f>RSI!B1738</f>
        <v>13.5023</v>
      </c>
      <c r="C1738" s="2">
        <f>RSI!I1738</f>
        <v>51.677344009209918</v>
      </c>
      <c r="D1738" s="2">
        <f>MACD!E1738</f>
        <v>-0.10581421232158661</v>
      </c>
      <c r="E1738" s="2">
        <f>MACD!F1738</f>
        <v>-7.9537206359116014E-2</v>
      </c>
      <c r="F1738" s="2">
        <f>'Moving Avg'!D1738</f>
        <v>13.605500000000001</v>
      </c>
      <c r="G1738" s="2">
        <f>'Moving Avg'!F1738</f>
        <v>13.374159999999998</v>
      </c>
      <c r="H1738" s="2">
        <f>'Moving Avg'!G1738</f>
        <v>13.477531999999998</v>
      </c>
      <c r="I1738" s="2">
        <f>'Moving Avg'!H1738</f>
        <v>13.873471000000011</v>
      </c>
      <c r="J1738" s="17" t="str">
        <f>OBV!F1738</f>
        <v>BEARISH</v>
      </c>
      <c r="K1738" s="17" t="str">
        <f>OBV!G1738</f>
        <v>NEUTRAL</v>
      </c>
      <c r="L1738" s="17" t="str">
        <f>OBV!H1738</f>
        <v>BEARISH DIVERGENCE</v>
      </c>
      <c r="M1738" s="19">
        <f t="shared" si="270"/>
        <v>25</v>
      </c>
      <c r="N1738" s="19">
        <f t="shared" si="271"/>
        <v>100</v>
      </c>
      <c r="O1738" s="19">
        <f t="shared" si="272"/>
        <v>0</v>
      </c>
      <c r="P1738" s="19">
        <f t="shared" si="273"/>
        <v>16.5</v>
      </c>
      <c r="Q1738" s="20">
        <f t="shared" si="274"/>
        <v>46.225000000000001</v>
      </c>
      <c r="R1738" s="20">
        <f t="shared" si="275"/>
        <v>29.125</v>
      </c>
      <c r="S1738" s="20">
        <f t="shared" si="276"/>
        <v>26.175000000000001</v>
      </c>
      <c r="T1738" s="20">
        <f t="shared" si="277"/>
        <v>35.375</v>
      </c>
      <c r="U1738" s="19">
        <f t="shared" si="278"/>
        <v>33.841666666666661</v>
      </c>
      <c r="V1738" s="19">
        <f t="shared" si="279"/>
        <v>34.224999999999994</v>
      </c>
    </row>
    <row r="1739" spans="1:22" ht="13.5" x14ac:dyDescent="0.25">
      <c r="A1739" s="3">
        <f>RSI!A1739</f>
        <v>44546</v>
      </c>
      <c r="B1739" s="2">
        <f>RSI!B1739</f>
        <v>13.330299999999999</v>
      </c>
      <c r="C1739" s="2">
        <f>RSI!I1739</f>
        <v>47.221415202249197</v>
      </c>
      <c r="D1739" s="2">
        <f>MACD!E1739</f>
        <v>-9.4275299901960707E-2</v>
      </c>
      <c r="E1739" s="2">
        <f>MACD!F1739</f>
        <v>-8.2484825067684953E-2</v>
      </c>
      <c r="F1739" s="2">
        <f>'Moving Avg'!D1739</f>
        <v>13.519499999999999</v>
      </c>
      <c r="G1739" s="2">
        <f>'Moving Avg'!F1739</f>
        <v>13.381039999999999</v>
      </c>
      <c r="H1739" s="2">
        <f>'Moving Avg'!G1739</f>
        <v>13.465491999999999</v>
      </c>
      <c r="I1739" s="2">
        <f>'Moving Avg'!H1739</f>
        <v>13.873045000000012</v>
      </c>
      <c r="J1739" s="17" t="str">
        <f>OBV!F1739</f>
        <v>BEARISH</v>
      </c>
      <c r="K1739" s="17" t="str">
        <f>OBV!G1739</f>
        <v>NEUTRAL</v>
      </c>
      <c r="L1739" s="17" t="str">
        <f>OBV!H1739</f>
        <v>CONFIRMED BEARISH</v>
      </c>
      <c r="M1739" s="19">
        <f t="shared" si="270"/>
        <v>25</v>
      </c>
      <c r="N1739" s="19">
        <f t="shared" si="271"/>
        <v>45</v>
      </c>
      <c r="O1739" s="19">
        <f t="shared" si="272"/>
        <v>0</v>
      </c>
      <c r="P1739" s="19">
        <f t="shared" si="273"/>
        <v>16.5</v>
      </c>
      <c r="Q1739" s="20">
        <f t="shared" si="274"/>
        <v>26.975000000000001</v>
      </c>
      <c r="R1739" s="20">
        <f t="shared" si="275"/>
        <v>18.125</v>
      </c>
      <c r="S1739" s="20">
        <f t="shared" si="276"/>
        <v>17.925000000000001</v>
      </c>
      <c r="T1739" s="20">
        <f t="shared" si="277"/>
        <v>21.625</v>
      </c>
      <c r="U1739" s="19">
        <f t="shared" si="278"/>
        <v>21.008333333333336</v>
      </c>
      <c r="V1739" s="19">
        <f t="shared" si="279"/>
        <v>21.162500000000001</v>
      </c>
    </row>
    <row r="1740" spans="1:22" ht="13.5" x14ac:dyDescent="0.25">
      <c r="A1740" s="3">
        <f>RSI!A1740</f>
        <v>44550</v>
      </c>
      <c r="B1740" s="2">
        <f>RSI!B1740</f>
        <v>12.9003</v>
      </c>
      <c r="C1740" s="2">
        <f>RSI!I1740</f>
        <v>38.324503374363793</v>
      </c>
      <c r="D1740" s="2">
        <f>MACD!E1740</f>
        <v>-4.9368456269467842E-2</v>
      </c>
      <c r="E1740" s="2">
        <f>MACD!F1740</f>
        <v>-7.5861551308041536E-2</v>
      </c>
      <c r="F1740" s="2">
        <f>'Moving Avg'!D1740</f>
        <v>13.3475</v>
      </c>
      <c r="G1740" s="2">
        <f>'Moving Avg'!F1740</f>
        <v>13.366419999999996</v>
      </c>
      <c r="H1740" s="2">
        <f>'Moving Avg'!G1740</f>
        <v>13.444852000000001</v>
      </c>
      <c r="I1740" s="2">
        <f>'Moving Avg'!H1740</f>
        <v>13.87170350000001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  <c r="M1740" s="19">
        <f t="shared" si="270"/>
        <v>25</v>
      </c>
      <c r="N1740" s="19">
        <f t="shared" si="271"/>
        <v>0</v>
      </c>
      <c r="O1740" s="19">
        <f t="shared" si="272"/>
        <v>0</v>
      </c>
      <c r="P1740" s="19">
        <f t="shared" si="273"/>
        <v>16.5</v>
      </c>
      <c r="Q1740" s="20">
        <f t="shared" si="274"/>
        <v>11.225</v>
      </c>
      <c r="R1740" s="20">
        <f t="shared" si="275"/>
        <v>9.125</v>
      </c>
      <c r="S1740" s="20">
        <f t="shared" si="276"/>
        <v>11.175000000000001</v>
      </c>
      <c r="T1740" s="20">
        <f t="shared" si="277"/>
        <v>10.375</v>
      </c>
      <c r="U1740" s="19">
        <f t="shared" si="278"/>
        <v>10.508333333333335</v>
      </c>
      <c r="V1740" s="19">
        <f t="shared" si="279"/>
        <v>10.475000000000001</v>
      </c>
    </row>
    <row r="1741" spans="1:22" ht="13.5" x14ac:dyDescent="0.25">
      <c r="A1741" s="3">
        <f>RSI!A1741</f>
        <v>44551</v>
      </c>
      <c r="B1741" s="2">
        <f>RSI!B1741</f>
        <v>12.9003</v>
      </c>
      <c r="C1741" s="2">
        <f>RSI!I1741</f>
        <v>38.324503374363793</v>
      </c>
      <c r="D1741" s="2">
        <f>MACD!E1741</f>
        <v>-8.2321148905126762E-3</v>
      </c>
      <c r="E1741" s="2">
        <f>MACD!F1741</f>
        <v>-6.2335664024535768E-2</v>
      </c>
      <c r="F1741" s="2">
        <f>'Moving Avg'!D1741</f>
        <v>13.261500000000002</v>
      </c>
      <c r="G1741" s="2">
        <f>'Moving Avg'!F1741</f>
        <v>13.351369999999998</v>
      </c>
      <c r="H1741" s="2">
        <f>'Moving Avg'!G1741</f>
        <v>13.428512000000001</v>
      </c>
      <c r="I1741" s="2">
        <f>'Moving Avg'!H1741</f>
        <v>13.870362000000009</v>
      </c>
      <c r="J1741" s="17" t="str">
        <f>OBV!F1741</f>
        <v>BEARISH</v>
      </c>
      <c r="K1741" s="17" t="str">
        <f>OBV!G1741</f>
        <v>NEUTRAL</v>
      </c>
      <c r="L1741" s="17" t="str">
        <f>OBV!H1741</f>
        <v>CONFIRMED BEARISH</v>
      </c>
      <c r="M1741" s="19">
        <f t="shared" si="270"/>
        <v>25</v>
      </c>
      <c r="N1741" s="19">
        <f t="shared" si="271"/>
        <v>0</v>
      </c>
      <c r="O1741" s="19">
        <f t="shared" si="272"/>
        <v>0</v>
      </c>
      <c r="P1741" s="19">
        <f t="shared" si="273"/>
        <v>16.5</v>
      </c>
      <c r="Q1741" s="20">
        <f t="shared" si="274"/>
        <v>11.225</v>
      </c>
      <c r="R1741" s="20">
        <f t="shared" si="275"/>
        <v>9.125</v>
      </c>
      <c r="S1741" s="20">
        <f t="shared" si="276"/>
        <v>11.175000000000001</v>
      </c>
      <c r="T1741" s="20">
        <f t="shared" si="277"/>
        <v>10.375</v>
      </c>
      <c r="U1741" s="19">
        <f t="shared" si="278"/>
        <v>10.508333333333335</v>
      </c>
      <c r="V1741" s="19">
        <f t="shared" si="279"/>
        <v>10.475000000000001</v>
      </c>
    </row>
    <row r="1742" spans="1:22" ht="13.5" x14ac:dyDescent="0.25">
      <c r="A1742" s="3">
        <f>RSI!A1742</f>
        <v>44552</v>
      </c>
      <c r="B1742" s="2">
        <f>RSI!B1742</f>
        <v>12.728300000000001</v>
      </c>
      <c r="C1742" s="2">
        <f>RSI!I1742</f>
        <v>35.244044683347454</v>
      </c>
      <c r="D1742" s="2">
        <f>MACD!E1742</f>
        <v>1.2066951914686541E-3</v>
      </c>
      <c r="E1742" s="2">
        <f>MACD!F1742</f>
        <v>-4.9627192181334885E-2</v>
      </c>
      <c r="F1742" s="2">
        <f>'Moving Avg'!D1742</f>
        <v>13.072300000000002</v>
      </c>
      <c r="G1742" s="2">
        <f>'Moving Avg'!F1742</f>
        <v>13.321699999999998</v>
      </c>
      <c r="H1742" s="2">
        <f>'Moving Avg'!G1742</f>
        <v>13.407871999999999</v>
      </c>
      <c r="I1742" s="2">
        <f>'Moving Avg'!H1742</f>
        <v>13.86692600000001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  <c r="M1742" s="19">
        <f t="shared" si="270"/>
        <v>25</v>
      </c>
      <c r="N1742" s="19">
        <f t="shared" si="271"/>
        <v>0</v>
      </c>
      <c r="O1742" s="19">
        <f t="shared" si="272"/>
        <v>0</v>
      </c>
      <c r="P1742" s="19">
        <f t="shared" si="273"/>
        <v>16.5</v>
      </c>
      <c r="Q1742" s="20">
        <f t="shared" si="274"/>
        <v>11.225</v>
      </c>
      <c r="R1742" s="20">
        <f t="shared" si="275"/>
        <v>9.125</v>
      </c>
      <c r="S1742" s="20">
        <f t="shared" si="276"/>
        <v>11.175000000000001</v>
      </c>
      <c r="T1742" s="20">
        <f t="shared" si="277"/>
        <v>10.375</v>
      </c>
      <c r="U1742" s="19">
        <f t="shared" si="278"/>
        <v>10.508333333333335</v>
      </c>
      <c r="V1742" s="19">
        <f t="shared" si="279"/>
        <v>10.475000000000001</v>
      </c>
    </row>
    <row r="1743" spans="1:22" ht="13.5" x14ac:dyDescent="0.25">
      <c r="A1743" s="3">
        <f>RSI!A1743</f>
        <v>44553</v>
      </c>
      <c r="B1743" s="2">
        <f>RSI!B1743</f>
        <v>12.814299999999999</v>
      </c>
      <c r="C1743" s="2">
        <f>RSI!I1743</f>
        <v>37.930453555562138</v>
      </c>
      <c r="D1743" s="2">
        <f>MACD!E1743</f>
        <v>3.2991441606791128E-2</v>
      </c>
      <c r="E1743" s="2">
        <f>MACD!F1743</f>
        <v>-3.3103465423709684E-2</v>
      </c>
      <c r="F1743" s="2">
        <f>'Moving Avg'!D1743</f>
        <v>12.934700000000001</v>
      </c>
      <c r="G1743" s="2">
        <f>'Moving Avg'!F1743</f>
        <v>13.296329999999994</v>
      </c>
      <c r="H1743" s="2">
        <f>'Moving Avg'!G1743</f>
        <v>13.386372000000001</v>
      </c>
      <c r="I1743" s="2">
        <f>'Moving Avg'!H1743</f>
        <v>13.862767500000009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  <c r="M1743" s="19">
        <f t="shared" si="270"/>
        <v>25</v>
      </c>
      <c r="N1743" s="19">
        <f t="shared" si="271"/>
        <v>0</v>
      </c>
      <c r="O1743" s="19">
        <f t="shared" si="272"/>
        <v>0</v>
      </c>
      <c r="P1743" s="19">
        <f t="shared" si="273"/>
        <v>16.5</v>
      </c>
      <c r="Q1743" s="20">
        <f t="shared" si="274"/>
        <v>11.225</v>
      </c>
      <c r="R1743" s="20">
        <f t="shared" si="275"/>
        <v>9.125</v>
      </c>
      <c r="S1743" s="20">
        <f t="shared" si="276"/>
        <v>11.175000000000001</v>
      </c>
      <c r="T1743" s="20">
        <f t="shared" si="277"/>
        <v>10.375</v>
      </c>
      <c r="U1743" s="19">
        <f t="shared" si="278"/>
        <v>10.508333333333335</v>
      </c>
      <c r="V1743" s="19">
        <f t="shared" si="279"/>
        <v>10.475000000000001</v>
      </c>
    </row>
    <row r="1744" spans="1:22" ht="13.5" x14ac:dyDescent="0.25">
      <c r="A1744" s="3">
        <f>RSI!A1744</f>
        <v>44554</v>
      </c>
      <c r="B1744" s="2">
        <f>RSI!B1744</f>
        <v>12.814299999999999</v>
      </c>
      <c r="C1744" s="2">
        <f>RSI!I1744</f>
        <v>37.930453555562138</v>
      </c>
      <c r="D1744" s="2">
        <f>MACD!E1744</f>
        <v>0.1369026652472094</v>
      </c>
      <c r="E1744" s="2">
        <f>MACD!F1744</f>
        <v>8.9776071047413183E-4</v>
      </c>
      <c r="F1744" s="2">
        <f>'Moving Avg'!D1744</f>
        <v>12.8315</v>
      </c>
      <c r="G1744" s="2">
        <f>'Moving Avg'!F1744</f>
        <v>13.270959999999997</v>
      </c>
      <c r="H1744" s="2">
        <f>'Moving Avg'!G1744</f>
        <v>13.365732000000001</v>
      </c>
      <c r="I1744" s="2">
        <f>'Moving Avg'!H1744</f>
        <v>13.85860900000001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  <c r="M1744" s="19">
        <f t="shared" si="270"/>
        <v>25</v>
      </c>
      <c r="N1744" s="19">
        <f t="shared" si="271"/>
        <v>0</v>
      </c>
      <c r="O1744" s="19">
        <f t="shared" si="272"/>
        <v>0</v>
      </c>
      <c r="P1744" s="19">
        <f t="shared" si="273"/>
        <v>16.5</v>
      </c>
      <c r="Q1744" s="20">
        <f t="shared" si="274"/>
        <v>11.225</v>
      </c>
      <c r="R1744" s="20">
        <f t="shared" si="275"/>
        <v>9.125</v>
      </c>
      <c r="S1744" s="20">
        <f t="shared" si="276"/>
        <v>11.175000000000001</v>
      </c>
      <c r="T1744" s="20">
        <f t="shared" si="277"/>
        <v>10.375</v>
      </c>
      <c r="U1744" s="19">
        <f t="shared" si="278"/>
        <v>10.508333333333335</v>
      </c>
      <c r="V1744" s="19">
        <f t="shared" si="279"/>
        <v>10.475000000000001</v>
      </c>
    </row>
    <row r="1745" spans="1:22" ht="13.5" x14ac:dyDescent="0.25">
      <c r="A1745" s="3">
        <f>RSI!A1745</f>
        <v>44557</v>
      </c>
      <c r="B1745" s="2">
        <f>RSI!B1745</f>
        <v>12.8057</v>
      </c>
      <c r="C1745" s="2">
        <f>RSI!I1745</f>
        <v>37.748832877080957</v>
      </c>
      <c r="D1745" s="2">
        <f>MACD!E1745</f>
        <v>0.22817211208517385</v>
      </c>
      <c r="E1745" s="2">
        <f>MACD!F1745</f>
        <v>4.6352630985414082E-2</v>
      </c>
      <c r="F1745" s="2">
        <f>'Moving Avg'!D1745</f>
        <v>12.812580000000001</v>
      </c>
      <c r="G1745" s="2">
        <f>'Moving Avg'!F1745</f>
        <v>13.244729999999995</v>
      </c>
      <c r="H1745" s="2">
        <f>'Moving Avg'!G1745</f>
        <v>13.344920000000002</v>
      </c>
      <c r="I1745" s="2">
        <f>'Moving Avg'!H1745</f>
        <v>13.85350200000001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  <c r="M1745" s="19">
        <f t="shared" si="270"/>
        <v>25</v>
      </c>
      <c r="N1745" s="19">
        <f t="shared" si="271"/>
        <v>0</v>
      </c>
      <c r="O1745" s="19">
        <f t="shared" si="272"/>
        <v>0</v>
      </c>
      <c r="P1745" s="19">
        <f t="shared" si="273"/>
        <v>16.5</v>
      </c>
      <c r="Q1745" s="20">
        <f t="shared" si="274"/>
        <v>11.225</v>
      </c>
      <c r="R1745" s="20">
        <f t="shared" si="275"/>
        <v>9.125</v>
      </c>
      <c r="S1745" s="20">
        <f t="shared" si="276"/>
        <v>11.175000000000001</v>
      </c>
      <c r="T1745" s="20">
        <f t="shared" si="277"/>
        <v>10.375</v>
      </c>
      <c r="U1745" s="19">
        <f t="shared" si="278"/>
        <v>10.508333333333335</v>
      </c>
      <c r="V1745" s="19">
        <f t="shared" si="279"/>
        <v>10.475000000000001</v>
      </c>
    </row>
    <row r="1746" spans="1:22" ht="13.5" x14ac:dyDescent="0.25">
      <c r="A1746" s="3">
        <f>RSI!A1746</f>
        <v>44558</v>
      </c>
      <c r="B1746" s="2">
        <f>RSI!B1746</f>
        <v>12.9003</v>
      </c>
      <c r="C1746" s="2">
        <f>RSI!I1746</f>
        <v>41.090330908836798</v>
      </c>
      <c r="D1746" s="2">
        <f>MACD!E1746</f>
        <v>0.23479664038175407</v>
      </c>
      <c r="E1746" s="2">
        <f>MACD!F1746</f>
        <v>8.4041432864682075E-2</v>
      </c>
      <c r="F1746" s="2">
        <f>'Moving Avg'!D1746</f>
        <v>12.812580000000001</v>
      </c>
      <c r="G1746" s="2">
        <f>'Moving Avg'!F1746</f>
        <v>13.221509999999999</v>
      </c>
      <c r="H1746" s="2">
        <f>'Moving Avg'!G1746</f>
        <v>13.327720000000001</v>
      </c>
      <c r="I1746" s="2">
        <f>'Moving Avg'!H1746</f>
        <v>13.848868000000008</v>
      </c>
      <c r="J1746" s="17" t="str">
        <f>OBV!F1746</f>
        <v>BULLISH</v>
      </c>
      <c r="K1746" s="17" t="str">
        <f>OBV!G1746</f>
        <v>NEUTRAL</v>
      </c>
      <c r="L1746" s="17" t="str">
        <f>OBV!H1746</f>
        <v>NEUTRAL</v>
      </c>
      <c r="M1746" s="19">
        <f t="shared" si="270"/>
        <v>25</v>
      </c>
      <c r="N1746" s="19">
        <f t="shared" si="271"/>
        <v>0</v>
      </c>
      <c r="O1746" s="19">
        <f t="shared" si="272"/>
        <v>0</v>
      </c>
      <c r="P1746" s="19">
        <f t="shared" si="273"/>
        <v>49.5</v>
      </c>
      <c r="Q1746" s="20">
        <f t="shared" si="274"/>
        <v>16.175000000000001</v>
      </c>
      <c r="R1746" s="20">
        <f t="shared" si="275"/>
        <v>17.375</v>
      </c>
      <c r="S1746" s="20">
        <f t="shared" si="276"/>
        <v>26.025000000000002</v>
      </c>
      <c r="T1746" s="20">
        <f t="shared" si="277"/>
        <v>18.625</v>
      </c>
      <c r="U1746" s="19">
        <f t="shared" si="278"/>
        <v>19.858333333333334</v>
      </c>
      <c r="V1746" s="19">
        <f t="shared" si="279"/>
        <v>19.55</v>
      </c>
    </row>
    <row r="1747" spans="1:22" ht="13.5" x14ac:dyDescent="0.25">
      <c r="A1747" s="3">
        <f>RSI!A1747</f>
        <v>44559</v>
      </c>
      <c r="B1747" s="2">
        <f>RSI!B1747</f>
        <v>13.4163</v>
      </c>
      <c r="C1747" s="2">
        <f>RSI!I1747</f>
        <v>55.212311468283879</v>
      </c>
      <c r="D1747" s="2">
        <f>MACD!E1747</f>
        <v>0.25691219229067741</v>
      </c>
      <c r="E1747" s="2">
        <f>MACD!F1747</f>
        <v>0.11861558474988115</v>
      </c>
      <c r="F1747" s="2">
        <f>'Moving Avg'!D1747</f>
        <v>12.95018</v>
      </c>
      <c r="G1747" s="2">
        <f>'Moving Avg'!F1747</f>
        <v>13.224089999999995</v>
      </c>
      <c r="H1747" s="2">
        <f>'Moving Avg'!G1747</f>
        <v>13.329268000000003</v>
      </c>
      <c r="I1747" s="2">
        <f>'Moving Avg'!H1747</f>
        <v>13.846814000000009</v>
      </c>
      <c r="J1747" s="17" t="str">
        <f>OBV!F1747</f>
        <v>BULLISH</v>
      </c>
      <c r="K1747" s="17" t="str">
        <f>OBV!G1747</f>
        <v>NEUTRAL</v>
      </c>
      <c r="L1747" s="17" t="str">
        <f>OBV!H1747</f>
        <v>CONFIRMED BULLISH</v>
      </c>
      <c r="M1747" s="19">
        <f t="shared" si="270"/>
        <v>25</v>
      </c>
      <c r="N1747" s="19">
        <f t="shared" si="271"/>
        <v>0</v>
      </c>
      <c r="O1747" s="19">
        <f t="shared" si="272"/>
        <v>0</v>
      </c>
      <c r="P1747" s="19">
        <f t="shared" si="273"/>
        <v>83.5</v>
      </c>
      <c r="Q1747" s="20">
        <f t="shared" si="274"/>
        <v>21.274999999999999</v>
      </c>
      <c r="R1747" s="20">
        <f t="shared" si="275"/>
        <v>25.875</v>
      </c>
      <c r="S1747" s="20">
        <f t="shared" si="276"/>
        <v>41.325000000000003</v>
      </c>
      <c r="T1747" s="20">
        <f t="shared" si="277"/>
        <v>27.125</v>
      </c>
      <c r="U1747" s="19">
        <f t="shared" si="278"/>
        <v>29.491666666666664</v>
      </c>
      <c r="V1747" s="19">
        <f t="shared" si="279"/>
        <v>28.9</v>
      </c>
    </row>
    <row r="1748" spans="1:22" ht="13.5" x14ac:dyDescent="0.25">
      <c r="A1748" s="3">
        <f>RSI!A1748</f>
        <v>44560</v>
      </c>
      <c r="B1748" s="2">
        <f>RSI!B1748</f>
        <v>13.3131</v>
      </c>
      <c r="C1748" s="2">
        <f>RSI!I1748</f>
        <v>52.501523133284628</v>
      </c>
      <c r="D1748" s="2">
        <f>MACD!E1748</f>
        <v>0.25543449430147902</v>
      </c>
      <c r="E1748" s="2">
        <f>MACD!F1748</f>
        <v>0.14597936666020073</v>
      </c>
      <c r="F1748" s="2">
        <f>'Moving Avg'!D1748</f>
        <v>13.049940000000001</v>
      </c>
      <c r="G1748" s="2">
        <f>'Moving Avg'!F1748</f>
        <v>13.221939999999998</v>
      </c>
      <c r="H1748" s="2">
        <f>'Moving Avg'!G1748</f>
        <v>13.320668000000001</v>
      </c>
      <c r="I1748" s="2">
        <f>'Moving Avg'!H1748</f>
        <v>13.845890500000007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  <c r="M1748" s="19">
        <f t="shared" si="270"/>
        <v>25</v>
      </c>
      <c r="N1748" s="19">
        <f t="shared" si="271"/>
        <v>0</v>
      </c>
      <c r="O1748" s="19">
        <f t="shared" si="272"/>
        <v>0</v>
      </c>
      <c r="P1748" s="19">
        <f t="shared" si="273"/>
        <v>83.5</v>
      </c>
      <c r="Q1748" s="20">
        <f t="shared" si="274"/>
        <v>21.274999999999999</v>
      </c>
      <c r="R1748" s="20">
        <f t="shared" si="275"/>
        <v>25.875</v>
      </c>
      <c r="S1748" s="20">
        <f t="shared" si="276"/>
        <v>41.325000000000003</v>
      </c>
      <c r="T1748" s="20">
        <f t="shared" si="277"/>
        <v>27.125</v>
      </c>
      <c r="U1748" s="19">
        <f t="shared" si="278"/>
        <v>29.491666666666664</v>
      </c>
      <c r="V1748" s="19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13.5023</v>
      </c>
      <c r="C1749" s="2">
        <f>RSI!I1749</f>
        <v>56.698959573737184</v>
      </c>
      <c r="D1749" s="2">
        <f>MACD!E1749</f>
        <v>0.21304559138343215</v>
      </c>
      <c r="E1749" s="2">
        <f>MACD!F1749</f>
        <v>0.15939261160484702</v>
      </c>
      <c r="F1749" s="2">
        <f>'Moving Avg'!D1749</f>
        <v>13.187539999999998</v>
      </c>
      <c r="G1749" s="2">
        <f>'Moving Avg'!F1749</f>
        <v>13.229249999999999</v>
      </c>
      <c r="H1749" s="2">
        <f>'Moving Avg'!G1749</f>
        <v>13.318088000000003</v>
      </c>
      <c r="I1749" s="2">
        <f>'Moving Avg'!H1749</f>
        <v>13.844349000000005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  <c r="M1749" s="19">
        <f t="shared" si="270"/>
        <v>25</v>
      </c>
      <c r="N1749" s="19">
        <f t="shared" si="271"/>
        <v>0</v>
      </c>
      <c r="O1749" s="19">
        <f t="shared" si="272"/>
        <v>0</v>
      </c>
      <c r="P1749" s="19">
        <f t="shared" si="273"/>
        <v>83.5</v>
      </c>
      <c r="Q1749" s="20">
        <f t="shared" si="274"/>
        <v>21.274999999999999</v>
      </c>
      <c r="R1749" s="20">
        <f t="shared" si="275"/>
        <v>25.875</v>
      </c>
      <c r="S1749" s="20">
        <f t="shared" si="276"/>
        <v>41.325000000000003</v>
      </c>
      <c r="T1749" s="20">
        <f t="shared" si="277"/>
        <v>27.125</v>
      </c>
      <c r="U1749" s="19">
        <f t="shared" si="278"/>
        <v>29.491666666666664</v>
      </c>
      <c r="V1749" s="19">
        <f t="shared" si="279"/>
        <v>28.9</v>
      </c>
    </row>
    <row r="1750" spans="1:22" ht="13.5" x14ac:dyDescent="0.25">
      <c r="A1750" s="3">
        <f>RSI!A1750</f>
        <v>44564</v>
      </c>
      <c r="B1750" s="2">
        <f>RSI!B1750</f>
        <v>12.9003</v>
      </c>
      <c r="C1750" s="2">
        <f>RSI!I1750</f>
        <v>43.520646377985834</v>
      </c>
      <c r="D1750" s="2">
        <f>MACD!E1750</f>
        <v>0.15388567495038963</v>
      </c>
      <c r="E1750" s="2">
        <f>MACD!F1750</f>
        <v>0.15829122427395553</v>
      </c>
      <c r="F1750" s="2">
        <f>'Moving Avg'!D1750</f>
        <v>13.206459999999998</v>
      </c>
      <c r="G1750" s="2">
        <f>'Moving Avg'!F1750</f>
        <v>13.205599999999999</v>
      </c>
      <c r="H1750" s="2">
        <f>'Moving Avg'!G1750</f>
        <v>13.304672000000004</v>
      </c>
      <c r="I1750" s="2">
        <f>'Moving Avg'!H1750</f>
        <v>13.841855000000004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  <c r="M1750" s="19">
        <f t="shared" si="270"/>
        <v>25</v>
      </c>
      <c r="N1750" s="19">
        <f t="shared" si="271"/>
        <v>45</v>
      </c>
      <c r="O1750" s="19">
        <f t="shared" si="272"/>
        <v>0</v>
      </c>
      <c r="P1750" s="19">
        <f t="shared" si="273"/>
        <v>83.5</v>
      </c>
      <c r="Q1750" s="20">
        <f t="shared" si="274"/>
        <v>37.024999999999999</v>
      </c>
      <c r="R1750" s="20">
        <f t="shared" si="275"/>
        <v>34.875</v>
      </c>
      <c r="S1750" s="20">
        <f t="shared" si="276"/>
        <v>48.075000000000003</v>
      </c>
      <c r="T1750" s="20">
        <f t="shared" si="277"/>
        <v>38.375</v>
      </c>
      <c r="U1750" s="19">
        <f t="shared" si="278"/>
        <v>39.991666666666667</v>
      </c>
      <c r="V1750" s="19">
        <f t="shared" si="279"/>
        <v>39.587500000000006</v>
      </c>
    </row>
    <row r="1751" spans="1:22" ht="13.5" x14ac:dyDescent="0.25">
      <c r="A1751" s="3">
        <f>RSI!A1751</f>
        <v>44565</v>
      </c>
      <c r="B1751" s="2">
        <f>RSI!B1751</f>
        <v>12.9003</v>
      </c>
      <c r="C1751" s="2">
        <f>RSI!I1751</f>
        <v>43.520646377985834</v>
      </c>
      <c r="D1751" s="2">
        <f>MACD!E1751</f>
        <v>0.10578163016723252</v>
      </c>
      <c r="E1751" s="2">
        <f>MACD!F1751</f>
        <v>0.14778930545261093</v>
      </c>
      <c r="F1751" s="2">
        <f>'Moving Avg'!D1751</f>
        <v>13.206459999999998</v>
      </c>
      <c r="G1751" s="2">
        <f>'Moving Avg'!F1751</f>
        <v>13.181949999999997</v>
      </c>
      <c r="H1751" s="2">
        <f>'Moving Avg'!G1751</f>
        <v>13.291772000000003</v>
      </c>
      <c r="I1751" s="2">
        <f>'Moving Avg'!H1751</f>
        <v>13.839690500000003</v>
      </c>
      <c r="J1751" s="17" t="str">
        <f>OBV!F1751</f>
        <v>BULLISH</v>
      </c>
      <c r="K1751" s="17" t="str">
        <f>OBV!G1751</f>
        <v>NEUTRAL</v>
      </c>
      <c r="L1751" s="17" t="str">
        <f>OBV!H1751</f>
        <v>NEUTRAL</v>
      </c>
      <c r="M1751" s="19">
        <f t="shared" si="270"/>
        <v>25</v>
      </c>
      <c r="N1751" s="19">
        <f t="shared" si="271"/>
        <v>100</v>
      </c>
      <c r="O1751" s="19">
        <f t="shared" si="272"/>
        <v>0</v>
      </c>
      <c r="P1751" s="19">
        <f t="shared" si="273"/>
        <v>49.5</v>
      </c>
      <c r="Q1751" s="20">
        <f t="shared" si="274"/>
        <v>51.174999999999997</v>
      </c>
      <c r="R1751" s="20">
        <f t="shared" si="275"/>
        <v>37.375</v>
      </c>
      <c r="S1751" s="20">
        <f t="shared" si="276"/>
        <v>41.025000000000006</v>
      </c>
      <c r="T1751" s="20">
        <f t="shared" si="277"/>
        <v>43.625</v>
      </c>
      <c r="U1751" s="19">
        <f t="shared" si="278"/>
        <v>43.191666666666663</v>
      </c>
      <c r="V1751" s="19">
        <f t="shared" si="279"/>
        <v>43.3</v>
      </c>
    </row>
    <row r="1752" spans="1:22" ht="13.5" x14ac:dyDescent="0.25">
      <c r="A1752" s="3">
        <f>RSI!A1752</f>
        <v>44566</v>
      </c>
      <c r="B1752" s="2">
        <f>RSI!B1752</f>
        <v>12.8917</v>
      </c>
      <c r="C1752" s="2">
        <f>RSI!I1752</f>
        <v>43.353697997741314</v>
      </c>
      <c r="D1752" s="2">
        <f>MACD!E1752</f>
        <v>4.1063285905019953E-2</v>
      </c>
      <c r="E1752" s="2">
        <f>MACD!F1752</f>
        <v>0.12644410154309274</v>
      </c>
      <c r="F1752" s="2">
        <f>'Moving Avg'!D1752</f>
        <v>13.10154</v>
      </c>
      <c r="G1752" s="2">
        <f>'Moving Avg'!F1752</f>
        <v>13.171199999999999</v>
      </c>
      <c r="H1752" s="2">
        <f>'Moving Avg'!G1752</f>
        <v>13.283000000000005</v>
      </c>
      <c r="I1752" s="2">
        <f>'Moving Avg'!H1752</f>
        <v>13.837483000000002</v>
      </c>
      <c r="J1752" s="17" t="str">
        <f>OBV!F1752</f>
        <v>BULLISH</v>
      </c>
      <c r="K1752" s="17" t="str">
        <f>OBV!G1752</f>
        <v>NEUTRAL</v>
      </c>
      <c r="L1752" s="17" t="str">
        <f>OBV!H1752</f>
        <v>BULLISH DIVERGENCE</v>
      </c>
      <c r="M1752" s="19">
        <f t="shared" si="270"/>
        <v>25</v>
      </c>
      <c r="N1752" s="19">
        <f t="shared" si="271"/>
        <v>100</v>
      </c>
      <c r="O1752" s="19">
        <f t="shared" si="272"/>
        <v>0</v>
      </c>
      <c r="P1752" s="19">
        <f t="shared" si="273"/>
        <v>66.5</v>
      </c>
      <c r="Q1752" s="20">
        <f t="shared" si="274"/>
        <v>53.725000000000001</v>
      </c>
      <c r="R1752" s="20">
        <f t="shared" si="275"/>
        <v>41.625</v>
      </c>
      <c r="S1752" s="20">
        <f t="shared" si="276"/>
        <v>48.674999999999997</v>
      </c>
      <c r="T1752" s="20">
        <f t="shared" si="277"/>
        <v>47.875</v>
      </c>
      <c r="U1752" s="19">
        <f t="shared" si="278"/>
        <v>48.008333333333326</v>
      </c>
      <c r="V1752" s="19">
        <f t="shared" si="279"/>
        <v>47.974999999999994</v>
      </c>
    </row>
    <row r="1753" spans="1:22" ht="13.5" x14ac:dyDescent="0.25">
      <c r="A1753" s="3">
        <f>RSI!A1753</f>
        <v>44567</v>
      </c>
      <c r="B1753" s="2">
        <f>RSI!B1753</f>
        <v>12.8917</v>
      </c>
      <c r="C1753" s="2">
        <f>RSI!I1753</f>
        <v>43.353697997741314</v>
      </c>
      <c r="D1753" s="2">
        <f>MACD!E1753</f>
        <v>1.2587337234570839E-3</v>
      </c>
      <c r="E1753" s="2">
        <f>MACD!F1753</f>
        <v>0.10140702797916562</v>
      </c>
      <c r="F1753" s="2">
        <f>'Moving Avg'!D1753</f>
        <v>13.017259999999998</v>
      </c>
      <c r="G1753" s="2">
        <f>'Moving Avg'!F1753</f>
        <v>13.15185</v>
      </c>
      <c r="H1753" s="2">
        <f>'Moving Avg'!G1753</f>
        <v>13.269584000000004</v>
      </c>
      <c r="I1753" s="2">
        <f>'Moving Avg'!H1753</f>
        <v>13.836921500000003</v>
      </c>
      <c r="J1753" s="17" t="str">
        <f>OBV!F1753</f>
        <v>BULLISH</v>
      </c>
      <c r="K1753" s="17" t="str">
        <f>OBV!G1753</f>
        <v>NEUTRAL</v>
      </c>
      <c r="L1753" s="17" t="str">
        <f>OBV!H1753</f>
        <v>BULLISH DIVERGENCE</v>
      </c>
      <c r="M1753" s="19">
        <f t="shared" si="270"/>
        <v>25</v>
      </c>
      <c r="N1753" s="19">
        <f t="shared" si="271"/>
        <v>100</v>
      </c>
      <c r="O1753" s="19">
        <f t="shared" si="272"/>
        <v>0</v>
      </c>
      <c r="P1753" s="19">
        <f t="shared" si="273"/>
        <v>66.5</v>
      </c>
      <c r="Q1753" s="20">
        <f t="shared" si="274"/>
        <v>53.725000000000001</v>
      </c>
      <c r="R1753" s="20">
        <f t="shared" si="275"/>
        <v>41.625</v>
      </c>
      <c r="S1753" s="20">
        <f t="shared" si="276"/>
        <v>48.674999999999997</v>
      </c>
      <c r="T1753" s="20">
        <f t="shared" si="277"/>
        <v>47.875</v>
      </c>
      <c r="U1753" s="19">
        <f t="shared" si="278"/>
        <v>48.008333333333326</v>
      </c>
      <c r="V1753" s="19">
        <f t="shared" si="279"/>
        <v>47.974999999999994</v>
      </c>
    </row>
    <row r="1754" spans="1:22" ht="13.5" x14ac:dyDescent="0.25">
      <c r="A1754" s="3">
        <f>RSI!A1754</f>
        <v>44568</v>
      </c>
      <c r="B1754" s="2">
        <f>RSI!B1754</f>
        <v>12.8057</v>
      </c>
      <c r="C1754" s="2">
        <f>RSI!I1754</f>
        <v>41.507074473137124</v>
      </c>
      <c r="D1754" s="2">
        <f>MACD!E1754</f>
        <v>-2.4453194438434522E-2</v>
      </c>
      <c r="E1754" s="2">
        <f>MACD!F1754</f>
        <v>7.62349834956456E-2</v>
      </c>
      <c r="F1754" s="2">
        <f>'Moving Avg'!D1754</f>
        <v>12.877940000000001</v>
      </c>
      <c r="G1754" s="2">
        <f>'Moving Avg'!F1754</f>
        <v>13.104119999999998</v>
      </c>
      <c r="H1754" s="2">
        <f>'Moving Avg'!G1754</f>
        <v>13.254792000000002</v>
      </c>
      <c r="I1754" s="2">
        <f>'Moving Avg'!H1754</f>
        <v>13.834284000000002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  <c r="M1754" s="19">
        <f t="shared" si="270"/>
        <v>25</v>
      </c>
      <c r="N1754" s="19">
        <f t="shared" si="271"/>
        <v>100</v>
      </c>
      <c r="O1754" s="19">
        <f t="shared" si="272"/>
        <v>0</v>
      </c>
      <c r="P1754" s="19">
        <f t="shared" si="273"/>
        <v>16.5</v>
      </c>
      <c r="Q1754" s="20">
        <f t="shared" si="274"/>
        <v>46.225000000000001</v>
      </c>
      <c r="R1754" s="20">
        <f t="shared" si="275"/>
        <v>29.125</v>
      </c>
      <c r="S1754" s="20">
        <f t="shared" si="276"/>
        <v>26.175000000000001</v>
      </c>
      <c r="T1754" s="20">
        <f t="shared" si="277"/>
        <v>35.375</v>
      </c>
      <c r="U1754" s="19">
        <f t="shared" si="278"/>
        <v>33.841666666666661</v>
      </c>
      <c r="V1754" s="19">
        <f t="shared" si="279"/>
        <v>34.224999999999994</v>
      </c>
    </row>
    <row r="1755" spans="1:22" ht="13.5" x14ac:dyDescent="0.25">
      <c r="A1755" s="3">
        <f>RSI!A1755</f>
        <v>44571</v>
      </c>
      <c r="B1755" s="2">
        <f>RSI!B1755</f>
        <v>12.8057</v>
      </c>
      <c r="C1755" s="2">
        <f>RSI!I1755</f>
        <v>41.507074473137116</v>
      </c>
      <c r="D1755" s="2">
        <f>MACD!E1755</f>
        <v>-4.5544269842325846E-2</v>
      </c>
      <c r="E1755" s="2">
        <f>MACD!F1755</f>
        <v>5.1879132828051316E-2</v>
      </c>
      <c r="F1755" s="2">
        <f>'Moving Avg'!D1755</f>
        <v>12.859020000000001</v>
      </c>
      <c r="G1755" s="2">
        <f>'Moving Avg'!F1755</f>
        <v>13.056389999999999</v>
      </c>
      <c r="H1755" s="2">
        <f>'Moving Avg'!G1755</f>
        <v>13.240172000000003</v>
      </c>
      <c r="I1755" s="2">
        <f>'Moving Avg'!H1755</f>
        <v>13.831646500000002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  <c r="M1755" s="19">
        <f t="shared" si="270"/>
        <v>25</v>
      </c>
      <c r="N1755" s="19">
        <f t="shared" si="271"/>
        <v>100</v>
      </c>
      <c r="O1755" s="19">
        <f t="shared" si="272"/>
        <v>0</v>
      </c>
      <c r="P1755" s="19">
        <f t="shared" si="273"/>
        <v>16.5</v>
      </c>
      <c r="Q1755" s="20">
        <f t="shared" si="274"/>
        <v>46.225000000000001</v>
      </c>
      <c r="R1755" s="20">
        <f t="shared" si="275"/>
        <v>29.125</v>
      </c>
      <c r="S1755" s="20">
        <f t="shared" si="276"/>
        <v>26.175000000000001</v>
      </c>
      <c r="T1755" s="20">
        <f t="shared" si="277"/>
        <v>35.375</v>
      </c>
      <c r="U1755" s="19">
        <f t="shared" si="278"/>
        <v>33.841666666666661</v>
      </c>
      <c r="V1755" s="19">
        <f t="shared" si="279"/>
        <v>34.224999999999994</v>
      </c>
    </row>
    <row r="1756" spans="1:22" ht="13.5" x14ac:dyDescent="0.25">
      <c r="A1756" s="3">
        <f>RSI!A1756</f>
        <v>44572</v>
      </c>
      <c r="B1756" s="2">
        <f>RSI!B1756</f>
        <v>12.788500000000001</v>
      </c>
      <c r="C1756" s="2">
        <f>RSI!I1756</f>
        <v>41.101001595009016</v>
      </c>
      <c r="D1756" s="2">
        <f>MACD!E1756</f>
        <v>-4.5721673422669085E-2</v>
      </c>
      <c r="E1756" s="2">
        <f>MACD!F1756</f>
        <v>3.2358971577907243E-2</v>
      </c>
      <c r="F1756" s="2">
        <f>'Moving Avg'!D1756</f>
        <v>12.83666</v>
      </c>
      <c r="G1756" s="2">
        <f>'Moving Avg'!F1756</f>
        <v>13.029300000000001</v>
      </c>
      <c r="H1756" s="2">
        <f>'Moving Avg'!G1756</f>
        <v>13.229336000000004</v>
      </c>
      <c r="I1756" s="2">
        <f>'Moving Avg'!H1756</f>
        <v>13.826577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  <c r="M1756" s="19">
        <f t="shared" si="270"/>
        <v>25</v>
      </c>
      <c r="N1756" s="19">
        <f t="shared" si="271"/>
        <v>100</v>
      </c>
      <c r="O1756" s="19">
        <f t="shared" si="272"/>
        <v>0</v>
      </c>
      <c r="P1756" s="19">
        <f t="shared" si="273"/>
        <v>16.5</v>
      </c>
      <c r="Q1756" s="20">
        <f t="shared" si="274"/>
        <v>46.225000000000001</v>
      </c>
      <c r="R1756" s="20">
        <f t="shared" si="275"/>
        <v>29.125</v>
      </c>
      <c r="S1756" s="20">
        <f t="shared" si="276"/>
        <v>26.175000000000001</v>
      </c>
      <c r="T1756" s="20">
        <f t="shared" si="277"/>
        <v>35.375</v>
      </c>
      <c r="U1756" s="19">
        <f t="shared" si="278"/>
        <v>33.841666666666661</v>
      </c>
      <c r="V1756" s="19">
        <f t="shared" si="279"/>
        <v>34.224999999999994</v>
      </c>
    </row>
    <row r="1757" spans="1:22" ht="13.5" x14ac:dyDescent="0.25">
      <c r="A1757" s="3">
        <f>RSI!A1757</f>
        <v>44573</v>
      </c>
      <c r="B1757" s="2">
        <f>RSI!B1757</f>
        <v>12.7799</v>
      </c>
      <c r="C1757" s="2">
        <f>RSI!I1757</f>
        <v>40.885620717215083</v>
      </c>
      <c r="D1757" s="2">
        <f>MACD!E1757</f>
        <v>3.5956106375325092E-2</v>
      </c>
      <c r="E1757" s="2">
        <f>MACD!F1757</f>
        <v>3.3078398537390814E-2</v>
      </c>
      <c r="F1757" s="2">
        <f>'Moving Avg'!D1757</f>
        <v>12.814299999999999</v>
      </c>
      <c r="G1757" s="2">
        <f>'Moving Avg'!F1757</f>
        <v>12.984579999999999</v>
      </c>
      <c r="H1757" s="2">
        <f>'Moving Avg'!G1757</f>
        <v>13.218328000000003</v>
      </c>
      <c r="I1757" s="2">
        <f>'Moving Avg'!H1757</f>
        <v>13.821341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  <c r="M1757" s="19">
        <f t="shared" si="270"/>
        <v>25</v>
      </c>
      <c r="N1757" s="19">
        <f t="shared" si="271"/>
        <v>0</v>
      </c>
      <c r="O1757" s="19">
        <f t="shared" si="272"/>
        <v>0</v>
      </c>
      <c r="P1757" s="19">
        <f t="shared" si="273"/>
        <v>16.5</v>
      </c>
      <c r="Q1757" s="20">
        <f t="shared" si="274"/>
        <v>11.225</v>
      </c>
      <c r="R1757" s="20">
        <f t="shared" si="275"/>
        <v>9.125</v>
      </c>
      <c r="S1757" s="20">
        <f t="shared" si="276"/>
        <v>11.175000000000001</v>
      </c>
      <c r="T1757" s="20">
        <f t="shared" si="277"/>
        <v>10.375</v>
      </c>
      <c r="U1757" s="19">
        <f t="shared" si="278"/>
        <v>10.508333333333335</v>
      </c>
      <c r="V1757" s="19">
        <f t="shared" si="279"/>
        <v>10.475000000000001</v>
      </c>
    </row>
    <row r="1758" spans="1:22" ht="13.5" x14ac:dyDescent="0.25">
      <c r="A1758" s="3">
        <f>RSI!A1758</f>
        <v>44574</v>
      </c>
      <c r="B1758" s="2">
        <f>RSI!B1758</f>
        <v>12.9003</v>
      </c>
      <c r="C1758" s="2">
        <f>RSI!I1758</f>
        <v>45.214108438173959</v>
      </c>
      <c r="D1758" s="2">
        <f>MACD!E1758</f>
        <v>8.1995892754090249E-2</v>
      </c>
      <c r="E1758" s="2">
        <f>MACD!F1758</f>
        <v>4.2861897380730707E-2</v>
      </c>
      <c r="F1758" s="2">
        <f>'Moving Avg'!D1758</f>
        <v>12.81602</v>
      </c>
      <c r="G1758" s="2">
        <f>'Moving Avg'!F1758</f>
        <v>12.95448</v>
      </c>
      <c r="H1758" s="2">
        <f>'Moving Avg'!G1758</f>
        <v>13.205944000000002</v>
      </c>
      <c r="I1758" s="2">
        <f>'Moving Avg'!H1758</f>
        <v>13.812592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  <c r="M1758" s="19">
        <f t="shared" si="270"/>
        <v>25</v>
      </c>
      <c r="N1758" s="19">
        <f t="shared" si="271"/>
        <v>0</v>
      </c>
      <c r="O1758" s="19">
        <f t="shared" si="272"/>
        <v>0</v>
      </c>
      <c r="P1758" s="19">
        <f t="shared" si="273"/>
        <v>83.5</v>
      </c>
      <c r="Q1758" s="20">
        <f t="shared" si="274"/>
        <v>21.274999999999999</v>
      </c>
      <c r="R1758" s="20">
        <f t="shared" si="275"/>
        <v>25.875</v>
      </c>
      <c r="S1758" s="20">
        <f t="shared" si="276"/>
        <v>41.325000000000003</v>
      </c>
      <c r="T1758" s="20">
        <f t="shared" si="277"/>
        <v>27.125</v>
      </c>
      <c r="U1758" s="19">
        <f t="shared" si="278"/>
        <v>29.491666666666664</v>
      </c>
      <c r="V1758" s="19">
        <f t="shared" si="279"/>
        <v>28.9</v>
      </c>
    </row>
    <row r="1759" spans="1:22" ht="13.5" x14ac:dyDescent="0.25">
      <c r="A1759" s="3">
        <f>RSI!A1759</f>
        <v>44575</v>
      </c>
      <c r="B1759" s="2">
        <f>RSI!B1759</f>
        <v>12.9003</v>
      </c>
      <c r="C1759" s="2">
        <f>RSI!I1759</f>
        <v>45.214108438173959</v>
      </c>
      <c r="D1759" s="2">
        <f>MACD!E1759</f>
        <v>0.1509444901419652</v>
      </c>
      <c r="E1759" s="2">
        <f>MACD!F1759</f>
        <v>6.4478415932977609E-2</v>
      </c>
      <c r="F1759" s="2">
        <f>'Moving Avg'!D1759</f>
        <v>12.83494</v>
      </c>
      <c r="G1759" s="2">
        <f>'Moving Avg'!F1759</f>
        <v>12.932979999999997</v>
      </c>
      <c r="H1759" s="2">
        <f>'Moving Avg'!G1759</f>
        <v>13.193904000000002</v>
      </c>
      <c r="I1759" s="2">
        <f>'Moving Avg'!H1759</f>
        <v>13.803842999999997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  <c r="M1759" s="19">
        <f t="shared" si="270"/>
        <v>25</v>
      </c>
      <c r="N1759" s="19">
        <f t="shared" si="271"/>
        <v>0</v>
      </c>
      <c r="O1759" s="19">
        <f t="shared" si="272"/>
        <v>0</v>
      </c>
      <c r="P1759" s="19">
        <f t="shared" si="273"/>
        <v>83.5</v>
      </c>
      <c r="Q1759" s="20">
        <f t="shared" si="274"/>
        <v>21.274999999999999</v>
      </c>
      <c r="R1759" s="20">
        <f t="shared" si="275"/>
        <v>25.875</v>
      </c>
      <c r="S1759" s="20">
        <f t="shared" si="276"/>
        <v>41.325000000000003</v>
      </c>
      <c r="T1759" s="20">
        <f t="shared" si="277"/>
        <v>27.125</v>
      </c>
      <c r="U1759" s="19">
        <f t="shared" si="278"/>
        <v>29.491666666666664</v>
      </c>
      <c r="V1759" s="19">
        <f t="shared" si="279"/>
        <v>28.9</v>
      </c>
    </row>
    <row r="1760" spans="1:22" ht="13.5" x14ac:dyDescent="0.25">
      <c r="A1760" s="3">
        <f>RSI!A1760</f>
        <v>44578</v>
      </c>
      <c r="B1760" s="2">
        <f>RSI!B1760</f>
        <v>12.9003</v>
      </c>
      <c r="C1760" s="2">
        <f>RSI!I1760</f>
        <v>45.214108438173959</v>
      </c>
      <c r="D1760" s="2">
        <f>MACD!E1760</f>
        <v>0.11748889561517828</v>
      </c>
      <c r="E1760" s="2">
        <f>MACD!F1760</f>
        <v>7.5080511869417749E-2</v>
      </c>
      <c r="F1760" s="2">
        <f>'Moving Avg'!D1760</f>
        <v>12.853860000000001</v>
      </c>
      <c r="G1760" s="2">
        <f>'Moving Avg'!F1760</f>
        <v>12.932980000000001</v>
      </c>
      <c r="H1760" s="2">
        <f>'Moving Avg'!G1760</f>
        <v>13.181864000000004</v>
      </c>
      <c r="I1760" s="2">
        <f>'Moving Avg'!H1760</f>
        <v>13.796739999999994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  <c r="M1760" s="19">
        <f t="shared" si="270"/>
        <v>25</v>
      </c>
      <c r="N1760" s="19">
        <f t="shared" si="271"/>
        <v>0</v>
      </c>
      <c r="O1760" s="19">
        <f t="shared" si="272"/>
        <v>0</v>
      </c>
      <c r="P1760" s="19">
        <f t="shared" si="273"/>
        <v>83.5</v>
      </c>
      <c r="Q1760" s="20">
        <f t="shared" si="274"/>
        <v>21.274999999999999</v>
      </c>
      <c r="R1760" s="20">
        <f t="shared" si="275"/>
        <v>25.875</v>
      </c>
      <c r="S1760" s="20">
        <f t="shared" si="276"/>
        <v>41.325000000000003</v>
      </c>
      <c r="T1760" s="20">
        <f t="shared" si="277"/>
        <v>27.125</v>
      </c>
      <c r="U1760" s="19">
        <f t="shared" si="278"/>
        <v>29.491666666666664</v>
      </c>
      <c r="V1760" s="19">
        <f t="shared" si="279"/>
        <v>28.9</v>
      </c>
    </row>
    <row r="1761" spans="1:22" ht="13.5" x14ac:dyDescent="0.25">
      <c r="A1761" s="3">
        <f>RSI!A1761</f>
        <v>44579</v>
      </c>
      <c r="B1761" s="2">
        <f>RSI!B1761</f>
        <v>12.9003</v>
      </c>
      <c r="C1761" s="2">
        <f>RSI!I1761</f>
        <v>45.214108438173959</v>
      </c>
      <c r="D1761" s="2">
        <f>MACD!E1761</f>
        <v>8.9938342688322237E-2</v>
      </c>
      <c r="E1761" s="2">
        <f>MACD!F1761</f>
        <v>7.8052078033198649E-2</v>
      </c>
      <c r="F1761" s="2">
        <f>'Moving Avg'!D1761</f>
        <v>12.87622</v>
      </c>
      <c r="G1761" s="2">
        <f>'Moving Avg'!F1761</f>
        <v>12.932979999999997</v>
      </c>
      <c r="H1761" s="2">
        <f>'Moving Avg'!G1761</f>
        <v>13.174468000000005</v>
      </c>
      <c r="I1761" s="2">
        <f>'Moving Avg'!H1761</f>
        <v>13.789636999999995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  <c r="M1761" s="19">
        <f t="shared" si="270"/>
        <v>25</v>
      </c>
      <c r="N1761" s="19">
        <f t="shared" si="271"/>
        <v>0</v>
      </c>
      <c r="O1761" s="19">
        <f t="shared" si="272"/>
        <v>0</v>
      </c>
      <c r="P1761" s="19">
        <f t="shared" si="273"/>
        <v>83.5</v>
      </c>
      <c r="Q1761" s="20">
        <f t="shared" si="274"/>
        <v>21.274999999999999</v>
      </c>
      <c r="R1761" s="20">
        <f t="shared" si="275"/>
        <v>25.875</v>
      </c>
      <c r="S1761" s="20">
        <f t="shared" si="276"/>
        <v>41.325000000000003</v>
      </c>
      <c r="T1761" s="20">
        <f t="shared" si="277"/>
        <v>27.125</v>
      </c>
      <c r="U1761" s="19">
        <f t="shared" si="278"/>
        <v>29.491666666666664</v>
      </c>
      <c r="V1761" s="19">
        <f t="shared" si="279"/>
        <v>28.9</v>
      </c>
    </row>
    <row r="1762" spans="1:22" ht="13.5" x14ac:dyDescent="0.25">
      <c r="A1762" s="3">
        <f>RSI!A1762</f>
        <v>44580</v>
      </c>
      <c r="B1762" s="2">
        <f>RSI!B1762</f>
        <v>12.8917</v>
      </c>
      <c r="C1762" s="2">
        <f>RSI!I1762</f>
        <v>44.89825672791811</v>
      </c>
      <c r="D1762" s="2">
        <f>MACD!E1762</f>
        <v>6.6642173384508396E-2</v>
      </c>
      <c r="E1762" s="2">
        <f>MACD!F1762</f>
        <v>7.577009710346061E-2</v>
      </c>
      <c r="F1762" s="2">
        <f>'Moving Avg'!D1762</f>
        <v>12.898579999999999</v>
      </c>
      <c r="G1762" s="2">
        <f>'Moving Avg'!F1762</f>
        <v>12.941149999999999</v>
      </c>
      <c r="H1762" s="2">
        <f>'Moving Avg'!G1762</f>
        <v>13.162772000000004</v>
      </c>
      <c r="I1762" s="2">
        <f>'Moving Avg'!H1762</f>
        <v>13.782079499999995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  <c r="M1762" s="19">
        <f t="shared" si="270"/>
        <v>25</v>
      </c>
      <c r="N1762" s="19">
        <f t="shared" si="271"/>
        <v>45</v>
      </c>
      <c r="O1762" s="19">
        <f t="shared" si="272"/>
        <v>0</v>
      </c>
      <c r="P1762" s="19">
        <f t="shared" si="273"/>
        <v>83.5</v>
      </c>
      <c r="Q1762" s="20">
        <f t="shared" si="274"/>
        <v>37.024999999999999</v>
      </c>
      <c r="R1762" s="20">
        <f t="shared" si="275"/>
        <v>34.875</v>
      </c>
      <c r="S1762" s="20">
        <f t="shared" si="276"/>
        <v>48.075000000000003</v>
      </c>
      <c r="T1762" s="20">
        <f t="shared" si="277"/>
        <v>38.375</v>
      </c>
      <c r="U1762" s="19">
        <f t="shared" si="278"/>
        <v>39.991666666666667</v>
      </c>
      <c r="V1762" s="19">
        <f t="shared" si="279"/>
        <v>39.587500000000006</v>
      </c>
    </row>
    <row r="1763" spans="1:22" ht="13.5" x14ac:dyDescent="0.25">
      <c r="A1763" s="3">
        <f>RSI!A1763</f>
        <v>44581</v>
      </c>
      <c r="B1763" s="2">
        <f>RSI!B1763</f>
        <v>12.8917</v>
      </c>
      <c r="C1763" s="2">
        <f>RSI!I1763</f>
        <v>44.89825672791811</v>
      </c>
      <c r="D1763" s="2">
        <f>MACD!E1763</f>
        <v>4.7630733919874046E-2</v>
      </c>
      <c r="E1763" s="2">
        <f>MACD!F1763</f>
        <v>7.01422244667433E-2</v>
      </c>
      <c r="F1763" s="2">
        <f>'Moving Avg'!D1763</f>
        <v>12.896859999999998</v>
      </c>
      <c r="G1763" s="2">
        <f>'Moving Avg'!F1763</f>
        <v>12.94502</v>
      </c>
      <c r="H1763" s="2">
        <f>'Moving Avg'!G1763</f>
        <v>13.156064000000004</v>
      </c>
      <c r="I1763" s="2">
        <f>'Moving Avg'!H1763</f>
        <v>13.776579499999995</v>
      </c>
      <c r="J1763" s="17" t="str">
        <f>OBV!F1763</f>
        <v>BEARISH</v>
      </c>
      <c r="K1763" s="17" t="str">
        <f>OBV!G1763</f>
        <v>NEUTRAL</v>
      </c>
      <c r="L1763" s="17" t="str">
        <f>OBV!H1763</f>
        <v>CONFIRMED BEARISH</v>
      </c>
      <c r="M1763" s="19">
        <f t="shared" si="270"/>
        <v>25</v>
      </c>
      <c r="N1763" s="19">
        <f t="shared" si="271"/>
        <v>100</v>
      </c>
      <c r="O1763" s="19">
        <f t="shared" si="272"/>
        <v>0</v>
      </c>
      <c r="P1763" s="19">
        <f t="shared" si="273"/>
        <v>16.5</v>
      </c>
      <c r="Q1763" s="20">
        <f t="shared" si="274"/>
        <v>46.225000000000001</v>
      </c>
      <c r="R1763" s="20">
        <f t="shared" si="275"/>
        <v>29.125</v>
      </c>
      <c r="S1763" s="20">
        <f t="shared" si="276"/>
        <v>26.175000000000001</v>
      </c>
      <c r="T1763" s="20">
        <f t="shared" si="277"/>
        <v>35.375</v>
      </c>
      <c r="U1763" s="19">
        <f t="shared" si="278"/>
        <v>33.841666666666661</v>
      </c>
      <c r="V1763" s="19">
        <f t="shared" si="279"/>
        <v>34.224999999999994</v>
      </c>
    </row>
    <row r="1764" spans="1:22" ht="13.5" x14ac:dyDescent="0.25">
      <c r="A1764" s="3">
        <f>RSI!A1764</f>
        <v>44582</v>
      </c>
      <c r="B1764" s="2">
        <f>RSI!B1764</f>
        <v>12.883100000000001</v>
      </c>
      <c r="C1764" s="2">
        <f>RSI!I1764</f>
        <v>44.537425812635846</v>
      </c>
      <c r="D1764" s="2">
        <f>MACD!E1764</f>
        <v>1.9599198910032811E-2</v>
      </c>
      <c r="E1764" s="2">
        <f>MACD!F1764</f>
        <v>6.0033619355401205E-2</v>
      </c>
      <c r="F1764" s="2">
        <f>'Moving Avg'!D1764</f>
        <v>12.893420000000001</v>
      </c>
      <c r="G1764" s="2">
        <f>'Moving Avg'!F1764</f>
        <v>12.948459999999997</v>
      </c>
      <c r="H1764" s="2">
        <f>'Moving Avg'!G1764</f>
        <v>13.144540000000005</v>
      </c>
      <c r="I1764" s="2">
        <f>'Moving Avg'!H1764</f>
        <v>13.769390499999995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  <c r="M1764" s="19">
        <f t="shared" si="270"/>
        <v>25</v>
      </c>
      <c r="N1764" s="19">
        <f t="shared" si="271"/>
        <v>100</v>
      </c>
      <c r="O1764" s="19">
        <f t="shared" si="272"/>
        <v>0</v>
      </c>
      <c r="P1764" s="19">
        <f t="shared" si="273"/>
        <v>16.5</v>
      </c>
      <c r="Q1764" s="20">
        <f t="shared" si="274"/>
        <v>46.225000000000001</v>
      </c>
      <c r="R1764" s="20">
        <f t="shared" si="275"/>
        <v>29.125</v>
      </c>
      <c r="S1764" s="20">
        <f t="shared" si="276"/>
        <v>26.175000000000001</v>
      </c>
      <c r="T1764" s="20">
        <f t="shared" si="277"/>
        <v>35.375</v>
      </c>
      <c r="U1764" s="19">
        <f t="shared" si="278"/>
        <v>33.841666666666661</v>
      </c>
      <c r="V1764" s="19">
        <f t="shared" si="279"/>
        <v>34.224999999999994</v>
      </c>
    </row>
    <row r="1765" spans="1:22" ht="13.5" x14ac:dyDescent="0.25">
      <c r="A1765" s="3">
        <f>RSI!A1765</f>
        <v>44585</v>
      </c>
      <c r="B1765" s="2">
        <f>RSI!B1765</f>
        <v>12.693899999999999</v>
      </c>
      <c r="C1765" s="2">
        <f>RSI!I1765</f>
        <v>37.413629871351958</v>
      </c>
      <c r="D1765" s="2">
        <f>MACD!E1765</f>
        <v>1.0546580894800428E-2</v>
      </c>
      <c r="E1765" s="2">
        <f>MACD!F1765</f>
        <v>5.0136211663281048E-2</v>
      </c>
      <c r="F1765" s="2">
        <f>'Moving Avg'!D1765</f>
        <v>12.85214</v>
      </c>
      <c r="G1765" s="2">
        <f>'Moving Avg'!F1765</f>
        <v>12.942869999999996</v>
      </c>
      <c r="H1765" s="2">
        <f>'Moving Avg'!G1765</f>
        <v>13.130952000000004</v>
      </c>
      <c r="I1765" s="2">
        <f>'Moving Avg'!H1765</f>
        <v>13.762901499999996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  <c r="M1765" s="19">
        <f t="shared" si="270"/>
        <v>25</v>
      </c>
      <c r="N1765" s="19">
        <f t="shared" si="271"/>
        <v>100</v>
      </c>
      <c r="O1765" s="19">
        <f t="shared" si="272"/>
        <v>0</v>
      </c>
      <c r="P1765" s="19">
        <f t="shared" si="273"/>
        <v>16.5</v>
      </c>
      <c r="Q1765" s="20">
        <f t="shared" si="274"/>
        <v>46.225000000000001</v>
      </c>
      <c r="R1765" s="20">
        <f t="shared" si="275"/>
        <v>29.125</v>
      </c>
      <c r="S1765" s="20">
        <f t="shared" si="276"/>
        <v>26.175000000000001</v>
      </c>
      <c r="T1765" s="20">
        <f t="shared" si="277"/>
        <v>35.375</v>
      </c>
      <c r="U1765" s="19">
        <f t="shared" si="278"/>
        <v>33.841666666666661</v>
      </c>
      <c r="V1765" s="19">
        <f t="shared" si="279"/>
        <v>34.224999999999994</v>
      </c>
    </row>
    <row r="1766" spans="1:22" ht="13.5" x14ac:dyDescent="0.25">
      <c r="A1766" s="3">
        <f>RSI!A1766</f>
        <v>44586</v>
      </c>
      <c r="B1766" s="2">
        <f>RSI!B1766</f>
        <v>12.693899999999999</v>
      </c>
      <c r="C1766" s="2">
        <f>RSI!I1766</f>
        <v>37.413629871351958</v>
      </c>
      <c r="D1766" s="2">
        <f>MACD!E1766</f>
        <v>1.9618051746643772E-3</v>
      </c>
      <c r="E1766" s="2">
        <f>MACD!F1766</f>
        <v>4.0501330365557718E-2</v>
      </c>
      <c r="F1766" s="2">
        <f>'Moving Avg'!D1766</f>
        <v>12.81086</v>
      </c>
      <c r="G1766" s="2">
        <f>'Moving Avg'!F1766</f>
        <v>12.932549999999997</v>
      </c>
      <c r="H1766" s="2">
        <f>'Moving Avg'!G1766</f>
        <v>13.117708000000002</v>
      </c>
      <c r="I1766" s="2">
        <f>'Moving Avg'!H1766</f>
        <v>13.756618499999995</v>
      </c>
      <c r="J1766" s="17" t="str">
        <f>OBV!F1766</f>
        <v>BEARISH</v>
      </c>
      <c r="K1766" s="17" t="str">
        <f>OBV!G1766</f>
        <v>NEUTRAL</v>
      </c>
      <c r="L1766" s="17" t="str">
        <f>OBV!H1766</f>
        <v>CONFIRMED BEARISH</v>
      </c>
      <c r="M1766" s="19">
        <f t="shared" si="270"/>
        <v>25</v>
      </c>
      <c r="N1766" s="19">
        <f t="shared" si="271"/>
        <v>100</v>
      </c>
      <c r="O1766" s="19">
        <f t="shared" si="272"/>
        <v>0</v>
      </c>
      <c r="P1766" s="19">
        <f t="shared" si="273"/>
        <v>16.5</v>
      </c>
      <c r="Q1766" s="20">
        <f t="shared" si="274"/>
        <v>46.225000000000001</v>
      </c>
      <c r="R1766" s="20">
        <f t="shared" si="275"/>
        <v>29.125</v>
      </c>
      <c r="S1766" s="20">
        <f t="shared" si="276"/>
        <v>26.175000000000001</v>
      </c>
      <c r="T1766" s="20">
        <f t="shared" si="277"/>
        <v>35.375</v>
      </c>
      <c r="U1766" s="19">
        <f t="shared" si="278"/>
        <v>33.841666666666661</v>
      </c>
      <c r="V1766" s="19">
        <f t="shared" si="279"/>
        <v>34.224999999999994</v>
      </c>
    </row>
    <row r="1767" spans="1:22" ht="13.5" x14ac:dyDescent="0.25">
      <c r="A1767" s="3">
        <f>RSI!A1767</f>
        <v>44587</v>
      </c>
      <c r="B1767" s="2">
        <f>RSI!B1767</f>
        <v>12.8917</v>
      </c>
      <c r="C1767" s="2">
        <f>RSI!I1767</f>
        <v>47.579842762695193</v>
      </c>
      <c r="D1767" s="2">
        <f>MACD!E1767</f>
        <v>-1.9683381559627122E-2</v>
      </c>
      <c r="E1767" s="2">
        <f>MACD!F1767</f>
        <v>2.8464387980520756E-2</v>
      </c>
      <c r="F1767" s="2">
        <f>'Moving Avg'!D1767</f>
        <v>12.81086</v>
      </c>
      <c r="G1767" s="2">
        <f>'Moving Avg'!F1767</f>
        <v>12.906319999999999</v>
      </c>
      <c r="H1767" s="2">
        <f>'Moving Avg'!G1767</f>
        <v>13.108420000000002</v>
      </c>
      <c r="I1767" s="2">
        <f>'Moving Avg'!H1767</f>
        <v>13.752970499999996</v>
      </c>
      <c r="J1767" s="17" t="str">
        <f>OBV!F1767</f>
        <v>BEARISH</v>
      </c>
      <c r="K1767" s="17" t="str">
        <f>OBV!G1767</f>
        <v>NEUTRAL</v>
      </c>
      <c r="L1767" s="17" t="str">
        <f>OBV!H1767</f>
        <v>NEUTRAL</v>
      </c>
      <c r="M1767" s="19">
        <f t="shared" si="270"/>
        <v>25</v>
      </c>
      <c r="N1767" s="19">
        <f t="shared" si="271"/>
        <v>100</v>
      </c>
      <c r="O1767" s="19">
        <f t="shared" si="272"/>
        <v>0</v>
      </c>
      <c r="P1767" s="19">
        <f t="shared" si="273"/>
        <v>16.5</v>
      </c>
      <c r="Q1767" s="20">
        <f t="shared" si="274"/>
        <v>46.225000000000001</v>
      </c>
      <c r="R1767" s="20">
        <f t="shared" si="275"/>
        <v>29.125</v>
      </c>
      <c r="S1767" s="20">
        <f t="shared" si="276"/>
        <v>26.175000000000001</v>
      </c>
      <c r="T1767" s="20">
        <f t="shared" si="277"/>
        <v>35.375</v>
      </c>
      <c r="U1767" s="19">
        <f t="shared" si="278"/>
        <v>33.841666666666661</v>
      </c>
      <c r="V1767" s="19">
        <f t="shared" si="279"/>
        <v>34.224999999999994</v>
      </c>
    </row>
    <row r="1768" spans="1:22" ht="13.5" x14ac:dyDescent="0.25">
      <c r="A1768" s="3">
        <f>RSI!A1768</f>
        <v>44588</v>
      </c>
      <c r="B1768" s="2">
        <f>RSI!B1768</f>
        <v>12.8917</v>
      </c>
      <c r="C1768" s="2">
        <f>RSI!I1768</f>
        <v>47.579842762695193</v>
      </c>
      <c r="D1768" s="2">
        <f>MACD!E1768</f>
        <v>-1.9168546305188272E-2</v>
      </c>
      <c r="E1768" s="2">
        <f>MACD!F1768</f>
        <v>1.893780112337895E-2</v>
      </c>
      <c r="F1768" s="2">
        <f>'Moving Avg'!D1768</f>
        <v>12.81086</v>
      </c>
      <c r="G1768" s="2">
        <f>'Moving Avg'!F1768</f>
        <v>12.885249999999999</v>
      </c>
      <c r="H1768" s="2">
        <f>'Moving Avg'!G1768</f>
        <v>13.102228000000004</v>
      </c>
      <c r="I1768" s="2">
        <f>'Moving Avg'!H1768</f>
        <v>13.749528499999997</v>
      </c>
      <c r="J1768" s="17" t="str">
        <f>OBV!F1768</f>
        <v>BEARISH</v>
      </c>
      <c r="K1768" s="17" t="str">
        <f>OBV!G1768</f>
        <v>NEUTRAL</v>
      </c>
      <c r="L1768" s="17" t="str">
        <f>OBV!H1768</f>
        <v>NEUTRAL</v>
      </c>
      <c r="M1768" s="19">
        <f t="shared" si="270"/>
        <v>25</v>
      </c>
      <c r="N1768" s="19">
        <f t="shared" si="271"/>
        <v>100</v>
      </c>
      <c r="O1768" s="19">
        <f t="shared" si="272"/>
        <v>0</v>
      </c>
      <c r="P1768" s="19">
        <f t="shared" si="273"/>
        <v>16.5</v>
      </c>
      <c r="Q1768" s="20">
        <f t="shared" si="274"/>
        <v>46.225000000000001</v>
      </c>
      <c r="R1768" s="20">
        <f t="shared" si="275"/>
        <v>29.125</v>
      </c>
      <c r="S1768" s="20">
        <f t="shared" si="276"/>
        <v>26.175000000000001</v>
      </c>
      <c r="T1768" s="20">
        <f t="shared" si="277"/>
        <v>35.375</v>
      </c>
      <c r="U1768" s="19">
        <f t="shared" si="278"/>
        <v>33.841666666666661</v>
      </c>
      <c r="V1768" s="19">
        <f t="shared" si="279"/>
        <v>34.224999999999994</v>
      </c>
    </row>
    <row r="1769" spans="1:22" ht="13.5" x14ac:dyDescent="0.25">
      <c r="A1769" s="3">
        <f>RSI!A1769</f>
        <v>44589</v>
      </c>
      <c r="B1769" s="2">
        <f>RSI!B1769</f>
        <v>12.814299999999999</v>
      </c>
      <c r="C1769" s="2">
        <f>RSI!I1769</f>
        <v>44.313235404390824</v>
      </c>
      <c r="D1769" s="2">
        <f>MACD!E1769</f>
        <v>-1.2715401347378474E-2</v>
      </c>
      <c r="E1769" s="2">
        <f>MACD!F1769</f>
        <v>1.2607160629227466E-2</v>
      </c>
      <c r="F1769" s="2">
        <f>'Moving Avg'!D1769</f>
        <v>12.7971</v>
      </c>
      <c r="G1769" s="2">
        <f>'Moving Avg'!F1769</f>
        <v>12.850849999999999</v>
      </c>
      <c r="H1769" s="2">
        <f>'Moving Avg'!G1769</f>
        <v>13.094660000000003</v>
      </c>
      <c r="I1769" s="2">
        <f>'Moving Avg'!H1769</f>
        <v>13.746110999999996</v>
      </c>
      <c r="J1769" s="17" t="str">
        <f>OBV!F1769</f>
        <v>BEARISH</v>
      </c>
      <c r="K1769" s="17" t="str">
        <f>OBV!G1769</f>
        <v>NEUTRAL</v>
      </c>
      <c r="L1769" s="17" t="str">
        <f>OBV!H1769</f>
        <v>CONFIRMED BEARISH</v>
      </c>
      <c r="M1769" s="19">
        <f t="shared" si="270"/>
        <v>25</v>
      </c>
      <c r="N1769" s="19">
        <f t="shared" si="271"/>
        <v>100</v>
      </c>
      <c r="O1769" s="19">
        <f t="shared" si="272"/>
        <v>0</v>
      </c>
      <c r="P1769" s="19">
        <f t="shared" si="273"/>
        <v>16.5</v>
      </c>
      <c r="Q1769" s="20">
        <f t="shared" si="274"/>
        <v>46.225000000000001</v>
      </c>
      <c r="R1769" s="20">
        <f t="shared" si="275"/>
        <v>29.125</v>
      </c>
      <c r="S1769" s="20">
        <f t="shared" si="276"/>
        <v>26.175000000000001</v>
      </c>
      <c r="T1769" s="20">
        <f t="shared" si="277"/>
        <v>35.375</v>
      </c>
      <c r="U1769" s="19">
        <f t="shared" si="278"/>
        <v>33.841666666666661</v>
      </c>
      <c r="V1769" s="19">
        <f t="shared" si="279"/>
        <v>34.224999999999994</v>
      </c>
    </row>
    <row r="1770" spans="1:22" ht="13.5" x14ac:dyDescent="0.25">
      <c r="A1770" s="3">
        <f>RSI!A1770</f>
        <v>44592</v>
      </c>
      <c r="B1770" s="2">
        <f>RSI!B1770</f>
        <v>12.7971</v>
      </c>
      <c r="C1770" s="2">
        <f>RSI!I1770</f>
        <v>43.596923860413298</v>
      </c>
      <c r="D1770" s="2">
        <f>MACD!E1770</f>
        <v>-5.2604826328828125E-3</v>
      </c>
      <c r="E1770" s="2">
        <f>MACD!F1770</f>
        <v>9.0336319768054112E-3</v>
      </c>
      <c r="F1770" s="2">
        <f>'Moving Avg'!D1770</f>
        <v>12.817740000000001</v>
      </c>
      <c r="G1770" s="2">
        <f>'Moving Avg'!F1770</f>
        <v>12.845690000000001</v>
      </c>
      <c r="H1770" s="2">
        <f>'Moving Avg'!G1770</f>
        <v>13.086748000000002</v>
      </c>
      <c r="I1770" s="2">
        <f>'Moving Avg'!H1770</f>
        <v>13.742607499999998</v>
      </c>
      <c r="J1770" s="17" t="str">
        <f>OBV!F1770</f>
        <v>BEARISH</v>
      </c>
      <c r="K1770" s="17" t="str">
        <f>OBV!G1770</f>
        <v>NEUTRAL</v>
      </c>
      <c r="L1770" s="17" t="str">
        <f>OBV!H1770</f>
        <v>BEARISH DIVERGENCE</v>
      </c>
      <c r="M1770" s="19">
        <f t="shared" si="270"/>
        <v>25</v>
      </c>
      <c r="N1770" s="19">
        <f t="shared" si="271"/>
        <v>45</v>
      </c>
      <c r="O1770" s="19">
        <f t="shared" si="272"/>
        <v>0</v>
      </c>
      <c r="P1770" s="19">
        <f t="shared" si="273"/>
        <v>16.5</v>
      </c>
      <c r="Q1770" s="20">
        <f t="shared" si="274"/>
        <v>26.975000000000001</v>
      </c>
      <c r="R1770" s="20">
        <f t="shared" si="275"/>
        <v>18.125</v>
      </c>
      <c r="S1770" s="20">
        <f t="shared" si="276"/>
        <v>17.925000000000001</v>
      </c>
      <c r="T1770" s="20">
        <f t="shared" si="277"/>
        <v>21.625</v>
      </c>
      <c r="U1770" s="19">
        <f t="shared" si="278"/>
        <v>21.008333333333336</v>
      </c>
      <c r="V1770" s="19">
        <f t="shared" si="279"/>
        <v>21.162500000000001</v>
      </c>
    </row>
    <row r="1771" spans="1:22" ht="13.5" x14ac:dyDescent="0.25">
      <c r="A1771" s="3">
        <f>RSI!A1771</f>
        <v>44593</v>
      </c>
      <c r="B1771" s="2">
        <f>RSI!B1771</f>
        <v>12.7971</v>
      </c>
      <c r="C1771" s="2">
        <f>RSI!I1771</f>
        <v>43.596923860413298</v>
      </c>
      <c r="D1771" s="2">
        <f>MACD!E1771</f>
        <v>1.8162825438050589E-3</v>
      </c>
      <c r="E1771" s="2">
        <f>MACD!F1771</f>
        <v>7.5901620902053407E-3</v>
      </c>
      <c r="F1771" s="2">
        <f>'Moving Avg'!D1771</f>
        <v>12.838380000000001</v>
      </c>
      <c r="G1771" s="2">
        <f>'Moving Avg'!F1771</f>
        <v>12.840530000000001</v>
      </c>
      <c r="H1771" s="2">
        <f>'Moving Avg'!G1771</f>
        <v>13.078664000000002</v>
      </c>
      <c r="I1771" s="2">
        <f>'Moving Avg'!H1771</f>
        <v>13.739103999999998</v>
      </c>
      <c r="J1771" s="17" t="str">
        <f>OBV!F1771</f>
        <v>BEARISH</v>
      </c>
      <c r="K1771" s="17" t="str">
        <f>OBV!G1771</f>
        <v>NEUTRAL</v>
      </c>
      <c r="L1771" s="17" t="str">
        <f>OBV!H1771</f>
        <v>BEARISH DIVERGENCE</v>
      </c>
      <c r="M1771" s="19">
        <f t="shared" si="270"/>
        <v>25</v>
      </c>
      <c r="N1771" s="19">
        <f t="shared" si="271"/>
        <v>45</v>
      </c>
      <c r="O1771" s="19">
        <f t="shared" si="272"/>
        <v>0</v>
      </c>
      <c r="P1771" s="19">
        <f t="shared" si="273"/>
        <v>16.5</v>
      </c>
      <c r="Q1771" s="20">
        <f t="shared" si="274"/>
        <v>26.975000000000001</v>
      </c>
      <c r="R1771" s="20">
        <f t="shared" si="275"/>
        <v>18.125</v>
      </c>
      <c r="S1771" s="20">
        <f t="shared" si="276"/>
        <v>17.925000000000001</v>
      </c>
      <c r="T1771" s="20">
        <f t="shared" si="277"/>
        <v>21.625</v>
      </c>
      <c r="U1771" s="19">
        <f t="shared" si="278"/>
        <v>21.008333333333336</v>
      </c>
      <c r="V1771" s="19">
        <f t="shared" si="279"/>
        <v>21.162500000000001</v>
      </c>
    </row>
    <row r="1772" spans="1:22" ht="13.5" x14ac:dyDescent="0.25">
      <c r="A1772" s="3">
        <f>RSI!A1772</f>
        <v>44594</v>
      </c>
      <c r="B1772" s="2">
        <f>RSI!B1772</f>
        <v>12.7713</v>
      </c>
      <c r="C1772" s="2">
        <f>RSI!I1772</f>
        <v>42.404472212183116</v>
      </c>
      <c r="D1772" s="2">
        <f>MACD!E1772</f>
        <v>9.1041608726207812E-3</v>
      </c>
      <c r="E1772" s="2">
        <f>MACD!F1772</f>
        <v>7.8929618466884299E-3</v>
      </c>
      <c r="F1772" s="2">
        <f>'Moving Avg'!D1772</f>
        <v>12.814299999999999</v>
      </c>
      <c r="G1772" s="2">
        <f>'Moving Avg'!F1772</f>
        <v>12.83451</v>
      </c>
      <c r="H1772" s="2">
        <f>'Moving Avg'!G1772</f>
        <v>13.067656000000001</v>
      </c>
      <c r="I1772" s="2">
        <f>'Moving Avg'!H1772</f>
        <v>13.735471499999992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  <c r="M1772" s="19">
        <f t="shared" si="270"/>
        <v>25</v>
      </c>
      <c r="N1772" s="19">
        <f t="shared" si="271"/>
        <v>0</v>
      </c>
      <c r="O1772" s="19">
        <f t="shared" si="272"/>
        <v>0</v>
      </c>
      <c r="P1772" s="19">
        <f t="shared" si="273"/>
        <v>16.5</v>
      </c>
      <c r="Q1772" s="20">
        <f t="shared" si="274"/>
        <v>11.225</v>
      </c>
      <c r="R1772" s="20">
        <f t="shared" si="275"/>
        <v>9.125</v>
      </c>
      <c r="S1772" s="20">
        <f t="shared" si="276"/>
        <v>11.175000000000001</v>
      </c>
      <c r="T1772" s="20">
        <f t="shared" si="277"/>
        <v>10.375</v>
      </c>
      <c r="U1772" s="19">
        <f t="shared" si="278"/>
        <v>10.508333333333335</v>
      </c>
      <c r="V1772" s="19">
        <f t="shared" si="279"/>
        <v>10.475000000000001</v>
      </c>
    </row>
    <row r="1773" spans="1:22" ht="13.5" x14ac:dyDescent="0.25">
      <c r="A1773" s="3">
        <f>RSI!A1773</f>
        <v>44595</v>
      </c>
      <c r="B1773" s="2">
        <f>RSI!B1773</f>
        <v>12.7713</v>
      </c>
      <c r="C1773" s="2">
        <f>RSI!I1773</f>
        <v>42.404472212183116</v>
      </c>
      <c r="D1773" s="2">
        <f>MACD!E1773</f>
        <v>1.6082365707189794E-2</v>
      </c>
      <c r="E1773" s="2">
        <f>MACD!F1773</f>
        <v>9.5308426187887037E-3</v>
      </c>
      <c r="F1773" s="2">
        <f>'Moving Avg'!D1773</f>
        <v>12.79022</v>
      </c>
      <c r="G1773" s="2">
        <f>'Moving Avg'!F1773</f>
        <v>12.828490000000002</v>
      </c>
      <c r="H1773" s="2">
        <f>'Moving Avg'!G1773</f>
        <v>13.056648000000001</v>
      </c>
      <c r="I1773" s="2">
        <f>'Moving Avg'!H1773</f>
        <v>13.731879999999991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  <c r="M1773" s="19">
        <f t="shared" si="270"/>
        <v>25</v>
      </c>
      <c r="N1773" s="19">
        <f t="shared" si="271"/>
        <v>0</v>
      </c>
      <c r="O1773" s="19">
        <f t="shared" si="272"/>
        <v>0</v>
      </c>
      <c r="P1773" s="19">
        <f t="shared" si="273"/>
        <v>16.5</v>
      </c>
      <c r="Q1773" s="20">
        <f t="shared" si="274"/>
        <v>11.225</v>
      </c>
      <c r="R1773" s="20">
        <f t="shared" si="275"/>
        <v>9.125</v>
      </c>
      <c r="S1773" s="20">
        <f t="shared" si="276"/>
        <v>11.175000000000001</v>
      </c>
      <c r="T1773" s="20">
        <f t="shared" si="277"/>
        <v>10.375</v>
      </c>
      <c r="U1773" s="19">
        <f t="shared" si="278"/>
        <v>10.508333333333335</v>
      </c>
      <c r="V1773" s="19">
        <f t="shared" si="279"/>
        <v>10.475000000000001</v>
      </c>
    </row>
    <row r="1774" spans="1:22" ht="13.5" x14ac:dyDescent="0.25">
      <c r="A1774" s="3">
        <f>RSI!A1774</f>
        <v>44596</v>
      </c>
      <c r="B1774" s="2">
        <f>RSI!B1774</f>
        <v>12.599299999999999</v>
      </c>
      <c r="C1774" s="2">
        <f>RSI!I1774</f>
        <v>35.002293855236914</v>
      </c>
      <c r="D1774" s="2">
        <f>MACD!E1774</f>
        <v>3.4156088974077292E-2</v>
      </c>
      <c r="E1774" s="2">
        <f>MACD!F1774</f>
        <v>1.4455891889846422E-2</v>
      </c>
      <c r="F1774" s="2">
        <f>'Moving Avg'!D1774</f>
        <v>12.747219999999999</v>
      </c>
      <c r="G1774" s="2">
        <f>'Moving Avg'!F1774</f>
        <v>12.818170000000004</v>
      </c>
      <c r="H1774" s="2">
        <f>'Moving Avg'!G1774</f>
        <v>13.042200000000001</v>
      </c>
      <c r="I1774" s="2">
        <f>'Moving Avg'!H1774</f>
        <v>13.727428499999991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  <c r="M1774" s="19">
        <f t="shared" si="270"/>
        <v>25</v>
      </c>
      <c r="N1774" s="19">
        <f t="shared" si="271"/>
        <v>0</v>
      </c>
      <c r="O1774" s="19">
        <f t="shared" si="272"/>
        <v>0</v>
      </c>
      <c r="P1774" s="19">
        <f t="shared" si="273"/>
        <v>16.5</v>
      </c>
      <c r="Q1774" s="20">
        <f t="shared" si="274"/>
        <v>11.225</v>
      </c>
      <c r="R1774" s="20">
        <f t="shared" si="275"/>
        <v>9.125</v>
      </c>
      <c r="S1774" s="20">
        <f t="shared" si="276"/>
        <v>11.175000000000001</v>
      </c>
      <c r="T1774" s="20">
        <f t="shared" si="277"/>
        <v>10.375</v>
      </c>
      <c r="U1774" s="19">
        <f t="shared" si="278"/>
        <v>10.508333333333335</v>
      </c>
      <c r="V1774" s="19">
        <f t="shared" si="279"/>
        <v>10.475000000000001</v>
      </c>
    </row>
    <row r="1775" spans="1:22" ht="13.5" x14ac:dyDescent="0.25">
      <c r="A1775" s="3">
        <f>RSI!A1775</f>
        <v>44599</v>
      </c>
      <c r="B1775" s="2">
        <f>RSI!B1775</f>
        <v>12.599299999999999</v>
      </c>
      <c r="C1775" s="2">
        <f>RSI!I1775</f>
        <v>35.002293855236914</v>
      </c>
      <c r="D1775" s="2">
        <f>MACD!E1775</f>
        <v>2.2053666018230444E-2</v>
      </c>
      <c r="E1775" s="2">
        <f>MACD!F1775</f>
        <v>1.5975446715523228E-2</v>
      </c>
      <c r="F1775" s="2">
        <f>'Moving Avg'!D1775</f>
        <v>12.707660000000001</v>
      </c>
      <c r="G1775" s="2">
        <f>'Moving Avg'!F1775</f>
        <v>12.807850000000002</v>
      </c>
      <c r="H1775" s="2">
        <f>'Moving Avg'!G1775</f>
        <v>13.02758</v>
      </c>
      <c r="I1775" s="2">
        <f>'Moving Avg'!H1775</f>
        <v>13.72375899999999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  <c r="M1775" s="19">
        <f t="shared" si="270"/>
        <v>25</v>
      </c>
      <c r="N1775" s="19">
        <f t="shared" si="271"/>
        <v>0</v>
      </c>
      <c r="O1775" s="19">
        <f t="shared" si="272"/>
        <v>0</v>
      </c>
      <c r="P1775" s="19">
        <f t="shared" si="273"/>
        <v>16.5</v>
      </c>
      <c r="Q1775" s="20">
        <f t="shared" si="274"/>
        <v>11.225</v>
      </c>
      <c r="R1775" s="20">
        <f t="shared" si="275"/>
        <v>9.125</v>
      </c>
      <c r="S1775" s="20">
        <f t="shared" si="276"/>
        <v>11.175000000000001</v>
      </c>
      <c r="T1775" s="20">
        <f t="shared" si="277"/>
        <v>10.375</v>
      </c>
      <c r="U1775" s="19">
        <f t="shared" si="278"/>
        <v>10.508333333333335</v>
      </c>
      <c r="V1775" s="19">
        <f t="shared" si="279"/>
        <v>10.475000000000001</v>
      </c>
    </row>
    <row r="1776" spans="1:22" ht="13.5" x14ac:dyDescent="0.25">
      <c r="A1776" s="3">
        <f>RSI!A1776</f>
        <v>44600</v>
      </c>
      <c r="B1776" s="2">
        <f>RSI!B1776</f>
        <v>12.599299999999999</v>
      </c>
      <c r="C1776" s="2">
        <f>RSI!I1776</f>
        <v>35.002293855236914</v>
      </c>
      <c r="D1776" s="2">
        <f>MACD!E1776</f>
        <v>1.3398449559737458E-2</v>
      </c>
      <c r="E1776" s="2">
        <f>MACD!F1776</f>
        <v>1.5460047284366075E-2</v>
      </c>
      <c r="F1776" s="2">
        <f>'Moving Avg'!D1776</f>
        <v>12.668099999999999</v>
      </c>
      <c r="G1776" s="2">
        <f>'Moving Avg'!F1776</f>
        <v>12.798390000000001</v>
      </c>
      <c r="H1776" s="2">
        <f>'Moving Avg'!G1776</f>
        <v>13.012272000000001</v>
      </c>
      <c r="I1776" s="2">
        <f>'Moving Avg'!H1776</f>
        <v>13.720418499999992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  <c r="M1776" s="19">
        <f t="shared" si="270"/>
        <v>25</v>
      </c>
      <c r="N1776" s="19">
        <f t="shared" si="271"/>
        <v>45</v>
      </c>
      <c r="O1776" s="19">
        <f t="shared" si="272"/>
        <v>0</v>
      </c>
      <c r="P1776" s="19">
        <f t="shared" si="273"/>
        <v>16.5</v>
      </c>
      <c r="Q1776" s="20">
        <f t="shared" si="274"/>
        <v>26.975000000000001</v>
      </c>
      <c r="R1776" s="20">
        <f t="shared" si="275"/>
        <v>18.125</v>
      </c>
      <c r="S1776" s="20">
        <f t="shared" si="276"/>
        <v>17.925000000000001</v>
      </c>
      <c r="T1776" s="20">
        <f t="shared" si="277"/>
        <v>21.625</v>
      </c>
      <c r="U1776" s="19">
        <f t="shared" si="278"/>
        <v>21.008333333333336</v>
      </c>
      <c r="V1776" s="19">
        <f t="shared" si="279"/>
        <v>21.162500000000001</v>
      </c>
    </row>
    <row r="1777" spans="1:22" ht="13.5" x14ac:dyDescent="0.25">
      <c r="A1777" s="3">
        <f>RSI!A1777</f>
        <v>44601</v>
      </c>
      <c r="B1777" s="2">
        <f>RSI!B1777</f>
        <v>12.7971</v>
      </c>
      <c r="C1777" s="2">
        <f>RSI!I1777</f>
        <v>48.032027719192023</v>
      </c>
      <c r="D1777" s="2">
        <f>MACD!E1777</f>
        <v>2.3321588236877133E-2</v>
      </c>
      <c r="E1777" s="2">
        <f>MACD!F1777</f>
        <v>1.703235547486829E-2</v>
      </c>
      <c r="F1777" s="2">
        <f>'Moving Avg'!D1777</f>
        <v>12.673259999999999</v>
      </c>
      <c r="G1777" s="2">
        <f>'Moving Avg'!F1777</f>
        <v>12.799249999999999</v>
      </c>
      <c r="H1777" s="2">
        <f>'Moving Avg'!G1777</f>
        <v>13.000919999999999</v>
      </c>
      <c r="I1777" s="2">
        <f>'Moving Avg'!H1777</f>
        <v>13.718066999999992</v>
      </c>
      <c r="J1777" s="17" t="str">
        <f>OBV!F1777</f>
        <v>BULLISH</v>
      </c>
      <c r="K1777" s="17" t="str">
        <f>OBV!G1777</f>
        <v>STRONG</v>
      </c>
      <c r="L1777" s="17" t="str">
        <f>OBV!H1777</f>
        <v>CONFIRMED BULLISH</v>
      </c>
      <c r="M1777" s="19">
        <f t="shared" si="270"/>
        <v>25</v>
      </c>
      <c r="N1777" s="19">
        <f t="shared" si="271"/>
        <v>0</v>
      </c>
      <c r="O1777" s="19">
        <f t="shared" si="272"/>
        <v>0</v>
      </c>
      <c r="P1777" s="19">
        <f t="shared" si="273"/>
        <v>100</v>
      </c>
      <c r="Q1777" s="20">
        <f t="shared" si="274"/>
        <v>23.75</v>
      </c>
      <c r="R1777" s="20">
        <f t="shared" si="275"/>
        <v>30</v>
      </c>
      <c r="S1777" s="20">
        <f t="shared" si="276"/>
        <v>48.75</v>
      </c>
      <c r="T1777" s="20">
        <f t="shared" si="277"/>
        <v>31.25</v>
      </c>
      <c r="U1777" s="19">
        <f t="shared" si="278"/>
        <v>34.166666666666664</v>
      </c>
      <c r="V1777" s="19">
        <f t="shared" si="279"/>
        <v>33.4375</v>
      </c>
    </row>
    <row r="1778" spans="1:22" ht="13.5" x14ac:dyDescent="0.25">
      <c r="A1778" s="3">
        <f>RSI!A1778</f>
        <v>44602</v>
      </c>
      <c r="B1778" s="2">
        <f>RSI!B1778</f>
        <v>12.642300000000001</v>
      </c>
      <c r="C1778" s="2">
        <f>RSI!I1778</f>
        <v>41.089772108201743</v>
      </c>
      <c r="D1778" s="2">
        <f>MACD!E1778</f>
        <v>4.337508334589657E-2</v>
      </c>
      <c r="E1778" s="2">
        <f>MACD!F1778</f>
        <v>2.2300901049073948E-2</v>
      </c>
      <c r="F1778" s="2">
        <f>'Moving Avg'!D1778</f>
        <v>12.647459999999999</v>
      </c>
      <c r="G1778" s="2">
        <f>'Moving Avg'!F1778</f>
        <v>12.786349999999999</v>
      </c>
      <c r="H1778" s="2">
        <f>'Moving Avg'!G1778</f>
        <v>12.986643999999998</v>
      </c>
      <c r="I1778" s="2">
        <f>'Moving Avg'!H1778</f>
        <v>13.714941499999988</v>
      </c>
      <c r="J1778" s="17" t="str">
        <f>OBV!F1778</f>
        <v>BULLISH</v>
      </c>
      <c r="K1778" s="17" t="str">
        <f>OBV!G1778</f>
        <v>STRONG</v>
      </c>
      <c r="L1778" s="17" t="str">
        <f>OBV!H1778</f>
        <v>BULLISH DIVERGENCE</v>
      </c>
      <c r="M1778" s="19">
        <f t="shared" si="270"/>
        <v>25</v>
      </c>
      <c r="N1778" s="19">
        <f t="shared" si="271"/>
        <v>0</v>
      </c>
      <c r="O1778" s="19">
        <f t="shared" si="272"/>
        <v>0</v>
      </c>
      <c r="P1778" s="19">
        <f t="shared" si="273"/>
        <v>83</v>
      </c>
      <c r="Q1778" s="20">
        <f t="shared" si="274"/>
        <v>21.2</v>
      </c>
      <c r="R1778" s="20">
        <f t="shared" si="275"/>
        <v>25.75</v>
      </c>
      <c r="S1778" s="20">
        <f t="shared" si="276"/>
        <v>41.1</v>
      </c>
      <c r="T1778" s="20">
        <f t="shared" si="277"/>
        <v>27</v>
      </c>
      <c r="U1778" s="19">
        <f t="shared" si="278"/>
        <v>29.350000000000005</v>
      </c>
      <c r="V1778" s="19">
        <f t="shared" si="279"/>
        <v>28.762500000000003</v>
      </c>
    </row>
    <row r="1779" spans="1:22" ht="13.5" x14ac:dyDescent="0.25">
      <c r="A1779" s="3">
        <f>RSI!A1779</f>
        <v>44603</v>
      </c>
      <c r="B1779" s="2">
        <f>RSI!B1779</f>
        <v>12.6165</v>
      </c>
      <c r="C1779" s="2">
        <f>RSI!I1779</f>
        <v>40.050775705506013</v>
      </c>
      <c r="D1779" s="2">
        <f>MACD!E1779</f>
        <v>5.1437792239333646E-2</v>
      </c>
      <c r="E1779" s="2">
        <f>MACD!F1779</f>
        <v>2.8128279287125892E-2</v>
      </c>
      <c r="F1779" s="2">
        <f>'Moving Avg'!D1779</f>
        <v>12.6509</v>
      </c>
      <c r="G1779" s="2">
        <f>'Moving Avg'!F1779</f>
        <v>12.77216</v>
      </c>
      <c r="H1779" s="2">
        <f>'Moving Avg'!G1779</f>
        <v>12.971851999999998</v>
      </c>
      <c r="I1779" s="2">
        <f>'Moving Avg'!H1779</f>
        <v>13.711604999999988</v>
      </c>
      <c r="J1779" s="17" t="str">
        <f>OBV!F1779</f>
        <v>BULLISH</v>
      </c>
      <c r="K1779" s="17" t="str">
        <f>OBV!G1779</f>
        <v>STRONG</v>
      </c>
      <c r="L1779" s="17" t="str">
        <f>OBV!H1779</f>
        <v>CONFIRMED BULLISH</v>
      </c>
      <c r="M1779" s="19">
        <f t="shared" si="270"/>
        <v>25</v>
      </c>
      <c r="N1779" s="19">
        <f t="shared" si="271"/>
        <v>0</v>
      </c>
      <c r="O1779" s="19">
        <f t="shared" si="272"/>
        <v>0</v>
      </c>
      <c r="P1779" s="19">
        <f t="shared" si="273"/>
        <v>100</v>
      </c>
      <c r="Q1779" s="20">
        <f t="shared" si="274"/>
        <v>23.75</v>
      </c>
      <c r="R1779" s="20">
        <f t="shared" si="275"/>
        <v>30</v>
      </c>
      <c r="S1779" s="20">
        <f t="shared" si="276"/>
        <v>48.75</v>
      </c>
      <c r="T1779" s="20">
        <f t="shared" si="277"/>
        <v>31.25</v>
      </c>
      <c r="U1779" s="19">
        <f t="shared" si="278"/>
        <v>34.166666666666664</v>
      </c>
      <c r="V1779" s="19">
        <f t="shared" si="279"/>
        <v>33.4375</v>
      </c>
    </row>
    <row r="1780" spans="1:22" ht="13.5" x14ac:dyDescent="0.25">
      <c r="A1780" s="3">
        <f>RSI!A1780</f>
        <v>44606</v>
      </c>
      <c r="B1780" s="2">
        <f>RSI!B1780</f>
        <v>12.5563</v>
      </c>
      <c r="C1780" s="2">
        <f>RSI!I1780</f>
        <v>37.658015331110164</v>
      </c>
      <c r="D1780" s="2">
        <f>MACD!E1780</f>
        <v>6.1235780207248069E-2</v>
      </c>
      <c r="E1780" s="2">
        <f>MACD!F1780</f>
        <v>3.4749779471150329E-2</v>
      </c>
      <c r="F1780" s="2">
        <f>'Moving Avg'!D1780</f>
        <v>12.642300000000001</v>
      </c>
      <c r="G1780" s="2">
        <f>'Moving Avg'!F1780</f>
        <v>12.754960000000001</v>
      </c>
      <c r="H1780" s="2">
        <f>'Moving Avg'!G1780</f>
        <v>12.955511999999999</v>
      </c>
      <c r="I1780" s="2">
        <f>'Moving Avg'!H1780</f>
        <v>13.707925999999992</v>
      </c>
      <c r="J1780" s="17" t="str">
        <f>OBV!F1780</f>
        <v>BULLISH</v>
      </c>
      <c r="K1780" s="17" t="str">
        <f>OBV!G1780</f>
        <v>STRONG</v>
      </c>
      <c r="L1780" s="17" t="str">
        <f>OBV!H1780</f>
        <v>BULLISH DIVERGENCE</v>
      </c>
      <c r="M1780" s="19">
        <f t="shared" si="270"/>
        <v>25</v>
      </c>
      <c r="N1780" s="19">
        <f t="shared" si="271"/>
        <v>0</v>
      </c>
      <c r="O1780" s="19">
        <f t="shared" si="272"/>
        <v>0</v>
      </c>
      <c r="P1780" s="19">
        <f t="shared" si="273"/>
        <v>83</v>
      </c>
      <c r="Q1780" s="20">
        <f t="shared" si="274"/>
        <v>21.2</v>
      </c>
      <c r="R1780" s="20">
        <f t="shared" si="275"/>
        <v>25.75</v>
      </c>
      <c r="S1780" s="20">
        <f t="shared" si="276"/>
        <v>41.1</v>
      </c>
      <c r="T1780" s="20">
        <f t="shared" si="277"/>
        <v>27</v>
      </c>
      <c r="U1780" s="19">
        <f t="shared" si="278"/>
        <v>29.350000000000005</v>
      </c>
      <c r="V1780" s="19">
        <f t="shared" si="279"/>
        <v>28.762500000000003</v>
      </c>
    </row>
    <row r="1781" spans="1:22" ht="13.5" x14ac:dyDescent="0.25">
      <c r="A1781" s="3">
        <f>RSI!A1781</f>
        <v>44607</v>
      </c>
      <c r="B1781" s="2">
        <f>RSI!B1781</f>
        <v>12.599299999999999</v>
      </c>
      <c r="C1781" s="2">
        <f>RSI!I1781</f>
        <v>40.397141350427127</v>
      </c>
      <c r="D1781" s="2">
        <f>MACD!E1781</f>
        <v>6.7773397216786435E-2</v>
      </c>
      <c r="E1781" s="2">
        <f>MACD!F1781</f>
        <v>4.1354503020277551E-2</v>
      </c>
      <c r="F1781" s="2">
        <f>'Moving Avg'!D1781</f>
        <v>12.642300000000001</v>
      </c>
      <c r="G1781" s="2">
        <f>'Moving Avg'!F1781</f>
        <v>12.739909999999998</v>
      </c>
      <c r="H1781" s="2">
        <f>'Moving Avg'!G1781</f>
        <v>12.940031999999999</v>
      </c>
      <c r="I1781" s="2">
        <f>'Moving Avg'!H1781</f>
        <v>13.703844999999991</v>
      </c>
      <c r="J1781" s="17" t="str">
        <f>OBV!F1781</f>
        <v>BULLISH</v>
      </c>
      <c r="K1781" s="17" t="str">
        <f>OBV!G1781</f>
        <v>STRONG</v>
      </c>
      <c r="L1781" s="17" t="str">
        <f>OBV!H1781</f>
        <v>NEUTRAL</v>
      </c>
      <c r="M1781" s="19">
        <f t="shared" si="270"/>
        <v>25</v>
      </c>
      <c r="N1781" s="19">
        <f t="shared" si="271"/>
        <v>0</v>
      </c>
      <c r="O1781" s="19">
        <f t="shared" si="272"/>
        <v>0</v>
      </c>
      <c r="P1781" s="19">
        <f t="shared" si="273"/>
        <v>66</v>
      </c>
      <c r="Q1781" s="20">
        <f t="shared" si="274"/>
        <v>18.649999999999999</v>
      </c>
      <c r="R1781" s="20">
        <f t="shared" si="275"/>
        <v>21.5</v>
      </c>
      <c r="S1781" s="20">
        <f t="shared" si="276"/>
        <v>33.450000000000003</v>
      </c>
      <c r="T1781" s="20">
        <f t="shared" si="277"/>
        <v>22.75</v>
      </c>
      <c r="U1781" s="19">
        <f t="shared" si="278"/>
        <v>24.533333333333331</v>
      </c>
      <c r="V1781" s="19">
        <f t="shared" si="279"/>
        <v>24.087499999999999</v>
      </c>
    </row>
    <row r="1782" spans="1:22" ht="13.5" x14ac:dyDescent="0.25">
      <c r="A1782" s="3">
        <f>RSI!A1782</f>
        <v>44608</v>
      </c>
      <c r="B1782" s="2">
        <f>RSI!B1782</f>
        <v>12.599299999999999</v>
      </c>
      <c r="C1782" s="2">
        <f>RSI!I1782</f>
        <v>40.397141350427134</v>
      </c>
      <c r="D1782" s="2">
        <f>MACD!E1782</f>
        <v>7.0408015703270266E-2</v>
      </c>
      <c r="E1782" s="2">
        <f>MACD!F1782</f>
        <v>4.7165205556876096E-2</v>
      </c>
      <c r="F1782" s="2">
        <f>'Moving Avg'!D1782</f>
        <v>12.602740000000001</v>
      </c>
      <c r="G1782" s="2">
        <f>'Moving Avg'!F1782</f>
        <v>12.725289999999999</v>
      </c>
      <c r="H1782" s="2">
        <f>'Moving Avg'!G1782</f>
        <v>12.929883999999998</v>
      </c>
      <c r="I1782" s="2">
        <f>'Moving Avg'!H1782</f>
        <v>13.70017549999999</v>
      </c>
      <c r="J1782" s="17" t="str">
        <f>OBV!F1782</f>
        <v>BEARISH</v>
      </c>
      <c r="K1782" s="17" t="str">
        <f>OBV!G1782</f>
        <v>NEUTRAL</v>
      </c>
      <c r="L1782" s="17" t="str">
        <f>OBV!H1782</f>
        <v>CONFIRMED BEARISH</v>
      </c>
      <c r="M1782" s="19">
        <f t="shared" si="270"/>
        <v>25</v>
      </c>
      <c r="N1782" s="19">
        <f t="shared" si="271"/>
        <v>0</v>
      </c>
      <c r="O1782" s="19">
        <f t="shared" si="272"/>
        <v>0</v>
      </c>
      <c r="P1782" s="19">
        <f t="shared" si="273"/>
        <v>16.5</v>
      </c>
      <c r="Q1782" s="20">
        <f t="shared" si="274"/>
        <v>11.225</v>
      </c>
      <c r="R1782" s="20">
        <f t="shared" si="275"/>
        <v>9.125</v>
      </c>
      <c r="S1782" s="20">
        <f t="shared" si="276"/>
        <v>11.175000000000001</v>
      </c>
      <c r="T1782" s="20">
        <f t="shared" si="277"/>
        <v>10.375</v>
      </c>
      <c r="U1782" s="19">
        <f t="shared" si="278"/>
        <v>10.508333333333335</v>
      </c>
      <c r="V1782" s="19">
        <f t="shared" si="279"/>
        <v>10.475000000000001</v>
      </c>
    </row>
    <row r="1783" spans="1:22" ht="13.5" x14ac:dyDescent="0.25">
      <c r="A1783" s="3">
        <f>RSI!A1783</f>
        <v>44609</v>
      </c>
      <c r="B1783" s="2">
        <f>RSI!B1783</f>
        <v>12.5563</v>
      </c>
      <c r="C1783" s="2">
        <f>RSI!I1783</f>
        <v>38.43844735061657</v>
      </c>
      <c r="D1783" s="2">
        <f>MACD!E1783</f>
        <v>7.6815104082101016E-2</v>
      </c>
      <c r="E1783" s="2">
        <f>MACD!F1783</f>
        <v>5.3095185261921085E-2</v>
      </c>
      <c r="F1783" s="2">
        <f>'Moving Avg'!D1783</f>
        <v>12.58554</v>
      </c>
      <c r="G1783" s="2">
        <f>'Moving Avg'!F1783</f>
        <v>12.70852</v>
      </c>
      <c r="H1783" s="2">
        <f>'Moving Avg'!G1783</f>
        <v>12.915435999999998</v>
      </c>
      <c r="I1783" s="2">
        <f>'Moving Avg'!H1783</f>
        <v>13.69587949999999</v>
      </c>
      <c r="J1783" s="17" t="str">
        <f>OBV!F1783</f>
        <v>BEARISH</v>
      </c>
      <c r="K1783" s="17" t="str">
        <f>OBV!G1783</f>
        <v>NEUTRAL</v>
      </c>
      <c r="L1783" s="17" t="str">
        <f>OBV!H1783</f>
        <v>CONFIRMED BEARISH</v>
      </c>
      <c r="M1783" s="19">
        <f t="shared" si="270"/>
        <v>25</v>
      </c>
      <c r="N1783" s="19">
        <f t="shared" si="271"/>
        <v>0</v>
      </c>
      <c r="O1783" s="19">
        <f t="shared" si="272"/>
        <v>0</v>
      </c>
      <c r="P1783" s="19">
        <f t="shared" si="273"/>
        <v>16.5</v>
      </c>
      <c r="Q1783" s="20">
        <f t="shared" si="274"/>
        <v>11.225</v>
      </c>
      <c r="R1783" s="20">
        <f t="shared" si="275"/>
        <v>9.125</v>
      </c>
      <c r="S1783" s="20">
        <f t="shared" si="276"/>
        <v>11.175000000000001</v>
      </c>
      <c r="T1783" s="20">
        <f t="shared" si="277"/>
        <v>10.375</v>
      </c>
      <c r="U1783" s="19">
        <f t="shared" si="278"/>
        <v>10.508333333333335</v>
      </c>
      <c r="V1783" s="19">
        <f t="shared" si="279"/>
        <v>10.475000000000001</v>
      </c>
    </row>
    <row r="1784" spans="1:22" ht="13.5" x14ac:dyDescent="0.25">
      <c r="A1784" s="3">
        <f>RSI!A1784</f>
        <v>44610</v>
      </c>
      <c r="B1784" s="2">
        <f>RSI!B1784</f>
        <v>12.5563</v>
      </c>
      <c r="C1784" s="2">
        <f>RSI!I1784</f>
        <v>38.43844735061657</v>
      </c>
      <c r="D1784" s="2">
        <f>MACD!E1784</f>
        <v>5.6948120856603168E-2</v>
      </c>
      <c r="E1784" s="2">
        <f>MACD!F1784</f>
        <v>5.3865772380857505E-2</v>
      </c>
      <c r="F1784" s="2">
        <f>'Moving Avg'!D1784</f>
        <v>12.573499999999999</v>
      </c>
      <c r="G1784" s="2">
        <f>'Moving Avg'!F1784</f>
        <v>12.692179999999999</v>
      </c>
      <c r="H1784" s="2">
        <f>'Moving Avg'!G1784</f>
        <v>12.891355999999996</v>
      </c>
      <c r="I1784" s="2">
        <f>'Moving Avg'!H1784</f>
        <v>13.689607999999991</v>
      </c>
      <c r="J1784" s="17" t="str">
        <f>OBV!F1784</f>
        <v>BEARISH</v>
      </c>
      <c r="K1784" s="17" t="str">
        <f>OBV!G1784</f>
        <v>NEUTRAL</v>
      </c>
      <c r="L1784" s="17" t="str">
        <f>OBV!H1784</f>
        <v>CONFIRMED BEARISH</v>
      </c>
      <c r="M1784" s="19">
        <f t="shared" si="270"/>
        <v>25</v>
      </c>
      <c r="N1784" s="19">
        <f t="shared" si="271"/>
        <v>0</v>
      </c>
      <c r="O1784" s="19">
        <f t="shared" si="272"/>
        <v>0</v>
      </c>
      <c r="P1784" s="19">
        <f t="shared" si="273"/>
        <v>16.5</v>
      </c>
      <c r="Q1784" s="20">
        <f t="shared" si="274"/>
        <v>11.225</v>
      </c>
      <c r="R1784" s="20">
        <f t="shared" si="275"/>
        <v>9.125</v>
      </c>
      <c r="S1784" s="20">
        <f t="shared" si="276"/>
        <v>11.175000000000001</v>
      </c>
      <c r="T1784" s="20">
        <f t="shared" si="277"/>
        <v>10.375</v>
      </c>
      <c r="U1784" s="19">
        <f t="shared" si="278"/>
        <v>10.508333333333335</v>
      </c>
      <c r="V1784" s="19">
        <f t="shared" si="279"/>
        <v>10.475000000000001</v>
      </c>
    </row>
    <row r="1785" spans="1:22" ht="13.5" x14ac:dyDescent="0.25">
      <c r="A1785" s="3">
        <f>RSI!A1785</f>
        <v>44613</v>
      </c>
      <c r="B1785" s="2">
        <f>RSI!B1785</f>
        <v>12.478899999999999</v>
      </c>
      <c r="C1785" s="2">
        <f>RSI!I1785</f>
        <v>34.905392671305961</v>
      </c>
      <c r="D1785" s="2">
        <f>MACD!E1785</f>
        <v>4.6957200997804094E-2</v>
      </c>
      <c r="E1785" s="2">
        <f>MACD!F1785</f>
        <v>5.2484058104246827E-2</v>
      </c>
      <c r="F1785" s="2">
        <f>'Moving Avg'!D1785</f>
        <v>12.558019999999999</v>
      </c>
      <c r="G1785" s="2">
        <f>'Moving Avg'!F1785</f>
        <v>12.681429999999999</v>
      </c>
      <c r="H1785" s="2">
        <f>'Moving Avg'!G1785</f>
        <v>12.865727999999995</v>
      </c>
      <c r="I1785" s="2">
        <f>'Moving Avg'!H1785</f>
        <v>13.68062099999999</v>
      </c>
      <c r="J1785" s="17" t="str">
        <f>OBV!F1785</f>
        <v>BEARISH</v>
      </c>
      <c r="K1785" s="17" t="str">
        <f>OBV!G1785</f>
        <v>NEUTRAL</v>
      </c>
      <c r="L1785" s="17" t="str">
        <f>OBV!H1785</f>
        <v>CONFIRMED BEARISH</v>
      </c>
      <c r="M1785" s="19">
        <f t="shared" si="270"/>
        <v>25</v>
      </c>
      <c r="N1785" s="19">
        <f t="shared" si="271"/>
        <v>45</v>
      </c>
      <c r="O1785" s="19">
        <f t="shared" si="272"/>
        <v>0</v>
      </c>
      <c r="P1785" s="19">
        <f t="shared" si="273"/>
        <v>16.5</v>
      </c>
      <c r="Q1785" s="20">
        <f t="shared" si="274"/>
        <v>26.975000000000001</v>
      </c>
      <c r="R1785" s="20">
        <f t="shared" si="275"/>
        <v>18.125</v>
      </c>
      <c r="S1785" s="20">
        <f t="shared" si="276"/>
        <v>17.925000000000001</v>
      </c>
      <c r="T1785" s="20">
        <f t="shared" si="277"/>
        <v>21.625</v>
      </c>
      <c r="U1785" s="19">
        <f t="shared" si="278"/>
        <v>21.008333333333336</v>
      </c>
      <c r="V1785" s="19">
        <f t="shared" si="279"/>
        <v>21.162500000000001</v>
      </c>
    </row>
    <row r="1786" spans="1:22" ht="13.5" x14ac:dyDescent="0.25">
      <c r="A1786" s="3">
        <f>RSI!A1786</f>
        <v>44614</v>
      </c>
      <c r="B1786" s="2">
        <f>RSI!B1786</f>
        <v>12.478899999999999</v>
      </c>
      <c r="C1786" s="2">
        <f>RSI!I1786</f>
        <v>34.905392671305961</v>
      </c>
      <c r="D1786" s="2">
        <f>MACD!E1786</f>
        <v>3.9966512208172489E-2</v>
      </c>
      <c r="E1786" s="2">
        <f>MACD!F1786</f>
        <v>4.9980548925031967E-2</v>
      </c>
      <c r="F1786" s="2">
        <f>'Moving Avg'!D1786</f>
        <v>12.533939999999998</v>
      </c>
      <c r="G1786" s="2">
        <f>'Moving Avg'!F1786</f>
        <v>12.670680000000001</v>
      </c>
      <c r="H1786" s="2">
        <f>'Moving Avg'!G1786</f>
        <v>12.848699999999994</v>
      </c>
      <c r="I1786" s="2">
        <f>'Moving Avg'!H1786</f>
        <v>13.673353999999993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  <c r="M1786" s="19">
        <f t="shared" si="270"/>
        <v>25</v>
      </c>
      <c r="N1786" s="19">
        <f t="shared" si="271"/>
        <v>45</v>
      </c>
      <c r="O1786" s="19">
        <f t="shared" si="272"/>
        <v>0</v>
      </c>
      <c r="P1786" s="19">
        <f t="shared" si="273"/>
        <v>16.5</v>
      </c>
      <c r="Q1786" s="20">
        <f t="shared" si="274"/>
        <v>26.975000000000001</v>
      </c>
      <c r="R1786" s="20">
        <f t="shared" si="275"/>
        <v>18.125</v>
      </c>
      <c r="S1786" s="20">
        <f t="shared" si="276"/>
        <v>17.925000000000001</v>
      </c>
      <c r="T1786" s="20">
        <f t="shared" si="277"/>
        <v>21.625</v>
      </c>
      <c r="U1786" s="19">
        <f t="shared" si="278"/>
        <v>21.008333333333336</v>
      </c>
      <c r="V1786" s="19">
        <f t="shared" si="279"/>
        <v>21.162500000000001</v>
      </c>
    </row>
    <row r="1787" spans="1:22" ht="13.5" x14ac:dyDescent="0.25">
      <c r="A1787" s="3">
        <f>RSI!A1787</f>
        <v>44615</v>
      </c>
      <c r="B1787" s="2">
        <f>RSI!B1787</f>
        <v>12.4703</v>
      </c>
      <c r="C1787" s="2">
        <f>RSI!I1787</f>
        <v>34.496800355690709</v>
      </c>
      <c r="D1787" s="2">
        <f>MACD!E1787</f>
        <v>6.6473904042982923E-2</v>
      </c>
      <c r="E1787" s="2">
        <f>MACD!F1787</f>
        <v>5.3279219948622163E-2</v>
      </c>
      <c r="F1787" s="2">
        <f>'Moving Avg'!D1787</f>
        <v>12.508139999999999</v>
      </c>
      <c r="G1787" s="2">
        <f>'Moving Avg'!F1787</f>
        <v>12.649609999999999</v>
      </c>
      <c r="H1787" s="2">
        <f>'Moving Avg'!G1787</f>
        <v>12.824619999999992</v>
      </c>
      <c r="I1787" s="2">
        <f>'Moving Avg'!H1787</f>
        <v>13.66539899999999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  <c r="M1787" s="19">
        <f t="shared" si="270"/>
        <v>25</v>
      </c>
      <c r="N1787" s="19">
        <f t="shared" si="271"/>
        <v>0</v>
      </c>
      <c r="O1787" s="19">
        <f t="shared" si="272"/>
        <v>0</v>
      </c>
      <c r="P1787" s="19">
        <f t="shared" si="273"/>
        <v>16.5</v>
      </c>
      <c r="Q1787" s="20">
        <f t="shared" si="274"/>
        <v>11.225</v>
      </c>
      <c r="R1787" s="20">
        <f t="shared" si="275"/>
        <v>9.125</v>
      </c>
      <c r="S1787" s="20">
        <f t="shared" si="276"/>
        <v>11.175000000000001</v>
      </c>
      <c r="T1787" s="20">
        <f t="shared" si="277"/>
        <v>10.375</v>
      </c>
      <c r="U1787" s="19">
        <f t="shared" si="278"/>
        <v>10.508333333333335</v>
      </c>
      <c r="V1787" s="19">
        <f t="shared" si="279"/>
        <v>10.475000000000001</v>
      </c>
    </row>
    <row r="1788" spans="1:22" ht="13.5" x14ac:dyDescent="0.25">
      <c r="A1788" s="3">
        <f>RSI!A1788</f>
        <v>44616</v>
      </c>
      <c r="B1788" s="2">
        <f>RSI!B1788</f>
        <v>12.4617</v>
      </c>
      <c r="C1788" s="2">
        <f>RSI!I1788</f>
        <v>34.067342445869443</v>
      </c>
      <c r="D1788" s="2">
        <f>MACD!E1788</f>
        <v>6.7030135206518793E-2</v>
      </c>
      <c r="E1788" s="2">
        <f>MACD!F1788</f>
        <v>5.602940300020149E-2</v>
      </c>
      <c r="F1788" s="2">
        <f>'Moving Avg'!D1788</f>
        <v>12.48922</v>
      </c>
      <c r="G1788" s="2">
        <f>'Moving Avg'!F1788</f>
        <v>12.628110000000001</v>
      </c>
      <c r="H1788" s="2">
        <f>'Moving Avg'!G1788</f>
        <v>12.803807999999993</v>
      </c>
      <c r="I1788" s="2">
        <f>'Moving Avg'!H1788</f>
        <v>13.657400999999993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  <c r="M1788" s="19">
        <f t="shared" si="270"/>
        <v>25</v>
      </c>
      <c r="N1788" s="19">
        <f t="shared" si="271"/>
        <v>0</v>
      </c>
      <c r="O1788" s="19">
        <f t="shared" si="272"/>
        <v>0</v>
      </c>
      <c r="P1788" s="19">
        <f t="shared" si="273"/>
        <v>16.5</v>
      </c>
      <c r="Q1788" s="20">
        <f t="shared" si="274"/>
        <v>11.225</v>
      </c>
      <c r="R1788" s="20">
        <f t="shared" si="275"/>
        <v>9.125</v>
      </c>
      <c r="S1788" s="20">
        <f t="shared" si="276"/>
        <v>11.175000000000001</v>
      </c>
      <c r="T1788" s="20">
        <f t="shared" si="277"/>
        <v>10.375</v>
      </c>
      <c r="U1788" s="19">
        <f t="shared" si="278"/>
        <v>10.508333333333335</v>
      </c>
      <c r="V1788" s="19">
        <f t="shared" si="279"/>
        <v>10.475000000000001</v>
      </c>
    </row>
    <row r="1789" spans="1:22" ht="13.5" x14ac:dyDescent="0.25">
      <c r="A1789" s="3">
        <f>RSI!A1789</f>
        <v>44617</v>
      </c>
      <c r="B1789" s="2">
        <f>RSI!B1789</f>
        <v>12.418699999999999</v>
      </c>
      <c r="C1789" s="2">
        <f>RSI!I1789</f>
        <v>31.927132430164662</v>
      </c>
      <c r="D1789" s="2">
        <f>MACD!E1789</f>
        <v>6.7976126742548715E-2</v>
      </c>
      <c r="E1789" s="2">
        <f>MACD!F1789</f>
        <v>5.8418747748670938E-2</v>
      </c>
      <c r="F1789" s="2">
        <f>'Moving Avg'!D1789</f>
        <v>12.4617</v>
      </c>
      <c r="G1789" s="2">
        <f>'Moving Avg'!F1789</f>
        <v>12.60833</v>
      </c>
      <c r="H1789" s="2">
        <f>'Moving Avg'!G1789</f>
        <v>12.78557599999999</v>
      </c>
      <c r="I1789" s="2">
        <f>'Moving Avg'!H1789</f>
        <v>13.649187999999992</v>
      </c>
      <c r="J1789" s="17" t="str">
        <f>OBV!F1789</f>
        <v>BEARISH</v>
      </c>
      <c r="K1789" s="17" t="str">
        <f>OBV!G1789</f>
        <v>NEUTRAL</v>
      </c>
      <c r="L1789" s="17" t="str">
        <f>OBV!H1789</f>
        <v>CONFIRMED BEARISH</v>
      </c>
      <c r="M1789" s="19">
        <f t="shared" si="270"/>
        <v>25</v>
      </c>
      <c r="N1789" s="19">
        <f t="shared" si="271"/>
        <v>0</v>
      </c>
      <c r="O1789" s="19">
        <f t="shared" si="272"/>
        <v>0</v>
      </c>
      <c r="P1789" s="19">
        <f t="shared" si="273"/>
        <v>16.5</v>
      </c>
      <c r="Q1789" s="20">
        <f t="shared" si="274"/>
        <v>11.225</v>
      </c>
      <c r="R1789" s="20">
        <f t="shared" si="275"/>
        <v>9.125</v>
      </c>
      <c r="S1789" s="20">
        <f t="shared" si="276"/>
        <v>11.175000000000001</v>
      </c>
      <c r="T1789" s="20">
        <f t="shared" si="277"/>
        <v>10.375</v>
      </c>
      <c r="U1789" s="19">
        <f t="shared" si="278"/>
        <v>10.508333333333335</v>
      </c>
      <c r="V1789" s="19">
        <f t="shared" si="279"/>
        <v>10.475000000000001</v>
      </c>
    </row>
    <row r="1790" spans="1:22" ht="13.5" x14ac:dyDescent="0.25">
      <c r="A1790" s="3">
        <f>RSI!A1790</f>
        <v>44620</v>
      </c>
      <c r="B1790" s="2">
        <f>RSI!B1790</f>
        <v>12.298299999999999</v>
      </c>
      <c r="C1790" s="2">
        <f>RSI!I1790</f>
        <v>26.842261302170655</v>
      </c>
      <c r="D1790" s="2">
        <f>MACD!E1790</f>
        <v>6.9853742598496638E-2</v>
      </c>
      <c r="E1790" s="2">
        <f>MACD!F1790</f>
        <v>6.0705746718636086E-2</v>
      </c>
      <c r="F1790" s="2">
        <f>'Moving Avg'!D1790</f>
        <v>12.42558</v>
      </c>
      <c r="G1790" s="2">
        <f>'Moving Avg'!F1790</f>
        <v>12.583390000000001</v>
      </c>
      <c r="H1790" s="2">
        <f>'Moving Avg'!G1790</f>
        <v>12.773535999999993</v>
      </c>
      <c r="I1790" s="2">
        <f>'Moving Avg'!H1790</f>
        <v>13.640587999999994</v>
      </c>
      <c r="J1790" s="17" t="str">
        <f>OBV!F1790</f>
        <v>BEARISH</v>
      </c>
      <c r="K1790" s="17" t="str">
        <f>OBV!G1790</f>
        <v>NEUTRAL</v>
      </c>
      <c r="L1790" s="17" t="str">
        <f>OBV!H1790</f>
        <v>CONFIRMED BEARISH</v>
      </c>
      <c r="M1790" s="19">
        <f t="shared" si="270"/>
        <v>50</v>
      </c>
      <c r="N1790" s="19">
        <f t="shared" si="271"/>
        <v>0</v>
      </c>
      <c r="O1790" s="19">
        <f t="shared" si="272"/>
        <v>0</v>
      </c>
      <c r="P1790" s="19">
        <f t="shared" si="273"/>
        <v>16.5</v>
      </c>
      <c r="Q1790" s="20">
        <f t="shared" si="274"/>
        <v>19.975000000000001</v>
      </c>
      <c r="R1790" s="20">
        <f t="shared" si="275"/>
        <v>14.125</v>
      </c>
      <c r="S1790" s="20">
        <f t="shared" si="276"/>
        <v>14.925000000000001</v>
      </c>
      <c r="T1790" s="20">
        <f t="shared" si="277"/>
        <v>16.625</v>
      </c>
      <c r="U1790" s="19">
        <f t="shared" si="278"/>
        <v>16.341666666666669</v>
      </c>
      <c r="V1790" s="19">
        <f t="shared" si="279"/>
        <v>16.412500000000001</v>
      </c>
    </row>
    <row r="1791" spans="1:22" ht="13.5" x14ac:dyDescent="0.25">
      <c r="A1791" s="3">
        <f>RSI!A1791</f>
        <v>44621</v>
      </c>
      <c r="B1791" s="2">
        <f>RSI!B1791</f>
        <v>12.1435</v>
      </c>
      <c r="C1791" s="2">
        <f>RSI!I1791</f>
        <v>21.992468649507344</v>
      </c>
      <c r="D1791" s="2">
        <f>MACD!E1791</f>
        <v>9.1550977327816696E-2</v>
      </c>
      <c r="E1791" s="2">
        <f>MACD!F1791</f>
        <v>6.6874792840472208E-2</v>
      </c>
      <c r="F1791" s="2">
        <f>'Moving Avg'!D1791</f>
        <v>12.358500000000001</v>
      </c>
      <c r="G1791" s="2">
        <f>'Moving Avg'!F1791</f>
        <v>12.55071</v>
      </c>
      <c r="H1791" s="2">
        <f>'Moving Avg'!G1791</f>
        <v>12.758399999999993</v>
      </c>
      <c r="I1791" s="2">
        <f>'Moving Avg'!H1791</f>
        <v>13.631213999999991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  <c r="M1791" s="19">
        <f t="shared" si="270"/>
        <v>50</v>
      </c>
      <c r="N1791" s="19">
        <f t="shared" si="271"/>
        <v>0</v>
      </c>
      <c r="O1791" s="19">
        <f t="shared" si="272"/>
        <v>0</v>
      </c>
      <c r="P1791" s="19">
        <f t="shared" si="273"/>
        <v>16.5</v>
      </c>
      <c r="Q1791" s="20">
        <f t="shared" si="274"/>
        <v>19.975000000000001</v>
      </c>
      <c r="R1791" s="20">
        <f t="shared" si="275"/>
        <v>14.125</v>
      </c>
      <c r="S1791" s="20">
        <f t="shared" si="276"/>
        <v>14.925000000000001</v>
      </c>
      <c r="T1791" s="20">
        <f t="shared" si="277"/>
        <v>16.625</v>
      </c>
      <c r="U1791" s="19">
        <f t="shared" si="278"/>
        <v>16.341666666666669</v>
      </c>
      <c r="V1791" s="19">
        <f t="shared" si="279"/>
        <v>16.412500000000001</v>
      </c>
    </row>
    <row r="1792" spans="1:22" ht="13.5" x14ac:dyDescent="0.25">
      <c r="A1792" s="3">
        <f>RSI!A1792</f>
        <v>44622</v>
      </c>
      <c r="B1792" s="2">
        <f>RSI!B1792</f>
        <v>12.298299999999999</v>
      </c>
      <c r="C1792" s="2">
        <f>RSI!I1792</f>
        <v>34.698548726822324</v>
      </c>
      <c r="D1792" s="2">
        <f>MACD!E1792</f>
        <v>0.10123455465332221</v>
      </c>
      <c r="E1792" s="2">
        <f>MACD!F1792</f>
        <v>7.374674520304221E-2</v>
      </c>
      <c r="F1792" s="2">
        <f>'Moving Avg'!D1792</f>
        <v>12.324099999999998</v>
      </c>
      <c r="G1792" s="2">
        <f>'Moving Avg'!F1792</f>
        <v>12.527060000000002</v>
      </c>
      <c r="H1792" s="2">
        <f>'Moving Avg'!G1792</f>
        <v>12.749799999999993</v>
      </c>
      <c r="I1792" s="2">
        <f>'Moving Avg'!H1792</f>
        <v>13.622957999999992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  <c r="M1792" s="19">
        <f t="shared" si="270"/>
        <v>25</v>
      </c>
      <c r="N1792" s="19">
        <f t="shared" si="271"/>
        <v>0</v>
      </c>
      <c r="O1792" s="19">
        <f t="shared" si="272"/>
        <v>0</v>
      </c>
      <c r="P1792" s="19">
        <f t="shared" si="273"/>
        <v>16.5</v>
      </c>
      <c r="Q1792" s="20">
        <f t="shared" si="274"/>
        <v>11.225</v>
      </c>
      <c r="R1792" s="20">
        <f t="shared" si="275"/>
        <v>9.125</v>
      </c>
      <c r="S1792" s="20">
        <f t="shared" si="276"/>
        <v>11.175000000000001</v>
      </c>
      <c r="T1792" s="20">
        <f t="shared" si="277"/>
        <v>10.375</v>
      </c>
      <c r="U1792" s="19">
        <f t="shared" si="278"/>
        <v>10.508333333333335</v>
      </c>
      <c r="V1792" s="19">
        <f t="shared" si="279"/>
        <v>10.475000000000001</v>
      </c>
    </row>
    <row r="1793" spans="1:22" ht="13.5" x14ac:dyDescent="0.25">
      <c r="A1793" s="3">
        <f>RSI!A1793</f>
        <v>44623</v>
      </c>
      <c r="B1793" s="2">
        <f>RSI!B1793</f>
        <v>12.298299999999999</v>
      </c>
      <c r="C1793" s="2">
        <f>RSI!I1793</f>
        <v>34.698548726822324</v>
      </c>
      <c r="D1793" s="2">
        <f>MACD!E1793</f>
        <v>0.10448254766158627</v>
      </c>
      <c r="E1793" s="2">
        <f>MACD!F1793</f>
        <v>7.9893905694751022E-2</v>
      </c>
      <c r="F1793" s="2">
        <f>'Moving Avg'!D1793</f>
        <v>12.291419999999999</v>
      </c>
      <c r="G1793" s="2">
        <f>'Moving Avg'!F1793</f>
        <v>12.503410000000002</v>
      </c>
      <c r="H1793" s="2">
        <f>'Moving Avg'!G1793</f>
        <v>12.739479999999993</v>
      </c>
      <c r="I1793" s="2">
        <f>'Moving Avg'!H1793</f>
        <v>13.613067999999993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  <c r="M1793" s="19">
        <f t="shared" si="270"/>
        <v>25</v>
      </c>
      <c r="N1793" s="19">
        <f t="shared" si="271"/>
        <v>0</v>
      </c>
      <c r="O1793" s="19">
        <f t="shared" si="272"/>
        <v>0</v>
      </c>
      <c r="P1793" s="19">
        <f t="shared" si="273"/>
        <v>16.5</v>
      </c>
      <c r="Q1793" s="20">
        <f t="shared" si="274"/>
        <v>11.225</v>
      </c>
      <c r="R1793" s="20">
        <f t="shared" si="275"/>
        <v>9.125</v>
      </c>
      <c r="S1793" s="20">
        <f t="shared" si="276"/>
        <v>11.175000000000001</v>
      </c>
      <c r="T1793" s="20">
        <f t="shared" si="277"/>
        <v>10.375</v>
      </c>
      <c r="U1793" s="19">
        <f t="shared" si="278"/>
        <v>10.508333333333335</v>
      </c>
      <c r="V1793" s="19">
        <f t="shared" si="279"/>
        <v>10.475000000000001</v>
      </c>
    </row>
    <row r="1794" spans="1:22" ht="13.5" x14ac:dyDescent="0.25">
      <c r="A1794" s="3">
        <f>RSI!A1794</f>
        <v>44624</v>
      </c>
      <c r="B1794" s="2">
        <f>RSI!B1794</f>
        <v>12.298299999999999</v>
      </c>
      <c r="C1794" s="2">
        <f>RSI!I1794</f>
        <v>34.698548726822324</v>
      </c>
      <c r="D1794" s="2">
        <f>MACD!E1794</f>
        <v>0.10877675816479382</v>
      </c>
      <c r="E1794" s="2">
        <f>MACD!F1794</f>
        <v>8.5670476188759587E-2</v>
      </c>
      <c r="F1794" s="2">
        <f>'Moving Avg'!D1794</f>
        <v>12.267339999999999</v>
      </c>
      <c r="G1794" s="2">
        <f>'Moving Avg'!F1794</f>
        <v>12.488360000000004</v>
      </c>
      <c r="H1794" s="2">
        <f>'Moving Avg'!G1794</f>
        <v>12.729159999999997</v>
      </c>
      <c r="I1794" s="2">
        <f>'Moving Avg'!H1794</f>
        <v>13.60145799999999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11.225</v>
      </c>
      <c r="R1794" s="20">
        <f t="shared" si="275"/>
        <v>9.125</v>
      </c>
      <c r="S1794" s="20">
        <f t="shared" si="276"/>
        <v>11.175000000000001</v>
      </c>
      <c r="T1794" s="20">
        <f t="shared" si="277"/>
        <v>10.375</v>
      </c>
      <c r="U1794" s="19">
        <f t="shared" si="278"/>
        <v>10.508333333333335</v>
      </c>
      <c r="V1794" s="19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12.298299999999999</v>
      </c>
      <c r="C1795" s="2">
        <f>RSI!I1795</f>
        <v>34.698548726822324</v>
      </c>
      <c r="D1795" s="2">
        <f>MACD!E1795</f>
        <v>0.10193402556001629</v>
      </c>
      <c r="E1795" s="2">
        <f>MACD!F1795</f>
        <v>8.8923186063010931E-2</v>
      </c>
      <c r="F1795" s="2">
        <f>'Moving Avg'!D1795</f>
        <v>12.267339999999999</v>
      </c>
      <c r="G1795" s="2">
        <f>'Moving Avg'!F1795</f>
        <v>12.473310000000001</v>
      </c>
      <c r="H1795" s="2">
        <f>'Moving Avg'!G1795</f>
        <v>12.719011999999998</v>
      </c>
      <c r="I1795" s="2">
        <f>'Moving Avg'!H1795</f>
        <v>13.588557999999988</v>
      </c>
      <c r="J1795" s="17" t="str">
        <f>OBV!F1795</f>
        <v>BULLISH</v>
      </c>
      <c r="K1795" s="17" t="str">
        <f>OBV!G1795</f>
        <v>NEUTRAL</v>
      </c>
      <c r="L1795" s="17" t="str">
        <f>OBV!H1795</f>
        <v>NEUTRAL</v>
      </c>
      <c r="M1795" s="19">
        <f t="shared" si="280"/>
        <v>25</v>
      </c>
      <c r="N1795" s="19">
        <f t="shared" si="281"/>
        <v>0</v>
      </c>
      <c r="O1795" s="19">
        <f t="shared" si="282"/>
        <v>0</v>
      </c>
      <c r="P1795" s="19">
        <f t="shared" si="283"/>
        <v>49.5</v>
      </c>
      <c r="Q1795" s="20">
        <f t="shared" ref="Q1795:Q1858" si="284">0.35*M1795+N1795*0.35+O1795*0.15+P1795*0.15</f>
        <v>16.175000000000001</v>
      </c>
      <c r="R1795" s="20">
        <f t="shared" ref="R1795:R1858" si="285">M1795*0.2+N1795*0.2+O1795*0.35+P1795*0.25</f>
        <v>17.375</v>
      </c>
      <c r="S1795" s="20">
        <f t="shared" ref="S1795:S1858" si="286">M1795*0.15+N1795*0.15+O1795*0.25+P1795*0.45</f>
        <v>26.025000000000002</v>
      </c>
      <c r="T1795" s="20">
        <f t="shared" ref="T1795:T1858" si="287">0.25*SUM(M1795:P1795)</f>
        <v>18.625</v>
      </c>
      <c r="U1795" s="19">
        <f t="shared" ref="U1795:U1858" si="288">SUM(Q1795:S1795)/3</f>
        <v>19.858333333333334</v>
      </c>
      <c r="V1795" s="19">
        <f t="shared" ref="V1795:V1858" si="289">SUM(Q1795:T1795)/4</f>
        <v>19.55</v>
      </c>
    </row>
    <row r="1796" spans="1:22" ht="13.5" x14ac:dyDescent="0.25">
      <c r="A1796" s="3">
        <f>RSI!A1796</f>
        <v>44628</v>
      </c>
      <c r="B1796" s="2">
        <f>RSI!B1796</f>
        <v>12.418699999999999</v>
      </c>
      <c r="C1796" s="2">
        <f>RSI!I1796</f>
        <v>44.205863601110899</v>
      </c>
      <c r="D1796" s="2">
        <f>MACD!E1796</f>
        <v>8.8550870094049827E-2</v>
      </c>
      <c r="E1796" s="2">
        <f>MACD!F1796</f>
        <v>8.8848722869218716E-2</v>
      </c>
      <c r="F1796" s="2">
        <f>'Moving Avg'!D1796</f>
        <v>12.322379999999999</v>
      </c>
      <c r="G1796" s="2">
        <f>'Moving Avg'!F1796</f>
        <v>12.464280000000002</v>
      </c>
      <c r="H1796" s="2">
        <f>'Moving Avg'!G1796</f>
        <v>12.709379999999999</v>
      </c>
      <c r="I1796" s="2">
        <f>'Moving Avg'!H1796</f>
        <v>13.577549999999992</v>
      </c>
      <c r="J1796" s="17" t="str">
        <f>OBV!F1796</f>
        <v>BULLISH</v>
      </c>
      <c r="K1796" s="17" t="str">
        <f>OBV!G1796</f>
        <v>NEUTRAL</v>
      </c>
      <c r="L1796" s="17" t="str">
        <f>OBV!H1796</f>
        <v>CONFIRMED BULLISH</v>
      </c>
      <c r="M1796" s="19">
        <f t="shared" si="280"/>
        <v>25</v>
      </c>
      <c r="N1796" s="19">
        <f t="shared" si="281"/>
        <v>45</v>
      </c>
      <c r="O1796" s="19">
        <f t="shared" si="282"/>
        <v>0</v>
      </c>
      <c r="P1796" s="19">
        <f t="shared" si="283"/>
        <v>83.5</v>
      </c>
      <c r="Q1796" s="20">
        <f t="shared" si="284"/>
        <v>37.024999999999999</v>
      </c>
      <c r="R1796" s="20">
        <f t="shared" si="285"/>
        <v>34.875</v>
      </c>
      <c r="S1796" s="20">
        <f t="shared" si="286"/>
        <v>48.075000000000003</v>
      </c>
      <c r="T1796" s="20">
        <f t="shared" si="287"/>
        <v>38.375</v>
      </c>
      <c r="U1796" s="19">
        <f t="shared" si="288"/>
        <v>39.991666666666667</v>
      </c>
      <c r="V1796" s="19">
        <f t="shared" si="289"/>
        <v>39.587500000000006</v>
      </c>
    </row>
    <row r="1797" spans="1:22" ht="13.5" x14ac:dyDescent="0.25">
      <c r="A1797" s="3">
        <f>RSI!A1797</f>
        <v>44629</v>
      </c>
      <c r="B1797" s="2">
        <f>RSI!B1797</f>
        <v>12.298299999999999</v>
      </c>
      <c r="C1797" s="2">
        <f>RSI!I1797</f>
        <v>38.214234850614901</v>
      </c>
      <c r="D1797" s="2">
        <f>MACD!E1797</f>
        <v>8.5337846636736714E-2</v>
      </c>
      <c r="E1797" s="2">
        <f>MACD!F1797</f>
        <v>8.8146547622722324E-2</v>
      </c>
      <c r="F1797" s="2">
        <f>'Moving Avg'!D1797</f>
        <v>12.322379999999999</v>
      </c>
      <c r="G1797" s="2">
        <f>'Moving Avg'!F1797</f>
        <v>12.439340000000001</v>
      </c>
      <c r="H1797" s="2">
        <f>'Moving Avg'!G1797</f>
        <v>12.687020000000002</v>
      </c>
      <c r="I1797" s="2">
        <f>'Moving Avg'!H1797</f>
        <v>13.565939999999994</v>
      </c>
      <c r="J1797" s="17" t="str">
        <f>OBV!F1797</f>
        <v>BULLISH</v>
      </c>
      <c r="K1797" s="17" t="str">
        <f>OBV!G1797</f>
        <v>NEUTRAL</v>
      </c>
      <c r="L1797" s="17" t="str">
        <f>OBV!H1797</f>
        <v>NEUTRAL</v>
      </c>
      <c r="M1797" s="19">
        <f t="shared" si="280"/>
        <v>25</v>
      </c>
      <c r="N1797" s="19">
        <f t="shared" si="281"/>
        <v>45</v>
      </c>
      <c r="O1797" s="19">
        <f t="shared" si="282"/>
        <v>0</v>
      </c>
      <c r="P1797" s="19">
        <f t="shared" si="283"/>
        <v>49.5</v>
      </c>
      <c r="Q1797" s="20">
        <f t="shared" si="284"/>
        <v>31.925000000000001</v>
      </c>
      <c r="R1797" s="20">
        <f t="shared" si="285"/>
        <v>26.375</v>
      </c>
      <c r="S1797" s="20">
        <f t="shared" si="286"/>
        <v>32.775000000000006</v>
      </c>
      <c r="T1797" s="20">
        <f t="shared" si="287"/>
        <v>29.875</v>
      </c>
      <c r="U1797" s="19">
        <f t="shared" si="288"/>
        <v>30.358333333333334</v>
      </c>
      <c r="V1797" s="19">
        <f t="shared" si="289"/>
        <v>30.237500000000001</v>
      </c>
    </row>
    <row r="1798" spans="1:22" ht="13.5" x14ac:dyDescent="0.25">
      <c r="A1798" s="3">
        <f>RSI!A1798</f>
        <v>44630</v>
      </c>
      <c r="B1798" s="2">
        <f>RSI!B1798</f>
        <v>12.418699999999999</v>
      </c>
      <c r="C1798" s="2">
        <f>RSI!I1798</f>
        <v>46.084088432467524</v>
      </c>
      <c r="D1798" s="2">
        <f>MACD!E1798</f>
        <v>7.3566528011928867E-2</v>
      </c>
      <c r="E1798" s="2">
        <f>MACD!F1798</f>
        <v>8.5230543700563641E-2</v>
      </c>
      <c r="F1798" s="2">
        <f>'Moving Avg'!D1798</f>
        <v>12.346459999999999</v>
      </c>
      <c r="G1798" s="2">
        <f>'Moving Avg'!F1798</f>
        <v>12.428160000000002</v>
      </c>
      <c r="H1798" s="2">
        <f>'Moving Avg'!G1798</f>
        <v>12.669132000000001</v>
      </c>
      <c r="I1798" s="2">
        <f>'Moving Avg'!H1798</f>
        <v>13.555576999999996</v>
      </c>
      <c r="J1798" s="17" t="str">
        <f>OBV!F1798</f>
        <v>BULLISH</v>
      </c>
      <c r="K1798" s="17" t="str">
        <f>OBV!G1798</f>
        <v>NEUTRAL</v>
      </c>
      <c r="L1798" s="17" t="str">
        <f>OBV!H1798</f>
        <v>CONFIRMED BULLISH</v>
      </c>
      <c r="M1798" s="19">
        <f t="shared" si="280"/>
        <v>25</v>
      </c>
      <c r="N1798" s="19">
        <f t="shared" si="281"/>
        <v>45</v>
      </c>
      <c r="O1798" s="19">
        <f t="shared" si="282"/>
        <v>0</v>
      </c>
      <c r="P1798" s="19">
        <f t="shared" si="283"/>
        <v>83.5</v>
      </c>
      <c r="Q1798" s="20">
        <f t="shared" si="284"/>
        <v>37.024999999999999</v>
      </c>
      <c r="R1798" s="20">
        <f t="shared" si="285"/>
        <v>34.875</v>
      </c>
      <c r="S1798" s="20">
        <f t="shared" si="286"/>
        <v>48.075000000000003</v>
      </c>
      <c r="T1798" s="20">
        <f t="shared" si="287"/>
        <v>38.375</v>
      </c>
      <c r="U1798" s="19">
        <f t="shared" si="288"/>
        <v>39.991666666666667</v>
      </c>
      <c r="V1798" s="19">
        <f t="shared" si="289"/>
        <v>39.587500000000006</v>
      </c>
    </row>
    <row r="1799" spans="1:22" ht="13.5" x14ac:dyDescent="0.25">
      <c r="A1799" s="3">
        <f>RSI!A1799</f>
        <v>44631</v>
      </c>
      <c r="B1799" s="2">
        <f>RSI!B1799</f>
        <v>12.298299999999999</v>
      </c>
      <c r="C1799" s="2">
        <f>RSI!I1799</f>
        <v>40.525198699449945</v>
      </c>
      <c r="D1799" s="2">
        <f>MACD!E1799</f>
        <v>6.6298782331386974E-2</v>
      </c>
      <c r="E1799" s="2">
        <f>MACD!F1799</f>
        <v>8.1444191426728318E-2</v>
      </c>
      <c r="F1799" s="2">
        <f>'Moving Avg'!D1799</f>
        <v>12.346459999999999</v>
      </c>
      <c r="G1799" s="2">
        <f>'Moving Avg'!F1799</f>
        <v>12.412250000000004</v>
      </c>
      <c r="H1799" s="2">
        <f>'Moving Avg'!G1799</f>
        <v>12.645052000000003</v>
      </c>
      <c r="I1799" s="2">
        <f>'Moving Avg'!H1799</f>
        <v>13.543751999999994</v>
      </c>
      <c r="J1799" s="17" t="str">
        <f>OBV!F1799</f>
        <v>BULLISH</v>
      </c>
      <c r="K1799" s="17" t="str">
        <f>OBV!G1799</f>
        <v>NEUTRAL</v>
      </c>
      <c r="L1799" s="17" t="str">
        <f>OBV!H1799</f>
        <v>NEUTRAL</v>
      </c>
      <c r="M1799" s="19">
        <f t="shared" si="280"/>
        <v>25</v>
      </c>
      <c r="N1799" s="19">
        <f t="shared" si="281"/>
        <v>45</v>
      </c>
      <c r="O1799" s="19">
        <f t="shared" si="282"/>
        <v>0</v>
      </c>
      <c r="P1799" s="19">
        <f t="shared" si="283"/>
        <v>49.5</v>
      </c>
      <c r="Q1799" s="20">
        <f t="shared" si="284"/>
        <v>31.925000000000001</v>
      </c>
      <c r="R1799" s="20">
        <f t="shared" si="285"/>
        <v>26.375</v>
      </c>
      <c r="S1799" s="20">
        <f t="shared" si="286"/>
        <v>32.775000000000006</v>
      </c>
      <c r="T1799" s="20">
        <f t="shared" si="287"/>
        <v>29.875</v>
      </c>
      <c r="U1799" s="19">
        <f t="shared" si="288"/>
        <v>30.358333333333334</v>
      </c>
      <c r="V1799" s="19">
        <f t="shared" si="289"/>
        <v>30.237500000000001</v>
      </c>
    </row>
    <row r="1800" spans="1:22" ht="13.5" x14ac:dyDescent="0.25">
      <c r="A1800" s="3">
        <f>RSI!A1800</f>
        <v>44634</v>
      </c>
      <c r="B1800" s="2">
        <f>RSI!B1800</f>
        <v>12.212300000000001</v>
      </c>
      <c r="C1800" s="2">
        <f>RSI!I1800</f>
        <v>37.084213689587664</v>
      </c>
      <c r="D1800" s="2">
        <f>MACD!E1800</f>
        <v>4.906851113060462E-2</v>
      </c>
      <c r="E1800" s="2">
        <f>MACD!F1800</f>
        <v>7.4969055367503576E-2</v>
      </c>
      <c r="F1800" s="2">
        <f>'Moving Avg'!D1800</f>
        <v>12.32926</v>
      </c>
      <c r="G1800" s="2">
        <f>'Moving Avg'!F1800</f>
        <v>12.395050000000003</v>
      </c>
      <c r="H1800" s="2">
        <f>'Moving Avg'!G1800</f>
        <v>12.631292000000004</v>
      </c>
      <c r="I1800" s="2">
        <f>'Moving Avg'!H1800</f>
        <v>13.531496999999995</v>
      </c>
      <c r="J1800" s="17" t="str">
        <f>OBV!F1800</f>
        <v>BULLISH</v>
      </c>
      <c r="K1800" s="17" t="str">
        <f>OBV!G1800</f>
        <v>NEUTRAL</v>
      </c>
      <c r="L1800" s="17" t="str">
        <f>OBV!H1800</f>
        <v>BULLISH DIVERGENCE</v>
      </c>
      <c r="M1800" s="19">
        <f t="shared" si="280"/>
        <v>25</v>
      </c>
      <c r="N1800" s="19">
        <f t="shared" si="281"/>
        <v>100</v>
      </c>
      <c r="O1800" s="19">
        <f t="shared" si="282"/>
        <v>0</v>
      </c>
      <c r="P1800" s="19">
        <f t="shared" si="283"/>
        <v>66.5</v>
      </c>
      <c r="Q1800" s="20">
        <f t="shared" si="284"/>
        <v>53.725000000000001</v>
      </c>
      <c r="R1800" s="20">
        <f t="shared" si="285"/>
        <v>41.625</v>
      </c>
      <c r="S1800" s="20">
        <f t="shared" si="286"/>
        <v>48.674999999999997</v>
      </c>
      <c r="T1800" s="20">
        <f t="shared" si="287"/>
        <v>47.875</v>
      </c>
      <c r="U1800" s="19">
        <f t="shared" si="288"/>
        <v>48.008333333333326</v>
      </c>
      <c r="V1800" s="19">
        <f t="shared" si="289"/>
        <v>47.974999999999994</v>
      </c>
    </row>
    <row r="1801" spans="1:22" ht="13.5" x14ac:dyDescent="0.25">
      <c r="A1801" s="3">
        <f>RSI!A1801</f>
        <v>44635</v>
      </c>
      <c r="B1801" s="2">
        <f>RSI!B1801</f>
        <v>12.418699999999999</v>
      </c>
      <c r="C1801" s="2">
        <f>RSI!I1801</f>
        <v>48.406808085006062</v>
      </c>
      <c r="D1801" s="2">
        <f>MACD!E1801</f>
        <v>-3.1143909341739828E-3</v>
      </c>
      <c r="E1801" s="2">
        <f>MACD!F1801</f>
        <v>5.9352366107168063E-2</v>
      </c>
      <c r="F1801" s="2">
        <f>'Moving Avg'!D1801</f>
        <v>12.32926</v>
      </c>
      <c r="G1801" s="2">
        <f>'Moving Avg'!F1801</f>
        <v>12.386020000000004</v>
      </c>
      <c r="H1801" s="2">
        <f>'Moving Avg'!G1801</f>
        <v>12.621660000000002</v>
      </c>
      <c r="I1801" s="2">
        <f>'Moving Avg'!H1801</f>
        <v>13.520531999999998</v>
      </c>
      <c r="J1801" s="17" t="str">
        <f>OBV!F1801</f>
        <v>BULLISH</v>
      </c>
      <c r="K1801" s="17" t="str">
        <f>OBV!G1801</f>
        <v>NEUTRAL</v>
      </c>
      <c r="L1801" s="17" t="str">
        <f>OBV!H1801</f>
        <v>NEUTRAL</v>
      </c>
      <c r="M1801" s="19">
        <f t="shared" si="280"/>
        <v>25</v>
      </c>
      <c r="N1801" s="19">
        <f t="shared" si="281"/>
        <v>100</v>
      </c>
      <c r="O1801" s="19">
        <f t="shared" si="282"/>
        <v>0</v>
      </c>
      <c r="P1801" s="19">
        <f t="shared" si="283"/>
        <v>49.5</v>
      </c>
      <c r="Q1801" s="20">
        <f t="shared" si="284"/>
        <v>51.174999999999997</v>
      </c>
      <c r="R1801" s="20">
        <f t="shared" si="285"/>
        <v>37.375</v>
      </c>
      <c r="S1801" s="20">
        <f t="shared" si="286"/>
        <v>41.025000000000006</v>
      </c>
      <c r="T1801" s="20">
        <f t="shared" si="287"/>
        <v>43.625</v>
      </c>
      <c r="U1801" s="19">
        <f t="shared" si="288"/>
        <v>43.191666666666663</v>
      </c>
      <c r="V1801" s="19">
        <f t="shared" si="289"/>
        <v>43.3</v>
      </c>
    </row>
    <row r="1802" spans="1:22" ht="13.5" x14ac:dyDescent="0.25">
      <c r="A1802" s="3">
        <f>RSI!A1802</f>
        <v>44636</v>
      </c>
      <c r="B1802" s="2">
        <f>RSI!B1802</f>
        <v>12.298299999999999</v>
      </c>
      <c r="C1802" s="2">
        <f>RSI!I1802</f>
        <v>43.490061544045481</v>
      </c>
      <c r="D1802" s="2">
        <f>MACD!E1802</f>
        <v>-1.4365218581117389E-2</v>
      </c>
      <c r="E1802" s="2">
        <f>MACD!F1802</f>
        <v>4.4608849169510981E-2</v>
      </c>
      <c r="F1802" s="2">
        <f>'Moving Avg'!D1802</f>
        <v>12.32926</v>
      </c>
      <c r="G1802" s="2">
        <f>'Moving Avg'!F1802</f>
        <v>12.370970000000003</v>
      </c>
      <c r="H1802" s="2">
        <f>'Moving Avg'!G1802</f>
        <v>12.609792000000001</v>
      </c>
      <c r="I1802" s="2">
        <f>'Moving Avg'!H1802</f>
        <v>13.509781999999998</v>
      </c>
      <c r="J1802" s="17" t="str">
        <f>OBV!F1802</f>
        <v>BEARISH</v>
      </c>
      <c r="K1802" s="17" t="str">
        <f>OBV!G1802</f>
        <v>NEUTRAL</v>
      </c>
      <c r="L1802" s="17" t="str">
        <f>OBV!H1802</f>
        <v>NEUTRAL</v>
      </c>
      <c r="M1802" s="19">
        <f t="shared" si="280"/>
        <v>25</v>
      </c>
      <c r="N1802" s="19">
        <f t="shared" si="281"/>
        <v>100</v>
      </c>
      <c r="O1802" s="19">
        <f t="shared" si="282"/>
        <v>0</v>
      </c>
      <c r="P1802" s="19">
        <f t="shared" si="283"/>
        <v>16.5</v>
      </c>
      <c r="Q1802" s="20">
        <f t="shared" si="284"/>
        <v>46.225000000000001</v>
      </c>
      <c r="R1802" s="20">
        <f t="shared" si="285"/>
        <v>29.125</v>
      </c>
      <c r="S1802" s="20">
        <f t="shared" si="286"/>
        <v>26.175000000000001</v>
      </c>
      <c r="T1802" s="20">
        <f t="shared" si="287"/>
        <v>35.375</v>
      </c>
      <c r="U1802" s="19">
        <f t="shared" si="288"/>
        <v>33.841666666666661</v>
      </c>
      <c r="V1802" s="19">
        <f t="shared" si="289"/>
        <v>34.224999999999994</v>
      </c>
    </row>
    <row r="1803" spans="1:22" ht="13.5" x14ac:dyDescent="0.25">
      <c r="A1803" s="3">
        <f>RSI!A1803</f>
        <v>44637</v>
      </c>
      <c r="B1803" s="2">
        <f>RSI!B1803</f>
        <v>12.298299999999999</v>
      </c>
      <c r="C1803" s="2">
        <f>RSI!I1803</f>
        <v>43.490061544045489</v>
      </c>
      <c r="D1803" s="2">
        <f>MACD!E1803</f>
        <v>-2.3016263391900438E-2</v>
      </c>
      <c r="E1803" s="2">
        <f>MACD!F1803</f>
        <v>3.10838266572287E-2</v>
      </c>
      <c r="F1803" s="2">
        <f>'Moving Avg'!D1803</f>
        <v>12.305179999999998</v>
      </c>
      <c r="G1803" s="2">
        <f>'Moving Avg'!F1803</f>
        <v>12.358070000000003</v>
      </c>
      <c r="H1803" s="2">
        <f>'Moving Avg'!G1803</f>
        <v>12.597924000000003</v>
      </c>
      <c r="I1803" s="2">
        <f>'Moving Avg'!H1803</f>
        <v>13.499031999999998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  <c r="M1803" s="19">
        <f t="shared" si="280"/>
        <v>25</v>
      </c>
      <c r="N1803" s="19">
        <f t="shared" si="281"/>
        <v>100</v>
      </c>
      <c r="O1803" s="19">
        <f t="shared" si="282"/>
        <v>0</v>
      </c>
      <c r="P1803" s="19">
        <f t="shared" si="283"/>
        <v>16.5</v>
      </c>
      <c r="Q1803" s="20">
        <f t="shared" si="284"/>
        <v>46.225000000000001</v>
      </c>
      <c r="R1803" s="20">
        <f t="shared" si="285"/>
        <v>29.125</v>
      </c>
      <c r="S1803" s="20">
        <f t="shared" si="286"/>
        <v>26.175000000000001</v>
      </c>
      <c r="T1803" s="20">
        <f t="shared" si="287"/>
        <v>35.375</v>
      </c>
      <c r="U1803" s="19">
        <f t="shared" si="288"/>
        <v>33.841666666666661</v>
      </c>
      <c r="V1803" s="19">
        <f t="shared" si="289"/>
        <v>34.224999999999994</v>
      </c>
    </row>
    <row r="1804" spans="1:22" ht="13.5" x14ac:dyDescent="0.25">
      <c r="A1804" s="3">
        <f>RSI!A1804</f>
        <v>44638</v>
      </c>
      <c r="B1804" s="2">
        <f>RSI!B1804</f>
        <v>12.298299999999999</v>
      </c>
      <c r="C1804" s="2">
        <f>RSI!I1804</f>
        <v>43.490061544045489</v>
      </c>
      <c r="D1804" s="2">
        <f>MACD!E1804</f>
        <v>-2.9531853903005612E-2</v>
      </c>
      <c r="E1804" s="2">
        <f>MACD!F1804</f>
        <v>1.8960690545181839E-2</v>
      </c>
      <c r="F1804" s="2">
        <f>'Moving Avg'!D1804</f>
        <v>12.305179999999998</v>
      </c>
      <c r="G1804" s="2">
        <f>'Moving Avg'!F1804</f>
        <v>12.345170000000003</v>
      </c>
      <c r="H1804" s="2">
        <f>'Moving Avg'!G1804</f>
        <v>12.587776000000002</v>
      </c>
      <c r="I1804" s="2">
        <f>'Moving Avg'!H1804</f>
        <v>13.488711999999998</v>
      </c>
      <c r="J1804" s="17" t="str">
        <f>OBV!F1804</f>
        <v>BEARISH</v>
      </c>
      <c r="K1804" s="17" t="str">
        <f>OBV!G1804</f>
        <v>NEUTRAL</v>
      </c>
      <c r="L1804" s="17" t="str">
        <f>OBV!H1804</f>
        <v>NEUTRAL</v>
      </c>
      <c r="M1804" s="19">
        <f t="shared" si="280"/>
        <v>25</v>
      </c>
      <c r="N1804" s="19">
        <f t="shared" si="281"/>
        <v>100</v>
      </c>
      <c r="O1804" s="19">
        <f t="shared" si="282"/>
        <v>0</v>
      </c>
      <c r="P1804" s="19">
        <f t="shared" si="283"/>
        <v>16.5</v>
      </c>
      <c r="Q1804" s="20">
        <f t="shared" si="284"/>
        <v>46.225000000000001</v>
      </c>
      <c r="R1804" s="20">
        <f t="shared" si="285"/>
        <v>29.125</v>
      </c>
      <c r="S1804" s="20">
        <f t="shared" si="286"/>
        <v>26.175000000000001</v>
      </c>
      <c r="T1804" s="20">
        <f t="shared" si="287"/>
        <v>35.375</v>
      </c>
      <c r="U1804" s="19">
        <f t="shared" si="288"/>
        <v>33.841666666666661</v>
      </c>
      <c r="V1804" s="19">
        <f t="shared" si="289"/>
        <v>34.224999999999994</v>
      </c>
    </row>
    <row r="1805" spans="1:22" ht="13.5" x14ac:dyDescent="0.25">
      <c r="A1805" s="3">
        <f>RSI!A1805</f>
        <v>44641</v>
      </c>
      <c r="B1805" s="2">
        <f>RSI!B1805</f>
        <v>12.152100000000001</v>
      </c>
      <c r="C1805" s="2">
        <f>RSI!I1805</f>
        <v>37.684907322641131</v>
      </c>
      <c r="D1805" s="2">
        <f>MACD!E1805</f>
        <v>-2.3470486310246841E-2</v>
      </c>
      <c r="E1805" s="2">
        <f>MACD!F1805</f>
        <v>1.0474455174096103E-2</v>
      </c>
      <c r="F1805" s="2">
        <f>'Moving Avg'!D1805</f>
        <v>12.293139999999999</v>
      </c>
      <c r="G1805" s="2">
        <f>'Moving Avg'!F1805</f>
        <v>12.328830000000002</v>
      </c>
      <c r="H1805" s="2">
        <f>'Moving Avg'!G1805</f>
        <v>12.574704000000002</v>
      </c>
      <c r="I1805" s="2">
        <f>'Moving Avg'!H1805</f>
        <v>13.477875999999997</v>
      </c>
      <c r="J1805" s="17" t="str">
        <f>OBV!F1805</f>
        <v>BEARISH</v>
      </c>
      <c r="K1805" s="17" t="str">
        <f>OBV!G1805</f>
        <v>NEUTRAL</v>
      </c>
      <c r="L1805" s="17" t="str">
        <f>OBV!H1805</f>
        <v>CONFIRMED BEARISH</v>
      </c>
      <c r="M1805" s="19">
        <f t="shared" si="280"/>
        <v>25</v>
      </c>
      <c r="N1805" s="19">
        <f t="shared" si="281"/>
        <v>100</v>
      </c>
      <c r="O1805" s="19">
        <f t="shared" si="282"/>
        <v>0</v>
      </c>
      <c r="P1805" s="19">
        <f t="shared" si="283"/>
        <v>16.5</v>
      </c>
      <c r="Q1805" s="20">
        <f t="shared" si="284"/>
        <v>46.225000000000001</v>
      </c>
      <c r="R1805" s="20">
        <f t="shared" si="285"/>
        <v>29.125</v>
      </c>
      <c r="S1805" s="20">
        <f t="shared" si="286"/>
        <v>26.175000000000001</v>
      </c>
      <c r="T1805" s="20">
        <f t="shared" si="287"/>
        <v>35.375</v>
      </c>
      <c r="U1805" s="19">
        <f t="shared" si="288"/>
        <v>33.841666666666661</v>
      </c>
      <c r="V1805" s="19">
        <f t="shared" si="289"/>
        <v>34.224999999999994</v>
      </c>
    </row>
    <row r="1806" spans="1:22" ht="13.5" x14ac:dyDescent="0.25">
      <c r="A1806" s="3">
        <f>RSI!A1806</f>
        <v>44642</v>
      </c>
      <c r="B1806" s="2">
        <f>RSI!B1806</f>
        <v>12.4617</v>
      </c>
      <c r="C1806" s="2">
        <f>RSI!I1806</f>
        <v>52.227452027986828</v>
      </c>
      <c r="D1806" s="2">
        <f>MACD!E1806</f>
        <v>-2.1198241201275891E-2</v>
      </c>
      <c r="E1806" s="2">
        <f>MACD!F1806</f>
        <v>4.1399158990217044E-3</v>
      </c>
      <c r="F1806" s="2">
        <f>'Moving Avg'!D1806</f>
        <v>12.301739999999999</v>
      </c>
      <c r="G1806" s="2">
        <f>'Moving Avg'!F1806</f>
        <v>12.327970000000002</v>
      </c>
      <c r="H1806" s="2">
        <f>'Moving Avg'!G1806</f>
        <v>12.568168</v>
      </c>
      <c r="I1806" s="2">
        <f>'Moving Avg'!H1806</f>
        <v>13.468845999999994</v>
      </c>
      <c r="J1806" s="17" t="str">
        <f>OBV!F1806</f>
        <v>BEARISH</v>
      </c>
      <c r="K1806" s="17" t="str">
        <f>OBV!G1806</f>
        <v>NEUTRAL</v>
      </c>
      <c r="L1806" s="17" t="str">
        <f>OBV!H1806</f>
        <v>BEARISH DIVERGENCE</v>
      </c>
      <c r="M1806" s="19">
        <f t="shared" si="280"/>
        <v>25</v>
      </c>
      <c r="N1806" s="19">
        <f t="shared" si="281"/>
        <v>100</v>
      </c>
      <c r="O1806" s="19">
        <f t="shared" si="282"/>
        <v>0</v>
      </c>
      <c r="P1806" s="19">
        <f t="shared" si="283"/>
        <v>16.5</v>
      </c>
      <c r="Q1806" s="20">
        <f t="shared" si="284"/>
        <v>46.225000000000001</v>
      </c>
      <c r="R1806" s="20">
        <f t="shared" si="285"/>
        <v>29.125</v>
      </c>
      <c r="S1806" s="20">
        <f t="shared" si="286"/>
        <v>26.175000000000001</v>
      </c>
      <c r="T1806" s="20">
        <f t="shared" si="287"/>
        <v>35.375</v>
      </c>
      <c r="U1806" s="19">
        <f t="shared" si="288"/>
        <v>33.841666666666661</v>
      </c>
      <c r="V1806" s="19">
        <f t="shared" si="289"/>
        <v>34.224999999999994</v>
      </c>
    </row>
    <row r="1807" spans="1:22" ht="13.5" x14ac:dyDescent="0.25">
      <c r="A1807" s="3">
        <f>RSI!A1807</f>
        <v>44643</v>
      </c>
      <c r="B1807" s="2">
        <f>RSI!B1807</f>
        <v>12.4617</v>
      </c>
      <c r="C1807" s="2">
        <f>RSI!I1807</f>
        <v>52.227452027986828</v>
      </c>
      <c r="D1807" s="2">
        <f>MACD!E1807</f>
        <v>-3.8189522199076009E-2</v>
      </c>
      <c r="E1807" s="2">
        <f>MACD!F1807</f>
        <v>-4.3259717205978388E-3</v>
      </c>
      <c r="F1807" s="2">
        <f>'Moving Avg'!D1807</f>
        <v>12.33442</v>
      </c>
      <c r="G1807" s="2">
        <f>'Moving Avg'!F1807</f>
        <v>12.327540000000003</v>
      </c>
      <c r="H1807" s="2">
        <f>'Moving Avg'!G1807</f>
        <v>12.561804</v>
      </c>
      <c r="I1807" s="2">
        <f>'Moving Avg'!H1807</f>
        <v>13.459858999999993</v>
      </c>
      <c r="J1807" s="17" t="str">
        <f>OBV!F1807</f>
        <v>BULLISH</v>
      </c>
      <c r="K1807" s="17" t="str">
        <f>OBV!G1807</f>
        <v>NEUTRAL</v>
      </c>
      <c r="L1807" s="17" t="str">
        <f>OBV!H1807</f>
        <v>CONFIRMED BULLISH</v>
      </c>
      <c r="M1807" s="19">
        <f t="shared" si="280"/>
        <v>25</v>
      </c>
      <c r="N1807" s="19">
        <f t="shared" si="281"/>
        <v>100</v>
      </c>
      <c r="O1807" s="19">
        <f t="shared" si="282"/>
        <v>0</v>
      </c>
      <c r="P1807" s="19">
        <f t="shared" si="283"/>
        <v>83.5</v>
      </c>
      <c r="Q1807" s="20">
        <f t="shared" si="284"/>
        <v>56.274999999999999</v>
      </c>
      <c r="R1807" s="20">
        <f t="shared" si="285"/>
        <v>45.875</v>
      </c>
      <c r="S1807" s="20">
        <f t="shared" si="286"/>
        <v>56.325000000000003</v>
      </c>
      <c r="T1807" s="20">
        <f t="shared" si="287"/>
        <v>52.125</v>
      </c>
      <c r="U1807" s="19">
        <f t="shared" si="288"/>
        <v>52.82500000000001</v>
      </c>
      <c r="V1807" s="19">
        <f t="shared" si="289"/>
        <v>52.650000000000006</v>
      </c>
    </row>
    <row r="1808" spans="1:22" ht="13.5" x14ac:dyDescent="0.25">
      <c r="A1808" s="3">
        <f>RSI!A1808</f>
        <v>44644</v>
      </c>
      <c r="B1808" s="2">
        <f>RSI!B1808</f>
        <v>12.298299999999999</v>
      </c>
      <c r="C1808" s="2">
        <f>RSI!I1808</f>
        <v>45.699472071859411</v>
      </c>
      <c r="D1808" s="2">
        <f>MACD!E1808</f>
        <v>-2.2301898796222019E-2</v>
      </c>
      <c r="E1808" s="2">
        <f>MACD!F1808</f>
        <v>-7.9211571357226743E-3</v>
      </c>
      <c r="F1808" s="2">
        <f>'Moving Avg'!D1808</f>
        <v>12.33442</v>
      </c>
      <c r="G1808" s="2">
        <f>'Moving Avg'!F1808</f>
        <v>12.319370000000003</v>
      </c>
      <c r="H1808" s="2">
        <f>'Moving Avg'!G1808</f>
        <v>12.549764</v>
      </c>
      <c r="I1808" s="2">
        <f>'Moving Avg'!H1808</f>
        <v>13.45005499999999</v>
      </c>
      <c r="J1808" s="17" t="str">
        <f>OBV!F1808</f>
        <v>BEARISH</v>
      </c>
      <c r="K1808" s="17" t="str">
        <f>OBV!G1808</f>
        <v>NEUTRAL</v>
      </c>
      <c r="L1808" s="17" t="str">
        <f>OBV!H1808</f>
        <v>NEUTRAL</v>
      </c>
      <c r="M1808" s="19">
        <f t="shared" si="280"/>
        <v>25</v>
      </c>
      <c r="N1808" s="19">
        <f t="shared" si="281"/>
        <v>45</v>
      </c>
      <c r="O1808" s="19">
        <f t="shared" si="282"/>
        <v>0</v>
      </c>
      <c r="P1808" s="19">
        <f t="shared" si="283"/>
        <v>16.5</v>
      </c>
      <c r="Q1808" s="20">
        <f t="shared" si="284"/>
        <v>26.975000000000001</v>
      </c>
      <c r="R1808" s="20">
        <f t="shared" si="285"/>
        <v>18.125</v>
      </c>
      <c r="S1808" s="20">
        <f t="shared" si="286"/>
        <v>17.925000000000001</v>
      </c>
      <c r="T1808" s="20">
        <f t="shared" si="287"/>
        <v>21.625</v>
      </c>
      <c r="U1808" s="19">
        <f t="shared" si="288"/>
        <v>21.008333333333336</v>
      </c>
      <c r="V1808" s="19">
        <f t="shared" si="289"/>
        <v>21.162500000000001</v>
      </c>
    </row>
    <row r="1809" spans="1:22" ht="13.5" x14ac:dyDescent="0.25">
      <c r="A1809" s="3">
        <f>RSI!A1809</f>
        <v>44645</v>
      </c>
      <c r="B1809" s="2">
        <f>RSI!B1809</f>
        <v>12.298299999999999</v>
      </c>
      <c r="C1809" s="2">
        <f>RSI!I1809</f>
        <v>45.699472071859411</v>
      </c>
      <c r="D1809" s="2">
        <f>MACD!E1809</f>
        <v>-2.6751175061265897E-2</v>
      </c>
      <c r="E1809" s="2">
        <f>MACD!F1809</f>
        <v>-1.168716072083132E-2</v>
      </c>
      <c r="F1809" s="2">
        <f>'Moving Avg'!D1809</f>
        <v>12.33442</v>
      </c>
      <c r="G1809" s="2">
        <f>'Moving Avg'!F1809</f>
        <v>12.313350000000003</v>
      </c>
      <c r="H1809" s="2">
        <f>'Moving Avg'!G1809</f>
        <v>12.537724000000001</v>
      </c>
      <c r="I1809" s="2">
        <f>'Moving Avg'!H1809</f>
        <v>13.440594999999995</v>
      </c>
      <c r="J1809" s="17" t="str">
        <f>OBV!F1809</f>
        <v>BEARISH</v>
      </c>
      <c r="K1809" s="17" t="str">
        <f>OBV!G1809</f>
        <v>NEUTRAL</v>
      </c>
      <c r="L1809" s="17" t="str">
        <f>OBV!H1809</f>
        <v>NEUTRAL</v>
      </c>
      <c r="M1809" s="19">
        <f t="shared" si="280"/>
        <v>25</v>
      </c>
      <c r="N1809" s="19">
        <f t="shared" si="281"/>
        <v>45</v>
      </c>
      <c r="O1809" s="19">
        <f t="shared" si="282"/>
        <v>0</v>
      </c>
      <c r="P1809" s="19">
        <f t="shared" si="283"/>
        <v>16.5</v>
      </c>
      <c r="Q1809" s="20">
        <f t="shared" si="284"/>
        <v>26.975000000000001</v>
      </c>
      <c r="R1809" s="20">
        <f t="shared" si="285"/>
        <v>18.125</v>
      </c>
      <c r="S1809" s="20">
        <f t="shared" si="286"/>
        <v>17.925000000000001</v>
      </c>
      <c r="T1809" s="20">
        <f t="shared" si="287"/>
        <v>21.625</v>
      </c>
      <c r="U1809" s="19">
        <f t="shared" si="288"/>
        <v>21.008333333333336</v>
      </c>
      <c r="V1809" s="19">
        <f t="shared" si="289"/>
        <v>21.162500000000001</v>
      </c>
    </row>
    <row r="1810" spans="1:22" ht="13.5" x14ac:dyDescent="0.25">
      <c r="A1810" s="3">
        <f>RSI!A1810</f>
        <v>44648</v>
      </c>
      <c r="B1810" s="2">
        <f>RSI!B1810</f>
        <v>12.298299999999999</v>
      </c>
      <c r="C1810" s="2">
        <f>RSI!I1810</f>
        <v>45.699472071859411</v>
      </c>
      <c r="D1810" s="2">
        <f>MACD!E1810</f>
        <v>-4.3162987803835762E-2</v>
      </c>
      <c r="E1810" s="2">
        <f>MACD!F1810</f>
        <v>-1.7982326137432208E-2</v>
      </c>
      <c r="F1810" s="2">
        <f>'Moving Avg'!D1810</f>
        <v>12.363659999999999</v>
      </c>
      <c r="G1810" s="2">
        <f>'Moving Avg'!F1810</f>
        <v>12.313350000000003</v>
      </c>
      <c r="H1810" s="2">
        <f>'Moving Avg'!G1810</f>
        <v>12.525684000000002</v>
      </c>
      <c r="I1810" s="2">
        <f>'Moving Avg'!H1810</f>
        <v>13.430790999999997</v>
      </c>
      <c r="J1810" s="17" t="str">
        <f>OBV!F1810</f>
        <v>BEARISH</v>
      </c>
      <c r="K1810" s="17" t="str">
        <f>OBV!G1810</f>
        <v>NEUTRAL</v>
      </c>
      <c r="L1810" s="17" t="str">
        <f>OBV!H1810</f>
        <v>BEARISH DIVERGENCE</v>
      </c>
      <c r="M1810" s="19">
        <f t="shared" si="280"/>
        <v>25</v>
      </c>
      <c r="N1810" s="19">
        <f t="shared" si="281"/>
        <v>100</v>
      </c>
      <c r="O1810" s="19">
        <f t="shared" si="282"/>
        <v>0</v>
      </c>
      <c r="P1810" s="19">
        <f t="shared" si="283"/>
        <v>16.5</v>
      </c>
      <c r="Q1810" s="20">
        <f t="shared" si="284"/>
        <v>46.225000000000001</v>
      </c>
      <c r="R1810" s="20">
        <f t="shared" si="285"/>
        <v>29.125</v>
      </c>
      <c r="S1810" s="20">
        <f t="shared" si="286"/>
        <v>26.175000000000001</v>
      </c>
      <c r="T1810" s="20">
        <f t="shared" si="287"/>
        <v>35.375</v>
      </c>
      <c r="U1810" s="19">
        <f t="shared" si="288"/>
        <v>33.841666666666661</v>
      </c>
      <c r="V1810" s="19">
        <f t="shared" si="289"/>
        <v>34.224999999999994</v>
      </c>
    </row>
    <row r="1811" spans="1:22" ht="13.5" x14ac:dyDescent="0.25">
      <c r="A1811" s="3">
        <f>RSI!A1811</f>
        <v>44649</v>
      </c>
      <c r="B1811" s="2">
        <f>RSI!B1811</f>
        <v>12.427300000000001</v>
      </c>
      <c r="C1811" s="2">
        <f>RSI!I1811</f>
        <v>51.657478661905209</v>
      </c>
      <c r="D1811" s="2">
        <f>MACD!E1811</f>
        <v>-3.4311126131447267E-2</v>
      </c>
      <c r="E1811" s="2">
        <f>MACD!F1811</f>
        <v>-2.124808613623522E-2</v>
      </c>
      <c r="F1811" s="2">
        <f>'Moving Avg'!D1811</f>
        <v>12.356779999999999</v>
      </c>
      <c r="G1811" s="2">
        <f>'Moving Avg'!F1811</f>
        <v>12.327540000000003</v>
      </c>
      <c r="H1811" s="2">
        <f>'Moving Avg'!G1811</f>
        <v>12.516224000000001</v>
      </c>
      <c r="I1811" s="2">
        <f>'Moving Avg'!H1811</f>
        <v>13.420255999999995</v>
      </c>
      <c r="J1811" s="17" t="str">
        <f>OBV!F1811</f>
        <v>BEARISH</v>
      </c>
      <c r="K1811" s="17" t="str">
        <f>OBV!G1811</f>
        <v>NEUTRAL</v>
      </c>
      <c r="L1811" s="17" t="str">
        <f>OBV!H1811</f>
        <v>CONFIRMED BEARISH</v>
      </c>
      <c r="M1811" s="19">
        <f t="shared" si="280"/>
        <v>25</v>
      </c>
      <c r="N1811" s="19">
        <f t="shared" si="281"/>
        <v>45</v>
      </c>
      <c r="O1811" s="19">
        <f t="shared" si="282"/>
        <v>0</v>
      </c>
      <c r="P1811" s="19">
        <f t="shared" si="283"/>
        <v>16.5</v>
      </c>
      <c r="Q1811" s="20">
        <f t="shared" si="284"/>
        <v>26.975000000000001</v>
      </c>
      <c r="R1811" s="20">
        <f t="shared" si="285"/>
        <v>18.125</v>
      </c>
      <c r="S1811" s="20">
        <f t="shared" si="286"/>
        <v>17.925000000000001</v>
      </c>
      <c r="T1811" s="20">
        <f t="shared" si="287"/>
        <v>21.625</v>
      </c>
      <c r="U1811" s="19">
        <f t="shared" si="288"/>
        <v>21.008333333333336</v>
      </c>
      <c r="V1811" s="19">
        <f t="shared" si="289"/>
        <v>21.162500000000001</v>
      </c>
    </row>
    <row r="1812" spans="1:22" ht="13.5" x14ac:dyDescent="0.25">
      <c r="A1812" s="3">
        <f>RSI!A1812</f>
        <v>44650</v>
      </c>
      <c r="B1812" s="2">
        <f>RSI!B1812</f>
        <v>12.3757</v>
      </c>
      <c r="C1812" s="2">
        <f>RSI!I1812</f>
        <v>49.326071480338101</v>
      </c>
      <c r="D1812" s="2">
        <f>MACD!E1812</f>
        <v>-4.1783757286909307E-2</v>
      </c>
      <c r="E1812" s="2">
        <f>MACD!F1812</f>
        <v>-2.5355220366370036E-2</v>
      </c>
      <c r="F1812" s="2">
        <f>'Moving Avg'!D1812</f>
        <v>12.339580000000002</v>
      </c>
      <c r="G1812" s="2">
        <f>'Moving Avg'!F1812</f>
        <v>12.331410000000002</v>
      </c>
      <c r="H1812" s="2">
        <f>'Moving Avg'!G1812</f>
        <v>12.505904000000001</v>
      </c>
      <c r="I1812" s="2">
        <f>'Moving Avg'!H1812</f>
        <v>13.409505999999995</v>
      </c>
      <c r="J1812" s="17" t="str">
        <f>OBV!F1812</f>
        <v>BEARISH</v>
      </c>
      <c r="K1812" s="17" t="str">
        <f>OBV!G1812</f>
        <v>NEUTRAL</v>
      </c>
      <c r="L1812" s="17" t="str">
        <f>OBV!H1812</f>
        <v>CONFIRMED BEARISH</v>
      </c>
      <c r="M1812" s="19">
        <f t="shared" si="280"/>
        <v>25</v>
      </c>
      <c r="N1812" s="19">
        <f t="shared" si="281"/>
        <v>45</v>
      </c>
      <c r="O1812" s="19">
        <f t="shared" si="282"/>
        <v>0</v>
      </c>
      <c r="P1812" s="19">
        <f t="shared" si="283"/>
        <v>16.5</v>
      </c>
      <c r="Q1812" s="20">
        <f t="shared" si="284"/>
        <v>26.975000000000001</v>
      </c>
      <c r="R1812" s="20">
        <f t="shared" si="285"/>
        <v>18.125</v>
      </c>
      <c r="S1812" s="20">
        <f t="shared" si="286"/>
        <v>17.925000000000001</v>
      </c>
      <c r="T1812" s="20">
        <f t="shared" si="287"/>
        <v>21.625</v>
      </c>
      <c r="U1812" s="19">
        <f t="shared" si="288"/>
        <v>21.008333333333336</v>
      </c>
      <c r="V1812" s="19">
        <f t="shared" si="289"/>
        <v>21.162500000000001</v>
      </c>
    </row>
    <row r="1813" spans="1:22" ht="13.5" x14ac:dyDescent="0.25">
      <c r="A1813" s="3">
        <f>RSI!A1813</f>
        <v>44651</v>
      </c>
      <c r="B1813" s="2">
        <f>RSI!B1813</f>
        <v>12.3843</v>
      </c>
      <c r="C1813" s="2">
        <f>RSI!I1813</f>
        <v>49.733263304859875</v>
      </c>
      <c r="D1813" s="2">
        <f>MACD!E1813</f>
        <v>-4.8681302980938312E-2</v>
      </c>
      <c r="E1813" s="2">
        <f>MACD!F1813</f>
        <v>-3.0020436889283693E-2</v>
      </c>
      <c r="F1813" s="2">
        <f>'Moving Avg'!D1813</f>
        <v>12.356780000000001</v>
      </c>
      <c r="G1813" s="2">
        <f>'Moving Avg'!F1813</f>
        <v>12.335710000000002</v>
      </c>
      <c r="H1813" s="2">
        <f>'Moving Avg'!G1813</f>
        <v>12.495756000000002</v>
      </c>
      <c r="I1813" s="2">
        <f>'Moving Avg'!H1813</f>
        <v>13.398798999999995</v>
      </c>
      <c r="J1813" s="17" t="str">
        <f>OBV!F1813</f>
        <v>BULLISH</v>
      </c>
      <c r="K1813" s="17" t="str">
        <f>OBV!G1813</f>
        <v>STRONG</v>
      </c>
      <c r="L1813" s="17" t="str">
        <f>OBV!H1813</f>
        <v>CONFIRMED BULLISH</v>
      </c>
      <c r="M1813" s="19">
        <f t="shared" si="280"/>
        <v>25</v>
      </c>
      <c r="N1813" s="19">
        <f t="shared" si="281"/>
        <v>45</v>
      </c>
      <c r="O1813" s="19">
        <f t="shared" si="282"/>
        <v>0</v>
      </c>
      <c r="P1813" s="19">
        <f t="shared" si="283"/>
        <v>100</v>
      </c>
      <c r="Q1813" s="20">
        <f t="shared" si="284"/>
        <v>39.5</v>
      </c>
      <c r="R1813" s="20">
        <f t="shared" si="285"/>
        <v>39</v>
      </c>
      <c r="S1813" s="20">
        <f t="shared" si="286"/>
        <v>55.5</v>
      </c>
      <c r="T1813" s="20">
        <f t="shared" si="287"/>
        <v>42.5</v>
      </c>
      <c r="U1813" s="19">
        <f t="shared" si="288"/>
        <v>44.666666666666664</v>
      </c>
      <c r="V1813" s="19">
        <f t="shared" si="289"/>
        <v>44.125</v>
      </c>
    </row>
    <row r="1814" spans="1:22" ht="13.5" x14ac:dyDescent="0.25">
      <c r="A1814" s="3">
        <f>RSI!A1814</f>
        <v>44652</v>
      </c>
      <c r="B1814" s="2">
        <f>RSI!B1814</f>
        <v>12.3843</v>
      </c>
      <c r="C1814" s="2">
        <f>RSI!I1814</f>
        <v>49.733263304859882</v>
      </c>
      <c r="D1814" s="2">
        <f>MACD!E1814</f>
        <v>-5.4510647294140568E-2</v>
      </c>
      <c r="E1814" s="2">
        <f>MACD!F1814</f>
        <v>-3.4918478970255074E-2</v>
      </c>
      <c r="F1814" s="2">
        <f>'Moving Avg'!D1814</f>
        <v>12.37398</v>
      </c>
      <c r="G1814" s="2">
        <f>'Moving Avg'!F1814</f>
        <v>12.340010000000001</v>
      </c>
      <c r="H1814" s="2">
        <f>'Moving Avg'!G1814</f>
        <v>12.48578</v>
      </c>
      <c r="I1814" s="2">
        <f>'Moving Avg'!H1814</f>
        <v>13.388091999999995</v>
      </c>
      <c r="J1814" s="17" t="str">
        <f>OBV!F1814</f>
        <v>BULLISH</v>
      </c>
      <c r="K1814" s="17" t="str">
        <f>OBV!G1814</f>
        <v>STRONG</v>
      </c>
      <c r="L1814" s="17" t="str">
        <f>OBV!H1814</f>
        <v>CONFIRMED BULLISH</v>
      </c>
      <c r="M1814" s="19">
        <f t="shared" si="280"/>
        <v>25</v>
      </c>
      <c r="N1814" s="19">
        <f t="shared" si="281"/>
        <v>45</v>
      </c>
      <c r="O1814" s="19">
        <f t="shared" si="282"/>
        <v>0</v>
      </c>
      <c r="P1814" s="19">
        <f t="shared" si="283"/>
        <v>100</v>
      </c>
      <c r="Q1814" s="20">
        <f t="shared" si="284"/>
        <v>39.5</v>
      </c>
      <c r="R1814" s="20">
        <f t="shared" si="285"/>
        <v>39</v>
      </c>
      <c r="S1814" s="20">
        <f t="shared" si="286"/>
        <v>55.5</v>
      </c>
      <c r="T1814" s="20">
        <f t="shared" si="287"/>
        <v>42.5</v>
      </c>
      <c r="U1814" s="19">
        <f t="shared" si="288"/>
        <v>44.666666666666664</v>
      </c>
      <c r="V1814" s="19">
        <f t="shared" si="289"/>
        <v>44.125</v>
      </c>
    </row>
    <row r="1815" spans="1:22" ht="13.5" x14ac:dyDescent="0.25">
      <c r="A1815" s="3">
        <f>RSI!A1815</f>
        <v>44655</v>
      </c>
      <c r="B1815" s="2">
        <f>RSI!B1815</f>
        <v>12.298299999999999</v>
      </c>
      <c r="C1815" s="2">
        <f>RSI!I1815</f>
        <v>45.493575187110437</v>
      </c>
      <c r="D1815" s="2">
        <f>MACD!E1815</f>
        <v>-7.555858774130364E-2</v>
      </c>
      <c r="E1815" s="2">
        <f>MACD!F1815</f>
        <v>-4.3046500724464788E-2</v>
      </c>
      <c r="F1815" s="2">
        <f>'Moving Avg'!D1815</f>
        <v>12.37398</v>
      </c>
      <c r="G1815" s="2">
        <f>'Moving Avg'!F1815</f>
        <v>12.340010000000003</v>
      </c>
      <c r="H1815" s="2">
        <f>'Moving Avg'!G1815</f>
        <v>12.477868000000001</v>
      </c>
      <c r="I1815" s="2">
        <f>'Moving Avg'!H1815</f>
        <v>13.378502999999997</v>
      </c>
      <c r="J1815" s="17" t="str">
        <f>OBV!F1815</f>
        <v>BULLISH</v>
      </c>
      <c r="K1815" s="17" t="str">
        <f>OBV!G1815</f>
        <v>NEUTRAL</v>
      </c>
      <c r="L1815" s="17" t="str">
        <f>OBV!H1815</f>
        <v>NEUTRAL</v>
      </c>
      <c r="M1815" s="19">
        <f t="shared" si="280"/>
        <v>25</v>
      </c>
      <c r="N1815" s="19">
        <f t="shared" si="281"/>
        <v>100</v>
      </c>
      <c r="O1815" s="19">
        <f t="shared" si="282"/>
        <v>0</v>
      </c>
      <c r="P1815" s="19">
        <f t="shared" si="283"/>
        <v>49.5</v>
      </c>
      <c r="Q1815" s="20">
        <f t="shared" si="284"/>
        <v>51.174999999999997</v>
      </c>
      <c r="R1815" s="20">
        <f t="shared" si="285"/>
        <v>37.375</v>
      </c>
      <c r="S1815" s="20">
        <f t="shared" si="286"/>
        <v>41.025000000000006</v>
      </c>
      <c r="T1815" s="20">
        <f t="shared" si="287"/>
        <v>43.625</v>
      </c>
      <c r="U1815" s="19">
        <f t="shared" si="288"/>
        <v>43.191666666666663</v>
      </c>
      <c r="V1815" s="19">
        <f t="shared" si="289"/>
        <v>43.3</v>
      </c>
    </row>
    <row r="1816" spans="1:22" ht="13.5" x14ac:dyDescent="0.25">
      <c r="A1816" s="3">
        <f>RSI!A1816</f>
        <v>44656</v>
      </c>
      <c r="B1816" s="2">
        <f>RSI!B1816</f>
        <v>12.3843</v>
      </c>
      <c r="C1816" s="2">
        <f>RSI!I1816</f>
        <v>50.076827945646301</v>
      </c>
      <c r="D1816" s="2">
        <f>MACD!E1816</f>
        <v>-5.1593770852429444E-2</v>
      </c>
      <c r="E1816" s="2">
        <f>MACD!F1816</f>
        <v>-4.4755954750057718E-2</v>
      </c>
      <c r="F1816" s="2">
        <f>'Moving Avg'!D1816</f>
        <v>12.365379999999998</v>
      </c>
      <c r="G1816" s="2">
        <f>'Moving Avg'!F1816</f>
        <v>12.338290000000002</v>
      </c>
      <c r="H1816" s="2">
        <f>'Moving Avg'!G1816</f>
        <v>12.471676000000004</v>
      </c>
      <c r="I1816" s="2">
        <f>'Moving Avg'!H1816</f>
        <v>13.368182999999997</v>
      </c>
      <c r="J1816" s="17" t="str">
        <f>OBV!F1816</f>
        <v>BULLISH</v>
      </c>
      <c r="K1816" s="17" t="str">
        <f>OBV!G1816</f>
        <v>STRONG</v>
      </c>
      <c r="L1816" s="17" t="str">
        <f>OBV!H1816</f>
        <v>BULLISH DIVERGENCE</v>
      </c>
      <c r="M1816" s="19">
        <f t="shared" si="280"/>
        <v>25</v>
      </c>
      <c r="N1816" s="19">
        <f t="shared" si="281"/>
        <v>45</v>
      </c>
      <c r="O1816" s="19">
        <f t="shared" si="282"/>
        <v>0</v>
      </c>
      <c r="P1816" s="19">
        <f t="shared" si="283"/>
        <v>83</v>
      </c>
      <c r="Q1816" s="20">
        <f t="shared" si="284"/>
        <v>36.950000000000003</v>
      </c>
      <c r="R1816" s="20">
        <f t="shared" si="285"/>
        <v>34.75</v>
      </c>
      <c r="S1816" s="20">
        <f t="shared" si="286"/>
        <v>47.85</v>
      </c>
      <c r="T1816" s="20">
        <f t="shared" si="287"/>
        <v>38.25</v>
      </c>
      <c r="U1816" s="19">
        <f t="shared" si="288"/>
        <v>39.85</v>
      </c>
      <c r="V1816" s="19">
        <f t="shared" si="289"/>
        <v>39.450000000000003</v>
      </c>
    </row>
    <row r="1817" spans="1:22" ht="13.5" x14ac:dyDescent="0.25">
      <c r="A1817" s="3">
        <f>RSI!A1817</f>
        <v>44657</v>
      </c>
      <c r="B1817" s="2">
        <f>RSI!B1817</f>
        <v>12.3757</v>
      </c>
      <c r="C1817" s="2">
        <f>RSI!I1817</f>
        <v>49.627428463965948</v>
      </c>
      <c r="D1817" s="2">
        <f>MACD!E1817</f>
        <v>-3.0710865644879348E-2</v>
      </c>
      <c r="E1817" s="2">
        <f>MACD!F1817</f>
        <v>-4.1946936929022051E-2</v>
      </c>
      <c r="F1817" s="2">
        <f>'Moving Avg'!D1817</f>
        <v>12.36538</v>
      </c>
      <c r="G1817" s="2">
        <f>'Moving Avg'!F1817</f>
        <v>12.342160000000002</v>
      </c>
      <c r="H1817" s="2">
        <f>'Moving Avg'!G1817</f>
        <v>12.461356000000002</v>
      </c>
      <c r="I1817" s="2">
        <f>'Moving Avg'!H1817</f>
        <v>13.358249999999993</v>
      </c>
      <c r="J1817" s="17" t="str">
        <f>OBV!F1817</f>
        <v>BULLISH</v>
      </c>
      <c r="K1817" s="17" t="str">
        <f>OBV!G1817</f>
        <v>STRONG</v>
      </c>
      <c r="L1817" s="17" t="str">
        <f>OBV!H1817</f>
        <v>NEUTRAL</v>
      </c>
      <c r="M1817" s="19">
        <f t="shared" si="280"/>
        <v>25</v>
      </c>
      <c r="N1817" s="19">
        <f t="shared" si="281"/>
        <v>0</v>
      </c>
      <c r="O1817" s="19">
        <f t="shared" si="282"/>
        <v>0</v>
      </c>
      <c r="P1817" s="19">
        <f t="shared" si="283"/>
        <v>66</v>
      </c>
      <c r="Q1817" s="20">
        <f t="shared" si="284"/>
        <v>18.649999999999999</v>
      </c>
      <c r="R1817" s="20">
        <f t="shared" si="285"/>
        <v>21.5</v>
      </c>
      <c r="S1817" s="20">
        <f t="shared" si="286"/>
        <v>33.450000000000003</v>
      </c>
      <c r="T1817" s="20">
        <f t="shared" si="287"/>
        <v>22.75</v>
      </c>
      <c r="U1817" s="19">
        <f t="shared" si="288"/>
        <v>24.533333333333331</v>
      </c>
      <c r="V1817" s="19">
        <f t="shared" si="289"/>
        <v>24.087499999999999</v>
      </c>
    </row>
    <row r="1818" spans="1:22" ht="13.5" x14ac:dyDescent="0.25">
      <c r="A1818" s="3">
        <f>RSI!A1818</f>
        <v>44658</v>
      </c>
      <c r="B1818" s="2">
        <f>RSI!B1818</f>
        <v>12.298299999999999</v>
      </c>
      <c r="C1818" s="2">
        <f>RSI!I1818</f>
        <v>45.656218186581199</v>
      </c>
      <c r="D1818" s="2">
        <f>MACD!E1818</f>
        <v>-3.2424704976342866E-2</v>
      </c>
      <c r="E1818" s="2">
        <f>MACD!F1818</f>
        <v>-4.0042490538486214E-2</v>
      </c>
      <c r="F1818" s="2">
        <f>'Moving Avg'!D1818</f>
        <v>12.348180000000001</v>
      </c>
      <c r="G1818" s="2">
        <f>'Moving Avg'!F1818</f>
        <v>12.33614</v>
      </c>
      <c r="H1818" s="2">
        <f>'Moving Avg'!G1818</f>
        <v>12.449488000000004</v>
      </c>
      <c r="I1818" s="2">
        <f>'Moving Avg'!H1818</f>
        <v>13.348617999999995</v>
      </c>
      <c r="J1818" s="17" t="str">
        <f>OBV!F1818</f>
        <v>BEARISH</v>
      </c>
      <c r="K1818" s="17" t="str">
        <f>OBV!G1818</f>
        <v>NEUTRAL</v>
      </c>
      <c r="L1818" s="17" t="str">
        <f>OBV!H1818</f>
        <v>CONFIRMED BEARISH</v>
      </c>
      <c r="M1818" s="19">
        <f t="shared" si="280"/>
        <v>25</v>
      </c>
      <c r="N1818" s="19">
        <f t="shared" si="281"/>
        <v>0</v>
      </c>
      <c r="O1818" s="19">
        <f t="shared" si="282"/>
        <v>0</v>
      </c>
      <c r="P1818" s="19">
        <f t="shared" si="283"/>
        <v>16.5</v>
      </c>
      <c r="Q1818" s="20">
        <f t="shared" si="284"/>
        <v>11.225</v>
      </c>
      <c r="R1818" s="20">
        <f t="shared" si="285"/>
        <v>9.125</v>
      </c>
      <c r="S1818" s="20">
        <f t="shared" si="286"/>
        <v>11.175000000000001</v>
      </c>
      <c r="T1818" s="20">
        <f t="shared" si="287"/>
        <v>10.375</v>
      </c>
      <c r="U1818" s="19">
        <f t="shared" si="288"/>
        <v>10.508333333333335</v>
      </c>
      <c r="V1818" s="19">
        <f t="shared" si="289"/>
        <v>10.475000000000001</v>
      </c>
    </row>
    <row r="1819" spans="1:22" ht="13.5" x14ac:dyDescent="0.25">
      <c r="A1819" s="3">
        <f>RSI!A1819</f>
        <v>44659</v>
      </c>
      <c r="B1819" s="2">
        <f>RSI!B1819</f>
        <v>12.3757</v>
      </c>
      <c r="C1819" s="2">
        <f>RSI!I1819</f>
        <v>49.967788700173188</v>
      </c>
      <c r="D1819" s="2">
        <f>MACD!E1819</f>
        <v>-3.9131277615222615E-2</v>
      </c>
      <c r="E1819" s="2">
        <f>MACD!F1819</f>
        <v>-3.9860247953833493E-2</v>
      </c>
      <c r="F1819" s="2">
        <f>'Moving Avg'!D1819</f>
        <v>12.34646</v>
      </c>
      <c r="G1819" s="2">
        <f>'Moving Avg'!F1819</f>
        <v>12.340010000000001</v>
      </c>
      <c r="H1819" s="2">
        <f>'Moving Avg'!G1819</f>
        <v>12.440716000000004</v>
      </c>
      <c r="I1819" s="2">
        <f>'Moving Avg'!H1819</f>
        <v>13.339501999999992</v>
      </c>
      <c r="J1819" s="17" t="str">
        <f>OBV!F1819</f>
        <v>BULLISH</v>
      </c>
      <c r="K1819" s="17" t="str">
        <f>OBV!G1819</f>
        <v>NEUTRAL</v>
      </c>
      <c r="L1819" s="17" t="str">
        <f>OBV!H1819</f>
        <v>BULLISH DIVERGENCE</v>
      </c>
      <c r="M1819" s="19">
        <f t="shared" si="280"/>
        <v>25</v>
      </c>
      <c r="N1819" s="19">
        <f t="shared" si="281"/>
        <v>0</v>
      </c>
      <c r="O1819" s="19">
        <f t="shared" si="282"/>
        <v>0</v>
      </c>
      <c r="P1819" s="19">
        <f t="shared" si="283"/>
        <v>66.5</v>
      </c>
      <c r="Q1819" s="20">
        <f t="shared" si="284"/>
        <v>18.725000000000001</v>
      </c>
      <c r="R1819" s="20">
        <f t="shared" si="285"/>
        <v>21.625</v>
      </c>
      <c r="S1819" s="20">
        <f t="shared" si="286"/>
        <v>33.674999999999997</v>
      </c>
      <c r="T1819" s="20">
        <f t="shared" si="287"/>
        <v>22.875</v>
      </c>
      <c r="U1819" s="19">
        <f t="shared" si="288"/>
        <v>24.675000000000001</v>
      </c>
      <c r="V1819" s="19">
        <f t="shared" si="289"/>
        <v>24.225000000000001</v>
      </c>
    </row>
    <row r="1820" spans="1:22" ht="13.5" x14ac:dyDescent="0.25">
      <c r="A1820" s="3">
        <f>RSI!A1820</f>
        <v>44662</v>
      </c>
      <c r="B1820" s="2">
        <f>RSI!B1820</f>
        <v>12.3757</v>
      </c>
      <c r="C1820" s="2">
        <f>RSI!I1820</f>
        <v>49.967788700173188</v>
      </c>
      <c r="D1820" s="2">
        <f>MACD!E1820</f>
        <v>-4.4821825664314474E-2</v>
      </c>
      <c r="E1820" s="2">
        <f>MACD!F1820</f>
        <v>-4.0852563495929695E-2</v>
      </c>
      <c r="F1820" s="2">
        <f>'Moving Avg'!D1820</f>
        <v>12.361940000000001</v>
      </c>
      <c r="G1820" s="2">
        <f>'Moving Avg'!F1820</f>
        <v>12.348179999999999</v>
      </c>
      <c r="H1820" s="2">
        <f>'Moving Avg'!G1820</f>
        <v>12.432288000000005</v>
      </c>
      <c r="I1820" s="2">
        <f>'Moving Avg'!H1820</f>
        <v>13.330385999999997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  <c r="M1820" s="19">
        <f t="shared" si="280"/>
        <v>25</v>
      </c>
      <c r="N1820" s="19">
        <f t="shared" si="281"/>
        <v>45</v>
      </c>
      <c r="O1820" s="19">
        <f t="shared" si="282"/>
        <v>0</v>
      </c>
      <c r="P1820" s="19">
        <f t="shared" si="283"/>
        <v>83.5</v>
      </c>
      <c r="Q1820" s="20">
        <f t="shared" si="284"/>
        <v>37.024999999999999</v>
      </c>
      <c r="R1820" s="20">
        <f t="shared" si="285"/>
        <v>34.875</v>
      </c>
      <c r="S1820" s="20">
        <f t="shared" si="286"/>
        <v>48.075000000000003</v>
      </c>
      <c r="T1820" s="20">
        <f t="shared" si="287"/>
        <v>38.375</v>
      </c>
      <c r="U1820" s="19">
        <f t="shared" si="288"/>
        <v>39.991666666666667</v>
      </c>
      <c r="V1820" s="19">
        <f t="shared" si="289"/>
        <v>39.587500000000006</v>
      </c>
    </row>
    <row r="1821" spans="1:22" ht="13.5" x14ac:dyDescent="0.25">
      <c r="A1821" s="3">
        <f>RSI!A1821</f>
        <v>44663</v>
      </c>
      <c r="B1821" s="2">
        <f>RSI!B1821</f>
        <v>12.582100000000001</v>
      </c>
      <c r="C1821" s="2">
        <f>RSI!I1821</f>
        <v>59.825465729359607</v>
      </c>
      <c r="D1821" s="2">
        <f>MACD!E1821</f>
        <v>-4.5094228544209969E-2</v>
      </c>
      <c r="E1821" s="2">
        <f>MACD!F1821</f>
        <v>-4.1700896505585755E-2</v>
      </c>
      <c r="F1821" s="2">
        <f>'Moving Avg'!D1821</f>
        <v>12.401500000000002</v>
      </c>
      <c r="G1821" s="2">
        <f>'Moving Avg'!F1821</f>
        <v>12.356349999999999</v>
      </c>
      <c r="H1821" s="2">
        <f>'Moving Avg'!G1821</f>
        <v>12.427988000000004</v>
      </c>
      <c r="I1821" s="2">
        <f>'Moving Avg'!H1821</f>
        <v>13.322302000000001</v>
      </c>
      <c r="J1821" s="17" t="str">
        <f>OBV!F1821</f>
        <v>BULLISH</v>
      </c>
      <c r="K1821" s="17" t="str">
        <f>OBV!G1821</f>
        <v>NEUTRAL</v>
      </c>
      <c r="L1821" s="17" t="str">
        <f>OBV!H1821</f>
        <v>CONFIRMED BULLISH</v>
      </c>
      <c r="M1821" s="19">
        <f t="shared" si="280"/>
        <v>25</v>
      </c>
      <c r="N1821" s="19">
        <f t="shared" si="281"/>
        <v>45</v>
      </c>
      <c r="O1821" s="19">
        <f t="shared" si="282"/>
        <v>0</v>
      </c>
      <c r="P1821" s="19">
        <f t="shared" si="283"/>
        <v>83.5</v>
      </c>
      <c r="Q1821" s="20">
        <f t="shared" si="284"/>
        <v>37.024999999999999</v>
      </c>
      <c r="R1821" s="20">
        <f t="shared" si="285"/>
        <v>34.875</v>
      </c>
      <c r="S1821" s="20">
        <f t="shared" si="286"/>
        <v>48.075000000000003</v>
      </c>
      <c r="T1821" s="20">
        <f t="shared" si="287"/>
        <v>38.375</v>
      </c>
      <c r="U1821" s="19">
        <f t="shared" si="288"/>
        <v>39.991666666666667</v>
      </c>
      <c r="V1821" s="19">
        <f t="shared" si="289"/>
        <v>39.587500000000006</v>
      </c>
    </row>
    <row r="1822" spans="1:22" ht="13.5" x14ac:dyDescent="0.25">
      <c r="A1822" s="3">
        <f>RSI!A1822</f>
        <v>44664</v>
      </c>
      <c r="B1822" s="2">
        <f>RSI!B1822</f>
        <v>12.8315</v>
      </c>
      <c r="C1822" s="2">
        <f>RSI!I1822</f>
        <v>68.023763284742827</v>
      </c>
      <c r="D1822" s="2">
        <f>MACD!E1822</f>
        <v>-7.2970393438209769E-2</v>
      </c>
      <c r="E1822" s="2">
        <f>MACD!F1822</f>
        <v>-4.795479589211056E-2</v>
      </c>
      <c r="F1822" s="2">
        <f>'Moving Avg'!D1822</f>
        <v>12.492659999999999</v>
      </c>
      <c r="G1822" s="2">
        <f>'Moving Avg'!F1822</f>
        <v>12.383010000000001</v>
      </c>
      <c r="H1822" s="2">
        <f>'Moving Avg'!G1822</f>
        <v>12.429192000000006</v>
      </c>
      <c r="I1822" s="2">
        <f>'Moving Avg'!H1822</f>
        <v>13.315980999999999</v>
      </c>
      <c r="J1822" s="17" t="str">
        <f>OBV!F1822</f>
        <v>BULLISH</v>
      </c>
      <c r="K1822" s="17" t="str">
        <f>OBV!G1822</f>
        <v>NEUTRAL</v>
      </c>
      <c r="L1822" s="17" t="str">
        <f>OBV!H1822</f>
        <v>CONFIRMED BULLISH</v>
      </c>
      <c r="M1822" s="19">
        <f t="shared" si="280"/>
        <v>25</v>
      </c>
      <c r="N1822" s="19">
        <f t="shared" si="281"/>
        <v>100</v>
      </c>
      <c r="O1822" s="19">
        <f t="shared" si="282"/>
        <v>0</v>
      </c>
      <c r="P1822" s="19">
        <f t="shared" si="283"/>
        <v>83.5</v>
      </c>
      <c r="Q1822" s="20">
        <f t="shared" si="284"/>
        <v>56.274999999999999</v>
      </c>
      <c r="R1822" s="20">
        <f t="shared" si="285"/>
        <v>45.875</v>
      </c>
      <c r="S1822" s="20">
        <f t="shared" si="286"/>
        <v>56.325000000000003</v>
      </c>
      <c r="T1822" s="20">
        <f t="shared" si="287"/>
        <v>52.125</v>
      </c>
      <c r="U1822" s="19">
        <f t="shared" si="288"/>
        <v>52.82500000000001</v>
      </c>
      <c r="V1822" s="19">
        <f t="shared" si="289"/>
        <v>52.650000000000006</v>
      </c>
    </row>
    <row r="1823" spans="1:22" ht="13.5" x14ac:dyDescent="0.25">
      <c r="A1823" s="3">
        <f>RSI!A1823</f>
        <v>44665</v>
      </c>
      <c r="B1823" s="2">
        <f>RSI!B1823</f>
        <v>12.8057</v>
      </c>
      <c r="C1823" s="2">
        <f>RSI!I1823</f>
        <v>66.51166988440005</v>
      </c>
      <c r="D1823" s="2">
        <f>MACD!E1823</f>
        <v>-9.5939236093760982E-2</v>
      </c>
      <c r="E1823" s="2">
        <f>MACD!F1823</f>
        <v>-5.7551683932440652E-2</v>
      </c>
      <c r="F1823" s="2">
        <f>'Moving Avg'!D1823</f>
        <v>12.594139999999999</v>
      </c>
      <c r="G1823" s="2">
        <f>'Moving Avg'!F1823</f>
        <v>12.408379999999999</v>
      </c>
      <c r="H1823" s="2">
        <f>'Moving Avg'!G1823</f>
        <v>12.429880000000002</v>
      </c>
      <c r="I1823" s="2">
        <f>'Moving Avg'!H1823</f>
        <v>13.308197999999999</v>
      </c>
      <c r="J1823" s="17" t="str">
        <f>OBV!F1823</f>
        <v>BEARISH</v>
      </c>
      <c r="K1823" s="17" t="str">
        <f>OBV!G1823</f>
        <v>WEAK</v>
      </c>
      <c r="L1823" s="17" t="str">
        <f>OBV!H1823</f>
        <v>BEARISH DIVERGENCE</v>
      </c>
      <c r="M1823" s="19">
        <f t="shared" si="280"/>
        <v>25</v>
      </c>
      <c r="N1823" s="19">
        <f t="shared" si="281"/>
        <v>100</v>
      </c>
      <c r="O1823" s="19">
        <f t="shared" si="282"/>
        <v>0</v>
      </c>
      <c r="P1823" s="19">
        <f t="shared" si="283"/>
        <v>0</v>
      </c>
      <c r="Q1823" s="20">
        <f t="shared" si="284"/>
        <v>43.75</v>
      </c>
      <c r="R1823" s="20">
        <f t="shared" si="285"/>
        <v>25</v>
      </c>
      <c r="S1823" s="20">
        <f t="shared" si="286"/>
        <v>18.75</v>
      </c>
      <c r="T1823" s="20">
        <f t="shared" si="287"/>
        <v>31.25</v>
      </c>
      <c r="U1823" s="19">
        <f t="shared" si="288"/>
        <v>29.166666666666668</v>
      </c>
      <c r="V1823" s="19">
        <f t="shared" si="289"/>
        <v>29.6875</v>
      </c>
    </row>
    <row r="1824" spans="1:22" ht="13.5" x14ac:dyDescent="0.25">
      <c r="A1824" s="3">
        <f>RSI!A1824</f>
        <v>44666</v>
      </c>
      <c r="B1824" s="2">
        <f>RSI!B1824</f>
        <v>12.728300000000001</v>
      </c>
      <c r="C1824" s="2">
        <f>RSI!I1824</f>
        <v>62.055093682723445</v>
      </c>
      <c r="D1824" s="2">
        <f>MACD!E1824</f>
        <v>-0.11191038932994601</v>
      </c>
      <c r="E1824" s="2">
        <f>MACD!F1824</f>
        <v>-6.8423425011941735E-2</v>
      </c>
      <c r="F1824" s="2">
        <f>'Moving Avg'!D1824</f>
        <v>12.664660000000001</v>
      </c>
      <c r="G1824" s="2">
        <f>'Moving Avg'!F1824</f>
        <v>12.429879999999999</v>
      </c>
      <c r="H1824" s="2">
        <f>'Moving Avg'!G1824</f>
        <v>12.432460000000003</v>
      </c>
      <c r="I1824" s="2">
        <f>'Moving Avg'!H1824</f>
        <v>13.301318000000002</v>
      </c>
      <c r="J1824" s="17" t="str">
        <f>OBV!F1824</f>
        <v>BEARISH</v>
      </c>
      <c r="K1824" s="17" t="str">
        <f>OBV!G1824</f>
        <v>WEAK</v>
      </c>
      <c r="L1824" s="17" t="str">
        <f>OBV!H1824</f>
        <v>BEARISH DIVERGENCE</v>
      </c>
      <c r="M1824" s="19">
        <f t="shared" si="280"/>
        <v>25</v>
      </c>
      <c r="N1824" s="19">
        <f t="shared" si="281"/>
        <v>100</v>
      </c>
      <c r="O1824" s="19">
        <f t="shared" si="282"/>
        <v>0</v>
      </c>
      <c r="P1824" s="19">
        <f t="shared" si="283"/>
        <v>0</v>
      </c>
      <c r="Q1824" s="20">
        <f t="shared" si="284"/>
        <v>43.75</v>
      </c>
      <c r="R1824" s="20">
        <f t="shared" si="285"/>
        <v>25</v>
      </c>
      <c r="S1824" s="20">
        <f t="shared" si="286"/>
        <v>18.75</v>
      </c>
      <c r="T1824" s="20">
        <f t="shared" si="287"/>
        <v>31.25</v>
      </c>
      <c r="U1824" s="19">
        <f t="shared" si="288"/>
        <v>29.166666666666668</v>
      </c>
      <c r="V1824" s="19">
        <f t="shared" si="289"/>
        <v>29.6875</v>
      </c>
    </row>
    <row r="1825" spans="1:22" ht="13.5" x14ac:dyDescent="0.25">
      <c r="A1825" s="3">
        <f>RSI!A1825</f>
        <v>44669</v>
      </c>
      <c r="B1825" s="2">
        <f>RSI!B1825</f>
        <v>12.814299999999999</v>
      </c>
      <c r="C1825" s="2">
        <f>RSI!I1825</f>
        <v>64.871559766877425</v>
      </c>
      <c r="D1825" s="2">
        <f>MACD!E1825</f>
        <v>-0.14666943657390874</v>
      </c>
      <c r="E1825" s="2">
        <f>MACD!F1825</f>
        <v>-8.4072627324335139E-2</v>
      </c>
      <c r="F1825" s="2">
        <f>'Moving Avg'!D1825</f>
        <v>12.752380000000002</v>
      </c>
      <c r="G1825" s="2">
        <f>'Moving Avg'!F1825</f>
        <v>12.46299</v>
      </c>
      <c r="H1825" s="2">
        <f>'Moving Avg'!G1825</f>
        <v>12.436760000000001</v>
      </c>
      <c r="I1825" s="2">
        <f>'Moving Avg'!H1825</f>
        <v>13.295298000000003</v>
      </c>
      <c r="J1825" s="17" t="str">
        <f>OBV!F1825</f>
        <v>BEARISH</v>
      </c>
      <c r="K1825" s="17" t="str">
        <f>OBV!G1825</f>
        <v>WEAK</v>
      </c>
      <c r="L1825" s="17" t="str">
        <f>OBV!H1825</f>
        <v>BEARISH DIVERGENCE</v>
      </c>
      <c r="M1825" s="19">
        <f t="shared" si="280"/>
        <v>25</v>
      </c>
      <c r="N1825" s="19">
        <f t="shared" si="281"/>
        <v>100</v>
      </c>
      <c r="O1825" s="19">
        <f t="shared" si="282"/>
        <v>0</v>
      </c>
      <c r="P1825" s="19">
        <f t="shared" si="283"/>
        <v>0</v>
      </c>
      <c r="Q1825" s="20">
        <f t="shared" si="284"/>
        <v>43.75</v>
      </c>
      <c r="R1825" s="20">
        <f t="shared" si="285"/>
        <v>25</v>
      </c>
      <c r="S1825" s="20">
        <f t="shared" si="286"/>
        <v>18.75</v>
      </c>
      <c r="T1825" s="20">
        <f t="shared" si="287"/>
        <v>31.25</v>
      </c>
      <c r="U1825" s="19">
        <f t="shared" si="288"/>
        <v>29.166666666666668</v>
      </c>
      <c r="V1825" s="19">
        <f t="shared" si="289"/>
        <v>29.6875</v>
      </c>
    </row>
    <row r="1826" spans="1:22" ht="13.5" x14ac:dyDescent="0.25">
      <c r="A1826" s="3">
        <f>RSI!A1826</f>
        <v>44670</v>
      </c>
      <c r="B1826" s="2">
        <f>RSI!B1826</f>
        <v>12.814299999999999</v>
      </c>
      <c r="C1826" s="2">
        <f>RSI!I1826</f>
        <v>64.871559766877425</v>
      </c>
      <c r="D1826" s="2">
        <f>MACD!E1826</f>
        <v>-0.16488043442517331</v>
      </c>
      <c r="E1826" s="2">
        <f>MACD!F1826</f>
        <v>-0.10023418874450277</v>
      </c>
      <c r="F1826" s="2">
        <f>'Moving Avg'!D1826</f>
        <v>12.798820000000001</v>
      </c>
      <c r="G1826" s="2">
        <f>'Moving Avg'!F1826</f>
        <v>12.480619999999998</v>
      </c>
      <c r="H1826" s="2">
        <f>'Moving Avg'!G1826</f>
        <v>12.44106</v>
      </c>
      <c r="I1826" s="2">
        <f>'Moving Avg'!H1826</f>
        <v>13.289278000000003</v>
      </c>
      <c r="J1826" s="17" t="str">
        <f>OBV!F1826</f>
        <v>BEARISH</v>
      </c>
      <c r="K1826" s="17" t="str">
        <f>OBV!G1826</f>
        <v>WEAK</v>
      </c>
      <c r="L1826" s="17" t="str">
        <f>OBV!H1826</f>
        <v>BEARISH DIVERGENCE</v>
      </c>
      <c r="M1826" s="19">
        <f t="shared" si="280"/>
        <v>25</v>
      </c>
      <c r="N1826" s="19">
        <f t="shared" si="281"/>
        <v>100</v>
      </c>
      <c r="O1826" s="19">
        <f t="shared" si="282"/>
        <v>0</v>
      </c>
      <c r="P1826" s="19">
        <f t="shared" si="283"/>
        <v>0</v>
      </c>
      <c r="Q1826" s="20">
        <f t="shared" si="284"/>
        <v>43.75</v>
      </c>
      <c r="R1826" s="20">
        <f t="shared" si="285"/>
        <v>25</v>
      </c>
      <c r="S1826" s="20">
        <f t="shared" si="286"/>
        <v>18.75</v>
      </c>
      <c r="T1826" s="20">
        <f t="shared" si="287"/>
        <v>31.25</v>
      </c>
      <c r="U1826" s="19">
        <f t="shared" si="288"/>
        <v>29.166666666666668</v>
      </c>
      <c r="V1826" s="19">
        <f t="shared" si="289"/>
        <v>29.6875</v>
      </c>
    </row>
    <row r="1827" spans="1:22" ht="13.5" x14ac:dyDescent="0.25">
      <c r="A1827" s="3">
        <f>RSI!A1827</f>
        <v>44671</v>
      </c>
      <c r="B1827" s="2">
        <f>RSI!B1827</f>
        <v>12.8917</v>
      </c>
      <c r="C1827" s="2">
        <f>RSI!I1827</f>
        <v>67.397450070686858</v>
      </c>
      <c r="D1827" s="2">
        <f>MACD!E1827</f>
        <v>-0.18922602608157391</v>
      </c>
      <c r="E1827" s="2">
        <f>MACD!F1827</f>
        <v>-0.11803255621191699</v>
      </c>
      <c r="F1827" s="2">
        <f>'Moving Avg'!D1827</f>
        <v>12.81086</v>
      </c>
      <c r="G1827" s="2">
        <f>'Moving Avg'!F1827</f>
        <v>12.50212</v>
      </c>
      <c r="H1827" s="2">
        <f>'Moving Avg'!G1827</f>
        <v>12.442952</v>
      </c>
      <c r="I1827" s="2">
        <f>'Moving Avg'!H1827</f>
        <v>13.284247000000004</v>
      </c>
      <c r="J1827" s="17" t="str">
        <f>OBV!F1827</f>
        <v>BEARISH</v>
      </c>
      <c r="K1827" s="17" t="str">
        <f>OBV!G1827</f>
        <v>WEAK</v>
      </c>
      <c r="L1827" s="17" t="str">
        <f>OBV!H1827</f>
        <v>BEARISH DIVERGENCE</v>
      </c>
      <c r="M1827" s="19">
        <f t="shared" si="280"/>
        <v>25</v>
      </c>
      <c r="N1827" s="19">
        <f t="shared" si="281"/>
        <v>100</v>
      </c>
      <c r="O1827" s="19">
        <f t="shared" si="282"/>
        <v>0</v>
      </c>
      <c r="P1827" s="19">
        <f t="shared" si="283"/>
        <v>0</v>
      </c>
      <c r="Q1827" s="20">
        <f t="shared" si="284"/>
        <v>43.75</v>
      </c>
      <c r="R1827" s="20">
        <f t="shared" si="285"/>
        <v>25</v>
      </c>
      <c r="S1827" s="20">
        <f t="shared" si="286"/>
        <v>18.75</v>
      </c>
      <c r="T1827" s="20">
        <f t="shared" si="287"/>
        <v>31.25</v>
      </c>
      <c r="U1827" s="19">
        <f t="shared" si="288"/>
        <v>29.166666666666668</v>
      </c>
      <c r="V1827" s="19">
        <f t="shared" si="289"/>
        <v>29.6875</v>
      </c>
    </row>
    <row r="1828" spans="1:22" ht="13.5" x14ac:dyDescent="0.25">
      <c r="A1828" s="3">
        <f>RSI!A1828</f>
        <v>44672</v>
      </c>
      <c r="B1828" s="2">
        <f>RSI!B1828</f>
        <v>12.814299999999999</v>
      </c>
      <c r="C1828" s="2">
        <f>RSI!I1828</f>
        <v>62.553580135984575</v>
      </c>
      <c r="D1828" s="2">
        <f>MACD!E1828</f>
        <v>-0.21819848648380713</v>
      </c>
      <c r="E1828" s="2">
        <f>MACD!F1828</f>
        <v>-0.13806574226629503</v>
      </c>
      <c r="F1828" s="2">
        <f>'Moving Avg'!D1828</f>
        <v>12.812580000000001</v>
      </c>
      <c r="G1828" s="2">
        <f>'Moving Avg'!F1828</f>
        <v>12.52792</v>
      </c>
      <c r="H1828" s="2">
        <f>'Moving Avg'!G1828</f>
        <v>12.446391999999998</v>
      </c>
      <c r="I1828" s="2">
        <f>'Moving Avg'!H1828</f>
        <v>13.278786000000004</v>
      </c>
      <c r="J1828" s="17" t="str">
        <f>OBV!F1828</f>
        <v>BEARISH</v>
      </c>
      <c r="K1828" s="17" t="str">
        <f>OBV!G1828</f>
        <v>WEAK</v>
      </c>
      <c r="L1828" s="17" t="str">
        <f>OBV!H1828</f>
        <v>BEARISH DIVERGENCE</v>
      </c>
      <c r="M1828" s="19">
        <f t="shared" si="280"/>
        <v>25</v>
      </c>
      <c r="N1828" s="19">
        <f t="shared" si="281"/>
        <v>100</v>
      </c>
      <c r="O1828" s="19">
        <f t="shared" si="282"/>
        <v>0</v>
      </c>
      <c r="P1828" s="19">
        <f t="shared" si="283"/>
        <v>0</v>
      </c>
      <c r="Q1828" s="20">
        <f t="shared" si="284"/>
        <v>43.75</v>
      </c>
      <c r="R1828" s="20">
        <f t="shared" si="285"/>
        <v>25</v>
      </c>
      <c r="S1828" s="20">
        <f t="shared" si="286"/>
        <v>18.75</v>
      </c>
      <c r="T1828" s="20">
        <f t="shared" si="287"/>
        <v>31.25</v>
      </c>
      <c r="U1828" s="19">
        <f t="shared" si="288"/>
        <v>29.166666666666668</v>
      </c>
      <c r="V1828" s="19">
        <f t="shared" si="289"/>
        <v>29.6875</v>
      </c>
    </row>
    <row r="1829" spans="1:22" ht="13.5" x14ac:dyDescent="0.25">
      <c r="A1829" s="3">
        <f>RSI!A1829</f>
        <v>44673</v>
      </c>
      <c r="B1829" s="2">
        <f>RSI!B1829</f>
        <v>12.883100000000001</v>
      </c>
      <c r="C1829" s="2">
        <f>RSI!I1829</f>
        <v>64.964015518812801</v>
      </c>
      <c r="D1829" s="2">
        <f>MACD!E1829</f>
        <v>-0.23748006102705155</v>
      </c>
      <c r="E1829" s="2">
        <f>MACD!F1829</f>
        <v>-0.15794860601844635</v>
      </c>
      <c r="F1829" s="2">
        <f>'Moving Avg'!D1829</f>
        <v>12.843539999999999</v>
      </c>
      <c r="G1829" s="2">
        <f>'Moving Avg'!F1829</f>
        <v>12.55716</v>
      </c>
      <c r="H1829" s="2">
        <f>'Moving Avg'!G1829</f>
        <v>12.451723999999999</v>
      </c>
      <c r="I1829" s="2">
        <f>'Moving Avg'!H1829</f>
        <v>13.273669000000005</v>
      </c>
      <c r="J1829" s="17" t="str">
        <f>OBV!F1829</f>
        <v>BEARISH</v>
      </c>
      <c r="K1829" s="17" t="str">
        <f>OBV!G1829</f>
        <v>NEUTRAL</v>
      </c>
      <c r="L1829" s="17" t="str">
        <f>OBV!H1829</f>
        <v>BEARISH DIVERGENCE</v>
      </c>
      <c r="M1829" s="19">
        <f t="shared" si="280"/>
        <v>25</v>
      </c>
      <c r="N1829" s="19">
        <f t="shared" si="281"/>
        <v>100</v>
      </c>
      <c r="O1829" s="19">
        <f t="shared" si="282"/>
        <v>0</v>
      </c>
      <c r="P1829" s="19">
        <f t="shared" si="283"/>
        <v>16.5</v>
      </c>
      <c r="Q1829" s="20">
        <f t="shared" si="284"/>
        <v>46.225000000000001</v>
      </c>
      <c r="R1829" s="20">
        <f t="shared" si="285"/>
        <v>29.125</v>
      </c>
      <c r="S1829" s="20">
        <f t="shared" si="286"/>
        <v>26.175000000000001</v>
      </c>
      <c r="T1829" s="20">
        <f t="shared" si="287"/>
        <v>35.375</v>
      </c>
      <c r="U1829" s="19">
        <f t="shared" si="288"/>
        <v>33.841666666666661</v>
      </c>
      <c r="V1829" s="19">
        <f t="shared" si="289"/>
        <v>34.224999999999994</v>
      </c>
    </row>
    <row r="1830" spans="1:22" ht="13.5" x14ac:dyDescent="0.25">
      <c r="A1830" s="3">
        <f>RSI!A1830</f>
        <v>44676</v>
      </c>
      <c r="B1830" s="2">
        <f>RSI!B1830</f>
        <v>12.874499999999999</v>
      </c>
      <c r="C1830" s="2">
        <f>RSI!I1830</f>
        <v>64.405923643070253</v>
      </c>
      <c r="D1830" s="2">
        <f>MACD!E1830</f>
        <v>-0.2550256814124765</v>
      </c>
      <c r="E1830" s="2">
        <f>MACD!F1830</f>
        <v>-0.17736402109725238</v>
      </c>
      <c r="F1830" s="2">
        <f>'Moving Avg'!D1830</f>
        <v>12.85558</v>
      </c>
      <c r="G1830" s="2">
        <f>'Moving Avg'!F1830</f>
        <v>12.58597</v>
      </c>
      <c r="H1830" s="2">
        <f>'Moving Avg'!G1830</f>
        <v>12.458088</v>
      </c>
      <c r="I1830" s="2">
        <f>'Moving Avg'!H1830</f>
        <v>13.268509000000005</v>
      </c>
      <c r="J1830" s="17" t="str">
        <f>OBV!F1830</f>
        <v>BEARISH</v>
      </c>
      <c r="K1830" s="17" t="str">
        <f>OBV!G1830</f>
        <v>WEAK</v>
      </c>
      <c r="L1830" s="17" t="str">
        <f>OBV!H1830</f>
        <v>BEARISH DIVERGENCE</v>
      </c>
      <c r="M1830" s="19">
        <f t="shared" si="280"/>
        <v>25</v>
      </c>
      <c r="N1830" s="19">
        <f t="shared" si="281"/>
        <v>100</v>
      </c>
      <c r="O1830" s="19">
        <f t="shared" si="282"/>
        <v>0</v>
      </c>
      <c r="P1830" s="19">
        <f t="shared" si="283"/>
        <v>0</v>
      </c>
      <c r="Q1830" s="20">
        <f t="shared" si="284"/>
        <v>43.75</v>
      </c>
      <c r="R1830" s="20">
        <f t="shared" si="285"/>
        <v>25</v>
      </c>
      <c r="S1830" s="20">
        <f t="shared" si="286"/>
        <v>18.75</v>
      </c>
      <c r="T1830" s="20">
        <f t="shared" si="287"/>
        <v>31.25</v>
      </c>
      <c r="U1830" s="19">
        <f t="shared" si="288"/>
        <v>29.166666666666668</v>
      </c>
      <c r="V1830" s="19">
        <f t="shared" si="289"/>
        <v>29.6875</v>
      </c>
    </row>
    <row r="1831" spans="1:22" ht="13.5" x14ac:dyDescent="0.25">
      <c r="A1831" s="3">
        <f>RSI!A1831</f>
        <v>44677</v>
      </c>
      <c r="B1831" s="2">
        <f>RSI!B1831</f>
        <v>12.874499999999999</v>
      </c>
      <c r="C1831" s="2">
        <f>RSI!I1831</f>
        <v>64.405923643070253</v>
      </c>
      <c r="D1831" s="2">
        <f>MACD!E1831</f>
        <v>-0.23979645884934797</v>
      </c>
      <c r="E1831" s="2">
        <f>MACD!F1831</f>
        <v>-0.1898505086476715</v>
      </c>
      <c r="F1831" s="2">
        <f>'Moving Avg'!D1831</f>
        <v>12.867619999999999</v>
      </c>
      <c r="G1831" s="2">
        <f>'Moving Avg'!F1831</f>
        <v>12.60833</v>
      </c>
      <c r="H1831" s="2">
        <f>'Moving Avg'!G1831</f>
        <v>12.463592</v>
      </c>
      <c r="I1831" s="2">
        <f>'Moving Avg'!H1831</f>
        <v>13.263349000000005</v>
      </c>
      <c r="J1831" s="17" t="str">
        <f>OBV!F1831</f>
        <v>BEARISH</v>
      </c>
      <c r="K1831" s="17" t="str">
        <f>OBV!G1831</f>
        <v>WEAK</v>
      </c>
      <c r="L1831" s="17" t="str">
        <f>OBV!H1831</f>
        <v>BEARISH DIVERGENCE</v>
      </c>
      <c r="M1831" s="19">
        <f t="shared" si="280"/>
        <v>25</v>
      </c>
      <c r="N1831" s="19">
        <f t="shared" si="281"/>
        <v>100</v>
      </c>
      <c r="O1831" s="19">
        <f t="shared" si="282"/>
        <v>0</v>
      </c>
      <c r="P1831" s="19">
        <f t="shared" si="283"/>
        <v>0</v>
      </c>
      <c r="Q1831" s="20">
        <f t="shared" si="284"/>
        <v>43.75</v>
      </c>
      <c r="R1831" s="20">
        <f t="shared" si="285"/>
        <v>25</v>
      </c>
      <c r="S1831" s="20">
        <f t="shared" si="286"/>
        <v>18.75</v>
      </c>
      <c r="T1831" s="20">
        <f t="shared" si="287"/>
        <v>31.25</v>
      </c>
      <c r="U1831" s="19">
        <f t="shared" si="288"/>
        <v>29.166666666666668</v>
      </c>
      <c r="V1831" s="19">
        <f t="shared" si="289"/>
        <v>29.6875</v>
      </c>
    </row>
    <row r="1832" spans="1:22" ht="13.5" x14ac:dyDescent="0.25">
      <c r="A1832" s="3">
        <f>RSI!A1832</f>
        <v>44678</v>
      </c>
      <c r="B1832" s="2">
        <f>RSI!B1832</f>
        <v>12.814299999999999</v>
      </c>
      <c r="C1832" s="2">
        <f>RSI!I1832</f>
        <v>60.206916339904694</v>
      </c>
      <c r="D1832" s="2">
        <f>MACD!E1832</f>
        <v>-0.18563571229590714</v>
      </c>
      <c r="E1832" s="2">
        <f>MACD!F1832</f>
        <v>-0.18900754937731862</v>
      </c>
      <c r="F1832" s="2">
        <f>'Moving Avg'!D1832</f>
        <v>12.85214</v>
      </c>
      <c r="G1832" s="2">
        <f>'Moving Avg'!F1832</f>
        <v>12.630260000000002</v>
      </c>
      <c r="H1832" s="2">
        <f>'Moving Avg'!G1832</f>
        <v>12.467892000000001</v>
      </c>
      <c r="I1832" s="2">
        <f>'Moving Avg'!H1832</f>
        <v>13.257888000000003</v>
      </c>
      <c r="J1832" s="17" t="str">
        <f>OBV!F1832</f>
        <v>BEARISH</v>
      </c>
      <c r="K1832" s="17" t="str">
        <f>OBV!G1832</f>
        <v>WEAK</v>
      </c>
      <c r="L1832" s="17" t="str">
        <f>OBV!H1832</f>
        <v>CONFIRMED BEARISH</v>
      </c>
      <c r="M1832" s="19">
        <f t="shared" si="280"/>
        <v>25</v>
      </c>
      <c r="N1832" s="19">
        <f t="shared" si="281"/>
        <v>0</v>
      </c>
      <c r="O1832" s="19">
        <f t="shared" si="282"/>
        <v>0</v>
      </c>
      <c r="P1832" s="19">
        <f t="shared" si="283"/>
        <v>0</v>
      </c>
      <c r="Q1832" s="20">
        <f t="shared" si="284"/>
        <v>8.75</v>
      </c>
      <c r="R1832" s="20">
        <f t="shared" si="285"/>
        <v>5</v>
      </c>
      <c r="S1832" s="20">
        <f t="shared" si="286"/>
        <v>3.75</v>
      </c>
      <c r="T1832" s="20">
        <f t="shared" si="287"/>
        <v>6.25</v>
      </c>
      <c r="U1832" s="19">
        <f t="shared" si="288"/>
        <v>5.833333333333333</v>
      </c>
      <c r="V1832" s="19">
        <f t="shared" si="289"/>
        <v>5.9375</v>
      </c>
    </row>
    <row r="1833" spans="1:22" ht="13.5" x14ac:dyDescent="0.25">
      <c r="A1833" s="3">
        <f>RSI!A1833</f>
        <v>44679</v>
      </c>
      <c r="B1833" s="2">
        <f>RSI!B1833</f>
        <v>12.728300000000001</v>
      </c>
      <c r="C1833" s="2">
        <f>RSI!I1833</f>
        <v>54.718562073716583</v>
      </c>
      <c r="D1833" s="2">
        <f>MACD!E1833</f>
        <v>-0.13848942126633546</v>
      </c>
      <c r="E1833" s="2">
        <f>MACD!F1833</f>
        <v>-0.17890392375512199</v>
      </c>
      <c r="F1833" s="2">
        <f>'Moving Avg'!D1833</f>
        <v>12.83494</v>
      </c>
      <c r="G1833" s="2">
        <f>'Moving Avg'!F1833</f>
        <v>12.647460000000001</v>
      </c>
      <c r="H1833" s="2">
        <f>'Moving Avg'!G1833</f>
        <v>12.471332</v>
      </c>
      <c r="I1833" s="2">
        <f>'Moving Avg'!H1833</f>
        <v>13.251997000000001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  <c r="M1833" s="19">
        <f t="shared" si="280"/>
        <v>25</v>
      </c>
      <c r="N1833" s="19">
        <f t="shared" si="281"/>
        <v>0</v>
      </c>
      <c r="O1833" s="19">
        <f t="shared" si="282"/>
        <v>0</v>
      </c>
      <c r="P1833" s="19">
        <f t="shared" si="283"/>
        <v>16.5</v>
      </c>
      <c r="Q1833" s="20">
        <f t="shared" si="284"/>
        <v>11.225</v>
      </c>
      <c r="R1833" s="20">
        <f t="shared" si="285"/>
        <v>9.125</v>
      </c>
      <c r="S1833" s="20">
        <f t="shared" si="286"/>
        <v>11.175000000000001</v>
      </c>
      <c r="T1833" s="20">
        <f t="shared" si="287"/>
        <v>10.375</v>
      </c>
      <c r="U1833" s="19">
        <f t="shared" si="288"/>
        <v>10.508333333333335</v>
      </c>
      <c r="V1833" s="19">
        <f t="shared" si="289"/>
        <v>10.475000000000001</v>
      </c>
    </row>
    <row r="1834" spans="1:22" ht="13.5" x14ac:dyDescent="0.25">
      <c r="A1834" s="3">
        <f>RSI!A1834</f>
        <v>44680</v>
      </c>
      <c r="B1834" s="2">
        <f>RSI!B1834</f>
        <v>12.7713</v>
      </c>
      <c r="C1834" s="2">
        <f>RSI!I1834</f>
        <v>56.837215381251312</v>
      </c>
      <c r="D1834" s="2">
        <f>MACD!E1834</f>
        <v>-0.11418404315181263</v>
      </c>
      <c r="E1834" s="2">
        <f>MACD!F1834</f>
        <v>-0.16595994763446012</v>
      </c>
      <c r="F1834" s="2">
        <f>'Moving Avg'!D1834</f>
        <v>12.812580000000001</v>
      </c>
      <c r="G1834" s="2">
        <f>'Moving Avg'!F1834</f>
        <v>12.666810000000002</v>
      </c>
      <c r="H1834" s="2">
        <f>'Moving Avg'!G1834</f>
        <v>12.475632000000001</v>
      </c>
      <c r="I1834" s="2">
        <f>'Moving Avg'!H1834</f>
        <v>13.246321</v>
      </c>
      <c r="J1834" s="17" t="str">
        <f>OBV!F1834</f>
        <v>BEARISH</v>
      </c>
      <c r="K1834" s="17" t="str">
        <f>OBV!G1834</f>
        <v>NEUTRAL</v>
      </c>
      <c r="L1834" s="17" t="str">
        <f>OBV!H1834</f>
        <v>CONFIRMED BEARISH</v>
      </c>
      <c r="M1834" s="19">
        <f t="shared" si="280"/>
        <v>25</v>
      </c>
      <c r="N1834" s="19">
        <f t="shared" si="281"/>
        <v>0</v>
      </c>
      <c r="O1834" s="19">
        <f t="shared" si="282"/>
        <v>0</v>
      </c>
      <c r="P1834" s="19">
        <f t="shared" si="283"/>
        <v>16.5</v>
      </c>
      <c r="Q1834" s="20">
        <f t="shared" si="284"/>
        <v>11.225</v>
      </c>
      <c r="R1834" s="20">
        <f t="shared" si="285"/>
        <v>9.125</v>
      </c>
      <c r="S1834" s="20">
        <f t="shared" si="286"/>
        <v>11.175000000000001</v>
      </c>
      <c r="T1834" s="20">
        <f t="shared" si="287"/>
        <v>10.375</v>
      </c>
      <c r="U1834" s="19">
        <f t="shared" si="288"/>
        <v>10.508333333333335</v>
      </c>
      <c r="V1834" s="19">
        <f t="shared" si="289"/>
        <v>10.475000000000001</v>
      </c>
    </row>
    <row r="1835" spans="1:22" ht="13.5" x14ac:dyDescent="0.25">
      <c r="A1835" s="3">
        <f>RSI!A1835</f>
        <v>44685</v>
      </c>
      <c r="B1835" s="2">
        <f>RSI!B1835</f>
        <v>12.814299999999999</v>
      </c>
      <c r="C1835" s="2">
        <f>RSI!I1835</f>
        <v>58.907758145786573</v>
      </c>
      <c r="D1835" s="2">
        <f>MACD!E1835</f>
        <v>-8.4284569778304785E-2</v>
      </c>
      <c r="E1835" s="2">
        <f>MACD!F1835</f>
        <v>-0.14962487206322908</v>
      </c>
      <c r="F1835" s="2">
        <f>'Moving Avg'!D1835</f>
        <v>12.800540000000002</v>
      </c>
      <c r="G1835" s="2">
        <f>'Moving Avg'!F1835</f>
        <v>12.692610000000002</v>
      </c>
      <c r="H1835" s="2">
        <f>'Moving Avg'!G1835</f>
        <v>12.482339999999999</v>
      </c>
      <c r="I1835" s="2">
        <f>'Moving Avg'!H1835</f>
        <v>13.24086</v>
      </c>
      <c r="J1835" s="17" t="str">
        <f>OBV!F1835</f>
        <v>BULLISH</v>
      </c>
      <c r="K1835" s="17" t="str">
        <f>OBV!G1835</f>
        <v>NEUTRAL</v>
      </c>
      <c r="L1835" s="17" t="str">
        <f>OBV!H1835</f>
        <v>BULLISH DIVERGENCE</v>
      </c>
      <c r="M1835" s="19">
        <f t="shared" si="280"/>
        <v>25</v>
      </c>
      <c r="N1835" s="19">
        <f t="shared" si="281"/>
        <v>0</v>
      </c>
      <c r="O1835" s="19">
        <f t="shared" si="282"/>
        <v>0</v>
      </c>
      <c r="P1835" s="19">
        <f t="shared" si="283"/>
        <v>66.5</v>
      </c>
      <c r="Q1835" s="20">
        <f t="shared" si="284"/>
        <v>18.725000000000001</v>
      </c>
      <c r="R1835" s="20">
        <f t="shared" si="285"/>
        <v>21.625</v>
      </c>
      <c r="S1835" s="20">
        <f t="shared" si="286"/>
        <v>33.674999999999997</v>
      </c>
      <c r="T1835" s="20">
        <f t="shared" si="287"/>
        <v>22.875</v>
      </c>
      <c r="U1835" s="19">
        <f t="shared" si="288"/>
        <v>24.675000000000001</v>
      </c>
      <c r="V1835" s="19">
        <f t="shared" si="289"/>
        <v>24.225000000000001</v>
      </c>
    </row>
    <row r="1836" spans="1:22" ht="13.5" x14ac:dyDescent="0.25">
      <c r="A1836" s="3">
        <f>RSI!A1836</f>
        <v>44686</v>
      </c>
      <c r="B1836" s="2">
        <f>RSI!B1836</f>
        <v>12.7713</v>
      </c>
      <c r="C1836" s="2">
        <f>RSI!I1836</f>
        <v>56.01403935041921</v>
      </c>
      <c r="D1836" s="2">
        <f>MACD!E1836</f>
        <v>-5.6713363348595891E-2</v>
      </c>
      <c r="E1836" s="2">
        <f>MACD!F1836</f>
        <v>-0.13104257032030245</v>
      </c>
      <c r="F1836" s="2">
        <f>'Moving Avg'!D1836</f>
        <v>12.779900000000001</v>
      </c>
      <c r="G1836" s="2">
        <f>'Moving Avg'!F1836</f>
        <v>12.711960000000001</v>
      </c>
      <c r="H1836" s="2">
        <f>'Moving Avg'!G1836</f>
        <v>12.488188000000001</v>
      </c>
      <c r="I1836" s="2">
        <f>'Moving Avg'!H1836</f>
        <v>13.233765</v>
      </c>
      <c r="J1836" s="17" t="str">
        <f>OBV!F1836</f>
        <v>BULLISH</v>
      </c>
      <c r="K1836" s="17" t="str">
        <f>OBV!G1836</f>
        <v>NEUTRAL</v>
      </c>
      <c r="L1836" s="17" t="str">
        <f>OBV!H1836</f>
        <v>BULLISH DIVERGENCE</v>
      </c>
      <c r="M1836" s="19">
        <f t="shared" si="280"/>
        <v>25</v>
      </c>
      <c r="N1836" s="19">
        <f t="shared" si="281"/>
        <v>0</v>
      </c>
      <c r="O1836" s="19">
        <f t="shared" si="282"/>
        <v>0</v>
      </c>
      <c r="P1836" s="19">
        <f t="shared" si="283"/>
        <v>66.5</v>
      </c>
      <c r="Q1836" s="20">
        <f t="shared" si="284"/>
        <v>18.725000000000001</v>
      </c>
      <c r="R1836" s="20">
        <f t="shared" si="285"/>
        <v>21.625</v>
      </c>
      <c r="S1836" s="20">
        <f t="shared" si="286"/>
        <v>33.674999999999997</v>
      </c>
      <c r="T1836" s="20">
        <f t="shared" si="287"/>
        <v>22.875</v>
      </c>
      <c r="U1836" s="19">
        <f t="shared" si="288"/>
        <v>24.675000000000001</v>
      </c>
      <c r="V1836" s="19">
        <f t="shared" si="289"/>
        <v>24.225000000000001</v>
      </c>
    </row>
    <row r="1837" spans="1:22" ht="13.5" x14ac:dyDescent="0.25">
      <c r="A1837" s="3">
        <f>RSI!A1837</f>
        <v>44687</v>
      </c>
      <c r="B1837" s="2">
        <f>RSI!B1837</f>
        <v>12.8659</v>
      </c>
      <c r="C1837" s="2">
        <f>RSI!I1837</f>
        <v>60.599594166710943</v>
      </c>
      <c r="D1837" s="2">
        <f>MACD!E1837</f>
        <v>-2.9075371264367433E-2</v>
      </c>
      <c r="E1837" s="2">
        <f>MACD!F1837</f>
        <v>-0.11064913050911546</v>
      </c>
      <c r="F1837" s="2">
        <f>'Moving Avg'!D1837</f>
        <v>12.79022</v>
      </c>
      <c r="G1837" s="2">
        <f>'Moving Avg'!F1837</f>
        <v>12.736470000000001</v>
      </c>
      <c r="H1837" s="2">
        <f>'Moving Avg'!G1837</f>
        <v>12.496099999999998</v>
      </c>
      <c r="I1837" s="2">
        <f>'Moving Avg'!H1837</f>
        <v>13.225852999999999</v>
      </c>
      <c r="J1837" s="17" t="str">
        <f>OBV!F1837</f>
        <v>BULLISH</v>
      </c>
      <c r="K1837" s="17" t="str">
        <f>OBV!G1837</f>
        <v>STRONG</v>
      </c>
      <c r="L1837" s="17" t="str">
        <f>OBV!H1837</f>
        <v>CONFIRMED BULLISH</v>
      </c>
      <c r="M1837" s="19">
        <f t="shared" si="280"/>
        <v>25</v>
      </c>
      <c r="N1837" s="19">
        <f t="shared" si="281"/>
        <v>0</v>
      </c>
      <c r="O1837" s="19">
        <f t="shared" si="282"/>
        <v>0</v>
      </c>
      <c r="P1837" s="19">
        <f t="shared" si="283"/>
        <v>100</v>
      </c>
      <c r="Q1837" s="20">
        <f t="shared" si="284"/>
        <v>23.75</v>
      </c>
      <c r="R1837" s="20">
        <f t="shared" si="285"/>
        <v>30</v>
      </c>
      <c r="S1837" s="20">
        <f t="shared" si="286"/>
        <v>48.75</v>
      </c>
      <c r="T1837" s="20">
        <f t="shared" si="287"/>
        <v>31.25</v>
      </c>
      <c r="U1837" s="19">
        <f t="shared" si="288"/>
        <v>34.166666666666664</v>
      </c>
      <c r="V1837" s="19">
        <f t="shared" si="289"/>
        <v>33.4375</v>
      </c>
    </row>
    <row r="1838" spans="1:22" ht="13.5" x14ac:dyDescent="0.25">
      <c r="A1838" s="3">
        <f>RSI!A1838</f>
        <v>44690</v>
      </c>
      <c r="B1838" s="2">
        <f>RSI!B1838</f>
        <v>12.8659</v>
      </c>
      <c r="C1838" s="2">
        <f>RSI!I1838</f>
        <v>60.599594166710943</v>
      </c>
      <c r="D1838" s="2">
        <f>MACD!E1838</f>
        <v>-1.870400571388231E-2</v>
      </c>
      <c r="E1838" s="2">
        <f>MACD!F1838</f>
        <v>-9.2260105550068833E-2</v>
      </c>
      <c r="F1838" s="2">
        <f>'Moving Avg'!D1838</f>
        <v>12.817739999999997</v>
      </c>
      <c r="G1838" s="2">
        <f>'Moving Avg'!F1838</f>
        <v>12.764850000000003</v>
      </c>
      <c r="H1838" s="2">
        <f>'Moving Avg'!G1838</f>
        <v>12.504184</v>
      </c>
      <c r="I1838" s="2">
        <f>'Moving Avg'!H1838</f>
        <v>13.217510999999996</v>
      </c>
      <c r="J1838" s="17" t="str">
        <f>OBV!F1838</f>
        <v>BULLISH</v>
      </c>
      <c r="K1838" s="17" t="str">
        <f>OBV!G1838</f>
        <v>STRONG</v>
      </c>
      <c r="L1838" s="17" t="str">
        <f>OBV!H1838</f>
        <v>CONFIRMED BULLISH</v>
      </c>
      <c r="M1838" s="19">
        <f t="shared" si="280"/>
        <v>25</v>
      </c>
      <c r="N1838" s="19">
        <f t="shared" si="281"/>
        <v>0</v>
      </c>
      <c r="O1838" s="19">
        <f t="shared" si="282"/>
        <v>0</v>
      </c>
      <c r="P1838" s="19">
        <f t="shared" si="283"/>
        <v>100</v>
      </c>
      <c r="Q1838" s="20">
        <f t="shared" si="284"/>
        <v>23.75</v>
      </c>
      <c r="R1838" s="20">
        <f t="shared" si="285"/>
        <v>30</v>
      </c>
      <c r="S1838" s="20">
        <f t="shared" si="286"/>
        <v>48.75</v>
      </c>
      <c r="T1838" s="20">
        <f t="shared" si="287"/>
        <v>31.25</v>
      </c>
      <c r="U1838" s="19">
        <f t="shared" si="288"/>
        <v>34.166666666666664</v>
      </c>
      <c r="V1838" s="19">
        <f t="shared" si="289"/>
        <v>33.4375</v>
      </c>
    </row>
    <row r="1839" spans="1:22" ht="13.5" x14ac:dyDescent="0.25">
      <c r="A1839" s="3">
        <f>RSI!A1839</f>
        <v>44691</v>
      </c>
      <c r="B1839" s="2">
        <f>RSI!B1839</f>
        <v>12.814299999999999</v>
      </c>
      <c r="C1839" s="2">
        <f>RSI!I1839</f>
        <v>56.850389211522447</v>
      </c>
      <c r="D1839" s="2">
        <f>MACD!E1839</f>
        <v>3.45366251756829E-3</v>
      </c>
      <c r="E1839" s="2">
        <f>MACD!F1839</f>
        <v>-7.3117351936541411E-2</v>
      </c>
      <c r="F1839" s="2">
        <f>'Moving Avg'!D1839</f>
        <v>12.826339999999998</v>
      </c>
      <c r="G1839" s="2">
        <f>'Moving Avg'!F1839</f>
        <v>12.786780000000002</v>
      </c>
      <c r="H1839" s="2">
        <f>'Moving Avg'!G1839</f>
        <v>12.512096000000001</v>
      </c>
      <c r="I1839" s="2">
        <f>'Moving Avg'!H1839</f>
        <v>13.208910999999995</v>
      </c>
      <c r="J1839" s="17" t="str">
        <f>OBV!F1839</f>
        <v>BULLISH</v>
      </c>
      <c r="K1839" s="17" t="str">
        <f>OBV!G1839</f>
        <v>STRONG</v>
      </c>
      <c r="L1839" s="17" t="str">
        <f>OBV!H1839</f>
        <v>CONFIRMED BULLISH</v>
      </c>
      <c r="M1839" s="19">
        <f t="shared" si="280"/>
        <v>25</v>
      </c>
      <c r="N1839" s="19">
        <f t="shared" si="281"/>
        <v>0</v>
      </c>
      <c r="O1839" s="19">
        <f t="shared" si="282"/>
        <v>0</v>
      </c>
      <c r="P1839" s="19">
        <f t="shared" si="283"/>
        <v>100</v>
      </c>
      <c r="Q1839" s="20">
        <f t="shared" si="284"/>
        <v>23.75</v>
      </c>
      <c r="R1839" s="20">
        <f t="shared" si="285"/>
        <v>30</v>
      </c>
      <c r="S1839" s="20">
        <f t="shared" si="286"/>
        <v>48.75</v>
      </c>
      <c r="T1839" s="20">
        <f t="shared" si="287"/>
        <v>31.25</v>
      </c>
      <c r="U1839" s="19">
        <f t="shared" si="288"/>
        <v>34.166666666666664</v>
      </c>
      <c r="V1839" s="19">
        <f t="shared" si="289"/>
        <v>33.4375</v>
      </c>
    </row>
    <row r="1840" spans="1:22" ht="13.5" x14ac:dyDescent="0.25">
      <c r="A1840" s="3">
        <f>RSI!A1840</f>
        <v>44692</v>
      </c>
      <c r="B1840" s="2">
        <f>RSI!B1840</f>
        <v>12.814299999999999</v>
      </c>
      <c r="C1840" s="2">
        <f>RSI!I1840</f>
        <v>56.850389211522447</v>
      </c>
      <c r="D1840" s="2">
        <f>MACD!E1840</f>
        <v>2.0235269678762435E-2</v>
      </c>
      <c r="E1840" s="2">
        <f>MACD!F1840</f>
        <v>-5.4446827613480644E-2</v>
      </c>
      <c r="F1840" s="2">
        <f>'Moving Avg'!D1840</f>
        <v>12.826340000000002</v>
      </c>
      <c r="G1840" s="2">
        <f>'Moving Avg'!F1840</f>
        <v>12.808710000000001</v>
      </c>
      <c r="H1840" s="2">
        <f>'Moving Avg'!G1840</f>
        <v>12.522416</v>
      </c>
      <c r="I1840" s="2">
        <f>'Moving Avg'!H1840</f>
        <v>13.200310999999997</v>
      </c>
      <c r="J1840" s="17" t="str">
        <f>OBV!F1840</f>
        <v>BULLISH</v>
      </c>
      <c r="K1840" s="17" t="str">
        <f>OBV!G1840</f>
        <v>STRONG</v>
      </c>
      <c r="L1840" s="17" t="str">
        <f>OBV!H1840</f>
        <v>NEUTRAL</v>
      </c>
      <c r="M1840" s="19">
        <f t="shared" si="280"/>
        <v>25</v>
      </c>
      <c r="N1840" s="19">
        <f t="shared" si="281"/>
        <v>0</v>
      </c>
      <c r="O1840" s="19">
        <f t="shared" si="282"/>
        <v>0</v>
      </c>
      <c r="P1840" s="19">
        <f t="shared" si="283"/>
        <v>66</v>
      </c>
      <c r="Q1840" s="20">
        <f t="shared" si="284"/>
        <v>18.649999999999999</v>
      </c>
      <c r="R1840" s="20">
        <f t="shared" si="285"/>
        <v>21.5</v>
      </c>
      <c r="S1840" s="20">
        <f t="shared" si="286"/>
        <v>33.450000000000003</v>
      </c>
      <c r="T1840" s="20">
        <f t="shared" si="287"/>
        <v>22.75</v>
      </c>
      <c r="U1840" s="19">
        <f t="shared" si="288"/>
        <v>24.533333333333331</v>
      </c>
      <c r="V1840" s="19">
        <f t="shared" si="289"/>
        <v>24.087499999999999</v>
      </c>
    </row>
    <row r="1841" spans="1:22" ht="13.5" x14ac:dyDescent="0.25">
      <c r="A1841" s="3">
        <f>RSI!A1841</f>
        <v>44693</v>
      </c>
      <c r="B1841" s="2">
        <f>RSI!B1841</f>
        <v>12.7971</v>
      </c>
      <c r="C1841" s="2">
        <f>RSI!I1841</f>
        <v>55.522426093683556</v>
      </c>
      <c r="D1841" s="2">
        <f>MACD!E1841</f>
        <v>3.5112765093614939E-2</v>
      </c>
      <c r="E1841" s="2">
        <f>MACD!F1841</f>
        <v>-3.6534909072061528E-2</v>
      </c>
      <c r="F1841" s="2">
        <f>'Moving Avg'!D1841</f>
        <v>12.8315</v>
      </c>
      <c r="G1841" s="2">
        <f>'Moving Avg'!F1841</f>
        <v>12.819460000000001</v>
      </c>
      <c r="H1841" s="2">
        <f>'Moving Avg'!G1841</f>
        <v>12.535488000000003</v>
      </c>
      <c r="I1841" s="2">
        <f>'Moving Avg'!H1841</f>
        <v>13.192527999999998</v>
      </c>
      <c r="J1841" s="17" t="str">
        <f>OBV!F1841</f>
        <v>BULLISH</v>
      </c>
      <c r="K1841" s="17" t="str">
        <f>OBV!G1841</f>
        <v>STRONG</v>
      </c>
      <c r="L1841" s="17" t="str">
        <f>OBV!H1841</f>
        <v>CONFIRMED BULLISH</v>
      </c>
      <c r="M1841" s="19">
        <f t="shared" si="280"/>
        <v>25</v>
      </c>
      <c r="N1841" s="19">
        <f t="shared" si="281"/>
        <v>0</v>
      </c>
      <c r="O1841" s="19">
        <f t="shared" si="282"/>
        <v>0</v>
      </c>
      <c r="P1841" s="19">
        <f t="shared" si="283"/>
        <v>100</v>
      </c>
      <c r="Q1841" s="20">
        <f t="shared" si="284"/>
        <v>23.75</v>
      </c>
      <c r="R1841" s="20">
        <f t="shared" si="285"/>
        <v>30</v>
      </c>
      <c r="S1841" s="20">
        <f t="shared" si="286"/>
        <v>48.75</v>
      </c>
      <c r="T1841" s="20">
        <f t="shared" si="287"/>
        <v>31.25</v>
      </c>
      <c r="U1841" s="19">
        <f t="shared" si="288"/>
        <v>34.166666666666664</v>
      </c>
      <c r="V1841" s="19">
        <f t="shared" si="289"/>
        <v>33.4375</v>
      </c>
    </row>
    <row r="1842" spans="1:22" ht="13.5" x14ac:dyDescent="0.25">
      <c r="A1842" s="3">
        <f>RSI!A1842</f>
        <v>44694</v>
      </c>
      <c r="B1842" s="2">
        <f>RSI!B1842</f>
        <v>12.7971</v>
      </c>
      <c r="C1842" s="2">
        <f>RSI!I1842</f>
        <v>55.522426093683556</v>
      </c>
      <c r="D1842" s="2">
        <f>MACD!E1842</f>
        <v>3.7989289819282845E-2</v>
      </c>
      <c r="E1842" s="2">
        <f>MACD!F1842</f>
        <v>-2.1630069293792652E-2</v>
      </c>
      <c r="F1842" s="2">
        <f>'Moving Avg'!D1842</f>
        <v>12.817740000000001</v>
      </c>
      <c r="G1842" s="2">
        <f>'Moving Avg'!F1842</f>
        <v>12.817740000000001</v>
      </c>
      <c r="H1842" s="2">
        <f>'Moving Avg'!G1842</f>
        <v>12.545464000000003</v>
      </c>
      <c r="I1842" s="2">
        <f>'Moving Avg'!H1842</f>
        <v>13.186894999999994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  <c r="M1842" s="19">
        <f t="shared" si="280"/>
        <v>25</v>
      </c>
      <c r="N1842" s="19">
        <f t="shared" si="281"/>
        <v>0</v>
      </c>
      <c r="O1842" s="19">
        <f t="shared" si="282"/>
        <v>0</v>
      </c>
      <c r="P1842" s="19">
        <f t="shared" si="283"/>
        <v>16.5</v>
      </c>
      <c r="Q1842" s="20">
        <f t="shared" si="284"/>
        <v>11.225</v>
      </c>
      <c r="R1842" s="20">
        <f t="shared" si="285"/>
        <v>9.125</v>
      </c>
      <c r="S1842" s="20">
        <f t="shared" si="286"/>
        <v>11.175000000000001</v>
      </c>
      <c r="T1842" s="20">
        <f t="shared" si="287"/>
        <v>10.375</v>
      </c>
      <c r="U1842" s="19">
        <f t="shared" si="288"/>
        <v>10.508333333333335</v>
      </c>
      <c r="V1842" s="19">
        <f t="shared" si="289"/>
        <v>10.475000000000001</v>
      </c>
    </row>
    <row r="1843" spans="1:22" ht="13.5" x14ac:dyDescent="0.25">
      <c r="A1843" s="3">
        <f>RSI!A1843</f>
        <v>44697</v>
      </c>
      <c r="B1843" s="2">
        <f>RSI!B1843</f>
        <v>12.728300000000001</v>
      </c>
      <c r="C1843" s="2">
        <f>RSI!I1843</f>
        <v>50.09407092172026</v>
      </c>
      <c r="D1843" s="2">
        <f>MACD!E1843</f>
        <v>3.1871589364245168E-2</v>
      </c>
      <c r="E1843" s="2">
        <f>MACD!F1843</f>
        <v>-1.0929737562185089E-2</v>
      </c>
      <c r="F1843" s="2">
        <f>'Moving Avg'!D1843</f>
        <v>12.79022</v>
      </c>
      <c r="G1843" s="2">
        <f>'Moving Avg'!F1843</f>
        <v>12.81387</v>
      </c>
      <c r="H1843" s="2">
        <f>'Moving Avg'!G1843</f>
        <v>12.554064000000004</v>
      </c>
      <c r="I1843" s="2">
        <f>'Moving Avg'!H1843</f>
        <v>13.180917999999995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  <c r="M1843" s="19">
        <f t="shared" si="280"/>
        <v>25</v>
      </c>
      <c r="N1843" s="19">
        <f t="shared" si="281"/>
        <v>0</v>
      </c>
      <c r="O1843" s="19">
        <f t="shared" si="282"/>
        <v>0</v>
      </c>
      <c r="P1843" s="19">
        <f t="shared" si="283"/>
        <v>16.5</v>
      </c>
      <c r="Q1843" s="20">
        <f t="shared" si="284"/>
        <v>11.225</v>
      </c>
      <c r="R1843" s="20">
        <f t="shared" si="285"/>
        <v>9.125</v>
      </c>
      <c r="S1843" s="20">
        <f t="shared" si="286"/>
        <v>11.175000000000001</v>
      </c>
      <c r="T1843" s="20">
        <f t="shared" si="287"/>
        <v>10.375</v>
      </c>
      <c r="U1843" s="19">
        <f t="shared" si="288"/>
        <v>10.508333333333335</v>
      </c>
      <c r="V1843" s="19">
        <f t="shared" si="289"/>
        <v>10.475000000000001</v>
      </c>
    </row>
    <row r="1844" spans="1:22" ht="13.5" x14ac:dyDescent="0.25">
      <c r="A1844" s="3">
        <f>RSI!A1844</f>
        <v>44698</v>
      </c>
      <c r="B1844" s="2">
        <f>RSI!B1844</f>
        <v>12.7197</v>
      </c>
      <c r="C1844" s="2">
        <f>RSI!I1844</f>
        <v>49.443338708299471</v>
      </c>
      <c r="D1844" s="2">
        <f>MACD!E1844</f>
        <v>3.3967731863981498E-2</v>
      </c>
      <c r="E1844" s="2">
        <f>MACD!F1844</f>
        <v>-1.9502436769517715E-3</v>
      </c>
      <c r="F1844" s="2">
        <f>'Moving Avg'!D1844</f>
        <v>12.771300000000002</v>
      </c>
      <c r="G1844" s="2">
        <f>'Moving Avg'!F1844</f>
        <v>12.81344</v>
      </c>
      <c r="H1844" s="2">
        <f>'Moving Avg'!G1844</f>
        <v>12.562491999999999</v>
      </c>
      <c r="I1844" s="2">
        <f>'Moving Avg'!H1844</f>
        <v>13.172317999999995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  <c r="M1844" s="19">
        <f t="shared" si="280"/>
        <v>25</v>
      </c>
      <c r="N1844" s="19">
        <f t="shared" si="281"/>
        <v>0</v>
      </c>
      <c r="O1844" s="19">
        <f t="shared" si="282"/>
        <v>0</v>
      </c>
      <c r="P1844" s="19">
        <f t="shared" si="283"/>
        <v>16.5</v>
      </c>
      <c r="Q1844" s="20">
        <f t="shared" si="284"/>
        <v>11.225</v>
      </c>
      <c r="R1844" s="20">
        <f t="shared" si="285"/>
        <v>9.125</v>
      </c>
      <c r="S1844" s="20">
        <f t="shared" si="286"/>
        <v>11.175000000000001</v>
      </c>
      <c r="T1844" s="20">
        <f t="shared" si="287"/>
        <v>10.375</v>
      </c>
      <c r="U1844" s="19">
        <f t="shared" si="288"/>
        <v>10.508333333333335</v>
      </c>
      <c r="V1844" s="19">
        <f t="shared" si="289"/>
        <v>10.475000000000001</v>
      </c>
    </row>
    <row r="1845" spans="1:22" ht="13.5" x14ac:dyDescent="0.25">
      <c r="A1845" s="3">
        <f>RSI!A1845</f>
        <v>44699</v>
      </c>
      <c r="B1845" s="2">
        <f>RSI!B1845</f>
        <v>12.7197</v>
      </c>
      <c r="C1845" s="2">
        <f>RSI!I1845</f>
        <v>49.443338708299471</v>
      </c>
      <c r="D1845" s="2">
        <f>MACD!E1845</f>
        <v>4.2426330895239062E-2</v>
      </c>
      <c r="E1845" s="2">
        <f>MACD!F1845</f>
        <v>6.9250712374863957E-3</v>
      </c>
      <c r="F1845" s="2">
        <f>'Moving Avg'!D1845</f>
        <v>12.752380000000002</v>
      </c>
      <c r="G1845" s="2">
        <f>'Moving Avg'!F1845</f>
        <v>12.80871</v>
      </c>
      <c r="H1845" s="2">
        <f>'Moving Avg'!G1845</f>
        <v>12.570920000000003</v>
      </c>
      <c r="I1845" s="2">
        <f>'Moving Avg'!H1845</f>
        <v>13.163674999999996</v>
      </c>
      <c r="J1845" s="17" t="str">
        <f>OBV!F1845</f>
        <v>BEARISH</v>
      </c>
      <c r="K1845" s="17" t="str">
        <f>OBV!G1845</f>
        <v>NEUTRAL</v>
      </c>
      <c r="L1845" s="17" t="str">
        <f>OBV!H1845</f>
        <v>CONFIRMED BEARISH</v>
      </c>
      <c r="M1845" s="19">
        <f t="shared" si="280"/>
        <v>25</v>
      </c>
      <c r="N1845" s="19">
        <f t="shared" si="281"/>
        <v>0</v>
      </c>
      <c r="O1845" s="19">
        <f t="shared" si="282"/>
        <v>0</v>
      </c>
      <c r="P1845" s="19">
        <f t="shared" si="283"/>
        <v>16.5</v>
      </c>
      <c r="Q1845" s="20">
        <f t="shared" si="284"/>
        <v>11.225</v>
      </c>
      <c r="R1845" s="20">
        <f t="shared" si="285"/>
        <v>9.125</v>
      </c>
      <c r="S1845" s="20">
        <f t="shared" si="286"/>
        <v>11.175000000000001</v>
      </c>
      <c r="T1845" s="20">
        <f t="shared" si="287"/>
        <v>10.375</v>
      </c>
      <c r="U1845" s="19">
        <f t="shared" si="288"/>
        <v>10.508333333333335</v>
      </c>
      <c r="V1845" s="19">
        <f t="shared" si="289"/>
        <v>10.475000000000001</v>
      </c>
    </row>
    <row r="1846" spans="1:22" ht="13.5" x14ac:dyDescent="0.25">
      <c r="A1846" s="3">
        <f>RSI!A1846</f>
        <v>44700</v>
      </c>
      <c r="B1846" s="2">
        <f>RSI!B1846</f>
        <v>12.7197</v>
      </c>
      <c r="C1846" s="2">
        <f>RSI!I1846</f>
        <v>49.443338708299471</v>
      </c>
      <c r="D1846" s="2">
        <f>MACD!E1846</f>
        <v>4.3032625510665667E-2</v>
      </c>
      <c r="E1846" s="2">
        <f>MACD!F1846</f>
        <v>1.414658209212225E-2</v>
      </c>
      <c r="F1846" s="2">
        <f>'Moving Avg'!D1846</f>
        <v>12.7369</v>
      </c>
      <c r="G1846" s="2">
        <f>'Moving Avg'!F1846</f>
        <v>12.803980000000001</v>
      </c>
      <c r="H1846" s="2">
        <f>'Moving Avg'!G1846</f>
        <v>12.576940000000002</v>
      </c>
      <c r="I1846" s="2">
        <f>'Moving Avg'!H1846</f>
        <v>13.156321999999996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  <c r="M1846" s="19">
        <f t="shared" si="280"/>
        <v>25</v>
      </c>
      <c r="N1846" s="19">
        <f t="shared" si="281"/>
        <v>0</v>
      </c>
      <c r="O1846" s="19">
        <f t="shared" si="282"/>
        <v>0</v>
      </c>
      <c r="P1846" s="19">
        <f t="shared" si="283"/>
        <v>16.5</v>
      </c>
      <c r="Q1846" s="20">
        <f t="shared" si="284"/>
        <v>11.225</v>
      </c>
      <c r="R1846" s="20">
        <f t="shared" si="285"/>
        <v>9.125</v>
      </c>
      <c r="S1846" s="20">
        <f t="shared" si="286"/>
        <v>11.175000000000001</v>
      </c>
      <c r="T1846" s="20">
        <f t="shared" si="287"/>
        <v>10.375</v>
      </c>
      <c r="U1846" s="19">
        <f t="shared" si="288"/>
        <v>10.508333333333335</v>
      </c>
      <c r="V1846" s="19">
        <f t="shared" si="289"/>
        <v>10.475000000000001</v>
      </c>
    </row>
    <row r="1847" spans="1:22" ht="13.5" x14ac:dyDescent="0.25">
      <c r="A1847" s="3">
        <f>RSI!A1847</f>
        <v>44701</v>
      </c>
      <c r="B1847" s="2">
        <f>RSI!B1847</f>
        <v>12.7197</v>
      </c>
      <c r="C1847" s="2">
        <f>RSI!I1847</f>
        <v>49.443338708299471</v>
      </c>
      <c r="D1847" s="2">
        <f>MACD!E1847</f>
        <v>5.8159122710666367E-2</v>
      </c>
      <c r="E1847" s="2">
        <f>MACD!F1847</f>
        <v>2.2949090215831074E-2</v>
      </c>
      <c r="F1847" s="2">
        <f>'Moving Avg'!D1847</f>
        <v>12.72142</v>
      </c>
      <c r="G1847" s="2">
        <f>'Moving Avg'!F1847</f>
        <v>12.795379999999998</v>
      </c>
      <c r="H1847" s="2">
        <f>'Moving Avg'!G1847</f>
        <v>12.585368000000001</v>
      </c>
      <c r="I1847" s="2">
        <f>'Moving Avg'!H1847</f>
        <v>13.149828999999993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  <c r="M1847" s="19">
        <f t="shared" si="280"/>
        <v>25</v>
      </c>
      <c r="N1847" s="19">
        <f t="shared" si="281"/>
        <v>0</v>
      </c>
      <c r="O1847" s="19">
        <f t="shared" si="282"/>
        <v>0</v>
      </c>
      <c r="P1847" s="19">
        <f t="shared" si="283"/>
        <v>16.5</v>
      </c>
      <c r="Q1847" s="20">
        <f t="shared" si="284"/>
        <v>11.225</v>
      </c>
      <c r="R1847" s="20">
        <f t="shared" si="285"/>
        <v>9.125</v>
      </c>
      <c r="S1847" s="20">
        <f t="shared" si="286"/>
        <v>11.175000000000001</v>
      </c>
      <c r="T1847" s="20">
        <f t="shared" si="287"/>
        <v>10.375</v>
      </c>
      <c r="U1847" s="19">
        <f t="shared" si="288"/>
        <v>10.508333333333335</v>
      </c>
      <c r="V1847" s="19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12.7197</v>
      </c>
      <c r="C1848" s="2">
        <f>RSI!I1848</f>
        <v>49.443338708299478</v>
      </c>
      <c r="D1848" s="2">
        <f>MACD!E1848</f>
        <v>7.1013681796584294E-2</v>
      </c>
      <c r="E1848" s="2">
        <f>MACD!F1848</f>
        <v>3.2562008531981719E-2</v>
      </c>
      <c r="F1848" s="2">
        <f>'Moving Avg'!D1848</f>
        <v>12.7197</v>
      </c>
      <c r="G1848" s="2">
        <f>'Moving Avg'!F1848</f>
        <v>12.790649999999996</v>
      </c>
      <c r="H1848" s="2">
        <f>'Moving Avg'!G1848</f>
        <v>12.591388</v>
      </c>
      <c r="I1848" s="2">
        <f>'Moving Avg'!H1848</f>
        <v>13.143335999999994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  <c r="M1848" s="19">
        <f t="shared" si="280"/>
        <v>25</v>
      </c>
      <c r="N1848" s="19">
        <f t="shared" si="281"/>
        <v>0</v>
      </c>
      <c r="O1848" s="19">
        <f t="shared" si="282"/>
        <v>0</v>
      </c>
      <c r="P1848" s="19">
        <f t="shared" si="283"/>
        <v>16.5</v>
      </c>
      <c r="Q1848" s="20">
        <f t="shared" si="284"/>
        <v>11.225</v>
      </c>
      <c r="R1848" s="20">
        <f t="shared" si="285"/>
        <v>9.125</v>
      </c>
      <c r="S1848" s="20">
        <f t="shared" si="286"/>
        <v>11.175000000000001</v>
      </c>
      <c r="T1848" s="20">
        <f t="shared" si="287"/>
        <v>10.375</v>
      </c>
      <c r="U1848" s="19">
        <f t="shared" si="288"/>
        <v>10.508333333333335</v>
      </c>
      <c r="V1848" s="19">
        <f t="shared" si="289"/>
        <v>10.475000000000001</v>
      </c>
    </row>
    <row r="1849" spans="1:22" ht="13.5" x14ac:dyDescent="0.25">
      <c r="A1849" s="3">
        <f>RSI!A1849</f>
        <v>44705</v>
      </c>
      <c r="B1849" s="2">
        <f>RSI!B1849</f>
        <v>12.7111</v>
      </c>
      <c r="C1849" s="2">
        <f>RSI!I1849</f>
        <v>48.530169611052763</v>
      </c>
      <c r="D1849" s="2">
        <f>MACD!E1849</f>
        <v>7.464031718530606E-2</v>
      </c>
      <c r="E1849" s="2">
        <f>MACD!F1849</f>
        <v>4.0977670262646593E-2</v>
      </c>
      <c r="F1849" s="2">
        <f>'Moving Avg'!D1849</f>
        <v>12.717980000000001</v>
      </c>
      <c r="G1849" s="2">
        <f>'Moving Avg'!F1849</f>
        <v>12.782049999999995</v>
      </c>
      <c r="H1849" s="2">
        <f>'Moving Avg'!G1849</f>
        <v>12.599644000000001</v>
      </c>
      <c r="I1849" s="2">
        <f>'Moving Avg'!H1849</f>
        <v>13.136799999999996</v>
      </c>
      <c r="J1849" s="17" t="str">
        <f>OBV!F1849</f>
        <v>BEARISH</v>
      </c>
      <c r="K1849" s="17" t="str">
        <f>OBV!G1849</f>
        <v>WEAK</v>
      </c>
      <c r="L1849" s="17" t="str">
        <f>OBV!H1849</f>
        <v>CONFIRMED BEARISH</v>
      </c>
      <c r="M1849" s="19">
        <f t="shared" si="280"/>
        <v>25</v>
      </c>
      <c r="N1849" s="19">
        <f t="shared" si="281"/>
        <v>0</v>
      </c>
      <c r="O1849" s="19">
        <f t="shared" si="282"/>
        <v>0</v>
      </c>
      <c r="P1849" s="19">
        <f t="shared" si="283"/>
        <v>0</v>
      </c>
      <c r="Q1849" s="20">
        <f t="shared" si="284"/>
        <v>8.75</v>
      </c>
      <c r="R1849" s="20">
        <f t="shared" si="285"/>
        <v>5</v>
      </c>
      <c r="S1849" s="20">
        <f t="shared" si="286"/>
        <v>3.75</v>
      </c>
      <c r="T1849" s="20">
        <f t="shared" si="287"/>
        <v>6.25</v>
      </c>
      <c r="U1849" s="19">
        <f t="shared" si="288"/>
        <v>5.833333333333333</v>
      </c>
      <c r="V1849" s="19">
        <f t="shared" si="289"/>
        <v>5.9375</v>
      </c>
    </row>
    <row r="1850" spans="1:22" ht="13.5" x14ac:dyDescent="0.25">
      <c r="A1850" s="3">
        <f>RSI!A1850</f>
        <v>44706</v>
      </c>
      <c r="B1850" s="2">
        <f>RSI!B1850</f>
        <v>12.7111</v>
      </c>
      <c r="C1850" s="2">
        <f>RSI!I1850</f>
        <v>48.530169611052763</v>
      </c>
      <c r="D1850" s="2">
        <f>MACD!E1850</f>
        <v>7.7807164658690198E-2</v>
      </c>
      <c r="E1850" s="2">
        <f>MACD!F1850</f>
        <v>4.8343569141855315E-2</v>
      </c>
      <c r="F1850" s="2">
        <f>'Moving Avg'!D1850</f>
        <v>12.71626</v>
      </c>
      <c r="G1850" s="2">
        <f>'Moving Avg'!F1850</f>
        <v>12.773879999999995</v>
      </c>
      <c r="H1850" s="2">
        <f>'Moving Avg'!G1850</f>
        <v>12.60962</v>
      </c>
      <c r="I1850" s="2">
        <f>'Moving Avg'!H1850</f>
        <v>13.130263999999993</v>
      </c>
      <c r="J1850" s="17" t="str">
        <f>OBV!F1850</f>
        <v>BEARISH</v>
      </c>
      <c r="K1850" s="17" t="str">
        <f>OBV!G1850</f>
        <v>WEAK</v>
      </c>
      <c r="L1850" s="17" t="str">
        <f>OBV!H1850</f>
        <v>CONFIRMED BEARISH</v>
      </c>
      <c r="M1850" s="19">
        <f t="shared" si="280"/>
        <v>25</v>
      </c>
      <c r="N1850" s="19">
        <f t="shared" si="281"/>
        <v>0</v>
      </c>
      <c r="O1850" s="19">
        <f t="shared" si="282"/>
        <v>0</v>
      </c>
      <c r="P1850" s="19">
        <f t="shared" si="283"/>
        <v>0</v>
      </c>
      <c r="Q1850" s="20">
        <f t="shared" si="284"/>
        <v>8.75</v>
      </c>
      <c r="R1850" s="20">
        <f t="shared" si="285"/>
        <v>5</v>
      </c>
      <c r="S1850" s="20">
        <f t="shared" si="286"/>
        <v>3.75</v>
      </c>
      <c r="T1850" s="20">
        <f t="shared" si="287"/>
        <v>6.25</v>
      </c>
      <c r="U1850" s="19">
        <f t="shared" si="288"/>
        <v>5.833333333333333</v>
      </c>
      <c r="V1850" s="19">
        <f t="shared" si="289"/>
        <v>5.9375</v>
      </c>
    </row>
    <row r="1851" spans="1:22" ht="13.5" x14ac:dyDescent="0.25">
      <c r="A1851" s="3">
        <f>RSI!A1851</f>
        <v>44707</v>
      </c>
      <c r="B1851" s="2">
        <f>RSI!B1851</f>
        <v>12.702500000000001</v>
      </c>
      <c r="C1851" s="2">
        <f>RSI!I1851</f>
        <v>47.512468202738873</v>
      </c>
      <c r="D1851" s="2">
        <f>MACD!E1851</f>
        <v>7.8568573195855862E-2</v>
      </c>
      <c r="E1851" s="2">
        <f>MACD!F1851</f>
        <v>5.4388569952655424E-2</v>
      </c>
      <c r="F1851" s="2">
        <f>'Moving Avg'!D1851</f>
        <v>12.712820000000001</v>
      </c>
      <c r="G1851" s="2">
        <f>'Moving Avg'!F1851</f>
        <v>12.765279999999995</v>
      </c>
      <c r="H1851" s="2">
        <f>'Moving Avg'!G1851</f>
        <v>12.615295999999999</v>
      </c>
      <c r="I1851" s="2">
        <f>'Moving Avg'!H1851</f>
        <v>13.123684999999993</v>
      </c>
      <c r="J1851" s="17" t="str">
        <f>OBV!F1851</f>
        <v>BEARISH</v>
      </c>
      <c r="K1851" s="17" t="str">
        <f>OBV!G1851</f>
        <v>WEAK</v>
      </c>
      <c r="L1851" s="17" t="str">
        <f>OBV!H1851</f>
        <v>CONFIRMED BEARISH</v>
      </c>
      <c r="M1851" s="19">
        <f t="shared" si="280"/>
        <v>25</v>
      </c>
      <c r="N1851" s="19">
        <f t="shared" si="281"/>
        <v>0</v>
      </c>
      <c r="O1851" s="19">
        <f t="shared" si="282"/>
        <v>0</v>
      </c>
      <c r="P1851" s="19">
        <f t="shared" si="283"/>
        <v>0</v>
      </c>
      <c r="Q1851" s="20">
        <f t="shared" si="284"/>
        <v>8.75</v>
      </c>
      <c r="R1851" s="20">
        <f t="shared" si="285"/>
        <v>5</v>
      </c>
      <c r="S1851" s="20">
        <f t="shared" si="286"/>
        <v>3.75</v>
      </c>
      <c r="T1851" s="20">
        <f t="shared" si="287"/>
        <v>6.25</v>
      </c>
      <c r="U1851" s="19">
        <f t="shared" si="288"/>
        <v>5.833333333333333</v>
      </c>
      <c r="V1851" s="19">
        <f t="shared" si="289"/>
        <v>5.9375</v>
      </c>
    </row>
    <row r="1852" spans="1:22" ht="13.5" x14ac:dyDescent="0.25">
      <c r="A1852" s="3">
        <f>RSI!A1852</f>
        <v>44708</v>
      </c>
      <c r="B1852" s="2">
        <f>RSI!B1852</f>
        <v>12.6509</v>
      </c>
      <c r="C1852" s="2">
        <f>RSI!I1852</f>
        <v>41.842712684152687</v>
      </c>
      <c r="D1852" s="2">
        <f>MACD!E1852</f>
        <v>8.3170034890832412E-2</v>
      </c>
      <c r="E1852" s="2">
        <f>MACD!F1852</f>
        <v>6.0144862940290825E-2</v>
      </c>
      <c r="F1852" s="2">
        <f>'Moving Avg'!D1852</f>
        <v>12.699059999999999</v>
      </c>
      <c r="G1852" s="2">
        <f>'Moving Avg'!F1852</f>
        <v>12.757109999999996</v>
      </c>
      <c r="H1852" s="2">
        <f>'Moving Avg'!G1852</f>
        <v>12.622347999999999</v>
      </c>
      <c r="I1852" s="2">
        <f>'Moving Avg'!H1852</f>
        <v>13.116847999999996</v>
      </c>
      <c r="J1852" s="17" t="str">
        <f>OBV!F1852</f>
        <v>BEARISH</v>
      </c>
      <c r="K1852" s="17" t="str">
        <f>OBV!G1852</f>
        <v>WEAK</v>
      </c>
      <c r="L1852" s="17" t="str">
        <f>OBV!H1852</f>
        <v>CONFIRMED BEARISH</v>
      </c>
      <c r="M1852" s="19">
        <f t="shared" si="280"/>
        <v>25</v>
      </c>
      <c r="N1852" s="19">
        <f t="shared" si="281"/>
        <v>0</v>
      </c>
      <c r="O1852" s="19">
        <f t="shared" si="282"/>
        <v>0</v>
      </c>
      <c r="P1852" s="19">
        <f t="shared" si="283"/>
        <v>0</v>
      </c>
      <c r="Q1852" s="20">
        <f t="shared" si="284"/>
        <v>8.75</v>
      </c>
      <c r="R1852" s="20">
        <f t="shared" si="285"/>
        <v>5</v>
      </c>
      <c r="S1852" s="20">
        <f t="shared" si="286"/>
        <v>3.75</v>
      </c>
      <c r="T1852" s="20">
        <f t="shared" si="287"/>
        <v>6.25</v>
      </c>
      <c r="U1852" s="19">
        <f t="shared" si="288"/>
        <v>5.833333333333333</v>
      </c>
      <c r="V1852" s="19">
        <f t="shared" si="289"/>
        <v>5.9375</v>
      </c>
    </row>
    <row r="1853" spans="1:22" ht="13.5" x14ac:dyDescent="0.25">
      <c r="A1853" s="3">
        <f>RSI!A1853</f>
        <v>44711</v>
      </c>
      <c r="B1853" s="2">
        <f>RSI!B1853</f>
        <v>12.9102</v>
      </c>
      <c r="C1853" s="2">
        <f>RSI!I1853</f>
        <v>64.663089633004461</v>
      </c>
      <c r="D1853" s="2">
        <f>MACD!E1853</f>
        <v>5.7701436106089687E-2</v>
      </c>
      <c r="E1853" s="2">
        <f>MACD!F1853</f>
        <v>5.9656177573450597E-2</v>
      </c>
      <c r="F1853" s="2">
        <f>'Moving Avg'!D1853</f>
        <v>12.737159999999999</v>
      </c>
      <c r="G1853" s="2">
        <f>'Moving Avg'!F1853</f>
        <v>12.766204999999996</v>
      </c>
      <c r="H1853" s="2">
        <f>'Moving Avg'!G1853</f>
        <v>12.634585999999999</v>
      </c>
      <c r="I1853" s="2">
        <f>'Moving Avg'!H1853</f>
        <v>13.110447499999994</v>
      </c>
      <c r="J1853" s="17" t="str">
        <f>OBV!F1853</f>
        <v>BEARISH</v>
      </c>
      <c r="K1853" s="17" t="str">
        <f>OBV!G1853</f>
        <v>WEAK</v>
      </c>
      <c r="L1853" s="17" t="str">
        <f>OBV!H1853</f>
        <v>CONFIRMED BEARISH</v>
      </c>
      <c r="M1853" s="19">
        <f t="shared" si="280"/>
        <v>25</v>
      </c>
      <c r="N1853" s="19">
        <f t="shared" si="281"/>
        <v>45</v>
      </c>
      <c r="O1853" s="19">
        <f t="shared" si="282"/>
        <v>0</v>
      </c>
      <c r="P1853" s="19">
        <f t="shared" si="283"/>
        <v>0</v>
      </c>
      <c r="Q1853" s="20">
        <f t="shared" si="284"/>
        <v>24.5</v>
      </c>
      <c r="R1853" s="20">
        <f t="shared" si="285"/>
        <v>14</v>
      </c>
      <c r="S1853" s="20">
        <f t="shared" si="286"/>
        <v>10.5</v>
      </c>
      <c r="T1853" s="20">
        <f t="shared" si="287"/>
        <v>17.5</v>
      </c>
      <c r="U1853" s="19">
        <f t="shared" si="288"/>
        <v>16.333333333333332</v>
      </c>
      <c r="V1853" s="19">
        <f t="shared" si="289"/>
        <v>16.625</v>
      </c>
    </row>
    <row r="1854" spans="1:22" ht="13.5" x14ac:dyDescent="0.25">
      <c r="A1854" s="3">
        <f>RSI!A1854</f>
        <v>44712</v>
      </c>
      <c r="B1854" s="2">
        <f>RSI!B1854</f>
        <v>12.901199999999999</v>
      </c>
      <c r="C1854" s="2">
        <f>RSI!I1854</f>
        <v>63.728381041566628</v>
      </c>
      <c r="D1854" s="2">
        <f>MACD!E1854</f>
        <v>3.4360494766408678E-2</v>
      </c>
      <c r="E1854" s="2">
        <f>MACD!F1854</f>
        <v>5.459704101204222E-2</v>
      </c>
      <c r="F1854" s="2">
        <f>'Moving Avg'!D1854</f>
        <v>12.775180000000001</v>
      </c>
      <c r="G1854" s="2">
        <f>'Moving Avg'!F1854</f>
        <v>12.772699999999997</v>
      </c>
      <c r="H1854" s="2">
        <f>'Moving Avg'!G1854</f>
        <v>12.646643999999998</v>
      </c>
      <c r="I1854" s="2">
        <f>'Moving Avg'!H1854</f>
        <v>13.104861999999994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  <c r="M1854" s="19">
        <f t="shared" si="280"/>
        <v>25</v>
      </c>
      <c r="N1854" s="19">
        <f t="shared" si="281"/>
        <v>100</v>
      </c>
      <c r="O1854" s="19">
        <f t="shared" si="282"/>
        <v>0</v>
      </c>
      <c r="P1854" s="19">
        <f t="shared" si="283"/>
        <v>16.5</v>
      </c>
      <c r="Q1854" s="20">
        <f t="shared" si="284"/>
        <v>46.225000000000001</v>
      </c>
      <c r="R1854" s="20">
        <f t="shared" si="285"/>
        <v>29.125</v>
      </c>
      <c r="S1854" s="20">
        <f t="shared" si="286"/>
        <v>26.175000000000001</v>
      </c>
      <c r="T1854" s="20">
        <f t="shared" si="287"/>
        <v>35.375</v>
      </c>
      <c r="U1854" s="19">
        <f t="shared" si="288"/>
        <v>33.841666666666661</v>
      </c>
      <c r="V1854" s="19">
        <f t="shared" si="289"/>
        <v>34.224999999999994</v>
      </c>
    </row>
    <row r="1855" spans="1:22" ht="13.5" x14ac:dyDescent="0.25">
      <c r="A1855" s="3">
        <f>RSI!A1855</f>
        <v>44713</v>
      </c>
      <c r="B1855" s="2">
        <f>RSI!B1855</f>
        <v>12.901199999999999</v>
      </c>
      <c r="C1855" s="2">
        <f>RSI!I1855</f>
        <v>63.728381041566628</v>
      </c>
      <c r="D1855" s="2">
        <f>MACD!E1855</f>
        <v>1.3613483804933324E-2</v>
      </c>
      <c r="E1855" s="2">
        <f>MACD!F1855</f>
        <v>4.6400329570620444E-2</v>
      </c>
      <c r="F1855" s="2">
        <f>'Moving Avg'!D1855</f>
        <v>12.8132</v>
      </c>
      <c r="G1855" s="2">
        <f>'Moving Avg'!F1855</f>
        <v>12.777044999999998</v>
      </c>
      <c r="H1855" s="2">
        <f>'Moving Avg'!G1855</f>
        <v>12.661626000000002</v>
      </c>
      <c r="I1855" s="2">
        <f>'Moving Avg'!H1855</f>
        <v>13.098416499999992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  <c r="M1855" s="19">
        <f t="shared" si="280"/>
        <v>25</v>
      </c>
      <c r="N1855" s="19">
        <f t="shared" si="281"/>
        <v>100</v>
      </c>
      <c r="O1855" s="19">
        <f t="shared" si="282"/>
        <v>0</v>
      </c>
      <c r="P1855" s="19">
        <f t="shared" si="283"/>
        <v>16.5</v>
      </c>
      <c r="Q1855" s="20">
        <f t="shared" si="284"/>
        <v>46.225000000000001</v>
      </c>
      <c r="R1855" s="20">
        <f t="shared" si="285"/>
        <v>29.125</v>
      </c>
      <c r="S1855" s="20">
        <f t="shared" si="286"/>
        <v>26.175000000000001</v>
      </c>
      <c r="T1855" s="20">
        <f t="shared" si="287"/>
        <v>35.375</v>
      </c>
      <c r="U1855" s="19">
        <f t="shared" si="288"/>
        <v>33.841666666666661</v>
      </c>
      <c r="V1855" s="19">
        <f t="shared" si="289"/>
        <v>34.224999999999994</v>
      </c>
    </row>
    <row r="1856" spans="1:22" ht="13.5" x14ac:dyDescent="0.25">
      <c r="A1856" s="3">
        <f>RSI!A1856</f>
        <v>44714</v>
      </c>
      <c r="B1856" s="2">
        <f>RSI!B1856</f>
        <v>13.000500000000001</v>
      </c>
      <c r="C1856" s="2">
        <f>RSI!I1856</f>
        <v>69.390204427887198</v>
      </c>
      <c r="D1856" s="2">
        <f>MACD!E1856</f>
        <v>-1.2220367903402973E-2</v>
      </c>
      <c r="E1856" s="2">
        <f>MACD!F1856</f>
        <v>3.4676190075815766E-2</v>
      </c>
      <c r="F1856" s="2">
        <f>'Moving Avg'!D1856</f>
        <v>12.872800000000002</v>
      </c>
      <c r="G1856" s="2">
        <f>'Moving Avg'!F1856</f>
        <v>12.788504999999997</v>
      </c>
      <c r="H1856" s="2">
        <f>'Moving Avg'!G1856</f>
        <v>12.672402</v>
      </c>
      <c r="I1856" s="2">
        <f>'Moving Avg'!H1856</f>
        <v>13.092553499999992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  <c r="M1856" s="19">
        <f t="shared" si="280"/>
        <v>25</v>
      </c>
      <c r="N1856" s="19">
        <f t="shared" si="281"/>
        <v>100</v>
      </c>
      <c r="O1856" s="19">
        <f t="shared" si="282"/>
        <v>0</v>
      </c>
      <c r="P1856" s="19">
        <f t="shared" si="283"/>
        <v>16.5</v>
      </c>
      <c r="Q1856" s="20">
        <f t="shared" si="284"/>
        <v>46.225000000000001</v>
      </c>
      <c r="R1856" s="20">
        <f t="shared" si="285"/>
        <v>29.125</v>
      </c>
      <c r="S1856" s="20">
        <f t="shared" si="286"/>
        <v>26.175000000000001</v>
      </c>
      <c r="T1856" s="20">
        <f t="shared" si="287"/>
        <v>35.375</v>
      </c>
      <c r="U1856" s="19">
        <f t="shared" si="288"/>
        <v>33.841666666666661</v>
      </c>
      <c r="V1856" s="19">
        <f t="shared" si="289"/>
        <v>34.224999999999994</v>
      </c>
    </row>
    <row r="1857" spans="1:22" ht="13.5" x14ac:dyDescent="0.25">
      <c r="A1857" s="3">
        <f>RSI!A1857</f>
        <v>44715</v>
      </c>
      <c r="B1857" s="2">
        <f>RSI!B1857</f>
        <v>13.000500000000001</v>
      </c>
      <c r="C1857" s="2">
        <f>RSI!I1857</f>
        <v>69.390204427887198</v>
      </c>
      <c r="D1857" s="2">
        <f>MACD!E1857</f>
        <v>-3.5521301658897997E-2</v>
      </c>
      <c r="E1857" s="2">
        <f>MACD!F1857</f>
        <v>2.0636691728873016E-2</v>
      </c>
      <c r="F1857" s="2">
        <f>'Moving Avg'!D1857</f>
        <v>12.94272</v>
      </c>
      <c r="G1857" s="2">
        <f>'Moving Avg'!F1857</f>
        <v>12.795234999999996</v>
      </c>
      <c r="H1857" s="2">
        <f>'Moving Avg'!G1857</f>
        <v>12.683178</v>
      </c>
      <c r="I1857" s="2">
        <f>'Moving Avg'!H1857</f>
        <v>13.087034499999993</v>
      </c>
      <c r="J1857" s="17" t="str">
        <f>OBV!F1857</f>
        <v>BEARISH</v>
      </c>
      <c r="K1857" s="17" t="str">
        <f>OBV!G1857</f>
        <v>NEUTRAL</v>
      </c>
      <c r="L1857" s="17" t="str">
        <f>OBV!H1857</f>
        <v>CONFIRMED BEARISH</v>
      </c>
      <c r="M1857" s="19">
        <f t="shared" si="280"/>
        <v>25</v>
      </c>
      <c r="N1857" s="19">
        <f t="shared" si="281"/>
        <v>100</v>
      </c>
      <c r="O1857" s="19">
        <f t="shared" si="282"/>
        <v>0</v>
      </c>
      <c r="P1857" s="19">
        <f t="shared" si="283"/>
        <v>16.5</v>
      </c>
      <c r="Q1857" s="20">
        <f t="shared" si="284"/>
        <v>46.225000000000001</v>
      </c>
      <c r="R1857" s="20">
        <f t="shared" si="285"/>
        <v>29.125</v>
      </c>
      <c r="S1857" s="20">
        <f t="shared" si="286"/>
        <v>26.175000000000001</v>
      </c>
      <c r="T1857" s="20">
        <f t="shared" si="287"/>
        <v>35.375</v>
      </c>
      <c r="U1857" s="19">
        <f t="shared" si="288"/>
        <v>33.841666666666661</v>
      </c>
      <c r="V1857" s="19">
        <f t="shared" si="289"/>
        <v>34.224999999999994</v>
      </c>
    </row>
    <row r="1858" spans="1:22" ht="13.5" x14ac:dyDescent="0.25">
      <c r="A1858" s="3">
        <f>RSI!A1858</f>
        <v>44718</v>
      </c>
      <c r="B1858" s="2">
        <f>RSI!B1858</f>
        <v>12.9915</v>
      </c>
      <c r="C1858" s="2">
        <f>RSI!I1858</f>
        <v>68.270039021805559</v>
      </c>
      <c r="D1858" s="2">
        <f>MACD!E1858</f>
        <v>-5.5905551163528244E-2</v>
      </c>
      <c r="E1858" s="2">
        <f>MACD!F1858</f>
        <v>5.3282431503927658E-3</v>
      </c>
      <c r="F1858" s="2">
        <f>'Moving Avg'!D1858</f>
        <v>12.95898</v>
      </c>
      <c r="G1858" s="2">
        <f>'Moving Avg'!F1858</f>
        <v>12.801514999999998</v>
      </c>
      <c r="H1858" s="2">
        <f>'Moving Avg'!G1858</f>
        <v>12.697042</v>
      </c>
      <c r="I1858" s="2">
        <f>'Moving Avg'!H1858</f>
        <v>13.082760499999992</v>
      </c>
      <c r="J1858" s="17" t="str">
        <f>OBV!F1858</f>
        <v>BULLISH</v>
      </c>
      <c r="K1858" s="17" t="str">
        <f>OBV!G1858</f>
        <v>NEUTRAL</v>
      </c>
      <c r="L1858" s="17" t="str">
        <f>OBV!H1858</f>
        <v>CONFIRMED BULLISH</v>
      </c>
      <c r="M1858" s="19">
        <f t="shared" ref="M1858:M1921" si="290">IF(C1858&lt;30,50, IF(C1858&gt;70, 0, 25))</f>
        <v>25</v>
      </c>
      <c r="N1858" s="19">
        <f t="shared" ref="N1858:N1921" si="291">IF(E1858-D1858&gt;0.02, 100, IF(E1858-D1858&lt;0,0,45))</f>
        <v>100</v>
      </c>
      <c r="O1858" s="19">
        <f t="shared" ref="O1858:O1921" si="292">IF(F1858-I1858&gt;10,100,IF(F1858-I1858&gt;5,75, IF(F1858-I1858&gt;0,50,0)))</f>
        <v>0</v>
      </c>
      <c r="P1858" s="19">
        <f t="shared" ref="P1858:P1921" si="293">IF(L1858="confirmed bullish", 34, IF(L1858="bullish divergence",17, 0))+IF(J1858="bullish",33,IF(J1858="bearish",0,16.5))+IF(K1858="strong",33,IF(K1858="weak",0,16.5))</f>
        <v>83.5</v>
      </c>
      <c r="Q1858" s="20">
        <f t="shared" si="284"/>
        <v>56.274999999999999</v>
      </c>
      <c r="R1858" s="20">
        <f t="shared" si="285"/>
        <v>45.875</v>
      </c>
      <c r="S1858" s="20">
        <f t="shared" si="286"/>
        <v>56.325000000000003</v>
      </c>
      <c r="T1858" s="20">
        <f t="shared" si="287"/>
        <v>52.125</v>
      </c>
      <c r="U1858" s="19">
        <f t="shared" si="288"/>
        <v>52.82500000000001</v>
      </c>
      <c r="V1858" s="19">
        <f t="shared" si="289"/>
        <v>52.650000000000006</v>
      </c>
    </row>
    <row r="1859" spans="1:22" ht="13.5" x14ac:dyDescent="0.25">
      <c r="A1859" s="3">
        <f>RSI!A1859</f>
        <v>44719</v>
      </c>
      <c r="B1859" s="2">
        <f>RSI!B1859</f>
        <v>12.9915</v>
      </c>
      <c r="C1859" s="2">
        <f>RSI!I1859</f>
        <v>68.270039021805559</v>
      </c>
      <c r="D1859" s="2">
        <f>MACD!E1859</f>
        <v>-7.5659529537089654E-2</v>
      </c>
      <c r="E1859" s="2">
        <f>MACD!F1859</f>
        <v>-1.086931138710372E-2</v>
      </c>
      <c r="F1859" s="2">
        <f>'Moving Avg'!D1859</f>
        <v>12.977039999999999</v>
      </c>
      <c r="G1859" s="2">
        <f>'Moving Avg'!F1859</f>
        <v>12.810374999999999</v>
      </c>
      <c r="H1859" s="2">
        <f>'Moving Avg'!G1859</f>
        <v>12.710905999999998</v>
      </c>
      <c r="I1859" s="2">
        <f>'Moving Avg'!H1859</f>
        <v>13.07762649999999</v>
      </c>
      <c r="J1859" s="17" t="str">
        <f>OBV!F1859</f>
        <v>BULLISH</v>
      </c>
      <c r="K1859" s="17" t="str">
        <f>OBV!G1859</f>
        <v>NEUTRAL</v>
      </c>
      <c r="L1859" s="17" t="str">
        <f>OBV!H1859</f>
        <v>CONFIRMED BULLISH</v>
      </c>
      <c r="M1859" s="19">
        <f t="shared" si="290"/>
        <v>25</v>
      </c>
      <c r="N1859" s="19">
        <f t="shared" si="291"/>
        <v>100</v>
      </c>
      <c r="O1859" s="19">
        <f t="shared" si="292"/>
        <v>0</v>
      </c>
      <c r="P1859" s="19">
        <f t="shared" si="293"/>
        <v>83.5</v>
      </c>
      <c r="Q1859" s="20">
        <f t="shared" ref="Q1859:Q1922" si="294">0.35*M1859+N1859*0.35+O1859*0.15+P1859*0.15</f>
        <v>56.274999999999999</v>
      </c>
      <c r="R1859" s="20">
        <f t="shared" ref="R1859:R1922" si="295">M1859*0.2+N1859*0.2+O1859*0.35+P1859*0.25</f>
        <v>45.875</v>
      </c>
      <c r="S1859" s="20">
        <f t="shared" ref="S1859:S1922" si="296">M1859*0.15+N1859*0.15+O1859*0.25+P1859*0.45</f>
        <v>56.325000000000003</v>
      </c>
      <c r="T1859" s="20">
        <f t="shared" ref="T1859:T1922" si="297">0.25*SUM(M1859:P1859)</f>
        <v>52.125</v>
      </c>
      <c r="U1859" s="19">
        <f t="shared" ref="U1859:U1922" si="298">SUM(Q1859:S1859)/3</f>
        <v>52.82500000000001</v>
      </c>
      <c r="V1859" s="19">
        <f t="shared" ref="V1859:V1922" si="299">SUM(Q1859:T1859)/4</f>
        <v>52.650000000000006</v>
      </c>
    </row>
    <row r="1860" spans="1:22" ht="13.5" x14ac:dyDescent="0.25">
      <c r="A1860" s="3">
        <f>RSI!A1860</f>
        <v>44720</v>
      </c>
      <c r="B1860" s="2">
        <f>RSI!B1860</f>
        <v>12.9102</v>
      </c>
      <c r="C1860" s="2">
        <f>RSI!I1860</f>
        <v>58.394256348088909</v>
      </c>
      <c r="D1860" s="2">
        <f>MACD!E1860</f>
        <v>-8.7447295732475894E-2</v>
      </c>
      <c r="E1860" s="2">
        <f>MACD!F1860</f>
        <v>-2.6184908256178155E-2</v>
      </c>
      <c r="F1860" s="2">
        <f>'Moving Avg'!D1860</f>
        <v>12.97884</v>
      </c>
      <c r="G1860" s="2">
        <f>'Moving Avg'!F1860</f>
        <v>12.815169999999998</v>
      </c>
      <c r="H1860" s="2">
        <f>'Moving Avg'!G1860</f>
        <v>12.723144</v>
      </c>
      <c r="I1860" s="2">
        <f>'Moving Avg'!H1860</f>
        <v>13.072902999999988</v>
      </c>
      <c r="J1860" s="17" t="str">
        <f>OBV!F1860</f>
        <v>BEARISH</v>
      </c>
      <c r="K1860" s="17" t="str">
        <f>OBV!G1860</f>
        <v>NEUTRAL</v>
      </c>
      <c r="L1860" s="17" t="str">
        <f>OBV!H1860</f>
        <v>BEARISH DIVERGENCE</v>
      </c>
      <c r="M1860" s="19">
        <f t="shared" si="290"/>
        <v>25</v>
      </c>
      <c r="N1860" s="19">
        <f t="shared" si="291"/>
        <v>100</v>
      </c>
      <c r="O1860" s="19">
        <f t="shared" si="292"/>
        <v>0</v>
      </c>
      <c r="P1860" s="19">
        <f t="shared" si="293"/>
        <v>16.5</v>
      </c>
      <c r="Q1860" s="20">
        <f t="shared" si="294"/>
        <v>46.225000000000001</v>
      </c>
      <c r="R1860" s="20">
        <f t="shared" si="295"/>
        <v>29.125</v>
      </c>
      <c r="S1860" s="20">
        <f t="shared" si="296"/>
        <v>26.175000000000001</v>
      </c>
      <c r="T1860" s="20">
        <f t="shared" si="297"/>
        <v>35.375</v>
      </c>
      <c r="U1860" s="19">
        <f t="shared" si="298"/>
        <v>33.841666666666661</v>
      </c>
      <c r="V1860" s="19">
        <f t="shared" si="299"/>
        <v>34.224999999999994</v>
      </c>
    </row>
    <row r="1861" spans="1:22" ht="13.5" x14ac:dyDescent="0.25">
      <c r="A1861" s="3">
        <f>RSI!A1861</f>
        <v>44721</v>
      </c>
      <c r="B1861" s="2">
        <f>RSI!B1861</f>
        <v>12.8741</v>
      </c>
      <c r="C1861" s="2">
        <f>RSI!I1861</f>
        <v>54.616234481085506</v>
      </c>
      <c r="D1861" s="2">
        <f>MACD!E1861</f>
        <v>-9.6604123427066924E-2</v>
      </c>
      <c r="E1861" s="2">
        <f>MACD!F1861</f>
        <v>-4.0268751290355911E-2</v>
      </c>
      <c r="F1861" s="2">
        <f>'Moving Avg'!D1861</f>
        <v>12.95356</v>
      </c>
      <c r="G1861" s="2">
        <f>'Moving Avg'!F1861</f>
        <v>12.81902</v>
      </c>
      <c r="H1861" s="2">
        <f>'Moving Avg'!G1861</f>
        <v>12.732079999999998</v>
      </c>
      <c r="I1861" s="2">
        <f>'Moving Avg'!H1861</f>
        <v>13.067955999999986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  <c r="M1861" s="19">
        <f t="shared" si="290"/>
        <v>25</v>
      </c>
      <c r="N1861" s="19">
        <f t="shared" si="291"/>
        <v>100</v>
      </c>
      <c r="O1861" s="19">
        <f t="shared" si="292"/>
        <v>0</v>
      </c>
      <c r="P1861" s="19">
        <f t="shared" si="293"/>
        <v>16.5</v>
      </c>
      <c r="Q1861" s="20">
        <f t="shared" si="294"/>
        <v>46.225000000000001</v>
      </c>
      <c r="R1861" s="20">
        <f t="shared" si="295"/>
        <v>29.125</v>
      </c>
      <c r="S1861" s="20">
        <f t="shared" si="296"/>
        <v>26.175000000000001</v>
      </c>
      <c r="T1861" s="20">
        <f t="shared" si="297"/>
        <v>35.375</v>
      </c>
      <c r="U1861" s="19">
        <f t="shared" si="298"/>
        <v>33.841666666666661</v>
      </c>
      <c r="V1861" s="19">
        <f t="shared" si="299"/>
        <v>34.224999999999994</v>
      </c>
    </row>
    <row r="1862" spans="1:22" ht="13.5" x14ac:dyDescent="0.25">
      <c r="A1862" s="3">
        <f>RSI!A1862</f>
        <v>44722</v>
      </c>
      <c r="B1862" s="2">
        <f>RSI!B1862</f>
        <v>12.7477</v>
      </c>
      <c r="C1862" s="2">
        <f>RSI!I1862</f>
        <v>43.905131935359179</v>
      </c>
      <c r="D1862" s="2">
        <f>MACD!E1862</f>
        <v>-0.10320842861881729</v>
      </c>
      <c r="E1862" s="2">
        <f>MACD!F1862</f>
        <v>-5.2856686756048189E-2</v>
      </c>
      <c r="F1862" s="2">
        <f>'Moving Avg'!D1862</f>
        <v>12.903</v>
      </c>
      <c r="G1862" s="2">
        <f>'Moving Avg'!F1862</f>
        <v>12.816549999999998</v>
      </c>
      <c r="H1862" s="2">
        <f>'Moving Avg'!G1862</f>
        <v>12.739519999999997</v>
      </c>
      <c r="I1862" s="2">
        <f>'Moving Avg'!H1862</f>
        <v>13.062419999999989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  <c r="M1862" s="19">
        <f t="shared" si="290"/>
        <v>25</v>
      </c>
      <c r="N1862" s="19">
        <f t="shared" si="291"/>
        <v>100</v>
      </c>
      <c r="O1862" s="19">
        <f t="shared" si="292"/>
        <v>0</v>
      </c>
      <c r="P1862" s="19">
        <f t="shared" si="293"/>
        <v>16.5</v>
      </c>
      <c r="Q1862" s="20">
        <f t="shared" si="294"/>
        <v>46.225000000000001</v>
      </c>
      <c r="R1862" s="20">
        <f t="shared" si="295"/>
        <v>29.125</v>
      </c>
      <c r="S1862" s="20">
        <f t="shared" si="296"/>
        <v>26.175000000000001</v>
      </c>
      <c r="T1862" s="20">
        <f t="shared" si="297"/>
        <v>35.375</v>
      </c>
      <c r="U1862" s="19">
        <f t="shared" si="298"/>
        <v>33.841666666666661</v>
      </c>
      <c r="V1862" s="19">
        <f t="shared" si="299"/>
        <v>34.224999999999994</v>
      </c>
    </row>
    <row r="1863" spans="1:22" ht="13.5" x14ac:dyDescent="0.25">
      <c r="A1863" s="3">
        <f>RSI!A1863</f>
        <v>44725</v>
      </c>
      <c r="B1863" s="2">
        <f>RSI!B1863</f>
        <v>13.000500000000001</v>
      </c>
      <c r="C1863" s="2">
        <f>RSI!I1863</f>
        <v>60.56331157302585</v>
      </c>
      <c r="D1863" s="2">
        <f>MACD!E1863</f>
        <v>-8.7143329511281564E-2</v>
      </c>
      <c r="E1863" s="2">
        <f>MACD!F1863</f>
        <v>-5.9714015307094866E-2</v>
      </c>
      <c r="F1863" s="2">
        <f>'Moving Avg'!D1863</f>
        <v>12.9048</v>
      </c>
      <c r="G1863" s="2">
        <f>'Moving Avg'!F1863</f>
        <v>12.830159999999998</v>
      </c>
      <c r="H1863" s="2">
        <f>'Moving Avg'!G1863</f>
        <v>12.751843999999997</v>
      </c>
      <c r="I1863" s="2">
        <f>'Moving Avg'!H1863</f>
        <v>13.058147999999987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BEARISH DIVERGENCE</v>
      </c>
      <c r="M1863" s="19">
        <f t="shared" si="290"/>
        <v>25</v>
      </c>
      <c r="N1863" s="19">
        <f t="shared" si="291"/>
        <v>100</v>
      </c>
      <c r="O1863" s="19">
        <f t="shared" si="292"/>
        <v>0</v>
      </c>
      <c r="P1863" s="19">
        <f t="shared" si="293"/>
        <v>16.5</v>
      </c>
      <c r="Q1863" s="20">
        <f t="shared" si="294"/>
        <v>46.225000000000001</v>
      </c>
      <c r="R1863" s="20">
        <f t="shared" si="295"/>
        <v>29.125</v>
      </c>
      <c r="S1863" s="20">
        <f t="shared" si="296"/>
        <v>26.175000000000001</v>
      </c>
      <c r="T1863" s="20">
        <f t="shared" si="297"/>
        <v>35.375</v>
      </c>
      <c r="U1863" s="19">
        <f t="shared" si="298"/>
        <v>33.841666666666661</v>
      </c>
      <c r="V1863" s="19">
        <f t="shared" si="299"/>
        <v>34.224999999999994</v>
      </c>
    </row>
    <row r="1864" spans="1:22" ht="13.5" x14ac:dyDescent="0.25">
      <c r="A1864" s="3">
        <f>RSI!A1864</f>
        <v>44726</v>
      </c>
      <c r="B1864" s="2">
        <f>RSI!B1864</f>
        <v>13.352600000000001</v>
      </c>
      <c r="C1864" s="2">
        <f>RSI!I1864</f>
        <v>72.716265738256268</v>
      </c>
      <c r="D1864" s="2">
        <f>MACD!E1864</f>
        <v>-0.10205878372035038</v>
      </c>
      <c r="E1864" s="2">
        <f>MACD!F1864</f>
        <v>-6.8182968989745976E-2</v>
      </c>
      <c r="F1864" s="2">
        <f>'Moving Avg'!D1864</f>
        <v>12.977020000000001</v>
      </c>
      <c r="G1864" s="2">
        <f>'Moving Avg'!F1864</f>
        <v>12.861805</v>
      </c>
      <c r="H1864" s="2">
        <f>'Moving Avg'!G1864</f>
        <v>12.771209999999998</v>
      </c>
      <c r="I1864" s="2">
        <f>'Moving Avg'!H1864</f>
        <v>13.05481949999999</v>
      </c>
      <c r="J1864" s="17" t="str">
        <f>OBV!F1864</f>
        <v>BULLISH</v>
      </c>
      <c r="K1864" s="17" t="str">
        <f>OBV!G1864</f>
        <v>STRONG</v>
      </c>
      <c r="L1864" s="17" t="str">
        <f>OBV!H1864</f>
        <v>CONFIRMED BULLISH</v>
      </c>
      <c r="M1864" s="19">
        <f t="shared" si="290"/>
        <v>0</v>
      </c>
      <c r="N1864" s="19">
        <f t="shared" si="291"/>
        <v>100</v>
      </c>
      <c r="O1864" s="19">
        <f t="shared" si="292"/>
        <v>0</v>
      </c>
      <c r="P1864" s="19">
        <f t="shared" si="293"/>
        <v>100</v>
      </c>
      <c r="Q1864" s="20">
        <f t="shared" si="294"/>
        <v>50</v>
      </c>
      <c r="R1864" s="20">
        <f t="shared" si="295"/>
        <v>45</v>
      </c>
      <c r="S1864" s="20">
        <f t="shared" si="296"/>
        <v>60</v>
      </c>
      <c r="T1864" s="20">
        <f t="shared" si="297"/>
        <v>50</v>
      </c>
      <c r="U1864" s="19">
        <f t="shared" si="298"/>
        <v>51.666666666666664</v>
      </c>
      <c r="V1864" s="19">
        <f t="shared" si="299"/>
        <v>51.25</v>
      </c>
    </row>
    <row r="1865" spans="1:22" ht="13.5" x14ac:dyDescent="0.25">
      <c r="A1865" s="3">
        <f>RSI!A1865</f>
        <v>44727</v>
      </c>
      <c r="B1865" s="2">
        <f>RSI!B1865</f>
        <v>13.2714</v>
      </c>
      <c r="C1865" s="2">
        <f>RSI!I1865</f>
        <v>67.546631641564176</v>
      </c>
      <c r="D1865" s="2">
        <f>MACD!E1865</f>
        <v>-0.1117109625597017</v>
      </c>
      <c r="E1865" s="2">
        <f>MACD!F1865</f>
        <v>-7.6888567703737115E-2</v>
      </c>
      <c r="F1865" s="2">
        <f>'Moving Avg'!D1865</f>
        <v>13.04926</v>
      </c>
      <c r="G1865" s="2">
        <f>'Moving Avg'!F1865</f>
        <v>12.889389999999997</v>
      </c>
      <c r="H1865" s="2">
        <f>'Moving Avg'!G1865</f>
        <v>12.790671999999999</v>
      </c>
      <c r="I1865" s="2">
        <f>'Moving Avg'!H1865</f>
        <v>13.050224999999989</v>
      </c>
      <c r="J1865" s="17" t="str">
        <f>OBV!F1865</f>
        <v>BULLISH</v>
      </c>
      <c r="K1865" s="17" t="str">
        <f>OBV!G1865</f>
        <v>STRONG</v>
      </c>
      <c r="L1865" s="17" t="str">
        <f>OBV!H1865</f>
        <v>CONFIRMED BULLISH</v>
      </c>
      <c r="M1865" s="19">
        <f t="shared" si="290"/>
        <v>25</v>
      </c>
      <c r="N1865" s="19">
        <f t="shared" si="291"/>
        <v>100</v>
      </c>
      <c r="O1865" s="19">
        <f t="shared" si="292"/>
        <v>0</v>
      </c>
      <c r="P1865" s="19">
        <f t="shared" si="293"/>
        <v>100</v>
      </c>
      <c r="Q1865" s="20">
        <f t="shared" si="294"/>
        <v>58.75</v>
      </c>
      <c r="R1865" s="20">
        <f t="shared" si="295"/>
        <v>50</v>
      </c>
      <c r="S1865" s="20">
        <f t="shared" si="296"/>
        <v>63.75</v>
      </c>
      <c r="T1865" s="20">
        <f t="shared" si="297"/>
        <v>56.25</v>
      </c>
      <c r="U1865" s="19">
        <f t="shared" si="298"/>
        <v>57.5</v>
      </c>
      <c r="V1865" s="19">
        <f t="shared" si="299"/>
        <v>57.1875</v>
      </c>
    </row>
    <row r="1866" spans="1:22" ht="13.5" x14ac:dyDescent="0.25">
      <c r="A1866" s="3">
        <f>RSI!A1866</f>
        <v>44728</v>
      </c>
      <c r="B1866" s="2">
        <f>RSI!B1866</f>
        <v>13.361599999999999</v>
      </c>
      <c r="C1866" s="2">
        <f>RSI!I1866</f>
        <v>70.090380959603877</v>
      </c>
      <c r="D1866" s="2">
        <f>MACD!E1866</f>
        <v>-0.11362351335908372</v>
      </c>
      <c r="E1866" s="2">
        <f>MACD!F1866</f>
        <v>-8.4235556834806435E-2</v>
      </c>
      <c r="F1866" s="2">
        <f>'Moving Avg'!D1866</f>
        <v>13.14676</v>
      </c>
      <c r="G1866" s="2">
        <f>'Moving Avg'!F1866</f>
        <v>12.921485000000001</v>
      </c>
      <c r="H1866" s="2">
        <f>'Moving Avg'!G1866</f>
        <v>12.810217999999997</v>
      </c>
      <c r="I1866" s="2">
        <f>'Moving Avg'!H1866</f>
        <v>13.045651499999993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  <c r="M1866" s="19">
        <f t="shared" si="290"/>
        <v>0</v>
      </c>
      <c r="N1866" s="19">
        <f t="shared" si="291"/>
        <v>100</v>
      </c>
      <c r="O1866" s="19">
        <f t="shared" si="292"/>
        <v>50</v>
      </c>
      <c r="P1866" s="19">
        <f t="shared" si="293"/>
        <v>100</v>
      </c>
      <c r="Q1866" s="20">
        <f t="shared" si="294"/>
        <v>57.5</v>
      </c>
      <c r="R1866" s="20">
        <f t="shared" si="295"/>
        <v>62.5</v>
      </c>
      <c r="S1866" s="20">
        <f t="shared" si="296"/>
        <v>72.5</v>
      </c>
      <c r="T1866" s="20">
        <f t="shared" si="297"/>
        <v>62.5</v>
      </c>
      <c r="U1866" s="19">
        <f t="shared" si="298"/>
        <v>64.166666666666671</v>
      </c>
      <c r="V1866" s="19">
        <f t="shared" si="299"/>
        <v>63.75</v>
      </c>
    </row>
    <row r="1867" spans="1:22" ht="13.5" x14ac:dyDescent="0.25">
      <c r="A1867" s="3">
        <f>RSI!A1867</f>
        <v>44729</v>
      </c>
      <c r="B1867" s="2">
        <f>RSI!B1867</f>
        <v>13.361599999999999</v>
      </c>
      <c r="C1867" s="2">
        <f>RSI!I1867</f>
        <v>70.090380959603877</v>
      </c>
      <c r="D1867" s="2">
        <f>MACD!E1867</f>
        <v>-0.11794219545707207</v>
      </c>
      <c r="E1867" s="2">
        <f>MACD!F1867</f>
        <v>-9.0976884559259577E-2</v>
      </c>
      <c r="F1867" s="2">
        <f>'Moving Avg'!D1867</f>
        <v>13.269539999999997</v>
      </c>
      <c r="G1867" s="2">
        <f>'Moving Avg'!F1867</f>
        <v>12.953579999999999</v>
      </c>
      <c r="H1867" s="2">
        <f>'Moving Avg'!G1867</f>
        <v>12.829935999999996</v>
      </c>
      <c r="I1867" s="2">
        <f>'Moving Avg'!H1867</f>
        <v>13.041077999999992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  <c r="M1867" s="19">
        <f t="shared" si="290"/>
        <v>0</v>
      </c>
      <c r="N1867" s="19">
        <f t="shared" si="291"/>
        <v>100</v>
      </c>
      <c r="O1867" s="19">
        <f t="shared" si="292"/>
        <v>50</v>
      </c>
      <c r="P1867" s="19">
        <f t="shared" si="293"/>
        <v>100</v>
      </c>
      <c r="Q1867" s="20">
        <f t="shared" si="294"/>
        <v>57.5</v>
      </c>
      <c r="R1867" s="20">
        <f t="shared" si="295"/>
        <v>62.5</v>
      </c>
      <c r="S1867" s="20">
        <f t="shared" si="296"/>
        <v>72.5</v>
      </c>
      <c r="T1867" s="20">
        <f t="shared" si="297"/>
        <v>62.5</v>
      </c>
      <c r="U1867" s="19">
        <f t="shared" si="298"/>
        <v>64.166666666666671</v>
      </c>
      <c r="V1867" s="19">
        <f t="shared" si="299"/>
        <v>63.75</v>
      </c>
    </row>
    <row r="1868" spans="1:22" ht="13.5" x14ac:dyDescent="0.25">
      <c r="A1868" s="3">
        <f>RSI!A1868</f>
        <v>44732</v>
      </c>
      <c r="B1868" s="2">
        <f>RSI!B1868</f>
        <v>13.4519</v>
      </c>
      <c r="C1868" s="2">
        <f>RSI!I1868</f>
        <v>72.585258669668974</v>
      </c>
      <c r="D1868" s="2">
        <f>MACD!E1868</f>
        <v>-0.13217031168248106</v>
      </c>
      <c r="E1868" s="2">
        <f>MACD!F1868</f>
        <v>-9.9215569983903878E-2</v>
      </c>
      <c r="F1868" s="2">
        <f>'Moving Avg'!D1868</f>
        <v>13.359819999999999</v>
      </c>
      <c r="G1868" s="2">
        <f>'Moving Avg'!F1868</f>
        <v>12.990190000000002</v>
      </c>
      <c r="H1868" s="2">
        <f>'Moving Avg'!G1868</f>
        <v>12.853007999999997</v>
      </c>
      <c r="I1868" s="2">
        <f>'Moving Avg'!H1868</f>
        <v>13.03876199999999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  <c r="M1868" s="19">
        <f t="shared" si="290"/>
        <v>0</v>
      </c>
      <c r="N1868" s="19">
        <f t="shared" si="291"/>
        <v>100</v>
      </c>
      <c r="O1868" s="19">
        <f t="shared" si="292"/>
        <v>50</v>
      </c>
      <c r="P1868" s="19">
        <f t="shared" si="293"/>
        <v>100</v>
      </c>
      <c r="Q1868" s="20">
        <f t="shared" si="294"/>
        <v>57.5</v>
      </c>
      <c r="R1868" s="20">
        <f t="shared" si="295"/>
        <v>62.5</v>
      </c>
      <c r="S1868" s="20">
        <f t="shared" si="296"/>
        <v>72.5</v>
      </c>
      <c r="T1868" s="20">
        <f t="shared" si="297"/>
        <v>62.5</v>
      </c>
      <c r="U1868" s="19">
        <f t="shared" si="298"/>
        <v>64.166666666666671</v>
      </c>
      <c r="V1868" s="19">
        <f t="shared" si="299"/>
        <v>63.75</v>
      </c>
    </row>
    <row r="1869" spans="1:22" ht="13.5" x14ac:dyDescent="0.25">
      <c r="A1869" s="3">
        <f>RSI!A1869</f>
        <v>44733</v>
      </c>
      <c r="B1869" s="2">
        <f>RSI!B1869</f>
        <v>13.4519</v>
      </c>
      <c r="C1869" s="2">
        <f>RSI!I1869</f>
        <v>72.585258669668974</v>
      </c>
      <c r="D1869" s="2">
        <f>MACD!E1869</f>
        <v>-0.14705820545814241</v>
      </c>
      <c r="E1869" s="2">
        <f>MACD!F1869</f>
        <v>-0.1087840970787516</v>
      </c>
      <c r="F1869" s="2">
        <f>'Moving Avg'!D1869</f>
        <v>13.379679999999999</v>
      </c>
      <c r="G1869" s="2">
        <f>'Moving Avg'!F1869</f>
        <v>13.027229999999999</v>
      </c>
      <c r="H1869" s="2">
        <f>'Moving Avg'!G1869</f>
        <v>12.874531999999997</v>
      </c>
      <c r="I1869" s="2">
        <f>'Moving Avg'!H1869</f>
        <v>13.036445999999994</v>
      </c>
      <c r="J1869" s="17" t="str">
        <f>OBV!F1869</f>
        <v>BULLISH</v>
      </c>
      <c r="K1869" s="17" t="str">
        <f>OBV!G1869</f>
        <v>NEUTRAL</v>
      </c>
      <c r="L1869" s="17" t="str">
        <f>OBV!H1869</f>
        <v>CONFIRMED BULLISH</v>
      </c>
      <c r="M1869" s="19">
        <f t="shared" si="290"/>
        <v>0</v>
      </c>
      <c r="N1869" s="19">
        <f t="shared" si="291"/>
        <v>100</v>
      </c>
      <c r="O1869" s="19">
        <f t="shared" si="292"/>
        <v>50</v>
      </c>
      <c r="P1869" s="19">
        <f t="shared" si="293"/>
        <v>83.5</v>
      </c>
      <c r="Q1869" s="20">
        <f t="shared" si="294"/>
        <v>55.024999999999999</v>
      </c>
      <c r="R1869" s="20">
        <f t="shared" si="295"/>
        <v>58.375</v>
      </c>
      <c r="S1869" s="20">
        <f t="shared" si="296"/>
        <v>65.075000000000003</v>
      </c>
      <c r="T1869" s="20">
        <f t="shared" si="297"/>
        <v>58.375</v>
      </c>
      <c r="U1869" s="19">
        <f t="shared" si="298"/>
        <v>59.491666666666674</v>
      </c>
      <c r="V1869" s="19">
        <f t="shared" si="299"/>
        <v>59.212500000000006</v>
      </c>
    </row>
    <row r="1870" spans="1:22" ht="13.5" x14ac:dyDescent="0.25">
      <c r="A1870" s="3">
        <f>RSI!A1870</f>
        <v>44734</v>
      </c>
      <c r="B1870" s="2">
        <f>RSI!B1870</f>
        <v>13.722799999999999</v>
      </c>
      <c r="C1870" s="2">
        <f>RSI!I1870</f>
        <v>78.751904569582763</v>
      </c>
      <c r="D1870" s="2">
        <f>MACD!E1870</f>
        <v>-0.19486771533413716</v>
      </c>
      <c r="E1870" s="2">
        <f>MACD!F1870</f>
        <v>-0.12600082072982871</v>
      </c>
      <c r="F1870" s="2">
        <f>'Moving Avg'!D1870</f>
        <v>13.46996</v>
      </c>
      <c r="G1870" s="2">
        <f>'Moving Avg'!F1870</f>
        <v>13.077815000000001</v>
      </c>
      <c r="H1870" s="2">
        <f>'Moving Avg'!G1870</f>
        <v>12.901473999999997</v>
      </c>
      <c r="I1870" s="2">
        <f>'Moving Avg'!H1870</f>
        <v>13.035484499999994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  <c r="M1870" s="19">
        <f t="shared" si="290"/>
        <v>0</v>
      </c>
      <c r="N1870" s="19">
        <f t="shared" si="291"/>
        <v>100</v>
      </c>
      <c r="O1870" s="19">
        <f t="shared" si="292"/>
        <v>50</v>
      </c>
      <c r="P1870" s="19">
        <f t="shared" si="293"/>
        <v>83.5</v>
      </c>
      <c r="Q1870" s="20">
        <f t="shared" si="294"/>
        <v>55.024999999999999</v>
      </c>
      <c r="R1870" s="20">
        <f t="shared" si="295"/>
        <v>58.375</v>
      </c>
      <c r="S1870" s="20">
        <f t="shared" si="296"/>
        <v>65.075000000000003</v>
      </c>
      <c r="T1870" s="20">
        <f t="shared" si="297"/>
        <v>58.375</v>
      </c>
      <c r="U1870" s="19">
        <f t="shared" si="298"/>
        <v>59.491666666666674</v>
      </c>
      <c r="V1870" s="19">
        <f t="shared" si="299"/>
        <v>59.212500000000006</v>
      </c>
    </row>
    <row r="1871" spans="1:22" ht="13.5" x14ac:dyDescent="0.25">
      <c r="A1871" s="3">
        <f>RSI!A1871</f>
        <v>44735</v>
      </c>
      <c r="B1871" s="2">
        <f>RSI!B1871</f>
        <v>13.6325</v>
      </c>
      <c r="C1871" s="2">
        <f>RSI!I1871</f>
        <v>72.868006059345817</v>
      </c>
      <c r="D1871" s="2">
        <f>MACD!E1871</f>
        <v>-0.23822994996251978</v>
      </c>
      <c r="E1871" s="2">
        <f>MACD!F1871</f>
        <v>-0.14844664657636694</v>
      </c>
      <c r="F1871" s="2">
        <f>'Moving Avg'!D1871</f>
        <v>13.524139999999999</v>
      </c>
      <c r="G1871" s="2">
        <f>'Moving Avg'!F1871</f>
        <v>13.124315000000001</v>
      </c>
      <c r="H1871" s="2">
        <f>'Moving Avg'!G1871</f>
        <v>12.922481999999997</v>
      </c>
      <c r="I1871" s="2">
        <f>'Moving Avg'!H1871</f>
        <v>13.034071499999992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  <c r="M1871" s="19">
        <f t="shared" si="290"/>
        <v>0</v>
      </c>
      <c r="N1871" s="19">
        <f t="shared" si="291"/>
        <v>100</v>
      </c>
      <c r="O1871" s="19">
        <f t="shared" si="292"/>
        <v>50</v>
      </c>
      <c r="P1871" s="19">
        <f t="shared" si="293"/>
        <v>83.5</v>
      </c>
      <c r="Q1871" s="20">
        <f t="shared" si="294"/>
        <v>55.024999999999999</v>
      </c>
      <c r="R1871" s="20">
        <f t="shared" si="295"/>
        <v>58.375</v>
      </c>
      <c r="S1871" s="20">
        <f t="shared" si="296"/>
        <v>65.075000000000003</v>
      </c>
      <c r="T1871" s="20">
        <f t="shared" si="297"/>
        <v>58.375</v>
      </c>
      <c r="U1871" s="19">
        <f t="shared" si="298"/>
        <v>59.491666666666674</v>
      </c>
      <c r="V1871" s="19">
        <f t="shared" si="299"/>
        <v>59.212500000000006</v>
      </c>
    </row>
    <row r="1872" spans="1:22" ht="13.5" x14ac:dyDescent="0.25">
      <c r="A1872" s="3">
        <f>RSI!A1872</f>
        <v>44736</v>
      </c>
      <c r="B1872" s="2">
        <f>RSI!B1872</f>
        <v>13.6776</v>
      </c>
      <c r="C1872" s="2">
        <f>RSI!I1872</f>
        <v>73.916215775930681</v>
      </c>
      <c r="D1872" s="2">
        <f>MACD!E1872</f>
        <v>-0.30091796911623625</v>
      </c>
      <c r="E1872" s="2">
        <f>MACD!F1872</f>
        <v>-0.17894091108434082</v>
      </c>
      <c r="F1872" s="2">
        <f>'Moving Avg'!D1872</f>
        <v>13.587340000000001</v>
      </c>
      <c r="G1872" s="2">
        <f>'Moving Avg'!F1872</f>
        <v>13.175649999999999</v>
      </c>
      <c r="H1872" s="2">
        <f>'Moving Avg'!G1872</f>
        <v>12.939403999999994</v>
      </c>
      <c r="I1872" s="2">
        <f>'Moving Avg'!H1872</f>
        <v>13.031937999999993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  <c r="M1872" s="19">
        <f t="shared" si="290"/>
        <v>0</v>
      </c>
      <c r="N1872" s="19">
        <f t="shared" si="291"/>
        <v>100</v>
      </c>
      <c r="O1872" s="19">
        <f t="shared" si="292"/>
        <v>50</v>
      </c>
      <c r="P1872" s="19">
        <f t="shared" si="293"/>
        <v>83.5</v>
      </c>
      <c r="Q1872" s="20">
        <f t="shared" si="294"/>
        <v>55.024999999999999</v>
      </c>
      <c r="R1872" s="20">
        <f t="shared" si="295"/>
        <v>58.375</v>
      </c>
      <c r="S1872" s="20">
        <f t="shared" si="296"/>
        <v>65.075000000000003</v>
      </c>
      <c r="T1872" s="20">
        <f t="shared" si="297"/>
        <v>58.375</v>
      </c>
      <c r="U1872" s="19">
        <f t="shared" si="298"/>
        <v>59.491666666666674</v>
      </c>
      <c r="V1872" s="19">
        <f t="shared" si="299"/>
        <v>59.212500000000006</v>
      </c>
    </row>
    <row r="1873" spans="1:22" ht="13.5" x14ac:dyDescent="0.25">
      <c r="A1873" s="3">
        <f>RSI!A1873</f>
        <v>44739</v>
      </c>
      <c r="B1873" s="2">
        <f>RSI!B1873</f>
        <v>13.6325</v>
      </c>
      <c r="C1873" s="2">
        <f>RSI!I1873</f>
        <v>70.963731475311562</v>
      </c>
      <c r="D1873" s="2">
        <f>MACD!E1873</f>
        <v>-0.31496735199602988</v>
      </c>
      <c r="E1873" s="2">
        <f>MACD!F1873</f>
        <v>-0.20614619926667865</v>
      </c>
      <c r="F1873" s="2">
        <f>'Moving Avg'!D1873</f>
        <v>13.62346</v>
      </c>
      <c r="G1873" s="2">
        <f>'Moving Avg'!F1873</f>
        <v>13.211765</v>
      </c>
      <c r="H1873" s="2">
        <f>'Moving Avg'!G1873</f>
        <v>12.955939999999998</v>
      </c>
      <c r="I1873" s="2">
        <f>'Moving Avg'!H1873</f>
        <v>13.029578999999995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  <c r="M1873" s="19">
        <f t="shared" si="290"/>
        <v>0</v>
      </c>
      <c r="N1873" s="19">
        <f t="shared" si="291"/>
        <v>100</v>
      </c>
      <c r="O1873" s="19">
        <f t="shared" si="292"/>
        <v>50</v>
      </c>
      <c r="P1873" s="19">
        <f t="shared" si="293"/>
        <v>83.5</v>
      </c>
      <c r="Q1873" s="20">
        <f t="shared" si="294"/>
        <v>55.024999999999999</v>
      </c>
      <c r="R1873" s="20">
        <f t="shared" si="295"/>
        <v>58.375</v>
      </c>
      <c r="S1873" s="20">
        <f t="shared" si="296"/>
        <v>65.075000000000003</v>
      </c>
      <c r="T1873" s="20">
        <f t="shared" si="297"/>
        <v>58.375</v>
      </c>
      <c r="U1873" s="19">
        <f t="shared" si="298"/>
        <v>59.491666666666674</v>
      </c>
      <c r="V1873" s="19">
        <f t="shared" si="299"/>
        <v>59.212500000000006</v>
      </c>
    </row>
    <row r="1874" spans="1:22" ht="13.5" x14ac:dyDescent="0.25">
      <c r="A1874" s="3">
        <f>RSI!A1874</f>
        <v>44740</v>
      </c>
      <c r="B1874" s="2">
        <f>RSI!B1874</f>
        <v>13.4519</v>
      </c>
      <c r="C1874" s="2">
        <f>RSI!I1874</f>
        <v>60.536048303213796</v>
      </c>
      <c r="D1874" s="2">
        <f>MACD!E1874</f>
        <v>-0.26204060237767912</v>
      </c>
      <c r="E1874" s="2">
        <f>MACD!F1874</f>
        <v>-0.21732507988887878</v>
      </c>
      <c r="F1874" s="2">
        <f>'Moving Avg'!D1874</f>
        <v>13.62346</v>
      </c>
      <c r="G1874" s="2">
        <f>'Moving Avg'!F1874</f>
        <v>13.2393</v>
      </c>
      <c r="H1874" s="2">
        <f>'Moving Avg'!G1874</f>
        <v>12.970411999999996</v>
      </c>
      <c r="I1874" s="2">
        <f>'Moving Avg'!H1874</f>
        <v>13.026961999999994</v>
      </c>
      <c r="J1874" s="17" t="str">
        <f>OBV!F1874</f>
        <v>BULLISH</v>
      </c>
      <c r="K1874" s="17" t="str">
        <f>OBV!G1874</f>
        <v>NEUTRAL</v>
      </c>
      <c r="L1874" s="17" t="str">
        <f>OBV!H1874</f>
        <v>NEUTRAL</v>
      </c>
      <c r="M1874" s="19">
        <f t="shared" si="290"/>
        <v>25</v>
      </c>
      <c r="N1874" s="19">
        <f t="shared" si="291"/>
        <v>100</v>
      </c>
      <c r="O1874" s="19">
        <f t="shared" si="292"/>
        <v>50</v>
      </c>
      <c r="P1874" s="19">
        <f t="shared" si="293"/>
        <v>49.5</v>
      </c>
      <c r="Q1874" s="20">
        <f t="shared" si="294"/>
        <v>58.674999999999997</v>
      </c>
      <c r="R1874" s="20">
        <f t="shared" si="295"/>
        <v>54.875</v>
      </c>
      <c r="S1874" s="20">
        <f t="shared" si="296"/>
        <v>53.525000000000006</v>
      </c>
      <c r="T1874" s="20">
        <f t="shared" si="297"/>
        <v>56.125</v>
      </c>
      <c r="U1874" s="19">
        <f t="shared" si="298"/>
        <v>55.691666666666663</v>
      </c>
      <c r="V1874" s="19">
        <f t="shared" si="299"/>
        <v>55.8</v>
      </c>
    </row>
    <row r="1875" spans="1:22" ht="13.5" x14ac:dyDescent="0.25">
      <c r="A1875" s="3">
        <f>RSI!A1875</f>
        <v>44741</v>
      </c>
      <c r="B1875" s="2">
        <f>RSI!B1875</f>
        <v>13.4971</v>
      </c>
      <c r="C1875" s="2">
        <f>RSI!I1875</f>
        <v>62.039497337051735</v>
      </c>
      <c r="D1875" s="2">
        <f>MACD!E1875</f>
        <v>-0.23455963783478317</v>
      </c>
      <c r="E1875" s="2">
        <f>MACD!F1875</f>
        <v>-0.22077199147805968</v>
      </c>
      <c r="F1875" s="2">
        <f>'Moving Avg'!D1875</f>
        <v>13.57832</v>
      </c>
      <c r="G1875" s="2">
        <f>'Moving Avg'!F1875</f>
        <v>13.269094999999998</v>
      </c>
      <c r="H1875" s="2">
        <f>'Moving Avg'!G1875</f>
        <v>12.984067999999997</v>
      </c>
      <c r="I1875" s="2">
        <f>'Moving Avg'!H1875</f>
        <v>13.024570999999995</v>
      </c>
      <c r="J1875" s="17" t="str">
        <f>OBV!F1875</f>
        <v>BULLISH</v>
      </c>
      <c r="K1875" s="17" t="str">
        <f>OBV!G1875</f>
        <v>STRONG</v>
      </c>
      <c r="L1875" s="17" t="str">
        <f>OBV!H1875</f>
        <v>BULLISH DIVERGENCE</v>
      </c>
      <c r="M1875" s="19">
        <f t="shared" si="290"/>
        <v>25</v>
      </c>
      <c r="N1875" s="19">
        <f t="shared" si="291"/>
        <v>45</v>
      </c>
      <c r="O1875" s="19">
        <f t="shared" si="292"/>
        <v>50</v>
      </c>
      <c r="P1875" s="19">
        <f t="shared" si="293"/>
        <v>83</v>
      </c>
      <c r="Q1875" s="20">
        <f t="shared" si="294"/>
        <v>44.45</v>
      </c>
      <c r="R1875" s="20">
        <f t="shared" si="295"/>
        <v>52.25</v>
      </c>
      <c r="S1875" s="20">
        <f t="shared" si="296"/>
        <v>60.35</v>
      </c>
      <c r="T1875" s="20">
        <f t="shared" si="297"/>
        <v>50.75</v>
      </c>
      <c r="U1875" s="19">
        <f t="shared" si="298"/>
        <v>52.35</v>
      </c>
      <c r="V1875" s="19">
        <f t="shared" si="299"/>
        <v>51.95</v>
      </c>
    </row>
    <row r="1876" spans="1:22" ht="13.5" x14ac:dyDescent="0.25">
      <c r="A1876" s="3">
        <f>RSI!A1876</f>
        <v>44742</v>
      </c>
      <c r="B1876" s="2">
        <f>RSI!B1876</f>
        <v>14.056800000000001</v>
      </c>
      <c r="C1876" s="2">
        <f>RSI!I1876</f>
        <v>74.827760212236072</v>
      </c>
      <c r="D1876" s="2">
        <f>MACD!E1876</f>
        <v>-0.24051033925747412</v>
      </c>
      <c r="E1876" s="2">
        <f>MACD!F1876</f>
        <v>-0.22471966103394256</v>
      </c>
      <c r="F1876" s="2">
        <f>'Moving Avg'!D1876</f>
        <v>13.663180000000001</v>
      </c>
      <c r="G1876" s="2">
        <f>'Moving Avg'!F1876</f>
        <v>13.321909999999999</v>
      </c>
      <c r="H1876" s="2">
        <f>'Moving Avg'!G1876</f>
        <v>13.008918</v>
      </c>
      <c r="I1876" s="2">
        <f>'Moving Avg'!H1876</f>
        <v>13.025193499999991</v>
      </c>
      <c r="J1876" s="17" t="str">
        <f>OBV!F1876</f>
        <v>BULLISH</v>
      </c>
      <c r="K1876" s="17" t="str">
        <f>OBV!G1876</f>
        <v>STRONG</v>
      </c>
      <c r="L1876" s="17" t="str">
        <f>OBV!H1876</f>
        <v>CONFIRMED BULLISH</v>
      </c>
      <c r="M1876" s="19">
        <f t="shared" si="290"/>
        <v>0</v>
      </c>
      <c r="N1876" s="19">
        <f t="shared" si="291"/>
        <v>45</v>
      </c>
      <c r="O1876" s="19">
        <f t="shared" si="292"/>
        <v>50</v>
      </c>
      <c r="P1876" s="19">
        <f t="shared" si="293"/>
        <v>100</v>
      </c>
      <c r="Q1876" s="20">
        <f t="shared" si="294"/>
        <v>38.25</v>
      </c>
      <c r="R1876" s="20">
        <f t="shared" si="295"/>
        <v>51.5</v>
      </c>
      <c r="S1876" s="20">
        <f t="shared" si="296"/>
        <v>64.25</v>
      </c>
      <c r="T1876" s="20">
        <f t="shared" si="297"/>
        <v>48.75</v>
      </c>
      <c r="U1876" s="19">
        <f t="shared" si="298"/>
        <v>51.333333333333336</v>
      </c>
      <c r="V1876" s="19">
        <f t="shared" si="299"/>
        <v>50.6875</v>
      </c>
    </row>
    <row r="1877" spans="1:22" ht="13.5" x14ac:dyDescent="0.25">
      <c r="A1877" s="3">
        <f>RSI!A1877</f>
        <v>44743</v>
      </c>
      <c r="B1877" s="2">
        <f>RSI!B1877</f>
        <v>14.445</v>
      </c>
      <c r="C1877" s="2">
        <f>RSI!I1877</f>
        <v>79.888453113334663</v>
      </c>
      <c r="D1877" s="2">
        <f>MACD!E1877</f>
        <v>-0.27910977382787294</v>
      </c>
      <c r="E1877" s="2">
        <f>MACD!F1877</f>
        <v>-0.23559768359272865</v>
      </c>
      <c r="F1877" s="2">
        <f>'Moving Avg'!D1877</f>
        <v>13.816660000000002</v>
      </c>
      <c r="G1877" s="2">
        <f>'Moving Avg'!F1877</f>
        <v>13.394135</v>
      </c>
      <c r="H1877" s="2">
        <f>'Moving Avg'!G1877</f>
        <v>13.039984000000002</v>
      </c>
      <c r="I1877" s="2">
        <f>'Moving Avg'!H1877</f>
        <v>13.027756999999994</v>
      </c>
      <c r="J1877" s="17" t="str">
        <f>OBV!F1877</f>
        <v>BULLISH</v>
      </c>
      <c r="K1877" s="17" t="str">
        <f>OBV!G1877</f>
        <v>STRONG</v>
      </c>
      <c r="L1877" s="17" t="str">
        <f>OBV!H1877</f>
        <v>CONFIRMED BULLISH</v>
      </c>
      <c r="M1877" s="19">
        <f t="shared" si="290"/>
        <v>0</v>
      </c>
      <c r="N1877" s="19">
        <f t="shared" si="291"/>
        <v>100</v>
      </c>
      <c r="O1877" s="19">
        <f t="shared" si="292"/>
        <v>50</v>
      </c>
      <c r="P1877" s="19">
        <f t="shared" si="293"/>
        <v>100</v>
      </c>
      <c r="Q1877" s="20">
        <f t="shared" si="294"/>
        <v>57.5</v>
      </c>
      <c r="R1877" s="20">
        <f t="shared" si="295"/>
        <v>62.5</v>
      </c>
      <c r="S1877" s="20">
        <f t="shared" si="296"/>
        <v>72.5</v>
      </c>
      <c r="T1877" s="20">
        <f t="shared" si="297"/>
        <v>62.5</v>
      </c>
      <c r="U1877" s="19">
        <f t="shared" si="298"/>
        <v>64.166666666666671</v>
      </c>
      <c r="V1877" s="19">
        <f t="shared" si="299"/>
        <v>63.75</v>
      </c>
    </row>
    <row r="1878" spans="1:22" ht="13.5" x14ac:dyDescent="0.25">
      <c r="A1878" s="3">
        <f>RSI!A1878</f>
        <v>44746</v>
      </c>
      <c r="B1878" s="2">
        <f>RSI!B1878</f>
        <v>14.445</v>
      </c>
      <c r="C1878" s="2">
        <f>RSI!I1878</f>
        <v>79.888453113334663</v>
      </c>
      <c r="D1878" s="2">
        <f>MACD!E1878</f>
        <v>-0.30462488896048967</v>
      </c>
      <c r="E1878" s="2">
        <f>MACD!F1878</f>
        <v>-0.24940312466628087</v>
      </c>
      <c r="F1878" s="2">
        <f>'Moving Avg'!D1878</f>
        <v>13.979160000000002</v>
      </c>
      <c r="G1878" s="2">
        <f>'Moving Avg'!F1878</f>
        <v>13.466809999999999</v>
      </c>
      <c r="H1878" s="2">
        <f>'Moving Avg'!G1878</f>
        <v>13.072598000000001</v>
      </c>
      <c r="I1878" s="2">
        <f>'Moving Avg'!H1878</f>
        <v>13.029116499999995</v>
      </c>
      <c r="J1878" s="17" t="str">
        <f>OBV!F1878</f>
        <v>BULLISH</v>
      </c>
      <c r="K1878" s="17" t="str">
        <f>OBV!G1878</f>
        <v>STRONG</v>
      </c>
      <c r="L1878" s="17" t="str">
        <f>OBV!H1878</f>
        <v>CONFIRMED BULLISH</v>
      </c>
      <c r="M1878" s="19">
        <f t="shared" si="290"/>
        <v>0</v>
      </c>
      <c r="N1878" s="19">
        <f t="shared" si="291"/>
        <v>100</v>
      </c>
      <c r="O1878" s="19">
        <f t="shared" si="292"/>
        <v>50</v>
      </c>
      <c r="P1878" s="19">
        <f t="shared" si="293"/>
        <v>100</v>
      </c>
      <c r="Q1878" s="20">
        <f t="shared" si="294"/>
        <v>57.5</v>
      </c>
      <c r="R1878" s="20">
        <f t="shared" si="295"/>
        <v>62.5</v>
      </c>
      <c r="S1878" s="20">
        <f t="shared" si="296"/>
        <v>72.5</v>
      </c>
      <c r="T1878" s="20">
        <f t="shared" si="297"/>
        <v>62.5</v>
      </c>
      <c r="U1878" s="19">
        <f t="shared" si="298"/>
        <v>64.166666666666671</v>
      </c>
      <c r="V1878" s="19">
        <f t="shared" si="299"/>
        <v>63.75</v>
      </c>
    </row>
    <row r="1879" spans="1:22" ht="13.5" x14ac:dyDescent="0.25">
      <c r="A1879" s="3">
        <f>RSI!A1879</f>
        <v>44747</v>
      </c>
      <c r="B1879" s="2">
        <f>RSI!B1879</f>
        <v>14.706799999999999</v>
      </c>
      <c r="C1879" s="2">
        <f>RSI!I1879</f>
        <v>82.621156384838315</v>
      </c>
      <c r="D1879" s="2">
        <f>MACD!E1879</f>
        <v>-0.3518538265833584</v>
      </c>
      <c r="E1879" s="2">
        <f>MACD!F1879</f>
        <v>-0.26989326504969641</v>
      </c>
      <c r="F1879" s="2">
        <f>'Moving Avg'!D1879</f>
        <v>14.23014</v>
      </c>
      <c r="G1879" s="2">
        <f>'Moving Avg'!F1879</f>
        <v>13.552574999999999</v>
      </c>
      <c r="H1879" s="2">
        <f>'Moving Avg'!G1879</f>
        <v>13.109072000000001</v>
      </c>
      <c r="I1879" s="2">
        <f>'Moving Avg'!H1879</f>
        <v>13.032128999999996</v>
      </c>
      <c r="J1879" s="17" t="str">
        <f>OBV!F1879</f>
        <v>BULLISH</v>
      </c>
      <c r="K1879" s="17" t="str">
        <f>OBV!G1879</f>
        <v>STRONG</v>
      </c>
      <c r="L1879" s="17" t="str">
        <f>OBV!H1879</f>
        <v>CONFIRMED BULLISH</v>
      </c>
      <c r="M1879" s="19">
        <f t="shared" si="290"/>
        <v>0</v>
      </c>
      <c r="N1879" s="19">
        <f t="shared" si="291"/>
        <v>100</v>
      </c>
      <c r="O1879" s="19">
        <f t="shared" si="292"/>
        <v>50</v>
      </c>
      <c r="P1879" s="19">
        <f t="shared" si="293"/>
        <v>100</v>
      </c>
      <c r="Q1879" s="20">
        <f t="shared" si="294"/>
        <v>57.5</v>
      </c>
      <c r="R1879" s="20">
        <f t="shared" si="295"/>
        <v>62.5</v>
      </c>
      <c r="S1879" s="20">
        <f t="shared" si="296"/>
        <v>72.5</v>
      </c>
      <c r="T1879" s="20">
        <f t="shared" si="297"/>
        <v>62.5</v>
      </c>
      <c r="U1879" s="19">
        <f t="shared" si="298"/>
        <v>64.166666666666671</v>
      </c>
      <c r="V1879" s="19">
        <f t="shared" si="299"/>
        <v>63.75</v>
      </c>
    </row>
    <row r="1880" spans="1:22" ht="13.5" x14ac:dyDescent="0.25">
      <c r="A1880" s="3">
        <f>RSI!A1880</f>
        <v>44748</v>
      </c>
      <c r="B1880" s="2">
        <f>RSI!B1880</f>
        <v>14.986700000000001</v>
      </c>
      <c r="C1880" s="2">
        <f>RSI!I1880</f>
        <v>84.972198413677432</v>
      </c>
      <c r="D1880" s="2">
        <f>MACD!E1880</f>
        <v>-0.37820409022995527</v>
      </c>
      <c r="E1880" s="2">
        <f>MACD!F1880</f>
        <v>-0.29155543008574819</v>
      </c>
      <c r="F1880" s="2">
        <f>'Moving Avg'!D1880</f>
        <v>14.528060000000002</v>
      </c>
      <c r="G1880" s="2">
        <f>'Moving Avg'!F1880</f>
        <v>13.656399999999996</v>
      </c>
      <c r="H1880" s="2">
        <f>'Moving Avg'!G1880</f>
        <v>13.151316000000003</v>
      </c>
      <c r="I1880" s="2">
        <f>'Moving Avg'!H1880</f>
        <v>13.037185999999998</v>
      </c>
      <c r="J1880" s="17" t="str">
        <f>OBV!F1880</f>
        <v>BULLISH</v>
      </c>
      <c r="K1880" s="17" t="str">
        <f>OBV!G1880</f>
        <v>STRONG</v>
      </c>
      <c r="L1880" s="17" t="str">
        <f>OBV!H1880</f>
        <v>CONFIRMED BULLISH</v>
      </c>
      <c r="M1880" s="19">
        <f t="shared" si="290"/>
        <v>0</v>
      </c>
      <c r="N1880" s="19">
        <f t="shared" si="291"/>
        <v>100</v>
      </c>
      <c r="O1880" s="19">
        <f t="shared" si="292"/>
        <v>50</v>
      </c>
      <c r="P1880" s="19">
        <f t="shared" si="293"/>
        <v>100</v>
      </c>
      <c r="Q1880" s="20">
        <f t="shared" si="294"/>
        <v>57.5</v>
      </c>
      <c r="R1880" s="20">
        <f t="shared" si="295"/>
        <v>62.5</v>
      </c>
      <c r="S1880" s="20">
        <f t="shared" si="296"/>
        <v>72.5</v>
      </c>
      <c r="T1880" s="20">
        <f t="shared" si="297"/>
        <v>62.5</v>
      </c>
      <c r="U1880" s="19">
        <f t="shared" si="298"/>
        <v>64.166666666666671</v>
      </c>
      <c r="V1880" s="19">
        <f t="shared" si="299"/>
        <v>63.75</v>
      </c>
    </row>
    <row r="1881" spans="1:22" ht="13.5" x14ac:dyDescent="0.25">
      <c r="A1881" s="3">
        <f>RSI!A1881</f>
        <v>44749</v>
      </c>
      <c r="B1881" s="2">
        <f>RSI!B1881</f>
        <v>14.932499999999999</v>
      </c>
      <c r="C1881" s="2">
        <f>RSI!I1881</f>
        <v>82.640807281950657</v>
      </c>
      <c r="D1881" s="2">
        <f>MACD!E1881</f>
        <v>-0.4188197772439004</v>
      </c>
      <c r="E1881" s="2">
        <f>MACD!F1881</f>
        <v>-0.31700829951737863</v>
      </c>
      <c r="F1881" s="2">
        <f>'Moving Avg'!D1881</f>
        <v>14.703200000000001</v>
      </c>
      <c r="G1881" s="2">
        <f>'Moving Avg'!F1881</f>
        <v>13.759319999999997</v>
      </c>
      <c r="H1881" s="2">
        <f>'Moving Avg'!G1881</f>
        <v>13.192476000000005</v>
      </c>
      <c r="I1881" s="2">
        <f>'Moving Avg'!H1881</f>
        <v>13.040982999999999</v>
      </c>
      <c r="J1881" s="17" t="str">
        <f>OBV!F1881</f>
        <v>BULLISH</v>
      </c>
      <c r="K1881" s="17" t="str">
        <f>OBV!G1881</f>
        <v>STRONG</v>
      </c>
      <c r="L1881" s="17" t="str">
        <f>OBV!H1881</f>
        <v>CONFIRMED BULLISH</v>
      </c>
      <c r="M1881" s="19">
        <f t="shared" si="290"/>
        <v>0</v>
      </c>
      <c r="N1881" s="19">
        <f t="shared" si="291"/>
        <v>100</v>
      </c>
      <c r="O1881" s="19">
        <f t="shared" si="292"/>
        <v>50</v>
      </c>
      <c r="P1881" s="19">
        <f t="shared" si="293"/>
        <v>100</v>
      </c>
      <c r="Q1881" s="20">
        <f t="shared" si="294"/>
        <v>57.5</v>
      </c>
      <c r="R1881" s="20">
        <f t="shared" si="295"/>
        <v>62.5</v>
      </c>
      <c r="S1881" s="20">
        <f t="shared" si="296"/>
        <v>72.5</v>
      </c>
      <c r="T1881" s="20">
        <f t="shared" si="297"/>
        <v>62.5</v>
      </c>
      <c r="U1881" s="19">
        <f t="shared" si="298"/>
        <v>64.166666666666671</v>
      </c>
      <c r="V1881" s="19">
        <f t="shared" si="299"/>
        <v>63.75</v>
      </c>
    </row>
    <row r="1882" spans="1:22" ht="13.5" x14ac:dyDescent="0.25">
      <c r="A1882" s="3">
        <f>RSI!A1882</f>
        <v>44750</v>
      </c>
      <c r="B1882" s="2">
        <f>RSI!B1882</f>
        <v>14.8964</v>
      </c>
      <c r="C1882" s="2">
        <f>RSI!I1882</f>
        <v>81.045804582443367</v>
      </c>
      <c r="D1882" s="2">
        <f>MACD!E1882</f>
        <v>-0.45107058869649208</v>
      </c>
      <c r="E1882" s="2">
        <f>MACD!F1882</f>
        <v>-0.34382075735320133</v>
      </c>
      <c r="F1882" s="2">
        <f>'Moving Avg'!D1882</f>
        <v>14.793479999999999</v>
      </c>
      <c r="G1882" s="2">
        <f>'Moving Avg'!F1882</f>
        <v>13.866754999999994</v>
      </c>
      <c r="H1882" s="2">
        <f>'Moving Avg'!G1882</f>
        <v>13.234118000000002</v>
      </c>
      <c r="I1882" s="2">
        <f>'Moving Avg'!H1882</f>
        <v>13.044599499999999</v>
      </c>
      <c r="J1882" s="17" t="str">
        <f>OBV!F1882</f>
        <v>BULLISH</v>
      </c>
      <c r="K1882" s="17" t="str">
        <f>OBV!G1882</f>
        <v>NEUTRAL</v>
      </c>
      <c r="L1882" s="17" t="str">
        <f>OBV!H1882</f>
        <v>CONFIRMED BULLISH</v>
      </c>
      <c r="M1882" s="19">
        <f t="shared" si="290"/>
        <v>0</v>
      </c>
      <c r="N1882" s="19">
        <f t="shared" si="291"/>
        <v>100</v>
      </c>
      <c r="O1882" s="19">
        <f t="shared" si="292"/>
        <v>50</v>
      </c>
      <c r="P1882" s="19">
        <f t="shared" si="293"/>
        <v>83.5</v>
      </c>
      <c r="Q1882" s="20">
        <f t="shared" si="294"/>
        <v>55.024999999999999</v>
      </c>
      <c r="R1882" s="20">
        <f t="shared" si="295"/>
        <v>58.375</v>
      </c>
      <c r="S1882" s="20">
        <f t="shared" si="296"/>
        <v>65.075000000000003</v>
      </c>
      <c r="T1882" s="20">
        <f t="shared" si="297"/>
        <v>58.375</v>
      </c>
      <c r="U1882" s="19">
        <f t="shared" si="298"/>
        <v>59.491666666666674</v>
      </c>
      <c r="V1882" s="19">
        <f t="shared" si="299"/>
        <v>59.212500000000006</v>
      </c>
    </row>
    <row r="1883" spans="1:22" ht="13.5" x14ac:dyDescent="0.25">
      <c r="A1883" s="3">
        <f>RSI!A1883</f>
        <v>44753</v>
      </c>
      <c r="B1883" s="2">
        <f>RSI!B1883</f>
        <v>14.760999999999999</v>
      </c>
      <c r="C1883" s="2">
        <f>RSI!I1883</f>
        <v>75.184537020634593</v>
      </c>
      <c r="D1883" s="2">
        <f>MACD!E1883</f>
        <v>-0.48199620349613781</v>
      </c>
      <c r="E1883" s="2">
        <f>MACD!F1883</f>
        <v>-0.37145584658178865</v>
      </c>
      <c r="F1883" s="2">
        <f>'Moving Avg'!D1883</f>
        <v>14.856680000000001</v>
      </c>
      <c r="G1883" s="2">
        <f>'Moving Avg'!F1883</f>
        <v>13.95478</v>
      </c>
      <c r="H1883" s="2">
        <f>'Moving Avg'!G1883</f>
        <v>13.274772</v>
      </c>
      <c r="I1883" s="2">
        <f>'Moving Avg'!H1883</f>
        <v>13.047882999999999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  <c r="M1883" s="19">
        <f t="shared" si="290"/>
        <v>0</v>
      </c>
      <c r="N1883" s="19">
        <f t="shared" si="291"/>
        <v>100</v>
      </c>
      <c r="O1883" s="19">
        <f t="shared" si="292"/>
        <v>50</v>
      </c>
      <c r="P1883" s="19">
        <f t="shared" si="293"/>
        <v>83.5</v>
      </c>
      <c r="Q1883" s="20">
        <f t="shared" si="294"/>
        <v>55.024999999999999</v>
      </c>
      <c r="R1883" s="20">
        <f t="shared" si="295"/>
        <v>58.375</v>
      </c>
      <c r="S1883" s="20">
        <f t="shared" si="296"/>
        <v>65.075000000000003</v>
      </c>
      <c r="T1883" s="20">
        <f t="shared" si="297"/>
        <v>58.375</v>
      </c>
      <c r="U1883" s="19">
        <f t="shared" si="298"/>
        <v>59.491666666666674</v>
      </c>
      <c r="V1883" s="19">
        <f t="shared" si="299"/>
        <v>59.212500000000006</v>
      </c>
    </row>
    <row r="1884" spans="1:22" ht="13.5" x14ac:dyDescent="0.25">
      <c r="A1884" s="3">
        <f>RSI!A1884</f>
        <v>44754</v>
      </c>
      <c r="B1884" s="2">
        <f>RSI!B1884</f>
        <v>14.760999999999999</v>
      </c>
      <c r="C1884" s="2">
        <f>RSI!I1884</f>
        <v>75.184537020634579</v>
      </c>
      <c r="D1884" s="2">
        <f>MACD!E1884</f>
        <v>-0.5413778537979006</v>
      </c>
      <c r="E1884" s="2">
        <f>MACD!F1884</f>
        <v>-0.40544024802501105</v>
      </c>
      <c r="F1884" s="2">
        <f>'Moving Avg'!D1884</f>
        <v>14.867519999999999</v>
      </c>
      <c r="G1884" s="2">
        <f>'Moving Avg'!F1884</f>
        <v>14.025200000000002</v>
      </c>
      <c r="H1884" s="2">
        <f>'Moving Avg'!G1884</f>
        <v>13.314565999999999</v>
      </c>
      <c r="I1884" s="2">
        <f>'Moving Avg'!H1884</f>
        <v>13.050736500000001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  <c r="M1884" s="19">
        <f t="shared" si="290"/>
        <v>0</v>
      </c>
      <c r="N1884" s="19">
        <f t="shared" si="291"/>
        <v>100</v>
      </c>
      <c r="O1884" s="19">
        <f t="shared" si="292"/>
        <v>50</v>
      </c>
      <c r="P1884" s="19">
        <f t="shared" si="293"/>
        <v>16.5</v>
      </c>
      <c r="Q1884" s="20">
        <f t="shared" si="294"/>
        <v>44.975000000000001</v>
      </c>
      <c r="R1884" s="20">
        <f t="shared" si="295"/>
        <v>41.625</v>
      </c>
      <c r="S1884" s="20">
        <f t="shared" si="296"/>
        <v>34.924999999999997</v>
      </c>
      <c r="T1884" s="20">
        <f t="shared" si="297"/>
        <v>41.625</v>
      </c>
      <c r="U1884" s="19">
        <f t="shared" si="298"/>
        <v>40.508333333333333</v>
      </c>
      <c r="V1884" s="19">
        <f t="shared" si="299"/>
        <v>40.787499999999994</v>
      </c>
    </row>
    <row r="1885" spans="1:22" ht="13.5" x14ac:dyDescent="0.25">
      <c r="A1885" s="3">
        <f>RSI!A1885</f>
        <v>44755</v>
      </c>
      <c r="B1885" s="2">
        <f>RSI!B1885</f>
        <v>14.806100000000001</v>
      </c>
      <c r="C1885" s="2">
        <f>RSI!I1885</f>
        <v>75.858977931500007</v>
      </c>
      <c r="D1885" s="2">
        <f>MACD!E1885</f>
        <v>-0.59303780370614412</v>
      </c>
      <c r="E1885" s="2">
        <f>MACD!F1885</f>
        <v>-0.44295975916123764</v>
      </c>
      <c r="F1885" s="2">
        <f>'Moving Avg'!D1885</f>
        <v>14.831399999999999</v>
      </c>
      <c r="G1885" s="2">
        <f>'Moving Avg'!F1885</f>
        <v>14.101935000000001</v>
      </c>
      <c r="H1885" s="2">
        <f>'Moving Avg'!G1885</f>
        <v>13.354402</v>
      </c>
      <c r="I1885" s="2">
        <f>'Moving Avg'!H1885</f>
        <v>13.053815499999999</v>
      </c>
      <c r="J1885" s="17" t="str">
        <f>OBV!F1885</f>
        <v>BEARISH</v>
      </c>
      <c r="K1885" s="17" t="str">
        <f>OBV!G1885</f>
        <v>NEUTRAL</v>
      </c>
      <c r="L1885" s="17" t="str">
        <f>OBV!H1885</f>
        <v>CONFIRMED BEARISH</v>
      </c>
      <c r="M1885" s="19">
        <f t="shared" si="290"/>
        <v>0</v>
      </c>
      <c r="N1885" s="19">
        <f t="shared" si="291"/>
        <v>100</v>
      </c>
      <c r="O1885" s="19">
        <f t="shared" si="292"/>
        <v>50</v>
      </c>
      <c r="P1885" s="19">
        <f t="shared" si="293"/>
        <v>16.5</v>
      </c>
      <c r="Q1885" s="20">
        <f t="shared" si="294"/>
        <v>44.975000000000001</v>
      </c>
      <c r="R1885" s="20">
        <f t="shared" si="295"/>
        <v>41.625</v>
      </c>
      <c r="S1885" s="20">
        <f t="shared" si="296"/>
        <v>34.924999999999997</v>
      </c>
      <c r="T1885" s="20">
        <f t="shared" si="297"/>
        <v>41.625</v>
      </c>
      <c r="U1885" s="19">
        <f t="shared" si="298"/>
        <v>40.508333333333333</v>
      </c>
      <c r="V1885" s="19">
        <f t="shared" si="299"/>
        <v>40.787499999999994</v>
      </c>
    </row>
    <row r="1886" spans="1:22" ht="13.5" x14ac:dyDescent="0.25">
      <c r="A1886" s="3">
        <f>RSI!A1886</f>
        <v>44756</v>
      </c>
      <c r="B1886" s="2">
        <f>RSI!B1886</f>
        <v>14.806100000000001</v>
      </c>
      <c r="C1886" s="2">
        <f>RSI!I1886</f>
        <v>75.858977931500007</v>
      </c>
      <c r="D1886" s="2">
        <f>MACD!E1886</f>
        <v>-0.55556354447520917</v>
      </c>
      <c r="E1886" s="2">
        <f>MACD!F1886</f>
        <v>-0.46548051622403197</v>
      </c>
      <c r="F1886" s="2">
        <f>'Moving Avg'!D1886</f>
        <v>14.806119999999998</v>
      </c>
      <c r="G1886" s="2">
        <f>'Moving Avg'!F1886</f>
        <v>14.174160000000001</v>
      </c>
      <c r="H1886" s="2">
        <f>'Moving Avg'!G1886</f>
        <v>13.395098000000001</v>
      </c>
      <c r="I1886" s="2">
        <f>'Moving Avg'!H1886</f>
        <v>13.057066499999998</v>
      </c>
      <c r="J1886" s="17" t="str">
        <f>OBV!F1886</f>
        <v>BEARISH</v>
      </c>
      <c r="K1886" s="17" t="str">
        <f>OBV!G1886</f>
        <v>NEUTRAL</v>
      </c>
      <c r="L1886" s="17" t="str">
        <f>OBV!H1886</f>
        <v>CONFIRMED BEARISH</v>
      </c>
      <c r="M1886" s="19">
        <f t="shared" si="290"/>
        <v>0</v>
      </c>
      <c r="N1886" s="19">
        <f t="shared" si="291"/>
        <v>100</v>
      </c>
      <c r="O1886" s="19">
        <f t="shared" si="292"/>
        <v>50</v>
      </c>
      <c r="P1886" s="19">
        <f t="shared" si="293"/>
        <v>16.5</v>
      </c>
      <c r="Q1886" s="20">
        <f t="shared" si="294"/>
        <v>44.975000000000001</v>
      </c>
      <c r="R1886" s="20">
        <f t="shared" si="295"/>
        <v>41.625</v>
      </c>
      <c r="S1886" s="20">
        <f t="shared" si="296"/>
        <v>34.924999999999997</v>
      </c>
      <c r="T1886" s="20">
        <f t="shared" si="297"/>
        <v>41.625</v>
      </c>
      <c r="U1886" s="19">
        <f t="shared" si="298"/>
        <v>40.508333333333333</v>
      </c>
      <c r="V1886" s="19">
        <f t="shared" si="299"/>
        <v>40.787499999999994</v>
      </c>
    </row>
    <row r="1887" spans="1:22" ht="13.5" x14ac:dyDescent="0.25">
      <c r="A1887" s="3">
        <f>RSI!A1887</f>
        <v>44757</v>
      </c>
      <c r="B1887" s="2">
        <f>RSI!B1887</f>
        <v>14.7159</v>
      </c>
      <c r="C1887" s="2">
        <f>RSI!I1887</f>
        <v>71.360371607610404</v>
      </c>
      <c r="D1887" s="2">
        <f>MACD!E1887</f>
        <v>-0.46200663431450195</v>
      </c>
      <c r="E1887" s="2">
        <f>MACD!F1887</f>
        <v>-0.46478573984212601</v>
      </c>
      <c r="F1887" s="2">
        <f>'Moving Avg'!D1887</f>
        <v>14.770019999999999</v>
      </c>
      <c r="G1887" s="2">
        <f>'Moving Avg'!F1887</f>
        <v>14.241874999999999</v>
      </c>
      <c r="H1887" s="2">
        <f>'Moving Avg'!G1887</f>
        <v>13.432098000000002</v>
      </c>
      <c r="I1887" s="2">
        <f>'Moving Avg'!H1887</f>
        <v>13.060898499999999</v>
      </c>
      <c r="J1887" s="17" t="str">
        <f>OBV!F1887</f>
        <v>BEARISH</v>
      </c>
      <c r="K1887" s="17" t="str">
        <f>OBV!G1887</f>
        <v>NEUTRAL</v>
      </c>
      <c r="L1887" s="17" t="str">
        <f>OBV!H1887</f>
        <v>CONFIRMED BEARISH</v>
      </c>
      <c r="M1887" s="19">
        <f t="shared" si="290"/>
        <v>0</v>
      </c>
      <c r="N1887" s="19">
        <f t="shared" si="291"/>
        <v>0</v>
      </c>
      <c r="O1887" s="19">
        <f t="shared" si="292"/>
        <v>50</v>
      </c>
      <c r="P1887" s="19">
        <f t="shared" si="293"/>
        <v>16.5</v>
      </c>
      <c r="Q1887" s="20">
        <f t="shared" si="294"/>
        <v>9.9749999999999996</v>
      </c>
      <c r="R1887" s="20">
        <f t="shared" si="295"/>
        <v>21.625</v>
      </c>
      <c r="S1887" s="20">
        <f t="shared" si="296"/>
        <v>19.925000000000001</v>
      </c>
      <c r="T1887" s="20">
        <f t="shared" si="297"/>
        <v>16.625</v>
      </c>
      <c r="U1887" s="19">
        <f t="shared" si="298"/>
        <v>17.175000000000001</v>
      </c>
      <c r="V1887" s="19">
        <f t="shared" si="299"/>
        <v>17.037500000000001</v>
      </c>
    </row>
    <row r="1888" spans="1:22" ht="13.5" x14ac:dyDescent="0.25">
      <c r="A1888" s="3">
        <f>RSI!A1888</f>
        <v>44760</v>
      </c>
      <c r="B1888" s="2">
        <f>RSI!B1888</f>
        <v>14.7339</v>
      </c>
      <c r="C1888" s="2">
        <f>RSI!I1888</f>
        <v>71.720775234687352</v>
      </c>
      <c r="D1888" s="2">
        <f>MACD!E1888</f>
        <v>-0.3878625407776024</v>
      </c>
      <c r="E1888" s="2">
        <f>MACD!F1888</f>
        <v>-0.44940110002922129</v>
      </c>
      <c r="F1888" s="2">
        <f>'Moving Avg'!D1888</f>
        <v>14.764599999999998</v>
      </c>
      <c r="G1888" s="2">
        <f>'Moving Avg'!F1888</f>
        <v>14.305974999999998</v>
      </c>
      <c r="H1888" s="2">
        <f>'Moving Avg'!G1888</f>
        <v>13.469457999999999</v>
      </c>
      <c r="I1888" s="2">
        <f>'Moving Avg'!H1888</f>
        <v>13.0637455</v>
      </c>
      <c r="J1888" s="17" t="str">
        <f>OBV!F1888</f>
        <v>BEARISH</v>
      </c>
      <c r="K1888" s="17" t="str">
        <f>OBV!G1888</f>
        <v>NEUTRAL</v>
      </c>
      <c r="L1888" s="17" t="str">
        <f>OBV!H1888</f>
        <v>CONFIRMED BEARISH</v>
      </c>
      <c r="M1888" s="19">
        <f t="shared" si="290"/>
        <v>0</v>
      </c>
      <c r="N1888" s="19">
        <f t="shared" si="291"/>
        <v>0</v>
      </c>
      <c r="O1888" s="19">
        <f t="shared" si="292"/>
        <v>50</v>
      </c>
      <c r="P1888" s="19">
        <f t="shared" si="293"/>
        <v>16.5</v>
      </c>
      <c r="Q1888" s="20">
        <f t="shared" si="294"/>
        <v>9.9749999999999996</v>
      </c>
      <c r="R1888" s="20">
        <f t="shared" si="295"/>
        <v>21.625</v>
      </c>
      <c r="S1888" s="20">
        <f t="shared" si="296"/>
        <v>19.925000000000001</v>
      </c>
      <c r="T1888" s="20">
        <f t="shared" si="297"/>
        <v>16.625</v>
      </c>
      <c r="U1888" s="19">
        <f t="shared" si="298"/>
        <v>17.175000000000001</v>
      </c>
      <c r="V1888" s="19">
        <f t="shared" si="299"/>
        <v>17.037500000000001</v>
      </c>
    </row>
    <row r="1889" spans="1:22" ht="13.5" x14ac:dyDescent="0.25">
      <c r="A1889" s="3">
        <f>RSI!A1889</f>
        <v>44761</v>
      </c>
      <c r="B1889" s="2">
        <f>RSI!B1889</f>
        <v>14.986700000000001</v>
      </c>
      <c r="C1889" s="2">
        <f>RSI!I1889</f>
        <v>76.242566797784349</v>
      </c>
      <c r="D1889" s="2">
        <f>MACD!E1889</f>
        <v>-0.30709366361020152</v>
      </c>
      <c r="E1889" s="2">
        <f>MACD!F1889</f>
        <v>-0.42093961274541736</v>
      </c>
      <c r="F1889" s="2">
        <f>'Moving Avg'!D1889</f>
        <v>14.80974</v>
      </c>
      <c r="G1889" s="2">
        <f>'Moving Avg'!F1889</f>
        <v>14.382714999999999</v>
      </c>
      <c r="H1889" s="2">
        <f>'Moving Avg'!G1889</f>
        <v>13.512906000000001</v>
      </c>
      <c r="I1889" s="2">
        <f>'Moving Avg'!H1889</f>
        <v>13.069017499999999</v>
      </c>
      <c r="J1889" s="17" t="str">
        <f>OBV!F1889</f>
        <v>BEARISH</v>
      </c>
      <c r="K1889" s="17" t="str">
        <f>OBV!G1889</f>
        <v>NEUTRAL</v>
      </c>
      <c r="L1889" s="17" t="str">
        <f>OBV!H1889</f>
        <v>BEARISH DIVERGENCE</v>
      </c>
      <c r="M1889" s="19">
        <f t="shared" si="290"/>
        <v>0</v>
      </c>
      <c r="N1889" s="19">
        <f t="shared" si="291"/>
        <v>0</v>
      </c>
      <c r="O1889" s="19">
        <f t="shared" si="292"/>
        <v>50</v>
      </c>
      <c r="P1889" s="19">
        <f t="shared" si="293"/>
        <v>16.5</v>
      </c>
      <c r="Q1889" s="20">
        <f t="shared" si="294"/>
        <v>9.9749999999999996</v>
      </c>
      <c r="R1889" s="20">
        <f t="shared" si="295"/>
        <v>21.625</v>
      </c>
      <c r="S1889" s="20">
        <f t="shared" si="296"/>
        <v>19.925000000000001</v>
      </c>
      <c r="T1889" s="20">
        <f t="shared" si="297"/>
        <v>16.625</v>
      </c>
      <c r="U1889" s="19">
        <f t="shared" si="298"/>
        <v>17.175000000000001</v>
      </c>
      <c r="V1889" s="19">
        <f t="shared" si="299"/>
        <v>17.037500000000001</v>
      </c>
    </row>
    <row r="1890" spans="1:22" ht="13.5" x14ac:dyDescent="0.25">
      <c r="A1890" s="3">
        <f>RSI!A1890</f>
        <v>44762</v>
      </c>
      <c r="B1890" s="2">
        <f>RSI!B1890</f>
        <v>15.212400000000001</v>
      </c>
      <c r="C1890" s="2">
        <f>RSI!I1890</f>
        <v>79.408300654293924</v>
      </c>
      <c r="D1890" s="2">
        <f>MACD!E1890</f>
        <v>-0.21716028504758889</v>
      </c>
      <c r="E1890" s="2">
        <f>MACD!F1890</f>
        <v>-0.38018374720585169</v>
      </c>
      <c r="F1890" s="2">
        <f>'Moving Avg'!D1890</f>
        <v>14.891</v>
      </c>
      <c r="G1890" s="2">
        <f>'Moving Avg'!F1890</f>
        <v>14.457194999999999</v>
      </c>
      <c r="H1890" s="2">
        <f>'Moving Avg'!G1890</f>
        <v>13.560868000000001</v>
      </c>
      <c r="I1890" s="2">
        <f>'Moving Avg'!H1890</f>
        <v>13.075418000000003</v>
      </c>
      <c r="J1890" s="17" t="str">
        <f>OBV!F1890</f>
        <v>BEARISH</v>
      </c>
      <c r="K1890" s="17" t="str">
        <f>OBV!G1890</f>
        <v>NEUTRAL</v>
      </c>
      <c r="L1890" s="17" t="str">
        <f>OBV!H1890</f>
        <v>BEARISH DIVERGENCE</v>
      </c>
      <c r="M1890" s="19">
        <f t="shared" si="290"/>
        <v>0</v>
      </c>
      <c r="N1890" s="19">
        <f t="shared" si="291"/>
        <v>0</v>
      </c>
      <c r="O1890" s="19">
        <f t="shared" si="292"/>
        <v>50</v>
      </c>
      <c r="P1890" s="19">
        <f t="shared" si="293"/>
        <v>16.5</v>
      </c>
      <c r="Q1890" s="20">
        <f t="shared" si="294"/>
        <v>9.9749999999999996</v>
      </c>
      <c r="R1890" s="20">
        <f t="shared" si="295"/>
        <v>21.625</v>
      </c>
      <c r="S1890" s="20">
        <f t="shared" si="296"/>
        <v>19.925000000000001</v>
      </c>
      <c r="T1890" s="20">
        <f t="shared" si="297"/>
        <v>16.625</v>
      </c>
      <c r="U1890" s="19">
        <f t="shared" si="298"/>
        <v>17.175000000000001</v>
      </c>
      <c r="V1890" s="19">
        <f t="shared" si="299"/>
        <v>17.037500000000001</v>
      </c>
    </row>
    <row r="1891" spans="1:22" ht="13.5" x14ac:dyDescent="0.25">
      <c r="A1891" s="3">
        <f>RSI!A1891</f>
        <v>44763</v>
      </c>
      <c r="B1891" s="2">
        <f>RSI!B1891</f>
        <v>15.347799999999999</v>
      </c>
      <c r="C1891" s="2">
        <f>RSI!I1891</f>
        <v>81.040501222184872</v>
      </c>
      <c r="D1891" s="2">
        <f>MACD!E1891</f>
        <v>-0.1651650706746306</v>
      </c>
      <c r="E1891" s="2">
        <f>MACD!F1891</f>
        <v>-0.33718001189960745</v>
      </c>
      <c r="F1891" s="2">
        <f>'Moving Avg'!D1891</f>
        <v>14.99934</v>
      </c>
      <c r="G1891" s="2">
        <f>'Moving Avg'!F1891</f>
        <v>14.542960000000003</v>
      </c>
      <c r="H1891" s="2">
        <f>'Moving Avg'!G1891</f>
        <v>13.611882000000001</v>
      </c>
      <c r="I1891" s="2">
        <f>'Moving Avg'!H1891</f>
        <v>13.0835705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  <c r="M1891" s="19">
        <f t="shared" si="290"/>
        <v>0</v>
      </c>
      <c r="N1891" s="19">
        <f t="shared" si="291"/>
        <v>0</v>
      </c>
      <c r="O1891" s="19">
        <f t="shared" si="292"/>
        <v>50</v>
      </c>
      <c r="P1891" s="19">
        <f t="shared" si="293"/>
        <v>83.5</v>
      </c>
      <c r="Q1891" s="20">
        <f t="shared" si="294"/>
        <v>20.024999999999999</v>
      </c>
      <c r="R1891" s="20">
        <f t="shared" si="295"/>
        <v>38.375</v>
      </c>
      <c r="S1891" s="20">
        <f t="shared" si="296"/>
        <v>50.075000000000003</v>
      </c>
      <c r="T1891" s="20">
        <f t="shared" si="297"/>
        <v>33.375</v>
      </c>
      <c r="U1891" s="19">
        <f t="shared" si="298"/>
        <v>36.158333333333331</v>
      </c>
      <c r="V1891" s="19">
        <f t="shared" si="299"/>
        <v>35.462499999999999</v>
      </c>
    </row>
    <row r="1892" spans="1:22" ht="13.5" x14ac:dyDescent="0.25">
      <c r="A1892" s="3">
        <f>RSI!A1892</f>
        <v>44764</v>
      </c>
      <c r="B1892" s="2">
        <f>RSI!B1892</f>
        <v>15.6096</v>
      </c>
      <c r="C1892" s="2">
        <f>RSI!I1892</f>
        <v>83.726458353740298</v>
      </c>
      <c r="D1892" s="2">
        <f>MACD!E1892</f>
        <v>-0.15222505860835689</v>
      </c>
      <c r="E1892" s="2">
        <f>MACD!F1892</f>
        <v>-0.30018902124135732</v>
      </c>
      <c r="F1892" s="2">
        <f>'Moving Avg'!D1892</f>
        <v>15.17808</v>
      </c>
      <c r="G1892" s="2">
        <f>'Moving Avg'!F1892</f>
        <v>14.639560000000003</v>
      </c>
      <c r="H1892" s="2">
        <f>'Moving Avg'!G1892</f>
        <v>13.668131999999998</v>
      </c>
      <c r="I1892" s="2">
        <f>'Moving Avg'!H1892</f>
        <v>13.092817</v>
      </c>
      <c r="J1892" s="17" t="str">
        <f>OBV!F1892</f>
        <v>BULLISH</v>
      </c>
      <c r="K1892" s="17" t="str">
        <f>OBV!G1892</f>
        <v>STRONG</v>
      </c>
      <c r="L1892" s="17" t="str">
        <f>OBV!H1892</f>
        <v>CONFIRMED BULLISH</v>
      </c>
      <c r="M1892" s="19">
        <f t="shared" si="290"/>
        <v>0</v>
      </c>
      <c r="N1892" s="19">
        <f t="shared" si="291"/>
        <v>0</v>
      </c>
      <c r="O1892" s="19">
        <f t="shared" si="292"/>
        <v>50</v>
      </c>
      <c r="P1892" s="19">
        <f t="shared" si="293"/>
        <v>100</v>
      </c>
      <c r="Q1892" s="20">
        <f t="shared" si="294"/>
        <v>22.5</v>
      </c>
      <c r="R1892" s="20">
        <f t="shared" si="295"/>
        <v>42.5</v>
      </c>
      <c r="S1892" s="20">
        <f t="shared" si="296"/>
        <v>57.5</v>
      </c>
      <c r="T1892" s="20">
        <f t="shared" si="297"/>
        <v>37.5</v>
      </c>
      <c r="U1892" s="19">
        <f t="shared" si="298"/>
        <v>40.833333333333336</v>
      </c>
      <c r="V1892" s="19">
        <f t="shared" si="299"/>
        <v>40</v>
      </c>
    </row>
    <row r="1893" spans="1:22" ht="13.5" x14ac:dyDescent="0.25">
      <c r="A1893" s="3">
        <f>RSI!A1893</f>
        <v>44768</v>
      </c>
      <c r="B1893" s="2">
        <f>RSI!B1893</f>
        <v>15.6096</v>
      </c>
      <c r="C1893" s="2">
        <f>RSI!I1893</f>
        <v>83.726458353740298</v>
      </c>
      <c r="D1893" s="2">
        <f>MACD!E1893</f>
        <v>-0.16931051857229207</v>
      </c>
      <c r="E1893" s="2">
        <f>MACD!F1893</f>
        <v>-0.27401332070754425</v>
      </c>
      <c r="F1893" s="2">
        <f>'Moving Avg'!D1893</f>
        <v>15.353219999999999</v>
      </c>
      <c r="G1893" s="2">
        <f>'Moving Avg'!F1893</f>
        <v>14.738415000000003</v>
      </c>
      <c r="H1893" s="2">
        <f>'Moving Avg'!G1893</f>
        <v>13.725757999999999</v>
      </c>
      <c r="I1893" s="2">
        <f>'Moving Avg'!H1893</f>
        <v>13.101418499999999</v>
      </c>
      <c r="J1893" s="17" t="str">
        <f>OBV!F1893</f>
        <v>BULLISH</v>
      </c>
      <c r="K1893" s="17" t="str">
        <f>OBV!G1893</f>
        <v>STRONG</v>
      </c>
      <c r="L1893" s="17" t="str">
        <f>OBV!H1893</f>
        <v>CONFIRMED BULLISH</v>
      </c>
      <c r="M1893" s="19">
        <f t="shared" si="290"/>
        <v>0</v>
      </c>
      <c r="N1893" s="19">
        <f t="shared" si="291"/>
        <v>0</v>
      </c>
      <c r="O1893" s="19">
        <f t="shared" si="292"/>
        <v>50</v>
      </c>
      <c r="P1893" s="19">
        <f t="shared" si="293"/>
        <v>100</v>
      </c>
      <c r="Q1893" s="20">
        <f t="shared" si="294"/>
        <v>22.5</v>
      </c>
      <c r="R1893" s="20">
        <f t="shared" si="295"/>
        <v>42.5</v>
      </c>
      <c r="S1893" s="20">
        <f t="shared" si="296"/>
        <v>57.5</v>
      </c>
      <c r="T1893" s="20">
        <f t="shared" si="297"/>
        <v>37.5</v>
      </c>
      <c r="U1893" s="19">
        <f t="shared" si="298"/>
        <v>40.833333333333336</v>
      </c>
      <c r="V1893" s="19">
        <f t="shared" si="299"/>
        <v>40</v>
      </c>
    </row>
    <row r="1894" spans="1:22" ht="13.5" x14ac:dyDescent="0.25">
      <c r="A1894" s="3">
        <f>RSI!A1894</f>
        <v>44769</v>
      </c>
      <c r="B1894" s="2">
        <f>RSI!B1894</f>
        <v>15.5284</v>
      </c>
      <c r="C1894" s="2">
        <f>RSI!I1894</f>
        <v>79.666658883318149</v>
      </c>
      <c r="D1894" s="2">
        <f>MACD!E1894</f>
        <v>-0.18442293856030645</v>
      </c>
      <c r="E1894" s="2">
        <f>MACD!F1894</f>
        <v>-0.25609524427809671</v>
      </c>
      <c r="F1894" s="2">
        <f>'Moving Avg'!D1894</f>
        <v>15.46156</v>
      </c>
      <c r="G1894" s="2">
        <f>'Moving Avg'!F1894</f>
        <v>14.84224</v>
      </c>
      <c r="H1894" s="2">
        <f>'Moving Avg'!G1894</f>
        <v>13.781932000000001</v>
      </c>
      <c r="I1894" s="2">
        <f>'Moving Avg'!H1894</f>
        <v>13.109829000000005</v>
      </c>
      <c r="J1894" s="17" t="str">
        <f>OBV!F1894</f>
        <v>BULLISH</v>
      </c>
      <c r="K1894" s="17" t="str">
        <f>OBV!G1894</f>
        <v>STRONG</v>
      </c>
      <c r="L1894" s="17" t="str">
        <f>OBV!H1894</f>
        <v>CONFIRMED BULLISH</v>
      </c>
      <c r="M1894" s="19">
        <f t="shared" si="290"/>
        <v>0</v>
      </c>
      <c r="N1894" s="19">
        <f t="shared" si="291"/>
        <v>0</v>
      </c>
      <c r="O1894" s="19">
        <f t="shared" si="292"/>
        <v>50</v>
      </c>
      <c r="P1894" s="19">
        <f t="shared" si="293"/>
        <v>100</v>
      </c>
      <c r="Q1894" s="20">
        <f t="shared" si="294"/>
        <v>22.5</v>
      </c>
      <c r="R1894" s="20">
        <f t="shared" si="295"/>
        <v>42.5</v>
      </c>
      <c r="S1894" s="20">
        <f t="shared" si="296"/>
        <v>57.5</v>
      </c>
      <c r="T1894" s="20">
        <f t="shared" si="297"/>
        <v>37.5</v>
      </c>
      <c r="U1894" s="19">
        <f t="shared" si="298"/>
        <v>40.833333333333336</v>
      </c>
      <c r="V1894" s="19">
        <f t="shared" si="299"/>
        <v>40</v>
      </c>
    </row>
    <row r="1895" spans="1:22" ht="13.5" x14ac:dyDescent="0.25">
      <c r="A1895" s="3">
        <f>RSI!A1895</f>
        <v>44770</v>
      </c>
      <c r="B1895" s="2">
        <f>RSI!B1895</f>
        <v>15.5284</v>
      </c>
      <c r="C1895" s="2">
        <f>RSI!I1895</f>
        <v>79.666658883318149</v>
      </c>
      <c r="D1895" s="2">
        <f>MACD!E1895</f>
        <v>-0.19596830534795018</v>
      </c>
      <c r="E1895" s="2">
        <f>MACD!F1895</f>
        <v>-0.24406985649206742</v>
      </c>
      <c r="F1895" s="2">
        <f>'Moving Avg'!D1895</f>
        <v>15.524760000000001</v>
      </c>
      <c r="G1895" s="2">
        <f>'Moving Avg'!F1895</f>
        <v>14.943805000000001</v>
      </c>
      <c r="H1895" s="2">
        <f>'Moving Avg'!G1895</f>
        <v>13.838106000000003</v>
      </c>
      <c r="I1895" s="2">
        <f>'Moving Avg'!H1895</f>
        <v>13.118239500000005</v>
      </c>
      <c r="J1895" s="17" t="str">
        <f>OBV!F1895</f>
        <v>BULLISH</v>
      </c>
      <c r="K1895" s="17" t="str">
        <f>OBV!G1895</f>
        <v>NEUTRAL</v>
      </c>
      <c r="L1895" s="17" t="str">
        <f>OBV!H1895</f>
        <v>CONFIRMED BULLISH</v>
      </c>
      <c r="M1895" s="19">
        <f t="shared" si="290"/>
        <v>0</v>
      </c>
      <c r="N1895" s="19">
        <f t="shared" si="291"/>
        <v>0</v>
      </c>
      <c r="O1895" s="19">
        <f t="shared" si="292"/>
        <v>50</v>
      </c>
      <c r="P1895" s="19">
        <f t="shared" si="293"/>
        <v>83.5</v>
      </c>
      <c r="Q1895" s="20">
        <f t="shared" si="294"/>
        <v>20.024999999999999</v>
      </c>
      <c r="R1895" s="20">
        <f t="shared" si="295"/>
        <v>38.375</v>
      </c>
      <c r="S1895" s="20">
        <f t="shared" si="296"/>
        <v>50.075000000000003</v>
      </c>
      <c r="T1895" s="20">
        <f t="shared" si="297"/>
        <v>33.375</v>
      </c>
      <c r="U1895" s="19">
        <f t="shared" si="298"/>
        <v>36.158333333333331</v>
      </c>
      <c r="V1895" s="19">
        <f t="shared" si="299"/>
        <v>35.462499999999999</v>
      </c>
    </row>
    <row r="1896" spans="1:22" ht="13.5" x14ac:dyDescent="0.25">
      <c r="A1896" s="3">
        <f>RSI!A1896</f>
        <v>44771</v>
      </c>
      <c r="B1896" s="2">
        <f>RSI!B1896</f>
        <v>15.7089</v>
      </c>
      <c r="C1896" s="2">
        <f>RSI!I1896</f>
        <v>81.926022554991931</v>
      </c>
      <c r="D1896" s="2">
        <f>MACD!E1896</f>
        <v>-0.22438227299812041</v>
      </c>
      <c r="E1896" s="2">
        <f>MACD!F1896</f>
        <v>-0.24013233979327803</v>
      </c>
      <c r="F1896" s="2">
        <f>'Moving Avg'!D1896</f>
        <v>15.596979999999999</v>
      </c>
      <c r="G1896" s="2">
        <f>'Moving Avg'!F1896</f>
        <v>15.026409999999998</v>
      </c>
      <c r="H1896" s="2">
        <f>'Moving Avg'!G1896</f>
        <v>13.897890000000004</v>
      </c>
      <c r="I1896" s="2">
        <f>'Moving Avg'!H1896</f>
        <v>13.127982500000005</v>
      </c>
      <c r="J1896" s="17" t="str">
        <f>OBV!F1896</f>
        <v>BULLISH</v>
      </c>
      <c r="K1896" s="17" t="str">
        <f>OBV!G1896</f>
        <v>NEUTRAL</v>
      </c>
      <c r="L1896" s="17" t="str">
        <f>OBV!H1896</f>
        <v>CONFIRMED BULLISH</v>
      </c>
      <c r="M1896" s="19">
        <f t="shared" si="290"/>
        <v>0</v>
      </c>
      <c r="N1896" s="19">
        <f t="shared" si="291"/>
        <v>0</v>
      </c>
      <c r="O1896" s="19">
        <f t="shared" si="292"/>
        <v>50</v>
      </c>
      <c r="P1896" s="19">
        <f t="shared" si="293"/>
        <v>83.5</v>
      </c>
      <c r="Q1896" s="20">
        <f t="shared" si="294"/>
        <v>20.024999999999999</v>
      </c>
      <c r="R1896" s="20">
        <f t="shared" si="295"/>
        <v>38.375</v>
      </c>
      <c r="S1896" s="20">
        <f t="shared" si="296"/>
        <v>50.075000000000003</v>
      </c>
      <c r="T1896" s="20">
        <f t="shared" si="297"/>
        <v>33.375</v>
      </c>
      <c r="U1896" s="19">
        <f t="shared" si="298"/>
        <v>36.158333333333331</v>
      </c>
      <c r="V1896" s="19">
        <f t="shared" si="299"/>
        <v>35.462499999999999</v>
      </c>
    </row>
    <row r="1897" spans="1:22" ht="13.5" x14ac:dyDescent="0.25">
      <c r="A1897" s="3">
        <f>RSI!A1897</f>
        <v>44774</v>
      </c>
      <c r="B1897" s="2">
        <f>RSI!B1897</f>
        <v>15.7089</v>
      </c>
      <c r="C1897" s="2">
        <f>RSI!I1897</f>
        <v>81.926022554991931</v>
      </c>
      <c r="D1897" s="2">
        <f>MACD!E1897</f>
        <v>-0.26825210778958919</v>
      </c>
      <c r="E1897" s="2">
        <f>MACD!F1897</f>
        <v>-0.24575629339254029</v>
      </c>
      <c r="F1897" s="2">
        <f>'Moving Avg'!D1897</f>
        <v>15.61684</v>
      </c>
      <c r="G1897" s="2">
        <f>'Moving Avg'!F1897</f>
        <v>15.089605000000001</v>
      </c>
      <c r="H1897" s="2">
        <f>'Moving Avg'!G1897</f>
        <v>13.957674000000003</v>
      </c>
      <c r="I1897" s="2">
        <f>'Moving Avg'!H1897</f>
        <v>13.139832500000006</v>
      </c>
      <c r="J1897" s="17" t="str">
        <f>OBV!F1897</f>
        <v>BULLISH</v>
      </c>
      <c r="K1897" s="17" t="str">
        <f>OBV!G1897</f>
        <v>NEUTRAL</v>
      </c>
      <c r="L1897" s="17" t="str">
        <f>OBV!H1897</f>
        <v>CONFIRMED BULLISH</v>
      </c>
      <c r="M1897" s="19">
        <f t="shared" si="290"/>
        <v>0</v>
      </c>
      <c r="N1897" s="19">
        <f t="shared" si="291"/>
        <v>100</v>
      </c>
      <c r="O1897" s="19">
        <f t="shared" si="292"/>
        <v>50</v>
      </c>
      <c r="P1897" s="19">
        <f t="shared" si="293"/>
        <v>83.5</v>
      </c>
      <c r="Q1897" s="20">
        <f t="shared" si="294"/>
        <v>55.024999999999999</v>
      </c>
      <c r="R1897" s="20">
        <f t="shared" si="295"/>
        <v>58.375</v>
      </c>
      <c r="S1897" s="20">
        <f t="shared" si="296"/>
        <v>65.075000000000003</v>
      </c>
      <c r="T1897" s="20">
        <f t="shared" si="297"/>
        <v>58.375</v>
      </c>
      <c r="U1897" s="19">
        <f t="shared" si="298"/>
        <v>59.491666666666674</v>
      </c>
      <c r="V1897" s="19">
        <f t="shared" si="299"/>
        <v>59.212500000000006</v>
      </c>
    </row>
    <row r="1898" spans="1:22" ht="13.5" x14ac:dyDescent="0.25">
      <c r="A1898" s="3">
        <f>RSI!A1898</f>
        <v>44775</v>
      </c>
      <c r="B1898" s="2">
        <f>RSI!B1898</f>
        <v>15.7089</v>
      </c>
      <c r="C1898" s="2">
        <f>RSI!I1898</f>
        <v>81.926022554991931</v>
      </c>
      <c r="D1898" s="2">
        <f>MACD!E1898</f>
        <v>-0.30811306544342187</v>
      </c>
      <c r="E1898" s="2">
        <f>MACD!F1898</f>
        <v>-0.25822764780271662</v>
      </c>
      <c r="F1898" s="2">
        <f>'Moving Avg'!D1898</f>
        <v>15.636699999999999</v>
      </c>
      <c r="G1898" s="2">
        <f>'Moving Avg'!F1898</f>
        <v>15.152800000000003</v>
      </c>
      <c r="H1898" s="2">
        <f>'Moving Avg'!G1898</f>
        <v>14.017458000000001</v>
      </c>
      <c r="I1898" s="2">
        <f>'Moving Avg'!H1898</f>
        <v>13.149661500000004</v>
      </c>
      <c r="J1898" s="17" t="str">
        <f>OBV!F1898</f>
        <v>BULLISH</v>
      </c>
      <c r="K1898" s="17" t="str">
        <f>OBV!G1898</f>
        <v>NEUTRAL</v>
      </c>
      <c r="L1898" s="17" t="str">
        <f>OBV!H1898</f>
        <v>CONFIRMED BULLISH</v>
      </c>
      <c r="M1898" s="19">
        <f t="shared" si="290"/>
        <v>0</v>
      </c>
      <c r="N1898" s="19">
        <f t="shared" si="291"/>
        <v>100</v>
      </c>
      <c r="O1898" s="19">
        <f t="shared" si="292"/>
        <v>50</v>
      </c>
      <c r="P1898" s="19">
        <f t="shared" si="293"/>
        <v>83.5</v>
      </c>
      <c r="Q1898" s="20">
        <f t="shared" si="294"/>
        <v>55.024999999999999</v>
      </c>
      <c r="R1898" s="20">
        <f t="shared" si="295"/>
        <v>58.375</v>
      </c>
      <c r="S1898" s="20">
        <f t="shared" si="296"/>
        <v>65.075000000000003</v>
      </c>
      <c r="T1898" s="20">
        <f t="shared" si="297"/>
        <v>58.375</v>
      </c>
      <c r="U1898" s="19">
        <f t="shared" si="298"/>
        <v>59.491666666666674</v>
      </c>
      <c r="V1898" s="19">
        <f t="shared" si="299"/>
        <v>59.212500000000006</v>
      </c>
    </row>
    <row r="1899" spans="1:22" ht="13.5" x14ac:dyDescent="0.25">
      <c r="A1899" s="3">
        <f>RSI!A1899</f>
        <v>44776</v>
      </c>
      <c r="B1899" s="2">
        <f>RSI!B1899</f>
        <v>15.7089</v>
      </c>
      <c r="C1899" s="2">
        <f>RSI!I1899</f>
        <v>81.926022554991931</v>
      </c>
      <c r="D1899" s="2">
        <f>MACD!E1899</f>
        <v>-0.30805070388510458</v>
      </c>
      <c r="E1899" s="2">
        <f>MACD!F1899</f>
        <v>-0.26819225901919425</v>
      </c>
      <c r="F1899" s="2">
        <f>'Moving Avg'!D1899</f>
        <v>15.672800000000001</v>
      </c>
      <c r="G1899" s="2">
        <f>'Moving Avg'!F1899</f>
        <v>15.202904999999998</v>
      </c>
      <c r="H1899" s="2">
        <f>'Moving Avg'!G1899</f>
        <v>14.077414000000001</v>
      </c>
      <c r="I1899" s="2">
        <f>'Moving Avg'!H1899</f>
        <v>13.160049500000005</v>
      </c>
      <c r="J1899" s="17" t="str">
        <f>OBV!F1899</f>
        <v>BULLISH</v>
      </c>
      <c r="K1899" s="17" t="str">
        <f>OBV!G1899</f>
        <v>NEUTRAL</v>
      </c>
      <c r="L1899" s="17" t="str">
        <f>OBV!H1899</f>
        <v>CONFIRMED BULLISH</v>
      </c>
      <c r="M1899" s="19">
        <f t="shared" si="290"/>
        <v>0</v>
      </c>
      <c r="N1899" s="19">
        <f t="shared" si="291"/>
        <v>100</v>
      </c>
      <c r="O1899" s="19">
        <f t="shared" si="292"/>
        <v>50</v>
      </c>
      <c r="P1899" s="19">
        <f t="shared" si="293"/>
        <v>83.5</v>
      </c>
      <c r="Q1899" s="20">
        <f t="shared" si="294"/>
        <v>55.024999999999999</v>
      </c>
      <c r="R1899" s="20">
        <f t="shared" si="295"/>
        <v>58.375</v>
      </c>
      <c r="S1899" s="20">
        <f t="shared" si="296"/>
        <v>65.075000000000003</v>
      </c>
      <c r="T1899" s="20">
        <f t="shared" si="297"/>
        <v>58.375</v>
      </c>
      <c r="U1899" s="19">
        <f t="shared" si="298"/>
        <v>59.491666666666674</v>
      </c>
      <c r="V1899" s="19">
        <f t="shared" si="299"/>
        <v>59.212500000000006</v>
      </c>
    </row>
    <row r="1900" spans="1:22" ht="13.5" x14ac:dyDescent="0.25">
      <c r="A1900" s="3">
        <f>RSI!A1900</f>
        <v>44777</v>
      </c>
      <c r="B1900" s="2">
        <f>RSI!B1900</f>
        <v>15.7089</v>
      </c>
      <c r="C1900" s="2">
        <f>RSI!I1900</f>
        <v>81.926022554991931</v>
      </c>
      <c r="D1900" s="2">
        <f>MACD!E1900</f>
        <v>-0.27799841828943883</v>
      </c>
      <c r="E1900" s="2">
        <f>MACD!F1900</f>
        <v>-0.2701534908732432</v>
      </c>
      <c r="F1900" s="2">
        <f>'Moving Avg'!D1900</f>
        <v>15.7089</v>
      </c>
      <c r="G1900" s="2">
        <f>'Moving Avg'!F1900</f>
        <v>15.239015</v>
      </c>
      <c r="H1900" s="2">
        <f>'Moving Avg'!G1900</f>
        <v>14.137370000000001</v>
      </c>
      <c r="I1900" s="2">
        <f>'Moving Avg'!H1900</f>
        <v>13.170738500000004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  <c r="M1900" s="19">
        <f t="shared" si="290"/>
        <v>0</v>
      </c>
      <c r="N1900" s="19">
        <f t="shared" si="291"/>
        <v>45</v>
      </c>
      <c r="O1900" s="19">
        <f t="shared" si="292"/>
        <v>50</v>
      </c>
      <c r="P1900" s="19">
        <f t="shared" si="293"/>
        <v>83.5</v>
      </c>
      <c r="Q1900" s="20">
        <f t="shared" si="294"/>
        <v>35.774999999999999</v>
      </c>
      <c r="R1900" s="20">
        <f t="shared" si="295"/>
        <v>47.375</v>
      </c>
      <c r="S1900" s="20">
        <f t="shared" si="296"/>
        <v>56.825000000000003</v>
      </c>
      <c r="T1900" s="20">
        <f t="shared" si="297"/>
        <v>44.625</v>
      </c>
      <c r="U1900" s="19">
        <f t="shared" si="298"/>
        <v>46.658333333333339</v>
      </c>
      <c r="V1900" s="19">
        <f t="shared" si="299"/>
        <v>46.150000000000006</v>
      </c>
    </row>
    <row r="1901" spans="1:22" ht="13.5" x14ac:dyDescent="0.25">
      <c r="A1901" s="3">
        <f>RSI!A1901</f>
        <v>44778</v>
      </c>
      <c r="B1901" s="2">
        <f>RSI!B1901</f>
        <v>15.7089</v>
      </c>
      <c r="C1901" s="2">
        <f>RSI!I1901</f>
        <v>81.926022554991931</v>
      </c>
      <c r="D1901" s="2">
        <f>MACD!E1901</f>
        <v>-0.23611245757158805</v>
      </c>
      <c r="E1901" s="2">
        <f>MACD!F1901</f>
        <v>-0.2633452842129122</v>
      </c>
      <c r="F1901" s="2">
        <f>'Moving Avg'!D1901</f>
        <v>15.7089</v>
      </c>
      <c r="G1901" s="2">
        <f>'Moving Avg'!F1901</f>
        <v>15.277835</v>
      </c>
      <c r="H1901" s="2">
        <f>'Moving Avg'!G1901</f>
        <v>14.197498000000001</v>
      </c>
      <c r="I1901" s="2">
        <f>'Moving Avg'!H1901</f>
        <v>13.181556500000006</v>
      </c>
      <c r="J1901" s="17" t="str">
        <f>OBV!F1901</f>
        <v>NEUTRAL</v>
      </c>
      <c r="K1901" s="17" t="str">
        <f>OBV!G1901</f>
        <v>NEUTRAL</v>
      </c>
      <c r="L1901" s="17" t="str">
        <f>OBV!H1901</f>
        <v>NEUTRAL</v>
      </c>
      <c r="M1901" s="19">
        <f t="shared" si="290"/>
        <v>0</v>
      </c>
      <c r="N1901" s="19">
        <f t="shared" si="291"/>
        <v>0</v>
      </c>
      <c r="O1901" s="19">
        <f t="shared" si="292"/>
        <v>50</v>
      </c>
      <c r="P1901" s="19">
        <f t="shared" si="293"/>
        <v>33</v>
      </c>
      <c r="Q1901" s="20">
        <f t="shared" si="294"/>
        <v>12.45</v>
      </c>
      <c r="R1901" s="20">
        <f t="shared" si="295"/>
        <v>25.75</v>
      </c>
      <c r="S1901" s="20">
        <f t="shared" si="296"/>
        <v>27.35</v>
      </c>
      <c r="T1901" s="20">
        <f t="shared" si="297"/>
        <v>20.75</v>
      </c>
      <c r="U1901" s="19">
        <f t="shared" si="298"/>
        <v>21.850000000000005</v>
      </c>
      <c r="V1901" s="19">
        <f t="shared" si="299"/>
        <v>21.575000000000003</v>
      </c>
    </row>
    <row r="1902" spans="1:22" ht="13.5" x14ac:dyDescent="0.25">
      <c r="A1902" s="3">
        <f>RSI!A1902</f>
        <v>44781</v>
      </c>
      <c r="B1902" s="2">
        <f>RSI!B1902</f>
        <v>15.745100000000001</v>
      </c>
      <c r="C1902" s="2">
        <f>RSI!I1902</f>
        <v>82.533219694890334</v>
      </c>
      <c r="D1902" s="2">
        <f>MACD!E1902</f>
        <v>-0.16712473954396856</v>
      </c>
      <c r="E1902" s="2">
        <f>MACD!F1902</f>
        <v>-0.24410117527912348</v>
      </c>
      <c r="F1902" s="2">
        <f>'Moving Avg'!D1902</f>
        <v>15.716140000000001</v>
      </c>
      <c r="G1902" s="2">
        <f>'Moving Avg'!F1902</f>
        <v>15.320269999999999</v>
      </c>
      <c r="H1902" s="2">
        <f>'Moving Avg'!G1902</f>
        <v>14.259381999999995</v>
      </c>
      <c r="I1902" s="2">
        <f>'Moving Avg'!H1902</f>
        <v>13.193630500000008</v>
      </c>
      <c r="J1902" s="17" t="str">
        <f>OBV!F1902</f>
        <v>BULLISH</v>
      </c>
      <c r="K1902" s="17" t="str">
        <f>OBV!G1902</f>
        <v>NEUTRAL</v>
      </c>
      <c r="L1902" s="17" t="str">
        <f>OBV!H1902</f>
        <v>CONFIRMED BULLISH</v>
      </c>
      <c r="M1902" s="19">
        <f t="shared" si="290"/>
        <v>0</v>
      </c>
      <c r="N1902" s="19">
        <f t="shared" si="291"/>
        <v>0</v>
      </c>
      <c r="O1902" s="19">
        <f t="shared" si="292"/>
        <v>50</v>
      </c>
      <c r="P1902" s="19">
        <f t="shared" si="293"/>
        <v>83.5</v>
      </c>
      <c r="Q1902" s="20">
        <f t="shared" si="294"/>
        <v>20.024999999999999</v>
      </c>
      <c r="R1902" s="20">
        <f t="shared" si="295"/>
        <v>38.375</v>
      </c>
      <c r="S1902" s="20">
        <f t="shared" si="296"/>
        <v>50.075000000000003</v>
      </c>
      <c r="T1902" s="20">
        <f t="shared" si="297"/>
        <v>33.375</v>
      </c>
      <c r="U1902" s="19">
        <f t="shared" si="298"/>
        <v>36.158333333333331</v>
      </c>
      <c r="V1902" s="19">
        <f t="shared" si="299"/>
        <v>35.462499999999999</v>
      </c>
    </row>
    <row r="1903" spans="1:22" ht="13.5" x14ac:dyDescent="0.25">
      <c r="A1903" s="3">
        <f>RSI!A1903</f>
        <v>44782</v>
      </c>
      <c r="B1903" s="2">
        <f>RSI!B1903</f>
        <v>15.745100000000001</v>
      </c>
      <c r="C1903" s="2">
        <f>RSI!I1903</f>
        <v>82.533219694890334</v>
      </c>
      <c r="D1903" s="2">
        <f>MACD!E1903</f>
        <v>-0.11271413721983414</v>
      </c>
      <c r="E1903" s="2">
        <f>MACD!F1903</f>
        <v>-0.21782376766726561</v>
      </c>
      <c r="F1903" s="2">
        <f>'Moving Avg'!D1903</f>
        <v>15.723380000000001</v>
      </c>
      <c r="G1903" s="2">
        <f>'Moving Avg'!F1903</f>
        <v>15.369475</v>
      </c>
      <c r="H1903" s="2">
        <f>'Moving Avg'!G1903</f>
        <v>14.316079999999998</v>
      </c>
      <c r="I1903" s="2">
        <f>'Moving Avg'!H1903</f>
        <v>13.204543500000009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  <c r="M1903" s="19">
        <f t="shared" si="290"/>
        <v>0</v>
      </c>
      <c r="N1903" s="19">
        <f t="shared" si="291"/>
        <v>0</v>
      </c>
      <c r="O1903" s="19">
        <f t="shared" si="292"/>
        <v>50</v>
      </c>
      <c r="P1903" s="19">
        <f t="shared" si="293"/>
        <v>83.5</v>
      </c>
      <c r="Q1903" s="20">
        <f t="shared" si="294"/>
        <v>20.024999999999999</v>
      </c>
      <c r="R1903" s="20">
        <f t="shared" si="295"/>
        <v>38.375</v>
      </c>
      <c r="S1903" s="20">
        <f t="shared" si="296"/>
        <v>50.075000000000003</v>
      </c>
      <c r="T1903" s="20">
        <f t="shared" si="297"/>
        <v>33.375</v>
      </c>
      <c r="U1903" s="19">
        <f t="shared" si="298"/>
        <v>36.158333333333331</v>
      </c>
      <c r="V1903" s="19">
        <f t="shared" si="299"/>
        <v>35.462499999999999</v>
      </c>
    </row>
    <row r="1904" spans="1:22" ht="13.5" x14ac:dyDescent="0.25">
      <c r="A1904" s="3">
        <f>RSI!A1904</f>
        <v>44783</v>
      </c>
      <c r="B1904" s="2">
        <f>RSI!B1904</f>
        <v>15.7089</v>
      </c>
      <c r="C1904" s="2">
        <f>RSI!I1904</f>
        <v>79.438122311391254</v>
      </c>
      <c r="D1904" s="2">
        <f>MACD!E1904</f>
        <v>-8.0155242097278645E-2</v>
      </c>
      <c r="E1904" s="2">
        <f>MACD!F1904</f>
        <v>-0.19029006255326825</v>
      </c>
      <c r="F1904" s="2">
        <f>'Moving Avg'!D1904</f>
        <v>15.723380000000001</v>
      </c>
      <c r="G1904" s="2">
        <f>'Moving Avg'!F1904</f>
        <v>15.416869999999999</v>
      </c>
      <c r="H1904" s="2">
        <f>'Moving Avg'!G1904</f>
        <v>14.372233999999997</v>
      </c>
      <c r="I1904" s="2">
        <f>'Moving Avg'!H1904</f>
        <v>13.215361500000006</v>
      </c>
      <c r="J1904" s="17" t="str">
        <f>OBV!F1904</f>
        <v>BEARISH</v>
      </c>
      <c r="K1904" s="17" t="str">
        <f>OBV!G1904</f>
        <v>NEUTRAL</v>
      </c>
      <c r="L1904" s="17" t="str">
        <f>OBV!H1904</f>
        <v>NEUTRAL</v>
      </c>
      <c r="M1904" s="19">
        <f t="shared" si="290"/>
        <v>0</v>
      </c>
      <c r="N1904" s="19">
        <f t="shared" si="291"/>
        <v>0</v>
      </c>
      <c r="O1904" s="19">
        <f t="shared" si="292"/>
        <v>50</v>
      </c>
      <c r="P1904" s="19">
        <f t="shared" si="293"/>
        <v>16.5</v>
      </c>
      <c r="Q1904" s="20">
        <f t="shared" si="294"/>
        <v>9.9749999999999996</v>
      </c>
      <c r="R1904" s="20">
        <f t="shared" si="295"/>
        <v>21.625</v>
      </c>
      <c r="S1904" s="20">
        <f t="shared" si="296"/>
        <v>19.925000000000001</v>
      </c>
      <c r="T1904" s="20">
        <f t="shared" si="297"/>
        <v>16.625</v>
      </c>
      <c r="U1904" s="19">
        <f t="shared" si="298"/>
        <v>17.175000000000001</v>
      </c>
      <c r="V1904" s="19">
        <f t="shared" si="299"/>
        <v>17.037500000000001</v>
      </c>
    </row>
    <row r="1905" spans="1:22" ht="13.5" x14ac:dyDescent="0.25">
      <c r="A1905" s="3">
        <f>RSI!A1905</f>
        <v>44784</v>
      </c>
      <c r="B1905" s="2">
        <f>RSI!B1905</f>
        <v>15.7089</v>
      </c>
      <c r="C1905" s="2">
        <f>RSI!I1905</f>
        <v>79.438122311391254</v>
      </c>
      <c r="D1905" s="2">
        <f>MACD!E1905</f>
        <v>-5.5789666236620405E-2</v>
      </c>
      <c r="E1905" s="2">
        <f>MACD!F1905</f>
        <v>-0.1633899832899387</v>
      </c>
      <c r="F1905" s="2">
        <f>'Moving Avg'!D1905</f>
        <v>15.723380000000001</v>
      </c>
      <c r="G1905" s="2">
        <f>'Moving Avg'!F1905</f>
        <v>15.462009999999998</v>
      </c>
      <c r="H1905" s="2">
        <f>'Moving Avg'!G1905</f>
        <v>14.428387999999995</v>
      </c>
      <c r="I1905" s="2">
        <f>'Moving Avg'!H1905</f>
        <v>13.226222500000008</v>
      </c>
      <c r="J1905" s="17" t="str">
        <f>OBV!F1905</f>
        <v>BEARISH</v>
      </c>
      <c r="K1905" s="17" t="str">
        <f>OBV!G1905</f>
        <v>NEUTRAL</v>
      </c>
      <c r="L1905" s="17" t="str">
        <f>OBV!H1905</f>
        <v>NEUTRAL</v>
      </c>
      <c r="M1905" s="19">
        <f t="shared" si="290"/>
        <v>0</v>
      </c>
      <c r="N1905" s="19">
        <f t="shared" si="291"/>
        <v>0</v>
      </c>
      <c r="O1905" s="19">
        <f t="shared" si="292"/>
        <v>50</v>
      </c>
      <c r="P1905" s="19">
        <f t="shared" si="293"/>
        <v>16.5</v>
      </c>
      <c r="Q1905" s="20">
        <f t="shared" si="294"/>
        <v>9.9749999999999996</v>
      </c>
      <c r="R1905" s="20">
        <f t="shared" si="295"/>
        <v>21.625</v>
      </c>
      <c r="S1905" s="20">
        <f t="shared" si="296"/>
        <v>19.925000000000001</v>
      </c>
      <c r="T1905" s="20">
        <f t="shared" si="297"/>
        <v>16.625</v>
      </c>
      <c r="U1905" s="19">
        <f t="shared" si="298"/>
        <v>17.175000000000001</v>
      </c>
      <c r="V1905" s="19">
        <f t="shared" si="299"/>
        <v>17.037500000000001</v>
      </c>
    </row>
    <row r="1906" spans="1:22" ht="13.5" x14ac:dyDescent="0.25">
      <c r="A1906" s="3">
        <f>RSI!A1906</f>
        <v>44785</v>
      </c>
      <c r="B1906" s="2">
        <f>RSI!B1906</f>
        <v>15.745100000000001</v>
      </c>
      <c r="C1906" s="2">
        <f>RSI!I1906</f>
        <v>80.29513709732808</v>
      </c>
      <c r="D1906" s="2">
        <f>MACD!E1906</f>
        <v>-1.3033278696369166E-2</v>
      </c>
      <c r="E1906" s="2">
        <f>MACD!F1906</f>
        <v>-0.13331864237122479</v>
      </c>
      <c r="F1906" s="2">
        <f>'Moving Avg'!D1906</f>
        <v>15.730619999999998</v>
      </c>
      <c r="G1906" s="2">
        <f>'Moving Avg'!F1906</f>
        <v>15.508959999999997</v>
      </c>
      <c r="H1906" s="2">
        <f>'Moving Avg'!G1906</f>
        <v>14.483279999999997</v>
      </c>
      <c r="I1906" s="2">
        <f>'Moving Avg'!H1906</f>
        <v>13.238296500000006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  <c r="M1906" s="19">
        <f t="shared" si="290"/>
        <v>0</v>
      </c>
      <c r="N1906" s="19">
        <f t="shared" si="291"/>
        <v>0</v>
      </c>
      <c r="O1906" s="19">
        <f t="shared" si="292"/>
        <v>50</v>
      </c>
      <c r="P1906" s="19">
        <f t="shared" si="293"/>
        <v>83.5</v>
      </c>
      <c r="Q1906" s="20">
        <f t="shared" si="294"/>
        <v>20.024999999999999</v>
      </c>
      <c r="R1906" s="20">
        <f t="shared" si="295"/>
        <v>38.375</v>
      </c>
      <c r="S1906" s="20">
        <f t="shared" si="296"/>
        <v>50.075000000000003</v>
      </c>
      <c r="T1906" s="20">
        <f t="shared" si="297"/>
        <v>33.375</v>
      </c>
      <c r="U1906" s="19">
        <f t="shared" si="298"/>
        <v>36.158333333333331</v>
      </c>
      <c r="V1906" s="19">
        <f t="shared" si="299"/>
        <v>35.462499999999999</v>
      </c>
    </row>
    <row r="1907" spans="1:22" ht="13.5" x14ac:dyDescent="0.25">
      <c r="A1907" s="3">
        <f>RSI!A1907</f>
        <v>44788</v>
      </c>
      <c r="B1907" s="2">
        <f>RSI!B1907</f>
        <v>15.745100000000001</v>
      </c>
      <c r="C1907" s="2">
        <f>RSI!I1907</f>
        <v>80.29513709732808</v>
      </c>
      <c r="D1907" s="2">
        <f>MACD!E1907</f>
        <v>2.0201307310339089E-2</v>
      </c>
      <c r="E1907" s="2">
        <f>MACD!F1907</f>
        <v>-0.10261465243491202</v>
      </c>
      <c r="F1907" s="2">
        <f>'Moving Avg'!D1907</f>
        <v>15.730619999999998</v>
      </c>
      <c r="G1907" s="2">
        <f>'Moving Avg'!F1907</f>
        <v>15.560419999999999</v>
      </c>
      <c r="H1907" s="2">
        <f>'Moving Avg'!G1907</f>
        <v>14.538171999999996</v>
      </c>
      <c r="I1907" s="2">
        <f>'Moving Avg'!H1907</f>
        <v>13.250370500000004</v>
      </c>
      <c r="J1907" s="17" t="str">
        <f>OBV!F1907</f>
        <v>BEARISH</v>
      </c>
      <c r="K1907" s="17" t="str">
        <f>OBV!G1907</f>
        <v>NEUTRAL</v>
      </c>
      <c r="L1907" s="17" t="str">
        <f>OBV!H1907</f>
        <v>NEUTRAL</v>
      </c>
      <c r="M1907" s="19">
        <f t="shared" si="290"/>
        <v>0</v>
      </c>
      <c r="N1907" s="19">
        <f t="shared" si="291"/>
        <v>0</v>
      </c>
      <c r="O1907" s="19">
        <f t="shared" si="292"/>
        <v>50</v>
      </c>
      <c r="P1907" s="19">
        <f t="shared" si="293"/>
        <v>16.5</v>
      </c>
      <c r="Q1907" s="20">
        <f t="shared" si="294"/>
        <v>9.9749999999999996</v>
      </c>
      <c r="R1907" s="20">
        <f t="shared" si="295"/>
        <v>21.625</v>
      </c>
      <c r="S1907" s="20">
        <f t="shared" si="296"/>
        <v>19.925000000000001</v>
      </c>
      <c r="T1907" s="20">
        <f t="shared" si="297"/>
        <v>16.625</v>
      </c>
      <c r="U1907" s="19">
        <f t="shared" si="298"/>
        <v>17.175000000000001</v>
      </c>
      <c r="V1907" s="19">
        <f t="shared" si="299"/>
        <v>17.037500000000001</v>
      </c>
    </row>
    <row r="1908" spans="1:22" ht="13.5" x14ac:dyDescent="0.25">
      <c r="A1908" s="3">
        <f>RSI!A1908</f>
        <v>44789</v>
      </c>
      <c r="B1908" s="2">
        <f>RSI!B1908</f>
        <v>15.8895</v>
      </c>
      <c r="C1908" s="2">
        <f>RSI!I1908</f>
        <v>83.480447815795117</v>
      </c>
      <c r="D1908" s="2">
        <f>MACD!E1908</f>
        <v>3.4900754383283328E-2</v>
      </c>
      <c r="E1908" s="2">
        <f>MACD!F1908</f>
        <v>-7.5111571071272962E-2</v>
      </c>
      <c r="F1908" s="2">
        <f>'Moving Avg'!D1908</f>
        <v>15.759499999999999</v>
      </c>
      <c r="G1908" s="2">
        <f>'Moving Avg'!F1908</f>
        <v>15.618199999999998</v>
      </c>
      <c r="H1908" s="2">
        <f>'Moving Avg'!G1908</f>
        <v>14.596131999999994</v>
      </c>
      <c r="I1908" s="2">
        <f>'Moving Avg'!H1908</f>
        <v>13.262220500000003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  <c r="M1908" s="19">
        <f t="shared" si="290"/>
        <v>0</v>
      </c>
      <c r="N1908" s="19">
        <f t="shared" si="291"/>
        <v>0</v>
      </c>
      <c r="O1908" s="19">
        <f t="shared" si="292"/>
        <v>50</v>
      </c>
      <c r="P1908" s="19">
        <f t="shared" si="293"/>
        <v>83.5</v>
      </c>
      <c r="Q1908" s="20">
        <f t="shared" si="294"/>
        <v>20.024999999999999</v>
      </c>
      <c r="R1908" s="20">
        <f t="shared" si="295"/>
        <v>38.375</v>
      </c>
      <c r="S1908" s="20">
        <f t="shared" si="296"/>
        <v>50.075000000000003</v>
      </c>
      <c r="T1908" s="20">
        <f t="shared" si="297"/>
        <v>33.375</v>
      </c>
      <c r="U1908" s="19">
        <f t="shared" si="298"/>
        <v>36.158333333333331</v>
      </c>
      <c r="V1908" s="19">
        <f t="shared" si="299"/>
        <v>35.462499999999999</v>
      </c>
    </row>
    <row r="1909" spans="1:22" ht="13.5" x14ac:dyDescent="0.25">
      <c r="A1909" s="3">
        <f>RSI!A1909</f>
        <v>44790</v>
      </c>
      <c r="B1909" s="2">
        <f>RSI!B1909</f>
        <v>16.006900000000002</v>
      </c>
      <c r="C1909" s="2">
        <f>RSI!I1909</f>
        <v>85.528650805164133</v>
      </c>
      <c r="D1909" s="2">
        <f>MACD!E1909</f>
        <v>3.5265269846323832E-2</v>
      </c>
      <c r="E1909" s="2">
        <f>MACD!F1909</f>
        <v>-5.3036202887753604E-2</v>
      </c>
      <c r="F1909" s="2">
        <f>'Moving Avg'!D1909</f>
        <v>15.819100000000001</v>
      </c>
      <c r="G1909" s="2">
        <f>'Moving Avg'!F1909</f>
        <v>15.669209999999998</v>
      </c>
      <c r="H1909" s="2">
        <f>'Moving Avg'!G1909</f>
        <v>14.656439999999993</v>
      </c>
      <c r="I1909" s="2">
        <f>'Moving Avg'!H1909</f>
        <v>13.274743500000001</v>
      </c>
      <c r="J1909" s="17" t="str">
        <f>OBV!F1909</f>
        <v>BULLISH</v>
      </c>
      <c r="K1909" s="17" t="str">
        <f>OBV!G1909</f>
        <v>NEUTRAL</v>
      </c>
      <c r="L1909" s="17" t="str">
        <f>OBV!H1909</f>
        <v>CONFIRMED BULLISH</v>
      </c>
      <c r="M1909" s="19">
        <f t="shared" si="290"/>
        <v>0</v>
      </c>
      <c r="N1909" s="19">
        <f t="shared" si="291"/>
        <v>0</v>
      </c>
      <c r="O1909" s="19">
        <f t="shared" si="292"/>
        <v>50</v>
      </c>
      <c r="P1909" s="19">
        <f t="shared" si="293"/>
        <v>83.5</v>
      </c>
      <c r="Q1909" s="20">
        <f t="shared" si="294"/>
        <v>20.024999999999999</v>
      </c>
      <c r="R1909" s="20">
        <f t="shared" si="295"/>
        <v>38.375</v>
      </c>
      <c r="S1909" s="20">
        <f t="shared" si="296"/>
        <v>50.075000000000003</v>
      </c>
      <c r="T1909" s="20">
        <f t="shared" si="297"/>
        <v>33.375</v>
      </c>
      <c r="U1909" s="19">
        <f t="shared" si="298"/>
        <v>36.158333333333331</v>
      </c>
      <c r="V1909" s="19">
        <f t="shared" si="299"/>
        <v>35.462499999999999</v>
      </c>
    </row>
    <row r="1910" spans="1:22" ht="13.5" x14ac:dyDescent="0.25">
      <c r="A1910" s="3">
        <f>RSI!A1910</f>
        <v>44791</v>
      </c>
      <c r="B1910" s="2">
        <f>RSI!B1910</f>
        <v>16.322900000000001</v>
      </c>
      <c r="C1910" s="2">
        <f>RSI!I1910</f>
        <v>89.35460765034253</v>
      </c>
      <c r="D1910" s="2">
        <f>MACD!E1910</f>
        <v>8.3455566638477308E-3</v>
      </c>
      <c r="E1910" s="2">
        <f>MACD!F1910</f>
        <v>-4.0759850977433336E-2</v>
      </c>
      <c r="F1910" s="2">
        <f>'Moving Avg'!D1910</f>
        <v>15.9419</v>
      </c>
      <c r="G1910" s="2">
        <f>'Moving Avg'!F1910</f>
        <v>15.724735000000004</v>
      </c>
      <c r="H1910" s="2">
        <f>'Moving Avg'!G1910</f>
        <v>14.724693999999992</v>
      </c>
      <c r="I1910" s="2">
        <f>'Moving Avg'!H1910</f>
        <v>13.288846500000007</v>
      </c>
      <c r="J1910" s="17" t="str">
        <f>OBV!F1910</f>
        <v>BULLISH</v>
      </c>
      <c r="K1910" s="17" t="str">
        <f>OBV!G1910</f>
        <v>NEUTRAL</v>
      </c>
      <c r="L1910" s="17" t="str">
        <f>OBV!H1910</f>
        <v>CONFIRMED BULLISH</v>
      </c>
      <c r="M1910" s="19">
        <f t="shared" si="290"/>
        <v>0</v>
      </c>
      <c r="N1910" s="19">
        <f t="shared" si="291"/>
        <v>0</v>
      </c>
      <c r="O1910" s="19">
        <f t="shared" si="292"/>
        <v>50</v>
      </c>
      <c r="P1910" s="19">
        <f t="shared" si="293"/>
        <v>83.5</v>
      </c>
      <c r="Q1910" s="20">
        <f t="shared" si="294"/>
        <v>20.024999999999999</v>
      </c>
      <c r="R1910" s="20">
        <f t="shared" si="295"/>
        <v>38.375</v>
      </c>
      <c r="S1910" s="20">
        <f t="shared" si="296"/>
        <v>50.075000000000003</v>
      </c>
      <c r="T1910" s="20">
        <f t="shared" si="297"/>
        <v>33.375</v>
      </c>
      <c r="U1910" s="19">
        <f t="shared" si="298"/>
        <v>36.158333333333331</v>
      </c>
      <c r="V1910" s="19">
        <f t="shared" si="299"/>
        <v>35.462499999999999</v>
      </c>
    </row>
    <row r="1911" spans="1:22" ht="13.5" x14ac:dyDescent="0.25">
      <c r="A1911" s="3">
        <f>RSI!A1911</f>
        <v>44792</v>
      </c>
      <c r="B1911" s="2">
        <f>RSI!B1911</f>
        <v>16.322900000000001</v>
      </c>
      <c r="C1911" s="2">
        <f>RSI!I1911</f>
        <v>89.35460765034253</v>
      </c>
      <c r="D1911" s="2">
        <f>MACD!E1911</f>
        <v>-1.9837643768738644E-2</v>
      </c>
      <c r="E1911" s="2">
        <f>MACD!F1911</f>
        <v>-3.6575409535694402E-2</v>
      </c>
      <c r="F1911" s="2">
        <f>'Moving Avg'!D1911</f>
        <v>16.057459999999999</v>
      </c>
      <c r="G1911" s="2">
        <f>'Moving Avg'!F1911</f>
        <v>15.773490000000004</v>
      </c>
      <c r="H1911" s="2">
        <f>'Moving Avg'!G1911</f>
        <v>14.793669999999993</v>
      </c>
      <c r="I1911" s="2">
        <f>'Moving Avg'!H1911</f>
        <v>13.304110500000004</v>
      </c>
      <c r="J1911" s="17" t="str">
        <f>OBV!F1911</f>
        <v>BULLISH</v>
      </c>
      <c r="K1911" s="17" t="str">
        <f>OBV!G1911</f>
        <v>NEUTRAL</v>
      </c>
      <c r="L1911" s="17" t="str">
        <f>OBV!H1911</f>
        <v>CONFIRMED BULLISH</v>
      </c>
      <c r="M1911" s="19">
        <f t="shared" si="290"/>
        <v>0</v>
      </c>
      <c r="N1911" s="19">
        <f t="shared" si="291"/>
        <v>0</v>
      </c>
      <c r="O1911" s="19">
        <f t="shared" si="292"/>
        <v>50</v>
      </c>
      <c r="P1911" s="19">
        <f t="shared" si="293"/>
        <v>83.5</v>
      </c>
      <c r="Q1911" s="20">
        <f t="shared" si="294"/>
        <v>20.024999999999999</v>
      </c>
      <c r="R1911" s="20">
        <f t="shared" si="295"/>
        <v>38.375</v>
      </c>
      <c r="S1911" s="20">
        <f t="shared" si="296"/>
        <v>50.075000000000003</v>
      </c>
      <c r="T1911" s="20">
        <f t="shared" si="297"/>
        <v>33.375</v>
      </c>
      <c r="U1911" s="19">
        <f t="shared" si="298"/>
        <v>36.158333333333331</v>
      </c>
      <c r="V1911" s="19">
        <f t="shared" si="299"/>
        <v>35.462499999999999</v>
      </c>
    </row>
    <row r="1912" spans="1:22" ht="13.5" x14ac:dyDescent="0.25">
      <c r="A1912" s="3">
        <f>RSI!A1912</f>
        <v>44795</v>
      </c>
      <c r="B1912" s="2">
        <f>RSI!B1912</f>
        <v>16.386099999999999</v>
      </c>
      <c r="C1912" s="2">
        <f>RSI!I1912</f>
        <v>89.969705342648098</v>
      </c>
      <c r="D1912" s="2">
        <f>MACD!E1912</f>
        <v>-4.7801830503455989E-2</v>
      </c>
      <c r="E1912" s="2">
        <f>MACD!F1912</f>
        <v>-3.8820693729246722E-2</v>
      </c>
      <c r="F1912" s="2">
        <f>'Moving Avg'!D1912</f>
        <v>16.185660000000002</v>
      </c>
      <c r="G1912" s="2">
        <f>'Moving Avg'!F1912</f>
        <v>15.812315000000003</v>
      </c>
      <c r="H1912" s="2">
        <f>'Moving Avg'!G1912</f>
        <v>14.866437999999993</v>
      </c>
      <c r="I1912" s="2">
        <f>'Moving Avg'!H1912</f>
        <v>13.318658500000005</v>
      </c>
      <c r="J1912" s="17" t="str">
        <f>OBV!F1912</f>
        <v>BULLISH</v>
      </c>
      <c r="K1912" s="17" t="str">
        <f>OBV!G1912</f>
        <v>NEUTRAL</v>
      </c>
      <c r="L1912" s="17" t="str">
        <f>OBV!H1912</f>
        <v>CONFIRMED BULLISH</v>
      </c>
      <c r="M1912" s="19">
        <f t="shared" si="290"/>
        <v>0</v>
      </c>
      <c r="N1912" s="19">
        <f t="shared" si="291"/>
        <v>45</v>
      </c>
      <c r="O1912" s="19">
        <f t="shared" si="292"/>
        <v>50</v>
      </c>
      <c r="P1912" s="19">
        <f t="shared" si="293"/>
        <v>83.5</v>
      </c>
      <c r="Q1912" s="20">
        <f t="shared" si="294"/>
        <v>35.774999999999999</v>
      </c>
      <c r="R1912" s="20">
        <f t="shared" si="295"/>
        <v>47.375</v>
      </c>
      <c r="S1912" s="20">
        <f t="shared" si="296"/>
        <v>56.825000000000003</v>
      </c>
      <c r="T1912" s="20">
        <f t="shared" si="297"/>
        <v>44.625</v>
      </c>
      <c r="U1912" s="19">
        <f t="shared" si="298"/>
        <v>46.658333333333339</v>
      </c>
      <c r="V1912" s="19">
        <f t="shared" si="299"/>
        <v>46.150000000000006</v>
      </c>
    </row>
    <row r="1913" spans="1:22" ht="13.5" x14ac:dyDescent="0.25">
      <c r="A1913" s="3">
        <f>RSI!A1913</f>
        <v>44796</v>
      </c>
      <c r="B1913" s="2">
        <f>RSI!B1913</f>
        <v>16.4041</v>
      </c>
      <c r="C1913" s="2">
        <f>RSI!I1913</f>
        <v>90.144370746850015</v>
      </c>
      <c r="D1913" s="2">
        <f>MACD!E1913</f>
        <v>-7.7804520047711989E-2</v>
      </c>
      <c r="E1913" s="2">
        <f>MACD!F1913</f>
        <v>-4.6617458992939773E-2</v>
      </c>
      <c r="F1913" s="2">
        <f>'Moving Avg'!D1913</f>
        <v>16.288580000000003</v>
      </c>
      <c r="G1913" s="2">
        <f>'Moving Avg'!F1913</f>
        <v>15.852039999999999</v>
      </c>
      <c r="H1913" s="2">
        <f>'Moving Avg'!G1913</f>
        <v>14.934509999999991</v>
      </c>
      <c r="I1913" s="2">
        <f>'Moving Avg'!H1913</f>
        <v>13.334543500000006</v>
      </c>
      <c r="J1913" s="17" t="str">
        <f>OBV!F1913</f>
        <v>BULLISH</v>
      </c>
      <c r="K1913" s="17" t="str">
        <f>OBV!G1913</f>
        <v>NEUTRAL</v>
      </c>
      <c r="L1913" s="17" t="str">
        <f>OBV!H1913</f>
        <v>CONFIRMED BULLISH</v>
      </c>
      <c r="M1913" s="19">
        <f t="shared" si="290"/>
        <v>0</v>
      </c>
      <c r="N1913" s="19">
        <f t="shared" si="291"/>
        <v>100</v>
      </c>
      <c r="O1913" s="19">
        <f t="shared" si="292"/>
        <v>50</v>
      </c>
      <c r="P1913" s="19">
        <f t="shared" si="293"/>
        <v>83.5</v>
      </c>
      <c r="Q1913" s="20">
        <f t="shared" si="294"/>
        <v>55.024999999999999</v>
      </c>
      <c r="R1913" s="20">
        <f t="shared" si="295"/>
        <v>58.375</v>
      </c>
      <c r="S1913" s="20">
        <f t="shared" si="296"/>
        <v>65.075000000000003</v>
      </c>
      <c r="T1913" s="20">
        <f t="shared" si="297"/>
        <v>58.375</v>
      </c>
      <c r="U1913" s="19">
        <f t="shared" si="298"/>
        <v>59.491666666666674</v>
      </c>
      <c r="V1913" s="19">
        <f t="shared" si="299"/>
        <v>59.212500000000006</v>
      </c>
    </row>
    <row r="1914" spans="1:22" ht="13.5" x14ac:dyDescent="0.25">
      <c r="A1914" s="3">
        <f>RSI!A1914</f>
        <v>44797</v>
      </c>
      <c r="B1914" s="2">
        <f>RSI!B1914</f>
        <v>16.340900000000001</v>
      </c>
      <c r="C1914" s="2">
        <f>RSI!I1914</f>
        <v>84.575501271295366</v>
      </c>
      <c r="D1914" s="2">
        <f>MACD!E1914</f>
        <v>-0.10882196034537372</v>
      </c>
      <c r="E1914" s="2">
        <f>MACD!F1914</f>
        <v>-5.9058359263426563E-2</v>
      </c>
      <c r="F1914" s="2">
        <f>'Moving Avg'!D1914</f>
        <v>16.355380000000004</v>
      </c>
      <c r="G1914" s="2">
        <f>'Moving Avg'!F1914</f>
        <v>15.892665000000003</v>
      </c>
      <c r="H1914" s="2">
        <f>'Moving Avg'!G1914</f>
        <v>14.994275999999992</v>
      </c>
      <c r="I1914" s="2">
        <f>'Moving Avg'!H1914</f>
        <v>13.348951500000005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  <c r="M1914" s="19">
        <f t="shared" si="290"/>
        <v>0</v>
      </c>
      <c r="N1914" s="19">
        <f t="shared" si="291"/>
        <v>100</v>
      </c>
      <c r="O1914" s="19">
        <f t="shared" si="292"/>
        <v>50</v>
      </c>
      <c r="P1914" s="19">
        <f t="shared" si="293"/>
        <v>83.5</v>
      </c>
      <c r="Q1914" s="20">
        <f t="shared" si="294"/>
        <v>55.024999999999999</v>
      </c>
      <c r="R1914" s="20">
        <f t="shared" si="295"/>
        <v>58.375</v>
      </c>
      <c r="S1914" s="20">
        <f t="shared" si="296"/>
        <v>65.075000000000003</v>
      </c>
      <c r="T1914" s="20">
        <f t="shared" si="297"/>
        <v>58.375</v>
      </c>
      <c r="U1914" s="19">
        <f t="shared" si="298"/>
        <v>59.491666666666674</v>
      </c>
      <c r="V1914" s="19">
        <f t="shared" si="299"/>
        <v>59.212500000000006</v>
      </c>
    </row>
    <row r="1915" spans="1:22" ht="13.5" x14ac:dyDescent="0.25">
      <c r="A1915" s="3">
        <f>RSI!A1915</f>
        <v>44798</v>
      </c>
      <c r="B1915" s="2">
        <f>RSI!B1915</f>
        <v>16.250599999999999</v>
      </c>
      <c r="C1915" s="2">
        <f>RSI!I1915</f>
        <v>77.233885265971224</v>
      </c>
      <c r="D1915" s="2">
        <f>MACD!E1915</f>
        <v>-0.13239662769715466</v>
      </c>
      <c r="E1915" s="2">
        <f>MACD!F1915</f>
        <v>-7.3726012950172184E-2</v>
      </c>
      <c r="F1915" s="2">
        <f>'Moving Avg'!D1915</f>
        <v>16.340920000000001</v>
      </c>
      <c r="G1915" s="2">
        <f>'Moving Avg'!F1915</f>
        <v>15.928775000000002</v>
      </c>
      <c r="H1915" s="2">
        <f>'Moving Avg'!G1915</f>
        <v>15.053859999999991</v>
      </c>
      <c r="I1915" s="2">
        <f>'Moving Avg'!H1915</f>
        <v>13.363338000000008</v>
      </c>
      <c r="J1915" s="17" t="str">
        <f>OBV!F1915</f>
        <v>BULLISH</v>
      </c>
      <c r="K1915" s="17" t="str">
        <f>OBV!G1915</f>
        <v>NEUTRAL</v>
      </c>
      <c r="L1915" s="17" t="str">
        <f>OBV!H1915</f>
        <v>BULLISH DIVERGENCE</v>
      </c>
      <c r="M1915" s="19">
        <f t="shared" si="290"/>
        <v>0</v>
      </c>
      <c r="N1915" s="19">
        <f t="shared" si="291"/>
        <v>100</v>
      </c>
      <c r="O1915" s="19">
        <f t="shared" si="292"/>
        <v>50</v>
      </c>
      <c r="P1915" s="19">
        <f t="shared" si="293"/>
        <v>66.5</v>
      </c>
      <c r="Q1915" s="20">
        <f t="shared" si="294"/>
        <v>52.475000000000001</v>
      </c>
      <c r="R1915" s="20">
        <f t="shared" si="295"/>
        <v>54.125</v>
      </c>
      <c r="S1915" s="20">
        <f t="shared" si="296"/>
        <v>57.424999999999997</v>
      </c>
      <c r="T1915" s="20">
        <f t="shared" si="297"/>
        <v>54.125</v>
      </c>
      <c r="U1915" s="19">
        <f t="shared" si="298"/>
        <v>54.67499999999999</v>
      </c>
      <c r="V1915" s="19">
        <f t="shared" si="299"/>
        <v>54.537499999999994</v>
      </c>
    </row>
    <row r="1916" spans="1:22" ht="13.5" x14ac:dyDescent="0.25">
      <c r="A1916" s="3">
        <f>RSI!A1916</f>
        <v>44799</v>
      </c>
      <c r="B1916" s="2">
        <f>RSI!B1916</f>
        <v>16.386099999999999</v>
      </c>
      <c r="C1916" s="2">
        <f>RSI!I1916</f>
        <v>80.034557316214631</v>
      </c>
      <c r="D1916" s="2">
        <f>MACD!E1916</f>
        <v>-0.15999904083376748</v>
      </c>
      <c r="E1916" s="2">
        <f>MACD!F1916</f>
        <v>-9.0980618526891238E-2</v>
      </c>
      <c r="F1916" s="2">
        <f>'Moving Avg'!D1916</f>
        <v>16.353559999999998</v>
      </c>
      <c r="G1916" s="2">
        <f>'Moving Avg'!F1916</f>
        <v>15.962635000000002</v>
      </c>
      <c r="H1916" s="2">
        <f>'Moving Avg'!G1916</f>
        <v>15.114349999999991</v>
      </c>
      <c r="I1916" s="2">
        <f>'Moving Avg'!H1916</f>
        <v>13.37848800000001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  <c r="M1916" s="19">
        <f t="shared" si="290"/>
        <v>0</v>
      </c>
      <c r="N1916" s="19">
        <f t="shared" si="291"/>
        <v>100</v>
      </c>
      <c r="O1916" s="19">
        <f t="shared" si="292"/>
        <v>50</v>
      </c>
      <c r="P1916" s="19">
        <f t="shared" si="293"/>
        <v>83.5</v>
      </c>
      <c r="Q1916" s="20">
        <f t="shared" si="294"/>
        <v>55.024999999999999</v>
      </c>
      <c r="R1916" s="20">
        <f t="shared" si="295"/>
        <v>58.375</v>
      </c>
      <c r="S1916" s="20">
        <f t="shared" si="296"/>
        <v>65.075000000000003</v>
      </c>
      <c r="T1916" s="20">
        <f t="shared" si="297"/>
        <v>58.375</v>
      </c>
      <c r="U1916" s="19">
        <f t="shared" si="298"/>
        <v>59.491666666666674</v>
      </c>
      <c r="V1916" s="19">
        <f t="shared" si="299"/>
        <v>59.212500000000006</v>
      </c>
    </row>
    <row r="1917" spans="1:22" ht="13.5" x14ac:dyDescent="0.25">
      <c r="A1917" s="3">
        <f>RSI!A1917</f>
        <v>44802</v>
      </c>
      <c r="B1917" s="2">
        <f>RSI!B1917</f>
        <v>16.250599999999999</v>
      </c>
      <c r="C1917" s="2">
        <f>RSI!I1917</f>
        <v>70.67179225684734</v>
      </c>
      <c r="D1917" s="2">
        <f>MACD!E1917</f>
        <v>-0.17706931846691276</v>
      </c>
      <c r="E1917" s="2">
        <f>MACD!F1917</f>
        <v>-0.10819835851489554</v>
      </c>
      <c r="F1917" s="2">
        <f>'Moving Avg'!D1917</f>
        <v>16.326459999999997</v>
      </c>
      <c r="G1917" s="2">
        <f>'Moving Avg'!F1917</f>
        <v>15.989720000000002</v>
      </c>
      <c r="H1917" s="2">
        <f>'Moving Avg'!G1917</f>
        <v>15.17212999999999</v>
      </c>
      <c r="I1917" s="2">
        <f>'Moving Avg'!H1917</f>
        <v>13.392960500000008</v>
      </c>
      <c r="J1917" s="17" t="str">
        <f>OBV!F1917</f>
        <v>BULLISH</v>
      </c>
      <c r="K1917" s="17" t="str">
        <f>OBV!G1917</f>
        <v>NEUTRAL</v>
      </c>
      <c r="L1917" s="17" t="str">
        <f>OBV!H1917</f>
        <v>BULLISH DIVERGENCE</v>
      </c>
      <c r="M1917" s="19">
        <f t="shared" si="290"/>
        <v>0</v>
      </c>
      <c r="N1917" s="19">
        <f t="shared" si="291"/>
        <v>100</v>
      </c>
      <c r="O1917" s="19">
        <f t="shared" si="292"/>
        <v>50</v>
      </c>
      <c r="P1917" s="19">
        <f t="shared" si="293"/>
        <v>66.5</v>
      </c>
      <c r="Q1917" s="20">
        <f t="shared" si="294"/>
        <v>52.475000000000001</v>
      </c>
      <c r="R1917" s="20">
        <f t="shared" si="295"/>
        <v>54.125</v>
      </c>
      <c r="S1917" s="20">
        <f t="shared" si="296"/>
        <v>57.424999999999997</v>
      </c>
      <c r="T1917" s="20">
        <f t="shared" si="297"/>
        <v>54.125</v>
      </c>
      <c r="U1917" s="19">
        <f t="shared" si="298"/>
        <v>54.67499999999999</v>
      </c>
      <c r="V1917" s="19">
        <f t="shared" si="299"/>
        <v>54.537499999999994</v>
      </c>
    </row>
    <row r="1918" spans="1:22" ht="13.5" x14ac:dyDescent="0.25">
      <c r="A1918" s="3">
        <f>RSI!A1918</f>
        <v>44803</v>
      </c>
      <c r="B1918" s="2">
        <f>RSI!B1918</f>
        <v>16.250599999999999</v>
      </c>
      <c r="C1918" s="2">
        <f>RSI!I1918</f>
        <v>70.67179225684734</v>
      </c>
      <c r="D1918" s="2">
        <f>MACD!E1918</f>
        <v>-0.17197088278385486</v>
      </c>
      <c r="E1918" s="2">
        <f>MACD!F1918</f>
        <v>-0.12095286336868741</v>
      </c>
      <c r="F1918" s="2">
        <f>'Moving Avg'!D1918</f>
        <v>16.295759999999994</v>
      </c>
      <c r="G1918" s="2">
        <f>'Moving Avg'!F1918</f>
        <v>16.016805000000002</v>
      </c>
      <c r="H1918" s="2">
        <f>'Moving Avg'!G1918</f>
        <v>15.228103999999989</v>
      </c>
      <c r="I1918" s="2">
        <f>'Moving Avg'!H1918</f>
        <v>13.40820700000001</v>
      </c>
      <c r="J1918" s="17" t="str">
        <f>OBV!F1918</f>
        <v>BULLISH</v>
      </c>
      <c r="K1918" s="17" t="str">
        <f>OBV!G1918</f>
        <v>NEUTRAL</v>
      </c>
      <c r="L1918" s="17" t="str">
        <f>OBV!H1918</f>
        <v>BULLISH DIVERGENCE</v>
      </c>
      <c r="M1918" s="19">
        <f t="shared" si="290"/>
        <v>0</v>
      </c>
      <c r="N1918" s="19">
        <f t="shared" si="291"/>
        <v>100</v>
      </c>
      <c r="O1918" s="19">
        <f t="shared" si="292"/>
        <v>50</v>
      </c>
      <c r="P1918" s="19">
        <f t="shared" si="293"/>
        <v>66.5</v>
      </c>
      <c r="Q1918" s="20">
        <f t="shared" si="294"/>
        <v>52.475000000000001</v>
      </c>
      <c r="R1918" s="20">
        <f t="shared" si="295"/>
        <v>54.125</v>
      </c>
      <c r="S1918" s="20">
        <f t="shared" si="296"/>
        <v>57.424999999999997</v>
      </c>
      <c r="T1918" s="20">
        <f t="shared" si="297"/>
        <v>54.125</v>
      </c>
      <c r="U1918" s="19">
        <f t="shared" si="298"/>
        <v>54.67499999999999</v>
      </c>
      <c r="V1918" s="19">
        <f t="shared" si="299"/>
        <v>54.537499999999994</v>
      </c>
    </row>
    <row r="1919" spans="1:22" ht="13.5" x14ac:dyDescent="0.25">
      <c r="A1919" s="3">
        <f>RSI!A1919</f>
        <v>44804</v>
      </c>
      <c r="B1919" s="2">
        <f>RSI!B1919</f>
        <v>16.972899999999999</v>
      </c>
      <c r="C1919" s="2">
        <f>RSI!I1919</f>
        <v>82.980641482146069</v>
      </c>
      <c r="D1919" s="2">
        <f>MACD!E1919</f>
        <v>-0.20557386470984973</v>
      </c>
      <c r="E1919" s="2">
        <f>MACD!F1919</f>
        <v>-0.13787706363691987</v>
      </c>
      <c r="F1919" s="2">
        <f>'Moving Avg'!D1919</f>
        <v>16.422159999999998</v>
      </c>
      <c r="G1919" s="2">
        <f>'Moving Avg'!F1919</f>
        <v>16.080005</v>
      </c>
      <c r="H1919" s="2">
        <f>'Moving Avg'!G1919</f>
        <v>15.298523999999988</v>
      </c>
      <c r="I1919" s="2">
        <f>'Moving Avg'!H1919</f>
        <v>13.427108000000008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  <c r="M1919" s="19">
        <f t="shared" si="290"/>
        <v>0</v>
      </c>
      <c r="N1919" s="19">
        <f t="shared" si="291"/>
        <v>100</v>
      </c>
      <c r="O1919" s="19">
        <f t="shared" si="292"/>
        <v>50</v>
      </c>
      <c r="P1919" s="19">
        <f t="shared" si="293"/>
        <v>83.5</v>
      </c>
      <c r="Q1919" s="20">
        <f t="shared" si="294"/>
        <v>55.024999999999999</v>
      </c>
      <c r="R1919" s="20">
        <f t="shared" si="295"/>
        <v>58.375</v>
      </c>
      <c r="S1919" s="20">
        <f t="shared" si="296"/>
        <v>65.075000000000003</v>
      </c>
      <c r="T1919" s="20">
        <f t="shared" si="297"/>
        <v>58.375</v>
      </c>
      <c r="U1919" s="19">
        <f t="shared" si="298"/>
        <v>59.491666666666674</v>
      </c>
      <c r="V1919" s="19">
        <f t="shared" si="299"/>
        <v>59.212500000000006</v>
      </c>
    </row>
    <row r="1920" spans="1:22" ht="13.5" x14ac:dyDescent="0.25">
      <c r="A1920" s="3">
        <f>RSI!A1920</f>
        <v>44805</v>
      </c>
      <c r="B1920" s="2">
        <f>RSI!B1920</f>
        <v>17.063199999999998</v>
      </c>
      <c r="C1920" s="2">
        <f>RSI!I1920</f>
        <v>83.890886654204536</v>
      </c>
      <c r="D1920" s="2">
        <f>MACD!E1920</f>
        <v>-0.19864031647853508</v>
      </c>
      <c r="E1920" s="2">
        <f>MACD!F1920</f>
        <v>-0.15002971420524291</v>
      </c>
      <c r="F1920" s="2">
        <f>'Moving Avg'!D1920</f>
        <v>16.584679999999999</v>
      </c>
      <c r="G1920" s="2">
        <f>'Moving Avg'!F1920</f>
        <v>16.14772</v>
      </c>
      <c r="H1920" s="2">
        <f>'Moving Avg'!G1920</f>
        <v>15.36533199999999</v>
      </c>
      <c r="I1920" s="2">
        <f>'Moving Avg'!H1920</f>
        <v>13.446460500000009</v>
      </c>
      <c r="J1920" s="17" t="str">
        <f>OBV!F1920</f>
        <v>BULLISH</v>
      </c>
      <c r="K1920" s="17" t="str">
        <f>OBV!G1920</f>
        <v>NEUTRAL</v>
      </c>
      <c r="L1920" s="17" t="str">
        <f>OBV!H1920</f>
        <v>CONFIRMED BULLISH</v>
      </c>
      <c r="M1920" s="19">
        <f t="shared" si="290"/>
        <v>0</v>
      </c>
      <c r="N1920" s="19">
        <f t="shared" si="291"/>
        <v>100</v>
      </c>
      <c r="O1920" s="19">
        <f t="shared" si="292"/>
        <v>50</v>
      </c>
      <c r="P1920" s="19">
        <f t="shared" si="293"/>
        <v>83.5</v>
      </c>
      <c r="Q1920" s="20">
        <f t="shared" si="294"/>
        <v>55.024999999999999</v>
      </c>
      <c r="R1920" s="20">
        <f t="shared" si="295"/>
        <v>58.375</v>
      </c>
      <c r="S1920" s="20">
        <f t="shared" si="296"/>
        <v>65.075000000000003</v>
      </c>
      <c r="T1920" s="20">
        <f t="shared" si="297"/>
        <v>58.375</v>
      </c>
      <c r="U1920" s="19">
        <f t="shared" si="298"/>
        <v>59.491666666666674</v>
      </c>
      <c r="V1920" s="19">
        <f t="shared" si="299"/>
        <v>59.212500000000006</v>
      </c>
    </row>
    <row r="1921" spans="1:22" ht="13.5" x14ac:dyDescent="0.25">
      <c r="A1921" s="3">
        <f>RSI!A1921</f>
        <v>44806</v>
      </c>
      <c r="B1921" s="2">
        <f>RSI!B1921</f>
        <v>16.792300000000001</v>
      </c>
      <c r="C1921" s="2">
        <f>RSI!I1921</f>
        <v>71.530977099747702</v>
      </c>
      <c r="D1921" s="2">
        <f>MACD!E1921</f>
        <v>-0.17931414260524292</v>
      </c>
      <c r="E1921" s="2">
        <f>MACD!F1921</f>
        <v>-0.15588659988524292</v>
      </c>
      <c r="F1921" s="2">
        <f>'Moving Avg'!D1921</f>
        <v>16.665919999999996</v>
      </c>
      <c r="G1921" s="2">
        <f>'Moving Avg'!F1921</f>
        <v>16.201889999999999</v>
      </c>
      <c r="H1921" s="2">
        <f>'Moving Avg'!G1921</f>
        <v>15.428527999999989</v>
      </c>
      <c r="I1921" s="2">
        <f>'Moving Avg'!H1921</f>
        <v>13.464415500000012</v>
      </c>
      <c r="J1921" s="17" t="str">
        <f>OBV!F1921</f>
        <v>BULLISH</v>
      </c>
      <c r="K1921" s="17" t="str">
        <f>OBV!G1921</f>
        <v>NEUTRAL</v>
      </c>
      <c r="L1921" s="17" t="str">
        <f>OBV!H1921</f>
        <v>CONFIRMED BULLISH</v>
      </c>
      <c r="M1921" s="19">
        <f t="shared" si="290"/>
        <v>0</v>
      </c>
      <c r="N1921" s="19">
        <f t="shared" si="291"/>
        <v>100</v>
      </c>
      <c r="O1921" s="19">
        <f t="shared" si="292"/>
        <v>50</v>
      </c>
      <c r="P1921" s="19">
        <f t="shared" si="293"/>
        <v>83.5</v>
      </c>
      <c r="Q1921" s="20">
        <f t="shared" si="294"/>
        <v>55.024999999999999</v>
      </c>
      <c r="R1921" s="20">
        <f t="shared" si="295"/>
        <v>58.375</v>
      </c>
      <c r="S1921" s="20">
        <f t="shared" si="296"/>
        <v>65.075000000000003</v>
      </c>
      <c r="T1921" s="20">
        <f t="shared" si="297"/>
        <v>58.375</v>
      </c>
      <c r="U1921" s="19">
        <f t="shared" si="298"/>
        <v>59.491666666666674</v>
      </c>
      <c r="V1921" s="19">
        <f t="shared" si="299"/>
        <v>59.212500000000006</v>
      </c>
    </row>
    <row r="1922" spans="1:22" ht="13.5" x14ac:dyDescent="0.25">
      <c r="A1922" s="3">
        <f>RSI!A1922</f>
        <v>44809</v>
      </c>
      <c r="B1922" s="2">
        <f>RSI!B1922</f>
        <v>16.792300000000001</v>
      </c>
      <c r="C1922" s="2">
        <f>RSI!I1922</f>
        <v>71.530977099747702</v>
      </c>
      <c r="D1922" s="2">
        <f>MACD!E1922</f>
        <v>-0.15775529820189149</v>
      </c>
      <c r="E1922" s="2">
        <f>MACD!F1922</f>
        <v>-0.15626033954857266</v>
      </c>
      <c r="F1922" s="2">
        <f>'Moving Avg'!D1922</f>
        <v>16.774259999999998</v>
      </c>
      <c r="G1922" s="2">
        <f>'Moving Avg'!F1922</f>
        <v>16.254249999999999</v>
      </c>
      <c r="H1922" s="2">
        <f>'Moving Avg'!G1922</f>
        <v>15.490821999999989</v>
      </c>
      <c r="I1922" s="2">
        <f>'Moving Avg'!H1922</f>
        <v>13.48176850000001</v>
      </c>
      <c r="J1922" s="17" t="str">
        <f>OBV!F1922</f>
        <v>BULLISH</v>
      </c>
      <c r="K1922" s="17" t="str">
        <f>OBV!G1922</f>
        <v>NEUTRAL</v>
      </c>
      <c r="L1922" s="17" t="str">
        <f>OBV!H1922</f>
        <v>CONFIRMED BULLISH</v>
      </c>
      <c r="M1922" s="19">
        <f t="shared" ref="M1922:M1985" si="300">IF(C1922&lt;30,50, IF(C1922&gt;70, 0, 25))</f>
        <v>0</v>
      </c>
      <c r="N1922" s="19">
        <f t="shared" ref="N1922:N1985" si="301">IF(E1922-D1922&gt;0.02, 100, IF(E1922-D1922&lt;0,0,45))</f>
        <v>45</v>
      </c>
      <c r="O1922" s="19">
        <f t="shared" ref="O1922:O1985" si="302">IF(F1922-I1922&gt;10,100,IF(F1922-I1922&gt;5,75, IF(F1922-I1922&gt;0,50,0)))</f>
        <v>50</v>
      </c>
      <c r="P1922" s="19">
        <f t="shared" ref="P1922:P1985" si="303">IF(L1922="confirmed bullish", 34, IF(L1922="bullish divergence",17, 0))+IF(J1922="bullish",33,IF(J1922="bearish",0,16.5))+IF(K1922="strong",33,IF(K1922="weak",0,16.5))</f>
        <v>83.5</v>
      </c>
      <c r="Q1922" s="20">
        <f t="shared" si="294"/>
        <v>35.774999999999999</v>
      </c>
      <c r="R1922" s="20">
        <f t="shared" si="295"/>
        <v>47.375</v>
      </c>
      <c r="S1922" s="20">
        <f t="shared" si="296"/>
        <v>56.825000000000003</v>
      </c>
      <c r="T1922" s="20">
        <f t="shared" si="297"/>
        <v>44.625</v>
      </c>
      <c r="U1922" s="19">
        <f t="shared" si="298"/>
        <v>46.658333333333339</v>
      </c>
      <c r="V1922" s="19">
        <f t="shared" si="299"/>
        <v>46.150000000000006</v>
      </c>
    </row>
    <row r="1923" spans="1:22" ht="13.5" x14ac:dyDescent="0.25">
      <c r="A1923" s="3">
        <f>RSI!A1923</f>
        <v>44810</v>
      </c>
      <c r="B1923" s="2">
        <f>RSI!B1923</f>
        <v>16.6569</v>
      </c>
      <c r="C1923" s="2">
        <f>RSI!I1923</f>
        <v>65.902613185353999</v>
      </c>
      <c r="D1923" s="2">
        <f>MACD!E1923</f>
        <v>-0.13089688394624943</v>
      </c>
      <c r="E1923" s="2">
        <f>MACD!F1923</f>
        <v>-0.15118764842810803</v>
      </c>
      <c r="F1923" s="2">
        <f>'Moving Avg'!D1923</f>
        <v>16.855520000000002</v>
      </c>
      <c r="G1923" s="2">
        <f>'Moving Avg'!F1923</f>
        <v>16.29984</v>
      </c>
      <c r="H1923" s="2">
        <f>'Moving Avg'!G1923</f>
        <v>15.55130999999999</v>
      </c>
      <c r="I1923" s="2">
        <f>'Moving Avg'!H1923</f>
        <v>13.498444500000007</v>
      </c>
      <c r="J1923" s="17" t="str">
        <f>OBV!F1923</f>
        <v>BULLISH</v>
      </c>
      <c r="K1923" s="17" t="str">
        <f>OBV!G1923</f>
        <v>NEUTRAL</v>
      </c>
      <c r="L1923" s="17" t="str">
        <f>OBV!H1923</f>
        <v>CONFIRMED BULLISH</v>
      </c>
      <c r="M1923" s="19">
        <f t="shared" si="300"/>
        <v>25</v>
      </c>
      <c r="N1923" s="19">
        <f t="shared" si="301"/>
        <v>0</v>
      </c>
      <c r="O1923" s="19">
        <f t="shared" si="302"/>
        <v>50</v>
      </c>
      <c r="P1923" s="19">
        <f t="shared" si="303"/>
        <v>83.5</v>
      </c>
      <c r="Q1923" s="20">
        <f t="shared" ref="Q1923:Q1986" si="304">0.35*M1923+N1923*0.35+O1923*0.15+P1923*0.15</f>
        <v>28.774999999999999</v>
      </c>
      <c r="R1923" s="20">
        <f t="shared" ref="R1923:R1986" si="305">M1923*0.2+N1923*0.2+O1923*0.35+P1923*0.25</f>
        <v>43.375</v>
      </c>
      <c r="S1923" s="20">
        <f t="shared" ref="S1923:S1986" si="306">M1923*0.15+N1923*0.15+O1923*0.25+P1923*0.45</f>
        <v>53.825000000000003</v>
      </c>
      <c r="T1923" s="20">
        <f t="shared" ref="T1923:T1986" si="307">0.25*SUM(M1923:P1923)</f>
        <v>39.625</v>
      </c>
      <c r="U1923" s="19">
        <f t="shared" ref="U1923:U1986" si="308">SUM(Q1923:S1923)/3</f>
        <v>41.991666666666667</v>
      </c>
      <c r="V1923" s="19">
        <f t="shared" ref="V1923:V1986" si="309">SUM(Q1923:T1923)/4</f>
        <v>41.400000000000006</v>
      </c>
    </row>
    <row r="1924" spans="1:22" ht="13.5" x14ac:dyDescent="0.25">
      <c r="A1924" s="3">
        <f>RSI!A1924</f>
        <v>44811</v>
      </c>
      <c r="B1924" s="2">
        <f>RSI!B1924</f>
        <v>16.702000000000002</v>
      </c>
      <c r="C1924" s="2">
        <f>RSI!I1924</f>
        <v>66.838586794610194</v>
      </c>
      <c r="D1924" s="2">
        <f>MACD!E1924</f>
        <v>-0.12430699375797261</v>
      </c>
      <c r="E1924" s="2">
        <f>MACD!F1924</f>
        <v>-0.14581151749408094</v>
      </c>
      <c r="F1924" s="2">
        <f>'Moving Avg'!D1924</f>
        <v>16.80134</v>
      </c>
      <c r="G1924" s="2">
        <f>'Moving Avg'!F1924</f>
        <v>16.349495000000001</v>
      </c>
      <c r="H1924" s="2">
        <f>'Moving Avg'!G1924</f>
        <v>15.616311999999988</v>
      </c>
      <c r="I1924" s="2">
        <f>'Moving Avg'!H1924</f>
        <v>13.515346000000012</v>
      </c>
      <c r="J1924" s="17" t="str">
        <f>OBV!F1924</f>
        <v>BULLISH</v>
      </c>
      <c r="K1924" s="17" t="str">
        <f>OBV!G1924</f>
        <v>NEUTRAL</v>
      </c>
      <c r="L1924" s="17" t="str">
        <f>OBV!H1924</f>
        <v>BULLISH DIVERGENCE</v>
      </c>
      <c r="M1924" s="19">
        <f t="shared" si="300"/>
        <v>25</v>
      </c>
      <c r="N1924" s="19">
        <f t="shared" si="301"/>
        <v>0</v>
      </c>
      <c r="O1924" s="19">
        <f t="shared" si="302"/>
        <v>50</v>
      </c>
      <c r="P1924" s="19">
        <f t="shared" si="303"/>
        <v>66.5</v>
      </c>
      <c r="Q1924" s="20">
        <f t="shared" si="304"/>
        <v>26.225000000000001</v>
      </c>
      <c r="R1924" s="20">
        <f t="shared" si="305"/>
        <v>39.125</v>
      </c>
      <c r="S1924" s="20">
        <f t="shared" si="306"/>
        <v>46.174999999999997</v>
      </c>
      <c r="T1924" s="20">
        <f t="shared" si="307"/>
        <v>35.375</v>
      </c>
      <c r="U1924" s="19">
        <f t="shared" si="308"/>
        <v>37.174999999999997</v>
      </c>
      <c r="V1924" s="19">
        <f t="shared" si="309"/>
        <v>36.724999999999994</v>
      </c>
    </row>
    <row r="1925" spans="1:22" ht="13.5" x14ac:dyDescent="0.25">
      <c r="A1925" s="3">
        <f>RSI!A1925</f>
        <v>44812</v>
      </c>
      <c r="B1925" s="2">
        <f>RSI!B1925</f>
        <v>16.792300000000001</v>
      </c>
      <c r="C1925" s="2">
        <f>RSI!I1925</f>
        <v>68.691683622833935</v>
      </c>
      <c r="D1925" s="2">
        <f>MACD!E1925</f>
        <v>-0.14242366675852125</v>
      </c>
      <c r="E1925" s="2">
        <f>MACD!F1925</f>
        <v>-0.14513394734696902</v>
      </c>
      <c r="F1925" s="2">
        <f>'Moving Avg'!D1925</f>
        <v>16.747160000000001</v>
      </c>
      <c r="G1925" s="2">
        <f>'Moving Avg'!F1925</f>
        <v>16.403665</v>
      </c>
      <c r="H1925" s="2">
        <f>'Moving Avg'!G1925</f>
        <v>15.682215999999988</v>
      </c>
      <c r="I1925" s="2">
        <f>'Moving Avg'!H1925</f>
        <v>13.532656000000014</v>
      </c>
      <c r="J1925" s="17" t="str">
        <f>OBV!F1925</f>
        <v>BULLISH</v>
      </c>
      <c r="K1925" s="17" t="str">
        <f>OBV!G1925</f>
        <v>STRONG</v>
      </c>
      <c r="L1925" s="17" t="str">
        <f>OBV!H1925</f>
        <v>BULLISH DIVERGENCE</v>
      </c>
      <c r="M1925" s="19">
        <f t="shared" si="300"/>
        <v>25</v>
      </c>
      <c r="N1925" s="19">
        <f t="shared" si="301"/>
        <v>0</v>
      </c>
      <c r="O1925" s="19">
        <f t="shared" si="302"/>
        <v>50</v>
      </c>
      <c r="P1925" s="19">
        <f t="shared" si="303"/>
        <v>83</v>
      </c>
      <c r="Q1925" s="20">
        <f t="shared" si="304"/>
        <v>28.7</v>
      </c>
      <c r="R1925" s="20">
        <f t="shared" si="305"/>
        <v>43.25</v>
      </c>
      <c r="S1925" s="20">
        <f t="shared" si="306"/>
        <v>53.6</v>
      </c>
      <c r="T1925" s="20">
        <f t="shared" si="307"/>
        <v>39.5</v>
      </c>
      <c r="U1925" s="19">
        <f t="shared" si="308"/>
        <v>41.85</v>
      </c>
      <c r="V1925" s="19">
        <f t="shared" si="309"/>
        <v>41.262500000000003</v>
      </c>
    </row>
    <row r="1926" spans="1:22" ht="13.5" x14ac:dyDescent="0.25">
      <c r="A1926" s="3">
        <f>RSI!A1926</f>
        <v>44813</v>
      </c>
      <c r="B1926" s="2">
        <f>RSI!B1926</f>
        <v>16.792300000000001</v>
      </c>
      <c r="C1926" s="2">
        <f>RSI!I1926</f>
        <v>68.691683622833935</v>
      </c>
      <c r="D1926" s="2">
        <f>MACD!E1926</f>
        <v>-0.14032164512922307</v>
      </c>
      <c r="E1926" s="2">
        <f>MACD!F1926</f>
        <v>-0.14417148690341985</v>
      </c>
      <c r="F1926" s="2">
        <f>'Moving Avg'!D1926</f>
        <v>16.747160000000001</v>
      </c>
      <c r="G1926" s="2">
        <f>'Moving Avg'!F1926</f>
        <v>16.456025</v>
      </c>
      <c r="H1926" s="2">
        <f>'Moving Avg'!G1926</f>
        <v>15.736925999999984</v>
      </c>
      <c r="I1926" s="2">
        <f>'Moving Avg'!H1926</f>
        <v>13.549794000000013</v>
      </c>
      <c r="J1926" s="17" t="str">
        <f>OBV!F1926</f>
        <v>BULLISH</v>
      </c>
      <c r="K1926" s="17" t="str">
        <f>OBV!G1926</f>
        <v>STRONG</v>
      </c>
      <c r="L1926" s="17" t="str">
        <f>OBV!H1926</f>
        <v>NEUTRAL</v>
      </c>
      <c r="M1926" s="19">
        <f t="shared" si="300"/>
        <v>25</v>
      </c>
      <c r="N1926" s="19">
        <f t="shared" si="301"/>
        <v>0</v>
      </c>
      <c r="O1926" s="19">
        <f t="shared" si="302"/>
        <v>50</v>
      </c>
      <c r="P1926" s="19">
        <f t="shared" si="303"/>
        <v>66</v>
      </c>
      <c r="Q1926" s="20">
        <f t="shared" si="304"/>
        <v>26.15</v>
      </c>
      <c r="R1926" s="20">
        <f t="shared" si="305"/>
        <v>39</v>
      </c>
      <c r="S1926" s="20">
        <f t="shared" si="306"/>
        <v>45.95</v>
      </c>
      <c r="T1926" s="20">
        <f t="shared" si="307"/>
        <v>35.25</v>
      </c>
      <c r="U1926" s="19">
        <f t="shared" si="308"/>
        <v>37.033333333333339</v>
      </c>
      <c r="V1926" s="19">
        <f t="shared" si="309"/>
        <v>36.587500000000006</v>
      </c>
    </row>
    <row r="1927" spans="1:22" ht="13.5" x14ac:dyDescent="0.25">
      <c r="A1927" s="3">
        <f>RSI!A1927</f>
        <v>44816</v>
      </c>
      <c r="B1927" s="2">
        <f>RSI!B1927</f>
        <v>16.702000000000002</v>
      </c>
      <c r="C1927" s="2">
        <f>RSI!I1927</f>
        <v>64.510810866808313</v>
      </c>
      <c r="D1927" s="2">
        <f>MACD!E1927</f>
        <v>-0.15586197980564975</v>
      </c>
      <c r="E1927" s="2">
        <f>MACD!F1927</f>
        <v>-0.14650958548386583</v>
      </c>
      <c r="F1927" s="2">
        <f>'Moving Avg'!D1927</f>
        <v>16.729099999999999</v>
      </c>
      <c r="G1927" s="2">
        <f>'Moving Avg'!F1927</f>
        <v>16.503869999999999</v>
      </c>
      <c r="H1927" s="2">
        <f>'Moving Avg'!G1927</f>
        <v>15.782065999999986</v>
      </c>
      <c r="I1927" s="2">
        <f>'Moving Avg'!H1927</f>
        <v>13.566480500000013</v>
      </c>
      <c r="J1927" s="17" t="str">
        <f>OBV!F1927</f>
        <v>BULLISH</v>
      </c>
      <c r="K1927" s="17" t="str">
        <f>OBV!G1927</f>
        <v>STRONG</v>
      </c>
      <c r="L1927" s="17" t="str">
        <f>OBV!H1927</f>
        <v>BULLISH DIVERGENCE</v>
      </c>
      <c r="M1927" s="19">
        <f t="shared" si="300"/>
        <v>25</v>
      </c>
      <c r="N1927" s="19">
        <f t="shared" si="301"/>
        <v>45</v>
      </c>
      <c r="O1927" s="19">
        <f t="shared" si="302"/>
        <v>50</v>
      </c>
      <c r="P1927" s="19">
        <f t="shared" si="303"/>
        <v>83</v>
      </c>
      <c r="Q1927" s="20">
        <f t="shared" si="304"/>
        <v>44.45</v>
      </c>
      <c r="R1927" s="20">
        <f t="shared" si="305"/>
        <v>52.25</v>
      </c>
      <c r="S1927" s="20">
        <f t="shared" si="306"/>
        <v>60.35</v>
      </c>
      <c r="T1927" s="20">
        <f t="shared" si="307"/>
        <v>50.75</v>
      </c>
      <c r="U1927" s="19">
        <f t="shared" si="308"/>
        <v>52.35</v>
      </c>
      <c r="V1927" s="19">
        <f t="shared" si="309"/>
        <v>51.95</v>
      </c>
    </row>
    <row r="1928" spans="1:22" ht="13.5" x14ac:dyDescent="0.25">
      <c r="A1928" s="3">
        <f>RSI!A1928</f>
        <v>44817</v>
      </c>
      <c r="B1928" s="2">
        <f>RSI!B1928</f>
        <v>16.747199999999999</v>
      </c>
      <c r="C1928" s="2">
        <f>RSI!I1928</f>
        <v>65.638200548720178</v>
      </c>
      <c r="D1928" s="2">
        <f>MACD!E1928</f>
        <v>-0.17475355848597829</v>
      </c>
      <c r="E1928" s="2">
        <f>MACD!F1928</f>
        <v>-0.15215838008428834</v>
      </c>
      <c r="F1928" s="2">
        <f>'Moving Avg'!D1928</f>
        <v>16.747160000000001</v>
      </c>
      <c r="G1928" s="2">
        <f>'Moving Avg'!F1928</f>
        <v>16.546755000000005</v>
      </c>
      <c r="H1928" s="2">
        <f>'Moving Avg'!G1928</f>
        <v>15.828109999999988</v>
      </c>
      <c r="I1928" s="2">
        <f>'Moving Avg'!H1928</f>
        <v>13.583436000000013</v>
      </c>
      <c r="J1928" s="17" t="str">
        <f>OBV!F1928</f>
        <v>BULLISH</v>
      </c>
      <c r="K1928" s="17" t="str">
        <f>OBV!G1928</f>
        <v>STRONG</v>
      </c>
      <c r="L1928" s="17" t="str">
        <f>OBV!H1928</f>
        <v>CONFIRMED BULLISH</v>
      </c>
      <c r="M1928" s="19">
        <f t="shared" si="300"/>
        <v>25</v>
      </c>
      <c r="N1928" s="19">
        <f t="shared" si="301"/>
        <v>100</v>
      </c>
      <c r="O1928" s="19">
        <f t="shared" si="302"/>
        <v>50</v>
      </c>
      <c r="P1928" s="19">
        <f t="shared" si="303"/>
        <v>100</v>
      </c>
      <c r="Q1928" s="20">
        <f t="shared" si="304"/>
        <v>66.25</v>
      </c>
      <c r="R1928" s="20">
        <f t="shared" si="305"/>
        <v>67.5</v>
      </c>
      <c r="S1928" s="20">
        <f t="shared" si="306"/>
        <v>76.25</v>
      </c>
      <c r="T1928" s="20">
        <f t="shared" si="307"/>
        <v>68.75</v>
      </c>
      <c r="U1928" s="19">
        <f t="shared" si="308"/>
        <v>70</v>
      </c>
      <c r="V1928" s="19">
        <f t="shared" si="309"/>
        <v>69.6875</v>
      </c>
    </row>
    <row r="1929" spans="1:22" ht="13.5" x14ac:dyDescent="0.25">
      <c r="A1929" s="3">
        <f>RSI!A1929</f>
        <v>44818</v>
      </c>
      <c r="B1929" s="2">
        <f>RSI!B1929</f>
        <v>16.6569</v>
      </c>
      <c r="C1929" s="2">
        <f>RSI!I1929</f>
        <v>61.439095029461903</v>
      </c>
      <c r="D1929" s="2">
        <f>MACD!E1929</f>
        <v>-7.5410452796933924E-2</v>
      </c>
      <c r="E1929" s="2">
        <f>MACD!F1929</f>
        <v>-0.13680879462681747</v>
      </c>
      <c r="F1929" s="2">
        <f>'Moving Avg'!D1929</f>
        <v>16.738140000000005</v>
      </c>
      <c r="G1929" s="2">
        <f>'Moving Avg'!F1929</f>
        <v>16.579255000000003</v>
      </c>
      <c r="H1929" s="2">
        <f>'Moving Avg'!G1929</f>
        <v>15.867111999999988</v>
      </c>
      <c r="I1929" s="2">
        <f>'Moving Avg'!H1929</f>
        <v>13.599940000000013</v>
      </c>
      <c r="J1929" s="17" t="str">
        <f>OBV!F1929</f>
        <v>BULLISH</v>
      </c>
      <c r="K1929" s="17" t="str">
        <f>OBV!G1929</f>
        <v>NEUTRAL</v>
      </c>
      <c r="L1929" s="17" t="str">
        <f>OBV!H1929</f>
        <v>BULLISH DIVERGENCE</v>
      </c>
      <c r="M1929" s="19">
        <f t="shared" si="300"/>
        <v>25</v>
      </c>
      <c r="N1929" s="19">
        <f t="shared" si="301"/>
        <v>0</v>
      </c>
      <c r="O1929" s="19">
        <f t="shared" si="302"/>
        <v>50</v>
      </c>
      <c r="P1929" s="19">
        <f t="shared" si="303"/>
        <v>66.5</v>
      </c>
      <c r="Q1929" s="20">
        <f t="shared" si="304"/>
        <v>26.225000000000001</v>
      </c>
      <c r="R1929" s="20">
        <f t="shared" si="305"/>
        <v>39.125</v>
      </c>
      <c r="S1929" s="20">
        <f t="shared" si="306"/>
        <v>46.174999999999997</v>
      </c>
      <c r="T1929" s="20">
        <f t="shared" si="307"/>
        <v>35.375</v>
      </c>
      <c r="U1929" s="19">
        <f t="shared" si="308"/>
        <v>37.174999999999997</v>
      </c>
      <c r="V1929" s="19">
        <f t="shared" si="309"/>
        <v>36.724999999999994</v>
      </c>
    </row>
    <row r="1930" spans="1:22" ht="13.5" x14ac:dyDescent="0.25">
      <c r="A1930" s="3">
        <f>RSI!A1930</f>
        <v>44819</v>
      </c>
      <c r="B1930" s="2">
        <f>RSI!B1930</f>
        <v>16.6569</v>
      </c>
      <c r="C1930" s="2">
        <f>RSI!I1930</f>
        <v>61.43909502946191</v>
      </c>
      <c r="D1930" s="2">
        <f>MACD!E1930</f>
        <v>2.077529043860693E-2</v>
      </c>
      <c r="E1930" s="2">
        <f>MACD!F1930</f>
        <v>-0.10529197761373259</v>
      </c>
      <c r="F1930" s="2">
        <f>'Moving Avg'!D1930</f>
        <v>16.711060000000003</v>
      </c>
      <c r="G1930" s="2">
        <f>'Moving Avg'!F1930</f>
        <v>16.595955000000004</v>
      </c>
      <c r="H1930" s="2">
        <f>'Moving Avg'!G1930</f>
        <v>15.900515999999989</v>
      </c>
      <c r="I1930" s="2">
        <f>'Moving Avg'!H1930</f>
        <v>13.616358000000012</v>
      </c>
      <c r="J1930" s="17" t="str">
        <f>OBV!F1930</f>
        <v>BEARISH</v>
      </c>
      <c r="K1930" s="17" t="str">
        <f>OBV!G1930</f>
        <v>NEUTRAL</v>
      </c>
      <c r="L1930" s="17" t="str">
        <f>OBV!H1930</f>
        <v>CONFIRMED BEARISH</v>
      </c>
      <c r="M1930" s="19">
        <f t="shared" si="300"/>
        <v>25</v>
      </c>
      <c r="N1930" s="19">
        <f t="shared" si="301"/>
        <v>0</v>
      </c>
      <c r="O1930" s="19">
        <f t="shared" si="302"/>
        <v>50</v>
      </c>
      <c r="P1930" s="19">
        <f t="shared" si="303"/>
        <v>16.5</v>
      </c>
      <c r="Q1930" s="20">
        <f t="shared" si="304"/>
        <v>18.725000000000001</v>
      </c>
      <c r="R1930" s="20">
        <f t="shared" si="305"/>
        <v>26.625</v>
      </c>
      <c r="S1930" s="20">
        <f t="shared" si="306"/>
        <v>23.675000000000001</v>
      </c>
      <c r="T1930" s="20">
        <f t="shared" si="307"/>
        <v>22.875</v>
      </c>
      <c r="U1930" s="19">
        <f t="shared" si="308"/>
        <v>23.008333333333336</v>
      </c>
      <c r="V1930" s="19">
        <f t="shared" si="309"/>
        <v>22.975000000000001</v>
      </c>
    </row>
    <row r="1931" spans="1:22" ht="13.5" x14ac:dyDescent="0.25">
      <c r="A1931" s="3">
        <f>RSI!A1931</f>
        <v>44820</v>
      </c>
      <c r="B1931" s="2">
        <f>RSI!B1931</f>
        <v>16.702000000000002</v>
      </c>
      <c r="C1931" s="2">
        <f>RSI!I1931</f>
        <v>62.816949337103956</v>
      </c>
      <c r="D1931" s="2">
        <f>MACD!E1931</f>
        <v>5.5510271145212897E-2</v>
      </c>
      <c r="E1931" s="2">
        <f>MACD!F1931</f>
        <v>-7.3131527861943504E-2</v>
      </c>
      <c r="F1931" s="2">
        <f>'Moving Avg'!D1931</f>
        <v>16.693000000000001</v>
      </c>
      <c r="G1931" s="2">
        <f>'Moving Avg'!F1931</f>
        <v>16.614910000000002</v>
      </c>
      <c r="H1931" s="2">
        <f>'Moving Avg'!G1931</f>
        <v>15.93590599999999</v>
      </c>
      <c r="I1931" s="2">
        <f>'Moving Avg'!H1931</f>
        <v>13.633001500000011</v>
      </c>
      <c r="J1931" s="17" t="str">
        <f>OBV!F1931</f>
        <v>BEARISH</v>
      </c>
      <c r="K1931" s="17" t="str">
        <f>OBV!G1931</f>
        <v>NEUTRAL</v>
      </c>
      <c r="L1931" s="17" t="str">
        <f>OBV!H1931</f>
        <v>CONFIRMED BEARISH</v>
      </c>
      <c r="M1931" s="19">
        <f t="shared" si="300"/>
        <v>25</v>
      </c>
      <c r="N1931" s="19">
        <f t="shared" si="301"/>
        <v>0</v>
      </c>
      <c r="O1931" s="19">
        <f t="shared" si="302"/>
        <v>50</v>
      </c>
      <c r="P1931" s="19">
        <f t="shared" si="303"/>
        <v>16.5</v>
      </c>
      <c r="Q1931" s="20">
        <f t="shared" si="304"/>
        <v>18.725000000000001</v>
      </c>
      <c r="R1931" s="20">
        <f t="shared" si="305"/>
        <v>26.625</v>
      </c>
      <c r="S1931" s="20">
        <f t="shared" si="306"/>
        <v>23.675000000000001</v>
      </c>
      <c r="T1931" s="20">
        <f t="shared" si="307"/>
        <v>22.875</v>
      </c>
      <c r="U1931" s="19">
        <f t="shared" si="308"/>
        <v>23.008333333333336</v>
      </c>
      <c r="V1931" s="19">
        <f t="shared" si="309"/>
        <v>22.975000000000001</v>
      </c>
    </row>
    <row r="1932" spans="1:22" ht="13.5" x14ac:dyDescent="0.25">
      <c r="A1932" s="3">
        <f>RSI!A1932</f>
        <v>44823</v>
      </c>
      <c r="B1932" s="2">
        <f>RSI!B1932</f>
        <v>16.711099999999998</v>
      </c>
      <c r="C1932" s="2">
        <f>RSI!I1932</f>
        <v>63.103427575813029</v>
      </c>
      <c r="D1932" s="2">
        <f>MACD!E1932</f>
        <v>8.2446677440756844E-2</v>
      </c>
      <c r="E1932" s="2">
        <f>MACD!F1932</f>
        <v>-4.2015886801403432E-2</v>
      </c>
      <c r="F1932" s="2">
        <f>'Moving Avg'!D1932</f>
        <v>16.69482</v>
      </c>
      <c r="G1932" s="2">
        <f>'Moving Avg'!F1932</f>
        <v>16.631160000000001</v>
      </c>
      <c r="H1932" s="2">
        <f>'Moving Avg'!G1932</f>
        <v>15.972199999999988</v>
      </c>
      <c r="I1932" s="2">
        <f>'Moving Avg'!H1932</f>
        <v>13.651023500000015</v>
      </c>
      <c r="J1932" s="17" t="str">
        <f>OBV!F1932</f>
        <v>BEARISH</v>
      </c>
      <c r="K1932" s="17" t="str">
        <f>OBV!G1932</f>
        <v>NEUTRAL</v>
      </c>
      <c r="L1932" s="17" t="str">
        <f>OBV!H1932</f>
        <v>BEARISH DIVERGENCE</v>
      </c>
      <c r="M1932" s="19">
        <f t="shared" si="300"/>
        <v>25</v>
      </c>
      <c r="N1932" s="19">
        <f t="shared" si="301"/>
        <v>0</v>
      </c>
      <c r="O1932" s="19">
        <f t="shared" si="302"/>
        <v>50</v>
      </c>
      <c r="P1932" s="19">
        <f t="shared" si="303"/>
        <v>16.5</v>
      </c>
      <c r="Q1932" s="20">
        <f t="shared" si="304"/>
        <v>18.725000000000001</v>
      </c>
      <c r="R1932" s="20">
        <f t="shared" si="305"/>
        <v>26.625</v>
      </c>
      <c r="S1932" s="20">
        <f t="shared" si="306"/>
        <v>23.675000000000001</v>
      </c>
      <c r="T1932" s="20">
        <f t="shared" si="307"/>
        <v>22.875</v>
      </c>
      <c r="U1932" s="19">
        <f t="shared" si="308"/>
        <v>23.008333333333336</v>
      </c>
      <c r="V1932" s="19">
        <f t="shared" si="309"/>
        <v>22.975000000000001</v>
      </c>
    </row>
    <row r="1933" spans="1:22" ht="13.5" x14ac:dyDescent="0.25">
      <c r="A1933" s="3">
        <f>RSI!A1933</f>
        <v>44824</v>
      </c>
      <c r="B1933" s="2">
        <f>RSI!B1933</f>
        <v>17.1173</v>
      </c>
      <c r="C1933" s="2">
        <f>RSI!I1933</f>
        <v>73.075366838157052</v>
      </c>
      <c r="D1933" s="2">
        <f>MACD!E1933</f>
        <v>5.261683419719887E-2</v>
      </c>
      <c r="E1933" s="2">
        <f>MACD!F1933</f>
        <v>-2.3089342601682973E-2</v>
      </c>
      <c r="F1933" s="2">
        <f>'Moving Avg'!D1933</f>
        <v>16.768840000000001</v>
      </c>
      <c r="G1933" s="2">
        <f>'Moving Avg'!F1933</f>
        <v>16.666819999999998</v>
      </c>
      <c r="H1933" s="2">
        <f>'Moving Avg'!G1933</f>
        <v>16.019325999999989</v>
      </c>
      <c r="I1933" s="2">
        <f>'Moving Avg'!H1933</f>
        <v>13.670216500000015</v>
      </c>
      <c r="J1933" s="17" t="str">
        <f>OBV!F1933</f>
        <v>BEARISH</v>
      </c>
      <c r="K1933" s="17" t="str">
        <f>OBV!G1933</f>
        <v>NEUTRAL</v>
      </c>
      <c r="L1933" s="17" t="str">
        <f>OBV!H1933</f>
        <v>BEARISH DIVERGENCE</v>
      </c>
      <c r="M1933" s="19">
        <f t="shared" si="300"/>
        <v>0</v>
      </c>
      <c r="N1933" s="19">
        <f t="shared" si="301"/>
        <v>0</v>
      </c>
      <c r="O1933" s="19">
        <f t="shared" si="302"/>
        <v>50</v>
      </c>
      <c r="P1933" s="19">
        <f t="shared" si="303"/>
        <v>16.5</v>
      </c>
      <c r="Q1933" s="20">
        <f t="shared" si="304"/>
        <v>9.9749999999999996</v>
      </c>
      <c r="R1933" s="20">
        <f t="shared" si="305"/>
        <v>21.625</v>
      </c>
      <c r="S1933" s="20">
        <f t="shared" si="306"/>
        <v>19.925000000000001</v>
      </c>
      <c r="T1933" s="20">
        <f t="shared" si="307"/>
        <v>16.625</v>
      </c>
      <c r="U1933" s="19">
        <f t="shared" si="308"/>
        <v>17.175000000000001</v>
      </c>
      <c r="V1933" s="19">
        <f t="shared" si="309"/>
        <v>17.037500000000001</v>
      </c>
    </row>
    <row r="1934" spans="1:22" ht="13.5" x14ac:dyDescent="0.25">
      <c r="A1934" s="3">
        <f>RSI!A1934</f>
        <v>44825</v>
      </c>
      <c r="B1934" s="2">
        <f>RSI!B1934</f>
        <v>17.875699999999998</v>
      </c>
      <c r="C1934" s="2">
        <f>RSI!I1934</f>
        <v>82.555228149829475</v>
      </c>
      <c r="D1934" s="2">
        <f>MACD!E1934</f>
        <v>-2.5839787537179859E-2</v>
      </c>
      <c r="E1934" s="2">
        <f>MACD!F1934</f>
        <v>-2.3639431588782352E-2</v>
      </c>
      <c r="F1934" s="2">
        <f>'Moving Avg'!D1934</f>
        <v>17.012599999999999</v>
      </c>
      <c r="G1934" s="2">
        <f>'Moving Avg'!F1934</f>
        <v>16.743559999999999</v>
      </c>
      <c r="H1934" s="2">
        <f>'Moving Avg'!G1934</f>
        <v>16.081619999999994</v>
      </c>
      <c r="I1934" s="2">
        <f>'Moving Avg'!H1934</f>
        <v>13.690793500000016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  <c r="M1934" s="19">
        <f t="shared" si="300"/>
        <v>0</v>
      </c>
      <c r="N1934" s="19">
        <f t="shared" si="301"/>
        <v>45</v>
      </c>
      <c r="O1934" s="19">
        <f t="shared" si="302"/>
        <v>50</v>
      </c>
      <c r="P1934" s="19">
        <f t="shared" si="303"/>
        <v>83.5</v>
      </c>
      <c r="Q1934" s="20">
        <f t="shared" si="304"/>
        <v>35.774999999999999</v>
      </c>
      <c r="R1934" s="20">
        <f t="shared" si="305"/>
        <v>47.375</v>
      </c>
      <c r="S1934" s="20">
        <f t="shared" si="306"/>
        <v>56.825000000000003</v>
      </c>
      <c r="T1934" s="20">
        <f t="shared" si="307"/>
        <v>44.625</v>
      </c>
      <c r="U1934" s="19">
        <f t="shared" si="308"/>
        <v>46.658333333333339</v>
      </c>
      <c r="V1934" s="19">
        <f t="shared" si="309"/>
        <v>46.150000000000006</v>
      </c>
    </row>
    <row r="1935" spans="1:22" ht="13.5" x14ac:dyDescent="0.25">
      <c r="A1935" s="3">
        <f>RSI!A1935</f>
        <v>44826</v>
      </c>
      <c r="B1935" s="2">
        <f>RSI!B1935</f>
        <v>17.604900000000001</v>
      </c>
      <c r="C1935" s="2">
        <f>RSI!I1935</f>
        <v>72.710887099441052</v>
      </c>
      <c r="D1935" s="2">
        <f>MACD!E1935</f>
        <v>-6.6438111830073865E-2</v>
      </c>
      <c r="E1935" s="2">
        <f>MACD!F1935</f>
        <v>-3.2199167637040657E-2</v>
      </c>
      <c r="F1935" s="2">
        <f>'Moving Avg'!D1935</f>
        <v>17.202199999999998</v>
      </c>
      <c r="G1935" s="2">
        <f>'Moving Avg'!F1935</f>
        <v>16.811275000000002</v>
      </c>
      <c r="H1935" s="2">
        <f>'Moving Avg'!G1935</f>
        <v>16.137595999999995</v>
      </c>
      <c r="I1935" s="2">
        <f>'Moving Avg'!H1935</f>
        <v>13.710016500000016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  <c r="M1935" s="19">
        <f t="shared" si="300"/>
        <v>0</v>
      </c>
      <c r="N1935" s="19">
        <f t="shared" si="301"/>
        <v>100</v>
      </c>
      <c r="O1935" s="19">
        <f t="shared" si="302"/>
        <v>50</v>
      </c>
      <c r="P1935" s="19">
        <f t="shared" si="303"/>
        <v>83.5</v>
      </c>
      <c r="Q1935" s="20">
        <f t="shared" si="304"/>
        <v>55.024999999999999</v>
      </c>
      <c r="R1935" s="20">
        <f t="shared" si="305"/>
        <v>58.375</v>
      </c>
      <c r="S1935" s="20">
        <f t="shared" si="306"/>
        <v>65.075000000000003</v>
      </c>
      <c r="T1935" s="20">
        <f t="shared" si="307"/>
        <v>58.375</v>
      </c>
      <c r="U1935" s="19">
        <f t="shared" si="308"/>
        <v>59.491666666666674</v>
      </c>
      <c r="V1935" s="19">
        <f t="shared" si="309"/>
        <v>59.212500000000006</v>
      </c>
    </row>
    <row r="1936" spans="1:22" ht="13.5" x14ac:dyDescent="0.25">
      <c r="A1936" s="3">
        <f>RSI!A1936</f>
        <v>44827</v>
      </c>
      <c r="B1936" s="2">
        <f>RSI!B1936</f>
        <v>17.604900000000001</v>
      </c>
      <c r="C1936" s="2">
        <f>RSI!I1936</f>
        <v>72.710887099441052</v>
      </c>
      <c r="D1936" s="2">
        <f>MACD!E1936</f>
        <v>-0.10674918514410336</v>
      </c>
      <c r="E1936" s="2">
        <f>MACD!F1936</f>
        <v>-4.7109171138453199E-2</v>
      </c>
      <c r="F1936" s="2">
        <f>'Moving Avg'!D1936</f>
        <v>17.38278</v>
      </c>
      <c r="G1936" s="2">
        <f>'Moving Avg'!F1936</f>
        <v>16.872215000000001</v>
      </c>
      <c r="H1936" s="2">
        <f>'Moving Avg'!G1936</f>
        <v>16.193571999999996</v>
      </c>
      <c r="I1936" s="2">
        <f>'Moving Avg'!H1936</f>
        <v>13.731389500000013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  <c r="M1936" s="19">
        <f t="shared" si="300"/>
        <v>0</v>
      </c>
      <c r="N1936" s="19">
        <f t="shared" si="301"/>
        <v>100</v>
      </c>
      <c r="O1936" s="19">
        <f t="shared" si="302"/>
        <v>50</v>
      </c>
      <c r="P1936" s="19">
        <f t="shared" si="303"/>
        <v>83.5</v>
      </c>
      <c r="Q1936" s="20">
        <f t="shared" si="304"/>
        <v>55.024999999999999</v>
      </c>
      <c r="R1936" s="20">
        <f t="shared" si="305"/>
        <v>58.375</v>
      </c>
      <c r="S1936" s="20">
        <f t="shared" si="306"/>
        <v>65.075000000000003</v>
      </c>
      <c r="T1936" s="20">
        <f t="shared" si="307"/>
        <v>58.375</v>
      </c>
      <c r="U1936" s="19">
        <f t="shared" si="308"/>
        <v>59.491666666666674</v>
      </c>
      <c r="V1936" s="19">
        <f t="shared" si="309"/>
        <v>59.212500000000006</v>
      </c>
    </row>
    <row r="1937" spans="1:22" ht="13.5" x14ac:dyDescent="0.25">
      <c r="A1937" s="3">
        <f>RSI!A1937</f>
        <v>44830</v>
      </c>
      <c r="B1937" s="2">
        <f>RSI!B1937</f>
        <v>17.5778</v>
      </c>
      <c r="C1937" s="2">
        <f>RSI!I1937</f>
        <v>71.718314817700474</v>
      </c>
      <c r="D1937" s="2">
        <f>MACD!E1937</f>
        <v>-0.15826071910644401</v>
      </c>
      <c r="E1937" s="2">
        <f>MACD!F1937</f>
        <v>-6.9339480732051373E-2</v>
      </c>
      <c r="F1937" s="2">
        <f>'Moving Avg'!D1937</f>
        <v>17.55612</v>
      </c>
      <c r="G1937" s="2">
        <f>'Moving Avg'!F1937</f>
        <v>16.938575</v>
      </c>
      <c r="H1937" s="2">
        <f>'Moving Avg'!G1937</f>
        <v>16.250809999999998</v>
      </c>
      <c r="I1937" s="2">
        <f>'Moving Avg'!H1937</f>
        <v>13.750907000000014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  <c r="M1937" s="19">
        <f t="shared" si="300"/>
        <v>0</v>
      </c>
      <c r="N1937" s="19">
        <f t="shared" si="301"/>
        <v>100</v>
      </c>
      <c r="O1937" s="19">
        <f t="shared" si="302"/>
        <v>50</v>
      </c>
      <c r="P1937" s="19">
        <f t="shared" si="303"/>
        <v>83.5</v>
      </c>
      <c r="Q1937" s="20">
        <f t="shared" si="304"/>
        <v>55.024999999999999</v>
      </c>
      <c r="R1937" s="20">
        <f t="shared" si="305"/>
        <v>58.375</v>
      </c>
      <c r="S1937" s="20">
        <f t="shared" si="306"/>
        <v>65.075000000000003</v>
      </c>
      <c r="T1937" s="20">
        <f t="shared" si="307"/>
        <v>58.375</v>
      </c>
      <c r="U1937" s="19">
        <f t="shared" si="308"/>
        <v>59.491666666666674</v>
      </c>
      <c r="V1937" s="19">
        <f t="shared" si="309"/>
        <v>59.212500000000006</v>
      </c>
    </row>
    <row r="1938" spans="1:22" ht="13.5" x14ac:dyDescent="0.25">
      <c r="A1938" s="3">
        <f>RSI!A1938</f>
        <v>44831</v>
      </c>
      <c r="B1938" s="2">
        <f>RSI!B1938</f>
        <v>17.8035</v>
      </c>
      <c r="C1938" s="2">
        <f>RSI!I1938</f>
        <v>74.803301482050102</v>
      </c>
      <c r="D1938" s="2">
        <f>MACD!E1938</f>
        <v>-0.21656051672245269</v>
      </c>
      <c r="E1938" s="2">
        <f>MACD!F1938</f>
        <v>-9.8783687930131647E-2</v>
      </c>
      <c r="F1938" s="2">
        <f>'Moving Avg'!D1938</f>
        <v>17.693359999999998</v>
      </c>
      <c r="G1938" s="2">
        <f>'Moving Avg'!F1938</f>
        <v>17.016219999999997</v>
      </c>
      <c r="H1938" s="2">
        <f>'Moving Avg'!G1938</f>
        <v>16.312201999999999</v>
      </c>
      <c r="I1938" s="2">
        <f>'Moving Avg'!H1938</f>
        <v>13.772413000000013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  <c r="M1938" s="19">
        <f t="shared" si="300"/>
        <v>0</v>
      </c>
      <c r="N1938" s="19">
        <f t="shared" si="301"/>
        <v>100</v>
      </c>
      <c r="O1938" s="19">
        <f t="shared" si="302"/>
        <v>50</v>
      </c>
      <c r="P1938" s="19">
        <f t="shared" si="303"/>
        <v>83.5</v>
      </c>
      <c r="Q1938" s="20">
        <f t="shared" si="304"/>
        <v>55.024999999999999</v>
      </c>
      <c r="R1938" s="20">
        <f t="shared" si="305"/>
        <v>58.375</v>
      </c>
      <c r="S1938" s="20">
        <f t="shared" si="306"/>
        <v>65.075000000000003</v>
      </c>
      <c r="T1938" s="20">
        <f t="shared" si="307"/>
        <v>58.375</v>
      </c>
      <c r="U1938" s="19">
        <f t="shared" si="308"/>
        <v>59.491666666666674</v>
      </c>
      <c r="V1938" s="19">
        <f t="shared" si="309"/>
        <v>59.212500000000006</v>
      </c>
    </row>
    <row r="1939" spans="1:22" ht="13.5" x14ac:dyDescent="0.25">
      <c r="A1939" s="3">
        <f>RSI!A1939</f>
        <v>44832</v>
      </c>
      <c r="B1939" s="2">
        <f>RSI!B1939</f>
        <v>17.875699999999998</v>
      </c>
      <c r="C1939" s="2">
        <f>RSI!I1939</f>
        <v>75.715860676412731</v>
      </c>
      <c r="D1939" s="2">
        <f>MACD!E1939</f>
        <v>-0.29104713289770245</v>
      </c>
      <c r="E1939" s="2">
        <f>MACD!F1939</f>
        <v>-0.13723637692364582</v>
      </c>
      <c r="F1939" s="2">
        <f>'Moving Avg'!D1939</f>
        <v>17.693359999999998</v>
      </c>
      <c r="G1939" s="2">
        <f>'Moving Avg'!F1939</f>
        <v>17.061360000000001</v>
      </c>
      <c r="H1939" s="2">
        <f>'Moving Avg'!G1939</f>
        <v>16.369982</v>
      </c>
      <c r="I1939" s="2">
        <f>'Moving Avg'!H1939</f>
        <v>13.795140000000012</v>
      </c>
      <c r="J1939" s="17" t="str">
        <f>OBV!F1939</f>
        <v>BULLISH</v>
      </c>
      <c r="K1939" s="17" t="str">
        <f>OBV!G1939</f>
        <v>STRONG</v>
      </c>
      <c r="L1939" s="17" t="str">
        <f>OBV!H1939</f>
        <v>NEUTRAL</v>
      </c>
      <c r="M1939" s="19">
        <f t="shared" si="300"/>
        <v>0</v>
      </c>
      <c r="N1939" s="19">
        <f t="shared" si="301"/>
        <v>100</v>
      </c>
      <c r="O1939" s="19">
        <f t="shared" si="302"/>
        <v>50</v>
      </c>
      <c r="P1939" s="19">
        <f t="shared" si="303"/>
        <v>66</v>
      </c>
      <c r="Q1939" s="20">
        <f t="shared" si="304"/>
        <v>52.4</v>
      </c>
      <c r="R1939" s="20">
        <f t="shared" si="305"/>
        <v>54</v>
      </c>
      <c r="S1939" s="20">
        <f t="shared" si="306"/>
        <v>57.2</v>
      </c>
      <c r="T1939" s="20">
        <f t="shared" si="307"/>
        <v>54</v>
      </c>
      <c r="U1939" s="19">
        <f t="shared" si="308"/>
        <v>54.533333333333339</v>
      </c>
      <c r="V1939" s="19">
        <f t="shared" si="309"/>
        <v>54.400000000000006</v>
      </c>
    </row>
    <row r="1940" spans="1:22" ht="13.5" x14ac:dyDescent="0.25">
      <c r="A1940" s="3">
        <f>RSI!A1940</f>
        <v>44833</v>
      </c>
      <c r="B1940" s="2">
        <f>RSI!B1940</f>
        <v>18.236799999999999</v>
      </c>
      <c r="C1940" s="2">
        <f>RSI!I1940</f>
        <v>79.679749286190656</v>
      </c>
      <c r="D1940" s="2">
        <f>MACD!E1940</f>
        <v>-0.3867264232583949</v>
      </c>
      <c r="E1940" s="2">
        <f>MACD!F1940</f>
        <v>-0.18713438619059564</v>
      </c>
      <c r="F1940" s="2">
        <f>'Moving Avg'!D1940</f>
        <v>17.819739999999999</v>
      </c>
      <c r="G1940" s="2">
        <f>'Moving Avg'!F1940</f>
        <v>17.120039999999999</v>
      </c>
      <c r="H1940" s="2">
        <f>'Moving Avg'!G1940</f>
        <v>16.430470000000003</v>
      </c>
      <c r="I1940" s="2">
        <f>'Moving Avg'!H1940</f>
        <v>13.821822500000012</v>
      </c>
      <c r="J1940" s="17" t="str">
        <f>OBV!F1940</f>
        <v>BULLISH</v>
      </c>
      <c r="K1940" s="17" t="str">
        <f>OBV!G1940</f>
        <v>STRONG</v>
      </c>
      <c r="L1940" s="17" t="str">
        <f>OBV!H1940</f>
        <v>CONFIRMED BULLISH</v>
      </c>
      <c r="M1940" s="19">
        <f t="shared" si="300"/>
        <v>0</v>
      </c>
      <c r="N1940" s="19">
        <f t="shared" si="301"/>
        <v>100</v>
      </c>
      <c r="O1940" s="19">
        <f t="shared" si="302"/>
        <v>50</v>
      </c>
      <c r="P1940" s="19">
        <f t="shared" si="303"/>
        <v>100</v>
      </c>
      <c r="Q1940" s="20">
        <f t="shared" si="304"/>
        <v>57.5</v>
      </c>
      <c r="R1940" s="20">
        <f t="shared" si="305"/>
        <v>62.5</v>
      </c>
      <c r="S1940" s="20">
        <f t="shared" si="306"/>
        <v>72.5</v>
      </c>
      <c r="T1940" s="20">
        <f t="shared" si="307"/>
        <v>62.5</v>
      </c>
      <c r="U1940" s="19">
        <f t="shared" si="308"/>
        <v>64.166666666666671</v>
      </c>
      <c r="V1940" s="19">
        <f t="shared" si="309"/>
        <v>63.75</v>
      </c>
    </row>
    <row r="1941" spans="1:22" ht="13.5" x14ac:dyDescent="0.25">
      <c r="A1941" s="3">
        <f>RSI!A1941</f>
        <v>44834</v>
      </c>
      <c r="B1941" s="2">
        <f>RSI!B1941</f>
        <v>18.345199999999998</v>
      </c>
      <c r="C1941" s="2">
        <f>RSI!I1941</f>
        <v>80.69829578252083</v>
      </c>
      <c r="D1941" s="2">
        <f>MACD!E1941</f>
        <v>-0.47637741800527778</v>
      </c>
      <c r="E1941" s="2">
        <f>MACD!F1941</f>
        <v>-0.24498299255353206</v>
      </c>
      <c r="F1941" s="2">
        <f>'Moving Avg'!D1941</f>
        <v>17.9678</v>
      </c>
      <c r="G1941" s="2">
        <f>'Moving Avg'!F1941</f>
        <v>17.197685</v>
      </c>
      <c r="H1941" s="2">
        <f>'Moving Avg'!G1941</f>
        <v>16.490418000000002</v>
      </c>
      <c r="I1941" s="2">
        <f>'Moving Avg'!H1941</f>
        <v>13.849047000000015</v>
      </c>
      <c r="J1941" s="17" t="str">
        <f>OBV!F1941</f>
        <v>BULLISH</v>
      </c>
      <c r="K1941" s="17" t="str">
        <f>OBV!G1941</f>
        <v>STRONG</v>
      </c>
      <c r="L1941" s="17" t="str">
        <f>OBV!H1941</f>
        <v>CONFIRMED BULLISH</v>
      </c>
      <c r="M1941" s="19">
        <f t="shared" si="300"/>
        <v>0</v>
      </c>
      <c r="N1941" s="19">
        <f t="shared" si="301"/>
        <v>100</v>
      </c>
      <c r="O1941" s="19">
        <f t="shared" si="302"/>
        <v>50</v>
      </c>
      <c r="P1941" s="19">
        <f t="shared" si="303"/>
        <v>100</v>
      </c>
      <c r="Q1941" s="20">
        <f t="shared" si="304"/>
        <v>57.5</v>
      </c>
      <c r="R1941" s="20">
        <f t="shared" si="305"/>
        <v>62.5</v>
      </c>
      <c r="S1941" s="20">
        <f t="shared" si="306"/>
        <v>72.5</v>
      </c>
      <c r="T1941" s="20">
        <f t="shared" si="307"/>
        <v>62.5</v>
      </c>
      <c r="U1941" s="19">
        <f t="shared" si="308"/>
        <v>64.166666666666671</v>
      </c>
      <c r="V1941" s="19">
        <f t="shared" si="309"/>
        <v>63.75</v>
      </c>
    </row>
    <row r="1942" spans="1:22" ht="13.5" x14ac:dyDescent="0.25">
      <c r="A1942" s="3">
        <f>RSI!A1942</f>
        <v>44837</v>
      </c>
      <c r="B1942" s="2">
        <f>RSI!B1942</f>
        <v>18.679200000000002</v>
      </c>
      <c r="C1942" s="2">
        <f>RSI!I1942</f>
        <v>83.450814544775312</v>
      </c>
      <c r="D1942" s="2">
        <f>MACD!E1942</f>
        <v>-0.58325466553625205</v>
      </c>
      <c r="E1942" s="2">
        <f>MACD!F1942</f>
        <v>-0.31263732715007608</v>
      </c>
      <c r="F1942" s="2">
        <f>'Moving Avg'!D1942</f>
        <v>18.188080000000003</v>
      </c>
      <c r="G1942" s="2">
        <f>'Moving Avg'!F1942</f>
        <v>17.292029999999997</v>
      </c>
      <c r="H1942" s="2">
        <f>'Moving Avg'!G1942</f>
        <v>16.551810000000003</v>
      </c>
      <c r="I1942" s="2">
        <f>'Moving Avg'!H1942</f>
        <v>13.878801500000016</v>
      </c>
      <c r="J1942" s="17" t="str">
        <f>OBV!F1942</f>
        <v>BULLISH</v>
      </c>
      <c r="K1942" s="17" t="str">
        <f>OBV!G1942</f>
        <v>STRONG</v>
      </c>
      <c r="L1942" s="17" t="str">
        <f>OBV!H1942</f>
        <v>CONFIRMED BULLISH</v>
      </c>
      <c r="M1942" s="19">
        <f t="shared" si="300"/>
        <v>0</v>
      </c>
      <c r="N1942" s="19">
        <f t="shared" si="301"/>
        <v>100</v>
      </c>
      <c r="O1942" s="19">
        <f t="shared" si="302"/>
        <v>50</v>
      </c>
      <c r="P1942" s="19">
        <f t="shared" si="303"/>
        <v>100</v>
      </c>
      <c r="Q1942" s="20">
        <f t="shared" si="304"/>
        <v>57.5</v>
      </c>
      <c r="R1942" s="20">
        <f t="shared" si="305"/>
        <v>62.5</v>
      </c>
      <c r="S1942" s="20">
        <f t="shared" si="306"/>
        <v>72.5</v>
      </c>
      <c r="T1942" s="20">
        <f t="shared" si="307"/>
        <v>62.5</v>
      </c>
      <c r="U1942" s="19">
        <f t="shared" si="308"/>
        <v>64.166666666666671</v>
      </c>
      <c r="V1942" s="19">
        <f t="shared" si="309"/>
        <v>63.75</v>
      </c>
    </row>
    <row r="1943" spans="1:22" ht="13.5" x14ac:dyDescent="0.25">
      <c r="A1943" s="3">
        <f>RSI!A1943</f>
        <v>44838</v>
      </c>
      <c r="B1943" s="2">
        <f>RSI!B1943</f>
        <v>18.552800000000001</v>
      </c>
      <c r="C1943" s="2">
        <f>RSI!I1943</f>
        <v>78.867117650641575</v>
      </c>
      <c r="D1943" s="2">
        <f>MACD!E1943</f>
        <v>-0.61091684333930729</v>
      </c>
      <c r="E1943" s="2">
        <f>MACD!F1943</f>
        <v>-0.37229323038792234</v>
      </c>
      <c r="F1943" s="2">
        <f>'Moving Avg'!D1943</f>
        <v>18.33794</v>
      </c>
      <c r="G1943" s="2">
        <f>'Moving Avg'!F1943</f>
        <v>17.386824999999998</v>
      </c>
      <c r="H1943" s="2">
        <f>'Moving Avg'!G1943</f>
        <v>16.610674000000003</v>
      </c>
      <c r="I1943" s="2">
        <f>'Moving Avg'!H1943</f>
        <v>13.907494000000012</v>
      </c>
      <c r="J1943" s="17" t="str">
        <f>OBV!F1943</f>
        <v>BULLISH</v>
      </c>
      <c r="K1943" s="17" t="str">
        <f>OBV!G1943</f>
        <v>STRONG</v>
      </c>
      <c r="L1943" s="17" t="str">
        <f>OBV!H1943</f>
        <v>CONFIRMED BULLISH</v>
      </c>
      <c r="M1943" s="19">
        <f t="shared" si="300"/>
        <v>0</v>
      </c>
      <c r="N1943" s="19">
        <f t="shared" si="301"/>
        <v>100</v>
      </c>
      <c r="O1943" s="19">
        <f t="shared" si="302"/>
        <v>50</v>
      </c>
      <c r="P1943" s="19">
        <f t="shared" si="303"/>
        <v>100</v>
      </c>
      <c r="Q1943" s="20">
        <f t="shared" si="304"/>
        <v>57.5</v>
      </c>
      <c r="R1943" s="20">
        <f t="shared" si="305"/>
        <v>62.5</v>
      </c>
      <c r="S1943" s="20">
        <f t="shared" si="306"/>
        <v>72.5</v>
      </c>
      <c r="T1943" s="20">
        <f t="shared" si="307"/>
        <v>62.5</v>
      </c>
      <c r="U1943" s="19">
        <f t="shared" si="308"/>
        <v>64.166666666666671</v>
      </c>
      <c r="V1943" s="19">
        <f t="shared" si="309"/>
        <v>63.75</v>
      </c>
    </row>
    <row r="1944" spans="1:22" ht="13.5" x14ac:dyDescent="0.25">
      <c r="A1944" s="3">
        <f>RSI!A1944</f>
        <v>44839</v>
      </c>
      <c r="B1944" s="2">
        <f>RSI!B1944</f>
        <v>18.670200000000001</v>
      </c>
      <c r="C1944" s="2">
        <f>RSI!I1944</f>
        <v>79.967698293404311</v>
      </c>
      <c r="D1944" s="2">
        <f>MACD!E1944</f>
        <v>-0.53400582203584435</v>
      </c>
      <c r="E1944" s="2">
        <f>MACD!F1944</f>
        <v>-0.40463574871750674</v>
      </c>
      <c r="F1944" s="2">
        <f>'Moving Avg'!D1944</f>
        <v>18.496839999999999</v>
      </c>
      <c r="G1944" s="2">
        <f>'Moving Avg'!F1944</f>
        <v>17.485234999999999</v>
      </c>
      <c r="H1944" s="2">
        <f>'Moving Avg'!G1944</f>
        <v>16.673510000000007</v>
      </c>
      <c r="I1944" s="2">
        <f>'Moving Avg'!H1944</f>
        <v>13.936773500000015</v>
      </c>
      <c r="J1944" s="17" t="str">
        <f>OBV!F1944</f>
        <v>BULLISH</v>
      </c>
      <c r="K1944" s="17" t="str">
        <f>OBV!G1944</f>
        <v>STRONG</v>
      </c>
      <c r="L1944" s="17" t="str">
        <f>OBV!H1944</f>
        <v>CONFIRMED BULLISH</v>
      </c>
      <c r="M1944" s="19">
        <f t="shared" si="300"/>
        <v>0</v>
      </c>
      <c r="N1944" s="19">
        <f t="shared" si="301"/>
        <v>100</v>
      </c>
      <c r="O1944" s="19">
        <f t="shared" si="302"/>
        <v>50</v>
      </c>
      <c r="P1944" s="19">
        <f t="shared" si="303"/>
        <v>100</v>
      </c>
      <c r="Q1944" s="20">
        <f t="shared" si="304"/>
        <v>57.5</v>
      </c>
      <c r="R1944" s="20">
        <f t="shared" si="305"/>
        <v>62.5</v>
      </c>
      <c r="S1944" s="20">
        <f t="shared" si="306"/>
        <v>72.5</v>
      </c>
      <c r="T1944" s="20">
        <f t="shared" si="307"/>
        <v>62.5</v>
      </c>
      <c r="U1944" s="19">
        <f t="shared" si="308"/>
        <v>64.166666666666671</v>
      </c>
      <c r="V1944" s="19">
        <f t="shared" si="309"/>
        <v>63.75</v>
      </c>
    </row>
    <row r="1945" spans="1:22" ht="13.5" x14ac:dyDescent="0.25">
      <c r="A1945" s="3">
        <f>RSI!A1945</f>
        <v>44840</v>
      </c>
      <c r="B1945" s="2">
        <f>RSI!B1945</f>
        <v>18.9771</v>
      </c>
      <c r="C1945" s="2">
        <f>RSI!I1945</f>
        <v>82.529173006230977</v>
      </c>
      <c r="D1945" s="2">
        <f>MACD!E1945</f>
        <v>-0.54111136577773422</v>
      </c>
      <c r="E1945" s="2">
        <f>MACD!F1945</f>
        <v>-0.43193087212955222</v>
      </c>
      <c r="F1945" s="2">
        <f>'Moving Avg'!D1945</f>
        <v>18.6449</v>
      </c>
      <c r="G1945" s="2">
        <f>'Moving Avg'!F1945</f>
        <v>17.594474999999999</v>
      </c>
      <c r="H1945" s="2">
        <f>'Moving Avg'!G1945</f>
        <v>16.742484000000005</v>
      </c>
      <c r="I1945" s="2">
        <f>'Moving Avg'!H1945</f>
        <v>13.967630500000016</v>
      </c>
      <c r="J1945" s="17" t="str">
        <f>OBV!F1945</f>
        <v>BULLISH</v>
      </c>
      <c r="K1945" s="17" t="str">
        <f>OBV!G1945</f>
        <v>NEUTRAL</v>
      </c>
      <c r="L1945" s="17" t="str">
        <f>OBV!H1945</f>
        <v>CONFIRMED BULLISH</v>
      </c>
      <c r="M1945" s="19">
        <f t="shared" si="300"/>
        <v>0</v>
      </c>
      <c r="N1945" s="19">
        <f t="shared" si="301"/>
        <v>100</v>
      </c>
      <c r="O1945" s="19">
        <f t="shared" si="302"/>
        <v>50</v>
      </c>
      <c r="P1945" s="19">
        <f t="shared" si="303"/>
        <v>83.5</v>
      </c>
      <c r="Q1945" s="20">
        <f t="shared" si="304"/>
        <v>55.024999999999999</v>
      </c>
      <c r="R1945" s="20">
        <f t="shared" si="305"/>
        <v>58.375</v>
      </c>
      <c r="S1945" s="20">
        <f t="shared" si="306"/>
        <v>65.075000000000003</v>
      </c>
      <c r="T1945" s="20">
        <f t="shared" si="307"/>
        <v>58.375</v>
      </c>
      <c r="U1945" s="19">
        <f t="shared" si="308"/>
        <v>59.491666666666674</v>
      </c>
      <c r="V1945" s="19">
        <f t="shared" si="309"/>
        <v>59.212500000000006</v>
      </c>
    </row>
    <row r="1946" spans="1:22" ht="13.5" x14ac:dyDescent="0.25">
      <c r="A1946" s="3">
        <f>RSI!A1946</f>
        <v>44841</v>
      </c>
      <c r="B1946" s="2">
        <f>RSI!B1946</f>
        <v>19.229900000000001</v>
      </c>
      <c r="C1946" s="2">
        <f>RSI!I1946</f>
        <v>84.308988656382397</v>
      </c>
      <c r="D1946" s="2">
        <f>MACD!E1946</f>
        <v>-0.57487540870055298</v>
      </c>
      <c r="E1946" s="2">
        <f>MACD!F1946</f>
        <v>-0.46051977944375244</v>
      </c>
      <c r="F1946" s="2">
        <f>'Moving Avg'!D1946</f>
        <v>18.821840000000002</v>
      </c>
      <c r="G1946" s="2">
        <f>'Moving Avg'!F1946</f>
        <v>17.716355</v>
      </c>
      <c r="H1946" s="2">
        <f>'Moving Avg'!G1946</f>
        <v>16.812904000000007</v>
      </c>
      <c r="I1946" s="2">
        <f>'Moving Avg'!H1946</f>
        <v>13.999278500000013</v>
      </c>
      <c r="J1946" s="17" t="str">
        <f>OBV!F1946</f>
        <v>BULLISH</v>
      </c>
      <c r="K1946" s="17" t="str">
        <f>OBV!G1946</f>
        <v>NEUTRAL</v>
      </c>
      <c r="L1946" s="17" t="str">
        <f>OBV!H1946</f>
        <v>CONFIRMED BULLISH</v>
      </c>
      <c r="M1946" s="19">
        <f t="shared" si="300"/>
        <v>0</v>
      </c>
      <c r="N1946" s="19">
        <f t="shared" si="301"/>
        <v>100</v>
      </c>
      <c r="O1946" s="19">
        <f t="shared" si="302"/>
        <v>50</v>
      </c>
      <c r="P1946" s="19">
        <f t="shared" si="303"/>
        <v>83.5</v>
      </c>
      <c r="Q1946" s="20">
        <f t="shared" si="304"/>
        <v>55.024999999999999</v>
      </c>
      <c r="R1946" s="20">
        <f t="shared" si="305"/>
        <v>58.375</v>
      </c>
      <c r="S1946" s="20">
        <f t="shared" si="306"/>
        <v>65.075000000000003</v>
      </c>
      <c r="T1946" s="20">
        <f t="shared" si="307"/>
        <v>58.375</v>
      </c>
      <c r="U1946" s="19">
        <f t="shared" si="308"/>
        <v>59.491666666666674</v>
      </c>
      <c r="V1946" s="19">
        <f t="shared" si="309"/>
        <v>59.212500000000006</v>
      </c>
    </row>
    <row r="1947" spans="1:22" ht="13.5" x14ac:dyDescent="0.25">
      <c r="A1947" s="3">
        <f>RSI!A1947</f>
        <v>44844</v>
      </c>
      <c r="B1947" s="2">
        <f>RSI!B1947</f>
        <v>19.4285</v>
      </c>
      <c r="C1947" s="2">
        <f>RSI!I1947</f>
        <v>85.554059960997535</v>
      </c>
      <c r="D1947" s="2">
        <f>MACD!E1947</f>
        <v>-0.63217629237284001</v>
      </c>
      <c r="E1947" s="2">
        <f>MACD!F1947</f>
        <v>-0.49485108202956996</v>
      </c>
      <c r="F1947" s="2">
        <f>'Moving Avg'!D1947</f>
        <v>18.971700000000002</v>
      </c>
      <c r="G1947" s="2">
        <f>'Moving Avg'!F1947</f>
        <v>17.852679999999999</v>
      </c>
      <c r="H1947" s="2">
        <f>'Moving Avg'!G1947</f>
        <v>16.887296000000006</v>
      </c>
      <c r="I1947" s="2">
        <f>'Moving Avg'!H1947</f>
        <v>14.029339500000015</v>
      </c>
      <c r="J1947" s="17" t="str">
        <f>OBV!F1947</f>
        <v>BULLISH</v>
      </c>
      <c r="K1947" s="17" t="str">
        <f>OBV!G1947</f>
        <v>STRONG</v>
      </c>
      <c r="L1947" s="17" t="str">
        <f>OBV!H1947</f>
        <v>CONFIRMED BULLISH</v>
      </c>
      <c r="M1947" s="19">
        <f t="shared" si="300"/>
        <v>0</v>
      </c>
      <c r="N1947" s="19">
        <f t="shared" si="301"/>
        <v>100</v>
      </c>
      <c r="O1947" s="19">
        <f t="shared" si="302"/>
        <v>50</v>
      </c>
      <c r="P1947" s="19">
        <f t="shared" si="303"/>
        <v>100</v>
      </c>
      <c r="Q1947" s="20">
        <f t="shared" si="304"/>
        <v>57.5</v>
      </c>
      <c r="R1947" s="20">
        <f t="shared" si="305"/>
        <v>62.5</v>
      </c>
      <c r="S1947" s="20">
        <f t="shared" si="306"/>
        <v>72.5</v>
      </c>
      <c r="T1947" s="20">
        <f t="shared" si="307"/>
        <v>62.5</v>
      </c>
      <c r="U1947" s="19">
        <f t="shared" si="308"/>
        <v>64.166666666666671</v>
      </c>
      <c r="V1947" s="19">
        <f t="shared" si="309"/>
        <v>63.75</v>
      </c>
    </row>
    <row r="1948" spans="1:22" ht="13.5" x14ac:dyDescent="0.25">
      <c r="A1948" s="3">
        <f>RSI!A1948</f>
        <v>44845</v>
      </c>
      <c r="B1948" s="2">
        <f>RSI!B1948</f>
        <v>20.0154</v>
      </c>
      <c r="C1948" s="2">
        <f>RSI!I1948</f>
        <v>88.466590824942472</v>
      </c>
      <c r="D1948" s="2">
        <f>MACD!E1948</f>
        <v>-0.69970745431126602</v>
      </c>
      <c r="E1948" s="2">
        <f>MACD!F1948</f>
        <v>-0.53582235648590926</v>
      </c>
      <c r="F1948" s="2">
        <f>'Moving Avg'!D1948</f>
        <v>19.264220000000002</v>
      </c>
      <c r="G1948" s="2">
        <f>'Moving Avg'!F1948</f>
        <v>18.016089999999998</v>
      </c>
      <c r="H1948" s="2">
        <f>'Moving Avg'!G1948</f>
        <v>16.973426000000007</v>
      </c>
      <c r="I1948" s="2">
        <f>'Moving Avg'!H1948</f>
        <v>14.062851000000014</v>
      </c>
      <c r="J1948" s="17" t="str">
        <f>OBV!F1948</f>
        <v>BULLISH</v>
      </c>
      <c r="K1948" s="17" t="str">
        <f>OBV!G1948</f>
        <v>STRONG</v>
      </c>
      <c r="L1948" s="17" t="str">
        <f>OBV!H1948</f>
        <v>CONFIRMED BULLISH</v>
      </c>
      <c r="M1948" s="19">
        <f t="shared" si="300"/>
        <v>0</v>
      </c>
      <c r="N1948" s="19">
        <f t="shared" si="301"/>
        <v>100</v>
      </c>
      <c r="O1948" s="19">
        <f t="shared" si="302"/>
        <v>75</v>
      </c>
      <c r="P1948" s="19">
        <f t="shared" si="303"/>
        <v>100</v>
      </c>
      <c r="Q1948" s="20">
        <f t="shared" si="304"/>
        <v>61.25</v>
      </c>
      <c r="R1948" s="20">
        <f t="shared" si="305"/>
        <v>71.25</v>
      </c>
      <c r="S1948" s="20">
        <f t="shared" si="306"/>
        <v>78.75</v>
      </c>
      <c r="T1948" s="20">
        <f t="shared" si="307"/>
        <v>68.75</v>
      </c>
      <c r="U1948" s="19">
        <f t="shared" si="308"/>
        <v>70.416666666666671</v>
      </c>
      <c r="V1948" s="19">
        <f t="shared" si="309"/>
        <v>70</v>
      </c>
    </row>
    <row r="1949" spans="1:22" ht="13.5" x14ac:dyDescent="0.25">
      <c r="A1949" s="3">
        <f>RSI!A1949</f>
        <v>44846</v>
      </c>
      <c r="B1949" s="2">
        <f>RSI!B1949</f>
        <v>19.934100000000001</v>
      </c>
      <c r="C1949" s="2">
        <f>RSI!I1949</f>
        <v>85.883465898582557</v>
      </c>
      <c r="D1949" s="2">
        <f>MACD!E1949</f>
        <v>-0.75271953327372287</v>
      </c>
      <c r="E1949" s="2">
        <f>MACD!F1949</f>
        <v>-0.57920179184347198</v>
      </c>
      <c r="F1949" s="2">
        <f>'Moving Avg'!D1949</f>
        <v>19.517000000000003</v>
      </c>
      <c r="G1949" s="2">
        <f>'Moving Avg'!F1949</f>
        <v>18.179949999999998</v>
      </c>
      <c r="H1949" s="2">
        <f>'Moving Avg'!G1949</f>
        <v>17.057930000000006</v>
      </c>
      <c r="I1949" s="2">
        <f>'Moving Avg'!H1949</f>
        <v>14.095010000000018</v>
      </c>
      <c r="J1949" s="17" t="str">
        <f>OBV!F1949</f>
        <v>BULLISH</v>
      </c>
      <c r="K1949" s="17" t="str">
        <f>OBV!G1949</f>
        <v>STRONG</v>
      </c>
      <c r="L1949" s="17" t="str">
        <f>OBV!H1949</f>
        <v>CONFIRMED BULLISH</v>
      </c>
      <c r="M1949" s="19">
        <f t="shared" si="300"/>
        <v>0</v>
      </c>
      <c r="N1949" s="19">
        <f t="shared" si="301"/>
        <v>100</v>
      </c>
      <c r="O1949" s="19">
        <f t="shared" si="302"/>
        <v>75</v>
      </c>
      <c r="P1949" s="19">
        <f t="shared" si="303"/>
        <v>100</v>
      </c>
      <c r="Q1949" s="20">
        <f t="shared" si="304"/>
        <v>61.25</v>
      </c>
      <c r="R1949" s="20">
        <f t="shared" si="305"/>
        <v>71.25</v>
      </c>
      <c r="S1949" s="20">
        <f t="shared" si="306"/>
        <v>78.75</v>
      </c>
      <c r="T1949" s="20">
        <f t="shared" si="307"/>
        <v>68.75</v>
      </c>
      <c r="U1949" s="19">
        <f t="shared" si="308"/>
        <v>70.416666666666671</v>
      </c>
      <c r="V1949" s="19">
        <f t="shared" si="309"/>
        <v>70</v>
      </c>
    </row>
    <row r="1950" spans="1:22" ht="13.5" x14ac:dyDescent="0.25">
      <c r="A1950" s="3">
        <f>RSI!A1950</f>
        <v>44847</v>
      </c>
      <c r="B1950" s="2">
        <f>RSI!B1950</f>
        <v>20.078600000000002</v>
      </c>
      <c r="C1950" s="2">
        <f>RSI!I1950</f>
        <v>86.630667555548612</v>
      </c>
      <c r="D1950" s="2">
        <f>MACD!E1950</f>
        <v>-0.76428262040073136</v>
      </c>
      <c r="E1950" s="2">
        <f>MACD!F1950</f>
        <v>-0.61621795755492381</v>
      </c>
      <c r="F1950" s="2">
        <f>'Moving Avg'!D1950</f>
        <v>19.737299999999998</v>
      </c>
      <c r="G1950" s="2">
        <f>'Moving Avg'!F1950</f>
        <v>18.351034999999996</v>
      </c>
      <c r="H1950" s="2">
        <f>'Moving Avg'!G1950</f>
        <v>17.145324000000009</v>
      </c>
      <c r="I1950" s="2">
        <f>'Moving Avg'!H1950</f>
        <v>14.130901500000016</v>
      </c>
      <c r="J1950" s="17" t="str">
        <f>OBV!F1950</f>
        <v>BULLISH</v>
      </c>
      <c r="K1950" s="17" t="str">
        <f>OBV!G1950</f>
        <v>STRONG</v>
      </c>
      <c r="L1950" s="17" t="str">
        <f>OBV!H1950</f>
        <v>CONFIRMED BULLISH</v>
      </c>
      <c r="M1950" s="19">
        <f t="shared" si="300"/>
        <v>0</v>
      </c>
      <c r="N1950" s="19">
        <f t="shared" si="301"/>
        <v>100</v>
      </c>
      <c r="O1950" s="19">
        <f t="shared" si="302"/>
        <v>75</v>
      </c>
      <c r="P1950" s="19">
        <f t="shared" si="303"/>
        <v>100</v>
      </c>
      <c r="Q1950" s="20">
        <f t="shared" si="304"/>
        <v>61.25</v>
      </c>
      <c r="R1950" s="20">
        <f t="shared" si="305"/>
        <v>71.25</v>
      </c>
      <c r="S1950" s="20">
        <f t="shared" si="306"/>
        <v>78.75</v>
      </c>
      <c r="T1950" s="20">
        <f t="shared" si="307"/>
        <v>68.75</v>
      </c>
      <c r="U1950" s="19">
        <f t="shared" si="308"/>
        <v>70.416666666666671</v>
      </c>
      <c r="V1950" s="19">
        <f t="shared" si="309"/>
        <v>70</v>
      </c>
    </row>
    <row r="1951" spans="1:22" ht="13.5" x14ac:dyDescent="0.25">
      <c r="A1951" s="3">
        <f>RSI!A1951</f>
        <v>44848</v>
      </c>
      <c r="B1951" s="2">
        <f>RSI!B1951</f>
        <v>20.0425</v>
      </c>
      <c r="C1951" s="2">
        <f>RSI!I1951</f>
        <v>85.414301266593952</v>
      </c>
      <c r="D1951" s="2">
        <f>MACD!E1951</f>
        <v>-0.76627042233328169</v>
      </c>
      <c r="E1951" s="2">
        <f>MACD!F1951</f>
        <v>-0.64622845051059541</v>
      </c>
      <c r="F1951" s="2">
        <f>'Moving Avg'!D1951</f>
        <v>19.899820000000002</v>
      </c>
      <c r="G1951" s="2">
        <f>'Moving Avg'!F1951</f>
        <v>18.518059999999998</v>
      </c>
      <c r="H1951" s="2">
        <f>'Moving Avg'!G1951</f>
        <v>17.231996000000009</v>
      </c>
      <c r="I1951" s="2">
        <f>'Moving Avg'!H1951</f>
        <v>14.166612500000015</v>
      </c>
      <c r="J1951" s="17" t="str">
        <f>OBV!F1951</f>
        <v>BULLISH</v>
      </c>
      <c r="K1951" s="17" t="str">
        <f>OBV!G1951</f>
        <v>STRONG</v>
      </c>
      <c r="L1951" s="17" t="str">
        <f>OBV!H1951</f>
        <v>CONFIRMED BULLISH</v>
      </c>
      <c r="M1951" s="19">
        <f t="shared" si="300"/>
        <v>0</v>
      </c>
      <c r="N1951" s="19">
        <f t="shared" si="301"/>
        <v>100</v>
      </c>
      <c r="O1951" s="19">
        <f t="shared" si="302"/>
        <v>75</v>
      </c>
      <c r="P1951" s="19">
        <f t="shared" si="303"/>
        <v>100</v>
      </c>
      <c r="Q1951" s="20">
        <f t="shared" si="304"/>
        <v>61.25</v>
      </c>
      <c r="R1951" s="20">
        <f t="shared" si="305"/>
        <v>71.25</v>
      </c>
      <c r="S1951" s="20">
        <f t="shared" si="306"/>
        <v>78.75</v>
      </c>
      <c r="T1951" s="20">
        <f t="shared" si="307"/>
        <v>68.75</v>
      </c>
      <c r="U1951" s="19">
        <f t="shared" si="308"/>
        <v>70.416666666666671</v>
      </c>
      <c r="V1951" s="19">
        <f t="shared" si="309"/>
        <v>70</v>
      </c>
    </row>
    <row r="1952" spans="1:22" ht="13.5" x14ac:dyDescent="0.25">
      <c r="A1952" s="3">
        <f>RSI!A1952</f>
        <v>44851</v>
      </c>
      <c r="B1952" s="2">
        <f>RSI!B1952</f>
        <v>20.177900000000001</v>
      </c>
      <c r="C1952" s="2">
        <f>RSI!I1952</f>
        <v>86.197115500926969</v>
      </c>
      <c r="D1952" s="2">
        <f>MACD!E1952</f>
        <v>-0.73708285493190573</v>
      </c>
      <c r="E1952" s="2">
        <f>MACD!F1952</f>
        <v>-0.66439933139485752</v>
      </c>
      <c r="F1952" s="2">
        <f>'Moving Avg'!D1952</f>
        <v>20.049700000000001</v>
      </c>
      <c r="G1952" s="2">
        <f>'Moving Avg'!F1952</f>
        <v>18.691400000000002</v>
      </c>
      <c r="H1952" s="2">
        <f>'Moving Avg'!G1952</f>
        <v>17.320652000000006</v>
      </c>
      <c r="I1952" s="2">
        <f>'Moving Avg'!H1952</f>
        <v>14.203043500000014</v>
      </c>
      <c r="J1952" s="17" t="str">
        <f>OBV!F1952</f>
        <v>BULLISH</v>
      </c>
      <c r="K1952" s="17" t="str">
        <f>OBV!G1952</f>
        <v>NEUTRAL</v>
      </c>
      <c r="L1952" s="17" t="str">
        <f>OBV!H1952</f>
        <v>CONFIRMED BULLISH</v>
      </c>
      <c r="M1952" s="19">
        <f t="shared" si="300"/>
        <v>0</v>
      </c>
      <c r="N1952" s="19">
        <f t="shared" si="301"/>
        <v>100</v>
      </c>
      <c r="O1952" s="19">
        <f t="shared" si="302"/>
        <v>75</v>
      </c>
      <c r="P1952" s="19">
        <f t="shared" si="303"/>
        <v>83.5</v>
      </c>
      <c r="Q1952" s="20">
        <f t="shared" si="304"/>
        <v>58.774999999999999</v>
      </c>
      <c r="R1952" s="20">
        <f t="shared" si="305"/>
        <v>67.125</v>
      </c>
      <c r="S1952" s="20">
        <f t="shared" si="306"/>
        <v>71.325000000000003</v>
      </c>
      <c r="T1952" s="20">
        <f t="shared" si="307"/>
        <v>64.625</v>
      </c>
      <c r="U1952" s="19">
        <f t="shared" si="308"/>
        <v>65.741666666666674</v>
      </c>
      <c r="V1952" s="19">
        <f t="shared" si="309"/>
        <v>65.462500000000006</v>
      </c>
    </row>
    <row r="1953" spans="1:22" ht="13.5" x14ac:dyDescent="0.25">
      <c r="A1953" s="3">
        <f>RSI!A1953</f>
        <v>44852</v>
      </c>
      <c r="B1953" s="2">
        <f>RSI!B1953</f>
        <v>20.4939</v>
      </c>
      <c r="C1953" s="2">
        <f>RSI!I1953</f>
        <v>87.837705607207482</v>
      </c>
      <c r="D1953" s="2">
        <f>MACD!E1953</f>
        <v>-0.7657480616125163</v>
      </c>
      <c r="E1953" s="2">
        <f>MACD!F1953</f>
        <v>-0.68466907743838923</v>
      </c>
      <c r="F1953" s="2">
        <f>'Moving Avg'!D1953</f>
        <v>20.145400000000002</v>
      </c>
      <c r="G1953" s="2">
        <f>'Moving Avg'!F1953</f>
        <v>18.860230000000001</v>
      </c>
      <c r="H1953" s="2">
        <f>'Moving Avg'!G1953</f>
        <v>17.415628000000005</v>
      </c>
      <c r="I1953" s="2">
        <f>'Moving Avg'!H1953</f>
        <v>14.241054500000013</v>
      </c>
      <c r="J1953" s="17" t="str">
        <f>OBV!F1953</f>
        <v>BULLISH</v>
      </c>
      <c r="K1953" s="17" t="str">
        <f>OBV!G1953</f>
        <v>NEUTRAL</v>
      </c>
      <c r="L1953" s="17" t="str">
        <f>OBV!H1953</f>
        <v>CONFIRMED BULLISH</v>
      </c>
      <c r="M1953" s="19">
        <f t="shared" si="300"/>
        <v>0</v>
      </c>
      <c r="N1953" s="19">
        <f t="shared" si="301"/>
        <v>100</v>
      </c>
      <c r="O1953" s="19">
        <f t="shared" si="302"/>
        <v>75</v>
      </c>
      <c r="P1953" s="19">
        <f t="shared" si="303"/>
        <v>83.5</v>
      </c>
      <c r="Q1953" s="20">
        <f t="shared" si="304"/>
        <v>58.774999999999999</v>
      </c>
      <c r="R1953" s="20">
        <f t="shared" si="305"/>
        <v>67.125</v>
      </c>
      <c r="S1953" s="20">
        <f t="shared" si="306"/>
        <v>71.325000000000003</v>
      </c>
      <c r="T1953" s="20">
        <f t="shared" si="307"/>
        <v>64.625</v>
      </c>
      <c r="U1953" s="19">
        <f t="shared" si="308"/>
        <v>65.741666666666674</v>
      </c>
      <c r="V1953" s="19">
        <f t="shared" si="309"/>
        <v>65.462500000000006</v>
      </c>
    </row>
    <row r="1954" spans="1:22" ht="13.5" x14ac:dyDescent="0.25">
      <c r="A1954" s="3">
        <f>RSI!A1954</f>
        <v>44853</v>
      </c>
      <c r="B1954" s="2">
        <f>RSI!B1954</f>
        <v>20.692499999999999</v>
      </c>
      <c r="C1954" s="2">
        <f>RSI!I1954</f>
        <v>88.74326998276095</v>
      </c>
      <c r="D1954" s="2">
        <f>MACD!E1954</f>
        <v>-0.79825045360886193</v>
      </c>
      <c r="E1954" s="2">
        <f>MACD!F1954</f>
        <v>-0.70738535267248381</v>
      </c>
      <c r="F1954" s="2">
        <f>'Moving Avg'!D1954</f>
        <v>20.297080000000001</v>
      </c>
      <c r="G1954" s="2">
        <f>'Moving Avg'!F1954</f>
        <v>19.001070000000002</v>
      </c>
      <c r="H1954" s="2">
        <f>'Moving Avg'!G1954</f>
        <v>17.515300000000011</v>
      </c>
      <c r="I1954" s="2">
        <f>'Moving Avg'!H1954</f>
        <v>14.280488500000015</v>
      </c>
      <c r="J1954" s="17" t="str">
        <f>OBV!F1954</f>
        <v>BULLISH</v>
      </c>
      <c r="K1954" s="17" t="str">
        <f>OBV!G1954</f>
        <v>STRONG</v>
      </c>
      <c r="L1954" s="17" t="str">
        <f>OBV!H1954</f>
        <v>CONFIRMED BULLISH</v>
      </c>
      <c r="M1954" s="19">
        <f t="shared" si="300"/>
        <v>0</v>
      </c>
      <c r="N1954" s="19">
        <f t="shared" si="301"/>
        <v>100</v>
      </c>
      <c r="O1954" s="19">
        <f t="shared" si="302"/>
        <v>75</v>
      </c>
      <c r="P1954" s="19">
        <f t="shared" si="303"/>
        <v>100</v>
      </c>
      <c r="Q1954" s="20">
        <f t="shared" si="304"/>
        <v>61.25</v>
      </c>
      <c r="R1954" s="20">
        <f t="shared" si="305"/>
        <v>71.25</v>
      </c>
      <c r="S1954" s="20">
        <f t="shared" si="306"/>
        <v>78.75</v>
      </c>
      <c r="T1954" s="20">
        <f t="shared" si="307"/>
        <v>68.75</v>
      </c>
      <c r="U1954" s="19">
        <f t="shared" si="308"/>
        <v>70.416666666666671</v>
      </c>
      <c r="V1954" s="19">
        <f t="shared" si="309"/>
        <v>70</v>
      </c>
    </row>
    <row r="1955" spans="1:22" ht="13.5" x14ac:dyDescent="0.25">
      <c r="A1955" s="3">
        <f>RSI!A1955</f>
        <v>44854</v>
      </c>
      <c r="B1955" s="2">
        <f>RSI!B1955</f>
        <v>20.764700000000001</v>
      </c>
      <c r="C1955" s="2">
        <f>RSI!I1955</f>
        <v>89.062115123468246</v>
      </c>
      <c r="D1955" s="2">
        <f>MACD!E1955</f>
        <v>-0.79579733675575781</v>
      </c>
      <c r="E1955" s="2">
        <f>MACD!F1955</f>
        <v>-0.72506774948913866</v>
      </c>
      <c r="F1955" s="2">
        <f>'Moving Avg'!D1955</f>
        <v>20.4343</v>
      </c>
      <c r="G1955" s="2">
        <f>'Moving Avg'!F1955</f>
        <v>19.15906</v>
      </c>
      <c r="H1955" s="2">
        <f>'Moving Avg'!G1955</f>
        <v>17.616416000000005</v>
      </c>
      <c r="I1955" s="2">
        <f>'Moving Avg'!H1955</f>
        <v>14.320283500000016</v>
      </c>
      <c r="J1955" s="17" t="str">
        <f>OBV!F1955</f>
        <v>BULLISH</v>
      </c>
      <c r="K1955" s="17" t="str">
        <f>OBV!G1955</f>
        <v>STRONG</v>
      </c>
      <c r="L1955" s="17" t="str">
        <f>OBV!H1955</f>
        <v>CONFIRMED BULLISH</v>
      </c>
      <c r="M1955" s="19">
        <f t="shared" si="300"/>
        <v>0</v>
      </c>
      <c r="N1955" s="19">
        <f t="shared" si="301"/>
        <v>100</v>
      </c>
      <c r="O1955" s="19">
        <f t="shared" si="302"/>
        <v>75</v>
      </c>
      <c r="P1955" s="19">
        <f t="shared" si="303"/>
        <v>100</v>
      </c>
      <c r="Q1955" s="20">
        <f t="shared" si="304"/>
        <v>61.25</v>
      </c>
      <c r="R1955" s="20">
        <f t="shared" si="305"/>
        <v>71.25</v>
      </c>
      <c r="S1955" s="20">
        <f t="shared" si="306"/>
        <v>78.75</v>
      </c>
      <c r="T1955" s="20">
        <f t="shared" si="307"/>
        <v>68.75</v>
      </c>
      <c r="U1955" s="19">
        <f t="shared" si="308"/>
        <v>70.416666666666671</v>
      </c>
      <c r="V1955" s="19">
        <f t="shared" si="309"/>
        <v>70</v>
      </c>
    </row>
    <row r="1956" spans="1:22" ht="13.5" x14ac:dyDescent="0.25">
      <c r="A1956" s="3">
        <f>RSI!A1956</f>
        <v>44855</v>
      </c>
      <c r="B1956" s="2">
        <f>RSI!B1956</f>
        <v>21.577200000000001</v>
      </c>
      <c r="C1956" s="2">
        <f>RSI!I1956</f>
        <v>91.857282293888275</v>
      </c>
      <c r="D1956" s="2">
        <f>MACD!E1956</f>
        <v>-0.82647085105311646</v>
      </c>
      <c r="E1956" s="2">
        <f>MACD!F1956</f>
        <v>-0.74534836980193431</v>
      </c>
      <c r="F1956" s="2">
        <f>'Moving Avg'!D1956</f>
        <v>20.741240000000001</v>
      </c>
      <c r="G1956" s="2">
        <f>'Moving Avg'!F1956</f>
        <v>19.357675000000004</v>
      </c>
      <c r="H1956" s="2">
        <f>'Moving Avg'!G1956</f>
        <v>17.733058000000003</v>
      </c>
      <c r="I1956" s="2">
        <f>'Moving Avg'!H1956</f>
        <v>14.364227000000014</v>
      </c>
      <c r="J1956" s="17" t="str">
        <f>OBV!F1956</f>
        <v>BULLISH</v>
      </c>
      <c r="K1956" s="17" t="str">
        <f>OBV!G1956</f>
        <v>STRONG</v>
      </c>
      <c r="L1956" s="17" t="str">
        <f>OBV!H1956</f>
        <v>CONFIRMED BULLISH</v>
      </c>
      <c r="M1956" s="19">
        <f t="shared" si="300"/>
        <v>0</v>
      </c>
      <c r="N1956" s="19">
        <f t="shared" si="301"/>
        <v>100</v>
      </c>
      <c r="O1956" s="19">
        <f t="shared" si="302"/>
        <v>75</v>
      </c>
      <c r="P1956" s="19">
        <f t="shared" si="303"/>
        <v>100</v>
      </c>
      <c r="Q1956" s="20">
        <f t="shared" si="304"/>
        <v>61.25</v>
      </c>
      <c r="R1956" s="20">
        <f t="shared" si="305"/>
        <v>71.25</v>
      </c>
      <c r="S1956" s="20">
        <f t="shared" si="306"/>
        <v>78.75</v>
      </c>
      <c r="T1956" s="20">
        <f t="shared" si="307"/>
        <v>68.75</v>
      </c>
      <c r="U1956" s="19">
        <f t="shared" si="308"/>
        <v>70.416666666666671</v>
      </c>
      <c r="V1956" s="19">
        <f t="shared" si="309"/>
        <v>70</v>
      </c>
    </row>
    <row r="1957" spans="1:22" ht="13.5" x14ac:dyDescent="0.25">
      <c r="A1957" s="3">
        <f>RSI!A1957</f>
        <v>44858</v>
      </c>
      <c r="B1957" s="2">
        <f>RSI!B1957</f>
        <v>21.216100000000001</v>
      </c>
      <c r="C1957" s="2">
        <f>RSI!I1957</f>
        <v>81.846595779881682</v>
      </c>
      <c r="D1957" s="2">
        <f>MACD!E1957</f>
        <v>-0.81053219870998561</v>
      </c>
      <c r="E1957" s="2">
        <f>MACD!F1957</f>
        <v>-0.75838513558354459</v>
      </c>
      <c r="F1957" s="2">
        <f>'Moving Avg'!D1957</f>
        <v>20.948879999999999</v>
      </c>
      <c r="G1957" s="2">
        <f>'Moving Avg'!F1957</f>
        <v>19.53959</v>
      </c>
      <c r="H1957" s="2">
        <f>'Moving Avg'!G1957</f>
        <v>17.842478000000007</v>
      </c>
      <c r="I1957" s="2">
        <f>'Moving Avg'!H1957</f>
        <v>14.406408000000017</v>
      </c>
      <c r="J1957" s="17" t="str">
        <f>OBV!F1957</f>
        <v>BULLISH</v>
      </c>
      <c r="K1957" s="17" t="str">
        <f>OBV!G1957</f>
        <v>NEUTRAL</v>
      </c>
      <c r="L1957" s="17" t="str">
        <f>OBV!H1957</f>
        <v>CONFIRMED BULLISH</v>
      </c>
      <c r="M1957" s="19">
        <f t="shared" si="300"/>
        <v>0</v>
      </c>
      <c r="N1957" s="19">
        <f t="shared" si="301"/>
        <v>100</v>
      </c>
      <c r="O1957" s="19">
        <f t="shared" si="302"/>
        <v>75</v>
      </c>
      <c r="P1957" s="19">
        <f t="shared" si="303"/>
        <v>83.5</v>
      </c>
      <c r="Q1957" s="20">
        <f t="shared" si="304"/>
        <v>58.774999999999999</v>
      </c>
      <c r="R1957" s="20">
        <f t="shared" si="305"/>
        <v>67.125</v>
      </c>
      <c r="S1957" s="20">
        <f t="shared" si="306"/>
        <v>71.325000000000003</v>
      </c>
      <c r="T1957" s="20">
        <f t="shared" si="307"/>
        <v>64.625</v>
      </c>
      <c r="U1957" s="19">
        <f t="shared" si="308"/>
        <v>65.741666666666674</v>
      </c>
      <c r="V1957" s="19">
        <f t="shared" si="309"/>
        <v>65.462500000000006</v>
      </c>
    </row>
    <row r="1958" spans="1:22" ht="13.5" x14ac:dyDescent="0.25">
      <c r="A1958" s="3">
        <f>RSI!A1958</f>
        <v>44859</v>
      </c>
      <c r="B1958" s="2">
        <f>RSI!B1958</f>
        <v>21.216100000000001</v>
      </c>
      <c r="C1958" s="2">
        <f>RSI!I1958</f>
        <v>81.846595779881682</v>
      </c>
      <c r="D1958" s="2">
        <f>MACD!E1958</f>
        <v>-0.71888701868377325</v>
      </c>
      <c r="E1958" s="2">
        <f>MACD!F1958</f>
        <v>-0.75048551220359039</v>
      </c>
      <c r="F1958" s="2">
        <f>'Moving Avg'!D1958</f>
        <v>21.093319999999999</v>
      </c>
      <c r="G1958" s="2">
        <f>'Moving Avg'!F1958</f>
        <v>19.71022</v>
      </c>
      <c r="H1958" s="2">
        <f>'Moving Avg'!G1958</f>
        <v>17.949010000000005</v>
      </c>
      <c r="I1958" s="2">
        <f>'Moving Avg'!H1958</f>
        <v>14.447987000000017</v>
      </c>
      <c r="J1958" s="17" t="str">
        <f>OBV!F1958</f>
        <v>BULLISH</v>
      </c>
      <c r="K1958" s="17" t="str">
        <f>OBV!G1958</f>
        <v>NEUTRAL</v>
      </c>
      <c r="L1958" s="17" t="str">
        <f>OBV!H1958</f>
        <v>CONFIRMED BULLISH</v>
      </c>
      <c r="M1958" s="19">
        <f t="shared" si="300"/>
        <v>0</v>
      </c>
      <c r="N1958" s="19">
        <f t="shared" si="301"/>
        <v>0</v>
      </c>
      <c r="O1958" s="19">
        <f t="shared" si="302"/>
        <v>75</v>
      </c>
      <c r="P1958" s="19">
        <f t="shared" si="303"/>
        <v>83.5</v>
      </c>
      <c r="Q1958" s="20">
        <f t="shared" si="304"/>
        <v>23.774999999999999</v>
      </c>
      <c r="R1958" s="20">
        <f t="shared" si="305"/>
        <v>47.125</v>
      </c>
      <c r="S1958" s="20">
        <f t="shared" si="306"/>
        <v>56.325000000000003</v>
      </c>
      <c r="T1958" s="20">
        <f t="shared" si="307"/>
        <v>39.625</v>
      </c>
      <c r="U1958" s="19">
        <f t="shared" si="308"/>
        <v>42.408333333333339</v>
      </c>
      <c r="V1958" s="19">
        <f t="shared" si="309"/>
        <v>41.712500000000006</v>
      </c>
    </row>
    <row r="1959" spans="1:22" ht="13.5" x14ac:dyDescent="0.25">
      <c r="A1959" s="3">
        <f>RSI!A1959</f>
        <v>44860</v>
      </c>
      <c r="B1959" s="2">
        <f>RSI!B1959</f>
        <v>20.764700000000001</v>
      </c>
      <c r="C1959" s="2">
        <f>RSI!I1959</f>
        <v>70.679346119678598</v>
      </c>
      <c r="D1959" s="2">
        <f>MACD!E1959</f>
        <v>-0.63164664095743817</v>
      </c>
      <c r="E1959" s="2">
        <f>MACD!F1959</f>
        <v>-0.72671773795436001</v>
      </c>
      <c r="F1959" s="2">
        <f>'Moving Avg'!D1959</f>
        <v>21.107760000000003</v>
      </c>
      <c r="G1959" s="2">
        <f>'Moving Avg'!F1959</f>
        <v>19.854669999999995</v>
      </c>
      <c r="H1959" s="2">
        <f>'Moving Avg'!G1959</f>
        <v>18.044166000000004</v>
      </c>
      <c r="I1959" s="2">
        <f>'Moving Avg'!H1959</f>
        <v>14.487309000000016</v>
      </c>
      <c r="J1959" s="17" t="str">
        <f>OBV!F1959</f>
        <v>BEARISH</v>
      </c>
      <c r="K1959" s="17" t="str">
        <f>OBV!G1959</f>
        <v>WEAK</v>
      </c>
      <c r="L1959" s="17" t="str">
        <f>OBV!H1959</f>
        <v>BEARISH DIVERGENCE</v>
      </c>
      <c r="M1959" s="19">
        <f t="shared" si="300"/>
        <v>0</v>
      </c>
      <c r="N1959" s="19">
        <f t="shared" si="301"/>
        <v>0</v>
      </c>
      <c r="O1959" s="19">
        <f t="shared" si="302"/>
        <v>75</v>
      </c>
      <c r="P1959" s="19">
        <f t="shared" si="303"/>
        <v>0</v>
      </c>
      <c r="Q1959" s="20">
        <f t="shared" si="304"/>
        <v>11.25</v>
      </c>
      <c r="R1959" s="20">
        <f t="shared" si="305"/>
        <v>26.25</v>
      </c>
      <c r="S1959" s="20">
        <f t="shared" si="306"/>
        <v>18.75</v>
      </c>
      <c r="T1959" s="20">
        <f t="shared" si="307"/>
        <v>18.75</v>
      </c>
      <c r="U1959" s="19">
        <f t="shared" si="308"/>
        <v>18.75</v>
      </c>
      <c r="V1959" s="19">
        <f t="shared" si="309"/>
        <v>18.75</v>
      </c>
    </row>
    <row r="1960" spans="1:22" ht="13.5" x14ac:dyDescent="0.25">
      <c r="A1960" s="3">
        <f>RSI!A1960</f>
        <v>44861</v>
      </c>
      <c r="B1960" s="2">
        <f>RSI!B1960</f>
        <v>20.873000000000001</v>
      </c>
      <c r="C1960" s="2">
        <f>RSI!I1960</f>
        <v>71.677791486360519</v>
      </c>
      <c r="D1960" s="2">
        <f>MACD!E1960</f>
        <v>-0.55135464540595081</v>
      </c>
      <c r="E1960" s="2">
        <f>MACD!F1960</f>
        <v>-0.69164511944467821</v>
      </c>
      <c r="F1960" s="2">
        <f>'Moving Avg'!D1960</f>
        <v>21.129420000000003</v>
      </c>
      <c r="G1960" s="2">
        <f>'Moving Avg'!F1960</f>
        <v>19.986479999999997</v>
      </c>
      <c r="H1960" s="2">
        <f>'Moving Avg'!G1960</f>
        <v>18.135168</v>
      </c>
      <c r="I1960" s="2">
        <f>'Moving Avg'!H1960</f>
        <v>14.527172500000015</v>
      </c>
      <c r="J1960" s="17" t="str">
        <f>OBV!F1960</f>
        <v>BEARISH</v>
      </c>
      <c r="K1960" s="17" t="str">
        <f>OBV!G1960</f>
        <v>WEAK</v>
      </c>
      <c r="L1960" s="17" t="str">
        <f>OBV!H1960</f>
        <v>BEARISH DIVERGENCE</v>
      </c>
      <c r="M1960" s="19">
        <f t="shared" si="300"/>
        <v>0</v>
      </c>
      <c r="N1960" s="19">
        <f t="shared" si="301"/>
        <v>0</v>
      </c>
      <c r="O1960" s="19">
        <f t="shared" si="302"/>
        <v>75</v>
      </c>
      <c r="P1960" s="19">
        <f t="shared" si="303"/>
        <v>0</v>
      </c>
      <c r="Q1960" s="20">
        <f t="shared" si="304"/>
        <v>11.25</v>
      </c>
      <c r="R1960" s="20">
        <f t="shared" si="305"/>
        <v>26.25</v>
      </c>
      <c r="S1960" s="20">
        <f t="shared" si="306"/>
        <v>18.75</v>
      </c>
      <c r="T1960" s="20">
        <f t="shared" si="307"/>
        <v>18.75</v>
      </c>
      <c r="U1960" s="19">
        <f t="shared" si="308"/>
        <v>18.75</v>
      </c>
      <c r="V1960" s="19">
        <f t="shared" si="309"/>
        <v>18.75</v>
      </c>
    </row>
    <row r="1961" spans="1:22" ht="13.5" x14ac:dyDescent="0.25">
      <c r="A1961" s="3">
        <f>RSI!A1961</f>
        <v>44862</v>
      </c>
      <c r="B1961" s="2">
        <f>RSI!B1961</f>
        <v>20.764700000000001</v>
      </c>
      <c r="C1961" s="2">
        <f>RSI!I1961</f>
        <v>69.142204239803078</v>
      </c>
      <c r="D1961" s="2">
        <f>MACD!E1961</f>
        <v>-0.48874918284673896</v>
      </c>
      <c r="E1961" s="2">
        <f>MACD!F1961</f>
        <v>-0.65106593212509034</v>
      </c>
      <c r="F1961" s="2">
        <f>'Moving Avg'!D1961</f>
        <v>20.966920000000002</v>
      </c>
      <c r="G1961" s="2">
        <f>'Moving Avg'!F1961</f>
        <v>20.107454999999995</v>
      </c>
      <c r="H1961" s="2">
        <f>'Moving Avg'!G1961</f>
        <v>18.224004000000001</v>
      </c>
      <c r="I1961" s="2">
        <f>'Moving Avg'!H1961</f>
        <v>14.566494500000015</v>
      </c>
      <c r="J1961" s="17" t="str">
        <f>OBV!F1961</f>
        <v>BEARISH</v>
      </c>
      <c r="K1961" s="17" t="str">
        <f>OBV!G1961</f>
        <v>WEAK</v>
      </c>
      <c r="L1961" s="17" t="str">
        <f>OBV!H1961</f>
        <v>CONFIRMED BEARISH</v>
      </c>
      <c r="M1961" s="19">
        <f t="shared" si="300"/>
        <v>25</v>
      </c>
      <c r="N1961" s="19">
        <f t="shared" si="301"/>
        <v>0</v>
      </c>
      <c r="O1961" s="19">
        <f t="shared" si="302"/>
        <v>75</v>
      </c>
      <c r="P1961" s="19">
        <f t="shared" si="303"/>
        <v>0</v>
      </c>
      <c r="Q1961" s="20">
        <f t="shared" si="304"/>
        <v>20</v>
      </c>
      <c r="R1961" s="20">
        <f t="shared" si="305"/>
        <v>31.25</v>
      </c>
      <c r="S1961" s="20">
        <f t="shared" si="306"/>
        <v>22.5</v>
      </c>
      <c r="T1961" s="20">
        <f t="shared" si="307"/>
        <v>25</v>
      </c>
      <c r="U1961" s="19">
        <f t="shared" si="308"/>
        <v>24.583333333333332</v>
      </c>
      <c r="V1961" s="19">
        <f t="shared" si="309"/>
        <v>24.6875</v>
      </c>
    </row>
    <row r="1962" spans="1:22" ht="13.5" x14ac:dyDescent="0.25">
      <c r="A1962" s="3">
        <f>RSI!A1962</f>
        <v>44865</v>
      </c>
      <c r="B1962" s="2">
        <f>RSI!B1962</f>
        <v>21.116800000000001</v>
      </c>
      <c r="C1962" s="2">
        <f>RSI!I1962</f>
        <v>72.542921463160695</v>
      </c>
      <c r="D1962" s="2">
        <f>MACD!E1962</f>
        <v>-0.44761043944169643</v>
      </c>
      <c r="E1962" s="2">
        <f>MACD!F1962</f>
        <v>-0.6103748335884116</v>
      </c>
      <c r="F1962" s="2">
        <f>'Moving Avg'!D1962</f>
        <v>20.94706</v>
      </c>
      <c r="G1962" s="2">
        <f>'Moving Avg'!F1962</f>
        <v>20.229334999999999</v>
      </c>
      <c r="H1962" s="2">
        <f>'Moving Avg'!G1962</f>
        <v>18.318618000000001</v>
      </c>
      <c r="I1962" s="2">
        <f>'Moving Avg'!H1962</f>
        <v>14.607620000000013</v>
      </c>
      <c r="J1962" s="17" t="str">
        <f>OBV!F1962</f>
        <v>BEARISH</v>
      </c>
      <c r="K1962" s="17" t="str">
        <f>OBV!G1962</f>
        <v>WEAK</v>
      </c>
      <c r="L1962" s="17" t="str">
        <f>OBV!H1962</f>
        <v>CONFIRMED BEARISH</v>
      </c>
      <c r="M1962" s="19">
        <f t="shared" si="300"/>
        <v>0</v>
      </c>
      <c r="N1962" s="19">
        <f t="shared" si="301"/>
        <v>0</v>
      </c>
      <c r="O1962" s="19">
        <f t="shared" si="302"/>
        <v>75</v>
      </c>
      <c r="P1962" s="19">
        <f t="shared" si="303"/>
        <v>0</v>
      </c>
      <c r="Q1962" s="20">
        <f t="shared" si="304"/>
        <v>11.25</v>
      </c>
      <c r="R1962" s="20">
        <f t="shared" si="305"/>
        <v>26.25</v>
      </c>
      <c r="S1962" s="20">
        <f t="shared" si="306"/>
        <v>18.75</v>
      </c>
      <c r="T1962" s="20">
        <f t="shared" si="307"/>
        <v>18.75</v>
      </c>
      <c r="U1962" s="19">
        <f t="shared" si="308"/>
        <v>18.75</v>
      </c>
      <c r="V1962" s="19">
        <f t="shared" si="309"/>
        <v>18.75</v>
      </c>
    </row>
    <row r="1963" spans="1:22" ht="13.5" x14ac:dyDescent="0.25">
      <c r="A1963" s="3">
        <f>RSI!A1963</f>
        <v>44866</v>
      </c>
      <c r="B1963" s="2">
        <f>RSI!B1963</f>
        <v>20.764700000000001</v>
      </c>
      <c r="C1963" s="2">
        <f>RSI!I1963</f>
        <v>64.846690053757158</v>
      </c>
      <c r="D1963" s="2">
        <f>MACD!E1963</f>
        <v>-0.34628110555522085</v>
      </c>
      <c r="E1963" s="2">
        <f>MACD!F1963</f>
        <v>-0.55755608798177347</v>
      </c>
      <c r="F1963" s="2">
        <f>'Moving Avg'!D1963</f>
        <v>20.856780000000001</v>
      </c>
      <c r="G1963" s="2">
        <f>'Moving Avg'!F1963</f>
        <v>20.339929999999999</v>
      </c>
      <c r="H1963" s="2">
        <f>'Moving Avg'!G1963</f>
        <v>18.405829999999998</v>
      </c>
      <c r="I1963" s="2">
        <f>'Moving Avg'!H1963</f>
        <v>14.646985000000013</v>
      </c>
      <c r="J1963" s="17" t="str">
        <f>OBV!F1963</f>
        <v>BEARISH</v>
      </c>
      <c r="K1963" s="17" t="str">
        <f>OBV!G1963</f>
        <v>WEAK</v>
      </c>
      <c r="L1963" s="17" t="str">
        <f>OBV!H1963</f>
        <v>CONFIRMED BEARISH</v>
      </c>
      <c r="M1963" s="19">
        <f t="shared" si="300"/>
        <v>25</v>
      </c>
      <c r="N1963" s="19">
        <f t="shared" si="301"/>
        <v>0</v>
      </c>
      <c r="O1963" s="19">
        <f t="shared" si="302"/>
        <v>75</v>
      </c>
      <c r="P1963" s="19">
        <f t="shared" si="303"/>
        <v>0</v>
      </c>
      <c r="Q1963" s="20">
        <f t="shared" si="304"/>
        <v>20</v>
      </c>
      <c r="R1963" s="20">
        <f t="shared" si="305"/>
        <v>31.25</v>
      </c>
      <c r="S1963" s="20">
        <f t="shared" si="306"/>
        <v>22.5</v>
      </c>
      <c r="T1963" s="20">
        <f t="shared" si="307"/>
        <v>25</v>
      </c>
      <c r="U1963" s="19">
        <f t="shared" si="308"/>
        <v>24.583333333333332</v>
      </c>
      <c r="V1963" s="19">
        <f t="shared" si="309"/>
        <v>24.6875</v>
      </c>
    </row>
    <row r="1964" spans="1:22" ht="13.5" x14ac:dyDescent="0.25">
      <c r="A1964" s="3">
        <f>RSI!A1964</f>
        <v>44867</v>
      </c>
      <c r="B1964" s="2">
        <f>RSI!B1964</f>
        <v>21.125800000000002</v>
      </c>
      <c r="C1964" s="2">
        <f>RSI!I1964</f>
        <v>68.533704501886845</v>
      </c>
      <c r="D1964" s="2">
        <f>MACD!E1964</f>
        <v>-0.26222614475464212</v>
      </c>
      <c r="E1964" s="2">
        <f>MACD!F1964</f>
        <v>-0.49849009933634725</v>
      </c>
      <c r="F1964" s="2">
        <f>'Moving Avg'!D1964</f>
        <v>20.929000000000002</v>
      </c>
      <c r="G1964" s="2">
        <f>'Moving Avg'!F1964</f>
        <v>20.462710000000001</v>
      </c>
      <c r="H1964" s="2">
        <f>'Moving Avg'!G1964</f>
        <v>18.501527999999997</v>
      </c>
      <c r="I1964" s="2">
        <f>'Moving Avg'!H1964</f>
        <v>14.688198500000013</v>
      </c>
      <c r="J1964" s="17" t="str">
        <f>OBV!F1964</f>
        <v>BULLISH</v>
      </c>
      <c r="K1964" s="17" t="str">
        <f>OBV!G1964</f>
        <v>NEUTRAL</v>
      </c>
      <c r="L1964" s="17" t="str">
        <f>OBV!H1964</f>
        <v>CONFIRMED BULLISH</v>
      </c>
      <c r="M1964" s="19">
        <f t="shared" si="300"/>
        <v>25</v>
      </c>
      <c r="N1964" s="19">
        <f t="shared" si="301"/>
        <v>0</v>
      </c>
      <c r="O1964" s="19">
        <f t="shared" si="302"/>
        <v>75</v>
      </c>
      <c r="P1964" s="19">
        <f t="shared" si="303"/>
        <v>83.5</v>
      </c>
      <c r="Q1964" s="20">
        <f t="shared" si="304"/>
        <v>32.524999999999999</v>
      </c>
      <c r="R1964" s="20">
        <f t="shared" si="305"/>
        <v>52.125</v>
      </c>
      <c r="S1964" s="20">
        <f t="shared" si="306"/>
        <v>60.075000000000003</v>
      </c>
      <c r="T1964" s="20">
        <f t="shared" si="307"/>
        <v>45.875</v>
      </c>
      <c r="U1964" s="19">
        <f t="shared" si="308"/>
        <v>48.241666666666674</v>
      </c>
      <c r="V1964" s="19">
        <f t="shared" si="309"/>
        <v>47.650000000000006</v>
      </c>
    </row>
    <row r="1965" spans="1:22" ht="13.5" x14ac:dyDescent="0.25">
      <c r="A1965" s="3">
        <f>RSI!A1965</f>
        <v>44868</v>
      </c>
      <c r="B1965" s="2">
        <f>RSI!B1965</f>
        <v>21.504999999999999</v>
      </c>
      <c r="C1965" s="2">
        <f>RSI!I1965</f>
        <v>71.870270334744916</v>
      </c>
      <c r="D1965" s="2">
        <f>MACD!E1965</f>
        <v>-0.21530187467151762</v>
      </c>
      <c r="E1965" s="2">
        <f>MACD!F1965</f>
        <v>-0.44185245440338133</v>
      </c>
      <c r="F1965" s="2">
        <f>'Moving Avg'!D1965</f>
        <v>21.055399999999999</v>
      </c>
      <c r="G1965" s="2">
        <f>'Moving Avg'!F1965</f>
        <v>20.589105000000004</v>
      </c>
      <c r="H1965" s="2">
        <f>'Moving Avg'!G1965</f>
        <v>18.606615999999999</v>
      </c>
      <c r="I1965" s="2">
        <f>'Moving Avg'!H1965</f>
        <v>14.732254000000012</v>
      </c>
      <c r="J1965" s="17" t="str">
        <f>OBV!F1965</f>
        <v>BULLISH</v>
      </c>
      <c r="K1965" s="17" t="str">
        <f>OBV!G1965</f>
        <v>STRONG</v>
      </c>
      <c r="L1965" s="17" t="str">
        <f>OBV!H1965</f>
        <v>CONFIRMED BULLISH</v>
      </c>
      <c r="M1965" s="19">
        <f t="shared" si="300"/>
        <v>0</v>
      </c>
      <c r="N1965" s="19">
        <f t="shared" si="301"/>
        <v>0</v>
      </c>
      <c r="O1965" s="19">
        <f t="shared" si="302"/>
        <v>75</v>
      </c>
      <c r="P1965" s="19">
        <f t="shared" si="303"/>
        <v>100</v>
      </c>
      <c r="Q1965" s="20">
        <f t="shared" si="304"/>
        <v>26.25</v>
      </c>
      <c r="R1965" s="20">
        <f t="shared" si="305"/>
        <v>51.25</v>
      </c>
      <c r="S1965" s="20">
        <f t="shared" si="306"/>
        <v>63.75</v>
      </c>
      <c r="T1965" s="20">
        <f t="shared" si="307"/>
        <v>43.75</v>
      </c>
      <c r="U1965" s="19">
        <f t="shared" si="308"/>
        <v>47.083333333333336</v>
      </c>
      <c r="V1965" s="19">
        <f t="shared" si="309"/>
        <v>46.25</v>
      </c>
    </row>
    <row r="1966" spans="1:22" ht="13.5" x14ac:dyDescent="0.25">
      <c r="A1966" s="3">
        <f>RSI!A1966</f>
        <v>44869</v>
      </c>
      <c r="B1966" s="2">
        <f>RSI!B1966</f>
        <v>21.125800000000002</v>
      </c>
      <c r="C1966" s="2">
        <f>RSI!I1966</f>
        <v>64.504338574073131</v>
      </c>
      <c r="D1966" s="2">
        <f>MACD!E1966</f>
        <v>-3.143184113434927E-2</v>
      </c>
      <c r="E1966" s="2">
        <f>MACD!F1966</f>
        <v>-0.35976833174957495</v>
      </c>
      <c r="F1966" s="2">
        <f>'Moving Avg'!D1966</f>
        <v>21.12762</v>
      </c>
      <c r="G1966" s="2">
        <f>'Moving Avg'!F1966</f>
        <v>20.683900000000005</v>
      </c>
      <c r="H1966" s="2">
        <f>'Moving Avg'!G1966</f>
        <v>18.701409999999999</v>
      </c>
      <c r="I1966" s="2">
        <f>'Moving Avg'!H1966</f>
        <v>14.77441350000001</v>
      </c>
      <c r="J1966" s="17" t="str">
        <f>OBV!F1966</f>
        <v>BULLISH</v>
      </c>
      <c r="K1966" s="17" t="str">
        <f>OBV!G1966</f>
        <v>STRONG</v>
      </c>
      <c r="L1966" s="17" t="str">
        <f>OBV!H1966</f>
        <v>CONFIRMED BULLISH</v>
      </c>
      <c r="M1966" s="19">
        <f t="shared" si="300"/>
        <v>25</v>
      </c>
      <c r="N1966" s="19">
        <f t="shared" si="301"/>
        <v>0</v>
      </c>
      <c r="O1966" s="19">
        <f t="shared" si="302"/>
        <v>75</v>
      </c>
      <c r="P1966" s="19">
        <f t="shared" si="303"/>
        <v>100</v>
      </c>
      <c r="Q1966" s="20">
        <f t="shared" si="304"/>
        <v>35</v>
      </c>
      <c r="R1966" s="20">
        <f t="shared" si="305"/>
        <v>56.25</v>
      </c>
      <c r="S1966" s="20">
        <f t="shared" si="306"/>
        <v>67.5</v>
      </c>
      <c r="T1966" s="20">
        <f t="shared" si="307"/>
        <v>50</v>
      </c>
      <c r="U1966" s="19">
        <f t="shared" si="308"/>
        <v>52.916666666666664</v>
      </c>
      <c r="V1966" s="19">
        <f t="shared" si="309"/>
        <v>52.1875</v>
      </c>
    </row>
    <row r="1967" spans="1:22" ht="13.5" x14ac:dyDescent="0.25">
      <c r="A1967" s="3">
        <f>RSI!A1967</f>
        <v>44872</v>
      </c>
      <c r="B1967" s="2">
        <f>RSI!B1967</f>
        <v>21.0807</v>
      </c>
      <c r="C1967" s="2">
        <f>RSI!I1967</f>
        <v>63.668550306015582</v>
      </c>
      <c r="D1967" s="2">
        <f>MACD!E1967</f>
        <v>6.5915129199716205E-2</v>
      </c>
      <c r="E1967" s="2">
        <f>MACD!F1967</f>
        <v>-0.27463163955971676</v>
      </c>
      <c r="F1967" s="2">
        <f>'Moving Avg'!D1967</f>
        <v>21.1204</v>
      </c>
      <c r="G1967" s="2">
        <f>'Moving Avg'!F1967</f>
        <v>20.766510000000004</v>
      </c>
      <c r="H1967" s="2">
        <f>'Moving Avg'!G1967</f>
        <v>18.798012</v>
      </c>
      <c r="I1967" s="2">
        <f>'Moving Avg'!H1967</f>
        <v>14.815358500000009</v>
      </c>
      <c r="J1967" s="17" t="str">
        <f>OBV!F1967</f>
        <v>BULLISH</v>
      </c>
      <c r="K1967" s="17" t="str">
        <f>OBV!G1967</f>
        <v>STRONG</v>
      </c>
      <c r="L1967" s="17" t="str">
        <f>OBV!H1967</f>
        <v>BULLISH DIVERGENCE</v>
      </c>
      <c r="M1967" s="19">
        <f t="shared" si="300"/>
        <v>25</v>
      </c>
      <c r="N1967" s="19">
        <f t="shared" si="301"/>
        <v>0</v>
      </c>
      <c r="O1967" s="19">
        <f t="shared" si="302"/>
        <v>75</v>
      </c>
      <c r="P1967" s="19">
        <f t="shared" si="303"/>
        <v>83</v>
      </c>
      <c r="Q1967" s="20">
        <f t="shared" si="304"/>
        <v>32.450000000000003</v>
      </c>
      <c r="R1967" s="20">
        <f t="shared" si="305"/>
        <v>52</v>
      </c>
      <c r="S1967" s="20">
        <f t="shared" si="306"/>
        <v>59.85</v>
      </c>
      <c r="T1967" s="20">
        <f t="shared" si="307"/>
        <v>45.75</v>
      </c>
      <c r="U1967" s="19">
        <f t="shared" si="308"/>
        <v>48.1</v>
      </c>
      <c r="V1967" s="19">
        <f t="shared" si="309"/>
        <v>47.512500000000003</v>
      </c>
    </row>
    <row r="1968" spans="1:22" ht="13.5" x14ac:dyDescent="0.25">
      <c r="A1968" s="3">
        <f>RSI!A1968</f>
        <v>44873</v>
      </c>
      <c r="B1968" s="2">
        <f>RSI!B1968</f>
        <v>21.0807</v>
      </c>
      <c r="C1968" s="2">
        <f>RSI!I1968</f>
        <v>63.668550306015582</v>
      </c>
      <c r="D1968" s="2">
        <f>MACD!E1968</f>
        <v>0.14297597343068347</v>
      </c>
      <c r="E1968" s="2">
        <f>MACD!F1968</f>
        <v>-0.19111011696163671</v>
      </c>
      <c r="F1968" s="2">
        <f>'Moving Avg'!D1968</f>
        <v>21.183600000000002</v>
      </c>
      <c r="G1968" s="2">
        <f>'Moving Avg'!F1968</f>
        <v>20.819775</v>
      </c>
      <c r="H1968" s="2">
        <f>'Moving Avg'!G1968</f>
        <v>18.894613999999997</v>
      </c>
      <c r="I1968" s="2">
        <f>'Moving Avg'!H1968</f>
        <v>14.856303500000008</v>
      </c>
      <c r="J1968" s="17" t="str">
        <f>OBV!F1968</f>
        <v>BULLISH</v>
      </c>
      <c r="K1968" s="17" t="str">
        <f>OBV!G1968</f>
        <v>STRONG</v>
      </c>
      <c r="L1968" s="17" t="str">
        <f>OBV!H1968</f>
        <v>CONFIRMED BULLISH</v>
      </c>
      <c r="M1968" s="19">
        <f t="shared" si="300"/>
        <v>25</v>
      </c>
      <c r="N1968" s="19">
        <f t="shared" si="301"/>
        <v>0</v>
      </c>
      <c r="O1968" s="19">
        <f t="shared" si="302"/>
        <v>75</v>
      </c>
      <c r="P1968" s="19">
        <f t="shared" si="303"/>
        <v>100</v>
      </c>
      <c r="Q1968" s="20">
        <f t="shared" si="304"/>
        <v>35</v>
      </c>
      <c r="R1968" s="20">
        <f t="shared" si="305"/>
        <v>56.25</v>
      </c>
      <c r="S1968" s="20">
        <f t="shared" si="306"/>
        <v>67.5</v>
      </c>
      <c r="T1968" s="20">
        <f t="shared" si="307"/>
        <v>50</v>
      </c>
      <c r="U1968" s="19">
        <f t="shared" si="308"/>
        <v>52.916666666666664</v>
      </c>
      <c r="V1968" s="19">
        <f t="shared" si="309"/>
        <v>52.1875</v>
      </c>
    </row>
    <row r="1969" spans="1:22" ht="13.5" x14ac:dyDescent="0.25">
      <c r="A1969" s="3">
        <f>RSI!A1969</f>
        <v>44874</v>
      </c>
      <c r="B1969" s="2">
        <f>RSI!B1969</f>
        <v>21.116800000000001</v>
      </c>
      <c r="C1969" s="2">
        <f>RSI!I1969</f>
        <v>64.100364987719942</v>
      </c>
      <c r="D1969" s="2">
        <f>MACD!E1969</f>
        <v>0.13114471494006708</v>
      </c>
      <c r="E1969" s="2">
        <f>MACD!F1969</f>
        <v>-0.12665915058129595</v>
      </c>
      <c r="F1969" s="2">
        <f>'Moving Avg'!D1969</f>
        <v>21.181800000000003</v>
      </c>
      <c r="G1969" s="2">
        <f>'Moving Avg'!F1969</f>
        <v>20.878910000000001</v>
      </c>
      <c r="H1969" s="2">
        <f>'Moving Avg'!G1969</f>
        <v>18.977491999999998</v>
      </c>
      <c r="I1969" s="2">
        <f>'Moving Avg'!H1969</f>
        <v>14.897816000000008</v>
      </c>
      <c r="J1969" s="17" t="str">
        <f>OBV!F1969</f>
        <v>BULLISH</v>
      </c>
      <c r="K1969" s="17" t="str">
        <f>OBV!G1969</f>
        <v>STRONG</v>
      </c>
      <c r="L1969" s="17" t="str">
        <f>OBV!H1969</f>
        <v>BULLISH DIVERGENCE</v>
      </c>
      <c r="M1969" s="19">
        <f t="shared" si="300"/>
        <v>25</v>
      </c>
      <c r="N1969" s="19">
        <f t="shared" si="301"/>
        <v>0</v>
      </c>
      <c r="O1969" s="19">
        <f t="shared" si="302"/>
        <v>75</v>
      </c>
      <c r="P1969" s="19">
        <f t="shared" si="303"/>
        <v>83</v>
      </c>
      <c r="Q1969" s="20">
        <f t="shared" si="304"/>
        <v>32.450000000000003</v>
      </c>
      <c r="R1969" s="20">
        <f t="shared" si="305"/>
        <v>52</v>
      </c>
      <c r="S1969" s="20">
        <f t="shared" si="306"/>
        <v>59.85</v>
      </c>
      <c r="T1969" s="20">
        <f t="shared" si="307"/>
        <v>45.75</v>
      </c>
      <c r="U1969" s="19">
        <f t="shared" si="308"/>
        <v>48.1</v>
      </c>
      <c r="V1969" s="19">
        <f t="shared" si="309"/>
        <v>47.512500000000003</v>
      </c>
    </row>
    <row r="1970" spans="1:22" ht="13.5" x14ac:dyDescent="0.25">
      <c r="A1970" s="3">
        <f>RSI!A1970</f>
        <v>44875</v>
      </c>
      <c r="B1970" s="2">
        <f>RSI!B1970</f>
        <v>21.207100000000001</v>
      </c>
      <c r="C1970" s="2">
        <f>RSI!I1970</f>
        <v>65.214103180930152</v>
      </c>
      <c r="D1970" s="2">
        <f>MACD!E1970</f>
        <v>0.12634079771875761</v>
      </c>
      <c r="E1970" s="2">
        <f>MACD!F1970</f>
        <v>-7.6059160921285243E-2</v>
      </c>
      <c r="F1970" s="2">
        <f>'Moving Avg'!D1970</f>
        <v>21.122220000000002</v>
      </c>
      <c r="G1970" s="2">
        <f>'Moving Avg'!F1970</f>
        <v>20.935335000000002</v>
      </c>
      <c r="H1970" s="2">
        <f>'Moving Avg'!G1970</f>
        <v>19.060369999999995</v>
      </c>
      <c r="I1970" s="2">
        <f>'Moving Avg'!H1970</f>
        <v>14.939866000000009</v>
      </c>
      <c r="J1970" s="17" t="str">
        <f>OBV!F1970</f>
        <v>BULLISH</v>
      </c>
      <c r="K1970" s="17" t="str">
        <f>OBV!G1970</f>
        <v>NEUTRAL</v>
      </c>
      <c r="L1970" s="17" t="str">
        <f>OBV!H1970</f>
        <v>BULLISH DIVERGENCE</v>
      </c>
      <c r="M1970" s="19">
        <f t="shared" si="300"/>
        <v>25</v>
      </c>
      <c r="N1970" s="19">
        <f t="shared" si="301"/>
        <v>0</v>
      </c>
      <c r="O1970" s="19">
        <f t="shared" si="302"/>
        <v>75</v>
      </c>
      <c r="P1970" s="19">
        <f t="shared" si="303"/>
        <v>66.5</v>
      </c>
      <c r="Q1970" s="20">
        <f t="shared" si="304"/>
        <v>29.975000000000001</v>
      </c>
      <c r="R1970" s="20">
        <f t="shared" si="305"/>
        <v>47.875</v>
      </c>
      <c r="S1970" s="20">
        <f t="shared" si="306"/>
        <v>52.424999999999997</v>
      </c>
      <c r="T1970" s="20">
        <f t="shared" si="307"/>
        <v>41.625</v>
      </c>
      <c r="U1970" s="19">
        <f t="shared" si="308"/>
        <v>43.42499999999999</v>
      </c>
      <c r="V1970" s="19">
        <f t="shared" si="309"/>
        <v>42.974999999999994</v>
      </c>
    </row>
    <row r="1971" spans="1:22" ht="13.5" x14ac:dyDescent="0.25">
      <c r="A1971" s="3">
        <f>RSI!A1971</f>
        <v>44876</v>
      </c>
      <c r="B1971" s="2">
        <f>RSI!B1971</f>
        <v>21.134899999999998</v>
      </c>
      <c r="C1971" s="2">
        <f>RSI!I1971</f>
        <v>63.51734654043846</v>
      </c>
      <c r="D1971" s="2">
        <f>MACD!E1971</f>
        <v>0.10601646601865866</v>
      </c>
      <c r="E1971" s="2">
        <f>MACD!F1971</f>
        <v>-3.9644035533296457E-2</v>
      </c>
      <c r="F1971" s="2">
        <f>'Moving Avg'!D1971</f>
        <v>21.124040000000001</v>
      </c>
      <c r="G1971" s="2">
        <f>'Moving Avg'!F1971</f>
        <v>20.989955000000002</v>
      </c>
      <c r="H1971" s="2">
        <f>'Moving Avg'!G1971</f>
        <v>19.147221999999996</v>
      </c>
      <c r="I1971" s="2">
        <f>'Moving Avg'!H1971</f>
        <v>14.981555000000006</v>
      </c>
      <c r="J1971" s="17" t="str">
        <f>OBV!F1971</f>
        <v>BULLISH</v>
      </c>
      <c r="K1971" s="17" t="str">
        <f>OBV!G1971</f>
        <v>NEUTRAL</v>
      </c>
      <c r="L1971" s="17" t="str">
        <f>OBV!H1971</f>
        <v>CONFIRMED BULLISH</v>
      </c>
      <c r="M1971" s="19">
        <f t="shared" si="300"/>
        <v>25</v>
      </c>
      <c r="N1971" s="19">
        <f t="shared" si="301"/>
        <v>0</v>
      </c>
      <c r="O1971" s="19">
        <f t="shared" si="302"/>
        <v>75</v>
      </c>
      <c r="P1971" s="19">
        <f t="shared" si="303"/>
        <v>83.5</v>
      </c>
      <c r="Q1971" s="20">
        <f t="shared" si="304"/>
        <v>32.524999999999999</v>
      </c>
      <c r="R1971" s="20">
        <f t="shared" si="305"/>
        <v>52.125</v>
      </c>
      <c r="S1971" s="20">
        <f t="shared" si="306"/>
        <v>60.075000000000003</v>
      </c>
      <c r="T1971" s="20">
        <f t="shared" si="307"/>
        <v>45.875</v>
      </c>
      <c r="U1971" s="19">
        <f t="shared" si="308"/>
        <v>48.241666666666674</v>
      </c>
      <c r="V1971" s="19">
        <f t="shared" si="309"/>
        <v>47.650000000000006</v>
      </c>
    </row>
    <row r="1972" spans="1:22" ht="13.5" x14ac:dyDescent="0.25">
      <c r="A1972" s="3">
        <f>RSI!A1972</f>
        <v>44879</v>
      </c>
      <c r="B1972" s="2">
        <f>RSI!B1972</f>
        <v>21.134899999999998</v>
      </c>
      <c r="C1972" s="2">
        <f>RSI!I1972</f>
        <v>63.51734654043846</v>
      </c>
      <c r="D1972" s="2">
        <f>MACD!E1972</f>
        <v>0.13883510681181122</v>
      </c>
      <c r="E1972" s="2">
        <f>MACD!F1972</f>
        <v>-3.9482070642749244E-3</v>
      </c>
      <c r="F1972" s="2">
        <f>'Moving Avg'!D1972</f>
        <v>21.134880000000003</v>
      </c>
      <c r="G1972" s="2">
        <f>'Moving Avg'!F1972</f>
        <v>21.037805000000002</v>
      </c>
      <c r="H1972" s="2">
        <f>'Moving Avg'!G1972</f>
        <v>19.234073999999996</v>
      </c>
      <c r="I1972" s="2">
        <f>'Moving Avg'!H1972</f>
        <v>15.023373000000008</v>
      </c>
      <c r="J1972" s="17" t="str">
        <f>OBV!F1972</f>
        <v>BULLISH</v>
      </c>
      <c r="K1972" s="17" t="str">
        <f>OBV!G1972</f>
        <v>NEUTRAL</v>
      </c>
      <c r="L1972" s="17" t="str">
        <f>OBV!H1972</f>
        <v>CONFIRMED BULLISH</v>
      </c>
      <c r="M1972" s="19">
        <f t="shared" si="300"/>
        <v>25</v>
      </c>
      <c r="N1972" s="19">
        <f t="shared" si="301"/>
        <v>0</v>
      </c>
      <c r="O1972" s="19">
        <f t="shared" si="302"/>
        <v>75</v>
      </c>
      <c r="P1972" s="19">
        <f t="shared" si="303"/>
        <v>83.5</v>
      </c>
      <c r="Q1972" s="20">
        <f t="shared" si="304"/>
        <v>32.524999999999999</v>
      </c>
      <c r="R1972" s="20">
        <f t="shared" si="305"/>
        <v>52.125</v>
      </c>
      <c r="S1972" s="20">
        <f t="shared" si="306"/>
        <v>60.075000000000003</v>
      </c>
      <c r="T1972" s="20">
        <f t="shared" si="307"/>
        <v>45.875</v>
      </c>
      <c r="U1972" s="19">
        <f t="shared" si="308"/>
        <v>48.241666666666674</v>
      </c>
      <c r="V1972" s="19">
        <f t="shared" si="309"/>
        <v>47.650000000000006</v>
      </c>
    </row>
    <row r="1973" spans="1:22" ht="13.5" x14ac:dyDescent="0.25">
      <c r="A1973" s="3">
        <f>RSI!A1973</f>
        <v>44880</v>
      </c>
      <c r="B1973" s="2">
        <f>RSI!B1973</f>
        <v>21.116800000000001</v>
      </c>
      <c r="C1973" s="2">
        <f>RSI!I1973</f>
        <v>63.040467537571978</v>
      </c>
      <c r="D1973" s="2">
        <f>MACD!E1973</f>
        <v>0.10993079282568985</v>
      </c>
      <c r="E1973" s="2">
        <f>MACD!F1973</f>
        <v>1.8827592913718029E-2</v>
      </c>
      <c r="F1973" s="2">
        <f>'Moving Avg'!D1973</f>
        <v>21.142099999999999</v>
      </c>
      <c r="G1973" s="2">
        <f>'Moving Avg'!F1973</f>
        <v>21.068950000000005</v>
      </c>
      <c r="H1973" s="2">
        <f>'Moving Avg'!G1973</f>
        <v>19.323271999999996</v>
      </c>
      <c r="I1973" s="2">
        <f>'Moving Avg'!H1973</f>
        <v>15.065100500000005</v>
      </c>
      <c r="J1973" s="17" t="str">
        <f>OBV!F1973</f>
        <v>BULLISH</v>
      </c>
      <c r="K1973" s="17" t="str">
        <f>OBV!G1973</f>
        <v>NEUTRAL</v>
      </c>
      <c r="L1973" s="17" t="str">
        <f>OBV!H1973</f>
        <v>CONFIRMED BULLISH</v>
      </c>
      <c r="M1973" s="19">
        <f t="shared" si="300"/>
        <v>25</v>
      </c>
      <c r="N1973" s="19">
        <f t="shared" si="301"/>
        <v>0</v>
      </c>
      <c r="O1973" s="19">
        <f t="shared" si="302"/>
        <v>75</v>
      </c>
      <c r="P1973" s="19">
        <f t="shared" si="303"/>
        <v>83.5</v>
      </c>
      <c r="Q1973" s="20">
        <f t="shared" si="304"/>
        <v>32.524999999999999</v>
      </c>
      <c r="R1973" s="20">
        <f t="shared" si="305"/>
        <v>52.125</v>
      </c>
      <c r="S1973" s="20">
        <f t="shared" si="306"/>
        <v>60.075000000000003</v>
      </c>
      <c r="T1973" s="20">
        <f t="shared" si="307"/>
        <v>45.875</v>
      </c>
      <c r="U1973" s="19">
        <f t="shared" si="308"/>
        <v>48.241666666666674</v>
      </c>
      <c r="V1973" s="19">
        <f t="shared" si="309"/>
        <v>47.650000000000006</v>
      </c>
    </row>
    <row r="1974" spans="1:22" ht="13.5" x14ac:dyDescent="0.25">
      <c r="A1974" s="3">
        <f>RSI!A1974</f>
        <v>44881</v>
      </c>
      <c r="B1974" s="2">
        <f>RSI!B1974</f>
        <v>21.116800000000001</v>
      </c>
      <c r="C1974" s="2">
        <f>RSI!I1974</f>
        <v>63.040467537571978</v>
      </c>
      <c r="D1974" s="2">
        <f>MACD!E1974</f>
        <v>0.13757350075307428</v>
      </c>
      <c r="E1974" s="2">
        <f>MACD!F1974</f>
        <v>4.257677448158928E-2</v>
      </c>
      <c r="F1974" s="2">
        <f>'Moving Avg'!D1974</f>
        <v>21.142099999999999</v>
      </c>
      <c r="G1974" s="2">
        <f>'Moving Avg'!F1974</f>
        <v>21.090165000000006</v>
      </c>
      <c r="H1974" s="2">
        <f>'Moving Avg'!G1974</f>
        <v>19.411567999999999</v>
      </c>
      <c r="I1974" s="2">
        <f>'Moving Avg'!H1974</f>
        <v>15.107688000000005</v>
      </c>
      <c r="J1974" s="17" t="str">
        <f>OBV!F1974</f>
        <v>BEARISH</v>
      </c>
      <c r="K1974" s="17" t="str">
        <f>OBV!G1974</f>
        <v>NEUTRAL</v>
      </c>
      <c r="L1974" s="17" t="str">
        <f>OBV!H1974</f>
        <v>NEUTRAL</v>
      </c>
      <c r="M1974" s="19">
        <f t="shared" si="300"/>
        <v>25</v>
      </c>
      <c r="N1974" s="19">
        <f t="shared" si="301"/>
        <v>0</v>
      </c>
      <c r="O1974" s="19">
        <f t="shared" si="302"/>
        <v>75</v>
      </c>
      <c r="P1974" s="19">
        <f t="shared" si="303"/>
        <v>16.5</v>
      </c>
      <c r="Q1974" s="20">
        <f t="shared" si="304"/>
        <v>22.475000000000001</v>
      </c>
      <c r="R1974" s="20">
        <f t="shared" si="305"/>
        <v>35.375</v>
      </c>
      <c r="S1974" s="20">
        <f t="shared" si="306"/>
        <v>29.925000000000001</v>
      </c>
      <c r="T1974" s="20">
        <f t="shared" si="307"/>
        <v>29.125</v>
      </c>
      <c r="U1974" s="19">
        <f t="shared" si="308"/>
        <v>29.258333333333336</v>
      </c>
      <c r="V1974" s="19">
        <f t="shared" si="309"/>
        <v>29.225000000000001</v>
      </c>
    </row>
    <row r="1975" spans="1:22" ht="13.5" x14ac:dyDescent="0.25">
      <c r="A1975" s="3">
        <f>RSI!A1975</f>
        <v>44882</v>
      </c>
      <c r="B1975" s="2">
        <f>RSI!B1975</f>
        <v>21.207100000000001</v>
      </c>
      <c r="C1975" s="2">
        <f>RSI!I1975</f>
        <v>64.579164841313855</v>
      </c>
      <c r="D1975" s="2">
        <f>MACD!E1975</f>
        <v>0.20941524057364092</v>
      </c>
      <c r="E1975" s="2">
        <f>MACD!F1975</f>
        <v>7.5944467699999602E-2</v>
      </c>
      <c r="F1975" s="2">
        <f>'Moving Avg'!D1975</f>
        <v>21.142099999999999</v>
      </c>
      <c r="G1975" s="2">
        <f>'Moving Avg'!F1975</f>
        <v>21.112285000000007</v>
      </c>
      <c r="H1975" s="2">
        <f>'Moving Avg'!G1975</f>
        <v>19.499863999999995</v>
      </c>
      <c r="I1975" s="2">
        <f>'Moving Avg'!H1975</f>
        <v>15.150727000000002</v>
      </c>
      <c r="J1975" s="17" t="str">
        <f>OBV!F1975</f>
        <v>BEARISH</v>
      </c>
      <c r="K1975" s="17" t="str">
        <f>OBV!G1975</f>
        <v>NEUTRAL</v>
      </c>
      <c r="L1975" s="17" t="str">
        <f>OBV!H1975</f>
        <v>NEUTRAL</v>
      </c>
      <c r="M1975" s="19">
        <f t="shared" si="300"/>
        <v>25</v>
      </c>
      <c r="N1975" s="19">
        <f t="shared" si="301"/>
        <v>0</v>
      </c>
      <c r="O1975" s="19">
        <f t="shared" si="302"/>
        <v>75</v>
      </c>
      <c r="P1975" s="19">
        <f t="shared" si="303"/>
        <v>16.5</v>
      </c>
      <c r="Q1975" s="20">
        <f t="shared" si="304"/>
        <v>22.475000000000001</v>
      </c>
      <c r="R1975" s="20">
        <f t="shared" si="305"/>
        <v>35.375</v>
      </c>
      <c r="S1975" s="20">
        <f t="shared" si="306"/>
        <v>29.925000000000001</v>
      </c>
      <c r="T1975" s="20">
        <f t="shared" si="307"/>
        <v>29.125</v>
      </c>
      <c r="U1975" s="19">
        <f t="shared" si="308"/>
        <v>29.258333333333336</v>
      </c>
      <c r="V1975" s="19">
        <f t="shared" si="309"/>
        <v>29.225000000000001</v>
      </c>
    </row>
    <row r="1976" spans="1:22" ht="13.5" x14ac:dyDescent="0.25">
      <c r="A1976" s="3">
        <f>RSI!A1976</f>
        <v>44883</v>
      </c>
      <c r="B1976" s="2">
        <f>RSI!B1976</f>
        <v>21.125800000000002</v>
      </c>
      <c r="C1976" s="2">
        <f>RSI!I1976</f>
        <v>62.073514101533313</v>
      </c>
      <c r="D1976" s="2">
        <f>MACD!E1976</f>
        <v>0.21439363797638222</v>
      </c>
      <c r="E1976" s="2">
        <f>MACD!F1976</f>
        <v>0.10363430175527613</v>
      </c>
      <c r="F1976" s="2">
        <f>'Moving Avg'!D1976</f>
        <v>21.140279999999997</v>
      </c>
      <c r="G1976" s="2">
        <f>'Moving Avg'!F1976</f>
        <v>21.089715000000005</v>
      </c>
      <c r="H1976" s="2">
        <f>'Moving Avg'!G1976</f>
        <v>19.586533999999997</v>
      </c>
      <c r="I1976" s="2">
        <f>'Moving Avg'!H1976</f>
        <v>15.193359500000001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  <c r="M1976" s="19">
        <f t="shared" si="300"/>
        <v>25</v>
      </c>
      <c r="N1976" s="19">
        <f t="shared" si="301"/>
        <v>0</v>
      </c>
      <c r="O1976" s="19">
        <f t="shared" si="302"/>
        <v>75</v>
      </c>
      <c r="P1976" s="19">
        <f t="shared" si="303"/>
        <v>16.5</v>
      </c>
      <c r="Q1976" s="20">
        <f t="shared" si="304"/>
        <v>22.475000000000001</v>
      </c>
      <c r="R1976" s="20">
        <f t="shared" si="305"/>
        <v>35.375</v>
      </c>
      <c r="S1976" s="20">
        <f t="shared" si="306"/>
        <v>29.925000000000001</v>
      </c>
      <c r="T1976" s="20">
        <f t="shared" si="307"/>
        <v>29.125</v>
      </c>
      <c r="U1976" s="19">
        <f t="shared" si="308"/>
        <v>29.258333333333336</v>
      </c>
      <c r="V1976" s="19">
        <f t="shared" si="309"/>
        <v>29.225000000000001</v>
      </c>
    </row>
    <row r="1977" spans="1:22" ht="13.5" x14ac:dyDescent="0.25">
      <c r="A1977" s="3">
        <f>RSI!A1977</f>
        <v>44886</v>
      </c>
      <c r="B1977" s="2">
        <f>RSI!B1977</f>
        <v>21.6675</v>
      </c>
      <c r="C1977" s="2">
        <f>RSI!I1977</f>
        <v>70.33302528481596</v>
      </c>
      <c r="D1977" s="2">
        <f>MACD!E1977</f>
        <v>0.16878647197594887</v>
      </c>
      <c r="E1977" s="2">
        <f>MACD!F1977</f>
        <v>0.11666473579941068</v>
      </c>
      <c r="F1977" s="2">
        <f>'Moving Avg'!D1977</f>
        <v>21.2468</v>
      </c>
      <c r="G1977" s="2">
        <f>'Moving Avg'!F1977</f>
        <v>21.112285000000007</v>
      </c>
      <c r="H1977" s="2">
        <f>'Moving Avg'!G1977</f>
        <v>19.685843999999996</v>
      </c>
      <c r="I1977" s="2">
        <f>'Moving Avg'!H1977</f>
        <v>15.237711500000003</v>
      </c>
      <c r="J1977" s="17" t="str">
        <f>OBV!F1977</f>
        <v>BEARISH</v>
      </c>
      <c r="K1977" s="17" t="str">
        <f>OBV!G1977</f>
        <v>NEUTRAL</v>
      </c>
      <c r="L1977" s="17" t="str">
        <f>OBV!H1977</f>
        <v>BEARISH DIVERGENCE</v>
      </c>
      <c r="M1977" s="19">
        <f t="shared" si="300"/>
        <v>0</v>
      </c>
      <c r="N1977" s="19">
        <f t="shared" si="301"/>
        <v>0</v>
      </c>
      <c r="O1977" s="19">
        <f t="shared" si="302"/>
        <v>75</v>
      </c>
      <c r="P1977" s="19">
        <f t="shared" si="303"/>
        <v>16.5</v>
      </c>
      <c r="Q1977" s="20">
        <f t="shared" si="304"/>
        <v>13.725</v>
      </c>
      <c r="R1977" s="20">
        <f t="shared" si="305"/>
        <v>30.375</v>
      </c>
      <c r="S1977" s="20">
        <f t="shared" si="306"/>
        <v>26.175000000000001</v>
      </c>
      <c r="T1977" s="20">
        <f t="shared" si="307"/>
        <v>22.875</v>
      </c>
      <c r="U1977" s="19">
        <f t="shared" si="308"/>
        <v>23.425000000000001</v>
      </c>
      <c r="V1977" s="19">
        <f t="shared" si="309"/>
        <v>23.287500000000001</v>
      </c>
    </row>
    <row r="1978" spans="1:22" ht="13.5" x14ac:dyDescent="0.25">
      <c r="A1978" s="3">
        <f>RSI!A1978</f>
        <v>44887</v>
      </c>
      <c r="B1978" s="2">
        <f>RSI!B1978</f>
        <v>21.6675</v>
      </c>
      <c r="C1978" s="2">
        <f>RSI!I1978</f>
        <v>70.33302528481596</v>
      </c>
      <c r="D1978" s="2">
        <f>MACD!E1978</f>
        <v>0.12444368981633858</v>
      </c>
      <c r="E1978" s="2">
        <f>MACD!F1978</f>
        <v>0.11822052660279628</v>
      </c>
      <c r="F1978" s="2">
        <f>'Moving Avg'!D1978</f>
        <v>21.356940000000002</v>
      </c>
      <c r="G1978" s="2">
        <f>'Moving Avg'!F1978</f>
        <v>21.134855000000009</v>
      </c>
      <c r="H1978" s="2">
        <f>'Moving Avg'!G1978</f>
        <v>19.78425</v>
      </c>
      <c r="I1978" s="2">
        <f>'Moving Avg'!H1978</f>
        <v>15.282837500000001</v>
      </c>
      <c r="J1978" s="17" t="str">
        <f>OBV!F1978</f>
        <v>BEARISH</v>
      </c>
      <c r="K1978" s="17" t="str">
        <f>OBV!G1978</f>
        <v>NEUTRAL</v>
      </c>
      <c r="L1978" s="17" t="str">
        <f>OBV!H1978</f>
        <v>BEARISH DIVERGENCE</v>
      </c>
      <c r="M1978" s="19">
        <f t="shared" si="300"/>
        <v>0</v>
      </c>
      <c r="N1978" s="19">
        <f t="shared" si="301"/>
        <v>0</v>
      </c>
      <c r="O1978" s="19">
        <f t="shared" si="302"/>
        <v>75</v>
      </c>
      <c r="P1978" s="19">
        <f t="shared" si="303"/>
        <v>16.5</v>
      </c>
      <c r="Q1978" s="20">
        <f t="shared" si="304"/>
        <v>13.725</v>
      </c>
      <c r="R1978" s="20">
        <f t="shared" si="305"/>
        <v>30.375</v>
      </c>
      <c r="S1978" s="20">
        <f t="shared" si="306"/>
        <v>26.175000000000001</v>
      </c>
      <c r="T1978" s="20">
        <f t="shared" si="307"/>
        <v>22.875</v>
      </c>
      <c r="U1978" s="19">
        <f t="shared" si="308"/>
        <v>23.425000000000001</v>
      </c>
      <c r="V1978" s="19">
        <f t="shared" si="309"/>
        <v>23.287500000000001</v>
      </c>
    </row>
    <row r="1979" spans="1:22" ht="13.5" x14ac:dyDescent="0.25">
      <c r="A1979" s="3">
        <f>RSI!A1979</f>
        <v>44888</v>
      </c>
      <c r="B1979" s="2">
        <f>RSI!B1979</f>
        <v>21.6675</v>
      </c>
      <c r="C1979" s="2">
        <f>RSI!I1979</f>
        <v>70.33302528481596</v>
      </c>
      <c r="D1979" s="2">
        <f>MACD!E1979</f>
        <v>8.7150698781702118E-2</v>
      </c>
      <c r="E1979" s="2">
        <f>MACD!F1979</f>
        <v>0.11200656103857745</v>
      </c>
      <c r="F1979" s="2">
        <f>'Moving Avg'!D1979</f>
        <v>21.467080000000003</v>
      </c>
      <c r="G1979" s="2">
        <f>'Moving Avg'!F1979</f>
        <v>21.179995000000009</v>
      </c>
      <c r="H1979" s="2">
        <f>'Moving Avg'!G1979</f>
        <v>19.884461999999999</v>
      </c>
      <c r="I1979" s="2">
        <f>'Moving Avg'!H1979</f>
        <v>15.3280925</v>
      </c>
      <c r="J1979" s="17" t="str">
        <f>OBV!F1979</f>
        <v>BEARISH</v>
      </c>
      <c r="K1979" s="17" t="str">
        <f>OBV!G1979</f>
        <v>NEUTRAL</v>
      </c>
      <c r="L1979" s="17" t="str">
        <f>OBV!H1979</f>
        <v>BEARISH DIVERGENCE</v>
      </c>
      <c r="M1979" s="19">
        <f t="shared" si="300"/>
        <v>0</v>
      </c>
      <c r="N1979" s="19">
        <f t="shared" si="301"/>
        <v>100</v>
      </c>
      <c r="O1979" s="19">
        <f t="shared" si="302"/>
        <v>75</v>
      </c>
      <c r="P1979" s="19">
        <f t="shared" si="303"/>
        <v>16.5</v>
      </c>
      <c r="Q1979" s="20">
        <f t="shared" si="304"/>
        <v>48.725000000000001</v>
      </c>
      <c r="R1979" s="20">
        <f t="shared" si="305"/>
        <v>50.375</v>
      </c>
      <c r="S1979" s="20">
        <f t="shared" si="306"/>
        <v>41.174999999999997</v>
      </c>
      <c r="T1979" s="20">
        <f t="shared" si="307"/>
        <v>47.875</v>
      </c>
      <c r="U1979" s="19">
        <f t="shared" si="308"/>
        <v>46.758333333333326</v>
      </c>
      <c r="V1979" s="19">
        <f t="shared" si="309"/>
        <v>47.037499999999994</v>
      </c>
    </row>
    <row r="1980" spans="1:22" ht="13.5" x14ac:dyDescent="0.25">
      <c r="A1980" s="3">
        <f>RSI!A1980</f>
        <v>44889</v>
      </c>
      <c r="B1980" s="2">
        <f>RSI!B1980</f>
        <v>21.1981</v>
      </c>
      <c r="C1980" s="2">
        <f>RSI!I1980</f>
        <v>56.917795610434922</v>
      </c>
      <c r="D1980" s="2">
        <f>MACD!E1980</f>
        <v>9.9326267643089494E-2</v>
      </c>
      <c r="E1980" s="2">
        <f>MACD!F1980</f>
        <v>0.10947050235947986</v>
      </c>
      <c r="F1980" s="2">
        <f>'Moving Avg'!D1980</f>
        <v>21.46528</v>
      </c>
      <c r="G1980" s="2">
        <f>'Moving Avg'!F1980</f>
        <v>21.196250000000006</v>
      </c>
      <c r="H1980" s="2">
        <f>'Moving Avg'!G1980</f>
        <v>19.975285999999997</v>
      </c>
      <c r="I1980" s="2">
        <f>'Moving Avg'!H1980</f>
        <v>15.371301500000005</v>
      </c>
      <c r="J1980" s="17" t="str">
        <f>OBV!F1980</f>
        <v>BEARISH</v>
      </c>
      <c r="K1980" s="17" t="str">
        <f>OBV!G1980</f>
        <v>WEAK</v>
      </c>
      <c r="L1980" s="17" t="str">
        <f>OBV!H1980</f>
        <v>CONFIRMED BEARISH</v>
      </c>
      <c r="M1980" s="19">
        <f t="shared" si="300"/>
        <v>25</v>
      </c>
      <c r="N1980" s="19">
        <f t="shared" si="301"/>
        <v>45</v>
      </c>
      <c r="O1980" s="19">
        <f t="shared" si="302"/>
        <v>75</v>
      </c>
      <c r="P1980" s="19">
        <f t="shared" si="303"/>
        <v>0</v>
      </c>
      <c r="Q1980" s="20">
        <f t="shared" si="304"/>
        <v>35.75</v>
      </c>
      <c r="R1980" s="20">
        <f t="shared" si="305"/>
        <v>40.25</v>
      </c>
      <c r="S1980" s="20">
        <f t="shared" si="306"/>
        <v>29.25</v>
      </c>
      <c r="T1980" s="20">
        <f t="shared" si="307"/>
        <v>36.25</v>
      </c>
      <c r="U1980" s="19">
        <f t="shared" si="308"/>
        <v>35.083333333333336</v>
      </c>
      <c r="V1980" s="19">
        <f t="shared" si="309"/>
        <v>35.375</v>
      </c>
    </row>
    <row r="1981" spans="1:22" ht="13.5" x14ac:dyDescent="0.25">
      <c r="A1981" s="3">
        <f>RSI!A1981</f>
        <v>44890</v>
      </c>
      <c r="B1981" s="2">
        <f>RSI!B1981</f>
        <v>20.990400000000001</v>
      </c>
      <c r="C1981" s="2">
        <f>RSI!I1981</f>
        <v>52.175550989137349</v>
      </c>
      <c r="D1981" s="2">
        <f>MACD!E1981</f>
        <v>0.11211366469810358</v>
      </c>
      <c r="E1981" s="2">
        <f>MACD!F1981</f>
        <v>0.10999913482720461</v>
      </c>
      <c r="F1981" s="2">
        <f>'Moving Avg'!D1981</f>
        <v>21.438200000000002</v>
      </c>
      <c r="G1981" s="2">
        <f>'Moving Avg'!F1981</f>
        <v>21.207535000000007</v>
      </c>
      <c r="H1981" s="2">
        <f>'Moving Avg'!G1981</f>
        <v>20.061053999999999</v>
      </c>
      <c r="I1981" s="2">
        <f>'Moving Avg'!H1981</f>
        <v>15.413257000000002</v>
      </c>
      <c r="J1981" s="17" t="str">
        <f>OBV!F1981</f>
        <v>BEARISH</v>
      </c>
      <c r="K1981" s="17" t="str">
        <f>OBV!G1981</f>
        <v>NEUTRAL</v>
      </c>
      <c r="L1981" s="17" t="str">
        <f>OBV!H1981</f>
        <v>CONFIRMED BEARISH</v>
      </c>
      <c r="M1981" s="19">
        <f t="shared" si="300"/>
        <v>25</v>
      </c>
      <c r="N1981" s="19">
        <f t="shared" si="301"/>
        <v>0</v>
      </c>
      <c r="O1981" s="19">
        <f t="shared" si="302"/>
        <v>75</v>
      </c>
      <c r="P1981" s="19">
        <f t="shared" si="303"/>
        <v>16.5</v>
      </c>
      <c r="Q1981" s="20">
        <f t="shared" si="304"/>
        <v>22.475000000000001</v>
      </c>
      <c r="R1981" s="20">
        <f t="shared" si="305"/>
        <v>35.375</v>
      </c>
      <c r="S1981" s="20">
        <f t="shared" si="306"/>
        <v>29.925000000000001</v>
      </c>
      <c r="T1981" s="20">
        <f t="shared" si="307"/>
        <v>29.125</v>
      </c>
      <c r="U1981" s="19">
        <f t="shared" si="308"/>
        <v>29.258333333333336</v>
      </c>
      <c r="V1981" s="19">
        <f t="shared" si="309"/>
        <v>29.225000000000001</v>
      </c>
    </row>
    <row r="1982" spans="1:22" ht="13.5" x14ac:dyDescent="0.25">
      <c r="A1982" s="3">
        <f>RSI!A1982</f>
        <v>44893</v>
      </c>
      <c r="B1982" s="2">
        <f>RSI!B1982</f>
        <v>21.125800000000002</v>
      </c>
      <c r="C1982" s="2">
        <f>RSI!I1982</f>
        <v>54.818353928922612</v>
      </c>
      <c r="D1982" s="2">
        <f>MACD!E1982</f>
        <v>0.11247172604094402</v>
      </c>
      <c r="E1982" s="2">
        <f>MACD!F1982</f>
        <v>0.11049365306995249</v>
      </c>
      <c r="F1982" s="2">
        <f>'Moving Avg'!D1982</f>
        <v>21.329860000000004</v>
      </c>
      <c r="G1982" s="2">
        <f>'Moving Avg'!F1982</f>
        <v>21.207985000000008</v>
      </c>
      <c r="H1982" s="2">
        <f>'Moving Avg'!G1982</f>
        <v>20.149348</v>
      </c>
      <c r="I1982" s="2">
        <f>'Moving Avg'!H1982</f>
        <v>15.455889500000001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  <c r="M1982" s="19">
        <f t="shared" si="300"/>
        <v>25</v>
      </c>
      <c r="N1982" s="19">
        <f t="shared" si="301"/>
        <v>0</v>
      </c>
      <c r="O1982" s="19">
        <f t="shared" si="302"/>
        <v>75</v>
      </c>
      <c r="P1982" s="19">
        <f t="shared" si="303"/>
        <v>16.5</v>
      </c>
      <c r="Q1982" s="20">
        <f t="shared" si="304"/>
        <v>22.475000000000001</v>
      </c>
      <c r="R1982" s="20">
        <f t="shared" si="305"/>
        <v>35.375</v>
      </c>
      <c r="S1982" s="20">
        <f t="shared" si="306"/>
        <v>29.925000000000001</v>
      </c>
      <c r="T1982" s="20">
        <f t="shared" si="307"/>
        <v>29.125</v>
      </c>
      <c r="U1982" s="19">
        <f t="shared" si="308"/>
        <v>29.258333333333336</v>
      </c>
      <c r="V1982" s="19">
        <f t="shared" si="309"/>
        <v>29.225000000000001</v>
      </c>
    </row>
    <row r="1983" spans="1:22" ht="13.5" x14ac:dyDescent="0.25">
      <c r="A1983" s="3">
        <f>RSI!A1983</f>
        <v>44894</v>
      </c>
      <c r="B1983" s="2">
        <f>RSI!B1983</f>
        <v>21.125800000000002</v>
      </c>
      <c r="C1983" s="2">
        <f>RSI!I1983</f>
        <v>54.818353928922612</v>
      </c>
      <c r="D1983" s="2">
        <f>MACD!E1983</f>
        <v>0.10878961767945228</v>
      </c>
      <c r="E1983" s="2">
        <f>MACD!F1983</f>
        <v>0.11015284599185245</v>
      </c>
      <c r="F1983" s="2">
        <f>'Moving Avg'!D1983</f>
        <v>21.221520000000002</v>
      </c>
      <c r="G1983" s="2">
        <f>'Moving Avg'!F1983</f>
        <v>21.226040000000008</v>
      </c>
      <c r="H1983" s="2">
        <f>'Moving Avg'!G1983</f>
        <v>20.229517999999999</v>
      </c>
      <c r="I1983" s="2">
        <f>'Moving Avg'!H1983</f>
        <v>15.498736999999998</v>
      </c>
      <c r="J1983" s="17" t="str">
        <f>OBV!F1983</f>
        <v>BEARISH</v>
      </c>
      <c r="K1983" s="17" t="str">
        <f>OBV!G1983</f>
        <v>NEUTRAL</v>
      </c>
      <c r="L1983" s="17" t="str">
        <f>OBV!H1983</f>
        <v>CONFIRMED BEARISH</v>
      </c>
      <c r="M1983" s="19">
        <f t="shared" si="300"/>
        <v>25</v>
      </c>
      <c r="N1983" s="19">
        <f t="shared" si="301"/>
        <v>45</v>
      </c>
      <c r="O1983" s="19">
        <f t="shared" si="302"/>
        <v>75</v>
      </c>
      <c r="P1983" s="19">
        <f t="shared" si="303"/>
        <v>16.5</v>
      </c>
      <c r="Q1983" s="20">
        <f t="shared" si="304"/>
        <v>38.225000000000001</v>
      </c>
      <c r="R1983" s="20">
        <f t="shared" si="305"/>
        <v>44.375</v>
      </c>
      <c r="S1983" s="20">
        <f t="shared" si="306"/>
        <v>36.674999999999997</v>
      </c>
      <c r="T1983" s="20">
        <f t="shared" si="307"/>
        <v>40.375</v>
      </c>
      <c r="U1983" s="19">
        <f t="shared" si="308"/>
        <v>39.758333333333333</v>
      </c>
      <c r="V1983" s="19">
        <f t="shared" si="309"/>
        <v>39.912499999999994</v>
      </c>
    </row>
    <row r="1984" spans="1:22" ht="13.5" x14ac:dyDescent="0.25">
      <c r="A1984" s="3">
        <f>RSI!A1984</f>
        <v>44895</v>
      </c>
      <c r="B1984" s="2">
        <f>RSI!B1984</f>
        <v>21.116800000000001</v>
      </c>
      <c r="C1984" s="2">
        <f>RSI!I1984</f>
        <v>54.58581918582864</v>
      </c>
      <c r="D1984" s="2">
        <f>MACD!E1984</f>
        <v>0.10522910978734856</v>
      </c>
      <c r="E1984" s="2">
        <f>MACD!F1984</f>
        <v>0.10916809875095168</v>
      </c>
      <c r="F1984" s="2">
        <f>'Moving Avg'!D1984</f>
        <v>21.11138</v>
      </c>
      <c r="G1984" s="2">
        <f>'Moving Avg'!F1984</f>
        <v>21.225590000000008</v>
      </c>
      <c r="H1984" s="2">
        <f>'Moving Avg'!G1984</f>
        <v>20.294340000000002</v>
      </c>
      <c r="I1984" s="2">
        <f>'Moving Avg'!H1984</f>
        <v>15.541539499999997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  <c r="M1984" s="19">
        <f t="shared" si="300"/>
        <v>25</v>
      </c>
      <c r="N1984" s="19">
        <f t="shared" si="301"/>
        <v>45</v>
      </c>
      <c r="O1984" s="19">
        <f t="shared" si="302"/>
        <v>75</v>
      </c>
      <c r="P1984" s="19">
        <f t="shared" si="303"/>
        <v>16.5</v>
      </c>
      <c r="Q1984" s="20">
        <f t="shared" si="304"/>
        <v>38.225000000000001</v>
      </c>
      <c r="R1984" s="20">
        <f t="shared" si="305"/>
        <v>44.375</v>
      </c>
      <c r="S1984" s="20">
        <f t="shared" si="306"/>
        <v>36.674999999999997</v>
      </c>
      <c r="T1984" s="20">
        <f t="shared" si="307"/>
        <v>40.375</v>
      </c>
      <c r="U1984" s="19">
        <f t="shared" si="308"/>
        <v>39.758333333333333</v>
      </c>
      <c r="V1984" s="19">
        <f t="shared" si="309"/>
        <v>39.912499999999994</v>
      </c>
    </row>
    <row r="1985" spans="1:22" ht="13.5" x14ac:dyDescent="0.25">
      <c r="A1985" s="3">
        <f>RSI!A1985</f>
        <v>44896</v>
      </c>
      <c r="B1985" s="2">
        <f>RSI!B1985</f>
        <v>21.116800000000001</v>
      </c>
      <c r="C1985" s="2">
        <f>RSI!I1985</f>
        <v>54.58581918582864</v>
      </c>
      <c r="D1985" s="2">
        <f>MACD!E1985</f>
        <v>0.11513265363498704</v>
      </c>
      <c r="E1985" s="2">
        <f>MACD!F1985</f>
        <v>0.11036100972775877</v>
      </c>
      <c r="F1985" s="2">
        <f>'Moving Avg'!D1985</f>
        <v>21.095120000000001</v>
      </c>
      <c r="G1985" s="2">
        <f>'Moving Avg'!F1985</f>
        <v>21.206180000000007</v>
      </c>
      <c r="H1985" s="2">
        <f>'Moving Avg'!G1985</f>
        <v>20.364578000000002</v>
      </c>
      <c r="I1985" s="2">
        <f>'Moving Avg'!H1985</f>
        <v>15.584728999999996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  <c r="M1985" s="19">
        <f t="shared" si="300"/>
        <v>25</v>
      </c>
      <c r="N1985" s="19">
        <f t="shared" si="301"/>
        <v>0</v>
      </c>
      <c r="O1985" s="19">
        <f t="shared" si="302"/>
        <v>75</v>
      </c>
      <c r="P1985" s="19">
        <f t="shared" si="303"/>
        <v>16.5</v>
      </c>
      <c r="Q1985" s="20">
        <f t="shared" si="304"/>
        <v>22.475000000000001</v>
      </c>
      <c r="R1985" s="20">
        <f t="shared" si="305"/>
        <v>35.375</v>
      </c>
      <c r="S1985" s="20">
        <f t="shared" si="306"/>
        <v>29.925000000000001</v>
      </c>
      <c r="T1985" s="20">
        <f t="shared" si="307"/>
        <v>29.125</v>
      </c>
      <c r="U1985" s="19">
        <f t="shared" si="308"/>
        <v>29.258333333333336</v>
      </c>
      <c r="V1985" s="19">
        <f t="shared" si="309"/>
        <v>29.225000000000001</v>
      </c>
    </row>
    <row r="1986" spans="1:22" ht="13.5" x14ac:dyDescent="0.25">
      <c r="A1986" s="3">
        <f>RSI!A1986</f>
        <v>44897</v>
      </c>
      <c r="B1986" s="2">
        <f>RSI!B1986</f>
        <v>20.918199999999999</v>
      </c>
      <c r="C1986" s="2">
        <f>RSI!I1986</f>
        <v>49.240313782231077</v>
      </c>
      <c r="D1986" s="2">
        <f>MACD!E1986</f>
        <v>0.12481226600980833</v>
      </c>
      <c r="E1986" s="2">
        <f>MACD!F1986</f>
        <v>0.11325126098416868</v>
      </c>
      <c r="F1986" s="2">
        <f>'Moving Avg'!D1986</f>
        <v>21.080680000000001</v>
      </c>
      <c r="G1986" s="2">
        <f>'Moving Avg'!F1986</f>
        <v>21.195800000000006</v>
      </c>
      <c r="H1986" s="2">
        <f>'Moving Avg'!G1986</f>
        <v>20.430844</v>
      </c>
      <c r="I1986" s="2">
        <f>'Moving Avg'!H1986</f>
        <v>15.6269255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  <c r="M1986" s="19">
        <f t="shared" ref="M1986:M2049" si="310">IF(C1986&lt;30,50, IF(C1986&gt;70, 0, 25))</f>
        <v>25</v>
      </c>
      <c r="N1986" s="19">
        <f t="shared" ref="N1986:N2049" si="311">IF(E1986-D1986&gt;0.02, 100, IF(E1986-D1986&lt;0,0,45))</f>
        <v>0</v>
      </c>
      <c r="O1986" s="19">
        <f t="shared" ref="O1986:O2049" si="312">IF(F1986-I1986&gt;10,100,IF(F1986-I1986&gt;5,75, IF(F1986-I1986&gt;0,50,0)))</f>
        <v>75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22.475000000000001</v>
      </c>
      <c r="R1986" s="20">
        <f t="shared" si="305"/>
        <v>35.375</v>
      </c>
      <c r="S1986" s="20">
        <f t="shared" si="306"/>
        <v>29.925000000000001</v>
      </c>
      <c r="T1986" s="20">
        <f t="shared" si="307"/>
        <v>29.125</v>
      </c>
      <c r="U1986" s="19">
        <f t="shared" si="308"/>
        <v>29.258333333333336</v>
      </c>
      <c r="V1986" s="19">
        <f t="shared" si="309"/>
        <v>29.225000000000001</v>
      </c>
    </row>
    <row r="1987" spans="1:22" ht="13.5" x14ac:dyDescent="0.25">
      <c r="A1987" s="3">
        <f>RSI!A1987</f>
        <v>44900</v>
      </c>
      <c r="B1987" s="2">
        <f>RSI!B1987</f>
        <v>21.0807</v>
      </c>
      <c r="C1987" s="2">
        <f>RSI!I1987</f>
        <v>53.272497525284713</v>
      </c>
      <c r="D1987" s="2">
        <f>MACD!E1987</f>
        <v>0.20464088236033717</v>
      </c>
      <c r="E1987" s="2">
        <f>MACD!F1987</f>
        <v>0.13152918525940238</v>
      </c>
      <c r="F1987" s="2">
        <f>'Moving Avg'!D1987</f>
        <v>21.071660000000001</v>
      </c>
      <c r="G1987" s="2">
        <f>'Moving Avg'!F1987</f>
        <v>21.195800000000002</v>
      </c>
      <c r="H1987" s="2">
        <f>'Moving Avg'!G1987</f>
        <v>20.500902</v>
      </c>
      <c r="I1987" s="2">
        <f>'Moving Avg'!H1987</f>
        <v>15.669977499999995</v>
      </c>
      <c r="J1987" s="17" t="str">
        <f>OBV!F1987</f>
        <v>BULLISH</v>
      </c>
      <c r="K1987" s="17" t="str">
        <f>OBV!G1987</f>
        <v>NEUTRAL</v>
      </c>
      <c r="L1987" s="17" t="str">
        <f>OBV!H1987</f>
        <v>BULLISH DIVERGENCE</v>
      </c>
      <c r="M1987" s="19">
        <f t="shared" si="310"/>
        <v>25</v>
      </c>
      <c r="N1987" s="19">
        <f t="shared" si="311"/>
        <v>0</v>
      </c>
      <c r="O1987" s="19">
        <f t="shared" si="312"/>
        <v>75</v>
      </c>
      <c r="P1987" s="19">
        <f t="shared" si="313"/>
        <v>66.5</v>
      </c>
      <c r="Q1987" s="20">
        <f t="shared" ref="Q1987:Q2050" si="314">0.35*M1987+N1987*0.35+O1987*0.15+P1987*0.15</f>
        <v>29.975000000000001</v>
      </c>
      <c r="R1987" s="20">
        <f t="shared" ref="R1987:R2050" si="315">M1987*0.2+N1987*0.2+O1987*0.35+P1987*0.25</f>
        <v>47.875</v>
      </c>
      <c r="S1987" s="20">
        <f t="shared" ref="S1987:S2050" si="316">M1987*0.15+N1987*0.15+O1987*0.25+P1987*0.45</f>
        <v>52.424999999999997</v>
      </c>
      <c r="T1987" s="20">
        <f t="shared" ref="T1987:T2050" si="317">0.25*SUM(M1987:P1987)</f>
        <v>41.625</v>
      </c>
      <c r="U1987" s="19">
        <f t="shared" ref="U1987:U2050" si="318">SUM(Q1987:S1987)/3</f>
        <v>43.42499999999999</v>
      </c>
      <c r="V1987" s="19">
        <f t="shared" ref="V1987:V2050" si="319">SUM(Q1987:T1987)/4</f>
        <v>42.974999999999994</v>
      </c>
    </row>
    <row r="1988" spans="1:22" ht="13.5" x14ac:dyDescent="0.25">
      <c r="A1988" s="3">
        <f>RSI!A1988</f>
        <v>44901</v>
      </c>
      <c r="B1988" s="2">
        <f>RSI!B1988</f>
        <v>20.990400000000001</v>
      </c>
      <c r="C1988" s="2">
        <f>RSI!I1988</f>
        <v>50.854957093200206</v>
      </c>
      <c r="D1988" s="2">
        <f>MACD!E1988</f>
        <v>0.27822864864795704</v>
      </c>
      <c r="E1988" s="2">
        <f>MACD!F1988</f>
        <v>0.16086907793711333</v>
      </c>
      <c r="F1988" s="2">
        <f>'Moving Avg'!D1988</f>
        <v>21.044580000000003</v>
      </c>
      <c r="G1988" s="2">
        <f>'Moving Avg'!F1988</f>
        <v>21.191285000000004</v>
      </c>
      <c r="H1988" s="2">
        <f>'Moving Avg'!G1988</f>
        <v>20.564640000000001</v>
      </c>
      <c r="I1988" s="2">
        <f>'Moving Avg'!H1988</f>
        <v>15.712620999999997</v>
      </c>
      <c r="J1988" s="17" t="str">
        <f>OBV!F1988</f>
        <v>BULLISH</v>
      </c>
      <c r="K1988" s="17" t="str">
        <f>OBV!G1988</f>
        <v>NEUTRAL</v>
      </c>
      <c r="L1988" s="17" t="str">
        <f>OBV!H1988</f>
        <v>BULLISH DIVERGENCE</v>
      </c>
      <c r="M1988" s="19">
        <f t="shared" si="310"/>
        <v>25</v>
      </c>
      <c r="N1988" s="19">
        <f t="shared" si="311"/>
        <v>0</v>
      </c>
      <c r="O1988" s="19">
        <f t="shared" si="312"/>
        <v>75</v>
      </c>
      <c r="P1988" s="19">
        <f t="shared" si="313"/>
        <v>66.5</v>
      </c>
      <c r="Q1988" s="20">
        <f t="shared" si="314"/>
        <v>29.975000000000001</v>
      </c>
      <c r="R1988" s="20">
        <f t="shared" si="315"/>
        <v>47.875</v>
      </c>
      <c r="S1988" s="20">
        <f t="shared" si="316"/>
        <v>52.424999999999997</v>
      </c>
      <c r="T1988" s="20">
        <f t="shared" si="317"/>
        <v>41.625</v>
      </c>
      <c r="U1988" s="19">
        <f t="shared" si="318"/>
        <v>43.42499999999999</v>
      </c>
      <c r="V1988" s="19">
        <f t="shared" si="319"/>
        <v>42.974999999999994</v>
      </c>
    </row>
    <row r="1989" spans="1:22" ht="13.5" x14ac:dyDescent="0.25">
      <c r="A1989" s="3">
        <f>RSI!A1989</f>
        <v>44902</v>
      </c>
      <c r="B1989" s="2">
        <f>RSI!B1989</f>
        <v>20.764700000000001</v>
      </c>
      <c r="C1989" s="2">
        <f>RSI!I1989</f>
        <v>45.319150132964324</v>
      </c>
      <c r="D1989" s="2">
        <f>MACD!E1989</f>
        <v>0.35714694247845102</v>
      </c>
      <c r="E1989" s="2">
        <f>MACD!F1989</f>
        <v>0.20012465084538089</v>
      </c>
      <c r="F1989" s="2">
        <f>'Moving Avg'!D1989</f>
        <v>20.974160000000001</v>
      </c>
      <c r="G1989" s="2">
        <f>'Moving Avg'!F1989</f>
        <v>21.173680000000001</v>
      </c>
      <c r="H1989" s="2">
        <f>'Moving Avg'!G1989</f>
        <v>20.622420000000002</v>
      </c>
      <c r="I1989" s="2">
        <f>'Moving Avg'!H1989</f>
        <v>15.754350999999996</v>
      </c>
      <c r="J1989" s="17" t="str">
        <f>OBV!F1989</f>
        <v>BULLISH</v>
      </c>
      <c r="K1989" s="17" t="str">
        <f>OBV!G1989</f>
        <v>NEUTRAL</v>
      </c>
      <c r="L1989" s="17" t="str">
        <f>OBV!H1989</f>
        <v>BULLISH DIVERGENCE</v>
      </c>
      <c r="M1989" s="19">
        <f t="shared" si="310"/>
        <v>25</v>
      </c>
      <c r="N1989" s="19">
        <f t="shared" si="311"/>
        <v>0</v>
      </c>
      <c r="O1989" s="19">
        <f t="shared" si="312"/>
        <v>75</v>
      </c>
      <c r="P1989" s="19">
        <f t="shared" si="313"/>
        <v>66.5</v>
      </c>
      <c r="Q1989" s="20">
        <f t="shared" si="314"/>
        <v>29.975000000000001</v>
      </c>
      <c r="R1989" s="20">
        <f t="shared" si="315"/>
        <v>47.875</v>
      </c>
      <c r="S1989" s="20">
        <f t="shared" si="316"/>
        <v>52.424999999999997</v>
      </c>
      <c r="T1989" s="20">
        <f t="shared" si="317"/>
        <v>41.625</v>
      </c>
      <c r="U1989" s="19">
        <f t="shared" si="318"/>
        <v>43.42499999999999</v>
      </c>
      <c r="V1989" s="19">
        <f t="shared" si="319"/>
        <v>42.974999999999994</v>
      </c>
    </row>
    <row r="1990" spans="1:22" ht="13.5" x14ac:dyDescent="0.25">
      <c r="A1990" s="3">
        <f>RSI!A1990</f>
        <v>44903</v>
      </c>
      <c r="B1990" s="2">
        <f>RSI!B1990</f>
        <v>20.764700000000001</v>
      </c>
      <c r="C1990" s="2">
        <f>RSI!I1990</f>
        <v>45.319150132964324</v>
      </c>
      <c r="D1990" s="2">
        <f>MACD!E1990</f>
        <v>0.35298039841427098</v>
      </c>
      <c r="E1990" s="2">
        <f>MACD!F1990</f>
        <v>0.23069580035915893</v>
      </c>
      <c r="F1990" s="2">
        <f>'Moving Avg'!D1990</f>
        <v>20.903740000000003</v>
      </c>
      <c r="G1990" s="2">
        <f>'Moving Avg'!F1990</f>
        <v>21.15156</v>
      </c>
      <c r="H1990" s="2">
        <f>'Moving Avg'!G1990</f>
        <v>20.672977999999997</v>
      </c>
      <c r="I1990" s="2">
        <f>'Moving Avg'!H1990</f>
        <v>15.796683</v>
      </c>
      <c r="J1990" s="17" t="str">
        <f>OBV!F1990</f>
        <v>BULLISH</v>
      </c>
      <c r="K1990" s="17" t="str">
        <f>OBV!G1990</f>
        <v>NEUTRAL</v>
      </c>
      <c r="L1990" s="17" t="str">
        <f>OBV!H1990</f>
        <v>BULLISH DIVERGENCE</v>
      </c>
      <c r="M1990" s="19">
        <f t="shared" si="310"/>
        <v>25</v>
      </c>
      <c r="N1990" s="19">
        <f t="shared" si="311"/>
        <v>0</v>
      </c>
      <c r="O1990" s="19">
        <f t="shared" si="312"/>
        <v>75</v>
      </c>
      <c r="P1990" s="19">
        <f t="shared" si="313"/>
        <v>66.5</v>
      </c>
      <c r="Q1990" s="20">
        <f t="shared" si="314"/>
        <v>29.975000000000001</v>
      </c>
      <c r="R1990" s="20">
        <f t="shared" si="315"/>
        <v>47.875</v>
      </c>
      <c r="S1990" s="20">
        <f t="shared" si="316"/>
        <v>52.424999999999997</v>
      </c>
      <c r="T1990" s="20">
        <f t="shared" si="317"/>
        <v>41.625</v>
      </c>
      <c r="U1990" s="19">
        <f t="shared" si="318"/>
        <v>43.42499999999999</v>
      </c>
      <c r="V1990" s="19">
        <f t="shared" si="319"/>
        <v>42.974999999999994</v>
      </c>
    </row>
    <row r="1991" spans="1:22" ht="13.5" x14ac:dyDescent="0.25">
      <c r="A1991" s="3">
        <f>RSI!A1991</f>
        <v>44904</v>
      </c>
      <c r="B1991" s="2">
        <f>RSI!B1991</f>
        <v>20.773700000000002</v>
      </c>
      <c r="C1991" s="2">
        <f>RSI!I1991</f>
        <v>45.593044052000259</v>
      </c>
      <c r="D1991" s="2">
        <f>MACD!E1991</f>
        <v>0.31801196191482006</v>
      </c>
      <c r="E1991" s="2">
        <f>MACD!F1991</f>
        <v>0.24815903267029116</v>
      </c>
      <c r="F1991" s="2">
        <f>'Moving Avg'!D1991</f>
        <v>20.874840000000003</v>
      </c>
      <c r="G1991" s="2">
        <f>'Moving Avg'!F1991</f>
        <v>21.133500000000002</v>
      </c>
      <c r="H1991" s="2">
        <f>'Moving Avg'!G1991</f>
        <v>20.721547999999999</v>
      </c>
      <c r="I1991" s="2">
        <f>'Moving Avg'!H1991</f>
        <v>15.839834000000005</v>
      </c>
      <c r="J1991" s="17" t="str">
        <f>OBV!F1991</f>
        <v>BULLISH</v>
      </c>
      <c r="K1991" s="17" t="str">
        <f>OBV!G1991</f>
        <v>NEUTRAL</v>
      </c>
      <c r="L1991" s="17" t="str">
        <f>OBV!H1991</f>
        <v>BULLISH DIVERGENCE</v>
      </c>
      <c r="M1991" s="19">
        <f t="shared" si="310"/>
        <v>25</v>
      </c>
      <c r="N1991" s="19">
        <f t="shared" si="311"/>
        <v>0</v>
      </c>
      <c r="O1991" s="19">
        <f t="shared" si="312"/>
        <v>75</v>
      </c>
      <c r="P1991" s="19">
        <f t="shared" si="313"/>
        <v>66.5</v>
      </c>
      <c r="Q1991" s="20">
        <f t="shared" si="314"/>
        <v>29.975000000000001</v>
      </c>
      <c r="R1991" s="20">
        <f t="shared" si="315"/>
        <v>47.875</v>
      </c>
      <c r="S1991" s="20">
        <f t="shared" si="316"/>
        <v>52.424999999999997</v>
      </c>
      <c r="T1991" s="20">
        <f t="shared" si="317"/>
        <v>41.625</v>
      </c>
      <c r="U1991" s="19">
        <f t="shared" si="318"/>
        <v>43.42499999999999</v>
      </c>
      <c r="V1991" s="19">
        <f t="shared" si="319"/>
        <v>42.974999999999994</v>
      </c>
    </row>
    <row r="1992" spans="1:22" ht="13.5" x14ac:dyDescent="0.25">
      <c r="A1992" s="3">
        <f>RSI!A1992</f>
        <v>44907</v>
      </c>
      <c r="B1992" s="2">
        <f>RSI!B1992</f>
        <v>20.9453</v>
      </c>
      <c r="C1992" s="2">
        <f>RSI!I1992</f>
        <v>50.666972728136876</v>
      </c>
      <c r="D1992" s="2">
        <f>MACD!E1992</f>
        <v>0.29758014457861748</v>
      </c>
      <c r="E1992" s="2">
        <f>MACD!F1992</f>
        <v>0.25804325505195647</v>
      </c>
      <c r="F1992" s="2">
        <f>'Moving Avg'!D1992</f>
        <v>20.847760000000001</v>
      </c>
      <c r="G1992" s="2">
        <f>'Moving Avg'!F1992</f>
        <v>21.124020000000002</v>
      </c>
      <c r="H1992" s="2">
        <f>'Moving Avg'!G1992</f>
        <v>20.766869999999997</v>
      </c>
      <c r="I1992" s="2">
        <f>'Moving Avg'!H1992</f>
        <v>15.883069000000003</v>
      </c>
      <c r="J1992" s="17" t="str">
        <f>OBV!F1992</f>
        <v>BEARISH</v>
      </c>
      <c r="K1992" s="17" t="str">
        <f>OBV!G1992</f>
        <v>NEUTRAL</v>
      </c>
      <c r="L1992" s="17" t="str">
        <f>OBV!H1992</f>
        <v>CONFIRMED BEARISH</v>
      </c>
      <c r="M1992" s="19">
        <f t="shared" si="310"/>
        <v>25</v>
      </c>
      <c r="N1992" s="19">
        <f t="shared" si="311"/>
        <v>0</v>
      </c>
      <c r="O1992" s="19">
        <f t="shared" si="312"/>
        <v>50</v>
      </c>
      <c r="P1992" s="19">
        <f t="shared" si="313"/>
        <v>16.5</v>
      </c>
      <c r="Q1992" s="20">
        <f t="shared" si="314"/>
        <v>18.725000000000001</v>
      </c>
      <c r="R1992" s="20">
        <f t="shared" si="315"/>
        <v>26.625</v>
      </c>
      <c r="S1992" s="20">
        <f t="shared" si="316"/>
        <v>23.675000000000001</v>
      </c>
      <c r="T1992" s="20">
        <f t="shared" si="317"/>
        <v>22.875</v>
      </c>
      <c r="U1992" s="19">
        <f t="shared" si="318"/>
        <v>23.008333333333336</v>
      </c>
      <c r="V1992" s="19">
        <f t="shared" si="319"/>
        <v>22.975000000000001</v>
      </c>
    </row>
    <row r="1993" spans="1:22" ht="13.5" x14ac:dyDescent="0.25">
      <c r="A1993" s="3">
        <f>RSI!A1993</f>
        <v>44908</v>
      </c>
      <c r="B1993" s="2">
        <f>RSI!B1993</f>
        <v>20.855</v>
      </c>
      <c r="C1993" s="2">
        <f>RSI!I1993</f>
        <v>48.123637943583674</v>
      </c>
      <c r="D1993" s="2">
        <f>MACD!E1993</f>
        <v>0.28692695271032775</v>
      </c>
      <c r="E1993" s="2">
        <f>MACD!F1993</f>
        <v>0.26381999458363076</v>
      </c>
      <c r="F1993" s="2">
        <f>'Moving Avg'!D1993</f>
        <v>20.820680000000003</v>
      </c>
      <c r="G1993" s="2">
        <f>'Moving Avg'!F1993</f>
        <v>21.110930000000003</v>
      </c>
      <c r="H1993" s="2">
        <f>'Moving Avg'!G1993</f>
        <v>20.812913999999996</v>
      </c>
      <c r="I1993" s="2">
        <f>'Moving Avg'!H1993</f>
        <v>15.925852500000005</v>
      </c>
      <c r="J1993" s="17" t="str">
        <f>OBV!F1993</f>
        <v>BEARISH</v>
      </c>
      <c r="K1993" s="17" t="str">
        <f>OBV!G1993</f>
        <v>NEUTRAL</v>
      </c>
      <c r="L1993" s="17" t="str">
        <f>OBV!H1993</f>
        <v>CONFIRMED BEARISH</v>
      </c>
      <c r="M1993" s="19">
        <f t="shared" si="310"/>
        <v>25</v>
      </c>
      <c r="N1993" s="19">
        <f t="shared" si="311"/>
        <v>0</v>
      </c>
      <c r="O1993" s="19">
        <f t="shared" si="312"/>
        <v>50</v>
      </c>
      <c r="P1993" s="19">
        <f t="shared" si="313"/>
        <v>16.5</v>
      </c>
      <c r="Q1993" s="20">
        <f t="shared" si="314"/>
        <v>18.725000000000001</v>
      </c>
      <c r="R1993" s="20">
        <f t="shared" si="315"/>
        <v>26.625</v>
      </c>
      <c r="S1993" s="20">
        <f t="shared" si="316"/>
        <v>23.675000000000001</v>
      </c>
      <c r="T1993" s="20">
        <f t="shared" si="317"/>
        <v>22.875</v>
      </c>
      <c r="U1993" s="19">
        <f t="shared" si="318"/>
        <v>23.008333333333336</v>
      </c>
      <c r="V1993" s="19">
        <f t="shared" si="319"/>
        <v>22.975000000000001</v>
      </c>
    </row>
    <row r="1994" spans="1:22" ht="13.5" x14ac:dyDescent="0.25">
      <c r="A1994" s="3">
        <f>RSI!A1994</f>
        <v>44909</v>
      </c>
      <c r="B1994" s="2">
        <f>RSI!B1994</f>
        <v>20.855</v>
      </c>
      <c r="C1994" s="2">
        <f>RSI!I1994</f>
        <v>48.123637943583674</v>
      </c>
      <c r="D1994" s="2">
        <f>MACD!E1994</f>
        <v>0.27701203654331508</v>
      </c>
      <c r="E1994" s="2">
        <f>MACD!F1994</f>
        <v>0.26645840297556761</v>
      </c>
      <c r="F1994" s="2">
        <f>'Moving Avg'!D1994</f>
        <v>20.838740000000001</v>
      </c>
      <c r="G1994" s="2">
        <f>'Moving Avg'!F1994</f>
        <v>21.097840000000001</v>
      </c>
      <c r="H1994" s="2">
        <f>'Moving Avg'!G1994</f>
        <v>20.856609999999996</v>
      </c>
      <c r="I1994" s="2">
        <f>'Moving Avg'!H1994</f>
        <v>15.968636000000004</v>
      </c>
      <c r="J1994" s="17" t="str">
        <f>OBV!F1994</f>
        <v>BULLISH</v>
      </c>
      <c r="K1994" s="17" t="str">
        <f>OBV!G1994</f>
        <v>NEUTRAL</v>
      </c>
      <c r="L1994" s="17" t="str">
        <f>OBV!H1994</f>
        <v>CONFIRMED BULLISH</v>
      </c>
      <c r="M1994" s="19">
        <f t="shared" si="310"/>
        <v>25</v>
      </c>
      <c r="N1994" s="19">
        <f t="shared" si="311"/>
        <v>0</v>
      </c>
      <c r="O1994" s="19">
        <f t="shared" si="312"/>
        <v>50</v>
      </c>
      <c r="P1994" s="19">
        <f t="shared" si="313"/>
        <v>83.5</v>
      </c>
      <c r="Q1994" s="20">
        <f t="shared" si="314"/>
        <v>28.774999999999999</v>
      </c>
      <c r="R1994" s="20">
        <f t="shared" si="315"/>
        <v>43.375</v>
      </c>
      <c r="S1994" s="20">
        <f t="shared" si="316"/>
        <v>53.825000000000003</v>
      </c>
      <c r="T1994" s="20">
        <f t="shared" si="317"/>
        <v>39.625</v>
      </c>
      <c r="U1994" s="19">
        <f t="shared" si="318"/>
        <v>41.991666666666667</v>
      </c>
      <c r="V1994" s="19">
        <f t="shared" si="319"/>
        <v>41.400000000000006</v>
      </c>
    </row>
    <row r="1995" spans="1:22" ht="13.5" x14ac:dyDescent="0.25">
      <c r="A1995" s="3">
        <f>RSI!A1995</f>
        <v>44910</v>
      </c>
      <c r="B1995" s="2">
        <f>RSI!B1995</f>
        <v>21.396699999999999</v>
      </c>
      <c r="C1995" s="2">
        <f>RSI!I1995</f>
        <v>61.551306513076831</v>
      </c>
      <c r="D1995" s="2">
        <f>MACD!E1995</f>
        <v>0.22894465736353453</v>
      </c>
      <c r="E1995" s="2">
        <f>MACD!F1995</f>
        <v>0.25895565385316099</v>
      </c>
      <c r="F1995" s="2">
        <f>'Moving Avg'!D1995</f>
        <v>20.965139999999998</v>
      </c>
      <c r="G1995" s="2">
        <f>'Moving Avg'!F1995</f>
        <v>21.107320000000005</v>
      </c>
      <c r="H1995" s="2">
        <f>'Moving Avg'!G1995</f>
        <v>20.905002</v>
      </c>
      <c r="I1995" s="2">
        <f>'Moving Avg'!H1995</f>
        <v>16.014128000000007</v>
      </c>
      <c r="J1995" s="17" t="str">
        <f>OBV!F1995</f>
        <v>BULLISH</v>
      </c>
      <c r="K1995" s="17" t="str">
        <f>OBV!G1995</f>
        <v>NEUTRAL</v>
      </c>
      <c r="L1995" s="17" t="str">
        <f>OBV!H1995</f>
        <v>CONFIRMED BULLISH</v>
      </c>
      <c r="M1995" s="19">
        <f t="shared" si="310"/>
        <v>25</v>
      </c>
      <c r="N1995" s="19">
        <f t="shared" si="311"/>
        <v>100</v>
      </c>
      <c r="O1995" s="19">
        <f t="shared" si="312"/>
        <v>50</v>
      </c>
      <c r="P1995" s="19">
        <f t="shared" si="313"/>
        <v>83.5</v>
      </c>
      <c r="Q1995" s="20">
        <f t="shared" si="314"/>
        <v>63.774999999999999</v>
      </c>
      <c r="R1995" s="20">
        <f t="shared" si="315"/>
        <v>63.375</v>
      </c>
      <c r="S1995" s="20">
        <f t="shared" si="316"/>
        <v>68.825000000000003</v>
      </c>
      <c r="T1995" s="20">
        <f t="shared" si="317"/>
        <v>64.625</v>
      </c>
      <c r="U1995" s="19">
        <f t="shared" si="318"/>
        <v>65.325000000000003</v>
      </c>
      <c r="V1995" s="19">
        <f t="shared" si="319"/>
        <v>65.150000000000006</v>
      </c>
    </row>
    <row r="1996" spans="1:22" ht="13.5" x14ac:dyDescent="0.25">
      <c r="A1996" s="3">
        <f>RSI!A1996</f>
        <v>44911</v>
      </c>
      <c r="B1996" s="2">
        <f>RSI!B1996</f>
        <v>21.170999999999999</v>
      </c>
      <c r="C1996" s="2">
        <f>RSI!I1996</f>
        <v>55.146494091750597</v>
      </c>
      <c r="D1996" s="2">
        <f>MACD!E1996</f>
        <v>0.17165090265158867</v>
      </c>
      <c r="E1996" s="2">
        <f>MACD!F1996</f>
        <v>0.24149470361284653</v>
      </c>
      <c r="F1996" s="2">
        <f>'Moving Avg'!D1996</f>
        <v>21.044599999999996</v>
      </c>
      <c r="G1996" s="2">
        <f>'Moving Avg'!F1996</f>
        <v>21.109580000000001</v>
      </c>
      <c r="H1996" s="2">
        <f>'Moving Avg'!G1996</f>
        <v>20.943823999999999</v>
      </c>
      <c r="I1996" s="2">
        <f>'Moving Avg'!H1996</f>
        <v>16.057889500000002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  <c r="M1996" s="19">
        <f t="shared" si="310"/>
        <v>25</v>
      </c>
      <c r="N1996" s="19">
        <f t="shared" si="311"/>
        <v>100</v>
      </c>
      <c r="O1996" s="19">
        <f t="shared" si="312"/>
        <v>50</v>
      </c>
      <c r="P1996" s="19">
        <f t="shared" si="313"/>
        <v>83.5</v>
      </c>
      <c r="Q1996" s="20">
        <f t="shared" si="314"/>
        <v>63.774999999999999</v>
      </c>
      <c r="R1996" s="20">
        <f t="shared" si="315"/>
        <v>63.375</v>
      </c>
      <c r="S1996" s="20">
        <f t="shared" si="316"/>
        <v>68.825000000000003</v>
      </c>
      <c r="T1996" s="20">
        <f t="shared" si="317"/>
        <v>64.625</v>
      </c>
      <c r="U1996" s="19">
        <f t="shared" si="318"/>
        <v>65.325000000000003</v>
      </c>
      <c r="V1996" s="19">
        <f t="shared" si="319"/>
        <v>65.150000000000006</v>
      </c>
    </row>
    <row r="1997" spans="1:22" ht="13.5" x14ac:dyDescent="0.25">
      <c r="A1997" s="3">
        <f>RSI!A1997</f>
        <v>44914</v>
      </c>
      <c r="B1997" s="2">
        <f>RSI!B1997</f>
        <v>20.9453</v>
      </c>
      <c r="C1997" s="2">
        <f>RSI!I1997</f>
        <v>49.58945838358278</v>
      </c>
      <c r="D1997" s="2">
        <f>MACD!E1997</f>
        <v>0.16364410448522904</v>
      </c>
      <c r="E1997" s="2">
        <f>MACD!F1997</f>
        <v>0.22592458378732305</v>
      </c>
      <c r="F1997" s="2">
        <f>'Moving Avg'!D1997</f>
        <v>21.044600000000003</v>
      </c>
      <c r="G1997" s="2">
        <f>'Moving Avg'!F1997</f>
        <v>21.073470000000004</v>
      </c>
      <c r="H1997" s="2">
        <f>'Moving Avg'!G1997</f>
        <v>20.974160000000001</v>
      </c>
      <c r="I1997" s="2">
        <f>'Moving Avg'!H1997</f>
        <v>16.101124500000001</v>
      </c>
      <c r="J1997" s="17" t="str">
        <f>OBV!F1997</f>
        <v>BULLISH</v>
      </c>
      <c r="K1997" s="17" t="str">
        <f>OBV!G1997</f>
        <v>NEUTRAL</v>
      </c>
      <c r="L1997" s="17" t="str">
        <f>OBV!H1997</f>
        <v>NEUTRAL</v>
      </c>
      <c r="M1997" s="19">
        <f t="shared" si="310"/>
        <v>25</v>
      </c>
      <c r="N1997" s="19">
        <f t="shared" si="311"/>
        <v>100</v>
      </c>
      <c r="O1997" s="19">
        <f t="shared" si="312"/>
        <v>50</v>
      </c>
      <c r="P1997" s="19">
        <f t="shared" si="313"/>
        <v>49.5</v>
      </c>
      <c r="Q1997" s="20">
        <f t="shared" si="314"/>
        <v>58.674999999999997</v>
      </c>
      <c r="R1997" s="20">
        <f t="shared" si="315"/>
        <v>54.875</v>
      </c>
      <c r="S1997" s="20">
        <f t="shared" si="316"/>
        <v>53.525000000000006</v>
      </c>
      <c r="T1997" s="20">
        <f t="shared" si="317"/>
        <v>56.125</v>
      </c>
      <c r="U1997" s="19">
        <f t="shared" si="318"/>
        <v>55.691666666666663</v>
      </c>
      <c r="V1997" s="19">
        <f t="shared" si="319"/>
        <v>55.8</v>
      </c>
    </row>
    <row r="1998" spans="1:22" ht="13.5" x14ac:dyDescent="0.25">
      <c r="A1998" s="3">
        <f>RSI!A1998</f>
        <v>44915</v>
      </c>
      <c r="B1998" s="2">
        <f>RSI!B1998</f>
        <v>21.6675</v>
      </c>
      <c r="C1998" s="2">
        <f>RSI!I1998</f>
        <v>62.582496137728477</v>
      </c>
      <c r="D1998" s="2">
        <f>MACD!E1998</f>
        <v>8.9660497893518709E-2</v>
      </c>
      <c r="E1998" s="2">
        <f>MACD!F1998</f>
        <v>0.19867176660856217</v>
      </c>
      <c r="F1998" s="2">
        <f>'Moving Avg'!D1998</f>
        <v>21.207100000000001</v>
      </c>
      <c r="G1998" s="2">
        <f>'Moving Avg'!F1998</f>
        <v>21.073470000000004</v>
      </c>
      <c r="H1998" s="2">
        <f>'Moving Avg'!G1998</f>
        <v>21.007202000000003</v>
      </c>
      <c r="I1998" s="2">
        <f>'Moving Avg'!H1998</f>
        <v>16.147368499999999</v>
      </c>
      <c r="J1998" s="17" t="str">
        <f>OBV!F1998</f>
        <v>BULLISH</v>
      </c>
      <c r="K1998" s="17" t="str">
        <f>OBV!G1998</f>
        <v>STRONG</v>
      </c>
      <c r="L1998" s="17" t="str">
        <f>OBV!H1998</f>
        <v>CONFIRMED BULLISH</v>
      </c>
      <c r="M1998" s="19">
        <f t="shared" si="310"/>
        <v>25</v>
      </c>
      <c r="N1998" s="19">
        <f t="shared" si="311"/>
        <v>100</v>
      </c>
      <c r="O1998" s="19">
        <f t="shared" si="312"/>
        <v>75</v>
      </c>
      <c r="P1998" s="19">
        <f t="shared" si="313"/>
        <v>100</v>
      </c>
      <c r="Q1998" s="20">
        <f t="shared" si="314"/>
        <v>70</v>
      </c>
      <c r="R1998" s="20">
        <f t="shared" si="315"/>
        <v>76.25</v>
      </c>
      <c r="S1998" s="20">
        <f t="shared" si="316"/>
        <v>82.5</v>
      </c>
      <c r="T1998" s="20">
        <f t="shared" si="317"/>
        <v>75</v>
      </c>
      <c r="U1998" s="19">
        <f t="shared" si="318"/>
        <v>76.25</v>
      </c>
      <c r="V1998" s="19">
        <f t="shared" si="319"/>
        <v>75.9375</v>
      </c>
    </row>
    <row r="1999" spans="1:22" ht="13.5" x14ac:dyDescent="0.25">
      <c r="A1999" s="3">
        <f>RSI!A1999</f>
        <v>44916</v>
      </c>
      <c r="B1999" s="2">
        <f>RSI!B1999</f>
        <v>21.712700000000002</v>
      </c>
      <c r="C1999" s="2">
        <f>RSI!I1999</f>
        <v>63.22142118574304</v>
      </c>
      <c r="D1999" s="2">
        <f>MACD!E1999</f>
        <v>-1.511310268851318E-2</v>
      </c>
      <c r="E1999" s="2">
        <f>MACD!F1999</f>
        <v>0.1559147927491471</v>
      </c>
      <c r="F1999" s="2">
        <f>'Moving Avg'!D1999</f>
        <v>21.378640000000001</v>
      </c>
      <c r="G1999" s="2">
        <f>'Moving Avg'!F1999</f>
        <v>21.07573</v>
      </c>
      <c r="H1999" s="2">
        <f>'Moving Avg'!G1999</f>
        <v>21.042773999999998</v>
      </c>
      <c r="I1999" s="2">
        <f>'Moving Avg'!H1999</f>
        <v>16.194440499999999</v>
      </c>
      <c r="J1999" s="17" t="str">
        <f>OBV!F1999</f>
        <v>BULLISH</v>
      </c>
      <c r="K1999" s="17" t="str">
        <f>OBV!G1999</f>
        <v>STRONG</v>
      </c>
      <c r="L1999" s="17" t="str">
        <f>OBV!H1999</f>
        <v>CONFIRMED BULLISH</v>
      </c>
      <c r="M1999" s="19">
        <f t="shared" si="310"/>
        <v>25</v>
      </c>
      <c r="N1999" s="19">
        <f t="shared" si="311"/>
        <v>100</v>
      </c>
      <c r="O1999" s="19">
        <f t="shared" si="312"/>
        <v>75</v>
      </c>
      <c r="P1999" s="19">
        <f t="shared" si="313"/>
        <v>100</v>
      </c>
      <c r="Q1999" s="20">
        <f t="shared" si="314"/>
        <v>70</v>
      </c>
      <c r="R1999" s="20">
        <f t="shared" si="315"/>
        <v>76.25</v>
      </c>
      <c r="S1999" s="20">
        <f t="shared" si="316"/>
        <v>82.5</v>
      </c>
      <c r="T1999" s="20">
        <f t="shared" si="317"/>
        <v>75</v>
      </c>
      <c r="U1999" s="19">
        <f t="shared" si="318"/>
        <v>76.25</v>
      </c>
      <c r="V1999" s="19">
        <f t="shared" si="319"/>
        <v>75.9375</v>
      </c>
    </row>
    <row r="2000" spans="1:22" ht="13.5" x14ac:dyDescent="0.25">
      <c r="A2000" s="3">
        <f>RSI!A2000</f>
        <v>44917</v>
      </c>
      <c r="B2000" s="2">
        <f>RSI!B2000</f>
        <v>21.821000000000002</v>
      </c>
      <c r="C2000" s="2">
        <f>RSI!I2000</f>
        <v>64.773518934474851</v>
      </c>
      <c r="D2000" s="2">
        <f>MACD!E2000</f>
        <v>-0.11585409342727004</v>
      </c>
      <c r="E2000" s="2">
        <f>MACD!F2000</f>
        <v>0.10156101551386368</v>
      </c>
      <c r="F2000" s="2">
        <f>'Moving Avg'!D2000</f>
        <v>21.4635</v>
      </c>
      <c r="G2000" s="2">
        <f>'Moving Avg'!F2000</f>
        <v>21.106875000000002</v>
      </c>
      <c r="H2000" s="2">
        <f>'Moving Avg'!G2000</f>
        <v>21.077622000000002</v>
      </c>
      <c r="I2000" s="2">
        <f>'Moving Avg'!H2000</f>
        <v>16.242484000000001</v>
      </c>
      <c r="J2000" s="17" t="str">
        <f>OBV!F2000</f>
        <v>BULLISH</v>
      </c>
      <c r="K2000" s="17" t="str">
        <f>OBV!G2000</f>
        <v>STRONG</v>
      </c>
      <c r="L2000" s="17" t="str">
        <f>OBV!H2000</f>
        <v>CONFIRMED BULLISH</v>
      </c>
      <c r="M2000" s="19">
        <f t="shared" si="310"/>
        <v>25</v>
      </c>
      <c r="N2000" s="19">
        <f t="shared" si="311"/>
        <v>100</v>
      </c>
      <c r="O2000" s="19">
        <f t="shared" si="312"/>
        <v>75</v>
      </c>
      <c r="P2000" s="19">
        <f t="shared" si="313"/>
        <v>100</v>
      </c>
      <c r="Q2000" s="20">
        <f t="shared" si="314"/>
        <v>70</v>
      </c>
      <c r="R2000" s="20">
        <f t="shared" si="315"/>
        <v>76.25</v>
      </c>
      <c r="S2000" s="20">
        <f t="shared" si="316"/>
        <v>82.5</v>
      </c>
      <c r="T2000" s="20">
        <f t="shared" si="317"/>
        <v>75</v>
      </c>
      <c r="U2000" s="19">
        <f t="shared" si="318"/>
        <v>76.25</v>
      </c>
      <c r="V2000" s="19">
        <f t="shared" si="319"/>
        <v>75.9375</v>
      </c>
    </row>
    <row r="2001" spans="1:22" ht="13.5" x14ac:dyDescent="0.25">
      <c r="A2001" s="3">
        <f>RSI!A2001</f>
        <v>44918</v>
      </c>
      <c r="B2001" s="2">
        <f>RSI!B2001</f>
        <v>21.6675</v>
      </c>
      <c r="C2001" s="2">
        <f>RSI!I2001</f>
        <v>60.853617621369807</v>
      </c>
      <c r="D2001" s="2">
        <f>MACD!E2001</f>
        <v>-0.19274456658809669</v>
      </c>
      <c r="E2001" s="2">
        <f>MACD!F2001</f>
        <v>4.2699899093471605E-2</v>
      </c>
      <c r="F2001" s="2">
        <f>'Moving Avg'!D2001</f>
        <v>21.562800000000003</v>
      </c>
      <c r="G2001" s="2">
        <f>'Moving Avg'!F2001</f>
        <v>21.140730000000001</v>
      </c>
      <c r="H2001" s="2">
        <f>'Moving Avg'!G2001</f>
        <v>21.110122</v>
      </c>
      <c r="I2001" s="2">
        <f>'Moving Avg'!H2001</f>
        <v>16.288728000000003</v>
      </c>
      <c r="J2001" s="17" t="str">
        <f>OBV!F2001</f>
        <v>BULLISH</v>
      </c>
      <c r="K2001" s="17" t="str">
        <f>OBV!G2001</f>
        <v>STRONG</v>
      </c>
      <c r="L2001" s="17" t="str">
        <f>OBV!H2001</f>
        <v>CONFIRMED BULLISH</v>
      </c>
      <c r="M2001" s="19">
        <f t="shared" si="310"/>
        <v>25</v>
      </c>
      <c r="N2001" s="19">
        <f t="shared" si="311"/>
        <v>100</v>
      </c>
      <c r="O2001" s="19">
        <f t="shared" si="312"/>
        <v>75</v>
      </c>
      <c r="P2001" s="19">
        <f t="shared" si="313"/>
        <v>100</v>
      </c>
      <c r="Q2001" s="20">
        <f t="shared" si="314"/>
        <v>70</v>
      </c>
      <c r="R2001" s="20">
        <f t="shared" si="315"/>
        <v>76.25</v>
      </c>
      <c r="S2001" s="20">
        <f t="shared" si="316"/>
        <v>82.5</v>
      </c>
      <c r="T2001" s="20">
        <f t="shared" si="317"/>
        <v>75</v>
      </c>
      <c r="U2001" s="19">
        <f t="shared" si="318"/>
        <v>76.25</v>
      </c>
      <c r="V2001" s="19">
        <f t="shared" si="319"/>
        <v>75.9375</v>
      </c>
    </row>
    <row r="2002" spans="1:22" ht="13.5" x14ac:dyDescent="0.25">
      <c r="A2002" s="3">
        <f>RSI!A2002</f>
        <v>44921</v>
      </c>
      <c r="B2002" s="2">
        <f>RSI!B2002</f>
        <v>21.6675</v>
      </c>
      <c r="C2002" s="2">
        <f>RSI!I2002</f>
        <v>60.853617621369807</v>
      </c>
      <c r="D2002" s="2">
        <f>MACD!E2002</f>
        <v>-0.23457562599799431</v>
      </c>
      <c r="E2002" s="2">
        <f>MACD!F2002</f>
        <v>-1.2755205924821579E-2</v>
      </c>
      <c r="F2002" s="2">
        <f>'Moving Avg'!D2002</f>
        <v>21.707240000000002</v>
      </c>
      <c r="G2002" s="2">
        <f>'Moving Avg'!F2002</f>
        <v>21.167815000000001</v>
      </c>
      <c r="H2002" s="2">
        <f>'Moving Avg'!G2002</f>
        <v>21.139914000000005</v>
      </c>
      <c r="I2002" s="2">
        <f>'Moving Avg'!H2002</f>
        <v>16.335573999999998</v>
      </c>
      <c r="J2002" s="17" t="str">
        <f>OBV!F2002</f>
        <v>BULLISH</v>
      </c>
      <c r="K2002" s="17" t="str">
        <f>OBV!G2002</f>
        <v>STRONG</v>
      </c>
      <c r="L2002" s="17" t="str">
        <f>OBV!H2002</f>
        <v>CONFIRMED BULLISH</v>
      </c>
      <c r="M2002" s="19">
        <f t="shared" si="310"/>
        <v>25</v>
      </c>
      <c r="N2002" s="19">
        <f t="shared" si="311"/>
        <v>100</v>
      </c>
      <c r="O2002" s="19">
        <f t="shared" si="312"/>
        <v>75</v>
      </c>
      <c r="P2002" s="19">
        <f t="shared" si="313"/>
        <v>100</v>
      </c>
      <c r="Q2002" s="20">
        <f t="shared" si="314"/>
        <v>70</v>
      </c>
      <c r="R2002" s="20">
        <f t="shared" si="315"/>
        <v>76.25</v>
      </c>
      <c r="S2002" s="20">
        <f t="shared" si="316"/>
        <v>82.5</v>
      </c>
      <c r="T2002" s="20">
        <f t="shared" si="317"/>
        <v>75</v>
      </c>
      <c r="U2002" s="19">
        <f t="shared" si="318"/>
        <v>76.25</v>
      </c>
      <c r="V2002" s="19">
        <f t="shared" si="319"/>
        <v>75.9375</v>
      </c>
    </row>
    <row r="2003" spans="1:22" ht="13.5" x14ac:dyDescent="0.25">
      <c r="A2003" s="3">
        <f>RSI!A2003</f>
        <v>44922</v>
      </c>
      <c r="B2003" s="2">
        <f>RSI!B2003</f>
        <v>21.8932</v>
      </c>
      <c r="C2003" s="2">
        <f>RSI!I2003</f>
        <v>64.515534299060107</v>
      </c>
      <c r="D2003" s="2">
        <f>MACD!E2003</f>
        <v>-0.30351704717671524</v>
      </c>
      <c r="E2003" s="2">
        <f>MACD!F2003</f>
        <v>-7.0907574175200314E-2</v>
      </c>
      <c r="F2003" s="2">
        <f>'Moving Avg'!D2003</f>
        <v>21.752379999999999</v>
      </c>
      <c r="G2003" s="2">
        <f>'Moving Avg'!F2003</f>
        <v>21.206185000000001</v>
      </c>
      <c r="H2003" s="2">
        <f>'Moving Avg'!G2003</f>
        <v>21.167900000000003</v>
      </c>
      <c r="I2003" s="2">
        <f>'Moving Avg'!H2003</f>
        <v>16.383548500000003</v>
      </c>
      <c r="J2003" s="17" t="str">
        <f>OBV!F2003</f>
        <v>BEARISH</v>
      </c>
      <c r="K2003" s="17" t="str">
        <f>OBV!G2003</f>
        <v>NEUTRAL</v>
      </c>
      <c r="L2003" s="17" t="str">
        <f>OBV!H2003</f>
        <v>BEARISH DIVERGENCE</v>
      </c>
      <c r="M2003" s="19">
        <f t="shared" si="310"/>
        <v>25</v>
      </c>
      <c r="N2003" s="19">
        <f t="shared" si="311"/>
        <v>100</v>
      </c>
      <c r="O2003" s="19">
        <f t="shared" si="312"/>
        <v>75</v>
      </c>
      <c r="P2003" s="19">
        <f t="shared" si="313"/>
        <v>16.5</v>
      </c>
      <c r="Q2003" s="20">
        <f t="shared" si="314"/>
        <v>57.475000000000001</v>
      </c>
      <c r="R2003" s="20">
        <f t="shared" si="315"/>
        <v>55.375</v>
      </c>
      <c r="S2003" s="20">
        <f t="shared" si="316"/>
        <v>44.924999999999997</v>
      </c>
      <c r="T2003" s="20">
        <f t="shared" si="317"/>
        <v>54.125</v>
      </c>
      <c r="U2003" s="19">
        <f t="shared" si="318"/>
        <v>52.591666666666661</v>
      </c>
      <c r="V2003" s="19">
        <f t="shared" si="319"/>
        <v>52.974999999999994</v>
      </c>
    </row>
    <row r="2004" spans="1:22" ht="13.5" x14ac:dyDescent="0.25">
      <c r="A2004" s="3">
        <f>RSI!A2004</f>
        <v>44923</v>
      </c>
      <c r="B2004" s="2">
        <f>RSI!B2004</f>
        <v>21.4057</v>
      </c>
      <c r="C2004" s="2">
        <f>RSI!I2004</f>
        <v>52.98613216804803</v>
      </c>
      <c r="D2004" s="2">
        <f>MACD!E2004</f>
        <v>-0.3297923253403674</v>
      </c>
      <c r="E2004" s="2">
        <f>MACD!F2004</f>
        <v>-0.12268452440823374</v>
      </c>
      <c r="F2004" s="2">
        <f>'Moving Avg'!D2004</f>
        <v>21.690980000000003</v>
      </c>
      <c r="G2004" s="2">
        <f>'Moving Avg'!F2004</f>
        <v>21.220630000000003</v>
      </c>
      <c r="H2004" s="2">
        <f>'Moving Avg'!G2004</f>
        <v>21.182164000000007</v>
      </c>
      <c r="I2004" s="2">
        <f>'Moving Avg'!H2004</f>
        <v>16.429085499999999</v>
      </c>
      <c r="J2004" s="17" t="str">
        <f>OBV!F2004</f>
        <v>BEARISH</v>
      </c>
      <c r="K2004" s="17" t="str">
        <f>OBV!G2004</f>
        <v>NEUTRAL</v>
      </c>
      <c r="L2004" s="17" t="str">
        <f>OBV!H2004</f>
        <v>CONFIRMED BEARISH</v>
      </c>
      <c r="M2004" s="19">
        <f t="shared" si="310"/>
        <v>25</v>
      </c>
      <c r="N2004" s="19">
        <f t="shared" si="311"/>
        <v>100</v>
      </c>
      <c r="O2004" s="19">
        <f t="shared" si="312"/>
        <v>75</v>
      </c>
      <c r="P2004" s="19">
        <f t="shared" si="313"/>
        <v>16.5</v>
      </c>
      <c r="Q2004" s="20">
        <f t="shared" si="314"/>
        <v>57.475000000000001</v>
      </c>
      <c r="R2004" s="20">
        <f t="shared" si="315"/>
        <v>55.375</v>
      </c>
      <c r="S2004" s="20">
        <f t="shared" si="316"/>
        <v>44.924999999999997</v>
      </c>
      <c r="T2004" s="20">
        <f t="shared" si="317"/>
        <v>54.125</v>
      </c>
      <c r="U2004" s="19">
        <f t="shared" si="318"/>
        <v>52.591666666666661</v>
      </c>
      <c r="V2004" s="19">
        <f t="shared" si="319"/>
        <v>52.974999999999994</v>
      </c>
    </row>
    <row r="2005" spans="1:22" ht="13.5" x14ac:dyDescent="0.25">
      <c r="A2005" s="3">
        <f>RSI!A2005</f>
        <v>44924</v>
      </c>
      <c r="B2005" s="2">
        <f>RSI!B2005</f>
        <v>21.6675</v>
      </c>
      <c r="C2005" s="2">
        <f>RSI!I2005</f>
        <v>57.389994963525467</v>
      </c>
      <c r="D2005" s="2">
        <f>MACD!E2005</f>
        <v>-0.28894996691769848</v>
      </c>
      <c r="E2005" s="2">
        <f>MACD!F2005</f>
        <v>-0.1559376129101267</v>
      </c>
      <c r="F2005" s="2">
        <f>'Moving Avg'!D2005</f>
        <v>21.66028</v>
      </c>
      <c r="G2005" s="2">
        <f>'Moving Avg'!F2005</f>
        <v>21.248165000000004</v>
      </c>
      <c r="H2005" s="2">
        <f>'Moving Avg'!G2005</f>
        <v>21.200220000000005</v>
      </c>
      <c r="I2005" s="2">
        <f>'Moving Avg'!H2005</f>
        <v>16.476662500000003</v>
      </c>
      <c r="J2005" s="17" t="str">
        <f>OBV!F2005</f>
        <v>BEARISH</v>
      </c>
      <c r="K2005" s="17" t="str">
        <f>OBV!G2005</f>
        <v>NEUTRAL</v>
      </c>
      <c r="L2005" s="17" t="str">
        <f>OBV!H2005</f>
        <v>CONFIRMED BEARISH</v>
      </c>
      <c r="M2005" s="19">
        <f t="shared" si="310"/>
        <v>25</v>
      </c>
      <c r="N2005" s="19">
        <f t="shared" si="311"/>
        <v>100</v>
      </c>
      <c r="O2005" s="19">
        <f t="shared" si="312"/>
        <v>75</v>
      </c>
      <c r="P2005" s="19">
        <f t="shared" si="313"/>
        <v>16.5</v>
      </c>
      <c r="Q2005" s="20">
        <f t="shared" si="314"/>
        <v>57.475000000000001</v>
      </c>
      <c r="R2005" s="20">
        <f t="shared" si="315"/>
        <v>55.375</v>
      </c>
      <c r="S2005" s="20">
        <f t="shared" si="316"/>
        <v>44.924999999999997</v>
      </c>
      <c r="T2005" s="20">
        <f t="shared" si="317"/>
        <v>54.125</v>
      </c>
      <c r="U2005" s="19">
        <f t="shared" si="318"/>
        <v>52.591666666666661</v>
      </c>
      <c r="V2005" s="19">
        <f t="shared" si="319"/>
        <v>52.974999999999994</v>
      </c>
    </row>
    <row r="2006" spans="1:22" ht="13.5" x14ac:dyDescent="0.25">
      <c r="A2006" s="3">
        <f>RSI!A2006</f>
        <v>44925</v>
      </c>
      <c r="B2006" s="2">
        <f>RSI!B2006</f>
        <v>21.6675</v>
      </c>
      <c r="C2006" s="2">
        <f>RSI!I2006</f>
        <v>57.389994963525467</v>
      </c>
      <c r="D2006" s="2">
        <f>MACD!E2006</f>
        <v>-0.29146720784674329</v>
      </c>
      <c r="E2006" s="2">
        <f>MACD!F2006</f>
        <v>-0.18304353189745001</v>
      </c>
      <c r="F2006" s="2">
        <f>'Moving Avg'!D2006</f>
        <v>21.66028</v>
      </c>
      <c r="G2006" s="2">
        <f>'Moving Avg'!F2006</f>
        <v>21.285630000000005</v>
      </c>
      <c r="H2006" s="2">
        <f>'Moving Avg'!G2006</f>
        <v>21.202026000000004</v>
      </c>
      <c r="I2006" s="2">
        <f>'Moving Avg'!H2006</f>
        <v>16.522691500000004</v>
      </c>
      <c r="J2006" s="17" t="str">
        <f>OBV!F2006</f>
        <v>BULLISH</v>
      </c>
      <c r="K2006" s="17" t="str">
        <f>OBV!G2006</f>
        <v>NEUTRAL</v>
      </c>
      <c r="L2006" s="17" t="str">
        <f>OBV!H2006</f>
        <v>NEUTRAL</v>
      </c>
      <c r="M2006" s="19">
        <f t="shared" si="310"/>
        <v>25</v>
      </c>
      <c r="N2006" s="19">
        <f t="shared" si="311"/>
        <v>100</v>
      </c>
      <c r="O2006" s="19">
        <f t="shared" si="312"/>
        <v>75</v>
      </c>
      <c r="P2006" s="19">
        <f t="shared" si="313"/>
        <v>49.5</v>
      </c>
      <c r="Q2006" s="20">
        <f t="shared" si="314"/>
        <v>62.424999999999997</v>
      </c>
      <c r="R2006" s="20">
        <f t="shared" si="315"/>
        <v>63.625</v>
      </c>
      <c r="S2006" s="20">
        <f t="shared" si="316"/>
        <v>59.775000000000006</v>
      </c>
      <c r="T2006" s="20">
        <f t="shared" si="317"/>
        <v>62.375</v>
      </c>
      <c r="U2006" s="19">
        <f t="shared" si="318"/>
        <v>61.941666666666663</v>
      </c>
      <c r="V2006" s="19">
        <f t="shared" si="319"/>
        <v>62.05</v>
      </c>
    </row>
    <row r="2007" spans="1:22" ht="13.5" x14ac:dyDescent="0.25">
      <c r="A2007" s="3">
        <f>RSI!A2007</f>
        <v>44928</v>
      </c>
      <c r="B2007" s="2">
        <f>RSI!B2007</f>
        <v>21.8932</v>
      </c>
      <c r="C2007" s="2">
        <f>RSI!I2007</f>
        <v>61.038959388729644</v>
      </c>
      <c r="D2007" s="2">
        <f>MACD!E2007</f>
        <v>-0.34721755663334974</v>
      </c>
      <c r="E2007" s="2">
        <f>MACD!F2007</f>
        <v>-0.21587833684462998</v>
      </c>
      <c r="F2007" s="2">
        <f>'Moving Avg'!D2007</f>
        <v>21.705420000000004</v>
      </c>
      <c r="G2007" s="2">
        <f>'Moving Avg'!F2007</f>
        <v>21.326255000000003</v>
      </c>
      <c r="H2007" s="2">
        <f>'Moving Avg'!G2007</f>
        <v>21.215568000000005</v>
      </c>
      <c r="I2007" s="2">
        <f>'Moving Avg'!H2007</f>
        <v>16.569849000000005</v>
      </c>
      <c r="J2007" s="17" t="str">
        <f>OBV!F2007</f>
        <v>BULLISH</v>
      </c>
      <c r="K2007" s="17" t="str">
        <f>OBV!G2007</f>
        <v>NEUTRAL</v>
      </c>
      <c r="L2007" s="17" t="str">
        <f>OBV!H2007</f>
        <v>CONFIRMED BULLISH</v>
      </c>
      <c r="M2007" s="19">
        <f t="shared" si="310"/>
        <v>25</v>
      </c>
      <c r="N2007" s="19">
        <f t="shared" si="311"/>
        <v>100</v>
      </c>
      <c r="O2007" s="19">
        <f t="shared" si="312"/>
        <v>75</v>
      </c>
      <c r="P2007" s="19">
        <f t="shared" si="313"/>
        <v>83.5</v>
      </c>
      <c r="Q2007" s="20">
        <f t="shared" si="314"/>
        <v>67.525000000000006</v>
      </c>
      <c r="R2007" s="20">
        <f t="shared" si="315"/>
        <v>72.125</v>
      </c>
      <c r="S2007" s="20">
        <f t="shared" si="316"/>
        <v>75.075000000000003</v>
      </c>
      <c r="T2007" s="20">
        <f t="shared" si="317"/>
        <v>70.875</v>
      </c>
      <c r="U2007" s="19">
        <f t="shared" si="318"/>
        <v>71.575000000000003</v>
      </c>
      <c r="V2007" s="19">
        <f t="shared" si="319"/>
        <v>71.400000000000006</v>
      </c>
    </row>
    <row r="2008" spans="1:22" ht="13.5" x14ac:dyDescent="0.25">
      <c r="A2008" s="3">
        <f>RSI!A2008</f>
        <v>44929</v>
      </c>
      <c r="B2008" s="2">
        <f>RSI!B2008</f>
        <v>22.1099</v>
      </c>
      <c r="C2008" s="2">
        <f>RSI!I2008</f>
        <v>64.208189320502072</v>
      </c>
      <c r="D2008" s="2">
        <f>MACD!E2008</f>
        <v>-0.30268614834213636</v>
      </c>
      <c r="E2008" s="2">
        <f>MACD!F2008</f>
        <v>-0.23323989914413129</v>
      </c>
      <c r="F2008" s="2">
        <f>'Moving Avg'!D2008</f>
        <v>21.748760000000001</v>
      </c>
      <c r="G2008" s="2">
        <f>'Moving Avg'!F2008</f>
        <v>21.38223</v>
      </c>
      <c r="H2008" s="2">
        <f>'Moving Avg'!G2008</f>
        <v>21.233444000000006</v>
      </c>
      <c r="I2008" s="2">
        <f>'Moving Avg'!H2008</f>
        <v>16.618907</v>
      </c>
      <c r="J2008" s="17" t="str">
        <f>OBV!F2008</f>
        <v>BULLISH</v>
      </c>
      <c r="K2008" s="17" t="str">
        <f>OBV!G2008</f>
        <v>NEUTRAL</v>
      </c>
      <c r="L2008" s="17" t="str">
        <f>OBV!H2008</f>
        <v>CONFIRMED BULLISH</v>
      </c>
      <c r="M2008" s="19">
        <f t="shared" si="310"/>
        <v>25</v>
      </c>
      <c r="N2008" s="19">
        <f t="shared" si="311"/>
        <v>100</v>
      </c>
      <c r="O2008" s="19">
        <f t="shared" si="312"/>
        <v>75</v>
      </c>
      <c r="P2008" s="19">
        <f t="shared" si="313"/>
        <v>83.5</v>
      </c>
      <c r="Q2008" s="20">
        <f t="shared" si="314"/>
        <v>67.525000000000006</v>
      </c>
      <c r="R2008" s="20">
        <f t="shared" si="315"/>
        <v>72.125</v>
      </c>
      <c r="S2008" s="20">
        <f t="shared" si="316"/>
        <v>75.075000000000003</v>
      </c>
      <c r="T2008" s="20">
        <f t="shared" si="317"/>
        <v>70.875</v>
      </c>
      <c r="U2008" s="19">
        <f t="shared" si="318"/>
        <v>71.575000000000003</v>
      </c>
      <c r="V2008" s="19">
        <f t="shared" si="319"/>
        <v>71.400000000000006</v>
      </c>
    </row>
    <row r="2009" spans="1:22" ht="13.5" x14ac:dyDescent="0.25">
      <c r="A2009" s="3">
        <f>RSI!A2009</f>
        <v>44930</v>
      </c>
      <c r="B2009" s="2">
        <f>RSI!B2009</f>
        <v>22.1099</v>
      </c>
      <c r="C2009" s="2">
        <f>RSI!I2009</f>
        <v>64.208189320502072</v>
      </c>
      <c r="D2009" s="2">
        <f>MACD!E2009</f>
        <v>-0.2624352028337249</v>
      </c>
      <c r="E2009" s="2">
        <f>MACD!F2009</f>
        <v>-0.23907895988205002</v>
      </c>
      <c r="F2009" s="2">
        <f>'Moving Avg'!D2009</f>
        <v>21.889599999999998</v>
      </c>
      <c r="G2009" s="2">
        <f>'Moving Avg'!F2009</f>
        <v>21.449490000000001</v>
      </c>
      <c r="H2009" s="2">
        <f>'Moving Avg'!G2009</f>
        <v>21.260348000000004</v>
      </c>
      <c r="I2009" s="2">
        <f>'Moving Avg'!H2009</f>
        <v>16.667964999999999</v>
      </c>
      <c r="J2009" s="17" t="str">
        <f>OBV!F2009</f>
        <v>BULLISH</v>
      </c>
      <c r="K2009" s="17" t="str">
        <f>OBV!G2009</f>
        <v>NEUTRAL</v>
      </c>
      <c r="L2009" s="17" t="str">
        <f>OBV!H2009</f>
        <v>CONFIRMED BULLISH</v>
      </c>
      <c r="M2009" s="19">
        <f t="shared" si="310"/>
        <v>25</v>
      </c>
      <c r="N2009" s="19">
        <f t="shared" si="311"/>
        <v>100</v>
      </c>
      <c r="O2009" s="19">
        <f t="shared" si="312"/>
        <v>75</v>
      </c>
      <c r="P2009" s="19">
        <f t="shared" si="313"/>
        <v>83.5</v>
      </c>
      <c r="Q2009" s="20">
        <f t="shared" si="314"/>
        <v>67.525000000000006</v>
      </c>
      <c r="R2009" s="20">
        <f t="shared" si="315"/>
        <v>72.125</v>
      </c>
      <c r="S2009" s="20">
        <f t="shared" si="316"/>
        <v>75.075000000000003</v>
      </c>
      <c r="T2009" s="20">
        <f t="shared" si="317"/>
        <v>70.875</v>
      </c>
      <c r="U2009" s="19">
        <f t="shared" si="318"/>
        <v>71.575000000000003</v>
      </c>
      <c r="V2009" s="19">
        <f t="shared" si="319"/>
        <v>71.400000000000006</v>
      </c>
    </row>
    <row r="2010" spans="1:22" ht="13.5" x14ac:dyDescent="0.25">
      <c r="A2010" s="3">
        <f>RSI!A2010</f>
        <v>44931</v>
      </c>
      <c r="B2010" s="2">
        <f>RSI!B2010</f>
        <v>21.938400000000001</v>
      </c>
      <c r="C2010" s="2">
        <f>RSI!I2010</f>
        <v>59.747351450957566</v>
      </c>
      <c r="D2010" s="2">
        <f>MACD!E2010</f>
        <v>-0.2030701007649256</v>
      </c>
      <c r="E2010" s="2">
        <f>MACD!F2010</f>
        <v>-0.23187718805862514</v>
      </c>
      <c r="F2010" s="2">
        <f>'Moving Avg'!D2010</f>
        <v>21.943779999999997</v>
      </c>
      <c r="G2010" s="2">
        <f>'Moving Avg'!F2010</f>
        <v>21.508175000000001</v>
      </c>
      <c r="H2010" s="2">
        <f>'Moving Avg'!G2010</f>
        <v>21.281656000000002</v>
      </c>
      <c r="I2010" s="2">
        <f>'Moving Avg'!H2010</f>
        <v>16.716165500000002</v>
      </c>
      <c r="J2010" s="17" t="str">
        <f>OBV!F2010</f>
        <v>BULLISH</v>
      </c>
      <c r="K2010" s="17" t="str">
        <f>OBV!G2010</f>
        <v>NEUTRAL</v>
      </c>
      <c r="L2010" s="17" t="str">
        <f>OBV!H2010</f>
        <v>CONFIRMED BULLISH</v>
      </c>
      <c r="M2010" s="19">
        <f t="shared" si="310"/>
        <v>25</v>
      </c>
      <c r="N2010" s="19">
        <f t="shared" si="311"/>
        <v>0</v>
      </c>
      <c r="O2010" s="19">
        <f t="shared" si="312"/>
        <v>75</v>
      </c>
      <c r="P2010" s="19">
        <f t="shared" si="313"/>
        <v>83.5</v>
      </c>
      <c r="Q2010" s="20">
        <f t="shared" si="314"/>
        <v>32.524999999999999</v>
      </c>
      <c r="R2010" s="20">
        <f t="shared" si="315"/>
        <v>52.125</v>
      </c>
      <c r="S2010" s="20">
        <f t="shared" si="316"/>
        <v>60.075000000000003</v>
      </c>
      <c r="T2010" s="20">
        <f t="shared" si="317"/>
        <v>45.875</v>
      </c>
      <c r="U2010" s="19">
        <f t="shared" si="318"/>
        <v>48.241666666666674</v>
      </c>
      <c r="V2010" s="19">
        <f t="shared" si="319"/>
        <v>47.650000000000006</v>
      </c>
    </row>
    <row r="2011" spans="1:22" ht="13.5" x14ac:dyDescent="0.25">
      <c r="A2011" s="3">
        <f>RSI!A2011</f>
        <v>44932</v>
      </c>
      <c r="B2011" s="2">
        <f>RSI!B2011</f>
        <v>22.209199999999999</v>
      </c>
      <c r="C2011" s="2">
        <f>RSI!I2011</f>
        <v>64.000334926614499</v>
      </c>
      <c r="D2011" s="2">
        <f>MACD!E2011</f>
        <v>-0.19925732734048296</v>
      </c>
      <c r="E2011" s="2">
        <f>MACD!F2011</f>
        <v>-0.22535321591499671</v>
      </c>
      <c r="F2011" s="2">
        <f>'Moving Avg'!D2011</f>
        <v>22.052119999999999</v>
      </c>
      <c r="G2011" s="2">
        <f>'Moving Avg'!F2011</f>
        <v>21.57995</v>
      </c>
      <c r="H2011" s="2">
        <f>'Moving Avg'!G2011</f>
        <v>21.310546000000009</v>
      </c>
      <c r="I2011" s="2">
        <f>'Moving Avg'!H2011</f>
        <v>16.765075</v>
      </c>
      <c r="J2011" s="17" t="str">
        <f>OBV!F2011</f>
        <v>BULLISH</v>
      </c>
      <c r="K2011" s="17" t="str">
        <f>OBV!G2011</f>
        <v>NEUTRAL</v>
      </c>
      <c r="L2011" s="17" t="str">
        <f>OBV!H2011</f>
        <v>CONFIRMED BULLISH</v>
      </c>
      <c r="M2011" s="19">
        <f t="shared" si="310"/>
        <v>25</v>
      </c>
      <c r="N2011" s="19">
        <f t="shared" si="311"/>
        <v>0</v>
      </c>
      <c r="O2011" s="19">
        <f t="shared" si="312"/>
        <v>75</v>
      </c>
      <c r="P2011" s="19">
        <f t="shared" si="313"/>
        <v>83.5</v>
      </c>
      <c r="Q2011" s="20">
        <f t="shared" si="314"/>
        <v>32.524999999999999</v>
      </c>
      <c r="R2011" s="20">
        <f t="shared" si="315"/>
        <v>52.125</v>
      </c>
      <c r="S2011" s="20">
        <f t="shared" si="316"/>
        <v>60.075000000000003</v>
      </c>
      <c r="T2011" s="20">
        <f t="shared" si="317"/>
        <v>45.875</v>
      </c>
      <c r="U2011" s="19">
        <f t="shared" si="318"/>
        <v>48.241666666666674</v>
      </c>
      <c r="V2011" s="19">
        <f t="shared" si="319"/>
        <v>47.650000000000006</v>
      </c>
    </row>
    <row r="2012" spans="1:22" ht="13.5" x14ac:dyDescent="0.25">
      <c r="A2012" s="3">
        <f>RSI!A2012</f>
        <v>44935</v>
      </c>
      <c r="B2012" s="2">
        <f>RSI!B2012</f>
        <v>22.299499999999998</v>
      </c>
      <c r="C2012" s="2">
        <f>RSI!I2012</f>
        <v>65.316311869364156</v>
      </c>
      <c r="D2012" s="2">
        <f>MACD!E2012</f>
        <v>-0.20686148118355163</v>
      </c>
      <c r="E2012" s="2">
        <f>MACD!F2012</f>
        <v>-0.2216548689687077</v>
      </c>
      <c r="F2012" s="2">
        <f>'Moving Avg'!D2012</f>
        <v>22.133379999999995</v>
      </c>
      <c r="G2012" s="2">
        <f>'Moving Avg'!F2012</f>
        <v>21.647660000000002</v>
      </c>
      <c r="H2012" s="2">
        <f>'Moving Avg'!G2012</f>
        <v>21.33420000000001</v>
      </c>
      <c r="I2012" s="2">
        <f>'Moving Avg'!H2012</f>
        <v>16.814693999999999</v>
      </c>
      <c r="J2012" s="17" t="str">
        <f>OBV!F2012</f>
        <v>BULLISH</v>
      </c>
      <c r="K2012" s="17" t="str">
        <f>OBV!G2012</f>
        <v>NEUTRAL</v>
      </c>
      <c r="L2012" s="17" t="str">
        <f>OBV!H2012</f>
        <v>CONFIRMED BULLISH</v>
      </c>
      <c r="M2012" s="19">
        <f t="shared" si="310"/>
        <v>25</v>
      </c>
      <c r="N2012" s="19">
        <f t="shared" si="311"/>
        <v>0</v>
      </c>
      <c r="O2012" s="19">
        <f t="shared" si="312"/>
        <v>75</v>
      </c>
      <c r="P2012" s="19">
        <f t="shared" si="313"/>
        <v>83.5</v>
      </c>
      <c r="Q2012" s="20">
        <f t="shared" si="314"/>
        <v>32.524999999999999</v>
      </c>
      <c r="R2012" s="20">
        <f t="shared" si="315"/>
        <v>52.125</v>
      </c>
      <c r="S2012" s="20">
        <f t="shared" si="316"/>
        <v>60.075000000000003</v>
      </c>
      <c r="T2012" s="20">
        <f t="shared" si="317"/>
        <v>45.875</v>
      </c>
      <c r="U2012" s="19">
        <f t="shared" si="318"/>
        <v>48.241666666666674</v>
      </c>
      <c r="V2012" s="19">
        <f t="shared" si="319"/>
        <v>47.650000000000006</v>
      </c>
    </row>
    <row r="2013" spans="1:22" ht="13.5" x14ac:dyDescent="0.25">
      <c r="A2013" s="3">
        <f>RSI!A2013</f>
        <v>44936</v>
      </c>
      <c r="B2013" s="2">
        <f>RSI!B2013</f>
        <v>22.209199999999999</v>
      </c>
      <c r="C2013" s="2">
        <f>RSI!I2013</f>
        <v>62.842383329933746</v>
      </c>
      <c r="D2013" s="2">
        <f>MACD!E2013</f>
        <v>-0.17625206916676461</v>
      </c>
      <c r="E2013" s="2">
        <f>MACD!F2013</f>
        <v>-0.21257430900831908</v>
      </c>
      <c r="F2013" s="2">
        <f>'Moving Avg'!D2013</f>
        <v>22.153239999999997</v>
      </c>
      <c r="G2013" s="2">
        <f>'Moving Avg'!F2013</f>
        <v>21.71537</v>
      </c>
      <c r="H2013" s="2">
        <f>'Moving Avg'!G2013</f>
        <v>21.363090000000007</v>
      </c>
      <c r="I2013" s="2">
        <f>'Moving Avg'!H2013</f>
        <v>16.863818500000001</v>
      </c>
      <c r="J2013" s="17" t="str">
        <f>OBV!F2013</f>
        <v>BULLISH</v>
      </c>
      <c r="K2013" s="17" t="str">
        <f>OBV!G2013</f>
        <v>NEUTRAL</v>
      </c>
      <c r="L2013" s="17" t="str">
        <f>OBV!H2013</f>
        <v>CONFIRMED BULLISH</v>
      </c>
      <c r="M2013" s="19">
        <f t="shared" si="310"/>
        <v>25</v>
      </c>
      <c r="N2013" s="19">
        <f t="shared" si="311"/>
        <v>0</v>
      </c>
      <c r="O2013" s="19">
        <f t="shared" si="312"/>
        <v>75</v>
      </c>
      <c r="P2013" s="19">
        <f t="shared" si="313"/>
        <v>83.5</v>
      </c>
      <c r="Q2013" s="20">
        <f t="shared" si="314"/>
        <v>32.524999999999999</v>
      </c>
      <c r="R2013" s="20">
        <f t="shared" si="315"/>
        <v>52.125</v>
      </c>
      <c r="S2013" s="20">
        <f t="shared" si="316"/>
        <v>60.075000000000003</v>
      </c>
      <c r="T2013" s="20">
        <f t="shared" si="317"/>
        <v>45.875</v>
      </c>
      <c r="U2013" s="19">
        <f t="shared" si="318"/>
        <v>48.241666666666674</v>
      </c>
      <c r="V2013" s="19">
        <f t="shared" si="319"/>
        <v>47.650000000000006</v>
      </c>
    </row>
    <row r="2014" spans="1:22" ht="13.5" x14ac:dyDescent="0.25">
      <c r="A2014" s="3">
        <f>RSI!A2014</f>
        <v>44937</v>
      </c>
      <c r="B2014" s="2">
        <f>RSI!B2014</f>
        <v>22.1189</v>
      </c>
      <c r="C2014" s="2">
        <f>RSI!I2014</f>
        <v>60.379522595078441</v>
      </c>
      <c r="D2014" s="2">
        <f>MACD!E2014</f>
        <v>-0.22217401622863875</v>
      </c>
      <c r="E2014" s="2">
        <f>MACD!F2014</f>
        <v>-0.21449425045238302</v>
      </c>
      <c r="F2014" s="2">
        <f>'Moving Avg'!D2014</f>
        <v>22.155039999999996</v>
      </c>
      <c r="G2014" s="2">
        <f>'Moving Avg'!F2014</f>
        <v>21.778564999999997</v>
      </c>
      <c r="H2014" s="2">
        <f>'Moving Avg'!G2014</f>
        <v>21.382952000000003</v>
      </c>
      <c r="I2014" s="2">
        <f>'Moving Avg'!H2014</f>
        <v>16.912491499999998</v>
      </c>
      <c r="J2014" s="17" t="str">
        <f>OBV!F2014</f>
        <v>BULLISH</v>
      </c>
      <c r="K2014" s="17" t="str">
        <f>OBV!G2014</f>
        <v>NEUTRAL</v>
      </c>
      <c r="L2014" s="17" t="str">
        <f>OBV!H2014</f>
        <v>CONFIRMED BULLISH</v>
      </c>
      <c r="M2014" s="19">
        <f t="shared" si="310"/>
        <v>25</v>
      </c>
      <c r="N2014" s="19">
        <f t="shared" si="311"/>
        <v>45</v>
      </c>
      <c r="O2014" s="19">
        <f t="shared" si="312"/>
        <v>75</v>
      </c>
      <c r="P2014" s="19">
        <f t="shared" si="313"/>
        <v>83.5</v>
      </c>
      <c r="Q2014" s="20">
        <f t="shared" si="314"/>
        <v>48.274999999999999</v>
      </c>
      <c r="R2014" s="20">
        <f t="shared" si="315"/>
        <v>61.125</v>
      </c>
      <c r="S2014" s="20">
        <f t="shared" si="316"/>
        <v>66.825000000000003</v>
      </c>
      <c r="T2014" s="20">
        <f t="shared" si="317"/>
        <v>57.125</v>
      </c>
      <c r="U2014" s="19">
        <f t="shared" si="318"/>
        <v>58.741666666666674</v>
      </c>
      <c r="V2014" s="19">
        <f t="shared" si="319"/>
        <v>58.337500000000006</v>
      </c>
    </row>
    <row r="2015" spans="1:22" ht="13.5" x14ac:dyDescent="0.25">
      <c r="A2015" s="3">
        <f>RSI!A2015</f>
        <v>44938</v>
      </c>
      <c r="B2015" s="2">
        <f>RSI!B2015</f>
        <v>23.202300000000001</v>
      </c>
      <c r="C2015" s="2">
        <f>RSI!I2015</f>
        <v>73.698145904337281</v>
      </c>
      <c r="D2015" s="2">
        <f>MACD!E2015</f>
        <v>-0.30372341616339682</v>
      </c>
      <c r="E2015" s="2">
        <f>MACD!F2015</f>
        <v>-0.2323400835945858</v>
      </c>
      <c r="F2015" s="2">
        <f>'Moving Avg'!D2015</f>
        <v>22.407819999999997</v>
      </c>
      <c r="G2015" s="2">
        <f>'Moving Avg'!F2015</f>
        <v>21.868844999999997</v>
      </c>
      <c r="H2015" s="2">
        <f>'Moving Avg'!G2015</f>
        <v>21.416898</v>
      </c>
      <c r="I2015" s="2">
        <f>'Moving Avg'!H2015</f>
        <v>16.967011499999998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  <c r="M2015" s="19">
        <f t="shared" si="310"/>
        <v>0</v>
      </c>
      <c r="N2015" s="19">
        <f t="shared" si="311"/>
        <v>100</v>
      </c>
      <c r="O2015" s="19">
        <f t="shared" si="312"/>
        <v>75</v>
      </c>
      <c r="P2015" s="19">
        <f t="shared" si="313"/>
        <v>83.5</v>
      </c>
      <c r="Q2015" s="20">
        <f t="shared" si="314"/>
        <v>58.774999999999999</v>
      </c>
      <c r="R2015" s="20">
        <f t="shared" si="315"/>
        <v>67.125</v>
      </c>
      <c r="S2015" s="20">
        <f t="shared" si="316"/>
        <v>71.325000000000003</v>
      </c>
      <c r="T2015" s="20">
        <f t="shared" si="317"/>
        <v>64.625</v>
      </c>
      <c r="U2015" s="19">
        <f t="shared" si="318"/>
        <v>65.741666666666674</v>
      </c>
      <c r="V2015" s="19">
        <f t="shared" si="319"/>
        <v>65.462500000000006</v>
      </c>
    </row>
    <row r="2016" spans="1:22" ht="13.5" x14ac:dyDescent="0.25">
      <c r="A2016" s="3">
        <f>RSI!A2016</f>
        <v>44939</v>
      </c>
      <c r="B2016" s="2">
        <f>RSI!B2016</f>
        <v>23.012699999999999</v>
      </c>
      <c r="C2016" s="2">
        <f>RSI!I2016</f>
        <v>69.307256250935211</v>
      </c>
      <c r="D2016" s="2">
        <f>MACD!E2016</f>
        <v>-0.36760031450358355</v>
      </c>
      <c r="E2016" s="2">
        <f>MACD!F2016</f>
        <v>-0.25939212977638537</v>
      </c>
      <c r="F2016" s="2">
        <f>'Moving Avg'!D2016</f>
        <v>22.568519999999999</v>
      </c>
      <c r="G2016" s="2">
        <f>'Moving Avg'!F2016</f>
        <v>21.960929999999998</v>
      </c>
      <c r="H2016" s="2">
        <f>'Moving Avg'!G2016</f>
        <v>21.454636000000004</v>
      </c>
      <c r="I2016" s="2">
        <f>'Moving Avg'!H2016</f>
        <v>17.020153499999999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  <c r="M2016" s="19">
        <f t="shared" si="310"/>
        <v>25</v>
      </c>
      <c r="N2016" s="19">
        <f t="shared" si="311"/>
        <v>100</v>
      </c>
      <c r="O2016" s="19">
        <f t="shared" si="312"/>
        <v>75</v>
      </c>
      <c r="P2016" s="19">
        <f t="shared" si="313"/>
        <v>83.5</v>
      </c>
      <c r="Q2016" s="20">
        <f t="shared" si="314"/>
        <v>67.525000000000006</v>
      </c>
      <c r="R2016" s="20">
        <f t="shared" si="315"/>
        <v>72.125</v>
      </c>
      <c r="S2016" s="20">
        <f t="shared" si="316"/>
        <v>75.075000000000003</v>
      </c>
      <c r="T2016" s="20">
        <f t="shared" si="317"/>
        <v>70.875</v>
      </c>
      <c r="U2016" s="19">
        <f t="shared" si="318"/>
        <v>71.575000000000003</v>
      </c>
      <c r="V2016" s="19">
        <f t="shared" si="319"/>
        <v>71.400000000000006</v>
      </c>
    </row>
    <row r="2017" spans="1:22" ht="13.5" x14ac:dyDescent="0.25">
      <c r="A2017" s="3">
        <f>RSI!A2017</f>
        <v>44942</v>
      </c>
      <c r="B2017" s="2">
        <f>RSI!B2017</f>
        <v>22.5703</v>
      </c>
      <c r="C2017" s="2">
        <f>RSI!I2017</f>
        <v>60.282261349866104</v>
      </c>
      <c r="D2017" s="2">
        <f>MACD!E2017</f>
        <v>-0.36129360733987426</v>
      </c>
      <c r="E2017" s="2">
        <f>MACD!F2017</f>
        <v>-0.27977242528908319</v>
      </c>
      <c r="F2017" s="2">
        <f>'Moving Avg'!D2017</f>
        <v>22.622679999999999</v>
      </c>
      <c r="G2017" s="2">
        <f>'Moving Avg'!F2017</f>
        <v>22.042179999999998</v>
      </c>
      <c r="H2017" s="2">
        <f>'Moving Avg'!G2017</f>
        <v>21.484428000000012</v>
      </c>
      <c r="I2017" s="2">
        <f>'Moving Avg'!H2017</f>
        <v>17.071126500000002</v>
      </c>
      <c r="J2017" s="17" t="str">
        <f>OBV!F2017</f>
        <v>BULLISH</v>
      </c>
      <c r="K2017" s="17" t="str">
        <f>OBV!G2017</f>
        <v>NEUTRAL</v>
      </c>
      <c r="L2017" s="17" t="str">
        <f>OBV!H2017</f>
        <v>CONFIRMED BULLISH</v>
      </c>
      <c r="M2017" s="19">
        <f t="shared" si="310"/>
        <v>25</v>
      </c>
      <c r="N2017" s="19">
        <f t="shared" si="311"/>
        <v>100</v>
      </c>
      <c r="O2017" s="19">
        <f t="shared" si="312"/>
        <v>75</v>
      </c>
      <c r="P2017" s="19">
        <f t="shared" si="313"/>
        <v>83.5</v>
      </c>
      <c r="Q2017" s="20">
        <f t="shared" si="314"/>
        <v>67.525000000000006</v>
      </c>
      <c r="R2017" s="20">
        <f t="shared" si="315"/>
        <v>72.125</v>
      </c>
      <c r="S2017" s="20">
        <f t="shared" si="316"/>
        <v>75.075000000000003</v>
      </c>
      <c r="T2017" s="20">
        <f t="shared" si="317"/>
        <v>70.875</v>
      </c>
      <c r="U2017" s="19">
        <f t="shared" si="318"/>
        <v>71.575000000000003</v>
      </c>
      <c r="V2017" s="19">
        <f t="shared" si="319"/>
        <v>71.400000000000006</v>
      </c>
    </row>
    <row r="2018" spans="1:22" ht="13.5" x14ac:dyDescent="0.25">
      <c r="A2018" s="3">
        <f>RSI!A2018</f>
        <v>44943</v>
      </c>
      <c r="B2018" s="2">
        <f>RSI!B2018</f>
        <v>22.299499999999998</v>
      </c>
      <c r="C2018" s="2">
        <f>RSI!I2018</f>
        <v>55.516739793181031</v>
      </c>
      <c r="D2018" s="2">
        <f>MACD!E2018</f>
        <v>-0.30655366745559931</v>
      </c>
      <c r="E2018" s="2">
        <f>MACD!F2018</f>
        <v>-0.28512867372238643</v>
      </c>
      <c r="F2018" s="2">
        <f>'Moving Avg'!D2018</f>
        <v>22.640740000000001</v>
      </c>
      <c r="G2018" s="2">
        <f>'Moving Avg'!F2018</f>
        <v>22.073779999999999</v>
      </c>
      <c r="H2018" s="2">
        <f>'Moving Avg'!G2018</f>
        <v>21.508804000000012</v>
      </c>
      <c r="I2018" s="2">
        <f>'Moving Avg'!H2018</f>
        <v>17.121132500000002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  <c r="M2018" s="19">
        <f t="shared" si="310"/>
        <v>25</v>
      </c>
      <c r="N2018" s="19">
        <f t="shared" si="311"/>
        <v>100</v>
      </c>
      <c r="O2018" s="19">
        <f t="shared" si="312"/>
        <v>75</v>
      </c>
      <c r="P2018" s="19">
        <f t="shared" si="313"/>
        <v>83.5</v>
      </c>
      <c r="Q2018" s="20">
        <f t="shared" si="314"/>
        <v>67.525000000000006</v>
      </c>
      <c r="R2018" s="20">
        <f t="shared" si="315"/>
        <v>72.125</v>
      </c>
      <c r="S2018" s="20">
        <f t="shared" si="316"/>
        <v>75.075000000000003</v>
      </c>
      <c r="T2018" s="20">
        <f t="shared" si="317"/>
        <v>70.875</v>
      </c>
      <c r="U2018" s="19">
        <f t="shared" si="318"/>
        <v>71.575000000000003</v>
      </c>
      <c r="V2018" s="19">
        <f t="shared" si="319"/>
        <v>71.400000000000006</v>
      </c>
    </row>
    <row r="2019" spans="1:22" ht="13.5" x14ac:dyDescent="0.25">
      <c r="A2019" s="3">
        <f>RSI!A2019</f>
        <v>44944</v>
      </c>
      <c r="B2019" s="2">
        <f>RSI!B2019</f>
        <v>21.938400000000001</v>
      </c>
      <c r="C2019" s="2">
        <f>RSI!I2019</f>
        <v>49.856835069220047</v>
      </c>
      <c r="D2019" s="2">
        <f>MACD!E2019</f>
        <v>-0.23558529669207218</v>
      </c>
      <c r="E2019" s="2">
        <f>MACD!F2019</f>
        <v>-0.2752199983163236</v>
      </c>
      <c r="F2019" s="2">
        <f>'Moving Avg'!D2019</f>
        <v>22.60464</v>
      </c>
      <c r="G2019" s="2">
        <f>'Moving Avg'!F2019</f>
        <v>22.085065</v>
      </c>
      <c r="H2019" s="2">
        <f>'Moving Avg'!G2019</f>
        <v>21.52523600000001</v>
      </c>
      <c r="I2019" s="2">
        <f>'Moving Avg'!H2019</f>
        <v>17.168946000000002</v>
      </c>
      <c r="J2019" s="17" t="str">
        <f>OBV!F2019</f>
        <v>BULLISH</v>
      </c>
      <c r="K2019" s="17" t="str">
        <f>OBV!G2019</f>
        <v>NEUTRAL</v>
      </c>
      <c r="L2019" s="17" t="str">
        <f>OBV!H2019</f>
        <v>BULLISH DIVERGENCE</v>
      </c>
      <c r="M2019" s="19">
        <f t="shared" si="310"/>
        <v>25</v>
      </c>
      <c r="N2019" s="19">
        <f t="shared" si="311"/>
        <v>0</v>
      </c>
      <c r="O2019" s="19">
        <f t="shared" si="312"/>
        <v>75</v>
      </c>
      <c r="P2019" s="19">
        <f t="shared" si="313"/>
        <v>66.5</v>
      </c>
      <c r="Q2019" s="20">
        <f t="shared" si="314"/>
        <v>29.975000000000001</v>
      </c>
      <c r="R2019" s="20">
        <f t="shared" si="315"/>
        <v>47.875</v>
      </c>
      <c r="S2019" s="20">
        <f t="shared" si="316"/>
        <v>52.424999999999997</v>
      </c>
      <c r="T2019" s="20">
        <f t="shared" si="317"/>
        <v>41.625</v>
      </c>
      <c r="U2019" s="19">
        <f t="shared" si="318"/>
        <v>43.42499999999999</v>
      </c>
      <c r="V2019" s="19">
        <f t="shared" si="319"/>
        <v>42.974999999999994</v>
      </c>
    </row>
    <row r="2020" spans="1:22" ht="13.5" x14ac:dyDescent="0.25">
      <c r="A2020" s="3">
        <f>RSI!A2020</f>
        <v>44945</v>
      </c>
      <c r="B2020" s="2">
        <f>RSI!B2020</f>
        <v>22.1189</v>
      </c>
      <c r="C2020" s="2">
        <f>RSI!I2020</f>
        <v>52.465558067538204</v>
      </c>
      <c r="D2020" s="2">
        <f>MACD!E2020</f>
        <v>-0.21509913388085167</v>
      </c>
      <c r="E2020" s="2">
        <f>MACD!F2020</f>
        <v>-0.26319582542922926</v>
      </c>
      <c r="F2020" s="2">
        <f>'Moving Avg'!D2020</f>
        <v>22.38796</v>
      </c>
      <c r="G2020" s="2">
        <f>'Moving Avg'!F2020</f>
        <v>22.099960000000003</v>
      </c>
      <c r="H2020" s="2">
        <f>'Moving Avg'!G2020</f>
        <v>21.543472000000005</v>
      </c>
      <c r="I2020" s="2">
        <f>'Moving Avg'!H2020</f>
        <v>17.217662000000001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  <c r="M2020" s="19">
        <f t="shared" si="310"/>
        <v>25</v>
      </c>
      <c r="N2020" s="19">
        <f t="shared" si="311"/>
        <v>0</v>
      </c>
      <c r="O2020" s="19">
        <f t="shared" si="312"/>
        <v>75</v>
      </c>
      <c r="P2020" s="19">
        <f t="shared" si="313"/>
        <v>16.5</v>
      </c>
      <c r="Q2020" s="20">
        <f t="shared" si="314"/>
        <v>22.475000000000001</v>
      </c>
      <c r="R2020" s="20">
        <f t="shared" si="315"/>
        <v>35.375</v>
      </c>
      <c r="S2020" s="20">
        <f t="shared" si="316"/>
        <v>29.925000000000001</v>
      </c>
      <c r="T2020" s="20">
        <f t="shared" si="317"/>
        <v>29.125</v>
      </c>
      <c r="U2020" s="19">
        <f t="shared" si="318"/>
        <v>29.258333333333336</v>
      </c>
      <c r="V2020" s="19">
        <f t="shared" si="319"/>
        <v>29.225000000000001</v>
      </c>
    </row>
    <row r="2021" spans="1:22" ht="13.5" x14ac:dyDescent="0.25">
      <c r="A2021" s="3">
        <f>RSI!A2021</f>
        <v>44946</v>
      </c>
      <c r="B2021" s="2">
        <f>RSI!B2021</f>
        <v>21.983499999999999</v>
      </c>
      <c r="C2021" s="2">
        <f>RSI!I2021</f>
        <v>50.349453487955891</v>
      </c>
      <c r="D2021" s="2">
        <f>MACD!E2021</f>
        <v>-0.14696326120674996</v>
      </c>
      <c r="E2021" s="2">
        <f>MACD!F2021</f>
        <v>-0.2399493125847334</v>
      </c>
      <c r="F2021" s="2">
        <f>'Moving Avg'!D2021</f>
        <v>22.182119999999998</v>
      </c>
      <c r="G2021" s="2">
        <f>'Moving Avg'!F2021</f>
        <v>22.115760000000002</v>
      </c>
      <c r="H2021" s="2">
        <f>'Moving Avg'!G2021</f>
        <v>21.560444000000004</v>
      </c>
      <c r="I2021" s="2">
        <f>'Moving Avg'!H2021</f>
        <v>17.264668999999998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  <c r="M2021" s="19">
        <f t="shared" si="310"/>
        <v>25</v>
      </c>
      <c r="N2021" s="19">
        <f t="shared" si="311"/>
        <v>0</v>
      </c>
      <c r="O2021" s="19">
        <f t="shared" si="312"/>
        <v>50</v>
      </c>
      <c r="P2021" s="19">
        <f t="shared" si="313"/>
        <v>16.5</v>
      </c>
      <c r="Q2021" s="20">
        <f t="shared" si="314"/>
        <v>18.725000000000001</v>
      </c>
      <c r="R2021" s="20">
        <f t="shared" si="315"/>
        <v>26.625</v>
      </c>
      <c r="S2021" s="20">
        <f t="shared" si="316"/>
        <v>23.675000000000001</v>
      </c>
      <c r="T2021" s="20">
        <f t="shared" si="317"/>
        <v>22.875</v>
      </c>
      <c r="U2021" s="19">
        <f t="shared" si="318"/>
        <v>23.008333333333336</v>
      </c>
      <c r="V2021" s="19">
        <f t="shared" si="319"/>
        <v>22.975000000000001</v>
      </c>
    </row>
    <row r="2022" spans="1:22" ht="13.5" x14ac:dyDescent="0.25">
      <c r="A2022" s="3">
        <f>RSI!A2022</f>
        <v>44949</v>
      </c>
      <c r="B2022" s="2">
        <f>RSI!B2022</f>
        <v>21.848099999999999</v>
      </c>
      <c r="C2022" s="2">
        <f>RSI!I2022</f>
        <v>48.253524547554335</v>
      </c>
      <c r="D2022" s="2">
        <f>MACD!E2022</f>
        <v>-6.5411642887081456E-2</v>
      </c>
      <c r="E2022" s="2">
        <f>MACD!F2022</f>
        <v>-0.20504177864520301</v>
      </c>
      <c r="F2022" s="2">
        <f>'Moving Avg'!D2022</f>
        <v>22.037679999999998</v>
      </c>
      <c r="G2022" s="2">
        <f>'Moving Avg'!F2022</f>
        <v>22.124790000000001</v>
      </c>
      <c r="H2022" s="2">
        <f>'Moving Avg'!G2022</f>
        <v>21.574708000000005</v>
      </c>
      <c r="I2022" s="2">
        <f>'Moving Avg'!H2022</f>
        <v>17.309751999999996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  <c r="M2022" s="19">
        <f t="shared" si="310"/>
        <v>25</v>
      </c>
      <c r="N2022" s="19">
        <f t="shared" si="311"/>
        <v>0</v>
      </c>
      <c r="O2022" s="19">
        <f t="shared" si="312"/>
        <v>50</v>
      </c>
      <c r="P2022" s="19">
        <f t="shared" si="313"/>
        <v>16.5</v>
      </c>
      <c r="Q2022" s="20">
        <f t="shared" si="314"/>
        <v>18.725000000000001</v>
      </c>
      <c r="R2022" s="20">
        <f t="shared" si="315"/>
        <v>26.625</v>
      </c>
      <c r="S2022" s="20">
        <f t="shared" si="316"/>
        <v>23.675000000000001</v>
      </c>
      <c r="T2022" s="20">
        <f t="shared" si="317"/>
        <v>22.875</v>
      </c>
      <c r="U2022" s="19">
        <f t="shared" si="318"/>
        <v>23.008333333333336</v>
      </c>
      <c r="V2022" s="19">
        <f t="shared" si="319"/>
        <v>22.975000000000001</v>
      </c>
    </row>
    <row r="2023" spans="1:22" ht="13.5" x14ac:dyDescent="0.25">
      <c r="A2023" s="3">
        <f>RSI!A2023</f>
        <v>44950</v>
      </c>
      <c r="B2023" s="2">
        <f>RSI!B2023</f>
        <v>21.848099999999999</v>
      </c>
      <c r="C2023" s="2">
        <f>RSI!I2023</f>
        <v>48.253524547554335</v>
      </c>
      <c r="D2023" s="2">
        <f>MACD!E2023</f>
        <v>-9.5206411507327005E-3</v>
      </c>
      <c r="E2023" s="2">
        <f>MACD!F2023</f>
        <v>-0.16593755114630895</v>
      </c>
      <c r="F2023" s="2">
        <f>'Moving Avg'!D2023</f>
        <v>21.947399999999998</v>
      </c>
      <c r="G2023" s="2">
        <f>'Moving Avg'!F2023</f>
        <v>22.122534999999999</v>
      </c>
      <c r="H2023" s="2">
        <f>'Moving Avg'!G2023</f>
        <v>21.589334000000004</v>
      </c>
      <c r="I2023" s="2">
        <f>'Moving Avg'!H2023</f>
        <v>17.354963999999999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  <c r="M2023" s="19">
        <f t="shared" si="310"/>
        <v>25</v>
      </c>
      <c r="N2023" s="19">
        <f t="shared" si="311"/>
        <v>0</v>
      </c>
      <c r="O2023" s="19">
        <f t="shared" si="312"/>
        <v>50</v>
      </c>
      <c r="P2023" s="19">
        <f t="shared" si="313"/>
        <v>16.5</v>
      </c>
      <c r="Q2023" s="20">
        <f t="shared" si="314"/>
        <v>18.725000000000001</v>
      </c>
      <c r="R2023" s="20">
        <f t="shared" si="315"/>
        <v>26.625</v>
      </c>
      <c r="S2023" s="20">
        <f t="shared" si="316"/>
        <v>23.675000000000001</v>
      </c>
      <c r="T2023" s="20">
        <f t="shared" si="317"/>
        <v>22.875</v>
      </c>
      <c r="U2023" s="19">
        <f t="shared" si="318"/>
        <v>23.008333333333336</v>
      </c>
      <c r="V2023" s="19">
        <f t="shared" si="319"/>
        <v>22.975000000000001</v>
      </c>
    </row>
    <row r="2024" spans="1:22" ht="13.5" x14ac:dyDescent="0.25">
      <c r="A2024" s="3">
        <f>RSI!A2024</f>
        <v>44951</v>
      </c>
      <c r="B2024" s="2">
        <f>RSI!B2024</f>
        <v>21.938400000000001</v>
      </c>
      <c r="C2024" s="2">
        <f>RSI!I2024</f>
        <v>49.867653685224646</v>
      </c>
      <c r="D2024" s="2">
        <f>MACD!E2024</f>
        <v>1.7911005692855753E-2</v>
      </c>
      <c r="E2024" s="2">
        <f>MACD!F2024</f>
        <v>-0.12916783977847601</v>
      </c>
      <c r="F2024" s="2">
        <f>'Moving Avg'!D2024</f>
        <v>21.947400000000002</v>
      </c>
      <c r="G2024" s="2">
        <f>'Moving Avg'!F2024</f>
        <v>22.149169999999998</v>
      </c>
      <c r="H2024" s="2">
        <f>'Moving Avg'!G2024</f>
        <v>21.605766000000003</v>
      </c>
      <c r="I2024" s="2">
        <f>'Moving Avg'!H2024</f>
        <v>17.401014499999995</v>
      </c>
      <c r="J2024" s="17" t="str">
        <f>OBV!F2024</f>
        <v>BULLISH</v>
      </c>
      <c r="K2024" s="17" t="str">
        <f>OBV!G2024</f>
        <v>NEUTRAL</v>
      </c>
      <c r="L2024" s="17" t="str">
        <f>OBV!H2024</f>
        <v>NEUTRAL</v>
      </c>
      <c r="M2024" s="19">
        <f t="shared" si="310"/>
        <v>25</v>
      </c>
      <c r="N2024" s="19">
        <f t="shared" si="311"/>
        <v>0</v>
      </c>
      <c r="O2024" s="19">
        <f t="shared" si="312"/>
        <v>50</v>
      </c>
      <c r="P2024" s="19">
        <f t="shared" si="313"/>
        <v>49.5</v>
      </c>
      <c r="Q2024" s="20">
        <f t="shared" si="314"/>
        <v>23.675000000000001</v>
      </c>
      <c r="R2024" s="20">
        <f t="shared" si="315"/>
        <v>34.875</v>
      </c>
      <c r="S2024" s="20">
        <f t="shared" si="316"/>
        <v>38.525000000000006</v>
      </c>
      <c r="T2024" s="20">
        <f t="shared" si="317"/>
        <v>31.125</v>
      </c>
      <c r="U2024" s="19">
        <f t="shared" si="318"/>
        <v>32.358333333333334</v>
      </c>
      <c r="V2024" s="19">
        <f t="shared" si="319"/>
        <v>32.049999999999997</v>
      </c>
    </row>
    <row r="2025" spans="1:22" ht="13.5" x14ac:dyDescent="0.25">
      <c r="A2025" s="3">
        <f>RSI!A2025</f>
        <v>44952</v>
      </c>
      <c r="B2025" s="2">
        <f>RSI!B2025</f>
        <v>22.1099</v>
      </c>
      <c r="C2025" s="2">
        <f>RSI!I2025</f>
        <v>52.87426115695272</v>
      </c>
      <c r="D2025" s="2">
        <f>MACD!E2025</f>
        <v>0.1952291221008764</v>
      </c>
      <c r="E2025" s="2">
        <f>MACD!F2025</f>
        <v>-6.4288447402605531E-2</v>
      </c>
      <c r="F2025" s="2">
        <f>'Moving Avg'!D2025</f>
        <v>21.945599999999999</v>
      </c>
      <c r="G2025" s="2">
        <f>'Moving Avg'!F2025</f>
        <v>22.171289999999999</v>
      </c>
      <c r="H2025" s="2">
        <f>'Moving Avg'!G2025</f>
        <v>21.623822000000004</v>
      </c>
      <c r="I2025" s="2">
        <f>'Moving Avg'!H2025</f>
        <v>17.447492499999996</v>
      </c>
      <c r="J2025" s="17" t="str">
        <f>OBV!F2025</f>
        <v>BULLISH</v>
      </c>
      <c r="K2025" s="17" t="str">
        <f>OBV!G2025</f>
        <v>NEUTRAL</v>
      </c>
      <c r="L2025" s="17" t="str">
        <f>OBV!H2025</f>
        <v>BULLISH DIVERGENCE</v>
      </c>
      <c r="M2025" s="19">
        <f t="shared" si="310"/>
        <v>25</v>
      </c>
      <c r="N2025" s="19">
        <f t="shared" si="311"/>
        <v>0</v>
      </c>
      <c r="O2025" s="19">
        <f t="shared" si="312"/>
        <v>50</v>
      </c>
      <c r="P2025" s="19">
        <f t="shared" si="313"/>
        <v>66.5</v>
      </c>
      <c r="Q2025" s="20">
        <f t="shared" si="314"/>
        <v>26.225000000000001</v>
      </c>
      <c r="R2025" s="20">
        <f t="shared" si="315"/>
        <v>39.125</v>
      </c>
      <c r="S2025" s="20">
        <f t="shared" si="316"/>
        <v>46.174999999999997</v>
      </c>
      <c r="T2025" s="20">
        <f t="shared" si="317"/>
        <v>35.375</v>
      </c>
      <c r="U2025" s="19">
        <f t="shared" si="318"/>
        <v>37.174999999999997</v>
      </c>
      <c r="V2025" s="19">
        <f t="shared" si="319"/>
        <v>36.724999999999994</v>
      </c>
    </row>
    <row r="2026" spans="1:22" ht="13.5" x14ac:dyDescent="0.25">
      <c r="A2026" s="3">
        <f>RSI!A2026</f>
        <v>44953</v>
      </c>
      <c r="B2026" s="2">
        <f>RSI!B2026</f>
        <v>22.100899999999999</v>
      </c>
      <c r="C2026" s="2">
        <f>RSI!I2026</f>
        <v>52.695654938150668</v>
      </c>
      <c r="D2026" s="2">
        <f>MACD!E2026</f>
        <v>0.31587517772424079</v>
      </c>
      <c r="E2026" s="2">
        <f>MACD!F2026</f>
        <v>1.1744277622763727E-2</v>
      </c>
      <c r="F2026" s="2">
        <f>'Moving Avg'!D2026</f>
        <v>21.969079999999998</v>
      </c>
      <c r="G2026" s="2">
        <f>'Moving Avg'!F2026</f>
        <v>22.192959999999999</v>
      </c>
      <c r="H2026" s="2">
        <f>'Moving Avg'!G2026</f>
        <v>21.643324000000003</v>
      </c>
      <c r="I2026" s="2">
        <f>'Moving Avg'!H2026</f>
        <v>17.493925499999996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  <c r="M2026" s="19">
        <f t="shared" si="310"/>
        <v>25</v>
      </c>
      <c r="N2026" s="19">
        <f t="shared" si="311"/>
        <v>0</v>
      </c>
      <c r="O2026" s="19">
        <f t="shared" si="312"/>
        <v>50</v>
      </c>
      <c r="P2026" s="19">
        <f t="shared" si="313"/>
        <v>83.5</v>
      </c>
      <c r="Q2026" s="20">
        <f t="shared" si="314"/>
        <v>28.774999999999999</v>
      </c>
      <c r="R2026" s="20">
        <f t="shared" si="315"/>
        <v>43.375</v>
      </c>
      <c r="S2026" s="20">
        <f t="shared" si="316"/>
        <v>53.825000000000003</v>
      </c>
      <c r="T2026" s="20">
        <f t="shared" si="317"/>
        <v>39.625</v>
      </c>
      <c r="U2026" s="19">
        <f t="shared" si="318"/>
        <v>41.991666666666667</v>
      </c>
      <c r="V2026" s="19">
        <f t="shared" si="319"/>
        <v>41.400000000000006</v>
      </c>
    </row>
    <row r="2027" spans="1:22" ht="13.5" x14ac:dyDescent="0.25">
      <c r="A2027" s="3">
        <f>RSI!A2027</f>
        <v>44956</v>
      </c>
      <c r="B2027" s="2">
        <f>RSI!B2027</f>
        <v>21.983499999999999</v>
      </c>
      <c r="C2027" s="2">
        <f>RSI!I2027</f>
        <v>50.308377747429383</v>
      </c>
      <c r="D2027" s="2">
        <f>MACD!E2027</f>
        <v>0.35782436457759914</v>
      </c>
      <c r="E2027" s="2">
        <f>MACD!F2027</f>
        <v>8.096029501373081E-2</v>
      </c>
      <c r="F2027" s="2">
        <f>'Moving Avg'!D2027</f>
        <v>21.996159999999996</v>
      </c>
      <c r="G2027" s="2">
        <f>'Moving Avg'!F2027</f>
        <v>22.197474999999997</v>
      </c>
      <c r="H2027" s="2">
        <f>'Moving Avg'!G2027</f>
        <v>21.649644000000009</v>
      </c>
      <c r="I2027" s="2">
        <f>'Moving Avg'!H2027</f>
        <v>17.539384499999993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  <c r="M2027" s="19">
        <f t="shared" si="310"/>
        <v>25</v>
      </c>
      <c r="N2027" s="19">
        <f t="shared" si="311"/>
        <v>0</v>
      </c>
      <c r="O2027" s="19">
        <f t="shared" si="312"/>
        <v>50</v>
      </c>
      <c r="P2027" s="19">
        <f t="shared" si="313"/>
        <v>83.5</v>
      </c>
      <c r="Q2027" s="20">
        <f t="shared" si="314"/>
        <v>28.774999999999999</v>
      </c>
      <c r="R2027" s="20">
        <f t="shared" si="315"/>
        <v>43.375</v>
      </c>
      <c r="S2027" s="20">
        <f t="shared" si="316"/>
        <v>53.825000000000003</v>
      </c>
      <c r="T2027" s="20">
        <f t="shared" si="317"/>
        <v>39.625</v>
      </c>
      <c r="U2027" s="19">
        <f t="shared" si="318"/>
        <v>41.991666666666667</v>
      </c>
      <c r="V2027" s="19">
        <f t="shared" si="319"/>
        <v>41.400000000000006</v>
      </c>
    </row>
    <row r="2028" spans="1:22" ht="13.5" x14ac:dyDescent="0.25">
      <c r="A2028" s="3">
        <f>RSI!A2028</f>
        <v>44957</v>
      </c>
      <c r="B2028" s="2">
        <f>RSI!B2028</f>
        <v>21.938400000000001</v>
      </c>
      <c r="C2028" s="2">
        <f>RSI!I2028</f>
        <v>49.3828335212879</v>
      </c>
      <c r="D2028" s="2">
        <f>MACD!E2028</f>
        <v>0.35497914784358997</v>
      </c>
      <c r="E2028" s="2">
        <f>MACD!F2028</f>
        <v>0.13576406557970266</v>
      </c>
      <c r="F2028" s="2">
        <f>'Moving Avg'!D2028</f>
        <v>22.014220000000002</v>
      </c>
      <c r="G2028" s="2">
        <f>'Moving Avg'!F2028</f>
        <v>22.188899999999997</v>
      </c>
      <c r="H2028" s="2">
        <f>'Moving Avg'!G2028</f>
        <v>21.655062000000012</v>
      </c>
      <c r="I2028" s="2">
        <f>'Moving Avg'!H2028</f>
        <v>17.585004999999988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  <c r="M2028" s="19">
        <f t="shared" si="310"/>
        <v>25</v>
      </c>
      <c r="N2028" s="19">
        <f t="shared" si="311"/>
        <v>0</v>
      </c>
      <c r="O2028" s="19">
        <f t="shared" si="312"/>
        <v>50</v>
      </c>
      <c r="P2028" s="19">
        <f t="shared" si="313"/>
        <v>83.5</v>
      </c>
      <c r="Q2028" s="20">
        <f t="shared" si="314"/>
        <v>28.774999999999999</v>
      </c>
      <c r="R2028" s="20">
        <f t="shared" si="315"/>
        <v>43.375</v>
      </c>
      <c r="S2028" s="20">
        <f t="shared" si="316"/>
        <v>53.825000000000003</v>
      </c>
      <c r="T2028" s="20">
        <f t="shared" si="317"/>
        <v>39.625</v>
      </c>
      <c r="U2028" s="19">
        <f t="shared" si="318"/>
        <v>41.991666666666667</v>
      </c>
      <c r="V2028" s="19">
        <f t="shared" si="319"/>
        <v>41.400000000000006</v>
      </c>
    </row>
    <row r="2029" spans="1:22" ht="13.5" x14ac:dyDescent="0.25">
      <c r="A2029" s="3">
        <f>RSI!A2029</f>
        <v>44958</v>
      </c>
      <c r="B2029" s="2">
        <f>RSI!B2029</f>
        <v>21.848099999999999</v>
      </c>
      <c r="C2029" s="2">
        <f>RSI!I2029</f>
        <v>47.49860484973933</v>
      </c>
      <c r="D2029" s="2">
        <f>MACD!E2029</f>
        <v>0.30395478546972754</v>
      </c>
      <c r="E2029" s="2">
        <f>MACD!F2029</f>
        <v>0.16940220955770763</v>
      </c>
      <c r="F2029" s="2">
        <f>'Moving Avg'!D2029</f>
        <v>21.99616</v>
      </c>
      <c r="G2029" s="2">
        <f>'Moving Avg'!F2029</f>
        <v>22.175809999999998</v>
      </c>
      <c r="H2029" s="2">
        <f>'Moving Avg'!G2029</f>
        <v>21.658674000000005</v>
      </c>
      <c r="I2029" s="2">
        <f>'Moving Avg'!H2029</f>
        <v>17.629829999999991</v>
      </c>
      <c r="J2029" s="17" t="str">
        <f>OBV!F2029</f>
        <v>BEARISH</v>
      </c>
      <c r="K2029" s="17" t="str">
        <f>OBV!G2029</f>
        <v>NEUTRAL</v>
      </c>
      <c r="L2029" s="17" t="str">
        <f>OBV!H2029</f>
        <v>CONFIRMED BEARISH</v>
      </c>
      <c r="M2029" s="19">
        <f t="shared" si="310"/>
        <v>25</v>
      </c>
      <c r="N2029" s="19">
        <f t="shared" si="311"/>
        <v>0</v>
      </c>
      <c r="O2029" s="19">
        <f t="shared" si="312"/>
        <v>50</v>
      </c>
      <c r="P2029" s="19">
        <f t="shared" si="313"/>
        <v>16.5</v>
      </c>
      <c r="Q2029" s="20">
        <f t="shared" si="314"/>
        <v>18.725000000000001</v>
      </c>
      <c r="R2029" s="20">
        <f t="shared" si="315"/>
        <v>26.625</v>
      </c>
      <c r="S2029" s="20">
        <f t="shared" si="316"/>
        <v>23.675000000000001</v>
      </c>
      <c r="T2029" s="20">
        <f t="shared" si="317"/>
        <v>22.875</v>
      </c>
      <c r="U2029" s="19">
        <f t="shared" si="318"/>
        <v>23.008333333333336</v>
      </c>
      <c r="V2029" s="19">
        <f t="shared" si="319"/>
        <v>22.975000000000001</v>
      </c>
    </row>
    <row r="2030" spans="1:22" ht="13.5" x14ac:dyDescent="0.25">
      <c r="A2030" s="3">
        <f>RSI!A2030</f>
        <v>44959</v>
      </c>
      <c r="B2030" s="2">
        <f>RSI!B2030</f>
        <v>21.6675</v>
      </c>
      <c r="C2030" s="2">
        <f>RSI!I2030</f>
        <v>43.891546522912932</v>
      </c>
      <c r="D2030" s="2">
        <f>MACD!E2030</f>
        <v>0.30269062935949265</v>
      </c>
      <c r="E2030" s="2">
        <f>MACD!F2030</f>
        <v>0.19605989351806463</v>
      </c>
      <c r="F2030" s="2">
        <f>'Moving Avg'!D2030</f>
        <v>21.907680000000003</v>
      </c>
      <c r="G2030" s="2">
        <f>'Moving Avg'!F2030</f>
        <v>22.162264999999998</v>
      </c>
      <c r="H2030" s="2">
        <f>'Moving Avg'!G2030</f>
        <v>21.66806200000001</v>
      </c>
      <c r="I2030" s="2">
        <f>'Moving Avg'!H2030</f>
        <v>17.673794999999991</v>
      </c>
      <c r="J2030" s="17" t="str">
        <f>OBV!F2030</f>
        <v>BEARISH</v>
      </c>
      <c r="K2030" s="17" t="str">
        <f>OBV!G2030</f>
        <v>NEUTRAL</v>
      </c>
      <c r="L2030" s="17" t="str">
        <f>OBV!H2030</f>
        <v>CONFIRMED BEARISH</v>
      </c>
      <c r="M2030" s="19">
        <f t="shared" si="310"/>
        <v>25</v>
      </c>
      <c r="N2030" s="19">
        <f t="shared" si="311"/>
        <v>0</v>
      </c>
      <c r="O2030" s="19">
        <f t="shared" si="312"/>
        <v>50</v>
      </c>
      <c r="P2030" s="19">
        <f t="shared" si="313"/>
        <v>16.5</v>
      </c>
      <c r="Q2030" s="20">
        <f t="shared" si="314"/>
        <v>18.725000000000001</v>
      </c>
      <c r="R2030" s="20">
        <f t="shared" si="315"/>
        <v>26.625</v>
      </c>
      <c r="S2030" s="20">
        <f t="shared" si="316"/>
        <v>23.675000000000001</v>
      </c>
      <c r="T2030" s="20">
        <f t="shared" si="317"/>
        <v>22.875</v>
      </c>
      <c r="U2030" s="19">
        <f t="shared" si="318"/>
        <v>23.008333333333336</v>
      </c>
      <c r="V2030" s="19">
        <f t="shared" si="319"/>
        <v>22.975000000000001</v>
      </c>
    </row>
    <row r="2031" spans="1:22" ht="13.5" x14ac:dyDescent="0.25">
      <c r="A2031" s="3">
        <f>RSI!A2031</f>
        <v>44960</v>
      </c>
      <c r="B2031" s="2">
        <f>RSI!B2031</f>
        <v>22.091799999999999</v>
      </c>
      <c r="C2031" s="2">
        <f>RSI!I2031</f>
        <v>52.934581408230997</v>
      </c>
      <c r="D2031" s="2">
        <f>MACD!E2031</f>
        <v>0.25113448848270892</v>
      </c>
      <c r="E2031" s="2">
        <f>MACD!F2031</f>
        <v>0.20707481251099349</v>
      </c>
      <c r="F2031" s="2">
        <f>'Moving Avg'!D2031</f>
        <v>21.905860000000001</v>
      </c>
      <c r="G2031" s="2">
        <f>'Moving Avg'!F2031</f>
        <v>22.156394999999996</v>
      </c>
      <c r="H2031" s="2">
        <f>'Moving Avg'!G2031</f>
        <v>21.690090000000009</v>
      </c>
      <c r="I2031" s="2">
        <f>'Moving Avg'!H2031</f>
        <v>17.719881499999993</v>
      </c>
      <c r="J2031" s="17" t="str">
        <f>OBV!F2031</f>
        <v>BEARISH</v>
      </c>
      <c r="K2031" s="17" t="str">
        <f>OBV!G2031</f>
        <v>NEUTRAL</v>
      </c>
      <c r="L2031" s="17" t="str">
        <f>OBV!H2031</f>
        <v>CONFIRMED BEARISH</v>
      </c>
      <c r="M2031" s="19">
        <f t="shared" si="310"/>
        <v>25</v>
      </c>
      <c r="N2031" s="19">
        <f t="shared" si="311"/>
        <v>0</v>
      </c>
      <c r="O2031" s="19">
        <f t="shared" si="312"/>
        <v>50</v>
      </c>
      <c r="P2031" s="19">
        <f t="shared" si="313"/>
        <v>16.5</v>
      </c>
      <c r="Q2031" s="20">
        <f t="shared" si="314"/>
        <v>18.725000000000001</v>
      </c>
      <c r="R2031" s="20">
        <f t="shared" si="315"/>
        <v>26.625</v>
      </c>
      <c r="S2031" s="20">
        <f t="shared" si="316"/>
        <v>23.675000000000001</v>
      </c>
      <c r="T2031" s="20">
        <f t="shared" si="317"/>
        <v>22.875</v>
      </c>
      <c r="U2031" s="19">
        <f t="shared" si="318"/>
        <v>23.008333333333336</v>
      </c>
      <c r="V2031" s="19">
        <f t="shared" si="319"/>
        <v>22.975000000000001</v>
      </c>
    </row>
    <row r="2032" spans="1:22" ht="13.5" x14ac:dyDescent="0.25">
      <c r="A2032" s="3">
        <f>RSI!A2032</f>
        <v>44963</v>
      </c>
      <c r="B2032" s="2">
        <f>RSI!B2032</f>
        <v>21.6675</v>
      </c>
      <c r="C2032" s="2">
        <f>RSI!I2032</f>
        <v>45.10566461120591</v>
      </c>
      <c r="D2032" s="2">
        <f>MACD!E2032</f>
        <v>0.21724424148827026</v>
      </c>
      <c r="E2032" s="2">
        <f>MACD!F2032</f>
        <v>0.20910869830644885</v>
      </c>
      <c r="F2032" s="2">
        <f>'Moving Avg'!D2032</f>
        <v>21.842660000000002</v>
      </c>
      <c r="G2032" s="2">
        <f>'Moving Avg'!F2032</f>
        <v>22.124794999999999</v>
      </c>
      <c r="H2032" s="2">
        <f>'Moving Avg'!G2032</f>
        <v>21.700924000000008</v>
      </c>
      <c r="I2032" s="2">
        <f>'Moving Avg'!H2032</f>
        <v>17.764147499999989</v>
      </c>
      <c r="J2032" s="17" t="str">
        <f>OBV!F2032</f>
        <v>BEARISH</v>
      </c>
      <c r="K2032" s="17" t="str">
        <f>OBV!G2032</f>
        <v>NEUTRAL</v>
      </c>
      <c r="L2032" s="17" t="str">
        <f>OBV!H2032</f>
        <v>CONFIRMED BEARISH</v>
      </c>
      <c r="M2032" s="19">
        <f t="shared" si="310"/>
        <v>25</v>
      </c>
      <c r="N2032" s="19">
        <f t="shared" si="311"/>
        <v>0</v>
      </c>
      <c r="O2032" s="19">
        <f t="shared" si="312"/>
        <v>50</v>
      </c>
      <c r="P2032" s="19">
        <f t="shared" si="313"/>
        <v>16.5</v>
      </c>
      <c r="Q2032" s="20">
        <f t="shared" si="314"/>
        <v>18.725000000000001</v>
      </c>
      <c r="R2032" s="20">
        <f t="shared" si="315"/>
        <v>26.625</v>
      </c>
      <c r="S2032" s="20">
        <f t="shared" si="316"/>
        <v>23.675000000000001</v>
      </c>
      <c r="T2032" s="20">
        <f t="shared" si="317"/>
        <v>22.875</v>
      </c>
      <c r="U2032" s="19">
        <f t="shared" si="318"/>
        <v>23.008333333333336</v>
      </c>
      <c r="V2032" s="19">
        <f t="shared" si="319"/>
        <v>22.975000000000001</v>
      </c>
    </row>
    <row r="2033" spans="1:22" ht="13.5" x14ac:dyDescent="0.25">
      <c r="A2033" s="3">
        <f>RSI!A2033</f>
        <v>44964</v>
      </c>
      <c r="B2033" s="2">
        <f>RSI!B2033</f>
        <v>21.6585</v>
      </c>
      <c r="C2033" s="2">
        <f>RSI!I2033</f>
        <v>44.953790875235889</v>
      </c>
      <c r="D2033" s="2">
        <f>MACD!E2033</f>
        <v>0.19094112214518333</v>
      </c>
      <c r="E2033" s="2">
        <f>MACD!F2033</f>
        <v>0.20547518307419574</v>
      </c>
      <c r="F2033" s="2">
        <f>'Moving Avg'!D2033</f>
        <v>21.78668</v>
      </c>
      <c r="G2033" s="2">
        <f>'Moving Avg'!F2033</f>
        <v>22.097259999999999</v>
      </c>
      <c r="H2033" s="2">
        <f>'Moving Avg'!G2033</f>
        <v>21.71157800000001</v>
      </c>
      <c r="I2033" s="2">
        <f>'Moving Avg'!H2033</f>
        <v>17.808798499999988</v>
      </c>
      <c r="J2033" s="17" t="str">
        <f>OBV!F2033</f>
        <v>BEARISH</v>
      </c>
      <c r="K2033" s="17" t="str">
        <f>OBV!G2033</f>
        <v>NEUTRAL</v>
      </c>
      <c r="L2033" s="17" t="str">
        <f>OBV!H2033</f>
        <v>CONFIRMED BEARISH</v>
      </c>
      <c r="M2033" s="19">
        <f t="shared" si="310"/>
        <v>25</v>
      </c>
      <c r="N2033" s="19">
        <f t="shared" si="311"/>
        <v>45</v>
      </c>
      <c r="O2033" s="19">
        <f t="shared" si="312"/>
        <v>50</v>
      </c>
      <c r="P2033" s="19">
        <f t="shared" si="313"/>
        <v>16.5</v>
      </c>
      <c r="Q2033" s="20">
        <f t="shared" si="314"/>
        <v>34.475000000000001</v>
      </c>
      <c r="R2033" s="20">
        <f t="shared" si="315"/>
        <v>35.625</v>
      </c>
      <c r="S2033" s="20">
        <f t="shared" si="316"/>
        <v>30.425000000000001</v>
      </c>
      <c r="T2033" s="20">
        <f t="shared" si="317"/>
        <v>34.125</v>
      </c>
      <c r="U2033" s="19">
        <f t="shared" si="318"/>
        <v>33.508333333333333</v>
      </c>
      <c r="V2033" s="19">
        <f t="shared" si="319"/>
        <v>33.662499999999994</v>
      </c>
    </row>
    <row r="2034" spans="1:22" ht="13.5" x14ac:dyDescent="0.25">
      <c r="A2034" s="3">
        <f>RSI!A2034</f>
        <v>44965</v>
      </c>
      <c r="B2034" s="2">
        <f>RSI!B2034</f>
        <v>21.486999999999998</v>
      </c>
      <c r="C2034" s="2">
        <f>RSI!I2034</f>
        <v>42.048382509827675</v>
      </c>
      <c r="D2034" s="2">
        <f>MACD!E2034</f>
        <v>0.1969139930627648</v>
      </c>
      <c r="E2034" s="2">
        <f>MACD!F2034</f>
        <v>0.20376294507190956</v>
      </c>
      <c r="F2034" s="2">
        <f>'Moving Avg'!D2034</f>
        <v>21.714459999999999</v>
      </c>
      <c r="G2034" s="2">
        <f>'Moving Avg'!F2034</f>
        <v>22.065665000000003</v>
      </c>
      <c r="H2034" s="2">
        <f>'Moving Avg'!G2034</f>
        <v>21.718982000000011</v>
      </c>
      <c r="I2034" s="2">
        <f>'Moving Avg'!H2034</f>
        <v>17.85237699999999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  <c r="M2034" s="19">
        <f t="shared" si="310"/>
        <v>25</v>
      </c>
      <c r="N2034" s="19">
        <f t="shared" si="311"/>
        <v>45</v>
      </c>
      <c r="O2034" s="19">
        <f t="shared" si="312"/>
        <v>50</v>
      </c>
      <c r="P2034" s="19">
        <f t="shared" si="313"/>
        <v>16.5</v>
      </c>
      <c r="Q2034" s="20">
        <f t="shared" si="314"/>
        <v>34.475000000000001</v>
      </c>
      <c r="R2034" s="20">
        <f t="shared" si="315"/>
        <v>35.625</v>
      </c>
      <c r="S2034" s="20">
        <f t="shared" si="316"/>
        <v>30.425000000000001</v>
      </c>
      <c r="T2034" s="20">
        <f t="shared" si="317"/>
        <v>34.125</v>
      </c>
      <c r="U2034" s="19">
        <f t="shared" si="318"/>
        <v>33.508333333333333</v>
      </c>
      <c r="V2034" s="19">
        <f t="shared" si="319"/>
        <v>33.662499999999994</v>
      </c>
    </row>
    <row r="2035" spans="1:22" ht="13.5" x14ac:dyDescent="0.25">
      <c r="A2035" s="3">
        <f>RSI!A2035</f>
        <v>44966</v>
      </c>
      <c r="B2035" s="2">
        <f>RSI!B2035</f>
        <v>21.486999999999998</v>
      </c>
      <c r="C2035" s="2">
        <f>RSI!I2035</f>
        <v>42.048382509827668</v>
      </c>
      <c r="D2035" s="2">
        <f>MACD!E2035</f>
        <v>0.23087833360431276</v>
      </c>
      <c r="E2035" s="2">
        <f>MACD!F2035</f>
        <v>0.20918602277839021</v>
      </c>
      <c r="F2035" s="2">
        <f>'Moving Avg'!D2035</f>
        <v>21.678359999999998</v>
      </c>
      <c r="G2035" s="2">
        <f>'Moving Avg'!F2035</f>
        <v>21.979900000000001</v>
      </c>
      <c r="H2035" s="2">
        <f>'Moving Avg'!G2035</f>
        <v>21.726386000000012</v>
      </c>
      <c r="I2035" s="2">
        <f>'Moving Avg'!H2035</f>
        <v>17.895740499999992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  <c r="M2035" s="19">
        <f t="shared" si="310"/>
        <v>25</v>
      </c>
      <c r="N2035" s="19">
        <f t="shared" si="311"/>
        <v>0</v>
      </c>
      <c r="O2035" s="19">
        <f t="shared" si="312"/>
        <v>50</v>
      </c>
      <c r="P2035" s="19">
        <f t="shared" si="313"/>
        <v>16.5</v>
      </c>
      <c r="Q2035" s="20">
        <f t="shared" si="314"/>
        <v>18.725000000000001</v>
      </c>
      <c r="R2035" s="20">
        <f t="shared" si="315"/>
        <v>26.625</v>
      </c>
      <c r="S2035" s="20">
        <f t="shared" si="316"/>
        <v>23.675000000000001</v>
      </c>
      <c r="T2035" s="20">
        <f t="shared" si="317"/>
        <v>22.875</v>
      </c>
      <c r="U2035" s="19">
        <f t="shared" si="318"/>
        <v>23.008333333333336</v>
      </c>
      <c r="V2035" s="19">
        <f t="shared" si="319"/>
        <v>22.975000000000001</v>
      </c>
    </row>
    <row r="2036" spans="1:22" ht="13.5" x14ac:dyDescent="0.25">
      <c r="A2036" s="3">
        <f>RSI!A2036</f>
        <v>44967</v>
      </c>
      <c r="B2036" s="2">
        <f>RSI!B2036</f>
        <v>21.6675</v>
      </c>
      <c r="C2036" s="2">
        <f>RSI!I2036</f>
        <v>46.285900994323356</v>
      </c>
      <c r="D2036" s="2">
        <f>MACD!E2036</f>
        <v>0.24720106954308463</v>
      </c>
      <c r="E2036" s="2">
        <f>MACD!F2036</f>
        <v>0.21678903213132911</v>
      </c>
      <c r="F2036" s="2">
        <f>'Moving Avg'!D2036</f>
        <v>21.593499999999999</v>
      </c>
      <c r="G2036" s="2">
        <f>'Moving Avg'!F2036</f>
        <v>21.912640000000003</v>
      </c>
      <c r="H2036" s="2">
        <f>'Moving Avg'!G2036</f>
        <v>21.741372000000016</v>
      </c>
      <c r="I2036" s="2">
        <f>'Moving Avg'!H2036</f>
        <v>17.940221499999993</v>
      </c>
      <c r="J2036" s="17" t="str">
        <f>OBV!F2036</f>
        <v>BULLISH</v>
      </c>
      <c r="K2036" s="17" t="str">
        <f>OBV!G2036</f>
        <v>STRONG</v>
      </c>
      <c r="L2036" s="17" t="str">
        <f>OBV!H2036</f>
        <v>BULLISH DIVERGENCE</v>
      </c>
      <c r="M2036" s="19">
        <f t="shared" si="310"/>
        <v>25</v>
      </c>
      <c r="N2036" s="19">
        <f t="shared" si="311"/>
        <v>0</v>
      </c>
      <c r="O2036" s="19">
        <f t="shared" si="312"/>
        <v>50</v>
      </c>
      <c r="P2036" s="19">
        <f t="shared" si="313"/>
        <v>83</v>
      </c>
      <c r="Q2036" s="20">
        <f t="shared" si="314"/>
        <v>28.7</v>
      </c>
      <c r="R2036" s="20">
        <f t="shared" si="315"/>
        <v>43.25</v>
      </c>
      <c r="S2036" s="20">
        <f t="shared" si="316"/>
        <v>53.6</v>
      </c>
      <c r="T2036" s="20">
        <f t="shared" si="317"/>
        <v>39.5</v>
      </c>
      <c r="U2036" s="19">
        <f t="shared" si="318"/>
        <v>41.85</v>
      </c>
      <c r="V2036" s="19">
        <f t="shared" si="319"/>
        <v>41.262500000000003</v>
      </c>
    </row>
    <row r="2037" spans="1:22" ht="13.5" x14ac:dyDescent="0.25">
      <c r="A2037" s="3">
        <f>RSI!A2037</f>
        <v>44970</v>
      </c>
      <c r="B2037" s="2">
        <f>RSI!B2037</f>
        <v>21.18</v>
      </c>
      <c r="C2037" s="2">
        <f>RSI!I2037</f>
        <v>38.168249794549133</v>
      </c>
      <c r="D2037" s="2">
        <f>MACD!E2037</f>
        <v>0.28016103565416728</v>
      </c>
      <c r="E2037" s="2">
        <f>MACD!F2037</f>
        <v>0.22946343283589676</v>
      </c>
      <c r="F2037" s="2">
        <f>'Moving Avg'!D2037</f>
        <v>21.495999999999999</v>
      </c>
      <c r="G2037" s="2">
        <f>'Moving Avg'!F2037</f>
        <v>21.843125000000004</v>
      </c>
      <c r="H2037" s="2">
        <f>'Moving Avg'!G2037</f>
        <v>21.743358000000011</v>
      </c>
      <c r="I2037" s="2">
        <f>'Moving Avg'!H2037</f>
        <v>17.981791999999992</v>
      </c>
      <c r="J2037" s="17" t="str">
        <f>OBV!F2037</f>
        <v>BULLISH</v>
      </c>
      <c r="K2037" s="17" t="str">
        <f>OBV!G2037</f>
        <v>STRONG</v>
      </c>
      <c r="L2037" s="17" t="str">
        <f>OBV!H2037</f>
        <v>BULLISH DIVERGENCE</v>
      </c>
      <c r="M2037" s="19">
        <f t="shared" si="310"/>
        <v>25</v>
      </c>
      <c r="N2037" s="19">
        <f t="shared" si="311"/>
        <v>0</v>
      </c>
      <c r="O2037" s="19">
        <f t="shared" si="312"/>
        <v>50</v>
      </c>
      <c r="P2037" s="19">
        <f t="shared" si="313"/>
        <v>83</v>
      </c>
      <c r="Q2037" s="20">
        <f t="shared" si="314"/>
        <v>28.7</v>
      </c>
      <c r="R2037" s="20">
        <f t="shared" si="315"/>
        <v>43.25</v>
      </c>
      <c r="S2037" s="20">
        <f t="shared" si="316"/>
        <v>53.6</v>
      </c>
      <c r="T2037" s="20">
        <f t="shared" si="317"/>
        <v>39.5</v>
      </c>
      <c r="U2037" s="19">
        <f t="shared" si="318"/>
        <v>41.85</v>
      </c>
      <c r="V2037" s="19">
        <f t="shared" si="319"/>
        <v>41.262500000000003</v>
      </c>
    </row>
    <row r="2038" spans="1:22" ht="13.5" x14ac:dyDescent="0.25">
      <c r="A2038" s="3">
        <f>RSI!A2038</f>
        <v>44971</v>
      </c>
      <c r="B2038" s="2">
        <f>RSI!B2038</f>
        <v>21.577200000000001</v>
      </c>
      <c r="C2038" s="2">
        <f>RSI!I2038</f>
        <v>46.414364197575033</v>
      </c>
      <c r="D2038" s="2">
        <f>MACD!E2038</f>
        <v>0.27558766396735734</v>
      </c>
      <c r="E2038" s="2">
        <f>MACD!F2038</f>
        <v>0.2386882790621889</v>
      </c>
      <c r="F2038" s="2">
        <f>'Moving Avg'!D2038</f>
        <v>21.47974</v>
      </c>
      <c r="G2038" s="2">
        <f>'Moving Avg'!F2038</f>
        <v>21.807010000000002</v>
      </c>
      <c r="H2038" s="2">
        <f>'Moving Avg'!G2038</f>
        <v>21.755094000000007</v>
      </c>
      <c r="I2038" s="2">
        <f>'Moving Avg'!H2038</f>
        <v>18.025348499999993</v>
      </c>
      <c r="J2038" s="17" t="str">
        <f>OBV!F2038</f>
        <v>BULLISH</v>
      </c>
      <c r="K2038" s="17" t="str">
        <f>OBV!G2038</f>
        <v>STRONG</v>
      </c>
      <c r="L2038" s="17" t="str">
        <f>OBV!H2038</f>
        <v>BULLISH DIVERGENCE</v>
      </c>
      <c r="M2038" s="19">
        <f t="shared" si="310"/>
        <v>25</v>
      </c>
      <c r="N2038" s="19">
        <f t="shared" si="311"/>
        <v>0</v>
      </c>
      <c r="O2038" s="19">
        <f t="shared" si="312"/>
        <v>50</v>
      </c>
      <c r="P2038" s="19">
        <f t="shared" si="313"/>
        <v>83</v>
      </c>
      <c r="Q2038" s="20">
        <f t="shared" si="314"/>
        <v>28.7</v>
      </c>
      <c r="R2038" s="20">
        <f t="shared" si="315"/>
        <v>43.25</v>
      </c>
      <c r="S2038" s="20">
        <f t="shared" si="316"/>
        <v>53.6</v>
      </c>
      <c r="T2038" s="20">
        <f t="shared" si="317"/>
        <v>39.5</v>
      </c>
      <c r="U2038" s="19">
        <f t="shared" si="318"/>
        <v>41.85</v>
      </c>
      <c r="V2038" s="19">
        <f t="shared" si="319"/>
        <v>41.262500000000003</v>
      </c>
    </row>
    <row r="2039" spans="1:22" ht="13.5" x14ac:dyDescent="0.25">
      <c r="A2039" s="3">
        <f>RSI!A2039</f>
        <v>44972</v>
      </c>
      <c r="B2039" s="2">
        <f>RSI!B2039</f>
        <v>21.577200000000001</v>
      </c>
      <c r="C2039" s="2">
        <f>RSI!I2039</f>
        <v>46.414364197575033</v>
      </c>
      <c r="D2039" s="2">
        <f>MACD!E2039</f>
        <v>0.25908786946666496</v>
      </c>
      <c r="E2039" s="2">
        <f>MACD!F2039</f>
        <v>0.24276819714308412</v>
      </c>
      <c r="F2039" s="2">
        <f>'Moving Avg'!D2039</f>
        <v>21.497779999999999</v>
      </c>
      <c r="G2039" s="2">
        <f>'Moving Avg'!F2039</f>
        <v>21.788950000000003</v>
      </c>
      <c r="H2039" s="2">
        <f>'Moving Avg'!G2039</f>
        <v>21.77134400000001</v>
      </c>
      <c r="I2039" s="2">
        <f>'Moving Avg'!H2039</f>
        <v>18.069162999999993</v>
      </c>
      <c r="J2039" s="17" t="str">
        <f>OBV!F2039</f>
        <v>BULLISH</v>
      </c>
      <c r="K2039" s="17" t="str">
        <f>OBV!G2039</f>
        <v>STRONG</v>
      </c>
      <c r="L2039" s="17" t="str">
        <f>OBV!H2039</f>
        <v>CONFIRMED BULLISH</v>
      </c>
      <c r="M2039" s="19">
        <f t="shared" si="310"/>
        <v>25</v>
      </c>
      <c r="N2039" s="19">
        <f t="shared" si="311"/>
        <v>0</v>
      </c>
      <c r="O2039" s="19">
        <f t="shared" si="312"/>
        <v>50</v>
      </c>
      <c r="P2039" s="19">
        <f t="shared" si="313"/>
        <v>100</v>
      </c>
      <c r="Q2039" s="20">
        <f t="shared" si="314"/>
        <v>31.25</v>
      </c>
      <c r="R2039" s="20">
        <f t="shared" si="315"/>
        <v>47.5</v>
      </c>
      <c r="S2039" s="20">
        <f t="shared" si="316"/>
        <v>61.25</v>
      </c>
      <c r="T2039" s="20">
        <f t="shared" si="317"/>
        <v>43.75</v>
      </c>
      <c r="U2039" s="19">
        <f t="shared" si="318"/>
        <v>46.666666666666664</v>
      </c>
      <c r="V2039" s="19">
        <f t="shared" si="319"/>
        <v>45.9375</v>
      </c>
    </row>
    <row r="2040" spans="1:22" ht="13.5" x14ac:dyDescent="0.25">
      <c r="A2040" s="3">
        <f>RSI!A2040</f>
        <v>44973</v>
      </c>
      <c r="B2040" s="2">
        <f>RSI!B2040</f>
        <v>21.631399999999999</v>
      </c>
      <c r="C2040" s="2">
        <f>RSI!I2040</f>
        <v>47.521943851598834</v>
      </c>
      <c r="D2040" s="2">
        <f>MACD!E2040</f>
        <v>0.21449586101778806</v>
      </c>
      <c r="E2040" s="2">
        <f>MACD!F2040</f>
        <v>0.23711372991802493</v>
      </c>
      <c r="F2040" s="2">
        <f>'Moving Avg'!D2040</f>
        <v>21.52666</v>
      </c>
      <c r="G2040" s="2">
        <f>'Moving Avg'!F2040</f>
        <v>21.764575000000001</v>
      </c>
      <c r="H2040" s="2">
        <f>'Moving Avg'!G2040</f>
        <v>21.788678000000004</v>
      </c>
      <c r="I2040" s="2">
        <f>'Moving Avg'!H2040</f>
        <v>18.113248499999994</v>
      </c>
      <c r="J2040" s="17" t="str">
        <f>OBV!F2040</f>
        <v>BULLISH</v>
      </c>
      <c r="K2040" s="17" t="str">
        <f>OBV!G2040</f>
        <v>STRONG</v>
      </c>
      <c r="L2040" s="17" t="str">
        <f>OBV!H2040</f>
        <v>CONFIRMED BULLISH</v>
      </c>
      <c r="M2040" s="19">
        <f t="shared" si="310"/>
        <v>25</v>
      </c>
      <c r="N2040" s="19">
        <f t="shared" si="311"/>
        <v>100</v>
      </c>
      <c r="O2040" s="19">
        <f t="shared" si="312"/>
        <v>50</v>
      </c>
      <c r="P2040" s="19">
        <f t="shared" si="313"/>
        <v>100</v>
      </c>
      <c r="Q2040" s="20">
        <f t="shared" si="314"/>
        <v>66.25</v>
      </c>
      <c r="R2040" s="20">
        <f t="shared" si="315"/>
        <v>67.5</v>
      </c>
      <c r="S2040" s="20">
        <f t="shared" si="316"/>
        <v>76.25</v>
      </c>
      <c r="T2040" s="20">
        <f t="shared" si="317"/>
        <v>68.75</v>
      </c>
      <c r="U2040" s="19">
        <f t="shared" si="318"/>
        <v>70</v>
      </c>
      <c r="V2040" s="19">
        <f t="shared" si="319"/>
        <v>69.6875</v>
      </c>
    </row>
    <row r="2041" spans="1:22" ht="13.5" x14ac:dyDescent="0.25">
      <c r="A2041" s="3">
        <f>RSI!A2041</f>
        <v>44974</v>
      </c>
      <c r="B2041" s="2">
        <f>RSI!B2041</f>
        <v>21.577200000000001</v>
      </c>
      <c r="C2041" s="2">
        <f>RSI!I2041</f>
        <v>46.487172500189473</v>
      </c>
      <c r="D2041" s="2">
        <f>MACD!E2041</f>
        <v>0.24681783888812348</v>
      </c>
      <c r="E2041" s="2">
        <f>MACD!F2041</f>
        <v>0.23905455171204465</v>
      </c>
      <c r="F2041" s="2">
        <f>'Moving Avg'!D2041</f>
        <v>21.508600000000001</v>
      </c>
      <c r="G2041" s="2">
        <f>'Moving Avg'!F2041</f>
        <v>21.744260000000004</v>
      </c>
      <c r="H2041" s="2">
        <f>'Moving Avg'!G2041</f>
        <v>21.804748000000004</v>
      </c>
      <c r="I2041" s="2">
        <f>'Moving Avg'!H2041</f>
        <v>18.157148999999997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  <c r="M2041" s="19">
        <f t="shared" si="310"/>
        <v>25</v>
      </c>
      <c r="N2041" s="19">
        <f t="shared" si="311"/>
        <v>0</v>
      </c>
      <c r="O2041" s="19">
        <f t="shared" si="312"/>
        <v>50</v>
      </c>
      <c r="P2041" s="19">
        <f t="shared" si="313"/>
        <v>16.5</v>
      </c>
      <c r="Q2041" s="20">
        <f t="shared" si="314"/>
        <v>18.725000000000001</v>
      </c>
      <c r="R2041" s="20">
        <f t="shared" si="315"/>
        <v>26.625</v>
      </c>
      <c r="S2041" s="20">
        <f t="shared" si="316"/>
        <v>23.675000000000001</v>
      </c>
      <c r="T2041" s="20">
        <f t="shared" si="317"/>
        <v>22.875</v>
      </c>
      <c r="U2041" s="19">
        <f t="shared" si="318"/>
        <v>23.008333333333336</v>
      </c>
      <c r="V2041" s="19">
        <f t="shared" si="319"/>
        <v>22.975000000000001</v>
      </c>
    </row>
    <row r="2042" spans="1:22" ht="13.5" x14ac:dyDescent="0.25">
      <c r="A2042" s="3">
        <f>RSI!A2042</f>
        <v>44977</v>
      </c>
      <c r="B2042" s="2">
        <f>RSI!B2042</f>
        <v>21.577200000000001</v>
      </c>
      <c r="C2042" s="2">
        <f>RSI!I2042</f>
        <v>46.487172500189466</v>
      </c>
      <c r="D2042" s="2">
        <f>MACD!E2042</f>
        <v>0.20991605130632607</v>
      </c>
      <c r="E2042" s="2">
        <f>MACD!F2042</f>
        <v>0.23322685163090096</v>
      </c>
      <c r="F2042" s="2">
        <f>'Moving Avg'!D2042</f>
        <v>21.588039999999999</v>
      </c>
      <c r="G2042" s="2">
        <f>'Moving Avg'!F2042</f>
        <v>21.730715</v>
      </c>
      <c r="H2042" s="2">
        <f>'Moving Avg'!G2042</f>
        <v>21.817386000000003</v>
      </c>
      <c r="I2042" s="2">
        <f>'Moving Avg'!H2042</f>
        <v>18.201049499999996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  <c r="M2042" s="19">
        <f t="shared" si="310"/>
        <v>25</v>
      </c>
      <c r="N2042" s="19">
        <f t="shared" si="311"/>
        <v>100</v>
      </c>
      <c r="O2042" s="19">
        <f t="shared" si="312"/>
        <v>50</v>
      </c>
      <c r="P2042" s="19">
        <f t="shared" si="313"/>
        <v>83.5</v>
      </c>
      <c r="Q2042" s="20">
        <f t="shared" si="314"/>
        <v>63.774999999999999</v>
      </c>
      <c r="R2042" s="20">
        <f t="shared" si="315"/>
        <v>63.375</v>
      </c>
      <c r="S2042" s="20">
        <f t="shared" si="316"/>
        <v>68.825000000000003</v>
      </c>
      <c r="T2042" s="20">
        <f t="shared" si="317"/>
        <v>64.625</v>
      </c>
      <c r="U2042" s="19">
        <f t="shared" si="318"/>
        <v>65.325000000000003</v>
      </c>
      <c r="V2042" s="19">
        <f t="shared" si="319"/>
        <v>65.150000000000006</v>
      </c>
    </row>
    <row r="2043" spans="1:22" ht="13.5" x14ac:dyDescent="0.25">
      <c r="A2043" s="3">
        <f>RSI!A2043</f>
        <v>44978</v>
      </c>
      <c r="B2043" s="2">
        <f>RSI!B2043</f>
        <v>21.6585</v>
      </c>
      <c r="C2043" s="2">
        <f>RSI!I2043</f>
        <v>48.440259322093389</v>
      </c>
      <c r="D2043" s="2">
        <f>MACD!E2043</f>
        <v>0.17223441087835312</v>
      </c>
      <c r="E2043" s="2">
        <f>MACD!F2043</f>
        <v>0.2210283634803914</v>
      </c>
      <c r="F2043" s="2">
        <f>'Moving Avg'!D2043</f>
        <v>21.604300000000002</v>
      </c>
      <c r="G2043" s="2">
        <f>'Moving Avg'!F2043</f>
        <v>21.721235</v>
      </c>
      <c r="H2043" s="2">
        <f>'Moving Avg'!G2043</f>
        <v>21.833456000000002</v>
      </c>
      <c r="I2043" s="2">
        <f>'Moving Avg'!H2043</f>
        <v>18.245700499999995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  <c r="M2043" s="19">
        <f t="shared" si="310"/>
        <v>25</v>
      </c>
      <c r="N2043" s="19">
        <f t="shared" si="311"/>
        <v>100</v>
      </c>
      <c r="O2043" s="19">
        <f t="shared" si="312"/>
        <v>50</v>
      </c>
      <c r="P2043" s="19">
        <f t="shared" si="313"/>
        <v>83.5</v>
      </c>
      <c r="Q2043" s="20">
        <f t="shared" si="314"/>
        <v>63.774999999999999</v>
      </c>
      <c r="R2043" s="20">
        <f t="shared" si="315"/>
        <v>63.375</v>
      </c>
      <c r="S2043" s="20">
        <f t="shared" si="316"/>
        <v>68.825000000000003</v>
      </c>
      <c r="T2043" s="20">
        <f t="shared" si="317"/>
        <v>64.625</v>
      </c>
      <c r="U2043" s="19">
        <f t="shared" si="318"/>
        <v>65.325000000000003</v>
      </c>
      <c r="V2043" s="19">
        <f t="shared" si="319"/>
        <v>65.150000000000006</v>
      </c>
    </row>
    <row r="2044" spans="1:22" ht="13.5" x14ac:dyDescent="0.25">
      <c r="A2044" s="3">
        <f>RSI!A2044</f>
        <v>44979</v>
      </c>
      <c r="B2044" s="2">
        <f>RSI!B2044</f>
        <v>21.351500000000001</v>
      </c>
      <c r="C2044" s="2">
        <f>RSI!I2044</f>
        <v>42.17986925835072</v>
      </c>
      <c r="D2044" s="2">
        <f>MACD!E2044</f>
        <v>0.13710509816836236</v>
      </c>
      <c r="E2044" s="2">
        <f>MACD!F2044</f>
        <v>0.20424371041798559</v>
      </c>
      <c r="F2044" s="2">
        <f>'Moving Avg'!D2044</f>
        <v>21.559160000000002</v>
      </c>
      <c r="G2044" s="2">
        <f>'Moving Avg'!F2044</f>
        <v>21.691890000000001</v>
      </c>
      <c r="H2044" s="2">
        <f>'Moving Avg'!G2044</f>
        <v>21.843385999999999</v>
      </c>
      <c r="I2044" s="2">
        <f>'Moving Avg'!H2044</f>
        <v>18.288859499999997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  <c r="M2044" s="19">
        <f t="shared" si="310"/>
        <v>25</v>
      </c>
      <c r="N2044" s="19">
        <f t="shared" si="311"/>
        <v>100</v>
      </c>
      <c r="O2044" s="19">
        <f t="shared" si="312"/>
        <v>50</v>
      </c>
      <c r="P2044" s="19">
        <f t="shared" si="313"/>
        <v>16.5</v>
      </c>
      <c r="Q2044" s="20">
        <f t="shared" si="314"/>
        <v>53.725000000000001</v>
      </c>
      <c r="R2044" s="20">
        <f t="shared" si="315"/>
        <v>46.625</v>
      </c>
      <c r="S2044" s="20">
        <f t="shared" si="316"/>
        <v>38.674999999999997</v>
      </c>
      <c r="T2044" s="20">
        <f t="shared" si="317"/>
        <v>47.875</v>
      </c>
      <c r="U2044" s="19">
        <f t="shared" si="318"/>
        <v>46.341666666666661</v>
      </c>
      <c r="V2044" s="19">
        <f t="shared" si="319"/>
        <v>46.724999999999994</v>
      </c>
    </row>
    <row r="2045" spans="1:22" ht="13.5" x14ac:dyDescent="0.25">
      <c r="A2045" s="3">
        <f>RSI!A2045</f>
        <v>44980</v>
      </c>
      <c r="B2045" s="2">
        <f>RSI!B2045</f>
        <v>21.396699999999999</v>
      </c>
      <c r="C2045" s="2">
        <f>RSI!I2045</f>
        <v>43.340914747216928</v>
      </c>
      <c r="D2045" s="2">
        <f>MACD!E2045</f>
        <v>0.10621569250476881</v>
      </c>
      <c r="E2045" s="2">
        <f>MACD!F2045</f>
        <v>0.18463810683534226</v>
      </c>
      <c r="F2045" s="2">
        <f>'Moving Avg'!D2045</f>
        <v>21.512219999999999</v>
      </c>
      <c r="G2045" s="2">
        <f>'Moving Avg'!F2045</f>
        <v>21.656230000000001</v>
      </c>
      <c r="H2045" s="2">
        <f>'Moving Avg'!G2045</f>
        <v>21.843385999999999</v>
      </c>
      <c r="I2045" s="2">
        <f>'Moving Avg'!H2045</f>
        <v>18.332244499999998</v>
      </c>
      <c r="J2045" s="17" t="str">
        <f>OBV!F2045</f>
        <v>BEARISH</v>
      </c>
      <c r="K2045" s="17" t="str">
        <f>OBV!G2045</f>
        <v>NEUTRAL</v>
      </c>
      <c r="L2045" s="17" t="str">
        <f>OBV!H2045</f>
        <v>CONFIRMED BEARISH</v>
      </c>
      <c r="M2045" s="19">
        <f t="shared" si="310"/>
        <v>25</v>
      </c>
      <c r="N2045" s="19">
        <f t="shared" si="311"/>
        <v>100</v>
      </c>
      <c r="O2045" s="19">
        <f t="shared" si="312"/>
        <v>50</v>
      </c>
      <c r="P2045" s="19">
        <f t="shared" si="313"/>
        <v>16.5</v>
      </c>
      <c r="Q2045" s="20">
        <f t="shared" si="314"/>
        <v>53.725000000000001</v>
      </c>
      <c r="R2045" s="20">
        <f t="shared" si="315"/>
        <v>46.625</v>
      </c>
      <c r="S2045" s="20">
        <f t="shared" si="316"/>
        <v>38.674999999999997</v>
      </c>
      <c r="T2045" s="20">
        <f t="shared" si="317"/>
        <v>47.875</v>
      </c>
      <c r="U2045" s="19">
        <f t="shared" si="318"/>
        <v>46.341666666666661</v>
      </c>
      <c r="V2045" s="19">
        <f t="shared" si="319"/>
        <v>46.724999999999994</v>
      </c>
    </row>
    <row r="2046" spans="1:22" ht="13.5" x14ac:dyDescent="0.25">
      <c r="A2046" s="3">
        <f>RSI!A2046</f>
        <v>44981</v>
      </c>
      <c r="B2046" s="2">
        <f>RSI!B2046</f>
        <v>21.6495</v>
      </c>
      <c r="C2046" s="2">
        <f>RSI!I2046</f>
        <v>49.454248948256961</v>
      </c>
      <c r="D2046" s="2">
        <f>MACD!E2046</f>
        <v>9.0876520631532287E-2</v>
      </c>
      <c r="E2046" s="2">
        <f>MACD!F2046</f>
        <v>0.16588578959458028</v>
      </c>
      <c r="F2046" s="2">
        <f>'Moving Avg'!D2046</f>
        <v>21.526679999999999</v>
      </c>
      <c r="G2046" s="2">
        <f>'Moving Avg'!F2046</f>
        <v>21.633659999999999</v>
      </c>
      <c r="H2046" s="2">
        <f>'Moving Avg'!G2046</f>
        <v>21.852955999999999</v>
      </c>
      <c r="I2046" s="2">
        <f>'Moving Avg'!H2046</f>
        <v>18.376893499999998</v>
      </c>
      <c r="J2046" s="17" t="str">
        <f>OBV!F2046</f>
        <v>BEARISH</v>
      </c>
      <c r="K2046" s="17" t="str">
        <f>OBV!G2046</f>
        <v>NEUTRAL</v>
      </c>
      <c r="L2046" s="17" t="str">
        <f>OBV!H2046</f>
        <v>BEARISH DIVERGENCE</v>
      </c>
      <c r="M2046" s="19">
        <f t="shared" si="310"/>
        <v>25</v>
      </c>
      <c r="N2046" s="19">
        <f t="shared" si="311"/>
        <v>100</v>
      </c>
      <c r="O2046" s="19">
        <f t="shared" si="312"/>
        <v>50</v>
      </c>
      <c r="P2046" s="19">
        <f t="shared" si="313"/>
        <v>16.5</v>
      </c>
      <c r="Q2046" s="20">
        <f t="shared" si="314"/>
        <v>53.725000000000001</v>
      </c>
      <c r="R2046" s="20">
        <f t="shared" si="315"/>
        <v>46.625</v>
      </c>
      <c r="S2046" s="20">
        <f t="shared" si="316"/>
        <v>38.674999999999997</v>
      </c>
      <c r="T2046" s="20">
        <f t="shared" si="317"/>
        <v>47.875</v>
      </c>
      <c r="U2046" s="19">
        <f t="shared" si="318"/>
        <v>46.341666666666661</v>
      </c>
      <c r="V2046" s="19">
        <f t="shared" si="319"/>
        <v>46.724999999999994</v>
      </c>
    </row>
    <row r="2047" spans="1:22" ht="13.5" x14ac:dyDescent="0.25">
      <c r="A2047" s="3">
        <f>RSI!A2047</f>
        <v>44984</v>
      </c>
      <c r="B2047" s="2">
        <f>RSI!B2047</f>
        <v>21.486999999999998</v>
      </c>
      <c r="C2047" s="2">
        <f>RSI!I2047</f>
        <v>46.017170313498809</v>
      </c>
      <c r="D2047" s="2">
        <f>MACD!E2047</f>
        <v>1.5065186307694489E-2</v>
      </c>
      <c r="E2047" s="2">
        <f>MACD!F2047</f>
        <v>0.13572166893720314</v>
      </c>
      <c r="F2047" s="2">
        <f>'Moving Avg'!D2047</f>
        <v>21.50864</v>
      </c>
      <c r="G2047" s="2">
        <f>'Moving Avg'!F2047</f>
        <v>21.608834999999999</v>
      </c>
      <c r="H2047" s="2">
        <f>'Moving Avg'!G2047</f>
        <v>21.863790000000005</v>
      </c>
      <c r="I2047" s="2">
        <f>'Moving Avg'!H2047</f>
        <v>18.420729999999995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  <c r="M2047" s="19">
        <f t="shared" si="310"/>
        <v>25</v>
      </c>
      <c r="N2047" s="19">
        <f t="shared" si="311"/>
        <v>100</v>
      </c>
      <c r="O2047" s="19">
        <f t="shared" si="312"/>
        <v>50</v>
      </c>
      <c r="P2047" s="19">
        <f t="shared" si="313"/>
        <v>16.5</v>
      </c>
      <c r="Q2047" s="20">
        <f t="shared" si="314"/>
        <v>53.725000000000001</v>
      </c>
      <c r="R2047" s="20">
        <f t="shared" si="315"/>
        <v>46.625</v>
      </c>
      <c r="S2047" s="20">
        <f t="shared" si="316"/>
        <v>38.674999999999997</v>
      </c>
      <c r="T2047" s="20">
        <f t="shared" si="317"/>
        <v>47.875</v>
      </c>
      <c r="U2047" s="19">
        <f t="shared" si="318"/>
        <v>46.341666666666661</v>
      </c>
      <c r="V2047" s="19">
        <f t="shared" si="319"/>
        <v>46.724999999999994</v>
      </c>
    </row>
    <row r="2048" spans="1:22" ht="13.5" x14ac:dyDescent="0.25">
      <c r="A2048" s="3">
        <f>RSI!A2048</f>
        <v>44985</v>
      </c>
      <c r="B2048" s="2">
        <f>RSI!B2048</f>
        <v>21.504999999999999</v>
      </c>
      <c r="C2048" s="2">
        <f>RSI!I2048</f>
        <v>46.461044181205608</v>
      </c>
      <c r="D2048" s="2">
        <f>MACD!E2048</f>
        <v>1.17729421929198E-2</v>
      </c>
      <c r="E2048" s="2">
        <f>MACD!F2048</f>
        <v>0.11093192358834648</v>
      </c>
      <c r="F2048" s="2">
        <f>'Moving Avg'!D2048</f>
        <v>21.477939999999997</v>
      </c>
      <c r="G2048" s="2">
        <f>'Moving Avg'!F2048</f>
        <v>21.587165000000002</v>
      </c>
      <c r="H2048" s="2">
        <f>'Moving Avg'!G2048</f>
        <v>21.86054</v>
      </c>
      <c r="I2048" s="2">
        <f>'Moving Avg'!H2048</f>
        <v>18.464656499999997</v>
      </c>
      <c r="J2048" s="17" t="str">
        <f>OBV!F2048</f>
        <v>BEARISH</v>
      </c>
      <c r="K2048" s="17" t="str">
        <f>OBV!G2048</f>
        <v>NEUTRAL</v>
      </c>
      <c r="L2048" s="17" t="str">
        <f>OBV!H2048</f>
        <v>CONFIRMED BEARISH</v>
      </c>
      <c r="M2048" s="19">
        <f t="shared" si="310"/>
        <v>25</v>
      </c>
      <c r="N2048" s="19">
        <f t="shared" si="311"/>
        <v>100</v>
      </c>
      <c r="O2048" s="19">
        <f t="shared" si="312"/>
        <v>50</v>
      </c>
      <c r="P2048" s="19">
        <f t="shared" si="313"/>
        <v>16.5</v>
      </c>
      <c r="Q2048" s="20">
        <f t="shared" si="314"/>
        <v>53.725000000000001</v>
      </c>
      <c r="R2048" s="20">
        <f t="shared" si="315"/>
        <v>46.625</v>
      </c>
      <c r="S2048" s="20">
        <f t="shared" si="316"/>
        <v>38.674999999999997</v>
      </c>
      <c r="T2048" s="20">
        <f t="shared" si="317"/>
        <v>47.875</v>
      </c>
      <c r="U2048" s="19">
        <f t="shared" si="318"/>
        <v>46.341666666666661</v>
      </c>
      <c r="V2048" s="19">
        <f t="shared" si="319"/>
        <v>46.724999999999994</v>
      </c>
    </row>
    <row r="2049" spans="1:22" ht="13.5" x14ac:dyDescent="0.25">
      <c r="A2049" s="3">
        <f>RSI!A2049</f>
        <v>44986</v>
      </c>
      <c r="B2049" s="2">
        <f>RSI!B2049</f>
        <v>21.4147</v>
      </c>
      <c r="C2049" s="2">
        <f>RSI!I2049</f>
        <v>44.484909362652836</v>
      </c>
      <c r="D2049" s="2">
        <f>MACD!E2049</f>
        <v>1.6571064983992301E-2</v>
      </c>
      <c r="E2049" s="2">
        <f>MACD!F2049</f>
        <v>9.2059751867475656E-2</v>
      </c>
      <c r="F2049" s="2">
        <f>'Moving Avg'!D2049</f>
        <v>21.490579999999998</v>
      </c>
      <c r="G2049" s="2">
        <f>'Moving Avg'!F2049</f>
        <v>21.565495000000002</v>
      </c>
      <c r="H2049" s="2">
        <f>'Moving Avg'!G2049</f>
        <v>21.854580000000006</v>
      </c>
      <c r="I2049" s="2">
        <f>'Moving Avg'!H2049</f>
        <v>18.508174499999999</v>
      </c>
      <c r="J2049" s="17" t="str">
        <f>OBV!F2049</f>
        <v>BULLISH</v>
      </c>
      <c r="K2049" s="17" t="str">
        <f>OBV!G2049</f>
        <v>NEUTRAL</v>
      </c>
      <c r="L2049" s="17" t="str">
        <f>OBV!H2049</f>
        <v>CONFIRMED BULLISH</v>
      </c>
      <c r="M2049" s="19">
        <f t="shared" si="310"/>
        <v>25</v>
      </c>
      <c r="N2049" s="19">
        <f t="shared" si="311"/>
        <v>100</v>
      </c>
      <c r="O2049" s="19">
        <f t="shared" si="312"/>
        <v>50</v>
      </c>
      <c r="P2049" s="19">
        <f t="shared" si="313"/>
        <v>83.5</v>
      </c>
      <c r="Q2049" s="20">
        <f t="shared" si="314"/>
        <v>63.774999999999999</v>
      </c>
      <c r="R2049" s="20">
        <f t="shared" si="315"/>
        <v>63.375</v>
      </c>
      <c r="S2049" s="20">
        <f t="shared" si="316"/>
        <v>68.825000000000003</v>
      </c>
      <c r="T2049" s="20">
        <f t="shared" si="317"/>
        <v>64.625</v>
      </c>
      <c r="U2049" s="19">
        <f t="shared" si="318"/>
        <v>65.325000000000003</v>
      </c>
      <c r="V2049" s="19">
        <f t="shared" si="319"/>
        <v>65.150000000000006</v>
      </c>
    </row>
    <row r="2050" spans="1:22" ht="13.5" x14ac:dyDescent="0.25">
      <c r="A2050" s="3">
        <f>RSI!A2050</f>
        <v>44987</v>
      </c>
      <c r="B2050" s="2">
        <f>RSI!B2050</f>
        <v>21.5321</v>
      </c>
      <c r="C2050" s="2">
        <f>RSI!I2050</f>
        <v>47.605103530491299</v>
      </c>
      <c r="D2050" s="2">
        <f>MACD!E2050</f>
        <v>2.1635451045558085E-2</v>
      </c>
      <c r="E2050" s="2">
        <f>MACD!F2050</f>
        <v>7.7974891703092145E-2</v>
      </c>
      <c r="F2050" s="2">
        <f>'Moving Avg'!D2050</f>
        <v>21.517659999999999</v>
      </c>
      <c r="G2050" s="2">
        <f>'Moving Avg'!F2050</f>
        <v>21.558725000000003</v>
      </c>
      <c r="H2050" s="2">
        <f>'Moving Avg'!G2050</f>
        <v>21.848801999999999</v>
      </c>
      <c r="I2050" s="2">
        <f>'Moving Avg'!H2050</f>
        <v>18.552279499999997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100</v>
      </c>
      <c r="O2050" s="19">
        <f t="shared" ref="O2050:O2113" si="322">IF(F2050-I2050&gt;10,100,IF(F2050-I2050&gt;5,75, IF(F2050-I2050&gt;0,50,0)))</f>
        <v>50</v>
      </c>
      <c r="P2050" s="19">
        <f t="shared" ref="P2050:P2113" si="323">IF(L2050="confirmed bullish", 34, IF(L2050="bullish divergence",17, 0))+IF(J2050="bullish",33,IF(J2050="bearish",0,16.5))+IF(K2050="strong",33,IF(K2050="weak",0,16.5))</f>
        <v>83.5</v>
      </c>
      <c r="Q2050" s="20">
        <f t="shared" si="314"/>
        <v>63.774999999999999</v>
      </c>
      <c r="R2050" s="20">
        <f t="shared" si="315"/>
        <v>63.375</v>
      </c>
      <c r="S2050" s="20">
        <f t="shared" si="316"/>
        <v>68.825000000000003</v>
      </c>
      <c r="T2050" s="20">
        <f t="shared" si="317"/>
        <v>64.625</v>
      </c>
      <c r="U2050" s="19">
        <f t="shared" si="318"/>
        <v>65.325000000000003</v>
      </c>
      <c r="V2050" s="19">
        <f t="shared" si="319"/>
        <v>65.150000000000006</v>
      </c>
    </row>
    <row r="2051" spans="1:22" ht="13.5" x14ac:dyDescent="0.25">
      <c r="A2051" s="3">
        <f>RSI!A2051</f>
        <v>44988</v>
      </c>
      <c r="B2051" s="2">
        <f>RSI!B2051</f>
        <v>21.495999999999999</v>
      </c>
      <c r="C2051" s="2">
        <f>RSI!I2051</f>
        <v>46.735264165970122</v>
      </c>
      <c r="D2051" s="2">
        <f>MACD!E2051</f>
        <v>2.0823953503526837E-2</v>
      </c>
      <c r="E2051" s="2">
        <f>MACD!F2051</f>
        <v>6.6544704063179083E-2</v>
      </c>
      <c r="F2051" s="2">
        <f>'Moving Avg'!D2051</f>
        <v>21.48696</v>
      </c>
      <c r="G2051" s="2">
        <f>'Moving Avg'!F2051</f>
        <v>21.528935000000001</v>
      </c>
      <c r="H2051" s="2">
        <f>'Moving Avg'!G2051</f>
        <v>21.845371999999998</v>
      </c>
      <c r="I2051" s="2">
        <f>'Moving Avg'!H2051</f>
        <v>18.596246999999998</v>
      </c>
      <c r="J2051" s="17" t="str">
        <f>OBV!F2051</f>
        <v>BULLISH</v>
      </c>
      <c r="K2051" s="17" t="str">
        <f>OBV!G2051</f>
        <v>NEUTRAL</v>
      </c>
      <c r="L2051" s="17" t="str">
        <f>OBV!H2051</f>
        <v>BULLISH DIVERGENCE</v>
      </c>
      <c r="M2051" s="19">
        <f t="shared" si="320"/>
        <v>25</v>
      </c>
      <c r="N2051" s="19">
        <f t="shared" si="321"/>
        <v>100</v>
      </c>
      <c r="O2051" s="19">
        <f t="shared" si="322"/>
        <v>50</v>
      </c>
      <c r="P2051" s="19">
        <f t="shared" si="323"/>
        <v>66.5</v>
      </c>
      <c r="Q2051" s="20">
        <f t="shared" ref="Q2051:Q2114" si="324">0.35*M2051+N2051*0.35+O2051*0.15+P2051*0.15</f>
        <v>61.225000000000001</v>
      </c>
      <c r="R2051" s="20">
        <f t="shared" ref="R2051:R2114" si="325">M2051*0.2+N2051*0.2+O2051*0.35+P2051*0.25</f>
        <v>59.125</v>
      </c>
      <c r="S2051" s="20">
        <f t="shared" ref="S2051:S2114" si="326">M2051*0.15+N2051*0.15+O2051*0.25+P2051*0.45</f>
        <v>61.174999999999997</v>
      </c>
      <c r="T2051" s="20">
        <f t="shared" ref="T2051:T2114" si="327">0.25*SUM(M2051:P2051)</f>
        <v>60.375</v>
      </c>
      <c r="U2051" s="19">
        <f t="shared" ref="U2051:U2114" si="328">SUM(Q2051:S2051)/3</f>
        <v>60.508333333333326</v>
      </c>
      <c r="V2051" s="19">
        <f t="shared" ref="V2051:V2114" si="329">SUM(Q2051:T2051)/4</f>
        <v>60.474999999999994</v>
      </c>
    </row>
    <row r="2052" spans="1:22" ht="13.5" x14ac:dyDescent="0.25">
      <c r="A2052" s="3">
        <f>RSI!A2052</f>
        <v>44991</v>
      </c>
      <c r="B2052" s="2">
        <f>RSI!B2052</f>
        <v>21.486999999999998</v>
      </c>
      <c r="C2052" s="2">
        <f>RSI!I2052</f>
        <v>46.507111837908909</v>
      </c>
      <c r="D2052" s="2">
        <f>MACD!E2052</f>
        <v>2.1542877611583577E-2</v>
      </c>
      <c r="E2052" s="2">
        <f>MACD!F2052</f>
        <v>5.7544338772859985E-2</v>
      </c>
      <c r="F2052" s="2">
        <f>'Moving Avg'!D2052</f>
        <v>21.486959999999996</v>
      </c>
      <c r="G2052" s="2">
        <f>'Moving Avg'!F2052</f>
        <v>21.519910000000003</v>
      </c>
      <c r="H2052" s="2">
        <f>'Moving Avg'!G2052</f>
        <v>21.841761999999999</v>
      </c>
      <c r="I2052" s="2">
        <f>'Moving Avg'!H2052</f>
        <v>18.640427499999998</v>
      </c>
      <c r="J2052" s="17" t="str">
        <f>OBV!F2052</f>
        <v>BULLISH</v>
      </c>
      <c r="K2052" s="17" t="str">
        <f>OBV!G2052</f>
        <v>NEUTRAL</v>
      </c>
      <c r="L2052" s="17" t="str">
        <f>OBV!H2052</f>
        <v>NEUTRAL</v>
      </c>
      <c r="M2052" s="19">
        <f t="shared" si="320"/>
        <v>25</v>
      </c>
      <c r="N2052" s="19">
        <f t="shared" si="321"/>
        <v>100</v>
      </c>
      <c r="O2052" s="19">
        <f t="shared" si="322"/>
        <v>50</v>
      </c>
      <c r="P2052" s="19">
        <f t="shared" si="323"/>
        <v>49.5</v>
      </c>
      <c r="Q2052" s="20">
        <f t="shared" si="324"/>
        <v>58.674999999999997</v>
      </c>
      <c r="R2052" s="20">
        <f t="shared" si="325"/>
        <v>54.875</v>
      </c>
      <c r="S2052" s="20">
        <f t="shared" si="326"/>
        <v>53.525000000000006</v>
      </c>
      <c r="T2052" s="20">
        <f t="shared" si="327"/>
        <v>56.125</v>
      </c>
      <c r="U2052" s="19">
        <f t="shared" si="328"/>
        <v>55.691666666666663</v>
      </c>
      <c r="V2052" s="19">
        <f t="shared" si="329"/>
        <v>55.8</v>
      </c>
    </row>
    <row r="2053" spans="1:22" ht="13.5" x14ac:dyDescent="0.25">
      <c r="A2053" s="3">
        <f>RSI!A2053</f>
        <v>44992</v>
      </c>
      <c r="B2053" s="2">
        <f>RSI!B2053</f>
        <v>21.477900000000002</v>
      </c>
      <c r="C2053" s="2">
        <f>RSI!I2053</f>
        <v>46.261199308655421</v>
      </c>
      <c r="D2053" s="2">
        <f>MACD!E2053</f>
        <v>3.60703209713229E-2</v>
      </c>
      <c r="E2053" s="2">
        <f>MACD!F2053</f>
        <v>5.3249535212552573E-2</v>
      </c>
      <c r="F2053" s="2">
        <f>'Moving Avg'!D2053</f>
        <v>21.481539999999999</v>
      </c>
      <c r="G2053" s="2">
        <f>'Moving Avg'!F2053</f>
        <v>21.51088</v>
      </c>
      <c r="H2053" s="2">
        <f>'Moving Avg'!G2053</f>
        <v>21.833456000000002</v>
      </c>
      <c r="I2053" s="2">
        <f>'Moving Avg'!H2053</f>
        <v>18.683265999999996</v>
      </c>
      <c r="J2053" s="17" t="str">
        <f>OBV!F2053</f>
        <v>BULLISH</v>
      </c>
      <c r="K2053" s="17" t="str">
        <f>OBV!G2053</f>
        <v>NEUTRAL</v>
      </c>
      <c r="L2053" s="17" t="str">
        <f>OBV!H2053</f>
        <v>BULLISH DIVERGENCE</v>
      </c>
      <c r="M2053" s="19">
        <f t="shared" si="320"/>
        <v>25</v>
      </c>
      <c r="N2053" s="19">
        <f t="shared" si="321"/>
        <v>45</v>
      </c>
      <c r="O2053" s="19">
        <f t="shared" si="322"/>
        <v>50</v>
      </c>
      <c r="P2053" s="19">
        <f t="shared" si="323"/>
        <v>66.5</v>
      </c>
      <c r="Q2053" s="20">
        <f t="shared" si="324"/>
        <v>41.975000000000001</v>
      </c>
      <c r="R2053" s="20">
        <f t="shared" si="325"/>
        <v>48.125</v>
      </c>
      <c r="S2053" s="20">
        <f t="shared" si="326"/>
        <v>52.924999999999997</v>
      </c>
      <c r="T2053" s="20">
        <f t="shared" si="327"/>
        <v>46.625</v>
      </c>
      <c r="U2053" s="19">
        <f t="shared" si="328"/>
        <v>47.67499999999999</v>
      </c>
      <c r="V2053" s="19">
        <f t="shared" si="329"/>
        <v>47.412499999999994</v>
      </c>
    </row>
    <row r="2054" spans="1:22" ht="13.5" x14ac:dyDescent="0.25">
      <c r="A2054" s="3">
        <f>RSI!A2054</f>
        <v>44993</v>
      </c>
      <c r="B2054" s="2">
        <f>RSI!B2054</f>
        <v>21.351500000000001</v>
      </c>
      <c r="C2054" s="2">
        <f>RSI!I2054</f>
        <v>42.870348618871084</v>
      </c>
      <c r="D2054" s="2">
        <f>MACD!E2054</f>
        <v>1.1231476640958249E-2</v>
      </c>
      <c r="E2054" s="2">
        <f>MACD!F2054</f>
        <v>4.4845923498233714E-2</v>
      </c>
      <c r="F2054" s="2">
        <f>'Moving Avg'!D2054</f>
        <v>21.468899999999998</v>
      </c>
      <c r="G2054" s="2">
        <f>'Moving Avg'!F2054</f>
        <v>21.504104999999999</v>
      </c>
      <c r="H2054" s="2">
        <f>'Moving Avg'!G2054</f>
        <v>21.832371999999999</v>
      </c>
      <c r="I2054" s="2">
        <f>'Moving Avg'!H2054</f>
        <v>18.725517500000002</v>
      </c>
      <c r="J2054" s="17" t="str">
        <f>OBV!F2054</f>
        <v>BULLISH</v>
      </c>
      <c r="K2054" s="17" t="str">
        <f>OBV!G2054</f>
        <v>NEUTRAL</v>
      </c>
      <c r="L2054" s="17" t="str">
        <f>OBV!H2054</f>
        <v>BULLISH DIVERGENCE</v>
      </c>
      <c r="M2054" s="19">
        <f t="shared" si="320"/>
        <v>25</v>
      </c>
      <c r="N2054" s="19">
        <f t="shared" si="321"/>
        <v>100</v>
      </c>
      <c r="O2054" s="19">
        <f t="shared" si="322"/>
        <v>50</v>
      </c>
      <c r="P2054" s="19">
        <f t="shared" si="323"/>
        <v>66.5</v>
      </c>
      <c r="Q2054" s="20">
        <f t="shared" si="324"/>
        <v>61.225000000000001</v>
      </c>
      <c r="R2054" s="20">
        <f t="shared" si="325"/>
        <v>59.125</v>
      </c>
      <c r="S2054" s="20">
        <f t="shared" si="326"/>
        <v>61.174999999999997</v>
      </c>
      <c r="T2054" s="20">
        <f t="shared" si="327"/>
        <v>60.375</v>
      </c>
      <c r="U2054" s="19">
        <f t="shared" si="328"/>
        <v>60.508333333333326</v>
      </c>
      <c r="V2054" s="19">
        <f t="shared" si="329"/>
        <v>60.474999999999994</v>
      </c>
    </row>
    <row r="2055" spans="1:22" ht="13.5" x14ac:dyDescent="0.25">
      <c r="A2055" s="3">
        <f>RSI!A2055</f>
        <v>44994</v>
      </c>
      <c r="B2055" s="2">
        <f>RSI!B2055</f>
        <v>21.3064</v>
      </c>
      <c r="C2055" s="2">
        <f>RSI!I2055</f>
        <v>41.695991365177875</v>
      </c>
      <c r="D2055" s="2">
        <f>MACD!E2055</f>
        <v>1.937436477387422E-3</v>
      </c>
      <c r="E2055" s="2">
        <f>MACD!F2055</f>
        <v>3.6264226094064454E-2</v>
      </c>
      <c r="F2055" s="2">
        <f>'Moving Avg'!D2055</f>
        <v>21.423759999999998</v>
      </c>
      <c r="G2055" s="2">
        <f>'Moving Avg'!F2055</f>
        <v>21.495075</v>
      </c>
      <c r="H2055" s="2">
        <f>'Moving Avg'!G2055</f>
        <v>21.825149999999994</v>
      </c>
      <c r="I2055" s="2">
        <f>'Moving Avg'!H2055</f>
        <v>18.767543499999999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  <c r="M2055" s="19">
        <f t="shared" si="320"/>
        <v>25</v>
      </c>
      <c r="N2055" s="19">
        <f t="shared" si="321"/>
        <v>100</v>
      </c>
      <c r="O2055" s="19">
        <f t="shared" si="322"/>
        <v>50</v>
      </c>
      <c r="P2055" s="19">
        <f t="shared" si="323"/>
        <v>16.5</v>
      </c>
      <c r="Q2055" s="20">
        <f t="shared" si="324"/>
        <v>53.725000000000001</v>
      </c>
      <c r="R2055" s="20">
        <f t="shared" si="325"/>
        <v>46.625</v>
      </c>
      <c r="S2055" s="20">
        <f t="shared" si="326"/>
        <v>38.674999999999997</v>
      </c>
      <c r="T2055" s="20">
        <f t="shared" si="327"/>
        <v>47.875</v>
      </c>
      <c r="U2055" s="19">
        <f t="shared" si="328"/>
        <v>46.341666666666661</v>
      </c>
      <c r="V2055" s="19">
        <f t="shared" si="329"/>
        <v>46.724999999999994</v>
      </c>
    </row>
    <row r="2056" spans="1:22" ht="13.5" x14ac:dyDescent="0.25">
      <c r="A2056" s="3">
        <f>RSI!A2056</f>
        <v>44995</v>
      </c>
      <c r="B2056" s="2">
        <f>RSI!B2056</f>
        <v>21.3154</v>
      </c>
      <c r="C2056" s="2">
        <f>RSI!I2056</f>
        <v>42.037218132072482</v>
      </c>
      <c r="D2056" s="2">
        <f>MACD!E2056</f>
        <v>3.3888402885104085E-2</v>
      </c>
      <c r="E2056" s="2">
        <f>MACD!F2056</f>
        <v>3.5789061452272383E-2</v>
      </c>
      <c r="F2056" s="2">
        <f>'Moving Avg'!D2056</f>
        <v>21.387639999999998</v>
      </c>
      <c r="G2056" s="2">
        <f>'Moving Avg'!F2056</f>
        <v>21.47747</v>
      </c>
      <c r="H2056" s="2">
        <f>'Moving Avg'!G2056</f>
        <v>21.818107999999992</v>
      </c>
      <c r="I2056" s="2">
        <f>'Moving Avg'!H2056</f>
        <v>18.809118000000002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  <c r="M2056" s="19">
        <f t="shared" si="320"/>
        <v>25</v>
      </c>
      <c r="N2056" s="19">
        <f t="shared" si="321"/>
        <v>45</v>
      </c>
      <c r="O2056" s="19">
        <f t="shared" si="322"/>
        <v>50</v>
      </c>
      <c r="P2056" s="19">
        <f t="shared" si="323"/>
        <v>16.5</v>
      </c>
      <c r="Q2056" s="20">
        <f t="shared" si="324"/>
        <v>34.475000000000001</v>
      </c>
      <c r="R2056" s="20">
        <f t="shared" si="325"/>
        <v>35.625</v>
      </c>
      <c r="S2056" s="20">
        <f t="shared" si="326"/>
        <v>30.425000000000001</v>
      </c>
      <c r="T2056" s="20">
        <f t="shared" si="327"/>
        <v>34.125</v>
      </c>
      <c r="U2056" s="19">
        <f t="shared" si="328"/>
        <v>33.508333333333333</v>
      </c>
      <c r="V2056" s="19">
        <f t="shared" si="329"/>
        <v>33.662499999999994</v>
      </c>
    </row>
    <row r="2057" spans="1:22" ht="13.5" x14ac:dyDescent="0.25">
      <c r="A2057" s="3">
        <f>RSI!A2057</f>
        <v>44998</v>
      </c>
      <c r="B2057" s="2">
        <f>RSI!B2057</f>
        <v>21.3064</v>
      </c>
      <c r="C2057" s="2">
        <f>RSI!I2057</f>
        <v>41.773927945265818</v>
      </c>
      <c r="D2057" s="2">
        <f>MACD!E2057</f>
        <v>3.8009092772803399E-2</v>
      </c>
      <c r="E2057" s="2">
        <f>MACD!F2057</f>
        <v>3.6233067716378589E-2</v>
      </c>
      <c r="F2057" s="2">
        <f>'Moving Avg'!D2057</f>
        <v>21.351520000000001</v>
      </c>
      <c r="G2057" s="2">
        <f>'Moving Avg'!F2057</f>
        <v>21.483789999999999</v>
      </c>
      <c r="H2057" s="2">
        <f>'Moving Avg'!G2057</f>
        <v>21.806371999999989</v>
      </c>
      <c r="I2057" s="2">
        <f>'Moving Avg'!H2057</f>
        <v>18.850647499999997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  <c r="M2057" s="19">
        <f t="shared" si="320"/>
        <v>25</v>
      </c>
      <c r="N2057" s="19">
        <f t="shared" si="321"/>
        <v>0</v>
      </c>
      <c r="O2057" s="19">
        <f t="shared" si="322"/>
        <v>50</v>
      </c>
      <c r="P2057" s="19">
        <f t="shared" si="323"/>
        <v>16.5</v>
      </c>
      <c r="Q2057" s="20">
        <f t="shared" si="324"/>
        <v>18.725000000000001</v>
      </c>
      <c r="R2057" s="20">
        <f t="shared" si="325"/>
        <v>26.625</v>
      </c>
      <c r="S2057" s="20">
        <f t="shared" si="326"/>
        <v>23.675000000000001</v>
      </c>
      <c r="T2057" s="20">
        <f t="shared" si="327"/>
        <v>22.875</v>
      </c>
      <c r="U2057" s="19">
        <f t="shared" si="328"/>
        <v>23.008333333333336</v>
      </c>
      <c r="V2057" s="19">
        <f t="shared" si="329"/>
        <v>22.975000000000001</v>
      </c>
    </row>
    <row r="2058" spans="1:22" ht="13.5" x14ac:dyDescent="0.25">
      <c r="A2058" s="3">
        <f>RSI!A2058</f>
        <v>44999</v>
      </c>
      <c r="B2058" s="2">
        <f>RSI!B2058</f>
        <v>21.170999999999999</v>
      </c>
      <c r="C2058" s="2">
        <f>RSI!I2058</f>
        <v>37.925423586945158</v>
      </c>
      <c r="D2058" s="2">
        <f>MACD!E2058</f>
        <v>5.5661381513619546E-2</v>
      </c>
      <c r="E2058" s="2">
        <f>MACD!F2058</f>
        <v>4.0118730475826786E-2</v>
      </c>
      <c r="F2058" s="2">
        <f>'Moving Avg'!D2058</f>
        <v>21.290139999999997</v>
      </c>
      <c r="G2058" s="2">
        <f>'Moving Avg'!F2058</f>
        <v>21.463479999999997</v>
      </c>
      <c r="H2058" s="2">
        <f>'Moving Avg'!G2058</f>
        <v>21.787593999999991</v>
      </c>
      <c r="I2058" s="2">
        <f>'Moving Avg'!H2058</f>
        <v>18.891544999999997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  <c r="M2058" s="19">
        <f t="shared" si="320"/>
        <v>25</v>
      </c>
      <c r="N2058" s="19">
        <f t="shared" si="321"/>
        <v>0</v>
      </c>
      <c r="O2058" s="19">
        <f t="shared" si="322"/>
        <v>50</v>
      </c>
      <c r="P2058" s="19">
        <f t="shared" si="323"/>
        <v>16.5</v>
      </c>
      <c r="Q2058" s="20">
        <f t="shared" si="324"/>
        <v>18.725000000000001</v>
      </c>
      <c r="R2058" s="20">
        <f t="shared" si="325"/>
        <v>26.625</v>
      </c>
      <c r="S2058" s="20">
        <f t="shared" si="326"/>
        <v>23.675000000000001</v>
      </c>
      <c r="T2058" s="20">
        <f t="shared" si="327"/>
        <v>22.875</v>
      </c>
      <c r="U2058" s="19">
        <f t="shared" si="328"/>
        <v>23.008333333333336</v>
      </c>
      <c r="V2058" s="19">
        <f t="shared" si="329"/>
        <v>22.975000000000001</v>
      </c>
    </row>
    <row r="2059" spans="1:22" ht="13.5" x14ac:dyDescent="0.25">
      <c r="A2059" s="3">
        <f>RSI!A2059</f>
        <v>45000</v>
      </c>
      <c r="B2059" s="2">
        <f>RSI!B2059</f>
        <v>21.125800000000002</v>
      </c>
      <c r="C2059" s="2">
        <f>RSI!I2059</f>
        <v>36.709599427866145</v>
      </c>
      <c r="D2059" s="2">
        <f>MACD!E2059</f>
        <v>6.2119312789032932E-2</v>
      </c>
      <c r="E2059" s="2">
        <f>MACD!F2059</f>
        <v>4.4518846938468019E-2</v>
      </c>
      <c r="F2059" s="2">
        <f>'Moving Avg'!D2059</f>
        <v>21.244999999999997</v>
      </c>
      <c r="G2059" s="2">
        <f>'Moving Avg'!F2059</f>
        <v>21.440909999999999</v>
      </c>
      <c r="H2059" s="2">
        <f>'Moving Avg'!G2059</f>
        <v>21.767911999999992</v>
      </c>
      <c r="I2059" s="2">
        <f>'Moving Avg'!H2059</f>
        <v>18.932216499999996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  <c r="M2059" s="19">
        <f t="shared" si="320"/>
        <v>25</v>
      </c>
      <c r="N2059" s="19">
        <f t="shared" si="321"/>
        <v>0</v>
      </c>
      <c r="O2059" s="19">
        <f t="shared" si="322"/>
        <v>50</v>
      </c>
      <c r="P2059" s="19">
        <f t="shared" si="323"/>
        <v>16.5</v>
      </c>
      <c r="Q2059" s="20">
        <f t="shared" si="324"/>
        <v>18.725000000000001</v>
      </c>
      <c r="R2059" s="20">
        <f t="shared" si="325"/>
        <v>26.625</v>
      </c>
      <c r="S2059" s="20">
        <f t="shared" si="326"/>
        <v>23.675000000000001</v>
      </c>
      <c r="T2059" s="20">
        <f t="shared" si="327"/>
        <v>22.875</v>
      </c>
      <c r="U2059" s="19">
        <f t="shared" si="328"/>
        <v>23.008333333333336</v>
      </c>
      <c r="V2059" s="19">
        <f t="shared" si="329"/>
        <v>22.975000000000001</v>
      </c>
    </row>
    <row r="2060" spans="1:22" ht="13.5" x14ac:dyDescent="0.25">
      <c r="A2060" s="3">
        <f>RSI!A2060</f>
        <v>45001</v>
      </c>
      <c r="B2060" s="2">
        <f>RSI!B2060</f>
        <v>21.125800000000002</v>
      </c>
      <c r="C2060" s="2">
        <f>RSI!I2060</f>
        <v>36.709599427866145</v>
      </c>
      <c r="D2060" s="2">
        <f>MACD!E2060</f>
        <v>8.7824879312059068E-2</v>
      </c>
      <c r="E2060" s="2">
        <f>MACD!F2060</f>
        <v>5.3180053413186226E-2</v>
      </c>
      <c r="F2060" s="2">
        <f>'Moving Avg'!D2060</f>
        <v>21.208880000000001</v>
      </c>
      <c r="G2060" s="2">
        <f>'Moving Avg'!F2060</f>
        <v>21.41563</v>
      </c>
      <c r="H2060" s="2">
        <f>'Moving Avg'!G2060</f>
        <v>21.751659999999994</v>
      </c>
      <c r="I2060" s="2">
        <f>'Moving Avg'!H2060</f>
        <v>18.973294499999994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  <c r="M2060" s="19">
        <f t="shared" si="320"/>
        <v>25</v>
      </c>
      <c r="N2060" s="19">
        <f t="shared" si="321"/>
        <v>0</v>
      </c>
      <c r="O2060" s="19">
        <f t="shared" si="322"/>
        <v>50</v>
      </c>
      <c r="P2060" s="19">
        <f t="shared" si="323"/>
        <v>16.5</v>
      </c>
      <c r="Q2060" s="20">
        <f t="shared" si="324"/>
        <v>18.725000000000001</v>
      </c>
      <c r="R2060" s="20">
        <f t="shared" si="325"/>
        <v>26.625</v>
      </c>
      <c r="S2060" s="20">
        <f t="shared" si="326"/>
        <v>23.675000000000001</v>
      </c>
      <c r="T2060" s="20">
        <f t="shared" si="327"/>
        <v>22.875</v>
      </c>
      <c r="U2060" s="19">
        <f t="shared" si="328"/>
        <v>23.008333333333336</v>
      </c>
      <c r="V2060" s="19">
        <f t="shared" si="329"/>
        <v>22.975000000000001</v>
      </c>
    </row>
    <row r="2061" spans="1:22" ht="13.5" x14ac:dyDescent="0.25">
      <c r="A2061" s="3">
        <f>RSI!A2061</f>
        <v>45002</v>
      </c>
      <c r="B2061" s="2">
        <f>RSI!B2061</f>
        <v>21.116800000000001</v>
      </c>
      <c r="C2061" s="2">
        <f>RSI!I2061</f>
        <v>36.439831614616757</v>
      </c>
      <c r="D2061" s="2">
        <f>MACD!E2061</f>
        <v>0.10670673480089832</v>
      </c>
      <c r="E2061" s="2">
        <f>MACD!F2061</f>
        <v>6.3885389690728656E-2</v>
      </c>
      <c r="F2061" s="2">
        <f>'Moving Avg'!D2061</f>
        <v>21.169159999999998</v>
      </c>
      <c r="G2061" s="2">
        <f>'Moving Avg'!F2061</f>
        <v>21.392610000000001</v>
      </c>
      <c r="H2061" s="2">
        <f>'Moving Avg'!G2061</f>
        <v>21.729811999999995</v>
      </c>
      <c r="I2061" s="2">
        <f>'Moving Avg'!H2061</f>
        <v>19.014507999999992</v>
      </c>
      <c r="J2061" s="17" t="str">
        <f>OBV!F2061</f>
        <v>BEARISH</v>
      </c>
      <c r="K2061" s="17" t="str">
        <f>OBV!G2061</f>
        <v>NEUTRAL</v>
      </c>
      <c r="L2061" s="17" t="str">
        <f>OBV!H2061</f>
        <v>CONFIRMED BEARISH</v>
      </c>
      <c r="M2061" s="19">
        <f t="shared" si="320"/>
        <v>25</v>
      </c>
      <c r="N2061" s="19">
        <f t="shared" si="321"/>
        <v>0</v>
      </c>
      <c r="O2061" s="19">
        <f t="shared" si="322"/>
        <v>50</v>
      </c>
      <c r="P2061" s="19">
        <f t="shared" si="323"/>
        <v>16.5</v>
      </c>
      <c r="Q2061" s="20">
        <f t="shared" si="324"/>
        <v>18.725000000000001</v>
      </c>
      <c r="R2061" s="20">
        <f t="shared" si="325"/>
        <v>26.625</v>
      </c>
      <c r="S2061" s="20">
        <f t="shared" si="326"/>
        <v>23.675000000000001</v>
      </c>
      <c r="T2061" s="20">
        <f t="shared" si="327"/>
        <v>22.875</v>
      </c>
      <c r="U2061" s="19">
        <f t="shared" si="328"/>
        <v>23.008333333333336</v>
      </c>
      <c r="V2061" s="19">
        <f t="shared" si="329"/>
        <v>22.975000000000001</v>
      </c>
    </row>
    <row r="2062" spans="1:22" ht="13.5" x14ac:dyDescent="0.25">
      <c r="A2062" s="3">
        <f>RSI!A2062</f>
        <v>45006</v>
      </c>
      <c r="B2062" s="2">
        <f>RSI!B2062</f>
        <v>21.116800000000001</v>
      </c>
      <c r="C2062" s="2">
        <f>RSI!I2062</f>
        <v>36.439831614616757</v>
      </c>
      <c r="D2062" s="2">
        <f>MACD!E2062</f>
        <v>0.12322093229442288</v>
      </c>
      <c r="E2062" s="2">
        <f>MACD!F2062</f>
        <v>7.5752498211467512E-2</v>
      </c>
      <c r="F2062" s="2">
        <f>'Moving Avg'!D2062</f>
        <v>21.131239999999998</v>
      </c>
      <c r="G2062" s="2">
        <f>'Moving Avg'!F2062</f>
        <v>21.369590000000006</v>
      </c>
      <c r="H2062" s="2">
        <f>'Moving Avg'!G2062</f>
        <v>21.706157999999995</v>
      </c>
      <c r="I2062" s="2">
        <f>'Moving Avg'!H2062</f>
        <v>19.056353499999993</v>
      </c>
      <c r="J2062" s="17" t="str">
        <f>OBV!F2062</f>
        <v>BEARISH</v>
      </c>
      <c r="K2062" s="17" t="str">
        <f>OBV!G2062</f>
        <v>NEUTRAL</v>
      </c>
      <c r="L2062" s="17" t="str">
        <f>OBV!H2062</f>
        <v>CONFIRMED BEARISH</v>
      </c>
      <c r="M2062" s="19">
        <f t="shared" si="320"/>
        <v>25</v>
      </c>
      <c r="N2062" s="19">
        <f t="shared" si="321"/>
        <v>0</v>
      </c>
      <c r="O2062" s="19">
        <f t="shared" si="322"/>
        <v>50</v>
      </c>
      <c r="P2062" s="19">
        <f t="shared" si="323"/>
        <v>16.5</v>
      </c>
      <c r="Q2062" s="20">
        <f t="shared" si="324"/>
        <v>18.725000000000001</v>
      </c>
      <c r="R2062" s="20">
        <f t="shared" si="325"/>
        <v>26.625</v>
      </c>
      <c r="S2062" s="20">
        <f t="shared" si="326"/>
        <v>23.675000000000001</v>
      </c>
      <c r="T2062" s="20">
        <f t="shared" si="327"/>
        <v>22.875</v>
      </c>
      <c r="U2062" s="19">
        <f t="shared" si="328"/>
        <v>23.008333333333336</v>
      </c>
      <c r="V2062" s="19">
        <f t="shared" si="329"/>
        <v>22.975000000000001</v>
      </c>
    </row>
    <row r="2063" spans="1:22" ht="13.5" x14ac:dyDescent="0.25">
      <c r="A2063" s="3">
        <f>RSI!A2063</f>
        <v>45007</v>
      </c>
      <c r="B2063" s="2">
        <f>RSI!B2063</f>
        <v>20.855</v>
      </c>
      <c r="C2063" s="2">
        <f>RSI!I2063</f>
        <v>29.200515995915964</v>
      </c>
      <c r="D2063" s="2">
        <f>MACD!E2063</f>
        <v>0.15696657497688093</v>
      </c>
      <c r="E2063" s="2">
        <f>MACD!F2063</f>
        <v>9.1995313564550207E-2</v>
      </c>
      <c r="F2063" s="2">
        <f>'Moving Avg'!D2063</f>
        <v>21.068040000000003</v>
      </c>
      <c r="G2063" s="2">
        <f>'Moving Avg'!F2063</f>
        <v>21.329415000000004</v>
      </c>
      <c r="H2063" s="2">
        <f>'Moving Avg'!G2063</f>
        <v>21.679073999999996</v>
      </c>
      <c r="I2063" s="2">
        <f>'Moving Avg'!H2063</f>
        <v>19.095625999999992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  <c r="M2063" s="19">
        <f t="shared" si="320"/>
        <v>50</v>
      </c>
      <c r="N2063" s="19">
        <f t="shared" si="321"/>
        <v>0</v>
      </c>
      <c r="O2063" s="19">
        <f t="shared" si="322"/>
        <v>50</v>
      </c>
      <c r="P2063" s="19">
        <f t="shared" si="323"/>
        <v>16.5</v>
      </c>
      <c r="Q2063" s="20">
        <f t="shared" si="324"/>
        <v>27.475000000000001</v>
      </c>
      <c r="R2063" s="20">
        <f t="shared" si="325"/>
        <v>31.625</v>
      </c>
      <c r="S2063" s="20">
        <f t="shared" si="326"/>
        <v>27.425000000000001</v>
      </c>
      <c r="T2063" s="20">
        <f t="shared" si="327"/>
        <v>29.125</v>
      </c>
      <c r="U2063" s="19">
        <f t="shared" si="328"/>
        <v>28.841666666666669</v>
      </c>
      <c r="V2063" s="19">
        <f t="shared" si="329"/>
        <v>28.912500000000001</v>
      </c>
    </row>
    <row r="2064" spans="1:22" ht="13.5" x14ac:dyDescent="0.25">
      <c r="A2064" s="3">
        <f>RSI!A2064</f>
        <v>45008</v>
      </c>
      <c r="B2064" s="2">
        <f>RSI!B2064</f>
        <v>21.216100000000001</v>
      </c>
      <c r="C2064" s="2">
        <f>RSI!I2064</f>
        <v>45.332646574223517</v>
      </c>
      <c r="D2064" s="2">
        <f>MACD!E2064</f>
        <v>0.14252094944345473</v>
      </c>
      <c r="E2064" s="2">
        <f>MACD!F2064</f>
        <v>0.10210044074033112</v>
      </c>
      <c r="F2064" s="2">
        <f>'Moving Avg'!D2064</f>
        <v>21.086100000000002</v>
      </c>
      <c r="G2064" s="2">
        <f>'Moving Avg'!F2064</f>
        <v>21.322645000000001</v>
      </c>
      <c r="H2064" s="2">
        <f>'Moving Avg'!G2064</f>
        <v>21.661017999999999</v>
      </c>
      <c r="I2064" s="2">
        <f>'Moving Avg'!H2064</f>
        <v>19.134943499999991</v>
      </c>
      <c r="J2064" s="17" t="str">
        <f>OBV!F2064</f>
        <v>BULLISH</v>
      </c>
      <c r="K2064" s="17" t="str">
        <f>OBV!G2064</f>
        <v>NEUTRAL</v>
      </c>
      <c r="L2064" s="17" t="str">
        <f>OBV!H2064</f>
        <v>CONFIRMED BULLISH</v>
      </c>
      <c r="M2064" s="19">
        <f t="shared" si="320"/>
        <v>25</v>
      </c>
      <c r="N2064" s="19">
        <f t="shared" si="321"/>
        <v>0</v>
      </c>
      <c r="O2064" s="19">
        <f t="shared" si="322"/>
        <v>50</v>
      </c>
      <c r="P2064" s="19">
        <f t="shared" si="323"/>
        <v>83.5</v>
      </c>
      <c r="Q2064" s="20">
        <f t="shared" si="324"/>
        <v>28.774999999999999</v>
      </c>
      <c r="R2064" s="20">
        <f t="shared" si="325"/>
        <v>43.375</v>
      </c>
      <c r="S2064" s="20">
        <f t="shared" si="326"/>
        <v>53.825000000000003</v>
      </c>
      <c r="T2064" s="20">
        <f t="shared" si="327"/>
        <v>39.625</v>
      </c>
      <c r="U2064" s="19">
        <f t="shared" si="328"/>
        <v>41.991666666666667</v>
      </c>
      <c r="V2064" s="19">
        <f t="shared" si="329"/>
        <v>41.400000000000006</v>
      </c>
    </row>
    <row r="2065" spans="1:22" ht="13.5" x14ac:dyDescent="0.25">
      <c r="A2065" s="3">
        <f>RSI!A2065</f>
        <v>45009</v>
      </c>
      <c r="B2065" s="2">
        <f>RSI!B2065</f>
        <v>21.026499999999999</v>
      </c>
      <c r="C2065" s="2">
        <f>RSI!I2065</f>
        <v>40.158543066413216</v>
      </c>
      <c r="D2065" s="2">
        <f>MACD!E2065</f>
        <v>0.13822798414583204</v>
      </c>
      <c r="E2065" s="2">
        <f>MACD!F2065</f>
        <v>0.10932594942143131</v>
      </c>
      <c r="F2065" s="2">
        <f>'Moving Avg'!D2065</f>
        <v>21.066240000000001</v>
      </c>
      <c r="G2065" s="2">
        <f>'Moving Avg'!F2065</f>
        <v>21.304135000000002</v>
      </c>
      <c r="H2065" s="2">
        <f>'Moving Avg'!G2065</f>
        <v>21.617501999999998</v>
      </c>
      <c r="I2065" s="2">
        <f>'Moving Avg'!H2065</f>
        <v>19.173718999999991</v>
      </c>
      <c r="J2065" s="17" t="str">
        <f>OBV!F2065</f>
        <v>BULLISH</v>
      </c>
      <c r="K2065" s="17" t="str">
        <f>OBV!G2065</f>
        <v>NEUTRAL</v>
      </c>
      <c r="L2065" s="17" t="str">
        <f>OBV!H2065</f>
        <v>BULLISH DIVERGENCE</v>
      </c>
      <c r="M2065" s="19">
        <f t="shared" si="320"/>
        <v>25</v>
      </c>
      <c r="N2065" s="19">
        <f t="shared" si="321"/>
        <v>0</v>
      </c>
      <c r="O2065" s="19">
        <f t="shared" si="322"/>
        <v>50</v>
      </c>
      <c r="P2065" s="19">
        <f t="shared" si="323"/>
        <v>66.5</v>
      </c>
      <c r="Q2065" s="20">
        <f t="shared" si="324"/>
        <v>26.225000000000001</v>
      </c>
      <c r="R2065" s="20">
        <f t="shared" si="325"/>
        <v>39.125</v>
      </c>
      <c r="S2065" s="20">
        <f t="shared" si="326"/>
        <v>46.174999999999997</v>
      </c>
      <c r="T2065" s="20">
        <f t="shared" si="327"/>
        <v>35.375</v>
      </c>
      <c r="U2065" s="19">
        <f t="shared" si="328"/>
        <v>37.174999999999997</v>
      </c>
      <c r="V2065" s="19">
        <f t="shared" si="329"/>
        <v>36.724999999999994</v>
      </c>
    </row>
    <row r="2066" spans="1:22" ht="13.5" x14ac:dyDescent="0.25">
      <c r="A2066" s="3">
        <f>RSI!A2066</f>
        <v>45012</v>
      </c>
      <c r="B2066" s="2">
        <f>RSI!B2066</f>
        <v>20.629300000000001</v>
      </c>
      <c r="C2066" s="2">
        <f>RSI!I2066</f>
        <v>31.935187052980922</v>
      </c>
      <c r="D2066" s="2">
        <f>MACD!E2066</f>
        <v>0.16728588330984806</v>
      </c>
      <c r="E2066" s="2">
        <f>MACD!F2066</f>
        <v>0.12091793619911467</v>
      </c>
      <c r="F2066" s="2">
        <f>'Moving Avg'!D2066</f>
        <v>20.96874</v>
      </c>
      <c r="G2066" s="2">
        <f>'Moving Avg'!F2066</f>
        <v>21.253125000000004</v>
      </c>
      <c r="H2066" s="2">
        <f>'Moving Avg'!G2066</f>
        <v>21.569834</v>
      </c>
      <c r="I2066" s="2">
        <f>'Moving Avg'!H2066</f>
        <v>19.210057499999994</v>
      </c>
      <c r="J2066" s="17" t="str">
        <f>OBV!F2066</f>
        <v>BULLISH</v>
      </c>
      <c r="K2066" s="17" t="str">
        <f>OBV!G2066</f>
        <v>NEUTRAL</v>
      </c>
      <c r="L2066" s="17" t="str">
        <f>OBV!H2066</f>
        <v>BULLISH DIVERGENCE</v>
      </c>
      <c r="M2066" s="19">
        <f t="shared" si="320"/>
        <v>25</v>
      </c>
      <c r="N2066" s="19">
        <f t="shared" si="321"/>
        <v>0</v>
      </c>
      <c r="O2066" s="19">
        <f t="shared" si="322"/>
        <v>50</v>
      </c>
      <c r="P2066" s="19">
        <f t="shared" si="323"/>
        <v>66.5</v>
      </c>
      <c r="Q2066" s="20">
        <f t="shared" si="324"/>
        <v>26.225000000000001</v>
      </c>
      <c r="R2066" s="20">
        <f t="shared" si="325"/>
        <v>39.125</v>
      </c>
      <c r="S2066" s="20">
        <f t="shared" si="326"/>
        <v>46.174999999999997</v>
      </c>
      <c r="T2066" s="20">
        <f t="shared" si="327"/>
        <v>35.375</v>
      </c>
      <c r="U2066" s="19">
        <f t="shared" si="328"/>
        <v>37.174999999999997</v>
      </c>
      <c r="V2066" s="19">
        <f t="shared" si="329"/>
        <v>36.724999999999994</v>
      </c>
    </row>
    <row r="2067" spans="1:22" ht="13.5" x14ac:dyDescent="0.25">
      <c r="A2067" s="3">
        <f>RSI!A2067</f>
        <v>45013</v>
      </c>
      <c r="B2067" s="2">
        <f>RSI!B2067</f>
        <v>20.764700000000001</v>
      </c>
      <c r="C2067" s="2">
        <f>RSI!I2067</f>
        <v>36.694117111293124</v>
      </c>
      <c r="D2067" s="2">
        <f>MACD!E2067</f>
        <v>0.18455021019550699</v>
      </c>
      <c r="E2067" s="2">
        <f>MACD!F2067</f>
        <v>0.13364439099839315</v>
      </c>
      <c r="F2067" s="2">
        <f>'Moving Avg'!D2067</f>
        <v>20.898320000000002</v>
      </c>
      <c r="G2067" s="2">
        <f>'Moving Avg'!F2067</f>
        <v>21.217010000000002</v>
      </c>
      <c r="H2067" s="2">
        <f>'Moving Avg'!G2067</f>
        <v>21.533722000000001</v>
      </c>
      <c r="I2067" s="2">
        <f>'Moving Avg'!H2067</f>
        <v>19.247072999999997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  <c r="M2067" s="19">
        <f t="shared" si="320"/>
        <v>25</v>
      </c>
      <c r="N2067" s="19">
        <f t="shared" si="321"/>
        <v>0</v>
      </c>
      <c r="O2067" s="19">
        <f t="shared" si="322"/>
        <v>50</v>
      </c>
      <c r="P2067" s="19">
        <f t="shared" si="323"/>
        <v>66.5</v>
      </c>
      <c r="Q2067" s="20">
        <f t="shared" si="324"/>
        <v>26.225000000000001</v>
      </c>
      <c r="R2067" s="20">
        <f t="shared" si="325"/>
        <v>39.125</v>
      </c>
      <c r="S2067" s="20">
        <f t="shared" si="326"/>
        <v>46.174999999999997</v>
      </c>
      <c r="T2067" s="20">
        <f t="shared" si="327"/>
        <v>35.375</v>
      </c>
      <c r="U2067" s="19">
        <f t="shared" si="328"/>
        <v>37.174999999999997</v>
      </c>
      <c r="V2067" s="19">
        <f t="shared" si="329"/>
        <v>36.724999999999994</v>
      </c>
    </row>
    <row r="2068" spans="1:22" ht="13.5" x14ac:dyDescent="0.25">
      <c r="A2068" s="3">
        <f>RSI!A2068</f>
        <v>45014</v>
      </c>
      <c r="B2068" s="2">
        <f>RSI!B2068</f>
        <v>20.764700000000001</v>
      </c>
      <c r="C2068" s="2">
        <f>RSI!I2068</f>
        <v>36.694117111293124</v>
      </c>
      <c r="D2068" s="2">
        <f>MACD!E2068</f>
        <v>0.18131570607235759</v>
      </c>
      <c r="E2068" s="2">
        <f>MACD!F2068</f>
        <v>0.14317865401318605</v>
      </c>
      <c r="F2068" s="2">
        <f>'Moving Avg'!D2068</f>
        <v>20.88026</v>
      </c>
      <c r="G2068" s="2">
        <f>'Moving Avg'!F2068</f>
        <v>21.179995000000002</v>
      </c>
      <c r="H2068" s="2">
        <f>'Moving Avg'!G2068</f>
        <v>21.503025999999998</v>
      </c>
      <c r="I2068" s="2">
        <f>'Moving Avg'!H2068</f>
        <v>19.283636999999995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  <c r="M2068" s="19">
        <f t="shared" si="320"/>
        <v>25</v>
      </c>
      <c r="N2068" s="19">
        <f t="shared" si="321"/>
        <v>0</v>
      </c>
      <c r="O2068" s="19">
        <f t="shared" si="322"/>
        <v>50</v>
      </c>
      <c r="P2068" s="19">
        <f t="shared" si="323"/>
        <v>66.5</v>
      </c>
      <c r="Q2068" s="20">
        <f t="shared" si="324"/>
        <v>26.225000000000001</v>
      </c>
      <c r="R2068" s="20">
        <f t="shared" si="325"/>
        <v>39.125</v>
      </c>
      <c r="S2068" s="20">
        <f t="shared" si="326"/>
        <v>46.174999999999997</v>
      </c>
      <c r="T2068" s="20">
        <f t="shared" si="327"/>
        <v>35.375</v>
      </c>
      <c r="U2068" s="19">
        <f t="shared" si="328"/>
        <v>37.174999999999997</v>
      </c>
      <c r="V2068" s="19">
        <f t="shared" si="329"/>
        <v>36.724999999999994</v>
      </c>
    </row>
    <row r="2069" spans="1:22" ht="13.5" x14ac:dyDescent="0.25">
      <c r="A2069" s="3">
        <f>RSI!A2069</f>
        <v>45015</v>
      </c>
      <c r="B2069" s="2">
        <f>RSI!B2069</f>
        <v>20.629300000000001</v>
      </c>
      <c r="C2069" s="2">
        <f>RSI!I2069</f>
        <v>33.941844356050098</v>
      </c>
      <c r="D2069" s="2">
        <f>MACD!E2069</f>
        <v>0.1844212574736197</v>
      </c>
      <c r="E2069" s="2">
        <f>MACD!F2069</f>
        <v>0.15142717470527278</v>
      </c>
      <c r="F2069" s="2">
        <f>'Moving Avg'!D2069</f>
        <v>20.762900000000002</v>
      </c>
      <c r="G2069" s="2">
        <f>'Moving Avg'!F2069</f>
        <v>21.140725</v>
      </c>
      <c r="H2069" s="2">
        <f>'Moving Avg'!G2069</f>
        <v>21.476844</v>
      </c>
      <c r="I2069" s="2">
        <f>'Moving Avg'!H2069</f>
        <v>19.319523999999998</v>
      </c>
      <c r="J2069" s="17" t="str">
        <f>OBV!F2069</f>
        <v>BULLISH</v>
      </c>
      <c r="K2069" s="17" t="str">
        <f>OBV!G2069</f>
        <v>NEUTRAL</v>
      </c>
      <c r="L2069" s="17" t="str">
        <f>OBV!H2069</f>
        <v>BULLISH DIVERGENCE</v>
      </c>
      <c r="M2069" s="19">
        <f t="shared" si="320"/>
        <v>25</v>
      </c>
      <c r="N2069" s="19">
        <f t="shared" si="321"/>
        <v>0</v>
      </c>
      <c r="O2069" s="19">
        <f t="shared" si="322"/>
        <v>50</v>
      </c>
      <c r="P2069" s="19">
        <f t="shared" si="323"/>
        <v>66.5</v>
      </c>
      <c r="Q2069" s="20">
        <f t="shared" si="324"/>
        <v>26.225000000000001</v>
      </c>
      <c r="R2069" s="20">
        <f t="shared" si="325"/>
        <v>39.125</v>
      </c>
      <c r="S2069" s="20">
        <f t="shared" si="326"/>
        <v>46.174999999999997</v>
      </c>
      <c r="T2069" s="20">
        <f t="shared" si="327"/>
        <v>35.375</v>
      </c>
      <c r="U2069" s="19">
        <f t="shared" si="328"/>
        <v>37.174999999999997</v>
      </c>
      <c r="V2069" s="19">
        <f t="shared" si="329"/>
        <v>36.724999999999994</v>
      </c>
    </row>
    <row r="2070" spans="1:22" ht="13.5" x14ac:dyDescent="0.25">
      <c r="A2070" s="3">
        <f>RSI!A2070</f>
        <v>45016</v>
      </c>
      <c r="B2070" s="2">
        <f>RSI!B2070</f>
        <v>20.629300000000001</v>
      </c>
      <c r="C2070" s="2">
        <f>RSI!I2070</f>
        <v>33.941844356050098</v>
      </c>
      <c r="D2070" s="2">
        <f>MACD!E2070</f>
        <v>0.19041083469713271</v>
      </c>
      <c r="E2070" s="2">
        <f>MACD!F2070</f>
        <v>0.15922390670364478</v>
      </c>
      <c r="F2070" s="2">
        <f>'Moving Avg'!D2070</f>
        <v>20.683460000000004</v>
      </c>
      <c r="G2070" s="2">
        <f>'Moving Avg'!F2070</f>
        <v>21.095585</v>
      </c>
      <c r="H2070" s="2">
        <f>'Moving Avg'!G2070</f>
        <v>21.447052000000003</v>
      </c>
      <c r="I2070" s="2">
        <f>'Moving Avg'!H2070</f>
        <v>19.354056499999999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  <c r="M2070" s="19">
        <f t="shared" si="320"/>
        <v>25</v>
      </c>
      <c r="N2070" s="19">
        <f t="shared" si="321"/>
        <v>0</v>
      </c>
      <c r="O2070" s="19">
        <f t="shared" si="322"/>
        <v>50</v>
      </c>
      <c r="P2070" s="19">
        <f t="shared" si="323"/>
        <v>66.5</v>
      </c>
      <c r="Q2070" s="20">
        <f t="shared" si="324"/>
        <v>26.225000000000001</v>
      </c>
      <c r="R2070" s="20">
        <f t="shared" si="325"/>
        <v>39.125</v>
      </c>
      <c r="S2070" s="20">
        <f t="shared" si="326"/>
        <v>46.174999999999997</v>
      </c>
      <c r="T2070" s="20">
        <f t="shared" si="327"/>
        <v>35.375</v>
      </c>
      <c r="U2070" s="19">
        <f t="shared" si="328"/>
        <v>37.174999999999997</v>
      </c>
      <c r="V2070" s="19">
        <f t="shared" si="329"/>
        <v>36.724999999999994</v>
      </c>
    </row>
    <row r="2071" spans="1:22" ht="13.5" x14ac:dyDescent="0.25">
      <c r="A2071" s="3">
        <f>RSI!A2071</f>
        <v>45019</v>
      </c>
      <c r="B2071" s="2">
        <f>RSI!B2071</f>
        <v>20.629300000000001</v>
      </c>
      <c r="C2071" s="2">
        <f>RSI!I2071</f>
        <v>33.941844356050098</v>
      </c>
      <c r="D2071" s="2">
        <f>MACD!E2071</f>
        <v>0.19720710363638716</v>
      </c>
      <c r="E2071" s="2">
        <f>MACD!F2071</f>
        <v>0.16682054609019326</v>
      </c>
      <c r="F2071" s="2">
        <f>'Moving Avg'!D2071</f>
        <v>20.683460000000004</v>
      </c>
      <c r="G2071" s="2">
        <f>'Moving Avg'!F2071</f>
        <v>21.052250000000001</v>
      </c>
      <c r="H2071" s="2">
        <f>'Moving Avg'!G2071</f>
        <v>21.419968000000004</v>
      </c>
      <c r="I2071" s="2">
        <f>'Moving Avg'!H2071</f>
        <v>19.3890405</v>
      </c>
      <c r="J2071" s="17" t="str">
        <f>OBV!F2071</f>
        <v>BULLISH</v>
      </c>
      <c r="K2071" s="17" t="str">
        <f>OBV!G2071</f>
        <v>NEUTRAL</v>
      </c>
      <c r="L2071" s="17" t="str">
        <f>OBV!H2071</f>
        <v>NEUTRAL</v>
      </c>
      <c r="M2071" s="19">
        <f t="shared" si="320"/>
        <v>25</v>
      </c>
      <c r="N2071" s="19">
        <f t="shared" si="321"/>
        <v>0</v>
      </c>
      <c r="O2071" s="19">
        <f t="shared" si="322"/>
        <v>50</v>
      </c>
      <c r="P2071" s="19">
        <f t="shared" si="323"/>
        <v>49.5</v>
      </c>
      <c r="Q2071" s="20">
        <f t="shared" si="324"/>
        <v>23.675000000000001</v>
      </c>
      <c r="R2071" s="20">
        <f t="shared" si="325"/>
        <v>34.875</v>
      </c>
      <c r="S2071" s="20">
        <f t="shared" si="326"/>
        <v>38.525000000000006</v>
      </c>
      <c r="T2071" s="20">
        <f t="shared" si="327"/>
        <v>31.125</v>
      </c>
      <c r="U2071" s="19">
        <f t="shared" si="328"/>
        <v>32.358333333333334</v>
      </c>
      <c r="V2071" s="19">
        <f t="shared" si="329"/>
        <v>32.049999999999997</v>
      </c>
    </row>
    <row r="2072" spans="1:22" ht="13.5" x14ac:dyDescent="0.25">
      <c r="A2072" s="3">
        <f>RSI!A2072</f>
        <v>45020</v>
      </c>
      <c r="B2072" s="2">
        <f>RSI!B2072</f>
        <v>20.647300000000001</v>
      </c>
      <c r="C2072" s="2">
        <f>RSI!I2072</f>
        <v>34.754401916843619</v>
      </c>
      <c r="D2072" s="2">
        <f>MACD!E2072</f>
        <v>0.20450666359008807</v>
      </c>
      <c r="E2072" s="2">
        <f>MACD!F2072</f>
        <v>0.17435776959017224</v>
      </c>
      <c r="F2072" s="2">
        <f>'Moving Avg'!D2072</f>
        <v>20.659980000000001</v>
      </c>
      <c r="G2072" s="2">
        <f>'Moving Avg'!F2072</f>
        <v>21.010264999999997</v>
      </c>
      <c r="H2072" s="2">
        <f>'Moving Avg'!G2072</f>
        <v>21.395952000000008</v>
      </c>
      <c r="I2072" s="2">
        <f>'Moving Avg'!H2072</f>
        <v>19.423888999999999</v>
      </c>
      <c r="J2072" s="17" t="str">
        <f>OBV!F2072</f>
        <v>BULLISH</v>
      </c>
      <c r="K2072" s="17" t="str">
        <f>OBV!G2072</f>
        <v>NEUTRAL</v>
      </c>
      <c r="L2072" s="17" t="str">
        <f>OBV!H2072</f>
        <v>BULLISH DIVERGENCE</v>
      </c>
      <c r="M2072" s="19">
        <f t="shared" si="320"/>
        <v>25</v>
      </c>
      <c r="N2072" s="19">
        <f t="shared" si="321"/>
        <v>0</v>
      </c>
      <c r="O2072" s="19">
        <f t="shared" si="322"/>
        <v>50</v>
      </c>
      <c r="P2072" s="19">
        <f t="shared" si="323"/>
        <v>66.5</v>
      </c>
      <c r="Q2072" s="20">
        <f t="shared" si="324"/>
        <v>26.225000000000001</v>
      </c>
      <c r="R2072" s="20">
        <f t="shared" si="325"/>
        <v>39.125</v>
      </c>
      <c r="S2072" s="20">
        <f t="shared" si="326"/>
        <v>46.174999999999997</v>
      </c>
      <c r="T2072" s="20">
        <f t="shared" si="327"/>
        <v>35.375</v>
      </c>
      <c r="U2072" s="19">
        <f t="shared" si="328"/>
        <v>37.174999999999997</v>
      </c>
      <c r="V2072" s="19">
        <f t="shared" si="329"/>
        <v>36.724999999999994</v>
      </c>
    </row>
    <row r="2073" spans="1:22" ht="13.5" x14ac:dyDescent="0.25">
      <c r="A2073" s="3">
        <f>RSI!A2073</f>
        <v>45021</v>
      </c>
      <c r="B2073" s="2">
        <f>RSI!B2073</f>
        <v>21.216100000000001</v>
      </c>
      <c r="C2073" s="2">
        <f>RSI!I2073</f>
        <v>54.007057860480252</v>
      </c>
      <c r="D2073" s="2">
        <f>MACD!E2073</f>
        <v>0.13083530271518029</v>
      </c>
      <c r="E2073" s="2">
        <f>MACD!F2073</f>
        <v>0.16565327621517384</v>
      </c>
      <c r="F2073" s="2">
        <f>'Moving Avg'!D2073</f>
        <v>20.750260000000001</v>
      </c>
      <c r="G2073" s="2">
        <f>'Moving Avg'!F2073</f>
        <v>20.997174999999999</v>
      </c>
      <c r="H2073" s="2">
        <f>'Moving Avg'!G2073</f>
        <v>21.383312000000011</v>
      </c>
      <c r="I2073" s="2">
        <f>'Moving Avg'!H2073</f>
        <v>19.461807</v>
      </c>
      <c r="J2073" s="17" t="str">
        <f>OBV!F2073</f>
        <v>BULLISH</v>
      </c>
      <c r="K2073" s="17" t="str">
        <f>OBV!G2073</f>
        <v>NEUTRAL</v>
      </c>
      <c r="L2073" s="17" t="str">
        <f>OBV!H2073</f>
        <v>CONFIRMED BULLISH</v>
      </c>
      <c r="M2073" s="19">
        <f t="shared" si="320"/>
        <v>25</v>
      </c>
      <c r="N2073" s="19">
        <f t="shared" si="321"/>
        <v>100</v>
      </c>
      <c r="O2073" s="19">
        <f t="shared" si="322"/>
        <v>50</v>
      </c>
      <c r="P2073" s="19">
        <f t="shared" si="323"/>
        <v>83.5</v>
      </c>
      <c r="Q2073" s="20">
        <f t="shared" si="324"/>
        <v>63.774999999999999</v>
      </c>
      <c r="R2073" s="20">
        <f t="shared" si="325"/>
        <v>63.375</v>
      </c>
      <c r="S2073" s="20">
        <f t="shared" si="326"/>
        <v>68.825000000000003</v>
      </c>
      <c r="T2073" s="20">
        <f t="shared" si="327"/>
        <v>64.625</v>
      </c>
      <c r="U2073" s="19">
        <f t="shared" si="328"/>
        <v>65.325000000000003</v>
      </c>
      <c r="V2073" s="19">
        <f t="shared" si="329"/>
        <v>65.150000000000006</v>
      </c>
    </row>
    <row r="2074" spans="1:22" ht="13.5" x14ac:dyDescent="0.25">
      <c r="A2074" s="3">
        <f>RSI!A2074</f>
        <v>45022</v>
      </c>
      <c r="B2074" s="2">
        <f>RSI!B2074</f>
        <v>21.207100000000001</v>
      </c>
      <c r="C2074" s="2">
        <f>RSI!I2074</f>
        <v>53.736861598153425</v>
      </c>
      <c r="D2074" s="2">
        <f>MACD!E2074</f>
        <v>0.12372998803865443</v>
      </c>
      <c r="E2074" s="2">
        <f>MACD!F2074</f>
        <v>0.15726861857986996</v>
      </c>
      <c r="F2074" s="2">
        <f>'Moving Avg'!D2074</f>
        <v>20.865819999999999</v>
      </c>
      <c r="G2074" s="2">
        <f>'Moving Avg'!F2074</f>
        <v>20.989955000000002</v>
      </c>
      <c r="H2074" s="2">
        <f>'Moving Avg'!G2074</f>
        <v>21.368686000000011</v>
      </c>
      <c r="I2074" s="2">
        <f>'Moving Avg'!H2074</f>
        <v>19.500582999999999</v>
      </c>
      <c r="J2074" s="17" t="str">
        <f>OBV!F2074</f>
        <v>BEARISH</v>
      </c>
      <c r="K2074" s="17" t="str">
        <f>OBV!G2074</f>
        <v>NEUTRAL</v>
      </c>
      <c r="L2074" s="17" t="str">
        <f>OBV!H2074</f>
        <v>BEARISH DIVERGENCE</v>
      </c>
      <c r="M2074" s="19">
        <f t="shared" si="320"/>
        <v>25</v>
      </c>
      <c r="N2074" s="19">
        <f t="shared" si="321"/>
        <v>100</v>
      </c>
      <c r="O2074" s="19">
        <f t="shared" si="322"/>
        <v>50</v>
      </c>
      <c r="P2074" s="19">
        <f t="shared" si="323"/>
        <v>16.5</v>
      </c>
      <c r="Q2074" s="20">
        <f t="shared" si="324"/>
        <v>53.725000000000001</v>
      </c>
      <c r="R2074" s="20">
        <f t="shared" si="325"/>
        <v>46.625</v>
      </c>
      <c r="S2074" s="20">
        <f t="shared" si="326"/>
        <v>38.674999999999997</v>
      </c>
      <c r="T2074" s="20">
        <f t="shared" si="327"/>
        <v>47.875</v>
      </c>
      <c r="U2074" s="19">
        <f t="shared" si="328"/>
        <v>46.341666666666661</v>
      </c>
      <c r="V2074" s="19">
        <f t="shared" si="329"/>
        <v>46.724999999999994</v>
      </c>
    </row>
    <row r="2075" spans="1:22" ht="13.5" x14ac:dyDescent="0.25">
      <c r="A2075" s="3">
        <f>RSI!A2075</f>
        <v>45023</v>
      </c>
      <c r="B2075" s="2">
        <f>RSI!B2075</f>
        <v>20.764700000000001</v>
      </c>
      <c r="C2075" s="2">
        <f>RSI!I2075</f>
        <v>42.48505425175594</v>
      </c>
      <c r="D2075" s="2">
        <f>MACD!E2075</f>
        <v>0.12045682140560743</v>
      </c>
      <c r="E2075" s="2">
        <f>MACD!F2075</f>
        <v>0.14990625914501746</v>
      </c>
      <c r="F2075" s="2">
        <f>'Moving Avg'!D2075</f>
        <v>20.892900000000001</v>
      </c>
      <c r="G2075" s="2">
        <f>'Moving Avg'!F2075</f>
        <v>20.962869999999999</v>
      </c>
      <c r="H2075" s="2">
        <f>'Moving Avg'!G2075</f>
        <v>21.341782000000002</v>
      </c>
      <c r="I2075" s="2">
        <f>'Moving Avg'!H2075</f>
        <v>19.536921</v>
      </c>
      <c r="J2075" s="17" t="str">
        <f>OBV!F2075</f>
        <v>BEARISH</v>
      </c>
      <c r="K2075" s="17" t="str">
        <f>OBV!G2075</f>
        <v>NEUTRAL</v>
      </c>
      <c r="L2075" s="17" t="str">
        <f>OBV!H2075</f>
        <v>BEARISH DIVERGENCE</v>
      </c>
      <c r="M2075" s="19">
        <f t="shared" si="320"/>
        <v>25</v>
      </c>
      <c r="N2075" s="19">
        <f t="shared" si="321"/>
        <v>100</v>
      </c>
      <c r="O2075" s="19">
        <f t="shared" si="322"/>
        <v>50</v>
      </c>
      <c r="P2075" s="19">
        <f t="shared" si="323"/>
        <v>16.5</v>
      </c>
      <c r="Q2075" s="20">
        <f t="shared" si="324"/>
        <v>53.725000000000001</v>
      </c>
      <c r="R2075" s="20">
        <f t="shared" si="325"/>
        <v>46.625</v>
      </c>
      <c r="S2075" s="20">
        <f t="shared" si="326"/>
        <v>38.674999999999997</v>
      </c>
      <c r="T2075" s="20">
        <f t="shared" si="327"/>
        <v>47.875</v>
      </c>
      <c r="U2075" s="19">
        <f t="shared" si="328"/>
        <v>46.341666666666661</v>
      </c>
      <c r="V2075" s="19">
        <f t="shared" si="329"/>
        <v>46.724999999999994</v>
      </c>
    </row>
    <row r="2076" spans="1:22" ht="13.5" x14ac:dyDescent="0.25">
      <c r="A2076" s="3">
        <f>RSI!A2076</f>
        <v>45026</v>
      </c>
      <c r="B2076" s="2">
        <f>RSI!B2076</f>
        <v>20.7196</v>
      </c>
      <c r="C2076" s="2">
        <f>RSI!I2076</f>
        <v>41.530365406718772</v>
      </c>
      <c r="D2076" s="2">
        <f>MACD!E2076</f>
        <v>6.1736171520394123E-2</v>
      </c>
      <c r="E2076" s="2">
        <f>MACD!F2076</f>
        <v>0.1322722416200928</v>
      </c>
      <c r="F2076" s="2">
        <f>'Moving Avg'!D2076</f>
        <v>20.910959999999999</v>
      </c>
      <c r="G2076" s="2">
        <f>'Moving Avg'!F2076</f>
        <v>20.93308</v>
      </c>
      <c r="H2076" s="2">
        <f>'Moving Avg'!G2076</f>
        <v>21.314156000000004</v>
      </c>
      <c r="I2076" s="2">
        <f>'Moving Avg'!H2076</f>
        <v>19.570234999999997</v>
      </c>
      <c r="J2076" s="17" t="str">
        <f>OBV!F2076</f>
        <v>BEARISH</v>
      </c>
      <c r="K2076" s="17" t="str">
        <f>OBV!G2076</f>
        <v>NEUTRAL</v>
      </c>
      <c r="L2076" s="17" t="str">
        <f>OBV!H2076</f>
        <v>BEARISH DIVERGENCE</v>
      </c>
      <c r="M2076" s="19">
        <f t="shared" si="320"/>
        <v>25</v>
      </c>
      <c r="N2076" s="19">
        <f t="shared" si="321"/>
        <v>100</v>
      </c>
      <c r="O2076" s="19">
        <f t="shared" si="322"/>
        <v>50</v>
      </c>
      <c r="P2076" s="19">
        <f t="shared" si="323"/>
        <v>16.5</v>
      </c>
      <c r="Q2076" s="20">
        <f t="shared" si="324"/>
        <v>53.725000000000001</v>
      </c>
      <c r="R2076" s="20">
        <f t="shared" si="325"/>
        <v>46.625</v>
      </c>
      <c r="S2076" s="20">
        <f t="shared" si="326"/>
        <v>38.674999999999997</v>
      </c>
      <c r="T2076" s="20">
        <f t="shared" si="327"/>
        <v>47.875</v>
      </c>
      <c r="U2076" s="19">
        <f t="shared" si="328"/>
        <v>46.341666666666661</v>
      </c>
      <c r="V2076" s="19">
        <f t="shared" si="329"/>
        <v>46.724999999999994</v>
      </c>
    </row>
    <row r="2077" spans="1:22" ht="13.5" x14ac:dyDescent="0.25">
      <c r="A2077" s="3">
        <f>RSI!A2077</f>
        <v>45027</v>
      </c>
      <c r="B2077" s="2">
        <f>RSI!B2077</f>
        <v>20.764700000000001</v>
      </c>
      <c r="C2077" s="2">
        <f>RSI!I2077</f>
        <v>42.911881921764497</v>
      </c>
      <c r="D2077" s="2">
        <f>MACD!E2077</f>
        <v>3.1487386892145253E-2</v>
      </c>
      <c r="E2077" s="2">
        <f>MACD!F2077</f>
        <v>0.11211527067450329</v>
      </c>
      <c r="F2077" s="2">
        <f>'Moving Avg'!D2077</f>
        <v>20.934440000000002</v>
      </c>
      <c r="G2077" s="2">
        <f>'Moving Avg'!F2077</f>
        <v>20.905995000000004</v>
      </c>
      <c r="H2077" s="2">
        <f>'Moving Avg'!G2077</f>
        <v>21.28978</v>
      </c>
      <c r="I2077" s="2">
        <f>'Moving Avg'!H2077</f>
        <v>19.601833499999998</v>
      </c>
      <c r="J2077" s="17" t="str">
        <f>OBV!F2077</f>
        <v>BEARISH</v>
      </c>
      <c r="K2077" s="17" t="str">
        <f>OBV!G2077</f>
        <v>NEUTRAL</v>
      </c>
      <c r="L2077" s="17" t="str">
        <f>OBV!H2077</f>
        <v>BEARISH DIVERGENCE</v>
      </c>
      <c r="M2077" s="19">
        <f t="shared" si="320"/>
        <v>25</v>
      </c>
      <c r="N2077" s="19">
        <f t="shared" si="321"/>
        <v>100</v>
      </c>
      <c r="O2077" s="19">
        <f t="shared" si="322"/>
        <v>50</v>
      </c>
      <c r="P2077" s="19">
        <f t="shared" si="323"/>
        <v>16.5</v>
      </c>
      <c r="Q2077" s="20">
        <f t="shared" si="324"/>
        <v>53.725000000000001</v>
      </c>
      <c r="R2077" s="20">
        <f t="shared" si="325"/>
        <v>46.625</v>
      </c>
      <c r="S2077" s="20">
        <f t="shared" si="326"/>
        <v>38.674999999999997</v>
      </c>
      <c r="T2077" s="20">
        <f t="shared" si="327"/>
        <v>47.875</v>
      </c>
      <c r="U2077" s="19">
        <f t="shared" si="328"/>
        <v>46.341666666666661</v>
      </c>
      <c r="V2077" s="19">
        <f t="shared" si="329"/>
        <v>46.724999999999994</v>
      </c>
    </row>
    <row r="2078" spans="1:22" ht="13.5" x14ac:dyDescent="0.25">
      <c r="A2078" s="3">
        <f>RSI!A2078</f>
        <v>45028</v>
      </c>
      <c r="B2078" s="2">
        <f>RSI!B2078</f>
        <v>20.674399999999999</v>
      </c>
      <c r="C2078" s="2">
        <f>RSI!I2078</f>
        <v>40.831619159429216</v>
      </c>
      <c r="D2078" s="2">
        <f>MACD!E2078</f>
        <v>1.4118254925374885E-2</v>
      </c>
      <c r="E2078" s="2">
        <f>MACD!F2078</f>
        <v>9.2515867524677609E-2</v>
      </c>
      <c r="F2078" s="2">
        <f>'Moving Avg'!D2078</f>
        <v>20.826100000000004</v>
      </c>
      <c r="G2078" s="2">
        <f>'Moving Avg'!F2078</f>
        <v>20.881165000000003</v>
      </c>
      <c r="H2078" s="2">
        <f>'Moving Avg'!G2078</f>
        <v>21.264500000000002</v>
      </c>
      <c r="I2078" s="2">
        <f>'Moving Avg'!H2078</f>
        <v>19.632980499999999</v>
      </c>
      <c r="J2078" s="17" t="str">
        <f>OBV!F2078</f>
        <v>BEARISH</v>
      </c>
      <c r="K2078" s="17" t="str">
        <f>OBV!G2078</f>
        <v>WEAK</v>
      </c>
      <c r="L2078" s="17" t="str">
        <f>OBV!H2078</f>
        <v>CONFIRMED BEARISH</v>
      </c>
      <c r="M2078" s="19">
        <f t="shared" si="320"/>
        <v>25</v>
      </c>
      <c r="N2078" s="19">
        <f t="shared" si="321"/>
        <v>100</v>
      </c>
      <c r="O2078" s="19">
        <f t="shared" si="322"/>
        <v>50</v>
      </c>
      <c r="P2078" s="19">
        <f t="shared" si="323"/>
        <v>0</v>
      </c>
      <c r="Q2078" s="20">
        <f t="shared" si="324"/>
        <v>51.25</v>
      </c>
      <c r="R2078" s="20">
        <f t="shared" si="325"/>
        <v>42.5</v>
      </c>
      <c r="S2078" s="20">
        <f t="shared" si="326"/>
        <v>31.25</v>
      </c>
      <c r="T2078" s="20">
        <f t="shared" si="327"/>
        <v>43.75</v>
      </c>
      <c r="U2078" s="19">
        <f t="shared" si="328"/>
        <v>41.666666666666664</v>
      </c>
      <c r="V2078" s="19">
        <f t="shared" si="329"/>
        <v>42.1875</v>
      </c>
    </row>
    <row r="2079" spans="1:22" ht="13.5" x14ac:dyDescent="0.25">
      <c r="A2079" s="3">
        <f>RSI!A2079</f>
        <v>45029</v>
      </c>
      <c r="B2079" s="2">
        <f>RSI!B2079</f>
        <v>20.764700000000001</v>
      </c>
      <c r="C2079" s="2">
        <f>RSI!I2079</f>
        <v>43.767334790087055</v>
      </c>
      <c r="D2079" s="2">
        <f>MACD!E2079</f>
        <v>-2.6141529435204092E-2</v>
      </c>
      <c r="E2079" s="2">
        <f>MACD!F2079</f>
        <v>6.8784388132701269E-2</v>
      </c>
      <c r="F2079" s="2">
        <f>'Moving Avg'!D2079</f>
        <v>20.737620000000003</v>
      </c>
      <c r="G2079" s="2">
        <f>'Moving Avg'!F2079</f>
        <v>20.863109999999999</v>
      </c>
      <c r="H2079" s="2">
        <f>'Moving Avg'!G2079</f>
        <v>21.242832000000003</v>
      </c>
      <c r="I2079" s="2">
        <f>'Moving Avg'!H2079</f>
        <v>19.663270000000001</v>
      </c>
      <c r="J2079" s="17" t="str">
        <f>OBV!F2079</f>
        <v>BULLISH</v>
      </c>
      <c r="K2079" s="17" t="str">
        <f>OBV!G2079</f>
        <v>NEUTRAL</v>
      </c>
      <c r="L2079" s="17" t="str">
        <f>OBV!H2079</f>
        <v>BULLISH DIVERGENCE</v>
      </c>
      <c r="M2079" s="19">
        <f t="shared" si="320"/>
        <v>25</v>
      </c>
      <c r="N2079" s="19">
        <f t="shared" si="321"/>
        <v>100</v>
      </c>
      <c r="O2079" s="19">
        <f t="shared" si="322"/>
        <v>50</v>
      </c>
      <c r="P2079" s="19">
        <f t="shared" si="323"/>
        <v>66.5</v>
      </c>
      <c r="Q2079" s="20">
        <f t="shared" si="324"/>
        <v>61.225000000000001</v>
      </c>
      <c r="R2079" s="20">
        <f t="shared" si="325"/>
        <v>59.125</v>
      </c>
      <c r="S2079" s="20">
        <f t="shared" si="326"/>
        <v>61.174999999999997</v>
      </c>
      <c r="T2079" s="20">
        <f t="shared" si="327"/>
        <v>60.375</v>
      </c>
      <c r="U2079" s="19">
        <f t="shared" si="328"/>
        <v>60.508333333333326</v>
      </c>
      <c r="V2079" s="19">
        <f t="shared" si="329"/>
        <v>60.474999999999994</v>
      </c>
    </row>
    <row r="2080" spans="1:22" ht="13.5" x14ac:dyDescent="0.25">
      <c r="A2080" s="3">
        <f>RSI!A2080</f>
        <v>45030</v>
      </c>
      <c r="B2080" s="2">
        <f>RSI!B2080</f>
        <v>20.674399999999999</v>
      </c>
      <c r="C2080" s="2">
        <f>RSI!I2080</f>
        <v>41.547338774940528</v>
      </c>
      <c r="D2080" s="2">
        <f>MACD!E2080</f>
        <v>-5.2240317416451632E-2</v>
      </c>
      <c r="E2080" s="2">
        <f>MACD!F2080</f>
        <v>4.4579447022870693E-2</v>
      </c>
      <c r="F2080" s="2">
        <f>'Moving Avg'!D2080</f>
        <v>20.719560000000001</v>
      </c>
      <c r="G2080" s="2">
        <f>'Moving Avg'!F2080</f>
        <v>20.840540000000001</v>
      </c>
      <c r="H2080" s="2">
        <f>'Moving Avg'!G2080</f>
        <v>21.222970000000004</v>
      </c>
      <c r="I2080" s="2">
        <f>'Moving Avg'!H2080</f>
        <v>19.691708500000001</v>
      </c>
      <c r="J2080" s="17" t="str">
        <f>OBV!F2080</f>
        <v>BULLISH</v>
      </c>
      <c r="K2080" s="17" t="str">
        <f>OBV!G2080</f>
        <v>NEUTRAL</v>
      </c>
      <c r="L2080" s="17" t="str">
        <f>OBV!H2080</f>
        <v>BULLISH DIVERGENCE</v>
      </c>
      <c r="M2080" s="19">
        <f t="shared" si="320"/>
        <v>25</v>
      </c>
      <c r="N2080" s="19">
        <f t="shared" si="321"/>
        <v>100</v>
      </c>
      <c r="O2080" s="19">
        <f t="shared" si="322"/>
        <v>50</v>
      </c>
      <c r="P2080" s="19">
        <f t="shared" si="323"/>
        <v>66.5</v>
      </c>
      <c r="Q2080" s="20">
        <f t="shared" si="324"/>
        <v>61.225000000000001</v>
      </c>
      <c r="R2080" s="20">
        <f t="shared" si="325"/>
        <v>59.125</v>
      </c>
      <c r="S2080" s="20">
        <f t="shared" si="326"/>
        <v>61.174999999999997</v>
      </c>
      <c r="T2080" s="20">
        <f t="shared" si="327"/>
        <v>60.375</v>
      </c>
      <c r="U2080" s="19">
        <f t="shared" si="328"/>
        <v>60.508333333333326</v>
      </c>
      <c r="V2080" s="19">
        <f t="shared" si="329"/>
        <v>60.474999999999994</v>
      </c>
    </row>
    <row r="2081" spans="1:22" ht="13.5" x14ac:dyDescent="0.25">
      <c r="A2081" s="3">
        <f>RSI!A2081</f>
        <v>45033</v>
      </c>
      <c r="B2081" s="2">
        <f>RSI!B2081</f>
        <v>20.674399999999999</v>
      </c>
      <c r="C2081" s="2">
        <f>RSI!I2081</f>
        <v>41.547338774940535</v>
      </c>
      <c r="D2081" s="2">
        <f>MACD!E2081</f>
        <v>-7.2606714639178449E-2</v>
      </c>
      <c r="E2081" s="2">
        <f>MACD!F2081</f>
        <v>2.1142214690460868E-2</v>
      </c>
      <c r="F2081" s="2">
        <f>'Moving Avg'!D2081</f>
        <v>20.710519999999995</v>
      </c>
      <c r="G2081" s="2">
        <f>'Moving Avg'!F2081</f>
        <v>20.81842</v>
      </c>
      <c r="H2081" s="2">
        <f>'Moving Avg'!G2081</f>
        <v>21.194622000000003</v>
      </c>
      <c r="I2081" s="2">
        <f>'Moving Avg'!H2081</f>
        <v>19.720417999999999</v>
      </c>
      <c r="J2081" s="17" t="str">
        <f>OBV!F2081</f>
        <v>BULLISH</v>
      </c>
      <c r="K2081" s="17" t="str">
        <f>OBV!G2081</f>
        <v>NEUTRAL</v>
      </c>
      <c r="L2081" s="17" t="str">
        <f>OBV!H2081</f>
        <v>BULLISH DIVERGENCE</v>
      </c>
      <c r="M2081" s="19">
        <f t="shared" si="320"/>
        <v>25</v>
      </c>
      <c r="N2081" s="19">
        <f t="shared" si="321"/>
        <v>100</v>
      </c>
      <c r="O2081" s="19">
        <f t="shared" si="322"/>
        <v>50</v>
      </c>
      <c r="P2081" s="19">
        <f t="shared" si="323"/>
        <v>66.5</v>
      </c>
      <c r="Q2081" s="20">
        <f t="shared" si="324"/>
        <v>61.225000000000001</v>
      </c>
      <c r="R2081" s="20">
        <f t="shared" si="325"/>
        <v>59.125</v>
      </c>
      <c r="S2081" s="20">
        <f t="shared" si="326"/>
        <v>61.174999999999997</v>
      </c>
      <c r="T2081" s="20">
        <f t="shared" si="327"/>
        <v>60.375</v>
      </c>
      <c r="U2081" s="19">
        <f t="shared" si="328"/>
        <v>60.508333333333326</v>
      </c>
      <c r="V2081" s="19">
        <f t="shared" si="329"/>
        <v>60.474999999999994</v>
      </c>
    </row>
    <row r="2082" spans="1:22" ht="13.5" x14ac:dyDescent="0.25">
      <c r="A2082" s="3">
        <f>RSI!A2082</f>
        <v>45034</v>
      </c>
      <c r="B2082" s="2">
        <f>RSI!B2082</f>
        <v>20.674399999999999</v>
      </c>
      <c r="C2082" s="2">
        <f>RSI!I2082</f>
        <v>41.547338774940535</v>
      </c>
      <c r="D2082" s="2">
        <f>MACD!E2082</f>
        <v>-8.5480596057113445E-2</v>
      </c>
      <c r="E2082" s="2">
        <f>MACD!F2082</f>
        <v>-1.8234745905399211E-4</v>
      </c>
      <c r="F2082" s="2">
        <f>'Moving Avg'!D2082</f>
        <v>20.692460000000001</v>
      </c>
      <c r="G2082" s="2">
        <f>'Moving Avg'!F2082</f>
        <v>20.796299999999999</v>
      </c>
      <c r="H2082" s="2">
        <f>'Moving Avg'!G2082</f>
        <v>21.174760000000006</v>
      </c>
      <c r="I2082" s="2">
        <f>'Moving Avg'!H2082</f>
        <v>19.749307999999999</v>
      </c>
      <c r="J2082" s="17" t="str">
        <f>OBV!F2082</f>
        <v>BULLISH</v>
      </c>
      <c r="K2082" s="17" t="str">
        <f>OBV!G2082</f>
        <v>NEUTRAL</v>
      </c>
      <c r="L2082" s="17" t="str">
        <f>OBV!H2082</f>
        <v>BULLISH DIVERGENCE</v>
      </c>
      <c r="M2082" s="19">
        <f t="shared" si="320"/>
        <v>25</v>
      </c>
      <c r="N2082" s="19">
        <f t="shared" si="321"/>
        <v>100</v>
      </c>
      <c r="O2082" s="19">
        <f t="shared" si="322"/>
        <v>50</v>
      </c>
      <c r="P2082" s="19">
        <f t="shared" si="323"/>
        <v>66.5</v>
      </c>
      <c r="Q2082" s="20">
        <f t="shared" si="324"/>
        <v>61.225000000000001</v>
      </c>
      <c r="R2082" s="20">
        <f t="shared" si="325"/>
        <v>59.125</v>
      </c>
      <c r="S2082" s="20">
        <f t="shared" si="326"/>
        <v>61.174999999999997</v>
      </c>
      <c r="T2082" s="20">
        <f t="shared" si="327"/>
        <v>60.375</v>
      </c>
      <c r="U2082" s="19">
        <f t="shared" si="328"/>
        <v>60.508333333333326</v>
      </c>
      <c r="V2082" s="19">
        <f t="shared" si="329"/>
        <v>60.474999999999994</v>
      </c>
    </row>
    <row r="2083" spans="1:22" ht="13.5" x14ac:dyDescent="0.25">
      <c r="A2083" s="3">
        <f>RSI!A2083</f>
        <v>45035</v>
      </c>
      <c r="B2083" s="2">
        <f>RSI!B2083</f>
        <v>20.764700000000001</v>
      </c>
      <c r="C2083" s="2">
        <f>RSI!I2083</f>
        <v>45.029778670389746</v>
      </c>
      <c r="D2083" s="2">
        <f>MACD!E2083</f>
        <v>-1.4082861030626503E-2</v>
      </c>
      <c r="E2083" s="2">
        <f>MACD!F2083</f>
        <v>-2.9624501733684942E-3</v>
      </c>
      <c r="F2083" s="2">
        <f>'Moving Avg'!D2083</f>
        <v>20.710519999999999</v>
      </c>
      <c r="G2083" s="2">
        <f>'Moving Avg'!F2083</f>
        <v>20.791784999999997</v>
      </c>
      <c r="H2083" s="2">
        <f>'Moving Avg'!G2083</f>
        <v>21.156884000000002</v>
      </c>
      <c r="I2083" s="2">
        <f>'Moving Avg'!H2083</f>
        <v>19.7793265</v>
      </c>
      <c r="J2083" s="17" t="str">
        <f>OBV!F2083</f>
        <v>BULLISH</v>
      </c>
      <c r="K2083" s="17" t="str">
        <f>OBV!G2083</f>
        <v>NEUTRAL</v>
      </c>
      <c r="L2083" s="17" t="str">
        <f>OBV!H2083</f>
        <v>CONFIRMED BULLISH</v>
      </c>
      <c r="M2083" s="19">
        <f t="shared" si="320"/>
        <v>25</v>
      </c>
      <c r="N2083" s="19">
        <f t="shared" si="321"/>
        <v>45</v>
      </c>
      <c r="O2083" s="19">
        <f t="shared" si="322"/>
        <v>50</v>
      </c>
      <c r="P2083" s="19">
        <f t="shared" si="323"/>
        <v>83.5</v>
      </c>
      <c r="Q2083" s="20">
        <f t="shared" si="324"/>
        <v>44.524999999999999</v>
      </c>
      <c r="R2083" s="20">
        <f t="shared" si="325"/>
        <v>52.375</v>
      </c>
      <c r="S2083" s="20">
        <f t="shared" si="326"/>
        <v>60.575000000000003</v>
      </c>
      <c r="T2083" s="20">
        <f t="shared" si="327"/>
        <v>50.875</v>
      </c>
      <c r="U2083" s="19">
        <f t="shared" si="328"/>
        <v>52.491666666666674</v>
      </c>
      <c r="V2083" s="19">
        <f t="shared" si="329"/>
        <v>52.087500000000006</v>
      </c>
    </row>
    <row r="2084" spans="1:22" ht="13.5" x14ac:dyDescent="0.25">
      <c r="A2084" s="3">
        <f>RSI!A2084</f>
        <v>45036</v>
      </c>
      <c r="B2084" s="2">
        <f>RSI!B2084</f>
        <v>20.539000000000001</v>
      </c>
      <c r="C2084" s="2">
        <f>RSI!I2084</f>
        <v>38.806585707165254</v>
      </c>
      <c r="D2084" s="2">
        <f>MACD!E2084</f>
        <v>6.249408648050192E-2</v>
      </c>
      <c r="E2084" s="2">
        <f>MACD!F2084</f>
        <v>1.0128857157405588E-2</v>
      </c>
      <c r="F2084" s="2">
        <f>'Moving Avg'!D2084</f>
        <v>20.665379999999999</v>
      </c>
      <c r="G2084" s="2">
        <f>'Moving Avg'!F2084</f>
        <v>20.757929999999998</v>
      </c>
      <c r="H2084" s="2">
        <f>'Moving Avg'!G2084</f>
        <v>21.137923999999998</v>
      </c>
      <c r="I2084" s="2">
        <f>'Moving Avg'!H2084</f>
        <v>19.808216500000004</v>
      </c>
      <c r="J2084" s="17" t="str">
        <f>OBV!F2084</f>
        <v>BEARISH</v>
      </c>
      <c r="K2084" s="17" t="str">
        <f>OBV!G2084</f>
        <v>NEUTRAL</v>
      </c>
      <c r="L2084" s="17" t="str">
        <f>OBV!H2084</f>
        <v>CONFIRMED BEARISH</v>
      </c>
      <c r="M2084" s="19">
        <f t="shared" si="320"/>
        <v>25</v>
      </c>
      <c r="N2084" s="19">
        <f t="shared" si="321"/>
        <v>0</v>
      </c>
      <c r="O2084" s="19">
        <f t="shared" si="322"/>
        <v>50</v>
      </c>
      <c r="P2084" s="19">
        <f t="shared" si="323"/>
        <v>16.5</v>
      </c>
      <c r="Q2084" s="20">
        <f t="shared" si="324"/>
        <v>18.725000000000001</v>
      </c>
      <c r="R2084" s="20">
        <f t="shared" si="325"/>
        <v>26.625</v>
      </c>
      <c r="S2084" s="20">
        <f t="shared" si="326"/>
        <v>23.675000000000001</v>
      </c>
      <c r="T2084" s="20">
        <f t="shared" si="327"/>
        <v>22.875</v>
      </c>
      <c r="U2084" s="19">
        <f t="shared" si="328"/>
        <v>23.008333333333336</v>
      </c>
      <c r="V2084" s="19">
        <f t="shared" si="329"/>
        <v>22.975000000000001</v>
      </c>
    </row>
    <row r="2085" spans="1:22" ht="13.5" x14ac:dyDescent="0.25">
      <c r="A2085" s="3">
        <f>RSI!A2085</f>
        <v>45040</v>
      </c>
      <c r="B2085" s="2">
        <f>RSI!B2085</f>
        <v>20.755700000000001</v>
      </c>
      <c r="C2085" s="2">
        <f>RSI!I2085</f>
        <v>46.457666461957658</v>
      </c>
      <c r="D2085" s="2">
        <f>MACD!E2085</f>
        <v>4.5278372006542611E-2</v>
      </c>
      <c r="E2085" s="2">
        <f>MACD!F2085</f>
        <v>1.7158760127232994E-2</v>
      </c>
      <c r="F2085" s="2">
        <f>'Moving Avg'!D2085</f>
        <v>20.681640000000002</v>
      </c>
      <c r="G2085" s="2">
        <f>'Moving Avg'!F2085</f>
        <v>20.744389999999999</v>
      </c>
      <c r="H2085" s="2">
        <f>'Moving Avg'!G2085</f>
        <v>21.123297999999995</v>
      </c>
      <c r="I2085" s="2">
        <f>'Moving Avg'!H2085</f>
        <v>19.837964500000005</v>
      </c>
      <c r="J2085" s="17" t="str">
        <f>OBV!F2085</f>
        <v>BULLISH</v>
      </c>
      <c r="K2085" s="17" t="str">
        <f>OBV!G2085</f>
        <v>NEUTRAL</v>
      </c>
      <c r="L2085" s="17" t="str">
        <f>OBV!H2085</f>
        <v>CONFIRMED BULLISH</v>
      </c>
      <c r="M2085" s="19">
        <f t="shared" si="320"/>
        <v>25</v>
      </c>
      <c r="N2085" s="19">
        <f t="shared" si="321"/>
        <v>0</v>
      </c>
      <c r="O2085" s="19">
        <f t="shared" si="322"/>
        <v>50</v>
      </c>
      <c r="P2085" s="19">
        <f t="shared" si="323"/>
        <v>83.5</v>
      </c>
      <c r="Q2085" s="20">
        <f t="shared" si="324"/>
        <v>28.774999999999999</v>
      </c>
      <c r="R2085" s="20">
        <f t="shared" si="325"/>
        <v>43.375</v>
      </c>
      <c r="S2085" s="20">
        <f t="shared" si="326"/>
        <v>53.825000000000003</v>
      </c>
      <c r="T2085" s="20">
        <f t="shared" si="327"/>
        <v>39.625</v>
      </c>
      <c r="U2085" s="19">
        <f t="shared" si="328"/>
        <v>41.991666666666667</v>
      </c>
      <c r="V2085" s="19">
        <f t="shared" si="329"/>
        <v>41.400000000000006</v>
      </c>
    </row>
    <row r="2086" spans="1:22" ht="13.5" x14ac:dyDescent="0.25">
      <c r="A2086" s="3">
        <f>RSI!A2086</f>
        <v>45041</v>
      </c>
      <c r="B2086" s="2">
        <f>RSI!B2086</f>
        <v>20.764700000000001</v>
      </c>
      <c r="C2086" s="2">
        <f>RSI!I2086</f>
        <v>46.755423311398935</v>
      </c>
      <c r="D2086" s="2">
        <f>MACD!E2086</f>
        <v>2.377171967501468E-2</v>
      </c>
      <c r="E2086" s="2">
        <f>MACD!F2086</f>
        <v>1.8481352036789331E-2</v>
      </c>
      <c r="F2086" s="2">
        <f>'Moving Avg'!D2086</f>
        <v>20.6997</v>
      </c>
      <c r="G2086" s="2">
        <f>'Moving Avg'!F2086</f>
        <v>20.751159999999999</v>
      </c>
      <c r="H2086" s="2">
        <f>'Moving Avg'!G2086</f>
        <v>21.105241999999993</v>
      </c>
      <c r="I2086" s="2">
        <f>'Moving Avg'!H2086</f>
        <v>19.867757500000007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  <c r="M2086" s="19">
        <f t="shared" si="320"/>
        <v>25</v>
      </c>
      <c r="N2086" s="19">
        <f t="shared" si="321"/>
        <v>0</v>
      </c>
      <c r="O2086" s="19">
        <f t="shared" si="322"/>
        <v>50</v>
      </c>
      <c r="P2086" s="19">
        <f t="shared" si="323"/>
        <v>83.5</v>
      </c>
      <c r="Q2086" s="20">
        <f t="shared" si="324"/>
        <v>28.774999999999999</v>
      </c>
      <c r="R2086" s="20">
        <f t="shared" si="325"/>
        <v>43.375</v>
      </c>
      <c r="S2086" s="20">
        <f t="shared" si="326"/>
        <v>53.825000000000003</v>
      </c>
      <c r="T2086" s="20">
        <f t="shared" si="327"/>
        <v>39.625</v>
      </c>
      <c r="U2086" s="19">
        <f t="shared" si="328"/>
        <v>41.991666666666667</v>
      </c>
      <c r="V2086" s="19">
        <f t="shared" si="329"/>
        <v>41.400000000000006</v>
      </c>
    </row>
    <row r="2087" spans="1:22" ht="13.5" x14ac:dyDescent="0.25">
      <c r="A2087" s="3">
        <f>RSI!A2087</f>
        <v>45042</v>
      </c>
      <c r="B2087" s="2">
        <f>RSI!B2087</f>
        <v>20.584099999999999</v>
      </c>
      <c r="C2087" s="2">
        <f>RSI!I2087</f>
        <v>41.739286158192229</v>
      </c>
      <c r="D2087" s="2">
        <f>MACD!E2087</f>
        <v>2.6453154803590451E-2</v>
      </c>
      <c r="E2087" s="2">
        <f>MACD!F2087</f>
        <v>2.0075712590149557E-2</v>
      </c>
      <c r="F2087" s="2">
        <f>'Moving Avg'!D2087</f>
        <v>20.681640000000005</v>
      </c>
      <c r="G2087" s="2">
        <f>'Moving Avg'!F2087</f>
        <v>20.742129999999996</v>
      </c>
      <c r="H2087" s="2">
        <f>'Moving Avg'!G2087</f>
        <v>21.093323999999999</v>
      </c>
      <c r="I2087" s="2">
        <f>'Moving Avg'!H2087</f>
        <v>19.897098500000006</v>
      </c>
      <c r="J2087" s="17" t="str">
        <f>OBV!F2087</f>
        <v>BULLISH</v>
      </c>
      <c r="K2087" s="17" t="str">
        <f>OBV!G2087</f>
        <v>NEUTRAL</v>
      </c>
      <c r="L2087" s="17" t="str">
        <f>OBV!H2087</f>
        <v>BULLISH DIVERGENCE</v>
      </c>
      <c r="M2087" s="19">
        <f t="shared" si="320"/>
        <v>25</v>
      </c>
      <c r="N2087" s="19">
        <f t="shared" si="321"/>
        <v>0</v>
      </c>
      <c r="O2087" s="19">
        <f t="shared" si="322"/>
        <v>50</v>
      </c>
      <c r="P2087" s="19">
        <f t="shared" si="323"/>
        <v>66.5</v>
      </c>
      <c r="Q2087" s="20">
        <f t="shared" si="324"/>
        <v>26.225000000000001</v>
      </c>
      <c r="R2087" s="20">
        <f t="shared" si="325"/>
        <v>39.125</v>
      </c>
      <c r="S2087" s="20">
        <f t="shared" si="326"/>
        <v>46.174999999999997</v>
      </c>
      <c r="T2087" s="20">
        <f t="shared" si="327"/>
        <v>35.375</v>
      </c>
      <c r="U2087" s="19">
        <f t="shared" si="328"/>
        <v>37.174999999999997</v>
      </c>
      <c r="V2087" s="19">
        <f t="shared" si="329"/>
        <v>36.724999999999994</v>
      </c>
    </row>
    <row r="2088" spans="1:22" ht="13.5" x14ac:dyDescent="0.25">
      <c r="A2088" s="3">
        <f>RSI!A2088</f>
        <v>45043</v>
      </c>
      <c r="B2088" s="2">
        <f>RSI!B2088</f>
        <v>20.584099999999999</v>
      </c>
      <c r="C2088" s="2">
        <f>RSI!I2088</f>
        <v>41.739286158192229</v>
      </c>
      <c r="D2088" s="2">
        <f>MACD!E2088</f>
        <v>1.6418345803998591E-2</v>
      </c>
      <c r="E2088" s="2">
        <f>MACD!F2088</f>
        <v>1.9344239232919364E-2</v>
      </c>
      <c r="F2088" s="2">
        <f>'Moving Avg'!D2088</f>
        <v>20.645520000000005</v>
      </c>
      <c r="G2088" s="2">
        <f>'Moving Avg'!F2088</f>
        <v>20.733099999999997</v>
      </c>
      <c r="H2088" s="2">
        <f>'Moving Avg'!G2088</f>
        <v>21.073461999999996</v>
      </c>
      <c r="I2088" s="2">
        <f>'Moving Avg'!H2088</f>
        <v>19.926349500000008</v>
      </c>
      <c r="J2088" s="17" t="str">
        <f>OBV!F2088</f>
        <v>BULLISH</v>
      </c>
      <c r="K2088" s="17" t="str">
        <f>OBV!G2088</f>
        <v>NEUTRAL</v>
      </c>
      <c r="L2088" s="17" t="str">
        <f>OBV!H2088</f>
        <v>BULLISH DIVERGENCE</v>
      </c>
      <c r="M2088" s="19">
        <f t="shared" si="320"/>
        <v>25</v>
      </c>
      <c r="N2088" s="19">
        <f t="shared" si="321"/>
        <v>45</v>
      </c>
      <c r="O2088" s="19">
        <f t="shared" si="322"/>
        <v>50</v>
      </c>
      <c r="P2088" s="19">
        <f t="shared" si="323"/>
        <v>66.5</v>
      </c>
      <c r="Q2088" s="20">
        <f t="shared" si="324"/>
        <v>41.975000000000001</v>
      </c>
      <c r="R2088" s="20">
        <f t="shared" si="325"/>
        <v>48.125</v>
      </c>
      <c r="S2088" s="20">
        <f t="shared" si="326"/>
        <v>52.924999999999997</v>
      </c>
      <c r="T2088" s="20">
        <f t="shared" si="327"/>
        <v>46.625</v>
      </c>
      <c r="U2088" s="19">
        <f t="shared" si="328"/>
        <v>47.67499999999999</v>
      </c>
      <c r="V2088" s="19">
        <f t="shared" si="329"/>
        <v>47.412499999999994</v>
      </c>
    </row>
    <row r="2089" spans="1:22" ht="13.5" x14ac:dyDescent="0.25">
      <c r="A2089" s="3">
        <f>RSI!A2089</f>
        <v>45044</v>
      </c>
      <c r="B2089" s="2">
        <f>RSI!B2089</f>
        <v>20.584099999999999</v>
      </c>
      <c r="C2089" s="2">
        <f>RSI!I2089</f>
        <v>41.739286158192229</v>
      </c>
      <c r="D2089" s="2">
        <f>MACD!E2089</f>
        <v>2.3290579826497293E-2</v>
      </c>
      <c r="E2089" s="2">
        <f>MACD!F2089</f>
        <v>2.0133507351634949E-2</v>
      </c>
      <c r="F2089" s="2">
        <f>'Moving Avg'!D2089</f>
        <v>20.654540000000004</v>
      </c>
      <c r="G2089" s="2">
        <f>'Moving Avg'!F2089</f>
        <v>20.730839999999993</v>
      </c>
      <c r="H2089" s="2">
        <f>'Moving Avg'!G2089</f>
        <v>21.053599999999996</v>
      </c>
      <c r="I2089" s="2">
        <f>'Moving Avg'!H2089</f>
        <v>19.954336500000007</v>
      </c>
      <c r="J2089" s="17" t="str">
        <f>OBV!F2089</f>
        <v>BULLISH</v>
      </c>
      <c r="K2089" s="17" t="str">
        <f>OBV!G2089</f>
        <v>NEUTRAL</v>
      </c>
      <c r="L2089" s="17" t="str">
        <f>OBV!H2089</f>
        <v>CONFIRMED BULLISH</v>
      </c>
      <c r="M2089" s="19">
        <f t="shared" si="320"/>
        <v>25</v>
      </c>
      <c r="N2089" s="19">
        <f t="shared" si="321"/>
        <v>0</v>
      </c>
      <c r="O2089" s="19">
        <f t="shared" si="322"/>
        <v>50</v>
      </c>
      <c r="P2089" s="19">
        <f t="shared" si="323"/>
        <v>83.5</v>
      </c>
      <c r="Q2089" s="20">
        <f t="shared" si="324"/>
        <v>28.774999999999999</v>
      </c>
      <c r="R2089" s="20">
        <f t="shared" si="325"/>
        <v>43.375</v>
      </c>
      <c r="S2089" s="20">
        <f t="shared" si="326"/>
        <v>53.825000000000003</v>
      </c>
      <c r="T2089" s="20">
        <f t="shared" si="327"/>
        <v>39.625</v>
      </c>
      <c r="U2089" s="19">
        <f t="shared" si="328"/>
        <v>41.991666666666667</v>
      </c>
      <c r="V2089" s="19">
        <f t="shared" si="329"/>
        <v>41.400000000000006</v>
      </c>
    </row>
    <row r="2090" spans="1:22" ht="13.5" x14ac:dyDescent="0.25">
      <c r="A2090" s="3">
        <f>RSI!A2090</f>
        <v>45048</v>
      </c>
      <c r="B2090" s="2">
        <f>RSI!B2090</f>
        <v>20.584099999999999</v>
      </c>
      <c r="C2090" s="2">
        <f>RSI!I2090</f>
        <v>41.739286158192229</v>
      </c>
      <c r="D2090" s="2">
        <f>MACD!E2090</f>
        <v>1.6575201014187968E-2</v>
      </c>
      <c r="E2090" s="2">
        <f>MACD!F2090</f>
        <v>1.9421846084145551E-2</v>
      </c>
      <c r="F2090" s="2">
        <f>'Moving Avg'!D2090</f>
        <v>20.62022</v>
      </c>
      <c r="G2090" s="2">
        <f>'Moving Avg'!F2090</f>
        <v>20.728579999999994</v>
      </c>
      <c r="H2090" s="2">
        <f>'Moving Avg'!G2090</f>
        <v>21.032653999999997</v>
      </c>
      <c r="I2090" s="2">
        <f>'Moving Avg'!H2090</f>
        <v>19.98119500000001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  <c r="M2090" s="19">
        <f t="shared" si="320"/>
        <v>25</v>
      </c>
      <c r="N2090" s="19">
        <f t="shared" si="321"/>
        <v>45</v>
      </c>
      <c r="O2090" s="19">
        <f t="shared" si="322"/>
        <v>50</v>
      </c>
      <c r="P2090" s="19">
        <f t="shared" si="323"/>
        <v>16.5</v>
      </c>
      <c r="Q2090" s="20">
        <f t="shared" si="324"/>
        <v>34.475000000000001</v>
      </c>
      <c r="R2090" s="20">
        <f t="shared" si="325"/>
        <v>35.625</v>
      </c>
      <c r="S2090" s="20">
        <f t="shared" si="326"/>
        <v>30.425000000000001</v>
      </c>
      <c r="T2090" s="20">
        <f t="shared" si="327"/>
        <v>34.125</v>
      </c>
      <c r="U2090" s="19">
        <f t="shared" si="328"/>
        <v>33.508333333333333</v>
      </c>
      <c r="V2090" s="19">
        <f t="shared" si="329"/>
        <v>33.662499999999994</v>
      </c>
    </row>
    <row r="2091" spans="1:22" ht="13.5" x14ac:dyDescent="0.25">
      <c r="A2091" s="3">
        <f>RSI!A2091</f>
        <v>45049</v>
      </c>
      <c r="B2091" s="2">
        <f>RSI!B2091</f>
        <v>20.584099999999999</v>
      </c>
      <c r="C2091" s="2">
        <f>RSI!I2091</f>
        <v>41.739286158192222</v>
      </c>
      <c r="D2091" s="2">
        <f>MACD!E2091</f>
        <v>1.2154032987290009E-2</v>
      </c>
      <c r="E2091" s="2">
        <f>MACD!F2091</f>
        <v>1.7968283464774443E-2</v>
      </c>
      <c r="F2091" s="2">
        <f>'Moving Avg'!D2091</f>
        <v>20.584099999999999</v>
      </c>
      <c r="G2091" s="2">
        <f>'Moving Avg'!F2091</f>
        <v>20.726319999999994</v>
      </c>
      <c r="H2091" s="2">
        <f>'Moving Avg'!G2091</f>
        <v>21.012792000000001</v>
      </c>
      <c r="I2091" s="2">
        <f>'Moving Avg'!H2091</f>
        <v>20.00737650000001</v>
      </c>
      <c r="J2091" s="17" t="str">
        <f>OBV!F2091</f>
        <v>BEARISH</v>
      </c>
      <c r="K2091" s="17" t="str">
        <f>OBV!G2091</f>
        <v>NEUTRAL</v>
      </c>
      <c r="L2091" s="17" t="str">
        <f>OBV!H2091</f>
        <v>CONFIRMED BEARISH</v>
      </c>
      <c r="M2091" s="19">
        <f t="shared" si="320"/>
        <v>25</v>
      </c>
      <c r="N2091" s="19">
        <f t="shared" si="321"/>
        <v>45</v>
      </c>
      <c r="O2091" s="19">
        <f t="shared" si="322"/>
        <v>50</v>
      </c>
      <c r="P2091" s="19">
        <f t="shared" si="323"/>
        <v>16.5</v>
      </c>
      <c r="Q2091" s="20">
        <f t="shared" si="324"/>
        <v>34.475000000000001</v>
      </c>
      <c r="R2091" s="20">
        <f t="shared" si="325"/>
        <v>35.625</v>
      </c>
      <c r="S2091" s="20">
        <f t="shared" si="326"/>
        <v>30.425000000000001</v>
      </c>
      <c r="T2091" s="20">
        <f t="shared" si="327"/>
        <v>34.125</v>
      </c>
      <c r="U2091" s="19">
        <f t="shared" si="328"/>
        <v>33.508333333333333</v>
      </c>
      <c r="V2091" s="19">
        <f t="shared" si="329"/>
        <v>33.662499999999994</v>
      </c>
    </row>
    <row r="2092" spans="1:22" ht="13.5" x14ac:dyDescent="0.25">
      <c r="A2092" s="3">
        <f>RSI!A2092</f>
        <v>45050</v>
      </c>
      <c r="B2092" s="2">
        <f>RSI!B2092</f>
        <v>20.4939</v>
      </c>
      <c r="C2092" s="2">
        <f>RSI!I2092</f>
        <v>38.732997197199339</v>
      </c>
      <c r="D2092" s="2">
        <f>MACD!E2092</f>
        <v>1.6262188715650439E-2</v>
      </c>
      <c r="E2092" s="2">
        <f>MACD!F2092</f>
        <v>1.7627064514949643E-2</v>
      </c>
      <c r="F2092" s="2">
        <f>'Moving Avg'!D2092</f>
        <v>20.56606</v>
      </c>
      <c r="G2092" s="2">
        <f>'Moving Avg'!F2092</f>
        <v>20.718649999999993</v>
      </c>
      <c r="H2092" s="2">
        <f>'Moving Avg'!G2092</f>
        <v>20.991125999999994</v>
      </c>
      <c r="I2092" s="2">
        <f>'Moving Avg'!H2092</f>
        <v>20.031798000000009</v>
      </c>
      <c r="J2092" s="17" t="str">
        <f>OBV!F2092</f>
        <v>BEARISH</v>
      </c>
      <c r="K2092" s="17" t="str">
        <f>OBV!G2092</f>
        <v>NEUTRAL</v>
      </c>
      <c r="L2092" s="17" t="str">
        <f>OBV!H2092</f>
        <v>CONFIRMED BEARISH</v>
      </c>
      <c r="M2092" s="19">
        <f t="shared" si="320"/>
        <v>25</v>
      </c>
      <c r="N2092" s="19">
        <f t="shared" si="321"/>
        <v>45</v>
      </c>
      <c r="O2092" s="19">
        <f t="shared" si="322"/>
        <v>50</v>
      </c>
      <c r="P2092" s="19">
        <f t="shared" si="323"/>
        <v>16.5</v>
      </c>
      <c r="Q2092" s="20">
        <f t="shared" si="324"/>
        <v>34.475000000000001</v>
      </c>
      <c r="R2092" s="20">
        <f t="shared" si="325"/>
        <v>35.625</v>
      </c>
      <c r="S2092" s="20">
        <f t="shared" si="326"/>
        <v>30.425000000000001</v>
      </c>
      <c r="T2092" s="20">
        <f t="shared" si="327"/>
        <v>34.125</v>
      </c>
      <c r="U2092" s="19">
        <f t="shared" si="328"/>
        <v>33.508333333333333</v>
      </c>
      <c r="V2092" s="19">
        <f t="shared" si="329"/>
        <v>33.662499999999994</v>
      </c>
    </row>
    <row r="2093" spans="1:22" ht="13.5" x14ac:dyDescent="0.25">
      <c r="A2093" s="3">
        <f>RSI!A2093</f>
        <v>45051</v>
      </c>
      <c r="B2093" s="2">
        <f>RSI!B2093</f>
        <v>20.448699999999999</v>
      </c>
      <c r="C2093" s="2">
        <f>RSI!I2093</f>
        <v>37.283816157552032</v>
      </c>
      <c r="D2093" s="2">
        <f>MACD!E2093</f>
        <v>3.8592941053078533E-2</v>
      </c>
      <c r="E2093" s="2">
        <f>MACD!F2093</f>
        <v>2.1820239822575423E-2</v>
      </c>
      <c r="F2093" s="2">
        <f>'Moving Avg'!D2093</f>
        <v>20.538980000000002</v>
      </c>
      <c r="G2093" s="2">
        <f>'Moving Avg'!F2093</f>
        <v>20.680279999999993</v>
      </c>
      <c r="H2093" s="2">
        <f>'Moving Avg'!G2093</f>
        <v>20.966930000000001</v>
      </c>
      <c r="I2093" s="2">
        <f>'Moving Avg'!H2093</f>
        <v>20.05599350000001</v>
      </c>
      <c r="J2093" s="17" t="str">
        <f>OBV!F2093</f>
        <v>BEARISH</v>
      </c>
      <c r="K2093" s="17" t="str">
        <f>OBV!G2093</f>
        <v>NEUTRAL</v>
      </c>
      <c r="L2093" s="17" t="str">
        <f>OBV!H2093</f>
        <v>CONFIRMED BEARISH</v>
      </c>
      <c r="M2093" s="19">
        <f t="shared" si="320"/>
        <v>25</v>
      </c>
      <c r="N2093" s="19">
        <f t="shared" si="321"/>
        <v>0</v>
      </c>
      <c r="O2093" s="19">
        <f t="shared" si="322"/>
        <v>50</v>
      </c>
      <c r="P2093" s="19">
        <f t="shared" si="323"/>
        <v>16.5</v>
      </c>
      <c r="Q2093" s="20">
        <f t="shared" si="324"/>
        <v>18.725000000000001</v>
      </c>
      <c r="R2093" s="20">
        <f t="shared" si="325"/>
        <v>26.625</v>
      </c>
      <c r="S2093" s="20">
        <f t="shared" si="326"/>
        <v>23.675000000000001</v>
      </c>
      <c r="T2093" s="20">
        <f t="shared" si="327"/>
        <v>22.875</v>
      </c>
      <c r="U2093" s="19">
        <f t="shared" si="328"/>
        <v>23.008333333333336</v>
      </c>
      <c r="V2093" s="19">
        <f t="shared" si="329"/>
        <v>22.975000000000001</v>
      </c>
    </row>
    <row r="2094" spans="1:22" ht="13.5" x14ac:dyDescent="0.25">
      <c r="A2094" s="3">
        <f>RSI!A2094</f>
        <v>45054</v>
      </c>
      <c r="B2094" s="2">
        <f>RSI!B2094</f>
        <v>20.448699999999999</v>
      </c>
      <c r="C2094" s="2">
        <f>RSI!I2094</f>
        <v>37.283816157552032</v>
      </c>
      <c r="D2094" s="2">
        <f>MACD!E2094</f>
        <v>2.4526801818264943E-2</v>
      </c>
      <c r="E2094" s="2">
        <f>MACD!F2094</f>
        <v>2.2361552221713328E-2</v>
      </c>
      <c r="F2094" s="2">
        <f>'Moving Avg'!D2094</f>
        <v>20.511900000000001</v>
      </c>
      <c r="G2094" s="2">
        <f>'Moving Avg'!F2094</f>
        <v>20.642359999999989</v>
      </c>
      <c r="H2094" s="2">
        <f>'Moving Avg'!G2094</f>
        <v>20.948873999999996</v>
      </c>
      <c r="I2094" s="2">
        <f>'Moving Avg'!H2094</f>
        <v>20.08059500000001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  <c r="M2094" s="19">
        <f t="shared" si="320"/>
        <v>25</v>
      </c>
      <c r="N2094" s="19">
        <f t="shared" si="321"/>
        <v>0</v>
      </c>
      <c r="O2094" s="19">
        <f t="shared" si="322"/>
        <v>50</v>
      </c>
      <c r="P2094" s="19">
        <f t="shared" si="323"/>
        <v>16.5</v>
      </c>
      <c r="Q2094" s="20">
        <f t="shared" si="324"/>
        <v>18.725000000000001</v>
      </c>
      <c r="R2094" s="20">
        <f t="shared" si="325"/>
        <v>26.625</v>
      </c>
      <c r="S2094" s="20">
        <f t="shared" si="326"/>
        <v>23.675000000000001</v>
      </c>
      <c r="T2094" s="20">
        <f t="shared" si="327"/>
        <v>22.875</v>
      </c>
      <c r="U2094" s="19">
        <f t="shared" si="328"/>
        <v>23.008333333333336</v>
      </c>
      <c r="V2094" s="19">
        <f t="shared" si="329"/>
        <v>22.975000000000001</v>
      </c>
    </row>
    <row r="2095" spans="1:22" ht="13.5" x14ac:dyDescent="0.25">
      <c r="A2095" s="3">
        <f>RSI!A2095</f>
        <v>45055</v>
      </c>
      <c r="B2095" s="2">
        <f>RSI!B2095</f>
        <v>20.448699999999999</v>
      </c>
      <c r="C2095" s="2">
        <f>RSI!I2095</f>
        <v>37.283816157552032</v>
      </c>
      <c r="D2095" s="2">
        <f>MACD!E2095</f>
        <v>4.7594336015283289E-2</v>
      </c>
      <c r="E2095" s="2">
        <f>MACD!F2095</f>
        <v>2.7408108980427323E-2</v>
      </c>
      <c r="F2095" s="2">
        <f>'Moving Avg'!D2095</f>
        <v>20.484820000000003</v>
      </c>
      <c r="G2095" s="2">
        <f>'Moving Avg'!F2095</f>
        <v>20.626559999999991</v>
      </c>
      <c r="H2095" s="2">
        <f>'Moving Avg'!G2095</f>
        <v>20.929914</v>
      </c>
      <c r="I2095" s="2">
        <f>'Moving Avg'!H2095</f>
        <v>20.105196500000012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  <c r="M2095" s="19">
        <f t="shared" si="320"/>
        <v>25</v>
      </c>
      <c r="N2095" s="19">
        <f t="shared" si="321"/>
        <v>0</v>
      </c>
      <c r="O2095" s="19">
        <f t="shared" si="322"/>
        <v>50</v>
      </c>
      <c r="P2095" s="19">
        <f t="shared" si="323"/>
        <v>16.5</v>
      </c>
      <c r="Q2095" s="20">
        <f t="shared" si="324"/>
        <v>18.725000000000001</v>
      </c>
      <c r="R2095" s="20">
        <f t="shared" si="325"/>
        <v>26.625</v>
      </c>
      <c r="S2095" s="20">
        <f t="shared" si="326"/>
        <v>23.675000000000001</v>
      </c>
      <c r="T2095" s="20">
        <f t="shared" si="327"/>
        <v>22.875</v>
      </c>
      <c r="U2095" s="19">
        <f t="shared" si="328"/>
        <v>23.008333333333336</v>
      </c>
      <c r="V2095" s="19">
        <f t="shared" si="329"/>
        <v>22.975000000000001</v>
      </c>
    </row>
    <row r="2096" spans="1:22" ht="13.5" x14ac:dyDescent="0.25">
      <c r="A2096" s="3">
        <f>RSI!A2096</f>
        <v>45056</v>
      </c>
      <c r="B2096" s="2">
        <f>RSI!B2096</f>
        <v>20.304300000000001</v>
      </c>
      <c r="C2096" s="2">
        <f>RSI!I2096</f>
        <v>32.440800145871989</v>
      </c>
      <c r="D2096" s="2">
        <f>MACD!E2096</f>
        <v>8.0704292027018454E-2</v>
      </c>
      <c r="E2096" s="2">
        <f>MACD!F2096</f>
        <v>3.8067345589745546E-2</v>
      </c>
      <c r="F2096" s="2">
        <f>'Moving Avg'!D2096</f>
        <v>20.42886</v>
      </c>
      <c r="G2096" s="2">
        <f>'Moving Avg'!F2096</f>
        <v>20.605794999999993</v>
      </c>
      <c r="H2096" s="2">
        <f>'Moving Avg'!G2096</f>
        <v>20.903009999999998</v>
      </c>
      <c r="I2096" s="2">
        <f>'Moving Avg'!H2096</f>
        <v>20.12817350000001</v>
      </c>
      <c r="J2096" s="17" t="str">
        <f>OBV!F2096</f>
        <v>BEARISH</v>
      </c>
      <c r="K2096" s="17" t="str">
        <f>OBV!G2096</f>
        <v>NEUTRAL</v>
      </c>
      <c r="L2096" s="17" t="str">
        <f>OBV!H2096</f>
        <v>CONFIRMED BEARISH</v>
      </c>
      <c r="M2096" s="19">
        <f t="shared" si="320"/>
        <v>25</v>
      </c>
      <c r="N2096" s="19">
        <f t="shared" si="321"/>
        <v>0</v>
      </c>
      <c r="O2096" s="19">
        <f t="shared" si="322"/>
        <v>50</v>
      </c>
      <c r="P2096" s="19">
        <f t="shared" si="323"/>
        <v>16.5</v>
      </c>
      <c r="Q2096" s="20">
        <f t="shared" si="324"/>
        <v>18.725000000000001</v>
      </c>
      <c r="R2096" s="20">
        <f t="shared" si="325"/>
        <v>26.625</v>
      </c>
      <c r="S2096" s="20">
        <f t="shared" si="326"/>
        <v>23.675000000000001</v>
      </c>
      <c r="T2096" s="20">
        <f t="shared" si="327"/>
        <v>22.875</v>
      </c>
      <c r="U2096" s="19">
        <f t="shared" si="328"/>
        <v>23.008333333333336</v>
      </c>
      <c r="V2096" s="19">
        <f t="shared" si="329"/>
        <v>22.975000000000001</v>
      </c>
    </row>
    <row r="2097" spans="1:22" ht="13.5" x14ac:dyDescent="0.25">
      <c r="A2097" s="3">
        <f>RSI!A2097</f>
        <v>45057</v>
      </c>
      <c r="B2097" s="2">
        <f>RSI!B2097</f>
        <v>20.448699999999999</v>
      </c>
      <c r="C2097" s="2">
        <f>RSI!I2097</f>
        <v>40.731717276535875</v>
      </c>
      <c r="D2097" s="2">
        <f>MACD!E2097</f>
        <v>7.2491245688322437E-2</v>
      </c>
      <c r="E2097" s="2">
        <f>MACD!F2097</f>
        <v>4.4952125609460929E-2</v>
      </c>
      <c r="F2097" s="2">
        <f>'Moving Avg'!D2097</f>
        <v>20.419819999999998</v>
      </c>
      <c r="G2097" s="2">
        <f>'Moving Avg'!F2097</f>
        <v>20.589994999999995</v>
      </c>
      <c r="H2097" s="2">
        <f>'Moving Avg'!G2097</f>
        <v>20.882244</v>
      </c>
      <c r="I2097" s="2">
        <f>'Moving Avg'!H2097</f>
        <v>20.15187250000001</v>
      </c>
      <c r="J2097" s="17" t="str">
        <f>OBV!F2097</f>
        <v>BEARISH</v>
      </c>
      <c r="K2097" s="17" t="str">
        <f>OBV!G2097</f>
        <v>NEUTRAL</v>
      </c>
      <c r="L2097" s="17" t="str">
        <f>OBV!H2097</f>
        <v>CONFIRMED BEARISH</v>
      </c>
      <c r="M2097" s="19">
        <f t="shared" si="320"/>
        <v>25</v>
      </c>
      <c r="N2097" s="19">
        <f t="shared" si="321"/>
        <v>0</v>
      </c>
      <c r="O2097" s="19">
        <f t="shared" si="322"/>
        <v>50</v>
      </c>
      <c r="P2097" s="19">
        <f t="shared" si="323"/>
        <v>16.5</v>
      </c>
      <c r="Q2097" s="20">
        <f t="shared" si="324"/>
        <v>18.725000000000001</v>
      </c>
      <c r="R2097" s="20">
        <f t="shared" si="325"/>
        <v>26.625</v>
      </c>
      <c r="S2097" s="20">
        <f t="shared" si="326"/>
        <v>23.675000000000001</v>
      </c>
      <c r="T2097" s="20">
        <f t="shared" si="327"/>
        <v>22.875</v>
      </c>
      <c r="U2097" s="19">
        <f t="shared" si="328"/>
        <v>23.008333333333336</v>
      </c>
      <c r="V2097" s="19">
        <f t="shared" si="329"/>
        <v>22.975000000000001</v>
      </c>
    </row>
    <row r="2098" spans="1:22" ht="13.5" x14ac:dyDescent="0.25">
      <c r="A2098" s="3">
        <f>RSI!A2098</f>
        <v>45058</v>
      </c>
      <c r="B2098" s="2">
        <f>RSI!B2098</f>
        <v>20.448699999999999</v>
      </c>
      <c r="C2098" s="2">
        <f>RSI!I2098</f>
        <v>40.731717276535875</v>
      </c>
      <c r="D2098" s="2">
        <f>MACD!E2098</f>
        <v>6.6773431654436166E-2</v>
      </c>
      <c r="E2098" s="2">
        <f>MACD!F2098</f>
        <v>4.9316386818455973E-2</v>
      </c>
      <c r="F2098" s="2">
        <f>'Moving Avg'!D2098</f>
        <v>20.419820000000001</v>
      </c>
      <c r="G2098" s="2">
        <f>'Moving Avg'!F2098</f>
        <v>20.578709999999994</v>
      </c>
      <c r="H2098" s="2">
        <f>'Moving Avg'!G2098</f>
        <v>20.861118000000001</v>
      </c>
      <c r="I2098" s="2">
        <f>'Moving Avg'!H2098</f>
        <v>20.175571500000007</v>
      </c>
      <c r="J2098" s="17" t="str">
        <f>OBV!F2098</f>
        <v>BEARISH</v>
      </c>
      <c r="K2098" s="17" t="str">
        <f>OBV!G2098</f>
        <v>NEUTRAL</v>
      </c>
      <c r="L2098" s="17" t="str">
        <f>OBV!H2098</f>
        <v>NEUTRAL</v>
      </c>
      <c r="M2098" s="19">
        <f t="shared" si="320"/>
        <v>25</v>
      </c>
      <c r="N2098" s="19">
        <f t="shared" si="321"/>
        <v>0</v>
      </c>
      <c r="O2098" s="19">
        <f t="shared" si="322"/>
        <v>50</v>
      </c>
      <c r="P2098" s="19">
        <f t="shared" si="323"/>
        <v>16.5</v>
      </c>
      <c r="Q2098" s="20">
        <f t="shared" si="324"/>
        <v>18.725000000000001</v>
      </c>
      <c r="R2098" s="20">
        <f t="shared" si="325"/>
        <v>26.625</v>
      </c>
      <c r="S2098" s="20">
        <f t="shared" si="326"/>
        <v>23.675000000000001</v>
      </c>
      <c r="T2098" s="20">
        <f t="shared" si="327"/>
        <v>22.875</v>
      </c>
      <c r="U2098" s="19">
        <f t="shared" si="328"/>
        <v>23.008333333333336</v>
      </c>
      <c r="V2098" s="19">
        <f t="shared" si="329"/>
        <v>22.975000000000001</v>
      </c>
    </row>
    <row r="2099" spans="1:22" ht="13.5" x14ac:dyDescent="0.25">
      <c r="A2099" s="3">
        <f>RSI!A2099</f>
        <v>45061</v>
      </c>
      <c r="B2099" s="2">
        <f>RSI!B2099</f>
        <v>20.855</v>
      </c>
      <c r="C2099" s="2">
        <f>RSI!I2099</f>
        <v>57.679638637949687</v>
      </c>
      <c r="D2099" s="2">
        <f>MACD!E2099</f>
        <v>3.2979435683106573E-2</v>
      </c>
      <c r="E2099" s="2">
        <f>MACD!F2099</f>
        <v>4.6048996591386095E-2</v>
      </c>
      <c r="F2099" s="2">
        <f>'Moving Avg'!D2099</f>
        <v>20.501080000000002</v>
      </c>
      <c r="G2099" s="2">
        <f>'Moving Avg'!F2099</f>
        <v>20.583224999999995</v>
      </c>
      <c r="H2099" s="2">
        <f>'Moving Avg'!G2099</f>
        <v>20.849924000000001</v>
      </c>
      <c r="I2099" s="2">
        <f>'Moving Avg'!H2099</f>
        <v>20.201302000000009</v>
      </c>
      <c r="J2099" s="17" t="str">
        <f>OBV!F2099</f>
        <v>BULLISH</v>
      </c>
      <c r="K2099" s="17" t="str">
        <f>OBV!G2099</f>
        <v>STRONG</v>
      </c>
      <c r="L2099" s="17" t="str">
        <f>OBV!H2099</f>
        <v>CONFIRMED BULLISH</v>
      </c>
      <c r="M2099" s="19">
        <f t="shared" si="320"/>
        <v>25</v>
      </c>
      <c r="N2099" s="19">
        <f t="shared" si="321"/>
        <v>45</v>
      </c>
      <c r="O2099" s="19">
        <f t="shared" si="322"/>
        <v>50</v>
      </c>
      <c r="P2099" s="19">
        <f t="shared" si="323"/>
        <v>100</v>
      </c>
      <c r="Q2099" s="20">
        <f t="shared" si="324"/>
        <v>47</v>
      </c>
      <c r="R2099" s="20">
        <f t="shared" si="325"/>
        <v>56.5</v>
      </c>
      <c r="S2099" s="20">
        <f t="shared" si="326"/>
        <v>68</v>
      </c>
      <c r="T2099" s="20">
        <f t="shared" si="327"/>
        <v>55</v>
      </c>
      <c r="U2099" s="19">
        <f t="shared" si="328"/>
        <v>57.166666666666664</v>
      </c>
      <c r="V2099" s="19">
        <f t="shared" si="329"/>
        <v>56.625</v>
      </c>
    </row>
    <row r="2100" spans="1:22" ht="13.5" x14ac:dyDescent="0.25">
      <c r="A2100" s="3">
        <f>RSI!A2100</f>
        <v>45062</v>
      </c>
      <c r="B2100" s="2">
        <f>RSI!B2100</f>
        <v>21.6675</v>
      </c>
      <c r="C2100" s="2">
        <f>RSI!I2100</f>
        <v>73.808775570726382</v>
      </c>
      <c r="D2100" s="2">
        <f>MACD!E2100</f>
        <v>-5.714554048455156E-2</v>
      </c>
      <c r="E2100" s="2">
        <f>MACD!F2100</f>
        <v>2.5410089176198566E-2</v>
      </c>
      <c r="F2100" s="2">
        <f>'Moving Avg'!D2100</f>
        <v>20.744840000000003</v>
      </c>
      <c r="G2100" s="2">
        <f>'Moving Avg'!F2100</f>
        <v>20.632879999999997</v>
      </c>
      <c r="H2100" s="2">
        <f>'Moving Avg'!G2100</f>
        <v>20.852632000000003</v>
      </c>
      <c r="I2100" s="2">
        <f>'Moving Avg'!H2100</f>
        <v>20.23109500000001</v>
      </c>
      <c r="J2100" s="17" t="str">
        <f>OBV!F2100</f>
        <v>BULLISH</v>
      </c>
      <c r="K2100" s="17" t="str">
        <f>OBV!G2100</f>
        <v>STRONG</v>
      </c>
      <c r="L2100" s="17" t="str">
        <f>OBV!H2100</f>
        <v>CONFIRMED BULLISH</v>
      </c>
      <c r="M2100" s="19">
        <f t="shared" si="320"/>
        <v>0</v>
      </c>
      <c r="N2100" s="19">
        <f t="shared" si="321"/>
        <v>100</v>
      </c>
      <c r="O2100" s="19">
        <f t="shared" si="322"/>
        <v>50</v>
      </c>
      <c r="P2100" s="19">
        <f t="shared" si="323"/>
        <v>100</v>
      </c>
      <c r="Q2100" s="20">
        <f t="shared" si="324"/>
        <v>57.5</v>
      </c>
      <c r="R2100" s="20">
        <f t="shared" si="325"/>
        <v>62.5</v>
      </c>
      <c r="S2100" s="20">
        <f t="shared" si="326"/>
        <v>72.5</v>
      </c>
      <c r="T2100" s="20">
        <f t="shared" si="327"/>
        <v>62.5</v>
      </c>
      <c r="U2100" s="19">
        <f t="shared" si="328"/>
        <v>64.166666666666671</v>
      </c>
      <c r="V2100" s="19">
        <f t="shared" si="329"/>
        <v>63.75</v>
      </c>
    </row>
    <row r="2101" spans="1:22" ht="13.5" x14ac:dyDescent="0.25">
      <c r="A2101" s="3">
        <f>RSI!A2101</f>
        <v>45063</v>
      </c>
      <c r="B2101" s="2">
        <f>RSI!B2101</f>
        <v>22.5703</v>
      </c>
      <c r="C2101" s="2">
        <f>RSI!I2101</f>
        <v>82.012167493107228</v>
      </c>
      <c r="D2101" s="2">
        <f>MACD!E2101</f>
        <v>-0.20632555838816558</v>
      </c>
      <c r="E2101" s="2">
        <f>MACD!F2101</f>
        <v>-2.0937040336674262E-2</v>
      </c>
      <c r="F2101" s="2">
        <f>'Moving Avg'!D2101</f>
        <v>21.198039999999999</v>
      </c>
      <c r="G2101" s="2">
        <f>'Moving Avg'!F2101</f>
        <v>20.727674999999998</v>
      </c>
      <c r="H2101" s="2">
        <f>'Moving Avg'!G2101</f>
        <v>20.874118000000006</v>
      </c>
      <c r="I2101" s="2">
        <f>'Moving Avg'!H2101</f>
        <v>20.265402000000009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  <c r="M2101" s="19">
        <f t="shared" si="320"/>
        <v>0</v>
      </c>
      <c r="N2101" s="19">
        <f t="shared" si="321"/>
        <v>100</v>
      </c>
      <c r="O2101" s="19">
        <f t="shared" si="322"/>
        <v>50</v>
      </c>
      <c r="P2101" s="19">
        <f t="shared" si="323"/>
        <v>100</v>
      </c>
      <c r="Q2101" s="20">
        <f t="shared" si="324"/>
        <v>57.5</v>
      </c>
      <c r="R2101" s="20">
        <f t="shared" si="325"/>
        <v>62.5</v>
      </c>
      <c r="S2101" s="20">
        <f t="shared" si="326"/>
        <v>72.5</v>
      </c>
      <c r="T2101" s="20">
        <f t="shared" si="327"/>
        <v>62.5</v>
      </c>
      <c r="U2101" s="19">
        <f t="shared" si="328"/>
        <v>64.166666666666671</v>
      </c>
      <c r="V2101" s="19">
        <f t="shared" si="329"/>
        <v>63.75</v>
      </c>
    </row>
    <row r="2102" spans="1:22" ht="13.5" x14ac:dyDescent="0.25">
      <c r="A2102" s="3">
        <f>RSI!A2102</f>
        <v>45064</v>
      </c>
      <c r="B2102" s="2">
        <f>RSI!B2102</f>
        <v>22.841200000000001</v>
      </c>
      <c r="C2102" s="2">
        <f>RSI!I2102</f>
        <v>83.665449657047716</v>
      </c>
      <c r="D2102" s="2">
        <f>MACD!E2102</f>
        <v>-0.3774315489577944</v>
      </c>
      <c r="E2102" s="2">
        <f>MACD!F2102</f>
        <v>-9.2235942060898302E-2</v>
      </c>
      <c r="F2102" s="2">
        <f>'Moving Avg'!D2102</f>
        <v>21.676539999999999</v>
      </c>
      <c r="G2102" s="2">
        <f>'Moving Avg'!F2102</f>
        <v>20.836015</v>
      </c>
      <c r="H2102" s="2">
        <f>'Moving Avg'!G2102</f>
        <v>20.901202000000001</v>
      </c>
      <c r="I2102" s="2">
        <f>'Moving Avg'!H2102</f>
        <v>20.300882500000004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  <c r="M2102" s="19">
        <f t="shared" si="320"/>
        <v>0</v>
      </c>
      <c r="N2102" s="19">
        <f t="shared" si="321"/>
        <v>100</v>
      </c>
      <c r="O2102" s="19">
        <f t="shared" si="322"/>
        <v>50</v>
      </c>
      <c r="P2102" s="19">
        <f t="shared" si="323"/>
        <v>100</v>
      </c>
      <c r="Q2102" s="20">
        <f t="shared" si="324"/>
        <v>57.5</v>
      </c>
      <c r="R2102" s="20">
        <f t="shared" si="325"/>
        <v>62.5</v>
      </c>
      <c r="S2102" s="20">
        <f t="shared" si="326"/>
        <v>72.5</v>
      </c>
      <c r="T2102" s="20">
        <f t="shared" si="327"/>
        <v>62.5</v>
      </c>
      <c r="U2102" s="19">
        <f t="shared" si="328"/>
        <v>64.166666666666671</v>
      </c>
      <c r="V2102" s="19">
        <f t="shared" si="329"/>
        <v>63.75</v>
      </c>
    </row>
    <row r="2103" spans="1:22" ht="13.5" x14ac:dyDescent="0.25">
      <c r="A2103" s="3">
        <f>RSI!A2103</f>
        <v>45065</v>
      </c>
      <c r="B2103" s="2">
        <f>RSI!B2103</f>
        <v>23.021699999999999</v>
      </c>
      <c r="C2103" s="2">
        <f>RSI!I2103</f>
        <v>84.676076884400473</v>
      </c>
      <c r="D2103" s="2">
        <f>MACD!E2103</f>
        <v>-0.55426180881767451</v>
      </c>
      <c r="E2103" s="2">
        <f>MACD!F2103</f>
        <v>-0.18464111541225356</v>
      </c>
      <c r="F2103" s="2">
        <f>'Moving Avg'!D2103</f>
        <v>22.191139999999997</v>
      </c>
      <c r="G2103" s="2">
        <f>'Moving Avg'!F2103</f>
        <v>20.948865000000001</v>
      </c>
      <c r="H2103" s="2">
        <f>'Moving Avg'!G2103</f>
        <v>20.932078000000004</v>
      </c>
      <c r="I2103" s="2">
        <f>'Moving Avg'!H2103</f>
        <v>20.337265500000004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  <c r="M2103" s="19">
        <f t="shared" si="320"/>
        <v>0</v>
      </c>
      <c r="N2103" s="19">
        <f t="shared" si="321"/>
        <v>100</v>
      </c>
      <c r="O2103" s="19">
        <f t="shared" si="322"/>
        <v>50</v>
      </c>
      <c r="P2103" s="19">
        <f t="shared" si="323"/>
        <v>100</v>
      </c>
      <c r="Q2103" s="20">
        <f t="shared" si="324"/>
        <v>57.5</v>
      </c>
      <c r="R2103" s="20">
        <f t="shared" si="325"/>
        <v>62.5</v>
      </c>
      <c r="S2103" s="20">
        <f t="shared" si="326"/>
        <v>72.5</v>
      </c>
      <c r="T2103" s="20">
        <f t="shared" si="327"/>
        <v>62.5</v>
      </c>
      <c r="U2103" s="19">
        <f t="shared" si="328"/>
        <v>64.166666666666671</v>
      </c>
      <c r="V2103" s="19">
        <f t="shared" si="329"/>
        <v>63.75</v>
      </c>
    </row>
    <row r="2104" spans="1:22" ht="13.5" x14ac:dyDescent="0.25">
      <c r="A2104" s="3">
        <f>RSI!A2104</f>
        <v>45068</v>
      </c>
      <c r="B2104" s="2">
        <f>RSI!B2104</f>
        <v>23.111999999999998</v>
      </c>
      <c r="C2104" s="2">
        <f>RSI!I2104</f>
        <v>85.17039730746626</v>
      </c>
      <c r="D2104" s="2">
        <f>MACD!E2104</f>
        <v>-0.7224984875247884</v>
      </c>
      <c r="E2104" s="2">
        <f>MACD!F2104</f>
        <v>-0.29221258983476056</v>
      </c>
      <c r="F2104" s="2">
        <f>'Moving Avg'!D2104</f>
        <v>22.64254</v>
      </c>
      <c r="G2104" s="2">
        <f>'Moving Avg'!F2104</f>
        <v>21.077515000000002</v>
      </c>
      <c r="H2104" s="2">
        <f>'Moving Avg'!G2104</f>
        <v>20.967288000000007</v>
      </c>
      <c r="I2104" s="2">
        <f>'Moving Avg'!H2104</f>
        <v>20.374281000000003</v>
      </c>
      <c r="J2104" s="17" t="str">
        <f>OBV!F2104</f>
        <v>BULLISH</v>
      </c>
      <c r="K2104" s="17" t="str">
        <f>OBV!G2104</f>
        <v>NEUTRAL</v>
      </c>
      <c r="L2104" s="17" t="str">
        <f>OBV!H2104</f>
        <v>CONFIRMED BULLISH</v>
      </c>
      <c r="M2104" s="19">
        <f t="shared" si="320"/>
        <v>0</v>
      </c>
      <c r="N2104" s="19">
        <f t="shared" si="321"/>
        <v>100</v>
      </c>
      <c r="O2104" s="19">
        <f t="shared" si="322"/>
        <v>50</v>
      </c>
      <c r="P2104" s="19">
        <f t="shared" si="323"/>
        <v>83.5</v>
      </c>
      <c r="Q2104" s="20">
        <f t="shared" si="324"/>
        <v>55.024999999999999</v>
      </c>
      <c r="R2104" s="20">
        <f t="shared" si="325"/>
        <v>58.375</v>
      </c>
      <c r="S2104" s="20">
        <f t="shared" si="326"/>
        <v>65.075000000000003</v>
      </c>
      <c r="T2104" s="20">
        <f t="shared" si="327"/>
        <v>58.375</v>
      </c>
      <c r="U2104" s="19">
        <f t="shared" si="328"/>
        <v>59.491666666666674</v>
      </c>
      <c r="V2104" s="19">
        <f t="shared" si="329"/>
        <v>59.212500000000006</v>
      </c>
    </row>
    <row r="2105" spans="1:22" ht="13.5" x14ac:dyDescent="0.25">
      <c r="A2105" s="3">
        <f>RSI!A2105</f>
        <v>45069</v>
      </c>
      <c r="B2105" s="2">
        <f>RSI!B2105</f>
        <v>23.382899999999999</v>
      </c>
      <c r="C2105" s="2">
        <f>RSI!I2105</f>
        <v>86.570046029164388</v>
      </c>
      <c r="D2105" s="2">
        <f>MACD!E2105</f>
        <v>-0.89649191400443584</v>
      </c>
      <c r="E2105" s="2">
        <f>MACD!F2105</f>
        <v>-0.41306845466869563</v>
      </c>
      <c r="F2105" s="2">
        <f>'Moving Avg'!D2105</f>
        <v>22.985620000000001</v>
      </c>
      <c r="G2105" s="2">
        <f>'Moving Avg'!F2105</f>
        <v>21.208875000000003</v>
      </c>
      <c r="H2105" s="2">
        <f>'Moving Avg'!G2105</f>
        <v>21.008818000000005</v>
      </c>
      <c r="I2105" s="2">
        <f>'Moving Avg'!H2105</f>
        <v>20.412651000000004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  <c r="M2105" s="19">
        <f t="shared" si="320"/>
        <v>0</v>
      </c>
      <c r="N2105" s="19">
        <f t="shared" si="321"/>
        <v>100</v>
      </c>
      <c r="O2105" s="19">
        <f t="shared" si="322"/>
        <v>50</v>
      </c>
      <c r="P2105" s="19">
        <f t="shared" si="323"/>
        <v>83.5</v>
      </c>
      <c r="Q2105" s="20">
        <f t="shared" si="324"/>
        <v>55.024999999999999</v>
      </c>
      <c r="R2105" s="20">
        <f t="shared" si="325"/>
        <v>58.375</v>
      </c>
      <c r="S2105" s="20">
        <f t="shared" si="326"/>
        <v>65.075000000000003</v>
      </c>
      <c r="T2105" s="20">
        <f t="shared" si="327"/>
        <v>58.375</v>
      </c>
      <c r="U2105" s="19">
        <f t="shared" si="328"/>
        <v>59.491666666666674</v>
      </c>
      <c r="V2105" s="19">
        <f t="shared" si="329"/>
        <v>59.212500000000006</v>
      </c>
    </row>
    <row r="2106" spans="1:22" ht="13.5" x14ac:dyDescent="0.25">
      <c r="A2106" s="3">
        <f>RSI!A2106</f>
        <v>45070</v>
      </c>
      <c r="B2106" s="2">
        <f>RSI!B2106</f>
        <v>23.211300000000001</v>
      </c>
      <c r="C2106" s="2">
        <f>RSI!I2106</f>
        <v>81.333420314883597</v>
      </c>
      <c r="D2106" s="2">
        <f>MACD!E2106</f>
        <v>-1.065537568209237</v>
      </c>
      <c r="E2106" s="2">
        <f>MACD!F2106</f>
        <v>-0.54356227737680396</v>
      </c>
      <c r="F2106" s="2">
        <f>'Moving Avg'!D2106</f>
        <v>23.113819999999997</v>
      </c>
      <c r="G2106" s="2">
        <f>'Moving Avg'!F2106</f>
        <v>21.331205000000004</v>
      </c>
      <c r="H2106" s="2">
        <f>'Moving Avg'!G2106</f>
        <v>21.046736000000006</v>
      </c>
      <c r="I2106" s="2">
        <f>'Moving Avg'!H2106</f>
        <v>20.449982000000006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  <c r="M2106" s="19">
        <f t="shared" si="320"/>
        <v>0</v>
      </c>
      <c r="N2106" s="19">
        <f t="shared" si="321"/>
        <v>100</v>
      </c>
      <c r="O2106" s="19">
        <f t="shared" si="322"/>
        <v>50</v>
      </c>
      <c r="P2106" s="19">
        <f t="shared" si="323"/>
        <v>83.5</v>
      </c>
      <c r="Q2106" s="20">
        <f t="shared" si="324"/>
        <v>55.024999999999999</v>
      </c>
      <c r="R2106" s="20">
        <f t="shared" si="325"/>
        <v>58.375</v>
      </c>
      <c r="S2106" s="20">
        <f t="shared" si="326"/>
        <v>65.075000000000003</v>
      </c>
      <c r="T2106" s="20">
        <f t="shared" si="327"/>
        <v>58.375</v>
      </c>
      <c r="U2106" s="19">
        <f t="shared" si="328"/>
        <v>59.491666666666674</v>
      </c>
      <c r="V2106" s="19">
        <f t="shared" si="329"/>
        <v>59.212500000000006</v>
      </c>
    </row>
    <row r="2107" spans="1:22" ht="13.5" x14ac:dyDescent="0.25">
      <c r="A2107" s="3">
        <f>RSI!A2107</f>
        <v>45071</v>
      </c>
      <c r="B2107" s="2">
        <f>RSI!B2107</f>
        <v>23.337700000000002</v>
      </c>
      <c r="C2107" s="2">
        <f>RSI!I2107</f>
        <v>82.188109814279073</v>
      </c>
      <c r="D2107" s="2">
        <f>MACD!E2107</f>
        <v>-1.2061136497861149</v>
      </c>
      <c r="E2107" s="2">
        <f>MACD!F2107</f>
        <v>-0.6760725518586661</v>
      </c>
      <c r="F2107" s="2">
        <f>'Moving Avg'!D2107</f>
        <v>23.21312</v>
      </c>
      <c r="G2107" s="2">
        <f>'Moving Avg'!F2107</f>
        <v>21.468885</v>
      </c>
      <c r="H2107" s="2">
        <f>'Moving Avg'!G2107</f>
        <v>21.087362000000006</v>
      </c>
      <c r="I2107" s="2">
        <f>'Moving Avg'!H2107</f>
        <v>20.487945000000003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83.5</v>
      </c>
      <c r="Q2107" s="20">
        <f t="shared" si="324"/>
        <v>55.024999999999999</v>
      </c>
      <c r="R2107" s="20">
        <f t="shared" si="325"/>
        <v>58.375</v>
      </c>
      <c r="S2107" s="20">
        <f t="shared" si="326"/>
        <v>65.075000000000003</v>
      </c>
      <c r="T2107" s="20">
        <f t="shared" si="327"/>
        <v>58.375</v>
      </c>
      <c r="U2107" s="19">
        <f t="shared" si="328"/>
        <v>59.491666666666674</v>
      </c>
      <c r="V2107" s="19">
        <f t="shared" si="329"/>
        <v>59.212500000000006</v>
      </c>
    </row>
    <row r="2108" spans="1:22" ht="13.5" x14ac:dyDescent="0.25">
      <c r="A2108" s="3">
        <f>RSI!A2108</f>
        <v>45072</v>
      </c>
      <c r="B2108" s="2">
        <f>RSI!B2108</f>
        <v>23.382899999999999</v>
      </c>
      <c r="C2108" s="2">
        <f>RSI!I2108</f>
        <v>82.496740145101413</v>
      </c>
      <c r="D2108" s="2">
        <f>MACD!E2108</f>
        <v>-1.338777945610893</v>
      </c>
      <c r="E2108" s="2">
        <f>MACD!F2108</f>
        <v>-0.80861363060911162</v>
      </c>
      <c r="F2108" s="2">
        <f>'Moving Avg'!D2108</f>
        <v>23.285359999999997</v>
      </c>
      <c r="G2108" s="2">
        <f>'Moving Avg'!F2108</f>
        <v>21.608825000000003</v>
      </c>
      <c r="H2108" s="2">
        <f>'Moving Avg'!G2108</f>
        <v>21.131600000000006</v>
      </c>
      <c r="I2108" s="2">
        <f>'Moving Avg'!H2108</f>
        <v>20.525412000000006</v>
      </c>
      <c r="J2108" s="17" t="str">
        <f>OBV!F2108</f>
        <v>BULLISH</v>
      </c>
      <c r="K2108" s="17" t="str">
        <f>OBV!G2108</f>
        <v>NEUTRAL</v>
      </c>
      <c r="L2108" s="17" t="str">
        <f>OBV!H2108</f>
        <v>CONFIRMED BULLISH</v>
      </c>
      <c r="M2108" s="19">
        <f t="shared" si="320"/>
        <v>0</v>
      </c>
      <c r="N2108" s="19">
        <f t="shared" si="321"/>
        <v>100</v>
      </c>
      <c r="O2108" s="19">
        <f t="shared" si="322"/>
        <v>50</v>
      </c>
      <c r="P2108" s="19">
        <f t="shared" si="323"/>
        <v>83.5</v>
      </c>
      <c r="Q2108" s="20">
        <f t="shared" si="324"/>
        <v>55.024999999999999</v>
      </c>
      <c r="R2108" s="20">
        <f t="shared" si="325"/>
        <v>58.375</v>
      </c>
      <c r="S2108" s="20">
        <f t="shared" si="326"/>
        <v>65.075000000000003</v>
      </c>
      <c r="T2108" s="20">
        <f t="shared" si="327"/>
        <v>58.375</v>
      </c>
      <c r="U2108" s="19">
        <f t="shared" si="328"/>
        <v>59.491666666666674</v>
      </c>
      <c r="V2108" s="19">
        <f t="shared" si="329"/>
        <v>59.212500000000006</v>
      </c>
    </row>
    <row r="2109" spans="1:22" ht="13.5" x14ac:dyDescent="0.25">
      <c r="A2109" s="3">
        <f>RSI!A2109</f>
        <v>45075</v>
      </c>
      <c r="B2109" s="2">
        <f>RSI!B2109</f>
        <v>23.608599999999999</v>
      </c>
      <c r="C2109" s="2">
        <f>RSI!I2109</f>
        <v>83.988624142370725</v>
      </c>
      <c r="D2109" s="2">
        <f>MACD!E2109</f>
        <v>-1.4151094828455619</v>
      </c>
      <c r="E2109" s="2">
        <f>MACD!F2109</f>
        <v>-0.92991280105640173</v>
      </c>
      <c r="F2109" s="2">
        <f>'Moving Avg'!D2109</f>
        <v>23.384679999999996</v>
      </c>
      <c r="G2109" s="2">
        <f>'Moving Avg'!F2109</f>
        <v>21.76005</v>
      </c>
      <c r="H2109" s="2">
        <f>'Moving Avg'!G2109</f>
        <v>21.181256000000008</v>
      </c>
      <c r="I2109" s="2">
        <f>'Moving Avg'!H2109</f>
        <v>20.563420500000007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  <c r="M2109" s="19">
        <f t="shared" si="320"/>
        <v>0</v>
      </c>
      <c r="N2109" s="19">
        <f t="shared" si="321"/>
        <v>100</v>
      </c>
      <c r="O2109" s="19">
        <f t="shared" si="322"/>
        <v>50</v>
      </c>
      <c r="P2109" s="19">
        <f t="shared" si="323"/>
        <v>100</v>
      </c>
      <c r="Q2109" s="20">
        <f t="shared" si="324"/>
        <v>57.5</v>
      </c>
      <c r="R2109" s="20">
        <f t="shared" si="325"/>
        <v>62.5</v>
      </c>
      <c r="S2109" s="20">
        <f t="shared" si="326"/>
        <v>72.5</v>
      </c>
      <c r="T2109" s="20">
        <f t="shared" si="327"/>
        <v>62.5</v>
      </c>
      <c r="U2109" s="19">
        <f t="shared" si="328"/>
        <v>64.166666666666671</v>
      </c>
      <c r="V2109" s="19">
        <f t="shared" si="329"/>
        <v>63.75</v>
      </c>
    </row>
    <row r="2110" spans="1:22" ht="13.5" x14ac:dyDescent="0.25">
      <c r="A2110" s="3">
        <f>RSI!A2110</f>
        <v>45076</v>
      </c>
      <c r="B2110" s="2">
        <f>RSI!B2110</f>
        <v>24.376000000000001</v>
      </c>
      <c r="C2110" s="2">
        <f>RSI!I2110</f>
        <v>87.797119246386814</v>
      </c>
      <c r="D2110" s="2">
        <f>MACD!E2110</f>
        <v>-1.4220112914157959</v>
      </c>
      <c r="E2110" s="2">
        <f>MACD!F2110</f>
        <v>-1.0283324991282805</v>
      </c>
      <c r="F2110" s="2">
        <f>'Moving Avg'!D2110</f>
        <v>23.583300000000001</v>
      </c>
      <c r="G2110" s="2">
        <f>'Moving Avg'!F2110</f>
        <v>21.949645</v>
      </c>
      <c r="H2110" s="2">
        <f>'Moving Avg'!G2110</f>
        <v>21.246260000000007</v>
      </c>
      <c r="I2110" s="2">
        <f>'Moving Avg'!H2110</f>
        <v>20.603686000000007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  <c r="M2110" s="19">
        <f t="shared" si="320"/>
        <v>0</v>
      </c>
      <c r="N2110" s="19">
        <f t="shared" si="321"/>
        <v>100</v>
      </c>
      <c r="O2110" s="19">
        <f t="shared" si="322"/>
        <v>50</v>
      </c>
      <c r="P2110" s="19">
        <f t="shared" si="323"/>
        <v>100</v>
      </c>
      <c r="Q2110" s="20">
        <f t="shared" si="324"/>
        <v>57.5</v>
      </c>
      <c r="R2110" s="20">
        <f t="shared" si="325"/>
        <v>62.5</v>
      </c>
      <c r="S2110" s="20">
        <f t="shared" si="326"/>
        <v>72.5</v>
      </c>
      <c r="T2110" s="20">
        <f t="shared" si="327"/>
        <v>62.5</v>
      </c>
      <c r="U2110" s="19">
        <f t="shared" si="328"/>
        <v>64.166666666666671</v>
      </c>
      <c r="V2110" s="19">
        <f t="shared" si="329"/>
        <v>63.75</v>
      </c>
    </row>
    <row r="2111" spans="1:22" ht="13.5" x14ac:dyDescent="0.25">
      <c r="A2111" s="3">
        <f>RSI!A2111</f>
        <v>45077</v>
      </c>
      <c r="B2111" s="2">
        <f>RSI!B2111</f>
        <v>25.2788</v>
      </c>
      <c r="C2111" s="2">
        <f>RSI!I2111</f>
        <v>90.622946362911719</v>
      </c>
      <c r="D2111" s="2">
        <f>MACD!E2111</f>
        <v>-1.3700612976583919</v>
      </c>
      <c r="E2111" s="2">
        <f>MACD!F2111</f>
        <v>-1.0966782588343027</v>
      </c>
      <c r="F2111" s="2">
        <f>'Moving Avg'!D2111</f>
        <v>23.9968</v>
      </c>
      <c r="G2111" s="2">
        <f>'Moving Avg'!F2111</f>
        <v>22.184379999999997</v>
      </c>
      <c r="H2111" s="2">
        <f>'Moving Avg'!G2111</f>
        <v>21.329500000000007</v>
      </c>
      <c r="I2111" s="2">
        <f>'Moving Avg'!H2111</f>
        <v>20.648465500000007</v>
      </c>
      <c r="J2111" s="17" t="str">
        <f>OBV!F2111</f>
        <v>BULLISH</v>
      </c>
      <c r="K2111" s="17" t="str">
        <f>OBV!G2111</f>
        <v>STRONG</v>
      </c>
      <c r="L2111" s="17" t="str">
        <f>OBV!H2111</f>
        <v>CONFIRMED BULLISH</v>
      </c>
      <c r="M2111" s="19">
        <f t="shared" si="320"/>
        <v>0</v>
      </c>
      <c r="N2111" s="19">
        <f t="shared" si="321"/>
        <v>100</v>
      </c>
      <c r="O2111" s="19">
        <f t="shared" si="322"/>
        <v>50</v>
      </c>
      <c r="P2111" s="19">
        <f t="shared" si="323"/>
        <v>100</v>
      </c>
      <c r="Q2111" s="20">
        <f t="shared" si="324"/>
        <v>57.5</v>
      </c>
      <c r="R2111" s="20">
        <f t="shared" si="325"/>
        <v>62.5</v>
      </c>
      <c r="S2111" s="20">
        <f t="shared" si="326"/>
        <v>72.5</v>
      </c>
      <c r="T2111" s="20">
        <f t="shared" si="327"/>
        <v>62.5</v>
      </c>
      <c r="U2111" s="19">
        <f t="shared" si="328"/>
        <v>64.166666666666671</v>
      </c>
      <c r="V2111" s="19">
        <f t="shared" si="329"/>
        <v>63.75</v>
      </c>
    </row>
    <row r="2112" spans="1:22" ht="13.5" x14ac:dyDescent="0.25">
      <c r="A2112" s="3">
        <f>RSI!A2112</f>
        <v>45078</v>
      </c>
      <c r="B2112" s="2">
        <f>RSI!B2112</f>
        <v>25.098199999999999</v>
      </c>
      <c r="C2112" s="2">
        <f>RSI!I2112</f>
        <v>86.316793915719032</v>
      </c>
      <c r="D2112" s="2">
        <f>MACD!E2112</f>
        <v>-1.2895578974477964</v>
      </c>
      <c r="E2112" s="2">
        <f>MACD!F2112</f>
        <v>-1.1352541865570014</v>
      </c>
      <c r="F2112" s="2">
        <f>'Moving Avg'!D2112</f>
        <v>24.348900000000004</v>
      </c>
      <c r="G2112" s="2">
        <f>'Moving Avg'!F2112</f>
        <v>22.414594999999998</v>
      </c>
      <c r="H2112" s="2">
        <f>'Moving Avg'!G2112</f>
        <v>21.409128000000006</v>
      </c>
      <c r="I2112" s="2">
        <f>'Moving Avg'!H2112</f>
        <v>20.692026000000009</v>
      </c>
      <c r="J2112" s="17" t="str">
        <f>OBV!F2112</f>
        <v>BULLISH</v>
      </c>
      <c r="K2112" s="17" t="str">
        <f>OBV!G2112</f>
        <v>STRONG</v>
      </c>
      <c r="L2112" s="17" t="str">
        <f>OBV!H2112</f>
        <v>CONFIRMED BULLISH</v>
      </c>
      <c r="M2112" s="19">
        <f t="shared" si="320"/>
        <v>0</v>
      </c>
      <c r="N2112" s="19">
        <f t="shared" si="321"/>
        <v>100</v>
      </c>
      <c r="O2112" s="19">
        <f t="shared" si="322"/>
        <v>50</v>
      </c>
      <c r="P2112" s="19">
        <f t="shared" si="323"/>
        <v>100</v>
      </c>
      <c r="Q2112" s="20">
        <f t="shared" si="324"/>
        <v>57.5</v>
      </c>
      <c r="R2112" s="20">
        <f t="shared" si="325"/>
        <v>62.5</v>
      </c>
      <c r="S2112" s="20">
        <f t="shared" si="326"/>
        <v>72.5</v>
      </c>
      <c r="T2112" s="20">
        <f t="shared" si="327"/>
        <v>62.5</v>
      </c>
      <c r="U2112" s="19">
        <f t="shared" si="328"/>
        <v>64.166666666666671</v>
      </c>
      <c r="V2112" s="19">
        <f t="shared" si="329"/>
        <v>63.75</v>
      </c>
    </row>
    <row r="2113" spans="1:22" ht="13.5" x14ac:dyDescent="0.25">
      <c r="A2113" s="3">
        <f>RSI!A2113</f>
        <v>45079</v>
      </c>
      <c r="B2113" s="2">
        <f>RSI!B2113</f>
        <v>24.9176</v>
      </c>
      <c r="C2113" s="2">
        <f>RSI!I2113</f>
        <v>82.114782269277427</v>
      </c>
      <c r="D2113" s="2">
        <f>MACD!E2113</f>
        <v>-1.1963634055739902</v>
      </c>
      <c r="E2113" s="2">
        <f>MACD!F2113</f>
        <v>-1.1474760303603992</v>
      </c>
      <c r="F2113" s="2">
        <f>'Moving Avg'!D2113</f>
        <v>24.655840000000001</v>
      </c>
      <c r="G2113" s="2">
        <f>'Moving Avg'!F2113</f>
        <v>22.638039999999997</v>
      </c>
      <c r="H2113" s="2">
        <f>'Moving Avg'!G2113</f>
        <v>21.490380000000002</v>
      </c>
      <c r="I2113" s="2">
        <f>'Moving Avg'!H2113</f>
        <v>20.734593500000006</v>
      </c>
      <c r="J2113" s="17" t="str">
        <f>OBV!F2113</f>
        <v>BULLISH</v>
      </c>
      <c r="K2113" s="17" t="str">
        <f>OBV!G2113</f>
        <v>STRONG</v>
      </c>
      <c r="L2113" s="17" t="str">
        <f>OBV!H2113</f>
        <v>CONFIRMED BULLISH</v>
      </c>
      <c r="M2113" s="19">
        <f t="shared" si="320"/>
        <v>0</v>
      </c>
      <c r="N2113" s="19">
        <f t="shared" si="321"/>
        <v>100</v>
      </c>
      <c r="O2113" s="19">
        <f t="shared" si="322"/>
        <v>50</v>
      </c>
      <c r="P2113" s="19">
        <f t="shared" si="323"/>
        <v>100</v>
      </c>
      <c r="Q2113" s="20">
        <f t="shared" si="324"/>
        <v>57.5</v>
      </c>
      <c r="R2113" s="20">
        <f t="shared" si="325"/>
        <v>62.5</v>
      </c>
      <c r="S2113" s="20">
        <f t="shared" si="326"/>
        <v>72.5</v>
      </c>
      <c r="T2113" s="20">
        <f t="shared" si="327"/>
        <v>62.5</v>
      </c>
      <c r="U2113" s="19">
        <f t="shared" si="328"/>
        <v>64.166666666666671</v>
      </c>
      <c r="V2113" s="19">
        <f t="shared" si="329"/>
        <v>63.75</v>
      </c>
    </row>
    <row r="2114" spans="1:22" ht="13.5" x14ac:dyDescent="0.25">
      <c r="A2114" s="3">
        <f>RSI!A2114</f>
        <v>45082</v>
      </c>
      <c r="B2114" s="2">
        <f>RSI!B2114</f>
        <v>25.275400000000001</v>
      </c>
      <c r="C2114" s="2">
        <f>RSI!I2114</f>
        <v>83.797640350700789</v>
      </c>
      <c r="D2114" s="2">
        <f>MACD!E2114</f>
        <v>-1.1439311010509385</v>
      </c>
      <c r="E2114" s="2">
        <f>MACD!F2114</f>
        <v>-1.1467670444985072</v>
      </c>
      <c r="F2114" s="2">
        <f>'Moving Avg'!D2114</f>
        <v>24.989200000000004</v>
      </c>
      <c r="G2114" s="2">
        <f>'Moving Avg'!F2114</f>
        <v>22.879375000000003</v>
      </c>
      <c r="H2114" s="2">
        <f>'Moving Avg'!G2114</f>
        <v>21.571566000000004</v>
      </c>
      <c r="I2114" s="2">
        <f>'Moving Avg'!H2114</f>
        <v>20.779266000000007</v>
      </c>
      <c r="J2114" s="17" t="str">
        <f>OBV!F2114</f>
        <v>BULLISH</v>
      </c>
      <c r="K2114" s="17" t="str">
        <f>OBV!G2114</f>
        <v>NEUTRAL</v>
      </c>
      <c r="L2114" s="17" t="str">
        <f>OBV!H2114</f>
        <v>CONFIRMED BULLISH</v>
      </c>
      <c r="M2114" s="19">
        <f t="shared" ref="M2114:M2177" si="330">IF(C2114&lt;30,50, IF(C2114&gt;70, 0, 25))</f>
        <v>0</v>
      </c>
      <c r="N2114" s="19">
        <f t="shared" ref="N2114:N2177" si="331">IF(E2114-D2114&gt;0.02, 100, IF(E2114-D2114&lt;0,0,45))</f>
        <v>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83.5</v>
      </c>
      <c r="Q2114" s="20">
        <f t="shared" si="324"/>
        <v>20.024999999999999</v>
      </c>
      <c r="R2114" s="20">
        <f t="shared" si="325"/>
        <v>38.375</v>
      </c>
      <c r="S2114" s="20">
        <f t="shared" si="326"/>
        <v>50.075000000000003</v>
      </c>
      <c r="T2114" s="20">
        <f t="shared" si="327"/>
        <v>33.375</v>
      </c>
      <c r="U2114" s="19">
        <f t="shared" si="328"/>
        <v>36.158333333333331</v>
      </c>
      <c r="V2114" s="19">
        <f t="shared" si="329"/>
        <v>35.462499999999999</v>
      </c>
    </row>
    <row r="2115" spans="1:22" ht="13.5" x14ac:dyDescent="0.25">
      <c r="A2115" s="3">
        <f>RSI!A2115</f>
        <v>45083</v>
      </c>
      <c r="B2115" s="2">
        <f>RSI!B2115</f>
        <v>25.275400000000001</v>
      </c>
      <c r="C2115" s="2">
        <f>RSI!I2115</f>
        <v>83.797640350700789</v>
      </c>
      <c r="D2115" s="2">
        <f>MACD!E2115</f>
        <v>-1.0727926162986776</v>
      </c>
      <c r="E2115" s="2">
        <f>MACD!F2115</f>
        <v>-1.1319721588585414</v>
      </c>
      <c r="F2115" s="2">
        <f>'Moving Avg'!D2115</f>
        <v>25.169080000000001</v>
      </c>
      <c r="G2115" s="2">
        <f>'Moving Avg'!F2115</f>
        <v>23.120709999999999</v>
      </c>
      <c r="H2115" s="2">
        <f>'Moving Avg'!G2115</f>
        <v>21.656544000000004</v>
      </c>
      <c r="I2115" s="2">
        <f>'Moving Avg'!H2115</f>
        <v>20.824390000000012</v>
      </c>
      <c r="J2115" s="17" t="str">
        <f>OBV!F2115</f>
        <v>BULLISH</v>
      </c>
      <c r="K2115" s="17" t="str">
        <f>OBV!G2115</f>
        <v>NEUTRAL</v>
      </c>
      <c r="L2115" s="17" t="str">
        <f>OBV!H2115</f>
        <v>CONFIRMED BULLISH</v>
      </c>
      <c r="M2115" s="19">
        <f t="shared" si="330"/>
        <v>0</v>
      </c>
      <c r="N2115" s="19">
        <f t="shared" si="331"/>
        <v>0</v>
      </c>
      <c r="O2115" s="19">
        <f t="shared" si="332"/>
        <v>50</v>
      </c>
      <c r="P2115" s="19">
        <f t="shared" si="333"/>
        <v>83.5</v>
      </c>
      <c r="Q2115" s="20">
        <f t="shared" ref="Q2115:Q2178" si="334">0.35*M2115+N2115*0.35+O2115*0.15+P2115*0.15</f>
        <v>20.024999999999999</v>
      </c>
      <c r="R2115" s="20">
        <f t="shared" ref="R2115:R2178" si="335">M2115*0.2+N2115*0.2+O2115*0.35+P2115*0.25</f>
        <v>38.375</v>
      </c>
      <c r="S2115" s="20">
        <f t="shared" ref="S2115:S2178" si="336">M2115*0.15+N2115*0.15+O2115*0.25+P2115*0.45</f>
        <v>50.075000000000003</v>
      </c>
      <c r="T2115" s="20">
        <f t="shared" ref="T2115:T2178" si="337">0.25*SUM(M2115:P2115)</f>
        <v>33.375</v>
      </c>
      <c r="U2115" s="19">
        <f t="shared" ref="U2115:U2178" si="338">SUM(Q2115:S2115)/3</f>
        <v>36.158333333333331</v>
      </c>
      <c r="V2115" s="19">
        <f t="shared" ref="V2115:V2178" si="339">SUM(Q2115:T2115)/4</f>
        <v>35.462499999999999</v>
      </c>
    </row>
    <row r="2116" spans="1:22" ht="13.5" x14ac:dyDescent="0.25">
      <c r="A2116" s="3">
        <f>RSI!A2116</f>
        <v>45084</v>
      </c>
      <c r="B2116" s="2">
        <f>RSI!B2116</f>
        <v>25.275400000000001</v>
      </c>
      <c r="C2116" s="2">
        <f>RSI!I2116</f>
        <v>83.797640350700789</v>
      </c>
      <c r="D2116" s="2">
        <f>MACD!E2116</f>
        <v>-1.0527987309081723</v>
      </c>
      <c r="E2116" s="2">
        <f>MACD!F2116</f>
        <v>-1.1161374732684677</v>
      </c>
      <c r="F2116" s="2">
        <f>'Moving Avg'!D2116</f>
        <v>25.168400000000002</v>
      </c>
      <c r="G2116" s="2">
        <f>'Moving Avg'!F2116</f>
        <v>23.369264999999999</v>
      </c>
      <c r="H2116" s="2">
        <f>'Moving Avg'!G2116</f>
        <v>21.749466000000002</v>
      </c>
      <c r="I2116" s="2">
        <f>'Moving Avg'!H2116</f>
        <v>20.868836500000011</v>
      </c>
      <c r="J2116" s="17" t="str">
        <f>OBV!F2116</f>
        <v>BEARISH</v>
      </c>
      <c r="K2116" s="17" t="str">
        <f>OBV!G2116</f>
        <v>NEUTRAL</v>
      </c>
      <c r="L2116" s="17" t="str">
        <f>OBV!H2116</f>
        <v>CONFIRMED BEARISH</v>
      </c>
      <c r="M2116" s="19">
        <f t="shared" si="330"/>
        <v>0</v>
      </c>
      <c r="N2116" s="19">
        <f t="shared" si="331"/>
        <v>0</v>
      </c>
      <c r="O2116" s="19">
        <f t="shared" si="332"/>
        <v>50</v>
      </c>
      <c r="P2116" s="19">
        <f t="shared" si="333"/>
        <v>16.5</v>
      </c>
      <c r="Q2116" s="20">
        <f t="shared" si="334"/>
        <v>9.9749999999999996</v>
      </c>
      <c r="R2116" s="20">
        <f t="shared" si="335"/>
        <v>21.625</v>
      </c>
      <c r="S2116" s="20">
        <f t="shared" si="336"/>
        <v>19.925000000000001</v>
      </c>
      <c r="T2116" s="20">
        <f t="shared" si="337"/>
        <v>16.625</v>
      </c>
      <c r="U2116" s="19">
        <f t="shared" si="338"/>
        <v>17.175000000000001</v>
      </c>
      <c r="V2116" s="19">
        <f t="shared" si="339"/>
        <v>17.037500000000001</v>
      </c>
    </row>
    <row r="2117" spans="1:22" ht="13.5" x14ac:dyDescent="0.25">
      <c r="A2117" s="3">
        <f>RSI!A2117</f>
        <v>45085</v>
      </c>
      <c r="B2117" s="2">
        <f>RSI!B2117</f>
        <v>26.790600000000001</v>
      </c>
      <c r="C2117" s="2">
        <f>RSI!I2117</f>
        <v>89.181584896273264</v>
      </c>
      <c r="D2117" s="2">
        <f>MACD!E2117</f>
        <v>-1.1414496898653788</v>
      </c>
      <c r="E2117" s="2">
        <f>MACD!F2117</f>
        <v>-1.1211999165878499</v>
      </c>
      <c r="F2117" s="2">
        <f>'Moving Avg'!D2117</f>
        <v>25.506880000000002</v>
      </c>
      <c r="G2117" s="2">
        <f>'Moving Avg'!F2117</f>
        <v>23.686360000000001</v>
      </c>
      <c r="H2117" s="2">
        <f>'Moving Avg'!G2117</f>
        <v>21.869984000000002</v>
      </c>
      <c r="I2117" s="2">
        <f>'Moving Avg'!H2117</f>
        <v>20.921536500000016</v>
      </c>
      <c r="J2117" s="17" t="str">
        <f>OBV!F2117</f>
        <v>BEARISH</v>
      </c>
      <c r="K2117" s="17" t="str">
        <f>OBV!G2117</f>
        <v>NEUTRAL</v>
      </c>
      <c r="L2117" s="17" t="str">
        <f>OBV!H2117</f>
        <v>BEARISH DIVERGENCE</v>
      </c>
      <c r="M2117" s="19">
        <f t="shared" si="330"/>
        <v>0</v>
      </c>
      <c r="N2117" s="19">
        <f t="shared" si="331"/>
        <v>100</v>
      </c>
      <c r="O2117" s="19">
        <f t="shared" si="332"/>
        <v>50</v>
      </c>
      <c r="P2117" s="19">
        <f t="shared" si="333"/>
        <v>16.5</v>
      </c>
      <c r="Q2117" s="20">
        <f t="shared" si="334"/>
        <v>44.975000000000001</v>
      </c>
      <c r="R2117" s="20">
        <f t="shared" si="335"/>
        <v>41.625</v>
      </c>
      <c r="S2117" s="20">
        <f t="shared" si="336"/>
        <v>34.924999999999997</v>
      </c>
      <c r="T2117" s="20">
        <f t="shared" si="337"/>
        <v>41.625</v>
      </c>
      <c r="U2117" s="19">
        <f t="shared" si="338"/>
        <v>40.508333333333333</v>
      </c>
      <c r="V2117" s="19">
        <f t="shared" si="339"/>
        <v>40.787499999999994</v>
      </c>
    </row>
    <row r="2118" spans="1:22" ht="13.5" x14ac:dyDescent="0.25">
      <c r="A2118" s="3">
        <f>RSI!A2118</f>
        <v>45086</v>
      </c>
      <c r="B2118" s="2">
        <f>RSI!B2118</f>
        <v>26.400200000000002</v>
      </c>
      <c r="C2118" s="2">
        <f>RSI!I2118</f>
        <v>81.65291057439876</v>
      </c>
      <c r="D2118" s="2">
        <f>MACD!E2118</f>
        <v>-1.2013745187934965</v>
      </c>
      <c r="E2118" s="2">
        <f>MACD!F2118</f>
        <v>-1.1372348370289793</v>
      </c>
      <c r="F2118" s="2">
        <f>'Moving Avg'!D2118</f>
        <v>25.8034</v>
      </c>
      <c r="G2118" s="2">
        <f>'Moving Avg'!F2118</f>
        <v>23.983934999999995</v>
      </c>
      <c r="H2118" s="2">
        <f>'Moving Avg'!G2118</f>
        <v>21.982694000000002</v>
      </c>
      <c r="I2118" s="2">
        <f>'Moving Avg'!H2118</f>
        <v>20.972284500000011</v>
      </c>
      <c r="J2118" s="17" t="str">
        <f>OBV!F2118</f>
        <v>BEARISH</v>
      </c>
      <c r="K2118" s="17" t="str">
        <f>OBV!G2118</f>
        <v>NEUTRAL</v>
      </c>
      <c r="L2118" s="17" t="str">
        <f>OBV!H2118</f>
        <v>BEARISH DIVERGENCE</v>
      </c>
      <c r="M2118" s="19">
        <f t="shared" si="330"/>
        <v>0</v>
      </c>
      <c r="N2118" s="19">
        <f t="shared" si="331"/>
        <v>100</v>
      </c>
      <c r="O2118" s="19">
        <f t="shared" si="332"/>
        <v>50</v>
      </c>
      <c r="P2118" s="19">
        <f t="shared" si="333"/>
        <v>16.5</v>
      </c>
      <c r="Q2118" s="20">
        <f t="shared" si="334"/>
        <v>44.975000000000001</v>
      </c>
      <c r="R2118" s="20">
        <f t="shared" si="335"/>
        <v>41.625</v>
      </c>
      <c r="S2118" s="20">
        <f t="shared" si="336"/>
        <v>34.924999999999997</v>
      </c>
      <c r="T2118" s="20">
        <f t="shared" si="337"/>
        <v>41.625</v>
      </c>
      <c r="U2118" s="19">
        <f t="shared" si="338"/>
        <v>40.508333333333333</v>
      </c>
      <c r="V2118" s="19">
        <f t="shared" si="339"/>
        <v>40.787499999999994</v>
      </c>
    </row>
    <row r="2119" spans="1:22" ht="13.5" x14ac:dyDescent="0.25">
      <c r="A2119" s="3">
        <f>RSI!A2119</f>
        <v>45089</v>
      </c>
      <c r="B2119" s="2">
        <f>RSI!B2119</f>
        <v>25.916799999999999</v>
      </c>
      <c r="C2119" s="2">
        <f>RSI!I2119</f>
        <v>73.391219541641107</v>
      </c>
      <c r="D2119" s="2">
        <f>MACD!E2119</f>
        <v>-1.1984879942352613</v>
      </c>
      <c r="E2119" s="2">
        <f>MACD!F2119</f>
        <v>-1.1494854684702358</v>
      </c>
      <c r="F2119" s="2">
        <f>'Moving Avg'!D2119</f>
        <v>25.93168</v>
      </c>
      <c r="G2119" s="2">
        <f>'Moving Avg'!F2119</f>
        <v>24.237024999999999</v>
      </c>
      <c r="H2119" s="2">
        <f>'Moving Avg'!G2119</f>
        <v>22.088443999999999</v>
      </c>
      <c r="I2119" s="2">
        <f>'Moving Avg'!H2119</f>
        <v>21.017004000000011</v>
      </c>
      <c r="J2119" s="17" t="str">
        <f>OBV!F2119</f>
        <v>BEARISH</v>
      </c>
      <c r="K2119" s="17" t="str">
        <f>OBV!G2119</f>
        <v>NEUTRAL</v>
      </c>
      <c r="L2119" s="17" t="str">
        <f>OBV!H2119</f>
        <v>BEARISH DIVERGENCE</v>
      </c>
      <c r="M2119" s="19">
        <f t="shared" si="330"/>
        <v>0</v>
      </c>
      <c r="N2119" s="19">
        <f t="shared" si="331"/>
        <v>100</v>
      </c>
      <c r="O2119" s="19">
        <f t="shared" si="332"/>
        <v>50</v>
      </c>
      <c r="P2119" s="19">
        <f t="shared" si="333"/>
        <v>16.5</v>
      </c>
      <c r="Q2119" s="20">
        <f t="shared" si="334"/>
        <v>44.975000000000001</v>
      </c>
      <c r="R2119" s="20">
        <f t="shared" si="335"/>
        <v>41.625</v>
      </c>
      <c r="S2119" s="20">
        <f t="shared" si="336"/>
        <v>34.924999999999997</v>
      </c>
      <c r="T2119" s="20">
        <f t="shared" si="337"/>
        <v>41.625</v>
      </c>
      <c r="U2119" s="19">
        <f t="shared" si="338"/>
        <v>40.508333333333333</v>
      </c>
      <c r="V2119" s="19">
        <f t="shared" si="339"/>
        <v>40.787499999999994</v>
      </c>
    </row>
    <row r="2120" spans="1:22" ht="13.5" x14ac:dyDescent="0.25">
      <c r="A2120" s="3">
        <f>RSI!A2120</f>
        <v>45090</v>
      </c>
      <c r="B2120" s="2">
        <f>RSI!B2120</f>
        <v>25.916799999999999</v>
      </c>
      <c r="C2120" s="2">
        <f>RSI!I2120</f>
        <v>73.391219541641107</v>
      </c>
      <c r="D2120" s="2">
        <f>MACD!E2120</f>
        <v>-1.0908112243479202</v>
      </c>
      <c r="E2120" s="2">
        <f>MACD!F2120</f>
        <v>-1.1377506196457727</v>
      </c>
      <c r="F2120" s="2">
        <f>'Moving Avg'!D2120</f>
        <v>26.05996</v>
      </c>
      <c r="G2120" s="2">
        <f>'Moving Avg'!F2120</f>
        <v>24.449490000000001</v>
      </c>
      <c r="H2120" s="2">
        <f>'Moving Avg'!G2120</f>
        <v>22.194193999999996</v>
      </c>
      <c r="I2120" s="2">
        <f>'Moving Avg'!H2120</f>
        <v>21.06127200000001</v>
      </c>
      <c r="J2120" s="17" t="str">
        <f>OBV!F2120</f>
        <v>BEARISH</v>
      </c>
      <c r="K2120" s="17" t="str">
        <f>OBV!G2120</f>
        <v>NEUTRAL</v>
      </c>
      <c r="L2120" s="17" t="str">
        <f>OBV!H2120</f>
        <v>BEARISH DIVERGENCE</v>
      </c>
      <c r="M2120" s="19">
        <f t="shared" si="330"/>
        <v>0</v>
      </c>
      <c r="N2120" s="19">
        <f t="shared" si="331"/>
        <v>0</v>
      </c>
      <c r="O2120" s="19">
        <f t="shared" si="332"/>
        <v>50</v>
      </c>
      <c r="P2120" s="19">
        <f t="shared" si="333"/>
        <v>16.5</v>
      </c>
      <c r="Q2120" s="20">
        <f t="shared" si="334"/>
        <v>9.9749999999999996</v>
      </c>
      <c r="R2120" s="20">
        <f t="shared" si="335"/>
        <v>21.625</v>
      </c>
      <c r="S2120" s="20">
        <f t="shared" si="336"/>
        <v>19.925000000000001</v>
      </c>
      <c r="T2120" s="20">
        <f t="shared" si="337"/>
        <v>16.625</v>
      </c>
      <c r="U2120" s="19">
        <f t="shared" si="338"/>
        <v>17.175000000000001</v>
      </c>
      <c r="V2120" s="19">
        <f t="shared" si="339"/>
        <v>17.037500000000001</v>
      </c>
    </row>
    <row r="2121" spans="1:22" ht="13.5" x14ac:dyDescent="0.25">
      <c r="A2121" s="3">
        <f>RSI!A2121</f>
        <v>45091</v>
      </c>
      <c r="B2121" s="2">
        <f>RSI!B2121</f>
        <v>24.9315</v>
      </c>
      <c r="C2121" s="2">
        <f>RSI!I2121</f>
        <v>59.225537392795495</v>
      </c>
      <c r="D2121" s="2">
        <f>MACD!E2121</f>
        <v>-0.79969966703621154</v>
      </c>
      <c r="E2121" s="2">
        <f>MACD!F2121</f>
        <v>-1.0701404291238605</v>
      </c>
      <c r="F2121" s="2">
        <f>'Moving Avg'!D2121</f>
        <v>25.991179999999996</v>
      </c>
      <c r="G2121" s="2">
        <f>'Moving Avg'!F2121</f>
        <v>24.567550000000001</v>
      </c>
      <c r="H2121" s="2">
        <f>'Moving Avg'!G2121</f>
        <v>22.280237999999994</v>
      </c>
      <c r="I2121" s="2">
        <f>'Moving Avg'!H2121</f>
        <v>21.101968000000006</v>
      </c>
      <c r="J2121" s="17" t="str">
        <f>OBV!F2121</f>
        <v>BEARISH</v>
      </c>
      <c r="K2121" s="17" t="str">
        <f>OBV!G2121</f>
        <v>NEUTRAL</v>
      </c>
      <c r="L2121" s="17" t="str">
        <f>OBV!H2121</f>
        <v>CONFIRMED BEARISH</v>
      </c>
      <c r="M2121" s="19">
        <f t="shared" si="330"/>
        <v>25</v>
      </c>
      <c r="N2121" s="19">
        <f t="shared" si="331"/>
        <v>0</v>
      </c>
      <c r="O2121" s="19">
        <f t="shared" si="332"/>
        <v>50</v>
      </c>
      <c r="P2121" s="19">
        <f t="shared" si="333"/>
        <v>16.5</v>
      </c>
      <c r="Q2121" s="20">
        <f t="shared" si="334"/>
        <v>18.725000000000001</v>
      </c>
      <c r="R2121" s="20">
        <f t="shared" si="335"/>
        <v>26.625</v>
      </c>
      <c r="S2121" s="20">
        <f t="shared" si="336"/>
        <v>23.675000000000001</v>
      </c>
      <c r="T2121" s="20">
        <f t="shared" si="337"/>
        <v>22.875</v>
      </c>
      <c r="U2121" s="19">
        <f t="shared" si="338"/>
        <v>23.008333333333336</v>
      </c>
      <c r="V2121" s="19">
        <f t="shared" si="339"/>
        <v>22.975000000000001</v>
      </c>
    </row>
    <row r="2122" spans="1:22" ht="13.5" x14ac:dyDescent="0.25">
      <c r="A2122" s="3">
        <f>RSI!A2122</f>
        <v>45092</v>
      </c>
      <c r="B2122" s="2">
        <f>RSI!B2122</f>
        <v>24.634</v>
      </c>
      <c r="C2122" s="2">
        <f>RSI!I2122</f>
        <v>55.727942030629798</v>
      </c>
      <c r="D2122" s="2">
        <f>MACD!E2122</f>
        <v>-0.56429716866337998</v>
      </c>
      <c r="E2122" s="2">
        <f>MACD!F2122</f>
        <v>-0.96897177703176451</v>
      </c>
      <c r="F2122" s="2">
        <f>'Moving Avg'!D2122</f>
        <v>25.55986</v>
      </c>
      <c r="G2122" s="2">
        <f>'Moving Avg'!F2122</f>
        <v>24.657189999999996</v>
      </c>
      <c r="H2122" s="2">
        <f>'Moving Avg'!G2122</f>
        <v>22.359971999999999</v>
      </c>
      <c r="I2122" s="2">
        <f>'Moving Avg'!H2122</f>
        <v>21.141176500000007</v>
      </c>
      <c r="J2122" s="17" t="str">
        <f>OBV!F2122</f>
        <v>BEARISH</v>
      </c>
      <c r="K2122" s="17" t="str">
        <f>OBV!G2122</f>
        <v>NEUTRAL</v>
      </c>
      <c r="L2122" s="17" t="str">
        <f>OBV!H2122</f>
        <v>CONFIRMED BEARISH</v>
      </c>
      <c r="M2122" s="19">
        <f t="shared" si="330"/>
        <v>25</v>
      </c>
      <c r="N2122" s="19">
        <f t="shared" si="331"/>
        <v>0</v>
      </c>
      <c r="O2122" s="19">
        <f t="shared" si="332"/>
        <v>50</v>
      </c>
      <c r="P2122" s="19">
        <f t="shared" si="333"/>
        <v>16.5</v>
      </c>
      <c r="Q2122" s="20">
        <f t="shared" si="334"/>
        <v>18.725000000000001</v>
      </c>
      <c r="R2122" s="20">
        <f t="shared" si="335"/>
        <v>26.625</v>
      </c>
      <c r="S2122" s="20">
        <f t="shared" si="336"/>
        <v>23.675000000000001</v>
      </c>
      <c r="T2122" s="20">
        <f t="shared" si="337"/>
        <v>22.875</v>
      </c>
      <c r="U2122" s="19">
        <f t="shared" si="338"/>
        <v>23.008333333333336</v>
      </c>
      <c r="V2122" s="19">
        <f t="shared" si="339"/>
        <v>22.975000000000001</v>
      </c>
    </row>
    <row r="2123" spans="1:22" ht="13.5" x14ac:dyDescent="0.25">
      <c r="A2123" s="3">
        <f>RSI!A2123</f>
        <v>45093</v>
      </c>
      <c r="B2123" s="2">
        <f>RSI!B2123</f>
        <v>24.6433</v>
      </c>
      <c r="C2123" s="2">
        <f>RSI!I2123</f>
        <v>55.815785272882977</v>
      </c>
      <c r="D2123" s="2">
        <f>MACD!E2123</f>
        <v>-0.39661775063721549</v>
      </c>
      <c r="E2123" s="2">
        <f>MACD!F2123</f>
        <v>-0.85450097175285478</v>
      </c>
      <c r="F2123" s="2">
        <f>'Moving Avg'!D2123</f>
        <v>25.208479999999998</v>
      </c>
      <c r="G2123" s="2">
        <f>'Moving Avg'!F2123</f>
        <v>24.738269999999996</v>
      </c>
      <c r="H2123" s="2">
        <f>'Moving Avg'!G2123</f>
        <v>22.428515999999995</v>
      </c>
      <c r="I2123" s="2">
        <f>'Moving Avg'!H2123</f>
        <v>21.181108500000001</v>
      </c>
      <c r="J2123" s="17" t="str">
        <f>OBV!F2123</f>
        <v>BEARISH</v>
      </c>
      <c r="K2123" s="17" t="str">
        <f>OBV!G2123</f>
        <v>NEUTRAL</v>
      </c>
      <c r="L2123" s="17" t="str">
        <f>OBV!H2123</f>
        <v>CONFIRMED BEARISH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16.5</v>
      </c>
      <c r="Q2123" s="20">
        <f t="shared" si="334"/>
        <v>18.725000000000001</v>
      </c>
      <c r="R2123" s="20">
        <f t="shared" si="335"/>
        <v>26.625</v>
      </c>
      <c r="S2123" s="20">
        <f t="shared" si="336"/>
        <v>23.675000000000001</v>
      </c>
      <c r="T2123" s="20">
        <f t="shared" si="337"/>
        <v>22.875</v>
      </c>
      <c r="U2123" s="19">
        <f t="shared" si="338"/>
        <v>23.008333333333336</v>
      </c>
      <c r="V2123" s="19">
        <f t="shared" si="339"/>
        <v>22.975000000000001</v>
      </c>
    </row>
    <row r="2124" spans="1:22" ht="13.5" x14ac:dyDescent="0.25">
      <c r="A2124" s="3">
        <f>RSI!A2124</f>
        <v>45096</v>
      </c>
      <c r="B2124" s="2">
        <f>RSI!B2124</f>
        <v>24.866399999999999</v>
      </c>
      <c r="C2124" s="2">
        <f>RSI!I2124</f>
        <v>57.970237590124405</v>
      </c>
      <c r="D2124" s="2">
        <f>MACD!E2124</f>
        <v>-0.21907897297412404</v>
      </c>
      <c r="E2124" s="2">
        <f>MACD!F2124</f>
        <v>-0.72741657199710863</v>
      </c>
      <c r="F2124" s="2">
        <f>'Moving Avg'!D2124</f>
        <v>24.998399999999997</v>
      </c>
      <c r="G2124" s="2">
        <f>'Moving Avg'!F2124</f>
        <v>24.825989999999997</v>
      </c>
      <c r="H2124" s="2">
        <f>'Moving Avg'!G2124</f>
        <v>22.501701999999995</v>
      </c>
      <c r="I2124" s="2">
        <f>'Moving Avg'!H2124</f>
        <v>21.221930499999999</v>
      </c>
      <c r="J2124" s="17" t="str">
        <f>OBV!F2124</f>
        <v>BEARISH</v>
      </c>
      <c r="K2124" s="17" t="str">
        <f>OBV!G2124</f>
        <v>NEUTRAL</v>
      </c>
      <c r="L2124" s="17" t="str">
        <f>OBV!H2124</f>
        <v>CONFIRMED BEARISH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16.5</v>
      </c>
      <c r="Q2124" s="20">
        <f t="shared" si="334"/>
        <v>18.725000000000001</v>
      </c>
      <c r="R2124" s="20">
        <f t="shared" si="335"/>
        <v>26.625</v>
      </c>
      <c r="S2124" s="20">
        <f t="shared" si="336"/>
        <v>23.675000000000001</v>
      </c>
      <c r="T2124" s="20">
        <f t="shared" si="337"/>
        <v>22.875</v>
      </c>
      <c r="U2124" s="19">
        <f t="shared" si="338"/>
        <v>23.008333333333336</v>
      </c>
      <c r="V2124" s="19">
        <f t="shared" si="339"/>
        <v>22.975000000000001</v>
      </c>
    </row>
    <row r="2125" spans="1:22" ht="13.5" x14ac:dyDescent="0.25">
      <c r="A2125" s="3">
        <f>RSI!A2125</f>
        <v>45097</v>
      </c>
      <c r="B2125" s="2">
        <f>RSI!B2125</f>
        <v>25.098800000000001</v>
      </c>
      <c r="C2125" s="2">
        <f>RSI!I2125</f>
        <v>60.150048299757159</v>
      </c>
      <c r="D2125" s="2">
        <f>MACD!E2125</f>
        <v>-9.0038859728412746E-2</v>
      </c>
      <c r="E2125" s="2">
        <f>MACD!F2125</f>
        <v>-0.59994102954336948</v>
      </c>
      <c r="F2125" s="2">
        <f>'Moving Avg'!D2125</f>
        <v>24.834799999999998</v>
      </c>
      <c r="G2125" s="2">
        <f>'Moving Avg'!F2125</f>
        <v>24.911785000000002</v>
      </c>
      <c r="H2125" s="2">
        <f>'Moving Avg'!G2125</f>
        <v>22.588383999999991</v>
      </c>
      <c r="I2125" s="2">
        <f>'Moving Avg'!H2125</f>
        <v>21.263463000000002</v>
      </c>
      <c r="J2125" s="17" t="str">
        <f>OBV!F2125</f>
        <v>BULLISH</v>
      </c>
      <c r="K2125" s="17" t="str">
        <f>OBV!G2125</f>
        <v>NEUTRAL</v>
      </c>
      <c r="L2125" s="17" t="str">
        <f>OBV!H2125</f>
        <v>BULLISH DIVERGENCE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66.5</v>
      </c>
      <c r="Q2125" s="20">
        <f t="shared" si="334"/>
        <v>26.225000000000001</v>
      </c>
      <c r="R2125" s="20">
        <f t="shared" si="335"/>
        <v>39.125</v>
      </c>
      <c r="S2125" s="20">
        <f t="shared" si="336"/>
        <v>46.174999999999997</v>
      </c>
      <c r="T2125" s="20">
        <f t="shared" si="337"/>
        <v>35.375</v>
      </c>
      <c r="U2125" s="19">
        <f t="shared" si="338"/>
        <v>37.174999999999997</v>
      </c>
      <c r="V2125" s="19">
        <f t="shared" si="339"/>
        <v>36.724999999999994</v>
      </c>
    </row>
    <row r="2126" spans="1:22" ht="13.5" x14ac:dyDescent="0.25">
      <c r="A2126" s="3">
        <f>RSI!A2126</f>
        <v>45098</v>
      </c>
      <c r="B2126" s="2">
        <f>RSI!B2126</f>
        <v>24.9315</v>
      </c>
      <c r="C2126" s="2">
        <f>RSI!I2126</f>
        <v>57.825051415578109</v>
      </c>
      <c r="D2126" s="2">
        <f>MACD!E2126</f>
        <v>2.6492156173254955E-2</v>
      </c>
      <c r="E2126" s="2">
        <f>MACD!F2126</f>
        <v>-0.47465439240004459</v>
      </c>
      <c r="F2126" s="2">
        <f>'Moving Avg'!D2126</f>
        <v>24.834799999999998</v>
      </c>
      <c r="G2126" s="2">
        <f>'Moving Avg'!F2126</f>
        <v>24.997794999999996</v>
      </c>
      <c r="H2126" s="2">
        <f>'Moving Avg'!G2126</f>
        <v>22.672621999999993</v>
      </c>
      <c r="I2126" s="2">
        <f>'Moving Avg'!H2126</f>
        <v>21.304158999999999</v>
      </c>
      <c r="J2126" s="17" t="str">
        <f>OBV!F2126</f>
        <v>BULLISH</v>
      </c>
      <c r="K2126" s="17" t="str">
        <f>OBV!G2126</f>
        <v>NEUTRAL</v>
      </c>
      <c r="L2126" s="17" t="str">
        <f>OBV!H2126</f>
        <v>NEUTRAL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49.5</v>
      </c>
      <c r="Q2126" s="20">
        <f t="shared" si="334"/>
        <v>23.675000000000001</v>
      </c>
      <c r="R2126" s="20">
        <f t="shared" si="335"/>
        <v>34.875</v>
      </c>
      <c r="S2126" s="20">
        <f t="shared" si="336"/>
        <v>38.525000000000006</v>
      </c>
      <c r="T2126" s="20">
        <f t="shared" si="337"/>
        <v>31.125</v>
      </c>
      <c r="U2126" s="19">
        <f t="shared" si="338"/>
        <v>32.358333333333334</v>
      </c>
      <c r="V2126" s="19">
        <f t="shared" si="339"/>
        <v>32.049999999999997</v>
      </c>
    </row>
    <row r="2127" spans="1:22" ht="13.5" x14ac:dyDescent="0.25">
      <c r="A2127" s="3">
        <f>RSI!A2127</f>
        <v>45099</v>
      </c>
      <c r="B2127" s="2">
        <f>RSI!B2127</f>
        <v>25.005800000000001</v>
      </c>
      <c r="C2127" s="2">
        <f>RSI!I2127</f>
        <v>58.590582919564724</v>
      </c>
      <c r="D2127" s="2">
        <f>MACD!E2127</f>
        <v>0.34901255716546231</v>
      </c>
      <c r="E2127" s="2">
        <f>MACD!F2127</f>
        <v>-0.30992100248694321</v>
      </c>
      <c r="F2127" s="2">
        <f>'Moving Avg'!D2127</f>
        <v>24.909159999999996</v>
      </c>
      <c r="G2127" s="2">
        <f>'Moving Avg'!F2127</f>
        <v>25.081200000000003</v>
      </c>
      <c r="H2127" s="2">
        <f>'Moving Avg'!G2127</f>
        <v>22.757443999999996</v>
      </c>
      <c r="I2127" s="2">
        <f>'Moving Avg'!H2127</f>
        <v>21.345677999999999</v>
      </c>
      <c r="J2127" s="17" t="str">
        <f>OBV!F2127</f>
        <v>BULLISH</v>
      </c>
      <c r="K2127" s="17" t="str">
        <f>OBV!G2127</f>
        <v>NEUTRAL</v>
      </c>
      <c r="L2127" s="17" t="str">
        <f>OBV!H2127</f>
        <v>CONFIRMED BULLISH</v>
      </c>
      <c r="M2127" s="19">
        <f t="shared" si="330"/>
        <v>25</v>
      </c>
      <c r="N2127" s="19">
        <f t="shared" si="331"/>
        <v>0</v>
      </c>
      <c r="O2127" s="19">
        <f t="shared" si="332"/>
        <v>50</v>
      </c>
      <c r="P2127" s="19">
        <f t="shared" si="333"/>
        <v>83.5</v>
      </c>
      <c r="Q2127" s="20">
        <f t="shared" si="334"/>
        <v>28.774999999999999</v>
      </c>
      <c r="R2127" s="20">
        <f t="shared" si="335"/>
        <v>43.375</v>
      </c>
      <c r="S2127" s="20">
        <f t="shared" si="336"/>
        <v>53.825000000000003</v>
      </c>
      <c r="T2127" s="20">
        <f t="shared" si="337"/>
        <v>39.625</v>
      </c>
      <c r="U2127" s="19">
        <f t="shared" si="338"/>
        <v>41.991666666666667</v>
      </c>
      <c r="V2127" s="19">
        <f t="shared" si="339"/>
        <v>41.400000000000006</v>
      </c>
    </row>
    <row r="2128" spans="1:22" ht="13.5" x14ac:dyDescent="0.25">
      <c r="A2128" s="3">
        <f>RSI!A2128</f>
        <v>45100</v>
      </c>
      <c r="B2128" s="2">
        <f>RSI!B2128</f>
        <v>24.959399999999999</v>
      </c>
      <c r="C2128" s="2">
        <f>RSI!I2128</f>
        <v>57.883971458954363</v>
      </c>
      <c r="D2128" s="2">
        <f>MACD!E2128</f>
        <v>0.56143722965604326</v>
      </c>
      <c r="E2128" s="2">
        <f>MACD!F2128</f>
        <v>-0.13564935605834594</v>
      </c>
      <c r="F2128" s="2">
        <f>'Moving Avg'!D2128</f>
        <v>24.972380000000001</v>
      </c>
      <c r="G2128" s="2">
        <f>'Moving Avg'!F2128</f>
        <v>25.160025000000005</v>
      </c>
      <c r="H2128" s="2">
        <f>'Moving Avg'!G2128</f>
        <v>22.843143999999992</v>
      </c>
      <c r="I2128" s="2">
        <f>'Moving Avg'!H2128</f>
        <v>21.386738999999999</v>
      </c>
      <c r="J2128" s="17" t="str">
        <f>OBV!F2128</f>
        <v>BULLISH</v>
      </c>
      <c r="K2128" s="17" t="str">
        <f>OBV!G2128</f>
        <v>NEUTRAL</v>
      </c>
      <c r="L2128" s="17" t="str">
        <f>OBV!H2128</f>
        <v>CONFIRMED BULLISH</v>
      </c>
      <c r="M2128" s="19">
        <f t="shared" si="330"/>
        <v>25</v>
      </c>
      <c r="N2128" s="19">
        <f t="shared" si="331"/>
        <v>0</v>
      </c>
      <c r="O2128" s="19">
        <f t="shared" si="332"/>
        <v>50</v>
      </c>
      <c r="P2128" s="19">
        <f t="shared" si="333"/>
        <v>83.5</v>
      </c>
      <c r="Q2128" s="20">
        <f t="shared" si="334"/>
        <v>28.774999999999999</v>
      </c>
      <c r="R2128" s="20">
        <f t="shared" si="335"/>
        <v>43.375</v>
      </c>
      <c r="S2128" s="20">
        <f t="shared" si="336"/>
        <v>53.825000000000003</v>
      </c>
      <c r="T2128" s="20">
        <f t="shared" si="337"/>
        <v>39.625</v>
      </c>
      <c r="U2128" s="19">
        <f t="shared" si="338"/>
        <v>41.991666666666667</v>
      </c>
      <c r="V2128" s="19">
        <f t="shared" si="339"/>
        <v>41.400000000000006</v>
      </c>
    </row>
    <row r="2129" spans="1:22" ht="13.5" x14ac:dyDescent="0.25">
      <c r="A2129" s="3">
        <f>RSI!A2129</f>
        <v>45103</v>
      </c>
      <c r="B2129" s="2">
        <f>RSI!B2129</f>
        <v>25.563600000000001</v>
      </c>
      <c r="C2129" s="2">
        <f>RSI!I2129</f>
        <v>63.976363398339835</v>
      </c>
      <c r="D2129" s="2">
        <f>MACD!E2129</f>
        <v>0.61876325819247313</v>
      </c>
      <c r="E2129" s="2">
        <f>MACD!F2129</f>
        <v>1.5233166791817881E-2</v>
      </c>
      <c r="F2129" s="2">
        <f>'Moving Avg'!D2129</f>
        <v>25.111820000000002</v>
      </c>
      <c r="G2129" s="2">
        <f>'Moving Avg'!F2129</f>
        <v>25.257775000000002</v>
      </c>
      <c r="H2129" s="2">
        <f>'Moving Avg'!G2129</f>
        <v>22.939121999999994</v>
      </c>
      <c r="I2129" s="2">
        <f>'Moving Avg'!H2129</f>
        <v>21.431272499999999</v>
      </c>
      <c r="J2129" s="17" t="str">
        <f>OBV!F2129</f>
        <v>BULLISH</v>
      </c>
      <c r="K2129" s="17" t="str">
        <f>OBV!G2129</f>
        <v>NEUTRAL</v>
      </c>
      <c r="L2129" s="17" t="str">
        <f>OBV!H2129</f>
        <v>CONFIRMED BULLISH</v>
      </c>
      <c r="M2129" s="19">
        <f t="shared" si="330"/>
        <v>25</v>
      </c>
      <c r="N2129" s="19">
        <f t="shared" si="331"/>
        <v>0</v>
      </c>
      <c r="O2129" s="19">
        <f t="shared" si="332"/>
        <v>50</v>
      </c>
      <c r="P2129" s="19">
        <f t="shared" si="333"/>
        <v>83.5</v>
      </c>
      <c r="Q2129" s="20">
        <f t="shared" si="334"/>
        <v>28.774999999999999</v>
      </c>
      <c r="R2129" s="20">
        <f t="shared" si="335"/>
        <v>43.375</v>
      </c>
      <c r="S2129" s="20">
        <f t="shared" si="336"/>
        <v>53.825000000000003</v>
      </c>
      <c r="T2129" s="20">
        <f t="shared" si="337"/>
        <v>39.625</v>
      </c>
      <c r="U2129" s="19">
        <f t="shared" si="338"/>
        <v>41.991666666666667</v>
      </c>
      <c r="V2129" s="19">
        <f t="shared" si="339"/>
        <v>41.400000000000006</v>
      </c>
    </row>
    <row r="2130" spans="1:22" ht="13.5" x14ac:dyDescent="0.25">
      <c r="A2130" s="3">
        <f>RSI!A2130</f>
        <v>45104</v>
      </c>
      <c r="B2130" s="2">
        <f>RSI!B2130</f>
        <v>25.563600000000001</v>
      </c>
      <c r="C2130" s="2">
        <f>RSI!I2130</f>
        <v>63.976363398339835</v>
      </c>
      <c r="D2130" s="2">
        <f>MACD!E2130</f>
        <v>0.6606504513968865</v>
      </c>
      <c r="E2130" s="2">
        <f>MACD!F2130</f>
        <v>0.1443166237128316</v>
      </c>
      <c r="F2130" s="2">
        <f>'Moving Avg'!D2130</f>
        <v>25.20478</v>
      </c>
      <c r="G2130" s="2">
        <f>'Moving Avg'!F2130</f>
        <v>25.317155000000007</v>
      </c>
      <c r="H2130" s="2">
        <f>'Moving Avg'!G2130</f>
        <v>23.036905999999995</v>
      </c>
      <c r="I2130" s="2">
        <f>'Moving Avg'!H2130</f>
        <v>21.475806000000002</v>
      </c>
      <c r="J2130" s="17" t="str">
        <f>OBV!F2130</f>
        <v>BULLISH</v>
      </c>
      <c r="K2130" s="17" t="str">
        <f>OBV!G2130</f>
        <v>NEUTRAL</v>
      </c>
      <c r="L2130" s="17" t="str">
        <f>OBV!H2130</f>
        <v>CONFIRMED BULLISH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83.5</v>
      </c>
      <c r="Q2130" s="20">
        <f t="shared" si="334"/>
        <v>28.774999999999999</v>
      </c>
      <c r="R2130" s="20">
        <f t="shared" si="335"/>
        <v>43.375</v>
      </c>
      <c r="S2130" s="20">
        <f t="shared" si="336"/>
        <v>53.825000000000003</v>
      </c>
      <c r="T2130" s="20">
        <f t="shared" si="337"/>
        <v>39.625</v>
      </c>
      <c r="U2130" s="19">
        <f t="shared" si="338"/>
        <v>41.991666666666667</v>
      </c>
      <c r="V2130" s="19">
        <f t="shared" si="339"/>
        <v>41.400000000000006</v>
      </c>
    </row>
    <row r="2131" spans="1:22" ht="13.5" x14ac:dyDescent="0.25">
      <c r="A2131" s="3">
        <f>RSI!A2131</f>
        <v>45107</v>
      </c>
      <c r="B2131" s="2">
        <f>RSI!B2131</f>
        <v>26.400200000000002</v>
      </c>
      <c r="C2131" s="2">
        <f>RSI!I2131</f>
        <v>70.767124680678606</v>
      </c>
      <c r="D2131" s="2">
        <f>MACD!E2131</f>
        <v>0.47640935830749598</v>
      </c>
      <c r="E2131" s="2">
        <f>MACD!F2131</f>
        <v>0.2107351706317645</v>
      </c>
      <c r="F2131" s="2">
        <f>'Moving Avg'!D2131</f>
        <v>25.498519999999999</v>
      </c>
      <c r="G2131" s="2">
        <f>'Moving Avg'!F2131</f>
        <v>25.373225000000001</v>
      </c>
      <c r="H2131" s="2">
        <f>'Moving Avg'!G2131</f>
        <v>23.151421999999997</v>
      </c>
      <c r="I2131" s="2">
        <f>'Moving Avg'!H2131</f>
        <v>21.524297000000001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  <c r="M2131" s="19">
        <f t="shared" si="330"/>
        <v>0</v>
      </c>
      <c r="N2131" s="19">
        <f t="shared" si="331"/>
        <v>0</v>
      </c>
      <c r="O2131" s="19">
        <f t="shared" si="332"/>
        <v>50</v>
      </c>
      <c r="P2131" s="19">
        <f t="shared" si="333"/>
        <v>83.5</v>
      </c>
      <c r="Q2131" s="20">
        <f t="shared" si="334"/>
        <v>20.024999999999999</v>
      </c>
      <c r="R2131" s="20">
        <f t="shared" si="335"/>
        <v>38.375</v>
      </c>
      <c r="S2131" s="20">
        <f t="shared" si="336"/>
        <v>50.075000000000003</v>
      </c>
      <c r="T2131" s="20">
        <f t="shared" si="337"/>
        <v>33.375</v>
      </c>
      <c r="U2131" s="19">
        <f t="shared" si="338"/>
        <v>36.158333333333331</v>
      </c>
      <c r="V2131" s="19">
        <f t="shared" si="339"/>
        <v>35.462499999999999</v>
      </c>
    </row>
    <row r="2132" spans="1:22" ht="13.5" x14ac:dyDescent="0.25">
      <c r="A2132" s="3">
        <f>RSI!A2132</f>
        <v>45110</v>
      </c>
      <c r="B2132" s="2">
        <f>RSI!B2132</f>
        <v>26.121300000000002</v>
      </c>
      <c r="C2132" s="2">
        <f>RSI!I2132</f>
        <v>66.281348660470968</v>
      </c>
      <c r="D2132" s="2">
        <f>MACD!E2132</f>
        <v>0.28478446362711907</v>
      </c>
      <c r="E2132" s="2">
        <f>MACD!F2132</f>
        <v>0.22554502923083541</v>
      </c>
      <c r="F2132" s="2">
        <f>'Moving Avg'!D2132</f>
        <v>25.721620000000001</v>
      </c>
      <c r="G2132" s="2">
        <f>'Moving Avg'!F2132</f>
        <v>25.424380000000003</v>
      </c>
      <c r="H2132" s="2">
        <f>'Moving Avg'!G2132</f>
        <v>23.260360000000002</v>
      </c>
      <c r="I2132" s="2">
        <f>'Moving Avg'!H2132</f>
        <v>21.571348000000004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  <c r="M2132" s="19">
        <f t="shared" si="330"/>
        <v>25</v>
      </c>
      <c r="N2132" s="19">
        <f t="shared" si="331"/>
        <v>0</v>
      </c>
      <c r="O2132" s="19">
        <f t="shared" si="332"/>
        <v>50</v>
      </c>
      <c r="P2132" s="19">
        <f t="shared" si="333"/>
        <v>83.5</v>
      </c>
      <c r="Q2132" s="20">
        <f t="shared" si="334"/>
        <v>28.774999999999999</v>
      </c>
      <c r="R2132" s="20">
        <f t="shared" si="335"/>
        <v>43.375</v>
      </c>
      <c r="S2132" s="20">
        <f t="shared" si="336"/>
        <v>53.825000000000003</v>
      </c>
      <c r="T2132" s="20">
        <f t="shared" si="337"/>
        <v>39.625</v>
      </c>
      <c r="U2132" s="19">
        <f t="shared" si="338"/>
        <v>41.991666666666667</v>
      </c>
      <c r="V2132" s="19">
        <f t="shared" si="339"/>
        <v>41.400000000000006</v>
      </c>
    </row>
    <row r="2133" spans="1:22" ht="13.5" x14ac:dyDescent="0.25">
      <c r="A2133" s="3">
        <f>RSI!A2133</f>
        <v>45111</v>
      </c>
      <c r="B2133" s="2">
        <f>RSI!B2133</f>
        <v>25.935400000000001</v>
      </c>
      <c r="C2133" s="2">
        <f>RSI!I2133</f>
        <v>63.396729729696993</v>
      </c>
      <c r="D2133" s="2">
        <f>MACD!E2133</f>
        <v>0.12965744399290102</v>
      </c>
      <c r="E2133" s="2">
        <f>MACD!F2133</f>
        <v>0.20636751218324856</v>
      </c>
      <c r="F2133" s="2">
        <f>'Moving Avg'!D2133</f>
        <v>25.916820000000001</v>
      </c>
      <c r="G2133" s="2">
        <f>'Moving Avg'!F2133</f>
        <v>25.475270000000002</v>
      </c>
      <c r="H2133" s="2">
        <f>'Moving Avg'!G2133</f>
        <v>23.363774000000003</v>
      </c>
      <c r="I2133" s="2">
        <f>'Moving Avg'!H2133</f>
        <v>21.615438500000003</v>
      </c>
      <c r="J2133" s="17" t="str">
        <f>OBV!F2133</f>
        <v>BULLISH</v>
      </c>
      <c r="K2133" s="17" t="str">
        <f>OBV!G2133</f>
        <v>NEUTRAL</v>
      </c>
      <c r="L2133" s="17" t="str">
        <f>OBV!H2133</f>
        <v>CONFIRMED BULLISH</v>
      </c>
      <c r="M2133" s="19">
        <f t="shared" si="330"/>
        <v>25</v>
      </c>
      <c r="N2133" s="19">
        <f t="shared" si="331"/>
        <v>100</v>
      </c>
      <c r="O2133" s="19">
        <f t="shared" si="332"/>
        <v>50</v>
      </c>
      <c r="P2133" s="19">
        <f t="shared" si="333"/>
        <v>83.5</v>
      </c>
      <c r="Q2133" s="20">
        <f t="shared" si="334"/>
        <v>63.774999999999999</v>
      </c>
      <c r="R2133" s="20">
        <f t="shared" si="335"/>
        <v>63.375</v>
      </c>
      <c r="S2133" s="20">
        <f t="shared" si="336"/>
        <v>68.825000000000003</v>
      </c>
      <c r="T2133" s="20">
        <f t="shared" si="337"/>
        <v>64.625</v>
      </c>
      <c r="U2133" s="19">
        <f t="shared" si="338"/>
        <v>65.325000000000003</v>
      </c>
      <c r="V2133" s="19">
        <f t="shared" si="339"/>
        <v>65.150000000000006</v>
      </c>
    </row>
    <row r="2134" spans="1:22" ht="13.5" x14ac:dyDescent="0.25">
      <c r="A2134" s="3">
        <f>RSI!A2134</f>
        <v>45112</v>
      </c>
      <c r="B2134" s="2">
        <f>RSI!B2134</f>
        <v>25.563600000000001</v>
      </c>
      <c r="C2134" s="2">
        <f>RSI!I2134</f>
        <v>57.963404777581204</v>
      </c>
      <c r="D2134" s="2">
        <f>MACD!E2134</f>
        <v>5.3780634376430214E-2</v>
      </c>
      <c r="E2134" s="2">
        <f>MACD!F2134</f>
        <v>0.17585013662188489</v>
      </c>
      <c r="F2134" s="2">
        <f>'Moving Avg'!D2134</f>
        <v>25.916820000000001</v>
      </c>
      <c r="G2134" s="2">
        <f>'Moving Avg'!F2134</f>
        <v>25.489680000000003</v>
      </c>
      <c r="H2134" s="2">
        <f>'Moving Avg'!G2134</f>
        <v>23.464266000000002</v>
      </c>
      <c r="I2134" s="2">
        <f>'Moving Avg'!H2134</f>
        <v>21.65387800000001</v>
      </c>
      <c r="J2134" s="17" t="str">
        <f>OBV!F2134</f>
        <v>BULLISH</v>
      </c>
      <c r="K2134" s="17" t="str">
        <f>OBV!G2134</f>
        <v>NEUTRAL</v>
      </c>
      <c r="L2134" s="17" t="str">
        <f>OBV!H2134</f>
        <v>NEUTRAL</v>
      </c>
      <c r="M2134" s="19">
        <f t="shared" si="330"/>
        <v>25</v>
      </c>
      <c r="N2134" s="19">
        <f t="shared" si="331"/>
        <v>100</v>
      </c>
      <c r="O2134" s="19">
        <f t="shared" si="332"/>
        <v>50</v>
      </c>
      <c r="P2134" s="19">
        <f t="shared" si="333"/>
        <v>49.5</v>
      </c>
      <c r="Q2134" s="20">
        <f t="shared" si="334"/>
        <v>58.674999999999997</v>
      </c>
      <c r="R2134" s="20">
        <f t="shared" si="335"/>
        <v>54.875</v>
      </c>
      <c r="S2134" s="20">
        <f t="shared" si="336"/>
        <v>53.525000000000006</v>
      </c>
      <c r="T2134" s="20">
        <f t="shared" si="337"/>
        <v>56.125</v>
      </c>
      <c r="U2134" s="19">
        <f t="shared" si="338"/>
        <v>55.691666666666663</v>
      </c>
      <c r="V2134" s="19">
        <f t="shared" si="339"/>
        <v>55.8</v>
      </c>
    </row>
    <row r="2135" spans="1:22" ht="13.5" x14ac:dyDescent="0.25">
      <c r="A2135" s="3">
        <f>RSI!A2135</f>
        <v>45113</v>
      </c>
      <c r="B2135" s="2">
        <f>RSI!B2135</f>
        <v>26.028400000000001</v>
      </c>
      <c r="C2135" s="2">
        <f>RSI!I2135</f>
        <v>62.311949263031885</v>
      </c>
      <c r="D2135" s="2">
        <f>MACD!E2135</f>
        <v>-1.2900975828799233E-2</v>
      </c>
      <c r="E2135" s="2">
        <f>MACD!F2135</f>
        <v>0.13809991413174807</v>
      </c>
      <c r="F2135" s="2">
        <f>'Moving Avg'!D2135</f>
        <v>26.009779999999999</v>
      </c>
      <c r="G2135" s="2">
        <f>'Moving Avg'!F2135</f>
        <v>25.527330000000003</v>
      </c>
      <c r="H2135" s="2">
        <f>'Moving Avg'!G2135</f>
        <v>23.569720000000004</v>
      </c>
      <c r="I2135" s="2">
        <f>'Moving Avg'!H2135</f>
        <v>21.695995500000009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  <c r="M2135" s="19">
        <f t="shared" si="330"/>
        <v>25</v>
      </c>
      <c r="N2135" s="19">
        <f t="shared" si="331"/>
        <v>100</v>
      </c>
      <c r="O2135" s="19">
        <f t="shared" si="332"/>
        <v>50</v>
      </c>
      <c r="P2135" s="19">
        <f t="shared" si="333"/>
        <v>83.5</v>
      </c>
      <c r="Q2135" s="20">
        <f t="shared" si="334"/>
        <v>63.774999999999999</v>
      </c>
      <c r="R2135" s="20">
        <f t="shared" si="335"/>
        <v>63.375</v>
      </c>
      <c r="S2135" s="20">
        <f t="shared" si="336"/>
        <v>68.825000000000003</v>
      </c>
      <c r="T2135" s="20">
        <f t="shared" si="337"/>
        <v>64.625</v>
      </c>
      <c r="U2135" s="19">
        <f t="shared" si="338"/>
        <v>65.325000000000003</v>
      </c>
      <c r="V2135" s="19">
        <f t="shared" si="339"/>
        <v>65.150000000000006</v>
      </c>
    </row>
    <row r="2136" spans="1:22" ht="13.5" x14ac:dyDescent="0.25">
      <c r="A2136" s="3">
        <f>RSI!A2136</f>
        <v>45114</v>
      </c>
      <c r="B2136" s="2">
        <f>RSI!B2136</f>
        <v>26.121300000000002</v>
      </c>
      <c r="C2136" s="2">
        <f>RSI!I2136</f>
        <v>63.132849228526176</v>
      </c>
      <c r="D2136" s="2">
        <f>MACD!E2136</f>
        <v>-0.10821105817387888</v>
      </c>
      <c r="E2136" s="2">
        <f>MACD!F2136</f>
        <v>8.8837719670622678E-2</v>
      </c>
      <c r="F2136" s="2">
        <f>'Moving Avg'!D2136</f>
        <v>25.954000000000001</v>
      </c>
      <c r="G2136" s="2">
        <f>'Moving Avg'!F2136</f>
        <v>25.569625000000006</v>
      </c>
      <c r="H2136" s="2">
        <f>'Moving Avg'!G2136</f>
        <v>23.676852000000004</v>
      </c>
      <c r="I2136" s="2">
        <f>'Moving Avg'!H2136</f>
        <v>21.738577500000009</v>
      </c>
      <c r="J2136" s="17" t="str">
        <f>OBV!F2136</f>
        <v>BULLISH</v>
      </c>
      <c r="K2136" s="17" t="str">
        <f>OBV!G2136</f>
        <v>NEUTRAL</v>
      </c>
      <c r="L2136" s="17" t="str">
        <f>OBV!H2136</f>
        <v>BULLISH DIVERGENCE</v>
      </c>
      <c r="M2136" s="19">
        <f t="shared" si="330"/>
        <v>25</v>
      </c>
      <c r="N2136" s="19">
        <f t="shared" si="331"/>
        <v>100</v>
      </c>
      <c r="O2136" s="19">
        <f t="shared" si="332"/>
        <v>50</v>
      </c>
      <c r="P2136" s="19">
        <f t="shared" si="333"/>
        <v>66.5</v>
      </c>
      <c r="Q2136" s="20">
        <f t="shared" si="334"/>
        <v>61.225000000000001</v>
      </c>
      <c r="R2136" s="20">
        <f t="shared" si="335"/>
        <v>59.125</v>
      </c>
      <c r="S2136" s="20">
        <f t="shared" si="336"/>
        <v>61.174999999999997</v>
      </c>
      <c r="T2136" s="20">
        <f t="shared" si="337"/>
        <v>60.375</v>
      </c>
      <c r="U2136" s="19">
        <f t="shared" si="338"/>
        <v>60.508333333333326</v>
      </c>
      <c r="V2136" s="19">
        <f t="shared" si="339"/>
        <v>60.474999999999994</v>
      </c>
    </row>
    <row r="2137" spans="1:22" ht="13.5" x14ac:dyDescent="0.25">
      <c r="A2137" s="3">
        <f>RSI!A2137</f>
        <v>45117</v>
      </c>
      <c r="B2137" s="2">
        <f>RSI!B2137</f>
        <v>26.307300000000001</v>
      </c>
      <c r="C2137" s="2">
        <f>RSI!I2137</f>
        <v>64.786623187882071</v>
      </c>
      <c r="D2137" s="2">
        <f>MACD!E2137</f>
        <v>-0.19755700806619103</v>
      </c>
      <c r="E2137" s="2">
        <f>MACD!F2137</f>
        <v>3.1558774123259928E-2</v>
      </c>
      <c r="F2137" s="2">
        <f>'Moving Avg'!D2137</f>
        <v>25.991200000000003</v>
      </c>
      <c r="G2137" s="2">
        <f>'Moving Avg'!F2137</f>
        <v>25.545460000000002</v>
      </c>
      <c r="H2137" s="2">
        <f>'Moving Avg'!G2137</f>
        <v>23.791315999999998</v>
      </c>
      <c r="I2137" s="2">
        <f>'Moving Avg'!H2137</f>
        <v>21.782225000000011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  <c r="M2137" s="19">
        <f t="shared" si="330"/>
        <v>25</v>
      </c>
      <c r="N2137" s="19">
        <f t="shared" si="331"/>
        <v>100</v>
      </c>
      <c r="O2137" s="19">
        <f t="shared" si="332"/>
        <v>50</v>
      </c>
      <c r="P2137" s="19">
        <f t="shared" si="333"/>
        <v>83.5</v>
      </c>
      <c r="Q2137" s="20">
        <f t="shared" si="334"/>
        <v>63.774999999999999</v>
      </c>
      <c r="R2137" s="20">
        <f t="shared" si="335"/>
        <v>63.375</v>
      </c>
      <c r="S2137" s="20">
        <f t="shared" si="336"/>
        <v>68.825000000000003</v>
      </c>
      <c r="T2137" s="20">
        <f t="shared" si="337"/>
        <v>64.625</v>
      </c>
      <c r="U2137" s="19">
        <f t="shared" si="338"/>
        <v>65.325000000000003</v>
      </c>
      <c r="V2137" s="19">
        <f t="shared" si="339"/>
        <v>65.150000000000006</v>
      </c>
    </row>
    <row r="2138" spans="1:22" ht="13.5" x14ac:dyDescent="0.25">
      <c r="A2138" s="3">
        <f>RSI!A2138</f>
        <v>45118</v>
      </c>
      <c r="B2138" s="2">
        <f>RSI!B2138</f>
        <v>26.307300000000001</v>
      </c>
      <c r="C2138" s="2">
        <f>RSI!I2138</f>
        <v>64.786623187882071</v>
      </c>
      <c r="D2138" s="2">
        <f>MACD!E2138</f>
        <v>-0.28727640461354653</v>
      </c>
      <c r="E2138" s="2">
        <f>MACD!F2138</f>
        <v>-3.220826162410137E-2</v>
      </c>
      <c r="F2138" s="2">
        <f>'Moving Avg'!D2138</f>
        <v>26.065580000000001</v>
      </c>
      <c r="G2138" s="2">
        <f>'Moving Avg'!F2138</f>
        <v>25.540815000000002</v>
      </c>
      <c r="H2138" s="2">
        <f>'Moving Avg'!G2138</f>
        <v>23.905779999999996</v>
      </c>
      <c r="I2138" s="2">
        <f>'Moving Avg'!H2138</f>
        <v>21.824744000000013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  <c r="M2138" s="19">
        <f t="shared" si="330"/>
        <v>25</v>
      </c>
      <c r="N2138" s="19">
        <f t="shared" si="331"/>
        <v>100</v>
      </c>
      <c r="O2138" s="19">
        <f t="shared" si="332"/>
        <v>50</v>
      </c>
      <c r="P2138" s="19">
        <f t="shared" si="333"/>
        <v>83.5</v>
      </c>
      <c r="Q2138" s="20">
        <f t="shared" si="334"/>
        <v>63.774999999999999</v>
      </c>
      <c r="R2138" s="20">
        <f t="shared" si="335"/>
        <v>63.375</v>
      </c>
      <c r="S2138" s="20">
        <f t="shared" si="336"/>
        <v>68.825000000000003</v>
      </c>
      <c r="T2138" s="20">
        <f t="shared" si="337"/>
        <v>64.625</v>
      </c>
      <c r="U2138" s="19">
        <f t="shared" si="338"/>
        <v>65.325000000000003</v>
      </c>
      <c r="V2138" s="19">
        <f t="shared" si="339"/>
        <v>65.150000000000006</v>
      </c>
    </row>
    <row r="2139" spans="1:22" ht="13.5" x14ac:dyDescent="0.25">
      <c r="A2139" s="3">
        <f>RSI!A2139</f>
        <v>45119</v>
      </c>
      <c r="B2139" s="2">
        <f>RSI!B2139</f>
        <v>26.028400000000001</v>
      </c>
      <c r="C2139" s="2">
        <f>RSI!I2139</f>
        <v>60.098438630356718</v>
      </c>
      <c r="D2139" s="2">
        <f>MACD!E2139</f>
        <v>-0.25604315228325802</v>
      </c>
      <c r="E2139" s="2">
        <f>MACD!F2139</f>
        <v>-7.6975239755932706E-2</v>
      </c>
      <c r="F2139" s="2">
        <f>'Moving Avg'!D2139</f>
        <v>26.158539999999999</v>
      </c>
      <c r="G2139" s="2">
        <f>'Moving Avg'!F2139</f>
        <v>25.546394999999997</v>
      </c>
      <c r="H2139" s="2">
        <f>'Moving Avg'!G2139</f>
        <v>24.014665999999991</v>
      </c>
      <c r="I2139" s="2">
        <f>'Moving Avg'!H2139</f>
        <v>21.865507500000017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  <c r="M2139" s="19">
        <f t="shared" si="330"/>
        <v>25</v>
      </c>
      <c r="N2139" s="19">
        <f t="shared" si="331"/>
        <v>100</v>
      </c>
      <c r="O2139" s="19">
        <f t="shared" si="332"/>
        <v>50</v>
      </c>
      <c r="P2139" s="19">
        <f t="shared" si="333"/>
        <v>83.5</v>
      </c>
      <c r="Q2139" s="20">
        <f t="shared" si="334"/>
        <v>63.774999999999999</v>
      </c>
      <c r="R2139" s="20">
        <f t="shared" si="335"/>
        <v>63.375</v>
      </c>
      <c r="S2139" s="20">
        <f t="shared" si="336"/>
        <v>68.825000000000003</v>
      </c>
      <c r="T2139" s="20">
        <f t="shared" si="337"/>
        <v>64.625</v>
      </c>
      <c r="U2139" s="19">
        <f t="shared" si="338"/>
        <v>65.325000000000003</v>
      </c>
      <c r="V2139" s="19">
        <f t="shared" si="339"/>
        <v>65.150000000000006</v>
      </c>
    </row>
    <row r="2140" spans="1:22" ht="13.5" x14ac:dyDescent="0.25">
      <c r="A2140" s="3">
        <f>RSI!A2140</f>
        <v>45120</v>
      </c>
      <c r="B2140" s="2">
        <f>RSI!B2140</f>
        <v>26.028400000000001</v>
      </c>
      <c r="C2140" s="2">
        <f>RSI!I2140</f>
        <v>60.098438630356725</v>
      </c>
      <c r="D2140" s="2">
        <f>MACD!E2140</f>
        <v>-0.23395165085886305</v>
      </c>
      <c r="E2140" s="2">
        <f>MACD!F2140</f>
        <v>-0.10837052197651878</v>
      </c>
      <c r="F2140" s="2">
        <f>'Moving Avg'!D2140</f>
        <v>26.158539999999999</v>
      </c>
      <c r="G2140" s="2">
        <f>'Moving Avg'!F2140</f>
        <v>25.551974999999999</v>
      </c>
      <c r="H2140" s="2">
        <f>'Moving Avg'!G2140</f>
        <v>24.123551999999989</v>
      </c>
      <c r="I2140" s="2">
        <f>'Moving Avg'!H2140</f>
        <v>21.904465500000015</v>
      </c>
      <c r="J2140" s="17" t="str">
        <f>OBV!F2140</f>
        <v>BULLISH</v>
      </c>
      <c r="K2140" s="17" t="str">
        <f>OBV!G2140</f>
        <v>NEUTRAL</v>
      </c>
      <c r="L2140" s="17" t="str">
        <f>OBV!H2140</f>
        <v>NEUTRAL</v>
      </c>
      <c r="M2140" s="19">
        <f t="shared" si="330"/>
        <v>25</v>
      </c>
      <c r="N2140" s="19">
        <f t="shared" si="331"/>
        <v>100</v>
      </c>
      <c r="O2140" s="19">
        <f t="shared" si="332"/>
        <v>50</v>
      </c>
      <c r="P2140" s="19">
        <f t="shared" si="333"/>
        <v>49.5</v>
      </c>
      <c r="Q2140" s="20">
        <f t="shared" si="334"/>
        <v>58.674999999999997</v>
      </c>
      <c r="R2140" s="20">
        <f t="shared" si="335"/>
        <v>54.875</v>
      </c>
      <c r="S2140" s="20">
        <f t="shared" si="336"/>
        <v>53.525000000000006</v>
      </c>
      <c r="T2140" s="20">
        <f t="shared" si="337"/>
        <v>56.125</v>
      </c>
      <c r="U2140" s="19">
        <f t="shared" si="338"/>
        <v>55.691666666666663</v>
      </c>
      <c r="V2140" s="19">
        <f t="shared" si="339"/>
        <v>55.8</v>
      </c>
    </row>
    <row r="2141" spans="1:22" ht="13.5" x14ac:dyDescent="0.25">
      <c r="A2141" s="3">
        <f>RSI!A2141</f>
        <v>45121</v>
      </c>
      <c r="B2141" s="2">
        <f>RSI!B2141</f>
        <v>26.121300000000002</v>
      </c>
      <c r="C2141" s="2">
        <f>RSI!I2141</f>
        <v>61.183543734595538</v>
      </c>
      <c r="D2141" s="2">
        <f>MACD!E2141</f>
        <v>-9.7448034063578604E-2</v>
      </c>
      <c r="E2141" s="2">
        <f>MACD!F2141</f>
        <v>-0.10618602439393075</v>
      </c>
      <c r="F2141" s="2">
        <f>'Moving Avg'!D2141</f>
        <v>26.158539999999999</v>
      </c>
      <c r="G2141" s="2">
        <f>'Moving Avg'!F2141</f>
        <v>25.611464999999999</v>
      </c>
      <c r="H2141" s="2">
        <f>'Moving Avg'!G2141</f>
        <v>24.23429599999999</v>
      </c>
      <c r="I2141" s="2">
        <f>'Moving Avg'!H2141</f>
        <v>21.943346000000016</v>
      </c>
      <c r="J2141" s="17" t="str">
        <f>OBV!F2141</f>
        <v>BULLISH</v>
      </c>
      <c r="K2141" s="17" t="str">
        <f>OBV!G2141</f>
        <v>NEUTRAL</v>
      </c>
      <c r="L2141" s="17" t="str">
        <f>OBV!H2141</f>
        <v>NEUTRAL</v>
      </c>
      <c r="M2141" s="19">
        <f t="shared" si="330"/>
        <v>25</v>
      </c>
      <c r="N2141" s="19">
        <f t="shared" si="331"/>
        <v>0</v>
      </c>
      <c r="O2141" s="19">
        <f t="shared" si="332"/>
        <v>50</v>
      </c>
      <c r="P2141" s="19">
        <f t="shared" si="333"/>
        <v>49.5</v>
      </c>
      <c r="Q2141" s="20">
        <f t="shared" si="334"/>
        <v>23.675000000000001</v>
      </c>
      <c r="R2141" s="20">
        <f t="shared" si="335"/>
        <v>34.875</v>
      </c>
      <c r="S2141" s="20">
        <f t="shared" si="336"/>
        <v>38.525000000000006</v>
      </c>
      <c r="T2141" s="20">
        <f t="shared" si="337"/>
        <v>31.125</v>
      </c>
      <c r="U2141" s="19">
        <f t="shared" si="338"/>
        <v>32.358333333333334</v>
      </c>
      <c r="V2141" s="19">
        <f t="shared" si="339"/>
        <v>32.049999999999997</v>
      </c>
    </row>
    <row r="2142" spans="1:22" ht="13.5" x14ac:dyDescent="0.25">
      <c r="A2142" s="3">
        <f>RSI!A2142</f>
        <v>45124</v>
      </c>
      <c r="B2142" s="2">
        <f>RSI!B2142</f>
        <v>26.363</v>
      </c>
      <c r="C2142" s="2">
        <f>RSI!I2142</f>
        <v>63.931769296950115</v>
      </c>
      <c r="D2142" s="2">
        <f>MACD!E2142</f>
        <v>-4.7023285473954957E-2</v>
      </c>
      <c r="E2142" s="2">
        <f>MACD!F2142</f>
        <v>-9.4353476609935594E-2</v>
      </c>
      <c r="F2142" s="2">
        <f>'Moving Avg'!D2142</f>
        <v>26.169680000000007</v>
      </c>
      <c r="G2142" s="2">
        <f>'Moving Avg'!F2142</f>
        <v>25.697915000000002</v>
      </c>
      <c r="H2142" s="2">
        <f>'Moving Avg'!G2142</f>
        <v>24.351677999999993</v>
      </c>
      <c r="I2142" s="2">
        <f>'Moving Avg'!H2142</f>
        <v>21.981765000000014</v>
      </c>
      <c r="J2142" s="17" t="str">
        <f>OBV!F2142</f>
        <v>BEARISH</v>
      </c>
      <c r="K2142" s="17" t="str">
        <f>OBV!G2142</f>
        <v>NEUTRAL</v>
      </c>
      <c r="L2142" s="17" t="str">
        <f>OBV!H2142</f>
        <v>BEARISH DIVERGENCE</v>
      </c>
      <c r="M2142" s="19">
        <f t="shared" si="330"/>
        <v>25</v>
      </c>
      <c r="N2142" s="19">
        <f t="shared" si="331"/>
        <v>0</v>
      </c>
      <c r="O2142" s="19">
        <f t="shared" si="332"/>
        <v>50</v>
      </c>
      <c r="P2142" s="19">
        <f t="shared" si="333"/>
        <v>16.5</v>
      </c>
      <c r="Q2142" s="20">
        <f t="shared" si="334"/>
        <v>18.725000000000001</v>
      </c>
      <c r="R2142" s="20">
        <f t="shared" si="335"/>
        <v>26.625</v>
      </c>
      <c r="S2142" s="20">
        <f t="shared" si="336"/>
        <v>23.675000000000001</v>
      </c>
      <c r="T2142" s="20">
        <f t="shared" si="337"/>
        <v>22.875</v>
      </c>
      <c r="U2142" s="19">
        <f t="shared" si="338"/>
        <v>23.008333333333336</v>
      </c>
      <c r="V2142" s="19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26.4467</v>
      </c>
      <c r="C2143" s="2">
        <f>RSI!I2143</f>
        <v>64.859616532421853</v>
      </c>
      <c r="D2143" s="2">
        <f>MACD!E2143</f>
        <v>-4.4535254123406531E-2</v>
      </c>
      <c r="E2143" s="2">
        <f>MACD!F2143</f>
        <v>-8.4389832112629792E-2</v>
      </c>
      <c r="F2143" s="2">
        <f>'Moving Avg'!D2143</f>
        <v>26.197559999999999</v>
      </c>
      <c r="G2143" s="2">
        <f>'Moving Avg'!F2143</f>
        <v>25.788085000000002</v>
      </c>
      <c r="H2143" s="2">
        <f>'Moving Avg'!G2143</f>
        <v>24.471637999999995</v>
      </c>
      <c r="I2143" s="2">
        <f>'Moving Avg'!H2143</f>
        <v>22.021234500000013</v>
      </c>
      <c r="J2143" s="17" t="str">
        <f>OBV!F2143</f>
        <v>BULLISH</v>
      </c>
      <c r="K2143" s="17" t="str">
        <f>OBV!G2143</f>
        <v>NEUTRAL</v>
      </c>
      <c r="L2143" s="17" t="str">
        <f>OBV!H2143</f>
        <v>CONFIRMED BULLISH</v>
      </c>
      <c r="M2143" s="19">
        <f t="shared" si="330"/>
        <v>25</v>
      </c>
      <c r="N2143" s="19">
        <f t="shared" si="331"/>
        <v>0</v>
      </c>
      <c r="O2143" s="19">
        <f t="shared" si="332"/>
        <v>50</v>
      </c>
      <c r="P2143" s="19">
        <f t="shared" si="333"/>
        <v>83.5</v>
      </c>
      <c r="Q2143" s="20">
        <f t="shared" si="334"/>
        <v>28.774999999999999</v>
      </c>
      <c r="R2143" s="20">
        <f t="shared" si="335"/>
        <v>43.375</v>
      </c>
      <c r="S2143" s="20">
        <f t="shared" si="336"/>
        <v>53.825000000000003</v>
      </c>
      <c r="T2143" s="20">
        <f t="shared" si="337"/>
        <v>39.625</v>
      </c>
      <c r="U2143" s="19">
        <f t="shared" si="338"/>
        <v>41.991666666666667</v>
      </c>
      <c r="V2143" s="19">
        <f t="shared" si="339"/>
        <v>41.400000000000006</v>
      </c>
    </row>
    <row r="2144" spans="1:22" ht="13.5" x14ac:dyDescent="0.25">
      <c r="A2144" s="3">
        <f>RSI!A2144</f>
        <v>45127</v>
      </c>
      <c r="B2144" s="2">
        <f>RSI!B2144</f>
        <v>26.214300000000001</v>
      </c>
      <c r="C2144" s="2">
        <f>RSI!I2144</f>
        <v>60.226882460419297</v>
      </c>
      <c r="D2144" s="2">
        <f>MACD!E2144</f>
        <v>-8.7890383360178959E-2</v>
      </c>
      <c r="E2144" s="2">
        <f>MACD!F2144</f>
        <v>-8.5089942362139626E-2</v>
      </c>
      <c r="F2144" s="2">
        <f>'Moving Avg'!D2144</f>
        <v>26.234739999999999</v>
      </c>
      <c r="G2144" s="2">
        <f>'Moving Avg'!F2144</f>
        <v>25.85548</v>
      </c>
      <c r="H2144" s="2">
        <f>'Moving Avg'!G2144</f>
        <v>24.586949999999998</v>
      </c>
      <c r="I2144" s="2">
        <f>'Moving Avg'!H2144</f>
        <v>22.058955000000015</v>
      </c>
      <c r="J2144" s="17" t="str">
        <f>OBV!F2144</f>
        <v>BULLISH</v>
      </c>
      <c r="K2144" s="17" t="str">
        <f>OBV!G2144</f>
        <v>NEUTRAL</v>
      </c>
      <c r="L2144" s="17" t="str">
        <f>OBV!H2144</f>
        <v>CONFIRMED BULLISH</v>
      </c>
      <c r="M2144" s="19">
        <f t="shared" si="330"/>
        <v>25</v>
      </c>
      <c r="N2144" s="19">
        <f t="shared" si="331"/>
        <v>45</v>
      </c>
      <c r="O2144" s="19">
        <f t="shared" si="332"/>
        <v>50</v>
      </c>
      <c r="P2144" s="19">
        <f t="shared" si="333"/>
        <v>83.5</v>
      </c>
      <c r="Q2144" s="20">
        <f t="shared" si="334"/>
        <v>44.524999999999999</v>
      </c>
      <c r="R2144" s="20">
        <f t="shared" si="335"/>
        <v>52.375</v>
      </c>
      <c r="S2144" s="20">
        <f t="shared" si="336"/>
        <v>60.575000000000003</v>
      </c>
      <c r="T2144" s="20">
        <f t="shared" si="337"/>
        <v>50.875</v>
      </c>
      <c r="U2144" s="19">
        <f t="shared" si="338"/>
        <v>52.491666666666674</v>
      </c>
      <c r="V2144" s="19">
        <f t="shared" si="339"/>
        <v>52.087500000000006</v>
      </c>
    </row>
    <row r="2145" spans="1:22" ht="13.5" x14ac:dyDescent="0.25">
      <c r="A2145" s="3">
        <f>RSI!A2145</f>
        <v>45128</v>
      </c>
      <c r="B2145" s="2">
        <f>RSI!B2145</f>
        <v>26.4374</v>
      </c>
      <c r="C2145" s="2">
        <f>RSI!I2145</f>
        <v>62.961898293083067</v>
      </c>
      <c r="D2145" s="2">
        <f>MACD!E2145</f>
        <v>-7.3290095629896967E-2</v>
      </c>
      <c r="E2145" s="2">
        <f>MACD!F2145</f>
        <v>-8.27299730156911E-2</v>
      </c>
      <c r="F2145" s="2">
        <f>'Moving Avg'!D2145</f>
        <v>26.316540000000003</v>
      </c>
      <c r="G2145" s="2">
        <f>'Moving Avg'!F2145</f>
        <v>25.922409999999996</v>
      </c>
      <c r="H2145" s="2">
        <f>'Moving Avg'!G2145</f>
        <v>24.706723999999994</v>
      </c>
      <c r="I2145" s="2">
        <f>'Moving Avg'!H2145</f>
        <v>22.09625650000001</v>
      </c>
      <c r="J2145" s="17" t="str">
        <f>OBV!F2145</f>
        <v>BULLISH</v>
      </c>
      <c r="K2145" s="17" t="str">
        <f>OBV!G2145</f>
        <v>NEUTRAL</v>
      </c>
      <c r="L2145" s="17" t="str">
        <f>OBV!H2145</f>
        <v>CONFIRMED BULLISH</v>
      </c>
      <c r="M2145" s="19">
        <f t="shared" si="330"/>
        <v>25</v>
      </c>
      <c r="N2145" s="19">
        <f t="shared" si="331"/>
        <v>0</v>
      </c>
      <c r="O2145" s="19">
        <f t="shared" si="332"/>
        <v>50</v>
      </c>
      <c r="P2145" s="19">
        <f t="shared" si="333"/>
        <v>83.5</v>
      </c>
      <c r="Q2145" s="20">
        <f t="shared" si="334"/>
        <v>28.774999999999999</v>
      </c>
      <c r="R2145" s="20">
        <f t="shared" si="335"/>
        <v>43.375</v>
      </c>
      <c r="S2145" s="20">
        <f t="shared" si="336"/>
        <v>53.825000000000003</v>
      </c>
      <c r="T2145" s="20">
        <f t="shared" si="337"/>
        <v>39.625</v>
      </c>
      <c r="U2145" s="19">
        <f t="shared" si="338"/>
        <v>41.991666666666667</v>
      </c>
      <c r="V2145" s="19">
        <f t="shared" si="339"/>
        <v>41.400000000000006</v>
      </c>
    </row>
    <row r="2146" spans="1:22" ht="13.5" x14ac:dyDescent="0.25">
      <c r="A2146" s="3">
        <f>RSI!A2146</f>
        <v>45131</v>
      </c>
      <c r="B2146" s="2">
        <f>RSI!B2146</f>
        <v>26.214300000000001</v>
      </c>
      <c r="C2146" s="2">
        <f>RSI!I2146</f>
        <v>58.620734704726431</v>
      </c>
      <c r="D2146" s="2">
        <f>MACD!E2146</f>
        <v>-3.4858644039161391E-2</v>
      </c>
      <c r="E2146" s="2">
        <f>MACD!F2146</f>
        <v>-7.3155707220385169E-2</v>
      </c>
      <c r="F2146" s="2">
        <f>'Moving Avg'!D2146</f>
        <v>26.335140000000003</v>
      </c>
      <c r="G2146" s="2">
        <f>'Moving Avg'!F2146</f>
        <v>25.986550000000001</v>
      </c>
      <c r="H2146" s="2">
        <f>'Moving Avg'!G2146</f>
        <v>24.824923999999999</v>
      </c>
      <c r="I2146" s="2">
        <f>'Moving Avg'!H2146</f>
        <v>22.131178500000004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  <c r="M2146" s="19">
        <f t="shared" si="330"/>
        <v>25</v>
      </c>
      <c r="N2146" s="19">
        <f t="shared" si="331"/>
        <v>0</v>
      </c>
      <c r="O2146" s="19">
        <f t="shared" si="332"/>
        <v>50</v>
      </c>
      <c r="P2146" s="19">
        <f t="shared" si="333"/>
        <v>83.5</v>
      </c>
      <c r="Q2146" s="20">
        <f t="shared" si="334"/>
        <v>28.774999999999999</v>
      </c>
      <c r="R2146" s="20">
        <f t="shared" si="335"/>
        <v>43.375</v>
      </c>
      <c r="S2146" s="20">
        <f t="shared" si="336"/>
        <v>53.825000000000003</v>
      </c>
      <c r="T2146" s="20">
        <f t="shared" si="337"/>
        <v>39.625</v>
      </c>
      <c r="U2146" s="19">
        <f t="shared" si="338"/>
        <v>41.991666666666667</v>
      </c>
      <c r="V2146" s="19">
        <f t="shared" si="339"/>
        <v>41.400000000000006</v>
      </c>
    </row>
    <row r="2147" spans="1:22" ht="13.5" x14ac:dyDescent="0.25">
      <c r="A2147" s="3">
        <f>RSI!A2147</f>
        <v>45133</v>
      </c>
      <c r="B2147" s="2">
        <f>RSI!B2147</f>
        <v>26.214300000000001</v>
      </c>
      <c r="C2147" s="2">
        <f>RSI!I2147</f>
        <v>58.620734704726431</v>
      </c>
      <c r="D2147" s="2">
        <f>MACD!E2147</f>
        <v>2.3204272666276893E-2</v>
      </c>
      <c r="E2147" s="2">
        <f>MACD!F2147</f>
        <v>-5.3883711243052759E-2</v>
      </c>
      <c r="F2147" s="2">
        <f>'Moving Avg'!D2147</f>
        <v>26.305400000000002</v>
      </c>
      <c r="G2147" s="2">
        <f>'Moving Avg'!F2147</f>
        <v>26.046974999999996</v>
      </c>
      <c r="H2147" s="2">
        <f>'Moving Avg'!G2147</f>
        <v>24.940236000000006</v>
      </c>
      <c r="I2147" s="2">
        <f>'Moving Avg'!H2147</f>
        <v>22.165107499999998</v>
      </c>
      <c r="J2147" s="17" t="str">
        <f>OBV!F2147</f>
        <v>BEARISH</v>
      </c>
      <c r="K2147" s="17" t="str">
        <f>OBV!G2147</f>
        <v>NEUTRAL</v>
      </c>
      <c r="L2147" s="17" t="str">
        <f>OBV!H2147</f>
        <v>CONFIRMED BEARISH</v>
      </c>
      <c r="M2147" s="19">
        <f t="shared" si="330"/>
        <v>25</v>
      </c>
      <c r="N2147" s="19">
        <f t="shared" si="331"/>
        <v>0</v>
      </c>
      <c r="O2147" s="19">
        <f t="shared" si="332"/>
        <v>50</v>
      </c>
      <c r="P2147" s="19">
        <f t="shared" si="333"/>
        <v>16.5</v>
      </c>
      <c r="Q2147" s="20">
        <f t="shared" si="334"/>
        <v>18.725000000000001</v>
      </c>
      <c r="R2147" s="20">
        <f t="shared" si="335"/>
        <v>26.625</v>
      </c>
      <c r="S2147" s="20">
        <f t="shared" si="336"/>
        <v>23.675000000000001</v>
      </c>
      <c r="T2147" s="20">
        <f t="shared" si="337"/>
        <v>22.875</v>
      </c>
      <c r="U2147" s="19">
        <f t="shared" si="338"/>
        <v>23.008333333333336</v>
      </c>
      <c r="V2147" s="19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26.121300000000002</v>
      </c>
      <c r="C2148" s="2">
        <f>RSI!I2148</f>
        <v>56.729733411138291</v>
      </c>
      <c r="D2148" s="2">
        <f>MACD!E2148</f>
        <v>7.6379443615934406E-2</v>
      </c>
      <c r="E2148" s="2">
        <f>MACD!F2148</f>
        <v>-2.7831080271255332E-2</v>
      </c>
      <c r="F2148" s="2">
        <f>'Moving Avg'!D2148</f>
        <v>26.240320000000004</v>
      </c>
      <c r="G2148" s="2">
        <f>'Moving Avg'!F2148</f>
        <v>26.105070000000001</v>
      </c>
      <c r="H2148" s="2">
        <f>'Moving Avg'!G2148</f>
        <v>25.053688000000008</v>
      </c>
      <c r="I2148" s="2">
        <f>'Moving Avg'!H2148</f>
        <v>22.195636999999998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  <c r="M2148" s="19">
        <f t="shared" si="330"/>
        <v>25</v>
      </c>
      <c r="N2148" s="19">
        <f t="shared" si="331"/>
        <v>0</v>
      </c>
      <c r="O2148" s="19">
        <f t="shared" si="332"/>
        <v>50</v>
      </c>
      <c r="P2148" s="19">
        <f t="shared" si="333"/>
        <v>16.5</v>
      </c>
      <c r="Q2148" s="20">
        <f t="shared" si="334"/>
        <v>18.725000000000001</v>
      </c>
      <c r="R2148" s="20">
        <f t="shared" si="335"/>
        <v>26.625</v>
      </c>
      <c r="S2148" s="20">
        <f t="shared" si="336"/>
        <v>23.675000000000001</v>
      </c>
      <c r="T2148" s="20">
        <f t="shared" si="337"/>
        <v>22.875</v>
      </c>
      <c r="U2148" s="19">
        <f t="shared" si="338"/>
        <v>23.008333333333336</v>
      </c>
      <c r="V2148" s="19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26.790600000000001</v>
      </c>
      <c r="C2149" s="2">
        <f>RSI!I2149</f>
        <v>65.384155296591871</v>
      </c>
      <c r="D2149" s="2">
        <f>MACD!E2149</f>
        <v>2.6804669361496281E-2</v>
      </c>
      <c r="E2149" s="2">
        <f>MACD!F2149</f>
        <v>-1.6903930344705012E-2</v>
      </c>
      <c r="F2149" s="2">
        <f>'Moving Avg'!D2149</f>
        <v>26.355580000000003</v>
      </c>
      <c r="G2149" s="2">
        <f>'Moving Avg'!F2149</f>
        <v>26.166419999999999</v>
      </c>
      <c r="H2149" s="2">
        <f>'Moving Avg'!G2149</f>
        <v>25.172400000000007</v>
      </c>
      <c r="I2149" s="2">
        <f>'Moving Avg'!H2149</f>
        <v>22.229919500000001</v>
      </c>
      <c r="J2149" s="17" t="str">
        <f>OBV!F2149</f>
        <v>BULLISH</v>
      </c>
      <c r="K2149" s="17" t="str">
        <f>OBV!G2149</f>
        <v>NEUTRAL</v>
      </c>
      <c r="L2149" s="17" t="str">
        <f>OBV!H2149</f>
        <v>CONFIRMED BULLISH</v>
      </c>
      <c r="M2149" s="19">
        <f t="shared" si="330"/>
        <v>25</v>
      </c>
      <c r="N2149" s="19">
        <f t="shared" si="331"/>
        <v>0</v>
      </c>
      <c r="O2149" s="19">
        <f t="shared" si="332"/>
        <v>50</v>
      </c>
      <c r="P2149" s="19">
        <f t="shared" si="333"/>
        <v>83.5</v>
      </c>
      <c r="Q2149" s="20">
        <f t="shared" si="334"/>
        <v>28.774999999999999</v>
      </c>
      <c r="R2149" s="20">
        <f t="shared" si="335"/>
        <v>43.375</v>
      </c>
      <c r="S2149" s="20">
        <f t="shared" si="336"/>
        <v>53.825000000000003</v>
      </c>
      <c r="T2149" s="20">
        <f t="shared" si="337"/>
        <v>39.625</v>
      </c>
      <c r="U2149" s="19">
        <f t="shared" si="338"/>
        <v>41.991666666666667</v>
      </c>
      <c r="V2149" s="19">
        <f t="shared" si="339"/>
        <v>41.400000000000006</v>
      </c>
    </row>
    <row r="2150" spans="1:22" ht="13.5" x14ac:dyDescent="0.25">
      <c r="A2150" s="3">
        <f>RSI!A2150</f>
        <v>45138</v>
      </c>
      <c r="B2150" s="2">
        <f>RSI!B2150</f>
        <v>26.772099999999998</v>
      </c>
      <c r="C2150" s="2">
        <f>RSI!I2150</f>
        <v>64.997184117939071</v>
      </c>
      <c r="D2150" s="2">
        <f>MACD!E2150</f>
        <v>-1.9657101571315394E-2</v>
      </c>
      <c r="E2150" s="2">
        <f>MACD!F2150</f>
        <v>-1.7454564590027088E-2</v>
      </c>
      <c r="F2150" s="2">
        <f>'Moving Avg'!D2150</f>
        <v>26.422520000000002</v>
      </c>
      <c r="G2150" s="2">
        <f>'Moving Avg'!F2150</f>
        <v>26.226844999999997</v>
      </c>
      <c r="H2150" s="2">
        <f>'Moving Avg'!G2150</f>
        <v>25.274492000000006</v>
      </c>
      <c r="I2150" s="2">
        <f>'Moving Avg'!H2150</f>
        <v>22.263387000000002</v>
      </c>
      <c r="J2150" s="17" t="str">
        <f>OBV!F2150</f>
        <v>BULLISH</v>
      </c>
      <c r="K2150" s="17" t="str">
        <f>OBV!G2150</f>
        <v>NEUTRAL</v>
      </c>
      <c r="L2150" s="17" t="str">
        <f>OBV!H2150</f>
        <v>CONFIRMED BULLISH</v>
      </c>
      <c r="M2150" s="19">
        <f t="shared" si="330"/>
        <v>25</v>
      </c>
      <c r="N2150" s="19">
        <f t="shared" si="331"/>
        <v>45</v>
      </c>
      <c r="O2150" s="19">
        <f t="shared" si="332"/>
        <v>50</v>
      </c>
      <c r="P2150" s="19">
        <f t="shared" si="333"/>
        <v>83.5</v>
      </c>
      <c r="Q2150" s="20">
        <f t="shared" si="334"/>
        <v>44.524999999999999</v>
      </c>
      <c r="R2150" s="20">
        <f t="shared" si="335"/>
        <v>52.375</v>
      </c>
      <c r="S2150" s="20">
        <f t="shared" si="336"/>
        <v>60.575000000000003</v>
      </c>
      <c r="T2150" s="20">
        <f t="shared" si="337"/>
        <v>50.875</v>
      </c>
      <c r="U2150" s="19">
        <f t="shared" si="338"/>
        <v>52.491666666666674</v>
      </c>
      <c r="V2150" s="19">
        <f t="shared" si="339"/>
        <v>52.087500000000006</v>
      </c>
    </row>
    <row r="2151" spans="1:22" ht="13.5" x14ac:dyDescent="0.25">
      <c r="A2151" s="3">
        <f>RSI!A2151</f>
        <v>45139</v>
      </c>
      <c r="B2151" s="2">
        <f>RSI!B2151</f>
        <v>26.707000000000001</v>
      </c>
      <c r="C2151" s="2">
        <f>RSI!I2151</f>
        <v>63.571374153233776</v>
      </c>
      <c r="D2151" s="2">
        <f>MACD!E2151</f>
        <v>-4.5195445161734682E-2</v>
      </c>
      <c r="E2151" s="2">
        <f>MACD!F2151</f>
        <v>-2.3002740704368606E-2</v>
      </c>
      <c r="F2151" s="2">
        <f>'Moving Avg'!D2151</f>
        <v>26.521059999999999</v>
      </c>
      <c r="G2151" s="2">
        <f>'Moving Avg'!F2151</f>
        <v>26.242184999999999</v>
      </c>
      <c r="H2151" s="2">
        <f>'Moving Avg'!G2151</f>
        <v>25.357226000000011</v>
      </c>
      <c r="I2151" s="2">
        <f>'Moving Avg'!H2151</f>
        <v>22.296709499999999</v>
      </c>
      <c r="J2151" s="17" t="str">
        <f>OBV!F2151</f>
        <v>BEARISH</v>
      </c>
      <c r="K2151" s="17" t="str">
        <f>OBV!G2151</f>
        <v>NEUTRAL</v>
      </c>
      <c r="L2151" s="17" t="str">
        <f>OBV!H2151</f>
        <v>BEARISH DIVERGENCE</v>
      </c>
      <c r="M2151" s="19">
        <f t="shared" si="330"/>
        <v>25</v>
      </c>
      <c r="N2151" s="19">
        <f t="shared" si="331"/>
        <v>100</v>
      </c>
      <c r="O2151" s="19">
        <f t="shared" si="332"/>
        <v>50</v>
      </c>
      <c r="P2151" s="19">
        <f t="shared" si="333"/>
        <v>16.5</v>
      </c>
      <c r="Q2151" s="20">
        <f t="shared" si="334"/>
        <v>53.725000000000001</v>
      </c>
      <c r="R2151" s="20">
        <f t="shared" si="335"/>
        <v>46.625</v>
      </c>
      <c r="S2151" s="20">
        <f t="shared" si="336"/>
        <v>38.674999999999997</v>
      </c>
      <c r="T2151" s="20">
        <f t="shared" si="337"/>
        <v>47.875</v>
      </c>
      <c r="U2151" s="19">
        <f t="shared" si="338"/>
        <v>46.341666666666661</v>
      </c>
      <c r="V2151" s="19">
        <f t="shared" si="339"/>
        <v>46.724999999999994</v>
      </c>
    </row>
    <row r="2152" spans="1:22" ht="13.5" x14ac:dyDescent="0.25">
      <c r="A2152" s="3">
        <f>RSI!A2152</f>
        <v>45140</v>
      </c>
      <c r="B2152" s="2">
        <f>RSI!B2152</f>
        <v>26.707000000000001</v>
      </c>
      <c r="C2152" s="2">
        <f>RSI!I2152</f>
        <v>63.571374153233776</v>
      </c>
      <c r="D2152" s="2">
        <f>MACD!E2152</f>
        <v>-3.4179099596830298E-2</v>
      </c>
      <c r="E2152" s="2">
        <f>MACD!F2152</f>
        <v>-2.5238012482860943E-2</v>
      </c>
      <c r="F2152" s="2">
        <f>'Moving Avg'!D2152</f>
        <v>26.619599999999998</v>
      </c>
      <c r="G2152" s="2">
        <f>'Moving Avg'!F2152</f>
        <v>26.271470000000001</v>
      </c>
      <c r="H2152" s="2">
        <f>'Moving Avg'!G2152</f>
        <v>25.434542000000011</v>
      </c>
      <c r="I2152" s="2">
        <f>'Moving Avg'!H2152</f>
        <v>22.329355</v>
      </c>
      <c r="J2152" s="17" t="str">
        <f>OBV!F2152</f>
        <v>BEARISH</v>
      </c>
      <c r="K2152" s="17" t="str">
        <f>OBV!G2152</f>
        <v>NEUTRAL</v>
      </c>
      <c r="L2152" s="17" t="str">
        <f>OBV!H2152</f>
        <v>BEARISH DIVERGENCE</v>
      </c>
      <c r="M2152" s="19">
        <f t="shared" si="330"/>
        <v>25</v>
      </c>
      <c r="N2152" s="19">
        <f t="shared" si="331"/>
        <v>45</v>
      </c>
      <c r="O2152" s="19">
        <f t="shared" si="332"/>
        <v>50</v>
      </c>
      <c r="P2152" s="19">
        <f t="shared" si="333"/>
        <v>16.5</v>
      </c>
      <c r="Q2152" s="20">
        <f t="shared" si="334"/>
        <v>34.475000000000001</v>
      </c>
      <c r="R2152" s="20">
        <f t="shared" si="335"/>
        <v>35.625</v>
      </c>
      <c r="S2152" s="20">
        <f t="shared" si="336"/>
        <v>30.425000000000001</v>
      </c>
      <c r="T2152" s="20">
        <f t="shared" si="337"/>
        <v>34.125</v>
      </c>
      <c r="U2152" s="19">
        <f t="shared" si="338"/>
        <v>33.508333333333333</v>
      </c>
      <c r="V2152" s="19">
        <f t="shared" si="339"/>
        <v>33.662499999999994</v>
      </c>
    </row>
    <row r="2153" spans="1:22" ht="13.5" x14ac:dyDescent="0.25">
      <c r="A2153" s="3">
        <f>RSI!A2153</f>
        <v>45141</v>
      </c>
      <c r="B2153" s="2">
        <f>RSI!B2153</f>
        <v>26.177099999999999</v>
      </c>
      <c r="C2153" s="2">
        <f>RSI!I2153</f>
        <v>52.665185215364673</v>
      </c>
      <c r="D2153" s="2">
        <f>MACD!E2153</f>
        <v>2.3049992792731899E-2</v>
      </c>
      <c r="E2153" s="2">
        <f>MACD!F2153</f>
        <v>-1.5580411427742375E-2</v>
      </c>
      <c r="F2153" s="2">
        <f>'Moving Avg'!D2153</f>
        <v>26.630759999999999</v>
      </c>
      <c r="G2153" s="2">
        <f>'Moving Avg'!F2153</f>
        <v>26.283555</v>
      </c>
      <c r="H2153" s="2">
        <f>'Moving Avg'!G2153</f>
        <v>25.497650000000011</v>
      </c>
      <c r="I2153" s="2">
        <f>'Moving Avg'!H2153</f>
        <v>22.357771</v>
      </c>
      <c r="J2153" s="17" t="str">
        <f>OBV!F2153</f>
        <v>BEARISH</v>
      </c>
      <c r="K2153" s="17" t="str">
        <f>OBV!G2153</f>
        <v>NEUTRAL</v>
      </c>
      <c r="L2153" s="17" t="str">
        <f>OBV!H2153</f>
        <v>BEARISH DIVERGENCE</v>
      </c>
      <c r="M2153" s="19">
        <f t="shared" si="330"/>
        <v>25</v>
      </c>
      <c r="N2153" s="19">
        <f t="shared" si="331"/>
        <v>0</v>
      </c>
      <c r="O2153" s="19">
        <f t="shared" si="332"/>
        <v>50</v>
      </c>
      <c r="P2153" s="19">
        <f t="shared" si="333"/>
        <v>16.5</v>
      </c>
      <c r="Q2153" s="20">
        <f t="shared" si="334"/>
        <v>18.725000000000001</v>
      </c>
      <c r="R2153" s="20">
        <f t="shared" si="335"/>
        <v>26.625</v>
      </c>
      <c r="S2153" s="20">
        <f t="shared" si="336"/>
        <v>23.675000000000001</v>
      </c>
      <c r="T2153" s="20">
        <f t="shared" si="337"/>
        <v>22.875</v>
      </c>
      <c r="U2153" s="19">
        <f t="shared" si="338"/>
        <v>23.008333333333336</v>
      </c>
      <c r="V2153" s="19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26.1678</v>
      </c>
      <c r="C2154" s="2">
        <f>RSI!I2154</f>
        <v>52.494968264039684</v>
      </c>
      <c r="D2154" s="2">
        <f>MACD!E2154</f>
        <v>3.5632330217108432E-2</v>
      </c>
      <c r="E2154" s="2">
        <f>MACD!F2154</f>
        <v>-5.3378630987722135E-3</v>
      </c>
      <c r="F2154" s="2">
        <f>'Moving Avg'!D2154</f>
        <v>26.5062</v>
      </c>
      <c r="G2154" s="2">
        <f>'Moving Avg'!F2154</f>
        <v>26.313765</v>
      </c>
      <c r="H2154" s="2">
        <f>'Moving Avg'!G2154</f>
        <v>25.558766000000009</v>
      </c>
      <c r="I2154" s="2">
        <f>'Moving Avg'!H2154</f>
        <v>22.385147500000002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  <c r="M2154" s="19">
        <f t="shared" si="330"/>
        <v>25</v>
      </c>
      <c r="N2154" s="19">
        <f t="shared" si="331"/>
        <v>0</v>
      </c>
      <c r="O2154" s="19">
        <f t="shared" si="332"/>
        <v>50</v>
      </c>
      <c r="P2154" s="19">
        <f t="shared" si="333"/>
        <v>16.5</v>
      </c>
      <c r="Q2154" s="20">
        <f t="shared" si="334"/>
        <v>18.725000000000001</v>
      </c>
      <c r="R2154" s="20">
        <f t="shared" si="335"/>
        <v>26.625</v>
      </c>
      <c r="S2154" s="20">
        <f t="shared" si="336"/>
        <v>23.675000000000001</v>
      </c>
      <c r="T2154" s="20">
        <f t="shared" si="337"/>
        <v>22.875</v>
      </c>
      <c r="U2154" s="19">
        <f t="shared" si="338"/>
        <v>23.008333333333336</v>
      </c>
      <c r="V2154" s="19">
        <f t="shared" si="339"/>
        <v>22.975000000000001</v>
      </c>
    </row>
    <row r="2155" spans="1:22" ht="13.5" x14ac:dyDescent="0.25">
      <c r="A2155" s="3">
        <f>RSI!A2155</f>
        <v>45145</v>
      </c>
      <c r="B2155" s="2">
        <f>RSI!B2155</f>
        <v>26.028400000000001</v>
      </c>
      <c r="C2155" s="2">
        <f>RSI!I2155</f>
        <v>49.891967296636004</v>
      </c>
      <c r="D2155" s="2">
        <f>MACD!E2155</f>
        <v>9.0263137826330109E-2</v>
      </c>
      <c r="E2155" s="2">
        <f>MACD!F2155</f>
        <v>1.3782337086248252E-2</v>
      </c>
      <c r="F2155" s="2">
        <f>'Moving Avg'!D2155</f>
        <v>26.357459999999996</v>
      </c>
      <c r="G2155" s="2">
        <f>'Moving Avg'!F2155</f>
        <v>26.313765</v>
      </c>
      <c r="H2155" s="2">
        <f>'Moving Avg'!G2155</f>
        <v>25.611676000000006</v>
      </c>
      <c r="I2155" s="2">
        <f>'Moving Avg'!H2155</f>
        <v>22.411466000000004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  <c r="M2155" s="19">
        <f t="shared" si="330"/>
        <v>25</v>
      </c>
      <c r="N2155" s="19">
        <f t="shared" si="331"/>
        <v>0</v>
      </c>
      <c r="O2155" s="19">
        <f t="shared" si="332"/>
        <v>50</v>
      </c>
      <c r="P2155" s="19">
        <f t="shared" si="333"/>
        <v>16.5</v>
      </c>
      <c r="Q2155" s="20">
        <f t="shared" si="334"/>
        <v>18.725000000000001</v>
      </c>
      <c r="R2155" s="20">
        <f t="shared" si="335"/>
        <v>26.625</v>
      </c>
      <c r="S2155" s="20">
        <f t="shared" si="336"/>
        <v>23.675000000000001</v>
      </c>
      <c r="T2155" s="20">
        <f t="shared" si="337"/>
        <v>22.875</v>
      </c>
      <c r="U2155" s="19">
        <f t="shared" si="338"/>
        <v>23.008333333333336</v>
      </c>
      <c r="V2155" s="19">
        <f t="shared" si="339"/>
        <v>22.975000000000001</v>
      </c>
    </row>
    <row r="2156" spans="1:22" ht="13.5" x14ac:dyDescent="0.25">
      <c r="A2156" s="3">
        <f>RSI!A2156</f>
        <v>45146</v>
      </c>
      <c r="B2156" s="2">
        <f>RSI!B2156</f>
        <v>25.656600000000001</v>
      </c>
      <c r="C2156" s="2">
        <f>RSI!I2156</f>
        <v>43.671963304417041</v>
      </c>
      <c r="D2156" s="2">
        <f>MACD!E2156</f>
        <v>0.12991504535120413</v>
      </c>
      <c r="E2156" s="2">
        <f>MACD!F2156</f>
        <v>3.7008878739239429E-2</v>
      </c>
      <c r="F2156" s="2">
        <f>'Moving Avg'!D2156</f>
        <v>26.147380000000005</v>
      </c>
      <c r="G2156" s="2">
        <f>'Moving Avg'!F2156</f>
        <v>26.290529999999997</v>
      </c>
      <c r="H2156" s="2">
        <f>'Moving Avg'!G2156</f>
        <v>25.660582000000005</v>
      </c>
      <c r="I2156" s="2">
        <f>'Moving Avg'!H2156</f>
        <v>22.431863000000003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  <c r="M2156" s="19">
        <f t="shared" si="330"/>
        <v>25</v>
      </c>
      <c r="N2156" s="19">
        <f t="shared" si="331"/>
        <v>0</v>
      </c>
      <c r="O2156" s="19">
        <f t="shared" si="332"/>
        <v>50</v>
      </c>
      <c r="P2156" s="19">
        <f t="shared" si="333"/>
        <v>16.5</v>
      </c>
      <c r="Q2156" s="20">
        <f t="shared" si="334"/>
        <v>18.725000000000001</v>
      </c>
      <c r="R2156" s="20">
        <f t="shared" si="335"/>
        <v>26.625</v>
      </c>
      <c r="S2156" s="20">
        <f t="shared" si="336"/>
        <v>23.675000000000001</v>
      </c>
      <c r="T2156" s="20">
        <f t="shared" si="337"/>
        <v>22.875</v>
      </c>
      <c r="U2156" s="19">
        <f t="shared" si="338"/>
        <v>23.008333333333336</v>
      </c>
      <c r="V2156" s="19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25.916799999999999</v>
      </c>
      <c r="C2157" s="2">
        <f>RSI!I2157</f>
        <v>48.509962916546101</v>
      </c>
      <c r="D2157" s="2">
        <f>MACD!E2157</f>
        <v>0.14658232280971006</v>
      </c>
      <c r="E2157" s="2">
        <f>MACD!F2157</f>
        <v>5.8923567553333556E-2</v>
      </c>
      <c r="F2157" s="2">
        <f>'Moving Avg'!D2157</f>
        <v>25.989339999999999</v>
      </c>
      <c r="G2157" s="2">
        <f>'Moving Avg'!F2157</f>
        <v>26.271005000000002</v>
      </c>
      <c r="H2157" s="2">
        <f>'Moving Avg'!G2157</f>
        <v>25.712164000000001</v>
      </c>
      <c r="I2157" s="2">
        <f>'Moving Avg'!H2157</f>
        <v>22.455366500000004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  <c r="M2157" s="19">
        <f t="shared" si="330"/>
        <v>25</v>
      </c>
      <c r="N2157" s="19">
        <f t="shared" si="331"/>
        <v>0</v>
      </c>
      <c r="O2157" s="19">
        <f t="shared" si="332"/>
        <v>50</v>
      </c>
      <c r="P2157" s="19">
        <f t="shared" si="333"/>
        <v>16.5</v>
      </c>
      <c r="Q2157" s="20">
        <f t="shared" si="334"/>
        <v>18.725000000000001</v>
      </c>
      <c r="R2157" s="20">
        <f t="shared" si="335"/>
        <v>26.625</v>
      </c>
      <c r="S2157" s="20">
        <f t="shared" si="336"/>
        <v>23.675000000000001</v>
      </c>
      <c r="T2157" s="20">
        <f t="shared" si="337"/>
        <v>22.875</v>
      </c>
      <c r="U2157" s="19">
        <f t="shared" si="338"/>
        <v>23.008333333333336</v>
      </c>
      <c r="V2157" s="19">
        <f t="shared" si="339"/>
        <v>22.975000000000001</v>
      </c>
    </row>
    <row r="2158" spans="1:22" ht="13.5" x14ac:dyDescent="0.25">
      <c r="A2158" s="3">
        <f>RSI!A2158</f>
        <v>45148</v>
      </c>
      <c r="B2158" s="2">
        <f>RSI!B2158</f>
        <v>25.563600000000001</v>
      </c>
      <c r="C2158" s="2">
        <f>RSI!I2158</f>
        <v>43.098646463665474</v>
      </c>
      <c r="D2158" s="2">
        <f>MACD!E2158</f>
        <v>0.17321586129931532</v>
      </c>
      <c r="E2158" s="2">
        <f>MACD!F2158</f>
        <v>8.1782026302529925E-2</v>
      </c>
      <c r="F2158" s="2">
        <f>'Moving Avg'!D2158</f>
        <v>25.86664</v>
      </c>
      <c r="G2158" s="2">
        <f>'Moving Avg'!F2158</f>
        <v>26.233820000000001</v>
      </c>
      <c r="H2158" s="2">
        <f>'Moving Avg'!G2158</f>
        <v>25.755778000000007</v>
      </c>
      <c r="I2158" s="2">
        <f>'Moving Avg'!H2158</f>
        <v>22.477104000000004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  <c r="M2158" s="19">
        <f t="shared" si="330"/>
        <v>25</v>
      </c>
      <c r="N2158" s="19">
        <f t="shared" si="331"/>
        <v>0</v>
      </c>
      <c r="O2158" s="19">
        <f t="shared" si="332"/>
        <v>50</v>
      </c>
      <c r="P2158" s="19">
        <f t="shared" si="333"/>
        <v>16.5</v>
      </c>
      <c r="Q2158" s="20">
        <f t="shared" si="334"/>
        <v>18.725000000000001</v>
      </c>
      <c r="R2158" s="20">
        <f t="shared" si="335"/>
        <v>26.625</v>
      </c>
      <c r="S2158" s="20">
        <f t="shared" si="336"/>
        <v>23.675000000000001</v>
      </c>
      <c r="T2158" s="20">
        <f t="shared" si="337"/>
        <v>22.875</v>
      </c>
      <c r="U2158" s="19">
        <f t="shared" si="338"/>
        <v>23.008333333333336</v>
      </c>
      <c r="V2158" s="19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25.098800000000001</v>
      </c>
      <c r="C2159" s="2">
        <f>RSI!I2159</f>
        <v>37.215309388695452</v>
      </c>
      <c r="D2159" s="2">
        <f>MACD!E2159</f>
        <v>0.33586303975926413</v>
      </c>
      <c r="E2159" s="2">
        <f>MACD!F2159</f>
        <v>0.13259822899387677</v>
      </c>
      <c r="F2159" s="2">
        <f>'Moving Avg'!D2159</f>
        <v>25.652840000000005</v>
      </c>
      <c r="G2159" s="2">
        <f>'Moving Avg'!F2159</f>
        <v>26.187339999999999</v>
      </c>
      <c r="H2159" s="2">
        <f>'Moving Avg'!G2159</f>
        <v>25.785582000000005</v>
      </c>
      <c r="I2159" s="2">
        <f>'Moving Avg'!H2159</f>
        <v>22.498774500000003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  <c r="M2159" s="19">
        <f t="shared" si="330"/>
        <v>25</v>
      </c>
      <c r="N2159" s="19">
        <f t="shared" si="331"/>
        <v>0</v>
      </c>
      <c r="O2159" s="19">
        <f t="shared" si="332"/>
        <v>50</v>
      </c>
      <c r="P2159" s="19">
        <f t="shared" si="333"/>
        <v>16.5</v>
      </c>
      <c r="Q2159" s="20">
        <f t="shared" si="334"/>
        <v>18.725000000000001</v>
      </c>
      <c r="R2159" s="20">
        <f t="shared" si="335"/>
        <v>26.625</v>
      </c>
      <c r="S2159" s="20">
        <f t="shared" si="336"/>
        <v>23.675000000000001</v>
      </c>
      <c r="T2159" s="20">
        <f t="shared" si="337"/>
        <v>22.875</v>
      </c>
      <c r="U2159" s="19">
        <f t="shared" si="338"/>
        <v>23.008333333333336</v>
      </c>
      <c r="V2159" s="19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25.098800000000001</v>
      </c>
      <c r="C2160" s="2">
        <f>RSI!I2160</f>
        <v>37.215309388695452</v>
      </c>
      <c r="D2160" s="2">
        <f>MACD!E2160</f>
        <v>0.47589928453832187</v>
      </c>
      <c r="E2160" s="2">
        <f>MACD!F2160</f>
        <v>0.20125844010276581</v>
      </c>
      <c r="F2160" s="2">
        <f>'Moving Avg'!D2160</f>
        <v>25.466919999999998</v>
      </c>
      <c r="G2160" s="2">
        <f>'Moving Avg'!F2160</f>
        <v>26.140860000000004</v>
      </c>
      <c r="H2160" s="2">
        <f>'Moving Avg'!G2160</f>
        <v>25.800038000000008</v>
      </c>
      <c r="I2160" s="2">
        <f>'Moving Avg'!H2160</f>
        <v>22.519903500000005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  <c r="M2160" s="19">
        <f t="shared" si="330"/>
        <v>25</v>
      </c>
      <c r="N2160" s="19">
        <f t="shared" si="331"/>
        <v>0</v>
      </c>
      <c r="O2160" s="19">
        <f t="shared" si="332"/>
        <v>50</v>
      </c>
      <c r="P2160" s="19">
        <f t="shared" si="333"/>
        <v>16.5</v>
      </c>
      <c r="Q2160" s="20">
        <f t="shared" si="334"/>
        <v>18.725000000000001</v>
      </c>
      <c r="R2160" s="20">
        <f t="shared" si="335"/>
        <v>26.625</v>
      </c>
      <c r="S2160" s="20">
        <f t="shared" si="336"/>
        <v>23.675000000000001</v>
      </c>
      <c r="T2160" s="20">
        <f t="shared" si="337"/>
        <v>22.875</v>
      </c>
      <c r="U2160" s="19">
        <f t="shared" si="338"/>
        <v>23.008333333333336</v>
      </c>
      <c r="V2160" s="19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25.8889</v>
      </c>
      <c r="C2161" s="2">
        <f>RSI!I2161</f>
        <v>50.528942946199194</v>
      </c>
      <c r="D2161" s="2">
        <f>MACD!E2161</f>
        <v>0.53071857278928292</v>
      </c>
      <c r="E2161" s="2">
        <f>MACD!F2161</f>
        <v>0.26715046664006925</v>
      </c>
      <c r="F2161" s="2">
        <f>'Moving Avg'!D2161</f>
        <v>25.513380000000002</v>
      </c>
      <c r="G2161" s="2">
        <f>'Moving Avg'!F2161</f>
        <v>26.129239999999999</v>
      </c>
      <c r="H2161" s="2">
        <f>'Moving Avg'!G2161</f>
        <v>25.812240000000006</v>
      </c>
      <c r="I2161" s="2">
        <f>'Moving Avg'!H2161</f>
        <v>22.545524500000006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  <c r="M2161" s="19">
        <f t="shared" si="330"/>
        <v>25</v>
      </c>
      <c r="N2161" s="19">
        <f t="shared" si="331"/>
        <v>0</v>
      </c>
      <c r="O2161" s="19">
        <f t="shared" si="332"/>
        <v>50</v>
      </c>
      <c r="P2161" s="19">
        <f t="shared" si="333"/>
        <v>83.5</v>
      </c>
      <c r="Q2161" s="20">
        <f t="shared" si="334"/>
        <v>28.774999999999999</v>
      </c>
      <c r="R2161" s="20">
        <f t="shared" si="335"/>
        <v>43.375</v>
      </c>
      <c r="S2161" s="20">
        <f t="shared" si="336"/>
        <v>53.825000000000003</v>
      </c>
      <c r="T2161" s="20">
        <f t="shared" si="337"/>
        <v>39.625</v>
      </c>
      <c r="U2161" s="19">
        <f t="shared" si="338"/>
        <v>41.991666666666667</v>
      </c>
      <c r="V2161" s="19">
        <f t="shared" si="339"/>
        <v>41.400000000000006</v>
      </c>
    </row>
    <row r="2162" spans="1:22" ht="13.5" x14ac:dyDescent="0.25">
      <c r="A2162" s="3">
        <f>RSI!A2162</f>
        <v>45154</v>
      </c>
      <c r="B2162" s="2">
        <f>RSI!B2162</f>
        <v>25.842500000000001</v>
      </c>
      <c r="C2162" s="2">
        <f>RSI!I2162</f>
        <v>49.860263441995606</v>
      </c>
      <c r="D2162" s="2">
        <f>MACD!E2162</f>
        <v>0.58038019665782414</v>
      </c>
      <c r="E2162" s="2">
        <f>MACD!F2162</f>
        <v>0.32979641264362025</v>
      </c>
      <c r="F2162" s="2">
        <f>'Moving Avg'!D2162</f>
        <v>25.498520000000003</v>
      </c>
      <c r="G2162" s="2">
        <f>'Moving Avg'!F2162</f>
        <v>26.103214999999999</v>
      </c>
      <c r="H2162" s="2">
        <f>'Moving Avg'!G2162</f>
        <v>25.827126</v>
      </c>
      <c r="I2162" s="2">
        <f>'Moving Avg'!H2162</f>
        <v>22.569153</v>
      </c>
      <c r="J2162" s="17" t="str">
        <f>OBV!F2162</f>
        <v>BEARISH</v>
      </c>
      <c r="K2162" s="17" t="str">
        <f>OBV!G2162</f>
        <v>NEUTRAL</v>
      </c>
      <c r="L2162" s="17" t="str">
        <f>OBV!H2162</f>
        <v>CONFIRMED BEARISH</v>
      </c>
      <c r="M2162" s="19">
        <f t="shared" si="330"/>
        <v>25</v>
      </c>
      <c r="N2162" s="19">
        <f t="shared" si="331"/>
        <v>0</v>
      </c>
      <c r="O2162" s="19">
        <f t="shared" si="332"/>
        <v>50</v>
      </c>
      <c r="P2162" s="19">
        <f t="shared" si="333"/>
        <v>16.5</v>
      </c>
      <c r="Q2162" s="20">
        <f t="shared" si="334"/>
        <v>18.725000000000001</v>
      </c>
      <c r="R2162" s="20">
        <f t="shared" si="335"/>
        <v>26.625</v>
      </c>
      <c r="S2162" s="20">
        <f t="shared" si="336"/>
        <v>23.675000000000001</v>
      </c>
      <c r="T2162" s="20">
        <f t="shared" si="337"/>
        <v>22.875</v>
      </c>
      <c r="U2162" s="19">
        <f t="shared" si="338"/>
        <v>23.008333333333336</v>
      </c>
      <c r="V2162" s="19">
        <f t="shared" si="339"/>
        <v>22.975000000000001</v>
      </c>
    </row>
    <row r="2163" spans="1:22" ht="13.5" x14ac:dyDescent="0.25">
      <c r="A2163" s="3">
        <f>RSI!A2163</f>
        <v>45155</v>
      </c>
      <c r="B2163" s="2">
        <f>RSI!B2163</f>
        <v>24.3551</v>
      </c>
      <c r="C2163" s="2">
        <f>RSI!I2163</f>
        <v>34.2247397211449</v>
      </c>
      <c r="D2163" s="2">
        <f>MACD!E2163</f>
        <v>0.65118140969832794</v>
      </c>
      <c r="E2163" s="2">
        <f>MACD!F2163</f>
        <v>0.39407341205456181</v>
      </c>
      <c r="F2163" s="2">
        <f>'Moving Avg'!D2163</f>
        <v>25.256819999999998</v>
      </c>
      <c r="G2163" s="2">
        <f>'Moving Avg'!F2163</f>
        <v>25.998635</v>
      </c>
      <c r="H2163" s="2">
        <f>'Moving Avg'!G2163</f>
        <v>25.815876000000003</v>
      </c>
      <c r="I2163" s="2">
        <f>'Moving Avg'!H2163</f>
        <v>22.587105000000005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  <c r="M2163" s="19">
        <f t="shared" si="330"/>
        <v>25</v>
      </c>
      <c r="N2163" s="19">
        <f t="shared" si="331"/>
        <v>0</v>
      </c>
      <c r="O2163" s="19">
        <f t="shared" si="332"/>
        <v>50</v>
      </c>
      <c r="P2163" s="19">
        <f t="shared" si="333"/>
        <v>16.5</v>
      </c>
      <c r="Q2163" s="20">
        <f t="shared" si="334"/>
        <v>18.725000000000001</v>
      </c>
      <c r="R2163" s="20">
        <f t="shared" si="335"/>
        <v>26.625</v>
      </c>
      <c r="S2163" s="20">
        <f t="shared" si="336"/>
        <v>23.675000000000001</v>
      </c>
      <c r="T2163" s="20">
        <f t="shared" si="337"/>
        <v>22.875</v>
      </c>
      <c r="U2163" s="19">
        <f t="shared" si="338"/>
        <v>23.008333333333336</v>
      </c>
      <c r="V2163" s="19">
        <f t="shared" si="339"/>
        <v>22.975000000000001</v>
      </c>
    </row>
    <row r="2164" spans="1:22" ht="13.5" x14ac:dyDescent="0.25">
      <c r="A2164" s="3">
        <f>RSI!A2164</f>
        <v>45156</v>
      </c>
      <c r="B2164" s="2">
        <f>RSI!B2164</f>
        <v>24.2715</v>
      </c>
      <c r="C2164" s="2">
        <f>RSI!I2164</f>
        <v>33.587217863999143</v>
      </c>
      <c r="D2164" s="2">
        <f>MACD!E2164</f>
        <v>0.72475693091583793</v>
      </c>
      <c r="E2164" s="2">
        <f>MACD!F2164</f>
        <v>0.46021011582681703</v>
      </c>
      <c r="F2164" s="2">
        <f>'Moving Avg'!D2164</f>
        <v>25.091360000000002</v>
      </c>
      <c r="G2164" s="2">
        <f>'Moving Avg'!F2164</f>
        <v>25.901494999999993</v>
      </c>
      <c r="H2164" s="2">
        <f>'Moving Avg'!G2164</f>
        <v>25.795798000000005</v>
      </c>
      <c r="I2164" s="2">
        <f>'Moving Avg'!H2164</f>
        <v>22.602833500000006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  <c r="M2164" s="19">
        <f t="shared" si="330"/>
        <v>25</v>
      </c>
      <c r="N2164" s="19">
        <f t="shared" si="331"/>
        <v>0</v>
      </c>
      <c r="O2164" s="19">
        <f t="shared" si="332"/>
        <v>50</v>
      </c>
      <c r="P2164" s="19">
        <f t="shared" si="333"/>
        <v>16.5</v>
      </c>
      <c r="Q2164" s="20">
        <f t="shared" si="334"/>
        <v>18.725000000000001</v>
      </c>
      <c r="R2164" s="20">
        <f t="shared" si="335"/>
        <v>26.625</v>
      </c>
      <c r="S2164" s="20">
        <f t="shared" si="336"/>
        <v>23.675000000000001</v>
      </c>
      <c r="T2164" s="20">
        <f t="shared" si="337"/>
        <v>22.875</v>
      </c>
      <c r="U2164" s="19">
        <f t="shared" si="338"/>
        <v>23.008333333333336</v>
      </c>
      <c r="V2164" s="19">
        <f t="shared" si="339"/>
        <v>22.975000000000001</v>
      </c>
    </row>
    <row r="2165" spans="1:22" ht="13.5" x14ac:dyDescent="0.25">
      <c r="A2165" s="3">
        <f>RSI!A2165</f>
        <v>45159</v>
      </c>
      <c r="B2165" s="2">
        <f>RSI!B2165</f>
        <v>25.721599999999999</v>
      </c>
      <c r="C2165" s="2">
        <f>RSI!I2165</f>
        <v>50.730952909374267</v>
      </c>
      <c r="D2165" s="2">
        <f>MACD!E2165</f>
        <v>0.66689151955159787</v>
      </c>
      <c r="E2165" s="2">
        <f>MACD!F2165</f>
        <v>0.50154639657177325</v>
      </c>
      <c r="F2165" s="2">
        <f>'Moving Avg'!D2165</f>
        <v>25.215920000000001</v>
      </c>
      <c r="G2165" s="2">
        <f>'Moving Avg'!F2165</f>
        <v>25.865705000000002</v>
      </c>
      <c r="H2165" s="2">
        <f>'Moving Avg'!G2165</f>
        <v>25.804722000000002</v>
      </c>
      <c r="I2165" s="2">
        <f>'Moving Avg'!H2165</f>
        <v>22.623916500000004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  <c r="M2165" s="19">
        <f t="shared" si="330"/>
        <v>25</v>
      </c>
      <c r="N2165" s="19">
        <f t="shared" si="331"/>
        <v>0</v>
      </c>
      <c r="O2165" s="19">
        <f t="shared" si="332"/>
        <v>50</v>
      </c>
      <c r="P2165" s="19">
        <f t="shared" si="333"/>
        <v>83.5</v>
      </c>
      <c r="Q2165" s="20">
        <f t="shared" si="334"/>
        <v>28.774999999999999</v>
      </c>
      <c r="R2165" s="20">
        <f t="shared" si="335"/>
        <v>43.375</v>
      </c>
      <c r="S2165" s="20">
        <f t="shared" si="336"/>
        <v>53.825000000000003</v>
      </c>
      <c r="T2165" s="20">
        <f t="shared" si="337"/>
        <v>39.625</v>
      </c>
      <c r="U2165" s="19">
        <f t="shared" si="338"/>
        <v>41.991666666666667</v>
      </c>
      <c r="V2165" s="19">
        <f t="shared" si="339"/>
        <v>41.400000000000006</v>
      </c>
    </row>
    <row r="2166" spans="1:22" ht="13.5" x14ac:dyDescent="0.25">
      <c r="A2166" s="3">
        <f>RSI!A2166</f>
        <v>45160</v>
      </c>
      <c r="B2166" s="2">
        <f>RSI!B2166</f>
        <v>25.098800000000001</v>
      </c>
      <c r="C2166" s="2">
        <f>RSI!I2166</f>
        <v>45.319941523788188</v>
      </c>
      <c r="D2166" s="2">
        <f>MACD!E2166</f>
        <v>0.60638509731976598</v>
      </c>
      <c r="E2166" s="2">
        <f>MACD!F2166</f>
        <v>0.52251413672137181</v>
      </c>
      <c r="F2166" s="2">
        <f>'Moving Avg'!D2166</f>
        <v>25.057899999999997</v>
      </c>
      <c r="G2166" s="2">
        <f>'Moving Avg'!F2166</f>
        <v>25.809929999999998</v>
      </c>
      <c r="H2166" s="2">
        <f>'Moving Avg'!G2166</f>
        <v>25.801190000000002</v>
      </c>
      <c r="I2166" s="2">
        <f>'Moving Avg'!H2166</f>
        <v>22.643781500000003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  <c r="M2166" s="19">
        <f t="shared" si="330"/>
        <v>25</v>
      </c>
      <c r="N2166" s="19">
        <f t="shared" si="331"/>
        <v>0</v>
      </c>
      <c r="O2166" s="19">
        <f t="shared" si="332"/>
        <v>50</v>
      </c>
      <c r="P2166" s="19">
        <f t="shared" si="333"/>
        <v>16.5</v>
      </c>
      <c r="Q2166" s="20">
        <f t="shared" si="334"/>
        <v>18.725000000000001</v>
      </c>
      <c r="R2166" s="20">
        <f t="shared" si="335"/>
        <v>26.625</v>
      </c>
      <c r="S2166" s="20">
        <f t="shared" si="336"/>
        <v>23.675000000000001</v>
      </c>
      <c r="T2166" s="20">
        <f t="shared" si="337"/>
        <v>22.875</v>
      </c>
      <c r="U2166" s="19">
        <f t="shared" si="338"/>
        <v>23.008333333333336</v>
      </c>
      <c r="V2166" s="19">
        <f t="shared" si="339"/>
        <v>22.975000000000001</v>
      </c>
    </row>
    <row r="2167" spans="1:22" ht="13.5" x14ac:dyDescent="0.25">
      <c r="A2167" s="3">
        <f>RSI!A2167</f>
        <v>45161</v>
      </c>
      <c r="B2167" s="2">
        <f>RSI!B2167</f>
        <v>25.098800000000001</v>
      </c>
      <c r="C2167" s="2">
        <f>RSI!I2167</f>
        <v>45.319941523788181</v>
      </c>
      <c r="D2167" s="2">
        <f>MACD!E2167</f>
        <v>0.59845687366440359</v>
      </c>
      <c r="E2167" s="2">
        <f>MACD!F2167</f>
        <v>0.53770268410997812</v>
      </c>
      <c r="F2167" s="2">
        <f>'Moving Avg'!D2167</f>
        <v>24.909159999999996</v>
      </c>
      <c r="G2167" s="2">
        <f>'Moving Avg'!F2167</f>
        <v>25.754154999999997</v>
      </c>
      <c r="H2167" s="2">
        <f>'Moving Avg'!G2167</f>
        <v>25.767354000000005</v>
      </c>
      <c r="I2167" s="2">
        <f>'Moving Avg'!H2167</f>
        <v>22.663872000000001</v>
      </c>
      <c r="J2167" s="17" t="str">
        <f>OBV!F2167</f>
        <v>BEARISH</v>
      </c>
      <c r="K2167" s="17" t="str">
        <f>OBV!G2167</f>
        <v>NEUTRAL</v>
      </c>
      <c r="L2167" s="17" t="str">
        <f>OBV!H2167</f>
        <v>CONFIRMED BEARISH</v>
      </c>
      <c r="M2167" s="19">
        <f t="shared" si="330"/>
        <v>25</v>
      </c>
      <c r="N2167" s="19">
        <f t="shared" si="331"/>
        <v>0</v>
      </c>
      <c r="O2167" s="19">
        <f t="shared" si="332"/>
        <v>50</v>
      </c>
      <c r="P2167" s="19">
        <f t="shared" si="333"/>
        <v>16.5</v>
      </c>
      <c r="Q2167" s="20">
        <f t="shared" si="334"/>
        <v>18.725000000000001</v>
      </c>
      <c r="R2167" s="20">
        <f t="shared" si="335"/>
        <v>26.625</v>
      </c>
      <c r="S2167" s="20">
        <f t="shared" si="336"/>
        <v>23.675000000000001</v>
      </c>
      <c r="T2167" s="20">
        <f t="shared" si="337"/>
        <v>22.875</v>
      </c>
      <c r="U2167" s="19">
        <f t="shared" si="338"/>
        <v>23.008333333333336</v>
      </c>
      <c r="V2167" s="19">
        <f t="shared" si="339"/>
        <v>22.975000000000001</v>
      </c>
    </row>
    <row r="2168" spans="1:22" ht="13.5" x14ac:dyDescent="0.25">
      <c r="A2168" s="3">
        <f>RSI!A2168</f>
        <v>45162</v>
      </c>
      <c r="B2168" s="2">
        <f>RSI!B2168</f>
        <v>25.563600000000001</v>
      </c>
      <c r="C2168" s="2">
        <f>RSI!I2168</f>
        <v>49.941321618656033</v>
      </c>
      <c r="D2168" s="2">
        <f>MACD!E2168</f>
        <v>0.50597912722598792</v>
      </c>
      <c r="E2168" s="2">
        <f>MACD!F2168</f>
        <v>0.53135797273318008</v>
      </c>
      <c r="F2168" s="2">
        <f>'Moving Avg'!D2168</f>
        <v>25.150860000000002</v>
      </c>
      <c r="G2168" s="2">
        <f>'Moving Avg'!F2168</f>
        <v>25.726269999999992</v>
      </c>
      <c r="H2168" s="2">
        <f>'Moving Avg'!G2168</f>
        <v>25.750622000000003</v>
      </c>
      <c r="I2168" s="2">
        <f>'Moving Avg'!H2168</f>
        <v>22.686286500000005</v>
      </c>
      <c r="J2168" s="17" t="str">
        <f>OBV!F2168</f>
        <v>BEARISH</v>
      </c>
      <c r="K2168" s="17" t="str">
        <f>OBV!G2168</f>
        <v>NEUTRAL</v>
      </c>
      <c r="L2168" s="17" t="str">
        <f>OBV!H2168</f>
        <v>BEARISH DIVERGENCE</v>
      </c>
      <c r="M2168" s="19">
        <f t="shared" si="330"/>
        <v>25</v>
      </c>
      <c r="N2168" s="19">
        <f t="shared" si="331"/>
        <v>100</v>
      </c>
      <c r="O2168" s="19">
        <f t="shared" si="332"/>
        <v>50</v>
      </c>
      <c r="P2168" s="19">
        <f t="shared" si="333"/>
        <v>16.5</v>
      </c>
      <c r="Q2168" s="20">
        <f t="shared" si="334"/>
        <v>53.725000000000001</v>
      </c>
      <c r="R2168" s="20">
        <f t="shared" si="335"/>
        <v>46.625</v>
      </c>
      <c r="S2168" s="20">
        <f t="shared" si="336"/>
        <v>38.674999999999997</v>
      </c>
      <c r="T2168" s="20">
        <f t="shared" si="337"/>
        <v>47.875</v>
      </c>
      <c r="U2168" s="19">
        <f t="shared" si="338"/>
        <v>46.341666666666661</v>
      </c>
      <c r="V2168" s="19">
        <f t="shared" si="339"/>
        <v>46.724999999999994</v>
      </c>
    </row>
    <row r="2169" spans="1:22" ht="13.5" x14ac:dyDescent="0.25">
      <c r="A2169" s="3">
        <f>RSI!A2169</f>
        <v>45163</v>
      </c>
      <c r="B2169" s="2">
        <f>RSI!B2169</f>
        <v>25.098800000000001</v>
      </c>
      <c r="C2169" s="2">
        <f>RSI!I2169</f>
        <v>45.77497394436223</v>
      </c>
      <c r="D2169" s="2">
        <f>MACD!E2169</f>
        <v>0.39068084580300422</v>
      </c>
      <c r="E2169" s="2">
        <f>MACD!F2169</f>
        <v>0.503222547347145</v>
      </c>
      <c r="F2169" s="2">
        <f>'Moving Avg'!D2169</f>
        <v>25.316319999999997</v>
      </c>
      <c r="G2169" s="2">
        <f>'Moving Avg'!F2169</f>
        <v>25.641680000000001</v>
      </c>
      <c r="H2169" s="2">
        <f>'Moving Avg'!G2169</f>
        <v>25.734261999999998</v>
      </c>
      <c r="I2169" s="2">
        <f>'Moving Avg'!H2169</f>
        <v>22.706196500000001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  <c r="M2169" s="19">
        <f t="shared" si="330"/>
        <v>25</v>
      </c>
      <c r="N2169" s="19">
        <f t="shared" si="331"/>
        <v>100</v>
      </c>
      <c r="O2169" s="19">
        <f t="shared" si="332"/>
        <v>50</v>
      </c>
      <c r="P2169" s="19">
        <f t="shared" si="333"/>
        <v>83.5</v>
      </c>
      <c r="Q2169" s="20">
        <f t="shared" si="334"/>
        <v>63.774999999999999</v>
      </c>
      <c r="R2169" s="20">
        <f t="shared" si="335"/>
        <v>63.375</v>
      </c>
      <c r="S2169" s="20">
        <f t="shared" si="336"/>
        <v>68.825000000000003</v>
      </c>
      <c r="T2169" s="20">
        <f t="shared" si="337"/>
        <v>64.625</v>
      </c>
      <c r="U2169" s="19">
        <f t="shared" si="338"/>
        <v>65.325000000000003</v>
      </c>
      <c r="V2169" s="19">
        <f t="shared" si="339"/>
        <v>65.150000000000006</v>
      </c>
    </row>
    <row r="2170" spans="1:22" ht="13.5" x14ac:dyDescent="0.25">
      <c r="A2170" s="3">
        <f>RSI!A2170</f>
        <v>45166</v>
      </c>
      <c r="B2170" s="2">
        <f>RSI!B2170</f>
        <v>25.563600000000001</v>
      </c>
      <c r="C2170" s="2">
        <f>RSI!I2170</f>
        <v>50.245064564903885</v>
      </c>
      <c r="D2170" s="2">
        <f>MACD!E2170</f>
        <v>0.26146560143111586</v>
      </c>
      <c r="E2170" s="2">
        <f>MACD!F2170</f>
        <v>0.45487115816393919</v>
      </c>
      <c r="F2170" s="2">
        <f>'Moving Avg'!D2170</f>
        <v>25.28472</v>
      </c>
      <c r="G2170" s="2">
        <f>'Moving Avg'!F2170</f>
        <v>25.581254999999999</v>
      </c>
      <c r="H2170" s="2">
        <f>'Moving Avg'!G2170</f>
        <v>25.727197999999998</v>
      </c>
      <c r="I2170" s="2">
        <f>'Moving Avg'!H2170</f>
        <v>22.727979000000001</v>
      </c>
      <c r="J2170" s="17" t="str">
        <f>OBV!F2170</f>
        <v>BEARISH</v>
      </c>
      <c r="K2170" s="17" t="str">
        <f>OBV!G2170</f>
        <v>NEUTRAL</v>
      </c>
      <c r="L2170" s="17" t="str">
        <f>OBV!H2170</f>
        <v>CONFIRMED BEARISH</v>
      </c>
      <c r="M2170" s="19">
        <f t="shared" si="330"/>
        <v>25</v>
      </c>
      <c r="N2170" s="19">
        <f t="shared" si="331"/>
        <v>100</v>
      </c>
      <c r="O2170" s="19">
        <f t="shared" si="332"/>
        <v>50</v>
      </c>
      <c r="P2170" s="19">
        <f t="shared" si="333"/>
        <v>16.5</v>
      </c>
      <c r="Q2170" s="20">
        <f t="shared" si="334"/>
        <v>53.725000000000001</v>
      </c>
      <c r="R2170" s="20">
        <f t="shared" si="335"/>
        <v>46.625</v>
      </c>
      <c r="S2170" s="20">
        <f t="shared" si="336"/>
        <v>38.674999999999997</v>
      </c>
      <c r="T2170" s="20">
        <f t="shared" si="337"/>
        <v>47.875</v>
      </c>
      <c r="U2170" s="19">
        <f t="shared" si="338"/>
        <v>46.341666666666661</v>
      </c>
      <c r="V2170" s="19">
        <f t="shared" si="339"/>
        <v>46.724999999999994</v>
      </c>
    </row>
    <row r="2171" spans="1:22" ht="13.5" x14ac:dyDescent="0.25">
      <c r="A2171" s="3">
        <f>RSI!A2171</f>
        <v>45167</v>
      </c>
      <c r="B2171" s="2">
        <f>RSI!B2171</f>
        <v>25.470600000000001</v>
      </c>
      <c r="C2171" s="2">
        <f>RSI!I2171</f>
        <v>49.368134842225906</v>
      </c>
      <c r="D2171" s="2">
        <f>MACD!E2171</f>
        <v>0.28039479058212891</v>
      </c>
      <c r="E2171" s="2">
        <f>MACD!F2171</f>
        <v>0.41997588464757712</v>
      </c>
      <c r="F2171" s="2">
        <f>'Moving Avg'!D2171</f>
        <v>25.359080000000002</v>
      </c>
      <c r="G2171" s="2">
        <f>'Moving Avg'!F2171</f>
        <v>25.519434999999998</v>
      </c>
      <c r="H2171" s="2">
        <f>'Moving Avg'!G2171</f>
        <v>25.737980000000004</v>
      </c>
      <c r="I2171" s="2">
        <f>'Moving Avg'!H2171</f>
        <v>22.749657499999998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  <c r="M2171" s="19">
        <f t="shared" si="330"/>
        <v>25</v>
      </c>
      <c r="N2171" s="19">
        <f t="shared" si="331"/>
        <v>100</v>
      </c>
      <c r="O2171" s="19">
        <f t="shared" si="332"/>
        <v>50</v>
      </c>
      <c r="P2171" s="19">
        <f t="shared" si="333"/>
        <v>83.5</v>
      </c>
      <c r="Q2171" s="20">
        <f t="shared" si="334"/>
        <v>63.774999999999999</v>
      </c>
      <c r="R2171" s="20">
        <f t="shared" si="335"/>
        <v>63.375</v>
      </c>
      <c r="S2171" s="20">
        <f t="shared" si="336"/>
        <v>68.825000000000003</v>
      </c>
      <c r="T2171" s="20">
        <f t="shared" si="337"/>
        <v>64.625</v>
      </c>
      <c r="U2171" s="19">
        <f t="shared" si="338"/>
        <v>65.325000000000003</v>
      </c>
      <c r="V2171" s="19">
        <f t="shared" si="339"/>
        <v>65.150000000000006</v>
      </c>
    </row>
    <row r="2172" spans="1:22" ht="13.5" x14ac:dyDescent="0.25">
      <c r="A2172" s="3">
        <f>RSI!A2172</f>
        <v>45168</v>
      </c>
      <c r="B2172" s="2">
        <f>RSI!B2172</f>
        <v>25.470600000000001</v>
      </c>
      <c r="C2172" s="2">
        <f>RSI!I2172</f>
        <v>49.368134842225906</v>
      </c>
      <c r="D2172" s="2">
        <f>MACD!E2172</f>
        <v>0.2896584596824141</v>
      </c>
      <c r="E2172" s="2">
        <f>MACD!F2172</f>
        <v>0.39391239965454455</v>
      </c>
      <c r="F2172" s="2">
        <f>'Moving Avg'!D2172</f>
        <v>25.433440000000001</v>
      </c>
      <c r="G2172" s="2">
        <f>'Moving Avg'!F2172</f>
        <v>25.457614999999997</v>
      </c>
      <c r="H2172" s="2">
        <f>'Moving Avg'!G2172</f>
        <v>25.754712000000005</v>
      </c>
      <c r="I2172" s="2">
        <f>'Moving Avg'!H2172</f>
        <v>22.771335999999998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  <c r="M2172" s="19">
        <f t="shared" si="330"/>
        <v>25</v>
      </c>
      <c r="N2172" s="19">
        <f t="shared" si="331"/>
        <v>100</v>
      </c>
      <c r="O2172" s="19">
        <f t="shared" si="332"/>
        <v>50</v>
      </c>
      <c r="P2172" s="19">
        <f t="shared" si="333"/>
        <v>83.5</v>
      </c>
      <c r="Q2172" s="20">
        <f t="shared" si="334"/>
        <v>63.774999999999999</v>
      </c>
      <c r="R2172" s="20">
        <f t="shared" si="335"/>
        <v>63.375</v>
      </c>
      <c r="S2172" s="20">
        <f t="shared" si="336"/>
        <v>68.825000000000003</v>
      </c>
      <c r="T2172" s="20">
        <f t="shared" si="337"/>
        <v>64.625</v>
      </c>
      <c r="U2172" s="19">
        <f t="shared" si="338"/>
        <v>65.325000000000003</v>
      </c>
      <c r="V2172" s="19">
        <f t="shared" si="339"/>
        <v>65.150000000000006</v>
      </c>
    </row>
    <row r="2173" spans="1:22" ht="13.5" x14ac:dyDescent="0.25">
      <c r="A2173" s="3">
        <f>RSI!A2173</f>
        <v>45169</v>
      </c>
      <c r="B2173" s="2">
        <f>RSI!B2173</f>
        <v>25.470600000000001</v>
      </c>
      <c r="C2173" s="2">
        <f>RSI!I2173</f>
        <v>49.368134842225906</v>
      </c>
      <c r="D2173" s="2">
        <f>MACD!E2173</f>
        <v>6.9022776388539597E-2</v>
      </c>
      <c r="E2173" s="2">
        <f>MACD!F2173</f>
        <v>0.3289344750013436</v>
      </c>
      <c r="F2173" s="2">
        <f>'Moving Avg'!D2173</f>
        <v>25.414840000000005</v>
      </c>
      <c r="G2173" s="2">
        <f>'Moving Avg'!F2173</f>
        <v>25.422289999999997</v>
      </c>
      <c r="H2173" s="2">
        <f>'Moving Avg'!G2173</f>
        <v>25.771258000000007</v>
      </c>
      <c r="I2173" s="2">
        <f>'Moving Avg'!H2173</f>
        <v>22.79310499999999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  <c r="M2173" s="19">
        <f t="shared" si="330"/>
        <v>25</v>
      </c>
      <c r="N2173" s="19">
        <f t="shared" si="331"/>
        <v>100</v>
      </c>
      <c r="O2173" s="19">
        <f t="shared" si="332"/>
        <v>50</v>
      </c>
      <c r="P2173" s="19">
        <f t="shared" si="333"/>
        <v>16.5</v>
      </c>
      <c r="Q2173" s="20">
        <f t="shared" si="334"/>
        <v>53.725000000000001</v>
      </c>
      <c r="R2173" s="20">
        <f t="shared" si="335"/>
        <v>46.625</v>
      </c>
      <c r="S2173" s="20">
        <f t="shared" si="336"/>
        <v>38.674999999999997</v>
      </c>
      <c r="T2173" s="20">
        <f t="shared" si="337"/>
        <v>47.875</v>
      </c>
      <c r="U2173" s="19">
        <f t="shared" si="338"/>
        <v>46.341666666666661</v>
      </c>
      <c r="V2173" s="19">
        <f t="shared" si="339"/>
        <v>46.724999999999994</v>
      </c>
    </row>
    <row r="2174" spans="1:22" ht="13.5" x14ac:dyDescent="0.25">
      <c r="A2174" s="3">
        <f>RSI!A2174</f>
        <v>45170</v>
      </c>
      <c r="B2174" s="2">
        <f>RSI!B2174</f>
        <v>25.284700000000001</v>
      </c>
      <c r="C2174" s="2">
        <f>RSI!I2174</f>
        <v>47.306814096039076</v>
      </c>
      <c r="D2174" s="2">
        <f>MACD!E2174</f>
        <v>-0.11642994159257114</v>
      </c>
      <c r="E2174" s="2">
        <f>MACD!F2174</f>
        <v>0.23986159168256069</v>
      </c>
      <c r="F2174" s="2">
        <f>'Moving Avg'!D2174</f>
        <v>25.452020000000001</v>
      </c>
      <c r="G2174" s="2">
        <f>'Moving Avg'!F2174</f>
        <v>25.378134999999997</v>
      </c>
      <c r="H2174" s="2">
        <f>'Moving Avg'!G2174</f>
        <v>25.779624000000002</v>
      </c>
      <c r="I2174" s="2">
        <f>'Moving Avg'!H2174</f>
        <v>22.813944499999995</v>
      </c>
      <c r="J2174" s="17" t="str">
        <f>OBV!F2174</f>
        <v>BEARISH</v>
      </c>
      <c r="K2174" s="17" t="str">
        <f>OBV!G2174</f>
        <v>NEUTRAL</v>
      </c>
      <c r="L2174" s="17" t="str">
        <f>OBV!H2174</f>
        <v>BEARISH DIVERGENCE</v>
      </c>
      <c r="M2174" s="19">
        <f t="shared" si="330"/>
        <v>25</v>
      </c>
      <c r="N2174" s="19">
        <f t="shared" si="331"/>
        <v>100</v>
      </c>
      <c r="O2174" s="19">
        <f t="shared" si="332"/>
        <v>50</v>
      </c>
      <c r="P2174" s="19">
        <f t="shared" si="333"/>
        <v>16.5</v>
      </c>
      <c r="Q2174" s="20">
        <f t="shared" si="334"/>
        <v>53.725000000000001</v>
      </c>
      <c r="R2174" s="20">
        <f t="shared" si="335"/>
        <v>46.625</v>
      </c>
      <c r="S2174" s="20">
        <f t="shared" si="336"/>
        <v>38.674999999999997</v>
      </c>
      <c r="T2174" s="20">
        <f t="shared" si="337"/>
        <v>47.875</v>
      </c>
      <c r="U2174" s="19">
        <f t="shared" si="338"/>
        <v>46.341666666666661</v>
      </c>
      <c r="V2174" s="19">
        <f t="shared" si="339"/>
        <v>46.724999999999994</v>
      </c>
    </row>
    <row r="2175" spans="1:22" ht="13.5" x14ac:dyDescent="0.25">
      <c r="A2175" s="3">
        <f>RSI!A2175</f>
        <v>45173</v>
      </c>
      <c r="B2175" s="2">
        <f>RSI!B2175</f>
        <v>25.238199999999999</v>
      </c>
      <c r="C2175" s="2">
        <f>RSI!I2175</f>
        <v>46.780647432229529</v>
      </c>
      <c r="D2175" s="2">
        <f>MACD!E2175</f>
        <v>-4.5410504778995886E-2</v>
      </c>
      <c r="E2175" s="2">
        <f>MACD!F2175</f>
        <v>0.18280717239024938</v>
      </c>
      <c r="F2175" s="2">
        <f>'Moving Avg'!D2175</f>
        <v>25.386939999999999</v>
      </c>
      <c r="G2175" s="2">
        <f>'Moving Avg'!F2175</f>
        <v>25.338624999999997</v>
      </c>
      <c r="H2175" s="2">
        <f>'Moving Avg'!G2175</f>
        <v>25.782412000000001</v>
      </c>
      <c r="I2175" s="2">
        <f>'Moving Avg'!H2175</f>
        <v>22.834099999999992</v>
      </c>
      <c r="J2175" s="17" t="str">
        <f>OBV!F2175</f>
        <v>BEARISH</v>
      </c>
      <c r="K2175" s="17" t="str">
        <f>OBV!G2175</f>
        <v>NEUTRAL</v>
      </c>
      <c r="L2175" s="17" t="str">
        <f>OBV!H2175</f>
        <v>CONFIRMED BEARISH</v>
      </c>
      <c r="M2175" s="19">
        <f t="shared" si="330"/>
        <v>25</v>
      </c>
      <c r="N2175" s="19">
        <f t="shared" si="331"/>
        <v>100</v>
      </c>
      <c r="O2175" s="19">
        <f t="shared" si="332"/>
        <v>50</v>
      </c>
      <c r="P2175" s="19">
        <f t="shared" si="333"/>
        <v>16.5</v>
      </c>
      <c r="Q2175" s="20">
        <f t="shared" si="334"/>
        <v>53.725000000000001</v>
      </c>
      <c r="R2175" s="20">
        <f t="shared" si="335"/>
        <v>46.625</v>
      </c>
      <c r="S2175" s="20">
        <f t="shared" si="336"/>
        <v>38.674999999999997</v>
      </c>
      <c r="T2175" s="20">
        <f t="shared" si="337"/>
        <v>47.875</v>
      </c>
      <c r="U2175" s="19">
        <f t="shared" si="338"/>
        <v>46.341666666666661</v>
      </c>
      <c r="V2175" s="19">
        <f t="shared" si="339"/>
        <v>46.724999999999994</v>
      </c>
    </row>
    <row r="2176" spans="1:22" ht="13.5" x14ac:dyDescent="0.25">
      <c r="A2176" s="3">
        <f>RSI!A2176</f>
        <v>45174</v>
      </c>
      <c r="B2176" s="2">
        <f>RSI!B2176</f>
        <v>25.284700000000001</v>
      </c>
      <c r="C2176" s="2">
        <f>RSI!I2176</f>
        <v>47.410563703877202</v>
      </c>
      <c r="D2176" s="2">
        <f>MACD!E2176</f>
        <v>-8.3001994400511592E-2</v>
      </c>
      <c r="E2176" s="2">
        <f>MACD!F2176</f>
        <v>0.12964533903209718</v>
      </c>
      <c r="F2176" s="2">
        <f>'Moving Avg'!D2176</f>
        <v>25.34976</v>
      </c>
      <c r="G2176" s="2">
        <f>'Moving Avg'!F2176</f>
        <v>25.320029999999996</v>
      </c>
      <c r="H2176" s="2">
        <f>'Moving Avg'!G2176</f>
        <v>25.789476000000001</v>
      </c>
      <c r="I2176" s="2">
        <f>'Moving Avg'!H2176</f>
        <v>22.85489449999999</v>
      </c>
      <c r="J2176" s="17" t="str">
        <f>OBV!F2176</f>
        <v>BEARISH</v>
      </c>
      <c r="K2176" s="17" t="str">
        <f>OBV!G2176</f>
        <v>NEUTRAL</v>
      </c>
      <c r="L2176" s="17" t="str">
        <f>OBV!H2176</f>
        <v>CONFIRMED BEARISH</v>
      </c>
      <c r="M2176" s="19">
        <f t="shared" si="330"/>
        <v>25</v>
      </c>
      <c r="N2176" s="19">
        <f t="shared" si="331"/>
        <v>100</v>
      </c>
      <c r="O2176" s="19">
        <f t="shared" si="332"/>
        <v>50</v>
      </c>
      <c r="P2176" s="19">
        <f t="shared" si="333"/>
        <v>16.5</v>
      </c>
      <c r="Q2176" s="20">
        <f t="shared" si="334"/>
        <v>53.725000000000001</v>
      </c>
      <c r="R2176" s="20">
        <f t="shared" si="335"/>
        <v>46.625</v>
      </c>
      <c r="S2176" s="20">
        <f t="shared" si="336"/>
        <v>38.674999999999997</v>
      </c>
      <c r="T2176" s="20">
        <f t="shared" si="337"/>
        <v>47.875</v>
      </c>
      <c r="U2176" s="19">
        <f t="shared" si="338"/>
        <v>46.341666666666661</v>
      </c>
      <c r="V2176" s="19">
        <f t="shared" si="339"/>
        <v>46.724999999999994</v>
      </c>
    </row>
    <row r="2177" spans="1:22" ht="13.5" x14ac:dyDescent="0.25">
      <c r="A2177" s="3">
        <f>RSI!A2177</f>
        <v>45175</v>
      </c>
      <c r="B2177" s="2">
        <f>RSI!B2177</f>
        <v>25.284700000000001</v>
      </c>
      <c r="C2177" s="2">
        <f>RSI!I2177</f>
        <v>47.410563703877202</v>
      </c>
      <c r="D2177" s="2">
        <f>MACD!E2177</f>
        <v>-0.11362664302818715</v>
      </c>
      <c r="E2177" s="2">
        <f>MACD!F2177</f>
        <v>8.0990942620040321E-2</v>
      </c>
      <c r="F2177" s="2">
        <f>'Moving Avg'!D2177</f>
        <v>25.312580000000004</v>
      </c>
      <c r="G2177" s="2">
        <f>'Moving Avg'!F2177</f>
        <v>25.288424999999997</v>
      </c>
      <c r="H2177" s="2">
        <f>'Moving Avg'!G2177</f>
        <v>25.795053999999997</v>
      </c>
      <c r="I2177" s="2">
        <f>'Moving Avg'!H2177</f>
        <v>22.872980499999993</v>
      </c>
      <c r="J2177" s="17" t="str">
        <f>OBV!F2177</f>
        <v>BEARISH</v>
      </c>
      <c r="K2177" s="17" t="str">
        <f>OBV!G2177</f>
        <v>NEUTRAL</v>
      </c>
      <c r="L2177" s="17" t="str">
        <f>OBV!H2177</f>
        <v>CONFIRMED BEARISH</v>
      </c>
      <c r="M2177" s="19">
        <f t="shared" si="330"/>
        <v>25</v>
      </c>
      <c r="N2177" s="19">
        <f t="shared" si="331"/>
        <v>100</v>
      </c>
      <c r="O2177" s="19">
        <f t="shared" si="332"/>
        <v>50</v>
      </c>
      <c r="P2177" s="19">
        <f t="shared" si="333"/>
        <v>16.5</v>
      </c>
      <c r="Q2177" s="20">
        <f t="shared" si="334"/>
        <v>53.725000000000001</v>
      </c>
      <c r="R2177" s="20">
        <f t="shared" si="335"/>
        <v>46.625</v>
      </c>
      <c r="S2177" s="20">
        <f t="shared" si="336"/>
        <v>38.674999999999997</v>
      </c>
      <c r="T2177" s="20">
        <f t="shared" si="337"/>
        <v>47.875</v>
      </c>
      <c r="U2177" s="19">
        <f t="shared" si="338"/>
        <v>46.341666666666661</v>
      </c>
      <c r="V2177" s="19">
        <f t="shared" si="339"/>
        <v>46.724999999999994</v>
      </c>
    </row>
    <row r="2178" spans="1:22" ht="13.5" x14ac:dyDescent="0.25">
      <c r="A2178" s="3">
        <f>RSI!A2178</f>
        <v>45176</v>
      </c>
      <c r="B2178" s="2">
        <f>RSI!B2178</f>
        <v>24.9129</v>
      </c>
      <c r="C2178" s="2">
        <f>RSI!I2178</f>
        <v>42.721505844757431</v>
      </c>
      <c r="D2178" s="2">
        <f>MACD!E2178</f>
        <v>-3.9395508556676617E-2</v>
      </c>
      <c r="E2178" s="2">
        <f>MACD!F2178</f>
        <v>5.6913652384696936E-2</v>
      </c>
      <c r="F2178" s="2">
        <f>'Moving Avg'!D2178</f>
        <v>25.201039999999999</v>
      </c>
      <c r="G2178" s="2">
        <f>'Moving Avg'!F2178</f>
        <v>25.255889999999997</v>
      </c>
      <c r="H2178" s="2">
        <f>'Moving Avg'!G2178</f>
        <v>25.794123999999996</v>
      </c>
      <c r="I2178" s="2">
        <f>'Moving Avg'!H2178</f>
        <v>22.889207499999994</v>
      </c>
      <c r="J2178" s="17" t="str">
        <f>OBV!F2178</f>
        <v>BEARISH</v>
      </c>
      <c r="K2178" s="17" t="str">
        <f>OBV!G2178</f>
        <v>NEUTRAL</v>
      </c>
      <c r="L2178" s="17" t="str">
        <f>OBV!H2178</f>
        <v>CONFIRMED BEARISH</v>
      </c>
      <c r="M2178" s="19">
        <f t="shared" ref="M2178:M2241" si="340">IF(C2178&lt;30,50, IF(C2178&gt;70, 0, 25))</f>
        <v>25</v>
      </c>
      <c r="N2178" s="19">
        <f t="shared" ref="N2178:N2241" si="341">IF(E2178-D2178&gt;0.02, 100, IF(E2178-D2178&lt;0,0,45))</f>
        <v>100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16.5</v>
      </c>
      <c r="Q2178" s="20">
        <f t="shared" si="334"/>
        <v>53.725000000000001</v>
      </c>
      <c r="R2178" s="20">
        <f t="shared" si="335"/>
        <v>46.625</v>
      </c>
      <c r="S2178" s="20">
        <f t="shared" si="336"/>
        <v>38.674999999999997</v>
      </c>
      <c r="T2178" s="20">
        <f t="shared" si="337"/>
        <v>47.875</v>
      </c>
      <c r="U2178" s="19">
        <f t="shared" si="338"/>
        <v>46.341666666666661</v>
      </c>
      <c r="V2178" s="19">
        <f t="shared" si="339"/>
        <v>46.724999999999994</v>
      </c>
    </row>
    <row r="2179" spans="1:22" ht="13.5" x14ac:dyDescent="0.25">
      <c r="A2179" s="3">
        <f>RSI!A2179</f>
        <v>45177</v>
      </c>
      <c r="B2179" s="2">
        <f>RSI!B2179</f>
        <v>25.098800000000001</v>
      </c>
      <c r="C2179" s="2">
        <f>RSI!I2179</f>
        <v>45.617668715047103</v>
      </c>
      <c r="D2179" s="2">
        <f>MACD!E2179</f>
        <v>-5.8650938716525047E-2</v>
      </c>
      <c r="E2179" s="2">
        <f>MACD!F2179</f>
        <v>3.3800734164452541E-2</v>
      </c>
      <c r="F2179" s="2">
        <f>'Moving Avg'!D2179</f>
        <v>25.163860000000003</v>
      </c>
      <c r="G2179" s="2">
        <f>'Moving Avg'!F2179</f>
        <v>25.255889999999997</v>
      </c>
      <c r="H2179" s="2">
        <f>'Moving Avg'!G2179</f>
        <v>25.784827999999997</v>
      </c>
      <c r="I2179" s="2">
        <f>'Moving Avg'!H2179</f>
        <v>22.906363999999993</v>
      </c>
      <c r="J2179" s="17" t="str">
        <f>OBV!F2179</f>
        <v>BULLISH</v>
      </c>
      <c r="K2179" s="17" t="str">
        <f>OBV!G2179</f>
        <v>NEUTRAL</v>
      </c>
      <c r="L2179" s="17" t="str">
        <f>OBV!H2179</f>
        <v>BULLISH DIVERGENCE</v>
      </c>
      <c r="M2179" s="19">
        <f t="shared" si="340"/>
        <v>25</v>
      </c>
      <c r="N2179" s="19">
        <f t="shared" si="341"/>
        <v>100</v>
      </c>
      <c r="O2179" s="19">
        <f t="shared" si="342"/>
        <v>50</v>
      </c>
      <c r="P2179" s="19">
        <f t="shared" si="343"/>
        <v>66.5</v>
      </c>
      <c r="Q2179" s="20">
        <f t="shared" ref="Q2179:Q2242" si="344">0.35*M2179+N2179*0.35+O2179*0.15+P2179*0.15</f>
        <v>61.225000000000001</v>
      </c>
      <c r="R2179" s="20">
        <f t="shared" ref="R2179:R2242" si="345">M2179*0.2+N2179*0.2+O2179*0.35+P2179*0.25</f>
        <v>59.125</v>
      </c>
      <c r="S2179" s="20">
        <f t="shared" ref="S2179:S2242" si="346">M2179*0.15+N2179*0.15+O2179*0.25+P2179*0.45</f>
        <v>61.174999999999997</v>
      </c>
      <c r="T2179" s="20">
        <f t="shared" ref="T2179:T2242" si="347">0.25*SUM(M2179:P2179)</f>
        <v>60.375</v>
      </c>
      <c r="U2179" s="19">
        <f t="shared" ref="U2179:U2242" si="348">SUM(Q2179:S2179)/3</f>
        <v>60.508333333333326</v>
      </c>
      <c r="V2179" s="19">
        <f t="shared" ref="V2179:V2242" si="349">SUM(Q2179:T2179)/4</f>
        <v>60.474999999999994</v>
      </c>
    </row>
    <row r="2180" spans="1:22" ht="13.5" x14ac:dyDescent="0.25">
      <c r="A2180" s="3">
        <f>RSI!A2180</f>
        <v>45180</v>
      </c>
      <c r="B2180" s="2">
        <f>RSI!B2180</f>
        <v>24.987200000000001</v>
      </c>
      <c r="C2180" s="2">
        <f>RSI!I2180</f>
        <v>44.173677877173915</v>
      </c>
      <c r="D2180" s="2">
        <f>MACD!E2180</f>
        <v>6.705643793182503E-3</v>
      </c>
      <c r="E2180" s="2">
        <f>MACD!F2180</f>
        <v>2.8381716090198534E-2</v>
      </c>
      <c r="F2180" s="2">
        <f>'Moving Avg'!D2180</f>
        <v>25.113660000000003</v>
      </c>
      <c r="G2180" s="2">
        <f>'Moving Avg'!F2180</f>
        <v>25.250309999999995</v>
      </c>
      <c r="H2180" s="2">
        <f>'Moving Avg'!G2180</f>
        <v>25.773299999999995</v>
      </c>
      <c r="I2180" s="2">
        <f>'Moving Avg'!H2180</f>
        <v>22.925309499999994</v>
      </c>
      <c r="J2180" s="17" t="str">
        <f>OBV!F2180</f>
        <v>BULLISH</v>
      </c>
      <c r="K2180" s="17" t="str">
        <f>OBV!G2180</f>
        <v>NEUTRAL</v>
      </c>
      <c r="L2180" s="17" t="str">
        <f>OBV!H2180</f>
        <v>BULLISH DIVERGENCE</v>
      </c>
      <c r="M2180" s="19">
        <f t="shared" si="340"/>
        <v>25</v>
      </c>
      <c r="N2180" s="19">
        <f t="shared" si="341"/>
        <v>100</v>
      </c>
      <c r="O2180" s="19">
        <f t="shared" si="342"/>
        <v>50</v>
      </c>
      <c r="P2180" s="19">
        <f t="shared" si="343"/>
        <v>66.5</v>
      </c>
      <c r="Q2180" s="20">
        <f t="shared" si="344"/>
        <v>61.225000000000001</v>
      </c>
      <c r="R2180" s="20">
        <f t="shared" si="345"/>
        <v>59.125</v>
      </c>
      <c r="S2180" s="20">
        <f t="shared" si="346"/>
        <v>61.174999999999997</v>
      </c>
      <c r="T2180" s="20">
        <f t="shared" si="347"/>
        <v>60.375</v>
      </c>
      <c r="U2180" s="19">
        <f t="shared" si="348"/>
        <v>60.508333333333326</v>
      </c>
      <c r="V2180" s="19">
        <f t="shared" si="349"/>
        <v>60.474999999999994</v>
      </c>
    </row>
    <row r="2181" spans="1:22" ht="13.5" x14ac:dyDescent="0.25">
      <c r="A2181" s="3">
        <f>RSI!A2181</f>
        <v>45181</v>
      </c>
      <c r="B2181" s="2">
        <f>RSI!B2181</f>
        <v>24.9129</v>
      </c>
      <c r="C2181" s="2">
        <f>RSI!I2181</f>
        <v>43.19338048301595</v>
      </c>
      <c r="D2181" s="2">
        <f>MACD!E2181</f>
        <v>5.5599198251861992E-2</v>
      </c>
      <c r="E2181" s="2">
        <f>MACD!F2181</f>
        <v>3.3825212522531227E-2</v>
      </c>
      <c r="F2181" s="2">
        <f>'Moving Avg'!D2181</f>
        <v>25.039300000000004</v>
      </c>
      <c r="G2181" s="2">
        <f>'Moving Avg'!F2181</f>
        <v>25.201509999999992</v>
      </c>
      <c r="H2181" s="2">
        <f>'Moving Avg'!G2181</f>
        <v>25.743554</v>
      </c>
      <c r="I2181" s="2">
        <f>'Moving Avg'!H2181</f>
        <v>22.944921999999998</v>
      </c>
      <c r="J2181" s="17" t="str">
        <f>OBV!F2181</f>
        <v>BULLISH</v>
      </c>
      <c r="K2181" s="17" t="str">
        <f>OBV!G2181</f>
        <v>NEUTRAL</v>
      </c>
      <c r="L2181" s="17" t="str">
        <f>OBV!H2181</f>
        <v>BULLISH DIVERGENCE</v>
      </c>
      <c r="M2181" s="19">
        <f t="shared" si="340"/>
        <v>25</v>
      </c>
      <c r="N2181" s="19">
        <f t="shared" si="341"/>
        <v>0</v>
      </c>
      <c r="O2181" s="19">
        <f t="shared" si="342"/>
        <v>50</v>
      </c>
      <c r="P2181" s="19">
        <f t="shared" si="343"/>
        <v>66.5</v>
      </c>
      <c r="Q2181" s="20">
        <f t="shared" si="344"/>
        <v>26.225000000000001</v>
      </c>
      <c r="R2181" s="20">
        <f t="shared" si="345"/>
        <v>39.125</v>
      </c>
      <c r="S2181" s="20">
        <f t="shared" si="346"/>
        <v>46.174999999999997</v>
      </c>
      <c r="T2181" s="20">
        <f t="shared" si="347"/>
        <v>35.375</v>
      </c>
      <c r="U2181" s="19">
        <f t="shared" si="348"/>
        <v>37.174999999999997</v>
      </c>
      <c r="V2181" s="19">
        <f t="shared" si="349"/>
        <v>36.724999999999994</v>
      </c>
    </row>
    <row r="2182" spans="1:22" ht="13.5" x14ac:dyDescent="0.25">
      <c r="A2182" s="3">
        <f>RSI!A2182</f>
        <v>45182</v>
      </c>
      <c r="B2182" s="2">
        <f>RSI!B2182</f>
        <v>24.3551</v>
      </c>
      <c r="C2182" s="2">
        <f>RSI!I2182</f>
        <v>36.622588674252761</v>
      </c>
      <c r="D2182" s="2">
        <f>MACD!E2182</f>
        <v>0.1409465791154787</v>
      </c>
      <c r="E2182" s="2">
        <f>MACD!F2182</f>
        <v>5.5249485841120723E-2</v>
      </c>
      <c r="F2182" s="2">
        <f>'Moving Avg'!D2182</f>
        <v>24.853379999999998</v>
      </c>
      <c r="G2182" s="2">
        <f>'Moving Avg'!F2182</f>
        <v>25.127139999999994</v>
      </c>
      <c r="H2182" s="2">
        <f>'Moving Avg'!G2182</f>
        <v>25.708229999999993</v>
      </c>
      <c r="I2182" s="2">
        <f>'Moving Avg'!H2182</f>
        <v>22.961068499999996</v>
      </c>
      <c r="J2182" s="17" t="str">
        <f>OBV!F2182</f>
        <v>BULLISH</v>
      </c>
      <c r="K2182" s="17" t="str">
        <f>OBV!G2182</f>
        <v>NEUTRAL</v>
      </c>
      <c r="L2182" s="17" t="str">
        <f>OBV!H2182</f>
        <v>BULLISH DIVERGENCE</v>
      </c>
      <c r="M2182" s="19">
        <f t="shared" si="340"/>
        <v>25</v>
      </c>
      <c r="N2182" s="19">
        <f t="shared" si="341"/>
        <v>0</v>
      </c>
      <c r="O2182" s="19">
        <f t="shared" si="342"/>
        <v>50</v>
      </c>
      <c r="P2182" s="19">
        <f t="shared" si="343"/>
        <v>66.5</v>
      </c>
      <c r="Q2182" s="20">
        <f t="shared" si="344"/>
        <v>26.225000000000001</v>
      </c>
      <c r="R2182" s="20">
        <f t="shared" si="345"/>
        <v>39.125</v>
      </c>
      <c r="S2182" s="20">
        <f t="shared" si="346"/>
        <v>46.174999999999997</v>
      </c>
      <c r="T2182" s="20">
        <f t="shared" si="347"/>
        <v>35.375</v>
      </c>
      <c r="U2182" s="19">
        <f t="shared" si="348"/>
        <v>37.174999999999997</v>
      </c>
      <c r="V2182" s="19">
        <f t="shared" si="349"/>
        <v>36.724999999999994</v>
      </c>
    </row>
    <row r="2183" spans="1:22" ht="13.5" x14ac:dyDescent="0.25">
      <c r="A2183" s="3">
        <f>RSI!A2183</f>
        <v>45183</v>
      </c>
      <c r="B2183" s="2">
        <f>RSI!B2183</f>
        <v>24.3551</v>
      </c>
      <c r="C2183" s="2">
        <f>RSI!I2183</f>
        <v>36.622588674252761</v>
      </c>
      <c r="D2183" s="2">
        <f>MACD!E2183</f>
        <v>0.21892020709563198</v>
      </c>
      <c r="E2183" s="2">
        <f>MACD!F2183</f>
        <v>8.798363009202298E-2</v>
      </c>
      <c r="F2183" s="2">
        <f>'Moving Avg'!D2183</f>
        <v>24.741819999999997</v>
      </c>
      <c r="G2183" s="2">
        <f>'Moving Avg'!F2183</f>
        <v>25.127139999999994</v>
      </c>
      <c r="H2183" s="2">
        <f>'Moving Avg'!G2183</f>
        <v>25.676623999999993</v>
      </c>
      <c r="I2183" s="2">
        <f>'Moving Avg'!H2183</f>
        <v>22.977214999999998</v>
      </c>
      <c r="J2183" s="17" t="str">
        <f>OBV!F2183</f>
        <v>BULLISH</v>
      </c>
      <c r="K2183" s="17" t="str">
        <f>OBV!G2183</f>
        <v>NEUTRAL</v>
      </c>
      <c r="L2183" s="17" t="str">
        <f>OBV!H2183</f>
        <v>BULLISH DIVERGENCE</v>
      </c>
      <c r="M2183" s="19">
        <f t="shared" si="340"/>
        <v>25</v>
      </c>
      <c r="N2183" s="19">
        <f t="shared" si="341"/>
        <v>0</v>
      </c>
      <c r="O2183" s="19">
        <f t="shared" si="342"/>
        <v>50</v>
      </c>
      <c r="P2183" s="19">
        <f t="shared" si="343"/>
        <v>66.5</v>
      </c>
      <c r="Q2183" s="20">
        <f t="shared" si="344"/>
        <v>26.225000000000001</v>
      </c>
      <c r="R2183" s="20">
        <f t="shared" si="345"/>
        <v>39.125</v>
      </c>
      <c r="S2183" s="20">
        <f t="shared" si="346"/>
        <v>46.174999999999997</v>
      </c>
      <c r="T2183" s="20">
        <f t="shared" si="347"/>
        <v>35.375</v>
      </c>
      <c r="U2183" s="19">
        <f t="shared" si="348"/>
        <v>37.174999999999997</v>
      </c>
      <c r="V2183" s="19">
        <f t="shared" si="349"/>
        <v>36.724999999999994</v>
      </c>
    </row>
    <row r="2184" spans="1:22" ht="13.5" x14ac:dyDescent="0.25">
      <c r="A2184" s="3">
        <f>RSI!A2184</f>
        <v>45184</v>
      </c>
      <c r="B2184" s="2">
        <f>RSI!B2184</f>
        <v>24.0763</v>
      </c>
      <c r="C2184" s="2">
        <f>RSI!I2184</f>
        <v>33.654811434018626</v>
      </c>
      <c r="D2184" s="2">
        <f>MACD!E2184</f>
        <v>0.28227994175705717</v>
      </c>
      <c r="E2184" s="2">
        <f>MACD!F2184</f>
        <v>0.12684289242502983</v>
      </c>
      <c r="F2184" s="2">
        <f>'Moving Avg'!D2184</f>
        <v>24.537320000000001</v>
      </c>
      <c r="G2184" s="2">
        <f>'Moving Avg'!F2184</f>
        <v>25.11737999999999</v>
      </c>
      <c r="H2184" s="2">
        <f>'Moving Avg'!G2184</f>
        <v>25.646877999999994</v>
      </c>
      <c r="I2184" s="2">
        <f>'Moving Avg'!H2184</f>
        <v>22.992012499999998</v>
      </c>
      <c r="J2184" s="17" t="str">
        <f>OBV!F2184</f>
        <v>BEARISH</v>
      </c>
      <c r="K2184" s="17" t="str">
        <f>OBV!G2184</f>
        <v>NEUTRAL</v>
      </c>
      <c r="L2184" s="17" t="str">
        <f>OBV!H2184</f>
        <v>CONFIRMED BEARISH</v>
      </c>
      <c r="M2184" s="19">
        <f t="shared" si="340"/>
        <v>25</v>
      </c>
      <c r="N2184" s="19">
        <f t="shared" si="341"/>
        <v>0</v>
      </c>
      <c r="O2184" s="19">
        <f t="shared" si="342"/>
        <v>50</v>
      </c>
      <c r="P2184" s="19">
        <f t="shared" si="343"/>
        <v>16.5</v>
      </c>
      <c r="Q2184" s="20">
        <f t="shared" si="344"/>
        <v>18.725000000000001</v>
      </c>
      <c r="R2184" s="20">
        <f t="shared" si="345"/>
        <v>26.625</v>
      </c>
      <c r="S2184" s="20">
        <f t="shared" si="346"/>
        <v>23.675000000000001</v>
      </c>
      <c r="T2184" s="20">
        <f t="shared" si="347"/>
        <v>22.875</v>
      </c>
      <c r="U2184" s="19">
        <f t="shared" si="348"/>
        <v>23.008333333333336</v>
      </c>
      <c r="V2184" s="19">
        <f t="shared" si="349"/>
        <v>22.975000000000001</v>
      </c>
    </row>
    <row r="2185" spans="1:22" ht="13.5" x14ac:dyDescent="0.25">
      <c r="A2185" s="3">
        <f>RSI!A2185</f>
        <v>45187</v>
      </c>
      <c r="B2185" s="2">
        <f>RSI!B2185</f>
        <v>23.611499999999999</v>
      </c>
      <c r="C2185" s="2">
        <f>RSI!I2185</f>
        <v>29.380213758740112</v>
      </c>
      <c r="D2185" s="2">
        <f>MACD!E2185</f>
        <v>0.36975061772532669</v>
      </c>
      <c r="E2185" s="2">
        <f>MACD!F2185</f>
        <v>0.17542443748508924</v>
      </c>
      <c r="F2185" s="2">
        <f>'Moving Avg'!D2185</f>
        <v>24.262180000000001</v>
      </c>
      <c r="G2185" s="2">
        <f>'Moving Avg'!F2185</f>
        <v>25.011874999999993</v>
      </c>
      <c r="H2185" s="2">
        <f>'Moving Avg'!G2185</f>
        <v>25.598539999999989</v>
      </c>
      <c r="I2185" s="2">
        <f>'Moving Avg'!H2185</f>
        <v>23.004485999999996</v>
      </c>
      <c r="J2185" s="17" t="str">
        <f>OBV!F2185</f>
        <v>BEARISH</v>
      </c>
      <c r="K2185" s="17" t="str">
        <f>OBV!G2185</f>
        <v>NEUTRAL</v>
      </c>
      <c r="L2185" s="17" t="str">
        <f>OBV!H2185</f>
        <v>CONFIRMED BEARISH</v>
      </c>
      <c r="M2185" s="19">
        <f t="shared" si="340"/>
        <v>50</v>
      </c>
      <c r="N2185" s="19">
        <f t="shared" si="341"/>
        <v>0</v>
      </c>
      <c r="O2185" s="19">
        <f t="shared" si="342"/>
        <v>50</v>
      </c>
      <c r="P2185" s="19">
        <f t="shared" si="343"/>
        <v>16.5</v>
      </c>
      <c r="Q2185" s="20">
        <f t="shared" si="344"/>
        <v>27.475000000000001</v>
      </c>
      <c r="R2185" s="20">
        <f t="shared" si="345"/>
        <v>31.625</v>
      </c>
      <c r="S2185" s="20">
        <f t="shared" si="346"/>
        <v>27.425000000000001</v>
      </c>
      <c r="T2185" s="20">
        <f t="shared" si="347"/>
        <v>29.125</v>
      </c>
      <c r="U2185" s="19">
        <f t="shared" si="348"/>
        <v>28.841666666666669</v>
      </c>
      <c r="V2185" s="19">
        <f t="shared" si="349"/>
        <v>28.912500000000001</v>
      </c>
    </row>
    <row r="2186" spans="1:22" ht="13.5" x14ac:dyDescent="0.25">
      <c r="A2186" s="3">
        <f>RSI!A2186</f>
        <v>45188</v>
      </c>
      <c r="B2186" s="2">
        <f>RSI!B2186</f>
        <v>23.053699999999999</v>
      </c>
      <c r="C2186" s="2">
        <f>RSI!I2186</f>
        <v>25.237446224443673</v>
      </c>
      <c r="D2186" s="2">
        <f>MACD!E2186</f>
        <v>0.50107834826770059</v>
      </c>
      <c r="E2186" s="2">
        <f>MACD!F2186</f>
        <v>0.2405552196416115</v>
      </c>
      <c r="F2186" s="2">
        <f>'Moving Avg'!D2186</f>
        <v>23.890339999999998</v>
      </c>
      <c r="G2186" s="2">
        <f>'Moving Avg'!F2186</f>
        <v>24.909619999999993</v>
      </c>
      <c r="H2186" s="2">
        <f>'Moving Avg'!G2186</f>
        <v>25.537187999999986</v>
      </c>
      <c r="I2186" s="2">
        <f>'Moving Avg'!H2186</f>
        <v>23.015163500000003</v>
      </c>
      <c r="J2186" s="17" t="str">
        <f>OBV!F2186</f>
        <v>BEARISH</v>
      </c>
      <c r="K2186" s="17" t="str">
        <f>OBV!G2186</f>
        <v>NEUTRAL</v>
      </c>
      <c r="L2186" s="17" t="str">
        <f>OBV!H2186</f>
        <v>CONFIRMED BEARISH</v>
      </c>
      <c r="M2186" s="19">
        <f t="shared" si="340"/>
        <v>50</v>
      </c>
      <c r="N2186" s="19">
        <f t="shared" si="341"/>
        <v>0</v>
      </c>
      <c r="O2186" s="19">
        <f t="shared" si="342"/>
        <v>50</v>
      </c>
      <c r="P2186" s="19">
        <f t="shared" si="343"/>
        <v>16.5</v>
      </c>
      <c r="Q2186" s="20">
        <f t="shared" si="344"/>
        <v>27.475000000000001</v>
      </c>
      <c r="R2186" s="20">
        <f t="shared" si="345"/>
        <v>31.625</v>
      </c>
      <c r="S2186" s="20">
        <f t="shared" si="346"/>
        <v>27.425000000000001</v>
      </c>
      <c r="T2186" s="20">
        <f t="shared" si="347"/>
        <v>29.125</v>
      </c>
      <c r="U2186" s="19">
        <f t="shared" si="348"/>
        <v>28.841666666666669</v>
      </c>
      <c r="V2186" s="19">
        <f t="shared" si="349"/>
        <v>28.912500000000001</v>
      </c>
    </row>
    <row r="2187" spans="1:22" ht="13.5" x14ac:dyDescent="0.25">
      <c r="A2187" s="3">
        <f>RSI!A2187</f>
        <v>45189</v>
      </c>
      <c r="B2187" s="2">
        <f>RSI!B2187</f>
        <v>22.31</v>
      </c>
      <c r="C2187" s="2">
        <f>RSI!I2187</f>
        <v>20.988176690588034</v>
      </c>
      <c r="D2187" s="2">
        <f>MACD!E2187</f>
        <v>0.67877354059271866</v>
      </c>
      <c r="E2187" s="2">
        <f>MACD!F2187</f>
        <v>0.32819888383183293</v>
      </c>
      <c r="F2187" s="2">
        <f>'Moving Avg'!D2187</f>
        <v>23.48132</v>
      </c>
      <c r="G2187" s="2">
        <f>'Moving Avg'!F2187</f>
        <v>24.770179999999993</v>
      </c>
      <c r="H2187" s="2">
        <f>'Moving Avg'!G2187</f>
        <v>25.457241999999994</v>
      </c>
      <c r="I2187" s="2">
        <f>'Moving Avg'!H2187</f>
        <v>23.021310000000003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  <c r="M2187" s="19">
        <f t="shared" si="340"/>
        <v>50</v>
      </c>
      <c r="N2187" s="19">
        <f t="shared" si="341"/>
        <v>0</v>
      </c>
      <c r="O2187" s="19">
        <f t="shared" si="342"/>
        <v>50</v>
      </c>
      <c r="P2187" s="19">
        <f t="shared" si="343"/>
        <v>16.5</v>
      </c>
      <c r="Q2187" s="20">
        <f t="shared" si="344"/>
        <v>27.475000000000001</v>
      </c>
      <c r="R2187" s="20">
        <f t="shared" si="345"/>
        <v>31.625</v>
      </c>
      <c r="S2187" s="20">
        <f t="shared" si="346"/>
        <v>27.425000000000001</v>
      </c>
      <c r="T2187" s="20">
        <f t="shared" si="347"/>
        <v>29.125</v>
      </c>
      <c r="U2187" s="19">
        <f t="shared" si="348"/>
        <v>28.841666666666669</v>
      </c>
      <c r="V2187" s="19">
        <f t="shared" si="349"/>
        <v>28.912500000000001</v>
      </c>
    </row>
    <row r="2188" spans="1:22" ht="13.5" x14ac:dyDescent="0.25">
      <c r="A2188" s="3">
        <f>RSI!A2188</f>
        <v>45190</v>
      </c>
      <c r="B2188" s="2">
        <f>RSI!B2188</f>
        <v>21.287500000000001</v>
      </c>
      <c r="C2188" s="2">
        <f>RSI!I2188</f>
        <v>16.799973925273818</v>
      </c>
      <c r="D2188" s="2">
        <f>MACD!E2188</f>
        <v>0.8626985654559931</v>
      </c>
      <c r="E2188" s="2">
        <f>MACD!F2188</f>
        <v>0.43509882015666501</v>
      </c>
      <c r="F2188" s="2">
        <f>'Moving Avg'!D2188</f>
        <v>22.867799999999999</v>
      </c>
      <c r="G2188" s="2">
        <f>'Moving Avg'!F2188</f>
        <v>24.556374999999996</v>
      </c>
      <c r="H2188" s="2">
        <f>'Moving Avg'!G2188</f>
        <v>25.35684599999999</v>
      </c>
      <c r="I2188" s="2">
        <f>'Moving Avg'!H2188</f>
        <v>23.022795500000008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  <c r="M2188" s="19">
        <f t="shared" si="340"/>
        <v>50</v>
      </c>
      <c r="N2188" s="19">
        <f t="shared" si="341"/>
        <v>0</v>
      </c>
      <c r="O2188" s="19">
        <f t="shared" si="342"/>
        <v>0</v>
      </c>
      <c r="P2188" s="19">
        <f t="shared" si="343"/>
        <v>16.5</v>
      </c>
      <c r="Q2188" s="20">
        <f t="shared" si="344"/>
        <v>19.975000000000001</v>
      </c>
      <c r="R2188" s="20">
        <f t="shared" si="345"/>
        <v>14.125</v>
      </c>
      <c r="S2188" s="20">
        <f t="shared" si="346"/>
        <v>14.925000000000001</v>
      </c>
      <c r="T2188" s="20">
        <f t="shared" si="347"/>
        <v>16.625</v>
      </c>
      <c r="U2188" s="19">
        <f t="shared" si="348"/>
        <v>16.341666666666669</v>
      </c>
      <c r="V2188" s="19">
        <f t="shared" si="349"/>
        <v>16.412500000000001</v>
      </c>
    </row>
    <row r="2189" spans="1:22" ht="13.5" x14ac:dyDescent="0.25">
      <c r="A2189" s="3">
        <f>RSI!A2189</f>
        <v>45191</v>
      </c>
      <c r="B2189" s="2">
        <f>RSI!B2189</f>
        <v>21.194500000000001</v>
      </c>
      <c r="C2189" s="2">
        <f>RSI!I2189</f>
        <v>16.477897381832634</v>
      </c>
      <c r="D2189" s="2">
        <f>MACD!E2189</f>
        <v>1.0737720343322827</v>
      </c>
      <c r="E2189" s="2">
        <f>MACD!F2189</f>
        <v>0.5628334629917886</v>
      </c>
      <c r="F2189" s="2">
        <f>'Moving Avg'!D2189</f>
        <v>22.291440000000001</v>
      </c>
      <c r="G2189" s="2">
        <f>'Moving Avg'!F2189</f>
        <v>24.361159999999998</v>
      </c>
      <c r="H2189" s="2">
        <f>'Moving Avg'!G2189</f>
        <v>25.260167999999993</v>
      </c>
      <c r="I2189" s="2">
        <f>'Moving Avg'!H2189</f>
        <v>23.0249445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  <c r="M2189" s="19">
        <f t="shared" si="340"/>
        <v>50</v>
      </c>
      <c r="N2189" s="19">
        <f t="shared" si="341"/>
        <v>0</v>
      </c>
      <c r="O2189" s="19">
        <f t="shared" si="342"/>
        <v>0</v>
      </c>
      <c r="P2189" s="19">
        <f t="shared" si="343"/>
        <v>16.5</v>
      </c>
      <c r="Q2189" s="20">
        <f t="shared" si="344"/>
        <v>19.975000000000001</v>
      </c>
      <c r="R2189" s="20">
        <f t="shared" si="345"/>
        <v>14.125</v>
      </c>
      <c r="S2189" s="20">
        <f t="shared" si="346"/>
        <v>14.925000000000001</v>
      </c>
      <c r="T2189" s="20">
        <f t="shared" si="347"/>
        <v>16.625</v>
      </c>
      <c r="U2189" s="19">
        <f t="shared" si="348"/>
        <v>16.341666666666669</v>
      </c>
      <c r="V2189" s="19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21.017900000000001</v>
      </c>
      <c r="C2190" s="2">
        <f>RSI!I2190</f>
        <v>15.856250965909325</v>
      </c>
      <c r="D2190" s="2">
        <f>MACD!E2190</f>
        <v>1.2673119653968108</v>
      </c>
      <c r="E2190" s="2">
        <f>MACD!F2190</f>
        <v>0.70372916347279313</v>
      </c>
      <c r="F2190" s="2">
        <f>'Moving Avg'!D2190</f>
        <v>21.77272</v>
      </c>
      <c r="G2190" s="2">
        <f>'Moving Avg'!F2190</f>
        <v>24.133875</v>
      </c>
      <c r="H2190" s="2">
        <f>'Moving Avg'!G2190</f>
        <v>25.159957999999996</v>
      </c>
      <c r="I2190" s="2">
        <f>'Moving Avg'!H2190</f>
        <v>23.026210499999998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  <c r="M2190" s="19">
        <f t="shared" si="340"/>
        <v>50</v>
      </c>
      <c r="N2190" s="19">
        <f t="shared" si="341"/>
        <v>0</v>
      </c>
      <c r="O2190" s="19">
        <f t="shared" si="342"/>
        <v>0</v>
      </c>
      <c r="P2190" s="19">
        <f t="shared" si="343"/>
        <v>16.5</v>
      </c>
      <c r="Q2190" s="20">
        <f t="shared" si="344"/>
        <v>19.975000000000001</v>
      </c>
      <c r="R2190" s="20">
        <f t="shared" si="345"/>
        <v>14.125</v>
      </c>
      <c r="S2190" s="20">
        <f t="shared" si="346"/>
        <v>14.925000000000001</v>
      </c>
      <c r="T2190" s="20">
        <f t="shared" si="347"/>
        <v>16.625</v>
      </c>
      <c r="U2190" s="19">
        <f t="shared" si="348"/>
        <v>16.341666666666669</v>
      </c>
      <c r="V2190" s="19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20.915700000000001</v>
      </c>
      <c r="C2191" s="2">
        <f>RSI!I2191</f>
        <v>15.492005493294172</v>
      </c>
      <c r="D2191" s="2">
        <f>MACD!E2191</f>
        <v>1.4458773020952655</v>
      </c>
      <c r="E2191" s="2">
        <f>MACD!F2191</f>
        <v>0.85215879119728766</v>
      </c>
      <c r="F2191" s="2">
        <f>'Moving Avg'!D2191</f>
        <v>21.345120000000001</v>
      </c>
      <c r="G2191" s="2">
        <f>'Moving Avg'!F2191</f>
        <v>23.906130000000001</v>
      </c>
      <c r="H2191" s="2">
        <f>'Moving Avg'!G2191</f>
        <v>25.055845999999992</v>
      </c>
      <c r="I2191" s="2">
        <f>'Moving Avg'!H2191</f>
        <v>23.026920499999996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  <c r="M2191" s="19">
        <f t="shared" si="340"/>
        <v>50</v>
      </c>
      <c r="N2191" s="19">
        <f t="shared" si="341"/>
        <v>0</v>
      </c>
      <c r="O2191" s="19">
        <f t="shared" si="342"/>
        <v>0</v>
      </c>
      <c r="P2191" s="19">
        <f t="shared" si="343"/>
        <v>16.5</v>
      </c>
      <c r="Q2191" s="20">
        <f t="shared" si="344"/>
        <v>19.975000000000001</v>
      </c>
      <c r="R2191" s="20">
        <f t="shared" si="345"/>
        <v>14.125</v>
      </c>
      <c r="S2191" s="20">
        <f t="shared" si="346"/>
        <v>14.925000000000001</v>
      </c>
      <c r="T2191" s="20">
        <f t="shared" si="347"/>
        <v>16.625</v>
      </c>
      <c r="U2191" s="19">
        <f t="shared" si="348"/>
        <v>16.341666666666669</v>
      </c>
      <c r="V2191" s="19">
        <f t="shared" si="349"/>
        <v>16.412500000000001</v>
      </c>
    </row>
    <row r="2192" spans="1:22" ht="13.5" x14ac:dyDescent="0.25">
      <c r="A2192" s="3">
        <f>RSI!A2192</f>
        <v>45197</v>
      </c>
      <c r="B2192" s="2">
        <f>RSI!B2192</f>
        <v>21.380500000000001</v>
      </c>
      <c r="C2192" s="2">
        <f>RSI!I2192</f>
        <v>24.038483595867802</v>
      </c>
      <c r="D2192" s="2">
        <f>MACD!E2192</f>
        <v>1.4946088074619155</v>
      </c>
      <c r="E2192" s="2">
        <f>MACD!F2192</f>
        <v>0.98064879445021336</v>
      </c>
      <c r="F2192" s="2">
        <f>'Moving Avg'!D2192</f>
        <v>21.159219999999998</v>
      </c>
      <c r="G2192" s="2">
        <f>'Moving Avg'!F2192</f>
        <v>23.701625</v>
      </c>
      <c r="H2192" s="2">
        <f>'Moving Avg'!G2192</f>
        <v>24.956195999999995</v>
      </c>
      <c r="I2192" s="2">
        <f>'Moving Avg'!H2192</f>
        <v>23.029096499999994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  <c r="M2192" s="19">
        <f t="shared" si="340"/>
        <v>50</v>
      </c>
      <c r="N2192" s="19">
        <f t="shared" si="341"/>
        <v>0</v>
      </c>
      <c r="O2192" s="19">
        <f t="shared" si="342"/>
        <v>0</v>
      </c>
      <c r="P2192" s="19">
        <f t="shared" si="343"/>
        <v>16.5</v>
      </c>
      <c r="Q2192" s="20">
        <f t="shared" si="344"/>
        <v>19.975000000000001</v>
      </c>
      <c r="R2192" s="20">
        <f t="shared" si="345"/>
        <v>14.125</v>
      </c>
      <c r="S2192" s="20">
        <f t="shared" si="346"/>
        <v>14.925000000000001</v>
      </c>
      <c r="T2192" s="20">
        <f t="shared" si="347"/>
        <v>16.625</v>
      </c>
      <c r="U2192" s="19">
        <f t="shared" si="348"/>
        <v>16.341666666666669</v>
      </c>
      <c r="V2192" s="19">
        <f t="shared" si="349"/>
        <v>16.412500000000001</v>
      </c>
    </row>
    <row r="2193" spans="1:22" ht="13.5" x14ac:dyDescent="0.25">
      <c r="A2193" s="3">
        <f>RSI!A2193</f>
        <v>45198</v>
      </c>
      <c r="B2193" s="2">
        <f>RSI!B2193</f>
        <v>21.380500000000001</v>
      </c>
      <c r="C2193" s="2">
        <f>RSI!I2193</f>
        <v>24.038483595867788</v>
      </c>
      <c r="D2193" s="2">
        <f>MACD!E2193</f>
        <v>1.5496547583051665</v>
      </c>
      <c r="E2193" s="2">
        <f>MACD!F2193</f>
        <v>1.0944499872212041</v>
      </c>
      <c r="F2193" s="2">
        <f>'Moving Avg'!D2193</f>
        <v>21.177820000000001</v>
      </c>
      <c r="G2193" s="2">
        <f>'Moving Avg'!F2193</f>
        <v>23.497119999999999</v>
      </c>
      <c r="H2193" s="2">
        <f>'Moving Avg'!G2193</f>
        <v>24.854871999999997</v>
      </c>
      <c r="I2193" s="2">
        <f>'Moving Avg'!H2193</f>
        <v>23.031724000000001</v>
      </c>
      <c r="J2193" s="17" t="str">
        <f>OBV!F2193</f>
        <v>BEARISH</v>
      </c>
      <c r="K2193" s="17" t="str">
        <f>OBV!G2193</f>
        <v>NEUTRAL</v>
      </c>
      <c r="L2193" s="17" t="str">
        <f>OBV!H2193</f>
        <v>BEARISH DIVERGENCE</v>
      </c>
      <c r="M2193" s="19">
        <f t="shared" si="340"/>
        <v>50</v>
      </c>
      <c r="N2193" s="19">
        <f t="shared" si="341"/>
        <v>0</v>
      </c>
      <c r="O2193" s="19">
        <f t="shared" si="342"/>
        <v>0</v>
      </c>
      <c r="P2193" s="19">
        <f t="shared" si="343"/>
        <v>16.5</v>
      </c>
      <c r="Q2193" s="20">
        <f t="shared" si="344"/>
        <v>19.975000000000001</v>
      </c>
      <c r="R2193" s="20">
        <f t="shared" si="345"/>
        <v>14.125</v>
      </c>
      <c r="S2193" s="20">
        <f t="shared" si="346"/>
        <v>14.925000000000001</v>
      </c>
      <c r="T2193" s="20">
        <f t="shared" si="347"/>
        <v>16.625</v>
      </c>
      <c r="U2193" s="19">
        <f t="shared" si="348"/>
        <v>16.341666666666669</v>
      </c>
      <c r="V2193" s="19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21.380500000000001</v>
      </c>
      <c r="C2194" s="2">
        <f>RSI!I2194</f>
        <v>24.038483595867802</v>
      </c>
      <c r="D2194" s="2">
        <f>MACD!E2194</f>
        <v>1.5661283122899903</v>
      </c>
      <c r="E2194" s="2">
        <f>MACD!F2194</f>
        <v>1.1887856522349614</v>
      </c>
      <c r="F2194" s="2">
        <f>'Moving Avg'!D2194</f>
        <v>21.215019999999999</v>
      </c>
      <c r="G2194" s="2">
        <f>'Moving Avg'!F2194</f>
        <v>23.301909999999999</v>
      </c>
      <c r="H2194" s="2">
        <f>'Moving Avg'!G2194</f>
        <v>24.758195999999995</v>
      </c>
      <c r="I2194" s="2">
        <f>'Moving Avg'!H2194</f>
        <v>23.034351500000003</v>
      </c>
      <c r="J2194" s="17" t="str">
        <f>OBV!F2194</f>
        <v>BEARISH</v>
      </c>
      <c r="K2194" s="17" t="str">
        <f>OBV!G2194</f>
        <v>NEUTRAL</v>
      </c>
      <c r="L2194" s="17" t="str">
        <f>OBV!H2194</f>
        <v>BEARISH DIVERGENCE</v>
      </c>
      <c r="M2194" s="19">
        <f t="shared" si="340"/>
        <v>50</v>
      </c>
      <c r="N2194" s="19">
        <f t="shared" si="341"/>
        <v>0</v>
      </c>
      <c r="O2194" s="19">
        <f t="shared" si="342"/>
        <v>0</v>
      </c>
      <c r="P2194" s="19">
        <f t="shared" si="343"/>
        <v>16.5</v>
      </c>
      <c r="Q2194" s="20">
        <f t="shared" si="344"/>
        <v>19.975000000000001</v>
      </c>
      <c r="R2194" s="20">
        <f t="shared" si="345"/>
        <v>14.125</v>
      </c>
      <c r="S2194" s="20">
        <f t="shared" si="346"/>
        <v>14.925000000000001</v>
      </c>
      <c r="T2194" s="20">
        <f t="shared" si="347"/>
        <v>16.625</v>
      </c>
      <c r="U2194" s="19">
        <f t="shared" si="348"/>
        <v>16.341666666666669</v>
      </c>
      <c r="V2194" s="19">
        <f t="shared" si="349"/>
        <v>16.412500000000001</v>
      </c>
    </row>
    <row r="2195" spans="1:22" ht="13.5" x14ac:dyDescent="0.25">
      <c r="A2195" s="3">
        <f>RSI!A2195</f>
        <v>45202</v>
      </c>
      <c r="B2195" s="2">
        <f>RSI!B2195</f>
        <v>21.380500000000001</v>
      </c>
      <c r="C2195" s="2">
        <f>RSI!I2195</f>
        <v>24.038483595867802</v>
      </c>
      <c r="D2195" s="2">
        <f>MACD!E2195</f>
        <v>1.5204010020240837</v>
      </c>
      <c r="E2195" s="2">
        <f>MACD!F2195</f>
        <v>1.2551087221927859</v>
      </c>
      <c r="F2195" s="2">
        <f>'Moving Avg'!D2195</f>
        <v>21.28754</v>
      </c>
      <c r="G2195" s="2">
        <f>'Moving Avg'!F2195</f>
        <v>23.109024999999999</v>
      </c>
      <c r="H2195" s="2">
        <f>'Moving Avg'!G2195</f>
        <v>24.657057999999996</v>
      </c>
      <c r="I2195" s="2">
        <f>'Moving Avg'!H2195</f>
        <v>23.034270500000002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  <c r="M2195" s="19">
        <f t="shared" si="340"/>
        <v>50</v>
      </c>
      <c r="N2195" s="19">
        <f t="shared" si="341"/>
        <v>0</v>
      </c>
      <c r="O2195" s="19">
        <f t="shared" si="342"/>
        <v>0</v>
      </c>
      <c r="P2195" s="19">
        <f t="shared" si="343"/>
        <v>83.5</v>
      </c>
      <c r="Q2195" s="20">
        <f t="shared" si="344"/>
        <v>30.024999999999999</v>
      </c>
      <c r="R2195" s="20">
        <f t="shared" si="345"/>
        <v>30.875</v>
      </c>
      <c r="S2195" s="20">
        <f t="shared" si="346"/>
        <v>45.075000000000003</v>
      </c>
      <c r="T2195" s="20">
        <f t="shared" si="347"/>
        <v>33.375</v>
      </c>
      <c r="U2195" s="19">
        <f t="shared" si="348"/>
        <v>35.324999999999996</v>
      </c>
      <c r="V2195" s="19">
        <f t="shared" si="349"/>
        <v>34.837499999999999</v>
      </c>
    </row>
    <row r="2196" spans="1:22" ht="13.5" x14ac:dyDescent="0.25">
      <c r="A2196" s="3">
        <f>RSI!A2196</f>
        <v>45203</v>
      </c>
      <c r="B2196" s="2">
        <f>RSI!B2196</f>
        <v>21.380500000000001</v>
      </c>
      <c r="C2196" s="2">
        <f>RSI!I2196</f>
        <v>24.038483595867788</v>
      </c>
      <c r="D2196" s="2">
        <f>MACD!E2196</f>
        <v>1.4068573714508048</v>
      </c>
      <c r="E2196" s="2">
        <f>MACD!F2196</f>
        <v>1.2854584520443897</v>
      </c>
      <c r="F2196" s="2">
        <f>'Moving Avg'!D2196</f>
        <v>21.380500000000001</v>
      </c>
      <c r="G2196" s="2">
        <f>'Moving Avg'!F2196</f>
        <v>22.913814999999996</v>
      </c>
      <c r="H2196" s="2">
        <f>'Moving Avg'!G2196</f>
        <v>24.560382000000001</v>
      </c>
      <c r="I2196" s="2">
        <f>'Moving Avg'!H2196</f>
        <v>23.035318000000007</v>
      </c>
      <c r="J2196" s="17" t="str">
        <f>OBV!F2196</f>
        <v>BULLISH</v>
      </c>
      <c r="K2196" s="17" t="str">
        <f>OBV!G2196</f>
        <v>NEUTRAL</v>
      </c>
      <c r="L2196" s="17" t="str">
        <f>OBV!H2196</f>
        <v>CONFIRMED BULLISH</v>
      </c>
      <c r="M2196" s="19">
        <f t="shared" si="340"/>
        <v>50</v>
      </c>
      <c r="N2196" s="19">
        <f t="shared" si="341"/>
        <v>0</v>
      </c>
      <c r="O2196" s="19">
        <f t="shared" si="342"/>
        <v>0</v>
      </c>
      <c r="P2196" s="19">
        <f t="shared" si="343"/>
        <v>83.5</v>
      </c>
      <c r="Q2196" s="20">
        <f t="shared" si="344"/>
        <v>30.024999999999999</v>
      </c>
      <c r="R2196" s="20">
        <f t="shared" si="345"/>
        <v>30.875</v>
      </c>
      <c r="S2196" s="20">
        <f t="shared" si="346"/>
        <v>45.075000000000003</v>
      </c>
      <c r="T2196" s="20">
        <f t="shared" si="347"/>
        <v>33.375</v>
      </c>
      <c r="U2196" s="19">
        <f t="shared" si="348"/>
        <v>35.324999999999996</v>
      </c>
      <c r="V2196" s="19">
        <f t="shared" si="349"/>
        <v>34.837499999999999</v>
      </c>
    </row>
    <row r="2197" spans="1:22" ht="13.5" x14ac:dyDescent="0.25">
      <c r="A2197" s="3">
        <f>RSI!A2197</f>
        <v>45204</v>
      </c>
      <c r="B2197" s="2">
        <f>RSI!B2197</f>
        <v>21.334</v>
      </c>
      <c r="C2197" s="2">
        <f>RSI!I2197</f>
        <v>23.69127688740889</v>
      </c>
      <c r="D2197" s="2">
        <f>MACD!E2197</f>
        <v>1.2099629899879716</v>
      </c>
      <c r="E2197" s="2">
        <f>MACD!F2197</f>
        <v>1.2703593596331062</v>
      </c>
      <c r="F2197" s="2">
        <f>'Moving Avg'!D2197</f>
        <v>21.371200000000002</v>
      </c>
      <c r="G2197" s="2">
        <f>'Moving Avg'!F2197</f>
        <v>22.716279999999998</v>
      </c>
      <c r="H2197" s="2">
        <f>'Moving Avg'!G2197</f>
        <v>24.462775999999998</v>
      </c>
      <c r="I2197" s="2">
        <f>'Moving Avg'!H2197</f>
        <v>23.03726150000001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  <c r="M2197" s="19">
        <f t="shared" si="340"/>
        <v>50</v>
      </c>
      <c r="N2197" s="19">
        <f t="shared" si="341"/>
        <v>100</v>
      </c>
      <c r="O2197" s="19">
        <f t="shared" si="342"/>
        <v>0</v>
      </c>
      <c r="P2197" s="19">
        <f t="shared" si="343"/>
        <v>16.5</v>
      </c>
      <c r="Q2197" s="20">
        <f t="shared" si="344"/>
        <v>54.975000000000001</v>
      </c>
      <c r="R2197" s="20">
        <f t="shared" si="345"/>
        <v>34.125</v>
      </c>
      <c r="S2197" s="20">
        <f t="shared" si="346"/>
        <v>29.925000000000001</v>
      </c>
      <c r="T2197" s="20">
        <f t="shared" si="347"/>
        <v>41.625</v>
      </c>
      <c r="U2197" s="19">
        <f t="shared" si="348"/>
        <v>39.674999999999997</v>
      </c>
      <c r="V2197" s="19">
        <f t="shared" si="349"/>
        <v>40.162499999999994</v>
      </c>
    </row>
    <row r="2198" spans="1:22" ht="13.5" x14ac:dyDescent="0.25">
      <c r="A2198" s="3">
        <f>RSI!A2198</f>
        <v>45205</v>
      </c>
      <c r="B2198" s="2">
        <f>RSI!B2198</f>
        <v>21.334</v>
      </c>
      <c r="C2198" s="2">
        <f>RSI!I2198</f>
        <v>23.69127688740889</v>
      </c>
      <c r="D2198" s="2">
        <f>MACD!E2198</f>
        <v>0.89572707300155585</v>
      </c>
      <c r="E2198" s="2">
        <f>MACD!F2198</f>
        <v>1.1954329023067962</v>
      </c>
      <c r="F2198" s="2">
        <f>'Moving Avg'!D2198</f>
        <v>21.361900000000002</v>
      </c>
      <c r="G2198" s="2">
        <f>'Moving Avg'!F2198</f>
        <v>22.537334999999995</v>
      </c>
      <c r="H2198" s="2">
        <f>'Moving Avg'!G2198</f>
        <v>24.36703</v>
      </c>
      <c r="I2198" s="2">
        <f>'Moving Avg'!H2198</f>
        <v>23.035594000000007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  <c r="M2198" s="19">
        <f t="shared" si="340"/>
        <v>50</v>
      </c>
      <c r="N2198" s="19">
        <f t="shared" si="341"/>
        <v>100</v>
      </c>
      <c r="O2198" s="19">
        <f t="shared" si="342"/>
        <v>0</v>
      </c>
      <c r="P2198" s="19">
        <f t="shared" si="343"/>
        <v>16.5</v>
      </c>
      <c r="Q2198" s="20">
        <f t="shared" si="344"/>
        <v>54.975000000000001</v>
      </c>
      <c r="R2198" s="20">
        <f t="shared" si="345"/>
        <v>34.125</v>
      </c>
      <c r="S2198" s="20">
        <f t="shared" si="346"/>
        <v>29.925000000000001</v>
      </c>
      <c r="T2198" s="20">
        <f t="shared" si="347"/>
        <v>41.625</v>
      </c>
      <c r="U2198" s="19">
        <f t="shared" si="348"/>
        <v>39.674999999999997</v>
      </c>
      <c r="V2198" s="19">
        <f t="shared" si="349"/>
        <v>40.162499999999994</v>
      </c>
    </row>
    <row r="2199" spans="1:22" ht="13.5" x14ac:dyDescent="0.25">
      <c r="A2199" s="3">
        <f>RSI!A2199</f>
        <v>45208</v>
      </c>
      <c r="B2199" s="2">
        <f>RSI!B2199</f>
        <v>20.636800000000001</v>
      </c>
      <c r="C2199" s="2">
        <f>RSI!I2199</f>
        <v>18.935411272138481</v>
      </c>
      <c r="D2199" s="2">
        <f>MACD!E2199</f>
        <v>0.6761299634195943</v>
      </c>
      <c r="E2199" s="2">
        <f>MACD!F2199</f>
        <v>1.0915723145293559</v>
      </c>
      <c r="F2199" s="2">
        <f>'Moving Avg'!D2199</f>
        <v>21.213159999999998</v>
      </c>
      <c r="G2199" s="2">
        <f>'Moving Avg'!F2199</f>
        <v>22.314234999999996</v>
      </c>
      <c r="H2199" s="2">
        <f>'Moving Avg'!G2199</f>
        <v>24.243954000000002</v>
      </c>
      <c r="I2199" s="2">
        <f>'Moving Avg'!H2199</f>
        <v>23.030214500000007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  <c r="M2199" s="19">
        <f t="shared" si="340"/>
        <v>50</v>
      </c>
      <c r="N2199" s="19">
        <f t="shared" si="341"/>
        <v>100</v>
      </c>
      <c r="O2199" s="19">
        <f t="shared" si="342"/>
        <v>0</v>
      </c>
      <c r="P2199" s="19">
        <f t="shared" si="343"/>
        <v>16.5</v>
      </c>
      <c r="Q2199" s="20">
        <f t="shared" si="344"/>
        <v>54.975000000000001</v>
      </c>
      <c r="R2199" s="20">
        <f t="shared" si="345"/>
        <v>34.125</v>
      </c>
      <c r="S2199" s="20">
        <f t="shared" si="346"/>
        <v>29.925000000000001</v>
      </c>
      <c r="T2199" s="20">
        <f t="shared" si="347"/>
        <v>41.625</v>
      </c>
      <c r="U2199" s="19">
        <f t="shared" si="348"/>
        <v>39.674999999999997</v>
      </c>
      <c r="V2199" s="19">
        <f t="shared" si="349"/>
        <v>40.162499999999994</v>
      </c>
    </row>
    <row r="2200" spans="1:22" ht="13.5" x14ac:dyDescent="0.25">
      <c r="A2200" s="3">
        <f>RSI!A2200</f>
        <v>45209</v>
      </c>
      <c r="B2200" s="2">
        <f>RSI!B2200</f>
        <v>21.008600000000001</v>
      </c>
      <c r="C2200" s="2">
        <f>RSI!I2200</f>
        <v>27.314998048297767</v>
      </c>
      <c r="D2200" s="2">
        <f>MACD!E2200</f>
        <v>0.44802134521811965</v>
      </c>
      <c r="E2200" s="2">
        <f>MACD!F2200</f>
        <v>0.96286212066710875</v>
      </c>
      <c r="F2200" s="2">
        <f>'Moving Avg'!D2200</f>
        <v>21.138780000000004</v>
      </c>
      <c r="G2200" s="2">
        <f>'Moving Avg'!F2200</f>
        <v>22.115304999999996</v>
      </c>
      <c r="H2200" s="2">
        <f>'Moving Avg'!G2200</f>
        <v>24.128684000000003</v>
      </c>
      <c r="I2200" s="2">
        <f>'Moving Avg'!H2200</f>
        <v>23.026152500000009</v>
      </c>
      <c r="J2200" s="17" t="str">
        <f>OBV!F2200</f>
        <v>BULLISH</v>
      </c>
      <c r="K2200" s="17" t="str">
        <f>OBV!G2200</f>
        <v>NEUTRAL</v>
      </c>
      <c r="L2200" s="17" t="str">
        <f>OBV!H2200</f>
        <v>BULLISH DIVERGENCE</v>
      </c>
      <c r="M2200" s="19">
        <f t="shared" si="340"/>
        <v>50</v>
      </c>
      <c r="N2200" s="19">
        <f t="shared" si="341"/>
        <v>100</v>
      </c>
      <c r="O2200" s="19">
        <f t="shared" si="342"/>
        <v>0</v>
      </c>
      <c r="P2200" s="19">
        <f t="shared" si="343"/>
        <v>66.5</v>
      </c>
      <c r="Q2200" s="20">
        <f t="shared" si="344"/>
        <v>62.475000000000001</v>
      </c>
      <c r="R2200" s="20">
        <f t="shared" si="345"/>
        <v>46.625</v>
      </c>
      <c r="S2200" s="20">
        <f t="shared" si="346"/>
        <v>52.424999999999997</v>
      </c>
      <c r="T2200" s="20">
        <f t="shared" si="347"/>
        <v>54.125</v>
      </c>
      <c r="U2200" s="19">
        <f t="shared" si="348"/>
        <v>53.841666666666661</v>
      </c>
      <c r="V2200" s="19">
        <f t="shared" si="349"/>
        <v>53.912499999999994</v>
      </c>
    </row>
    <row r="2201" spans="1:22" ht="13.5" x14ac:dyDescent="0.25">
      <c r="A2201" s="3">
        <f>RSI!A2201</f>
        <v>45210</v>
      </c>
      <c r="B2201" s="2">
        <f>RSI!B2201</f>
        <v>20.999300000000002</v>
      </c>
      <c r="C2201" s="2">
        <f>RSI!I2201</f>
        <v>27.239150207833575</v>
      </c>
      <c r="D2201" s="2">
        <f>MACD!E2201</f>
        <v>0.24926990537117177</v>
      </c>
      <c r="E2201" s="2">
        <f>MACD!F2201</f>
        <v>0.8201436776079214</v>
      </c>
      <c r="F2201" s="2">
        <f>'Moving Avg'!D2201</f>
        <v>21.062540000000002</v>
      </c>
      <c r="G2201" s="2">
        <f>'Moving Avg'!F2201</f>
        <v>21.919625</v>
      </c>
      <c r="H2201" s="2">
        <f>'Moving Avg'!G2201</f>
        <v>24.014530000000004</v>
      </c>
      <c r="I2201" s="2">
        <f>'Moving Avg'!H2201</f>
        <v>23.022811500000007</v>
      </c>
      <c r="J2201" s="17" t="str">
        <f>OBV!F2201</f>
        <v>BULLISH</v>
      </c>
      <c r="K2201" s="17" t="str">
        <f>OBV!G2201</f>
        <v>NEUTRAL</v>
      </c>
      <c r="L2201" s="17" t="str">
        <f>OBV!H2201</f>
        <v>BULLISH DIVERGENCE</v>
      </c>
      <c r="M2201" s="19">
        <f t="shared" si="340"/>
        <v>50</v>
      </c>
      <c r="N2201" s="19">
        <f t="shared" si="341"/>
        <v>100</v>
      </c>
      <c r="O2201" s="19">
        <f t="shared" si="342"/>
        <v>0</v>
      </c>
      <c r="P2201" s="19">
        <f t="shared" si="343"/>
        <v>66.5</v>
      </c>
      <c r="Q2201" s="20">
        <f t="shared" si="344"/>
        <v>62.475000000000001</v>
      </c>
      <c r="R2201" s="20">
        <f t="shared" si="345"/>
        <v>46.625</v>
      </c>
      <c r="S2201" s="20">
        <f t="shared" si="346"/>
        <v>52.424999999999997</v>
      </c>
      <c r="T2201" s="20">
        <f t="shared" si="347"/>
        <v>54.125</v>
      </c>
      <c r="U2201" s="19">
        <f t="shared" si="348"/>
        <v>53.841666666666661</v>
      </c>
      <c r="V2201" s="19">
        <f t="shared" si="349"/>
        <v>53.912499999999994</v>
      </c>
    </row>
    <row r="2202" spans="1:22" ht="13.5" x14ac:dyDescent="0.25">
      <c r="A2202" s="3">
        <f>RSI!A2202</f>
        <v>45211</v>
      </c>
      <c r="B2202" s="2">
        <f>RSI!B2202</f>
        <v>21.371200000000002</v>
      </c>
      <c r="C2202" s="2">
        <f>RSI!I2202</f>
        <v>35.010766887034265</v>
      </c>
      <c r="D2202" s="2">
        <f>MACD!E2202</f>
        <v>0.13371912024468458</v>
      </c>
      <c r="E2202" s="2">
        <f>MACD!F2202</f>
        <v>0.68285876613527408</v>
      </c>
      <c r="F2202" s="2">
        <f>'Moving Avg'!D2202</f>
        <v>21.069980000000001</v>
      </c>
      <c r="G2202" s="2">
        <f>'Moving Avg'!F2202</f>
        <v>21.770429999999998</v>
      </c>
      <c r="H2202" s="2">
        <f>'Moving Avg'!G2202</f>
        <v>23.907814000000009</v>
      </c>
      <c r="I2202" s="2">
        <f>'Moving Avg'!H2202</f>
        <v>23.021330000000006</v>
      </c>
      <c r="J2202" s="17" t="str">
        <f>OBV!F2202</f>
        <v>BULLISH</v>
      </c>
      <c r="K2202" s="17" t="str">
        <f>OBV!G2202</f>
        <v>NEUTRAL</v>
      </c>
      <c r="L2202" s="17" t="str">
        <f>OBV!H2202</f>
        <v>CONFIRMED BULLISH</v>
      </c>
      <c r="M2202" s="19">
        <f t="shared" si="340"/>
        <v>25</v>
      </c>
      <c r="N2202" s="19">
        <f t="shared" si="341"/>
        <v>100</v>
      </c>
      <c r="O2202" s="19">
        <f t="shared" si="342"/>
        <v>0</v>
      </c>
      <c r="P2202" s="19">
        <f t="shared" si="343"/>
        <v>83.5</v>
      </c>
      <c r="Q2202" s="20">
        <f t="shared" si="344"/>
        <v>56.274999999999999</v>
      </c>
      <c r="R2202" s="20">
        <f t="shared" si="345"/>
        <v>45.875</v>
      </c>
      <c r="S2202" s="20">
        <f t="shared" si="346"/>
        <v>56.325000000000003</v>
      </c>
      <c r="T2202" s="20">
        <f t="shared" si="347"/>
        <v>52.125</v>
      </c>
      <c r="U2202" s="19">
        <f t="shared" si="348"/>
        <v>52.82500000000001</v>
      </c>
      <c r="V2202" s="19">
        <f t="shared" si="349"/>
        <v>52.650000000000006</v>
      </c>
    </row>
    <row r="2203" spans="1:22" ht="13.5" x14ac:dyDescent="0.25">
      <c r="A2203" s="3">
        <f>RSI!A2203</f>
        <v>45212</v>
      </c>
      <c r="B2203" s="2">
        <f>RSI!B2203</f>
        <v>20.915700000000001</v>
      </c>
      <c r="C2203" s="2">
        <f>RSI!I2203</f>
        <v>30.687413108944924</v>
      </c>
      <c r="D2203" s="2">
        <f>MACD!E2203</f>
        <v>7.5510737365018343E-2</v>
      </c>
      <c r="E2203" s="2">
        <f>MACD!F2203</f>
        <v>0.56138916038122288</v>
      </c>
      <c r="F2203" s="2">
        <f>'Moving Avg'!D2203</f>
        <v>20.986319999999999</v>
      </c>
      <c r="G2203" s="2">
        <f>'Moving Avg'!F2203</f>
        <v>21.598460000000003</v>
      </c>
      <c r="H2203" s="2">
        <f>'Moving Avg'!G2203</f>
        <v>23.802586000000002</v>
      </c>
      <c r="I2203" s="2">
        <f>'Moving Avg'!H2203</f>
        <v>23.016442500000004</v>
      </c>
      <c r="J2203" s="17" t="str">
        <f>OBV!F2203</f>
        <v>BULLISH</v>
      </c>
      <c r="K2203" s="17" t="str">
        <f>OBV!G2203</f>
        <v>NEUTRAL</v>
      </c>
      <c r="L2203" s="17" t="str">
        <f>OBV!H2203</f>
        <v>BULLISH DIVERGENCE</v>
      </c>
      <c r="M2203" s="19">
        <f t="shared" si="340"/>
        <v>25</v>
      </c>
      <c r="N2203" s="19">
        <f t="shared" si="341"/>
        <v>100</v>
      </c>
      <c r="O2203" s="19">
        <f t="shared" si="342"/>
        <v>0</v>
      </c>
      <c r="P2203" s="19">
        <f t="shared" si="343"/>
        <v>66.5</v>
      </c>
      <c r="Q2203" s="20">
        <f t="shared" si="344"/>
        <v>53.725000000000001</v>
      </c>
      <c r="R2203" s="20">
        <f t="shared" si="345"/>
        <v>41.625</v>
      </c>
      <c r="S2203" s="20">
        <f t="shared" si="346"/>
        <v>48.674999999999997</v>
      </c>
      <c r="T2203" s="20">
        <f t="shared" si="347"/>
        <v>47.875</v>
      </c>
      <c r="U2203" s="19">
        <f t="shared" si="348"/>
        <v>48.008333333333326</v>
      </c>
      <c r="V2203" s="19">
        <f t="shared" si="349"/>
        <v>47.974999999999994</v>
      </c>
    </row>
    <row r="2204" spans="1:22" ht="13.5" x14ac:dyDescent="0.25">
      <c r="A2204" s="3">
        <f>RSI!A2204</f>
        <v>45215</v>
      </c>
      <c r="B2204" s="2">
        <f>RSI!B2204</f>
        <v>21.287500000000001</v>
      </c>
      <c r="C2204" s="2">
        <f>RSI!I2204</f>
        <v>37.474480304685159</v>
      </c>
      <c r="D2204" s="2">
        <f>MACD!E2204</f>
        <v>6.8014831161065104E-3</v>
      </c>
      <c r="E2204" s="2">
        <f>MACD!F2204</f>
        <v>0.45047162492819964</v>
      </c>
      <c r="F2204" s="2">
        <f>'Moving Avg'!D2204</f>
        <v>21.11646</v>
      </c>
      <c r="G2204" s="2">
        <f>'Moving Avg'!F2204</f>
        <v>21.459020000000002</v>
      </c>
      <c r="H2204" s="2">
        <f>'Moving Avg'!G2204</f>
        <v>23.704979999999995</v>
      </c>
      <c r="I2204" s="2">
        <f>'Moving Avg'!H2204</f>
        <v>23.015851500000007</v>
      </c>
      <c r="J2204" s="17" t="str">
        <f>OBV!F2204</f>
        <v>BULLISH</v>
      </c>
      <c r="K2204" s="17" t="str">
        <f>OBV!G2204</f>
        <v>NEUTRAL</v>
      </c>
      <c r="L2204" s="17" t="str">
        <f>OBV!H2204</f>
        <v>CONFIRMED BULLISH</v>
      </c>
      <c r="M2204" s="19">
        <f t="shared" si="340"/>
        <v>25</v>
      </c>
      <c r="N2204" s="19">
        <f t="shared" si="341"/>
        <v>100</v>
      </c>
      <c r="O2204" s="19">
        <f t="shared" si="342"/>
        <v>0</v>
      </c>
      <c r="P2204" s="19">
        <f t="shared" si="343"/>
        <v>83.5</v>
      </c>
      <c r="Q2204" s="20">
        <f t="shared" si="344"/>
        <v>56.274999999999999</v>
      </c>
      <c r="R2204" s="20">
        <f t="shared" si="345"/>
        <v>45.875</v>
      </c>
      <c r="S2204" s="20">
        <f t="shared" si="346"/>
        <v>56.325000000000003</v>
      </c>
      <c r="T2204" s="20">
        <f t="shared" si="347"/>
        <v>52.125</v>
      </c>
      <c r="U2204" s="19">
        <f t="shared" si="348"/>
        <v>52.82500000000001</v>
      </c>
      <c r="V2204" s="19">
        <f t="shared" si="349"/>
        <v>52.650000000000006</v>
      </c>
    </row>
    <row r="2205" spans="1:22" ht="13.5" x14ac:dyDescent="0.25">
      <c r="A2205" s="3">
        <f>RSI!A2205</f>
        <v>45216</v>
      </c>
      <c r="B2205" s="2">
        <f>RSI!B2205</f>
        <v>21.055099999999999</v>
      </c>
      <c r="C2205" s="2">
        <f>RSI!I2205</f>
        <v>35.157114039899724</v>
      </c>
      <c r="D2205" s="2">
        <f>MACD!E2205</f>
        <v>-2.8833419593052412E-2</v>
      </c>
      <c r="E2205" s="2">
        <f>MACD!F2205</f>
        <v>0.35461061602394928</v>
      </c>
      <c r="F2205" s="2">
        <f>'Moving Avg'!D2205</f>
        <v>21.12576</v>
      </c>
      <c r="G2205" s="2">
        <f>'Moving Avg'!F2205</f>
        <v>21.331200000000003</v>
      </c>
      <c r="H2205" s="2">
        <f>'Moving Avg'!G2205</f>
        <v>23.605513999999992</v>
      </c>
      <c r="I2205" s="2">
        <f>'Moving Avg'!H2205</f>
        <v>23.012789500000004</v>
      </c>
      <c r="J2205" s="17" t="str">
        <f>OBV!F2205</f>
        <v>BULLISH</v>
      </c>
      <c r="K2205" s="17" t="str">
        <f>OBV!G2205</f>
        <v>NEUTRAL</v>
      </c>
      <c r="L2205" s="17" t="str">
        <f>OBV!H2205</f>
        <v>CONFIRMED BULLISH</v>
      </c>
      <c r="M2205" s="19">
        <f t="shared" si="340"/>
        <v>25</v>
      </c>
      <c r="N2205" s="19">
        <f t="shared" si="341"/>
        <v>100</v>
      </c>
      <c r="O2205" s="19">
        <f t="shared" si="342"/>
        <v>0</v>
      </c>
      <c r="P2205" s="19">
        <f t="shared" si="343"/>
        <v>83.5</v>
      </c>
      <c r="Q2205" s="20">
        <f t="shared" si="344"/>
        <v>56.274999999999999</v>
      </c>
      <c r="R2205" s="20">
        <f t="shared" si="345"/>
        <v>45.875</v>
      </c>
      <c r="S2205" s="20">
        <f t="shared" si="346"/>
        <v>56.325000000000003</v>
      </c>
      <c r="T2205" s="20">
        <f t="shared" si="347"/>
        <v>52.125</v>
      </c>
      <c r="U2205" s="19">
        <f t="shared" si="348"/>
        <v>52.82500000000001</v>
      </c>
      <c r="V2205" s="19">
        <f t="shared" si="349"/>
        <v>52.650000000000006</v>
      </c>
    </row>
    <row r="2206" spans="1:22" ht="13.5" x14ac:dyDescent="0.25">
      <c r="A2206" s="3">
        <f>RSI!A2206</f>
        <v>45217</v>
      </c>
      <c r="B2206" s="2">
        <f>RSI!B2206</f>
        <v>21.055099999999999</v>
      </c>
      <c r="C2206" s="2">
        <f>RSI!I2206</f>
        <v>35.157114039899724</v>
      </c>
      <c r="D2206" s="2">
        <f>MACD!E2206</f>
        <v>-5.271565482566487E-2</v>
      </c>
      <c r="E2206" s="2">
        <f>MACD!F2206</f>
        <v>0.27314536185402644</v>
      </c>
      <c r="F2206" s="2">
        <f>'Moving Avg'!D2206</f>
        <v>21.13692</v>
      </c>
      <c r="G2206" s="2">
        <f>'Moving Avg'!F2206</f>
        <v>21.231270000000002</v>
      </c>
      <c r="H2206" s="2">
        <f>'Moving Avg'!G2206</f>
        <v>23.513483999999998</v>
      </c>
      <c r="I2206" s="2">
        <f>'Moving Avg'!H2206</f>
        <v>23.009727500000004</v>
      </c>
      <c r="J2206" s="17" t="str">
        <f>OBV!F2206</f>
        <v>BULLISH</v>
      </c>
      <c r="K2206" s="17" t="str">
        <f>OBV!G2206</f>
        <v>NEUTRAL</v>
      </c>
      <c r="L2206" s="17" t="str">
        <f>OBV!H2206</f>
        <v>CONFIRMED BULLISH</v>
      </c>
      <c r="M2206" s="19">
        <f t="shared" si="340"/>
        <v>25</v>
      </c>
      <c r="N2206" s="19">
        <f t="shared" si="341"/>
        <v>100</v>
      </c>
      <c r="O2206" s="19">
        <f t="shared" si="342"/>
        <v>0</v>
      </c>
      <c r="P2206" s="19">
        <f t="shared" si="343"/>
        <v>83.5</v>
      </c>
      <c r="Q2206" s="20">
        <f t="shared" si="344"/>
        <v>56.274999999999999</v>
      </c>
      <c r="R2206" s="20">
        <f t="shared" si="345"/>
        <v>45.875</v>
      </c>
      <c r="S2206" s="20">
        <f t="shared" si="346"/>
        <v>56.325000000000003</v>
      </c>
      <c r="T2206" s="20">
        <f t="shared" si="347"/>
        <v>52.125</v>
      </c>
      <c r="U2206" s="19">
        <f t="shared" si="348"/>
        <v>52.82500000000001</v>
      </c>
      <c r="V2206" s="19">
        <f t="shared" si="349"/>
        <v>52.650000000000006</v>
      </c>
    </row>
    <row r="2207" spans="1:22" ht="13.5" x14ac:dyDescent="0.25">
      <c r="A2207" s="3">
        <f>RSI!A2207</f>
        <v>45218</v>
      </c>
      <c r="B2207" s="2">
        <f>RSI!B2207</f>
        <v>21.008600000000001</v>
      </c>
      <c r="C2207" s="2">
        <f>RSI!I2207</f>
        <v>34.659754175791548</v>
      </c>
      <c r="D2207" s="2">
        <f>MACD!E2207</f>
        <v>-7.082719918368241E-2</v>
      </c>
      <c r="E2207" s="2">
        <f>MACD!F2207</f>
        <v>0.20435084964648467</v>
      </c>
      <c r="F2207" s="2">
        <f>'Moving Avg'!D2207</f>
        <v>21.064399999999999</v>
      </c>
      <c r="G2207" s="2">
        <f>'Moving Avg'!F2207</f>
        <v>21.1662</v>
      </c>
      <c r="H2207" s="2">
        <f>'Moving Avg'!G2207</f>
        <v>23.415319999999994</v>
      </c>
      <c r="I2207" s="2">
        <f>'Moving Avg'!H2207</f>
        <v>23.005304500000008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  <c r="M2207" s="19">
        <f t="shared" si="340"/>
        <v>25</v>
      </c>
      <c r="N2207" s="19">
        <f t="shared" si="341"/>
        <v>100</v>
      </c>
      <c r="O2207" s="19">
        <f t="shared" si="342"/>
        <v>0</v>
      </c>
      <c r="P2207" s="19">
        <f t="shared" si="343"/>
        <v>16.5</v>
      </c>
      <c r="Q2207" s="20">
        <f t="shared" si="344"/>
        <v>46.225000000000001</v>
      </c>
      <c r="R2207" s="20">
        <f t="shared" si="345"/>
        <v>29.125</v>
      </c>
      <c r="S2207" s="20">
        <f t="shared" si="346"/>
        <v>26.175000000000001</v>
      </c>
      <c r="T2207" s="20">
        <f t="shared" si="347"/>
        <v>35.375</v>
      </c>
      <c r="U2207" s="19">
        <f t="shared" si="348"/>
        <v>33.841666666666661</v>
      </c>
      <c r="V2207" s="19">
        <f t="shared" si="349"/>
        <v>34.224999999999994</v>
      </c>
    </row>
    <row r="2208" spans="1:22" ht="13.5" x14ac:dyDescent="0.25">
      <c r="A2208" s="3">
        <f>RSI!A2208</f>
        <v>45219</v>
      </c>
      <c r="B2208" s="2">
        <f>RSI!B2208</f>
        <v>21.241</v>
      </c>
      <c r="C2208" s="2">
        <f>RSI!I2208</f>
        <v>39.282888132850644</v>
      </c>
      <c r="D2208" s="2">
        <f>MACD!E2208</f>
        <v>-9.7716560727047153E-2</v>
      </c>
      <c r="E2208" s="2">
        <f>MACD!F2208</f>
        <v>0.1439373675717783</v>
      </c>
      <c r="F2208" s="2">
        <f>'Moving Avg'!D2208</f>
        <v>21.129460000000002</v>
      </c>
      <c r="G2208" s="2">
        <f>'Moving Avg'!F2208</f>
        <v>21.163874999999997</v>
      </c>
      <c r="H2208" s="2">
        <f>'Moving Avg'!G2208</f>
        <v>23.328867999999993</v>
      </c>
      <c r="I2208" s="2">
        <f>'Moving Avg'!H2208</f>
        <v>23.00096000000001</v>
      </c>
      <c r="J2208" s="17" t="str">
        <f>OBV!F2208</f>
        <v>BULLISH</v>
      </c>
      <c r="K2208" s="17" t="str">
        <f>OBV!G2208</f>
        <v>NEUTRAL</v>
      </c>
      <c r="L2208" s="17" t="str">
        <f>OBV!H2208</f>
        <v>CONFIRMED BULLISH</v>
      </c>
      <c r="M2208" s="19">
        <f t="shared" si="340"/>
        <v>25</v>
      </c>
      <c r="N2208" s="19">
        <f t="shared" si="341"/>
        <v>100</v>
      </c>
      <c r="O2208" s="19">
        <f t="shared" si="342"/>
        <v>0</v>
      </c>
      <c r="P2208" s="19">
        <f t="shared" si="343"/>
        <v>83.5</v>
      </c>
      <c r="Q2208" s="20">
        <f t="shared" si="344"/>
        <v>56.274999999999999</v>
      </c>
      <c r="R2208" s="20">
        <f t="shared" si="345"/>
        <v>45.875</v>
      </c>
      <c r="S2208" s="20">
        <f t="shared" si="346"/>
        <v>56.325000000000003</v>
      </c>
      <c r="T2208" s="20">
        <f t="shared" si="347"/>
        <v>52.125</v>
      </c>
      <c r="U2208" s="19">
        <f t="shared" si="348"/>
        <v>52.82500000000001</v>
      </c>
      <c r="V2208" s="19">
        <f t="shared" si="349"/>
        <v>52.650000000000006</v>
      </c>
    </row>
    <row r="2209" spans="1:22" ht="13.5" x14ac:dyDescent="0.25">
      <c r="A2209" s="3">
        <f>RSI!A2209</f>
        <v>45222</v>
      </c>
      <c r="B2209" s="2">
        <f>RSI!B2209</f>
        <v>21.724399999999999</v>
      </c>
      <c r="C2209" s="2">
        <f>RSI!I2209</f>
        <v>47.589587567205648</v>
      </c>
      <c r="D2209" s="2">
        <f>MACD!E2209</f>
        <v>-0.25967926209889214</v>
      </c>
      <c r="E2209" s="2">
        <f>MACD!F2209</f>
        <v>6.3214041637644214E-2</v>
      </c>
      <c r="F2209" s="2">
        <f>'Moving Avg'!D2209</f>
        <v>21.216840000000001</v>
      </c>
      <c r="G2209" s="2">
        <f>'Moving Avg'!F2209</f>
        <v>21.190369999999998</v>
      </c>
      <c r="H2209" s="2">
        <f>'Moving Avg'!G2209</f>
        <v>23.261379999999988</v>
      </c>
      <c r="I2209" s="2">
        <f>'Moving Avg'!H2209</f>
        <v>22.999032500000009</v>
      </c>
      <c r="J2209" s="17" t="str">
        <f>OBV!F2209</f>
        <v>BULLISH</v>
      </c>
      <c r="K2209" s="17" t="str">
        <f>OBV!G2209</f>
        <v>NEUTRAL</v>
      </c>
      <c r="L2209" s="17" t="str">
        <f>OBV!H2209</f>
        <v>CONFIRMED BULLISH</v>
      </c>
      <c r="M2209" s="19">
        <f t="shared" si="340"/>
        <v>25</v>
      </c>
      <c r="N2209" s="19">
        <f t="shared" si="341"/>
        <v>100</v>
      </c>
      <c r="O2209" s="19">
        <f t="shared" si="342"/>
        <v>0</v>
      </c>
      <c r="P2209" s="19">
        <f t="shared" si="343"/>
        <v>83.5</v>
      </c>
      <c r="Q2209" s="20">
        <f t="shared" si="344"/>
        <v>56.274999999999999</v>
      </c>
      <c r="R2209" s="20">
        <f t="shared" si="345"/>
        <v>45.875</v>
      </c>
      <c r="S2209" s="20">
        <f t="shared" si="346"/>
        <v>56.325000000000003</v>
      </c>
      <c r="T2209" s="20">
        <f t="shared" si="347"/>
        <v>52.125</v>
      </c>
      <c r="U2209" s="19">
        <f t="shared" si="348"/>
        <v>52.82500000000001</v>
      </c>
      <c r="V2209" s="19">
        <f t="shared" si="349"/>
        <v>52.650000000000006</v>
      </c>
    </row>
    <row r="2210" spans="1:22" ht="13.5" x14ac:dyDescent="0.25">
      <c r="A2210" s="3">
        <f>RSI!A2210</f>
        <v>45223</v>
      </c>
      <c r="B2210" s="2">
        <f>RSI!B2210</f>
        <v>21.7058</v>
      </c>
      <c r="C2210" s="2">
        <f>RSI!I2210</f>
        <v>47.321321810531572</v>
      </c>
      <c r="D2210" s="2">
        <f>MACD!E2210</f>
        <v>-0.33743033283638724</v>
      </c>
      <c r="E2210" s="2">
        <f>MACD!F2210</f>
        <v>-1.6914833257162074E-2</v>
      </c>
      <c r="F2210" s="2">
        <f>'Moving Avg'!D2210</f>
        <v>21.346979999999999</v>
      </c>
      <c r="G2210" s="2">
        <f>'Moving Avg'!F2210</f>
        <v>21.224764999999998</v>
      </c>
      <c r="H2210" s="2">
        <f>'Moving Avg'!G2210</f>
        <v>23.193519999999992</v>
      </c>
      <c r="I2210" s="2">
        <f>'Moving Avg'!H2210</f>
        <v>22.997869500000007</v>
      </c>
      <c r="J2210" s="17" t="str">
        <f>OBV!F2210</f>
        <v>BEARISH</v>
      </c>
      <c r="K2210" s="17" t="str">
        <f>OBV!G2210</f>
        <v>NEUTRAL</v>
      </c>
      <c r="L2210" s="17" t="str">
        <f>OBV!H2210</f>
        <v>BEARISH DIVERGENCE</v>
      </c>
      <c r="M2210" s="19">
        <f t="shared" si="340"/>
        <v>25</v>
      </c>
      <c r="N2210" s="19">
        <f t="shared" si="341"/>
        <v>100</v>
      </c>
      <c r="O2210" s="19">
        <f t="shared" si="342"/>
        <v>0</v>
      </c>
      <c r="P2210" s="19">
        <f t="shared" si="343"/>
        <v>16.5</v>
      </c>
      <c r="Q2210" s="20">
        <f t="shared" si="344"/>
        <v>46.225000000000001</v>
      </c>
      <c r="R2210" s="20">
        <f t="shared" si="345"/>
        <v>29.125</v>
      </c>
      <c r="S2210" s="20">
        <f t="shared" si="346"/>
        <v>26.175000000000001</v>
      </c>
      <c r="T2210" s="20">
        <f t="shared" si="347"/>
        <v>35.375</v>
      </c>
      <c r="U2210" s="19">
        <f t="shared" si="348"/>
        <v>33.841666666666661</v>
      </c>
      <c r="V2210" s="19">
        <f t="shared" si="349"/>
        <v>34.224999999999994</v>
      </c>
    </row>
    <row r="2211" spans="1:22" ht="13.5" x14ac:dyDescent="0.25">
      <c r="A2211" s="3">
        <f>RSI!A2211</f>
        <v>45224</v>
      </c>
      <c r="B2211" s="2">
        <f>RSI!B2211</f>
        <v>21.371200000000002</v>
      </c>
      <c r="C2211" s="2">
        <f>RSI!I2211</f>
        <v>42.662295199449787</v>
      </c>
      <c r="D2211" s="2">
        <f>MACD!E2211</f>
        <v>-0.37909193717104728</v>
      </c>
      <c r="E2211" s="2">
        <f>MACD!F2211</f>
        <v>-8.9350254039939125E-2</v>
      </c>
      <c r="F2211" s="2">
        <f>'Moving Avg'!D2211</f>
        <v>21.4102</v>
      </c>
      <c r="G2211" s="2">
        <f>'Moving Avg'!F2211</f>
        <v>21.247540000000001</v>
      </c>
      <c r="H2211" s="2">
        <f>'Moving Avg'!G2211</f>
        <v>23.103165999999998</v>
      </c>
      <c r="I2211" s="2">
        <f>'Moving Avg'!H2211</f>
        <v>22.993679500000002</v>
      </c>
      <c r="J2211" s="17" t="str">
        <f>OBV!F2211</f>
        <v>BEARISH</v>
      </c>
      <c r="K2211" s="17" t="str">
        <f>OBV!G2211</f>
        <v>NEUTRAL</v>
      </c>
      <c r="L2211" s="17" t="str">
        <f>OBV!H2211</f>
        <v>BEARISH DIVERGENCE</v>
      </c>
      <c r="M2211" s="19">
        <f t="shared" si="340"/>
        <v>25</v>
      </c>
      <c r="N2211" s="19">
        <f t="shared" si="341"/>
        <v>100</v>
      </c>
      <c r="O2211" s="19">
        <f t="shared" si="342"/>
        <v>0</v>
      </c>
      <c r="P2211" s="19">
        <f t="shared" si="343"/>
        <v>16.5</v>
      </c>
      <c r="Q2211" s="20">
        <f t="shared" si="344"/>
        <v>46.225000000000001</v>
      </c>
      <c r="R2211" s="20">
        <f t="shared" si="345"/>
        <v>29.125</v>
      </c>
      <c r="S2211" s="20">
        <f t="shared" si="346"/>
        <v>26.175000000000001</v>
      </c>
      <c r="T2211" s="20">
        <f t="shared" si="347"/>
        <v>35.375</v>
      </c>
      <c r="U2211" s="19">
        <f t="shared" si="348"/>
        <v>33.841666666666661</v>
      </c>
      <c r="V2211" s="19">
        <f t="shared" si="349"/>
        <v>34.224999999999994</v>
      </c>
    </row>
    <row r="2212" spans="1:22" ht="13.5" x14ac:dyDescent="0.25">
      <c r="A2212" s="3">
        <f>RSI!A2212</f>
        <v>45225</v>
      </c>
      <c r="B2212" s="2">
        <f>RSI!B2212</f>
        <v>21.287500000000001</v>
      </c>
      <c r="C2212" s="2">
        <f>RSI!I2212</f>
        <v>41.559999625460151</v>
      </c>
      <c r="D2212" s="2">
        <f>MACD!E2212</f>
        <v>-0.34823545125466282</v>
      </c>
      <c r="E2212" s="2">
        <f>MACD!F2212</f>
        <v>-0.14112729348288386</v>
      </c>
      <c r="F2212" s="2">
        <f>'Moving Avg'!D2212</f>
        <v>21.465980000000002</v>
      </c>
      <c r="G2212" s="2">
        <f>'Moving Avg'!F2212</f>
        <v>21.242889999999999</v>
      </c>
      <c r="H2212" s="2">
        <f>'Moving Avg'!G2212</f>
        <v>23.012065999999994</v>
      </c>
      <c r="I2212" s="2">
        <f>'Moving Avg'!H2212</f>
        <v>22.988619500000006</v>
      </c>
      <c r="J2212" s="17" t="str">
        <f>OBV!F2212</f>
        <v>BEARISH</v>
      </c>
      <c r="K2212" s="17" t="str">
        <f>OBV!G2212</f>
        <v>NEUTRAL</v>
      </c>
      <c r="L2212" s="17" t="str">
        <f>OBV!H2212</f>
        <v>BEARISH DIVERGENCE</v>
      </c>
      <c r="M2212" s="19">
        <f t="shared" si="340"/>
        <v>25</v>
      </c>
      <c r="N2212" s="19">
        <f t="shared" si="341"/>
        <v>100</v>
      </c>
      <c r="O2212" s="19">
        <f t="shared" si="342"/>
        <v>0</v>
      </c>
      <c r="P2212" s="19">
        <f t="shared" si="343"/>
        <v>16.5</v>
      </c>
      <c r="Q2212" s="20">
        <f t="shared" si="344"/>
        <v>46.225000000000001</v>
      </c>
      <c r="R2212" s="20">
        <f t="shared" si="345"/>
        <v>29.125</v>
      </c>
      <c r="S2212" s="20">
        <f t="shared" si="346"/>
        <v>26.175000000000001</v>
      </c>
      <c r="T2212" s="20">
        <f t="shared" si="347"/>
        <v>35.375</v>
      </c>
      <c r="U2212" s="19">
        <f t="shared" si="348"/>
        <v>33.841666666666661</v>
      </c>
      <c r="V2212" s="19">
        <f t="shared" si="349"/>
        <v>34.224999999999994</v>
      </c>
    </row>
    <row r="2213" spans="1:22" ht="13.5" x14ac:dyDescent="0.25">
      <c r="A2213" s="3">
        <f>RSI!A2213</f>
        <v>45226</v>
      </c>
      <c r="B2213" s="2">
        <f>RSI!B2213</f>
        <v>21.101600000000001</v>
      </c>
      <c r="C2213" s="2">
        <f>RSI!I2213</f>
        <v>39.141059914799882</v>
      </c>
      <c r="D2213" s="2">
        <f>MACD!E2213</f>
        <v>-0.37544435315772517</v>
      </c>
      <c r="E2213" s="2">
        <f>MACD!F2213</f>
        <v>-0.18799070541785212</v>
      </c>
      <c r="F2213" s="2">
        <f>'Moving Avg'!D2213</f>
        <v>21.438099999999999</v>
      </c>
      <c r="G2213" s="2">
        <f>'Moving Avg'!F2213</f>
        <v>21.228945000000003</v>
      </c>
      <c r="H2213" s="2">
        <f>'Moving Avg'!G2213</f>
        <v>22.946995999999995</v>
      </c>
      <c r="I2213" s="2">
        <f>'Moving Avg'!H2213</f>
        <v>22.983081500000008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  <c r="M2213" s="19">
        <f t="shared" si="340"/>
        <v>25</v>
      </c>
      <c r="N2213" s="19">
        <f t="shared" si="341"/>
        <v>100</v>
      </c>
      <c r="O2213" s="19">
        <f t="shared" si="342"/>
        <v>0</v>
      </c>
      <c r="P2213" s="19">
        <f t="shared" si="343"/>
        <v>16.5</v>
      </c>
      <c r="Q2213" s="20">
        <f t="shared" si="344"/>
        <v>46.225000000000001</v>
      </c>
      <c r="R2213" s="20">
        <f t="shared" si="345"/>
        <v>29.125</v>
      </c>
      <c r="S2213" s="20">
        <f t="shared" si="346"/>
        <v>26.175000000000001</v>
      </c>
      <c r="T2213" s="20">
        <f t="shared" si="347"/>
        <v>35.375</v>
      </c>
      <c r="U2213" s="19">
        <f t="shared" si="348"/>
        <v>33.841666666666661</v>
      </c>
      <c r="V2213" s="19">
        <f t="shared" si="349"/>
        <v>34.224999999999994</v>
      </c>
    </row>
    <row r="2214" spans="1:22" ht="13.5" x14ac:dyDescent="0.25">
      <c r="A2214" s="3">
        <f>RSI!A2214</f>
        <v>45229</v>
      </c>
      <c r="B2214" s="2">
        <f>RSI!B2214</f>
        <v>20.915700000000001</v>
      </c>
      <c r="C2214" s="2">
        <f>RSI!I2214</f>
        <v>36.832378746737248</v>
      </c>
      <c r="D2214" s="2">
        <f>MACD!E2214</f>
        <v>-0.32363144891473539</v>
      </c>
      <c r="E2214" s="2">
        <f>MACD!F2214</f>
        <v>-0.21511885411722881</v>
      </c>
      <c r="F2214" s="2">
        <f>'Moving Avg'!D2214</f>
        <v>21.27636</v>
      </c>
      <c r="G2214" s="2">
        <f>'Moving Avg'!F2214</f>
        <v>21.205705000000005</v>
      </c>
      <c r="H2214" s="2">
        <f>'Moving Avg'!G2214</f>
        <v>22.879879999999993</v>
      </c>
      <c r="I2214" s="2">
        <f>'Moving Avg'!H2214</f>
        <v>22.977065500000002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  <c r="M2214" s="19">
        <f t="shared" si="340"/>
        <v>25</v>
      </c>
      <c r="N2214" s="19">
        <f t="shared" si="341"/>
        <v>100</v>
      </c>
      <c r="O2214" s="19">
        <f t="shared" si="342"/>
        <v>0</v>
      </c>
      <c r="P2214" s="19">
        <f t="shared" si="343"/>
        <v>16.5</v>
      </c>
      <c r="Q2214" s="20">
        <f t="shared" si="344"/>
        <v>46.225000000000001</v>
      </c>
      <c r="R2214" s="20">
        <f t="shared" si="345"/>
        <v>29.125</v>
      </c>
      <c r="S2214" s="20">
        <f t="shared" si="346"/>
        <v>26.175000000000001</v>
      </c>
      <c r="T2214" s="20">
        <f t="shared" si="347"/>
        <v>35.375</v>
      </c>
      <c r="U2214" s="19">
        <f t="shared" si="348"/>
        <v>33.841666666666661</v>
      </c>
      <c r="V2214" s="19">
        <f t="shared" si="349"/>
        <v>34.224999999999994</v>
      </c>
    </row>
    <row r="2215" spans="1:22" ht="13.5" x14ac:dyDescent="0.25">
      <c r="A2215" s="3">
        <f>RSI!A2215</f>
        <v>45230</v>
      </c>
      <c r="B2215" s="2">
        <f>RSI!B2215</f>
        <v>21.008600000000001</v>
      </c>
      <c r="C2215" s="2">
        <f>RSI!I2215</f>
        <v>38.775837115081565</v>
      </c>
      <c r="D2215" s="2">
        <f>MACD!E2215</f>
        <v>-0.31774747608715259</v>
      </c>
      <c r="E2215" s="2">
        <f>MACD!F2215</f>
        <v>-0.23564457851121356</v>
      </c>
      <c r="F2215" s="2">
        <f>'Moving Avg'!D2215</f>
        <v>21.13692</v>
      </c>
      <c r="G2215" s="2">
        <f>'Moving Avg'!F2215</f>
        <v>21.187110000000008</v>
      </c>
      <c r="H2215" s="2">
        <f>'Moving Avg'!G2215</f>
        <v>22.785619999999991</v>
      </c>
      <c r="I2215" s="2">
        <f>'Moving Avg'!H2215</f>
        <v>22.966097000000005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  <c r="M2215" s="19">
        <f t="shared" si="340"/>
        <v>25</v>
      </c>
      <c r="N2215" s="19">
        <f t="shared" si="341"/>
        <v>100</v>
      </c>
      <c r="O2215" s="19">
        <f t="shared" si="342"/>
        <v>0</v>
      </c>
      <c r="P2215" s="19">
        <f t="shared" si="343"/>
        <v>16.5</v>
      </c>
      <c r="Q2215" s="20">
        <f t="shared" si="344"/>
        <v>46.225000000000001</v>
      </c>
      <c r="R2215" s="20">
        <f t="shared" si="345"/>
        <v>29.125</v>
      </c>
      <c r="S2215" s="20">
        <f t="shared" si="346"/>
        <v>26.175000000000001</v>
      </c>
      <c r="T2215" s="20">
        <f t="shared" si="347"/>
        <v>35.375</v>
      </c>
      <c r="U2215" s="19">
        <f t="shared" si="348"/>
        <v>33.841666666666661</v>
      </c>
      <c r="V2215" s="19">
        <f t="shared" si="349"/>
        <v>34.224999999999994</v>
      </c>
    </row>
    <row r="2216" spans="1:22" ht="13.5" x14ac:dyDescent="0.25">
      <c r="A2216" s="3">
        <f>RSI!A2216</f>
        <v>45231</v>
      </c>
      <c r="B2216" s="2">
        <f>RSI!B2216</f>
        <v>20.915700000000001</v>
      </c>
      <c r="C2216" s="2">
        <f>RSI!I2216</f>
        <v>37.532267213381701</v>
      </c>
      <c r="D2216" s="2">
        <f>MACD!E2216</f>
        <v>-0.30210507599617387</v>
      </c>
      <c r="E2216" s="2">
        <f>MACD!F2216</f>
        <v>-0.24893667800820563</v>
      </c>
      <c r="F2216" s="2">
        <f>'Moving Avg'!D2216</f>
        <v>21.045819999999999</v>
      </c>
      <c r="G2216" s="2">
        <f>'Moving Avg'!F2216</f>
        <v>21.163870000000006</v>
      </c>
      <c r="H2216" s="2">
        <f>'Moving Avg'!G2216</f>
        <v>22.701957999999994</v>
      </c>
      <c r="I2216" s="2">
        <f>'Moving Avg'!H2216</f>
        <v>22.955612000000002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  <c r="M2216" s="19">
        <f t="shared" si="340"/>
        <v>25</v>
      </c>
      <c r="N2216" s="19">
        <f t="shared" si="341"/>
        <v>100</v>
      </c>
      <c r="O2216" s="19">
        <f t="shared" si="342"/>
        <v>0</v>
      </c>
      <c r="P2216" s="19">
        <f t="shared" si="343"/>
        <v>16.5</v>
      </c>
      <c r="Q2216" s="20">
        <f t="shared" si="344"/>
        <v>46.225000000000001</v>
      </c>
      <c r="R2216" s="20">
        <f t="shared" si="345"/>
        <v>29.125</v>
      </c>
      <c r="S2216" s="20">
        <f t="shared" si="346"/>
        <v>26.175000000000001</v>
      </c>
      <c r="T2216" s="20">
        <f t="shared" si="347"/>
        <v>35.375</v>
      </c>
      <c r="U2216" s="19">
        <f t="shared" si="348"/>
        <v>33.841666666666661</v>
      </c>
      <c r="V2216" s="19">
        <f t="shared" si="349"/>
        <v>34.224999999999994</v>
      </c>
    </row>
    <row r="2217" spans="1:22" ht="13.5" x14ac:dyDescent="0.25">
      <c r="A2217" s="3">
        <f>RSI!A2217</f>
        <v>45232</v>
      </c>
      <c r="B2217" s="2">
        <f>RSI!B2217</f>
        <v>20.915700000000001</v>
      </c>
      <c r="C2217" s="2">
        <f>RSI!I2217</f>
        <v>37.532267213381701</v>
      </c>
      <c r="D2217" s="2">
        <f>MACD!E2217</f>
        <v>-0.29197208360585236</v>
      </c>
      <c r="E2217" s="2">
        <f>MACD!F2217</f>
        <v>-0.25754375912773497</v>
      </c>
      <c r="F2217" s="2">
        <f>'Moving Avg'!D2217</f>
        <v>20.97146</v>
      </c>
      <c r="G2217" s="2">
        <f>'Moving Avg'!F2217</f>
        <v>21.142955000000008</v>
      </c>
      <c r="H2217" s="2">
        <f>'Moving Avg'!G2217</f>
        <v>22.61829599999999</v>
      </c>
      <c r="I2217" s="2">
        <f>'Moving Avg'!H2217</f>
        <v>22.947339000000003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  <c r="M2217" s="19">
        <f t="shared" si="340"/>
        <v>25</v>
      </c>
      <c r="N2217" s="19">
        <f t="shared" si="341"/>
        <v>100</v>
      </c>
      <c r="O2217" s="19">
        <f t="shared" si="342"/>
        <v>0</v>
      </c>
      <c r="P2217" s="19">
        <f t="shared" si="343"/>
        <v>16.5</v>
      </c>
      <c r="Q2217" s="20">
        <f t="shared" si="344"/>
        <v>46.225000000000001</v>
      </c>
      <c r="R2217" s="20">
        <f t="shared" si="345"/>
        <v>29.125</v>
      </c>
      <c r="S2217" s="20">
        <f t="shared" si="346"/>
        <v>26.175000000000001</v>
      </c>
      <c r="T2217" s="20">
        <f t="shared" si="347"/>
        <v>35.375</v>
      </c>
      <c r="U2217" s="19">
        <f t="shared" si="348"/>
        <v>33.841666666666661</v>
      </c>
      <c r="V2217" s="19">
        <f t="shared" si="349"/>
        <v>34.224999999999994</v>
      </c>
    </row>
    <row r="2218" spans="1:22" ht="13.5" x14ac:dyDescent="0.25">
      <c r="A2218" s="3">
        <f>RSI!A2218</f>
        <v>45233</v>
      </c>
      <c r="B2218" s="2">
        <f>RSI!B2218</f>
        <v>20.915700000000001</v>
      </c>
      <c r="C2218" s="2">
        <f>RSI!I2218</f>
        <v>37.532267213381701</v>
      </c>
      <c r="D2218" s="2">
        <f>MACD!E2218</f>
        <v>-0.24389327664926697</v>
      </c>
      <c r="E2218" s="2">
        <f>MACD!F2218</f>
        <v>-0.25481366263204142</v>
      </c>
      <c r="F2218" s="2">
        <f>'Moving Avg'!D2218</f>
        <v>20.934280000000001</v>
      </c>
      <c r="G2218" s="2">
        <f>'Moving Avg'!F2218</f>
        <v>21.122040000000005</v>
      </c>
      <c r="H2218" s="2">
        <f>'Moving Avg'!G2218</f>
        <v>22.525337999999991</v>
      </c>
      <c r="I2218" s="2">
        <f>'Moving Avg'!H2218</f>
        <v>22.94042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  <c r="M2218" s="19">
        <f t="shared" si="340"/>
        <v>25</v>
      </c>
      <c r="N2218" s="19">
        <f t="shared" si="341"/>
        <v>0</v>
      </c>
      <c r="O2218" s="19">
        <f t="shared" si="342"/>
        <v>0</v>
      </c>
      <c r="P2218" s="19">
        <f t="shared" si="343"/>
        <v>16.5</v>
      </c>
      <c r="Q2218" s="20">
        <f t="shared" si="344"/>
        <v>11.225</v>
      </c>
      <c r="R2218" s="20">
        <f t="shared" si="345"/>
        <v>9.125</v>
      </c>
      <c r="S2218" s="20">
        <f t="shared" si="346"/>
        <v>11.175000000000001</v>
      </c>
      <c r="T2218" s="20">
        <f t="shared" si="347"/>
        <v>10.375</v>
      </c>
      <c r="U2218" s="19">
        <f t="shared" si="348"/>
        <v>10.508333333333335</v>
      </c>
      <c r="V2218" s="19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21.101600000000001</v>
      </c>
      <c r="C2219" s="2">
        <f>RSI!I2219</f>
        <v>42.167768400830695</v>
      </c>
      <c r="D2219" s="2">
        <f>MACD!E2219</f>
        <v>-0.13913930223428395</v>
      </c>
      <c r="E2219" s="2">
        <f>MACD!F2219</f>
        <v>-0.23167879055248994</v>
      </c>
      <c r="F2219" s="2">
        <f>'Moving Avg'!D2219</f>
        <v>20.97146</v>
      </c>
      <c r="G2219" s="2">
        <f>'Moving Avg'!F2219</f>
        <v>21.145280000000007</v>
      </c>
      <c r="H2219" s="2">
        <f>'Moving Avg'!G2219</f>
        <v>22.445393999999997</v>
      </c>
      <c r="I2219" s="2">
        <f>'Moving Avg'!H2219</f>
        <v>22.936235999999997</v>
      </c>
      <c r="J2219" s="17" t="str">
        <f>OBV!F2219</f>
        <v>BEARISH</v>
      </c>
      <c r="K2219" s="17" t="str">
        <f>OBV!G2219</f>
        <v>NEUTRAL</v>
      </c>
      <c r="L2219" s="17" t="str">
        <f>OBV!H2219</f>
        <v>BEARISH DIVERGENCE</v>
      </c>
      <c r="M2219" s="19">
        <f t="shared" si="340"/>
        <v>25</v>
      </c>
      <c r="N2219" s="19">
        <f t="shared" si="341"/>
        <v>0</v>
      </c>
      <c r="O2219" s="19">
        <f t="shared" si="342"/>
        <v>0</v>
      </c>
      <c r="P2219" s="19">
        <f t="shared" si="343"/>
        <v>16.5</v>
      </c>
      <c r="Q2219" s="20">
        <f t="shared" si="344"/>
        <v>11.225</v>
      </c>
      <c r="R2219" s="20">
        <f t="shared" si="345"/>
        <v>9.125</v>
      </c>
      <c r="S2219" s="20">
        <f t="shared" si="346"/>
        <v>11.175000000000001</v>
      </c>
      <c r="T2219" s="20">
        <f t="shared" si="347"/>
        <v>10.375</v>
      </c>
      <c r="U2219" s="19">
        <f t="shared" si="348"/>
        <v>10.508333333333335</v>
      </c>
      <c r="V2219" s="19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21.101600000000001</v>
      </c>
      <c r="C2220" s="2">
        <f>RSI!I2220</f>
        <v>42.167768400830695</v>
      </c>
      <c r="D2220" s="2">
        <f>MACD!E2220</f>
        <v>-5.1245569547514691E-2</v>
      </c>
      <c r="E2220" s="2">
        <f>MACD!F2220</f>
        <v>-0.19559214635149491</v>
      </c>
      <c r="F2220" s="2">
        <f>'Moving Avg'!D2220</f>
        <v>20.990060000000003</v>
      </c>
      <c r="G2220" s="2">
        <f>'Moving Avg'!F2220</f>
        <v>21.149930000000005</v>
      </c>
      <c r="H2220" s="2">
        <f>'Moving Avg'!G2220</f>
        <v>22.356153999999997</v>
      </c>
      <c r="I2220" s="2">
        <f>'Moving Avg'!H2220</f>
        <v>22.9311495</v>
      </c>
      <c r="J2220" s="17" t="str">
        <f>OBV!F2220</f>
        <v>BEARISH</v>
      </c>
      <c r="K2220" s="17" t="str">
        <f>OBV!G2220</f>
        <v>NEUTRAL</v>
      </c>
      <c r="L2220" s="17" t="str">
        <f>OBV!H2220</f>
        <v>BEARISH DIVERGENCE</v>
      </c>
      <c r="M2220" s="19">
        <f t="shared" si="340"/>
        <v>25</v>
      </c>
      <c r="N2220" s="19">
        <f t="shared" si="341"/>
        <v>0</v>
      </c>
      <c r="O2220" s="19">
        <f t="shared" si="342"/>
        <v>0</v>
      </c>
      <c r="P2220" s="19">
        <f t="shared" si="343"/>
        <v>16.5</v>
      </c>
      <c r="Q2220" s="20">
        <f t="shared" si="344"/>
        <v>11.225</v>
      </c>
      <c r="R2220" s="20">
        <f t="shared" si="345"/>
        <v>9.125</v>
      </c>
      <c r="S2220" s="20">
        <f t="shared" si="346"/>
        <v>11.175000000000001</v>
      </c>
      <c r="T2220" s="20">
        <f t="shared" si="347"/>
        <v>10.375</v>
      </c>
      <c r="U2220" s="19">
        <f t="shared" si="348"/>
        <v>10.508333333333335</v>
      </c>
      <c r="V2220" s="19">
        <f t="shared" si="349"/>
        <v>10.475000000000001</v>
      </c>
    </row>
    <row r="2221" spans="1:22" ht="13.5" x14ac:dyDescent="0.25">
      <c r="A2221" s="3">
        <f>RSI!A2221</f>
        <v>45238</v>
      </c>
      <c r="B2221" s="2">
        <f>RSI!B2221</f>
        <v>20.692599999999999</v>
      </c>
      <c r="C2221" s="2">
        <f>RSI!I2221</f>
        <v>35.454609278268634</v>
      </c>
      <c r="D2221" s="2">
        <f>MACD!E2221</f>
        <v>3.9058799312634562E-3</v>
      </c>
      <c r="E2221" s="2">
        <f>MACD!F2221</f>
        <v>-0.15569254109494327</v>
      </c>
      <c r="F2221" s="2">
        <f>'Moving Avg'!D2221</f>
        <v>20.945440000000001</v>
      </c>
      <c r="G2221" s="2">
        <f>'Moving Avg'!F2221</f>
        <v>21.134595000000008</v>
      </c>
      <c r="H2221" s="2">
        <f>'Moving Avg'!G2221</f>
        <v>22.260593999999998</v>
      </c>
      <c r="I2221" s="2">
        <f>'Moving Avg'!H2221</f>
        <v>22.924695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  <c r="M2221" s="19">
        <f t="shared" si="340"/>
        <v>25</v>
      </c>
      <c r="N2221" s="19">
        <f t="shared" si="341"/>
        <v>0</v>
      </c>
      <c r="O2221" s="19">
        <f t="shared" si="342"/>
        <v>0</v>
      </c>
      <c r="P2221" s="19">
        <f t="shared" si="343"/>
        <v>16.5</v>
      </c>
      <c r="Q2221" s="20">
        <f t="shared" si="344"/>
        <v>11.225</v>
      </c>
      <c r="R2221" s="20">
        <f t="shared" si="345"/>
        <v>9.125</v>
      </c>
      <c r="S2221" s="20">
        <f t="shared" si="346"/>
        <v>11.175000000000001</v>
      </c>
      <c r="T2221" s="20">
        <f t="shared" si="347"/>
        <v>10.375</v>
      </c>
      <c r="U2221" s="19">
        <f t="shared" si="348"/>
        <v>10.508333333333335</v>
      </c>
      <c r="V2221" s="19">
        <f t="shared" si="349"/>
        <v>10.475000000000001</v>
      </c>
    </row>
    <row r="2222" spans="1:22" ht="13.5" x14ac:dyDescent="0.25">
      <c r="A2222" s="3">
        <f>RSI!A2222</f>
        <v>45239</v>
      </c>
      <c r="B2222" s="2">
        <f>RSI!B2222</f>
        <v>20.729700000000001</v>
      </c>
      <c r="C2222" s="2">
        <f>RSI!I2222</f>
        <v>36.443036614469442</v>
      </c>
      <c r="D2222" s="2">
        <f>MACD!E2222</f>
        <v>3.9179455677530228E-2</v>
      </c>
      <c r="E2222" s="2">
        <f>MACD!F2222</f>
        <v>-0.11671814174044857</v>
      </c>
      <c r="F2222" s="2">
        <f>'Moving Avg'!D2222</f>
        <v>20.908239999999999</v>
      </c>
      <c r="G2222" s="2">
        <f>'Moving Avg'!F2222</f>
        <v>21.102520000000005</v>
      </c>
      <c r="H2222" s="2">
        <f>'Moving Avg'!G2222</f>
        <v>22.165776000000001</v>
      </c>
      <c r="I2222" s="2">
        <f>'Moving Avg'!H2222</f>
        <v>22.919103</v>
      </c>
      <c r="J2222" s="17" t="str">
        <f>OBV!F2222</f>
        <v>BULLISH</v>
      </c>
      <c r="K2222" s="17" t="str">
        <f>OBV!G2222</f>
        <v>NEUTRAL</v>
      </c>
      <c r="L2222" s="17" t="str">
        <f>OBV!H2222</f>
        <v>BULLISH DIVERGENCE</v>
      </c>
      <c r="M2222" s="19">
        <f t="shared" si="340"/>
        <v>25</v>
      </c>
      <c r="N2222" s="19">
        <f t="shared" si="341"/>
        <v>0</v>
      </c>
      <c r="O2222" s="19">
        <f t="shared" si="342"/>
        <v>0</v>
      </c>
      <c r="P2222" s="19">
        <f t="shared" si="343"/>
        <v>66.5</v>
      </c>
      <c r="Q2222" s="20">
        <f t="shared" si="344"/>
        <v>18.725000000000001</v>
      </c>
      <c r="R2222" s="20">
        <f t="shared" si="345"/>
        <v>21.625</v>
      </c>
      <c r="S2222" s="20">
        <f t="shared" si="346"/>
        <v>33.674999999999997</v>
      </c>
      <c r="T2222" s="20">
        <f t="shared" si="347"/>
        <v>22.875</v>
      </c>
      <c r="U2222" s="19">
        <f t="shared" si="348"/>
        <v>24.675000000000001</v>
      </c>
      <c r="V2222" s="19">
        <f t="shared" si="349"/>
        <v>24.225000000000001</v>
      </c>
    </row>
    <row r="2223" spans="1:22" ht="13.5" x14ac:dyDescent="0.25">
      <c r="A2223" s="3">
        <f>RSI!A2223</f>
        <v>45240</v>
      </c>
      <c r="B2223" s="2">
        <f>RSI!B2223</f>
        <v>21.371200000000002</v>
      </c>
      <c r="C2223" s="2">
        <f>RSI!I2223</f>
        <v>50.545443976626352</v>
      </c>
      <c r="D2223" s="2">
        <f>MACD!E2223</f>
        <v>-3.3928648138825679E-3</v>
      </c>
      <c r="E2223" s="2">
        <f>MACD!F2223</f>
        <v>-9.4053086355135374E-2</v>
      </c>
      <c r="F2223" s="2">
        <f>'Moving Avg'!D2223</f>
        <v>20.99934</v>
      </c>
      <c r="G2223" s="2">
        <f>'Moving Avg'!F2223</f>
        <v>21.125295000000001</v>
      </c>
      <c r="H2223" s="2">
        <f>'Moving Avg'!G2223</f>
        <v>22.083788000000006</v>
      </c>
      <c r="I2223" s="2">
        <f>'Moving Avg'!H2223</f>
        <v>22.916718499999998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  <c r="M2223" s="19">
        <f t="shared" si="340"/>
        <v>25</v>
      </c>
      <c r="N2223" s="19">
        <f t="shared" si="341"/>
        <v>0</v>
      </c>
      <c r="O2223" s="19">
        <f t="shared" si="342"/>
        <v>0</v>
      </c>
      <c r="P2223" s="19">
        <f t="shared" si="343"/>
        <v>83.5</v>
      </c>
      <c r="Q2223" s="20">
        <f t="shared" si="344"/>
        <v>21.274999999999999</v>
      </c>
      <c r="R2223" s="20">
        <f t="shared" si="345"/>
        <v>25.875</v>
      </c>
      <c r="S2223" s="20">
        <f t="shared" si="346"/>
        <v>41.325000000000003</v>
      </c>
      <c r="T2223" s="20">
        <f t="shared" si="347"/>
        <v>27.125</v>
      </c>
      <c r="U2223" s="19">
        <f t="shared" si="348"/>
        <v>29.491666666666664</v>
      </c>
      <c r="V2223" s="19">
        <f t="shared" si="349"/>
        <v>28.9</v>
      </c>
    </row>
    <row r="2224" spans="1:22" ht="13.5" x14ac:dyDescent="0.25">
      <c r="A2224" s="3">
        <f>RSI!A2224</f>
        <v>45243</v>
      </c>
      <c r="B2224" s="2">
        <f>RSI!B2224</f>
        <v>21.371200000000002</v>
      </c>
      <c r="C2224" s="2">
        <f>RSI!I2224</f>
        <v>50.545443976626366</v>
      </c>
      <c r="D2224" s="2">
        <f>MACD!E2224</f>
        <v>-6.8380946511556573E-2</v>
      </c>
      <c r="E2224" s="2">
        <f>MACD!F2224</f>
        <v>-8.891865838641963E-2</v>
      </c>
      <c r="F2224" s="2">
        <f>'Moving Avg'!D2224</f>
        <v>21.053260000000002</v>
      </c>
      <c r="G2224" s="2">
        <f>'Moving Avg'!F2224</f>
        <v>21.129480000000001</v>
      </c>
      <c r="H2224" s="2">
        <f>'Moving Avg'!G2224</f>
        <v>22.005518000000002</v>
      </c>
      <c r="I2224" s="2">
        <f>'Moving Avg'!H2224</f>
        <v>22.913882499999996</v>
      </c>
      <c r="J2224" s="17" t="str">
        <f>OBV!F2224</f>
        <v>BULLISH</v>
      </c>
      <c r="K2224" s="17" t="str">
        <f>OBV!G2224</f>
        <v>NEUTRAL</v>
      </c>
      <c r="L2224" s="17" t="str">
        <f>OBV!H2224</f>
        <v>CONFIRMED BULLISH</v>
      </c>
      <c r="M2224" s="19">
        <f t="shared" si="340"/>
        <v>25</v>
      </c>
      <c r="N2224" s="19">
        <f t="shared" si="341"/>
        <v>0</v>
      </c>
      <c r="O2224" s="19">
        <f t="shared" si="342"/>
        <v>0</v>
      </c>
      <c r="P2224" s="19">
        <f t="shared" si="343"/>
        <v>83.5</v>
      </c>
      <c r="Q2224" s="20">
        <f t="shared" si="344"/>
        <v>21.274999999999999</v>
      </c>
      <c r="R2224" s="20">
        <f t="shared" si="345"/>
        <v>25.875</v>
      </c>
      <c r="S2224" s="20">
        <f t="shared" si="346"/>
        <v>41.325000000000003</v>
      </c>
      <c r="T2224" s="20">
        <f t="shared" si="347"/>
        <v>27.125</v>
      </c>
      <c r="U2224" s="19">
        <f t="shared" si="348"/>
        <v>29.491666666666664</v>
      </c>
      <c r="V2224" s="19">
        <f t="shared" si="349"/>
        <v>28.9</v>
      </c>
    </row>
    <row r="2225" spans="1:22" ht="13.5" x14ac:dyDescent="0.25">
      <c r="A2225" s="3">
        <f>RSI!A2225</f>
        <v>45244</v>
      </c>
      <c r="B2225" s="2">
        <f>RSI!B2225</f>
        <v>21.752300000000002</v>
      </c>
      <c r="C2225" s="2">
        <f>RSI!I2225</f>
        <v>57.103349470640858</v>
      </c>
      <c r="D2225" s="2">
        <f>MACD!E2225</f>
        <v>-0.1376464698187192</v>
      </c>
      <c r="E2225" s="2">
        <f>MACD!F2225</f>
        <v>-9.8664220672879555E-2</v>
      </c>
      <c r="F2225" s="2">
        <f>'Moving Avg'!D2225</f>
        <v>21.183400000000002</v>
      </c>
      <c r="G2225" s="2">
        <f>'Moving Avg'!F2225</f>
        <v>21.164339999999999</v>
      </c>
      <c r="H2225" s="2">
        <f>'Moving Avg'!G2225</f>
        <v>21.935800000000004</v>
      </c>
      <c r="I2225" s="2">
        <f>'Moving Avg'!H2225</f>
        <v>22.912094499999998</v>
      </c>
      <c r="J2225" s="17" t="str">
        <f>OBV!F2225</f>
        <v>BULLISH</v>
      </c>
      <c r="K2225" s="17" t="str">
        <f>OBV!G2225</f>
        <v>NEUTRAL</v>
      </c>
      <c r="L2225" s="17" t="str">
        <f>OBV!H2225</f>
        <v>CONFIRMED BULLISH</v>
      </c>
      <c r="M2225" s="19">
        <f t="shared" si="340"/>
        <v>25</v>
      </c>
      <c r="N2225" s="19">
        <f t="shared" si="341"/>
        <v>100</v>
      </c>
      <c r="O2225" s="19">
        <f t="shared" si="342"/>
        <v>0</v>
      </c>
      <c r="P2225" s="19">
        <f t="shared" si="343"/>
        <v>83.5</v>
      </c>
      <c r="Q2225" s="20">
        <f t="shared" si="344"/>
        <v>56.274999999999999</v>
      </c>
      <c r="R2225" s="20">
        <f t="shared" si="345"/>
        <v>45.875</v>
      </c>
      <c r="S2225" s="20">
        <f t="shared" si="346"/>
        <v>56.325000000000003</v>
      </c>
      <c r="T2225" s="20">
        <f t="shared" si="347"/>
        <v>52.125</v>
      </c>
      <c r="U2225" s="19">
        <f t="shared" si="348"/>
        <v>52.82500000000001</v>
      </c>
      <c r="V2225" s="19">
        <f t="shared" si="349"/>
        <v>52.650000000000006</v>
      </c>
    </row>
    <row r="2226" spans="1:22" ht="13.5" x14ac:dyDescent="0.25">
      <c r="A2226" s="3">
        <f>RSI!A2226</f>
        <v>45245</v>
      </c>
      <c r="B2226" s="2">
        <f>RSI!B2226</f>
        <v>22.2822</v>
      </c>
      <c r="C2226" s="2">
        <f>RSI!I2226</f>
        <v>64.209935005711245</v>
      </c>
      <c r="D2226" s="2">
        <f>MACD!E2226</f>
        <v>-0.2523650824403525</v>
      </c>
      <c r="E2226" s="2">
        <f>MACD!F2226</f>
        <v>-0.12940439302637416</v>
      </c>
      <c r="F2226" s="2">
        <f>'Moving Avg'!D2226</f>
        <v>21.50132</v>
      </c>
      <c r="G2226" s="2">
        <f>'Moving Avg'!F2226</f>
        <v>21.225695000000002</v>
      </c>
      <c r="H2226" s="2">
        <f>'Moving Avg'!G2226</f>
        <v>21.875750000000004</v>
      </c>
      <c r="I2226" s="2">
        <f>'Moving Avg'!H2226</f>
        <v>22.913000999999994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  <c r="M2226" s="19">
        <f t="shared" si="340"/>
        <v>25</v>
      </c>
      <c r="N2226" s="19">
        <f t="shared" si="341"/>
        <v>100</v>
      </c>
      <c r="O2226" s="19">
        <f t="shared" si="342"/>
        <v>0</v>
      </c>
      <c r="P2226" s="19">
        <f t="shared" si="343"/>
        <v>83.5</v>
      </c>
      <c r="Q2226" s="20">
        <f t="shared" si="344"/>
        <v>56.274999999999999</v>
      </c>
      <c r="R2226" s="20">
        <f t="shared" si="345"/>
        <v>45.875</v>
      </c>
      <c r="S2226" s="20">
        <f t="shared" si="346"/>
        <v>56.325000000000003</v>
      </c>
      <c r="T2226" s="20">
        <f t="shared" si="347"/>
        <v>52.125</v>
      </c>
      <c r="U2226" s="19">
        <f t="shared" si="348"/>
        <v>52.82500000000001</v>
      </c>
      <c r="V2226" s="19">
        <f t="shared" si="349"/>
        <v>52.650000000000006</v>
      </c>
    </row>
    <row r="2227" spans="1:22" ht="13.5" x14ac:dyDescent="0.25">
      <c r="A2227" s="3">
        <f>RSI!A2227</f>
        <v>45246</v>
      </c>
      <c r="B2227" s="2">
        <f>RSI!B2227</f>
        <v>23.490600000000001</v>
      </c>
      <c r="C2227" s="2">
        <f>RSI!I2227</f>
        <v>74.560222173581167</v>
      </c>
      <c r="D2227" s="2">
        <f>MACD!E2227</f>
        <v>-0.44445214267166122</v>
      </c>
      <c r="E2227" s="2">
        <f>MACD!F2227</f>
        <v>-0.19241394295543157</v>
      </c>
      <c r="F2227" s="2">
        <f>'Moving Avg'!D2227</f>
        <v>22.053500000000003</v>
      </c>
      <c r="G2227" s="2">
        <f>'Moving Avg'!F2227</f>
        <v>21.349794999999993</v>
      </c>
      <c r="H2227" s="2">
        <f>'Moving Avg'!G2227</f>
        <v>21.839868000000006</v>
      </c>
      <c r="I2227" s="2">
        <f>'Moving Avg'!H2227</f>
        <v>22.920536499999994</v>
      </c>
      <c r="J2227" s="17" t="str">
        <f>OBV!F2227</f>
        <v>BULLISH</v>
      </c>
      <c r="K2227" s="17" t="str">
        <f>OBV!G2227</f>
        <v>NEUTRAL</v>
      </c>
      <c r="L2227" s="17" t="str">
        <f>OBV!H2227</f>
        <v>CONFIRMED BULLISH</v>
      </c>
      <c r="M2227" s="19">
        <f t="shared" si="340"/>
        <v>0</v>
      </c>
      <c r="N2227" s="19">
        <f t="shared" si="341"/>
        <v>100</v>
      </c>
      <c r="O2227" s="19">
        <f t="shared" si="342"/>
        <v>0</v>
      </c>
      <c r="P2227" s="19">
        <f t="shared" si="343"/>
        <v>83.5</v>
      </c>
      <c r="Q2227" s="20">
        <f t="shared" si="344"/>
        <v>47.524999999999999</v>
      </c>
      <c r="R2227" s="20">
        <f t="shared" si="345"/>
        <v>40.875</v>
      </c>
      <c r="S2227" s="20">
        <f t="shared" si="346"/>
        <v>52.575000000000003</v>
      </c>
      <c r="T2227" s="20">
        <f t="shared" si="347"/>
        <v>45.875</v>
      </c>
      <c r="U2227" s="19">
        <f t="shared" si="348"/>
        <v>46.991666666666674</v>
      </c>
      <c r="V2227" s="19">
        <f t="shared" si="349"/>
        <v>46.712500000000006</v>
      </c>
    </row>
    <row r="2228" spans="1:22" ht="13.5" x14ac:dyDescent="0.25">
      <c r="A2228" s="3">
        <f>RSI!A2228</f>
        <v>45247</v>
      </c>
      <c r="B2228" s="2">
        <f>RSI!B2228</f>
        <v>23.462700000000002</v>
      </c>
      <c r="C2228" s="2">
        <f>RSI!I2228</f>
        <v>74.027913440989252</v>
      </c>
      <c r="D2228" s="2">
        <f>MACD!E2228</f>
        <v>-0.61715964407600055</v>
      </c>
      <c r="E2228" s="2">
        <f>MACD!F2228</f>
        <v>-0.27736308317954539</v>
      </c>
      <c r="F2228" s="2">
        <f>'Moving Avg'!D2228</f>
        <v>22.471800000000002</v>
      </c>
      <c r="G2228" s="2">
        <f>'Moving Avg'!F2228</f>
        <v>21.460879999999996</v>
      </c>
      <c r="H2228" s="2">
        <f>'Moving Avg'!G2228</f>
        <v>21.810864000000002</v>
      </c>
      <c r="I2228" s="2">
        <f>'Moving Avg'!H2228</f>
        <v>22.928157999999993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  <c r="M2228" s="19">
        <f t="shared" si="340"/>
        <v>0</v>
      </c>
      <c r="N2228" s="19">
        <f t="shared" si="341"/>
        <v>100</v>
      </c>
      <c r="O2228" s="19">
        <f t="shared" si="342"/>
        <v>0</v>
      </c>
      <c r="P2228" s="19">
        <f t="shared" si="343"/>
        <v>83.5</v>
      </c>
      <c r="Q2228" s="20">
        <f t="shared" si="344"/>
        <v>47.524999999999999</v>
      </c>
      <c r="R2228" s="20">
        <f t="shared" si="345"/>
        <v>40.875</v>
      </c>
      <c r="S2228" s="20">
        <f t="shared" si="346"/>
        <v>52.575000000000003</v>
      </c>
      <c r="T2228" s="20">
        <f t="shared" si="347"/>
        <v>45.875</v>
      </c>
      <c r="U2228" s="19">
        <f t="shared" si="348"/>
        <v>46.991666666666674</v>
      </c>
      <c r="V2228" s="19">
        <f t="shared" si="349"/>
        <v>46.712500000000006</v>
      </c>
    </row>
    <row r="2229" spans="1:22" ht="13.5" x14ac:dyDescent="0.25">
      <c r="A2229" s="3">
        <f>RSI!A2229</f>
        <v>45250</v>
      </c>
      <c r="B2229" s="2">
        <f>RSI!B2229</f>
        <v>23.462700000000002</v>
      </c>
      <c r="C2229" s="2">
        <f>RSI!I2229</f>
        <v>74.027913440989252</v>
      </c>
      <c r="D2229" s="2">
        <f>MACD!E2229</f>
        <v>-0.74586427173950298</v>
      </c>
      <c r="E2229" s="2">
        <f>MACD!F2229</f>
        <v>-0.37106332089153693</v>
      </c>
      <c r="F2229" s="2">
        <f>'Moving Avg'!D2229</f>
        <v>22.8901</v>
      </c>
      <c r="G2229" s="2">
        <f>'Moving Avg'!F2229</f>
        <v>21.547794999999997</v>
      </c>
      <c r="H2229" s="2">
        <f>'Moving Avg'!G2229</f>
        <v>21.778142000000003</v>
      </c>
      <c r="I2229" s="2">
        <f>'Moving Avg'!H2229</f>
        <v>22.936230999999999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  <c r="M2229" s="19">
        <f t="shared" si="340"/>
        <v>0</v>
      </c>
      <c r="N2229" s="19">
        <f t="shared" si="341"/>
        <v>100</v>
      </c>
      <c r="O2229" s="19">
        <f t="shared" si="342"/>
        <v>0</v>
      </c>
      <c r="P2229" s="19">
        <f t="shared" si="343"/>
        <v>83.5</v>
      </c>
      <c r="Q2229" s="20">
        <f t="shared" si="344"/>
        <v>47.524999999999999</v>
      </c>
      <c r="R2229" s="20">
        <f t="shared" si="345"/>
        <v>40.875</v>
      </c>
      <c r="S2229" s="20">
        <f t="shared" si="346"/>
        <v>52.575000000000003</v>
      </c>
      <c r="T2229" s="20">
        <f t="shared" si="347"/>
        <v>45.875</v>
      </c>
      <c r="U2229" s="19">
        <f t="shared" si="348"/>
        <v>46.991666666666674</v>
      </c>
      <c r="V2229" s="19">
        <f t="shared" si="349"/>
        <v>46.712500000000006</v>
      </c>
    </row>
    <row r="2230" spans="1:22" ht="13.5" x14ac:dyDescent="0.25">
      <c r="A2230" s="3">
        <f>RSI!A2230</f>
        <v>45251</v>
      </c>
      <c r="B2230" s="2">
        <f>RSI!B2230</f>
        <v>23.472000000000001</v>
      </c>
      <c r="C2230" s="2">
        <f>RSI!I2230</f>
        <v>74.099398348890702</v>
      </c>
      <c r="D2230" s="2">
        <f>MACD!E2230</f>
        <v>-0.86579736439051658</v>
      </c>
      <c r="E2230" s="2">
        <f>MACD!F2230</f>
        <v>-0.47001012959133293</v>
      </c>
      <c r="F2230" s="2">
        <f>'Moving Avg'!D2230</f>
        <v>23.23404</v>
      </c>
      <c r="G2230" s="2">
        <f>'Moving Avg'!F2230</f>
        <v>21.636104999999997</v>
      </c>
      <c r="H2230" s="2">
        <f>'Moving Avg'!G2230</f>
        <v>21.747837999999998</v>
      </c>
      <c r="I2230" s="2">
        <f>'Moving Avg'!H2230</f>
        <v>22.9452535</v>
      </c>
      <c r="J2230" s="17" t="str">
        <f>OBV!F2230</f>
        <v>BULLISH</v>
      </c>
      <c r="K2230" s="17" t="str">
        <f>OBV!G2230</f>
        <v>NEUTRAL</v>
      </c>
      <c r="L2230" s="17" t="str">
        <f>OBV!H2230</f>
        <v>CONFIRMED BULLISH</v>
      </c>
      <c r="M2230" s="19">
        <f t="shared" si="340"/>
        <v>0</v>
      </c>
      <c r="N2230" s="19">
        <f t="shared" si="341"/>
        <v>100</v>
      </c>
      <c r="O2230" s="19">
        <f t="shared" si="342"/>
        <v>50</v>
      </c>
      <c r="P2230" s="19">
        <f t="shared" si="343"/>
        <v>83.5</v>
      </c>
      <c r="Q2230" s="20">
        <f t="shared" si="344"/>
        <v>55.024999999999999</v>
      </c>
      <c r="R2230" s="20">
        <f t="shared" si="345"/>
        <v>58.375</v>
      </c>
      <c r="S2230" s="20">
        <f t="shared" si="346"/>
        <v>65.075000000000003</v>
      </c>
      <c r="T2230" s="20">
        <f t="shared" si="347"/>
        <v>58.375</v>
      </c>
      <c r="U2230" s="19">
        <f t="shared" si="348"/>
        <v>59.491666666666674</v>
      </c>
      <c r="V2230" s="19">
        <f t="shared" si="349"/>
        <v>59.212500000000006</v>
      </c>
    </row>
    <row r="2231" spans="1:22" ht="13.5" x14ac:dyDescent="0.25">
      <c r="A2231" s="3">
        <f>RSI!A2231</f>
        <v>45252</v>
      </c>
      <c r="B2231" s="2">
        <f>RSI!B2231</f>
        <v>23.2303</v>
      </c>
      <c r="C2231" s="2">
        <f>RSI!I2231</f>
        <v>68.799458669973774</v>
      </c>
      <c r="D2231" s="2">
        <f>MACD!E2231</f>
        <v>-1.0219278801211864</v>
      </c>
      <c r="E2231" s="2">
        <f>MACD!F2231</f>
        <v>-0.58039367969730371</v>
      </c>
      <c r="F2231" s="2">
        <f>'Moving Avg'!D2231</f>
        <v>23.423660000000002</v>
      </c>
      <c r="G2231" s="2">
        <f>'Moving Avg'!F2231</f>
        <v>21.729059999999997</v>
      </c>
      <c r="H2231" s="2">
        <f>'Moving Avg'!G2231</f>
        <v>21.714185999999998</v>
      </c>
      <c r="I2231" s="2">
        <f>'Moving Avg'!H2231</f>
        <v>22.950945999999995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  <c r="M2231" s="19">
        <f t="shared" si="340"/>
        <v>25</v>
      </c>
      <c r="N2231" s="19">
        <f t="shared" si="341"/>
        <v>100</v>
      </c>
      <c r="O2231" s="19">
        <f t="shared" si="342"/>
        <v>50</v>
      </c>
      <c r="P2231" s="19">
        <f t="shared" si="343"/>
        <v>83.5</v>
      </c>
      <c r="Q2231" s="20">
        <f t="shared" si="344"/>
        <v>63.774999999999999</v>
      </c>
      <c r="R2231" s="20">
        <f t="shared" si="345"/>
        <v>63.375</v>
      </c>
      <c r="S2231" s="20">
        <f t="shared" si="346"/>
        <v>68.825000000000003</v>
      </c>
      <c r="T2231" s="20">
        <f t="shared" si="347"/>
        <v>64.625</v>
      </c>
      <c r="U2231" s="19">
        <f t="shared" si="348"/>
        <v>65.325000000000003</v>
      </c>
      <c r="V2231" s="19">
        <f t="shared" si="349"/>
        <v>65.150000000000006</v>
      </c>
    </row>
    <row r="2232" spans="1:22" ht="13.5" x14ac:dyDescent="0.25">
      <c r="A2232" s="3">
        <f>RSI!A2232</f>
        <v>45253</v>
      </c>
      <c r="B2232" s="2">
        <f>RSI!B2232</f>
        <v>23.053699999999999</v>
      </c>
      <c r="C2232" s="2">
        <f>RSI!I2232</f>
        <v>65.1337251212192</v>
      </c>
      <c r="D2232" s="2">
        <f>MACD!E2232</f>
        <v>-1.1427369408204733</v>
      </c>
      <c r="E2232" s="2">
        <f>MACD!F2232</f>
        <v>-0.69286233192193769</v>
      </c>
      <c r="F2232" s="2">
        <f>'Moving Avg'!D2232</f>
        <v>23.336279999999999</v>
      </c>
      <c r="G2232" s="2">
        <f>'Moving Avg'!F2232</f>
        <v>21.817369999999993</v>
      </c>
      <c r="H2232" s="2">
        <f>'Moving Avg'!G2232</f>
        <v>21.688157999999998</v>
      </c>
      <c r="I2232" s="2">
        <f>'Moving Avg'!H2232</f>
        <v>22.957877</v>
      </c>
      <c r="J2232" s="17" t="str">
        <f>OBV!F2232</f>
        <v>BEARISH</v>
      </c>
      <c r="K2232" s="17" t="str">
        <f>OBV!G2232</f>
        <v>NEUTRAL</v>
      </c>
      <c r="L2232" s="17" t="str">
        <f>OBV!H2232</f>
        <v>CONFIRMED BEARISH</v>
      </c>
      <c r="M2232" s="19">
        <f t="shared" si="340"/>
        <v>25</v>
      </c>
      <c r="N2232" s="19">
        <f t="shared" si="341"/>
        <v>100</v>
      </c>
      <c r="O2232" s="19">
        <f t="shared" si="342"/>
        <v>50</v>
      </c>
      <c r="P2232" s="19">
        <f t="shared" si="343"/>
        <v>16.5</v>
      </c>
      <c r="Q2232" s="20">
        <f t="shared" si="344"/>
        <v>53.725000000000001</v>
      </c>
      <c r="R2232" s="20">
        <f t="shared" si="345"/>
        <v>46.625</v>
      </c>
      <c r="S2232" s="20">
        <f t="shared" si="346"/>
        <v>38.674999999999997</v>
      </c>
      <c r="T2232" s="20">
        <f t="shared" si="347"/>
        <v>47.875</v>
      </c>
      <c r="U2232" s="19">
        <f t="shared" si="348"/>
        <v>46.341666666666661</v>
      </c>
      <c r="V2232" s="19">
        <f t="shared" si="349"/>
        <v>46.724999999999994</v>
      </c>
    </row>
    <row r="2233" spans="1:22" ht="13.5" x14ac:dyDescent="0.25">
      <c r="A2233" s="3">
        <f>RSI!A2233</f>
        <v>45254</v>
      </c>
      <c r="B2233" s="2">
        <f>RSI!B2233</f>
        <v>22.774799999999999</v>
      </c>
      <c r="C2233" s="2">
        <f>RSI!I2233</f>
        <v>59.721805928533058</v>
      </c>
      <c r="D2233" s="2">
        <f>MACD!E2233</f>
        <v>-1.1314980346353529</v>
      </c>
      <c r="E2233" s="2">
        <f>MACD!F2233</f>
        <v>-0.78058947246462085</v>
      </c>
      <c r="F2233" s="2">
        <f>'Moving Avg'!D2233</f>
        <v>23.198700000000002</v>
      </c>
      <c r="G2233" s="2">
        <f>'Moving Avg'!F2233</f>
        <v>21.901029999999999</v>
      </c>
      <c r="H2233" s="2">
        <f>'Moving Avg'!G2233</f>
        <v>21.656551999999998</v>
      </c>
      <c r="I2233" s="2">
        <f>'Moving Avg'!H2233</f>
        <v>22.963458499999998</v>
      </c>
      <c r="J2233" s="17" t="str">
        <f>OBV!F2233</f>
        <v>BEARISH</v>
      </c>
      <c r="K2233" s="17" t="str">
        <f>OBV!G2233</f>
        <v>NEUTRAL</v>
      </c>
      <c r="L2233" s="17" t="str">
        <f>OBV!H2233</f>
        <v>CONFIRMED BEARISH</v>
      </c>
      <c r="M2233" s="19">
        <f t="shared" si="340"/>
        <v>25</v>
      </c>
      <c r="N2233" s="19">
        <f t="shared" si="341"/>
        <v>100</v>
      </c>
      <c r="O2233" s="19">
        <f t="shared" si="342"/>
        <v>50</v>
      </c>
      <c r="P2233" s="19">
        <f t="shared" si="343"/>
        <v>16.5</v>
      </c>
      <c r="Q2233" s="20">
        <f t="shared" si="344"/>
        <v>53.725000000000001</v>
      </c>
      <c r="R2233" s="20">
        <f t="shared" si="345"/>
        <v>46.625</v>
      </c>
      <c r="S2233" s="20">
        <f t="shared" si="346"/>
        <v>38.674999999999997</v>
      </c>
      <c r="T2233" s="20">
        <f t="shared" si="347"/>
        <v>47.875</v>
      </c>
      <c r="U2233" s="19">
        <f t="shared" si="348"/>
        <v>46.341666666666661</v>
      </c>
      <c r="V2233" s="19">
        <f t="shared" si="349"/>
        <v>46.724999999999994</v>
      </c>
    </row>
    <row r="2234" spans="1:22" ht="13.5" x14ac:dyDescent="0.25">
      <c r="A2234" s="3">
        <f>RSI!A2234</f>
        <v>45257</v>
      </c>
      <c r="B2234" s="2">
        <f>RSI!B2234</f>
        <v>23.239599999999999</v>
      </c>
      <c r="C2234" s="2">
        <f>RSI!I2234</f>
        <v>64.948784899375696</v>
      </c>
      <c r="D2234" s="2">
        <f>MACD!E2234</f>
        <v>-1.1602231305343587</v>
      </c>
      <c r="E2234" s="2">
        <f>MACD!F2234</f>
        <v>-0.85651620407856843</v>
      </c>
      <c r="F2234" s="2">
        <f>'Moving Avg'!D2234</f>
        <v>23.15408</v>
      </c>
      <c r="G2234" s="2">
        <f>'Moving Avg'!F2234</f>
        <v>22.017224999999996</v>
      </c>
      <c r="H2234" s="2">
        <f>'Moving Avg'!G2234</f>
        <v>21.639818000000002</v>
      </c>
      <c r="I2234" s="2">
        <f>'Moving Avg'!H2234</f>
        <v>22.972221499999996</v>
      </c>
      <c r="J2234" s="17" t="str">
        <f>OBV!F2234</f>
        <v>BEARISH</v>
      </c>
      <c r="K2234" s="17" t="str">
        <f>OBV!G2234</f>
        <v>NEUTRAL</v>
      </c>
      <c r="L2234" s="17" t="str">
        <f>OBV!H2234</f>
        <v>CONFIRMED BEARISH</v>
      </c>
      <c r="M2234" s="19">
        <f t="shared" si="340"/>
        <v>25</v>
      </c>
      <c r="N2234" s="19">
        <f t="shared" si="341"/>
        <v>100</v>
      </c>
      <c r="O2234" s="19">
        <f t="shared" si="342"/>
        <v>50</v>
      </c>
      <c r="P2234" s="19">
        <f t="shared" si="343"/>
        <v>16.5</v>
      </c>
      <c r="Q2234" s="20">
        <f t="shared" si="344"/>
        <v>53.725000000000001</v>
      </c>
      <c r="R2234" s="20">
        <f t="shared" si="345"/>
        <v>46.625</v>
      </c>
      <c r="S2234" s="20">
        <f t="shared" si="346"/>
        <v>38.674999999999997</v>
      </c>
      <c r="T2234" s="20">
        <f t="shared" si="347"/>
        <v>47.875</v>
      </c>
      <c r="U2234" s="19">
        <f t="shared" si="348"/>
        <v>46.341666666666661</v>
      </c>
      <c r="V2234" s="19">
        <f t="shared" si="349"/>
        <v>46.724999999999994</v>
      </c>
    </row>
    <row r="2235" spans="1:22" ht="13.5" x14ac:dyDescent="0.25">
      <c r="A2235" s="3">
        <f>RSI!A2235</f>
        <v>45258</v>
      </c>
      <c r="B2235" s="2">
        <f>RSI!B2235</f>
        <v>22.774799999999999</v>
      </c>
      <c r="C2235" s="2">
        <f>RSI!I2235</f>
        <v>56.984895785214675</v>
      </c>
      <c r="D2235" s="2">
        <f>MACD!E2235</f>
        <v>-1.0977385403636717</v>
      </c>
      <c r="E2235" s="2">
        <f>MACD!F2235</f>
        <v>-0.90476067133558913</v>
      </c>
      <c r="F2235" s="2">
        <f>'Moving Avg'!D2235</f>
        <v>23.014639999999996</v>
      </c>
      <c r="G2235" s="2">
        <f>'Moving Avg'!F2235</f>
        <v>22.105534999999996</v>
      </c>
      <c r="H2235" s="2">
        <f>'Moving Avg'!G2235</f>
        <v>21.623084000000002</v>
      </c>
      <c r="I2235" s="2">
        <f>'Moving Avg'!H2235</f>
        <v>22.978660499999997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  <c r="M2235" s="19">
        <f t="shared" si="340"/>
        <v>25</v>
      </c>
      <c r="N2235" s="19">
        <f t="shared" si="341"/>
        <v>100</v>
      </c>
      <c r="O2235" s="19">
        <f t="shared" si="342"/>
        <v>50</v>
      </c>
      <c r="P2235" s="19">
        <f t="shared" si="343"/>
        <v>16.5</v>
      </c>
      <c r="Q2235" s="20">
        <f t="shared" si="344"/>
        <v>53.725000000000001</v>
      </c>
      <c r="R2235" s="20">
        <f t="shared" si="345"/>
        <v>46.625</v>
      </c>
      <c r="S2235" s="20">
        <f t="shared" si="346"/>
        <v>38.674999999999997</v>
      </c>
      <c r="T2235" s="20">
        <f t="shared" si="347"/>
        <v>47.875</v>
      </c>
      <c r="U2235" s="19">
        <f t="shared" si="348"/>
        <v>46.341666666666661</v>
      </c>
      <c r="V2235" s="19">
        <f t="shared" si="349"/>
        <v>46.724999999999994</v>
      </c>
    </row>
    <row r="2236" spans="1:22" ht="13.5" x14ac:dyDescent="0.25">
      <c r="A2236" s="3">
        <f>RSI!A2236</f>
        <v>45259</v>
      </c>
      <c r="B2236" s="2">
        <f>RSI!B2236</f>
        <v>23.053699999999999</v>
      </c>
      <c r="C2236" s="2">
        <f>RSI!I2236</f>
        <v>60.142995968423911</v>
      </c>
      <c r="D2236" s="2">
        <f>MACD!E2236</f>
        <v>-0.98706214019730965</v>
      </c>
      <c r="E2236" s="2">
        <f>MACD!F2236</f>
        <v>-0.92122096510793328</v>
      </c>
      <c r="F2236" s="2">
        <f>'Moving Avg'!D2236</f>
        <v>22.979320000000001</v>
      </c>
      <c r="G2236" s="2">
        <f>'Moving Avg'!F2236</f>
        <v>22.212434999999996</v>
      </c>
      <c r="H2236" s="2">
        <f>'Moving Avg'!G2236</f>
        <v>21.623084000000002</v>
      </c>
      <c r="I2236" s="2">
        <f>'Moving Avg'!H2236</f>
        <v>22.985591500000002</v>
      </c>
      <c r="J2236" s="17" t="str">
        <f>OBV!F2236</f>
        <v>BULLISH</v>
      </c>
      <c r="K2236" s="17" t="str">
        <f>OBV!G2236</f>
        <v>NEUTRAL</v>
      </c>
      <c r="L2236" s="17" t="str">
        <f>OBV!H2236</f>
        <v>BULLISH DIVERGENCE</v>
      </c>
      <c r="M2236" s="19">
        <f t="shared" si="340"/>
        <v>25</v>
      </c>
      <c r="N2236" s="19">
        <f t="shared" si="341"/>
        <v>100</v>
      </c>
      <c r="O2236" s="19">
        <f t="shared" si="342"/>
        <v>0</v>
      </c>
      <c r="P2236" s="19">
        <f t="shared" si="343"/>
        <v>66.5</v>
      </c>
      <c r="Q2236" s="20">
        <f t="shared" si="344"/>
        <v>53.725000000000001</v>
      </c>
      <c r="R2236" s="20">
        <f t="shared" si="345"/>
        <v>41.625</v>
      </c>
      <c r="S2236" s="20">
        <f t="shared" si="346"/>
        <v>48.674999999999997</v>
      </c>
      <c r="T2236" s="20">
        <f t="shared" si="347"/>
        <v>47.875</v>
      </c>
      <c r="U2236" s="19">
        <f t="shared" si="348"/>
        <v>48.008333333333326</v>
      </c>
      <c r="V2236" s="19">
        <f t="shared" si="349"/>
        <v>47.974999999999994</v>
      </c>
    </row>
    <row r="2237" spans="1:22" ht="13.5" x14ac:dyDescent="0.25">
      <c r="A2237" s="3">
        <f>RSI!A2237</f>
        <v>45260</v>
      </c>
      <c r="B2237" s="2">
        <f>RSI!B2237</f>
        <v>23.239599999999999</v>
      </c>
      <c r="C2237" s="2">
        <f>RSI!I2237</f>
        <v>62.138350244120481</v>
      </c>
      <c r="D2237" s="2">
        <f>MACD!E2237</f>
        <v>-0.72575599032112947</v>
      </c>
      <c r="E2237" s="2">
        <f>MACD!F2237</f>
        <v>-0.88212797015057265</v>
      </c>
      <c r="F2237" s="2">
        <f>'Moving Avg'!D2237</f>
        <v>23.016499999999997</v>
      </c>
      <c r="G2237" s="2">
        <f>'Moving Avg'!F2237</f>
        <v>22.32863</v>
      </c>
      <c r="H2237" s="2">
        <f>'Moving Avg'!G2237</f>
        <v>21.641676000000004</v>
      </c>
      <c r="I2237" s="2">
        <f>'Moving Avg'!H2237</f>
        <v>22.995889499999997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  <c r="M2237" s="19">
        <f t="shared" si="340"/>
        <v>25</v>
      </c>
      <c r="N2237" s="19">
        <f t="shared" si="341"/>
        <v>0</v>
      </c>
      <c r="O2237" s="19">
        <f t="shared" si="342"/>
        <v>50</v>
      </c>
      <c r="P2237" s="19">
        <f t="shared" si="343"/>
        <v>83.5</v>
      </c>
      <c r="Q2237" s="20">
        <f t="shared" si="344"/>
        <v>28.774999999999999</v>
      </c>
      <c r="R2237" s="20">
        <f t="shared" si="345"/>
        <v>43.375</v>
      </c>
      <c r="S2237" s="20">
        <f t="shared" si="346"/>
        <v>53.825000000000003</v>
      </c>
      <c r="T2237" s="20">
        <f t="shared" si="347"/>
        <v>39.625</v>
      </c>
      <c r="U2237" s="19">
        <f t="shared" si="348"/>
        <v>41.991666666666667</v>
      </c>
      <c r="V2237" s="19">
        <f t="shared" si="349"/>
        <v>41.400000000000006</v>
      </c>
    </row>
    <row r="2238" spans="1:22" ht="13.5" x14ac:dyDescent="0.25">
      <c r="A2238" s="3">
        <f>RSI!A2238</f>
        <v>45261</v>
      </c>
      <c r="B2238" s="2">
        <f>RSI!B2238</f>
        <v>23.332599999999999</v>
      </c>
      <c r="C2238" s="2">
        <f>RSI!I2238</f>
        <v>63.132712861837184</v>
      </c>
      <c r="D2238" s="2">
        <f>MACD!E2238</f>
        <v>-0.5210790240042229</v>
      </c>
      <c r="E2238" s="2">
        <f>MACD!F2238</f>
        <v>-0.80991818092130274</v>
      </c>
      <c r="F2238" s="2">
        <f>'Moving Avg'!D2238</f>
        <v>23.128059999999998</v>
      </c>
      <c r="G2238" s="2">
        <f>'Moving Avg'!F2238</f>
        <v>22.449475</v>
      </c>
      <c r="H2238" s="2">
        <f>'Moving Avg'!G2238</f>
        <v>21.682578000000003</v>
      </c>
      <c r="I2238" s="2">
        <f>'Moving Avg'!H2238</f>
        <v>23.004666499999999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  <c r="M2238" s="19">
        <f t="shared" si="340"/>
        <v>25</v>
      </c>
      <c r="N2238" s="19">
        <f t="shared" si="341"/>
        <v>0</v>
      </c>
      <c r="O2238" s="19">
        <f t="shared" si="342"/>
        <v>50</v>
      </c>
      <c r="P2238" s="19">
        <f t="shared" si="343"/>
        <v>83.5</v>
      </c>
      <c r="Q2238" s="20">
        <f t="shared" si="344"/>
        <v>28.774999999999999</v>
      </c>
      <c r="R2238" s="20">
        <f t="shared" si="345"/>
        <v>43.375</v>
      </c>
      <c r="S2238" s="20">
        <f t="shared" si="346"/>
        <v>53.825000000000003</v>
      </c>
      <c r="T2238" s="20">
        <f t="shared" si="347"/>
        <v>39.625</v>
      </c>
      <c r="U2238" s="19">
        <f t="shared" si="348"/>
        <v>41.991666666666667</v>
      </c>
      <c r="V2238" s="19">
        <f t="shared" si="349"/>
        <v>41.400000000000006</v>
      </c>
    </row>
    <row r="2239" spans="1:22" ht="13.5" x14ac:dyDescent="0.25">
      <c r="A2239" s="3">
        <f>RSI!A2239</f>
        <v>45264</v>
      </c>
      <c r="B2239" s="2">
        <f>RSI!B2239</f>
        <v>23.379100000000001</v>
      </c>
      <c r="C2239" s="2">
        <f>RSI!I2239</f>
        <v>63.646806828649147</v>
      </c>
      <c r="D2239" s="2">
        <f>MACD!E2239</f>
        <v>-0.35674317832568647</v>
      </c>
      <c r="E2239" s="2">
        <f>MACD!F2239</f>
        <v>-0.71928318040217953</v>
      </c>
      <c r="F2239" s="2">
        <f>'Moving Avg'!D2239</f>
        <v>23.15596</v>
      </c>
      <c r="G2239" s="2">
        <f>'Moving Avg'!F2239</f>
        <v>22.563350000000003</v>
      </c>
      <c r="H2239" s="2">
        <f>'Moving Avg'!G2239</f>
        <v>21.726270000000003</v>
      </c>
      <c r="I2239" s="2">
        <f>'Moving Avg'!H2239</f>
        <v>23.013676000000004</v>
      </c>
      <c r="J2239" s="17" t="str">
        <f>OBV!F2239</f>
        <v>BULLISH</v>
      </c>
      <c r="K2239" s="17" t="str">
        <f>OBV!G2239</f>
        <v>NEUTRAL</v>
      </c>
      <c r="L2239" s="17" t="str">
        <f>OBV!H2239</f>
        <v>CONFIRMED BULLISH</v>
      </c>
      <c r="M2239" s="19">
        <f t="shared" si="340"/>
        <v>25</v>
      </c>
      <c r="N2239" s="19">
        <f t="shared" si="341"/>
        <v>0</v>
      </c>
      <c r="O2239" s="19">
        <f t="shared" si="342"/>
        <v>50</v>
      </c>
      <c r="P2239" s="19">
        <f t="shared" si="343"/>
        <v>83.5</v>
      </c>
      <c r="Q2239" s="20">
        <f t="shared" si="344"/>
        <v>28.774999999999999</v>
      </c>
      <c r="R2239" s="20">
        <f t="shared" si="345"/>
        <v>43.375</v>
      </c>
      <c r="S2239" s="20">
        <f t="shared" si="346"/>
        <v>53.825000000000003</v>
      </c>
      <c r="T2239" s="20">
        <f t="shared" si="347"/>
        <v>39.625</v>
      </c>
      <c r="U2239" s="19">
        <f t="shared" si="348"/>
        <v>41.991666666666667</v>
      </c>
      <c r="V2239" s="19">
        <f t="shared" si="349"/>
        <v>41.400000000000006</v>
      </c>
    </row>
    <row r="2240" spans="1:22" ht="13.5" x14ac:dyDescent="0.25">
      <c r="A2240" s="3">
        <f>RSI!A2240</f>
        <v>45265</v>
      </c>
      <c r="B2240" s="2">
        <f>RSI!B2240</f>
        <v>23.239599999999999</v>
      </c>
      <c r="C2240" s="2">
        <f>RSI!I2240</f>
        <v>60.903045841527309</v>
      </c>
      <c r="D2240" s="2">
        <f>MACD!E2240</f>
        <v>-0.21120776443708422</v>
      </c>
      <c r="E2240" s="2">
        <f>MACD!F2240</f>
        <v>-0.61766809720916049</v>
      </c>
      <c r="F2240" s="2">
        <f>'Moving Avg'!D2240</f>
        <v>23.248919999999998</v>
      </c>
      <c r="G2240" s="2">
        <f>'Moving Avg'!F2240</f>
        <v>22.670250000000003</v>
      </c>
      <c r="H2240" s="2">
        <f>'Moving Avg'!G2240</f>
        <v>21.770704000000009</v>
      </c>
      <c r="I2240" s="2">
        <f>'Moving Avg'!H2240</f>
        <v>23.021717000000002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  <c r="M2240" s="19">
        <f t="shared" si="340"/>
        <v>25</v>
      </c>
      <c r="N2240" s="19">
        <f t="shared" si="341"/>
        <v>0</v>
      </c>
      <c r="O2240" s="19">
        <f t="shared" si="342"/>
        <v>50</v>
      </c>
      <c r="P2240" s="19">
        <f t="shared" si="343"/>
        <v>16.5</v>
      </c>
      <c r="Q2240" s="20">
        <f t="shared" si="344"/>
        <v>18.725000000000001</v>
      </c>
      <c r="R2240" s="20">
        <f t="shared" si="345"/>
        <v>26.625</v>
      </c>
      <c r="S2240" s="20">
        <f t="shared" si="346"/>
        <v>23.675000000000001</v>
      </c>
      <c r="T2240" s="20">
        <f t="shared" si="347"/>
        <v>22.875</v>
      </c>
      <c r="U2240" s="19">
        <f t="shared" si="348"/>
        <v>23.008333333333336</v>
      </c>
      <c r="V2240" s="19">
        <f t="shared" si="349"/>
        <v>22.975000000000001</v>
      </c>
    </row>
    <row r="2241" spans="1:22" ht="13.5" x14ac:dyDescent="0.25">
      <c r="A2241" s="3">
        <f>RSI!A2241</f>
        <v>45266</v>
      </c>
      <c r="B2241" s="2">
        <f>RSI!B2241</f>
        <v>23.332599999999999</v>
      </c>
      <c r="C2241" s="2">
        <f>RSI!I2241</f>
        <v>62.076776179962316</v>
      </c>
      <c r="D2241" s="2">
        <f>MACD!E2241</f>
        <v>-0.13620243715185509</v>
      </c>
      <c r="E2241" s="2">
        <f>MACD!F2241</f>
        <v>-0.52137496519769944</v>
      </c>
      <c r="F2241" s="2">
        <f>'Moving Avg'!D2241</f>
        <v>23.3047</v>
      </c>
      <c r="G2241" s="2">
        <f>'Moving Avg'!F2241</f>
        <v>22.802250000000001</v>
      </c>
      <c r="H2241" s="2">
        <f>'Moving Avg'!G2241</f>
        <v>21.81904200000001</v>
      </c>
      <c r="I2241" s="2">
        <f>'Moving Avg'!H2241</f>
        <v>23.030494000000008</v>
      </c>
      <c r="J2241" s="17" t="str">
        <f>OBV!F2241</f>
        <v>BEARISH</v>
      </c>
      <c r="K2241" s="17" t="str">
        <f>OBV!G2241</f>
        <v>NEUTRAL</v>
      </c>
      <c r="L2241" s="17" t="str">
        <f>OBV!H2241</f>
        <v>BEARISH DIVERGENCE</v>
      </c>
      <c r="M2241" s="19">
        <f t="shared" si="340"/>
        <v>25</v>
      </c>
      <c r="N2241" s="19">
        <f t="shared" si="341"/>
        <v>0</v>
      </c>
      <c r="O2241" s="19">
        <f t="shared" si="342"/>
        <v>50</v>
      </c>
      <c r="P2241" s="19">
        <f t="shared" si="343"/>
        <v>16.5</v>
      </c>
      <c r="Q2241" s="20">
        <f t="shared" si="344"/>
        <v>18.725000000000001</v>
      </c>
      <c r="R2241" s="20">
        <f t="shared" si="345"/>
        <v>26.625</v>
      </c>
      <c r="S2241" s="20">
        <f t="shared" si="346"/>
        <v>23.675000000000001</v>
      </c>
      <c r="T2241" s="20">
        <f t="shared" si="347"/>
        <v>22.875</v>
      </c>
      <c r="U2241" s="19">
        <f t="shared" si="348"/>
        <v>23.008333333333336</v>
      </c>
      <c r="V2241" s="19">
        <f t="shared" si="349"/>
        <v>22.975000000000001</v>
      </c>
    </row>
    <row r="2242" spans="1:22" ht="13.5" x14ac:dyDescent="0.25">
      <c r="A2242" s="3">
        <f>RSI!A2242</f>
        <v>45267</v>
      </c>
      <c r="B2242" s="2">
        <f>RSI!B2242</f>
        <v>23.3233</v>
      </c>
      <c r="C2242" s="2">
        <f>RSI!I2242</f>
        <v>61.876726703134892</v>
      </c>
      <c r="D2242" s="2">
        <f>MACD!E2242</f>
        <v>-0.10353156891241255</v>
      </c>
      <c r="E2242" s="2">
        <f>MACD!F2242</f>
        <v>-0.43780628594064208</v>
      </c>
      <c r="F2242" s="2">
        <f>'Moving Avg'!D2242</f>
        <v>23.321440000000003</v>
      </c>
      <c r="G2242" s="2">
        <f>'Moving Avg'!F2242</f>
        <v>22.931930000000001</v>
      </c>
      <c r="H2242" s="2">
        <f>'Moving Avg'!G2242</f>
        <v>21.857897999999999</v>
      </c>
      <c r="I2242" s="2">
        <f>'Moving Avg'!H2242</f>
        <v>23.03922450000001</v>
      </c>
      <c r="J2242" s="17" t="str">
        <f>OBV!F2242</f>
        <v>BEARISH</v>
      </c>
      <c r="K2242" s="17" t="str">
        <f>OBV!G2242</f>
        <v>NEUTRAL</v>
      </c>
      <c r="L2242" s="17" t="str">
        <f>OBV!H2242</f>
        <v>BEARISH DIVERGENCE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0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18.725000000000001</v>
      </c>
      <c r="R2242" s="20">
        <f t="shared" si="345"/>
        <v>26.625</v>
      </c>
      <c r="S2242" s="20">
        <f t="shared" si="346"/>
        <v>23.675000000000001</v>
      </c>
      <c r="T2242" s="20">
        <f t="shared" si="347"/>
        <v>22.875</v>
      </c>
      <c r="U2242" s="19">
        <f t="shared" si="348"/>
        <v>23.008333333333336</v>
      </c>
      <c r="V2242" s="19">
        <f t="shared" si="349"/>
        <v>22.975000000000001</v>
      </c>
    </row>
    <row r="2243" spans="1:22" ht="13.5" x14ac:dyDescent="0.25">
      <c r="A2243" s="3">
        <f>RSI!A2243</f>
        <v>45268</v>
      </c>
      <c r="B2243" s="2">
        <f>RSI!B2243</f>
        <v>23.3233</v>
      </c>
      <c r="C2243" s="2">
        <f>RSI!I2243</f>
        <v>61.876726703134892</v>
      </c>
      <c r="D2243" s="2">
        <f>MACD!E2243</f>
        <v>-0.12273494486256453</v>
      </c>
      <c r="E2243" s="2">
        <f>MACD!F2243</f>
        <v>-0.37479201772502657</v>
      </c>
      <c r="F2243" s="2">
        <f>'Moving Avg'!D2243</f>
        <v>23.319580000000002</v>
      </c>
      <c r="G2243" s="2">
        <f>'Moving Avg'!F2243</f>
        <v>23.029535000000003</v>
      </c>
      <c r="H2243" s="2">
        <f>'Moving Avg'!G2243</f>
        <v>21.896754000000001</v>
      </c>
      <c r="I2243" s="2">
        <f>'Moving Avg'!H2243</f>
        <v>23.047548500000008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  <c r="M2243" s="19">
        <f t="shared" si="350"/>
        <v>25</v>
      </c>
      <c r="N2243" s="19">
        <f t="shared" si="351"/>
        <v>0</v>
      </c>
      <c r="O2243" s="19">
        <f t="shared" si="352"/>
        <v>50</v>
      </c>
      <c r="P2243" s="19">
        <f t="shared" si="353"/>
        <v>16.5</v>
      </c>
      <c r="Q2243" s="20">
        <f t="shared" ref="Q2243:Q2306" si="354">0.35*M2243+N2243*0.35+O2243*0.15+P2243*0.15</f>
        <v>18.725000000000001</v>
      </c>
      <c r="R2243" s="20">
        <f t="shared" ref="R2243:R2306" si="355">M2243*0.2+N2243*0.2+O2243*0.35+P2243*0.25</f>
        <v>26.625</v>
      </c>
      <c r="S2243" s="20">
        <f t="shared" ref="S2243:S2306" si="356">M2243*0.15+N2243*0.15+O2243*0.25+P2243*0.45</f>
        <v>23.675000000000001</v>
      </c>
      <c r="T2243" s="20">
        <f t="shared" ref="T2243:T2306" si="357">0.25*SUM(M2243:P2243)</f>
        <v>22.875</v>
      </c>
      <c r="U2243" s="19">
        <f t="shared" ref="U2243:U2306" si="358">SUM(Q2243:S2243)/3</f>
        <v>23.008333333333336</v>
      </c>
      <c r="V2243" s="19">
        <f t="shared" ref="V2243:V2306" si="359">SUM(Q2243:T2243)/4</f>
        <v>22.975000000000001</v>
      </c>
    </row>
    <row r="2244" spans="1:22" ht="13.5" x14ac:dyDescent="0.25">
      <c r="A2244" s="3">
        <f>RSI!A2244</f>
        <v>45271</v>
      </c>
      <c r="B2244" s="2">
        <f>RSI!B2244</f>
        <v>23.332599999999999</v>
      </c>
      <c r="C2244" s="2">
        <f>RSI!I2244</f>
        <v>62.018680717264147</v>
      </c>
      <c r="D2244" s="2">
        <f>MACD!E2244</f>
        <v>-7.1813544882054714E-2</v>
      </c>
      <c r="E2244" s="2">
        <f>MACD!F2244</f>
        <v>-0.31419632315643226</v>
      </c>
      <c r="F2244" s="2">
        <f>'Moving Avg'!D2244</f>
        <v>23.310279999999999</v>
      </c>
      <c r="G2244" s="2">
        <f>'Moving Avg'!F2244</f>
        <v>23.127605000000003</v>
      </c>
      <c r="H2244" s="2">
        <f>'Moving Avg'!G2244</f>
        <v>21.935796000000003</v>
      </c>
      <c r="I2244" s="2">
        <f>'Moving Avg'!H2244</f>
        <v>23.057454000000003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  <c r="M2244" s="19">
        <f t="shared" si="350"/>
        <v>25</v>
      </c>
      <c r="N2244" s="19">
        <f t="shared" si="351"/>
        <v>0</v>
      </c>
      <c r="O2244" s="19">
        <f t="shared" si="352"/>
        <v>50</v>
      </c>
      <c r="P2244" s="19">
        <f t="shared" si="353"/>
        <v>16.5</v>
      </c>
      <c r="Q2244" s="20">
        <f t="shared" si="354"/>
        <v>18.725000000000001</v>
      </c>
      <c r="R2244" s="20">
        <f t="shared" si="355"/>
        <v>26.625</v>
      </c>
      <c r="S2244" s="20">
        <f t="shared" si="356"/>
        <v>23.675000000000001</v>
      </c>
      <c r="T2244" s="20">
        <f t="shared" si="357"/>
        <v>22.875</v>
      </c>
      <c r="U2244" s="19">
        <f t="shared" si="358"/>
        <v>23.008333333333336</v>
      </c>
      <c r="V2244" s="19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23.379100000000001</v>
      </c>
      <c r="C2245" s="2">
        <f>RSI!I2245</f>
        <v>62.765234004255142</v>
      </c>
      <c r="D2245" s="2">
        <f>MACD!E2245</f>
        <v>-0.10711143897274056</v>
      </c>
      <c r="E2245" s="2">
        <f>MACD!F2245</f>
        <v>-0.27277934631969397</v>
      </c>
      <c r="F2245" s="2">
        <f>'Moving Avg'!D2245</f>
        <v>23.338180000000001</v>
      </c>
      <c r="G2245" s="2">
        <f>'Moving Avg'!F2245</f>
        <v>23.208945000000003</v>
      </c>
      <c r="H2245" s="2">
        <f>'Moving Avg'!G2245</f>
        <v>21.975768000000006</v>
      </c>
      <c r="I2245" s="2">
        <f>'Moving Avg'!H2245</f>
        <v>23.067366000000007</v>
      </c>
      <c r="J2245" s="17" t="str">
        <f>OBV!F2245</f>
        <v>BULLISH</v>
      </c>
      <c r="K2245" s="17" t="str">
        <f>OBV!G2245</f>
        <v>NEUTRAL</v>
      </c>
      <c r="L2245" s="17" t="str">
        <f>OBV!H2245</f>
        <v>CONFIRMED BULLISH</v>
      </c>
      <c r="M2245" s="19">
        <f t="shared" si="350"/>
        <v>25</v>
      </c>
      <c r="N2245" s="19">
        <f t="shared" si="351"/>
        <v>0</v>
      </c>
      <c r="O2245" s="19">
        <f t="shared" si="352"/>
        <v>50</v>
      </c>
      <c r="P2245" s="19">
        <f t="shared" si="353"/>
        <v>83.5</v>
      </c>
      <c r="Q2245" s="20">
        <f t="shared" si="354"/>
        <v>28.774999999999999</v>
      </c>
      <c r="R2245" s="20">
        <f t="shared" si="355"/>
        <v>43.375</v>
      </c>
      <c r="S2245" s="20">
        <f t="shared" si="356"/>
        <v>53.825000000000003</v>
      </c>
      <c r="T2245" s="20">
        <f t="shared" si="357"/>
        <v>39.625</v>
      </c>
      <c r="U2245" s="19">
        <f t="shared" si="358"/>
        <v>41.991666666666667</v>
      </c>
      <c r="V2245" s="19">
        <f t="shared" si="359"/>
        <v>41.400000000000006</v>
      </c>
    </row>
    <row r="2246" spans="1:22" ht="13.5" x14ac:dyDescent="0.25">
      <c r="A2246" s="3">
        <f>RSI!A2246</f>
        <v>45273</v>
      </c>
      <c r="B2246" s="2">
        <f>RSI!B2246</f>
        <v>23.6022</v>
      </c>
      <c r="C2246" s="2">
        <f>RSI!I2246</f>
        <v>66.198145412752297</v>
      </c>
      <c r="D2246" s="2">
        <f>MACD!E2246</f>
        <v>-0.1140506843261555</v>
      </c>
      <c r="E2246" s="2">
        <f>MACD!F2246</f>
        <v>-0.24103361392098627</v>
      </c>
      <c r="F2246" s="2">
        <f>'Moving Avg'!D2246</f>
        <v>23.392099999999996</v>
      </c>
      <c r="G2246" s="2">
        <f>'Moving Avg'!F2246</f>
        <v>23.274944999999999</v>
      </c>
      <c r="H2246" s="2">
        <f>'Moving Avg'!G2246</f>
        <v>22.020202000000008</v>
      </c>
      <c r="I2246" s="2">
        <f>'Moving Avg'!H2246</f>
        <v>23.077129500000009</v>
      </c>
      <c r="J2246" s="17" t="str">
        <f>OBV!F2246</f>
        <v>BEARISH</v>
      </c>
      <c r="K2246" s="17" t="str">
        <f>OBV!G2246</f>
        <v>NEUTRAL</v>
      </c>
      <c r="L2246" s="17" t="str">
        <f>OBV!H2246</f>
        <v>BEARISH DIVERGENCE</v>
      </c>
      <c r="M2246" s="19">
        <f t="shared" si="350"/>
        <v>25</v>
      </c>
      <c r="N2246" s="19">
        <f t="shared" si="351"/>
        <v>0</v>
      </c>
      <c r="O2246" s="19">
        <f t="shared" si="352"/>
        <v>50</v>
      </c>
      <c r="P2246" s="19">
        <f t="shared" si="353"/>
        <v>16.5</v>
      </c>
      <c r="Q2246" s="20">
        <f t="shared" si="354"/>
        <v>18.725000000000001</v>
      </c>
      <c r="R2246" s="20">
        <f t="shared" si="355"/>
        <v>26.625</v>
      </c>
      <c r="S2246" s="20">
        <f t="shared" si="356"/>
        <v>23.675000000000001</v>
      </c>
      <c r="T2246" s="20">
        <f t="shared" si="357"/>
        <v>22.875</v>
      </c>
      <c r="U2246" s="19">
        <f t="shared" si="358"/>
        <v>23.008333333333336</v>
      </c>
      <c r="V2246" s="19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24.150600000000001</v>
      </c>
      <c r="C2247" s="2">
        <f>RSI!I2247</f>
        <v>72.829400657250446</v>
      </c>
      <c r="D2247" s="2">
        <f>MACD!E2247</f>
        <v>-0.1364606265907824</v>
      </c>
      <c r="E2247" s="2">
        <f>MACD!F2247</f>
        <v>-0.2201190164549455</v>
      </c>
      <c r="F2247" s="2">
        <f>'Moving Avg'!D2247</f>
        <v>23.557559999999999</v>
      </c>
      <c r="G2247" s="2">
        <f>'Moving Avg'!F2247</f>
        <v>23.307945</v>
      </c>
      <c r="H2247" s="2">
        <f>'Moving Avg'!G2247</f>
        <v>22.076534000000006</v>
      </c>
      <c r="I2247" s="2">
        <f>'Moving Avg'!H2247</f>
        <v>23.09044750000001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  <c r="M2247" s="19">
        <f t="shared" si="350"/>
        <v>0</v>
      </c>
      <c r="N2247" s="19">
        <f t="shared" si="351"/>
        <v>0</v>
      </c>
      <c r="O2247" s="19">
        <f t="shared" si="352"/>
        <v>50</v>
      </c>
      <c r="P2247" s="19">
        <f t="shared" si="353"/>
        <v>83.5</v>
      </c>
      <c r="Q2247" s="20">
        <f t="shared" si="354"/>
        <v>20.024999999999999</v>
      </c>
      <c r="R2247" s="20">
        <f t="shared" si="355"/>
        <v>38.375</v>
      </c>
      <c r="S2247" s="20">
        <f t="shared" si="356"/>
        <v>50.075000000000003</v>
      </c>
      <c r="T2247" s="20">
        <f t="shared" si="357"/>
        <v>33.375</v>
      </c>
      <c r="U2247" s="19">
        <f t="shared" si="358"/>
        <v>36.158333333333331</v>
      </c>
      <c r="V2247" s="19">
        <f t="shared" si="359"/>
        <v>35.462499999999999</v>
      </c>
    </row>
    <row r="2248" spans="1:22" ht="13.5" x14ac:dyDescent="0.25">
      <c r="A2248" s="3">
        <f>RSI!A2248</f>
        <v>45275</v>
      </c>
      <c r="B2248" s="2">
        <f>RSI!B2248</f>
        <v>24.150600000000001</v>
      </c>
      <c r="C2248" s="2">
        <f>RSI!I2248</f>
        <v>72.829400657250432</v>
      </c>
      <c r="D2248" s="2">
        <f>MACD!E2248</f>
        <v>-0.14853724088254694</v>
      </c>
      <c r="E2248" s="2">
        <f>MACD!F2248</f>
        <v>-0.20580266134046579</v>
      </c>
      <c r="F2248" s="2">
        <f>'Moving Avg'!D2248</f>
        <v>23.723019999999998</v>
      </c>
      <c r="G2248" s="2">
        <f>'Moving Avg'!F2248</f>
        <v>23.34234</v>
      </c>
      <c r="H2248" s="2">
        <f>'Moving Avg'!G2248</f>
        <v>22.132866000000007</v>
      </c>
      <c r="I2248" s="2">
        <f>'Moving Avg'!H2248</f>
        <v>23.103675500000012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  <c r="M2248" s="19">
        <f t="shared" si="350"/>
        <v>0</v>
      </c>
      <c r="N2248" s="19">
        <f t="shared" si="351"/>
        <v>0</v>
      </c>
      <c r="O2248" s="19">
        <f t="shared" si="352"/>
        <v>50</v>
      </c>
      <c r="P2248" s="19">
        <f t="shared" si="353"/>
        <v>83.5</v>
      </c>
      <c r="Q2248" s="20">
        <f t="shared" si="354"/>
        <v>20.024999999999999</v>
      </c>
      <c r="R2248" s="20">
        <f t="shared" si="355"/>
        <v>38.375</v>
      </c>
      <c r="S2248" s="20">
        <f t="shared" si="356"/>
        <v>50.075000000000003</v>
      </c>
      <c r="T2248" s="20">
        <f t="shared" si="357"/>
        <v>33.375</v>
      </c>
      <c r="U2248" s="19">
        <f t="shared" si="358"/>
        <v>36.158333333333331</v>
      </c>
      <c r="V2248" s="19">
        <f t="shared" si="359"/>
        <v>35.462499999999999</v>
      </c>
    </row>
    <row r="2249" spans="1:22" ht="13.5" x14ac:dyDescent="0.25">
      <c r="A2249" s="3">
        <f>RSI!A2249</f>
        <v>45278</v>
      </c>
      <c r="B2249" s="2">
        <f>RSI!B2249</f>
        <v>24.0763</v>
      </c>
      <c r="C2249" s="2">
        <f>RSI!I2249</f>
        <v>70.65150354746514</v>
      </c>
      <c r="D2249" s="2">
        <f>MACD!E2249</f>
        <v>-0.15297063110108411</v>
      </c>
      <c r="E2249" s="2">
        <f>MACD!F2249</f>
        <v>-0.19523625529258945</v>
      </c>
      <c r="F2249" s="2">
        <f>'Moving Avg'!D2249</f>
        <v>23.871760000000002</v>
      </c>
      <c r="G2249" s="2">
        <f>'Moving Avg'!F2249</f>
        <v>23.37302</v>
      </c>
      <c r="H2249" s="2">
        <f>'Moving Avg'!G2249</f>
        <v>22.201656</v>
      </c>
      <c r="I2249" s="2">
        <f>'Moving Avg'!H2249</f>
        <v>23.116983500000011</v>
      </c>
      <c r="J2249" s="17" t="str">
        <f>OBV!F2249</f>
        <v>BULLISH</v>
      </c>
      <c r="K2249" s="17" t="str">
        <f>OBV!G2249</f>
        <v>NEUTRAL</v>
      </c>
      <c r="L2249" s="17" t="str">
        <f>OBV!H2249</f>
        <v>CONFIRMED BULLISH</v>
      </c>
      <c r="M2249" s="19">
        <f t="shared" si="350"/>
        <v>0</v>
      </c>
      <c r="N2249" s="19">
        <f t="shared" si="351"/>
        <v>0</v>
      </c>
      <c r="O2249" s="19">
        <f t="shared" si="352"/>
        <v>50</v>
      </c>
      <c r="P2249" s="19">
        <f t="shared" si="353"/>
        <v>83.5</v>
      </c>
      <c r="Q2249" s="20">
        <f t="shared" si="354"/>
        <v>20.024999999999999</v>
      </c>
      <c r="R2249" s="20">
        <f t="shared" si="355"/>
        <v>38.375</v>
      </c>
      <c r="S2249" s="20">
        <f t="shared" si="356"/>
        <v>50.075000000000003</v>
      </c>
      <c r="T2249" s="20">
        <f t="shared" si="357"/>
        <v>33.375</v>
      </c>
      <c r="U2249" s="19">
        <f t="shared" si="358"/>
        <v>36.158333333333331</v>
      </c>
      <c r="V2249" s="19">
        <f t="shared" si="359"/>
        <v>35.462499999999999</v>
      </c>
    </row>
    <row r="2250" spans="1:22" ht="13.5" x14ac:dyDescent="0.25">
      <c r="A2250" s="3">
        <f>RSI!A2250</f>
        <v>45279</v>
      </c>
      <c r="B2250" s="2">
        <f>RSI!B2250</f>
        <v>24.0763</v>
      </c>
      <c r="C2250" s="2">
        <f>RSI!I2250</f>
        <v>70.65150354746514</v>
      </c>
      <c r="D2250" s="2">
        <f>MACD!E2250</f>
        <v>-0.18410766752755947</v>
      </c>
      <c r="E2250" s="2">
        <f>MACD!F2250</f>
        <v>-0.19301053773958346</v>
      </c>
      <c r="F2250" s="2">
        <f>'Moving Avg'!D2250</f>
        <v>24.011200000000002</v>
      </c>
      <c r="G2250" s="2">
        <f>'Moving Avg'!F2250</f>
        <v>23.403235000000002</v>
      </c>
      <c r="H2250" s="2">
        <f>'Moving Avg'!G2250</f>
        <v>22.263009999999998</v>
      </c>
      <c r="I2250" s="2">
        <f>'Moving Avg'!H2250</f>
        <v>23.129704500000006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  <c r="M2250" s="19">
        <f t="shared" si="350"/>
        <v>0</v>
      </c>
      <c r="N2250" s="19">
        <f t="shared" si="351"/>
        <v>0</v>
      </c>
      <c r="O2250" s="19">
        <f t="shared" si="352"/>
        <v>50</v>
      </c>
      <c r="P2250" s="19">
        <f t="shared" si="353"/>
        <v>83.5</v>
      </c>
      <c r="Q2250" s="20">
        <f t="shared" si="354"/>
        <v>20.024999999999999</v>
      </c>
      <c r="R2250" s="20">
        <f t="shared" si="355"/>
        <v>38.375</v>
      </c>
      <c r="S2250" s="20">
        <f t="shared" si="356"/>
        <v>50.075000000000003</v>
      </c>
      <c r="T2250" s="20">
        <f t="shared" si="357"/>
        <v>33.375</v>
      </c>
      <c r="U2250" s="19">
        <f t="shared" si="358"/>
        <v>36.158333333333331</v>
      </c>
      <c r="V2250" s="19">
        <f t="shared" si="359"/>
        <v>35.462499999999999</v>
      </c>
    </row>
    <row r="2251" spans="1:22" ht="13.5" x14ac:dyDescent="0.25">
      <c r="A2251" s="3">
        <f>RSI!A2251</f>
        <v>45280</v>
      </c>
      <c r="B2251" s="2">
        <f>RSI!B2251</f>
        <v>23.7044</v>
      </c>
      <c r="C2251" s="2">
        <f>RSI!I2251</f>
        <v>60.200921217798324</v>
      </c>
      <c r="D2251" s="2">
        <f>MACD!E2251</f>
        <v>-0.17408389073887065</v>
      </c>
      <c r="E2251" s="2">
        <f>MACD!F2251</f>
        <v>-0.1892252083394409</v>
      </c>
      <c r="F2251" s="2">
        <f>'Moving Avg'!D2251</f>
        <v>24.031639999999999</v>
      </c>
      <c r="G2251" s="2">
        <f>'Moving Avg'!F2251</f>
        <v>23.426939999999998</v>
      </c>
      <c r="H2251" s="2">
        <f>'Moving Avg'!G2251</f>
        <v>22.317112000000002</v>
      </c>
      <c r="I2251" s="2">
        <f>'Moving Avg'!H2251</f>
        <v>23.140746500000009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  <c r="M2251" s="19">
        <f t="shared" si="350"/>
        <v>25</v>
      </c>
      <c r="N2251" s="19">
        <f t="shared" si="351"/>
        <v>0</v>
      </c>
      <c r="O2251" s="19">
        <f t="shared" si="352"/>
        <v>50</v>
      </c>
      <c r="P2251" s="19">
        <f t="shared" si="353"/>
        <v>83.5</v>
      </c>
      <c r="Q2251" s="20">
        <f t="shared" si="354"/>
        <v>28.774999999999999</v>
      </c>
      <c r="R2251" s="20">
        <f t="shared" si="355"/>
        <v>43.375</v>
      </c>
      <c r="S2251" s="20">
        <f t="shared" si="356"/>
        <v>53.825000000000003</v>
      </c>
      <c r="T2251" s="20">
        <f t="shared" si="357"/>
        <v>39.625</v>
      </c>
      <c r="U2251" s="19">
        <f t="shared" si="358"/>
        <v>41.991666666666667</v>
      </c>
      <c r="V2251" s="19">
        <f t="shared" si="359"/>
        <v>41.400000000000006</v>
      </c>
    </row>
    <row r="2252" spans="1:22" ht="13.5" x14ac:dyDescent="0.25">
      <c r="A2252" s="3">
        <f>RSI!A2252</f>
        <v>45281</v>
      </c>
      <c r="B2252" s="2">
        <f>RSI!B2252</f>
        <v>23.9833</v>
      </c>
      <c r="C2252" s="2">
        <f>RSI!I2252</f>
        <v>64.447998443448611</v>
      </c>
      <c r="D2252" s="2">
        <f>MACD!E2252</f>
        <v>-0.19057370789031225</v>
      </c>
      <c r="E2252" s="2">
        <f>MACD!F2252</f>
        <v>-0.18949490824961518</v>
      </c>
      <c r="F2252" s="2">
        <f>'Moving Avg'!D2252</f>
        <v>23.998179999999998</v>
      </c>
      <c r="G2252" s="2">
        <f>'Moving Avg'!F2252</f>
        <v>23.473419999999997</v>
      </c>
      <c r="H2252" s="2">
        <f>'Moving Avg'!G2252</f>
        <v>22.369354000000008</v>
      </c>
      <c r="I2252" s="2">
        <f>'Moving Avg'!H2252</f>
        <v>23.153228000000009</v>
      </c>
      <c r="J2252" s="17" t="str">
        <f>OBV!F2252</f>
        <v>BULLISH</v>
      </c>
      <c r="K2252" s="17" t="str">
        <f>OBV!G2252</f>
        <v>NEUTRAL</v>
      </c>
      <c r="L2252" s="17" t="str">
        <f>OBV!H2252</f>
        <v>BULLISH DIVERGENCE</v>
      </c>
      <c r="M2252" s="19">
        <f t="shared" si="350"/>
        <v>25</v>
      </c>
      <c r="N2252" s="19">
        <f t="shared" si="351"/>
        <v>45</v>
      </c>
      <c r="O2252" s="19">
        <f t="shared" si="352"/>
        <v>50</v>
      </c>
      <c r="P2252" s="19">
        <f t="shared" si="353"/>
        <v>66.5</v>
      </c>
      <c r="Q2252" s="20">
        <f t="shared" si="354"/>
        <v>41.975000000000001</v>
      </c>
      <c r="R2252" s="20">
        <f t="shared" si="355"/>
        <v>48.125</v>
      </c>
      <c r="S2252" s="20">
        <f t="shared" si="356"/>
        <v>52.924999999999997</v>
      </c>
      <c r="T2252" s="20">
        <f t="shared" si="357"/>
        <v>46.625</v>
      </c>
      <c r="U2252" s="19">
        <f t="shared" si="358"/>
        <v>47.67499999999999</v>
      </c>
      <c r="V2252" s="19">
        <f t="shared" si="359"/>
        <v>47.412499999999994</v>
      </c>
    </row>
    <row r="2253" spans="1:22" ht="13.5" x14ac:dyDescent="0.25">
      <c r="A2253" s="3">
        <f>RSI!A2253</f>
        <v>45282</v>
      </c>
      <c r="B2253" s="2">
        <f>RSI!B2253</f>
        <v>24.0763</v>
      </c>
      <c r="C2253" s="2">
        <f>RSI!I2253</f>
        <v>65.760103761772285</v>
      </c>
      <c r="D2253" s="2">
        <f>MACD!E2253</f>
        <v>-0.21573155656576404</v>
      </c>
      <c r="E2253" s="2">
        <f>MACD!F2253</f>
        <v>-0.19474223791284495</v>
      </c>
      <c r="F2253" s="2">
        <f>'Moving Avg'!D2253</f>
        <v>23.983319999999999</v>
      </c>
      <c r="G2253" s="2">
        <f>'Moving Avg'!F2253</f>
        <v>23.538494999999998</v>
      </c>
      <c r="H2253" s="2">
        <f>'Moving Avg'!G2253</f>
        <v>22.432566000000005</v>
      </c>
      <c r="I2253" s="2">
        <f>'Moving Avg'!H2253</f>
        <v>23.166220000000006</v>
      </c>
      <c r="J2253" s="17" t="str">
        <f>OBV!F2253</f>
        <v>BULLISH</v>
      </c>
      <c r="K2253" s="17" t="str">
        <f>OBV!G2253</f>
        <v>NEUTRAL</v>
      </c>
      <c r="L2253" s="17" t="str">
        <f>OBV!H2253</f>
        <v>BULLISH DIVERGENCE</v>
      </c>
      <c r="M2253" s="19">
        <f t="shared" si="350"/>
        <v>25</v>
      </c>
      <c r="N2253" s="19">
        <f t="shared" si="351"/>
        <v>100</v>
      </c>
      <c r="O2253" s="19">
        <f t="shared" si="352"/>
        <v>50</v>
      </c>
      <c r="P2253" s="19">
        <f t="shared" si="353"/>
        <v>66.5</v>
      </c>
      <c r="Q2253" s="20">
        <f t="shared" si="354"/>
        <v>61.225000000000001</v>
      </c>
      <c r="R2253" s="20">
        <f t="shared" si="355"/>
        <v>59.125</v>
      </c>
      <c r="S2253" s="20">
        <f t="shared" si="356"/>
        <v>61.174999999999997</v>
      </c>
      <c r="T2253" s="20">
        <f t="shared" si="357"/>
        <v>60.375</v>
      </c>
      <c r="U2253" s="19">
        <f t="shared" si="358"/>
        <v>60.508333333333326</v>
      </c>
      <c r="V2253" s="19">
        <f t="shared" si="359"/>
        <v>60.474999999999994</v>
      </c>
    </row>
    <row r="2254" spans="1:22" ht="13.5" x14ac:dyDescent="0.25">
      <c r="A2254" s="3">
        <f>RSI!A2254</f>
        <v>45285</v>
      </c>
      <c r="B2254" s="2">
        <f>RSI!B2254</f>
        <v>24.0763</v>
      </c>
      <c r="C2254" s="2">
        <f>RSI!I2254</f>
        <v>65.760103761772285</v>
      </c>
      <c r="D2254" s="2">
        <f>MACD!E2254</f>
        <v>-0.24013406984065711</v>
      </c>
      <c r="E2254" s="2">
        <f>MACD!F2254</f>
        <v>-0.20382060429840737</v>
      </c>
      <c r="F2254" s="2">
        <f>'Moving Avg'!D2254</f>
        <v>23.983319999999999</v>
      </c>
      <c r="G2254" s="2">
        <f>'Moving Avg'!F2254</f>
        <v>23.580329999999996</v>
      </c>
      <c r="H2254" s="2">
        <f>'Moving Avg'!G2254</f>
        <v>22.488342000000006</v>
      </c>
      <c r="I2254" s="2">
        <f>'Moving Avg'!H2254</f>
        <v>23.179844000000006</v>
      </c>
      <c r="J2254" s="17" t="str">
        <f>OBV!F2254</f>
        <v>BULLISH</v>
      </c>
      <c r="K2254" s="17" t="str">
        <f>OBV!G2254</f>
        <v>NEUTRAL</v>
      </c>
      <c r="L2254" s="17" t="str">
        <f>OBV!H2254</f>
        <v>NEUTRAL</v>
      </c>
      <c r="M2254" s="19">
        <f t="shared" si="350"/>
        <v>25</v>
      </c>
      <c r="N2254" s="19">
        <f t="shared" si="351"/>
        <v>100</v>
      </c>
      <c r="O2254" s="19">
        <f t="shared" si="352"/>
        <v>50</v>
      </c>
      <c r="P2254" s="19">
        <f t="shared" si="353"/>
        <v>49.5</v>
      </c>
      <c r="Q2254" s="20">
        <f t="shared" si="354"/>
        <v>58.674999999999997</v>
      </c>
      <c r="R2254" s="20">
        <f t="shared" si="355"/>
        <v>54.875</v>
      </c>
      <c r="S2254" s="20">
        <f t="shared" si="356"/>
        <v>53.525000000000006</v>
      </c>
      <c r="T2254" s="20">
        <f t="shared" si="357"/>
        <v>56.125</v>
      </c>
      <c r="U2254" s="19">
        <f t="shared" si="358"/>
        <v>55.691666666666663</v>
      </c>
      <c r="V2254" s="19">
        <f t="shared" si="359"/>
        <v>55.8</v>
      </c>
    </row>
    <row r="2255" spans="1:22" ht="13.5" x14ac:dyDescent="0.25">
      <c r="A2255" s="3">
        <f>RSI!A2255</f>
        <v>45286</v>
      </c>
      <c r="B2255" s="2">
        <f>RSI!B2255</f>
        <v>24.029800000000002</v>
      </c>
      <c r="C2255" s="2">
        <f>RSI!I2255</f>
        <v>64.382228149669601</v>
      </c>
      <c r="D2255" s="2">
        <f>MACD!E2255</f>
        <v>-0.25439320052793235</v>
      </c>
      <c r="E2255" s="2">
        <f>MACD!F2255</f>
        <v>-0.21393512354431238</v>
      </c>
      <c r="F2255" s="2">
        <f>'Moving Avg'!D2255</f>
        <v>23.974020000000003</v>
      </c>
      <c r="G2255" s="2">
        <f>'Moving Avg'!F2255</f>
        <v>23.643080000000001</v>
      </c>
      <c r="H2255" s="2">
        <f>'Moving Avg'!G2255</f>
        <v>22.547835999999997</v>
      </c>
      <c r="I2255" s="2">
        <f>'Moving Avg'!H2255</f>
        <v>23.193461000000006</v>
      </c>
      <c r="J2255" s="17" t="str">
        <f>OBV!F2255</f>
        <v>BULLISH</v>
      </c>
      <c r="K2255" s="17" t="str">
        <f>OBV!G2255</f>
        <v>NEUTRAL</v>
      </c>
      <c r="L2255" s="17" t="str">
        <f>OBV!H2255</f>
        <v>BULLISH DIVERGENCE</v>
      </c>
      <c r="M2255" s="19">
        <f t="shared" si="350"/>
        <v>25</v>
      </c>
      <c r="N2255" s="19">
        <f t="shared" si="351"/>
        <v>100</v>
      </c>
      <c r="O2255" s="19">
        <f t="shared" si="352"/>
        <v>50</v>
      </c>
      <c r="P2255" s="19">
        <f t="shared" si="353"/>
        <v>66.5</v>
      </c>
      <c r="Q2255" s="20">
        <f t="shared" si="354"/>
        <v>61.225000000000001</v>
      </c>
      <c r="R2255" s="20">
        <f t="shared" si="355"/>
        <v>59.125</v>
      </c>
      <c r="S2255" s="20">
        <f t="shared" si="356"/>
        <v>61.174999999999997</v>
      </c>
      <c r="T2255" s="20">
        <f t="shared" si="357"/>
        <v>60.375</v>
      </c>
      <c r="U2255" s="19">
        <f t="shared" si="358"/>
        <v>60.508333333333326</v>
      </c>
      <c r="V2255" s="19">
        <f t="shared" si="359"/>
        <v>60.474999999999994</v>
      </c>
    </row>
    <row r="2256" spans="1:22" ht="13.5" x14ac:dyDescent="0.25">
      <c r="A2256" s="3">
        <f>RSI!A2256</f>
        <v>45287</v>
      </c>
      <c r="B2256" s="2">
        <f>RSI!B2256</f>
        <v>24.020499999999998</v>
      </c>
      <c r="C2256" s="2">
        <f>RSI!I2256</f>
        <v>64.092978622422606</v>
      </c>
      <c r="D2256" s="2">
        <f>MACD!E2256</f>
        <v>-0.23506923510595712</v>
      </c>
      <c r="E2256" s="2">
        <f>MACD!F2256</f>
        <v>-0.21816194585664134</v>
      </c>
      <c r="F2256" s="2">
        <f>'Moving Avg'!D2256</f>
        <v>24.037240000000004</v>
      </c>
      <c r="G2256" s="2">
        <f>'Moving Avg'!F2256</f>
        <v>23.691420000000004</v>
      </c>
      <c r="H2256" s="2">
        <f>'Moving Avg'!G2256</f>
        <v>22.607144000000002</v>
      </c>
      <c r="I2256" s="2">
        <f>'Moving Avg'!H2256</f>
        <v>23.206986500000003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  <c r="M2256" s="19">
        <f t="shared" si="350"/>
        <v>25</v>
      </c>
      <c r="N2256" s="19">
        <f t="shared" si="351"/>
        <v>45</v>
      </c>
      <c r="O2256" s="19">
        <f t="shared" si="352"/>
        <v>50</v>
      </c>
      <c r="P2256" s="19">
        <f t="shared" si="353"/>
        <v>83.5</v>
      </c>
      <c r="Q2256" s="20">
        <f t="shared" si="354"/>
        <v>44.524999999999999</v>
      </c>
      <c r="R2256" s="20">
        <f t="shared" si="355"/>
        <v>52.375</v>
      </c>
      <c r="S2256" s="20">
        <f t="shared" si="356"/>
        <v>60.575000000000003</v>
      </c>
      <c r="T2256" s="20">
        <f t="shared" si="357"/>
        <v>50.875</v>
      </c>
      <c r="U2256" s="19">
        <f t="shared" si="358"/>
        <v>52.491666666666674</v>
      </c>
      <c r="V2256" s="19">
        <f t="shared" si="359"/>
        <v>52.087500000000006</v>
      </c>
    </row>
    <row r="2257" spans="1:22" ht="13.5" x14ac:dyDescent="0.25">
      <c r="A2257" s="3">
        <f>RSI!A2257</f>
        <v>45288</v>
      </c>
      <c r="B2257" s="2">
        <f>RSI!B2257</f>
        <v>24.029800000000002</v>
      </c>
      <c r="C2257" s="2">
        <f>RSI!I2257</f>
        <v>64.265870482052776</v>
      </c>
      <c r="D2257" s="2">
        <f>MACD!E2257</f>
        <v>-0.13833713416160975</v>
      </c>
      <c r="E2257" s="2">
        <f>MACD!F2257</f>
        <v>-0.20219698351763504</v>
      </c>
      <c r="F2257" s="2">
        <f>'Moving Avg'!D2257</f>
        <v>24.04654</v>
      </c>
      <c r="G2257" s="2">
        <f>'Moving Avg'!F2257</f>
        <v>23.730930000000008</v>
      </c>
      <c r="H2257" s="2">
        <f>'Moving Avg'!G2257</f>
        <v>22.667568000000003</v>
      </c>
      <c r="I2257" s="2">
        <f>'Moving Avg'!H2257</f>
        <v>23.220603500000006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  <c r="M2257" s="19">
        <f t="shared" si="350"/>
        <v>25</v>
      </c>
      <c r="N2257" s="19">
        <f t="shared" si="351"/>
        <v>0</v>
      </c>
      <c r="O2257" s="19">
        <f t="shared" si="352"/>
        <v>50</v>
      </c>
      <c r="P2257" s="19">
        <f t="shared" si="353"/>
        <v>83.5</v>
      </c>
      <c r="Q2257" s="20">
        <f t="shared" si="354"/>
        <v>28.774999999999999</v>
      </c>
      <c r="R2257" s="20">
        <f t="shared" si="355"/>
        <v>43.375</v>
      </c>
      <c r="S2257" s="20">
        <f t="shared" si="356"/>
        <v>53.825000000000003</v>
      </c>
      <c r="T2257" s="20">
        <f t="shared" si="357"/>
        <v>39.625</v>
      </c>
      <c r="U2257" s="19">
        <f t="shared" si="358"/>
        <v>41.991666666666667</v>
      </c>
      <c r="V2257" s="19">
        <f t="shared" si="359"/>
        <v>41.400000000000006</v>
      </c>
    </row>
    <row r="2258" spans="1:22" ht="13.5" x14ac:dyDescent="0.25">
      <c r="A2258" s="3">
        <f>RSI!A2258</f>
        <v>45289</v>
      </c>
      <c r="B2258" s="2">
        <f>RSI!B2258</f>
        <v>24.0763</v>
      </c>
      <c r="C2258" s="2">
        <f>RSI!I2258</f>
        <v>65.16893059753221</v>
      </c>
      <c r="D2258" s="2">
        <f>MACD!E2258</f>
        <v>-6.3041190297390415E-2</v>
      </c>
      <c r="E2258" s="2">
        <f>MACD!F2258</f>
        <v>-0.17436582487358612</v>
      </c>
      <c r="F2258" s="2">
        <f>'Moving Avg'!D2258</f>
        <v>24.04654</v>
      </c>
      <c r="G2258" s="2">
        <f>'Moving Avg'!F2258</f>
        <v>23.768115000000002</v>
      </c>
      <c r="H2258" s="2">
        <f>'Moving Avg'!G2258</f>
        <v>22.724273999999994</v>
      </c>
      <c r="I2258" s="2">
        <f>'Moving Avg'!H2258</f>
        <v>23.235130000000005</v>
      </c>
      <c r="J2258" s="17" t="str">
        <f>OBV!F2258</f>
        <v>BULLISH</v>
      </c>
      <c r="K2258" s="17" t="str">
        <f>OBV!G2258</f>
        <v>NEUTRAL</v>
      </c>
      <c r="L2258" s="17" t="str">
        <f>OBV!H2258</f>
        <v>NEUTRAL</v>
      </c>
      <c r="M2258" s="19">
        <f t="shared" si="350"/>
        <v>25</v>
      </c>
      <c r="N2258" s="19">
        <f t="shared" si="351"/>
        <v>0</v>
      </c>
      <c r="O2258" s="19">
        <f t="shared" si="352"/>
        <v>50</v>
      </c>
      <c r="P2258" s="19">
        <f t="shared" si="353"/>
        <v>49.5</v>
      </c>
      <c r="Q2258" s="20">
        <f t="shared" si="354"/>
        <v>23.675000000000001</v>
      </c>
      <c r="R2258" s="20">
        <f t="shared" si="355"/>
        <v>34.875</v>
      </c>
      <c r="S2258" s="20">
        <f t="shared" si="356"/>
        <v>38.525000000000006</v>
      </c>
      <c r="T2258" s="20">
        <f t="shared" si="357"/>
        <v>31.125</v>
      </c>
      <c r="U2258" s="19">
        <f t="shared" si="358"/>
        <v>32.358333333333334</v>
      </c>
      <c r="V2258" s="19">
        <f t="shared" si="359"/>
        <v>32.049999999999997</v>
      </c>
    </row>
    <row r="2259" spans="1:22" ht="13.5" x14ac:dyDescent="0.25">
      <c r="A2259" s="3">
        <f>RSI!A2259</f>
        <v>45293</v>
      </c>
      <c r="B2259" s="2">
        <f>RSI!B2259</f>
        <v>24.122699999999998</v>
      </c>
      <c r="C2259" s="2">
        <f>RSI!I2259</f>
        <v>66.089831943349139</v>
      </c>
      <c r="D2259" s="2">
        <f>MACD!E2259</f>
        <v>-1.7351306183854831E-2</v>
      </c>
      <c r="E2259" s="2">
        <f>MACD!F2259</f>
        <v>-0.14296292113563988</v>
      </c>
      <c r="F2259" s="2">
        <f>'Moving Avg'!D2259</f>
        <v>24.055820000000001</v>
      </c>
      <c r="G2259" s="2">
        <f>'Moving Avg'!F2259</f>
        <v>23.805295000000005</v>
      </c>
      <c r="H2259" s="2">
        <f>'Moving Avg'!G2259</f>
        <v>22.772239999999993</v>
      </c>
      <c r="I2259" s="2">
        <f>'Moving Avg'!H2259</f>
        <v>23.250114500000006</v>
      </c>
      <c r="J2259" s="17" t="str">
        <f>OBV!F2259</f>
        <v>BULLISH</v>
      </c>
      <c r="K2259" s="17" t="str">
        <f>OBV!G2259</f>
        <v>NEUTRAL</v>
      </c>
      <c r="L2259" s="17" t="str">
        <f>OBV!H2259</f>
        <v>CONFIRMED BULLISH</v>
      </c>
      <c r="M2259" s="19">
        <f t="shared" si="350"/>
        <v>25</v>
      </c>
      <c r="N2259" s="19">
        <f t="shared" si="351"/>
        <v>0</v>
      </c>
      <c r="O2259" s="19">
        <f t="shared" si="352"/>
        <v>50</v>
      </c>
      <c r="P2259" s="19">
        <f t="shared" si="353"/>
        <v>83.5</v>
      </c>
      <c r="Q2259" s="20">
        <f t="shared" si="354"/>
        <v>28.774999999999999</v>
      </c>
      <c r="R2259" s="20">
        <f t="shared" si="355"/>
        <v>43.375</v>
      </c>
      <c r="S2259" s="20">
        <f t="shared" si="356"/>
        <v>53.825000000000003</v>
      </c>
      <c r="T2259" s="20">
        <f t="shared" si="357"/>
        <v>39.625</v>
      </c>
      <c r="U2259" s="19">
        <f t="shared" si="358"/>
        <v>41.991666666666667</v>
      </c>
      <c r="V2259" s="19">
        <f t="shared" si="359"/>
        <v>41.400000000000006</v>
      </c>
    </row>
    <row r="2260" spans="1:22" ht="13.5" x14ac:dyDescent="0.25">
      <c r="A2260" s="3">
        <f>RSI!A2260</f>
        <v>45294</v>
      </c>
      <c r="B2260" s="2">
        <f>RSI!B2260</f>
        <v>23.7044</v>
      </c>
      <c r="C2260" s="2">
        <f>RSI!I2260</f>
        <v>52.590601665609256</v>
      </c>
      <c r="D2260" s="2">
        <f>MACD!E2260</f>
        <v>4.9099757508333397E-2</v>
      </c>
      <c r="E2260" s="2">
        <f>MACD!F2260</f>
        <v>-0.10455038540684522</v>
      </c>
      <c r="F2260" s="2">
        <f>'Moving Avg'!D2260</f>
        <v>23.990739999999999</v>
      </c>
      <c r="G2260" s="2">
        <f>'Moving Avg'!F2260</f>
        <v>23.828535000000006</v>
      </c>
      <c r="H2260" s="2">
        <f>'Moving Avg'!G2260</f>
        <v>22.812211999999995</v>
      </c>
      <c r="I2260" s="2">
        <f>'Moving Avg'!H2260</f>
        <v>23.263007500000004</v>
      </c>
      <c r="J2260" s="17" t="str">
        <f>OBV!F2260</f>
        <v>BEARISH</v>
      </c>
      <c r="K2260" s="17" t="str">
        <f>OBV!G2260</f>
        <v>NEUTRAL</v>
      </c>
      <c r="L2260" s="17" t="str">
        <f>OBV!H2260</f>
        <v>CONFIRMED BEARISH</v>
      </c>
      <c r="M2260" s="19">
        <f t="shared" si="350"/>
        <v>25</v>
      </c>
      <c r="N2260" s="19">
        <f t="shared" si="351"/>
        <v>0</v>
      </c>
      <c r="O2260" s="19">
        <f t="shared" si="352"/>
        <v>50</v>
      </c>
      <c r="P2260" s="19">
        <f t="shared" si="353"/>
        <v>16.5</v>
      </c>
      <c r="Q2260" s="20">
        <f t="shared" si="354"/>
        <v>18.725000000000001</v>
      </c>
      <c r="R2260" s="20">
        <f t="shared" si="355"/>
        <v>26.625</v>
      </c>
      <c r="S2260" s="20">
        <f t="shared" si="356"/>
        <v>23.675000000000001</v>
      </c>
      <c r="T2260" s="20">
        <f t="shared" si="357"/>
        <v>22.875</v>
      </c>
      <c r="U2260" s="19">
        <f t="shared" si="358"/>
        <v>23.008333333333336</v>
      </c>
      <c r="V2260" s="19">
        <f t="shared" si="359"/>
        <v>22.975000000000001</v>
      </c>
    </row>
    <row r="2261" spans="1:22" ht="13.5" x14ac:dyDescent="0.25">
      <c r="A2261" s="3">
        <f>RSI!A2261</f>
        <v>45295</v>
      </c>
      <c r="B2261" s="2">
        <f>RSI!B2261</f>
        <v>23.9833</v>
      </c>
      <c r="C2261" s="2">
        <f>RSI!I2261</f>
        <v>58.654451637430462</v>
      </c>
      <c r="D2261" s="2">
        <f>MACD!E2261</f>
        <v>2.6966548064798701E-2</v>
      </c>
      <c r="E2261" s="2">
        <f>MACD!F2261</f>
        <v>-7.8246998712516447E-2</v>
      </c>
      <c r="F2261" s="2">
        <f>'Moving Avg'!D2261</f>
        <v>23.9833</v>
      </c>
      <c r="G2261" s="2">
        <f>'Moving Avg'!F2261</f>
        <v>23.861070000000002</v>
      </c>
      <c r="H2261" s="2">
        <f>'Moving Avg'!G2261</f>
        <v>22.864453999999995</v>
      </c>
      <c r="I2261" s="2">
        <f>'Moving Avg'!H2261</f>
        <v>23.277340000000002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  <c r="M2261" s="19">
        <f t="shared" si="350"/>
        <v>25</v>
      </c>
      <c r="N2261" s="19">
        <f t="shared" si="351"/>
        <v>0</v>
      </c>
      <c r="O2261" s="19">
        <f t="shared" si="352"/>
        <v>50</v>
      </c>
      <c r="P2261" s="19">
        <f t="shared" si="353"/>
        <v>16.5</v>
      </c>
      <c r="Q2261" s="20">
        <f t="shared" si="354"/>
        <v>18.725000000000001</v>
      </c>
      <c r="R2261" s="20">
        <f t="shared" si="355"/>
        <v>26.625</v>
      </c>
      <c r="S2261" s="20">
        <f t="shared" si="356"/>
        <v>23.675000000000001</v>
      </c>
      <c r="T2261" s="20">
        <f t="shared" si="357"/>
        <v>22.875</v>
      </c>
      <c r="U2261" s="19">
        <f t="shared" si="358"/>
        <v>23.008333333333336</v>
      </c>
      <c r="V2261" s="19">
        <f t="shared" si="359"/>
        <v>22.975000000000001</v>
      </c>
    </row>
    <row r="2262" spans="1:22" ht="13.5" x14ac:dyDescent="0.25">
      <c r="A2262" s="3">
        <f>RSI!A2262</f>
        <v>45296</v>
      </c>
      <c r="B2262" s="2">
        <f>RSI!B2262</f>
        <v>23.9833</v>
      </c>
      <c r="C2262" s="2">
        <f>RSI!I2262</f>
        <v>58.654451637430462</v>
      </c>
      <c r="D2262" s="2">
        <f>MACD!E2262</f>
        <v>4.9047748095471633E-2</v>
      </c>
      <c r="E2262" s="2">
        <f>MACD!F2262</f>
        <v>-5.2788049350918832E-2</v>
      </c>
      <c r="F2262" s="2">
        <f>'Moving Avg'!D2262</f>
        <v>23.974</v>
      </c>
      <c r="G2262" s="2">
        <f>'Moving Avg'!F2262</f>
        <v>23.894070000000006</v>
      </c>
      <c r="H2262" s="2">
        <f>'Moving Avg'!G2262</f>
        <v>22.918369999999996</v>
      </c>
      <c r="I2262" s="2">
        <f>'Moving Avg'!H2262</f>
        <v>23.291672500000004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  <c r="M2262" s="19">
        <f t="shared" si="350"/>
        <v>25</v>
      </c>
      <c r="N2262" s="19">
        <f t="shared" si="351"/>
        <v>0</v>
      </c>
      <c r="O2262" s="19">
        <f t="shared" si="352"/>
        <v>50</v>
      </c>
      <c r="P2262" s="19">
        <f t="shared" si="353"/>
        <v>16.5</v>
      </c>
      <c r="Q2262" s="20">
        <f t="shared" si="354"/>
        <v>18.725000000000001</v>
      </c>
      <c r="R2262" s="20">
        <f t="shared" si="355"/>
        <v>26.625</v>
      </c>
      <c r="S2262" s="20">
        <f t="shared" si="356"/>
        <v>23.675000000000001</v>
      </c>
      <c r="T2262" s="20">
        <f t="shared" si="357"/>
        <v>22.875</v>
      </c>
      <c r="U2262" s="19">
        <f t="shared" si="358"/>
        <v>23.008333333333336</v>
      </c>
      <c r="V2262" s="19">
        <f t="shared" si="359"/>
        <v>22.975000000000001</v>
      </c>
    </row>
    <row r="2263" spans="1:22" ht="13.5" x14ac:dyDescent="0.25">
      <c r="A2263" s="3">
        <f>RSI!A2263</f>
        <v>45299</v>
      </c>
      <c r="B2263" s="2">
        <f>RSI!B2263</f>
        <v>23.974</v>
      </c>
      <c r="C2263" s="2">
        <f>RSI!I2263</f>
        <v>58.365752230234115</v>
      </c>
      <c r="D2263" s="2">
        <f>MACD!E2263</f>
        <v>8.0785466089931646E-2</v>
      </c>
      <c r="E2263" s="2">
        <f>MACD!F2263</f>
        <v>-2.607334626274874E-2</v>
      </c>
      <c r="F2263" s="2">
        <f>'Moving Avg'!D2263</f>
        <v>23.95354</v>
      </c>
      <c r="G2263" s="2">
        <f>'Moving Avg'!F2263</f>
        <v>23.926605000000002</v>
      </c>
      <c r="H2263" s="2">
        <f>'Moving Avg'!G2263</f>
        <v>22.975818</v>
      </c>
      <c r="I2263" s="2">
        <f>'Moving Avg'!H2263</f>
        <v>23.307267500000002</v>
      </c>
      <c r="J2263" s="17" t="str">
        <f>OBV!F2263</f>
        <v>BEARISH</v>
      </c>
      <c r="K2263" s="17" t="str">
        <f>OBV!G2263</f>
        <v>NEUTRAL</v>
      </c>
      <c r="L2263" s="17" t="str">
        <f>OBV!H2263</f>
        <v>CONFIRMED BEARISH</v>
      </c>
      <c r="M2263" s="19">
        <f t="shared" si="350"/>
        <v>25</v>
      </c>
      <c r="N2263" s="19">
        <f t="shared" si="351"/>
        <v>0</v>
      </c>
      <c r="O2263" s="19">
        <f t="shared" si="352"/>
        <v>50</v>
      </c>
      <c r="P2263" s="19">
        <f t="shared" si="353"/>
        <v>16.5</v>
      </c>
      <c r="Q2263" s="20">
        <f t="shared" si="354"/>
        <v>18.725000000000001</v>
      </c>
      <c r="R2263" s="20">
        <f t="shared" si="355"/>
        <v>26.625</v>
      </c>
      <c r="S2263" s="20">
        <f t="shared" si="356"/>
        <v>23.675000000000001</v>
      </c>
      <c r="T2263" s="20">
        <f t="shared" si="357"/>
        <v>22.875</v>
      </c>
      <c r="U2263" s="19">
        <f t="shared" si="358"/>
        <v>23.008333333333336</v>
      </c>
      <c r="V2263" s="19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23.974</v>
      </c>
      <c r="C2264" s="2">
        <f>RSI!I2264</f>
        <v>58.365752230234115</v>
      </c>
      <c r="D2264" s="2">
        <f>MACD!E2264</f>
        <v>0.10589637943499142</v>
      </c>
      <c r="E2264" s="2">
        <f>MACD!F2264</f>
        <v>3.2059887679929122E-4</v>
      </c>
      <c r="F2264" s="2">
        <f>'Moving Avg'!D2264</f>
        <v>23.9238</v>
      </c>
      <c r="G2264" s="2">
        <f>'Moving Avg'!F2264</f>
        <v>23.958674999999999</v>
      </c>
      <c r="H2264" s="2">
        <f>'Moving Avg'!G2264</f>
        <v>23.036983999999997</v>
      </c>
      <c r="I2264" s="2">
        <f>'Moving Avg'!H2264</f>
        <v>23.321057000000007</v>
      </c>
      <c r="J2264" s="17" t="str">
        <f>OBV!F2264</f>
        <v>BEARISH</v>
      </c>
      <c r="K2264" s="17" t="str">
        <f>OBV!G2264</f>
        <v>NEUTRAL</v>
      </c>
      <c r="L2264" s="17" t="str">
        <f>OBV!H2264</f>
        <v>CONFIRMED BEARISH</v>
      </c>
      <c r="M2264" s="19">
        <f t="shared" si="350"/>
        <v>25</v>
      </c>
      <c r="N2264" s="19">
        <f t="shared" si="351"/>
        <v>0</v>
      </c>
      <c r="O2264" s="19">
        <f t="shared" si="352"/>
        <v>50</v>
      </c>
      <c r="P2264" s="19">
        <f t="shared" si="353"/>
        <v>16.5</v>
      </c>
      <c r="Q2264" s="20">
        <f t="shared" si="354"/>
        <v>18.725000000000001</v>
      </c>
      <c r="R2264" s="20">
        <f t="shared" si="355"/>
        <v>26.625</v>
      </c>
      <c r="S2264" s="20">
        <f t="shared" si="356"/>
        <v>23.675000000000001</v>
      </c>
      <c r="T2264" s="20">
        <f t="shared" si="357"/>
        <v>22.875</v>
      </c>
      <c r="U2264" s="19">
        <f t="shared" si="358"/>
        <v>23.008333333333336</v>
      </c>
      <c r="V2264" s="19">
        <f t="shared" si="359"/>
        <v>22.975000000000001</v>
      </c>
    </row>
    <row r="2265" spans="1:22" ht="13.5" x14ac:dyDescent="0.25">
      <c r="A2265" s="3">
        <f>RSI!A2265</f>
        <v>45301</v>
      </c>
      <c r="B2265" s="2">
        <f>RSI!B2265</f>
        <v>23.7974</v>
      </c>
      <c r="C2265" s="2">
        <f>RSI!I2265</f>
        <v>52.657747689940869</v>
      </c>
      <c r="D2265" s="2">
        <f>MACD!E2265</f>
        <v>0.13145682288841698</v>
      </c>
      <c r="E2265" s="2">
        <f>MACD!F2265</f>
        <v>2.6547843679122832E-2</v>
      </c>
      <c r="F2265" s="2">
        <f>'Moving Avg'!D2265</f>
        <v>23.942399999999999</v>
      </c>
      <c r="G2265" s="2">
        <f>'Moving Avg'!F2265</f>
        <v>23.979589999999998</v>
      </c>
      <c r="H2265" s="2">
        <f>'Moving Avg'!G2265</f>
        <v>23.092759999999995</v>
      </c>
      <c r="I2265" s="2">
        <f>'Moving Avg'!H2265</f>
        <v>23.334911500000011</v>
      </c>
      <c r="J2265" s="17" t="str">
        <f>OBV!F2265</f>
        <v>BEARISH</v>
      </c>
      <c r="K2265" s="17" t="str">
        <f>OBV!G2265</f>
        <v>NEUTRAL</v>
      </c>
      <c r="L2265" s="17" t="str">
        <f>OBV!H2265</f>
        <v>BEARISH DIVERGENCE</v>
      </c>
      <c r="M2265" s="19">
        <f t="shared" si="350"/>
        <v>25</v>
      </c>
      <c r="N2265" s="19">
        <f t="shared" si="351"/>
        <v>0</v>
      </c>
      <c r="O2265" s="19">
        <f t="shared" si="352"/>
        <v>50</v>
      </c>
      <c r="P2265" s="19">
        <f t="shared" si="353"/>
        <v>16.5</v>
      </c>
      <c r="Q2265" s="20">
        <f t="shared" si="354"/>
        <v>18.725000000000001</v>
      </c>
      <c r="R2265" s="20">
        <f t="shared" si="355"/>
        <v>26.625</v>
      </c>
      <c r="S2265" s="20">
        <f t="shared" si="356"/>
        <v>23.675000000000001</v>
      </c>
      <c r="T2265" s="20">
        <f t="shared" si="357"/>
        <v>22.875</v>
      </c>
      <c r="U2265" s="19">
        <f t="shared" si="358"/>
        <v>23.008333333333336</v>
      </c>
      <c r="V2265" s="19">
        <f t="shared" si="359"/>
        <v>22.975000000000001</v>
      </c>
    </row>
    <row r="2266" spans="1:22" ht="13.5" x14ac:dyDescent="0.25">
      <c r="A2266" s="3">
        <f>RSI!A2266</f>
        <v>45302</v>
      </c>
      <c r="B2266" s="2">
        <f>RSI!B2266</f>
        <v>23.7974</v>
      </c>
      <c r="C2266" s="2">
        <f>RSI!I2266</f>
        <v>52.657747689940869</v>
      </c>
      <c r="D2266" s="2">
        <f>MACD!E2266</f>
        <v>0.15120239171502092</v>
      </c>
      <c r="E2266" s="2">
        <f>MACD!F2266</f>
        <v>5.1478753286302456E-2</v>
      </c>
      <c r="F2266" s="2">
        <f>'Moving Avg'!D2266</f>
        <v>23.90522</v>
      </c>
      <c r="G2266" s="2">
        <f>'Moving Avg'!F2266</f>
        <v>23.989349999999998</v>
      </c>
      <c r="H2266" s="2">
        <f>'Moving Avg'!G2266</f>
        <v>23.150393999999991</v>
      </c>
      <c r="I2266" s="2">
        <f>'Moving Avg'!H2266</f>
        <v>23.350752000000011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  <c r="M2266" s="19">
        <f t="shared" si="350"/>
        <v>25</v>
      </c>
      <c r="N2266" s="19">
        <f t="shared" si="351"/>
        <v>0</v>
      </c>
      <c r="O2266" s="19">
        <f t="shared" si="352"/>
        <v>50</v>
      </c>
      <c r="P2266" s="19">
        <f t="shared" si="353"/>
        <v>16.5</v>
      </c>
      <c r="Q2266" s="20">
        <f t="shared" si="354"/>
        <v>18.725000000000001</v>
      </c>
      <c r="R2266" s="20">
        <f t="shared" si="355"/>
        <v>26.625</v>
      </c>
      <c r="S2266" s="20">
        <f t="shared" si="356"/>
        <v>23.675000000000001</v>
      </c>
      <c r="T2266" s="20">
        <f t="shared" si="357"/>
        <v>22.875</v>
      </c>
      <c r="U2266" s="19">
        <f t="shared" si="358"/>
        <v>23.008333333333336</v>
      </c>
      <c r="V2266" s="19">
        <f t="shared" si="359"/>
        <v>22.975000000000001</v>
      </c>
    </row>
    <row r="2267" spans="1:22" ht="13.5" x14ac:dyDescent="0.25">
      <c r="A2267" s="3">
        <f>RSI!A2267</f>
        <v>45303</v>
      </c>
      <c r="B2267" s="2">
        <f>RSI!B2267</f>
        <v>23.7974</v>
      </c>
      <c r="C2267" s="2">
        <f>RSI!I2267</f>
        <v>52.657747689940869</v>
      </c>
      <c r="D2267" s="2">
        <f>MACD!E2267</f>
        <v>0.16892268191575255</v>
      </c>
      <c r="E2267" s="2">
        <f>MACD!F2267</f>
        <v>7.4967539012192469E-2</v>
      </c>
      <c r="F2267" s="2">
        <f>'Moving Avg'!D2267</f>
        <v>23.868040000000001</v>
      </c>
      <c r="G2267" s="2">
        <f>'Moving Avg'!F2267</f>
        <v>23.971689999999995</v>
      </c>
      <c r="H2267" s="2">
        <f>'Moving Avg'!G2267</f>
        <v>23.208027999999992</v>
      </c>
      <c r="I2267" s="2">
        <f>'Moving Avg'!H2267</f>
        <v>23.365915500000014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  <c r="M2267" s="19">
        <f t="shared" si="350"/>
        <v>25</v>
      </c>
      <c r="N2267" s="19">
        <f t="shared" si="351"/>
        <v>0</v>
      </c>
      <c r="O2267" s="19">
        <f t="shared" si="352"/>
        <v>50</v>
      </c>
      <c r="P2267" s="19">
        <f t="shared" si="353"/>
        <v>16.5</v>
      </c>
      <c r="Q2267" s="20">
        <f t="shared" si="354"/>
        <v>18.725000000000001</v>
      </c>
      <c r="R2267" s="20">
        <f t="shared" si="355"/>
        <v>26.625</v>
      </c>
      <c r="S2267" s="20">
        <f t="shared" si="356"/>
        <v>23.675000000000001</v>
      </c>
      <c r="T2267" s="20">
        <f t="shared" si="357"/>
        <v>22.875</v>
      </c>
      <c r="U2267" s="19">
        <f t="shared" si="358"/>
        <v>23.008333333333336</v>
      </c>
      <c r="V2267" s="19">
        <f t="shared" si="359"/>
        <v>22.975000000000001</v>
      </c>
    </row>
    <row r="2268" spans="1:22" ht="13.5" x14ac:dyDescent="0.25">
      <c r="A2268" s="3">
        <f>RSI!A2268</f>
        <v>45306</v>
      </c>
      <c r="B2268" s="2">
        <f>RSI!B2268</f>
        <v>24.3644</v>
      </c>
      <c r="C2268" s="2">
        <f>RSI!I2268</f>
        <v>65.993876028458061</v>
      </c>
      <c r="D2268" s="2">
        <f>MACD!E2268</f>
        <v>0.14868333455830651</v>
      </c>
      <c r="E2268" s="2">
        <f>MACD!F2268</f>
        <v>8.9710698121415272E-2</v>
      </c>
      <c r="F2268" s="2">
        <f>'Moving Avg'!D2268</f>
        <v>23.946120000000001</v>
      </c>
      <c r="G2268" s="2">
        <f>'Moving Avg'!F2268</f>
        <v>23.982379999999996</v>
      </c>
      <c r="H2268" s="2">
        <f>'Moving Avg'!G2268</f>
        <v>23.277001999999989</v>
      </c>
      <c r="I2268" s="2">
        <f>'Moving Avg'!H2268</f>
        <v>23.383914000000015</v>
      </c>
      <c r="J2268" s="17" t="str">
        <f>OBV!F2268</f>
        <v>BEARISH</v>
      </c>
      <c r="K2268" s="17" t="str">
        <f>OBV!G2268</f>
        <v>NEUTRAL</v>
      </c>
      <c r="L2268" s="17" t="str">
        <f>OBV!H2268</f>
        <v>BEARISH DIVERGENCE</v>
      </c>
      <c r="M2268" s="19">
        <f t="shared" si="350"/>
        <v>25</v>
      </c>
      <c r="N2268" s="19">
        <f t="shared" si="351"/>
        <v>0</v>
      </c>
      <c r="O2268" s="19">
        <f t="shared" si="352"/>
        <v>50</v>
      </c>
      <c r="P2268" s="19">
        <f t="shared" si="353"/>
        <v>16.5</v>
      </c>
      <c r="Q2268" s="20">
        <f t="shared" si="354"/>
        <v>18.725000000000001</v>
      </c>
      <c r="R2268" s="20">
        <f t="shared" si="355"/>
        <v>26.625</v>
      </c>
      <c r="S2268" s="20">
        <f t="shared" si="356"/>
        <v>23.675000000000001</v>
      </c>
      <c r="T2268" s="20">
        <f t="shared" si="357"/>
        <v>22.875</v>
      </c>
      <c r="U2268" s="19">
        <f t="shared" si="358"/>
        <v>23.008333333333336</v>
      </c>
      <c r="V2268" s="19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25.080200000000001</v>
      </c>
      <c r="C2269" s="2">
        <f>RSI!I2269</f>
        <v>75.410949017032209</v>
      </c>
      <c r="D2269" s="2">
        <f>MACD!E2269</f>
        <v>8.1964947488419426E-2</v>
      </c>
      <c r="E2269" s="2">
        <f>MACD!F2269</f>
        <v>8.8161547994816111E-2</v>
      </c>
      <c r="F2269" s="2">
        <f>'Moving Avg'!D2269</f>
        <v>24.167360000000002</v>
      </c>
      <c r="G2269" s="2">
        <f>'Moving Avg'!F2269</f>
        <v>24.032574999999994</v>
      </c>
      <c r="H2269" s="2">
        <f>'Moving Avg'!G2269</f>
        <v>23.356573999999991</v>
      </c>
      <c r="I2269" s="2">
        <f>'Moving Avg'!H2269</f>
        <v>23.406168500000017</v>
      </c>
      <c r="J2269" s="17" t="str">
        <f>OBV!F2269</f>
        <v>BEARISH</v>
      </c>
      <c r="K2269" s="17" t="str">
        <f>OBV!G2269</f>
        <v>NEUTRAL</v>
      </c>
      <c r="L2269" s="17" t="str">
        <f>OBV!H2269</f>
        <v>BEARISH DIVERGENCE</v>
      </c>
      <c r="M2269" s="19">
        <f t="shared" si="350"/>
        <v>0</v>
      </c>
      <c r="N2269" s="19">
        <f t="shared" si="351"/>
        <v>45</v>
      </c>
      <c r="O2269" s="19">
        <f t="shared" si="352"/>
        <v>50</v>
      </c>
      <c r="P2269" s="19">
        <f t="shared" si="353"/>
        <v>16.5</v>
      </c>
      <c r="Q2269" s="20">
        <f t="shared" si="354"/>
        <v>25.725000000000001</v>
      </c>
      <c r="R2269" s="20">
        <f t="shared" si="355"/>
        <v>30.625</v>
      </c>
      <c r="S2269" s="20">
        <f t="shared" si="356"/>
        <v>26.675000000000001</v>
      </c>
      <c r="T2269" s="20">
        <f t="shared" si="357"/>
        <v>27.875</v>
      </c>
      <c r="U2269" s="19">
        <f t="shared" si="358"/>
        <v>27.675000000000001</v>
      </c>
      <c r="V2269" s="19">
        <f t="shared" si="359"/>
        <v>27.725000000000001</v>
      </c>
    </row>
    <row r="2270" spans="1:22" ht="13.5" x14ac:dyDescent="0.25">
      <c r="A2270" s="3">
        <f>RSI!A2270</f>
        <v>45308</v>
      </c>
      <c r="B2270" s="2">
        <f>RSI!B2270</f>
        <v>25.080200000000001</v>
      </c>
      <c r="C2270" s="2">
        <f>RSI!I2270</f>
        <v>75.410949017032209</v>
      </c>
      <c r="D2270" s="2">
        <f>MACD!E2270</f>
        <v>-4.6506893634578717E-2</v>
      </c>
      <c r="E2270" s="2">
        <f>MACD!F2270</f>
        <v>6.1227859668937144E-2</v>
      </c>
      <c r="F2270" s="2">
        <f>'Moving Avg'!D2270</f>
        <v>24.423920000000003</v>
      </c>
      <c r="G2270" s="2">
        <f>'Moving Avg'!F2270</f>
        <v>24.082769999999993</v>
      </c>
      <c r="H2270" s="2">
        <f>'Moving Avg'!G2270</f>
        <v>23.436145999999994</v>
      </c>
      <c r="I2270" s="2">
        <f>'Moving Avg'!H2270</f>
        <v>23.42842300000002</v>
      </c>
      <c r="J2270" s="17" t="str">
        <f>OBV!F2270</f>
        <v>BULLISH</v>
      </c>
      <c r="K2270" s="17" t="str">
        <f>OBV!G2270</f>
        <v>NEUTRAL</v>
      </c>
      <c r="L2270" s="17" t="str">
        <f>OBV!H2270</f>
        <v>CONFIRMED BULLISH</v>
      </c>
      <c r="M2270" s="19">
        <f t="shared" si="350"/>
        <v>0</v>
      </c>
      <c r="N2270" s="19">
        <f t="shared" si="351"/>
        <v>100</v>
      </c>
      <c r="O2270" s="19">
        <f t="shared" si="352"/>
        <v>50</v>
      </c>
      <c r="P2270" s="19">
        <f t="shared" si="353"/>
        <v>83.5</v>
      </c>
      <c r="Q2270" s="20">
        <f t="shared" si="354"/>
        <v>55.024999999999999</v>
      </c>
      <c r="R2270" s="20">
        <f t="shared" si="355"/>
        <v>58.375</v>
      </c>
      <c r="S2270" s="20">
        <f t="shared" si="356"/>
        <v>65.075000000000003</v>
      </c>
      <c r="T2270" s="20">
        <f t="shared" si="357"/>
        <v>58.375</v>
      </c>
      <c r="U2270" s="19">
        <f t="shared" si="358"/>
        <v>59.491666666666674</v>
      </c>
      <c r="V2270" s="19">
        <f t="shared" si="359"/>
        <v>59.212500000000006</v>
      </c>
    </row>
    <row r="2271" spans="1:22" ht="13.5" x14ac:dyDescent="0.25">
      <c r="A2271" s="3">
        <f>RSI!A2271</f>
        <v>45309</v>
      </c>
      <c r="B2271" s="2">
        <f>RSI!B2271</f>
        <v>25.052299999999999</v>
      </c>
      <c r="C2271" s="2">
        <f>RSI!I2271</f>
        <v>74.478613429887517</v>
      </c>
      <c r="D2271" s="2">
        <f>MACD!E2271</f>
        <v>-0.11733575042741862</v>
      </c>
      <c r="E2271" s="2">
        <f>MACD!F2271</f>
        <v>2.5515137649665995E-2</v>
      </c>
      <c r="F2271" s="2">
        <f>'Moving Avg'!D2271</f>
        <v>24.674900000000001</v>
      </c>
      <c r="G2271" s="2">
        <f>'Moving Avg'!F2271</f>
        <v>24.150164999999994</v>
      </c>
      <c r="H2271" s="2">
        <f>'Moving Avg'!G2271</f>
        <v>23.523339999999997</v>
      </c>
      <c r="I2271" s="2">
        <f>'Moving Avg'!H2271</f>
        <v>23.450538000000019</v>
      </c>
      <c r="J2271" s="17" t="str">
        <f>OBV!F2271</f>
        <v>BULLISH</v>
      </c>
      <c r="K2271" s="17" t="str">
        <f>OBV!G2271</f>
        <v>NEUTRAL</v>
      </c>
      <c r="L2271" s="17" t="str">
        <f>OBV!H2271</f>
        <v>CONFIRMED BULLISH</v>
      </c>
      <c r="M2271" s="19">
        <f t="shared" si="350"/>
        <v>0</v>
      </c>
      <c r="N2271" s="19">
        <f t="shared" si="351"/>
        <v>100</v>
      </c>
      <c r="O2271" s="19">
        <f t="shared" si="352"/>
        <v>50</v>
      </c>
      <c r="P2271" s="19">
        <f t="shared" si="353"/>
        <v>83.5</v>
      </c>
      <c r="Q2271" s="20">
        <f t="shared" si="354"/>
        <v>55.024999999999999</v>
      </c>
      <c r="R2271" s="20">
        <f t="shared" si="355"/>
        <v>58.375</v>
      </c>
      <c r="S2271" s="20">
        <f t="shared" si="356"/>
        <v>65.075000000000003</v>
      </c>
      <c r="T2271" s="20">
        <f t="shared" si="357"/>
        <v>58.375</v>
      </c>
      <c r="U2271" s="19">
        <f t="shared" si="358"/>
        <v>59.491666666666674</v>
      </c>
      <c r="V2271" s="19">
        <f t="shared" si="359"/>
        <v>59.212500000000006</v>
      </c>
    </row>
    <row r="2272" spans="1:22" ht="13.5" x14ac:dyDescent="0.25">
      <c r="A2272" s="3">
        <f>RSI!A2272</f>
        <v>45310</v>
      </c>
      <c r="B2272" s="2">
        <f>RSI!B2272</f>
        <v>24.866399999999999</v>
      </c>
      <c r="C2272" s="2">
        <f>RSI!I2272</f>
        <v>68.409642644385144</v>
      </c>
      <c r="D2272" s="2">
        <f>MACD!E2272</f>
        <v>-0.16990325075881785</v>
      </c>
      <c r="E2272" s="2">
        <f>MACD!F2272</f>
        <v>-1.3568540032030771E-2</v>
      </c>
      <c r="F2272" s="2">
        <f>'Moving Avg'!D2272</f>
        <v>24.8887</v>
      </c>
      <c r="G2272" s="2">
        <f>'Moving Avg'!F2272</f>
        <v>24.194319999999994</v>
      </c>
      <c r="H2272" s="2">
        <f>'Moving Avg'!G2272</f>
        <v>23.606074</v>
      </c>
      <c r="I2272" s="2">
        <f>'Moving Avg'!H2272</f>
        <v>23.471633500000021</v>
      </c>
      <c r="J2272" s="17" t="str">
        <f>OBV!F2272</f>
        <v>BULLISH</v>
      </c>
      <c r="K2272" s="17" t="str">
        <f>OBV!G2272</f>
        <v>NEUTRAL</v>
      </c>
      <c r="L2272" s="17" t="str">
        <f>OBV!H2272</f>
        <v>CONFIRMED BULLISH</v>
      </c>
      <c r="M2272" s="19">
        <f t="shared" si="350"/>
        <v>25</v>
      </c>
      <c r="N2272" s="19">
        <f t="shared" si="351"/>
        <v>100</v>
      </c>
      <c r="O2272" s="19">
        <f t="shared" si="352"/>
        <v>50</v>
      </c>
      <c r="P2272" s="19">
        <f t="shared" si="353"/>
        <v>83.5</v>
      </c>
      <c r="Q2272" s="20">
        <f t="shared" si="354"/>
        <v>63.774999999999999</v>
      </c>
      <c r="R2272" s="20">
        <f t="shared" si="355"/>
        <v>63.375</v>
      </c>
      <c r="S2272" s="20">
        <f t="shared" si="356"/>
        <v>68.825000000000003</v>
      </c>
      <c r="T2272" s="20">
        <f t="shared" si="357"/>
        <v>64.625</v>
      </c>
      <c r="U2272" s="19">
        <f t="shared" si="358"/>
        <v>65.325000000000003</v>
      </c>
      <c r="V2272" s="19">
        <f t="shared" si="359"/>
        <v>65.150000000000006</v>
      </c>
    </row>
    <row r="2273" spans="1:22" ht="13.5" x14ac:dyDescent="0.25">
      <c r="A2273" s="3">
        <f>RSI!A2273</f>
        <v>45313</v>
      </c>
      <c r="B2273" s="2">
        <f>RSI!B2273</f>
        <v>24.866399999999999</v>
      </c>
      <c r="C2273" s="2">
        <f>RSI!I2273</f>
        <v>68.409642644385144</v>
      </c>
      <c r="D2273" s="2">
        <f>MACD!E2273</f>
        <v>-0.22064698177904063</v>
      </c>
      <c r="E2273" s="2">
        <f>MACD!F2273</f>
        <v>-5.4984228381432743E-2</v>
      </c>
      <c r="F2273" s="2">
        <f>'Moving Avg'!D2273</f>
        <v>24.989100000000001</v>
      </c>
      <c r="G2273" s="2">
        <f>'Moving Avg'!F2273</f>
        <v>24.233824999999992</v>
      </c>
      <c r="H2273" s="2">
        <f>'Moving Avg'!G2273</f>
        <v>23.675978000000004</v>
      </c>
      <c r="I2273" s="2">
        <f>'Moving Avg'!H2273</f>
        <v>23.489885000000019</v>
      </c>
      <c r="J2273" s="17" t="str">
        <f>OBV!F2273</f>
        <v>BEARISH</v>
      </c>
      <c r="K2273" s="17" t="str">
        <f>OBV!G2273</f>
        <v>NEUTRAL</v>
      </c>
      <c r="L2273" s="17" t="str">
        <f>OBV!H2273</f>
        <v>BEARISH DIVERGENCE</v>
      </c>
      <c r="M2273" s="19">
        <f t="shared" si="350"/>
        <v>25</v>
      </c>
      <c r="N2273" s="19">
        <f t="shared" si="351"/>
        <v>100</v>
      </c>
      <c r="O2273" s="19">
        <f t="shared" si="352"/>
        <v>50</v>
      </c>
      <c r="P2273" s="19">
        <f t="shared" si="353"/>
        <v>16.5</v>
      </c>
      <c r="Q2273" s="20">
        <f t="shared" si="354"/>
        <v>53.725000000000001</v>
      </c>
      <c r="R2273" s="20">
        <f t="shared" si="355"/>
        <v>46.625</v>
      </c>
      <c r="S2273" s="20">
        <f t="shared" si="356"/>
        <v>38.674999999999997</v>
      </c>
      <c r="T2273" s="20">
        <f t="shared" si="357"/>
        <v>47.875</v>
      </c>
      <c r="U2273" s="19">
        <f t="shared" si="358"/>
        <v>46.341666666666661</v>
      </c>
      <c r="V2273" s="19">
        <f t="shared" si="359"/>
        <v>46.724999999999994</v>
      </c>
    </row>
    <row r="2274" spans="1:22" ht="13.5" x14ac:dyDescent="0.25">
      <c r="A2274" s="3">
        <f>RSI!A2274</f>
        <v>45314</v>
      </c>
      <c r="B2274" s="2">
        <f>RSI!B2274</f>
        <v>24.708400000000001</v>
      </c>
      <c r="C2274" s="2">
        <f>RSI!I2274</f>
        <v>63.323425166825842</v>
      </c>
      <c r="D2274" s="2">
        <f>MACD!E2274</f>
        <v>-0.25635506754384707</v>
      </c>
      <c r="E2274" s="2">
        <f>MACD!F2274</f>
        <v>-9.5258396213915617E-2</v>
      </c>
      <c r="F2274" s="2">
        <f>'Moving Avg'!D2274</f>
        <v>24.914739999999998</v>
      </c>
      <c r="G2274" s="2">
        <f>'Moving Avg'!F2274</f>
        <v>24.265429999999991</v>
      </c>
      <c r="H2274" s="2">
        <f>'Moving Avg'!G2274</f>
        <v>23.742722000000004</v>
      </c>
      <c r="I2274" s="2">
        <f>'Moving Avg'!H2274</f>
        <v>23.507391500000022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  <c r="M2274" s="19">
        <f t="shared" si="350"/>
        <v>25</v>
      </c>
      <c r="N2274" s="19">
        <f t="shared" si="351"/>
        <v>100</v>
      </c>
      <c r="O2274" s="19">
        <f t="shared" si="352"/>
        <v>50</v>
      </c>
      <c r="P2274" s="19">
        <f t="shared" si="353"/>
        <v>16.5</v>
      </c>
      <c r="Q2274" s="20">
        <f t="shared" si="354"/>
        <v>53.725000000000001</v>
      </c>
      <c r="R2274" s="20">
        <f t="shared" si="355"/>
        <v>46.625</v>
      </c>
      <c r="S2274" s="20">
        <f t="shared" si="356"/>
        <v>38.674999999999997</v>
      </c>
      <c r="T2274" s="20">
        <f t="shared" si="357"/>
        <v>47.875</v>
      </c>
      <c r="U2274" s="19">
        <f t="shared" si="358"/>
        <v>46.341666666666661</v>
      </c>
      <c r="V2274" s="19">
        <f t="shared" si="359"/>
        <v>46.724999999999994</v>
      </c>
    </row>
    <row r="2275" spans="1:22" ht="13.5" x14ac:dyDescent="0.25">
      <c r="A2275" s="3">
        <f>RSI!A2275</f>
        <v>45315</v>
      </c>
      <c r="B2275" s="2">
        <f>RSI!B2275</f>
        <v>24.624700000000001</v>
      </c>
      <c r="C2275" s="2">
        <f>RSI!I2275</f>
        <v>60.746783953450311</v>
      </c>
      <c r="D2275" s="2">
        <f>MACD!E2275</f>
        <v>-0.31074852428215749</v>
      </c>
      <c r="E2275" s="2">
        <f>MACD!F2275</f>
        <v>-0.138356421827564</v>
      </c>
      <c r="F2275" s="2">
        <f>'Moving Avg'!D2275</f>
        <v>24.823640000000001</v>
      </c>
      <c r="G2275" s="2">
        <f>'Moving Avg'!F2275</f>
        <v>24.295174999999997</v>
      </c>
      <c r="H2275" s="2">
        <f>'Moving Avg'!G2275</f>
        <v>23.800170000000001</v>
      </c>
      <c r="I2275" s="2">
        <f>'Moving Avg'!H2275</f>
        <v>23.526691500000023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  <c r="M2275" s="19">
        <f t="shared" si="350"/>
        <v>25</v>
      </c>
      <c r="N2275" s="19">
        <f t="shared" si="351"/>
        <v>100</v>
      </c>
      <c r="O2275" s="19">
        <f t="shared" si="352"/>
        <v>50</v>
      </c>
      <c r="P2275" s="19">
        <f t="shared" si="353"/>
        <v>16.5</v>
      </c>
      <c r="Q2275" s="20">
        <f t="shared" si="354"/>
        <v>53.725000000000001</v>
      </c>
      <c r="R2275" s="20">
        <f t="shared" si="355"/>
        <v>46.625</v>
      </c>
      <c r="S2275" s="20">
        <f t="shared" si="356"/>
        <v>38.674999999999997</v>
      </c>
      <c r="T2275" s="20">
        <f t="shared" si="357"/>
        <v>47.875</v>
      </c>
      <c r="U2275" s="19">
        <f t="shared" si="358"/>
        <v>46.341666666666661</v>
      </c>
      <c r="V2275" s="19">
        <f t="shared" si="359"/>
        <v>46.724999999999994</v>
      </c>
    </row>
    <row r="2276" spans="1:22" ht="13.5" x14ac:dyDescent="0.25">
      <c r="A2276" s="3">
        <f>RSI!A2276</f>
        <v>45316</v>
      </c>
      <c r="B2276" s="2">
        <f>RSI!B2276</f>
        <v>24.1692</v>
      </c>
      <c r="C2276" s="2">
        <f>RSI!I2276</f>
        <v>49.049789024723118</v>
      </c>
      <c r="D2276" s="2">
        <f>MACD!E2276</f>
        <v>-0.32551036617932283</v>
      </c>
      <c r="E2276" s="2">
        <f>MACD!F2276</f>
        <v>-0.17578721069791578</v>
      </c>
      <c r="F2276" s="2">
        <f>'Moving Avg'!D2276</f>
        <v>24.647020000000001</v>
      </c>
      <c r="G2276" s="2">
        <f>'Moving Avg'!F2276</f>
        <v>24.302609999999998</v>
      </c>
      <c r="H2276" s="2">
        <f>'Moving Avg'!G2276</f>
        <v>23.837910000000001</v>
      </c>
      <c r="I2276" s="2">
        <f>'Moving Avg'!H2276</f>
        <v>23.543939500000025</v>
      </c>
      <c r="J2276" s="17" t="str">
        <f>OBV!F2276</f>
        <v>BEARISH</v>
      </c>
      <c r="K2276" s="17" t="str">
        <f>OBV!G2276</f>
        <v>NEUTRAL</v>
      </c>
      <c r="L2276" s="17" t="str">
        <f>OBV!H2276</f>
        <v>CONFIRMED BEARISH</v>
      </c>
      <c r="M2276" s="19">
        <f t="shared" si="350"/>
        <v>25</v>
      </c>
      <c r="N2276" s="19">
        <f t="shared" si="351"/>
        <v>100</v>
      </c>
      <c r="O2276" s="19">
        <f t="shared" si="352"/>
        <v>50</v>
      </c>
      <c r="P2276" s="19">
        <f t="shared" si="353"/>
        <v>16.5</v>
      </c>
      <c r="Q2276" s="20">
        <f t="shared" si="354"/>
        <v>53.725000000000001</v>
      </c>
      <c r="R2276" s="20">
        <f t="shared" si="355"/>
        <v>46.625</v>
      </c>
      <c r="S2276" s="20">
        <f t="shared" si="356"/>
        <v>38.674999999999997</v>
      </c>
      <c r="T2276" s="20">
        <f t="shared" si="357"/>
        <v>47.875</v>
      </c>
      <c r="U2276" s="19">
        <f t="shared" si="358"/>
        <v>46.341666666666661</v>
      </c>
      <c r="V2276" s="19">
        <f t="shared" si="359"/>
        <v>46.724999999999994</v>
      </c>
    </row>
    <row r="2277" spans="1:22" ht="13.5" x14ac:dyDescent="0.25">
      <c r="A2277" s="3">
        <f>RSI!A2277</f>
        <v>45317</v>
      </c>
      <c r="B2277" s="2">
        <f>RSI!B2277</f>
        <v>23.936800000000002</v>
      </c>
      <c r="C2277" s="2">
        <f>RSI!I2277</f>
        <v>44.356857597085821</v>
      </c>
      <c r="D2277" s="2">
        <f>MACD!E2277</f>
        <v>-0.32038861420497255</v>
      </c>
      <c r="E2277" s="2">
        <f>MACD!F2277</f>
        <v>-0.20470749139932715</v>
      </c>
      <c r="F2277" s="2">
        <f>'Moving Avg'!D2277</f>
        <v>24.461100000000002</v>
      </c>
      <c r="G2277" s="2">
        <f>'Moving Avg'!F2277</f>
        <v>24.29796</v>
      </c>
      <c r="H2277" s="2">
        <f>'Moving Avg'!G2277</f>
        <v>23.846833999999998</v>
      </c>
      <c r="I2277" s="2">
        <f>'Moving Avg'!H2277</f>
        <v>23.559800000000031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  <c r="M2277" s="19">
        <f t="shared" si="350"/>
        <v>25</v>
      </c>
      <c r="N2277" s="19">
        <f t="shared" si="351"/>
        <v>100</v>
      </c>
      <c r="O2277" s="19">
        <f t="shared" si="352"/>
        <v>50</v>
      </c>
      <c r="P2277" s="19">
        <f t="shared" si="353"/>
        <v>16.5</v>
      </c>
      <c r="Q2277" s="20">
        <f t="shared" si="354"/>
        <v>53.725000000000001</v>
      </c>
      <c r="R2277" s="20">
        <f t="shared" si="355"/>
        <v>46.625</v>
      </c>
      <c r="S2277" s="20">
        <f t="shared" si="356"/>
        <v>38.674999999999997</v>
      </c>
      <c r="T2277" s="20">
        <f t="shared" si="357"/>
        <v>47.875</v>
      </c>
      <c r="U2277" s="19">
        <f t="shared" si="358"/>
        <v>46.341666666666661</v>
      </c>
      <c r="V2277" s="19">
        <f t="shared" si="359"/>
        <v>46.724999999999994</v>
      </c>
    </row>
    <row r="2278" spans="1:22" ht="13.5" x14ac:dyDescent="0.25">
      <c r="A2278" s="3">
        <f>RSI!A2278</f>
        <v>45320</v>
      </c>
      <c r="B2278" s="2">
        <f>RSI!B2278</f>
        <v>24.1692</v>
      </c>
      <c r="C2278" s="2">
        <f>RSI!I2278</f>
        <v>49.554584438826218</v>
      </c>
      <c r="D2278" s="2">
        <f>MACD!E2278</f>
        <v>-0.2442973428381201</v>
      </c>
      <c r="E2278" s="2">
        <f>MACD!F2278</f>
        <v>-0.21262546168708574</v>
      </c>
      <c r="F2278" s="2">
        <f>'Moving Avg'!D2278</f>
        <v>24.321660000000001</v>
      </c>
      <c r="G2278" s="2">
        <f>'Moving Avg'!F2278</f>
        <v>24.302605</v>
      </c>
      <c r="H2278" s="2">
        <f>'Moving Avg'!G2278</f>
        <v>23.860963999999999</v>
      </c>
      <c r="I2278" s="2">
        <f>'Moving Avg'!H2278</f>
        <v>23.577274000000031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  <c r="M2278" s="19">
        <f t="shared" si="350"/>
        <v>25</v>
      </c>
      <c r="N2278" s="19">
        <f t="shared" si="351"/>
        <v>100</v>
      </c>
      <c r="O2278" s="19">
        <f t="shared" si="352"/>
        <v>50</v>
      </c>
      <c r="P2278" s="19">
        <f t="shared" si="353"/>
        <v>16.5</v>
      </c>
      <c r="Q2278" s="20">
        <f t="shared" si="354"/>
        <v>53.725000000000001</v>
      </c>
      <c r="R2278" s="20">
        <f t="shared" si="355"/>
        <v>46.625</v>
      </c>
      <c r="S2278" s="20">
        <f t="shared" si="356"/>
        <v>38.674999999999997</v>
      </c>
      <c r="T2278" s="20">
        <f t="shared" si="357"/>
        <v>47.875</v>
      </c>
      <c r="U2278" s="19">
        <f t="shared" si="358"/>
        <v>46.341666666666661</v>
      </c>
      <c r="V2278" s="19">
        <f t="shared" si="359"/>
        <v>46.724999999999994</v>
      </c>
    </row>
    <row r="2279" spans="1:22" ht="13.5" x14ac:dyDescent="0.25">
      <c r="A2279" s="3">
        <f>RSI!A2279</f>
        <v>45321</v>
      </c>
      <c r="B2279" s="2">
        <f>RSI!B2279</f>
        <v>24.141300000000001</v>
      </c>
      <c r="C2279" s="2">
        <f>RSI!I2279</f>
        <v>48.963261259318557</v>
      </c>
      <c r="D2279" s="2">
        <f>MACD!E2279</f>
        <v>-6.74834140710594E-2</v>
      </c>
      <c r="E2279" s="2">
        <f>MACD!F2279</f>
        <v>-0.18359705216388048</v>
      </c>
      <c r="F2279" s="2">
        <f>'Moving Avg'!D2279</f>
        <v>24.20824</v>
      </c>
      <c r="G2279" s="2">
        <f>'Moving Avg'!F2279</f>
        <v>24.303535</v>
      </c>
      <c r="H2279" s="2">
        <f>'Moving Avg'!G2279</f>
        <v>23.874535999999999</v>
      </c>
      <c r="I2279" s="2">
        <f>'Moving Avg'!H2279</f>
        <v>23.594157000000038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  <c r="M2279" s="19">
        <f t="shared" si="350"/>
        <v>25</v>
      </c>
      <c r="N2279" s="19">
        <f t="shared" si="351"/>
        <v>0</v>
      </c>
      <c r="O2279" s="19">
        <f t="shared" si="352"/>
        <v>50</v>
      </c>
      <c r="P2279" s="19">
        <f t="shared" si="353"/>
        <v>16.5</v>
      </c>
      <c r="Q2279" s="20">
        <f t="shared" si="354"/>
        <v>18.725000000000001</v>
      </c>
      <c r="R2279" s="20">
        <f t="shared" si="355"/>
        <v>26.625</v>
      </c>
      <c r="S2279" s="20">
        <f t="shared" si="356"/>
        <v>23.675000000000001</v>
      </c>
      <c r="T2279" s="20">
        <f t="shared" si="357"/>
        <v>22.875</v>
      </c>
      <c r="U2279" s="19">
        <f t="shared" si="358"/>
        <v>23.008333333333336</v>
      </c>
      <c r="V2279" s="19">
        <f t="shared" si="359"/>
        <v>22.975000000000001</v>
      </c>
    </row>
    <row r="2280" spans="1:22" ht="13.5" x14ac:dyDescent="0.25">
      <c r="A2280" s="3">
        <f>RSI!A2280</f>
        <v>45322</v>
      </c>
      <c r="B2280" s="2">
        <f>RSI!B2280</f>
        <v>23.722999999999999</v>
      </c>
      <c r="C2280" s="2">
        <f>RSI!I2280</f>
        <v>41.053557679748273</v>
      </c>
      <c r="D2280" s="2">
        <f>MACD!E2280</f>
        <v>0.11349995933984047</v>
      </c>
      <c r="E2280" s="2">
        <f>MACD!F2280</f>
        <v>-0.12417764986313629</v>
      </c>
      <c r="F2280" s="2">
        <f>'Moving Avg'!D2280</f>
        <v>24.027899999999999</v>
      </c>
      <c r="G2280" s="2">
        <f>'Moving Avg'!F2280</f>
        <v>24.304465</v>
      </c>
      <c r="H2280" s="2">
        <f>'Moving Avg'!G2280</f>
        <v>23.879556000000001</v>
      </c>
      <c r="I2280" s="2">
        <f>'Moving Avg'!H2280</f>
        <v>23.609400000000036</v>
      </c>
      <c r="J2280" s="17" t="str">
        <f>OBV!F2280</f>
        <v>BEARISH</v>
      </c>
      <c r="K2280" s="17" t="str">
        <f>OBV!G2280</f>
        <v>NEUTRAL</v>
      </c>
      <c r="L2280" s="17" t="str">
        <f>OBV!H2280</f>
        <v>CONFIRMED BEARISH</v>
      </c>
      <c r="M2280" s="19">
        <f t="shared" si="350"/>
        <v>25</v>
      </c>
      <c r="N2280" s="19">
        <f t="shared" si="351"/>
        <v>0</v>
      </c>
      <c r="O2280" s="19">
        <f t="shared" si="352"/>
        <v>50</v>
      </c>
      <c r="P2280" s="19">
        <f t="shared" si="353"/>
        <v>16.5</v>
      </c>
      <c r="Q2280" s="20">
        <f t="shared" si="354"/>
        <v>18.725000000000001</v>
      </c>
      <c r="R2280" s="20">
        <f t="shared" si="355"/>
        <v>26.625</v>
      </c>
      <c r="S2280" s="20">
        <f t="shared" si="356"/>
        <v>23.675000000000001</v>
      </c>
      <c r="T2280" s="20">
        <f t="shared" si="357"/>
        <v>22.875</v>
      </c>
      <c r="U2280" s="19">
        <f t="shared" si="358"/>
        <v>23.008333333333336</v>
      </c>
      <c r="V2280" s="19">
        <f t="shared" si="359"/>
        <v>22.975000000000001</v>
      </c>
    </row>
    <row r="2281" spans="1:22" ht="13.5" x14ac:dyDescent="0.25">
      <c r="A2281" s="3">
        <f>RSI!A2281</f>
        <v>45323</v>
      </c>
      <c r="B2281" s="2">
        <f>RSI!B2281</f>
        <v>23.722999999999999</v>
      </c>
      <c r="C2281" s="2">
        <f>RSI!I2281</f>
        <v>41.053557679748273</v>
      </c>
      <c r="D2281" s="2">
        <f>MACD!E2281</f>
        <v>0.26517696176330574</v>
      </c>
      <c r="E2281" s="2">
        <f>MACD!F2281</f>
        <v>-4.6306727537847883E-2</v>
      </c>
      <c r="F2281" s="2">
        <f>'Moving Avg'!D2281</f>
        <v>23.938659999999999</v>
      </c>
      <c r="G2281" s="2">
        <f>'Moving Avg'!F2281</f>
        <v>24.291449999999998</v>
      </c>
      <c r="H2281" s="2">
        <f>'Moving Avg'!G2281</f>
        <v>23.889410000000002</v>
      </c>
      <c r="I2281" s="2">
        <f>'Moving Avg'!H2281</f>
        <v>23.624643000000038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  <c r="M2281" s="19">
        <f t="shared" si="350"/>
        <v>25</v>
      </c>
      <c r="N2281" s="19">
        <f t="shared" si="351"/>
        <v>0</v>
      </c>
      <c r="O2281" s="19">
        <f t="shared" si="352"/>
        <v>50</v>
      </c>
      <c r="P2281" s="19">
        <f t="shared" si="353"/>
        <v>16.5</v>
      </c>
      <c r="Q2281" s="20">
        <f t="shared" si="354"/>
        <v>18.725000000000001</v>
      </c>
      <c r="R2281" s="20">
        <f t="shared" si="355"/>
        <v>26.625</v>
      </c>
      <c r="S2281" s="20">
        <f t="shared" si="356"/>
        <v>23.675000000000001</v>
      </c>
      <c r="T2281" s="20">
        <f t="shared" si="357"/>
        <v>22.875</v>
      </c>
      <c r="U2281" s="19">
        <f t="shared" si="358"/>
        <v>23.008333333333336</v>
      </c>
      <c r="V2281" s="19">
        <f t="shared" si="359"/>
        <v>22.975000000000001</v>
      </c>
    </row>
    <row r="2282" spans="1:22" ht="13.5" x14ac:dyDescent="0.25">
      <c r="A2282" s="3">
        <f>RSI!A2282</f>
        <v>45324</v>
      </c>
      <c r="B2282" s="2">
        <f>RSI!B2282</f>
        <v>23.5929</v>
      </c>
      <c r="C2282" s="2">
        <f>RSI!I2282</f>
        <v>38.793066675136394</v>
      </c>
      <c r="D2282" s="2">
        <f>MACD!E2282</f>
        <v>0.37717601537983114</v>
      </c>
      <c r="E2282" s="2">
        <f>MACD!F2282</f>
        <v>3.838982104568793E-2</v>
      </c>
      <c r="F2282" s="2">
        <f>'Moving Avg'!D2282</f>
        <v>23.869880000000002</v>
      </c>
      <c r="G2282" s="2">
        <f>'Moving Avg'!F2282</f>
        <v>24.271929999999998</v>
      </c>
      <c r="H2282" s="2">
        <f>'Moving Avg'!G2282</f>
        <v>23.900194000000003</v>
      </c>
      <c r="I2282" s="2">
        <f>'Moving Avg'!H2282</f>
        <v>23.639235500000037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  <c r="M2282" s="19">
        <f t="shared" si="350"/>
        <v>25</v>
      </c>
      <c r="N2282" s="19">
        <f t="shared" si="351"/>
        <v>0</v>
      </c>
      <c r="O2282" s="19">
        <f t="shared" si="352"/>
        <v>50</v>
      </c>
      <c r="P2282" s="19">
        <f t="shared" si="353"/>
        <v>16.5</v>
      </c>
      <c r="Q2282" s="20">
        <f t="shared" si="354"/>
        <v>18.725000000000001</v>
      </c>
      <c r="R2282" s="20">
        <f t="shared" si="355"/>
        <v>26.625</v>
      </c>
      <c r="S2282" s="20">
        <f t="shared" si="356"/>
        <v>23.675000000000001</v>
      </c>
      <c r="T2282" s="20">
        <f t="shared" si="357"/>
        <v>22.875</v>
      </c>
      <c r="U2282" s="19">
        <f t="shared" si="358"/>
        <v>23.008333333333336</v>
      </c>
      <c r="V2282" s="19">
        <f t="shared" si="359"/>
        <v>22.975000000000001</v>
      </c>
    </row>
    <row r="2283" spans="1:22" ht="13.5" x14ac:dyDescent="0.25">
      <c r="A2283" s="3">
        <f>RSI!A2283</f>
        <v>45327</v>
      </c>
      <c r="B2283" s="2">
        <f>RSI!B2283</f>
        <v>22.821300000000001</v>
      </c>
      <c r="C2283" s="2">
        <f>RSI!I2283</f>
        <v>28.699822137891672</v>
      </c>
      <c r="D2283" s="2">
        <f>MACD!E2283</f>
        <v>0.53229463555939205</v>
      </c>
      <c r="E2283" s="2">
        <f>MACD!F2283</f>
        <v>0.13717078394842877</v>
      </c>
      <c r="F2283" s="2">
        <f>'Moving Avg'!D2283</f>
        <v>23.600299999999997</v>
      </c>
      <c r="G2283" s="2">
        <f>'Moving Avg'!F2283</f>
        <v>24.214295</v>
      </c>
      <c r="H2283" s="2">
        <f>'Moving Avg'!G2283</f>
        <v>23.901123999999999</v>
      </c>
      <c r="I2283" s="2">
        <f>'Moving Avg'!H2283</f>
        <v>23.649518500000031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  <c r="M2283" s="19">
        <f t="shared" si="350"/>
        <v>50</v>
      </c>
      <c r="N2283" s="19">
        <f t="shared" si="351"/>
        <v>0</v>
      </c>
      <c r="O2283" s="19">
        <f t="shared" si="352"/>
        <v>0</v>
      </c>
      <c r="P2283" s="19">
        <f t="shared" si="353"/>
        <v>16.5</v>
      </c>
      <c r="Q2283" s="20">
        <f t="shared" si="354"/>
        <v>19.975000000000001</v>
      </c>
      <c r="R2283" s="20">
        <f t="shared" si="355"/>
        <v>14.125</v>
      </c>
      <c r="S2283" s="20">
        <f t="shared" si="356"/>
        <v>14.925000000000001</v>
      </c>
      <c r="T2283" s="20">
        <f t="shared" si="357"/>
        <v>16.625</v>
      </c>
      <c r="U2283" s="19">
        <f t="shared" si="358"/>
        <v>16.341666666666669</v>
      </c>
      <c r="V2283" s="19">
        <f t="shared" si="359"/>
        <v>16.412500000000001</v>
      </c>
    </row>
    <row r="2284" spans="1:22" ht="13.5" x14ac:dyDescent="0.25">
      <c r="A2284" s="3">
        <f>RSI!A2284</f>
        <v>45328</v>
      </c>
      <c r="B2284" s="2">
        <f>RSI!B2284</f>
        <v>23.007200000000001</v>
      </c>
      <c r="C2284" s="2">
        <f>RSI!I2284</f>
        <v>33.208699630580881</v>
      </c>
      <c r="D2284" s="2">
        <f>MACD!E2284</f>
        <v>0.63298820253130472</v>
      </c>
      <c r="E2284" s="2">
        <f>MACD!F2284</f>
        <v>0.23633426766500398</v>
      </c>
      <c r="F2284" s="2">
        <f>'Moving Avg'!D2284</f>
        <v>23.373479999999997</v>
      </c>
      <c r="G2284" s="2">
        <f>'Moving Avg'!F2284</f>
        <v>24.165955000000004</v>
      </c>
      <c r="H2284" s="2">
        <f>'Moving Avg'!G2284</f>
        <v>23.896476000000003</v>
      </c>
      <c r="I2284" s="2">
        <f>'Moving Avg'!H2284</f>
        <v>23.661859500000034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  <c r="M2284" s="19">
        <f t="shared" si="350"/>
        <v>25</v>
      </c>
      <c r="N2284" s="19">
        <f t="shared" si="351"/>
        <v>0</v>
      </c>
      <c r="O2284" s="19">
        <f t="shared" si="352"/>
        <v>0</v>
      </c>
      <c r="P2284" s="19">
        <f t="shared" si="353"/>
        <v>16.5</v>
      </c>
      <c r="Q2284" s="20">
        <f t="shared" si="354"/>
        <v>11.225</v>
      </c>
      <c r="R2284" s="20">
        <f t="shared" si="355"/>
        <v>9.125</v>
      </c>
      <c r="S2284" s="20">
        <f t="shared" si="356"/>
        <v>11.175000000000001</v>
      </c>
      <c r="T2284" s="20">
        <f t="shared" si="357"/>
        <v>10.375</v>
      </c>
      <c r="U2284" s="19">
        <f t="shared" si="358"/>
        <v>10.508333333333335</v>
      </c>
      <c r="V2284" s="19">
        <f t="shared" si="359"/>
        <v>10.475000000000001</v>
      </c>
    </row>
    <row r="2285" spans="1:22" ht="13.5" x14ac:dyDescent="0.25">
      <c r="A2285" s="3">
        <f>RSI!A2285</f>
        <v>45329</v>
      </c>
      <c r="B2285" s="2">
        <f>RSI!B2285</f>
        <v>23.5929</v>
      </c>
      <c r="C2285" s="2">
        <f>RSI!I2285</f>
        <v>45.00803574317235</v>
      </c>
      <c r="D2285" s="2">
        <f>MACD!E2285</f>
        <v>0.66779041936079153</v>
      </c>
      <c r="E2285" s="2">
        <f>MACD!F2285</f>
        <v>0.32262549800416152</v>
      </c>
      <c r="F2285" s="2">
        <f>'Moving Avg'!D2285</f>
        <v>23.347460000000002</v>
      </c>
      <c r="G2285" s="2">
        <f>'Moving Avg'!F2285</f>
        <v>24.155729999999998</v>
      </c>
      <c r="H2285" s="2">
        <f>'Moving Avg'!G2285</f>
        <v>23.912838000000008</v>
      </c>
      <c r="I2285" s="2">
        <f>'Moving Avg'!H2285</f>
        <v>23.676045500000033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  <c r="M2285" s="19">
        <f t="shared" si="350"/>
        <v>25</v>
      </c>
      <c r="N2285" s="19">
        <f t="shared" si="351"/>
        <v>0</v>
      </c>
      <c r="O2285" s="19">
        <f t="shared" si="352"/>
        <v>0</v>
      </c>
      <c r="P2285" s="19">
        <f t="shared" si="353"/>
        <v>16.5</v>
      </c>
      <c r="Q2285" s="20">
        <f t="shared" si="354"/>
        <v>11.225</v>
      </c>
      <c r="R2285" s="20">
        <f t="shared" si="355"/>
        <v>9.125</v>
      </c>
      <c r="S2285" s="20">
        <f t="shared" si="356"/>
        <v>11.175000000000001</v>
      </c>
      <c r="T2285" s="20">
        <f t="shared" si="357"/>
        <v>10.375</v>
      </c>
      <c r="U2285" s="19">
        <f t="shared" si="358"/>
        <v>10.508333333333335</v>
      </c>
      <c r="V2285" s="19">
        <f t="shared" si="359"/>
        <v>10.475000000000001</v>
      </c>
    </row>
    <row r="2286" spans="1:22" ht="13.5" x14ac:dyDescent="0.25">
      <c r="A2286" s="3">
        <f>RSI!A2286</f>
        <v>45330</v>
      </c>
      <c r="B2286" s="2">
        <f>RSI!B2286</f>
        <v>22.774799999999999</v>
      </c>
      <c r="C2286" s="2">
        <f>RSI!I2286</f>
        <v>35.558732306844064</v>
      </c>
      <c r="D2286" s="2">
        <f>MACD!E2286</f>
        <v>0.68972844771026942</v>
      </c>
      <c r="E2286" s="2">
        <f>MACD!F2286</f>
        <v>0.3960460879453831</v>
      </c>
      <c r="F2286" s="2">
        <f>'Moving Avg'!D2286</f>
        <v>23.157820000000001</v>
      </c>
      <c r="G2286" s="2">
        <f>'Moving Avg'!F2286</f>
        <v>24.104599999999998</v>
      </c>
      <c r="H2286" s="2">
        <f>'Moving Avg'!G2286</f>
        <v>23.907260000000004</v>
      </c>
      <c r="I2286" s="2">
        <f>'Moving Avg'!H2286</f>
        <v>23.686096000000035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  <c r="M2286" s="19">
        <f t="shared" si="350"/>
        <v>25</v>
      </c>
      <c r="N2286" s="19">
        <f t="shared" si="351"/>
        <v>0</v>
      </c>
      <c r="O2286" s="19">
        <f t="shared" si="352"/>
        <v>0</v>
      </c>
      <c r="P2286" s="19">
        <f t="shared" si="353"/>
        <v>16.5</v>
      </c>
      <c r="Q2286" s="20">
        <f t="shared" si="354"/>
        <v>11.225</v>
      </c>
      <c r="R2286" s="20">
        <f t="shared" si="355"/>
        <v>9.125</v>
      </c>
      <c r="S2286" s="20">
        <f t="shared" si="356"/>
        <v>11.175000000000001</v>
      </c>
      <c r="T2286" s="20">
        <f t="shared" si="357"/>
        <v>10.375</v>
      </c>
      <c r="U2286" s="19">
        <f t="shared" si="358"/>
        <v>10.508333333333335</v>
      </c>
      <c r="V2286" s="19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22.681899999999999</v>
      </c>
      <c r="C2287" s="2">
        <f>RSI!I2287</f>
        <v>34.66862901351243</v>
      </c>
      <c r="D2287" s="2">
        <f>MACD!E2287</f>
        <v>0.68607444202726597</v>
      </c>
      <c r="E2287" s="2">
        <f>MACD!F2287</f>
        <v>0.45405175876175968</v>
      </c>
      <c r="F2287" s="2">
        <f>'Moving Avg'!D2287</f>
        <v>22.975619999999999</v>
      </c>
      <c r="G2287" s="2">
        <f>'Moving Avg'!F2287</f>
        <v>24.048825000000001</v>
      </c>
      <c r="H2287" s="2">
        <f>'Moving Avg'!G2287</f>
        <v>23.89610600000001</v>
      </c>
      <c r="I2287" s="2">
        <f>'Moving Avg'!H2287</f>
        <v>23.696585000000031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  <c r="M2287" s="19">
        <f t="shared" si="350"/>
        <v>25</v>
      </c>
      <c r="N2287" s="19">
        <f t="shared" si="351"/>
        <v>0</v>
      </c>
      <c r="O2287" s="19">
        <f t="shared" si="352"/>
        <v>0</v>
      </c>
      <c r="P2287" s="19">
        <f t="shared" si="353"/>
        <v>16.5</v>
      </c>
      <c r="Q2287" s="20">
        <f t="shared" si="354"/>
        <v>11.225</v>
      </c>
      <c r="R2287" s="20">
        <f t="shared" si="355"/>
        <v>9.125</v>
      </c>
      <c r="S2287" s="20">
        <f t="shared" si="356"/>
        <v>11.175000000000001</v>
      </c>
      <c r="T2287" s="20">
        <f t="shared" si="357"/>
        <v>10.375</v>
      </c>
      <c r="U2287" s="19">
        <f t="shared" si="358"/>
        <v>10.508333333333335</v>
      </c>
      <c r="V2287" s="19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22.598199999999999</v>
      </c>
      <c r="C2288" s="2">
        <f>RSI!I2288</f>
        <v>33.846569567493475</v>
      </c>
      <c r="D2288" s="2">
        <f>MACD!E2288</f>
        <v>0.73164780575679345</v>
      </c>
      <c r="E2288" s="2">
        <f>MACD!F2288</f>
        <v>0.50957096816076652</v>
      </c>
      <c r="F2288" s="2">
        <f>'Moving Avg'!D2288</f>
        <v>22.931000000000001</v>
      </c>
      <c r="G2288" s="2">
        <f>'Moving Avg'!F2288</f>
        <v>23.960515000000001</v>
      </c>
      <c r="H2288" s="2">
        <f>'Moving Avg'!G2288</f>
        <v>23.881418000000007</v>
      </c>
      <c r="I2288" s="2">
        <f>'Moving Avg'!H2288</f>
        <v>23.706655500000032</v>
      </c>
      <c r="J2288" s="17" t="str">
        <f>OBV!F2288</f>
        <v>BEARISH</v>
      </c>
      <c r="K2288" s="17" t="str">
        <f>OBV!G2288</f>
        <v>NEUTRAL</v>
      </c>
      <c r="L2288" s="17" t="str">
        <f>OBV!H2288</f>
        <v>CONFIRMED BEARISH</v>
      </c>
      <c r="M2288" s="19">
        <f t="shared" si="350"/>
        <v>25</v>
      </c>
      <c r="N2288" s="19">
        <f t="shared" si="351"/>
        <v>0</v>
      </c>
      <c r="O2288" s="19">
        <f t="shared" si="352"/>
        <v>0</v>
      </c>
      <c r="P2288" s="19">
        <f t="shared" si="353"/>
        <v>16.5</v>
      </c>
      <c r="Q2288" s="20">
        <f t="shared" si="354"/>
        <v>11.225</v>
      </c>
      <c r="R2288" s="20">
        <f t="shared" si="355"/>
        <v>9.125</v>
      </c>
      <c r="S2288" s="20">
        <f t="shared" si="356"/>
        <v>11.175000000000001</v>
      </c>
      <c r="T2288" s="20">
        <f t="shared" si="357"/>
        <v>10.375</v>
      </c>
      <c r="U2288" s="19">
        <f t="shared" si="358"/>
        <v>10.508333333333335</v>
      </c>
      <c r="V2288" s="19">
        <f t="shared" si="359"/>
        <v>10.475000000000001</v>
      </c>
    </row>
    <row r="2289" spans="1:22" ht="13.5" x14ac:dyDescent="0.25">
      <c r="A2289" s="3">
        <f>RSI!A2289</f>
        <v>45335</v>
      </c>
      <c r="B2289" s="2">
        <f>RSI!B2289</f>
        <v>23.1374</v>
      </c>
      <c r="C2289" s="2">
        <f>RSI!I2289</f>
        <v>43.19173864026456</v>
      </c>
      <c r="D2289" s="2">
        <f>MACD!E2289</f>
        <v>0.73268565134822694</v>
      </c>
      <c r="E2289" s="2">
        <f>MACD!F2289</f>
        <v>0.5541939047982587</v>
      </c>
      <c r="F2289" s="2">
        <f>'Moving Avg'!D2289</f>
        <v>22.957039999999999</v>
      </c>
      <c r="G2289" s="2">
        <f>'Moving Avg'!F2289</f>
        <v>23.863375000000001</v>
      </c>
      <c r="H2289" s="2">
        <f>'Moving Avg'!G2289</f>
        <v>23.876584000000008</v>
      </c>
      <c r="I2289" s="2">
        <f>'Moving Avg'!H2289</f>
        <v>23.71942200000003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  <c r="M2289" s="19">
        <f t="shared" si="350"/>
        <v>25</v>
      </c>
      <c r="N2289" s="19">
        <f t="shared" si="351"/>
        <v>0</v>
      </c>
      <c r="O2289" s="19">
        <f t="shared" si="352"/>
        <v>0</v>
      </c>
      <c r="P2289" s="19">
        <f t="shared" si="353"/>
        <v>83.5</v>
      </c>
      <c r="Q2289" s="20">
        <f t="shared" si="354"/>
        <v>21.274999999999999</v>
      </c>
      <c r="R2289" s="20">
        <f t="shared" si="355"/>
        <v>25.875</v>
      </c>
      <c r="S2289" s="20">
        <f t="shared" si="356"/>
        <v>41.325000000000003</v>
      </c>
      <c r="T2289" s="20">
        <f t="shared" si="357"/>
        <v>27.125</v>
      </c>
      <c r="U2289" s="19">
        <f t="shared" si="358"/>
        <v>29.491666666666664</v>
      </c>
      <c r="V2289" s="19">
        <f t="shared" si="359"/>
        <v>28.9</v>
      </c>
    </row>
    <row r="2290" spans="1:22" ht="13.5" x14ac:dyDescent="0.25">
      <c r="A2290" s="3">
        <f>RSI!A2290</f>
        <v>45336</v>
      </c>
      <c r="B2290" s="2">
        <f>RSI!B2290</f>
        <v>23.583600000000001</v>
      </c>
      <c r="C2290" s="2">
        <f>RSI!I2290</f>
        <v>49.543787189811376</v>
      </c>
      <c r="D2290" s="2">
        <f>MACD!E2290</f>
        <v>0.63918384203839906</v>
      </c>
      <c r="E2290" s="2">
        <f>MACD!F2290</f>
        <v>0.57119189224628686</v>
      </c>
      <c r="F2290" s="2">
        <f>'Moving Avg'!D2290</f>
        <v>22.955180000000002</v>
      </c>
      <c r="G2290" s="2">
        <f>'Moving Avg'!F2290</f>
        <v>23.788545000000003</v>
      </c>
      <c r="H2290" s="2">
        <f>'Moving Avg'!G2290</f>
        <v>23.883464000000004</v>
      </c>
      <c r="I2290" s="2">
        <f>'Moving Avg'!H2290</f>
        <v>23.734419500000026</v>
      </c>
      <c r="J2290" s="17" t="str">
        <f>OBV!F2290</f>
        <v>BULLISH</v>
      </c>
      <c r="K2290" s="17" t="str">
        <f>OBV!G2290</f>
        <v>NEUTRAL</v>
      </c>
      <c r="L2290" s="17" t="str">
        <f>OBV!H2290</f>
        <v>BULLISH DIVERGENCE</v>
      </c>
      <c r="M2290" s="19">
        <f t="shared" si="350"/>
        <v>25</v>
      </c>
      <c r="N2290" s="19">
        <f t="shared" si="351"/>
        <v>0</v>
      </c>
      <c r="O2290" s="19">
        <f t="shared" si="352"/>
        <v>0</v>
      </c>
      <c r="P2290" s="19">
        <f t="shared" si="353"/>
        <v>66.5</v>
      </c>
      <c r="Q2290" s="20">
        <f t="shared" si="354"/>
        <v>18.725000000000001</v>
      </c>
      <c r="R2290" s="20">
        <f t="shared" si="355"/>
        <v>21.625</v>
      </c>
      <c r="S2290" s="20">
        <f t="shared" si="356"/>
        <v>33.674999999999997</v>
      </c>
      <c r="T2290" s="20">
        <f t="shared" si="357"/>
        <v>22.875</v>
      </c>
      <c r="U2290" s="19">
        <f t="shared" si="358"/>
        <v>24.675000000000001</v>
      </c>
      <c r="V2290" s="19">
        <f t="shared" si="359"/>
        <v>24.225000000000001</v>
      </c>
    </row>
    <row r="2291" spans="1:22" ht="13.5" x14ac:dyDescent="0.25">
      <c r="A2291" s="3">
        <f>RSI!A2291</f>
        <v>45337</v>
      </c>
      <c r="B2291" s="2">
        <f>RSI!B2291</f>
        <v>23.583600000000001</v>
      </c>
      <c r="C2291" s="2">
        <f>RSI!I2291</f>
        <v>49.543787189811383</v>
      </c>
      <c r="D2291" s="2">
        <f>MACD!E2291</f>
        <v>0.56023189637356552</v>
      </c>
      <c r="E2291" s="2">
        <f>MACD!F2291</f>
        <v>0.56899989307174259</v>
      </c>
      <c r="F2291" s="2">
        <f>'Moving Avg'!D2291</f>
        <v>23.11694</v>
      </c>
      <c r="G2291" s="2">
        <f>'Moving Avg'!F2291</f>
        <v>23.715109999999999</v>
      </c>
      <c r="H2291" s="2">
        <f>'Moving Avg'!G2291</f>
        <v>23.888483999999998</v>
      </c>
      <c r="I2291" s="2">
        <f>'Moving Avg'!H2291</f>
        <v>23.749417000000026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  <c r="M2291" s="19">
        <f t="shared" si="350"/>
        <v>25</v>
      </c>
      <c r="N2291" s="19">
        <f t="shared" si="351"/>
        <v>45</v>
      </c>
      <c r="O2291" s="19">
        <f t="shared" si="352"/>
        <v>0</v>
      </c>
      <c r="P2291" s="19">
        <f t="shared" si="353"/>
        <v>83.5</v>
      </c>
      <c r="Q2291" s="20">
        <f t="shared" si="354"/>
        <v>37.024999999999999</v>
      </c>
      <c r="R2291" s="20">
        <f t="shared" si="355"/>
        <v>34.875</v>
      </c>
      <c r="S2291" s="20">
        <f t="shared" si="356"/>
        <v>48.075000000000003</v>
      </c>
      <c r="T2291" s="20">
        <f t="shared" si="357"/>
        <v>38.375</v>
      </c>
      <c r="U2291" s="19">
        <f t="shared" si="358"/>
        <v>39.991666666666667</v>
      </c>
      <c r="V2291" s="19">
        <f t="shared" si="359"/>
        <v>39.587500000000006</v>
      </c>
    </row>
    <row r="2292" spans="1:22" ht="13.5" x14ac:dyDescent="0.25">
      <c r="A2292" s="3">
        <f>RSI!A2292</f>
        <v>45338</v>
      </c>
      <c r="B2292" s="2">
        <f>RSI!B2292</f>
        <v>23.583600000000001</v>
      </c>
      <c r="C2292" s="2">
        <f>RSI!I2292</f>
        <v>49.543787189811383</v>
      </c>
      <c r="D2292" s="2">
        <f>MACD!E2292</f>
        <v>0.47356376918461152</v>
      </c>
      <c r="E2292" s="2">
        <f>MACD!F2292</f>
        <v>0.5499126682943164</v>
      </c>
      <c r="F2292" s="2">
        <f>'Moving Avg'!D2292</f>
        <v>23.297280000000001</v>
      </c>
      <c r="G2292" s="2">
        <f>'Moving Avg'!F2292</f>
        <v>23.650969999999997</v>
      </c>
      <c r="H2292" s="2">
        <f>'Moving Avg'!G2292</f>
        <v>23.893689999999996</v>
      </c>
      <c r="I2292" s="2">
        <f>'Moving Avg'!H2292</f>
        <v>23.764865500000028</v>
      </c>
      <c r="J2292" s="17" t="str">
        <f>OBV!F2292</f>
        <v>BULLISH</v>
      </c>
      <c r="K2292" s="17" t="str">
        <f>OBV!G2292</f>
        <v>NEUTRAL</v>
      </c>
      <c r="L2292" s="17" t="str">
        <f>OBV!H2292</f>
        <v>CONFIRMED BULLISH</v>
      </c>
      <c r="M2292" s="19">
        <f t="shared" si="350"/>
        <v>25</v>
      </c>
      <c r="N2292" s="19">
        <f t="shared" si="351"/>
        <v>100</v>
      </c>
      <c r="O2292" s="19">
        <f t="shared" si="352"/>
        <v>0</v>
      </c>
      <c r="P2292" s="19">
        <f t="shared" si="353"/>
        <v>83.5</v>
      </c>
      <c r="Q2292" s="20">
        <f t="shared" si="354"/>
        <v>56.274999999999999</v>
      </c>
      <c r="R2292" s="20">
        <f t="shared" si="355"/>
        <v>45.875</v>
      </c>
      <c r="S2292" s="20">
        <f t="shared" si="356"/>
        <v>56.325000000000003</v>
      </c>
      <c r="T2292" s="20">
        <f t="shared" si="357"/>
        <v>52.125</v>
      </c>
      <c r="U2292" s="19">
        <f t="shared" si="358"/>
        <v>52.82500000000001</v>
      </c>
      <c r="V2292" s="19">
        <f t="shared" si="359"/>
        <v>52.650000000000006</v>
      </c>
    </row>
    <row r="2293" spans="1:22" ht="13.5" x14ac:dyDescent="0.25">
      <c r="A2293" s="3">
        <f>RSI!A2293</f>
        <v>45341</v>
      </c>
      <c r="B2293" s="2">
        <f>RSI!B2293</f>
        <v>23.239599999999999</v>
      </c>
      <c r="C2293" s="2">
        <f>RSI!I2293</f>
        <v>44.728025728753728</v>
      </c>
      <c r="D2293" s="2">
        <f>MACD!E2293</f>
        <v>0.30714442430227251</v>
      </c>
      <c r="E2293" s="2">
        <f>MACD!F2293</f>
        <v>0.50135901949590767</v>
      </c>
      <c r="F2293" s="2">
        <f>'Moving Avg'!D2293</f>
        <v>23.425560000000001</v>
      </c>
      <c r="G2293" s="2">
        <f>'Moving Avg'!F2293</f>
        <v>23.569629999999997</v>
      </c>
      <c r="H2293" s="2">
        <f>'Moving Avg'!G2293</f>
        <v>23.892015999999998</v>
      </c>
      <c r="I2293" s="2">
        <f>'Moving Avg'!H2293</f>
        <v>23.778820000000024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  <c r="M2293" s="19">
        <f t="shared" si="350"/>
        <v>25</v>
      </c>
      <c r="N2293" s="19">
        <f t="shared" si="351"/>
        <v>100</v>
      </c>
      <c r="O2293" s="19">
        <f t="shared" si="352"/>
        <v>0</v>
      </c>
      <c r="P2293" s="19">
        <f t="shared" si="353"/>
        <v>83.5</v>
      </c>
      <c r="Q2293" s="20">
        <f t="shared" si="354"/>
        <v>56.274999999999999</v>
      </c>
      <c r="R2293" s="20">
        <f t="shared" si="355"/>
        <v>45.875</v>
      </c>
      <c r="S2293" s="20">
        <f t="shared" si="356"/>
        <v>56.325000000000003</v>
      </c>
      <c r="T2293" s="20">
        <f t="shared" si="357"/>
        <v>52.125</v>
      </c>
      <c r="U2293" s="19">
        <f t="shared" si="358"/>
        <v>52.82500000000001</v>
      </c>
      <c r="V2293" s="19">
        <f t="shared" si="359"/>
        <v>52.650000000000006</v>
      </c>
    </row>
    <row r="2294" spans="1:22" ht="13.5" x14ac:dyDescent="0.25">
      <c r="A2294" s="3">
        <f>RSI!A2294</f>
        <v>45342</v>
      </c>
      <c r="B2294" s="2">
        <f>RSI!B2294</f>
        <v>23.239599999999999</v>
      </c>
      <c r="C2294" s="2">
        <f>RSI!I2294</f>
        <v>44.728025728753728</v>
      </c>
      <c r="D2294" s="2">
        <f>MACD!E2294</f>
        <v>0.19709172475853265</v>
      </c>
      <c r="E2294" s="2">
        <f>MACD!F2294</f>
        <v>0.44050556054843271</v>
      </c>
      <c r="F2294" s="2">
        <f>'Moving Avg'!D2294</f>
        <v>23.445999999999998</v>
      </c>
      <c r="G2294" s="2">
        <f>'Moving Avg'!F2294</f>
        <v>23.496189999999999</v>
      </c>
      <c r="H2294" s="2">
        <f>'Moving Avg'!G2294</f>
        <v>23.890155999999998</v>
      </c>
      <c r="I2294" s="2">
        <f>'Moving Avg'!H2294</f>
        <v>23.792774500000021</v>
      </c>
      <c r="J2294" s="17" t="str">
        <f>OBV!F2294</f>
        <v>BEARISH</v>
      </c>
      <c r="K2294" s="17" t="str">
        <f>OBV!G2294</f>
        <v>NEUTRAL</v>
      </c>
      <c r="L2294" s="17" t="str">
        <f>OBV!H2294</f>
        <v>BEARISH DIVERGENCE</v>
      </c>
      <c r="M2294" s="19">
        <f t="shared" si="350"/>
        <v>25</v>
      </c>
      <c r="N2294" s="19">
        <f t="shared" si="351"/>
        <v>100</v>
      </c>
      <c r="O2294" s="19">
        <f t="shared" si="352"/>
        <v>0</v>
      </c>
      <c r="P2294" s="19">
        <f t="shared" si="353"/>
        <v>16.5</v>
      </c>
      <c r="Q2294" s="20">
        <f t="shared" si="354"/>
        <v>46.225000000000001</v>
      </c>
      <c r="R2294" s="20">
        <f t="shared" si="355"/>
        <v>29.125</v>
      </c>
      <c r="S2294" s="20">
        <f t="shared" si="356"/>
        <v>26.175000000000001</v>
      </c>
      <c r="T2294" s="20">
        <f t="shared" si="357"/>
        <v>35.375</v>
      </c>
      <c r="U2294" s="19">
        <f t="shared" si="358"/>
        <v>33.841666666666661</v>
      </c>
      <c r="V2294" s="19">
        <f t="shared" si="359"/>
        <v>34.224999999999994</v>
      </c>
    </row>
    <row r="2295" spans="1:22" ht="13.5" x14ac:dyDescent="0.25">
      <c r="A2295" s="3">
        <f>RSI!A2295</f>
        <v>45343</v>
      </c>
      <c r="B2295" s="2">
        <f>RSI!B2295</f>
        <v>23.5185</v>
      </c>
      <c r="C2295" s="2">
        <f>RSI!I2295</f>
        <v>49.356705677008371</v>
      </c>
      <c r="D2295" s="2">
        <f>MACD!E2295</f>
        <v>0.17542204021847141</v>
      </c>
      <c r="E2295" s="2">
        <f>MACD!F2295</f>
        <v>0.38748885648244047</v>
      </c>
      <c r="F2295" s="2">
        <f>'Moving Avg'!D2295</f>
        <v>23.432980000000001</v>
      </c>
      <c r="G2295" s="2">
        <f>'Moving Avg'!F2295</f>
        <v>23.44088</v>
      </c>
      <c r="H2295" s="2">
        <f>'Moving Avg'!G2295</f>
        <v>23.892943999999996</v>
      </c>
      <c r="I2295" s="2">
        <f>'Moving Avg'!H2295</f>
        <v>23.808123500000018</v>
      </c>
      <c r="J2295" s="17" t="str">
        <f>OBV!F2295</f>
        <v>BULLISH</v>
      </c>
      <c r="K2295" s="17" t="str">
        <f>OBV!G2295</f>
        <v>NEUTRAL</v>
      </c>
      <c r="L2295" s="17" t="str">
        <f>OBV!H2295</f>
        <v>BULLISH DIVERGENCE</v>
      </c>
      <c r="M2295" s="19">
        <f t="shared" si="350"/>
        <v>25</v>
      </c>
      <c r="N2295" s="19">
        <f t="shared" si="351"/>
        <v>100</v>
      </c>
      <c r="O2295" s="19">
        <f t="shared" si="352"/>
        <v>0</v>
      </c>
      <c r="P2295" s="19">
        <f t="shared" si="353"/>
        <v>66.5</v>
      </c>
      <c r="Q2295" s="20">
        <f t="shared" si="354"/>
        <v>53.725000000000001</v>
      </c>
      <c r="R2295" s="20">
        <f t="shared" si="355"/>
        <v>41.625</v>
      </c>
      <c r="S2295" s="20">
        <f t="shared" si="356"/>
        <v>48.674999999999997</v>
      </c>
      <c r="T2295" s="20">
        <f t="shared" si="357"/>
        <v>47.875</v>
      </c>
      <c r="U2295" s="19">
        <f t="shared" si="358"/>
        <v>48.008333333333326</v>
      </c>
      <c r="V2295" s="19">
        <f t="shared" si="359"/>
        <v>47.974999999999994</v>
      </c>
    </row>
    <row r="2296" spans="1:22" ht="13.5" x14ac:dyDescent="0.25">
      <c r="A2296" s="3">
        <f>RSI!A2296</f>
        <v>45344</v>
      </c>
      <c r="B2296" s="2">
        <f>RSI!B2296</f>
        <v>23.9833</v>
      </c>
      <c r="C2296" s="2">
        <f>RSI!I2296</f>
        <v>55.973778014672014</v>
      </c>
      <c r="D2296" s="2">
        <f>MACD!E2296</f>
        <v>-2.9980492669743342E-3</v>
      </c>
      <c r="E2296" s="2">
        <f>MACD!F2296</f>
        <v>0.30939147533255756</v>
      </c>
      <c r="F2296" s="2">
        <f>'Moving Avg'!D2296</f>
        <v>23.512920000000001</v>
      </c>
      <c r="G2296" s="2">
        <f>'Moving Avg'!F2296</f>
        <v>23.431585000000002</v>
      </c>
      <c r="H2296" s="2">
        <f>'Moving Avg'!G2296</f>
        <v>23.900565999999998</v>
      </c>
      <c r="I2296" s="2">
        <f>'Moving Avg'!H2296</f>
        <v>23.82651850000002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  <c r="M2296" s="19">
        <f t="shared" si="350"/>
        <v>25</v>
      </c>
      <c r="N2296" s="19">
        <f t="shared" si="351"/>
        <v>100</v>
      </c>
      <c r="O2296" s="19">
        <f t="shared" si="352"/>
        <v>0</v>
      </c>
      <c r="P2296" s="19">
        <f t="shared" si="353"/>
        <v>83.5</v>
      </c>
      <c r="Q2296" s="20">
        <f t="shared" si="354"/>
        <v>56.274999999999999</v>
      </c>
      <c r="R2296" s="20">
        <f t="shared" si="355"/>
        <v>45.875</v>
      </c>
      <c r="S2296" s="20">
        <f t="shared" si="356"/>
        <v>56.325000000000003</v>
      </c>
      <c r="T2296" s="20">
        <f t="shared" si="357"/>
        <v>52.125</v>
      </c>
      <c r="U2296" s="19">
        <f t="shared" si="358"/>
        <v>52.82500000000001</v>
      </c>
      <c r="V2296" s="19">
        <f t="shared" si="359"/>
        <v>52.650000000000006</v>
      </c>
    </row>
    <row r="2297" spans="1:22" ht="13.5" x14ac:dyDescent="0.25">
      <c r="A2297" s="3">
        <f>RSI!A2297</f>
        <v>45345</v>
      </c>
      <c r="B2297" s="2">
        <f>RSI!B2297</f>
        <v>23.9833</v>
      </c>
      <c r="C2297" s="2">
        <f>RSI!I2297</f>
        <v>55.973778014672014</v>
      </c>
      <c r="D2297" s="2">
        <f>MACD!E2297</f>
        <v>-0.17081609032517875</v>
      </c>
      <c r="E2297" s="2">
        <f>MACD!F2297</f>
        <v>0.21334996220101032</v>
      </c>
      <c r="F2297" s="2">
        <f>'Moving Avg'!D2297</f>
        <v>23.592859999999998</v>
      </c>
      <c r="G2297" s="2">
        <f>'Moving Avg'!F2297</f>
        <v>23.433910000000001</v>
      </c>
      <c r="H2297" s="2">
        <f>'Moving Avg'!G2297</f>
        <v>23.897219999999997</v>
      </c>
      <c r="I2297" s="2">
        <f>'Moving Avg'!H2297</f>
        <v>23.844191500000015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  <c r="M2297" s="19">
        <f t="shared" si="350"/>
        <v>25</v>
      </c>
      <c r="N2297" s="19">
        <f t="shared" si="351"/>
        <v>100</v>
      </c>
      <c r="O2297" s="19">
        <f t="shared" si="352"/>
        <v>0</v>
      </c>
      <c r="P2297" s="19">
        <f t="shared" si="353"/>
        <v>83.5</v>
      </c>
      <c r="Q2297" s="20">
        <f t="shared" si="354"/>
        <v>56.274999999999999</v>
      </c>
      <c r="R2297" s="20">
        <f t="shared" si="355"/>
        <v>45.875</v>
      </c>
      <c r="S2297" s="20">
        <f t="shared" si="356"/>
        <v>56.325000000000003</v>
      </c>
      <c r="T2297" s="20">
        <f t="shared" si="357"/>
        <v>52.125</v>
      </c>
      <c r="U2297" s="19">
        <f t="shared" si="358"/>
        <v>52.82500000000001</v>
      </c>
      <c r="V2297" s="19">
        <f t="shared" si="359"/>
        <v>52.650000000000006</v>
      </c>
    </row>
    <row r="2298" spans="1:22" ht="13.5" x14ac:dyDescent="0.25">
      <c r="A2298" s="3">
        <f>RSI!A2298</f>
        <v>45348</v>
      </c>
      <c r="B2298" s="2">
        <f>RSI!B2298</f>
        <v>24.0763</v>
      </c>
      <c r="C2298" s="2">
        <f>RSI!I2298</f>
        <v>57.269373395860868</v>
      </c>
      <c r="D2298" s="2">
        <f>MACD!E2298</f>
        <v>-0.33494742060923954</v>
      </c>
      <c r="E2298" s="2">
        <f>MACD!F2298</f>
        <v>0.10369048563896036</v>
      </c>
      <c r="F2298" s="2">
        <f>'Moving Avg'!D2298</f>
        <v>23.760200000000001</v>
      </c>
      <c r="G2298" s="2">
        <f>'Moving Avg'!F2298</f>
        <v>23.429264999999997</v>
      </c>
      <c r="H2298" s="2">
        <f>'Moving Avg'!G2298</f>
        <v>23.895733999999997</v>
      </c>
      <c r="I2298" s="2">
        <f>'Moving Avg'!H2298</f>
        <v>23.862329500000016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  <c r="M2298" s="19">
        <f t="shared" si="350"/>
        <v>25</v>
      </c>
      <c r="N2298" s="19">
        <f t="shared" si="351"/>
        <v>100</v>
      </c>
      <c r="O2298" s="19">
        <f t="shared" si="352"/>
        <v>0</v>
      </c>
      <c r="P2298" s="19">
        <f t="shared" si="353"/>
        <v>83.5</v>
      </c>
      <c r="Q2298" s="20">
        <f t="shared" si="354"/>
        <v>56.274999999999999</v>
      </c>
      <c r="R2298" s="20">
        <f t="shared" si="355"/>
        <v>45.875</v>
      </c>
      <c r="S2298" s="20">
        <f t="shared" si="356"/>
        <v>56.325000000000003</v>
      </c>
      <c r="T2298" s="20">
        <f t="shared" si="357"/>
        <v>52.125</v>
      </c>
      <c r="U2298" s="19">
        <f t="shared" si="358"/>
        <v>52.82500000000001</v>
      </c>
      <c r="V2298" s="19">
        <f t="shared" si="359"/>
        <v>52.650000000000006</v>
      </c>
    </row>
    <row r="2299" spans="1:22" ht="13.5" x14ac:dyDescent="0.25">
      <c r="A2299" s="3">
        <f>RSI!A2299</f>
        <v>45349</v>
      </c>
      <c r="B2299" s="2">
        <f>RSI!B2299</f>
        <v>23.379100000000001</v>
      </c>
      <c r="C2299" s="2">
        <f>RSI!I2299</f>
        <v>46.275142571050047</v>
      </c>
      <c r="D2299" s="2">
        <f>MACD!E2299</f>
        <v>-0.34196943242029576</v>
      </c>
      <c r="E2299" s="2">
        <f>MACD!F2299</f>
        <v>1.4558502027109135E-2</v>
      </c>
      <c r="F2299" s="2">
        <f>'Moving Avg'!D2299</f>
        <v>23.788100000000004</v>
      </c>
      <c r="G2299" s="2">
        <f>'Moving Avg'!F2299</f>
        <v>23.391154999999994</v>
      </c>
      <c r="H2299" s="2">
        <f>'Moving Avg'!G2299</f>
        <v>23.881790000000006</v>
      </c>
      <c r="I2299" s="2">
        <f>'Moving Avg'!H2299</f>
        <v>23.874950000000013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  <c r="M2299" s="19">
        <f t="shared" si="350"/>
        <v>25</v>
      </c>
      <c r="N2299" s="19">
        <f t="shared" si="351"/>
        <v>100</v>
      </c>
      <c r="O2299" s="19">
        <f t="shared" si="352"/>
        <v>0</v>
      </c>
      <c r="P2299" s="19">
        <f t="shared" si="353"/>
        <v>83.5</v>
      </c>
      <c r="Q2299" s="20">
        <f t="shared" si="354"/>
        <v>56.274999999999999</v>
      </c>
      <c r="R2299" s="20">
        <f t="shared" si="355"/>
        <v>45.875</v>
      </c>
      <c r="S2299" s="20">
        <f t="shared" si="356"/>
        <v>56.325000000000003</v>
      </c>
      <c r="T2299" s="20">
        <f t="shared" si="357"/>
        <v>52.125</v>
      </c>
      <c r="U2299" s="19">
        <f t="shared" si="358"/>
        <v>52.82500000000001</v>
      </c>
      <c r="V2299" s="19">
        <f t="shared" si="359"/>
        <v>52.650000000000006</v>
      </c>
    </row>
    <row r="2300" spans="1:22" ht="13.5" x14ac:dyDescent="0.25">
      <c r="A2300" s="3">
        <f>RSI!A2300</f>
        <v>45350</v>
      </c>
      <c r="B2300" s="2">
        <f>RSI!B2300</f>
        <v>24.150600000000001</v>
      </c>
      <c r="C2300" s="2">
        <f>RSI!I2300</f>
        <v>56.277655034627436</v>
      </c>
      <c r="D2300" s="2">
        <f>MACD!E2300</f>
        <v>-0.33483033133299855</v>
      </c>
      <c r="E2300" s="2">
        <f>MACD!F2300</f>
        <v>-5.5319264644912408E-2</v>
      </c>
      <c r="F2300" s="2">
        <f>'Moving Avg'!D2300</f>
        <v>23.91452</v>
      </c>
      <c r="G2300" s="2">
        <f>'Moving Avg'!F2300</f>
        <v>23.412534999999998</v>
      </c>
      <c r="H2300" s="2">
        <f>'Moving Avg'!G2300</f>
        <v>23.883276000000002</v>
      </c>
      <c r="I2300" s="2">
        <f>'Moving Avg'!H2300</f>
        <v>23.887365500000008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  <c r="M2300" s="19">
        <f t="shared" si="350"/>
        <v>25</v>
      </c>
      <c r="N2300" s="19">
        <f t="shared" si="351"/>
        <v>100</v>
      </c>
      <c r="O2300" s="19">
        <f t="shared" si="352"/>
        <v>50</v>
      </c>
      <c r="P2300" s="19">
        <f t="shared" si="353"/>
        <v>83.5</v>
      </c>
      <c r="Q2300" s="20">
        <f t="shared" si="354"/>
        <v>63.774999999999999</v>
      </c>
      <c r="R2300" s="20">
        <f t="shared" si="355"/>
        <v>63.375</v>
      </c>
      <c r="S2300" s="20">
        <f t="shared" si="356"/>
        <v>68.825000000000003</v>
      </c>
      <c r="T2300" s="20">
        <f t="shared" si="357"/>
        <v>64.625</v>
      </c>
      <c r="U2300" s="19">
        <f t="shared" si="358"/>
        <v>65.325000000000003</v>
      </c>
      <c r="V2300" s="19">
        <f t="shared" si="359"/>
        <v>65.150000000000006</v>
      </c>
    </row>
    <row r="2301" spans="1:22" ht="13.5" x14ac:dyDescent="0.25">
      <c r="A2301" s="3">
        <f>RSI!A2301</f>
        <v>45351</v>
      </c>
      <c r="B2301" s="2">
        <f>RSI!B2301</f>
        <v>24.141300000000001</v>
      </c>
      <c r="C2301" s="2">
        <f>RSI!I2301</f>
        <v>56.141963383320473</v>
      </c>
      <c r="D2301" s="2">
        <f>MACD!E2301</f>
        <v>-0.33119393781636575</v>
      </c>
      <c r="E2301" s="2">
        <f>MACD!F2301</f>
        <v>-0.11049419927920309</v>
      </c>
      <c r="F2301" s="2">
        <f>'Moving Avg'!D2301</f>
        <v>23.946120000000001</v>
      </c>
      <c r="G2301" s="2">
        <f>'Moving Avg'!F2301</f>
        <v>23.433449999999997</v>
      </c>
      <c r="H2301" s="2">
        <f>'Moving Avg'!G2301</f>
        <v>23.892014</v>
      </c>
      <c r="I2301" s="2">
        <f>'Moving Avg'!H2301</f>
        <v>23.895220500000015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  <c r="M2301" s="19">
        <f t="shared" si="350"/>
        <v>25</v>
      </c>
      <c r="N2301" s="19">
        <f t="shared" si="351"/>
        <v>100</v>
      </c>
      <c r="O2301" s="19">
        <f t="shared" si="352"/>
        <v>50</v>
      </c>
      <c r="P2301" s="19">
        <f t="shared" si="353"/>
        <v>83.5</v>
      </c>
      <c r="Q2301" s="20">
        <f t="shared" si="354"/>
        <v>63.774999999999999</v>
      </c>
      <c r="R2301" s="20">
        <f t="shared" si="355"/>
        <v>63.375</v>
      </c>
      <c r="S2301" s="20">
        <f t="shared" si="356"/>
        <v>68.825000000000003</v>
      </c>
      <c r="T2301" s="20">
        <f t="shared" si="357"/>
        <v>64.625</v>
      </c>
      <c r="U2301" s="19">
        <f t="shared" si="358"/>
        <v>65.325000000000003</v>
      </c>
      <c r="V2301" s="19">
        <f t="shared" si="359"/>
        <v>65.150000000000006</v>
      </c>
    </row>
    <row r="2302" spans="1:22" ht="13.5" x14ac:dyDescent="0.25">
      <c r="A2302" s="3">
        <f>RSI!A2302</f>
        <v>45352</v>
      </c>
      <c r="B2302" s="2">
        <f>RSI!B2302</f>
        <v>24.094799999999999</v>
      </c>
      <c r="C2302" s="2">
        <f>RSI!I2302</f>
        <v>55.422419470752445</v>
      </c>
      <c r="D2302" s="2">
        <f>MACD!E2302</f>
        <v>-0.32748173277836301</v>
      </c>
      <c r="E2302" s="2">
        <f>MACD!F2302</f>
        <v>-0.15389170597903506</v>
      </c>
      <c r="F2302" s="2">
        <f>'Moving Avg'!D2302</f>
        <v>23.968419999999998</v>
      </c>
      <c r="G2302" s="2">
        <f>'Moving Avg'!F2302</f>
        <v>23.458544999999997</v>
      </c>
      <c r="H2302" s="2">
        <f>'Moving Avg'!G2302</f>
        <v>23.894244000000004</v>
      </c>
      <c r="I2302" s="2">
        <f>'Moving Avg'!H2302</f>
        <v>23.90148850000001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  <c r="M2302" s="19">
        <f t="shared" si="350"/>
        <v>25</v>
      </c>
      <c r="N2302" s="19">
        <f t="shared" si="351"/>
        <v>100</v>
      </c>
      <c r="O2302" s="19">
        <f t="shared" si="352"/>
        <v>50</v>
      </c>
      <c r="P2302" s="19">
        <f t="shared" si="353"/>
        <v>83.5</v>
      </c>
      <c r="Q2302" s="20">
        <f t="shared" si="354"/>
        <v>63.774999999999999</v>
      </c>
      <c r="R2302" s="20">
        <f t="shared" si="355"/>
        <v>63.375</v>
      </c>
      <c r="S2302" s="20">
        <f t="shared" si="356"/>
        <v>68.825000000000003</v>
      </c>
      <c r="T2302" s="20">
        <f t="shared" si="357"/>
        <v>64.625</v>
      </c>
      <c r="U2302" s="19">
        <f t="shared" si="358"/>
        <v>65.325000000000003</v>
      </c>
      <c r="V2302" s="19">
        <f t="shared" si="359"/>
        <v>65.150000000000006</v>
      </c>
    </row>
    <row r="2303" spans="1:22" ht="13.5" x14ac:dyDescent="0.25">
      <c r="A2303" s="3">
        <f>RSI!A2303</f>
        <v>45355</v>
      </c>
      <c r="B2303" s="2">
        <f>RSI!B2303</f>
        <v>24.094799999999999</v>
      </c>
      <c r="C2303" s="2">
        <f>RSI!I2303</f>
        <v>55.422419470752445</v>
      </c>
      <c r="D2303" s="2">
        <f>MACD!E2303</f>
        <v>-0.3795900424177816</v>
      </c>
      <c r="E2303" s="2">
        <f>MACD!F2303</f>
        <v>-0.19903137326678438</v>
      </c>
      <c r="F2303" s="2">
        <f>'Moving Avg'!D2303</f>
        <v>23.97212</v>
      </c>
      <c r="G2303" s="2">
        <f>'Moving Avg'!F2303</f>
        <v>23.522219999999997</v>
      </c>
      <c r="H2303" s="2">
        <f>'Moving Avg'!G2303</f>
        <v>23.894614000000004</v>
      </c>
      <c r="I2303" s="2">
        <f>'Moving Avg'!H2303</f>
        <v>23.906854000000006</v>
      </c>
      <c r="J2303" s="17" t="str">
        <f>OBV!F2303</f>
        <v>BEARISH</v>
      </c>
      <c r="K2303" s="17" t="str">
        <f>OBV!G2303</f>
        <v>NEUTRAL</v>
      </c>
      <c r="L2303" s="17" t="str">
        <f>OBV!H2303</f>
        <v>BEARISH DIVERGENCE</v>
      </c>
      <c r="M2303" s="19">
        <f t="shared" si="350"/>
        <v>25</v>
      </c>
      <c r="N2303" s="19">
        <f t="shared" si="351"/>
        <v>100</v>
      </c>
      <c r="O2303" s="19">
        <f t="shared" si="352"/>
        <v>50</v>
      </c>
      <c r="P2303" s="19">
        <f t="shared" si="353"/>
        <v>16.5</v>
      </c>
      <c r="Q2303" s="20">
        <f t="shared" si="354"/>
        <v>53.725000000000001</v>
      </c>
      <c r="R2303" s="20">
        <f t="shared" si="355"/>
        <v>46.625</v>
      </c>
      <c r="S2303" s="20">
        <f t="shared" si="356"/>
        <v>38.674999999999997</v>
      </c>
      <c r="T2303" s="20">
        <f t="shared" si="357"/>
        <v>47.875</v>
      </c>
      <c r="U2303" s="19">
        <f t="shared" si="358"/>
        <v>46.341666666666661</v>
      </c>
      <c r="V2303" s="19">
        <f t="shared" si="359"/>
        <v>46.724999999999994</v>
      </c>
    </row>
    <row r="2304" spans="1:22" ht="13.5" x14ac:dyDescent="0.25">
      <c r="A2304" s="3">
        <f>RSI!A2304</f>
        <v>45356</v>
      </c>
      <c r="B2304" s="2">
        <f>RSI!B2304</f>
        <v>23.360499999999998</v>
      </c>
      <c r="C2304" s="2">
        <f>RSI!I2304</f>
        <v>44.886442055290779</v>
      </c>
      <c r="D2304" s="2">
        <f>MACD!E2304</f>
        <v>-0.37144310504219291</v>
      </c>
      <c r="E2304" s="2">
        <f>MACD!F2304</f>
        <v>-0.23351371962186609</v>
      </c>
      <c r="F2304" s="2">
        <f>'Moving Avg'!D2304</f>
        <v>23.968399999999995</v>
      </c>
      <c r="G2304" s="2">
        <f>'Moving Avg'!F2304</f>
        <v>23.539884999999998</v>
      </c>
      <c r="H2304" s="2">
        <f>'Moving Avg'!G2304</f>
        <v>23.880298000000003</v>
      </c>
      <c r="I2304" s="2">
        <f>'Moving Avg'!H2304</f>
        <v>23.908096500000003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  <c r="M2304" s="19">
        <f t="shared" si="350"/>
        <v>25</v>
      </c>
      <c r="N2304" s="19">
        <f t="shared" si="351"/>
        <v>100</v>
      </c>
      <c r="O2304" s="19">
        <f t="shared" si="352"/>
        <v>50</v>
      </c>
      <c r="P2304" s="19">
        <f t="shared" si="353"/>
        <v>16.5</v>
      </c>
      <c r="Q2304" s="20">
        <f t="shared" si="354"/>
        <v>53.725000000000001</v>
      </c>
      <c r="R2304" s="20">
        <f t="shared" si="355"/>
        <v>46.625</v>
      </c>
      <c r="S2304" s="20">
        <f t="shared" si="356"/>
        <v>38.674999999999997</v>
      </c>
      <c r="T2304" s="20">
        <f t="shared" si="357"/>
        <v>47.875</v>
      </c>
      <c r="U2304" s="19">
        <f t="shared" si="358"/>
        <v>46.341666666666661</v>
      </c>
      <c r="V2304" s="19">
        <f t="shared" si="359"/>
        <v>46.724999999999994</v>
      </c>
    </row>
    <row r="2305" spans="1:22" ht="13.5" x14ac:dyDescent="0.25">
      <c r="A2305" s="3">
        <f>RSI!A2305</f>
        <v>45357</v>
      </c>
      <c r="B2305" s="2">
        <f>RSI!B2305</f>
        <v>23.657900000000001</v>
      </c>
      <c r="C2305" s="2">
        <f>RSI!I2305</f>
        <v>49.10636876202733</v>
      </c>
      <c r="D2305" s="2">
        <f>MACD!E2305</f>
        <v>-0.34132692214060967</v>
      </c>
      <c r="E2305" s="2">
        <f>MACD!F2305</f>
        <v>-0.25507636012561485</v>
      </c>
      <c r="F2305" s="2">
        <f>'Moving Avg'!D2305</f>
        <v>23.869859999999999</v>
      </c>
      <c r="G2305" s="2">
        <f>'Moving Avg'!F2305</f>
        <v>23.543134999999999</v>
      </c>
      <c r="H2305" s="2">
        <f>'Moving Avg'!G2305</f>
        <v>23.872859999999999</v>
      </c>
      <c r="I2305" s="2">
        <f>'Moving Avg'!H2305</f>
        <v>23.909471499999999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  <c r="M2305" s="19">
        <f t="shared" si="350"/>
        <v>25</v>
      </c>
      <c r="N2305" s="19">
        <f t="shared" si="351"/>
        <v>100</v>
      </c>
      <c r="O2305" s="19">
        <f t="shared" si="352"/>
        <v>0</v>
      </c>
      <c r="P2305" s="19">
        <f t="shared" si="353"/>
        <v>16.5</v>
      </c>
      <c r="Q2305" s="20">
        <f t="shared" si="354"/>
        <v>46.225000000000001</v>
      </c>
      <c r="R2305" s="20">
        <f t="shared" si="355"/>
        <v>29.125</v>
      </c>
      <c r="S2305" s="20">
        <f t="shared" si="356"/>
        <v>26.175000000000001</v>
      </c>
      <c r="T2305" s="20">
        <f t="shared" si="357"/>
        <v>35.375</v>
      </c>
      <c r="U2305" s="19">
        <f t="shared" si="358"/>
        <v>33.841666666666661</v>
      </c>
      <c r="V2305" s="19">
        <f t="shared" si="359"/>
        <v>34.224999999999994</v>
      </c>
    </row>
    <row r="2306" spans="1:22" ht="13.5" x14ac:dyDescent="0.25">
      <c r="A2306" s="3">
        <f>RSI!A2306</f>
        <v>45358</v>
      </c>
      <c r="B2306" s="2">
        <f>RSI!B2306</f>
        <v>23.9833</v>
      </c>
      <c r="C2306" s="2">
        <f>RSI!I2306</f>
        <v>53.318060873047351</v>
      </c>
      <c r="D2306" s="2">
        <f>MACD!E2306</f>
        <v>-0.26802647203662744</v>
      </c>
      <c r="E2306" s="2">
        <f>MACD!F2306</f>
        <v>-0.25766638250781737</v>
      </c>
      <c r="F2306" s="2">
        <f>'Moving Avg'!D2306</f>
        <v>23.838259999999998</v>
      </c>
      <c r="G2306" s="2">
        <f>'Moving Avg'!F2306</f>
        <v>23.603559999999998</v>
      </c>
      <c r="H2306" s="2">
        <f>'Moving Avg'!G2306</f>
        <v>23.872116000000002</v>
      </c>
      <c r="I2306" s="2">
        <f>'Moving Avg'!H2306</f>
        <v>23.913331499999998</v>
      </c>
      <c r="J2306" s="17" t="str">
        <f>OBV!F2306</f>
        <v>BULLISH</v>
      </c>
      <c r="K2306" s="17" t="str">
        <f>OBV!G2306</f>
        <v>NEUTRAL</v>
      </c>
      <c r="L2306" s="17" t="str">
        <f>OBV!H2306</f>
        <v>BULLISH DIVERGENCE</v>
      </c>
      <c r="M2306" s="19">
        <f t="shared" ref="M2306:M2369" si="360">IF(C2306&lt;30,50, IF(C2306&gt;70, 0, 25))</f>
        <v>25</v>
      </c>
      <c r="N2306" s="19">
        <f t="shared" ref="N2306:N2369" si="361">IF(E2306-D2306&gt;0.02, 100, IF(E2306-D2306&lt;0,0,45))</f>
        <v>45</v>
      </c>
      <c r="O2306" s="19">
        <f t="shared" ref="O2306:O2369" si="362">IF(F2306-I2306&gt;10,100,IF(F2306-I2306&gt;5,75, IF(F2306-I2306&gt;0,50,0)))</f>
        <v>0</v>
      </c>
      <c r="P2306" s="19">
        <f t="shared" ref="P2306:P2369" si="363">IF(L2306="confirmed bullish", 34, IF(L2306="bullish divergence",17, 0))+IF(J2306="bullish",33,IF(J2306="bearish",0,16.5))+IF(K2306="strong",33,IF(K2306="weak",0,16.5))</f>
        <v>66.5</v>
      </c>
      <c r="Q2306" s="20">
        <f t="shared" si="354"/>
        <v>34.475000000000001</v>
      </c>
      <c r="R2306" s="20">
        <f t="shared" si="355"/>
        <v>30.625</v>
      </c>
      <c r="S2306" s="20">
        <f t="shared" si="356"/>
        <v>40.424999999999997</v>
      </c>
      <c r="T2306" s="20">
        <f t="shared" si="357"/>
        <v>34.125</v>
      </c>
      <c r="U2306" s="19">
        <f t="shared" si="358"/>
        <v>35.174999999999997</v>
      </c>
      <c r="V2306" s="19">
        <f t="shared" si="359"/>
        <v>34.912499999999994</v>
      </c>
    </row>
    <row r="2307" spans="1:22" ht="13.5" x14ac:dyDescent="0.25">
      <c r="A2307" s="3">
        <f>RSI!A2307</f>
        <v>45359</v>
      </c>
      <c r="B2307" s="2">
        <f>RSI!B2307</f>
        <v>23.9833</v>
      </c>
      <c r="C2307" s="2">
        <f>RSI!I2307</f>
        <v>53.318060873047351</v>
      </c>
      <c r="D2307" s="2">
        <f>MACD!E2307</f>
        <v>-0.20754291173252426</v>
      </c>
      <c r="E2307" s="2">
        <f>MACD!F2307</f>
        <v>-0.24764168835275874</v>
      </c>
      <c r="F2307" s="2">
        <f>'Moving Avg'!D2307</f>
        <v>23.815959999999997</v>
      </c>
      <c r="G2307" s="2">
        <f>'Moving Avg'!F2307</f>
        <v>23.66863</v>
      </c>
      <c r="H2307" s="2">
        <f>'Moving Avg'!G2307</f>
        <v>23.871186000000009</v>
      </c>
      <c r="I2307" s="2">
        <f>'Moving Avg'!H2307</f>
        <v>23.916559499999995</v>
      </c>
      <c r="J2307" s="17" t="str">
        <f>OBV!F2307</f>
        <v>BULLISH</v>
      </c>
      <c r="K2307" s="17" t="str">
        <f>OBV!G2307</f>
        <v>NEUTRAL</v>
      </c>
      <c r="L2307" s="17" t="str">
        <f>OBV!H2307</f>
        <v>BULLISH DIVERGENCE</v>
      </c>
      <c r="M2307" s="19">
        <f t="shared" si="360"/>
        <v>25</v>
      </c>
      <c r="N2307" s="19">
        <f t="shared" si="361"/>
        <v>0</v>
      </c>
      <c r="O2307" s="19">
        <f t="shared" si="362"/>
        <v>0</v>
      </c>
      <c r="P2307" s="19">
        <f t="shared" si="363"/>
        <v>66.5</v>
      </c>
      <c r="Q2307" s="20">
        <f t="shared" ref="Q2307:Q2370" si="364">0.35*M2307+N2307*0.35+O2307*0.15+P2307*0.15</f>
        <v>18.725000000000001</v>
      </c>
      <c r="R2307" s="20">
        <f t="shared" ref="R2307:R2370" si="365">M2307*0.2+N2307*0.2+O2307*0.35+P2307*0.25</f>
        <v>21.625</v>
      </c>
      <c r="S2307" s="20">
        <f t="shared" ref="S2307:S2370" si="366">M2307*0.15+N2307*0.15+O2307*0.25+P2307*0.45</f>
        <v>33.674999999999997</v>
      </c>
      <c r="T2307" s="20">
        <f t="shared" ref="T2307:T2370" si="367">0.25*SUM(M2307:P2307)</f>
        <v>22.875</v>
      </c>
      <c r="U2307" s="19">
        <f t="shared" ref="U2307:U2370" si="368">SUM(Q2307:S2307)/3</f>
        <v>24.675000000000001</v>
      </c>
      <c r="V2307" s="19">
        <f t="shared" ref="V2307:V2370" si="369">SUM(Q2307:T2307)/4</f>
        <v>24.225000000000001</v>
      </c>
    </row>
    <row r="2308" spans="1:22" ht="13.5" x14ac:dyDescent="0.25">
      <c r="A2308" s="3">
        <f>RSI!A2308</f>
        <v>45362</v>
      </c>
      <c r="B2308" s="2">
        <f>RSI!B2308</f>
        <v>23.9833</v>
      </c>
      <c r="C2308" s="2">
        <f>RSI!I2308</f>
        <v>53.318060873047351</v>
      </c>
      <c r="D2308" s="2">
        <f>MACD!E2308</f>
        <v>-0.14348265324089837</v>
      </c>
      <c r="E2308" s="2">
        <f>MACD!F2308</f>
        <v>-0.22680988133038668</v>
      </c>
      <c r="F2308" s="2">
        <f>'Moving Avg'!D2308</f>
        <v>23.793659999999999</v>
      </c>
      <c r="G2308" s="2">
        <f>'Moving Avg'!F2308</f>
        <v>23.737884999999999</v>
      </c>
      <c r="H2308" s="2">
        <f>'Moving Avg'!G2308</f>
        <v>23.869326000000004</v>
      </c>
      <c r="I2308" s="2">
        <f>'Moving Avg'!H2308</f>
        <v>23.91956149999999</v>
      </c>
      <c r="J2308" s="17" t="str">
        <f>OBV!F2308</f>
        <v>BULLISH</v>
      </c>
      <c r="K2308" s="17" t="str">
        <f>OBV!G2308</f>
        <v>NEUTRAL</v>
      </c>
      <c r="L2308" s="17" t="str">
        <f>OBV!H2308</f>
        <v>BULLISH DIVERGENCE</v>
      </c>
      <c r="M2308" s="19">
        <f t="shared" si="360"/>
        <v>25</v>
      </c>
      <c r="N2308" s="19">
        <f t="shared" si="361"/>
        <v>0</v>
      </c>
      <c r="O2308" s="19">
        <f t="shared" si="362"/>
        <v>0</v>
      </c>
      <c r="P2308" s="19">
        <f t="shared" si="363"/>
        <v>66.5</v>
      </c>
      <c r="Q2308" s="20">
        <f t="shared" si="364"/>
        <v>18.725000000000001</v>
      </c>
      <c r="R2308" s="20">
        <f t="shared" si="365"/>
        <v>21.625</v>
      </c>
      <c r="S2308" s="20">
        <f t="shared" si="366"/>
        <v>33.674999999999997</v>
      </c>
      <c r="T2308" s="20">
        <f t="shared" si="367"/>
        <v>22.875</v>
      </c>
      <c r="U2308" s="19">
        <f t="shared" si="368"/>
        <v>24.675000000000001</v>
      </c>
      <c r="V2308" s="19">
        <f t="shared" si="369"/>
        <v>24.225000000000001</v>
      </c>
    </row>
    <row r="2309" spans="1:22" ht="13.5" x14ac:dyDescent="0.25">
      <c r="A2309" s="3">
        <f>RSI!A2309</f>
        <v>45363</v>
      </c>
      <c r="B2309" s="2">
        <f>RSI!B2309</f>
        <v>24.020499999999998</v>
      </c>
      <c r="C2309" s="2">
        <f>RSI!I2309</f>
        <v>53.86321579602587</v>
      </c>
      <c r="D2309" s="2">
        <f>MACD!E2309</f>
        <v>-0.20061512703531292</v>
      </c>
      <c r="E2309" s="2">
        <f>MACD!F2309</f>
        <v>-0.22157093047137194</v>
      </c>
      <c r="F2309" s="2">
        <f>'Moving Avg'!D2309</f>
        <v>23.925660000000001</v>
      </c>
      <c r="G2309" s="2">
        <f>'Moving Avg'!F2309</f>
        <v>23.782039999999995</v>
      </c>
      <c r="H2309" s="2">
        <f>'Moving Avg'!G2309</f>
        <v>23.86728200000001</v>
      </c>
      <c r="I2309" s="2">
        <f>'Moving Avg'!H2309</f>
        <v>23.921620999999991</v>
      </c>
      <c r="J2309" s="17" t="str">
        <f>OBV!F2309</f>
        <v>BULLISH</v>
      </c>
      <c r="K2309" s="17" t="str">
        <f>OBV!G2309</f>
        <v>NEUTRAL</v>
      </c>
      <c r="L2309" s="17" t="str">
        <f>OBV!H2309</f>
        <v>CONFIRMED BULLISH</v>
      </c>
      <c r="M2309" s="19">
        <f t="shared" si="360"/>
        <v>25</v>
      </c>
      <c r="N2309" s="19">
        <f t="shared" si="361"/>
        <v>0</v>
      </c>
      <c r="O2309" s="19">
        <f t="shared" si="362"/>
        <v>50</v>
      </c>
      <c r="P2309" s="19">
        <f t="shared" si="363"/>
        <v>83.5</v>
      </c>
      <c r="Q2309" s="20">
        <f t="shared" si="364"/>
        <v>28.774999999999999</v>
      </c>
      <c r="R2309" s="20">
        <f t="shared" si="365"/>
        <v>43.375</v>
      </c>
      <c r="S2309" s="20">
        <f t="shared" si="366"/>
        <v>53.825000000000003</v>
      </c>
      <c r="T2309" s="20">
        <f t="shared" si="367"/>
        <v>39.625</v>
      </c>
      <c r="U2309" s="19">
        <f t="shared" si="368"/>
        <v>41.991666666666667</v>
      </c>
      <c r="V2309" s="19">
        <f t="shared" si="369"/>
        <v>41.400000000000006</v>
      </c>
    </row>
    <row r="2310" spans="1:22" ht="13.5" x14ac:dyDescent="0.25">
      <c r="A2310" s="3">
        <f>RSI!A2310</f>
        <v>45364</v>
      </c>
      <c r="B2310" s="2">
        <f>RSI!B2310</f>
        <v>23.7044</v>
      </c>
      <c r="C2310" s="2">
        <f>RSI!I2310</f>
        <v>48.662839865204752</v>
      </c>
      <c r="D2310" s="2">
        <f>MACD!E2310</f>
        <v>-0.10829310363167366</v>
      </c>
      <c r="E2310" s="2">
        <f>MACD!F2310</f>
        <v>-0.1989153651034323</v>
      </c>
      <c r="F2310" s="2">
        <f>'Moving Avg'!D2310</f>
        <v>23.93496</v>
      </c>
      <c r="G2310" s="2">
        <f>'Moving Avg'!F2310</f>
        <v>23.788080000000001</v>
      </c>
      <c r="H2310" s="2">
        <f>'Moving Avg'!G2310</f>
        <v>23.86728200000001</v>
      </c>
      <c r="I2310" s="2">
        <f>'Moving Avg'!H2310</f>
        <v>23.918262999999989</v>
      </c>
      <c r="J2310" s="17" t="str">
        <f>OBV!F2310</f>
        <v>BULLISH</v>
      </c>
      <c r="K2310" s="17" t="str">
        <f>OBV!G2310</f>
        <v>NEUTRAL</v>
      </c>
      <c r="L2310" s="17" t="str">
        <f>OBV!H2310</f>
        <v>CONFIRMED BULLISH</v>
      </c>
      <c r="M2310" s="19">
        <f t="shared" si="360"/>
        <v>25</v>
      </c>
      <c r="N2310" s="19">
        <f t="shared" si="361"/>
        <v>0</v>
      </c>
      <c r="O2310" s="19">
        <f t="shared" si="362"/>
        <v>50</v>
      </c>
      <c r="P2310" s="19">
        <f t="shared" si="363"/>
        <v>83.5</v>
      </c>
      <c r="Q2310" s="20">
        <f t="shared" si="364"/>
        <v>28.774999999999999</v>
      </c>
      <c r="R2310" s="20">
        <f t="shared" si="365"/>
        <v>43.375</v>
      </c>
      <c r="S2310" s="20">
        <f t="shared" si="366"/>
        <v>53.825000000000003</v>
      </c>
      <c r="T2310" s="20">
        <f t="shared" si="367"/>
        <v>39.625</v>
      </c>
      <c r="U2310" s="19">
        <f t="shared" si="368"/>
        <v>41.991666666666667</v>
      </c>
      <c r="V2310" s="19">
        <f t="shared" si="369"/>
        <v>41.400000000000006</v>
      </c>
    </row>
    <row r="2311" spans="1:22" ht="13.5" x14ac:dyDescent="0.25">
      <c r="A2311" s="3">
        <f>RSI!A2311</f>
        <v>45365</v>
      </c>
      <c r="B2311" s="2">
        <f>RSI!B2311</f>
        <v>23.806699999999999</v>
      </c>
      <c r="C2311" s="2">
        <f>RSI!I2311</f>
        <v>50.334072220068357</v>
      </c>
      <c r="D2311" s="2">
        <f>MACD!E2311</f>
        <v>-3.8650571293992186E-2</v>
      </c>
      <c r="E2311" s="2">
        <f>MACD!F2311</f>
        <v>-0.16686240634154428</v>
      </c>
      <c r="F2311" s="2">
        <f>'Moving Avg'!D2311</f>
        <v>23.899639999999998</v>
      </c>
      <c r="G2311" s="2">
        <f>'Moving Avg'!F2311</f>
        <v>23.799234999999996</v>
      </c>
      <c r="H2311" s="2">
        <f>'Moving Avg'!G2311</f>
        <v>23.86375000000001</v>
      </c>
      <c r="I2311" s="2">
        <f>'Moving Avg'!H2311</f>
        <v>23.910902499999988</v>
      </c>
      <c r="J2311" s="17" t="str">
        <f>OBV!F2311</f>
        <v>BULLISH</v>
      </c>
      <c r="K2311" s="17" t="str">
        <f>OBV!G2311</f>
        <v>NEUTRAL</v>
      </c>
      <c r="L2311" s="17" t="str">
        <f>OBV!H2311</f>
        <v>BULLISH DIVERGENCE</v>
      </c>
      <c r="M2311" s="19">
        <f t="shared" si="360"/>
        <v>25</v>
      </c>
      <c r="N2311" s="19">
        <f t="shared" si="361"/>
        <v>0</v>
      </c>
      <c r="O2311" s="19">
        <f t="shared" si="362"/>
        <v>0</v>
      </c>
      <c r="P2311" s="19">
        <f t="shared" si="363"/>
        <v>66.5</v>
      </c>
      <c r="Q2311" s="20">
        <f t="shared" si="364"/>
        <v>18.725000000000001</v>
      </c>
      <c r="R2311" s="20">
        <f t="shared" si="365"/>
        <v>21.625</v>
      </c>
      <c r="S2311" s="20">
        <f t="shared" si="366"/>
        <v>33.674999999999997</v>
      </c>
      <c r="T2311" s="20">
        <f t="shared" si="367"/>
        <v>22.875</v>
      </c>
      <c r="U2311" s="19">
        <f t="shared" si="368"/>
        <v>24.675000000000001</v>
      </c>
      <c r="V2311" s="19">
        <f t="shared" si="369"/>
        <v>24.225000000000001</v>
      </c>
    </row>
    <row r="2312" spans="1:22" ht="13.5" x14ac:dyDescent="0.25">
      <c r="A2312" s="3">
        <f>RSI!A2312</f>
        <v>45366</v>
      </c>
      <c r="B2312" s="2">
        <f>RSI!B2312</f>
        <v>23.843900000000001</v>
      </c>
      <c r="C2312" s="2">
        <f>RSI!I2312</f>
        <v>50.959265000589618</v>
      </c>
      <c r="D2312" s="2">
        <f>MACD!E2312</f>
        <v>1.0256832347142364E-2</v>
      </c>
      <c r="E2312" s="2">
        <f>MACD!F2312</f>
        <v>-0.13143855860380696</v>
      </c>
      <c r="F2312" s="2">
        <f>'Moving Avg'!D2312</f>
        <v>23.871760000000002</v>
      </c>
      <c r="G2312" s="2">
        <f>'Moving Avg'!F2312</f>
        <v>23.812249999999995</v>
      </c>
      <c r="H2312" s="2">
        <f>'Moving Avg'!G2312</f>
        <v>23.860962000000015</v>
      </c>
      <c r="I2312" s="2">
        <f>'Moving Avg'!H2312</f>
        <v>23.904630999999991</v>
      </c>
      <c r="J2312" s="17" t="str">
        <f>OBV!F2312</f>
        <v>BULLISH</v>
      </c>
      <c r="K2312" s="17" t="str">
        <f>OBV!G2312</f>
        <v>NEUTRAL</v>
      </c>
      <c r="L2312" s="17" t="str">
        <f>OBV!H2312</f>
        <v>BULLISH DIVERGENCE</v>
      </c>
      <c r="M2312" s="19">
        <f t="shared" si="360"/>
        <v>25</v>
      </c>
      <c r="N2312" s="19">
        <f t="shared" si="361"/>
        <v>0</v>
      </c>
      <c r="O2312" s="19">
        <f t="shared" si="362"/>
        <v>0</v>
      </c>
      <c r="P2312" s="19">
        <f t="shared" si="363"/>
        <v>66.5</v>
      </c>
      <c r="Q2312" s="20">
        <f t="shared" si="364"/>
        <v>18.725000000000001</v>
      </c>
      <c r="R2312" s="20">
        <f t="shared" si="365"/>
        <v>21.625</v>
      </c>
      <c r="S2312" s="20">
        <f t="shared" si="366"/>
        <v>33.674999999999997</v>
      </c>
      <c r="T2312" s="20">
        <f t="shared" si="367"/>
        <v>22.875</v>
      </c>
      <c r="U2312" s="19">
        <f t="shared" si="368"/>
        <v>24.675000000000001</v>
      </c>
      <c r="V2312" s="19">
        <f t="shared" si="369"/>
        <v>24.225000000000001</v>
      </c>
    </row>
    <row r="2313" spans="1:22" ht="13.5" x14ac:dyDescent="0.25">
      <c r="A2313" s="3">
        <f>RSI!A2313</f>
        <v>45369</v>
      </c>
      <c r="B2313" s="2">
        <f>RSI!B2313</f>
        <v>24.308700000000002</v>
      </c>
      <c r="C2313" s="2">
        <f>RSI!I2313</f>
        <v>58.062634541961764</v>
      </c>
      <c r="D2313" s="2">
        <f>MACD!E2313</f>
        <v>1.6887341383963417E-2</v>
      </c>
      <c r="E2313" s="2">
        <f>MACD!F2313</f>
        <v>-0.10177337860625289</v>
      </c>
      <c r="F2313" s="2">
        <f>'Moving Avg'!D2313</f>
        <v>23.93684</v>
      </c>
      <c r="G2313" s="2">
        <f>'Moving Avg'!F2313</f>
        <v>23.865704999999995</v>
      </c>
      <c r="H2313" s="2">
        <f>'Moving Avg'!G2313</f>
        <v>23.867656000000014</v>
      </c>
      <c r="I2313" s="2">
        <f>'Moving Avg'!H2313</f>
        <v>23.90158649999999</v>
      </c>
      <c r="J2313" s="17" t="str">
        <f>OBV!F2313</f>
        <v>BULLISH</v>
      </c>
      <c r="K2313" s="17" t="str">
        <f>OBV!G2313</f>
        <v>NEUTRAL</v>
      </c>
      <c r="L2313" s="17" t="str">
        <f>OBV!H2313</f>
        <v>CONFIRMED BULLISH</v>
      </c>
      <c r="M2313" s="19">
        <f t="shared" si="360"/>
        <v>25</v>
      </c>
      <c r="N2313" s="19">
        <f t="shared" si="361"/>
        <v>0</v>
      </c>
      <c r="O2313" s="19">
        <f t="shared" si="362"/>
        <v>50</v>
      </c>
      <c r="P2313" s="19">
        <f t="shared" si="363"/>
        <v>83.5</v>
      </c>
      <c r="Q2313" s="20">
        <f t="shared" si="364"/>
        <v>28.774999999999999</v>
      </c>
      <c r="R2313" s="20">
        <f t="shared" si="365"/>
        <v>43.375</v>
      </c>
      <c r="S2313" s="20">
        <f t="shared" si="366"/>
        <v>53.825000000000003</v>
      </c>
      <c r="T2313" s="20">
        <f t="shared" si="367"/>
        <v>39.625</v>
      </c>
      <c r="U2313" s="19">
        <f t="shared" si="368"/>
        <v>41.991666666666667</v>
      </c>
      <c r="V2313" s="19">
        <f t="shared" si="369"/>
        <v>41.400000000000006</v>
      </c>
    </row>
    <row r="2314" spans="1:22" ht="13.5" x14ac:dyDescent="0.25">
      <c r="A2314" s="3">
        <f>RSI!A2314</f>
        <v>45370</v>
      </c>
      <c r="B2314" s="2">
        <f>RSI!B2314</f>
        <v>24.634</v>
      </c>
      <c r="C2314" s="2">
        <f>RSI!I2314</f>
        <v>62.190375456861091</v>
      </c>
      <c r="D2314" s="2">
        <f>MACD!E2314</f>
        <v>-0.11761339759156542</v>
      </c>
      <c r="E2314" s="2">
        <f>MACD!F2314</f>
        <v>-0.10494138240331541</v>
      </c>
      <c r="F2314" s="2">
        <f>'Moving Avg'!D2314</f>
        <v>24.059540000000002</v>
      </c>
      <c r="G2314" s="2">
        <f>'Moving Avg'!F2314</f>
        <v>23.935425000000002</v>
      </c>
      <c r="H2314" s="2">
        <f>'Moving Avg'!G2314</f>
        <v>23.880856000000012</v>
      </c>
      <c r="I2314" s="2">
        <f>'Moving Avg'!H2314</f>
        <v>23.898379499999987</v>
      </c>
      <c r="J2314" s="17" t="str">
        <f>OBV!F2314</f>
        <v>BULLISH</v>
      </c>
      <c r="K2314" s="17" t="str">
        <f>OBV!G2314</f>
        <v>NEUTRAL</v>
      </c>
      <c r="L2314" s="17" t="str">
        <f>OBV!H2314</f>
        <v>CONFIRMED BULLISH</v>
      </c>
      <c r="M2314" s="19">
        <f t="shared" si="360"/>
        <v>25</v>
      </c>
      <c r="N2314" s="19">
        <f t="shared" si="361"/>
        <v>45</v>
      </c>
      <c r="O2314" s="19">
        <f t="shared" si="362"/>
        <v>50</v>
      </c>
      <c r="P2314" s="19">
        <f t="shared" si="363"/>
        <v>83.5</v>
      </c>
      <c r="Q2314" s="20">
        <f t="shared" si="364"/>
        <v>44.524999999999999</v>
      </c>
      <c r="R2314" s="20">
        <f t="shared" si="365"/>
        <v>52.375</v>
      </c>
      <c r="S2314" s="20">
        <f t="shared" si="366"/>
        <v>60.575000000000003</v>
      </c>
      <c r="T2314" s="20">
        <f t="shared" si="367"/>
        <v>50.875</v>
      </c>
      <c r="U2314" s="19">
        <f t="shared" si="368"/>
        <v>52.491666666666674</v>
      </c>
      <c r="V2314" s="19">
        <f t="shared" si="369"/>
        <v>52.087500000000006</v>
      </c>
    </row>
    <row r="2315" spans="1:22" ht="13.5" x14ac:dyDescent="0.25">
      <c r="A2315" s="3">
        <f>RSI!A2315</f>
        <v>45372</v>
      </c>
      <c r="B2315" s="2">
        <f>RSI!B2315</f>
        <v>24.857099999999999</v>
      </c>
      <c r="C2315" s="2">
        <f>RSI!I2315</f>
        <v>64.752717571927164</v>
      </c>
      <c r="D2315" s="2">
        <f>MACD!E2315</f>
        <v>-0.20693604610411143</v>
      </c>
      <c r="E2315" s="2">
        <f>MACD!F2315</f>
        <v>-0.1253403151434746</v>
      </c>
      <c r="F2315" s="2">
        <f>'Moving Avg'!D2315</f>
        <v>24.29008</v>
      </c>
      <c r="G2315" s="2">
        <f>'Moving Avg'!F2315</f>
        <v>24.002355000000001</v>
      </c>
      <c r="H2315" s="2">
        <f>'Moving Avg'!G2315</f>
        <v>23.90205000000001</v>
      </c>
      <c r="I2315" s="2">
        <f>'Moving Avg'!H2315</f>
        <v>23.896287999999991</v>
      </c>
      <c r="J2315" s="17" t="str">
        <f>OBV!F2315</f>
        <v>BULLISH</v>
      </c>
      <c r="K2315" s="17" t="str">
        <f>OBV!G2315</f>
        <v>NEUTRAL</v>
      </c>
      <c r="L2315" s="17" t="str">
        <f>OBV!H2315</f>
        <v>CONFIRMED BULLISH</v>
      </c>
      <c r="M2315" s="19">
        <f t="shared" si="360"/>
        <v>25</v>
      </c>
      <c r="N2315" s="19">
        <f t="shared" si="361"/>
        <v>100</v>
      </c>
      <c r="O2315" s="19">
        <f t="shared" si="362"/>
        <v>50</v>
      </c>
      <c r="P2315" s="19">
        <f t="shared" si="363"/>
        <v>83.5</v>
      </c>
      <c r="Q2315" s="20">
        <f t="shared" si="364"/>
        <v>63.774999999999999</v>
      </c>
      <c r="R2315" s="20">
        <f t="shared" si="365"/>
        <v>63.375</v>
      </c>
      <c r="S2315" s="20">
        <f t="shared" si="366"/>
        <v>68.825000000000003</v>
      </c>
      <c r="T2315" s="20">
        <f t="shared" si="367"/>
        <v>64.625</v>
      </c>
      <c r="U2315" s="19">
        <f t="shared" si="368"/>
        <v>65.325000000000003</v>
      </c>
      <c r="V2315" s="19">
        <f t="shared" si="369"/>
        <v>65.150000000000006</v>
      </c>
    </row>
    <row r="2316" spans="1:22" ht="13.5" x14ac:dyDescent="0.25">
      <c r="A2316" s="3">
        <f>RSI!A2316</f>
        <v>45373</v>
      </c>
      <c r="B2316" s="2">
        <f>RSI!B2316</f>
        <v>25.191800000000001</v>
      </c>
      <c r="C2316" s="2">
        <f>RSI!I2316</f>
        <v>68.231103065283548</v>
      </c>
      <c r="D2316" s="2">
        <f>MACD!E2316</f>
        <v>-0.26295708358711423</v>
      </c>
      <c r="E2316" s="2">
        <f>MACD!F2316</f>
        <v>-0.15286366883220254</v>
      </c>
      <c r="F2316" s="2">
        <f>'Moving Avg'!D2316</f>
        <v>24.567100000000003</v>
      </c>
      <c r="G2316" s="2">
        <f>'Moving Avg'!F2316</f>
        <v>24.06278</v>
      </c>
      <c r="H2316" s="2">
        <f>'Moving Avg'!G2316</f>
        <v>23.929938000000007</v>
      </c>
      <c r="I2316" s="2">
        <f>'Moving Avg'!H2316</f>
        <v>23.895869999999992</v>
      </c>
      <c r="J2316" s="17" t="str">
        <f>OBV!F2316</f>
        <v>BULLISH</v>
      </c>
      <c r="K2316" s="17" t="str">
        <f>OBV!G2316</f>
        <v>NEUTRAL</v>
      </c>
      <c r="L2316" s="17" t="str">
        <f>OBV!H2316</f>
        <v>CONFIRMED BULLISH</v>
      </c>
      <c r="M2316" s="19">
        <f t="shared" si="360"/>
        <v>25</v>
      </c>
      <c r="N2316" s="19">
        <f t="shared" si="361"/>
        <v>100</v>
      </c>
      <c r="O2316" s="19">
        <f t="shared" si="362"/>
        <v>50</v>
      </c>
      <c r="P2316" s="19">
        <f t="shared" si="363"/>
        <v>83.5</v>
      </c>
      <c r="Q2316" s="20">
        <f t="shared" si="364"/>
        <v>63.774999999999999</v>
      </c>
      <c r="R2316" s="20">
        <f t="shared" si="365"/>
        <v>63.375</v>
      </c>
      <c r="S2316" s="20">
        <f t="shared" si="366"/>
        <v>68.825000000000003</v>
      </c>
      <c r="T2316" s="20">
        <f t="shared" si="367"/>
        <v>64.625</v>
      </c>
      <c r="U2316" s="19">
        <f t="shared" si="368"/>
        <v>65.325000000000003</v>
      </c>
      <c r="V2316" s="19">
        <f t="shared" si="369"/>
        <v>65.150000000000006</v>
      </c>
    </row>
    <row r="2317" spans="1:22" ht="13.5" x14ac:dyDescent="0.25">
      <c r="A2317" s="3">
        <f>RSI!A2317</f>
        <v>45376</v>
      </c>
      <c r="B2317" s="2">
        <f>RSI!B2317</f>
        <v>25.098800000000001</v>
      </c>
      <c r="C2317" s="2">
        <f>RSI!I2317</f>
        <v>66.274028544835062</v>
      </c>
      <c r="D2317" s="2">
        <f>MACD!E2317</f>
        <v>-0.31073473878220881</v>
      </c>
      <c r="E2317" s="2">
        <f>MACD!F2317</f>
        <v>-0.1844378828222038</v>
      </c>
      <c r="F2317" s="2">
        <f>'Moving Avg'!D2317</f>
        <v>24.818080000000002</v>
      </c>
      <c r="G2317" s="2">
        <f>'Moving Avg'!F2317</f>
        <v>24.118555000000001</v>
      </c>
      <c r="H2317" s="2">
        <f>'Moving Avg'!G2317</f>
        <v>23.955966000000007</v>
      </c>
      <c r="I2317" s="2">
        <f>'Moving Avg'!H2317</f>
        <v>23.88741099999999</v>
      </c>
      <c r="J2317" s="17" t="str">
        <f>OBV!F2317</f>
        <v>BULLISH</v>
      </c>
      <c r="K2317" s="17" t="str">
        <f>OBV!G2317</f>
        <v>NEUTRAL</v>
      </c>
      <c r="L2317" s="17" t="str">
        <f>OBV!H2317</f>
        <v>CONFIRMED BULLISH</v>
      </c>
      <c r="M2317" s="19">
        <f t="shared" si="360"/>
        <v>25</v>
      </c>
      <c r="N2317" s="19">
        <f t="shared" si="361"/>
        <v>100</v>
      </c>
      <c r="O2317" s="19">
        <f t="shared" si="362"/>
        <v>50</v>
      </c>
      <c r="P2317" s="19">
        <f t="shared" si="363"/>
        <v>83.5</v>
      </c>
      <c r="Q2317" s="20">
        <f t="shared" si="364"/>
        <v>63.774999999999999</v>
      </c>
      <c r="R2317" s="20">
        <f t="shared" si="365"/>
        <v>63.375</v>
      </c>
      <c r="S2317" s="20">
        <f t="shared" si="366"/>
        <v>68.825000000000003</v>
      </c>
      <c r="T2317" s="20">
        <f t="shared" si="367"/>
        <v>64.625</v>
      </c>
      <c r="U2317" s="19">
        <f t="shared" si="368"/>
        <v>65.325000000000003</v>
      </c>
      <c r="V2317" s="19">
        <f t="shared" si="369"/>
        <v>65.150000000000006</v>
      </c>
    </row>
    <row r="2318" spans="1:22" ht="13.5" x14ac:dyDescent="0.25">
      <c r="A2318" s="3">
        <f>RSI!A2318</f>
        <v>45377</v>
      </c>
      <c r="B2318" s="2">
        <f>RSI!B2318</f>
        <v>25.098800000000001</v>
      </c>
      <c r="C2318" s="2">
        <f>RSI!I2318</f>
        <v>66.274028544835062</v>
      </c>
      <c r="D2318" s="2">
        <f>MACD!E2318</f>
        <v>-0.35733848870677321</v>
      </c>
      <c r="E2318" s="2">
        <f>MACD!F2318</f>
        <v>-0.21901800399911769</v>
      </c>
      <c r="F2318" s="2">
        <f>'Moving Avg'!D2318</f>
        <v>24.976099999999999</v>
      </c>
      <c r="G2318" s="2">
        <f>'Moving Avg'!F2318</f>
        <v>24.169679999999996</v>
      </c>
      <c r="H2318" s="2">
        <f>'Moving Avg'!G2318</f>
        <v>23.970654000000003</v>
      </c>
      <c r="I2318" s="2">
        <f>'Moving Avg'!H2318</f>
        <v>23.880903999999987</v>
      </c>
      <c r="J2318" s="17" t="str">
        <f>OBV!F2318</f>
        <v>BULLISH</v>
      </c>
      <c r="K2318" s="17" t="str">
        <f>OBV!G2318</f>
        <v>NEUTRAL</v>
      </c>
      <c r="L2318" s="17" t="str">
        <f>OBV!H2318</f>
        <v>CONFIRMED BULLISH</v>
      </c>
      <c r="M2318" s="19">
        <f t="shared" si="360"/>
        <v>25</v>
      </c>
      <c r="N2318" s="19">
        <f t="shared" si="361"/>
        <v>100</v>
      </c>
      <c r="O2318" s="19">
        <f t="shared" si="362"/>
        <v>50</v>
      </c>
      <c r="P2318" s="19">
        <f t="shared" si="363"/>
        <v>83.5</v>
      </c>
      <c r="Q2318" s="20">
        <f t="shared" si="364"/>
        <v>63.774999999999999</v>
      </c>
      <c r="R2318" s="20">
        <f t="shared" si="365"/>
        <v>63.375</v>
      </c>
      <c r="S2318" s="20">
        <f t="shared" si="366"/>
        <v>68.825000000000003</v>
      </c>
      <c r="T2318" s="20">
        <f t="shared" si="367"/>
        <v>64.625</v>
      </c>
      <c r="U2318" s="19">
        <f t="shared" si="368"/>
        <v>65.325000000000003</v>
      </c>
      <c r="V2318" s="19">
        <f t="shared" si="369"/>
        <v>65.150000000000006</v>
      </c>
    </row>
    <row r="2319" spans="1:22" ht="13.5" x14ac:dyDescent="0.25">
      <c r="A2319" s="3">
        <f>RSI!A2319</f>
        <v>45378</v>
      </c>
      <c r="B2319" s="2">
        <f>RSI!B2319</f>
        <v>25.098800000000001</v>
      </c>
      <c r="C2319" s="2">
        <f>RSI!I2319</f>
        <v>66.274028544835062</v>
      </c>
      <c r="D2319" s="2">
        <f>MACD!E2319</f>
        <v>-0.39676833849146576</v>
      </c>
      <c r="E2319" s="2">
        <f>MACD!F2319</f>
        <v>-0.25456807089758732</v>
      </c>
      <c r="F2319" s="2">
        <f>'Moving Avg'!D2319</f>
        <v>25.06906</v>
      </c>
      <c r="G2319" s="2">
        <f>'Moving Avg'!F2319</f>
        <v>24.255664999999997</v>
      </c>
      <c r="H2319" s="2">
        <f>'Moving Avg'!G2319</f>
        <v>23.971025999999998</v>
      </c>
      <c r="I2319" s="2">
        <f>'Moving Avg'!H2319</f>
        <v>23.876813999999985</v>
      </c>
      <c r="J2319" s="17" t="str">
        <f>OBV!F2319</f>
        <v>BULLISH</v>
      </c>
      <c r="K2319" s="17" t="str">
        <f>OBV!G2319</f>
        <v>NEUTRAL</v>
      </c>
      <c r="L2319" s="17" t="str">
        <f>OBV!H2319</f>
        <v>CONFIRMED BULLISH</v>
      </c>
      <c r="M2319" s="19">
        <f t="shared" si="360"/>
        <v>25</v>
      </c>
      <c r="N2319" s="19">
        <f t="shared" si="361"/>
        <v>100</v>
      </c>
      <c r="O2319" s="19">
        <f t="shared" si="362"/>
        <v>50</v>
      </c>
      <c r="P2319" s="19">
        <f t="shared" si="363"/>
        <v>83.5</v>
      </c>
      <c r="Q2319" s="20">
        <f t="shared" si="364"/>
        <v>63.774999999999999</v>
      </c>
      <c r="R2319" s="20">
        <f t="shared" si="365"/>
        <v>63.375</v>
      </c>
      <c r="S2319" s="20">
        <f t="shared" si="366"/>
        <v>68.825000000000003</v>
      </c>
      <c r="T2319" s="20">
        <f t="shared" si="367"/>
        <v>64.625</v>
      </c>
      <c r="U2319" s="19">
        <f t="shared" si="368"/>
        <v>65.325000000000003</v>
      </c>
      <c r="V2319" s="19">
        <f t="shared" si="369"/>
        <v>65.150000000000006</v>
      </c>
    </row>
    <row r="2320" spans="1:22" ht="13.5" x14ac:dyDescent="0.25">
      <c r="A2320" s="3">
        <f>RSI!A2320</f>
        <v>45379</v>
      </c>
      <c r="B2320" s="2">
        <f>RSI!B2320</f>
        <v>25.098800000000001</v>
      </c>
      <c r="C2320" s="2">
        <f>RSI!I2320</f>
        <v>66.274028544835062</v>
      </c>
      <c r="D2320" s="2">
        <f>MACD!E2320</f>
        <v>-0.48405818275592694</v>
      </c>
      <c r="E2320" s="2">
        <f>MACD!F2320</f>
        <v>-0.30046609326925527</v>
      </c>
      <c r="F2320" s="2">
        <f>'Moving Avg'!D2320</f>
        <v>25.117399999999996</v>
      </c>
      <c r="G2320" s="2">
        <f>'Moving Avg'!F2320</f>
        <v>24.303074999999996</v>
      </c>
      <c r="H2320" s="2">
        <f>'Moving Avg'!G2320</f>
        <v>23.971397999999994</v>
      </c>
      <c r="I2320" s="2">
        <f>'Moving Avg'!H2320</f>
        <v>23.872723999999984</v>
      </c>
      <c r="J2320" s="17" t="str">
        <f>OBV!F2320</f>
        <v>BULLISH</v>
      </c>
      <c r="K2320" s="17" t="str">
        <f>OBV!G2320</f>
        <v>NEUTRAL</v>
      </c>
      <c r="L2320" s="17" t="str">
        <f>OBV!H2320</f>
        <v>CONFIRMED BULLISH</v>
      </c>
      <c r="M2320" s="19">
        <f t="shared" si="360"/>
        <v>25</v>
      </c>
      <c r="N2320" s="19">
        <f t="shared" si="361"/>
        <v>100</v>
      </c>
      <c r="O2320" s="19">
        <f t="shared" si="362"/>
        <v>50</v>
      </c>
      <c r="P2320" s="19">
        <f t="shared" si="363"/>
        <v>83.5</v>
      </c>
      <c r="Q2320" s="20">
        <f t="shared" si="364"/>
        <v>63.774999999999999</v>
      </c>
      <c r="R2320" s="20">
        <f t="shared" si="365"/>
        <v>63.375</v>
      </c>
      <c r="S2320" s="20">
        <f t="shared" si="366"/>
        <v>68.825000000000003</v>
      </c>
      <c r="T2320" s="20">
        <f t="shared" si="367"/>
        <v>64.625</v>
      </c>
      <c r="U2320" s="19">
        <f t="shared" si="368"/>
        <v>65.325000000000003</v>
      </c>
      <c r="V2320" s="19">
        <f t="shared" si="369"/>
        <v>65.150000000000006</v>
      </c>
    </row>
    <row r="2321" spans="1:22" ht="13.5" x14ac:dyDescent="0.25">
      <c r="A2321" s="3">
        <f>RSI!A2321</f>
        <v>45380</v>
      </c>
      <c r="B2321" s="2">
        <f>RSI!B2321</f>
        <v>25.098800000000001</v>
      </c>
      <c r="C2321" s="2">
        <f>RSI!I2321</f>
        <v>66.274028544835062</v>
      </c>
      <c r="D2321" s="2">
        <f>MACD!E2321</f>
        <v>-0.5470834660656223</v>
      </c>
      <c r="E2321" s="2">
        <f>MACD!F2321</f>
        <v>-0.34978956782852871</v>
      </c>
      <c r="F2321" s="2">
        <f>'Moving Avg'!D2321</f>
        <v>25.098800000000001</v>
      </c>
      <c r="G2321" s="2">
        <f>'Moving Avg'!F2321</f>
        <v>24.350949999999994</v>
      </c>
      <c r="H2321" s="2">
        <f>'Moving Avg'!G2321</f>
        <v>23.972327999999997</v>
      </c>
      <c r="I2321" s="2">
        <f>'Moving Avg'!H2321</f>
        <v>23.873560499999986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  <c r="M2321" s="19">
        <f t="shared" si="360"/>
        <v>25</v>
      </c>
      <c r="N2321" s="19">
        <f t="shared" si="361"/>
        <v>100</v>
      </c>
      <c r="O2321" s="19">
        <f t="shared" si="362"/>
        <v>50</v>
      </c>
      <c r="P2321" s="19">
        <f t="shared" si="363"/>
        <v>16.5</v>
      </c>
      <c r="Q2321" s="20">
        <f t="shared" si="364"/>
        <v>53.725000000000001</v>
      </c>
      <c r="R2321" s="20">
        <f t="shared" si="365"/>
        <v>46.625</v>
      </c>
      <c r="S2321" s="20">
        <f t="shared" si="366"/>
        <v>38.674999999999997</v>
      </c>
      <c r="T2321" s="20">
        <f t="shared" si="367"/>
        <v>47.875</v>
      </c>
      <c r="U2321" s="19">
        <f t="shared" si="368"/>
        <v>46.341666666666661</v>
      </c>
      <c r="V2321" s="19">
        <f t="shared" si="369"/>
        <v>46.724999999999994</v>
      </c>
    </row>
    <row r="2322" spans="1:22" ht="13.5" x14ac:dyDescent="0.25">
      <c r="A2322" s="3">
        <f>RSI!A2322</f>
        <v>45383</v>
      </c>
      <c r="B2322" s="2">
        <f>RSI!B2322</f>
        <v>25.0151</v>
      </c>
      <c r="C2322" s="2">
        <f>RSI!I2322</f>
        <v>63.88516725586787</v>
      </c>
      <c r="D2322" s="2">
        <f>MACD!E2322</f>
        <v>-0.59302938927332249</v>
      </c>
      <c r="E2322" s="2">
        <f>MACD!F2322</f>
        <v>-0.39843753211748745</v>
      </c>
      <c r="F2322" s="2">
        <f>'Moving Avg'!D2322</f>
        <v>25.082060000000002</v>
      </c>
      <c r="G2322" s="2">
        <f>'Moving Avg'!F2322</f>
        <v>24.396964999999998</v>
      </c>
      <c r="H2322" s="2">
        <f>'Moving Avg'!G2322</f>
        <v>23.975301999999996</v>
      </c>
      <c r="I2322" s="2">
        <f>'Moving Avg'!H2322</f>
        <v>23.875465999999982</v>
      </c>
      <c r="J2322" s="17" t="str">
        <f>OBV!F2322</f>
        <v>BEARISH</v>
      </c>
      <c r="K2322" s="17" t="str">
        <f>OBV!G2322</f>
        <v>NEUTRAL</v>
      </c>
      <c r="L2322" s="17" t="str">
        <f>OBV!H2322</f>
        <v>CONFIRMED BEARISH</v>
      </c>
      <c r="M2322" s="19">
        <f t="shared" si="360"/>
        <v>25</v>
      </c>
      <c r="N2322" s="19">
        <f t="shared" si="361"/>
        <v>100</v>
      </c>
      <c r="O2322" s="19">
        <f t="shared" si="362"/>
        <v>50</v>
      </c>
      <c r="P2322" s="19">
        <f t="shared" si="363"/>
        <v>16.5</v>
      </c>
      <c r="Q2322" s="20">
        <f t="shared" si="364"/>
        <v>53.725000000000001</v>
      </c>
      <c r="R2322" s="20">
        <f t="shared" si="365"/>
        <v>46.625</v>
      </c>
      <c r="S2322" s="20">
        <f t="shared" si="366"/>
        <v>38.674999999999997</v>
      </c>
      <c r="T2322" s="20">
        <f t="shared" si="367"/>
        <v>47.875</v>
      </c>
      <c r="U2322" s="19">
        <f t="shared" si="368"/>
        <v>46.341666666666661</v>
      </c>
      <c r="V2322" s="19">
        <f t="shared" si="369"/>
        <v>46.724999999999994</v>
      </c>
    </row>
    <row r="2323" spans="1:22" ht="13.5" x14ac:dyDescent="0.25">
      <c r="A2323" s="3">
        <f>RSI!A2323</f>
        <v>45384</v>
      </c>
      <c r="B2323" s="2">
        <f>RSI!B2323</f>
        <v>25.0151</v>
      </c>
      <c r="C2323" s="2">
        <f>RSI!I2323</f>
        <v>63.88516725586787</v>
      </c>
      <c r="D2323" s="2">
        <f>MACD!E2323</f>
        <v>-0.56410805401698028</v>
      </c>
      <c r="E2323" s="2">
        <f>MACD!F2323</f>
        <v>-0.43157163649738606</v>
      </c>
      <c r="F2323" s="2">
        <f>'Moving Avg'!D2323</f>
        <v>25.065320000000003</v>
      </c>
      <c r="G2323" s="2">
        <f>'Moving Avg'!F2323</f>
        <v>24.442979999999999</v>
      </c>
      <c r="H2323" s="2">
        <f>'Moving Avg'!G2323</f>
        <v>23.978275999999997</v>
      </c>
      <c r="I2323" s="2">
        <f>'Moving Avg'!H2323</f>
        <v>23.877324999999978</v>
      </c>
      <c r="J2323" s="17" t="str">
        <f>OBV!F2323</f>
        <v>BEARISH</v>
      </c>
      <c r="K2323" s="17" t="str">
        <f>OBV!G2323</f>
        <v>NEUTRAL</v>
      </c>
      <c r="L2323" s="17" t="str">
        <f>OBV!H2323</f>
        <v>CONFIRMED BEARISH</v>
      </c>
      <c r="M2323" s="19">
        <f t="shared" si="360"/>
        <v>25</v>
      </c>
      <c r="N2323" s="19">
        <f t="shared" si="361"/>
        <v>100</v>
      </c>
      <c r="O2323" s="19">
        <f t="shared" si="362"/>
        <v>50</v>
      </c>
      <c r="P2323" s="19">
        <f t="shared" si="363"/>
        <v>16.5</v>
      </c>
      <c r="Q2323" s="20">
        <f t="shared" si="364"/>
        <v>53.725000000000001</v>
      </c>
      <c r="R2323" s="20">
        <f t="shared" si="365"/>
        <v>46.625</v>
      </c>
      <c r="S2323" s="20">
        <f t="shared" si="366"/>
        <v>38.674999999999997</v>
      </c>
      <c r="T2323" s="20">
        <f t="shared" si="367"/>
        <v>47.875</v>
      </c>
      <c r="U2323" s="19">
        <f t="shared" si="368"/>
        <v>46.341666666666661</v>
      </c>
      <c r="V2323" s="19">
        <f t="shared" si="369"/>
        <v>46.724999999999994</v>
      </c>
    </row>
    <row r="2324" spans="1:22" ht="13.5" x14ac:dyDescent="0.25">
      <c r="A2324" s="3">
        <f>RSI!A2324</f>
        <v>45385</v>
      </c>
      <c r="B2324" s="2">
        <f>RSI!B2324</f>
        <v>25.052299999999999</v>
      </c>
      <c r="C2324" s="2">
        <f>RSI!I2324</f>
        <v>64.543924009230878</v>
      </c>
      <c r="D2324" s="2">
        <f>MACD!E2324</f>
        <v>-0.49577985056524199</v>
      </c>
      <c r="E2324" s="2">
        <f>MACD!F2324</f>
        <v>-0.44441327931095725</v>
      </c>
      <c r="F2324" s="2">
        <f>'Moving Avg'!D2324</f>
        <v>25.05602</v>
      </c>
      <c r="G2324" s="2">
        <f>'Moving Avg'!F2324</f>
        <v>24.527569999999997</v>
      </c>
      <c r="H2324" s="2">
        <f>'Moving Avg'!G2324</f>
        <v>23.985153999999998</v>
      </c>
      <c r="I2324" s="2">
        <f>'Moving Avg'!H2324</f>
        <v>23.878254499999979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  <c r="M2324" s="19">
        <f t="shared" si="360"/>
        <v>25</v>
      </c>
      <c r="N2324" s="19">
        <f t="shared" si="361"/>
        <v>100</v>
      </c>
      <c r="O2324" s="19">
        <f t="shared" si="362"/>
        <v>50</v>
      </c>
      <c r="P2324" s="19">
        <f t="shared" si="363"/>
        <v>16.5</v>
      </c>
      <c r="Q2324" s="20">
        <f t="shared" si="364"/>
        <v>53.725000000000001</v>
      </c>
      <c r="R2324" s="20">
        <f t="shared" si="365"/>
        <v>46.625</v>
      </c>
      <c r="S2324" s="20">
        <f t="shared" si="366"/>
        <v>38.674999999999997</v>
      </c>
      <c r="T2324" s="20">
        <f t="shared" si="367"/>
        <v>47.875</v>
      </c>
      <c r="U2324" s="19">
        <f t="shared" si="368"/>
        <v>46.341666666666661</v>
      </c>
      <c r="V2324" s="19">
        <f t="shared" si="369"/>
        <v>46.724999999999994</v>
      </c>
    </row>
    <row r="2325" spans="1:22" ht="13.5" x14ac:dyDescent="0.25">
      <c r="A2325" s="3">
        <f>RSI!A2325</f>
        <v>45386</v>
      </c>
      <c r="B2325" s="2">
        <f>RSI!B2325</f>
        <v>25.052299999999999</v>
      </c>
      <c r="C2325" s="2">
        <f>RSI!I2325</f>
        <v>64.543924009230878</v>
      </c>
      <c r="D2325" s="2">
        <f>MACD!E2325</f>
        <v>-0.40704031964931886</v>
      </c>
      <c r="E2325" s="2">
        <f>MACD!F2325</f>
        <v>-0.43693868737862962</v>
      </c>
      <c r="F2325" s="2">
        <f>'Moving Avg'!D2325</f>
        <v>25.046720000000001</v>
      </c>
      <c r="G2325" s="2">
        <f>'Moving Avg'!F2325</f>
        <v>24.597289999999997</v>
      </c>
      <c r="H2325" s="2">
        <f>'Moving Avg'!G2325</f>
        <v>23.993706000000003</v>
      </c>
      <c r="I2325" s="2">
        <f>'Moving Avg'!H2325</f>
        <v>23.878021999999984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  <c r="M2325" s="19">
        <f t="shared" si="360"/>
        <v>25</v>
      </c>
      <c r="N2325" s="19">
        <f t="shared" si="361"/>
        <v>0</v>
      </c>
      <c r="O2325" s="19">
        <f t="shared" si="362"/>
        <v>50</v>
      </c>
      <c r="P2325" s="19">
        <f t="shared" si="363"/>
        <v>16.5</v>
      </c>
      <c r="Q2325" s="20">
        <f t="shared" si="364"/>
        <v>18.725000000000001</v>
      </c>
      <c r="R2325" s="20">
        <f t="shared" si="365"/>
        <v>26.625</v>
      </c>
      <c r="S2325" s="20">
        <f t="shared" si="366"/>
        <v>23.675000000000001</v>
      </c>
      <c r="T2325" s="20">
        <f t="shared" si="367"/>
        <v>22.875</v>
      </c>
      <c r="U2325" s="19">
        <f t="shared" si="368"/>
        <v>23.008333333333336</v>
      </c>
      <c r="V2325" s="19">
        <f t="shared" si="369"/>
        <v>22.975000000000001</v>
      </c>
    </row>
    <row r="2326" spans="1:22" ht="13.5" x14ac:dyDescent="0.25">
      <c r="A2326" s="3">
        <f>RSI!A2326</f>
        <v>45387</v>
      </c>
      <c r="B2326" s="2">
        <f>RSI!B2326</f>
        <v>25.005800000000001</v>
      </c>
      <c r="C2326" s="2">
        <f>RSI!I2326</f>
        <v>62.881127244346565</v>
      </c>
      <c r="D2326" s="2">
        <f>MACD!E2326</f>
        <v>-0.28016415930607863</v>
      </c>
      <c r="E2326" s="2">
        <f>MACD!F2326</f>
        <v>-0.40558378176411941</v>
      </c>
      <c r="F2326" s="2">
        <f>'Moving Avg'!D2326</f>
        <v>25.028120000000001</v>
      </c>
      <c r="G2326" s="2">
        <f>'Moving Avg'!F2326</f>
        <v>24.648415</v>
      </c>
      <c r="H2326" s="2">
        <f>'Moving Avg'!G2326</f>
        <v>24.010438000000001</v>
      </c>
      <c r="I2326" s="2">
        <f>'Moving Avg'!H2326</f>
        <v>23.87839349999998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  <c r="M2326" s="19">
        <f t="shared" si="360"/>
        <v>25</v>
      </c>
      <c r="N2326" s="19">
        <f t="shared" si="361"/>
        <v>0</v>
      </c>
      <c r="O2326" s="19">
        <f t="shared" si="362"/>
        <v>50</v>
      </c>
      <c r="P2326" s="19">
        <f t="shared" si="363"/>
        <v>16.5</v>
      </c>
      <c r="Q2326" s="20">
        <f t="shared" si="364"/>
        <v>18.725000000000001</v>
      </c>
      <c r="R2326" s="20">
        <f t="shared" si="365"/>
        <v>26.625</v>
      </c>
      <c r="S2326" s="20">
        <f t="shared" si="366"/>
        <v>23.675000000000001</v>
      </c>
      <c r="T2326" s="20">
        <f t="shared" si="367"/>
        <v>22.875</v>
      </c>
      <c r="U2326" s="19">
        <f t="shared" si="368"/>
        <v>23.008333333333336</v>
      </c>
      <c r="V2326" s="19">
        <f t="shared" si="369"/>
        <v>22.975000000000001</v>
      </c>
    </row>
    <row r="2327" spans="1:22" ht="13.5" x14ac:dyDescent="0.25">
      <c r="A2327" s="3">
        <f>RSI!A2327</f>
        <v>45390</v>
      </c>
      <c r="B2327" s="2">
        <f>RSI!B2327</f>
        <v>24.634</v>
      </c>
      <c r="C2327" s="2">
        <f>RSI!I2327</f>
        <v>51.464610632083009</v>
      </c>
      <c r="D2327" s="2">
        <f>MACD!E2327</f>
        <v>-0.1622142996718452</v>
      </c>
      <c r="E2327" s="2">
        <f>MACD!F2327</f>
        <v>-0.35690988534566459</v>
      </c>
      <c r="F2327" s="2">
        <f>'Moving Avg'!D2327</f>
        <v>24.951899999999998</v>
      </c>
      <c r="G2327" s="2">
        <f>'Moving Avg'!F2327</f>
        <v>24.680950000000003</v>
      </c>
      <c r="H2327" s="2">
        <f>'Moving Avg'!G2327</f>
        <v>24.024381999999999</v>
      </c>
      <c r="I2327" s="2">
        <f>'Moving Avg'!H2327</f>
        <v>23.876534499999984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  <c r="M2327" s="19">
        <f t="shared" si="360"/>
        <v>25</v>
      </c>
      <c r="N2327" s="19">
        <f t="shared" si="361"/>
        <v>0</v>
      </c>
      <c r="O2327" s="19">
        <f t="shared" si="362"/>
        <v>50</v>
      </c>
      <c r="P2327" s="19">
        <f t="shared" si="363"/>
        <v>16.5</v>
      </c>
      <c r="Q2327" s="20">
        <f t="shared" si="364"/>
        <v>18.725000000000001</v>
      </c>
      <c r="R2327" s="20">
        <f t="shared" si="365"/>
        <v>26.625</v>
      </c>
      <c r="S2327" s="20">
        <f t="shared" si="366"/>
        <v>23.675000000000001</v>
      </c>
      <c r="T2327" s="20">
        <f t="shared" si="367"/>
        <v>22.875</v>
      </c>
      <c r="U2327" s="19">
        <f t="shared" si="368"/>
        <v>23.008333333333336</v>
      </c>
      <c r="V2327" s="19">
        <f t="shared" si="369"/>
        <v>22.975000000000001</v>
      </c>
    </row>
    <row r="2328" spans="1:22" ht="13.5" x14ac:dyDescent="0.25">
      <c r="A2328" s="3">
        <f>RSI!A2328</f>
        <v>45394</v>
      </c>
      <c r="B2328" s="2">
        <f>RSI!B2328</f>
        <v>24.634</v>
      </c>
      <c r="C2328" s="2">
        <f>RSI!I2328</f>
        <v>51.464610632083009</v>
      </c>
      <c r="D2328" s="2">
        <f>MACD!E2328</f>
        <v>-6.2657978879535392E-2</v>
      </c>
      <c r="E2328" s="2">
        <f>MACD!F2328</f>
        <v>-0.29805950405243875</v>
      </c>
      <c r="F2328" s="2">
        <f>'Moving Avg'!D2328</f>
        <v>24.875679999999999</v>
      </c>
      <c r="G2328" s="2">
        <f>'Moving Avg'!F2328</f>
        <v>24.713485000000002</v>
      </c>
      <c r="H2328" s="2">
        <f>'Moving Avg'!G2328</f>
        <v>24.033677999999998</v>
      </c>
      <c r="I2328" s="2">
        <f>'Moving Avg'!H2328</f>
        <v>23.874907499999981</v>
      </c>
      <c r="J2328" s="17" t="str">
        <f>OBV!F2328</f>
        <v>BEARISH</v>
      </c>
      <c r="K2328" s="17" t="str">
        <f>OBV!G2328</f>
        <v>NEUTRAL</v>
      </c>
      <c r="L2328" s="17" t="str">
        <f>OBV!H2328</f>
        <v>CONFIRMED BEARISH</v>
      </c>
      <c r="M2328" s="19">
        <f t="shared" si="360"/>
        <v>25</v>
      </c>
      <c r="N2328" s="19">
        <f t="shared" si="361"/>
        <v>0</v>
      </c>
      <c r="O2328" s="19">
        <f t="shared" si="362"/>
        <v>50</v>
      </c>
      <c r="P2328" s="19">
        <f t="shared" si="363"/>
        <v>16.5</v>
      </c>
      <c r="Q2328" s="20">
        <f t="shared" si="364"/>
        <v>18.725000000000001</v>
      </c>
      <c r="R2328" s="20">
        <f t="shared" si="365"/>
        <v>26.625</v>
      </c>
      <c r="S2328" s="20">
        <f t="shared" si="366"/>
        <v>23.675000000000001</v>
      </c>
      <c r="T2328" s="20">
        <f t="shared" si="367"/>
        <v>22.875</v>
      </c>
      <c r="U2328" s="19">
        <f t="shared" si="368"/>
        <v>23.008333333333336</v>
      </c>
      <c r="V2328" s="19">
        <f t="shared" si="369"/>
        <v>22.975000000000001</v>
      </c>
    </row>
    <row r="2329" spans="1:22" ht="13.5" x14ac:dyDescent="0.25">
      <c r="A2329" s="3">
        <f>RSI!A2329</f>
        <v>45397</v>
      </c>
      <c r="B2329" s="2">
        <f>RSI!B2329</f>
        <v>24.5318</v>
      </c>
      <c r="C2329" s="2">
        <f>RSI!I2329</f>
        <v>48.64884376450977</v>
      </c>
      <c r="D2329" s="2">
        <f>MACD!E2329</f>
        <v>2.8923275061785603E-2</v>
      </c>
      <c r="E2329" s="2">
        <f>MACD!F2329</f>
        <v>-0.23266294822959391</v>
      </c>
      <c r="F2329" s="2">
        <f>'Moving Avg'!D2329</f>
        <v>24.77158</v>
      </c>
      <c r="G2329" s="2">
        <f>'Moving Avg'!F2329</f>
        <v>24.739050000000002</v>
      </c>
      <c r="H2329" s="2">
        <f>'Moving Avg'!G2329</f>
        <v>24.041487999999994</v>
      </c>
      <c r="I2329" s="2">
        <f>'Moving Avg'!H2329</f>
        <v>23.869748499999979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  <c r="M2329" s="19">
        <f t="shared" si="360"/>
        <v>25</v>
      </c>
      <c r="N2329" s="19">
        <f t="shared" si="361"/>
        <v>0</v>
      </c>
      <c r="O2329" s="19">
        <f t="shared" si="362"/>
        <v>50</v>
      </c>
      <c r="P2329" s="19">
        <f t="shared" si="363"/>
        <v>16.5</v>
      </c>
      <c r="Q2329" s="20">
        <f t="shared" si="364"/>
        <v>18.725000000000001</v>
      </c>
      <c r="R2329" s="20">
        <f t="shared" si="365"/>
        <v>26.625</v>
      </c>
      <c r="S2329" s="20">
        <f t="shared" si="366"/>
        <v>23.675000000000001</v>
      </c>
      <c r="T2329" s="20">
        <f t="shared" si="367"/>
        <v>22.875</v>
      </c>
      <c r="U2329" s="19">
        <f t="shared" si="368"/>
        <v>23.008333333333336</v>
      </c>
      <c r="V2329" s="19">
        <f t="shared" si="369"/>
        <v>22.975000000000001</v>
      </c>
    </row>
    <row r="2330" spans="1:22" ht="13.5" x14ac:dyDescent="0.25">
      <c r="A2330" s="3">
        <f>RSI!A2330</f>
        <v>45398</v>
      </c>
      <c r="B2330" s="2">
        <f>RSI!B2330</f>
        <v>23.9833</v>
      </c>
      <c r="C2330" s="2">
        <f>RSI!I2330</f>
        <v>36.960841789711026</v>
      </c>
      <c r="D2330" s="2">
        <f>MACD!E2330</f>
        <v>0.14743652786410877</v>
      </c>
      <c r="E2330" s="2">
        <f>MACD!F2330</f>
        <v>-0.15664305301085338</v>
      </c>
      <c r="F2330" s="2">
        <f>'Moving Avg'!D2330</f>
        <v>24.557780000000001</v>
      </c>
      <c r="G2330" s="2">
        <f>'Moving Avg'!F2330</f>
        <v>24.752995000000006</v>
      </c>
      <c r="H2330" s="2">
        <f>'Moving Avg'!G2330</f>
        <v>24.046693999999992</v>
      </c>
      <c r="I2330" s="2">
        <f>'Moving Avg'!H2330</f>
        <v>23.861846999999976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  <c r="M2330" s="19">
        <f t="shared" si="360"/>
        <v>25</v>
      </c>
      <c r="N2330" s="19">
        <f t="shared" si="361"/>
        <v>0</v>
      </c>
      <c r="O2330" s="19">
        <f t="shared" si="362"/>
        <v>50</v>
      </c>
      <c r="P2330" s="19">
        <f t="shared" si="363"/>
        <v>16.5</v>
      </c>
      <c r="Q2330" s="20">
        <f t="shared" si="364"/>
        <v>18.725000000000001</v>
      </c>
      <c r="R2330" s="20">
        <f t="shared" si="365"/>
        <v>26.625</v>
      </c>
      <c r="S2330" s="20">
        <f t="shared" si="366"/>
        <v>23.675000000000001</v>
      </c>
      <c r="T2330" s="20">
        <f t="shared" si="367"/>
        <v>22.875</v>
      </c>
      <c r="U2330" s="19">
        <f t="shared" si="368"/>
        <v>23.008333333333336</v>
      </c>
      <c r="V2330" s="19">
        <f t="shared" si="369"/>
        <v>22.975000000000001</v>
      </c>
    </row>
    <row r="2331" spans="1:22" ht="13.5" x14ac:dyDescent="0.25">
      <c r="A2331" s="3">
        <f>RSI!A2331</f>
        <v>45399</v>
      </c>
      <c r="B2331" s="2">
        <f>RSI!B2331</f>
        <v>23.8903</v>
      </c>
      <c r="C2331" s="2">
        <f>RSI!I2331</f>
        <v>35.407544573206607</v>
      </c>
      <c r="D2331" s="2">
        <f>MACD!E2331</f>
        <v>0.25820974270508756</v>
      </c>
      <c r="E2331" s="2">
        <f>MACD!F2331</f>
        <v>-7.3672493867665181E-2</v>
      </c>
      <c r="F2331" s="2">
        <f>'Moving Avg'!D2331</f>
        <v>24.334679999999999</v>
      </c>
      <c r="G2331" s="2">
        <f>'Moving Avg'!F2331</f>
        <v>24.757175000000007</v>
      </c>
      <c r="H2331" s="2">
        <f>'Moving Avg'!G2331</f>
        <v>24.050039999999996</v>
      </c>
      <c r="I2331" s="2">
        <f>'Moving Avg'!H2331</f>
        <v>23.849297499999974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  <c r="M2331" s="19">
        <f t="shared" si="360"/>
        <v>25</v>
      </c>
      <c r="N2331" s="19">
        <f t="shared" si="361"/>
        <v>0</v>
      </c>
      <c r="O2331" s="19">
        <f t="shared" si="362"/>
        <v>50</v>
      </c>
      <c r="P2331" s="19">
        <f t="shared" si="363"/>
        <v>16.5</v>
      </c>
      <c r="Q2331" s="20">
        <f t="shared" si="364"/>
        <v>18.725000000000001</v>
      </c>
      <c r="R2331" s="20">
        <f t="shared" si="365"/>
        <v>26.625</v>
      </c>
      <c r="S2331" s="20">
        <f t="shared" si="366"/>
        <v>23.675000000000001</v>
      </c>
      <c r="T2331" s="20">
        <f t="shared" si="367"/>
        <v>22.875</v>
      </c>
      <c r="U2331" s="19">
        <f t="shared" si="368"/>
        <v>23.008333333333336</v>
      </c>
      <c r="V2331" s="19">
        <f t="shared" si="369"/>
        <v>22.975000000000001</v>
      </c>
    </row>
    <row r="2332" spans="1:22" ht="13.5" x14ac:dyDescent="0.25">
      <c r="A2332" s="3">
        <f>RSI!A2332</f>
        <v>45400</v>
      </c>
      <c r="B2332" s="2">
        <f>RSI!B2332</f>
        <v>23.7974</v>
      </c>
      <c r="C2332" s="2">
        <f>RSI!I2332</f>
        <v>33.876024824090493</v>
      </c>
      <c r="D2332" s="2">
        <f>MACD!E2332</f>
        <v>0.34983195099696118</v>
      </c>
      <c r="E2332" s="2">
        <f>MACD!F2332</f>
        <v>1.1028395105260096E-2</v>
      </c>
      <c r="F2332" s="2">
        <f>'Moving Avg'!D2332</f>
        <v>24.167359999999999</v>
      </c>
      <c r="G2332" s="2">
        <f>'Moving Avg'!F2332</f>
        <v>24.754850000000001</v>
      </c>
      <c r="H2332" s="2">
        <f>'Moving Avg'!G2332</f>
        <v>24.05412999999999</v>
      </c>
      <c r="I2332" s="2">
        <f>'Moving Avg'!H2332</f>
        <v>23.837677999999979</v>
      </c>
      <c r="J2332" s="17" t="str">
        <f>OBV!F2332</f>
        <v>BEARISH</v>
      </c>
      <c r="K2332" s="17" t="str">
        <f>OBV!G2332</f>
        <v>NEUTRAL</v>
      </c>
      <c r="L2332" s="17" t="str">
        <f>OBV!H2332</f>
        <v>CONFIRMED BEARISH</v>
      </c>
      <c r="M2332" s="19">
        <f t="shared" si="360"/>
        <v>25</v>
      </c>
      <c r="N2332" s="19">
        <f t="shared" si="361"/>
        <v>0</v>
      </c>
      <c r="O2332" s="19">
        <f t="shared" si="362"/>
        <v>50</v>
      </c>
      <c r="P2332" s="19">
        <f t="shared" si="363"/>
        <v>16.5</v>
      </c>
      <c r="Q2332" s="20">
        <f t="shared" si="364"/>
        <v>18.725000000000001</v>
      </c>
      <c r="R2332" s="20">
        <f t="shared" si="365"/>
        <v>26.625</v>
      </c>
      <c r="S2332" s="20">
        <f t="shared" si="366"/>
        <v>23.675000000000001</v>
      </c>
      <c r="T2332" s="20">
        <f t="shared" si="367"/>
        <v>22.875</v>
      </c>
      <c r="U2332" s="19">
        <f t="shared" si="368"/>
        <v>23.008333333333336</v>
      </c>
      <c r="V2332" s="19">
        <f t="shared" si="369"/>
        <v>22.975000000000001</v>
      </c>
    </row>
    <row r="2333" spans="1:22" ht="13.5" x14ac:dyDescent="0.25">
      <c r="A2333" s="3">
        <f>RSI!A2333</f>
        <v>45401</v>
      </c>
      <c r="B2333" s="2">
        <f>RSI!B2333</f>
        <v>23.239599999999999</v>
      </c>
      <c r="C2333" s="2">
        <f>RSI!I2333</f>
        <v>26.472091147894034</v>
      </c>
      <c r="D2333" s="2">
        <f>MACD!E2333</f>
        <v>0.47282448511741038</v>
      </c>
      <c r="E2333" s="2">
        <f>MACD!F2333</f>
        <v>0.10338761310769017</v>
      </c>
      <c r="F2333" s="2">
        <f>'Moving Avg'!D2333</f>
        <v>23.888479999999998</v>
      </c>
      <c r="G2333" s="2">
        <f>'Moving Avg'!F2333</f>
        <v>24.701394999999998</v>
      </c>
      <c r="H2333" s="2">
        <f>'Moving Avg'!G2333</f>
        <v>24.062495999999992</v>
      </c>
      <c r="I2333" s="2">
        <f>'Moving Avg'!H2333</f>
        <v>23.824198999999975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  <c r="M2333" s="19">
        <f t="shared" si="360"/>
        <v>50</v>
      </c>
      <c r="N2333" s="19">
        <f t="shared" si="361"/>
        <v>0</v>
      </c>
      <c r="O2333" s="19">
        <f t="shared" si="362"/>
        <v>50</v>
      </c>
      <c r="P2333" s="19">
        <f t="shared" si="363"/>
        <v>16.5</v>
      </c>
      <c r="Q2333" s="20">
        <f t="shared" si="364"/>
        <v>27.475000000000001</v>
      </c>
      <c r="R2333" s="20">
        <f t="shared" si="365"/>
        <v>31.625</v>
      </c>
      <c r="S2333" s="20">
        <f t="shared" si="366"/>
        <v>27.425000000000001</v>
      </c>
      <c r="T2333" s="20">
        <f t="shared" si="367"/>
        <v>29.125</v>
      </c>
      <c r="U2333" s="19">
        <f t="shared" si="368"/>
        <v>28.841666666666669</v>
      </c>
      <c r="V2333" s="19">
        <f t="shared" si="369"/>
        <v>28.912500000000001</v>
      </c>
    </row>
    <row r="2334" spans="1:22" ht="13.5" x14ac:dyDescent="0.25">
      <c r="A2334" s="3">
        <f>RSI!A2334</f>
        <v>45404</v>
      </c>
      <c r="B2334" s="2">
        <f>RSI!B2334</f>
        <v>23.053699999999999</v>
      </c>
      <c r="C2334" s="2">
        <f>RSI!I2334</f>
        <v>24.546577554269675</v>
      </c>
      <c r="D2334" s="2">
        <f>MACD!E2334</f>
        <v>0.60352490945545512</v>
      </c>
      <c r="E2334" s="2">
        <f>MACD!F2334</f>
        <v>0.20341507237724316</v>
      </c>
      <c r="F2334" s="2">
        <f>'Moving Avg'!D2334</f>
        <v>23.592859999999995</v>
      </c>
      <c r="G2334" s="2">
        <f>'Moving Avg'!F2334</f>
        <v>24.62238</v>
      </c>
      <c r="H2334" s="2">
        <f>'Moving Avg'!G2334</f>
        <v>24.063425999999989</v>
      </c>
      <c r="I2334" s="2">
        <f>'Moving Avg'!H2334</f>
        <v>23.81164949999998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  <c r="M2334" s="19">
        <f t="shared" si="360"/>
        <v>50</v>
      </c>
      <c r="N2334" s="19">
        <f t="shared" si="361"/>
        <v>0</v>
      </c>
      <c r="O2334" s="19">
        <f t="shared" si="362"/>
        <v>0</v>
      </c>
      <c r="P2334" s="19">
        <f t="shared" si="363"/>
        <v>16.5</v>
      </c>
      <c r="Q2334" s="20">
        <f t="shared" si="364"/>
        <v>19.975000000000001</v>
      </c>
      <c r="R2334" s="20">
        <f t="shared" si="365"/>
        <v>14.125</v>
      </c>
      <c r="S2334" s="20">
        <f t="shared" si="366"/>
        <v>14.925000000000001</v>
      </c>
      <c r="T2334" s="20">
        <f t="shared" si="367"/>
        <v>16.625</v>
      </c>
      <c r="U2334" s="19">
        <f t="shared" si="368"/>
        <v>16.341666666666669</v>
      </c>
      <c r="V2334" s="19">
        <f t="shared" si="369"/>
        <v>16.412500000000001</v>
      </c>
    </row>
    <row r="2335" spans="1:22" ht="13.5" x14ac:dyDescent="0.25">
      <c r="A2335" s="3">
        <f>RSI!A2335</f>
        <v>45405</v>
      </c>
      <c r="B2335" s="2">
        <f>RSI!B2335</f>
        <v>22.960799999999999</v>
      </c>
      <c r="C2335" s="2">
        <f>RSI!I2335</f>
        <v>23.621892094990173</v>
      </c>
      <c r="D2335" s="2">
        <f>MACD!E2335</f>
        <v>0.72870529992594157</v>
      </c>
      <c r="E2335" s="2">
        <f>MACD!F2335</f>
        <v>0.30847311788698284</v>
      </c>
      <c r="F2335" s="2">
        <f>'Moving Avg'!D2335</f>
        <v>23.388359999999999</v>
      </c>
      <c r="G2335" s="2">
        <f>'Moving Avg'!F2335</f>
        <v>24.527564999999999</v>
      </c>
      <c r="H2335" s="2">
        <f>'Moving Avg'!G2335</f>
        <v>24.050783999999993</v>
      </c>
      <c r="I2335" s="2">
        <f>'Moving Avg'!H2335</f>
        <v>23.79631149999998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  <c r="M2335" s="19">
        <f t="shared" si="360"/>
        <v>50</v>
      </c>
      <c r="N2335" s="19">
        <f t="shared" si="361"/>
        <v>0</v>
      </c>
      <c r="O2335" s="19">
        <f t="shared" si="362"/>
        <v>0</v>
      </c>
      <c r="P2335" s="19">
        <f t="shared" si="363"/>
        <v>16.5</v>
      </c>
      <c r="Q2335" s="20">
        <f t="shared" si="364"/>
        <v>19.975000000000001</v>
      </c>
      <c r="R2335" s="20">
        <f t="shared" si="365"/>
        <v>14.125</v>
      </c>
      <c r="S2335" s="20">
        <f t="shared" si="366"/>
        <v>14.925000000000001</v>
      </c>
      <c r="T2335" s="20">
        <f t="shared" si="367"/>
        <v>16.625</v>
      </c>
      <c r="U2335" s="19">
        <f t="shared" si="368"/>
        <v>16.341666666666669</v>
      </c>
      <c r="V2335" s="19">
        <f t="shared" si="369"/>
        <v>16.412500000000001</v>
      </c>
    </row>
    <row r="2336" spans="1:22" ht="13.5" x14ac:dyDescent="0.25">
      <c r="A2336" s="3">
        <f>RSI!A2336</f>
        <v>45406</v>
      </c>
      <c r="B2336" s="2">
        <f>RSI!B2336</f>
        <v>22.960799999999999</v>
      </c>
      <c r="C2336" s="2">
        <f>RSI!I2336</f>
        <v>23.621892094990173</v>
      </c>
      <c r="D2336" s="2">
        <f>MACD!E2336</f>
        <v>0.83515768220423325</v>
      </c>
      <c r="E2336" s="2">
        <f>MACD!F2336</f>
        <v>0.41381003075043299</v>
      </c>
      <c r="F2336" s="2">
        <f>'Moving Avg'!D2336</f>
        <v>23.202460000000002</v>
      </c>
      <c r="G2336" s="2">
        <f>'Moving Avg'!F2336</f>
        <v>24.416014999999998</v>
      </c>
      <c r="H2336" s="2">
        <f>'Moving Avg'!G2336</f>
        <v>24.054503999999998</v>
      </c>
      <c r="I2336" s="2">
        <f>'Moving Avg'!H2336</f>
        <v>23.780508999999981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  <c r="M2336" s="19">
        <f t="shared" si="360"/>
        <v>50</v>
      </c>
      <c r="N2336" s="19">
        <f t="shared" si="361"/>
        <v>0</v>
      </c>
      <c r="O2336" s="19">
        <f t="shared" si="362"/>
        <v>0</v>
      </c>
      <c r="P2336" s="19">
        <f t="shared" si="363"/>
        <v>16.5</v>
      </c>
      <c r="Q2336" s="20">
        <f t="shared" si="364"/>
        <v>19.975000000000001</v>
      </c>
      <c r="R2336" s="20">
        <f t="shared" si="365"/>
        <v>14.125</v>
      </c>
      <c r="S2336" s="20">
        <f t="shared" si="366"/>
        <v>14.925000000000001</v>
      </c>
      <c r="T2336" s="20">
        <f t="shared" si="367"/>
        <v>16.625</v>
      </c>
      <c r="U2336" s="19">
        <f t="shared" si="368"/>
        <v>16.341666666666669</v>
      </c>
      <c r="V2336" s="19">
        <f t="shared" si="369"/>
        <v>16.412500000000001</v>
      </c>
    </row>
    <row r="2337" spans="1:22" ht="13.5" x14ac:dyDescent="0.25">
      <c r="A2337" s="3">
        <f>RSI!A2337</f>
        <v>45407</v>
      </c>
      <c r="B2337" s="2">
        <f>RSI!B2337</f>
        <v>23.2303</v>
      </c>
      <c r="C2337" s="2">
        <f>RSI!I2337</f>
        <v>32.213223716969182</v>
      </c>
      <c r="D2337" s="2">
        <f>MACD!E2337</f>
        <v>0.85518495969059671</v>
      </c>
      <c r="E2337" s="2">
        <f>MACD!F2337</f>
        <v>0.50208501653846582</v>
      </c>
      <c r="F2337" s="2">
        <f>'Moving Avg'!D2337</f>
        <v>23.089040000000001</v>
      </c>
      <c r="G2337" s="2">
        <f>'Moving Avg'!F2337</f>
        <v>24.322589999999998</v>
      </c>
      <c r="H2337" s="2">
        <f>'Moving Avg'!G2337</f>
        <v>24.065471999999996</v>
      </c>
      <c r="I2337" s="2">
        <f>'Moving Avg'!H2337</f>
        <v>23.765123999999986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  <c r="M2337" s="19">
        <f t="shared" si="360"/>
        <v>25</v>
      </c>
      <c r="N2337" s="19">
        <f t="shared" si="361"/>
        <v>0</v>
      </c>
      <c r="O2337" s="19">
        <f t="shared" si="362"/>
        <v>0</v>
      </c>
      <c r="P2337" s="19">
        <f t="shared" si="363"/>
        <v>16.5</v>
      </c>
      <c r="Q2337" s="20">
        <f t="shared" si="364"/>
        <v>11.225</v>
      </c>
      <c r="R2337" s="20">
        <f t="shared" si="365"/>
        <v>9.125</v>
      </c>
      <c r="S2337" s="20">
        <f t="shared" si="366"/>
        <v>11.175000000000001</v>
      </c>
      <c r="T2337" s="20">
        <f t="shared" si="367"/>
        <v>10.375</v>
      </c>
      <c r="U2337" s="19">
        <f t="shared" si="368"/>
        <v>10.508333333333335</v>
      </c>
      <c r="V2337" s="19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23.146699999999999</v>
      </c>
      <c r="C2338" s="2">
        <f>RSI!I2338</f>
        <v>31.046581815380947</v>
      </c>
      <c r="D2338" s="2">
        <f>MACD!E2338</f>
        <v>0.88331932285295167</v>
      </c>
      <c r="E2338" s="2">
        <f>MACD!F2338</f>
        <v>0.57833187780136308</v>
      </c>
      <c r="F2338" s="2">
        <f>'Moving Avg'!D2338</f>
        <v>23.070460000000001</v>
      </c>
      <c r="G2338" s="2">
        <f>'Moving Avg'!F2338</f>
        <v>24.224985</v>
      </c>
      <c r="H2338" s="2">
        <f>'Moving Avg'!G2338</f>
        <v>24.076441999999993</v>
      </c>
      <c r="I2338" s="2">
        <f>'Moving Avg'!H2338</f>
        <v>23.749320999999988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  <c r="M2338" s="19">
        <f t="shared" si="360"/>
        <v>25</v>
      </c>
      <c r="N2338" s="19">
        <f t="shared" si="361"/>
        <v>0</v>
      </c>
      <c r="O2338" s="19">
        <f t="shared" si="362"/>
        <v>0</v>
      </c>
      <c r="P2338" s="19">
        <f t="shared" si="363"/>
        <v>16.5</v>
      </c>
      <c r="Q2338" s="20">
        <f t="shared" si="364"/>
        <v>11.225</v>
      </c>
      <c r="R2338" s="20">
        <f t="shared" si="365"/>
        <v>9.125</v>
      </c>
      <c r="S2338" s="20">
        <f t="shared" si="366"/>
        <v>11.175000000000001</v>
      </c>
      <c r="T2338" s="20">
        <f t="shared" si="367"/>
        <v>10.375</v>
      </c>
      <c r="U2338" s="19">
        <f t="shared" si="368"/>
        <v>10.508333333333335</v>
      </c>
      <c r="V2338" s="19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23.100200000000001</v>
      </c>
      <c r="C2339" s="2">
        <f>RSI!I2339</f>
        <v>30.38736573340762</v>
      </c>
      <c r="D2339" s="2">
        <f>MACD!E2339</f>
        <v>0.89996625327527369</v>
      </c>
      <c r="E2339" s="2">
        <f>MACD!F2339</f>
        <v>0.64265875289614527</v>
      </c>
      <c r="F2339" s="2">
        <f>'Moving Avg'!D2339</f>
        <v>23.07976</v>
      </c>
      <c r="G2339" s="2">
        <f>'Moving Avg'!F2339</f>
        <v>24.125055000000003</v>
      </c>
      <c r="H2339" s="2">
        <f>'Moving Avg'!G2339</f>
        <v>24.075697999999999</v>
      </c>
      <c r="I2339" s="2">
        <f>'Moving Avg'!H2339</f>
        <v>23.734679999999983</v>
      </c>
      <c r="J2339" s="17" t="str">
        <f>OBV!F2339</f>
        <v>BEARISH</v>
      </c>
      <c r="K2339" s="17" t="str">
        <f>OBV!G2339</f>
        <v>NEUTRAL</v>
      </c>
      <c r="L2339" s="17" t="str">
        <f>OBV!H2339</f>
        <v>BEARISH DIVERGENCE</v>
      </c>
      <c r="M2339" s="19">
        <f t="shared" si="360"/>
        <v>25</v>
      </c>
      <c r="N2339" s="19">
        <f t="shared" si="361"/>
        <v>0</v>
      </c>
      <c r="O2339" s="19">
        <f t="shared" si="362"/>
        <v>0</v>
      </c>
      <c r="P2339" s="19">
        <f t="shared" si="363"/>
        <v>16.5</v>
      </c>
      <c r="Q2339" s="20">
        <f t="shared" si="364"/>
        <v>11.225</v>
      </c>
      <c r="R2339" s="20">
        <f t="shared" si="365"/>
        <v>9.125</v>
      </c>
      <c r="S2339" s="20">
        <f t="shared" si="366"/>
        <v>11.175000000000001</v>
      </c>
      <c r="T2339" s="20">
        <f t="shared" si="367"/>
        <v>10.375</v>
      </c>
      <c r="U2339" s="19">
        <f t="shared" si="368"/>
        <v>10.508333333333335</v>
      </c>
      <c r="V2339" s="19">
        <f t="shared" si="369"/>
        <v>10.475000000000001</v>
      </c>
    </row>
    <row r="2340" spans="1:22" ht="13.5" x14ac:dyDescent="0.25">
      <c r="A2340" s="3">
        <f>RSI!A2340</f>
        <v>45412</v>
      </c>
      <c r="B2340" s="2">
        <f>RSI!B2340</f>
        <v>23.007200000000001</v>
      </c>
      <c r="C2340" s="2">
        <f>RSI!I2340</f>
        <v>29.058439224270614</v>
      </c>
      <c r="D2340" s="2">
        <f>MACD!E2340</f>
        <v>0.84157149787082375</v>
      </c>
      <c r="E2340" s="2">
        <f>MACD!F2340</f>
        <v>0.68244130189108099</v>
      </c>
      <c r="F2340" s="2">
        <f>'Moving Avg'!D2340</f>
        <v>23.089040000000001</v>
      </c>
      <c r="G2340" s="2">
        <f>'Moving Avg'!F2340</f>
        <v>24.020475000000005</v>
      </c>
      <c r="H2340" s="2">
        <f>'Moving Avg'!G2340</f>
        <v>24.064170000000001</v>
      </c>
      <c r="I2340" s="2">
        <f>'Moving Avg'!H2340</f>
        <v>23.719573999999987</v>
      </c>
      <c r="J2340" s="17" t="str">
        <f>OBV!F2340</f>
        <v>BEARISH</v>
      </c>
      <c r="K2340" s="17" t="str">
        <f>OBV!G2340</f>
        <v>NEUTRAL</v>
      </c>
      <c r="L2340" s="17" t="str">
        <f>OBV!H2340</f>
        <v>BEARISH DIVERGENCE</v>
      </c>
      <c r="M2340" s="19">
        <f t="shared" si="360"/>
        <v>50</v>
      </c>
      <c r="N2340" s="19">
        <f t="shared" si="361"/>
        <v>0</v>
      </c>
      <c r="O2340" s="19">
        <f t="shared" si="362"/>
        <v>0</v>
      </c>
      <c r="P2340" s="19">
        <f t="shared" si="363"/>
        <v>16.5</v>
      </c>
      <c r="Q2340" s="20">
        <f t="shared" si="364"/>
        <v>19.975000000000001</v>
      </c>
      <c r="R2340" s="20">
        <f t="shared" si="365"/>
        <v>14.125</v>
      </c>
      <c r="S2340" s="20">
        <f t="shared" si="366"/>
        <v>14.925000000000001</v>
      </c>
      <c r="T2340" s="20">
        <f t="shared" si="367"/>
        <v>16.625</v>
      </c>
      <c r="U2340" s="19">
        <f t="shared" si="368"/>
        <v>16.341666666666669</v>
      </c>
      <c r="V2340" s="19">
        <f t="shared" si="369"/>
        <v>16.412500000000001</v>
      </c>
    </row>
    <row r="2341" spans="1:22" ht="13.5" x14ac:dyDescent="0.25">
      <c r="A2341" s="3">
        <f>RSI!A2341</f>
        <v>45414</v>
      </c>
      <c r="B2341" s="2">
        <f>RSI!B2341</f>
        <v>22.821300000000001</v>
      </c>
      <c r="C2341" s="2">
        <f>RSI!I2341</f>
        <v>26.558167854799663</v>
      </c>
      <c r="D2341" s="2">
        <f>MACD!E2341</f>
        <v>0.79681638753547546</v>
      </c>
      <c r="E2341" s="2">
        <f>MACD!F2341</f>
        <v>0.70531631901995995</v>
      </c>
      <c r="F2341" s="2">
        <f>'Moving Avg'!D2341</f>
        <v>23.061140000000002</v>
      </c>
      <c r="G2341" s="2">
        <f>'Moving Avg'!F2341</f>
        <v>23.906600000000005</v>
      </c>
      <c r="H2341" s="2">
        <f>'Moving Avg'!G2341</f>
        <v>24.048923999999996</v>
      </c>
      <c r="I2341" s="2">
        <f>'Moving Avg'!H2341</f>
        <v>23.703073999999983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  <c r="M2341" s="19">
        <f t="shared" si="360"/>
        <v>50</v>
      </c>
      <c r="N2341" s="19">
        <f t="shared" si="361"/>
        <v>0</v>
      </c>
      <c r="O2341" s="19">
        <f t="shared" si="362"/>
        <v>0</v>
      </c>
      <c r="P2341" s="19">
        <f t="shared" si="363"/>
        <v>16.5</v>
      </c>
      <c r="Q2341" s="20">
        <f t="shared" si="364"/>
        <v>19.975000000000001</v>
      </c>
      <c r="R2341" s="20">
        <f t="shared" si="365"/>
        <v>14.125</v>
      </c>
      <c r="S2341" s="20">
        <f t="shared" si="366"/>
        <v>14.925000000000001</v>
      </c>
      <c r="T2341" s="20">
        <f t="shared" si="367"/>
        <v>16.625</v>
      </c>
      <c r="U2341" s="19">
        <f t="shared" si="368"/>
        <v>16.341666666666669</v>
      </c>
      <c r="V2341" s="19">
        <f t="shared" si="369"/>
        <v>16.412500000000001</v>
      </c>
    </row>
    <row r="2342" spans="1:22" ht="13.5" x14ac:dyDescent="0.25">
      <c r="A2342" s="3">
        <f>RSI!A2342</f>
        <v>45415</v>
      </c>
      <c r="B2342" s="2">
        <f>RSI!B2342</f>
        <v>22.812000000000001</v>
      </c>
      <c r="C2342" s="2">
        <f>RSI!I2342</f>
        <v>26.435623681323008</v>
      </c>
      <c r="D2342" s="2">
        <f>MACD!E2342</f>
        <v>0.75125023114697953</v>
      </c>
      <c r="E2342" s="2">
        <f>MACD!F2342</f>
        <v>0.714503101445364</v>
      </c>
      <c r="F2342" s="2">
        <f>'Moving Avg'!D2342</f>
        <v>22.97748</v>
      </c>
      <c r="G2342" s="2">
        <f>'Moving Avg'!F2342</f>
        <v>23.796445000000002</v>
      </c>
      <c r="H2342" s="2">
        <f>'Moving Avg'!G2342</f>
        <v>24.033491999999992</v>
      </c>
      <c r="I2342" s="2">
        <f>'Moving Avg'!H2342</f>
        <v>23.685318999999989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  <c r="M2342" s="19">
        <f t="shared" si="360"/>
        <v>50</v>
      </c>
      <c r="N2342" s="19">
        <f t="shared" si="361"/>
        <v>0</v>
      </c>
      <c r="O2342" s="19">
        <f t="shared" si="362"/>
        <v>0</v>
      </c>
      <c r="P2342" s="19">
        <f t="shared" si="363"/>
        <v>16.5</v>
      </c>
      <c r="Q2342" s="20">
        <f t="shared" si="364"/>
        <v>19.975000000000001</v>
      </c>
      <c r="R2342" s="20">
        <f t="shared" si="365"/>
        <v>14.125</v>
      </c>
      <c r="S2342" s="20">
        <f t="shared" si="366"/>
        <v>14.925000000000001</v>
      </c>
      <c r="T2342" s="20">
        <f t="shared" si="367"/>
        <v>16.625</v>
      </c>
      <c r="U2342" s="19">
        <f t="shared" si="368"/>
        <v>16.341666666666669</v>
      </c>
      <c r="V2342" s="19">
        <f t="shared" si="369"/>
        <v>16.412500000000001</v>
      </c>
    </row>
    <row r="2343" spans="1:22" ht="13.5" x14ac:dyDescent="0.25">
      <c r="A2343" s="3">
        <f>RSI!A2343</f>
        <v>45418</v>
      </c>
      <c r="B2343" s="2">
        <f>RSI!B2343</f>
        <v>22.681899999999999</v>
      </c>
      <c r="C2343" s="2">
        <f>RSI!I2343</f>
        <v>24.717412309678693</v>
      </c>
      <c r="D2343" s="2">
        <f>MACD!E2343</f>
        <v>0.64204027692639798</v>
      </c>
      <c r="E2343" s="2">
        <f>MACD!F2343</f>
        <v>0.70001053654157075</v>
      </c>
      <c r="F2343" s="2">
        <f>'Moving Avg'!D2343</f>
        <v>22.884519999999998</v>
      </c>
      <c r="G2343" s="2">
        <f>'Moving Avg'!F2343</f>
        <v>23.679785000000003</v>
      </c>
      <c r="H2343" s="2">
        <f>'Moving Avg'!G2343</f>
        <v>24.022337999999994</v>
      </c>
      <c r="I2343" s="2">
        <f>'Moving Avg'!H2343</f>
        <v>23.666494999999987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  <c r="M2343" s="19">
        <f t="shared" si="360"/>
        <v>50</v>
      </c>
      <c r="N2343" s="19">
        <f t="shared" si="361"/>
        <v>100</v>
      </c>
      <c r="O2343" s="19">
        <f t="shared" si="362"/>
        <v>0</v>
      </c>
      <c r="P2343" s="19">
        <f t="shared" si="363"/>
        <v>16.5</v>
      </c>
      <c r="Q2343" s="20">
        <f t="shared" si="364"/>
        <v>54.975000000000001</v>
      </c>
      <c r="R2343" s="20">
        <f t="shared" si="365"/>
        <v>34.125</v>
      </c>
      <c r="S2343" s="20">
        <f t="shared" si="366"/>
        <v>29.925000000000001</v>
      </c>
      <c r="T2343" s="20">
        <f t="shared" si="367"/>
        <v>41.625</v>
      </c>
      <c r="U2343" s="19">
        <f t="shared" si="368"/>
        <v>39.674999999999997</v>
      </c>
      <c r="V2343" s="19">
        <f t="shared" si="369"/>
        <v>40.162499999999994</v>
      </c>
    </row>
    <row r="2344" spans="1:22" ht="13.5" x14ac:dyDescent="0.25">
      <c r="A2344" s="3">
        <f>RSI!A2344</f>
        <v>45419</v>
      </c>
      <c r="B2344" s="2">
        <f>RSI!B2344</f>
        <v>22.681899999999999</v>
      </c>
      <c r="C2344" s="2">
        <f>RSI!I2344</f>
        <v>24.717412309678693</v>
      </c>
      <c r="D2344" s="2">
        <f>MACD!E2344</f>
        <v>0.52691577972307613</v>
      </c>
      <c r="E2344" s="2">
        <f>MACD!F2344</f>
        <v>0.66539158517787189</v>
      </c>
      <c r="F2344" s="2">
        <f>'Moving Avg'!D2344</f>
        <v>22.80086</v>
      </c>
      <c r="G2344" s="2">
        <f>'Moving Avg'!F2344</f>
        <v>23.561264999999999</v>
      </c>
      <c r="H2344" s="2">
        <f>'Moving Avg'!G2344</f>
        <v>24.011184</v>
      </c>
      <c r="I2344" s="2">
        <f>'Moving Avg'!H2344</f>
        <v>23.648832999999986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  <c r="M2344" s="19">
        <f t="shared" si="360"/>
        <v>50</v>
      </c>
      <c r="N2344" s="19">
        <f t="shared" si="361"/>
        <v>100</v>
      </c>
      <c r="O2344" s="19">
        <f t="shared" si="362"/>
        <v>0</v>
      </c>
      <c r="P2344" s="19">
        <f t="shared" si="363"/>
        <v>16.5</v>
      </c>
      <c r="Q2344" s="20">
        <f t="shared" si="364"/>
        <v>54.975000000000001</v>
      </c>
      <c r="R2344" s="20">
        <f t="shared" si="365"/>
        <v>34.125</v>
      </c>
      <c r="S2344" s="20">
        <f t="shared" si="366"/>
        <v>29.925000000000001</v>
      </c>
      <c r="T2344" s="20">
        <f t="shared" si="367"/>
        <v>41.625</v>
      </c>
      <c r="U2344" s="19">
        <f t="shared" si="368"/>
        <v>39.674999999999997</v>
      </c>
      <c r="V2344" s="19">
        <f t="shared" si="369"/>
        <v>40.162499999999994</v>
      </c>
    </row>
    <row r="2345" spans="1:22" ht="13.5" x14ac:dyDescent="0.25">
      <c r="A2345" s="3">
        <f>RSI!A2345</f>
        <v>45420</v>
      </c>
      <c r="B2345" s="2">
        <f>RSI!B2345</f>
        <v>22.542400000000001</v>
      </c>
      <c r="C2345" s="2">
        <f>RSI!I2345</f>
        <v>22.868993588136206</v>
      </c>
      <c r="D2345" s="2">
        <f>MACD!E2345</f>
        <v>0.43099184852704653</v>
      </c>
      <c r="E2345" s="2">
        <f>MACD!F2345</f>
        <v>0.6185116378477068</v>
      </c>
      <c r="F2345" s="2">
        <f>'Moving Avg'!D2345</f>
        <v>22.707900000000002</v>
      </c>
      <c r="G2345" s="2">
        <f>'Moving Avg'!F2345</f>
        <v>23.435770000000002</v>
      </c>
      <c r="H2345" s="2">
        <f>'Moving Avg'!G2345</f>
        <v>23.991662000000002</v>
      </c>
      <c r="I2345" s="2">
        <f>'Moving Avg'!H2345</f>
        <v>23.629357999999989</v>
      </c>
      <c r="J2345" s="17" t="str">
        <f>OBV!F2345</f>
        <v>BEARISH</v>
      </c>
      <c r="K2345" s="17" t="str">
        <f>OBV!G2345</f>
        <v>NEUTRAL</v>
      </c>
      <c r="L2345" s="17" t="str">
        <f>OBV!H2345</f>
        <v>CONFIRMED BEARISH</v>
      </c>
      <c r="M2345" s="19">
        <f t="shared" si="360"/>
        <v>50</v>
      </c>
      <c r="N2345" s="19">
        <f t="shared" si="361"/>
        <v>100</v>
      </c>
      <c r="O2345" s="19">
        <f t="shared" si="362"/>
        <v>0</v>
      </c>
      <c r="P2345" s="19">
        <f t="shared" si="363"/>
        <v>16.5</v>
      </c>
      <c r="Q2345" s="20">
        <f t="shared" si="364"/>
        <v>54.975000000000001</v>
      </c>
      <c r="R2345" s="20">
        <f t="shared" si="365"/>
        <v>34.125</v>
      </c>
      <c r="S2345" s="20">
        <f t="shared" si="366"/>
        <v>29.925000000000001</v>
      </c>
      <c r="T2345" s="20">
        <f t="shared" si="367"/>
        <v>41.625</v>
      </c>
      <c r="U2345" s="19">
        <f t="shared" si="368"/>
        <v>39.674999999999997</v>
      </c>
      <c r="V2345" s="19">
        <f t="shared" si="369"/>
        <v>40.162499999999994</v>
      </c>
    </row>
    <row r="2346" spans="1:22" ht="13.5" x14ac:dyDescent="0.25">
      <c r="A2346" s="3">
        <f>RSI!A2346</f>
        <v>45421</v>
      </c>
      <c r="B2346" s="2">
        <f>RSI!B2346</f>
        <v>22.31</v>
      </c>
      <c r="C2346" s="2">
        <f>RSI!I2346</f>
        <v>20.163701207878319</v>
      </c>
      <c r="D2346" s="2">
        <f>MACD!E2346</f>
        <v>0.37290908934466316</v>
      </c>
      <c r="E2346" s="2">
        <f>MACD!F2346</f>
        <v>0.56939112814709802</v>
      </c>
      <c r="F2346" s="2">
        <f>'Moving Avg'!D2346</f>
        <v>22.605640000000001</v>
      </c>
      <c r="G2346" s="2">
        <f>'Moving Avg'!F2346</f>
        <v>23.300980000000003</v>
      </c>
      <c r="H2346" s="2">
        <f>'Moving Avg'!G2346</f>
        <v>23.958195999999997</v>
      </c>
      <c r="I2346" s="2">
        <f>'Moving Avg'!H2346</f>
        <v>23.609836499999997</v>
      </c>
      <c r="J2346" s="17" t="str">
        <f>OBV!F2346</f>
        <v>BEARISH</v>
      </c>
      <c r="K2346" s="17" t="str">
        <f>OBV!G2346</f>
        <v>NEUTRAL</v>
      </c>
      <c r="L2346" s="17" t="str">
        <f>OBV!H2346</f>
        <v>CONFIRMED BEARISH</v>
      </c>
      <c r="M2346" s="19">
        <f t="shared" si="360"/>
        <v>50</v>
      </c>
      <c r="N2346" s="19">
        <f t="shared" si="361"/>
        <v>100</v>
      </c>
      <c r="O2346" s="19">
        <f t="shared" si="362"/>
        <v>0</v>
      </c>
      <c r="P2346" s="19">
        <f t="shared" si="363"/>
        <v>16.5</v>
      </c>
      <c r="Q2346" s="20">
        <f t="shared" si="364"/>
        <v>54.975000000000001</v>
      </c>
      <c r="R2346" s="20">
        <f t="shared" si="365"/>
        <v>34.125</v>
      </c>
      <c r="S2346" s="20">
        <f t="shared" si="366"/>
        <v>29.925000000000001</v>
      </c>
      <c r="T2346" s="20">
        <f t="shared" si="367"/>
        <v>41.625</v>
      </c>
      <c r="U2346" s="19">
        <f t="shared" si="368"/>
        <v>39.674999999999997</v>
      </c>
      <c r="V2346" s="19">
        <f t="shared" si="369"/>
        <v>40.162499999999994</v>
      </c>
    </row>
    <row r="2347" spans="1:22" ht="13.5" x14ac:dyDescent="0.25">
      <c r="A2347" s="3">
        <f>RSI!A2347</f>
        <v>45422</v>
      </c>
      <c r="B2347" s="2">
        <f>RSI!B2347</f>
        <v>21.752300000000002</v>
      </c>
      <c r="C2347" s="2">
        <f>RSI!I2347</f>
        <v>15.442654345297342</v>
      </c>
      <c r="D2347" s="2">
        <f>MACD!E2347</f>
        <v>0.41334215164513921</v>
      </c>
      <c r="E2347" s="2">
        <f>MACD!F2347</f>
        <v>0.53818133284670633</v>
      </c>
      <c r="F2347" s="2">
        <f>'Moving Avg'!D2347</f>
        <v>22.393700000000003</v>
      </c>
      <c r="G2347" s="2">
        <f>'Moving Avg'!F2347</f>
        <v>23.156894999999999</v>
      </c>
      <c r="H2347" s="2">
        <f>'Moving Avg'!G2347</f>
        <v>23.913575999999999</v>
      </c>
      <c r="I2347" s="2">
        <f>'Moving Avg'!H2347</f>
        <v>23.587526499999996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  <c r="M2347" s="19">
        <f t="shared" si="360"/>
        <v>50</v>
      </c>
      <c r="N2347" s="19">
        <f t="shared" si="361"/>
        <v>100</v>
      </c>
      <c r="O2347" s="19">
        <f t="shared" si="362"/>
        <v>0</v>
      </c>
      <c r="P2347" s="19">
        <f t="shared" si="363"/>
        <v>16.5</v>
      </c>
      <c r="Q2347" s="20">
        <f t="shared" si="364"/>
        <v>54.975000000000001</v>
      </c>
      <c r="R2347" s="20">
        <f t="shared" si="365"/>
        <v>34.125</v>
      </c>
      <c r="S2347" s="20">
        <f t="shared" si="366"/>
        <v>29.925000000000001</v>
      </c>
      <c r="T2347" s="20">
        <f t="shared" si="367"/>
        <v>41.625</v>
      </c>
      <c r="U2347" s="19">
        <f t="shared" si="368"/>
        <v>39.674999999999997</v>
      </c>
      <c r="V2347" s="19">
        <f t="shared" si="369"/>
        <v>40.162499999999994</v>
      </c>
    </row>
    <row r="2348" spans="1:22" ht="13.5" x14ac:dyDescent="0.25">
      <c r="A2348" s="3">
        <f>RSI!A2348</f>
        <v>45425</v>
      </c>
      <c r="B2348" s="2">
        <f>RSI!B2348</f>
        <v>22.0776</v>
      </c>
      <c r="C2348" s="2">
        <f>RSI!I2348</f>
        <v>26.284320574043946</v>
      </c>
      <c r="D2348" s="2">
        <f>MACD!E2348</f>
        <v>0.42019549502420261</v>
      </c>
      <c r="E2348" s="2">
        <f>MACD!F2348</f>
        <v>0.51458416528220563</v>
      </c>
      <c r="F2348" s="2">
        <f>'Moving Avg'!D2348</f>
        <v>22.272840000000002</v>
      </c>
      <c r="G2348" s="2">
        <f>'Moving Avg'!F2348</f>
        <v>23.029074999999999</v>
      </c>
      <c r="H2348" s="2">
        <f>'Moving Avg'!G2348</f>
        <v>23.873601999999995</v>
      </c>
      <c r="I2348" s="2">
        <f>'Moving Avg'!H2348</f>
        <v>23.567307999999997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  <c r="M2348" s="19">
        <f t="shared" si="360"/>
        <v>50</v>
      </c>
      <c r="N2348" s="19">
        <f t="shared" si="361"/>
        <v>100</v>
      </c>
      <c r="O2348" s="19">
        <f t="shared" si="362"/>
        <v>0</v>
      </c>
      <c r="P2348" s="19">
        <f t="shared" si="363"/>
        <v>16.5</v>
      </c>
      <c r="Q2348" s="20">
        <f t="shared" si="364"/>
        <v>54.975000000000001</v>
      </c>
      <c r="R2348" s="20">
        <f t="shared" si="365"/>
        <v>34.125</v>
      </c>
      <c r="S2348" s="20">
        <f t="shared" si="366"/>
        <v>29.925000000000001</v>
      </c>
      <c r="T2348" s="20">
        <f t="shared" si="367"/>
        <v>41.625</v>
      </c>
      <c r="U2348" s="19">
        <f t="shared" si="368"/>
        <v>39.674999999999997</v>
      </c>
      <c r="V2348" s="19">
        <f t="shared" si="369"/>
        <v>40.162499999999994</v>
      </c>
    </row>
    <row r="2349" spans="1:22" ht="13.5" x14ac:dyDescent="0.25">
      <c r="A2349" s="3">
        <f>RSI!A2349</f>
        <v>45426</v>
      </c>
      <c r="B2349" s="2">
        <f>RSI!B2349</f>
        <v>22.0776</v>
      </c>
      <c r="C2349" s="2">
        <f>RSI!I2349</f>
        <v>26.284320574043946</v>
      </c>
      <c r="D2349" s="2">
        <f>MACD!E2349</f>
        <v>0.42580600057732454</v>
      </c>
      <c r="E2349" s="2">
        <f>MACD!F2349</f>
        <v>0.49682853234122942</v>
      </c>
      <c r="F2349" s="2">
        <f>'Moving Avg'!D2349</f>
        <v>22.151980000000002</v>
      </c>
      <c r="G2349" s="2">
        <f>'Moving Avg'!F2349</f>
        <v>22.906365000000001</v>
      </c>
      <c r="H2349" s="2">
        <f>'Moving Avg'!G2349</f>
        <v>23.847572</v>
      </c>
      <c r="I2349" s="2">
        <f>'Moving Avg'!H2349</f>
        <v>23.543742999999999</v>
      </c>
      <c r="J2349" s="17" t="str">
        <f>OBV!F2349</f>
        <v>BEARISH</v>
      </c>
      <c r="K2349" s="17" t="str">
        <f>OBV!G2349</f>
        <v>NEUTRAL</v>
      </c>
      <c r="L2349" s="17" t="str">
        <f>OBV!H2349</f>
        <v>CONFIRMED BEARISH</v>
      </c>
      <c r="M2349" s="19">
        <f t="shared" si="360"/>
        <v>50</v>
      </c>
      <c r="N2349" s="19">
        <f t="shared" si="361"/>
        <v>100</v>
      </c>
      <c r="O2349" s="19">
        <f t="shared" si="362"/>
        <v>0</v>
      </c>
      <c r="P2349" s="19">
        <f t="shared" si="363"/>
        <v>16.5</v>
      </c>
      <c r="Q2349" s="20">
        <f t="shared" si="364"/>
        <v>54.975000000000001</v>
      </c>
      <c r="R2349" s="20">
        <f t="shared" si="365"/>
        <v>34.125</v>
      </c>
      <c r="S2349" s="20">
        <f t="shared" si="366"/>
        <v>29.925000000000001</v>
      </c>
      <c r="T2349" s="20">
        <f t="shared" si="367"/>
        <v>41.625</v>
      </c>
      <c r="U2349" s="19">
        <f t="shared" si="368"/>
        <v>39.674999999999997</v>
      </c>
      <c r="V2349" s="19">
        <f t="shared" si="369"/>
        <v>40.162499999999994</v>
      </c>
    </row>
    <row r="2350" spans="1:22" ht="13.5" x14ac:dyDescent="0.25">
      <c r="A2350" s="3">
        <f>RSI!A2350</f>
        <v>45427</v>
      </c>
      <c r="B2350" s="2">
        <f>RSI!B2350</f>
        <v>21.380500000000001</v>
      </c>
      <c r="C2350" s="2">
        <f>RSI!I2350</f>
        <v>19.932626120311198</v>
      </c>
      <c r="D2350" s="2">
        <f>MACD!E2350</f>
        <v>0.47433211175908951</v>
      </c>
      <c r="E2350" s="2">
        <f>MACD!F2350</f>
        <v>0.49232924822480145</v>
      </c>
      <c r="F2350" s="2">
        <f>'Moving Avg'!D2350</f>
        <v>21.919599999999999</v>
      </c>
      <c r="G2350" s="2">
        <f>'Moving Avg'!F2350</f>
        <v>22.776225</v>
      </c>
      <c r="H2350" s="2">
        <f>'Moving Avg'!G2350</f>
        <v>23.792169999999995</v>
      </c>
      <c r="I2350" s="2">
        <f>'Moving Avg'!H2350</f>
        <v>23.516784999999995</v>
      </c>
      <c r="J2350" s="17" t="str">
        <f>OBV!F2350</f>
        <v>BULLISH</v>
      </c>
      <c r="K2350" s="17" t="str">
        <f>OBV!G2350</f>
        <v>NEUTRAL</v>
      </c>
      <c r="L2350" s="17" t="str">
        <f>OBV!H2350</f>
        <v>BULLISH DIVERGENCE</v>
      </c>
      <c r="M2350" s="19">
        <f t="shared" si="360"/>
        <v>50</v>
      </c>
      <c r="N2350" s="19">
        <f t="shared" si="361"/>
        <v>45</v>
      </c>
      <c r="O2350" s="19">
        <f t="shared" si="362"/>
        <v>0</v>
      </c>
      <c r="P2350" s="19">
        <f t="shared" si="363"/>
        <v>66.5</v>
      </c>
      <c r="Q2350" s="20">
        <f t="shared" si="364"/>
        <v>43.225000000000001</v>
      </c>
      <c r="R2350" s="20">
        <f t="shared" si="365"/>
        <v>35.625</v>
      </c>
      <c r="S2350" s="20">
        <f t="shared" si="366"/>
        <v>44.174999999999997</v>
      </c>
      <c r="T2350" s="20">
        <f t="shared" si="367"/>
        <v>40.375</v>
      </c>
      <c r="U2350" s="19">
        <f t="shared" si="368"/>
        <v>41.008333333333333</v>
      </c>
      <c r="V2350" s="19">
        <f t="shared" si="369"/>
        <v>40.849999999999994</v>
      </c>
    </row>
    <row r="2351" spans="1:22" ht="13.5" x14ac:dyDescent="0.25">
      <c r="A2351" s="3">
        <f>RSI!A2351</f>
        <v>45428</v>
      </c>
      <c r="B2351" s="2">
        <f>RSI!B2351</f>
        <v>22.0776</v>
      </c>
      <c r="C2351" s="2">
        <f>RSI!I2351</f>
        <v>36.466671789714731</v>
      </c>
      <c r="D2351" s="2">
        <f>MACD!E2351</f>
        <v>0.44524650528600773</v>
      </c>
      <c r="E2351" s="2">
        <f>MACD!F2351</f>
        <v>0.48291269963704275</v>
      </c>
      <c r="F2351" s="2">
        <f>'Moving Avg'!D2351</f>
        <v>21.87312</v>
      </c>
      <c r="G2351" s="2">
        <f>'Moving Avg'!F2351</f>
        <v>22.685590000000001</v>
      </c>
      <c r="H2351" s="2">
        <f>'Moving Avg'!G2351</f>
        <v>23.750895999999997</v>
      </c>
      <c r="I2351" s="2">
        <f>'Moving Avg'!H2351</f>
        <v>23.493637999999997</v>
      </c>
      <c r="J2351" s="17" t="str">
        <f>OBV!F2351</f>
        <v>BULLISH</v>
      </c>
      <c r="K2351" s="17" t="str">
        <f>OBV!G2351</f>
        <v>NEUTRAL</v>
      </c>
      <c r="L2351" s="17" t="str">
        <f>OBV!H2351</f>
        <v>BULLISH DIVERGENCE</v>
      </c>
      <c r="M2351" s="19">
        <f t="shared" si="360"/>
        <v>25</v>
      </c>
      <c r="N2351" s="19">
        <f t="shared" si="361"/>
        <v>100</v>
      </c>
      <c r="O2351" s="19">
        <f t="shared" si="362"/>
        <v>0</v>
      </c>
      <c r="P2351" s="19">
        <f t="shared" si="363"/>
        <v>66.5</v>
      </c>
      <c r="Q2351" s="20">
        <f t="shared" si="364"/>
        <v>53.725000000000001</v>
      </c>
      <c r="R2351" s="20">
        <f t="shared" si="365"/>
        <v>41.625</v>
      </c>
      <c r="S2351" s="20">
        <f t="shared" si="366"/>
        <v>48.674999999999997</v>
      </c>
      <c r="T2351" s="20">
        <f t="shared" si="367"/>
        <v>47.875</v>
      </c>
      <c r="U2351" s="19">
        <f t="shared" si="368"/>
        <v>48.008333333333326</v>
      </c>
      <c r="V2351" s="19">
        <f t="shared" si="369"/>
        <v>47.974999999999994</v>
      </c>
    </row>
    <row r="2352" spans="1:22" ht="13.5" x14ac:dyDescent="0.25">
      <c r="A2352" s="3">
        <f>RSI!A2352</f>
        <v>45429</v>
      </c>
      <c r="B2352" s="2">
        <f>RSI!B2352</f>
        <v>21.845300000000002</v>
      </c>
      <c r="C2352" s="2">
        <f>RSI!I2352</f>
        <v>33.950671280789464</v>
      </c>
      <c r="D2352" s="2">
        <f>MACD!E2352</f>
        <v>0.44163645457021516</v>
      </c>
      <c r="E2352" s="2">
        <f>MACD!F2352</f>
        <v>0.47465745062367726</v>
      </c>
      <c r="F2352" s="2">
        <f>'Moving Avg'!D2352</f>
        <v>21.891720000000003</v>
      </c>
      <c r="G2352" s="2">
        <f>'Moving Avg'!F2352</f>
        <v>22.587985000000003</v>
      </c>
      <c r="H2352" s="2">
        <f>'Moving Avg'!G2352</f>
        <v>23.705905999999999</v>
      </c>
      <c r="I2352" s="2">
        <f>'Moving Avg'!H2352</f>
        <v>23.469329500000001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  <c r="M2352" s="19">
        <f t="shared" si="360"/>
        <v>25</v>
      </c>
      <c r="N2352" s="19">
        <f t="shared" si="361"/>
        <v>100</v>
      </c>
      <c r="O2352" s="19">
        <f t="shared" si="362"/>
        <v>0</v>
      </c>
      <c r="P2352" s="19">
        <f t="shared" si="363"/>
        <v>83.5</v>
      </c>
      <c r="Q2352" s="20">
        <f t="shared" si="364"/>
        <v>56.274999999999999</v>
      </c>
      <c r="R2352" s="20">
        <f t="shared" si="365"/>
        <v>45.875</v>
      </c>
      <c r="S2352" s="20">
        <f t="shared" si="366"/>
        <v>56.325000000000003</v>
      </c>
      <c r="T2352" s="20">
        <f t="shared" si="367"/>
        <v>52.125</v>
      </c>
      <c r="U2352" s="19">
        <f t="shared" si="368"/>
        <v>52.82500000000001</v>
      </c>
      <c r="V2352" s="19">
        <f t="shared" si="369"/>
        <v>52.650000000000006</v>
      </c>
    </row>
    <row r="2353" spans="1:22" ht="13.5" x14ac:dyDescent="0.25">
      <c r="A2353" s="3">
        <f>RSI!A2353</f>
        <v>45432</v>
      </c>
      <c r="B2353" s="2">
        <f>RSI!B2353</f>
        <v>21.7988</v>
      </c>
      <c r="C2353" s="2">
        <f>RSI!I2353</f>
        <v>33.453117965037222</v>
      </c>
      <c r="D2353" s="2">
        <f>MACD!E2353</f>
        <v>0.42822075723368513</v>
      </c>
      <c r="E2353" s="2">
        <f>MACD!F2353</f>
        <v>0.46537011194567884</v>
      </c>
      <c r="F2353" s="2">
        <f>'Moving Avg'!D2353</f>
        <v>21.83596</v>
      </c>
      <c r="G2353" s="2">
        <f>'Moving Avg'!F2353</f>
        <v>22.515944999999999</v>
      </c>
      <c r="H2353" s="2">
        <f>'Moving Avg'!G2353</f>
        <v>23.659986000000007</v>
      </c>
      <c r="I2353" s="2">
        <f>'Moving Avg'!H2353</f>
        <v>23.447437999999988</v>
      </c>
      <c r="J2353" s="17" t="str">
        <f>OBV!F2353</f>
        <v>BEARISH</v>
      </c>
      <c r="K2353" s="17" t="str">
        <f>OBV!G2353</f>
        <v>NEUTRAL</v>
      </c>
      <c r="L2353" s="17" t="str">
        <f>OBV!H2353</f>
        <v>CONFIRMED BEARISH</v>
      </c>
      <c r="M2353" s="19">
        <f t="shared" si="360"/>
        <v>25</v>
      </c>
      <c r="N2353" s="19">
        <f t="shared" si="361"/>
        <v>100</v>
      </c>
      <c r="O2353" s="19">
        <f t="shared" si="362"/>
        <v>0</v>
      </c>
      <c r="P2353" s="19">
        <f t="shared" si="363"/>
        <v>16.5</v>
      </c>
      <c r="Q2353" s="20">
        <f t="shared" si="364"/>
        <v>46.225000000000001</v>
      </c>
      <c r="R2353" s="20">
        <f t="shared" si="365"/>
        <v>29.125</v>
      </c>
      <c r="S2353" s="20">
        <f t="shared" si="366"/>
        <v>26.175000000000001</v>
      </c>
      <c r="T2353" s="20">
        <f t="shared" si="367"/>
        <v>35.375</v>
      </c>
      <c r="U2353" s="19">
        <f t="shared" si="368"/>
        <v>33.841666666666661</v>
      </c>
      <c r="V2353" s="19">
        <f t="shared" si="369"/>
        <v>34.224999999999994</v>
      </c>
    </row>
    <row r="2354" spans="1:22" ht="13.5" x14ac:dyDescent="0.25">
      <c r="A2354" s="3">
        <f>RSI!A2354</f>
        <v>45433</v>
      </c>
      <c r="B2354" s="2">
        <f>RSI!B2354</f>
        <v>22.588899999999999</v>
      </c>
      <c r="C2354" s="2">
        <f>RSI!I2354</f>
        <v>47.525135744824695</v>
      </c>
      <c r="D2354" s="2">
        <f>MACD!E2354</f>
        <v>0.3643677663605196</v>
      </c>
      <c r="E2354" s="2">
        <f>MACD!F2354</f>
        <v>0.44516964282864702</v>
      </c>
      <c r="F2354" s="2">
        <f>'Moving Avg'!D2354</f>
        <v>21.938220000000001</v>
      </c>
      <c r="G2354" s="2">
        <f>'Moving Avg'!F2354</f>
        <v>22.492705000000004</v>
      </c>
      <c r="H2354" s="2">
        <f>'Moving Avg'!G2354</f>
        <v>23.644554000000003</v>
      </c>
      <c r="I2354" s="2">
        <f>'Moving Avg'!H2354</f>
        <v>23.429543499999991</v>
      </c>
      <c r="J2354" s="17" t="str">
        <f>OBV!F2354</f>
        <v>BEARISH</v>
      </c>
      <c r="K2354" s="17" t="str">
        <f>OBV!G2354</f>
        <v>NEUTRAL</v>
      </c>
      <c r="L2354" s="17" t="str">
        <f>OBV!H2354</f>
        <v>BEARISH DIVERGENCE</v>
      </c>
      <c r="M2354" s="19">
        <f t="shared" si="360"/>
        <v>25</v>
      </c>
      <c r="N2354" s="19">
        <f t="shared" si="361"/>
        <v>100</v>
      </c>
      <c r="O2354" s="19">
        <f t="shared" si="362"/>
        <v>0</v>
      </c>
      <c r="P2354" s="19">
        <f t="shared" si="363"/>
        <v>16.5</v>
      </c>
      <c r="Q2354" s="20">
        <f t="shared" si="364"/>
        <v>46.225000000000001</v>
      </c>
      <c r="R2354" s="20">
        <f t="shared" si="365"/>
        <v>29.125</v>
      </c>
      <c r="S2354" s="20">
        <f t="shared" si="366"/>
        <v>26.175000000000001</v>
      </c>
      <c r="T2354" s="20">
        <f t="shared" si="367"/>
        <v>35.375</v>
      </c>
      <c r="U2354" s="19">
        <f t="shared" si="368"/>
        <v>33.841666666666661</v>
      </c>
      <c r="V2354" s="19">
        <f t="shared" si="369"/>
        <v>34.224999999999994</v>
      </c>
    </row>
    <row r="2355" spans="1:22" ht="13.5" x14ac:dyDescent="0.25">
      <c r="A2355" s="3">
        <f>RSI!A2355</f>
        <v>45434</v>
      </c>
      <c r="B2355" s="2">
        <f>RSI!B2355</f>
        <v>22.495999999999999</v>
      </c>
      <c r="C2355" s="2">
        <f>RSI!I2355</f>
        <v>46.285783887369185</v>
      </c>
      <c r="D2355" s="2">
        <f>MACD!E2355</f>
        <v>0.29666792717088697</v>
      </c>
      <c r="E2355" s="2">
        <f>MACD!F2355</f>
        <v>0.41546929969709501</v>
      </c>
      <c r="F2355" s="2">
        <f>'Moving Avg'!D2355</f>
        <v>22.161319999999996</v>
      </c>
      <c r="G2355" s="2">
        <f>'Moving Avg'!F2355</f>
        <v>22.469465</v>
      </c>
      <c r="H2355" s="2">
        <f>'Moving Avg'!G2355</f>
        <v>23.621316000000007</v>
      </c>
      <c r="I2355" s="2">
        <f>'Moving Avg'!H2355</f>
        <v>23.411881499999989</v>
      </c>
      <c r="J2355" s="17" t="str">
        <f>OBV!F2355</f>
        <v>BEARISH</v>
      </c>
      <c r="K2355" s="17" t="str">
        <f>OBV!G2355</f>
        <v>NEUTRAL</v>
      </c>
      <c r="L2355" s="17" t="str">
        <f>OBV!H2355</f>
        <v>BEARISH DIVERGENCE</v>
      </c>
      <c r="M2355" s="19">
        <f t="shared" si="360"/>
        <v>25</v>
      </c>
      <c r="N2355" s="19">
        <f t="shared" si="361"/>
        <v>100</v>
      </c>
      <c r="O2355" s="19">
        <f t="shared" si="362"/>
        <v>0</v>
      </c>
      <c r="P2355" s="19">
        <f t="shared" si="363"/>
        <v>16.5</v>
      </c>
      <c r="Q2355" s="20">
        <f t="shared" si="364"/>
        <v>46.225000000000001</v>
      </c>
      <c r="R2355" s="20">
        <f t="shared" si="365"/>
        <v>29.125</v>
      </c>
      <c r="S2355" s="20">
        <f t="shared" si="366"/>
        <v>26.175000000000001</v>
      </c>
      <c r="T2355" s="20">
        <f t="shared" si="367"/>
        <v>35.375</v>
      </c>
      <c r="U2355" s="19">
        <f t="shared" si="368"/>
        <v>33.841666666666661</v>
      </c>
      <c r="V2355" s="19">
        <f t="shared" si="369"/>
        <v>34.224999999999994</v>
      </c>
    </row>
    <row r="2356" spans="1:22" ht="13.5" x14ac:dyDescent="0.25">
      <c r="A2356" s="3">
        <f>RSI!A2356</f>
        <v>45435</v>
      </c>
      <c r="B2356" s="2">
        <f>RSI!B2356</f>
        <v>22.337900000000001</v>
      </c>
      <c r="C2356" s="2">
        <f>RSI!I2356</f>
        <v>44.174513433997902</v>
      </c>
      <c r="D2356" s="2">
        <f>MACD!E2356</f>
        <v>0.21673195142777146</v>
      </c>
      <c r="E2356" s="2">
        <f>MACD!F2356</f>
        <v>0.37572183004323034</v>
      </c>
      <c r="F2356" s="2">
        <f>'Moving Avg'!D2356</f>
        <v>22.213380000000001</v>
      </c>
      <c r="G2356" s="2">
        <f>'Moving Avg'!F2356</f>
        <v>22.438320000000001</v>
      </c>
      <c r="H2356" s="2">
        <f>'Moving Avg'!G2356</f>
        <v>23.588408000000001</v>
      </c>
      <c r="I2356" s="2">
        <f>'Moving Avg'!H2356</f>
        <v>23.39528799999999</v>
      </c>
      <c r="J2356" s="17" t="str">
        <f>OBV!F2356</f>
        <v>BEARISH</v>
      </c>
      <c r="K2356" s="17" t="str">
        <f>OBV!G2356</f>
        <v>NEUTRAL</v>
      </c>
      <c r="L2356" s="17" t="str">
        <f>OBV!H2356</f>
        <v>BEARISH DIVERGENCE</v>
      </c>
      <c r="M2356" s="19">
        <f t="shared" si="360"/>
        <v>25</v>
      </c>
      <c r="N2356" s="19">
        <f t="shared" si="361"/>
        <v>100</v>
      </c>
      <c r="O2356" s="19">
        <f t="shared" si="362"/>
        <v>0</v>
      </c>
      <c r="P2356" s="19">
        <f t="shared" si="363"/>
        <v>16.5</v>
      </c>
      <c r="Q2356" s="20">
        <f t="shared" si="364"/>
        <v>46.225000000000001</v>
      </c>
      <c r="R2356" s="20">
        <f t="shared" si="365"/>
        <v>29.125</v>
      </c>
      <c r="S2356" s="20">
        <f t="shared" si="366"/>
        <v>26.175000000000001</v>
      </c>
      <c r="T2356" s="20">
        <f t="shared" si="367"/>
        <v>35.375</v>
      </c>
      <c r="U2356" s="19">
        <f t="shared" si="368"/>
        <v>33.841666666666661</v>
      </c>
      <c r="V2356" s="19">
        <f t="shared" si="369"/>
        <v>34.224999999999994</v>
      </c>
    </row>
    <row r="2357" spans="1:22" ht="13.5" x14ac:dyDescent="0.25">
      <c r="A2357" s="3">
        <f>RSI!A2357</f>
        <v>45436</v>
      </c>
      <c r="B2357" s="2">
        <f>RSI!B2357</f>
        <v>22.402999999999999</v>
      </c>
      <c r="C2357" s="2">
        <f>RSI!I2357</f>
        <v>45.281304847232228</v>
      </c>
      <c r="D2357" s="2">
        <f>MACD!E2357</f>
        <v>6.0693999476008287E-2</v>
      </c>
      <c r="E2357" s="2">
        <f>MACD!F2357</f>
        <v>0.31271626392978596</v>
      </c>
      <c r="F2357" s="2">
        <f>'Moving Avg'!D2357</f>
        <v>22.324919999999999</v>
      </c>
      <c r="G2357" s="2">
        <f>'Moving Avg'!F2357</f>
        <v>22.396954999999998</v>
      </c>
      <c r="H2357" s="2">
        <f>'Moving Avg'!G2357</f>
        <v>23.556802000000001</v>
      </c>
      <c r="I2357" s="2">
        <f>'Moving Avg'!H2357</f>
        <v>23.377718999999992</v>
      </c>
      <c r="J2357" s="17" t="str">
        <f>OBV!F2357</f>
        <v>BEARISH</v>
      </c>
      <c r="K2357" s="17" t="str">
        <f>OBV!G2357</f>
        <v>NEUTRAL</v>
      </c>
      <c r="L2357" s="17" t="str">
        <f>OBV!H2357</f>
        <v>BEARISH DIVERGENCE</v>
      </c>
      <c r="M2357" s="19">
        <f t="shared" si="360"/>
        <v>25</v>
      </c>
      <c r="N2357" s="19">
        <f t="shared" si="361"/>
        <v>100</v>
      </c>
      <c r="O2357" s="19">
        <f t="shared" si="362"/>
        <v>0</v>
      </c>
      <c r="P2357" s="19">
        <f t="shared" si="363"/>
        <v>16.5</v>
      </c>
      <c r="Q2357" s="20">
        <f t="shared" si="364"/>
        <v>46.225000000000001</v>
      </c>
      <c r="R2357" s="20">
        <f t="shared" si="365"/>
        <v>29.125</v>
      </c>
      <c r="S2357" s="20">
        <f t="shared" si="366"/>
        <v>26.175000000000001</v>
      </c>
      <c r="T2357" s="20">
        <f t="shared" si="367"/>
        <v>35.375</v>
      </c>
      <c r="U2357" s="19">
        <f t="shared" si="368"/>
        <v>33.841666666666661</v>
      </c>
      <c r="V2357" s="19">
        <f t="shared" si="369"/>
        <v>34.224999999999994</v>
      </c>
    </row>
    <row r="2358" spans="1:22" ht="13.5" x14ac:dyDescent="0.25">
      <c r="A2358" s="3">
        <f>RSI!A2358</f>
        <v>45439</v>
      </c>
      <c r="B2358" s="2">
        <f>RSI!B2358</f>
        <v>22.402999999999999</v>
      </c>
      <c r="C2358" s="2">
        <f>RSI!I2358</f>
        <v>45.281304847232235</v>
      </c>
      <c r="D2358" s="2">
        <f>MACD!E2358</f>
        <v>-1.9618857460283579E-2</v>
      </c>
      <c r="E2358" s="2">
        <f>MACD!F2358</f>
        <v>0.24624923965177206</v>
      </c>
      <c r="F2358" s="2">
        <f>'Moving Avg'!D2358</f>
        <v>22.445759999999996</v>
      </c>
      <c r="G2358" s="2">
        <f>'Moving Avg'!F2358</f>
        <v>22.359770000000001</v>
      </c>
      <c r="H2358" s="2">
        <f>'Moving Avg'!G2358</f>
        <v>23.525196000000001</v>
      </c>
      <c r="I2358" s="2">
        <f>'Moving Avg'!H2358</f>
        <v>23.361915999999997</v>
      </c>
      <c r="J2358" s="17" t="str">
        <f>OBV!F2358</f>
        <v>BEARISH</v>
      </c>
      <c r="K2358" s="17" t="str">
        <f>OBV!G2358</f>
        <v>NEUTRAL</v>
      </c>
      <c r="L2358" s="17" t="str">
        <f>OBV!H2358</f>
        <v>BEARISH DIVERGENCE</v>
      </c>
      <c r="M2358" s="19">
        <f t="shared" si="360"/>
        <v>25</v>
      </c>
      <c r="N2358" s="19">
        <f t="shared" si="361"/>
        <v>100</v>
      </c>
      <c r="O2358" s="19">
        <f t="shared" si="362"/>
        <v>0</v>
      </c>
      <c r="P2358" s="19">
        <f t="shared" si="363"/>
        <v>16.5</v>
      </c>
      <c r="Q2358" s="20">
        <f t="shared" si="364"/>
        <v>46.225000000000001</v>
      </c>
      <c r="R2358" s="20">
        <f t="shared" si="365"/>
        <v>29.125</v>
      </c>
      <c r="S2358" s="20">
        <f t="shared" si="366"/>
        <v>26.175000000000001</v>
      </c>
      <c r="T2358" s="20">
        <f t="shared" si="367"/>
        <v>35.375</v>
      </c>
      <c r="U2358" s="19">
        <f t="shared" si="368"/>
        <v>33.841666666666661</v>
      </c>
      <c r="V2358" s="19">
        <f t="shared" si="369"/>
        <v>34.224999999999994</v>
      </c>
    </row>
    <row r="2359" spans="1:22" ht="13.5" x14ac:dyDescent="0.25">
      <c r="A2359" s="3">
        <f>RSI!A2359</f>
        <v>45440</v>
      </c>
      <c r="B2359" s="2">
        <f>RSI!B2359</f>
        <v>22.402999999999999</v>
      </c>
      <c r="C2359" s="2">
        <f>RSI!I2359</f>
        <v>45.281304847232235</v>
      </c>
      <c r="D2359" s="2">
        <f>MACD!E2359</f>
        <v>-8.6026721356692093E-2</v>
      </c>
      <c r="E2359" s="2">
        <f>MACD!F2359</f>
        <v>0.17979404745007926</v>
      </c>
      <c r="F2359" s="2">
        <f>'Moving Avg'!D2359</f>
        <v>22.408579999999994</v>
      </c>
      <c r="G2359" s="2">
        <f>'Moving Avg'!F2359</f>
        <v>22.324910000000003</v>
      </c>
      <c r="H2359" s="2">
        <f>'Moving Avg'!G2359</f>
        <v>23.492846</v>
      </c>
      <c r="I2359" s="2">
        <f>'Moving Avg'!H2359</f>
        <v>23.34843699999999</v>
      </c>
      <c r="J2359" s="17" t="str">
        <f>OBV!F2359</f>
        <v>BEARISH</v>
      </c>
      <c r="K2359" s="17" t="str">
        <f>OBV!G2359</f>
        <v>NEUTRAL</v>
      </c>
      <c r="L2359" s="17" t="str">
        <f>OBV!H2359</f>
        <v>CONFIRMED BEARISH</v>
      </c>
      <c r="M2359" s="19">
        <f t="shared" si="360"/>
        <v>25</v>
      </c>
      <c r="N2359" s="19">
        <f t="shared" si="361"/>
        <v>100</v>
      </c>
      <c r="O2359" s="19">
        <f t="shared" si="362"/>
        <v>0</v>
      </c>
      <c r="P2359" s="19">
        <f t="shared" si="363"/>
        <v>16.5</v>
      </c>
      <c r="Q2359" s="20">
        <f t="shared" si="364"/>
        <v>46.225000000000001</v>
      </c>
      <c r="R2359" s="20">
        <f t="shared" si="365"/>
        <v>29.125</v>
      </c>
      <c r="S2359" s="20">
        <f t="shared" si="366"/>
        <v>26.175000000000001</v>
      </c>
      <c r="T2359" s="20">
        <f t="shared" si="367"/>
        <v>35.375</v>
      </c>
      <c r="U2359" s="19">
        <f t="shared" si="368"/>
        <v>33.841666666666661</v>
      </c>
      <c r="V2359" s="19">
        <f t="shared" si="369"/>
        <v>34.224999999999994</v>
      </c>
    </row>
    <row r="2360" spans="1:22" ht="13.5" x14ac:dyDescent="0.25">
      <c r="A2360" s="3">
        <f>RSI!A2360</f>
        <v>45441</v>
      </c>
      <c r="B2360" s="2">
        <f>RSI!B2360</f>
        <v>22.31</v>
      </c>
      <c r="C2360" s="2">
        <f>RSI!I2360</f>
        <v>43.734231949077945</v>
      </c>
      <c r="D2360" s="2">
        <f>MACD!E2360</f>
        <v>-0.24114084012047243</v>
      </c>
      <c r="E2360" s="2">
        <f>MACD!F2360</f>
        <v>9.560706993596893E-2</v>
      </c>
      <c r="F2360" s="2">
        <f>'Moving Avg'!D2360</f>
        <v>22.371379999999998</v>
      </c>
      <c r="G2360" s="2">
        <f>'Moving Avg'!F2360</f>
        <v>22.290050000000001</v>
      </c>
      <c r="H2360" s="2">
        <f>'Moving Avg'!G2360</f>
        <v>23.464958000000003</v>
      </c>
      <c r="I2360" s="2">
        <f>'Moving Avg'!H2360</f>
        <v>23.334492999999995</v>
      </c>
      <c r="J2360" s="17" t="str">
        <f>OBV!F2360</f>
        <v>BEARISH</v>
      </c>
      <c r="K2360" s="17" t="str">
        <f>OBV!G2360</f>
        <v>NEUTRAL</v>
      </c>
      <c r="L2360" s="17" t="str">
        <f>OBV!H2360</f>
        <v>CONFIRMED BEARISH</v>
      </c>
      <c r="M2360" s="19">
        <f t="shared" si="360"/>
        <v>25</v>
      </c>
      <c r="N2360" s="19">
        <f t="shared" si="361"/>
        <v>100</v>
      </c>
      <c r="O2360" s="19">
        <f t="shared" si="362"/>
        <v>0</v>
      </c>
      <c r="P2360" s="19">
        <f t="shared" si="363"/>
        <v>16.5</v>
      </c>
      <c r="Q2360" s="20">
        <f t="shared" si="364"/>
        <v>46.225000000000001</v>
      </c>
      <c r="R2360" s="20">
        <f t="shared" si="365"/>
        <v>29.125</v>
      </c>
      <c r="S2360" s="20">
        <f t="shared" si="366"/>
        <v>26.175000000000001</v>
      </c>
      <c r="T2360" s="20">
        <f t="shared" si="367"/>
        <v>35.375</v>
      </c>
      <c r="U2360" s="19">
        <f t="shared" si="368"/>
        <v>33.841666666666661</v>
      </c>
      <c r="V2360" s="19">
        <f t="shared" si="369"/>
        <v>34.224999999999994</v>
      </c>
    </row>
    <row r="2361" spans="1:22" ht="13.5" x14ac:dyDescent="0.25">
      <c r="A2361" s="3">
        <f>RSI!A2361</f>
        <v>45442</v>
      </c>
      <c r="B2361" s="2">
        <f>RSI!B2361</f>
        <v>22.217099999999999</v>
      </c>
      <c r="C2361" s="2">
        <f>RSI!I2361</f>
        <v>42.183792135399621</v>
      </c>
      <c r="D2361" s="2">
        <f>MACD!E2361</f>
        <v>-0.25638590934997652</v>
      </c>
      <c r="E2361" s="2">
        <f>MACD!F2361</f>
        <v>2.5208474078779852E-2</v>
      </c>
      <c r="F2361" s="2">
        <f>'Moving Avg'!D2361</f>
        <v>22.34722</v>
      </c>
      <c r="G2361" s="2">
        <f>'Moving Avg'!F2361</f>
        <v>22.259840000000004</v>
      </c>
      <c r="H2361" s="2">
        <f>'Moving Avg'!G2361</f>
        <v>23.433166</v>
      </c>
      <c r="I2361" s="2">
        <f>'Moving Avg'!H2361</f>
        <v>23.316133999999987</v>
      </c>
      <c r="J2361" s="17" t="str">
        <f>OBV!F2361</f>
        <v>BEARISH</v>
      </c>
      <c r="K2361" s="17" t="str">
        <f>OBV!G2361</f>
        <v>NEUTRAL</v>
      </c>
      <c r="L2361" s="17" t="str">
        <f>OBV!H2361</f>
        <v>CONFIRMED BEARISH</v>
      </c>
      <c r="M2361" s="19">
        <f t="shared" si="360"/>
        <v>25</v>
      </c>
      <c r="N2361" s="19">
        <f t="shared" si="361"/>
        <v>100</v>
      </c>
      <c r="O2361" s="19">
        <f t="shared" si="362"/>
        <v>0</v>
      </c>
      <c r="P2361" s="19">
        <f t="shared" si="363"/>
        <v>16.5</v>
      </c>
      <c r="Q2361" s="20">
        <f t="shared" si="364"/>
        <v>46.225000000000001</v>
      </c>
      <c r="R2361" s="20">
        <f t="shared" si="365"/>
        <v>29.125</v>
      </c>
      <c r="S2361" s="20">
        <f t="shared" si="366"/>
        <v>26.175000000000001</v>
      </c>
      <c r="T2361" s="20">
        <f t="shared" si="367"/>
        <v>35.375</v>
      </c>
      <c r="U2361" s="19">
        <f t="shared" si="368"/>
        <v>33.841666666666661</v>
      </c>
      <c r="V2361" s="19">
        <f t="shared" si="369"/>
        <v>34.224999999999994</v>
      </c>
    </row>
    <row r="2362" spans="1:22" ht="13.5" x14ac:dyDescent="0.25">
      <c r="A2362" s="3">
        <f>RSI!A2362</f>
        <v>45443</v>
      </c>
      <c r="B2362" s="2">
        <f>RSI!B2362</f>
        <v>22.31</v>
      </c>
      <c r="C2362" s="2">
        <f>RSI!I2362</f>
        <v>44.309950905885614</v>
      </c>
      <c r="D2362" s="2">
        <f>MACD!E2362</f>
        <v>-0.30961796177366452</v>
      </c>
      <c r="E2362" s="2">
        <f>MACD!F2362</f>
        <v>-4.1756813091709026E-2</v>
      </c>
      <c r="F2362" s="2">
        <f>'Moving Avg'!D2362</f>
        <v>22.328620000000001</v>
      </c>
      <c r="G2362" s="2">
        <f>'Moving Avg'!F2362</f>
        <v>22.234740000000002</v>
      </c>
      <c r="H2362" s="2">
        <f>'Moving Avg'!G2362</f>
        <v>23.402487999999998</v>
      </c>
      <c r="I2362" s="2">
        <f>'Moving Avg'!H2362</f>
        <v>23.298471499999994</v>
      </c>
      <c r="J2362" s="17" t="str">
        <f>OBV!F2362</f>
        <v>BULLISH</v>
      </c>
      <c r="K2362" s="17" t="str">
        <f>OBV!G2362</f>
        <v>NEUTRAL</v>
      </c>
      <c r="L2362" s="17" t="str">
        <f>OBV!H2362</f>
        <v>BULLISH DIVERGENCE</v>
      </c>
      <c r="M2362" s="19">
        <f t="shared" si="360"/>
        <v>25</v>
      </c>
      <c r="N2362" s="19">
        <f t="shared" si="361"/>
        <v>100</v>
      </c>
      <c r="O2362" s="19">
        <f t="shared" si="362"/>
        <v>0</v>
      </c>
      <c r="P2362" s="19">
        <f t="shared" si="363"/>
        <v>66.5</v>
      </c>
      <c r="Q2362" s="20">
        <f t="shared" si="364"/>
        <v>53.725000000000001</v>
      </c>
      <c r="R2362" s="20">
        <f t="shared" si="365"/>
        <v>41.625</v>
      </c>
      <c r="S2362" s="20">
        <f t="shared" si="366"/>
        <v>48.674999999999997</v>
      </c>
      <c r="T2362" s="20">
        <f t="shared" si="367"/>
        <v>47.875</v>
      </c>
      <c r="U2362" s="19">
        <f t="shared" si="368"/>
        <v>48.008333333333326</v>
      </c>
      <c r="V2362" s="19">
        <f t="shared" si="369"/>
        <v>47.974999999999994</v>
      </c>
    </row>
    <row r="2363" spans="1:22" ht="13.5" x14ac:dyDescent="0.25">
      <c r="A2363" s="3">
        <f>RSI!A2363</f>
        <v>45446</v>
      </c>
      <c r="B2363" s="2">
        <f>RSI!B2363</f>
        <v>22.989000000000001</v>
      </c>
      <c r="C2363" s="2">
        <f>RSI!I2363</f>
        <v>56.81125717801568</v>
      </c>
      <c r="D2363" s="2">
        <f>MACD!E2363</f>
        <v>-0.41054144487742406</v>
      </c>
      <c r="E2363" s="2">
        <f>MACD!F2363</f>
        <v>-0.11551373944885204</v>
      </c>
      <c r="F2363" s="2">
        <f>'Moving Avg'!D2363</f>
        <v>22.445820000000001</v>
      </c>
      <c r="G2363" s="2">
        <f>'Moving Avg'!F2363</f>
        <v>22.250095000000002</v>
      </c>
      <c r="H2363" s="2">
        <f>'Moving Avg'!G2363</f>
        <v>23.376093999999995</v>
      </c>
      <c r="I2363" s="2">
        <f>'Moving Avg'!H2363</f>
        <v>23.291640999999991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  <c r="M2363" s="19">
        <f t="shared" si="360"/>
        <v>25</v>
      </c>
      <c r="N2363" s="19">
        <f t="shared" si="361"/>
        <v>100</v>
      </c>
      <c r="O2363" s="19">
        <f t="shared" si="362"/>
        <v>0</v>
      </c>
      <c r="P2363" s="19">
        <f t="shared" si="363"/>
        <v>16.5</v>
      </c>
      <c r="Q2363" s="20">
        <f t="shared" si="364"/>
        <v>46.225000000000001</v>
      </c>
      <c r="R2363" s="20">
        <f t="shared" si="365"/>
        <v>29.125</v>
      </c>
      <c r="S2363" s="20">
        <f t="shared" si="366"/>
        <v>26.175000000000001</v>
      </c>
      <c r="T2363" s="20">
        <f t="shared" si="367"/>
        <v>35.375</v>
      </c>
      <c r="U2363" s="19">
        <f t="shared" si="368"/>
        <v>33.841666666666661</v>
      </c>
      <c r="V2363" s="19">
        <f t="shared" si="369"/>
        <v>34.224999999999994</v>
      </c>
    </row>
    <row r="2364" spans="1:22" ht="13.5" x14ac:dyDescent="0.25">
      <c r="A2364" s="3">
        <f>RSI!A2364</f>
        <v>45447</v>
      </c>
      <c r="B2364" s="2">
        <f>RSI!B2364</f>
        <v>22.266100000000002</v>
      </c>
      <c r="C2364" s="2">
        <f>RSI!I2364</f>
        <v>45.182332117264551</v>
      </c>
      <c r="D2364" s="2">
        <f>MACD!E2364</f>
        <v>-0.32339555335042292</v>
      </c>
      <c r="E2364" s="2">
        <f>MACD!F2364</f>
        <v>-0.15709010222916622</v>
      </c>
      <c r="F2364" s="2">
        <f>'Moving Avg'!D2364</f>
        <v>22.418439999999997</v>
      </c>
      <c r="G2364" s="2">
        <f>'Moving Avg'!F2364</f>
        <v>22.229305000000004</v>
      </c>
      <c r="H2364" s="2">
        <f>'Moving Avg'!G2364</f>
        <v>23.328735999999996</v>
      </c>
      <c r="I2364" s="2">
        <f>'Moving Avg'!H2364</f>
        <v>23.28161399999999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  <c r="M2364" s="19">
        <f t="shared" si="360"/>
        <v>25</v>
      </c>
      <c r="N2364" s="19">
        <f t="shared" si="361"/>
        <v>100</v>
      </c>
      <c r="O2364" s="19">
        <f t="shared" si="362"/>
        <v>0</v>
      </c>
      <c r="P2364" s="19">
        <f t="shared" si="363"/>
        <v>16.5</v>
      </c>
      <c r="Q2364" s="20">
        <f t="shared" si="364"/>
        <v>46.225000000000001</v>
      </c>
      <c r="R2364" s="20">
        <f t="shared" si="365"/>
        <v>29.125</v>
      </c>
      <c r="S2364" s="20">
        <f t="shared" si="366"/>
        <v>26.175000000000001</v>
      </c>
      <c r="T2364" s="20">
        <f t="shared" si="367"/>
        <v>35.375</v>
      </c>
      <c r="U2364" s="19">
        <f t="shared" si="368"/>
        <v>33.841666666666661</v>
      </c>
      <c r="V2364" s="19">
        <f t="shared" si="369"/>
        <v>34.224999999999994</v>
      </c>
    </row>
    <row r="2365" spans="1:22" ht="13.5" x14ac:dyDescent="0.25">
      <c r="A2365" s="3">
        <f>RSI!A2365</f>
        <v>45448</v>
      </c>
      <c r="B2365" s="2">
        <f>RSI!B2365</f>
        <v>22.275700000000001</v>
      </c>
      <c r="C2365" s="2">
        <f>RSI!I2365</f>
        <v>45.342337252131742</v>
      </c>
      <c r="D2365" s="2">
        <f>MACD!E2365</f>
        <v>-0.26275822462299914</v>
      </c>
      <c r="E2365" s="2">
        <f>MACD!F2365</f>
        <v>-0.17822372670793279</v>
      </c>
      <c r="F2365" s="2">
        <f>'Moving Avg'!D2365</f>
        <v>22.411579999999997</v>
      </c>
      <c r="G2365" s="2">
        <f>'Moving Avg'!F2365</f>
        <v>22.215970000000006</v>
      </c>
      <c r="H2365" s="2">
        <f>'Moving Avg'!G2365</f>
        <v>23.277107999999995</v>
      </c>
      <c r="I2365" s="2">
        <f>'Moving Avg'!H2365</f>
        <v>23.264384499999988</v>
      </c>
      <c r="J2365" s="17" t="str">
        <f>OBV!F2365</f>
        <v>BULLISH</v>
      </c>
      <c r="K2365" s="17" t="str">
        <f>OBV!G2365</f>
        <v>NEUTRAL</v>
      </c>
      <c r="L2365" s="17" t="str">
        <f>OBV!H2365</f>
        <v>BULLISH DIVERGENCE</v>
      </c>
      <c r="M2365" s="19">
        <f t="shared" si="360"/>
        <v>25</v>
      </c>
      <c r="N2365" s="19">
        <f t="shared" si="361"/>
        <v>100</v>
      </c>
      <c r="O2365" s="19">
        <f t="shared" si="362"/>
        <v>0</v>
      </c>
      <c r="P2365" s="19">
        <f t="shared" si="363"/>
        <v>66.5</v>
      </c>
      <c r="Q2365" s="20">
        <f t="shared" si="364"/>
        <v>53.725000000000001</v>
      </c>
      <c r="R2365" s="20">
        <f t="shared" si="365"/>
        <v>41.625</v>
      </c>
      <c r="S2365" s="20">
        <f t="shared" si="366"/>
        <v>48.674999999999997</v>
      </c>
      <c r="T2365" s="20">
        <f t="shared" si="367"/>
        <v>47.875</v>
      </c>
      <c r="U2365" s="19">
        <f t="shared" si="368"/>
        <v>48.008333333333326</v>
      </c>
      <c r="V2365" s="19">
        <f t="shared" si="369"/>
        <v>47.974999999999994</v>
      </c>
    </row>
    <row r="2366" spans="1:22" ht="13.5" x14ac:dyDescent="0.25">
      <c r="A2366" s="3">
        <f>RSI!A2366</f>
        <v>45449</v>
      </c>
      <c r="B2366" s="2">
        <f>RSI!B2366</f>
        <v>22.555299999999999</v>
      </c>
      <c r="C2366" s="2">
        <f>RSI!I2366</f>
        <v>49.926615105815983</v>
      </c>
      <c r="D2366" s="2">
        <f>MACD!E2366</f>
        <v>-0.25477959699185249</v>
      </c>
      <c r="E2366" s="2">
        <f>MACD!F2366</f>
        <v>-0.19353490076471674</v>
      </c>
      <c r="F2366" s="2">
        <f>'Moving Avg'!D2366</f>
        <v>22.479220000000002</v>
      </c>
      <c r="G2366" s="2">
        <f>'Moving Avg'!F2366</f>
        <v>22.228235000000002</v>
      </c>
      <c r="H2366" s="2">
        <f>'Moving Avg'!G2366</f>
        <v>23.224377999999998</v>
      </c>
      <c r="I2366" s="2">
        <f>'Moving Avg'!H2366</f>
        <v>23.251666999999987</v>
      </c>
      <c r="J2366" s="17" t="str">
        <f>OBV!F2366</f>
        <v>BULLISH</v>
      </c>
      <c r="K2366" s="17" t="str">
        <f>OBV!G2366</f>
        <v>NEUTRAL</v>
      </c>
      <c r="L2366" s="17" t="str">
        <f>OBV!H2366</f>
        <v>BULLISH DIVERGENCE</v>
      </c>
      <c r="M2366" s="19">
        <f t="shared" si="360"/>
        <v>25</v>
      </c>
      <c r="N2366" s="19">
        <f t="shared" si="361"/>
        <v>100</v>
      </c>
      <c r="O2366" s="19">
        <f t="shared" si="362"/>
        <v>0</v>
      </c>
      <c r="P2366" s="19">
        <f t="shared" si="363"/>
        <v>66.5</v>
      </c>
      <c r="Q2366" s="20">
        <f t="shared" si="364"/>
        <v>53.725000000000001</v>
      </c>
      <c r="R2366" s="20">
        <f t="shared" si="365"/>
        <v>41.625</v>
      </c>
      <c r="S2366" s="20">
        <f t="shared" si="366"/>
        <v>48.674999999999997</v>
      </c>
      <c r="T2366" s="20">
        <f t="shared" si="367"/>
        <v>47.875</v>
      </c>
      <c r="U2366" s="19">
        <f t="shared" si="368"/>
        <v>48.008333333333326</v>
      </c>
      <c r="V2366" s="19">
        <f t="shared" si="369"/>
        <v>47.974999999999994</v>
      </c>
    </row>
    <row r="2367" spans="1:22" ht="13.5" x14ac:dyDescent="0.25">
      <c r="A2367" s="3">
        <f>RSI!A2367</f>
        <v>45450</v>
      </c>
      <c r="B2367" s="2">
        <f>RSI!B2367</f>
        <v>22.391400000000001</v>
      </c>
      <c r="C2367" s="2">
        <f>RSI!I2367</f>
        <v>47.416048739683831</v>
      </c>
      <c r="D2367" s="2">
        <f>MACD!E2367</f>
        <v>-0.22594643178805285</v>
      </c>
      <c r="E2367" s="2">
        <f>MACD!F2367</f>
        <v>-0.20001720696938399</v>
      </c>
      <c r="F2367" s="2">
        <f>'Moving Avg'!D2367</f>
        <v>22.4955</v>
      </c>
      <c r="G2367" s="2">
        <f>'Moving Avg'!F2367</f>
        <v>22.260190000000001</v>
      </c>
      <c r="H2367" s="2">
        <f>'Moving Avg'!G2367</f>
        <v>23.170229999999997</v>
      </c>
      <c r="I2367" s="2">
        <f>'Moving Avg'!H2367</f>
        <v>23.238129999999991</v>
      </c>
      <c r="J2367" s="17" t="str">
        <f>OBV!F2367</f>
        <v>BEARISH</v>
      </c>
      <c r="K2367" s="17" t="str">
        <f>OBV!G2367</f>
        <v>NEUTRAL</v>
      </c>
      <c r="L2367" s="17" t="str">
        <f>OBV!H2367</f>
        <v>CONFIRMED BEARISH</v>
      </c>
      <c r="M2367" s="19">
        <f t="shared" si="360"/>
        <v>25</v>
      </c>
      <c r="N2367" s="19">
        <f t="shared" si="361"/>
        <v>100</v>
      </c>
      <c r="O2367" s="19">
        <f t="shared" si="362"/>
        <v>0</v>
      </c>
      <c r="P2367" s="19">
        <f t="shared" si="363"/>
        <v>16.5</v>
      </c>
      <c r="Q2367" s="20">
        <f t="shared" si="364"/>
        <v>46.225000000000001</v>
      </c>
      <c r="R2367" s="20">
        <f t="shared" si="365"/>
        <v>29.125</v>
      </c>
      <c r="S2367" s="20">
        <f t="shared" si="366"/>
        <v>26.175000000000001</v>
      </c>
      <c r="T2367" s="20">
        <f t="shared" si="367"/>
        <v>35.375</v>
      </c>
      <c r="U2367" s="19">
        <f t="shared" si="368"/>
        <v>33.841666666666661</v>
      </c>
      <c r="V2367" s="19">
        <f t="shared" si="369"/>
        <v>34.224999999999994</v>
      </c>
    </row>
    <row r="2368" spans="1:22" ht="13.5" x14ac:dyDescent="0.25">
      <c r="A2368" s="3">
        <f>RSI!A2368</f>
        <v>45453</v>
      </c>
      <c r="B2368" s="2">
        <f>RSI!B2368</f>
        <v>22.651700000000002</v>
      </c>
      <c r="C2368" s="2">
        <f>RSI!I2368</f>
        <v>51.580341052939502</v>
      </c>
      <c r="D2368" s="2">
        <f>MACD!E2368</f>
        <v>-0.21993074472765883</v>
      </c>
      <c r="E2368" s="2">
        <f>MACD!F2368</f>
        <v>-0.20399991452103897</v>
      </c>
      <c r="F2368" s="2">
        <f>'Moving Avg'!D2368</f>
        <v>22.428040000000003</v>
      </c>
      <c r="G2368" s="2">
        <f>'Moving Avg'!F2368</f>
        <v>22.288894999999997</v>
      </c>
      <c r="H2368" s="2">
        <f>'Moving Avg'!G2368</f>
        <v>23.121287999999989</v>
      </c>
      <c r="I2368" s="2">
        <f>'Moving Avg'!H2368</f>
        <v>23.223570500000001</v>
      </c>
      <c r="J2368" s="17" t="str">
        <f>OBV!F2368</f>
        <v>BEARISH</v>
      </c>
      <c r="K2368" s="17" t="str">
        <f>OBV!G2368</f>
        <v>NEUTRAL</v>
      </c>
      <c r="L2368" s="17" t="str">
        <f>OBV!H2368</f>
        <v>CONFIRMED BEARISH</v>
      </c>
      <c r="M2368" s="19">
        <f t="shared" si="360"/>
        <v>25</v>
      </c>
      <c r="N2368" s="19">
        <f t="shared" si="361"/>
        <v>45</v>
      </c>
      <c r="O2368" s="19">
        <f t="shared" si="362"/>
        <v>0</v>
      </c>
      <c r="P2368" s="19">
        <f t="shared" si="363"/>
        <v>16.5</v>
      </c>
      <c r="Q2368" s="20">
        <f t="shared" si="364"/>
        <v>26.975000000000001</v>
      </c>
      <c r="R2368" s="20">
        <f t="shared" si="365"/>
        <v>18.125</v>
      </c>
      <c r="S2368" s="20">
        <f t="shared" si="366"/>
        <v>17.925000000000001</v>
      </c>
      <c r="T2368" s="20">
        <f t="shared" si="367"/>
        <v>21.625</v>
      </c>
      <c r="U2368" s="19">
        <f t="shared" si="368"/>
        <v>21.008333333333336</v>
      </c>
      <c r="V2368" s="19">
        <f t="shared" si="369"/>
        <v>21.162500000000001</v>
      </c>
    </row>
    <row r="2369" spans="1:22" ht="13.5" x14ac:dyDescent="0.25">
      <c r="A2369" s="3">
        <f>RSI!A2369</f>
        <v>45454</v>
      </c>
      <c r="B2369" s="2">
        <f>RSI!B2369</f>
        <v>22.651700000000002</v>
      </c>
      <c r="C2369" s="2">
        <f>RSI!I2369</f>
        <v>51.580341052939502</v>
      </c>
      <c r="D2369" s="2">
        <f>MACD!E2369</f>
        <v>-0.21554545435581218</v>
      </c>
      <c r="E2369" s="2">
        <f>MACD!F2369</f>
        <v>-0.20630902248799363</v>
      </c>
      <c r="F2369" s="2">
        <f>'Moving Avg'!D2369</f>
        <v>22.505160000000004</v>
      </c>
      <c r="G2369" s="2">
        <f>'Moving Avg'!F2369</f>
        <v>22.317599999999999</v>
      </c>
      <c r="H2369" s="2">
        <f>'Moving Avg'!G2369</f>
        <v>23.072345999999989</v>
      </c>
      <c r="I2369" s="2">
        <f>'Moving Avg'!H2369</f>
        <v>23.211335000000005</v>
      </c>
      <c r="J2369" s="17" t="str">
        <f>OBV!F2369</f>
        <v>BEARISH</v>
      </c>
      <c r="K2369" s="17" t="str">
        <f>OBV!G2369</f>
        <v>NEUTRAL</v>
      </c>
      <c r="L2369" s="17" t="str">
        <f>OBV!H2369</f>
        <v>BEARISH DIVERGENCE</v>
      </c>
      <c r="M2369" s="19">
        <f t="shared" si="360"/>
        <v>25</v>
      </c>
      <c r="N2369" s="19">
        <f t="shared" si="361"/>
        <v>45</v>
      </c>
      <c r="O2369" s="19">
        <f t="shared" si="362"/>
        <v>0</v>
      </c>
      <c r="P2369" s="19">
        <f t="shared" si="363"/>
        <v>16.5</v>
      </c>
      <c r="Q2369" s="20">
        <f t="shared" si="364"/>
        <v>26.975000000000001</v>
      </c>
      <c r="R2369" s="20">
        <f t="shared" si="365"/>
        <v>18.125</v>
      </c>
      <c r="S2369" s="20">
        <f t="shared" si="366"/>
        <v>17.925000000000001</v>
      </c>
      <c r="T2369" s="20">
        <f t="shared" si="367"/>
        <v>21.625</v>
      </c>
      <c r="U2369" s="19">
        <f t="shared" si="368"/>
        <v>21.008333333333336</v>
      </c>
      <c r="V2369" s="19">
        <f t="shared" si="369"/>
        <v>21.162500000000001</v>
      </c>
    </row>
    <row r="2370" spans="1:22" ht="13.5" x14ac:dyDescent="0.25">
      <c r="A2370" s="3">
        <f>RSI!A2370</f>
        <v>45455</v>
      </c>
      <c r="B2370" s="2">
        <f>RSI!B2370</f>
        <v>22.651700000000002</v>
      </c>
      <c r="C2370" s="2">
        <f>RSI!I2370</f>
        <v>51.580341052939488</v>
      </c>
      <c r="D2370" s="2">
        <f>MACD!E2370</f>
        <v>-0.22679520743364279</v>
      </c>
      <c r="E2370" s="2">
        <f>MACD!F2370</f>
        <v>-0.21040625947712346</v>
      </c>
      <c r="F2370" s="2">
        <f>'Moving Avg'!D2370</f>
        <v>22.580360000000002</v>
      </c>
      <c r="G2370" s="2">
        <f>'Moving Avg'!F2370</f>
        <v>22.381159999999994</v>
      </c>
      <c r="H2370" s="2">
        <f>'Moving Avg'!G2370</f>
        <v>23.023403999999992</v>
      </c>
      <c r="I2370" s="2">
        <f>'Moving Avg'!H2370</f>
        <v>23.196775499999998</v>
      </c>
      <c r="J2370" s="17" t="str">
        <f>OBV!F2370</f>
        <v>BEARISH</v>
      </c>
      <c r="K2370" s="17" t="str">
        <f>OBV!G2370</f>
        <v>NEUTRAL</v>
      </c>
      <c r="L2370" s="17" t="str">
        <f>OBV!H2370</f>
        <v>BEARISH DIVERGENCE</v>
      </c>
      <c r="M2370" s="19">
        <f t="shared" ref="M2370:M2433" si="370">IF(C2370&lt;30,50, IF(C2370&gt;70, 0, 25))</f>
        <v>25</v>
      </c>
      <c r="N2370" s="19">
        <f t="shared" ref="N2370:N2433" si="371">IF(E2370-D2370&gt;0.02, 100, IF(E2370-D2370&lt;0,0,45))</f>
        <v>45</v>
      </c>
      <c r="O2370" s="19">
        <f t="shared" ref="O2370:O2433" si="372">IF(F2370-I2370&gt;10,100,IF(F2370-I2370&gt;5,75, IF(F2370-I2370&gt;0,50,0)))</f>
        <v>0</v>
      </c>
      <c r="P2370" s="19">
        <f t="shared" ref="P2370:P2433" si="373">IF(L2370="confirmed bullish", 34, IF(L2370="bullish divergence",17, 0))+IF(J2370="bullish",33,IF(J2370="bearish",0,16.5))+IF(K2370="strong",33,IF(K2370="weak",0,16.5))</f>
        <v>16.5</v>
      </c>
      <c r="Q2370" s="20">
        <f t="shared" si="364"/>
        <v>26.975000000000001</v>
      </c>
      <c r="R2370" s="20">
        <f t="shared" si="365"/>
        <v>18.125</v>
      </c>
      <c r="S2370" s="20">
        <f t="shared" si="366"/>
        <v>17.925000000000001</v>
      </c>
      <c r="T2370" s="20">
        <f t="shared" si="367"/>
        <v>21.625</v>
      </c>
      <c r="U2370" s="19">
        <f t="shared" si="368"/>
        <v>21.008333333333336</v>
      </c>
      <c r="V2370" s="19">
        <f t="shared" si="369"/>
        <v>21.162500000000001</v>
      </c>
    </row>
    <row r="2371" spans="1:22" ht="13.5" x14ac:dyDescent="0.25">
      <c r="A2371" s="3">
        <f>RSI!A2371</f>
        <v>45456</v>
      </c>
      <c r="B2371" s="2">
        <f>RSI!B2371</f>
        <v>22.8444</v>
      </c>
      <c r="C2371" s="2">
        <f>RSI!I2371</f>
        <v>54.88389345996773</v>
      </c>
      <c r="D2371" s="2">
        <f>MACD!E2371</f>
        <v>-0.26548495463213229</v>
      </c>
      <c r="E2371" s="2">
        <f>MACD!F2371</f>
        <v>-0.22142199850812522</v>
      </c>
      <c r="F2371" s="2">
        <f>'Moving Avg'!D2371</f>
        <v>22.638179999999998</v>
      </c>
      <c r="G2371" s="2">
        <f>'Moving Avg'!F2371</f>
        <v>22.419499999999996</v>
      </c>
      <c r="H2371" s="2">
        <f>'Moving Avg'!G2371</f>
        <v>22.978315999999992</v>
      </c>
      <c r="I2371" s="2">
        <f>'Moving Avg'!H2371</f>
        <v>23.1836445</v>
      </c>
      <c r="J2371" s="17" t="str">
        <f>OBV!F2371</f>
        <v>BEARISH</v>
      </c>
      <c r="K2371" s="17" t="str">
        <f>OBV!G2371</f>
        <v>NEUTRAL</v>
      </c>
      <c r="L2371" s="17" t="str">
        <f>OBV!H2371</f>
        <v>BEARISH DIVERGENCE</v>
      </c>
      <c r="M2371" s="19">
        <f t="shared" si="370"/>
        <v>25</v>
      </c>
      <c r="N2371" s="19">
        <f t="shared" si="371"/>
        <v>100</v>
      </c>
      <c r="O2371" s="19">
        <f t="shared" si="372"/>
        <v>0</v>
      </c>
      <c r="P2371" s="19">
        <f t="shared" si="373"/>
        <v>16.5</v>
      </c>
      <c r="Q2371" s="20">
        <f t="shared" ref="Q2371:Q2434" si="374">0.35*M2371+N2371*0.35+O2371*0.15+P2371*0.15</f>
        <v>46.225000000000001</v>
      </c>
      <c r="R2371" s="20">
        <f t="shared" ref="R2371:R2434" si="375">M2371*0.2+N2371*0.2+O2371*0.35+P2371*0.25</f>
        <v>29.125</v>
      </c>
      <c r="S2371" s="20">
        <f t="shared" ref="S2371:S2434" si="376">M2371*0.15+N2371*0.15+O2371*0.25+P2371*0.45</f>
        <v>26.175000000000001</v>
      </c>
      <c r="T2371" s="20">
        <f t="shared" ref="T2371:T2434" si="377">0.25*SUM(M2371:P2371)</f>
        <v>35.375</v>
      </c>
      <c r="U2371" s="19">
        <f t="shared" ref="U2371:U2434" si="378">SUM(Q2371:S2371)/3</f>
        <v>33.841666666666661</v>
      </c>
      <c r="V2371" s="19">
        <f t="shared" ref="V2371:V2434" si="379">SUM(Q2371:T2371)/4</f>
        <v>34.224999999999994</v>
      </c>
    </row>
    <row r="2372" spans="1:22" ht="13.5" x14ac:dyDescent="0.25">
      <c r="A2372" s="3">
        <f>RSI!A2372</f>
        <v>45457</v>
      </c>
      <c r="B2372" s="2">
        <f>RSI!B2372</f>
        <v>22.748000000000001</v>
      </c>
      <c r="C2372" s="2">
        <f>RSI!I2372</f>
        <v>52.938052082659844</v>
      </c>
      <c r="D2372" s="2">
        <f>MACD!E2372</f>
        <v>-0.27848763457815906</v>
      </c>
      <c r="E2372" s="2">
        <f>MACD!F2372</f>
        <v>-0.232835125722132</v>
      </c>
      <c r="F2372" s="2">
        <f>'Moving Avg'!D2372</f>
        <v>22.709499999999998</v>
      </c>
      <c r="G2372" s="2">
        <f>'Moving Avg'!F2372</f>
        <v>22.464634999999998</v>
      </c>
      <c r="H2372" s="2">
        <f>'Moving Avg'!G2372</f>
        <v>22.932973999999991</v>
      </c>
      <c r="I2372" s="2">
        <f>'Moving Avg'!H2372</f>
        <v>23.1700315</v>
      </c>
      <c r="J2372" s="17" t="str">
        <f>OBV!F2372</f>
        <v>BEARISH</v>
      </c>
      <c r="K2372" s="17" t="str">
        <f>OBV!G2372</f>
        <v>NEUTRAL</v>
      </c>
      <c r="L2372" s="17" t="str">
        <f>OBV!H2372</f>
        <v>BEARISH DIVERGENCE</v>
      </c>
      <c r="M2372" s="19">
        <f t="shared" si="370"/>
        <v>25</v>
      </c>
      <c r="N2372" s="19">
        <f t="shared" si="371"/>
        <v>100</v>
      </c>
      <c r="O2372" s="19">
        <f t="shared" si="372"/>
        <v>0</v>
      </c>
      <c r="P2372" s="19">
        <f t="shared" si="373"/>
        <v>16.5</v>
      </c>
      <c r="Q2372" s="20">
        <f t="shared" si="374"/>
        <v>46.225000000000001</v>
      </c>
      <c r="R2372" s="20">
        <f t="shared" si="375"/>
        <v>29.125</v>
      </c>
      <c r="S2372" s="20">
        <f t="shared" si="376"/>
        <v>26.175000000000001</v>
      </c>
      <c r="T2372" s="20">
        <f t="shared" si="377"/>
        <v>35.375</v>
      </c>
      <c r="U2372" s="19">
        <f t="shared" si="378"/>
        <v>33.841666666666661</v>
      </c>
      <c r="V2372" s="19">
        <f t="shared" si="379"/>
        <v>34.224999999999994</v>
      </c>
    </row>
    <row r="2373" spans="1:22" ht="13.5" x14ac:dyDescent="0.25">
      <c r="A2373" s="3">
        <f>RSI!A2373</f>
        <v>45461</v>
      </c>
      <c r="B2373" s="2">
        <f>RSI!B2373</f>
        <v>22.748000000000001</v>
      </c>
      <c r="C2373" s="2">
        <f>RSI!I2373</f>
        <v>52.938052082659844</v>
      </c>
      <c r="D2373" s="2">
        <f>MACD!E2373</f>
        <v>-0.18603118570877086</v>
      </c>
      <c r="E2373" s="2">
        <f>MACD!F2373</f>
        <v>-0.22347433771945976</v>
      </c>
      <c r="F2373" s="2">
        <f>'Moving Avg'!D2373</f>
        <v>22.728760000000001</v>
      </c>
      <c r="G2373" s="2">
        <f>'Moving Avg'!F2373</f>
        <v>22.512094999999995</v>
      </c>
      <c r="H2373" s="2">
        <f>'Moving Avg'!G2373</f>
        <v>22.887631999999989</v>
      </c>
      <c r="I2373" s="2">
        <f>'Moving Avg'!H2373</f>
        <v>23.156418500000001</v>
      </c>
      <c r="J2373" s="17" t="str">
        <f>OBV!F2373</f>
        <v>BEARISH</v>
      </c>
      <c r="K2373" s="17" t="str">
        <f>OBV!G2373</f>
        <v>NEUTRAL</v>
      </c>
      <c r="L2373" s="17" t="str">
        <f>OBV!H2373</f>
        <v>BEARISH DIVERGENCE</v>
      </c>
      <c r="M2373" s="19">
        <f t="shared" si="370"/>
        <v>25</v>
      </c>
      <c r="N2373" s="19">
        <f t="shared" si="371"/>
        <v>0</v>
      </c>
      <c r="O2373" s="19">
        <f t="shared" si="372"/>
        <v>0</v>
      </c>
      <c r="P2373" s="19">
        <f t="shared" si="373"/>
        <v>16.5</v>
      </c>
      <c r="Q2373" s="20">
        <f t="shared" si="374"/>
        <v>11.225</v>
      </c>
      <c r="R2373" s="20">
        <f t="shared" si="375"/>
        <v>9.125</v>
      </c>
      <c r="S2373" s="20">
        <f t="shared" si="376"/>
        <v>11.175000000000001</v>
      </c>
      <c r="T2373" s="20">
        <f t="shared" si="377"/>
        <v>10.375</v>
      </c>
      <c r="U2373" s="19">
        <f t="shared" si="378"/>
        <v>10.508333333333335</v>
      </c>
      <c r="V2373" s="19">
        <f t="shared" si="379"/>
        <v>10.475000000000001</v>
      </c>
    </row>
    <row r="2374" spans="1:22" ht="13.5" x14ac:dyDescent="0.25">
      <c r="A2374" s="3">
        <f>RSI!A2374</f>
        <v>45462</v>
      </c>
      <c r="B2374" s="2">
        <f>RSI!B2374</f>
        <v>22.748000000000001</v>
      </c>
      <c r="C2374" s="2">
        <f>RSI!I2374</f>
        <v>52.93805208265983</v>
      </c>
      <c r="D2374" s="2">
        <f>MACD!E2374</f>
        <v>-0.21994272935003423</v>
      </c>
      <c r="E2374" s="2">
        <f>MACD!F2374</f>
        <v>-0.22276801604557467</v>
      </c>
      <c r="F2374" s="2">
        <f>'Moving Avg'!D2374</f>
        <v>22.748020000000004</v>
      </c>
      <c r="G2374" s="2">
        <f>'Moving Avg'!F2374</f>
        <v>22.520049999999998</v>
      </c>
      <c r="H2374" s="2">
        <f>'Moving Avg'!G2374</f>
        <v>22.841545999999994</v>
      </c>
      <c r="I2374" s="2">
        <f>'Moving Avg'!H2374</f>
        <v>23.143734999999996</v>
      </c>
      <c r="J2374" s="17" t="str">
        <f>OBV!F2374</f>
        <v>BEARISH</v>
      </c>
      <c r="K2374" s="17" t="str">
        <f>OBV!G2374</f>
        <v>NEUTRAL</v>
      </c>
      <c r="L2374" s="17" t="str">
        <f>OBV!H2374</f>
        <v>BEARISH DIVERGENCE</v>
      </c>
      <c r="M2374" s="19">
        <f t="shared" si="370"/>
        <v>25</v>
      </c>
      <c r="N2374" s="19">
        <f t="shared" si="371"/>
        <v>0</v>
      </c>
      <c r="O2374" s="19">
        <f t="shared" si="372"/>
        <v>0</v>
      </c>
      <c r="P2374" s="19">
        <f t="shared" si="373"/>
        <v>16.5</v>
      </c>
      <c r="Q2374" s="20">
        <f t="shared" si="374"/>
        <v>11.225</v>
      </c>
      <c r="R2374" s="20">
        <f t="shared" si="375"/>
        <v>9.125</v>
      </c>
      <c r="S2374" s="20">
        <f t="shared" si="376"/>
        <v>11.175000000000001</v>
      </c>
      <c r="T2374" s="20">
        <f t="shared" si="377"/>
        <v>10.375</v>
      </c>
      <c r="U2374" s="19">
        <f t="shared" si="378"/>
        <v>10.508333333333335</v>
      </c>
      <c r="V2374" s="19">
        <f t="shared" si="379"/>
        <v>10.475000000000001</v>
      </c>
    </row>
    <row r="2375" spans="1:22" ht="13.5" x14ac:dyDescent="0.25">
      <c r="A2375" s="3">
        <f>RSI!A2375</f>
        <v>45463</v>
      </c>
      <c r="B2375" s="2">
        <f>RSI!B2375</f>
        <v>22.420300000000001</v>
      </c>
      <c r="C2375" s="2">
        <f>RSI!I2375</f>
        <v>46.011981463814934</v>
      </c>
      <c r="D2375" s="2">
        <f>MACD!E2375</f>
        <v>-0.22374587346384445</v>
      </c>
      <c r="E2375" s="2">
        <f>MACD!F2375</f>
        <v>-0.22296358752922865</v>
      </c>
      <c r="F2375" s="2">
        <f>'Moving Avg'!D2375</f>
        <v>22.701740000000001</v>
      </c>
      <c r="G2375" s="2">
        <f>'Moving Avg'!F2375</f>
        <v>22.516264999999997</v>
      </c>
      <c r="H2375" s="2">
        <f>'Moving Avg'!G2375</f>
        <v>22.788905999999997</v>
      </c>
      <c r="I2375" s="2">
        <f>'Moving Avg'!H2375</f>
        <v>23.129645500000002</v>
      </c>
      <c r="J2375" s="17" t="str">
        <f>OBV!F2375</f>
        <v>BEARISH</v>
      </c>
      <c r="K2375" s="17" t="str">
        <f>OBV!G2375</f>
        <v>NEUTRAL</v>
      </c>
      <c r="L2375" s="17" t="str">
        <f>OBV!H2375</f>
        <v>CONFIRMED BEARISH</v>
      </c>
      <c r="M2375" s="19">
        <f t="shared" si="370"/>
        <v>25</v>
      </c>
      <c r="N2375" s="19">
        <f t="shared" si="371"/>
        <v>45</v>
      </c>
      <c r="O2375" s="19">
        <f t="shared" si="372"/>
        <v>0</v>
      </c>
      <c r="P2375" s="19">
        <f t="shared" si="373"/>
        <v>16.5</v>
      </c>
      <c r="Q2375" s="20">
        <f t="shared" si="374"/>
        <v>26.975000000000001</v>
      </c>
      <c r="R2375" s="20">
        <f t="shared" si="375"/>
        <v>18.125</v>
      </c>
      <c r="S2375" s="20">
        <f t="shared" si="376"/>
        <v>17.925000000000001</v>
      </c>
      <c r="T2375" s="20">
        <f t="shared" si="377"/>
        <v>21.625</v>
      </c>
      <c r="U2375" s="19">
        <f t="shared" si="378"/>
        <v>21.008333333333336</v>
      </c>
      <c r="V2375" s="19">
        <f t="shared" si="379"/>
        <v>21.162500000000001</v>
      </c>
    </row>
    <row r="2376" spans="1:22" ht="13.5" x14ac:dyDescent="0.25">
      <c r="A2376" s="3">
        <f>RSI!A2376</f>
        <v>45464</v>
      </c>
      <c r="B2376" s="2">
        <f>RSI!B2376</f>
        <v>22.439599999999999</v>
      </c>
      <c r="C2376" s="2">
        <f>RSI!I2376</f>
        <v>46.456298433900173</v>
      </c>
      <c r="D2376" s="2">
        <f>MACD!E2376</f>
        <v>-0.18423784251638509</v>
      </c>
      <c r="E2376" s="2">
        <f>MACD!F2376</f>
        <v>-0.21521843852665995</v>
      </c>
      <c r="F2376" s="2">
        <f>'Moving Avg'!D2376</f>
        <v>22.62078</v>
      </c>
      <c r="G2376" s="2">
        <f>'Moving Avg'!F2376</f>
        <v>22.521349999999998</v>
      </c>
      <c r="H2376" s="2">
        <f>'Moving Avg'!G2376</f>
        <v>22.737581999999996</v>
      </c>
      <c r="I2376" s="2">
        <f>'Moving Avg'!H2376</f>
        <v>23.11542</v>
      </c>
      <c r="J2376" s="17" t="str">
        <f>OBV!F2376</f>
        <v>BEARISH</v>
      </c>
      <c r="K2376" s="17" t="str">
        <f>OBV!G2376</f>
        <v>NEUTRAL</v>
      </c>
      <c r="L2376" s="17" t="str">
        <f>OBV!H2376</f>
        <v>CONFIRMED BEARISH</v>
      </c>
      <c r="M2376" s="19">
        <f t="shared" si="370"/>
        <v>25</v>
      </c>
      <c r="N2376" s="19">
        <f t="shared" si="371"/>
        <v>0</v>
      </c>
      <c r="O2376" s="19">
        <f t="shared" si="372"/>
        <v>0</v>
      </c>
      <c r="P2376" s="19">
        <f t="shared" si="373"/>
        <v>16.5</v>
      </c>
      <c r="Q2376" s="20">
        <f t="shared" si="374"/>
        <v>11.225</v>
      </c>
      <c r="R2376" s="20">
        <f t="shared" si="375"/>
        <v>9.125</v>
      </c>
      <c r="S2376" s="20">
        <f t="shared" si="376"/>
        <v>11.175000000000001</v>
      </c>
      <c r="T2376" s="20">
        <f t="shared" si="377"/>
        <v>10.375</v>
      </c>
      <c r="U2376" s="19">
        <f t="shared" si="378"/>
        <v>10.508333333333335</v>
      </c>
      <c r="V2376" s="19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22.439599999999999</v>
      </c>
      <c r="C2377" s="2">
        <f>RSI!I2377</f>
        <v>46.45629843390018</v>
      </c>
      <c r="D2377" s="2">
        <f>MACD!E2377</f>
        <v>-0.17508154656021446</v>
      </c>
      <c r="E2377" s="2">
        <f>MACD!F2377</f>
        <v>-0.20719106013337085</v>
      </c>
      <c r="F2377" s="2">
        <f>'Moving Avg'!D2377</f>
        <v>22.559100000000001</v>
      </c>
      <c r="G2377" s="2">
        <f>'Moving Avg'!F2377</f>
        <v>22.523179999999996</v>
      </c>
      <c r="H2377" s="2">
        <f>'Moving Avg'!G2377</f>
        <v>22.693693999999997</v>
      </c>
      <c r="I2377" s="2">
        <f>'Moving Avg'!H2377</f>
        <v>23.101194499999998</v>
      </c>
      <c r="J2377" s="17" t="str">
        <f>OBV!F2377</f>
        <v>BULLISH</v>
      </c>
      <c r="K2377" s="17" t="str">
        <f>OBV!G2377</f>
        <v>NEUTRAL</v>
      </c>
      <c r="L2377" s="17" t="str">
        <f>OBV!H2377</f>
        <v>BULLISH DIVERGENCE</v>
      </c>
      <c r="M2377" s="19">
        <f t="shared" si="370"/>
        <v>25</v>
      </c>
      <c r="N2377" s="19">
        <f t="shared" si="371"/>
        <v>0</v>
      </c>
      <c r="O2377" s="19">
        <f t="shared" si="372"/>
        <v>0</v>
      </c>
      <c r="P2377" s="19">
        <f t="shared" si="373"/>
        <v>66.5</v>
      </c>
      <c r="Q2377" s="20">
        <f t="shared" si="374"/>
        <v>18.725000000000001</v>
      </c>
      <c r="R2377" s="20">
        <f t="shared" si="375"/>
        <v>21.625</v>
      </c>
      <c r="S2377" s="20">
        <f t="shared" si="376"/>
        <v>33.674999999999997</v>
      </c>
      <c r="T2377" s="20">
        <f t="shared" si="377"/>
        <v>22.875</v>
      </c>
      <c r="U2377" s="19">
        <f t="shared" si="378"/>
        <v>24.675000000000001</v>
      </c>
      <c r="V2377" s="19">
        <f t="shared" si="379"/>
        <v>24.225000000000001</v>
      </c>
    </row>
    <row r="2378" spans="1:22" ht="13.5" x14ac:dyDescent="0.25">
      <c r="A2378" s="3">
        <f>RSI!A2378</f>
        <v>45468</v>
      </c>
      <c r="B2378" s="2">
        <f>RSI!B2378</f>
        <v>22.6998</v>
      </c>
      <c r="C2378" s="2">
        <f>RSI!I2378</f>
        <v>52.560825026879726</v>
      </c>
      <c r="D2378" s="2">
        <f>MACD!E2378</f>
        <v>-0.14568978708958724</v>
      </c>
      <c r="E2378" s="2">
        <f>MACD!F2378</f>
        <v>-0.19489080552461413</v>
      </c>
      <c r="F2378" s="2">
        <f>'Moving Avg'!D2378</f>
        <v>22.54946</v>
      </c>
      <c r="G2378" s="2">
        <f>'Moving Avg'!F2378</f>
        <v>22.538019999999996</v>
      </c>
      <c r="H2378" s="2">
        <f>'Moving Avg'!G2378</f>
        <v>22.655009999999997</v>
      </c>
      <c r="I2378" s="2">
        <f>'Moving Avg'!H2378</f>
        <v>23.090128999999997</v>
      </c>
      <c r="J2378" s="17" t="str">
        <f>OBV!F2378</f>
        <v>BULLISH</v>
      </c>
      <c r="K2378" s="17" t="str">
        <f>OBV!G2378</f>
        <v>NEUTRAL</v>
      </c>
      <c r="L2378" s="17" t="str">
        <f>OBV!H2378</f>
        <v>BULLISH DIVERGENCE</v>
      </c>
      <c r="M2378" s="19">
        <f t="shared" si="370"/>
        <v>25</v>
      </c>
      <c r="N2378" s="19">
        <f t="shared" si="371"/>
        <v>0</v>
      </c>
      <c r="O2378" s="19">
        <f t="shared" si="372"/>
        <v>0</v>
      </c>
      <c r="P2378" s="19">
        <f t="shared" si="373"/>
        <v>66.5</v>
      </c>
      <c r="Q2378" s="20">
        <f t="shared" si="374"/>
        <v>18.725000000000001</v>
      </c>
      <c r="R2378" s="20">
        <f t="shared" si="375"/>
        <v>21.625</v>
      </c>
      <c r="S2378" s="20">
        <f t="shared" si="376"/>
        <v>33.674999999999997</v>
      </c>
      <c r="T2378" s="20">
        <f t="shared" si="377"/>
        <v>22.875</v>
      </c>
      <c r="U2378" s="19">
        <f t="shared" si="378"/>
        <v>24.675000000000001</v>
      </c>
      <c r="V2378" s="19">
        <f t="shared" si="379"/>
        <v>24.225000000000001</v>
      </c>
    </row>
    <row r="2379" spans="1:22" ht="13.5" x14ac:dyDescent="0.25">
      <c r="A2379" s="3">
        <f>RSI!A2379</f>
        <v>45469</v>
      </c>
      <c r="B2379" s="2">
        <f>RSI!B2379</f>
        <v>22.6998</v>
      </c>
      <c r="C2379" s="2">
        <f>RSI!I2379</f>
        <v>52.560825026879726</v>
      </c>
      <c r="D2379" s="2">
        <f>MACD!E2379</f>
        <v>-0.12154992098480122</v>
      </c>
      <c r="E2379" s="2">
        <f>MACD!F2379</f>
        <v>-0.18022262861665156</v>
      </c>
      <c r="F2379" s="2">
        <f>'Moving Avg'!D2379</f>
        <v>22.539819999999999</v>
      </c>
      <c r="G2379" s="2">
        <f>'Moving Avg'!F2379</f>
        <v>22.552859999999995</v>
      </c>
      <c r="H2379" s="2">
        <f>'Moving Avg'!G2379</f>
        <v>22.618370000000006</v>
      </c>
      <c r="I2379" s="2">
        <f>'Moving Avg'!H2379</f>
        <v>23.078133999999999</v>
      </c>
      <c r="J2379" s="17" t="str">
        <f>OBV!F2379</f>
        <v>BULLISH</v>
      </c>
      <c r="K2379" s="17" t="str">
        <f>OBV!G2379</f>
        <v>NEUTRAL</v>
      </c>
      <c r="L2379" s="17" t="str">
        <f>OBV!H2379</f>
        <v>BULLISH DIVERGENCE</v>
      </c>
      <c r="M2379" s="19">
        <f t="shared" si="370"/>
        <v>25</v>
      </c>
      <c r="N2379" s="19">
        <f t="shared" si="371"/>
        <v>0</v>
      </c>
      <c r="O2379" s="19">
        <f t="shared" si="372"/>
        <v>0</v>
      </c>
      <c r="P2379" s="19">
        <f t="shared" si="373"/>
        <v>66.5</v>
      </c>
      <c r="Q2379" s="20">
        <f t="shared" si="374"/>
        <v>18.725000000000001</v>
      </c>
      <c r="R2379" s="20">
        <f t="shared" si="375"/>
        <v>21.625</v>
      </c>
      <c r="S2379" s="20">
        <f t="shared" si="376"/>
        <v>33.674999999999997</v>
      </c>
      <c r="T2379" s="20">
        <f t="shared" si="377"/>
        <v>22.875</v>
      </c>
      <c r="U2379" s="19">
        <f t="shared" si="378"/>
        <v>24.675000000000001</v>
      </c>
      <c r="V2379" s="19">
        <f t="shared" si="379"/>
        <v>24.225000000000001</v>
      </c>
    </row>
    <row r="2380" spans="1:22" ht="13.5" x14ac:dyDescent="0.25">
      <c r="A2380" s="3">
        <f>RSI!A2380</f>
        <v>45470</v>
      </c>
      <c r="B2380" s="2">
        <f>RSI!B2380</f>
        <v>22.748000000000001</v>
      </c>
      <c r="C2380" s="2">
        <f>RSI!I2380</f>
        <v>53.695001376591421</v>
      </c>
      <c r="D2380" s="2">
        <f>MACD!E2380</f>
        <v>-0.1053702547091433</v>
      </c>
      <c r="E2380" s="2">
        <f>MACD!F2380</f>
        <v>-0.16525215383514991</v>
      </c>
      <c r="F2380" s="2">
        <f>'Moving Avg'!D2380</f>
        <v>22.605359999999997</v>
      </c>
      <c r="G2380" s="2">
        <f>'Moving Avg'!F2380</f>
        <v>22.574759999999994</v>
      </c>
      <c r="H2380" s="2">
        <f>'Moving Avg'!G2380</f>
        <v>22.593664000000004</v>
      </c>
      <c r="I2380" s="2">
        <f>'Moving Avg'!H2380</f>
        <v>23.066937999999997</v>
      </c>
      <c r="J2380" s="17" t="str">
        <f>OBV!F2380</f>
        <v>BULLISH</v>
      </c>
      <c r="K2380" s="17" t="str">
        <f>OBV!G2380</f>
        <v>NEUTRAL</v>
      </c>
      <c r="L2380" s="17" t="str">
        <f>OBV!H2380</f>
        <v>CONFIRMED BULLISH</v>
      </c>
      <c r="M2380" s="19">
        <f t="shared" si="370"/>
        <v>25</v>
      </c>
      <c r="N2380" s="19">
        <f t="shared" si="371"/>
        <v>0</v>
      </c>
      <c r="O2380" s="19">
        <f t="shared" si="372"/>
        <v>0</v>
      </c>
      <c r="P2380" s="19">
        <f t="shared" si="373"/>
        <v>83.5</v>
      </c>
      <c r="Q2380" s="20">
        <f t="shared" si="374"/>
        <v>21.274999999999999</v>
      </c>
      <c r="R2380" s="20">
        <f t="shared" si="375"/>
        <v>25.875</v>
      </c>
      <c r="S2380" s="20">
        <f t="shared" si="376"/>
        <v>41.325000000000003</v>
      </c>
      <c r="T2380" s="20">
        <f t="shared" si="377"/>
        <v>27.125</v>
      </c>
      <c r="U2380" s="19">
        <f t="shared" si="378"/>
        <v>29.491666666666664</v>
      </c>
      <c r="V2380" s="19">
        <f t="shared" si="379"/>
        <v>28.9</v>
      </c>
    </row>
    <row r="2381" spans="1:22" ht="13.5" x14ac:dyDescent="0.25">
      <c r="A2381" s="3">
        <f>RSI!A2381</f>
        <v>45471</v>
      </c>
      <c r="B2381" s="2">
        <f>RSI!B2381</f>
        <v>22.7288</v>
      </c>
      <c r="C2381" s="2">
        <f>RSI!I2381</f>
        <v>53.149890674135342</v>
      </c>
      <c r="D2381" s="2">
        <f>MACD!E2381</f>
        <v>-6.1522137203041893E-2</v>
      </c>
      <c r="E2381" s="2">
        <f>MACD!F2381</f>
        <v>-0.14450615050872831</v>
      </c>
      <c r="F2381" s="2">
        <f>'Moving Avg'!D2381</f>
        <v>22.6632</v>
      </c>
      <c r="G2381" s="2">
        <f>'Moving Avg'!F2381</f>
        <v>22.600344999999997</v>
      </c>
      <c r="H2381" s="2">
        <f>'Moving Avg'!G2381</f>
        <v>22.570434000000009</v>
      </c>
      <c r="I2381" s="2">
        <f>'Moving Avg'!H2381</f>
        <v>23.056017499999992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  <c r="M2381" s="19">
        <f t="shared" si="370"/>
        <v>25</v>
      </c>
      <c r="N2381" s="19">
        <f t="shared" si="371"/>
        <v>0</v>
      </c>
      <c r="O2381" s="19">
        <f t="shared" si="372"/>
        <v>0</v>
      </c>
      <c r="P2381" s="19">
        <f t="shared" si="373"/>
        <v>83.5</v>
      </c>
      <c r="Q2381" s="20">
        <f t="shared" si="374"/>
        <v>21.274999999999999</v>
      </c>
      <c r="R2381" s="20">
        <f t="shared" si="375"/>
        <v>25.875</v>
      </c>
      <c r="S2381" s="20">
        <f t="shared" si="376"/>
        <v>41.325000000000003</v>
      </c>
      <c r="T2381" s="20">
        <f t="shared" si="377"/>
        <v>27.125</v>
      </c>
      <c r="U2381" s="19">
        <f t="shared" si="378"/>
        <v>29.491666666666664</v>
      </c>
      <c r="V2381" s="19">
        <f t="shared" si="379"/>
        <v>28.9</v>
      </c>
    </row>
    <row r="2382" spans="1:22" ht="13.5" x14ac:dyDescent="0.25">
      <c r="A2382" s="3">
        <f>RSI!A2382</f>
        <v>45474</v>
      </c>
      <c r="B2382" s="2">
        <f>RSI!B2382</f>
        <v>22.4589</v>
      </c>
      <c r="C2382" s="2">
        <f>RSI!I2382</f>
        <v>46.069592310444072</v>
      </c>
      <c r="D2382" s="2">
        <f>MACD!E2382</f>
        <v>-1.9987889730138875E-2</v>
      </c>
      <c r="E2382" s="2">
        <f>MACD!F2382</f>
        <v>-0.11960249835301043</v>
      </c>
      <c r="F2382" s="2">
        <f>'Moving Avg'!D2382</f>
        <v>22.667059999999999</v>
      </c>
      <c r="G2382" s="2">
        <f>'Moving Avg'!F2382</f>
        <v>22.607789999999994</v>
      </c>
      <c r="H2382" s="2">
        <f>'Moving Avg'!G2382</f>
        <v>22.543664000000014</v>
      </c>
      <c r="I2382" s="2">
        <f>'Moving Avg'!H2382</f>
        <v>23.046536499999988</v>
      </c>
      <c r="J2382" s="17" t="str">
        <f>OBV!F2382</f>
        <v>BULLISH</v>
      </c>
      <c r="K2382" s="17" t="str">
        <f>OBV!G2382</f>
        <v>NEUTRAL</v>
      </c>
      <c r="L2382" s="17" t="str">
        <f>OBV!H2382</f>
        <v>CONFIRMED BULLISH</v>
      </c>
      <c r="M2382" s="19">
        <f t="shared" si="370"/>
        <v>25</v>
      </c>
      <c r="N2382" s="19">
        <f t="shared" si="371"/>
        <v>0</v>
      </c>
      <c r="O2382" s="19">
        <f t="shared" si="372"/>
        <v>0</v>
      </c>
      <c r="P2382" s="19">
        <f t="shared" si="373"/>
        <v>83.5</v>
      </c>
      <c r="Q2382" s="20">
        <f t="shared" si="374"/>
        <v>21.274999999999999</v>
      </c>
      <c r="R2382" s="20">
        <f t="shared" si="375"/>
        <v>25.875</v>
      </c>
      <c r="S2382" s="20">
        <f t="shared" si="376"/>
        <v>41.325000000000003</v>
      </c>
      <c r="T2382" s="20">
        <f t="shared" si="377"/>
        <v>27.125</v>
      </c>
      <c r="U2382" s="19">
        <f t="shared" si="378"/>
        <v>29.491666666666664</v>
      </c>
      <c r="V2382" s="19">
        <f t="shared" si="379"/>
        <v>28.9</v>
      </c>
    </row>
    <row r="2383" spans="1:22" ht="13.5" x14ac:dyDescent="0.25">
      <c r="A2383" s="3">
        <f>RSI!A2383</f>
        <v>45475</v>
      </c>
      <c r="B2383" s="2">
        <f>RSI!B2383</f>
        <v>22.6035</v>
      </c>
      <c r="C2383" s="2">
        <f>RSI!I2383</f>
        <v>49.918821870655442</v>
      </c>
      <c r="D2383" s="2">
        <f>MACD!E2383</f>
        <v>5.3644453523951086E-3</v>
      </c>
      <c r="E2383" s="2">
        <f>MACD!F2383</f>
        <v>-9.4609109611929323E-2</v>
      </c>
      <c r="F2383" s="2">
        <f>'Moving Avg'!D2383</f>
        <v>22.6478</v>
      </c>
      <c r="G2383" s="2">
        <f>'Moving Avg'!F2383</f>
        <v>22.588514999999994</v>
      </c>
      <c r="H2383" s="2">
        <f>'Moving Avg'!G2383</f>
        <v>22.53094200000001</v>
      </c>
      <c r="I2383" s="2">
        <f>'Moving Avg'!H2383</f>
        <v>23.037778499999991</v>
      </c>
      <c r="J2383" s="17" t="str">
        <f>OBV!F2383</f>
        <v>BULLISH</v>
      </c>
      <c r="K2383" s="17" t="str">
        <f>OBV!G2383</f>
        <v>NEUTRAL</v>
      </c>
      <c r="L2383" s="17" t="str">
        <f>OBV!H2383</f>
        <v>BULLISH DIVERGENCE</v>
      </c>
      <c r="M2383" s="19">
        <f t="shared" si="370"/>
        <v>25</v>
      </c>
      <c r="N2383" s="19">
        <f t="shared" si="371"/>
        <v>0</v>
      </c>
      <c r="O2383" s="19">
        <f t="shared" si="372"/>
        <v>0</v>
      </c>
      <c r="P2383" s="19">
        <f t="shared" si="373"/>
        <v>66.5</v>
      </c>
      <c r="Q2383" s="20">
        <f t="shared" si="374"/>
        <v>18.725000000000001</v>
      </c>
      <c r="R2383" s="20">
        <f t="shared" si="375"/>
        <v>21.625</v>
      </c>
      <c r="S2383" s="20">
        <f t="shared" si="376"/>
        <v>33.674999999999997</v>
      </c>
      <c r="T2383" s="20">
        <f t="shared" si="377"/>
        <v>22.875</v>
      </c>
      <c r="U2383" s="19">
        <f t="shared" si="378"/>
        <v>24.675000000000001</v>
      </c>
      <c r="V2383" s="19">
        <f t="shared" si="379"/>
        <v>24.225000000000001</v>
      </c>
    </row>
    <row r="2384" spans="1:22" ht="13.5" x14ac:dyDescent="0.25">
      <c r="A2384" s="3">
        <f>RSI!A2384</f>
        <v>45476</v>
      </c>
      <c r="B2384" s="2">
        <f>RSI!B2384</f>
        <v>22.478100000000001</v>
      </c>
      <c r="C2384" s="2">
        <f>RSI!I2384</f>
        <v>46.799263916963923</v>
      </c>
      <c r="D2384" s="2">
        <f>MACD!E2384</f>
        <v>3.6101865199370309E-2</v>
      </c>
      <c r="E2384" s="2">
        <f>MACD!F2384</f>
        <v>-6.8466914649669405E-2</v>
      </c>
      <c r="F2384" s="2">
        <f>'Moving Avg'!D2384</f>
        <v>22.603459999999998</v>
      </c>
      <c r="G2384" s="2">
        <f>'Moving Avg'!F2384</f>
        <v>22.599114999999994</v>
      </c>
      <c r="H2384" s="2">
        <f>'Moving Avg'!G2384</f>
        <v>22.519430000000007</v>
      </c>
      <c r="I2384" s="2">
        <f>'Moving Avg'!H2384</f>
        <v>23.029787499999994</v>
      </c>
      <c r="J2384" s="17" t="str">
        <f>OBV!F2384</f>
        <v>BULLISH</v>
      </c>
      <c r="K2384" s="17" t="str">
        <f>OBV!G2384</f>
        <v>NEUTRAL</v>
      </c>
      <c r="L2384" s="17" t="str">
        <f>OBV!H2384</f>
        <v>BULLISH DIVERGENCE</v>
      </c>
      <c r="M2384" s="19">
        <f t="shared" si="370"/>
        <v>25</v>
      </c>
      <c r="N2384" s="19">
        <f t="shared" si="371"/>
        <v>0</v>
      </c>
      <c r="O2384" s="19">
        <f t="shared" si="372"/>
        <v>0</v>
      </c>
      <c r="P2384" s="19">
        <f t="shared" si="373"/>
        <v>66.5</v>
      </c>
      <c r="Q2384" s="20">
        <f t="shared" si="374"/>
        <v>18.725000000000001</v>
      </c>
      <c r="R2384" s="20">
        <f t="shared" si="375"/>
        <v>21.625</v>
      </c>
      <c r="S2384" s="20">
        <f t="shared" si="376"/>
        <v>33.674999999999997</v>
      </c>
      <c r="T2384" s="20">
        <f t="shared" si="377"/>
        <v>22.875</v>
      </c>
      <c r="U2384" s="19">
        <f t="shared" si="378"/>
        <v>24.675000000000001</v>
      </c>
      <c r="V2384" s="19">
        <f t="shared" si="379"/>
        <v>24.225000000000001</v>
      </c>
    </row>
    <row r="2385" spans="1:22" ht="13.5" x14ac:dyDescent="0.25">
      <c r="A2385" s="3">
        <f>RSI!A2385</f>
        <v>45477</v>
      </c>
      <c r="B2385" s="2">
        <f>RSI!B2385</f>
        <v>22.4589</v>
      </c>
      <c r="C2385" s="2">
        <f>RSI!I2385</f>
        <v>46.321950170854883</v>
      </c>
      <c r="D2385" s="2">
        <f>MACD!E2385</f>
        <v>1.3855093111391881E-2</v>
      </c>
      <c r="E2385" s="2">
        <f>MACD!F2385</f>
        <v>-5.2002513097457154E-2</v>
      </c>
      <c r="F2385" s="2">
        <f>'Moving Avg'!D2385</f>
        <v>22.545639999999999</v>
      </c>
      <c r="G2385" s="2">
        <f>'Moving Avg'!F2385</f>
        <v>22.608274999999992</v>
      </c>
      <c r="H2385" s="2">
        <f>'Moving Avg'!G2385</f>
        <v>22.509392000000005</v>
      </c>
      <c r="I2385" s="2">
        <f>'Moving Avg'!H2385</f>
        <v>23.024024499999992</v>
      </c>
      <c r="J2385" s="17" t="str">
        <f>OBV!F2385</f>
        <v>BEARISH</v>
      </c>
      <c r="K2385" s="17" t="str">
        <f>OBV!G2385</f>
        <v>NEUTRAL</v>
      </c>
      <c r="L2385" s="17" t="str">
        <f>OBV!H2385</f>
        <v>CONFIRMED BEARISH</v>
      </c>
      <c r="M2385" s="19">
        <f t="shared" si="370"/>
        <v>25</v>
      </c>
      <c r="N2385" s="19">
        <f t="shared" si="371"/>
        <v>0</v>
      </c>
      <c r="O2385" s="19">
        <f t="shared" si="372"/>
        <v>0</v>
      </c>
      <c r="P2385" s="19">
        <f t="shared" si="373"/>
        <v>16.5</v>
      </c>
      <c r="Q2385" s="20">
        <f t="shared" si="374"/>
        <v>11.225</v>
      </c>
      <c r="R2385" s="20">
        <f t="shared" si="375"/>
        <v>9.125</v>
      </c>
      <c r="S2385" s="20">
        <f t="shared" si="376"/>
        <v>11.175000000000001</v>
      </c>
      <c r="T2385" s="20">
        <f t="shared" si="377"/>
        <v>10.375</v>
      </c>
      <c r="U2385" s="19">
        <f t="shared" si="378"/>
        <v>10.508333333333335</v>
      </c>
      <c r="V2385" s="19">
        <f t="shared" si="379"/>
        <v>10.475000000000001</v>
      </c>
    </row>
    <row r="2386" spans="1:22" ht="13.5" x14ac:dyDescent="0.25">
      <c r="A2386" s="3">
        <f>RSI!A2386</f>
        <v>45478</v>
      </c>
      <c r="B2386" s="2">
        <f>RSI!B2386</f>
        <v>22.555299999999999</v>
      </c>
      <c r="C2386" s="2">
        <f>RSI!I2386</f>
        <v>49.12744184949451</v>
      </c>
      <c r="D2386" s="2">
        <f>MACD!E2386</f>
        <v>-8.3440028904320229E-3</v>
      </c>
      <c r="E2386" s="2">
        <f>MACD!F2386</f>
        <v>-4.3270811056052128E-2</v>
      </c>
      <c r="F2386" s="2">
        <f>'Moving Avg'!D2386</f>
        <v>22.510939999999998</v>
      </c>
      <c r="G2386" s="2">
        <f>'Moving Avg'!F2386</f>
        <v>22.608274999999992</v>
      </c>
      <c r="H2386" s="2">
        <f>'Moving Avg'!G2386</f>
        <v>22.501282000000007</v>
      </c>
      <c r="I2386" s="2">
        <f>'Moving Avg'!H2386</f>
        <v>23.021532499999992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  <c r="M2386" s="19">
        <f t="shared" si="370"/>
        <v>25</v>
      </c>
      <c r="N2386" s="19">
        <f t="shared" si="371"/>
        <v>0</v>
      </c>
      <c r="O2386" s="19">
        <f t="shared" si="372"/>
        <v>0</v>
      </c>
      <c r="P2386" s="19">
        <f t="shared" si="373"/>
        <v>66.5</v>
      </c>
      <c r="Q2386" s="20">
        <f t="shared" si="374"/>
        <v>18.725000000000001</v>
      </c>
      <c r="R2386" s="20">
        <f t="shared" si="375"/>
        <v>21.625</v>
      </c>
      <c r="S2386" s="20">
        <f t="shared" si="376"/>
        <v>33.674999999999997</v>
      </c>
      <c r="T2386" s="20">
        <f t="shared" si="377"/>
        <v>22.875</v>
      </c>
      <c r="U2386" s="19">
        <f t="shared" si="378"/>
        <v>24.675000000000001</v>
      </c>
      <c r="V2386" s="19">
        <f t="shared" si="379"/>
        <v>24.225000000000001</v>
      </c>
    </row>
    <row r="2387" spans="1:22" ht="13.5" x14ac:dyDescent="0.25">
      <c r="A2387" s="3">
        <f>RSI!A2387</f>
        <v>45481</v>
      </c>
      <c r="B2387" s="2">
        <f>RSI!B2387</f>
        <v>22.362500000000001</v>
      </c>
      <c r="C2387" s="2">
        <f>RSI!I2387</f>
        <v>44.156675977296239</v>
      </c>
      <c r="D2387" s="2">
        <f>MACD!E2387</f>
        <v>-1.2678405707919893E-2</v>
      </c>
      <c r="E2387" s="2">
        <f>MACD!F2387</f>
        <v>-3.7152329986425682E-2</v>
      </c>
      <c r="F2387" s="2">
        <f>'Moving Avg'!D2387</f>
        <v>22.491660000000003</v>
      </c>
      <c r="G2387" s="2">
        <f>'Moving Avg'!F2387</f>
        <v>22.606829999999995</v>
      </c>
      <c r="H2387" s="2">
        <f>'Moving Avg'!G2387</f>
        <v>22.483926000000007</v>
      </c>
      <c r="I2387" s="2">
        <f>'Moving Avg'!H2387</f>
        <v>23.021794999999994</v>
      </c>
      <c r="J2387" s="17" t="str">
        <f>OBV!F2387</f>
        <v>BEARISH</v>
      </c>
      <c r="K2387" s="17" t="str">
        <f>OBV!G2387</f>
        <v>NEUTRAL</v>
      </c>
      <c r="L2387" s="17" t="str">
        <f>OBV!H2387</f>
        <v>CONFIRMED BEARISH</v>
      </c>
      <c r="M2387" s="19">
        <f t="shared" si="370"/>
        <v>25</v>
      </c>
      <c r="N2387" s="19">
        <f t="shared" si="371"/>
        <v>0</v>
      </c>
      <c r="O2387" s="19">
        <f t="shared" si="372"/>
        <v>0</v>
      </c>
      <c r="P2387" s="19">
        <f t="shared" si="373"/>
        <v>16.5</v>
      </c>
      <c r="Q2387" s="20">
        <f t="shared" si="374"/>
        <v>11.225</v>
      </c>
      <c r="R2387" s="20">
        <f t="shared" si="375"/>
        <v>9.125</v>
      </c>
      <c r="S2387" s="20">
        <f t="shared" si="376"/>
        <v>11.175000000000001</v>
      </c>
      <c r="T2387" s="20">
        <f t="shared" si="377"/>
        <v>10.375</v>
      </c>
      <c r="U2387" s="19">
        <f t="shared" si="378"/>
        <v>10.508333333333335</v>
      </c>
      <c r="V2387" s="19">
        <f t="shared" si="379"/>
        <v>10.475000000000001</v>
      </c>
    </row>
    <row r="2388" spans="1:22" ht="13.5" x14ac:dyDescent="0.25">
      <c r="A2388" s="3">
        <f>RSI!A2388</f>
        <v>45482</v>
      </c>
      <c r="B2388" s="2">
        <f>RSI!B2388</f>
        <v>22.6998</v>
      </c>
      <c r="C2388" s="2">
        <f>RSI!I2388</f>
        <v>53.097700538508001</v>
      </c>
      <c r="D2388" s="2">
        <f>MACD!E2388</f>
        <v>-5.6055711041835821E-6</v>
      </c>
      <c r="E2388" s="2">
        <f>MACD!F2388</f>
        <v>-2.9722985103361386E-2</v>
      </c>
      <c r="F2388" s="2">
        <f>'Moving Avg'!D2388</f>
        <v>22.510919999999999</v>
      </c>
      <c r="G2388" s="2">
        <f>'Moving Avg'!F2388</f>
        <v>22.609234999999998</v>
      </c>
      <c r="H2388" s="2">
        <f>'Moving Avg'!G2388</f>
        <v>22.474988000000007</v>
      </c>
      <c r="I2388" s="2">
        <f>'Moving Avg'!H2388</f>
        <v>23.028856499999996</v>
      </c>
      <c r="J2388" s="17" t="str">
        <f>OBV!F2388</f>
        <v>BEARISH</v>
      </c>
      <c r="K2388" s="17" t="str">
        <f>OBV!G2388</f>
        <v>NEUTRAL</v>
      </c>
      <c r="L2388" s="17" t="str">
        <f>OBV!H2388</f>
        <v>BEARISH DIVERGENCE</v>
      </c>
      <c r="M2388" s="19">
        <f t="shared" si="370"/>
        <v>25</v>
      </c>
      <c r="N2388" s="19">
        <f t="shared" si="371"/>
        <v>0</v>
      </c>
      <c r="O2388" s="19">
        <f t="shared" si="372"/>
        <v>0</v>
      </c>
      <c r="P2388" s="19">
        <f t="shared" si="373"/>
        <v>16.5</v>
      </c>
      <c r="Q2388" s="20">
        <f t="shared" si="374"/>
        <v>11.225</v>
      </c>
      <c r="R2388" s="20">
        <f t="shared" si="375"/>
        <v>9.125</v>
      </c>
      <c r="S2388" s="20">
        <f t="shared" si="376"/>
        <v>11.175000000000001</v>
      </c>
      <c r="T2388" s="20">
        <f t="shared" si="377"/>
        <v>10.375</v>
      </c>
      <c r="U2388" s="19">
        <f t="shared" si="378"/>
        <v>10.508333333333335</v>
      </c>
      <c r="V2388" s="19">
        <f t="shared" si="379"/>
        <v>10.475000000000001</v>
      </c>
    </row>
    <row r="2389" spans="1:22" ht="13.5" x14ac:dyDescent="0.25">
      <c r="A2389" s="3">
        <f>RSI!A2389</f>
        <v>45483</v>
      </c>
      <c r="B2389" s="2">
        <f>RSI!B2389</f>
        <v>22.410699999999999</v>
      </c>
      <c r="C2389" s="2">
        <f>RSI!I2389</f>
        <v>46.260987388711513</v>
      </c>
      <c r="D2389" s="2">
        <f>MACD!E2389</f>
        <v>3.1338105140886086E-2</v>
      </c>
      <c r="E2389" s="2">
        <f>MACD!F2389</f>
        <v>-1.7510767054511892E-2</v>
      </c>
      <c r="F2389" s="2">
        <f>'Moving Avg'!D2389</f>
        <v>22.497440000000001</v>
      </c>
      <c r="G2389" s="2">
        <f>'Moving Avg'!F2389</f>
        <v>22.597185</v>
      </c>
      <c r="H2389" s="2">
        <f>'Moving Avg'!G2389</f>
        <v>22.46119800000001</v>
      </c>
      <c r="I2389" s="2">
        <f>'Moving Avg'!H2389</f>
        <v>23.034937500000002</v>
      </c>
      <c r="J2389" s="17" t="str">
        <f>OBV!F2389</f>
        <v>BEARISH</v>
      </c>
      <c r="K2389" s="17" t="str">
        <f>OBV!G2389</f>
        <v>NEUTRAL</v>
      </c>
      <c r="L2389" s="17" t="str">
        <f>OBV!H2389</f>
        <v>CONFIRMED BEARISH</v>
      </c>
      <c r="M2389" s="19">
        <f t="shared" si="370"/>
        <v>25</v>
      </c>
      <c r="N2389" s="19">
        <f t="shared" si="371"/>
        <v>0</v>
      </c>
      <c r="O2389" s="19">
        <f t="shared" si="372"/>
        <v>0</v>
      </c>
      <c r="P2389" s="19">
        <f t="shared" si="373"/>
        <v>16.5</v>
      </c>
      <c r="Q2389" s="20">
        <f t="shared" si="374"/>
        <v>11.225</v>
      </c>
      <c r="R2389" s="20">
        <f t="shared" si="375"/>
        <v>9.125</v>
      </c>
      <c r="S2389" s="20">
        <f t="shared" si="376"/>
        <v>11.175000000000001</v>
      </c>
      <c r="T2389" s="20">
        <f t="shared" si="377"/>
        <v>10.375</v>
      </c>
      <c r="U2389" s="19">
        <f t="shared" si="378"/>
        <v>10.508333333333335</v>
      </c>
      <c r="V2389" s="19">
        <f t="shared" si="379"/>
        <v>10.475000000000001</v>
      </c>
    </row>
    <row r="2390" spans="1:22" ht="13.5" x14ac:dyDescent="0.25">
      <c r="A2390" s="3">
        <f>RSI!A2390</f>
        <v>45484</v>
      </c>
      <c r="B2390" s="2">
        <f>RSI!B2390</f>
        <v>22.4589</v>
      </c>
      <c r="C2390" s="2">
        <f>RSI!I2390</f>
        <v>47.475268161582733</v>
      </c>
      <c r="D2390" s="2">
        <f>MACD!E2390</f>
        <v>6.2677615184284718E-2</v>
      </c>
      <c r="E2390" s="2">
        <f>MACD!F2390</f>
        <v>-1.4730906067525699E-3</v>
      </c>
      <c r="F2390" s="2">
        <f>'Moving Avg'!D2390</f>
        <v>22.497440000000001</v>
      </c>
      <c r="G2390" s="2">
        <f>'Moving Avg'!F2390</f>
        <v>22.587544999999999</v>
      </c>
      <c r="H2390" s="2">
        <f>'Moving Avg'!G2390</f>
        <v>22.45023200000001</v>
      </c>
      <c r="I2390" s="2">
        <f>'Moving Avg'!H2390</f>
        <v>23.042142499999997</v>
      </c>
      <c r="J2390" s="17" t="str">
        <f>OBV!F2390</f>
        <v>BEARISH</v>
      </c>
      <c r="K2390" s="17" t="str">
        <f>OBV!G2390</f>
        <v>NEUTRAL</v>
      </c>
      <c r="L2390" s="17" t="str">
        <f>OBV!H2390</f>
        <v>NEUTRAL</v>
      </c>
      <c r="M2390" s="19">
        <f t="shared" si="370"/>
        <v>25</v>
      </c>
      <c r="N2390" s="19">
        <f t="shared" si="371"/>
        <v>0</v>
      </c>
      <c r="O2390" s="19">
        <f t="shared" si="372"/>
        <v>0</v>
      </c>
      <c r="P2390" s="19">
        <f t="shared" si="373"/>
        <v>16.5</v>
      </c>
      <c r="Q2390" s="20">
        <f t="shared" si="374"/>
        <v>11.225</v>
      </c>
      <c r="R2390" s="20">
        <f t="shared" si="375"/>
        <v>9.125</v>
      </c>
      <c r="S2390" s="20">
        <f t="shared" si="376"/>
        <v>11.175000000000001</v>
      </c>
      <c r="T2390" s="20">
        <f t="shared" si="377"/>
        <v>10.375</v>
      </c>
      <c r="U2390" s="19">
        <f t="shared" si="378"/>
        <v>10.508333333333335</v>
      </c>
      <c r="V2390" s="19">
        <f t="shared" si="379"/>
        <v>10.475000000000001</v>
      </c>
    </row>
    <row r="2391" spans="1:22" ht="13.5" x14ac:dyDescent="0.25">
      <c r="A2391" s="3">
        <f>RSI!A2391</f>
        <v>45485</v>
      </c>
      <c r="B2391" s="2">
        <f>RSI!B2391</f>
        <v>22.651700000000002</v>
      </c>
      <c r="C2391" s="2">
        <f>RSI!I2391</f>
        <v>52.134327830778986</v>
      </c>
      <c r="D2391" s="2">
        <f>MACD!E2391</f>
        <v>7.2576346811633385E-2</v>
      </c>
      <c r="E2391" s="2">
        <f>MACD!F2391</f>
        <v>1.3336796876924621E-2</v>
      </c>
      <c r="F2391" s="2">
        <f>'Moving Avg'!D2391</f>
        <v>22.516719999999999</v>
      </c>
      <c r="G2391" s="2">
        <f>'Moving Avg'!F2391</f>
        <v>22.577910000000003</v>
      </c>
      <c r="H2391" s="2">
        <f>'Moving Avg'!G2391</f>
        <v>22.446840000000005</v>
      </c>
      <c r="I2391" s="2">
        <f>'Moving Avg'!H2391</f>
        <v>23.050822499999995</v>
      </c>
      <c r="J2391" s="17" t="str">
        <f>OBV!F2391</f>
        <v>BEARISH</v>
      </c>
      <c r="K2391" s="17" t="str">
        <f>OBV!G2391</f>
        <v>NEUTRAL</v>
      </c>
      <c r="L2391" s="17" t="str">
        <f>OBV!H2391</f>
        <v>BEARISH DIVERGENCE</v>
      </c>
      <c r="M2391" s="19">
        <f t="shared" si="370"/>
        <v>25</v>
      </c>
      <c r="N2391" s="19">
        <f t="shared" si="371"/>
        <v>0</v>
      </c>
      <c r="O2391" s="19">
        <f t="shared" si="372"/>
        <v>0</v>
      </c>
      <c r="P2391" s="19">
        <f t="shared" si="373"/>
        <v>16.5</v>
      </c>
      <c r="Q2391" s="20">
        <f t="shared" si="374"/>
        <v>11.225</v>
      </c>
      <c r="R2391" s="20">
        <f t="shared" si="375"/>
        <v>9.125</v>
      </c>
      <c r="S2391" s="20">
        <f t="shared" si="376"/>
        <v>11.175000000000001</v>
      </c>
      <c r="T2391" s="20">
        <f t="shared" si="377"/>
        <v>10.375</v>
      </c>
      <c r="U2391" s="19">
        <f t="shared" si="378"/>
        <v>10.508333333333335</v>
      </c>
      <c r="V2391" s="19">
        <f t="shared" si="379"/>
        <v>10.475000000000001</v>
      </c>
    </row>
    <row r="2392" spans="1:22" ht="13.5" x14ac:dyDescent="0.25">
      <c r="A2392" s="3">
        <f>RSI!A2392</f>
        <v>45488</v>
      </c>
      <c r="B2392" s="2">
        <f>RSI!B2392</f>
        <v>23.1143</v>
      </c>
      <c r="C2392" s="2">
        <f>RSI!I2392</f>
        <v>61.059544005084909</v>
      </c>
      <c r="D2392" s="2">
        <f>MACD!E2392</f>
        <v>4.5935713423297386E-3</v>
      </c>
      <c r="E2392" s="2">
        <f>MACD!F2392</f>
        <v>1.1588151770005646E-2</v>
      </c>
      <c r="F2392" s="2">
        <f>'Moving Avg'!D2392</f>
        <v>22.667080000000002</v>
      </c>
      <c r="G2392" s="2">
        <f>'Moving Avg'!F2392</f>
        <v>22.596225</v>
      </c>
      <c r="H2392" s="2">
        <f>'Moving Avg'!G2392</f>
        <v>22.452885999999999</v>
      </c>
      <c r="I2392" s="2">
        <f>'Moving Avg'!H2392</f>
        <v>23.059491499999989</v>
      </c>
      <c r="J2392" s="17" t="str">
        <f>OBV!F2392</f>
        <v>BULLISH</v>
      </c>
      <c r="K2392" s="17" t="str">
        <f>OBV!G2392</f>
        <v>NEUTRAL</v>
      </c>
      <c r="L2392" s="17" t="str">
        <f>OBV!H2392</f>
        <v>CONFIRMED BULLISH</v>
      </c>
      <c r="M2392" s="19">
        <f t="shared" si="370"/>
        <v>25</v>
      </c>
      <c r="N2392" s="19">
        <f t="shared" si="371"/>
        <v>45</v>
      </c>
      <c r="O2392" s="19">
        <f t="shared" si="372"/>
        <v>0</v>
      </c>
      <c r="P2392" s="19">
        <f t="shared" si="373"/>
        <v>83.5</v>
      </c>
      <c r="Q2392" s="20">
        <f t="shared" si="374"/>
        <v>37.024999999999999</v>
      </c>
      <c r="R2392" s="20">
        <f t="shared" si="375"/>
        <v>34.875</v>
      </c>
      <c r="S2392" s="20">
        <f t="shared" si="376"/>
        <v>48.075000000000003</v>
      </c>
      <c r="T2392" s="20">
        <f t="shared" si="377"/>
        <v>38.375</v>
      </c>
      <c r="U2392" s="19">
        <f t="shared" si="378"/>
        <v>39.991666666666667</v>
      </c>
      <c r="V2392" s="19">
        <f t="shared" si="379"/>
        <v>39.587500000000006</v>
      </c>
    </row>
    <row r="2393" spans="1:22" ht="13.5" x14ac:dyDescent="0.25">
      <c r="A2393" s="3">
        <f>RSI!A2393</f>
        <v>45489</v>
      </c>
      <c r="B2393" s="2">
        <f>RSI!B2393</f>
        <v>23.615600000000001</v>
      </c>
      <c r="C2393" s="2">
        <f>RSI!I2393</f>
        <v>68.018843224898944</v>
      </c>
      <c r="D2393" s="2">
        <f>MACD!E2393</f>
        <v>-7.1077760678832647E-2</v>
      </c>
      <c r="E2393" s="2">
        <f>MACD!F2393</f>
        <v>-4.9450307197620117E-3</v>
      </c>
      <c r="F2393" s="2">
        <f>'Moving Avg'!D2393</f>
        <v>22.850239999999999</v>
      </c>
      <c r="G2393" s="2">
        <f>'Moving Avg'!F2393</f>
        <v>22.639605000000007</v>
      </c>
      <c r="H2393" s="2">
        <f>'Moving Avg'!G2393</f>
        <v>22.471560000000004</v>
      </c>
      <c r="I2393" s="2">
        <f>'Moving Avg'!H2393</f>
        <v>23.07066699999999</v>
      </c>
      <c r="J2393" s="17" t="str">
        <f>OBV!F2393</f>
        <v>BULLISH</v>
      </c>
      <c r="K2393" s="17" t="str">
        <f>OBV!G2393</f>
        <v>NEUTRAL</v>
      </c>
      <c r="L2393" s="17" t="str">
        <f>OBV!H2393</f>
        <v>CONFIRMED BULLISH</v>
      </c>
      <c r="M2393" s="19">
        <f t="shared" si="370"/>
        <v>25</v>
      </c>
      <c r="N2393" s="19">
        <f t="shared" si="371"/>
        <v>100</v>
      </c>
      <c r="O2393" s="19">
        <f t="shared" si="372"/>
        <v>0</v>
      </c>
      <c r="P2393" s="19">
        <f t="shared" si="373"/>
        <v>83.5</v>
      </c>
      <c r="Q2393" s="20">
        <f t="shared" si="374"/>
        <v>56.274999999999999</v>
      </c>
      <c r="R2393" s="20">
        <f t="shared" si="375"/>
        <v>45.875</v>
      </c>
      <c r="S2393" s="20">
        <f t="shared" si="376"/>
        <v>56.325000000000003</v>
      </c>
      <c r="T2393" s="20">
        <f t="shared" si="377"/>
        <v>52.125</v>
      </c>
      <c r="U2393" s="19">
        <f t="shared" si="378"/>
        <v>52.82500000000001</v>
      </c>
      <c r="V2393" s="19">
        <f t="shared" si="379"/>
        <v>52.650000000000006</v>
      </c>
    </row>
    <row r="2394" spans="1:22" ht="13.5" x14ac:dyDescent="0.25">
      <c r="A2394" s="3">
        <f>RSI!A2394</f>
        <v>45490</v>
      </c>
      <c r="B2394" s="2">
        <f>RSI!B2394</f>
        <v>23.335999999999999</v>
      </c>
      <c r="C2394" s="2">
        <f>RSI!I2394</f>
        <v>61.425066214546348</v>
      </c>
      <c r="D2394" s="2">
        <f>MACD!E2394</f>
        <v>-0.13966951356517043</v>
      </c>
      <c r="E2394" s="2">
        <f>MACD!F2394</f>
        <v>-3.1889927288843697E-2</v>
      </c>
      <c r="F2394" s="2">
        <f>'Moving Avg'!D2394</f>
        <v>23.035299999999999</v>
      </c>
      <c r="G2394" s="2">
        <f>'Moving Avg'!F2394</f>
        <v>22.669005000000006</v>
      </c>
      <c r="H2394" s="2">
        <f>'Moving Avg'!G2394</f>
        <v>22.484642000000004</v>
      </c>
      <c r="I2394" s="2">
        <f>'Moving Avg'!H2394</f>
        <v>23.080444499999995</v>
      </c>
      <c r="J2394" s="17" t="str">
        <f>OBV!F2394</f>
        <v>BULLISH</v>
      </c>
      <c r="K2394" s="17" t="str">
        <f>OBV!G2394</f>
        <v>NEUTRAL</v>
      </c>
      <c r="L2394" s="17" t="str">
        <f>OBV!H2394</f>
        <v>CONFIRMED BULLISH</v>
      </c>
      <c r="M2394" s="19">
        <f t="shared" si="370"/>
        <v>25</v>
      </c>
      <c r="N2394" s="19">
        <f t="shared" si="371"/>
        <v>100</v>
      </c>
      <c r="O2394" s="19">
        <f t="shared" si="372"/>
        <v>0</v>
      </c>
      <c r="P2394" s="19">
        <f t="shared" si="373"/>
        <v>83.5</v>
      </c>
      <c r="Q2394" s="20">
        <f t="shared" si="374"/>
        <v>56.274999999999999</v>
      </c>
      <c r="R2394" s="20">
        <f t="shared" si="375"/>
        <v>45.875</v>
      </c>
      <c r="S2394" s="20">
        <f t="shared" si="376"/>
        <v>56.325000000000003</v>
      </c>
      <c r="T2394" s="20">
        <f t="shared" si="377"/>
        <v>52.125</v>
      </c>
      <c r="U2394" s="19">
        <f t="shared" si="378"/>
        <v>52.82500000000001</v>
      </c>
      <c r="V2394" s="19">
        <f t="shared" si="379"/>
        <v>52.650000000000006</v>
      </c>
    </row>
    <row r="2395" spans="1:22" ht="13.5" x14ac:dyDescent="0.25">
      <c r="A2395" s="3">
        <f>RSI!A2395</f>
        <v>45491</v>
      </c>
      <c r="B2395" s="2">
        <f>RSI!B2395</f>
        <v>23.133600000000001</v>
      </c>
      <c r="C2395" s="2">
        <f>RSI!I2395</f>
        <v>57.109189453371499</v>
      </c>
      <c r="D2395" s="2">
        <f>MACD!E2395</f>
        <v>-0.18955570726740234</v>
      </c>
      <c r="E2395" s="2">
        <f>MACD!F2395</f>
        <v>-6.3423083284555426E-2</v>
      </c>
      <c r="F2395" s="2">
        <f>'Moving Avg'!D2395</f>
        <v>23.17024</v>
      </c>
      <c r="G2395" s="2">
        <f>'Moving Avg'!F2395</f>
        <v>22.704670000000004</v>
      </c>
      <c r="H2395" s="2">
        <f>'Moving Avg'!G2395</f>
        <v>22.496466000000002</v>
      </c>
      <c r="I2395" s="2">
        <f>'Moving Avg'!H2395</f>
        <v>23.089209999999998</v>
      </c>
      <c r="J2395" s="17" t="str">
        <f>OBV!F2395</f>
        <v>BULLISH</v>
      </c>
      <c r="K2395" s="17" t="str">
        <f>OBV!G2395</f>
        <v>NEUTRAL</v>
      </c>
      <c r="L2395" s="17" t="str">
        <f>OBV!H2395</f>
        <v>CONFIRMED BULLISH</v>
      </c>
      <c r="M2395" s="19">
        <f t="shared" si="370"/>
        <v>25</v>
      </c>
      <c r="N2395" s="19">
        <f t="shared" si="371"/>
        <v>100</v>
      </c>
      <c r="O2395" s="19">
        <f t="shared" si="372"/>
        <v>50</v>
      </c>
      <c r="P2395" s="19">
        <f t="shared" si="373"/>
        <v>83.5</v>
      </c>
      <c r="Q2395" s="20">
        <f t="shared" si="374"/>
        <v>63.774999999999999</v>
      </c>
      <c r="R2395" s="20">
        <f t="shared" si="375"/>
        <v>63.375</v>
      </c>
      <c r="S2395" s="20">
        <f t="shared" si="376"/>
        <v>68.825000000000003</v>
      </c>
      <c r="T2395" s="20">
        <f t="shared" si="377"/>
        <v>64.625</v>
      </c>
      <c r="U2395" s="19">
        <f t="shared" si="378"/>
        <v>65.325000000000003</v>
      </c>
      <c r="V2395" s="19">
        <f t="shared" si="379"/>
        <v>65.150000000000006</v>
      </c>
    </row>
    <row r="2396" spans="1:22" ht="13.5" x14ac:dyDescent="0.25">
      <c r="A2396" s="3">
        <f>RSI!A2396</f>
        <v>45492</v>
      </c>
      <c r="B2396" s="2">
        <f>RSI!B2396</f>
        <v>23.133600000000001</v>
      </c>
      <c r="C2396" s="2">
        <f>RSI!I2396</f>
        <v>57.109189453371499</v>
      </c>
      <c r="D2396" s="2">
        <f>MACD!E2396</f>
        <v>-0.21933827262080285</v>
      </c>
      <c r="E2396" s="2">
        <f>MACD!F2396</f>
        <v>-9.4606121151804917E-2</v>
      </c>
      <c r="F2396" s="2">
        <f>'Moving Avg'!D2396</f>
        <v>23.26662</v>
      </c>
      <c r="G2396" s="2">
        <f>'Moving Avg'!F2396</f>
        <v>22.739370000000001</v>
      </c>
      <c r="H2396" s="2">
        <f>'Moving Avg'!G2396</f>
        <v>22.512938000000005</v>
      </c>
      <c r="I2396" s="2">
        <f>'Moving Avg'!H2396</f>
        <v>23.097975499999997</v>
      </c>
      <c r="J2396" s="17" t="str">
        <f>OBV!F2396</f>
        <v>BEARISH</v>
      </c>
      <c r="K2396" s="17" t="str">
        <f>OBV!G2396</f>
        <v>NEUTRAL</v>
      </c>
      <c r="L2396" s="17" t="str">
        <f>OBV!H2396</f>
        <v>BEARISH DIVERGENCE</v>
      </c>
      <c r="M2396" s="19">
        <f t="shared" si="370"/>
        <v>25</v>
      </c>
      <c r="N2396" s="19">
        <f t="shared" si="371"/>
        <v>100</v>
      </c>
      <c r="O2396" s="19">
        <f t="shared" si="372"/>
        <v>50</v>
      </c>
      <c r="P2396" s="19">
        <f t="shared" si="373"/>
        <v>16.5</v>
      </c>
      <c r="Q2396" s="20">
        <f t="shared" si="374"/>
        <v>53.725000000000001</v>
      </c>
      <c r="R2396" s="20">
        <f t="shared" si="375"/>
        <v>46.625</v>
      </c>
      <c r="S2396" s="20">
        <f t="shared" si="376"/>
        <v>38.674999999999997</v>
      </c>
      <c r="T2396" s="20">
        <f t="shared" si="377"/>
        <v>47.875</v>
      </c>
      <c r="U2396" s="19">
        <f t="shared" si="378"/>
        <v>46.341666666666661</v>
      </c>
      <c r="V2396" s="19">
        <f t="shared" si="379"/>
        <v>46.724999999999994</v>
      </c>
    </row>
    <row r="2397" spans="1:22" ht="13.5" x14ac:dyDescent="0.25">
      <c r="A2397" s="3">
        <f>RSI!A2397</f>
        <v>45495</v>
      </c>
      <c r="B2397" s="2">
        <f>RSI!B2397</f>
        <v>23.307099999999998</v>
      </c>
      <c r="C2397" s="2">
        <f>RSI!I2397</f>
        <v>59.909602557024918</v>
      </c>
      <c r="D2397" s="2">
        <f>MACD!E2397</f>
        <v>-0.28927631359431061</v>
      </c>
      <c r="E2397" s="2">
        <f>MACD!F2397</f>
        <v>-0.13354015964030608</v>
      </c>
      <c r="F2397" s="2">
        <f>'Moving Avg'!D2397</f>
        <v>23.30518</v>
      </c>
      <c r="G2397" s="2">
        <f>'Moving Avg'!F2397</f>
        <v>22.782745000000006</v>
      </c>
      <c r="H2397" s="2">
        <f>'Moving Avg'!G2397</f>
        <v>22.544034</v>
      </c>
      <c r="I2397" s="2">
        <f>'Moving Avg'!H2397</f>
        <v>23.107840999999993</v>
      </c>
      <c r="J2397" s="17" t="str">
        <f>OBV!F2397</f>
        <v>BULLISH</v>
      </c>
      <c r="K2397" s="17" t="str">
        <f>OBV!G2397</f>
        <v>NEUTRAL</v>
      </c>
      <c r="L2397" s="17" t="str">
        <f>OBV!H2397</f>
        <v>CONFIRMED BULLISH</v>
      </c>
      <c r="M2397" s="19">
        <f t="shared" si="370"/>
        <v>25</v>
      </c>
      <c r="N2397" s="19">
        <f t="shared" si="371"/>
        <v>100</v>
      </c>
      <c r="O2397" s="19">
        <f t="shared" si="372"/>
        <v>50</v>
      </c>
      <c r="P2397" s="19">
        <f t="shared" si="373"/>
        <v>83.5</v>
      </c>
      <c r="Q2397" s="20">
        <f t="shared" si="374"/>
        <v>63.774999999999999</v>
      </c>
      <c r="R2397" s="20">
        <f t="shared" si="375"/>
        <v>63.375</v>
      </c>
      <c r="S2397" s="20">
        <f t="shared" si="376"/>
        <v>68.825000000000003</v>
      </c>
      <c r="T2397" s="20">
        <f t="shared" si="377"/>
        <v>64.625</v>
      </c>
      <c r="U2397" s="19">
        <f t="shared" si="378"/>
        <v>65.325000000000003</v>
      </c>
      <c r="V2397" s="19">
        <f t="shared" si="379"/>
        <v>65.150000000000006</v>
      </c>
    </row>
    <row r="2398" spans="1:22" ht="13.5" x14ac:dyDescent="0.25">
      <c r="A2398" s="3">
        <f>RSI!A2398</f>
        <v>45496</v>
      </c>
      <c r="B2398" s="2">
        <f>RSI!B2398</f>
        <v>23.307099999999998</v>
      </c>
      <c r="C2398" s="2">
        <f>RSI!I2398</f>
        <v>59.909602557024918</v>
      </c>
      <c r="D2398" s="2">
        <f>MACD!E2398</f>
        <v>-0.29964684354684579</v>
      </c>
      <c r="E2398" s="2">
        <f>MACD!F2398</f>
        <v>-0.16676149642161403</v>
      </c>
      <c r="F2398" s="2">
        <f>'Moving Avg'!D2398</f>
        <v>23.243479999999998</v>
      </c>
      <c r="G2398" s="2">
        <f>'Moving Avg'!F2398</f>
        <v>22.813110000000002</v>
      </c>
      <c r="H2398" s="2">
        <f>'Moving Avg'!G2398</f>
        <v>22.568624</v>
      </c>
      <c r="I2398" s="2">
        <f>'Moving Avg'!H2398</f>
        <v>23.117706500000004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  <c r="M2398" s="19">
        <f t="shared" si="370"/>
        <v>25</v>
      </c>
      <c r="N2398" s="19">
        <f t="shared" si="371"/>
        <v>100</v>
      </c>
      <c r="O2398" s="19">
        <f t="shared" si="372"/>
        <v>50</v>
      </c>
      <c r="P2398" s="19">
        <f t="shared" si="373"/>
        <v>16.5</v>
      </c>
      <c r="Q2398" s="20">
        <f t="shared" si="374"/>
        <v>53.725000000000001</v>
      </c>
      <c r="R2398" s="20">
        <f t="shared" si="375"/>
        <v>46.625</v>
      </c>
      <c r="S2398" s="20">
        <f t="shared" si="376"/>
        <v>38.674999999999997</v>
      </c>
      <c r="T2398" s="20">
        <f t="shared" si="377"/>
        <v>47.875</v>
      </c>
      <c r="U2398" s="19">
        <f t="shared" si="378"/>
        <v>46.341666666666661</v>
      </c>
      <c r="V2398" s="19">
        <f t="shared" si="379"/>
        <v>46.724999999999994</v>
      </c>
    </row>
    <row r="2399" spans="1:22" ht="13.5" x14ac:dyDescent="0.25">
      <c r="A2399" s="3">
        <f>RSI!A2399</f>
        <v>45497</v>
      </c>
      <c r="B2399" s="2">
        <f>RSI!B2399</f>
        <v>23.904699999999998</v>
      </c>
      <c r="C2399" s="2">
        <f>RSI!I2399</f>
        <v>68.2028787179988</v>
      </c>
      <c r="D2399" s="2">
        <f>MACD!E2399</f>
        <v>-0.40002151124701157</v>
      </c>
      <c r="E2399" s="2">
        <f>MACD!F2399</f>
        <v>-0.21341349938669357</v>
      </c>
      <c r="F2399" s="2">
        <f>'Moving Avg'!D2399</f>
        <v>23.357219999999995</v>
      </c>
      <c r="G2399" s="2">
        <f>'Moving Avg'!F2399</f>
        <v>22.873355</v>
      </c>
      <c r="H2399" s="2">
        <f>'Moving Avg'!G2399</f>
        <v>22.605166000000001</v>
      </c>
      <c r="I2399" s="2">
        <f>'Moving Avg'!H2399</f>
        <v>23.134045999999998</v>
      </c>
      <c r="J2399" s="17" t="str">
        <f>OBV!F2399</f>
        <v>BULLISH</v>
      </c>
      <c r="K2399" s="17" t="str">
        <f>OBV!G2399</f>
        <v>NEUTRAL</v>
      </c>
      <c r="L2399" s="17" t="str">
        <f>OBV!H2399</f>
        <v>CONFIRMED BULLISH</v>
      </c>
      <c r="M2399" s="19">
        <f t="shared" si="370"/>
        <v>25</v>
      </c>
      <c r="N2399" s="19">
        <f t="shared" si="371"/>
        <v>100</v>
      </c>
      <c r="O2399" s="19">
        <f t="shared" si="372"/>
        <v>50</v>
      </c>
      <c r="P2399" s="19">
        <f t="shared" si="373"/>
        <v>83.5</v>
      </c>
      <c r="Q2399" s="20">
        <f t="shared" si="374"/>
        <v>63.774999999999999</v>
      </c>
      <c r="R2399" s="20">
        <f t="shared" si="375"/>
        <v>63.375</v>
      </c>
      <c r="S2399" s="20">
        <f t="shared" si="376"/>
        <v>68.825000000000003</v>
      </c>
      <c r="T2399" s="20">
        <f t="shared" si="377"/>
        <v>64.625</v>
      </c>
      <c r="U2399" s="19">
        <f t="shared" si="378"/>
        <v>65.325000000000003</v>
      </c>
      <c r="V2399" s="19">
        <f t="shared" si="379"/>
        <v>65.150000000000006</v>
      </c>
    </row>
    <row r="2400" spans="1:22" ht="13.5" x14ac:dyDescent="0.25">
      <c r="A2400" s="3">
        <f>RSI!A2400</f>
        <v>45499</v>
      </c>
      <c r="B2400" s="2">
        <f>RSI!B2400</f>
        <v>23.904699999999998</v>
      </c>
      <c r="C2400" s="2">
        <f>RSI!I2400</f>
        <v>68.2028787179988</v>
      </c>
      <c r="D2400" s="2">
        <f>MACD!E2400</f>
        <v>-0.48371423937395264</v>
      </c>
      <c r="E2400" s="2">
        <f>MACD!F2400</f>
        <v>-0.26747364738414542</v>
      </c>
      <c r="F2400" s="2">
        <f>'Moving Avg'!D2400</f>
        <v>23.51144</v>
      </c>
      <c r="G2400" s="2">
        <f>'Moving Avg'!F2400</f>
        <v>22.931189999999997</v>
      </c>
      <c r="H2400" s="2">
        <f>'Moving Avg'!G2400</f>
        <v>22.655650000000001</v>
      </c>
      <c r="I2400" s="2">
        <f>'Moving Avg'!H2400</f>
        <v>23.148526500000006</v>
      </c>
      <c r="J2400" s="17" t="str">
        <f>OBV!F2400</f>
        <v>BULLISH</v>
      </c>
      <c r="K2400" s="17" t="str">
        <f>OBV!G2400</f>
        <v>NEUTRAL</v>
      </c>
      <c r="L2400" s="17" t="str">
        <f>OBV!H2400</f>
        <v>CONFIRMED BULLISH</v>
      </c>
      <c r="M2400" s="19">
        <f t="shared" si="370"/>
        <v>25</v>
      </c>
      <c r="N2400" s="19">
        <f t="shared" si="371"/>
        <v>100</v>
      </c>
      <c r="O2400" s="19">
        <f t="shared" si="372"/>
        <v>50</v>
      </c>
      <c r="P2400" s="19">
        <f t="shared" si="373"/>
        <v>83.5</v>
      </c>
      <c r="Q2400" s="20">
        <f t="shared" si="374"/>
        <v>63.774999999999999</v>
      </c>
      <c r="R2400" s="20">
        <f t="shared" si="375"/>
        <v>63.375</v>
      </c>
      <c r="S2400" s="20">
        <f t="shared" si="376"/>
        <v>68.825000000000003</v>
      </c>
      <c r="T2400" s="20">
        <f t="shared" si="377"/>
        <v>64.625</v>
      </c>
      <c r="U2400" s="19">
        <f t="shared" si="378"/>
        <v>65.325000000000003</v>
      </c>
      <c r="V2400" s="19">
        <f t="shared" si="379"/>
        <v>65.150000000000006</v>
      </c>
    </row>
    <row r="2401" spans="1:22" ht="13.5" x14ac:dyDescent="0.25">
      <c r="A2401" s="3">
        <f>RSI!A2401</f>
        <v>45502</v>
      </c>
      <c r="B2401" s="2">
        <f>RSI!B2401</f>
        <v>23.895099999999999</v>
      </c>
      <c r="C2401" s="2">
        <f>RSI!I2401</f>
        <v>67.941031530819288</v>
      </c>
      <c r="D2401" s="2">
        <f>MACD!E2401</f>
        <v>-0.52987675583382199</v>
      </c>
      <c r="E2401" s="2">
        <f>MACD!F2401</f>
        <v>-0.31995426907408075</v>
      </c>
      <c r="F2401" s="2">
        <f>'Moving Avg'!D2401</f>
        <v>23.663739999999997</v>
      </c>
      <c r="G2401" s="2">
        <f>'Moving Avg'!F2401</f>
        <v>22.989505000000001</v>
      </c>
      <c r="H2401" s="2">
        <f>'Moving Avg'!G2401</f>
        <v>22.691999999999997</v>
      </c>
      <c r="I2401" s="2">
        <f>'Moving Avg'!H2401</f>
        <v>23.163005500000004</v>
      </c>
      <c r="J2401" s="17" t="str">
        <f>OBV!F2401</f>
        <v>BULLISH</v>
      </c>
      <c r="K2401" s="17" t="str">
        <f>OBV!G2401</f>
        <v>NEUTRAL</v>
      </c>
      <c r="L2401" s="17" t="str">
        <f>OBV!H2401</f>
        <v>CONFIRMED BULLISH</v>
      </c>
      <c r="M2401" s="19">
        <f t="shared" si="370"/>
        <v>25</v>
      </c>
      <c r="N2401" s="19">
        <f t="shared" si="371"/>
        <v>100</v>
      </c>
      <c r="O2401" s="19">
        <f t="shared" si="372"/>
        <v>50</v>
      </c>
      <c r="P2401" s="19">
        <f t="shared" si="373"/>
        <v>83.5</v>
      </c>
      <c r="Q2401" s="20">
        <f t="shared" si="374"/>
        <v>63.774999999999999</v>
      </c>
      <c r="R2401" s="20">
        <f t="shared" si="375"/>
        <v>63.375</v>
      </c>
      <c r="S2401" s="20">
        <f t="shared" si="376"/>
        <v>68.825000000000003</v>
      </c>
      <c r="T2401" s="20">
        <f t="shared" si="377"/>
        <v>64.625</v>
      </c>
      <c r="U2401" s="19">
        <f t="shared" si="378"/>
        <v>65.325000000000003</v>
      </c>
      <c r="V2401" s="19">
        <f t="shared" si="379"/>
        <v>65.150000000000006</v>
      </c>
    </row>
    <row r="2402" spans="1:22" ht="13.5" x14ac:dyDescent="0.25">
      <c r="A2402" s="3">
        <f>RSI!A2402</f>
        <v>45503</v>
      </c>
      <c r="B2402" s="2">
        <f>RSI!B2402</f>
        <v>23.8565</v>
      </c>
      <c r="C2402" s="2">
        <f>RSI!I2402</f>
        <v>66.830022549337684</v>
      </c>
      <c r="D2402" s="2">
        <f>MACD!E2402</f>
        <v>-0.50014679857778077</v>
      </c>
      <c r="E2402" s="2">
        <f>MACD!F2402</f>
        <v>-0.35599277497482079</v>
      </c>
      <c r="F2402" s="2">
        <f>'Moving Avg'!D2402</f>
        <v>23.773620000000001</v>
      </c>
      <c r="G2402" s="2">
        <f>'Moving Avg'!F2402</f>
        <v>23.059384999999999</v>
      </c>
      <c r="H2402" s="2">
        <f>'Moving Avg'!G2402</f>
        <v>22.732224000000002</v>
      </c>
      <c r="I2402" s="2">
        <f>'Moving Avg'!H2402</f>
        <v>23.175432000000001</v>
      </c>
      <c r="J2402" s="17" t="str">
        <f>OBV!F2402</f>
        <v>BULLISH</v>
      </c>
      <c r="K2402" s="17" t="str">
        <f>OBV!G2402</f>
        <v>NEUTRAL</v>
      </c>
      <c r="L2402" s="17" t="str">
        <f>OBV!H2402</f>
        <v>CONFIRMED BULLISH</v>
      </c>
      <c r="M2402" s="19">
        <f t="shared" si="370"/>
        <v>25</v>
      </c>
      <c r="N2402" s="19">
        <f t="shared" si="371"/>
        <v>100</v>
      </c>
      <c r="O2402" s="19">
        <f t="shared" si="372"/>
        <v>50</v>
      </c>
      <c r="P2402" s="19">
        <f t="shared" si="373"/>
        <v>83.5</v>
      </c>
      <c r="Q2402" s="20">
        <f t="shared" si="374"/>
        <v>63.774999999999999</v>
      </c>
      <c r="R2402" s="20">
        <f t="shared" si="375"/>
        <v>63.375</v>
      </c>
      <c r="S2402" s="20">
        <f t="shared" si="376"/>
        <v>68.825000000000003</v>
      </c>
      <c r="T2402" s="20">
        <f t="shared" si="377"/>
        <v>64.625</v>
      </c>
      <c r="U2402" s="19">
        <f t="shared" si="378"/>
        <v>65.325000000000003</v>
      </c>
      <c r="V2402" s="19">
        <f t="shared" si="379"/>
        <v>65.150000000000006</v>
      </c>
    </row>
    <row r="2403" spans="1:22" ht="13.5" x14ac:dyDescent="0.25">
      <c r="A2403" s="3">
        <f>RSI!A2403</f>
        <v>45504</v>
      </c>
      <c r="B2403" s="2">
        <f>RSI!B2403</f>
        <v>23.519200000000001</v>
      </c>
      <c r="C2403" s="2">
        <f>RSI!I2403</f>
        <v>57.91735204476182</v>
      </c>
      <c r="D2403" s="2">
        <f>MACD!E2403</f>
        <v>-0.37750427595748803</v>
      </c>
      <c r="E2403" s="2">
        <f>MACD!F2403</f>
        <v>-0.36029507517135428</v>
      </c>
      <c r="F2403" s="2">
        <f>'Moving Avg'!D2403</f>
        <v>23.816039999999997</v>
      </c>
      <c r="G2403" s="2">
        <f>'Moving Avg'!F2403</f>
        <v>23.105169999999998</v>
      </c>
      <c r="H2403" s="2">
        <f>'Moving Avg'!G2403</f>
        <v>22.766632000000001</v>
      </c>
      <c r="I2403" s="2">
        <f>'Moving Avg'!H2403</f>
        <v>23.188449500000001</v>
      </c>
      <c r="J2403" s="17" t="str">
        <f>OBV!F2403</f>
        <v>BULLISH</v>
      </c>
      <c r="K2403" s="17" t="str">
        <f>OBV!G2403</f>
        <v>NEUTRAL</v>
      </c>
      <c r="L2403" s="17" t="str">
        <f>OBV!H2403</f>
        <v>CONFIRMED BULLISH</v>
      </c>
      <c r="M2403" s="19">
        <f t="shared" si="370"/>
        <v>25</v>
      </c>
      <c r="N2403" s="19">
        <f t="shared" si="371"/>
        <v>45</v>
      </c>
      <c r="O2403" s="19">
        <f t="shared" si="372"/>
        <v>50</v>
      </c>
      <c r="P2403" s="19">
        <f t="shared" si="373"/>
        <v>83.5</v>
      </c>
      <c r="Q2403" s="20">
        <f t="shared" si="374"/>
        <v>44.524999999999999</v>
      </c>
      <c r="R2403" s="20">
        <f t="shared" si="375"/>
        <v>52.375</v>
      </c>
      <c r="S2403" s="20">
        <f t="shared" si="376"/>
        <v>60.575000000000003</v>
      </c>
      <c r="T2403" s="20">
        <f t="shared" si="377"/>
        <v>50.875</v>
      </c>
      <c r="U2403" s="19">
        <f t="shared" si="378"/>
        <v>52.491666666666674</v>
      </c>
      <c r="V2403" s="19">
        <f t="shared" si="379"/>
        <v>52.087500000000006</v>
      </c>
    </row>
    <row r="2404" spans="1:22" ht="13.5" x14ac:dyDescent="0.25">
      <c r="A2404" s="3">
        <f>RSI!A2404</f>
        <v>45505</v>
      </c>
      <c r="B2404" s="2">
        <f>RSI!B2404</f>
        <v>23.3264</v>
      </c>
      <c r="C2404" s="2">
        <f>RSI!I2404</f>
        <v>53.523400035795717</v>
      </c>
      <c r="D2404" s="2">
        <f>MACD!E2404</f>
        <v>-0.30475011406457853</v>
      </c>
      <c r="E2404" s="2">
        <f>MACD!F2404</f>
        <v>-0.34918608294999914</v>
      </c>
      <c r="F2404" s="2">
        <f>'Moving Avg'!D2404</f>
        <v>23.700380000000003</v>
      </c>
      <c r="G2404" s="2">
        <f>'Moving Avg'!F2404</f>
        <v>23.147584999999999</v>
      </c>
      <c r="H2404" s="2">
        <f>'Moving Avg'!G2404</f>
        <v>22.781381999999994</v>
      </c>
      <c r="I2404" s="2">
        <f>'Moving Avg'!H2404</f>
        <v>23.198644000000005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  <c r="M2404" s="19">
        <f t="shared" si="370"/>
        <v>25</v>
      </c>
      <c r="N2404" s="19">
        <f t="shared" si="371"/>
        <v>0</v>
      </c>
      <c r="O2404" s="19">
        <f t="shared" si="372"/>
        <v>50</v>
      </c>
      <c r="P2404" s="19">
        <f t="shared" si="373"/>
        <v>16.5</v>
      </c>
      <c r="Q2404" s="20">
        <f t="shared" si="374"/>
        <v>18.725000000000001</v>
      </c>
      <c r="R2404" s="20">
        <f t="shared" si="375"/>
        <v>26.625</v>
      </c>
      <c r="S2404" s="20">
        <f t="shared" si="376"/>
        <v>23.675000000000001</v>
      </c>
      <c r="T2404" s="20">
        <f t="shared" si="377"/>
        <v>22.875</v>
      </c>
      <c r="U2404" s="19">
        <f t="shared" si="378"/>
        <v>23.008333333333336</v>
      </c>
      <c r="V2404" s="19">
        <f t="shared" si="379"/>
        <v>22.975000000000001</v>
      </c>
    </row>
    <row r="2405" spans="1:22" ht="13.5" x14ac:dyDescent="0.25">
      <c r="A2405" s="3">
        <f>RSI!A2405</f>
        <v>45506</v>
      </c>
      <c r="B2405" s="2">
        <f>RSI!B2405</f>
        <v>23.3264</v>
      </c>
      <c r="C2405" s="2">
        <f>RSI!I2405</f>
        <v>53.523400035795717</v>
      </c>
      <c r="D2405" s="2">
        <f>MACD!E2405</f>
        <v>-0.27530511413065284</v>
      </c>
      <c r="E2405" s="2">
        <f>MACD!F2405</f>
        <v>-0.3344098891861299</v>
      </c>
      <c r="F2405" s="2">
        <f>'Moving Avg'!D2405</f>
        <v>23.584719999999997</v>
      </c>
      <c r="G2405" s="2">
        <f>'Moving Avg'!F2405</f>
        <v>23.190959999999997</v>
      </c>
      <c r="H2405" s="2">
        <f>'Moving Avg'!G2405</f>
        <v>22.797989999999995</v>
      </c>
      <c r="I2405" s="2">
        <f>'Moving Avg'!H2405</f>
        <v>23.2100005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  <c r="M2405" s="19">
        <f t="shared" si="370"/>
        <v>25</v>
      </c>
      <c r="N2405" s="19">
        <f t="shared" si="371"/>
        <v>0</v>
      </c>
      <c r="O2405" s="19">
        <f t="shared" si="372"/>
        <v>50</v>
      </c>
      <c r="P2405" s="19">
        <f t="shared" si="373"/>
        <v>16.5</v>
      </c>
      <c r="Q2405" s="20">
        <f t="shared" si="374"/>
        <v>18.725000000000001</v>
      </c>
      <c r="R2405" s="20">
        <f t="shared" si="375"/>
        <v>26.625</v>
      </c>
      <c r="S2405" s="20">
        <f t="shared" si="376"/>
        <v>23.675000000000001</v>
      </c>
      <c r="T2405" s="20">
        <f t="shared" si="377"/>
        <v>22.875</v>
      </c>
      <c r="U2405" s="19">
        <f t="shared" si="378"/>
        <v>23.008333333333336</v>
      </c>
      <c r="V2405" s="19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23.133600000000001</v>
      </c>
      <c r="C2406" s="2">
        <f>RSI!I2406</f>
        <v>49.194912506892514</v>
      </c>
      <c r="D2406" s="2">
        <f>MACD!E2406</f>
        <v>-0.23701395903562883</v>
      </c>
      <c r="E2406" s="2">
        <f>MACD!F2406</f>
        <v>-0.31493070315602967</v>
      </c>
      <c r="F2406" s="2">
        <f>'Moving Avg'!D2406</f>
        <v>23.43242</v>
      </c>
      <c r="G2406" s="2">
        <f>'Moving Avg'!F2406</f>
        <v>23.219874999999995</v>
      </c>
      <c r="H2406" s="2">
        <f>'Moving Avg'!G2406</f>
        <v>22.813903999999994</v>
      </c>
      <c r="I2406" s="2">
        <f>'Moving Avg'!H2406</f>
        <v>23.220393000000005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  <c r="M2406" s="19">
        <f t="shared" si="370"/>
        <v>25</v>
      </c>
      <c r="N2406" s="19">
        <f t="shared" si="371"/>
        <v>0</v>
      </c>
      <c r="O2406" s="19">
        <f t="shared" si="372"/>
        <v>50</v>
      </c>
      <c r="P2406" s="19">
        <f t="shared" si="373"/>
        <v>16.5</v>
      </c>
      <c r="Q2406" s="20">
        <f t="shared" si="374"/>
        <v>18.725000000000001</v>
      </c>
      <c r="R2406" s="20">
        <f t="shared" si="375"/>
        <v>26.625</v>
      </c>
      <c r="S2406" s="20">
        <f t="shared" si="376"/>
        <v>23.675000000000001</v>
      </c>
      <c r="T2406" s="20">
        <f t="shared" si="377"/>
        <v>22.875</v>
      </c>
      <c r="U2406" s="19">
        <f t="shared" si="378"/>
        <v>23.008333333333336</v>
      </c>
      <c r="V2406" s="19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22.960100000000001</v>
      </c>
      <c r="C2407" s="2">
        <f>RSI!I2407</f>
        <v>45.619545991777414</v>
      </c>
      <c r="D2407" s="2">
        <f>MACD!E2407</f>
        <v>-0.16476859297502244</v>
      </c>
      <c r="E2407" s="2">
        <f>MACD!F2407</f>
        <v>-0.28489828111982823</v>
      </c>
      <c r="F2407" s="2">
        <f>'Moving Avg'!D2407</f>
        <v>23.253139999999998</v>
      </c>
      <c r="G2407" s="2">
        <f>'Moving Avg'!F2407</f>
        <v>23.249755</v>
      </c>
      <c r="H2407" s="2">
        <f>'Moving Avg'!G2407</f>
        <v>22.825045999999997</v>
      </c>
      <c r="I2407" s="2">
        <f>'Moving Avg'!H2407</f>
        <v>23.230150500000004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  <c r="M2407" s="19">
        <f t="shared" si="370"/>
        <v>25</v>
      </c>
      <c r="N2407" s="19">
        <f t="shared" si="371"/>
        <v>0</v>
      </c>
      <c r="O2407" s="19">
        <f t="shared" si="372"/>
        <v>50</v>
      </c>
      <c r="P2407" s="19">
        <f t="shared" si="373"/>
        <v>16.5</v>
      </c>
      <c r="Q2407" s="20">
        <f t="shared" si="374"/>
        <v>18.725000000000001</v>
      </c>
      <c r="R2407" s="20">
        <f t="shared" si="375"/>
        <v>26.625</v>
      </c>
      <c r="S2407" s="20">
        <f t="shared" si="376"/>
        <v>23.675000000000001</v>
      </c>
      <c r="T2407" s="20">
        <f t="shared" si="377"/>
        <v>22.875</v>
      </c>
      <c r="U2407" s="19">
        <f t="shared" si="378"/>
        <v>23.008333333333336</v>
      </c>
      <c r="V2407" s="19">
        <f t="shared" si="379"/>
        <v>22.975000000000001</v>
      </c>
    </row>
    <row r="2408" spans="1:22" ht="13.5" x14ac:dyDescent="0.25">
      <c r="A2408" s="3">
        <f>RSI!A2408</f>
        <v>45511</v>
      </c>
      <c r="B2408" s="2">
        <f>RSI!B2408</f>
        <v>22.960100000000001</v>
      </c>
      <c r="C2408" s="2">
        <f>RSI!I2408</f>
        <v>45.619545991777414</v>
      </c>
      <c r="D2408" s="2">
        <f>MACD!E2408</f>
        <v>-0.10233397748052653</v>
      </c>
      <c r="E2408" s="2">
        <f>MACD!F2408</f>
        <v>-0.2483854203919679</v>
      </c>
      <c r="F2408" s="2">
        <f>'Moving Avg'!D2408</f>
        <v>23.14132</v>
      </c>
      <c r="G2408" s="2">
        <f>'Moving Avg'!F2408</f>
        <v>23.262769999999996</v>
      </c>
      <c r="H2408" s="2">
        <f>'Moving Avg'!G2408</f>
        <v>22.836187999999993</v>
      </c>
      <c r="I2408" s="2">
        <f>'Moving Avg'!H2408</f>
        <v>23.238746000000006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  <c r="M2408" s="19">
        <f t="shared" si="370"/>
        <v>25</v>
      </c>
      <c r="N2408" s="19">
        <f t="shared" si="371"/>
        <v>0</v>
      </c>
      <c r="O2408" s="19">
        <f t="shared" si="372"/>
        <v>0</v>
      </c>
      <c r="P2408" s="19">
        <f t="shared" si="373"/>
        <v>16.5</v>
      </c>
      <c r="Q2408" s="20">
        <f t="shared" si="374"/>
        <v>11.225</v>
      </c>
      <c r="R2408" s="20">
        <f t="shared" si="375"/>
        <v>9.125</v>
      </c>
      <c r="S2408" s="20">
        <f t="shared" si="376"/>
        <v>11.175000000000001</v>
      </c>
      <c r="T2408" s="20">
        <f t="shared" si="377"/>
        <v>10.375</v>
      </c>
      <c r="U2408" s="19">
        <f t="shared" si="378"/>
        <v>10.508333333333335</v>
      </c>
      <c r="V2408" s="19">
        <f t="shared" si="379"/>
        <v>10.475000000000001</v>
      </c>
    </row>
    <row r="2409" spans="1:22" ht="13.5" x14ac:dyDescent="0.25">
      <c r="A2409" s="3">
        <f>RSI!A2409</f>
        <v>45512</v>
      </c>
      <c r="B2409" s="2">
        <f>RSI!B2409</f>
        <v>22.960100000000001</v>
      </c>
      <c r="C2409" s="2">
        <f>RSI!I2409</f>
        <v>45.619545991777414</v>
      </c>
      <c r="D2409" s="2">
        <f>MACD!E2409</f>
        <v>4.3641108476478507E-2</v>
      </c>
      <c r="E2409" s="2">
        <f>MACD!F2409</f>
        <v>-0.18998011461827863</v>
      </c>
      <c r="F2409" s="2">
        <f>'Moving Avg'!D2409</f>
        <v>23.068059999999999</v>
      </c>
      <c r="G2409" s="2">
        <f>'Moving Avg'!F2409</f>
        <v>23.290239999999997</v>
      </c>
      <c r="H2409" s="2">
        <f>'Moving Avg'!G2409</f>
        <v>22.847329999999996</v>
      </c>
      <c r="I2409" s="2">
        <f>'Moving Avg'!H2409</f>
        <v>23.244924500000007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  <c r="M2409" s="19">
        <f t="shared" si="370"/>
        <v>25</v>
      </c>
      <c r="N2409" s="19">
        <f t="shared" si="371"/>
        <v>0</v>
      </c>
      <c r="O2409" s="19">
        <f t="shared" si="372"/>
        <v>0</v>
      </c>
      <c r="P2409" s="19">
        <f t="shared" si="373"/>
        <v>16.5</v>
      </c>
      <c r="Q2409" s="20">
        <f t="shared" si="374"/>
        <v>11.225</v>
      </c>
      <c r="R2409" s="20">
        <f t="shared" si="375"/>
        <v>9.125</v>
      </c>
      <c r="S2409" s="20">
        <f t="shared" si="376"/>
        <v>11.175000000000001</v>
      </c>
      <c r="T2409" s="20">
        <f t="shared" si="377"/>
        <v>10.375</v>
      </c>
      <c r="U2409" s="19">
        <f t="shared" si="378"/>
        <v>10.508333333333335</v>
      </c>
      <c r="V2409" s="19">
        <f t="shared" si="379"/>
        <v>10.475000000000001</v>
      </c>
    </row>
    <row r="2410" spans="1:22" ht="13.5" x14ac:dyDescent="0.25">
      <c r="A2410" s="3">
        <f>RSI!A2410</f>
        <v>45513</v>
      </c>
      <c r="B2410" s="2">
        <f>RSI!B2410</f>
        <v>22.7577</v>
      </c>
      <c r="C2410" s="2">
        <f>RSI!I2410</f>
        <v>41.251336311744339</v>
      </c>
      <c r="D2410" s="2">
        <f>MACD!E2410</f>
        <v>0.18326898370231604</v>
      </c>
      <c r="E2410" s="2">
        <f>MACD!F2410</f>
        <v>-0.1153302949541597</v>
      </c>
      <c r="F2410" s="2">
        <f>'Moving Avg'!D2410</f>
        <v>22.954319999999999</v>
      </c>
      <c r="G2410" s="2">
        <f>'Moving Avg'!F2410</f>
        <v>23.30518</v>
      </c>
      <c r="H2410" s="2">
        <f>'Moving Avg'!G2410</f>
        <v>22.856283999999995</v>
      </c>
      <c r="I2410" s="2">
        <f>'Moving Avg'!H2410</f>
        <v>23.250184000000004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  <c r="M2410" s="19">
        <f t="shared" si="370"/>
        <v>25</v>
      </c>
      <c r="N2410" s="19">
        <f t="shared" si="371"/>
        <v>0</v>
      </c>
      <c r="O2410" s="19">
        <f t="shared" si="372"/>
        <v>0</v>
      </c>
      <c r="P2410" s="19">
        <f t="shared" si="373"/>
        <v>16.5</v>
      </c>
      <c r="Q2410" s="20">
        <f t="shared" si="374"/>
        <v>11.225</v>
      </c>
      <c r="R2410" s="20">
        <f t="shared" si="375"/>
        <v>9.125</v>
      </c>
      <c r="S2410" s="20">
        <f t="shared" si="376"/>
        <v>11.175000000000001</v>
      </c>
      <c r="T2410" s="20">
        <f t="shared" si="377"/>
        <v>10.375</v>
      </c>
      <c r="U2410" s="19">
        <f t="shared" si="378"/>
        <v>10.508333333333335</v>
      </c>
      <c r="V2410" s="19">
        <f t="shared" si="379"/>
        <v>10.475000000000001</v>
      </c>
    </row>
    <row r="2411" spans="1:22" ht="13.5" x14ac:dyDescent="0.25">
      <c r="A2411" s="3">
        <f>RSI!A2411</f>
        <v>45516</v>
      </c>
      <c r="B2411" s="2">
        <f>RSI!B2411</f>
        <v>23.316700000000001</v>
      </c>
      <c r="C2411" s="2">
        <f>RSI!I2411</f>
        <v>54.274044068286997</v>
      </c>
      <c r="D2411" s="2">
        <f>MACD!E2411</f>
        <v>0.26076240180002586</v>
      </c>
      <c r="E2411" s="2">
        <f>MACD!F2411</f>
        <v>-4.0111755603322592E-2</v>
      </c>
      <c r="F2411" s="2">
        <f>'Moving Avg'!D2411</f>
        <v>22.990940000000002</v>
      </c>
      <c r="G2411" s="2">
        <f>'Moving Avg'!F2411</f>
        <v>23.338429999999999</v>
      </c>
      <c r="H2411" s="2">
        <f>'Moving Avg'!G2411</f>
        <v>22.878276</v>
      </c>
      <c r="I2411" s="2">
        <f>'Moving Avg'!H2411</f>
        <v>23.259911500000008</v>
      </c>
      <c r="J2411" s="17" t="str">
        <f>OBV!F2411</f>
        <v>BEARISH</v>
      </c>
      <c r="K2411" s="17" t="str">
        <f>OBV!G2411</f>
        <v>NEUTRAL</v>
      </c>
      <c r="L2411" s="17" t="str">
        <f>OBV!H2411</f>
        <v>BEARISH DIVERGENCE</v>
      </c>
      <c r="M2411" s="19">
        <f t="shared" si="370"/>
        <v>25</v>
      </c>
      <c r="N2411" s="19">
        <f t="shared" si="371"/>
        <v>0</v>
      </c>
      <c r="O2411" s="19">
        <f t="shared" si="372"/>
        <v>0</v>
      </c>
      <c r="P2411" s="19">
        <f t="shared" si="373"/>
        <v>16.5</v>
      </c>
      <c r="Q2411" s="20">
        <f t="shared" si="374"/>
        <v>11.225</v>
      </c>
      <c r="R2411" s="20">
        <f t="shared" si="375"/>
        <v>9.125</v>
      </c>
      <c r="S2411" s="20">
        <f t="shared" si="376"/>
        <v>11.175000000000001</v>
      </c>
      <c r="T2411" s="20">
        <f t="shared" si="377"/>
        <v>10.375</v>
      </c>
      <c r="U2411" s="19">
        <f t="shared" si="378"/>
        <v>10.508333333333335</v>
      </c>
      <c r="V2411" s="19">
        <f t="shared" si="379"/>
        <v>10.475000000000001</v>
      </c>
    </row>
    <row r="2412" spans="1:22" ht="13.5" x14ac:dyDescent="0.25">
      <c r="A2412" s="3">
        <f>RSI!A2412</f>
        <v>45518</v>
      </c>
      <c r="B2412" s="2">
        <f>RSI!B2412</f>
        <v>23.866199999999999</v>
      </c>
      <c r="C2412" s="2">
        <f>RSI!I2412</f>
        <v>62.964816453919369</v>
      </c>
      <c r="D2412" s="2">
        <f>MACD!E2412</f>
        <v>0.27845425470506768</v>
      </c>
      <c r="E2412" s="2">
        <f>MACD!F2412</f>
        <v>2.3601446458355463E-2</v>
      </c>
      <c r="F2412" s="2">
        <f>'Moving Avg'!D2412</f>
        <v>23.172159999999998</v>
      </c>
      <c r="G2412" s="2">
        <f>'Moving Avg'!F2412</f>
        <v>23.376024999999998</v>
      </c>
      <c r="H2412" s="2">
        <f>'Moving Avg'!G2412</f>
        <v>22.909399999999991</v>
      </c>
      <c r="I2412" s="2">
        <f>'Moving Avg'!H2412</f>
        <v>23.272805000000012</v>
      </c>
      <c r="J2412" s="17" t="str">
        <f>OBV!F2412</f>
        <v>BEARISH</v>
      </c>
      <c r="K2412" s="17" t="str">
        <f>OBV!G2412</f>
        <v>NEUTRAL</v>
      </c>
      <c r="L2412" s="17" t="str">
        <f>OBV!H2412</f>
        <v>BEARISH DIVERGENCE</v>
      </c>
      <c r="M2412" s="19">
        <f t="shared" si="370"/>
        <v>25</v>
      </c>
      <c r="N2412" s="19">
        <f t="shared" si="371"/>
        <v>0</v>
      </c>
      <c r="O2412" s="19">
        <f t="shared" si="372"/>
        <v>0</v>
      </c>
      <c r="P2412" s="19">
        <f t="shared" si="373"/>
        <v>16.5</v>
      </c>
      <c r="Q2412" s="20">
        <f t="shared" si="374"/>
        <v>11.225</v>
      </c>
      <c r="R2412" s="20">
        <f t="shared" si="375"/>
        <v>9.125</v>
      </c>
      <c r="S2412" s="20">
        <f t="shared" si="376"/>
        <v>11.175000000000001</v>
      </c>
      <c r="T2412" s="20">
        <f t="shared" si="377"/>
        <v>10.375</v>
      </c>
      <c r="U2412" s="19">
        <f t="shared" si="378"/>
        <v>10.508333333333335</v>
      </c>
      <c r="V2412" s="19">
        <f t="shared" si="379"/>
        <v>10.475000000000001</v>
      </c>
    </row>
    <row r="2413" spans="1:22" ht="13.5" x14ac:dyDescent="0.25">
      <c r="A2413" s="3">
        <f>RSI!A2413</f>
        <v>45519</v>
      </c>
      <c r="B2413" s="2">
        <f>RSI!B2413</f>
        <v>23.519200000000001</v>
      </c>
      <c r="C2413" s="2">
        <f>RSI!I2413</f>
        <v>55.757915212451024</v>
      </c>
      <c r="D2413" s="2">
        <f>MACD!E2413</f>
        <v>0.26284297986195426</v>
      </c>
      <c r="E2413" s="2">
        <f>MACD!F2413</f>
        <v>7.1449753139075228E-2</v>
      </c>
      <c r="F2413" s="2">
        <f>'Moving Avg'!D2413</f>
        <v>23.28398</v>
      </c>
      <c r="G2413" s="2">
        <f>'Moving Avg'!F2413</f>
        <v>23.371205000000003</v>
      </c>
      <c r="H2413" s="2">
        <f>'Moving Avg'!G2413</f>
        <v>22.920003999999992</v>
      </c>
      <c r="I2413" s="2">
        <f>'Moving Avg'!H2413</f>
        <v>23.284893000000007</v>
      </c>
      <c r="J2413" s="17" t="str">
        <f>OBV!F2413</f>
        <v>BEARISH</v>
      </c>
      <c r="K2413" s="17" t="str">
        <f>OBV!G2413</f>
        <v>NEUTRAL</v>
      </c>
      <c r="L2413" s="17" t="str">
        <f>OBV!H2413</f>
        <v>BEARISH DIVERGENCE</v>
      </c>
      <c r="M2413" s="19">
        <f t="shared" si="370"/>
        <v>25</v>
      </c>
      <c r="N2413" s="19">
        <f t="shared" si="371"/>
        <v>0</v>
      </c>
      <c r="O2413" s="19">
        <f t="shared" si="372"/>
        <v>0</v>
      </c>
      <c r="P2413" s="19">
        <f t="shared" si="373"/>
        <v>16.5</v>
      </c>
      <c r="Q2413" s="20">
        <f t="shared" si="374"/>
        <v>11.225</v>
      </c>
      <c r="R2413" s="20">
        <f t="shared" si="375"/>
        <v>9.125</v>
      </c>
      <c r="S2413" s="20">
        <f t="shared" si="376"/>
        <v>11.175000000000001</v>
      </c>
      <c r="T2413" s="20">
        <f t="shared" si="377"/>
        <v>10.375</v>
      </c>
      <c r="U2413" s="19">
        <f t="shared" si="378"/>
        <v>10.508333333333335</v>
      </c>
      <c r="V2413" s="19">
        <f t="shared" si="379"/>
        <v>10.475000000000001</v>
      </c>
    </row>
    <row r="2414" spans="1:22" ht="13.5" x14ac:dyDescent="0.25">
      <c r="A2414" s="3">
        <f>RSI!A2414</f>
        <v>45520</v>
      </c>
      <c r="B2414" s="2">
        <f>RSI!B2414</f>
        <v>23.133600000000001</v>
      </c>
      <c r="C2414" s="2">
        <f>RSI!I2414</f>
        <v>49.040560416112385</v>
      </c>
      <c r="D2414" s="2">
        <f>MACD!E2414</f>
        <v>0.24651798698074501</v>
      </c>
      <c r="E2414" s="2">
        <f>MACD!F2414</f>
        <v>0.10646339990740919</v>
      </c>
      <c r="F2414" s="2">
        <f>'Moving Avg'!D2414</f>
        <v>23.318679999999997</v>
      </c>
      <c r="G2414" s="2">
        <f>'Moving Avg'!F2414</f>
        <v>23.361085000000003</v>
      </c>
      <c r="H2414" s="2">
        <f>'Moving Avg'!G2414</f>
        <v>22.937353999999996</v>
      </c>
      <c r="I2414" s="2">
        <f>'Moving Avg'!H2414</f>
        <v>23.295982500000004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  <c r="M2414" s="19">
        <f t="shared" si="370"/>
        <v>25</v>
      </c>
      <c r="N2414" s="19">
        <f t="shared" si="371"/>
        <v>0</v>
      </c>
      <c r="O2414" s="19">
        <f t="shared" si="372"/>
        <v>50</v>
      </c>
      <c r="P2414" s="19">
        <f t="shared" si="373"/>
        <v>16.5</v>
      </c>
      <c r="Q2414" s="20">
        <f t="shared" si="374"/>
        <v>18.725000000000001</v>
      </c>
      <c r="R2414" s="20">
        <f t="shared" si="375"/>
        <v>26.625</v>
      </c>
      <c r="S2414" s="20">
        <f t="shared" si="376"/>
        <v>23.675000000000001</v>
      </c>
      <c r="T2414" s="20">
        <f t="shared" si="377"/>
        <v>22.875</v>
      </c>
      <c r="U2414" s="19">
        <f t="shared" si="378"/>
        <v>23.008333333333336</v>
      </c>
      <c r="V2414" s="19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23.133600000000001</v>
      </c>
      <c r="C2415" s="2">
        <f>RSI!I2415</f>
        <v>49.040560416112392</v>
      </c>
      <c r="D2415" s="2">
        <f>MACD!E2415</f>
        <v>0.23311557960110108</v>
      </c>
      <c r="E2415" s="2">
        <f>MACD!F2415</f>
        <v>0.13179383584614757</v>
      </c>
      <c r="F2415" s="2">
        <f>'Moving Avg'!D2415</f>
        <v>23.39386</v>
      </c>
      <c r="G2415" s="2">
        <f>'Moving Avg'!F2415</f>
        <v>23.361085000000006</v>
      </c>
      <c r="H2415" s="2">
        <f>'Moving Avg'!G2415</f>
        <v>22.954512000000005</v>
      </c>
      <c r="I2415" s="2">
        <f>'Moving Avg'!H2415</f>
        <v>23.306607500000009</v>
      </c>
      <c r="J2415" s="17" t="str">
        <f>OBV!F2415</f>
        <v>BULLISH</v>
      </c>
      <c r="K2415" s="17" t="str">
        <f>OBV!G2415</f>
        <v>NEUTRAL</v>
      </c>
      <c r="L2415" s="17" t="str">
        <f>OBV!H2415</f>
        <v>CONFIRMED BULLISH</v>
      </c>
      <c r="M2415" s="19">
        <f t="shared" si="370"/>
        <v>25</v>
      </c>
      <c r="N2415" s="19">
        <f t="shared" si="371"/>
        <v>0</v>
      </c>
      <c r="O2415" s="19">
        <f t="shared" si="372"/>
        <v>50</v>
      </c>
      <c r="P2415" s="19">
        <f t="shared" si="373"/>
        <v>83.5</v>
      </c>
      <c r="Q2415" s="20">
        <f t="shared" si="374"/>
        <v>28.774999999999999</v>
      </c>
      <c r="R2415" s="20">
        <f t="shared" si="375"/>
        <v>43.375</v>
      </c>
      <c r="S2415" s="20">
        <f t="shared" si="376"/>
        <v>53.825000000000003</v>
      </c>
      <c r="T2415" s="20">
        <f t="shared" si="377"/>
        <v>39.625</v>
      </c>
      <c r="U2415" s="19">
        <f t="shared" si="378"/>
        <v>41.991666666666667</v>
      </c>
      <c r="V2415" s="19">
        <f t="shared" si="379"/>
        <v>41.400000000000006</v>
      </c>
    </row>
    <row r="2416" spans="1:22" ht="13.5" x14ac:dyDescent="0.25">
      <c r="A2416" s="3">
        <f>RSI!A2416</f>
        <v>45524</v>
      </c>
      <c r="B2416" s="2">
        <f>RSI!B2416</f>
        <v>22.651700000000002</v>
      </c>
      <c r="C2416" s="2">
        <f>RSI!I2416</f>
        <v>41.750334491121961</v>
      </c>
      <c r="D2416" s="2">
        <f>MACD!E2416</f>
        <v>0.22819043900906166</v>
      </c>
      <c r="E2416" s="2">
        <f>MACD!F2416</f>
        <v>0.15107315647873037</v>
      </c>
      <c r="F2416" s="2">
        <f>'Moving Avg'!D2416</f>
        <v>23.260860000000001</v>
      </c>
      <c r="G2416" s="2">
        <f>'Moving Avg'!F2416</f>
        <v>23.336990000000004</v>
      </c>
      <c r="H2416" s="2">
        <f>'Moving Avg'!G2416</f>
        <v>22.956439999999994</v>
      </c>
      <c r="I2416" s="2">
        <f>'Moving Avg'!H2416</f>
        <v>23.315287500000007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  <c r="M2416" s="19">
        <f t="shared" si="370"/>
        <v>25</v>
      </c>
      <c r="N2416" s="19">
        <f t="shared" si="371"/>
        <v>0</v>
      </c>
      <c r="O2416" s="19">
        <f t="shared" si="372"/>
        <v>0</v>
      </c>
      <c r="P2416" s="19">
        <f t="shared" si="373"/>
        <v>16.5</v>
      </c>
      <c r="Q2416" s="20">
        <f t="shared" si="374"/>
        <v>11.225</v>
      </c>
      <c r="R2416" s="20">
        <f t="shared" si="375"/>
        <v>9.125</v>
      </c>
      <c r="S2416" s="20">
        <f t="shared" si="376"/>
        <v>11.175000000000001</v>
      </c>
      <c r="T2416" s="20">
        <f t="shared" si="377"/>
        <v>10.375</v>
      </c>
      <c r="U2416" s="19">
        <f t="shared" si="378"/>
        <v>10.508333333333335</v>
      </c>
      <c r="V2416" s="19">
        <f t="shared" si="379"/>
        <v>10.475000000000001</v>
      </c>
    </row>
    <row r="2417" spans="1:22" ht="13.5" x14ac:dyDescent="0.25">
      <c r="A2417" s="3">
        <f>RSI!A2417</f>
        <v>45525</v>
      </c>
      <c r="B2417" s="2">
        <f>RSI!B2417</f>
        <v>23.133600000000001</v>
      </c>
      <c r="C2417" s="2">
        <f>RSI!I2417</f>
        <v>49.788763213121065</v>
      </c>
      <c r="D2417" s="2">
        <f>MACD!E2417</f>
        <v>0.16483438368470971</v>
      </c>
      <c r="E2417" s="2">
        <f>MACD!F2417</f>
        <v>0.15382540191992625</v>
      </c>
      <c r="F2417" s="2">
        <f>'Moving Avg'!D2417</f>
        <v>23.114340000000002</v>
      </c>
      <c r="G2417" s="2">
        <f>'Moving Avg'!F2417</f>
        <v>23.328315000000003</v>
      </c>
      <c r="H2417" s="2">
        <f>'Moving Avg'!G2417</f>
        <v>22.971283999999997</v>
      </c>
      <c r="I2417" s="2">
        <f>'Moving Avg'!H2417</f>
        <v>23.326377000000008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  <c r="M2417" s="19">
        <f t="shared" si="370"/>
        <v>25</v>
      </c>
      <c r="N2417" s="19">
        <f t="shared" si="371"/>
        <v>0</v>
      </c>
      <c r="O2417" s="19">
        <f t="shared" si="372"/>
        <v>0</v>
      </c>
      <c r="P2417" s="19">
        <f t="shared" si="373"/>
        <v>16.5</v>
      </c>
      <c r="Q2417" s="20">
        <f t="shared" si="374"/>
        <v>11.225</v>
      </c>
      <c r="R2417" s="20">
        <f t="shared" si="375"/>
        <v>9.125</v>
      </c>
      <c r="S2417" s="20">
        <f t="shared" si="376"/>
        <v>11.175000000000001</v>
      </c>
      <c r="T2417" s="20">
        <f t="shared" si="377"/>
        <v>10.375</v>
      </c>
      <c r="U2417" s="19">
        <f t="shared" si="378"/>
        <v>10.508333333333335</v>
      </c>
      <c r="V2417" s="19">
        <f t="shared" si="379"/>
        <v>10.475000000000001</v>
      </c>
    </row>
    <row r="2418" spans="1:22" ht="13.5" x14ac:dyDescent="0.25">
      <c r="A2418" s="3">
        <f>RSI!A2418</f>
        <v>45526</v>
      </c>
      <c r="B2418" s="2">
        <f>RSI!B2418</f>
        <v>23.0854</v>
      </c>
      <c r="C2418" s="2">
        <f>RSI!I2418</f>
        <v>49.05951433572951</v>
      </c>
      <c r="D2418" s="2">
        <f>MACD!E2418</f>
        <v>0.11491115647976002</v>
      </c>
      <c r="E2418" s="2">
        <f>MACD!F2418</f>
        <v>0.14604255283189299</v>
      </c>
      <c r="F2418" s="2">
        <f>'Moving Avg'!D2418</f>
        <v>23.02758</v>
      </c>
      <c r="G2418" s="2">
        <f>'Moving Avg'!F2418</f>
        <v>23.317230000000002</v>
      </c>
      <c r="H2418" s="2">
        <f>'Moving Avg'!G2418</f>
        <v>22.979958000000007</v>
      </c>
      <c r="I2418" s="2">
        <f>'Moving Avg'!H2418</f>
        <v>23.33722550000001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  <c r="M2418" s="19">
        <f t="shared" si="370"/>
        <v>25</v>
      </c>
      <c r="N2418" s="19">
        <f t="shared" si="371"/>
        <v>100</v>
      </c>
      <c r="O2418" s="19">
        <f t="shared" si="372"/>
        <v>0</v>
      </c>
      <c r="P2418" s="19">
        <f t="shared" si="373"/>
        <v>16.5</v>
      </c>
      <c r="Q2418" s="20">
        <f t="shared" si="374"/>
        <v>46.225000000000001</v>
      </c>
      <c r="R2418" s="20">
        <f t="shared" si="375"/>
        <v>29.125</v>
      </c>
      <c r="S2418" s="20">
        <f t="shared" si="376"/>
        <v>26.175000000000001</v>
      </c>
      <c r="T2418" s="20">
        <f t="shared" si="377"/>
        <v>35.375</v>
      </c>
      <c r="U2418" s="19">
        <f t="shared" si="378"/>
        <v>33.841666666666661</v>
      </c>
      <c r="V2418" s="19">
        <f t="shared" si="379"/>
        <v>34.224999999999994</v>
      </c>
    </row>
    <row r="2419" spans="1:22" ht="13.5" x14ac:dyDescent="0.25">
      <c r="A2419" s="3">
        <f>RSI!A2419</f>
        <v>45527</v>
      </c>
      <c r="B2419" s="2">
        <f>RSI!B2419</f>
        <v>22.6709</v>
      </c>
      <c r="C2419" s="2">
        <f>RSI!I2419</f>
        <v>43.199658582521842</v>
      </c>
      <c r="D2419" s="2">
        <f>MACD!E2419</f>
        <v>0.10376377155873939</v>
      </c>
      <c r="E2419" s="2">
        <f>MACD!F2419</f>
        <v>0.13758679657726228</v>
      </c>
      <c r="F2419" s="2">
        <f>'Moving Avg'!D2419</f>
        <v>22.935040000000001</v>
      </c>
      <c r="G2419" s="2">
        <f>'Moving Avg'!F2419</f>
        <v>23.255540000000003</v>
      </c>
      <c r="H2419" s="2">
        <f>'Moving Avg'!G2419</f>
        <v>22.980342</v>
      </c>
      <c r="I2419" s="2">
        <f>'Moving Avg'!H2419</f>
        <v>23.345072000000005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  <c r="M2419" s="19">
        <f t="shared" si="370"/>
        <v>25</v>
      </c>
      <c r="N2419" s="19">
        <f t="shared" si="371"/>
        <v>100</v>
      </c>
      <c r="O2419" s="19">
        <f t="shared" si="372"/>
        <v>0</v>
      </c>
      <c r="P2419" s="19">
        <f t="shared" si="373"/>
        <v>16.5</v>
      </c>
      <c r="Q2419" s="20">
        <f t="shared" si="374"/>
        <v>46.225000000000001</v>
      </c>
      <c r="R2419" s="20">
        <f t="shared" si="375"/>
        <v>29.125</v>
      </c>
      <c r="S2419" s="20">
        <f t="shared" si="376"/>
        <v>26.175000000000001</v>
      </c>
      <c r="T2419" s="20">
        <f t="shared" si="377"/>
        <v>35.375</v>
      </c>
      <c r="U2419" s="19">
        <f t="shared" si="378"/>
        <v>33.841666666666661</v>
      </c>
      <c r="V2419" s="19">
        <f t="shared" si="379"/>
        <v>34.224999999999994</v>
      </c>
    </row>
    <row r="2420" spans="1:22" ht="13.5" x14ac:dyDescent="0.25">
      <c r="A2420" s="3">
        <f>RSI!A2420</f>
        <v>45530</v>
      </c>
      <c r="B2420" s="2">
        <f>RSI!B2420</f>
        <v>22.6709</v>
      </c>
      <c r="C2420" s="2">
        <f>RSI!I2420</f>
        <v>43.199658582521842</v>
      </c>
      <c r="D2420" s="2">
        <f>MACD!E2420</f>
        <v>6.6004837258123672E-2</v>
      </c>
      <c r="E2420" s="2">
        <f>MACD!F2420</f>
        <v>0.12327040471343456</v>
      </c>
      <c r="F2420" s="2">
        <f>'Moving Avg'!D2420</f>
        <v>22.842500000000001</v>
      </c>
      <c r="G2420" s="2">
        <f>'Moving Avg'!F2420</f>
        <v>23.193850000000005</v>
      </c>
      <c r="H2420" s="2">
        <f>'Moving Avg'!G2420</f>
        <v>22.980726000000004</v>
      </c>
      <c r="I2420" s="2">
        <f>'Moving Avg'!H2420</f>
        <v>23.352918500000008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  <c r="M2420" s="19">
        <f t="shared" si="370"/>
        <v>25</v>
      </c>
      <c r="N2420" s="19">
        <f t="shared" si="371"/>
        <v>100</v>
      </c>
      <c r="O2420" s="19">
        <f t="shared" si="372"/>
        <v>0</v>
      </c>
      <c r="P2420" s="19">
        <f t="shared" si="373"/>
        <v>16.5</v>
      </c>
      <c r="Q2420" s="20">
        <f t="shared" si="374"/>
        <v>46.225000000000001</v>
      </c>
      <c r="R2420" s="20">
        <f t="shared" si="375"/>
        <v>29.125</v>
      </c>
      <c r="S2420" s="20">
        <f t="shared" si="376"/>
        <v>26.175000000000001</v>
      </c>
      <c r="T2420" s="20">
        <f t="shared" si="377"/>
        <v>35.375</v>
      </c>
      <c r="U2420" s="19">
        <f t="shared" si="378"/>
        <v>33.841666666666661</v>
      </c>
      <c r="V2420" s="19">
        <f t="shared" si="379"/>
        <v>34.224999999999994</v>
      </c>
    </row>
    <row r="2421" spans="1:22" ht="13.5" x14ac:dyDescent="0.25">
      <c r="A2421" s="3">
        <f>RSI!A2421</f>
        <v>45531</v>
      </c>
      <c r="B2421" s="2">
        <f>RSI!B2421</f>
        <v>22.6709</v>
      </c>
      <c r="C2421" s="2">
        <f>RSI!I2421</f>
        <v>43.199658582521849</v>
      </c>
      <c r="D2421" s="2">
        <f>MACD!E2421</f>
        <v>0.12265860853532473</v>
      </c>
      <c r="E2421" s="2">
        <f>MACD!F2421</f>
        <v>0.12314804547781261</v>
      </c>
      <c r="F2421" s="2">
        <f>'Moving Avg'!D2421</f>
        <v>22.846340000000001</v>
      </c>
      <c r="G2421" s="2">
        <f>'Moving Avg'!F2421</f>
        <v>23.132640000000002</v>
      </c>
      <c r="H2421" s="2">
        <f>'Moving Avg'!G2421</f>
        <v>22.977256000000008</v>
      </c>
      <c r="I2421" s="2">
        <f>'Moving Avg'!H2421</f>
        <v>23.362810000000014</v>
      </c>
      <c r="J2421" s="17" t="str">
        <f>OBV!F2421</f>
        <v>BEARISH</v>
      </c>
      <c r="K2421" s="17" t="str">
        <f>OBV!G2421</f>
        <v>NEUTRAL</v>
      </c>
      <c r="L2421" s="17" t="str">
        <f>OBV!H2421</f>
        <v>BEARISH DIVERGENCE</v>
      </c>
      <c r="M2421" s="19">
        <f t="shared" si="370"/>
        <v>25</v>
      </c>
      <c r="N2421" s="19">
        <f t="shared" si="371"/>
        <v>45</v>
      </c>
      <c r="O2421" s="19">
        <f t="shared" si="372"/>
        <v>0</v>
      </c>
      <c r="P2421" s="19">
        <f t="shared" si="373"/>
        <v>16.5</v>
      </c>
      <c r="Q2421" s="20">
        <f t="shared" si="374"/>
        <v>26.975000000000001</v>
      </c>
      <c r="R2421" s="20">
        <f t="shared" si="375"/>
        <v>18.125</v>
      </c>
      <c r="S2421" s="20">
        <f t="shared" si="376"/>
        <v>17.925000000000001</v>
      </c>
      <c r="T2421" s="20">
        <f t="shared" si="377"/>
        <v>21.625</v>
      </c>
      <c r="U2421" s="19">
        <f t="shared" si="378"/>
        <v>21.008333333333336</v>
      </c>
      <c r="V2421" s="19">
        <f t="shared" si="379"/>
        <v>21.162500000000001</v>
      </c>
    </row>
    <row r="2422" spans="1:22" ht="13.5" x14ac:dyDescent="0.25">
      <c r="A2422" s="3">
        <f>RSI!A2422</f>
        <v>45532</v>
      </c>
      <c r="B2422" s="2">
        <f>RSI!B2422</f>
        <v>22.680599999999998</v>
      </c>
      <c r="C2422" s="2">
        <f>RSI!I2422</f>
        <v>43.397265590457643</v>
      </c>
      <c r="D2422" s="2">
        <f>MACD!E2422</f>
        <v>0.25682713465239004</v>
      </c>
      <c r="E2422" s="2">
        <f>MACD!F2422</f>
        <v>0.1498838633127281</v>
      </c>
      <c r="F2422" s="2">
        <f>'Moving Avg'!D2422</f>
        <v>22.755739999999999</v>
      </c>
      <c r="G2422" s="2">
        <f>'Moving Avg'!F2422</f>
        <v>23.073845000000006</v>
      </c>
      <c r="H2422" s="2">
        <f>'Moving Avg'!G2422</f>
        <v>22.975908000000004</v>
      </c>
      <c r="I2422" s="2">
        <f>'Moving Avg'!H2422</f>
        <v>23.372564500000014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  <c r="M2422" s="19">
        <f t="shared" si="370"/>
        <v>25</v>
      </c>
      <c r="N2422" s="19">
        <f t="shared" si="371"/>
        <v>0</v>
      </c>
      <c r="O2422" s="19">
        <f t="shared" si="372"/>
        <v>0</v>
      </c>
      <c r="P2422" s="19">
        <f t="shared" si="373"/>
        <v>16.5</v>
      </c>
      <c r="Q2422" s="20">
        <f t="shared" si="374"/>
        <v>11.225</v>
      </c>
      <c r="R2422" s="20">
        <f t="shared" si="375"/>
        <v>9.125</v>
      </c>
      <c r="S2422" s="20">
        <f t="shared" si="376"/>
        <v>11.175000000000001</v>
      </c>
      <c r="T2422" s="20">
        <f t="shared" si="377"/>
        <v>10.375</v>
      </c>
      <c r="U2422" s="19">
        <f t="shared" si="378"/>
        <v>10.508333333333335</v>
      </c>
      <c r="V2422" s="19">
        <f t="shared" si="379"/>
        <v>10.475000000000001</v>
      </c>
    </row>
    <row r="2423" spans="1:22" ht="13.5" x14ac:dyDescent="0.25">
      <c r="A2423" s="3">
        <f>RSI!A2423</f>
        <v>45533</v>
      </c>
      <c r="B2423" s="2">
        <f>RSI!B2423</f>
        <v>22.651700000000002</v>
      </c>
      <c r="C2423" s="2">
        <f>RSI!I2423</f>
        <v>42.91819049905272</v>
      </c>
      <c r="D2423" s="2">
        <f>MACD!E2423</f>
        <v>0.3212853572836778</v>
      </c>
      <c r="E2423" s="2">
        <f>MACD!F2423</f>
        <v>0.18416416210691805</v>
      </c>
      <c r="F2423" s="2">
        <f>'Moving Avg'!D2423</f>
        <v>22.669</v>
      </c>
      <c r="G2423" s="2">
        <f>'Moving Avg'!F2423</f>
        <v>23.030470000000001</v>
      </c>
      <c r="H2423" s="2">
        <f>'Moving Avg'!G2423</f>
        <v>22.973982000000007</v>
      </c>
      <c r="I2423" s="2">
        <f>'Moving Avg'!H2423</f>
        <v>23.378967000000017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  <c r="M2423" s="19">
        <f t="shared" si="370"/>
        <v>25</v>
      </c>
      <c r="N2423" s="19">
        <f t="shared" si="371"/>
        <v>0</v>
      </c>
      <c r="O2423" s="19">
        <f t="shared" si="372"/>
        <v>0</v>
      </c>
      <c r="P2423" s="19">
        <f t="shared" si="373"/>
        <v>16.5</v>
      </c>
      <c r="Q2423" s="20">
        <f t="shared" si="374"/>
        <v>11.225</v>
      </c>
      <c r="R2423" s="20">
        <f t="shared" si="375"/>
        <v>9.125</v>
      </c>
      <c r="S2423" s="20">
        <f t="shared" si="376"/>
        <v>11.175000000000001</v>
      </c>
      <c r="T2423" s="20">
        <f t="shared" si="377"/>
        <v>10.375</v>
      </c>
      <c r="U2423" s="19">
        <f t="shared" si="378"/>
        <v>10.508333333333335</v>
      </c>
      <c r="V2423" s="19">
        <f t="shared" si="379"/>
        <v>10.475000000000001</v>
      </c>
    </row>
    <row r="2424" spans="1:22" ht="13.5" x14ac:dyDescent="0.25">
      <c r="A2424" s="3">
        <f>RSI!A2424</f>
        <v>45534</v>
      </c>
      <c r="B2424" s="2">
        <f>RSI!B2424</f>
        <v>22.651700000000002</v>
      </c>
      <c r="C2424" s="2">
        <f>RSI!I2424</f>
        <v>42.91819049905272</v>
      </c>
      <c r="D2424" s="2">
        <f>MACD!E2424</f>
        <v>0.31868840513117291</v>
      </c>
      <c r="E2424" s="2">
        <f>MACD!F2424</f>
        <v>0.21106901071176903</v>
      </c>
      <c r="F2424" s="2">
        <f>'Moving Avg'!D2424</f>
        <v>22.665160000000004</v>
      </c>
      <c r="G2424" s="2">
        <f>'Moving Avg'!F2424</f>
        <v>22.996735000000001</v>
      </c>
      <c r="H2424" s="2">
        <f>'Moving Avg'!G2424</f>
        <v>22.972056000000002</v>
      </c>
      <c r="I2424" s="2">
        <f>'Moving Avg'!H2424</f>
        <v>23.385369500000014</v>
      </c>
      <c r="J2424" s="17" t="str">
        <f>OBV!F2424</f>
        <v>BEARISH</v>
      </c>
      <c r="K2424" s="17" t="str">
        <f>OBV!G2424</f>
        <v>NEUTRAL</v>
      </c>
      <c r="L2424" s="17" t="str">
        <f>OBV!H2424</f>
        <v>CONFIRMED BEARISH</v>
      </c>
      <c r="M2424" s="19">
        <f t="shared" si="370"/>
        <v>25</v>
      </c>
      <c r="N2424" s="19">
        <f t="shared" si="371"/>
        <v>0</v>
      </c>
      <c r="O2424" s="19">
        <f t="shared" si="372"/>
        <v>0</v>
      </c>
      <c r="P2424" s="19">
        <f t="shared" si="373"/>
        <v>16.5</v>
      </c>
      <c r="Q2424" s="20">
        <f t="shared" si="374"/>
        <v>11.225</v>
      </c>
      <c r="R2424" s="20">
        <f t="shared" si="375"/>
        <v>9.125</v>
      </c>
      <c r="S2424" s="20">
        <f t="shared" si="376"/>
        <v>11.175000000000001</v>
      </c>
      <c r="T2424" s="20">
        <f t="shared" si="377"/>
        <v>10.375</v>
      </c>
      <c r="U2424" s="19">
        <f t="shared" si="378"/>
        <v>10.508333333333335</v>
      </c>
      <c r="V2424" s="19">
        <f t="shared" si="379"/>
        <v>10.475000000000001</v>
      </c>
    </row>
    <row r="2425" spans="1:22" ht="13.5" x14ac:dyDescent="0.25">
      <c r="A2425" s="3">
        <f>RSI!A2425</f>
        <v>45537</v>
      </c>
      <c r="B2425" s="2">
        <f>RSI!B2425</f>
        <v>21.5914</v>
      </c>
      <c r="C2425" s="2">
        <f>RSI!I2425</f>
        <v>29.201557341906195</v>
      </c>
      <c r="D2425" s="2">
        <f>MACD!E2425</f>
        <v>0.39705445794466598</v>
      </c>
      <c r="E2425" s="2">
        <f>MACD!F2425</f>
        <v>0.24826610015834844</v>
      </c>
      <c r="F2425" s="2">
        <f>'Moving Avg'!D2425</f>
        <v>22.449260000000002</v>
      </c>
      <c r="G2425" s="2">
        <f>'Moving Avg'!F2425</f>
        <v>22.909985000000006</v>
      </c>
      <c r="H2425" s="2">
        <f>'Moving Avg'!G2425</f>
        <v>22.955477999999999</v>
      </c>
      <c r="I2425" s="2">
        <f>'Moving Avg'!H2425</f>
        <v>23.384565000000016</v>
      </c>
      <c r="J2425" s="17" t="str">
        <f>OBV!F2425</f>
        <v>BEARISH</v>
      </c>
      <c r="K2425" s="17" t="str">
        <f>OBV!G2425</f>
        <v>NEUTRAL</v>
      </c>
      <c r="L2425" s="17" t="str">
        <f>OBV!H2425</f>
        <v>CONFIRMED BEARISH</v>
      </c>
      <c r="M2425" s="19">
        <f t="shared" si="370"/>
        <v>50</v>
      </c>
      <c r="N2425" s="19">
        <f t="shared" si="371"/>
        <v>0</v>
      </c>
      <c r="O2425" s="19">
        <f t="shared" si="372"/>
        <v>0</v>
      </c>
      <c r="P2425" s="19">
        <f t="shared" si="373"/>
        <v>16.5</v>
      </c>
      <c r="Q2425" s="20">
        <f t="shared" si="374"/>
        <v>19.975000000000001</v>
      </c>
      <c r="R2425" s="20">
        <f t="shared" si="375"/>
        <v>14.125</v>
      </c>
      <c r="S2425" s="20">
        <f t="shared" si="376"/>
        <v>14.925000000000001</v>
      </c>
      <c r="T2425" s="20">
        <f t="shared" si="377"/>
        <v>16.625</v>
      </c>
      <c r="U2425" s="19">
        <f t="shared" si="378"/>
        <v>16.341666666666669</v>
      </c>
      <c r="V2425" s="19">
        <f t="shared" si="379"/>
        <v>16.412500000000001</v>
      </c>
    </row>
    <row r="2426" spans="1:22" ht="13.5" x14ac:dyDescent="0.25">
      <c r="A2426" s="3">
        <f>RSI!A2426</f>
        <v>45538</v>
      </c>
      <c r="B2426" s="2">
        <f>RSI!B2426</f>
        <v>22.169699999999999</v>
      </c>
      <c r="C2426" s="2">
        <f>RSI!I2426</f>
        <v>40.39140383933519</v>
      </c>
      <c r="D2426" s="2">
        <f>MACD!E2426</f>
        <v>0.3545269556424806</v>
      </c>
      <c r="E2426" s="2">
        <f>MACD!F2426</f>
        <v>0.26951827125517491</v>
      </c>
      <c r="F2426" s="2">
        <f>'Moving Avg'!D2426</f>
        <v>22.349020000000003</v>
      </c>
      <c r="G2426" s="2">
        <f>'Moving Avg'!F2426</f>
        <v>22.861790000000006</v>
      </c>
      <c r="H2426" s="2">
        <f>'Moving Avg'!G2426</f>
        <v>22.950079999999993</v>
      </c>
      <c r="I2426" s="2">
        <f>'Moving Avg'!H2426</f>
        <v>23.384002500000019</v>
      </c>
      <c r="J2426" s="17" t="str">
        <f>OBV!F2426</f>
        <v>BULLISH</v>
      </c>
      <c r="K2426" s="17" t="str">
        <f>OBV!G2426</f>
        <v>NEUTRAL</v>
      </c>
      <c r="L2426" s="17" t="str">
        <f>OBV!H2426</f>
        <v>BULLISH DIVERGENCE</v>
      </c>
      <c r="M2426" s="19">
        <f t="shared" si="370"/>
        <v>25</v>
      </c>
      <c r="N2426" s="19">
        <f t="shared" si="371"/>
        <v>0</v>
      </c>
      <c r="O2426" s="19">
        <f t="shared" si="372"/>
        <v>0</v>
      </c>
      <c r="P2426" s="19">
        <f t="shared" si="373"/>
        <v>66.5</v>
      </c>
      <c r="Q2426" s="20">
        <f t="shared" si="374"/>
        <v>18.725000000000001</v>
      </c>
      <c r="R2426" s="20">
        <f t="shared" si="375"/>
        <v>21.625</v>
      </c>
      <c r="S2426" s="20">
        <f t="shared" si="376"/>
        <v>33.674999999999997</v>
      </c>
      <c r="T2426" s="20">
        <f t="shared" si="377"/>
        <v>22.875</v>
      </c>
      <c r="U2426" s="19">
        <f t="shared" si="378"/>
        <v>24.675000000000001</v>
      </c>
      <c r="V2426" s="19">
        <f t="shared" si="379"/>
        <v>24.225000000000001</v>
      </c>
    </row>
    <row r="2427" spans="1:22" ht="13.5" x14ac:dyDescent="0.25">
      <c r="A2427" s="3">
        <f>RSI!A2427</f>
        <v>45539</v>
      </c>
      <c r="B2427" s="2">
        <f>RSI!B2427</f>
        <v>22.1601</v>
      </c>
      <c r="C2427" s="2">
        <f>RSI!I2427</f>
        <v>40.277597434206683</v>
      </c>
      <c r="D2427" s="2">
        <f>MACD!E2427</f>
        <v>0.39750994437275722</v>
      </c>
      <c r="E2427" s="2">
        <f>MACD!F2427</f>
        <v>0.29511660587869137</v>
      </c>
      <c r="F2427" s="2">
        <f>'Moving Avg'!D2427</f>
        <v>22.24492</v>
      </c>
      <c r="G2427" s="2">
        <f>'Moving Avg'!F2427</f>
        <v>22.821790000000004</v>
      </c>
      <c r="H2427" s="2">
        <f>'Moving Avg'!G2427</f>
        <v>22.944489999999995</v>
      </c>
      <c r="I2427" s="2">
        <f>'Moving Avg'!H2427</f>
        <v>23.377350000000025</v>
      </c>
      <c r="J2427" s="17" t="str">
        <f>OBV!F2427</f>
        <v>BULLISH</v>
      </c>
      <c r="K2427" s="17" t="str">
        <f>OBV!G2427</f>
        <v>NEUTRAL</v>
      </c>
      <c r="L2427" s="17" t="str">
        <f>OBV!H2427</f>
        <v>BULLISH DIVERGENCE</v>
      </c>
      <c r="M2427" s="19">
        <f t="shared" si="370"/>
        <v>25</v>
      </c>
      <c r="N2427" s="19">
        <f t="shared" si="371"/>
        <v>0</v>
      </c>
      <c r="O2427" s="19">
        <f t="shared" si="372"/>
        <v>0</v>
      </c>
      <c r="P2427" s="19">
        <f t="shared" si="373"/>
        <v>66.5</v>
      </c>
      <c r="Q2427" s="20">
        <f t="shared" si="374"/>
        <v>18.725000000000001</v>
      </c>
      <c r="R2427" s="20">
        <f t="shared" si="375"/>
        <v>21.625</v>
      </c>
      <c r="S2427" s="20">
        <f t="shared" si="376"/>
        <v>33.674999999999997</v>
      </c>
      <c r="T2427" s="20">
        <f t="shared" si="377"/>
        <v>22.875</v>
      </c>
      <c r="U2427" s="19">
        <f t="shared" si="378"/>
        <v>24.675000000000001</v>
      </c>
      <c r="V2427" s="19">
        <f t="shared" si="379"/>
        <v>24.225000000000001</v>
      </c>
    </row>
    <row r="2428" spans="1:22" ht="13.5" x14ac:dyDescent="0.25">
      <c r="A2428" s="3">
        <f>RSI!A2428</f>
        <v>45540</v>
      </c>
      <c r="B2428" s="2">
        <f>RSI!B2428</f>
        <v>22.0733</v>
      </c>
      <c r="C2428" s="2">
        <f>RSI!I2428</f>
        <v>39.20207375983626</v>
      </c>
      <c r="D2428" s="2">
        <f>MACD!E2428</f>
        <v>0.43676430939650857</v>
      </c>
      <c r="E2428" s="2">
        <f>MACD!F2428</f>
        <v>0.32344614658225479</v>
      </c>
      <c r="F2428" s="2">
        <f>'Moving Avg'!D2428</f>
        <v>22.129240000000003</v>
      </c>
      <c r="G2428" s="2">
        <f>'Moving Avg'!F2428</f>
        <v>22.777449999999998</v>
      </c>
      <c r="H2428" s="2">
        <f>'Moving Avg'!G2428</f>
        <v>22.931959999999993</v>
      </c>
      <c r="I2428" s="2">
        <f>'Moving Avg'!H2428</f>
        <v>23.370403000000024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  <c r="M2428" s="19">
        <f t="shared" si="370"/>
        <v>25</v>
      </c>
      <c r="N2428" s="19">
        <f t="shared" si="371"/>
        <v>0</v>
      </c>
      <c r="O2428" s="19">
        <f t="shared" si="372"/>
        <v>0</v>
      </c>
      <c r="P2428" s="19">
        <f t="shared" si="373"/>
        <v>16.5</v>
      </c>
      <c r="Q2428" s="20">
        <f t="shared" si="374"/>
        <v>11.225</v>
      </c>
      <c r="R2428" s="20">
        <f t="shared" si="375"/>
        <v>9.125</v>
      </c>
      <c r="S2428" s="20">
        <f t="shared" si="376"/>
        <v>11.175000000000001</v>
      </c>
      <c r="T2428" s="20">
        <f t="shared" si="377"/>
        <v>10.375</v>
      </c>
      <c r="U2428" s="19">
        <f t="shared" si="378"/>
        <v>10.508333333333335</v>
      </c>
      <c r="V2428" s="19">
        <f t="shared" si="379"/>
        <v>10.475000000000001</v>
      </c>
    </row>
    <row r="2429" spans="1:22" ht="13.5" x14ac:dyDescent="0.25">
      <c r="A2429" s="3">
        <f>RSI!A2429</f>
        <v>45541</v>
      </c>
      <c r="B2429" s="2">
        <f>RSI!B2429</f>
        <v>22.0733</v>
      </c>
      <c r="C2429" s="2">
        <f>RSI!I2429</f>
        <v>39.20207375983626</v>
      </c>
      <c r="D2429" s="2">
        <f>MACD!E2429</f>
        <v>0.41030645510575425</v>
      </c>
      <c r="E2429" s="2">
        <f>MACD!F2429</f>
        <v>0.34081820828695469</v>
      </c>
      <c r="F2429" s="2">
        <f>'Moving Avg'!D2429</f>
        <v>22.013560000000002</v>
      </c>
      <c r="G2429" s="2">
        <f>'Moving Avg'!F2429</f>
        <v>22.73311</v>
      </c>
      <c r="H2429" s="2">
        <f>'Moving Avg'!G2429</f>
        <v>22.919430000000002</v>
      </c>
      <c r="I2429" s="2">
        <f>'Moving Avg'!H2429</f>
        <v>23.363456000000024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  <c r="M2429" s="19">
        <f t="shared" si="370"/>
        <v>25</v>
      </c>
      <c r="N2429" s="19">
        <f t="shared" si="371"/>
        <v>0</v>
      </c>
      <c r="O2429" s="19">
        <f t="shared" si="372"/>
        <v>0</v>
      </c>
      <c r="P2429" s="19">
        <f t="shared" si="373"/>
        <v>16.5</v>
      </c>
      <c r="Q2429" s="20">
        <f t="shared" si="374"/>
        <v>11.225</v>
      </c>
      <c r="R2429" s="20">
        <f t="shared" si="375"/>
        <v>9.125</v>
      </c>
      <c r="S2429" s="20">
        <f t="shared" si="376"/>
        <v>11.175000000000001</v>
      </c>
      <c r="T2429" s="20">
        <f t="shared" si="377"/>
        <v>10.375</v>
      </c>
      <c r="U2429" s="19">
        <f t="shared" si="378"/>
        <v>10.508333333333335</v>
      </c>
      <c r="V2429" s="19">
        <f t="shared" si="379"/>
        <v>10.475000000000001</v>
      </c>
    </row>
    <row r="2430" spans="1:22" ht="13.5" x14ac:dyDescent="0.25">
      <c r="A2430" s="3">
        <f>RSI!A2430</f>
        <v>45544</v>
      </c>
      <c r="B2430" s="2">
        <f>RSI!B2430</f>
        <v>21.735900000000001</v>
      </c>
      <c r="C2430" s="2">
        <f>RSI!I2430</f>
        <v>34.990007685762166</v>
      </c>
      <c r="D2430" s="2">
        <f>MACD!E2430</f>
        <v>0.41670435895082036</v>
      </c>
      <c r="E2430" s="2">
        <f>MACD!F2430</f>
        <v>0.35599543841972786</v>
      </c>
      <c r="F2430" s="2">
        <f>'Moving Avg'!D2430</f>
        <v>22.042459999999998</v>
      </c>
      <c r="G2430" s="2">
        <f>'Moving Avg'!F2430</f>
        <v>22.682020000000001</v>
      </c>
      <c r="H2430" s="2">
        <f>'Moving Avg'!G2430</f>
        <v>22.899187999999999</v>
      </c>
      <c r="I2430" s="2">
        <f>'Moving Avg'!H2430</f>
        <v>23.354775500000024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  <c r="M2430" s="19">
        <f t="shared" si="370"/>
        <v>25</v>
      </c>
      <c r="N2430" s="19">
        <f t="shared" si="371"/>
        <v>0</v>
      </c>
      <c r="O2430" s="19">
        <f t="shared" si="372"/>
        <v>0</v>
      </c>
      <c r="P2430" s="19">
        <f t="shared" si="373"/>
        <v>83.5</v>
      </c>
      <c r="Q2430" s="20">
        <f t="shared" si="374"/>
        <v>21.274999999999999</v>
      </c>
      <c r="R2430" s="20">
        <f t="shared" si="375"/>
        <v>25.875</v>
      </c>
      <c r="S2430" s="20">
        <f t="shared" si="376"/>
        <v>41.325000000000003</v>
      </c>
      <c r="T2430" s="20">
        <f t="shared" si="377"/>
        <v>27.125</v>
      </c>
      <c r="U2430" s="19">
        <f t="shared" si="378"/>
        <v>29.491666666666664</v>
      </c>
      <c r="V2430" s="19">
        <f t="shared" si="379"/>
        <v>28.9</v>
      </c>
    </row>
    <row r="2431" spans="1:22" ht="13.5" x14ac:dyDescent="0.25">
      <c r="A2431" s="3">
        <f>RSI!A2431</f>
        <v>45545</v>
      </c>
      <c r="B2431" s="2">
        <f>RSI!B2431</f>
        <v>21.735900000000001</v>
      </c>
      <c r="C2431" s="2">
        <f>RSI!I2431</f>
        <v>34.990007685762166</v>
      </c>
      <c r="D2431" s="2">
        <f>MACD!E2431</f>
        <v>0.42762346471033652</v>
      </c>
      <c r="E2431" s="2">
        <f>MACD!F2431</f>
        <v>0.37032104367784963</v>
      </c>
      <c r="F2431" s="2">
        <f>'Moving Avg'!D2431</f>
        <v>21.9557</v>
      </c>
      <c r="G2431" s="2">
        <f>'Moving Avg'!F2431</f>
        <v>22.602980000000002</v>
      </c>
      <c r="H2431" s="2">
        <f>'Moving Avg'!G2431</f>
        <v>22.87933</v>
      </c>
      <c r="I2431" s="2">
        <f>'Moving Avg'!H2431</f>
        <v>23.34730350000002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  <c r="M2431" s="19">
        <f t="shared" si="370"/>
        <v>25</v>
      </c>
      <c r="N2431" s="19">
        <f t="shared" si="371"/>
        <v>0</v>
      </c>
      <c r="O2431" s="19">
        <f t="shared" si="372"/>
        <v>0</v>
      </c>
      <c r="P2431" s="19">
        <f t="shared" si="373"/>
        <v>16.5</v>
      </c>
      <c r="Q2431" s="20">
        <f t="shared" si="374"/>
        <v>11.225</v>
      </c>
      <c r="R2431" s="20">
        <f t="shared" si="375"/>
        <v>9.125</v>
      </c>
      <c r="S2431" s="20">
        <f t="shared" si="376"/>
        <v>11.175000000000001</v>
      </c>
      <c r="T2431" s="20">
        <f t="shared" si="377"/>
        <v>10.375</v>
      </c>
      <c r="U2431" s="19">
        <f t="shared" si="378"/>
        <v>10.508333333333335</v>
      </c>
      <c r="V2431" s="19">
        <f t="shared" si="379"/>
        <v>10.475000000000001</v>
      </c>
    </row>
    <row r="2432" spans="1:22" ht="13.5" x14ac:dyDescent="0.25">
      <c r="A2432" s="3">
        <f>RSI!A2432</f>
        <v>45546</v>
      </c>
      <c r="B2432" s="2">
        <f>RSI!B2432</f>
        <v>21.9191</v>
      </c>
      <c r="C2432" s="2">
        <f>RSI!I2432</f>
        <v>39.109870806251237</v>
      </c>
      <c r="D2432" s="2">
        <f>MACD!E2432</f>
        <v>0.42988232575029528</v>
      </c>
      <c r="E2432" s="2">
        <f>MACD!F2432</f>
        <v>0.3822333000923388</v>
      </c>
      <c r="F2432" s="2">
        <f>'Moving Avg'!D2432</f>
        <v>21.907499999999999</v>
      </c>
      <c r="G2432" s="2">
        <f>'Moving Avg'!F2432</f>
        <v>22.505625000000002</v>
      </c>
      <c r="H2432" s="2">
        <f>'Moving Avg'!G2432</f>
        <v>22.868534</v>
      </c>
      <c r="I2432" s="2">
        <f>'Moving Avg'!H2432</f>
        <v>23.341630500000019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  <c r="M2432" s="19">
        <f t="shared" si="370"/>
        <v>25</v>
      </c>
      <c r="N2432" s="19">
        <f t="shared" si="371"/>
        <v>0</v>
      </c>
      <c r="O2432" s="19">
        <f t="shared" si="372"/>
        <v>0</v>
      </c>
      <c r="P2432" s="19">
        <f t="shared" si="373"/>
        <v>16.5</v>
      </c>
      <c r="Q2432" s="20">
        <f t="shared" si="374"/>
        <v>11.225</v>
      </c>
      <c r="R2432" s="20">
        <f t="shared" si="375"/>
        <v>9.125</v>
      </c>
      <c r="S2432" s="20">
        <f t="shared" si="376"/>
        <v>11.175000000000001</v>
      </c>
      <c r="T2432" s="20">
        <f t="shared" si="377"/>
        <v>10.375</v>
      </c>
      <c r="U2432" s="19">
        <f t="shared" si="378"/>
        <v>10.508333333333335</v>
      </c>
      <c r="V2432" s="19">
        <f t="shared" si="379"/>
        <v>10.475000000000001</v>
      </c>
    </row>
    <row r="2433" spans="1:22" ht="13.5" x14ac:dyDescent="0.25">
      <c r="A2433" s="3">
        <f>RSI!A2433</f>
        <v>45547</v>
      </c>
      <c r="B2433" s="2">
        <f>RSI!B2433</f>
        <v>21.735900000000001</v>
      </c>
      <c r="C2433" s="2">
        <f>RSI!I2433</f>
        <v>36.611241593957331</v>
      </c>
      <c r="D2433" s="2">
        <f>MACD!E2433</f>
        <v>0.44455542399242631</v>
      </c>
      <c r="E2433" s="2">
        <f>MACD!F2433</f>
        <v>0.39469772487235633</v>
      </c>
      <c r="F2433" s="2">
        <f>'Moving Avg'!D2433</f>
        <v>21.840020000000003</v>
      </c>
      <c r="G2433" s="2">
        <f>'Moving Avg'!F2433</f>
        <v>22.416460000000004</v>
      </c>
      <c r="H2433" s="2">
        <f>'Moving Avg'!G2433</f>
        <v>22.851181999999994</v>
      </c>
      <c r="I2433" s="2">
        <f>'Moving Avg'!H2433</f>
        <v>23.336436000000013</v>
      </c>
      <c r="J2433" s="17" t="str">
        <f>OBV!F2433</f>
        <v>BEARISH</v>
      </c>
      <c r="K2433" s="17" t="str">
        <f>OBV!G2433</f>
        <v>NEUTRAL</v>
      </c>
      <c r="L2433" s="17" t="str">
        <f>OBV!H2433</f>
        <v>CONFIRMED BEARISH</v>
      </c>
      <c r="M2433" s="19">
        <f t="shared" si="370"/>
        <v>25</v>
      </c>
      <c r="N2433" s="19">
        <f t="shared" si="371"/>
        <v>0</v>
      </c>
      <c r="O2433" s="19">
        <f t="shared" si="372"/>
        <v>0</v>
      </c>
      <c r="P2433" s="19">
        <f t="shared" si="373"/>
        <v>16.5</v>
      </c>
      <c r="Q2433" s="20">
        <f t="shared" si="374"/>
        <v>11.225</v>
      </c>
      <c r="R2433" s="20">
        <f t="shared" si="375"/>
        <v>9.125</v>
      </c>
      <c r="S2433" s="20">
        <f t="shared" si="376"/>
        <v>11.175000000000001</v>
      </c>
      <c r="T2433" s="20">
        <f t="shared" si="377"/>
        <v>10.375</v>
      </c>
      <c r="U2433" s="19">
        <f t="shared" si="378"/>
        <v>10.508333333333335</v>
      </c>
      <c r="V2433" s="19">
        <f t="shared" si="379"/>
        <v>10.475000000000001</v>
      </c>
    </row>
    <row r="2434" spans="1:22" ht="13.5" x14ac:dyDescent="0.25">
      <c r="A2434" s="3">
        <f>RSI!A2434</f>
        <v>45548</v>
      </c>
      <c r="B2434" s="2">
        <f>RSI!B2434</f>
        <v>21.928699999999999</v>
      </c>
      <c r="C2434" s="2">
        <f>RSI!I2434</f>
        <v>40.891147340321488</v>
      </c>
      <c r="D2434" s="2">
        <f>MACD!E2434</f>
        <v>0.44714026821070973</v>
      </c>
      <c r="E2434" s="2">
        <f>MACD!F2434</f>
        <v>0.40518623354002703</v>
      </c>
      <c r="F2434" s="2">
        <f>'Moving Avg'!D2434</f>
        <v>21.8111</v>
      </c>
      <c r="G2434" s="2">
        <f>'Moving Avg'!F2434</f>
        <v>22.356215000000002</v>
      </c>
      <c r="H2434" s="2">
        <f>'Moving Avg'!G2434</f>
        <v>22.840193999999993</v>
      </c>
      <c r="I2434" s="2">
        <f>'Moving Avg'!H2434</f>
        <v>23.32988150000001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  <c r="M2434" s="19">
        <f t="shared" ref="M2434:M2497" si="380">IF(C2434&lt;30,50, IF(C2434&gt;70, 0, 25))</f>
        <v>25</v>
      </c>
      <c r="N2434" s="19">
        <f t="shared" ref="N2434:N2497" si="381">IF(E2434-D2434&gt;0.02, 100, IF(E2434-D2434&lt;0,0,45))</f>
        <v>0</v>
      </c>
      <c r="O2434" s="19">
        <f t="shared" ref="O2434:O2497" si="382">IF(F2434-I2434&gt;10,100,IF(F2434-I2434&gt;5,75, IF(F2434-I2434&gt;0,50,0)))</f>
        <v>0</v>
      </c>
      <c r="P2434" s="19">
        <f t="shared" ref="P2434:P2497" si="383">IF(L2434="confirmed bullish", 34, IF(L2434="bullish divergence",17, 0))+IF(J2434="bullish",33,IF(J2434="bearish",0,16.5))+IF(K2434="strong",33,IF(K2434="weak",0,16.5))</f>
        <v>16.5</v>
      </c>
      <c r="Q2434" s="20">
        <f t="shared" si="374"/>
        <v>11.225</v>
      </c>
      <c r="R2434" s="20">
        <f t="shared" si="375"/>
        <v>9.125</v>
      </c>
      <c r="S2434" s="20">
        <f t="shared" si="376"/>
        <v>11.175000000000001</v>
      </c>
      <c r="T2434" s="20">
        <f t="shared" si="377"/>
        <v>10.375</v>
      </c>
      <c r="U2434" s="19">
        <f t="shared" si="378"/>
        <v>10.508333333333335</v>
      </c>
      <c r="V2434" s="19">
        <f t="shared" si="379"/>
        <v>10.475000000000001</v>
      </c>
    </row>
    <row r="2435" spans="1:22" ht="13.5" x14ac:dyDescent="0.25">
      <c r="A2435" s="3">
        <f>RSI!A2435</f>
        <v>45551</v>
      </c>
      <c r="B2435" s="2">
        <f>RSI!B2435</f>
        <v>21.9191</v>
      </c>
      <c r="C2435" s="2">
        <f>RSI!I2435</f>
        <v>40.743634233189987</v>
      </c>
      <c r="D2435" s="2">
        <f>MACD!E2435</f>
        <v>0.28989716589499537</v>
      </c>
      <c r="E2435" s="2">
        <f>MACD!F2435</f>
        <v>0.38212842001102071</v>
      </c>
      <c r="F2435" s="2">
        <f>'Moving Avg'!D2435</f>
        <v>21.847740000000002</v>
      </c>
      <c r="G2435" s="2">
        <f>'Moving Avg'!F2435</f>
        <v>22.295490000000004</v>
      </c>
      <c r="H2435" s="2">
        <f>'Moving Avg'!G2435</f>
        <v>22.829397999999998</v>
      </c>
      <c r="I2435" s="2">
        <f>'Moving Avg'!H2435</f>
        <v>23.325603000000012</v>
      </c>
      <c r="J2435" s="17" t="str">
        <f>OBV!F2435</f>
        <v>BULLISH</v>
      </c>
      <c r="K2435" s="17" t="str">
        <f>OBV!G2435</f>
        <v>NEUTRAL</v>
      </c>
      <c r="L2435" s="17" t="str">
        <f>OBV!H2435</f>
        <v>CONFIRMED BULLISH</v>
      </c>
      <c r="M2435" s="19">
        <f t="shared" si="380"/>
        <v>25</v>
      </c>
      <c r="N2435" s="19">
        <f t="shared" si="381"/>
        <v>100</v>
      </c>
      <c r="O2435" s="19">
        <f t="shared" si="382"/>
        <v>0</v>
      </c>
      <c r="P2435" s="19">
        <f t="shared" si="383"/>
        <v>83.5</v>
      </c>
      <c r="Q2435" s="20">
        <f t="shared" ref="Q2435:Q2498" si="384">0.35*M2435+N2435*0.35+O2435*0.15+P2435*0.15</f>
        <v>56.274999999999999</v>
      </c>
      <c r="R2435" s="20">
        <f t="shared" ref="R2435:R2498" si="385">M2435*0.2+N2435*0.2+O2435*0.35+P2435*0.25</f>
        <v>45.875</v>
      </c>
      <c r="S2435" s="20">
        <f t="shared" ref="S2435:S2498" si="386">M2435*0.15+N2435*0.15+O2435*0.25+P2435*0.45</f>
        <v>56.325000000000003</v>
      </c>
      <c r="T2435" s="20">
        <f t="shared" ref="T2435:T2498" si="387">0.25*SUM(M2435:P2435)</f>
        <v>52.125</v>
      </c>
      <c r="U2435" s="19">
        <f t="shared" ref="U2435:U2498" si="388">SUM(Q2435:S2435)/3</f>
        <v>52.82500000000001</v>
      </c>
      <c r="V2435" s="19">
        <f t="shared" ref="V2435:V2498" si="389">SUM(Q2435:T2435)/4</f>
        <v>52.650000000000006</v>
      </c>
    </row>
    <row r="2436" spans="1:22" ht="13.5" x14ac:dyDescent="0.25">
      <c r="A2436" s="3">
        <f>RSI!A2436</f>
        <v>45552</v>
      </c>
      <c r="B2436" s="2">
        <f>RSI!B2436</f>
        <v>21.687799999999999</v>
      </c>
      <c r="C2436" s="2">
        <f>RSI!I2436</f>
        <v>37.256325356893058</v>
      </c>
      <c r="D2436" s="2">
        <f>MACD!E2436</f>
        <v>0.26576542287390836</v>
      </c>
      <c r="E2436" s="2">
        <f>MACD!F2436</f>
        <v>0.35885582058359827</v>
      </c>
      <c r="F2436" s="2">
        <f>'Moving Avg'!D2436</f>
        <v>21.838119999999996</v>
      </c>
      <c r="G2436" s="2">
        <f>'Moving Avg'!F2436</f>
        <v>22.247295000000005</v>
      </c>
      <c r="H2436" s="2">
        <f>'Moving Avg'!G2436</f>
        <v>22.812048000000001</v>
      </c>
      <c r="I2436" s="2">
        <f>'Moving Avg'!H2436</f>
        <v>23.318773500000006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  <c r="M2436" s="19">
        <f t="shared" si="380"/>
        <v>25</v>
      </c>
      <c r="N2436" s="19">
        <f t="shared" si="381"/>
        <v>100</v>
      </c>
      <c r="O2436" s="19">
        <f t="shared" si="382"/>
        <v>0</v>
      </c>
      <c r="P2436" s="19">
        <f t="shared" si="383"/>
        <v>16.5</v>
      </c>
      <c r="Q2436" s="20">
        <f t="shared" si="384"/>
        <v>46.225000000000001</v>
      </c>
      <c r="R2436" s="20">
        <f t="shared" si="385"/>
        <v>29.125</v>
      </c>
      <c r="S2436" s="20">
        <f t="shared" si="386"/>
        <v>26.175000000000001</v>
      </c>
      <c r="T2436" s="20">
        <f t="shared" si="387"/>
        <v>35.375</v>
      </c>
      <c r="U2436" s="19">
        <f t="shared" si="388"/>
        <v>33.841666666666661</v>
      </c>
      <c r="V2436" s="19">
        <f t="shared" si="389"/>
        <v>34.224999999999994</v>
      </c>
    </row>
    <row r="2437" spans="1:22" ht="13.5" x14ac:dyDescent="0.25">
      <c r="A2437" s="3">
        <f>RSI!A2437</f>
        <v>45553</v>
      </c>
      <c r="B2437" s="2">
        <f>RSI!B2437</f>
        <v>21.735900000000001</v>
      </c>
      <c r="C2437" s="2">
        <f>RSI!I2437</f>
        <v>38.436398152345177</v>
      </c>
      <c r="D2437" s="2">
        <f>MACD!E2437</f>
        <v>0.24428197266794172</v>
      </c>
      <c r="E2437" s="2">
        <f>MACD!F2437</f>
        <v>0.33594105100046701</v>
      </c>
      <c r="F2437" s="2">
        <f>'Moving Avg'!D2437</f>
        <v>21.801479999999998</v>
      </c>
      <c r="G2437" s="2">
        <f>'Moving Avg'!F2437</f>
        <v>22.177410000000002</v>
      </c>
      <c r="H2437" s="2">
        <f>'Moving Avg'!G2437</f>
        <v>22.799515999999997</v>
      </c>
      <c r="I2437" s="2">
        <f>'Moving Avg'!H2437</f>
        <v>23.311255000000003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  <c r="M2437" s="19">
        <f t="shared" si="380"/>
        <v>25</v>
      </c>
      <c r="N2437" s="19">
        <f t="shared" si="381"/>
        <v>100</v>
      </c>
      <c r="O2437" s="19">
        <f t="shared" si="382"/>
        <v>0</v>
      </c>
      <c r="P2437" s="19">
        <f t="shared" si="383"/>
        <v>16.5</v>
      </c>
      <c r="Q2437" s="20">
        <f t="shared" si="384"/>
        <v>46.225000000000001</v>
      </c>
      <c r="R2437" s="20">
        <f t="shared" si="385"/>
        <v>29.125</v>
      </c>
      <c r="S2437" s="20">
        <f t="shared" si="386"/>
        <v>26.175000000000001</v>
      </c>
      <c r="T2437" s="20">
        <f t="shared" si="387"/>
        <v>35.375</v>
      </c>
      <c r="U2437" s="19">
        <f t="shared" si="388"/>
        <v>33.841666666666661</v>
      </c>
      <c r="V2437" s="19">
        <f t="shared" si="389"/>
        <v>34.224999999999994</v>
      </c>
    </row>
    <row r="2438" spans="1:22" ht="13.5" x14ac:dyDescent="0.25">
      <c r="A2438" s="3">
        <f>RSI!A2438</f>
        <v>45554</v>
      </c>
      <c r="B2438" s="2">
        <f>RSI!B2438</f>
        <v>21.7456</v>
      </c>
      <c r="C2438" s="2">
        <f>RSI!I2438</f>
        <v>38.686838271516102</v>
      </c>
      <c r="D2438" s="2">
        <f>MACD!E2438</f>
        <v>0.21542819290351645</v>
      </c>
      <c r="E2438" s="2">
        <f>MACD!F2438</f>
        <v>0.31183847938107689</v>
      </c>
      <c r="F2438" s="2">
        <f>'Moving Avg'!D2438</f>
        <v>21.803419999999999</v>
      </c>
      <c r="G2438" s="2">
        <f>'Moving Avg'!F2438</f>
        <v>22.110420000000001</v>
      </c>
      <c r="H2438" s="2">
        <f>'Moving Avg'!G2438</f>
        <v>22.780431999999998</v>
      </c>
      <c r="I2438" s="2">
        <f>'Moving Avg'!H2438</f>
        <v>23.303320000000003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  <c r="M2438" s="19">
        <f t="shared" si="380"/>
        <v>25</v>
      </c>
      <c r="N2438" s="19">
        <f t="shared" si="381"/>
        <v>100</v>
      </c>
      <c r="O2438" s="19">
        <f t="shared" si="382"/>
        <v>0</v>
      </c>
      <c r="P2438" s="19">
        <f t="shared" si="383"/>
        <v>83.5</v>
      </c>
      <c r="Q2438" s="20">
        <f t="shared" si="384"/>
        <v>56.274999999999999</v>
      </c>
      <c r="R2438" s="20">
        <f t="shared" si="385"/>
        <v>45.875</v>
      </c>
      <c r="S2438" s="20">
        <f t="shared" si="386"/>
        <v>56.325000000000003</v>
      </c>
      <c r="T2438" s="20">
        <f t="shared" si="387"/>
        <v>52.125</v>
      </c>
      <c r="U2438" s="19">
        <f t="shared" si="388"/>
        <v>52.82500000000001</v>
      </c>
      <c r="V2438" s="19">
        <f t="shared" si="389"/>
        <v>52.650000000000006</v>
      </c>
    </row>
    <row r="2439" spans="1:22" ht="13.5" x14ac:dyDescent="0.25">
      <c r="A2439" s="3">
        <f>RSI!A2439</f>
        <v>45555</v>
      </c>
      <c r="B2439" s="2">
        <f>RSI!B2439</f>
        <v>22.169699999999999</v>
      </c>
      <c r="C2439" s="2">
        <f>RSI!I2439</f>
        <v>48.542957034105946</v>
      </c>
      <c r="D2439" s="2">
        <f>MACD!E2439</f>
        <v>0.16268659117465489</v>
      </c>
      <c r="E2439" s="2">
        <f>MACD!F2439</f>
        <v>0.28200810173979252</v>
      </c>
      <c r="F2439" s="2">
        <f>'Moving Avg'!D2439</f>
        <v>21.851619999999997</v>
      </c>
      <c r="G2439" s="2">
        <f>'Moving Avg'!F2439</f>
        <v>22.085360000000001</v>
      </c>
      <c r="H2439" s="2">
        <f>'Moving Avg'!G2439</f>
        <v>22.775611999999995</v>
      </c>
      <c r="I2439" s="2">
        <f>'Moving Avg'!H2439</f>
        <v>23.297273000000008</v>
      </c>
      <c r="J2439" s="17" t="str">
        <f>OBV!F2439</f>
        <v>BULLISH</v>
      </c>
      <c r="K2439" s="17" t="str">
        <f>OBV!G2439</f>
        <v>NEUTRAL</v>
      </c>
      <c r="L2439" s="17" t="str">
        <f>OBV!H2439</f>
        <v>CONFIRMED BULLISH</v>
      </c>
      <c r="M2439" s="19">
        <f t="shared" si="380"/>
        <v>25</v>
      </c>
      <c r="N2439" s="19">
        <f t="shared" si="381"/>
        <v>100</v>
      </c>
      <c r="O2439" s="19">
        <f t="shared" si="382"/>
        <v>0</v>
      </c>
      <c r="P2439" s="19">
        <f t="shared" si="383"/>
        <v>83.5</v>
      </c>
      <c r="Q2439" s="20">
        <f t="shared" si="384"/>
        <v>56.274999999999999</v>
      </c>
      <c r="R2439" s="20">
        <f t="shared" si="385"/>
        <v>45.875</v>
      </c>
      <c r="S2439" s="20">
        <f t="shared" si="386"/>
        <v>56.325000000000003</v>
      </c>
      <c r="T2439" s="20">
        <f t="shared" si="387"/>
        <v>52.125</v>
      </c>
      <c r="U2439" s="19">
        <f t="shared" si="388"/>
        <v>52.82500000000001</v>
      </c>
      <c r="V2439" s="19">
        <f t="shared" si="389"/>
        <v>52.650000000000006</v>
      </c>
    </row>
    <row r="2440" spans="1:22" ht="13.5" x14ac:dyDescent="0.25">
      <c r="A2440" s="3">
        <f>RSI!A2440</f>
        <v>45558</v>
      </c>
      <c r="B2440" s="2">
        <f>RSI!B2440</f>
        <v>22.169699999999999</v>
      </c>
      <c r="C2440" s="2">
        <f>RSI!I2440</f>
        <v>48.542957034105946</v>
      </c>
      <c r="D2440" s="2">
        <f>MACD!E2440</f>
        <v>6.6504577385096297E-2</v>
      </c>
      <c r="E2440" s="2">
        <f>MACD!F2440</f>
        <v>0.23890739686885329</v>
      </c>
      <c r="F2440" s="2">
        <f>'Moving Avg'!D2440</f>
        <v>21.90174</v>
      </c>
      <c r="G2440" s="2">
        <f>'Moving Avg'!F2440</f>
        <v>22.060300000000002</v>
      </c>
      <c r="H2440" s="2">
        <f>'Moving Avg'!G2440</f>
        <v>22.769827999999993</v>
      </c>
      <c r="I2440" s="2">
        <f>'Moving Avg'!H2440</f>
        <v>23.29192350000001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  <c r="M2440" s="19">
        <f t="shared" si="380"/>
        <v>25</v>
      </c>
      <c r="N2440" s="19">
        <f t="shared" si="381"/>
        <v>100</v>
      </c>
      <c r="O2440" s="19">
        <f t="shared" si="382"/>
        <v>0</v>
      </c>
      <c r="P2440" s="19">
        <f t="shared" si="383"/>
        <v>83.5</v>
      </c>
      <c r="Q2440" s="20">
        <f t="shared" si="384"/>
        <v>56.274999999999999</v>
      </c>
      <c r="R2440" s="20">
        <f t="shared" si="385"/>
        <v>45.875</v>
      </c>
      <c r="S2440" s="20">
        <f t="shared" si="386"/>
        <v>56.325000000000003</v>
      </c>
      <c r="T2440" s="20">
        <f t="shared" si="387"/>
        <v>52.125</v>
      </c>
      <c r="U2440" s="19">
        <f t="shared" si="388"/>
        <v>52.82500000000001</v>
      </c>
      <c r="V2440" s="19">
        <f t="shared" si="389"/>
        <v>52.650000000000006</v>
      </c>
    </row>
    <row r="2441" spans="1:22" ht="13.5" x14ac:dyDescent="0.25">
      <c r="A2441" s="3">
        <f>RSI!A2441</f>
        <v>45559</v>
      </c>
      <c r="B2441" s="2">
        <f>RSI!B2441</f>
        <v>22.179300000000001</v>
      </c>
      <c r="C2441" s="2">
        <f>RSI!I2441</f>
        <v>48.759199234246232</v>
      </c>
      <c r="D2441" s="2">
        <f>MACD!E2441</f>
        <v>-1.5264289001425624E-2</v>
      </c>
      <c r="E2441" s="2">
        <f>MACD!F2441</f>
        <v>0.18807305969479751</v>
      </c>
      <c r="F2441" s="2">
        <f>'Moving Avg'!D2441</f>
        <v>22.000039999999998</v>
      </c>
      <c r="G2441" s="2">
        <f>'Moving Avg'!F2441</f>
        <v>22.035720000000001</v>
      </c>
      <c r="H2441" s="2">
        <f>'Moving Avg'!G2441</f>
        <v>22.760379999999994</v>
      </c>
      <c r="I2441" s="2">
        <f>'Moving Avg'!H2441</f>
        <v>23.286157000000006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  <c r="M2441" s="19">
        <f t="shared" si="380"/>
        <v>25</v>
      </c>
      <c r="N2441" s="19">
        <f t="shared" si="381"/>
        <v>100</v>
      </c>
      <c r="O2441" s="19">
        <f t="shared" si="382"/>
        <v>0</v>
      </c>
      <c r="P2441" s="19">
        <f t="shared" si="383"/>
        <v>83.5</v>
      </c>
      <c r="Q2441" s="20">
        <f t="shared" si="384"/>
        <v>56.274999999999999</v>
      </c>
      <c r="R2441" s="20">
        <f t="shared" si="385"/>
        <v>45.875</v>
      </c>
      <c r="S2441" s="20">
        <f t="shared" si="386"/>
        <v>56.325000000000003</v>
      </c>
      <c r="T2441" s="20">
        <f t="shared" si="387"/>
        <v>52.125</v>
      </c>
      <c r="U2441" s="19">
        <f t="shared" si="388"/>
        <v>52.82500000000001</v>
      </c>
      <c r="V2441" s="19">
        <f t="shared" si="389"/>
        <v>52.650000000000006</v>
      </c>
    </row>
    <row r="2442" spans="1:22" ht="13.5" x14ac:dyDescent="0.25">
      <c r="A2442" s="3">
        <f>RSI!A2442</f>
        <v>45560</v>
      </c>
      <c r="B2442" s="2">
        <f>RSI!B2442</f>
        <v>22.179300000000001</v>
      </c>
      <c r="C2442" s="2">
        <f>RSI!I2442</f>
        <v>48.759199234246232</v>
      </c>
      <c r="D2442" s="2">
        <f>MACD!E2442</f>
        <v>-5.6022639714498723E-2</v>
      </c>
      <c r="E2442" s="2">
        <f>MACD!F2442</f>
        <v>0.13925391981293828</v>
      </c>
      <c r="F2442" s="2">
        <f>'Moving Avg'!D2442</f>
        <v>22.088720000000002</v>
      </c>
      <c r="G2442" s="2">
        <f>'Moving Avg'!F2442</f>
        <v>22.010655000000003</v>
      </c>
      <c r="H2442" s="2">
        <f>'Moving Avg'!G2442</f>
        <v>22.741679999999995</v>
      </c>
      <c r="I2442" s="2">
        <f>'Moving Avg'!H2442</f>
        <v>23.280437000000003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  <c r="M2442" s="19">
        <f t="shared" si="380"/>
        <v>25</v>
      </c>
      <c r="N2442" s="19">
        <f t="shared" si="381"/>
        <v>100</v>
      </c>
      <c r="O2442" s="19">
        <f t="shared" si="382"/>
        <v>0</v>
      </c>
      <c r="P2442" s="19">
        <f t="shared" si="383"/>
        <v>83.5</v>
      </c>
      <c r="Q2442" s="20">
        <f t="shared" si="384"/>
        <v>56.274999999999999</v>
      </c>
      <c r="R2442" s="20">
        <f t="shared" si="385"/>
        <v>45.875</v>
      </c>
      <c r="S2442" s="20">
        <f t="shared" si="386"/>
        <v>56.325000000000003</v>
      </c>
      <c r="T2442" s="20">
        <f t="shared" si="387"/>
        <v>52.125</v>
      </c>
      <c r="U2442" s="19">
        <f t="shared" si="388"/>
        <v>52.82500000000001</v>
      </c>
      <c r="V2442" s="19">
        <f t="shared" si="389"/>
        <v>52.650000000000006</v>
      </c>
    </row>
    <row r="2443" spans="1:22" ht="13.5" x14ac:dyDescent="0.25">
      <c r="A2443" s="3">
        <f>RSI!A2443</f>
        <v>45561</v>
      </c>
      <c r="B2443" s="2">
        <f>RSI!B2443</f>
        <v>22.179300000000001</v>
      </c>
      <c r="C2443" s="2">
        <f>RSI!I2443</f>
        <v>48.759199234246232</v>
      </c>
      <c r="D2443" s="2">
        <f>MACD!E2443</f>
        <v>-0.11846724338183989</v>
      </c>
      <c r="E2443" s="2">
        <f>MACD!F2443</f>
        <v>8.7709687173982642E-2</v>
      </c>
      <c r="F2443" s="2">
        <f>'Moving Avg'!D2443</f>
        <v>22.175459999999998</v>
      </c>
      <c r="G2443" s="2">
        <f>'Moving Avg'!F2443</f>
        <v>21.987035000000002</v>
      </c>
      <c r="H2443" s="2">
        <f>'Moving Avg'!G2443</f>
        <v>22.712954</v>
      </c>
      <c r="I2443" s="2">
        <f>'Moving Avg'!H2443</f>
        <v>23.274717000000006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  <c r="M2443" s="19">
        <f t="shared" si="380"/>
        <v>25</v>
      </c>
      <c r="N2443" s="19">
        <f t="shared" si="381"/>
        <v>100</v>
      </c>
      <c r="O2443" s="19">
        <f t="shared" si="382"/>
        <v>0</v>
      </c>
      <c r="P2443" s="19">
        <f t="shared" si="383"/>
        <v>83.5</v>
      </c>
      <c r="Q2443" s="20">
        <f t="shared" si="384"/>
        <v>56.274999999999999</v>
      </c>
      <c r="R2443" s="20">
        <f t="shared" si="385"/>
        <v>45.875</v>
      </c>
      <c r="S2443" s="20">
        <f t="shared" si="386"/>
        <v>56.325000000000003</v>
      </c>
      <c r="T2443" s="20">
        <f t="shared" si="387"/>
        <v>52.125</v>
      </c>
      <c r="U2443" s="19">
        <f t="shared" si="388"/>
        <v>52.82500000000001</v>
      </c>
      <c r="V2443" s="19">
        <f t="shared" si="389"/>
        <v>52.650000000000006</v>
      </c>
    </row>
    <row r="2444" spans="1:22" ht="13.5" x14ac:dyDescent="0.25">
      <c r="A2444" s="3">
        <f>RSI!A2444</f>
        <v>45562</v>
      </c>
      <c r="B2444" s="2">
        <f>RSI!B2444</f>
        <v>22.169699999999999</v>
      </c>
      <c r="C2444" s="2">
        <f>RSI!I2444</f>
        <v>48.504614281275487</v>
      </c>
      <c r="D2444" s="2">
        <f>MACD!E2444</f>
        <v>-0.1407213659886537</v>
      </c>
      <c r="E2444" s="2">
        <f>MACD!F2444</f>
        <v>4.2023476541455371E-2</v>
      </c>
      <c r="F2444" s="2">
        <f>'Moving Avg'!D2444</f>
        <v>22.175459999999998</v>
      </c>
      <c r="G2444" s="2">
        <f>'Moving Avg'!F2444</f>
        <v>21.962935000000002</v>
      </c>
      <c r="H2444" s="2">
        <f>'Moving Avg'!G2444</f>
        <v>22.689628000000003</v>
      </c>
      <c r="I2444" s="2">
        <f>'Moving Avg'!H2444</f>
        <v>23.268902500000003</v>
      </c>
      <c r="J2444" s="17" t="str">
        <f>OBV!F2444</f>
        <v>BEARISH</v>
      </c>
      <c r="K2444" s="17" t="str">
        <f>OBV!G2444</f>
        <v>NEUTRAL</v>
      </c>
      <c r="L2444" s="17" t="str">
        <f>OBV!H2444</f>
        <v>NEUTRAL</v>
      </c>
      <c r="M2444" s="19">
        <f t="shared" si="380"/>
        <v>25</v>
      </c>
      <c r="N2444" s="19">
        <f t="shared" si="381"/>
        <v>100</v>
      </c>
      <c r="O2444" s="19">
        <f t="shared" si="382"/>
        <v>0</v>
      </c>
      <c r="P2444" s="19">
        <f t="shared" si="383"/>
        <v>16.5</v>
      </c>
      <c r="Q2444" s="20">
        <f t="shared" si="384"/>
        <v>46.225000000000001</v>
      </c>
      <c r="R2444" s="20">
        <f t="shared" si="385"/>
        <v>29.125</v>
      </c>
      <c r="S2444" s="20">
        <f t="shared" si="386"/>
        <v>26.175000000000001</v>
      </c>
      <c r="T2444" s="20">
        <f t="shared" si="387"/>
        <v>35.375</v>
      </c>
      <c r="U2444" s="19">
        <f t="shared" si="388"/>
        <v>33.841666666666661</v>
      </c>
      <c r="V2444" s="19">
        <f t="shared" si="389"/>
        <v>34.224999999999994</v>
      </c>
    </row>
    <row r="2445" spans="1:22" ht="13.5" x14ac:dyDescent="0.25">
      <c r="A2445" s="3">
        <f>RSI!A2445</f>
        <v>45565</v>
      </c>
      <c r="B2445" s="2">
        <f>RSI!B2445</f>
        <v>21.793800000000001</v>
      </c>
      <c r="C2445" s="2">
        <f>RSI!I2445</f>
        <v>39.75227852774524</v>
      </c>
      <c r="D2445" s="2">
        <f>MACD!E2445</f>
        <v>-0.13293218722203903</v>
      </c>
      <c r="E2445" s="2">
        <f>MACD!F2445</f>
        <v>7.0323437887564941E-3</v>
      </c>
      <c r="F2445" s="2">
        <f>'Moving Avg'!D2445</f>
        <v>22.100280000000005</v>
      </c>
      <c r="G2445" s="2">
        <f>'Moving Avg'!F2445</f>
        <v>21.973054999999999</v>
      </c>
      <c r="H2445" s="2">
        <f>'Moving Avg'!G2445</f>
        <v>22.662832000000002</v>
      </c>
      <c r="I2445" s="2">
        <f>'Moving Avg'!H2445</f>
        <v>23.260976000000007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  <c r="M2445" s="19">
        <f t="shared" si="380"/>
        <v>25</v>
      </c>
      <c r="N2445" s="19">
        <f t="shared" si="381"/>
        <v>100</v>
      </c>
      <c r="O2445" s="19">
        <f t="shared" si="382"/>
        <v>0</v>
      </c>
      <c r="P2445" s="19">
        <f t="shared" si="383"/>
        <v>16.5</v>
      </c>
      <c r="Q2445" s="20">
        <f t="shared" si="384"/>
        <v>46.225000000000001</v>
      </c>
      <c r="R2445" s="20">
        <f t="shared" si="385"/>
        <v>29.125</v>
      </c>
      <c r="S2445" s="20">
        <f t="shared" si="386"/>
        <v>26.175000000000001</v>
      </c>
      <c r="T2445" s="20">
        <f t="shared" si="387"/>
        <v>35.375</v>
      </c>
      <c r="U2445" s="19">
        <f t="shared" si="388"/>
        <v>33.841666666666661</v>
      </c>
      <c r="V2445" s="19">
        <f t="shared" si="389"/>
        <v>34.224999999999994</v>
      </c>
    </row>
    <row r="2446" spans="1:22" ht="13.5" x14ac:dyDescent="0.25">
      <c r="A2446" s="3">
        <f>RSI!A2446</f>
        <v>45566</v>
      </c>
      <c r="B2446" s="2">
        <f>RSI!B2446</f>
        <v>21.8323</v>
      </c>
      <c r="C2446" s="2">
        <f>RSI!I2446</f>
        <v>40.927976712302161</v>
      </c>
      <c r="D2446" s="2">
        <f>MACD!E2446</f>
        <v>-0.16232320457330118</v>
      </c>
      <c r="E2446" s="2">
        <f>MACD!F2446</f>
        <v>-2.6838765883655046E-2</v>
      </c>
      <c r="F2446" s="2">
        <f>'Moving Avg'!D2446</f>
        <v>22.030880000000003</v>
      </c>
      <c r="G2446" s="2">
        <f>'Moving Avg'!F2446</f>
        <v>21.956184999999998</v>
      </c>
      <c r="H2446" s="2">
        <f>'Moving Avg'!G2446</f>
        <v>22.636806</v>
      </c>
      <c r="I2446" s="2">
        <f>'Moving Avg'!H2446</f>
        <v>23.252126500000003</v>
      </c>
      <c r="J2446" s="17" t="str">
        <f>OBV!F2446</f>
        <v>BULLISH</v>
      </c>
      <c r="K2446" s="17" t="str">
        <f>OBV!G2446</f>
        <v>NEUTRAL</v>
      </c>
      <c r="L2446" s="17" t="str">
        <f>OBV!H2446</f>
        <v>BULLISH DIVERGENCE</v>
      </c>
      <c r="M2446" s="19">
        <f t="shared" si="380"/>
        <v>25</v>
      </c>
      <c r="N2446" s="19">
        <f t="shared" si="381"/>
        <v>100</v>
      </c>
      <c r="O2446" s="19">
        <f t="shared" si="382"/>
        <v>0</v>
      </c>
      <c r="P2446" s="19">
        <f t="shared" si="383"/>
        <v>66.5</v>
      </c>
      <c r="Q2446" s="20">
        <f t="shared" si="384"/>
        <v>53.725000000000001</v>
      </c>
      <c r="R2446" s="20">
        <f t="shared" si="385"/>
        <v>41.625</v>
      </c>
      <c r="S2446" s="20">
        <f t="shared" si="386"/>
        <v>48.674999999999997</v>
      </c>
      <c r="T2446" s="20">
        <f t="shared" si="387"/>
        <v>47.875</v>
      </c>
      <c r="U2446" s="19">
        <f t="shared" si="388"/>
        <v>48.008333333333326</v>
      </c>
      <c r="V2446" s="19">
        <f t="shared" si="389"/>
        <v>47.974999999999994</v>
      </c>
    </row>
    <row r="2447" spans="1:22" ht="13.5" x14ac:dyDescent="0.25">
      <c r="A2447" s="3">
        <f>RSI!A2447</f>
        <v>45567</v>
      </c>
      <c r="B2447" s="2">
        <f>RSI!B2447</f>
        <v>21.8323</v>
      </c>
      <c r="C2447" s="2">
        <f>RSI!I2447</f>
        <v>40.927976712302161</v>
      </c>
      <c r="D2447" s="2">
        <f>MACD!E2447</f>
        <v>-0.1777472414772987</v>
      </c>
      <c r="E2447" s="2">
        <f>MACD!F2447</f>
        <v>-5.7020461002383782E-2</v>
      </c>
      <c r="F2447" s="2">
        <f>'Moving Avg'!D2447</f>
        <v>21.961480000000002</v>
      </c>
      <c r="G2447" s="2">
        <f>'Moving Avg'!F2447</f>
        <v>21.939794999999997</v>
      </c>
      <c r="H2447" s="2">
        <f>'Moving Avg'!G2447</f>
        <v>22.607310000000002</v>
      </c>
      <c r="I2447" s="2">
        <f>'Moving Avg'!H2447</f>
        <v>23.240535000000008</v>
      </c>
      <c r="J2447" s="17" t="str">
        <f>OBV!F2447</f>
        <v>BULLISH</v>
      </c>
      <c r="K2447" s="17" t="str">
        <f>OBV!G2447</f>
        <v>NEUTRAL</v>
      </c>
      <c r="L2447" s="17" t="str">
        <f>OBV!H2447</f>
        <v>BULLISH DIVERGENCE</v>
      </c>
      <c r="M2447" s="19">
        <f t="shared" si="380"/>
        <v>25</v>
      </c>
      <c r="N2447" s="19">
        <f t="shared" si="381"/>
        <v>100</v>
      </c>
      <c r="O2447" s="19">
        <f t="shared" si="382"/>
        <v>0</v>
      </c>
      <c r="P2447" s="19">
        <f t="shared" si="383"/>
        <v>66.5</v>
      </c>
      <c r="Q2447" s="20">
        <f t="shared" si="384"/>
        <v>53.725000000000001</v>
      </c>
      <c r="R2447" s="20">
        <f t="shared" si="385"/>
        <v>41.625</v>
      </c>
      <c r="S2447" s="20">
        <f t="shared" si="386"/>
        <v>48.674999999999997</v>
      </c>
      <c r="T2447" s="20">
        <f t="shared" si="387"/>
        <v>47.875</v>
      </c>
      <c r="U2447" s="19">
        <f t="shared" si="388"/>
        <v>48.008333333333326</v>
      </c>
      <c r="V2447" s="19">
        <f t="shared" si="389"/>
        <v>47.974999999999994</v>
      </c>
    </row>
    <row r="2448" spans="1:22" ht="13.5" x14ac:dyDescent="0.25">
      <c r="A2448" s="3">
        <f>RSI!A2448</f>
        <v>45568</v>
      </c>
      <c r="B2448" s="2">
        <f>RSI!B2448</f>
        <v>21.851600000000001</v>
      </c>
      <c r="C2448" s="2">
        <f>RSI!I2448</f>
        <v>41.590656149224365</v>
      </c>
      <c r="D2448" s="2">
        <f>MACD!E2448</f>
        <v>-0.18884188872143071</v>
      </c>
      <c r="E2448" s="2">
        <f>MACD!F2448</f>
        <v>-8.3384746546193184E-2</v>
      </c>
      <c r="F2448" s="2">
        <f>'Moving Avg'!D2448</f>
        <v>21.895940000000003</v>
      </c>
      <c r="G2448" s="2">
        <f>'Moving Avg'!F2448</f>
        <v>21.928709999999999</v>
      </c>
      <c r="H2448" s="2">
        <f>'Moving Avg'!G2448</f>
        <v>22.578200000000006</v>
      </c>
      <c r="I2448" s="2">
        <f>'Moving Avg'!H2448</f>
        <v>23.229040000000008</v>
      </c>
      <c r="J2448" s="17" t="str">
        <f>OBV!F2448</f>
        <v>BULLISH</v>
      </c>
      <c r="K2448" s="17" t="str">
        <f>OBV!G2448</f>
        <v>NEUTRAL</v>
      </c>
      <c r="L2448" s="17" t="str">
        <f>OBV!H2448</f>
        <v>BULLISH DIVERGENCE</v>
      </c>
      <c r="M2448" s="19">
        <f t="shared" si="380"/>
        <v>25</v>
      </c>
      <c r="N2448" s="19">
        <f t="shared" si="381"/>
        <v>100</v>
      </c>
      <c r="O2448" s="19">
        <f t="shared" si="382"/>
        <v>0</v>
      </c>
      <c r="P2448" s="19">
        <f t="shared" si="383"/>
        <v>66.5</v>
      </c>
      <c r="Q2448" s="20">
        <f t="shared" si="384"/>
        <v>53.725000000000001</v>
      </c>
      <c r="R2448" s="20">
        <f t="shared" si="385"/>
        <v>41.625</v>
      </c>
      <c r="S2448" s="20">
        <f t="shared" si="386"/>
        <v>48.674999999999997</v>
      </c>
      <c r="T2448" s="20">
        <f t="shared" si="387"/>
        <v>47.875</v>
      </c>
      <c r="U2448" s="19">
        <f t="shared" si="388"/>
        <v>48.008333333333326</v>
      </c>
      <c r="V2448" s="19">
        <f t="shared" si="389"/>
        <v>47.974999999999994</v>
      </c>
    </row>
    <row r="2449" spans="1:22" ht="13.5" x14ac:dyDescent="0.25">
      <c r="A2449" s="3">
        <f>RSI!A2449</f>
        <v>45569</v>
      </c>
      <c r="B2449" s="2">
        <f>RSI!B2449</f>
        <v>21.851600000000001</v>
      </c>
      <c r="C2449" s="2">
        <f>RSI!I2449</f>
        <v>41.590656149224365</v>
      </c>
      <c r="D2449" s="2">
        <f>MACD!E2449</f>
        <v>-0.13134405520932546</v>
      </c>
      <c r="E2449" s="2">
        <f>MACD!F2449</f>
        <v>-9.297660827881965E-2</v>
      </c>
      <c r="F2449" s="2">
        <f>'Moving Avg'!D2449</f>
        <v>21.832320000000003</v>
      </c>
      <c r="G2449" s="2">
        <f>'Moving Avg'!F2449</f>
        <v>21.917624999999997</v>
      </c>
      <c r="H2449" s="2">
        <f>'Moving Avg'!G2449</f>
        <v>22.537138000000009</v>
      </c>
      <c r="I2449" s="2">
        <f>'Moving Avg'!H2449</f>
        <v>23.217916500000005</v>
      </c>
      <c r="J2449" s="17" t="str">
        <f>OBV!F2449</f>
        <v>BULLISH</v>
      </c>
      <c r="K2449" s="17" t="str">
        <f>OBV!G2449</f>
        <v>NEUTRAL</v>
      </c>
      <c r="L2449" s="17" t="str">
        <f>OBV!H2449</f>
        <v>BULLISH DIVERGENCE</v>
      </c>
      <c r="M2449" s="19">
        <f t="shared" si="380"/>
        <v>25</v>
      </c>
      <c r="N2449" s="19">
        <f t="shared" si="381"/>
        <v>100</v>
      </c>
      <c r="O2449" s="19">
        <f t="shared" si="382"/>
        <v>0</v>
      </c>
      <c r="P2449" s="19">
        <f t="shared" si="383"/>
        <v>66.5</v>
      </c>
      <c r="Q2449" s="20">
        <f t="shared" si="384"/>
        <v>53.725000000000001</v>
      </c>
      <c r="R2449" s="20">
        <f t="shared" si="385"/>
        <v>41.625</v>
      </c>
      <c r="S2449" s="20">
        <f t="shared" si="386"/>
        <v>48.674999999999997</v>
      </c>
      <c r="T2449" s="20">
        <f t="shared" si="387"/>
        <v>47.875</v>
      </c>
      <c r="U2449" s="19">
        <f t="shared" si="388"/>
        <v>48.008333333333326</v>
      </c>
      <c r="V2449" s="19">
        <f t="shared" si="389"/>
        <v>47.974999999999994</v>
      </c>
    </row>
    <row r="2450" spans="1:22" ht="13.5" x14ac:dyDescent="0.25">
      <c r="A2450" s="3">
        <f>RSI!A2450</f>
        <v>45572</v>
      </c>
      <c r="B2450" s="2">
        <f>RSI!B2450</f>
        <v>21.851600000000001</v>
      </c>
      <c r="C2450" s="2">
        <f>RSI!I2450</f>
        <v>41.590656149224372</v>
      </c>
      <c r="D2450" s="2">
        <f>MACD!E2450</f>
        <v>-8.1174025475235112E-2</v>
      </c>
      <c r="E2450" s="2">
        <f>MACD!F2450</f>
        <v>-9.0616091718102754E-2</v>
      </c>
      <c r="F2450" s="2">
        <f>'Moving Avg'!D2450</f>
        <v>21.843880000000002</v>
      </c>
      <c r="G2450" s="2">
        <f>'Moving Avg'!F2450</f>
        <v>21.923409999999997</v>
      </c>
      <c r="H2450" s="2">
        <f>'Moving Avg'!G2450</f>
        <v>22.496076000000006</v>
      </c>
      <c r="I2450" s="2">
        <f>'Moving Avg'!H2450</f>
        <v>23.206793000000001</v>
      </c>
      <c r="J2450" s="17" t="str">
        <f>OBV!F2450</f>
        <v>BULLISH</v>
      </c>
      <c r="K2450" s="17" t="str">
        <f>OBV!G2450</f>
        <v>NEUTRAL</v>
      </c>
      <c r="L2450" s="17" t="str">
        <f>OBV!H2450</f>
        <v>CONFIRMED BULLISH</v>
      </c>
      <c r="M2450" s="19">
        <f t="shared" si="380"/>
        <v>25</v>
      </c>
      <c r="N2450" s="19">
        <f t="shared" si="381"/>
        <v>0</v>
      </c>
      <c r="O2450" s="19">
        <f t="shared" si="382"/>
        <v>0</v>
      </c>
      <c r="P2450" s="19">
        <f t="shared" si="383"/>
        <v>83.5</v>
      </c>
      <c r="Q2450" s="20">
        <f t="shared" si="384"/>
        <v>21.274999999999999</v>
      </c>
      <c r="R2450" s="20">
        <f t="shared" si="385"/>
        <v>25.875</v>
      </c>
      <c r="S2450" s="20">
        <f t="shared" si="386"/>
        <v>41.325000000000003</v>
      </c>
      <c r="T2450" s="20">
        <f t="shared" si="387"/>
        <v>27.125</v>
      </c>
      <c r="U2450" s="19">
        <f t="shared" si="388"/>
        <v>29.491666666666664</v>
      </c>
      <c r="V2450" s="19">
        <f t="shared" si="389"/>
        <v>28.9</v>
      </c>
    </row>
    <row r="2451" spans="1:22" ht="13.5" x14ac:dyDescent="0.25">
      <c r="A2451" s="3">
        <f>RSI!A2451</f>
        <v>45573</v>
      </c>
      <c r="B2451" s="2">
        <f>RSI!B2451</f>
        <v>22.169699999999999</v>
      </c>
      <c r="C2451" s="2">
        <f>RSI!I2451</f>
        <v>52.548641367438442</v>
      </c>
      <c r="D2451" s="2">
        <f>MACD!E2451</f>
        <v>-5.9402930663907227E-2</v>
      </c>
      <c r="E2451" s="2">
        <f>MACD!F2451</f>
        <v>-8.437345950726366E-2</v>
      </c>
      <c r="F2451" s="2">
        <f>'Moving Avg'!D2451</f>
        <v>21.911360000000002</v>
      </c>
      <c r="G2451" s="2">
        <f>'Moving Avg'!F2451</f>
        <v>21.945099999999996</v>
      </c>
      <c r="H2451" s="2">
        <f>'Moving Avg'!G2451</f>
        <v>22.461568000000007</v>
      </c>
      <c r="I2451" s="2">
        <f>'Moving Avg'!H2451</f>
        <v>23.199119500000002</v>
      </c>
      <c r="J2451" s="17" t="str">
        <f>OBV!F2451</f>
        <v>BULLISH</v>
      </c>
      <c r="K2451" s="17" t="str">
        <f>OBV!G2451</f>
        <v>NEUTRAL</v>
      </c>
      <c r="L2451" s="17" t="str">
        <f>OBV!H2451</f>
        <v>CONFIRMED BULLISH</v>
      </c>
      <c r="M2451" s="19">
        <f t="shared" si="380"/>
        <v>25</v>
      </c>
      <c r="N2451" s="19">
        <f t="shared" si="381"/>
        <v>0</v>
      </c>
      <c r="O2451" s="19">
        <f t="shared" si="382"/>
        <v>0</v>
      </c>
      <c r="P2451" s="19">
        <f t="shared" si="383"/>
        <v>83.5</v>
      </c>
      <c r="Q2451" s="20">
        <f t="shared" si="384"/>
        <v>21.274999999999999</v>
      </c>
      <c r="R2451" s="20">
        <f t="shared" si="385"/>
        <v>25.875</v>
      </c>
      <c r="S2451" s="20">
        <f t="shared" si="386"/>
        <v>41.325000000000003</v>
      </c>
      <c r="T2451" s="20">
        <f t="shared" si="387"/>
        <v>27.125</v>
      </c>
      <c r="U2451" s="19">
        <f t="shared" si="388"/>
        <v>29.491666666666664</v>
      </c>
      <c r="V2451" s="19">
        <f t="shared" si="389"/>
        <v>28.9</v>
      </c>
    </row>
    <row r="2452" spans="1:22" ht="13.5" x14ac:dyDescent="0.25">
      <c r="A2452" s="3">
        <f>RSI!A2452</f>
        <v>45574</v>
      </c>
      <c r="B2452" s="2">
        <f>RSI!B2452</f>
        <v>21.880500000000001</v>
      </c>
      <c r="C2452" s="2">
        <f>RSI!I2452</f>
        <v>44.394204672400221</v>
      </c>
      <c r="D2452" s="2">
        <f>MACD!E2452</f>
        <v>-2.0137224693055344E-2</v>
      </c>
      <c r="E2452" s="2">
        <f>MACD!F2452</f>
        <v>-7.1526212544421999E-2</v>
      </c>
      <c r="F2452" s="2">
        <f>'Moving Avg'!D2452</f>
        <v>21.920999999999999</v>
      </c>
      <c r="G2452" s="2">
        <f>'Moving Avg'!F2452</f>
        <v>21.943169999999999</v>
      </c>
      <c r="H2452" s="2">
        <f>'Moving Avg'!G2452</f>
        <v>22.422048000000004</v>
      </c>
      <c r="I2452" s="2">
        <f>'Moving Avg'!H2452</f>
        <v>23.188605500000005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  <c r="M2452" s="19">
        <f t="shared" si="380"/>
        <v>25</v>
      </c>
      <c r="N2452" s="19">
        <f t="shared" si="381"/>
        <v>0</v>
      </c>
      <c r="O2452" s="19">
        <f t="shared" si="382"/>
        <v>0</v>
      </c>
      <c r="P2452" s="19">
        <f t="shared" si="383"/>
        <v>83.5</v>
      </c>
      <c r="Q2452" s="20">
        <f t="shared" si="384"/>
        <v>21.274999999999999</v>
      </c>
      <c r="R2452" s="20">
        <f t="shared" si="385"/>
        <v>25.875</v>
      </c>
      <c r="S2452" s="20">
        <f t="shared" si="386"/>
        <v>41.325000000000003</v>
      </c>
      <c r="T2452" s="20">
        <f t="shared" si="387"/>
        <v>27.125</v>
      </c>
      <c r="U2452" s="19">
        <f t="shared" si="388"/>
        <v>29.491666666666664</v>
      </c>
      <c r="V2452" s="19">
        <f t="shared" si="389"/>
        <v>28.9</v>
      </c>
    </row>
    <row r="2453" spans="1:22" ht="13.5" x14ac:dyDescent="0.25">
      <c r="A2453" s="3">
        <f>RSI!A2453</f>
        <v>45575</v>
      </c>
      <c r="B2453" s="2">
        <f>RSI!B2453</f>
        <v>22.169699999999999</v>
      </c>
      <c r="C2453" s="2">
        <f>RSI!I2453</f>
        <v>52.356225627476064</v>
      </c>
      <c r="D2453" s="2">
        <f>MACD!E2453</f>
        <v>-7.161104918818495E-3</v>
      </c>
      <c r="E2453" s="2">
        <f>MACD!F2453</f>
        <v>-5.8653191019301304E-2</v>
      </c>
      <c r="F2453" s="2">
        <f>'Moving Avg'!D2453</f>
        <v>21.98462</v>
      </c>
      <c r="G2453" s="2">
        <f>'Moving Avg'!F2453</f>
        <v>21.964859999999998</v>
      </c>
      <c r="H2453" s="2">
        <f>'Moving Avg'!G2453</f>
        <v>22.395058000000002</v>
      </c>
      <c r="I2453" s="2">
        <f>'Moving Avg'!H2453</f>
        <v>23.179072500000007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  <c r="M2453" s="19">
        <f t="shared" si="380"/>
        <v>25</v>
      </c>
      <c r="N2453" s="19">
        <f t="shared" si="381"/>
        <v>0</v>
      </c>
      <c r="O2453" s="19">
        <f t="shared" si="382"/>
        <v>0</v>
      </c>
      <c r="P2453" s="19">
        <f t="shared" si="383"/>
        <v>83.5</v>
      </c>
      <c r="Q2453" s="20">
        <f t="shared" si="384"/>
        <v>21.274999999999999</v>
      </c>
      <c r="R2453" s="20">
        <f t="shared" si="385"/>
        <v>25.875</v>
      </c>
      <c r="S2453" s="20">
        <f t="shared" si="386"/>
        <v>41.325000000000003</v>
      </c>
      <c r="T2453" s="20">
        <f t="shared" si="387"/>
        <v>27.125</v>
      </c>
      <c r="U2453" s="19">
        <f t="shared" si="388"/>
        <v>29.491666666666664</v>
      </c>
      <c r="V2453" s="19">
        <f t="shared" si="389"/>
        <v>28.9</v>
      </c>
    </row>
    <row r="2454" spans="1:22" ht="13.5" x14ac:dyDescent="0.25">
      <c r="A2454" s="3">
        <f>RSI!A2454</f>
        <v>45576</v>
      </c>
      <c r="B2454" s="2">
        <f>RSI!B2454</f>
        <v>21.8902</v>
      </c>
      <c r="C2454" s="2">
        <f>RSI!I2454</f>
        <v>45.565616715562051</v>
      </c>
      <c r="D2454" s="2">
        <f>MACD!E2454</f>
        <v>2.2423161057226082E-2</v>
      </c>
      <c r="E2454" s="2">
        <f>MACD!F2454</f>
        <v>-4.243792060399583E-2</v>
      </c>
      <c r="F2454" s="2">
        <f>'Moving Avg'!D2454</f>
        <v>21.992339999999995</v>
      </c>
      <c r="G2454" s="2">
        <f>'Moving Avg'!F2454</f>
        <v>21.962934999999998</v>
      </c>
      <c r="H2454" s="2">
        <f>'Moving Avg'!G2454</f>
        <v>22.366334000000002</v>
      </c>
      <c r="I2454" s="2">
        <f>'Moving Avg'!H2454</f>
        <v>23.168142000000007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  <c r="M2454" s="19">
        <f t="shared" si="380"/>
        <v>25</v>
      </c>
      <c r="N2454" s="19">
        <f t="shared" si="381"/>
        <v>0</v>
      </c>
      <c r="O2454" s="19">
        <f t="shared" si="382"/>
        <v>0</v>
      </c>
      <c r="P2454" s="19">
        <f t="shared" si="383"/>
        <v>83.5</v>
      </c>
      <c r="Q2454" s="20">
        <f t="shared" si="384"/>
        <v>21.274999999999999</v>
      </c>
      <c r="R2454" s="20">
        <f t="shared" si="385"/>
        <v>25.875</v>
      </c>
      <c r="S2454" s="20">
        <f t="shared" si="386"/>
        <v>41.325000000000003</v>
      </c>
      <c r="T2454" s="20">
        <f t="shared" si="387"/>
        <v>27.125</v>
      </c>
      <c r="U2454" s="19">
        <f t="shared" si="388"/>
        <v>29.491666666666664</v>
      </c>
      <c r="V2454" s="19">
        <f t="shared" si="389"/>
        <v>28.9</v>
      </c>
    </row>
    <row r="2455" spans="1:22" ht="13.5" x14ac:dyDescent="0.25">
      <c r="A2455" s="3">
        <f>RSI!A2455</f>
        <v>45579</v>
      </c>
      <c r="B2455" s="2">
        <f>RSI!B2455</f>
        <v>22.169699999999999</v>
      </c>
      <c r="C2455" s="2">
        <f>RSI!I2455</f>
        <v>52.237010465522602</v>
      </c>
      <c r="D2455" s="2">
        <f>MACD!E2455</f>
        <v>-3.0003105326869672E-2</v>
      </c>
      <c r="E2455" s="2">
        <f>MACD!F2455</f>
        <v>-3.9950957548570601E-2</v>
      </c>
      <c r="F2455" s="2">
        <f>'Moving Avg'!D2455</f>
        <v>22.055959999999999</v>
      </c>
      <c r="G2455" s="2">
        <f>'Moving Avg'!F2455</f>
        <v>21.975465</v>
      </c>
      <c r="H2455" s="2">
        <f>'Moving Avg'!G2455</f>
        <v>22.343200000000003</v>
      </c>
      <c r="I2455" s="2">
        <f>'Moving Avg'!H2455</f>
        <v>23.158841500000012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  <c r="M2455" s="19">
        <f t="shared" si="380"/>
        <v>25</v>
      </c>
      <c r="N2455" s="19">
        <f t="shared" si="381"/>
        <v>0</v>
      </c>
      <c r="O2455" s="19">
        <f t="shared" si="382"/>
        <v>0</v>
      </c>
      <c r="P2455" s="19">
        <f t="shared" si="383"/>
        <v>83.5</v>
      </c>
      <c r="Q2455" s="20">
        <f t="shared" si="384"/>
        <v>21.274999999999999</v>
      </c>
      <c r="R2455" s="20">
        <f t="shared" si="385"/>
        <v>25.875</v>
      </c>
      <c r="S2455" s="20">
        <f t="shared" si="386"/>
        <v>41.325000000000003</v>
      </c>
      <c r="T2455" s="20">
        <f t="shared" si="387"/>
        <v>27.125</v>
      </c>
      <c r="U2455" s="19">
        <f t="shared" si="388"/>
        <v>29.491666666666664</v>
      </c>
      <c r="V2455" s="19">
        <f t="shared" si="389"/>
        <v>28.9</v>
      </c>
    </row>
    <row r="2456" spans="1:22" ht="13.5" x14ac:dyDescent="0.25">
      <c r="A2456" s="3">
        <f>RSI!A2456</f>
        <v>45581</v>
      </c>
      <c r="B2456" s="2">
        <f>RSI!B2456</f>
        <v>21.755199999999999</v>
      </c>
      <c r="C2456" s="2">
        <f>RSI!I2456</f>
        <v>43.686073829541463</v>
      </c>
      <c r="D2456" s="2">
        <f>MACD!E2456</f>
        <v>-3.8392879783614831E-2</v>
      </c>
      <c r="E2456" s="2">
        <f>MACD!F2456</f>
        <v>-3.9639341995579447E-2</v>
      </c>
      <c r="F2456" s="2">
        <f>'Moving Avg'!D2456</f>
        <v>21.973060000000004</v>
      </c>
      <c r="G2456" s="2">
        <f>'Moving Avg'!F2456</f>
        <v>21.978834999999997</v>
      </c>
      <c r="H2456" s="2">
        <f>'Moving Avg'!G2456</f>
        <v>22.315632000000004</v>
      </c>
      <c r="I2456" s="2">
        <f>'Moving Avg'!H2456</f>
        <v>23.147515000000013</v>
      </c>
      <c r="J2456" s="17" t="str">
        <f>OBV!F2456</f>
        <v>BULLISH</v>
      </c>
      <c r="K2456" s="17" t="str">
        <f>OBV!G2456</f>
        <v>NEUTRAL</v>
      </c>
      <c r="L2456" s="17" t="str">
        <f>OBV!H2456</f>
        <v>BULLISH DIVERGENCE</v>
      </c>
      <c r="M2456" s="19">
        <f t="shared" si="380"/>
        <v>25</v>
      </c>
      <c r="N2456" s="19">
        <f t="shared" si="381"/>
        <v>0</v>
      </c>
      <c r="O2456" s="19">
        <f t="shared" si="382"/>
        <v>0</v>
      </c>
      <c r="P2456" s="19">
        <f t="shared" si="383"/>
        <v>66.5</v>
      </c>
      <c r="Q2456" s="20">
        <f t="shared" si="384"/>
        <v>18.725000000000001</v>
      </c>
      <c r="R2456" s="20">
        <f t="shared" si="385"/>
        <v>21.625</v>
      </c>
      <c r="S2456" s="20">
        <f t="shared" si="386"/>
        <v>33.674999999999997</v>
      </c>
      <c r="T2456" s="20">
        <f t="shared" si="387"/>
        <v>22.875</v>
      </c>
      <c r="U2456" s="19">
        <f t="shared" si="388"/>
        <v>24.675000000000001</v>
      </c>
      <c r="V2456" s="19">
        <f t="shared" si="389"/>
        <v>24.225000000000001</v>
      </c>
    </row>
    <row r="2457" spans="1:22" ht="13.5" x14ac:dyDescent="0.25">
      <c r="A2457" s="3">
        <f>RSI!A2457</f>
        <v>45582</v>
      </c>
      <c r="B2457" s="2">
        <f>RSI!B2457</f>
        <v>21.8323</v>
      </c>
      <c r="C2457" s="2">
        <f>RSI!I2457</f>
        <v>45.474015779041743</v>
      </c>
      <c r="D2457" s="2">
        <f>MACD!E2457</f>
        <v>-4.9361017836236698E-2</v>
      </c>
      <c r="E2457" s="2">
        <f>MACD!F2457</f>
        <v>-4.1583677163710898E-2</v>
      </c>
      <c r="F2457" s="2">
        <f>'Moving Avg'!D2457</f>
        <v>21.963420000000003</v>
      </c>
      <c r="G2457" s="2">
        <f>'Moving Avg'!F2457</f>
        <v>21.983654999999995</v>
      </c>
      <c r="H2457" s="2">
        <f>'Moving Avg'!G2457</f>
        <v>22.293076000000006</v>
      </c>
      <c r="I2457" s="2">
        <f>'Moving Avg'!H2457</f>
        <v>23.136527500000014</v>
      </c>
      <c r="J2457" s="17" t="str">
        <f>OBV!F2457</f>
        <v>BULLISH</v>
      </c>
      <c r="K2457" s="17" t="str">
        <f>OBV!G2457</f>
        <v>NEUTRAL</v>
      </c>
      <c r="L2457" s="17" t="str">
        <f>OBV!H2457</f>
        <v>BULLISH DIVERGENCE</v>
      </c>
      <c r="M2457" s="19">
        <f t="shared" si="380"/>
        <v>25</v>
      </c>
      <c r="N2457" s="19">
        <f t="shared" si="381"/>
        <v>45</v>
      </c>
      <c r="O2457" s="19">
        <f t="shared" si="382"/>
        <v>0</v>
      </c>
      <c r="P2457" s="19">
        <f t="shared" si="383"/>
        <v>66.5</v>
      </c>
      <c r="Q2457" s="20">
        <f t="shared" si="384"/>
        <v>34.475000000000001</v>
      </c>
      <c r="R2457" s="20">
        <f t="shared" si="385"/>
        <v>30.625</v>
      </c>
      <c r="S2457" s="20">
        <f t="shared" si="386"/>
        <v>40.424999999999997</v>
      </c>
      <c r="T2457" s="20">
        <f t="shared" si="387"/>
        <v>34.125</v>
      </c>
      <c r="U2457" s="19">
        <f t="shared" si="388"/>
        <v>35.174999999999997</v>
      </c>
      <c r="V2457" s="19">
        <f t="shared" si="389"/>
        <v>34.912499999999994</v>
      </c>
    </row>
    <row r="2458" spans="1:22" ht="13.5" x14ac:dyDescent="0.25">
      <c r="A2458" s="3">
        <f>RSI!A2458</f>
        <v>45583</v>
      </c>
      <c r="B2458" s="2">
        <f>RSI!B2458</f>
        <v>21.793800000000001</v>
      </c>
      <c r="C2458" s="2">
        <f>RSI!I2458</f>
        <v>44.710638008863292</v>
      </c>
      <c r="D2458" s="2">
        <f>MACD!E2458</f>
        <v>-5.1570687047423291E-2</v>
      </c>
      <c r="E2458" s="2">
        <f>MACD!F2458</f>
        <v>-4.358107914045338E-2</v>
      </c>
      <c r="F2458" s="2">
        <f>'Moving Avg'!D2458</f>
        <v>21.888240000000003</v>
      </c>
      <c r="G2458" s="2">
        <f>'Moving Avg'!F2458</f>
        <v>21.986064999999993</v>
      </c>
      <c r="H2458" s="2">
        <f>'Moving Avg'!G2458</f>
        <v>22.269750000000002</v>
      </c>
      <c r="I2458" s="2">
        <f>'Moving Avg'!H2458</f>
        <v>23.125115000000015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  <c r="M2458" s="19">
        <f t="shared" si="380"/>
        <v>25</v>
      </c>
      <c r="N2458" s="19">
        <f t="shared" si="381"/>
        <v>45</v>
      </c>
      <c r="O2458" s="19">
        <f t="shared" si="382"/>
        <v>0</v>
      </c>
      <c r="P2458" s="19">
        <f t="shared" si="383"/>
        <v>16.5</v>
      </c>
      <c r="Q2458" s="20">
        <f t="shared" si="384"/>
        <v>26.975000000000001</v>
      </c>
      <c r="R2458" s="20">
        <f t="shared" si="385"/>
        <v>18.125</v>
      </c>
      <c r="S2458" s="20">
        <f t="shared" si="386"/>
        <v>17.925000000000001</v>
      </c>
      <c r="T2458" s="20">
        <f t="shared" si="387"/>
        <v>21.625</v>
      </c>
      <c r="U2458" s="19">
        <f t="shared" si="388"/>
        <v>21.008333333333336</v>
      </c>
      <c r="V2458" s="19">
        <f t="shared" si="389"/>
        <v>21.162500000000001</v>
      </c>
    </row>
    <row r="2459" spans="1:22" ht="13.5" x14ac:dyDescent="0.25">
      <c r="A2459" s="3">
        <f>RSI!A2459</f>
        <v>45586</v>
      </c>
      <c r="B2459" s="2">
        <f>RSI!B2459</f>
        <v>21.8034</v>
      </c>
      <c r="C2459" s="2">
        <f>RSI!I2459</f>
        <v>44.958756780549891</v>
      </c>
      <c r="D2459" s="2">
        <f>MACD!E2459</f>
        <v>-5.2766630879013121E-2</v>
      </c>
      <c r="E2459" s="2">
        <f>MACD!F2459</f>
        <v>-4.5418189488165332E-2</v>
      </c>
      <c r="F2459" s="2">
        <f>'Moving Avg'!D2459</f>
        <v>21.87088</v>
      </c>
      <c r="G2459" s="2">
        <f>'Moving Avg'!F2459</f>
        <v>21.967749999999992</v>
      </c>
      <c r="H2459" s="2">
        <f>'Moving Avg'!G2459</f>
        <v>22.246616000000003</v>
      </c>
      <c r="I2459" s="2">
        <f>'Moving Avg'!H2459</f>
        <v>23.113518500000012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  <c r="M2459" s="19">
        <f t="shared" si="380"/>
        <v>25</v>
      </c>
      <c r="N2459" s="19">
        <f t="shared" si="381"/>
        <v>45</v>
      </c>
      <c r="O2459" s="19">
        <f t="shared" si="382"/>
        <v>0</v>
      </c>
      <c r="P2459" s="19">
        <f t="shared" si="383"/>
        <v>16.5</v>
      </c>
      <c r="Q2459" s="20">
        <f t="shared" si="384"/>
        <v>26.975000000000001</v>
      </c>
      <c r="R2459" s="20">
        <f t="shared" si="385"/>
        <v>18.125</v>
      </c>
      <c r="S2459" s="20">
        <f t="shared" si="386"/>
        <v>17.925000000000001</v>
      </c>
      <c r="T2459" s="20">
        <f t="shared" si="387"/>
        <v>21.625</v>
      </c>
      <c r="U2459" s="19">
        <f t="shared" si="388"/>
        <v>21.008333333333336</v>
      </c>
      <c r="V2459" s="19">
        <f t="shared" si="389"/>
        <v>21.162500000000001</v>
      </c>
    </row>
    <row r="2460" spans="1:22" ht="13.5" x14ac:dyDescent="0.25">
      <c r="A2460" s="3">
        <f>RSI!A2460</f>
        <v>45587</v>
      </c>
      <c r="B2460" s="2">
        <f>RSI!B2460</f>
        <v>22.748000000000001</v>
      </c>
      <c r="C2460" s="2">
        <f>RSI!I2460</f>
        <v>62.697348517580558</v>
      </c>
      <c r="D2460" s="2">
        <f>MACD!E2460</f>
        <v>-0.12252337740371644</v>
      </c>
      <c r="E2460" s="2">
        <f>MACD!F2460</f>
        <v>-6.0839227071275558E-2</v>
      </c>
      <c r="F2460" s="2">
        <f>'Moving Avg'!D2460</f>
        <v>21.986539999999998</v>
      </c>
      <c r="G2460" s="2">
        <f>'Moving Avg'!F2460</f>
        <v>21.996664999999997</v>
      </c>
      <c r="H2460" s="2">
        <f>'Moving Avg'!G2460</f>
        <v>22.246422000000006</v>
      </c>
      <c r="I2460" s="2">
        <f>'Moving Avg'!H2460</f>
        <v>23.108736500000017</v>
      </c>
      <c r="J2460" s="17" t="str">
        <f>OBV!F2460</f>
        <v>BEARISH</v>
      </c>
      <c r="K2460" s="17" t="str">
        <f>OBV!G2460</f>
        <v>NEUTRAL</v>
      </c>
      <c r="L2460" s="17" t="str">
        <f>OBV!H2460</f>
        <v>BEARISH DIVERGENCE</v>
      </c>
      <c r="M2460" s="19">
        <f t="shared" si="380"/>
        <v>25</v>
      </c>
      <c r="N2460" s="19">
        <f t="shared" si="381"/>
        <v>100</v>
      </c>
      <c r="O2460" s="19">
        <f t="shared" si="382"/>
        <v>0</v>
      </c>
      <c r="P2460" s="19">
        <f t="shared" si="383"/>
        <v>16.5</v>
      </c>
      <c r="Q2460" s="20">
        <f t="shared" si="384"/>
        <v>46.225000000000001</v>
      </c>
      <c r="R2460" s="20">
        <f t="shared" si="385"/>
        <v>29.125</v>
      </c>
      <c r="S2460" s="20">
        <f t="shared" si="386"/>
        <v>26.175000000000001</v>
      </c>
      <c r="T2460" s="20">
        <f t="shared" si="387"/>
        <v>35.375</v>
      </c>
      <c r="U2460" s="19">
        <f t="shared" si="388"/>
        <v>33.841666666666661</v>
      </c>
      <c r="V2460" s="19">
        <f t="shared" si="389"/>
        <v>34.224999999999994</v>
      </c>
    </row>
    <row r="2461" spans="1:22" ht="13.5" x14ac:dyDescent="0.25">
      <c r="A2461" s="3">
        <f>RSI!A2461</f>
        <v>45588</v>
      </c>
      <c r="B2461" s="2">
        <f>RSI!B2461</f>
        <v>21.948</v>
      </c>
      <c r="C2461" s="2">
        <f>RSI!I2461</f>
        <v>48.45462941677998</v>
      </c>
      <c r="D2461" s="2">
        <f>MACD!E2461</f>
        <v>-7.779748505237194E-2</v>
      </c>
      <c r="E2461" s="2">
        <f>MACD!F2461</f>
        <v>-6.4230878667494842E-2</v>
      </c>
      <c r="F2461" s="2">
        <f>'Moving Avg'!D2461</f>
        <v>22.025100000000002</v>
      </c>
      <c r="G2461" s="2">
        <f>'Moving Avg'!F2461</f>
        <v>21.985099999999996</v>
      </c>
      <c r="H2461" s="2">
        <f>'Moving Avg'!G2461</f>
        <v>22.219048000000008</v>
      </c>
      <c r="I2461" s="2">
        <f>'Moving Avg'!H2461</f>
        <v>23.098560000000017</v>
      </c>
      <c r="J2461" s="17" t="str">
        <f>OBV!F2461</f>
        <v>BEARISH</v>
      </c>
      <c r="K2461" s="17" t="str">
        <f>OBV!G2461</f>
        <v>NEUTRAL</v>
      </c>
      <c r="L2461" s="17" t="str">
        <f>OBV!H2461</f>
        <v>BEARISH DIVERGENCE</v>
      </c>
      <c r="M2461" s="19">
        <f t="shared" si="380"/>
        <v>25</v>
      </c>
      <c r="N2461" s="19">
        <f t="shared" si="381"/>
        <v>45</v>
      </c>
      <c r="O2461" s="19">
        <f t="shared" si="382"/>
        <v>0</v>
      </c>
      <c r="P2461" s="19">
        <f t="shared" si="383"/>
        <v>16.5</v>
      </c>
      <c r="Q2461" s="20">
        <f t="shared" si="384"/>
        <v>26.975000000000001</v>
      </c>
      <c r="R2461" s="20">
        <f t="shared" si="385"/>
        <v>18.125</v>
      </c>
      <c r="S2461" s="20">
        <f t="shared" si="386"/>
        <v>17.925000000000001</v>
      </c>
      <c r="T2461" s="20">
        <f t="shared" si="387"/>
        <v>21.625</v>
      </c>
      <c r="U2461" s="19">
        <f t="shared" si="388"/>
        <v>21.008333333333336</v>
      </c>
      <c r="V2461" s="19">
        <f t="shared" si="389"/>
        <v>21.162500000000001</v>
      </c>
    </row>
    <row r="2462" spans="1:22" ht="13.5" x14ac:dyDescent="0.25">
      <c r="A2462" s="3">
        <f>RSI!A2462</f>
        <v>45589</v>
      </c>
      <c r="B2462" s="2">
        <f>RSI!B2462</f>
        <v>22.169699999999999</v>
      </c>
      <c r="C2462" s="2">
        <f>RSI!I2462</f>
        <v>51.727324146360004</v>
      </c>
      <c r="D2462" s="2">
        <f>MACD!E2462</f>
        <v>-0.1002572846625398</v>
      </c>
      <c r="E2462" s="2">
        <f>MACD!F2462</f>
        <v>-7.143615986650384E-2</v>
      </c>
      <c r="F2462" s="2">
        <f>'Moving Avg'!D2462</f>
        <v>22.092580000000005</v>
      </c>
      <c r="G2462" s="2">
        <f>'Moving Avg'!F2462</f>
        <v>21.984619999999996</v>
      </c>
      <c r="H2462" s="2">
        <f>'Moving Avg'!G2462</f>
        <v>22.185118000000006</v>
      </c>
      <c r="I2462" s="2">
        <f>'Moving Avg'!H2462</f>
        <v>23.089492000000018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  <c r="M2462" s="19">
        <f t="shared" si="380"/>
        <v>25</v>
      </c>
      <c r="N2462" s="19">
        <f t="shared" si="381"/>
        <v>100</v>
      </c>
      <c r="O2462" s="19">
        <f t="shared" si="382"/>
        <v>0</v>
      </c>
      <c r="P2462" s="19">
        <f t="shared" si="383"/>
        <v>83.5</v>
      </c>
      <c r="Q2462" s="20">
        <f t="shared" si="384"/>
        <v>56.274999999999999</v>
      </c>
      <c r="R2462" s="20">
        <f t="shared" si="385"/>
        <v>45.875</v>
      </c>
      <c r="S2462" s="20">
        <f t="shared" si="386"/>
        <v>56.325000000000003</v>
      </c>
      <c r="T2462" s="20">
        <f t="shared" si="387"/>
        <v>52.125</v>
      </c>
      <c r="U2462" s="19">
        <f t="shared" si="388"/>
        <v>52.82500000000001</v>
      </c>
      <c r="V2462" s="19">
        <f t="shared" si="389"/>
        <v>52.650000000000006</v>
      </c>
    </row>
    <row r="2463" spans="1:22" ht="13.5" x14ac:dyDescent="0.25">
      <c r="A2463" s="3">
        <f>RSI!A2463</f>
        <v>45590</v>
      </c>
      <c r="B2463" s="2">
        <f>RSI!B2463</f>
        <v>21.8323</v>
      </c>
      <c r="C2463" s="2">
        <f>RSI!I2463</f>
        <v>46.851953859367036</v>
      </c>
      <c r="D2463" s="2">
        <f>MACD!E2463</f>
        <v>-5.0522286811105488E-2</v>
      </c>
      <c r="E2463" s="2">
        <f>MACD!F2463</f>
        <v>-6.7253385255424181E-2</v>
      </c>
      <c r="F2463" s="2">
        <f>'Moving Avg'!D2463</f>
        <v>22.100280000000005</v>
      </c>
      <c r="G2463" s="2">
        <f>'Moving Avg'!F2463</f>
        <v>21.967269999999992</v>
      </c>
      <c r="H2463" s="2">
        <f>'Moving Avg'!G2463</f>
        <v>22.151380000000007</v>
      </c>
      <c r="I2463" s="2">
        <f>'Moving Avg'!H2463</f>
        <v>23.078783500000018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  <c r="M2463" s="19">
        <f t="shared" si="380"/>
        <v>25</v>
      </c>
      <c r="N2463" s="19">
        <f t="shared" si="381"/>
        <v>0</v>
      </c>
      <c r="O2463" s="19">
        <f t="shared" si="382"/>
        <v>0</v>
      </c>
      <c r="P2463" s="19">
        <f t="shared" si="383"/>
        <v>83.5</v>
      </c>
      <c r="Q2463" s="20">
        <f t="shared" si="384"/>
        <v>21.274999999999999</v>
      </c>
      <c r="R2463" s="20">
        <f t="shared" si="385"/>
        <v>25.875</v>
      </c>
      <c r="S2463" s="20">
        <f t="shared" si="386"/>
        <v>41.325000000000003</v>
      </c>
      <c r="T2463" s="20">
        <f t="shared" si="387"/>
        <v>27.125</v>
      </c>
      <c r="U2463" s="19">
        <f t="shared" si="388"/>
        <v>29.491666666666664</v>
      </c>
      <c r="V2463" s="19">
        <f t="shared" si="389"/>
        <v>28.9</v>
      </c>
    </row>
    <row r="2464" spans="1:22" ht="13.5" x14ac:dyDescent="0.25">
      <c r="A2464" s="3">
        <f>RSI!A2464</f>
        <v>45593</v>
      </c>
      <c r="B2464" s="2">
        <f>RSI!B2464</f>
        <v>21.928699999999999</v>
      </c>
      <c r="C2464" s="2">
        <f>RSI!I2464</f>
        <v>48.349830283248181</v>
      </c>
      <c r="D2464" s="2">
        <f>MACD!E2464</f>
        <v>-5.7276094342764594E-2</v>
      </c>
      <c r="E2464" s="2">
        <f>MACD!F2464</f>
        <v>-6.5257927072892269E-2</v>
      </c>
      <c r="F2464" s="2">
        <f>'Moving Avg'!D2464</f>
        <v>22.125340000000001</v>
      </c>
      <c r="G2464" s="2">
        <f>'Moving Avg'!F2464</f>
        <v>21.955219999999994</v>
      </c>
      <c r="H2464" s="2">
        <f>'Moving Avg'!G2464</f>
        <v>22.127282000000005</v>
      </c>
      <c r="I2464" s="2">
        <f>'Moving Avg'!H2464</f>
        <v>23.06855700000002</v>
      </c>
      <c r="J2464" s="17" t="str">
        <f>OBV!F2464</f>
        <v>BULLISH</v>
      </c>
      <c r="K2464" s="17" t="str">
        <f>OBV!G2464</f>
        <v>NEUTRAL</v>
      </c>
      <c r="L2464" s="17" t="str">
        <f>OBV!H2464</f>
        <v>CONFIRMED BULLISH</v>
      </c>
      <c r="M2464" s="19">
        <f t="shared" si="380"/>
        <v>25</v>
      </c>
      <c r="N2464" s="19">
        <f t="shared" si="381"/>
        <v>0</v>
      </c>
      <c r="O2464" s="19">
        <f t="shared" si="382"/>
        <v>0</v>
      </c>
      <c r="P2464" s="19">
        <f t="shared" si="383"/>
        <v>83.5</v>
      </c>
      <c r="Q2464" s="20">
        <f t="shared" si="384"/>
        <v>21.274999999999999</v>
      </c>
      <c r="R2464" s="20">
        <f t="shared" si="385"/>
        <v>25.875</v>
      </c>
      <c r="S2464" s="20">
        <f t="shared" si="386"/>
        <v>41.325000000000003</v>
      </c>
      <c r="T2464" s="20">
        <f t="shared" si="387"/>
        <v>27.125</v>
      </c>
      <c r="U2464" s="19">
        <f t="shared" si="388"/>
        <v>29.491666666666664</v>
      </c>
      <c r="V2464" s="19">
        <f t="shared" si="389"/>
        <v>28.9</v>
      </c>
    </row>
    <row r="2465" spans="1:22" ht="13.5" x14ac:dyDescent="0.25">
      <c r="A2465" s="3">
        <f>RSI!A2465</f>
        <v>45594</v>
      </c>
      <c r="B2465" s="2">
        <f>RSI!B2465</f>
        <v>21.928699999999999</v>
      </c>
      <c r="C2465" s="2">
        <f>RSI!I2465</f>
        <v>48.349830283248181</v>
      </c>
      <c r="D2465" s="2">
        <f>MACD!E2465</f>
        <v>-1.9353566404969769E-2</v>
      </c>
      <c r="E2465" s="2">
        <f>MACD!F2465</f>
        <v>-5.6077054939307772E-2</v>
      </c>
      <c r="F2465" s="2">
        <f>'Moving Avg'!D2465</f>
        <v>21.961480000000002</v>
      </c>
      <c r="G2465" s="2">
        <f>'Moving Avg'!F2465</f>
        <v>21.961964999999996</v>
      </c>
      <c r="H2465" s="2">
        <f>'Moving Avg'!G2465</f>
        <v>22.103184000000006</v>
      </c>
      <c r="I2465" s="2">
        <f>'Moving Avg'!H2465</f>
        <v>23.05921350000002</v>
      </c>
      <c r="J2465" s="17" t="str">
        <f>OBV!F2465</f>
        <v>BULLISH</v>
      </c>
      <c r="K2465" s="17" t="str">
        <f>OBV!G2465</f>
        <v>NEUTRAL</v>
      </c>
      <c r="L2465" s="17" t="str">
        <f>OBV!H2465</f>
        <v>BULLISH DIVERGENCE</v>
      </c>
      <c r="M2465" s="19">
        <f t="shared" si="380"/>
        <v>25</v>
      </c>
      <c r="N2465" s="19">
        <f t="shared" si="381"/>
        <v>0</v>
      </c>
      <c r="O2465" s="19">
        <f t="shared" si="382"/>
        <v>0</v>
      </c>
      <c r="P2465" s="19">
        <f t="shared" si="383"/>
        <v>66.5</v>
      </c>
      <c r="Q2465" s="20">
        <f t="shared" si="384"/>
        <v>18.725000000000001</v>
      </c>
      <c r="R2465" s="20">
        <f t="shared" si="385"/>
        <v>21.625</v>
      </c>
      <c r="S2465" s="20">
        <f t="shared" si="386"/>
        <v>33.674999999999997</v>
      </c>
      <c r="T2465" s="20">
        <f t="shared" si="387"/>
        <v>22.875</v>
      </c>
      <c r="U2465" s="19">
        <f t="shared" si="388"/>
        <v>24.675000000000001</v>
      </c>
      <c r="V2465" s="19">
        <f t="shared" si="389"/>
        <v>24.225000000000001</v>
      </c>
    </row>
    <row r="2466" spans="1:22" ht="13.5" x14ac:dyDescent="0.25">
      <c r="A2466" s="3">
        <f>RSI!A2466</f>
        <v>45595</v>
      </c>
      <c r="B2466" s="2">
        <f>RSI!B2466</f>
        <v>21.928699999999999</v>
      </c>
      <c r="C2466" s="2">
        <f>RSI!I2466</f>
        <v>48.349830283248181</v>
      </c>
      <c r="D2466" s="2">
        <f>MACD!E2466</f>
        <v>-5.0444422677013989E-2</v>
      </c>
      <c r="E2466" s="2">
        <f>MACD!F2466</f>
        <v>-5.4950528486849018E-2</v>
      </c>
      <c r="F2466" s="2">
        <f>'Moving Avg'!D2466</f>
        <v>21.957619999999999</v>
      </c>
      <c r="G2466" s="2">
        <f>'Moving Avg'!F2466</f>
        <v>21.966784999999994</v>
      </c>
      <c r="H2466" s="2">
        <f>'Moving Avg'!G2466</f>
        <v>22.088724000000003</v>
      </c>
      <c r="I2466" s="2">
        <f>'Moving Avg'!H2466</f>
        <v>23.04987000000002</v>
      </c>
      <c r="J2466" s="17" t="str">
        <f>OBV!F2466</f>
        <v>BULLISH</v>
      </c>
      <c r="K2466" s="17" t="str">
        <f>OBV!G2466</f>
        <v>NEUTRAL</v>
      </c>
      <c r="L2466" s="17" t="str">
        <f>OBV!H2466</f>
        <v>BULLISH DIVERGENCE</v>
      </c>
      <c r="M2466" s="19">
        <f t="shared" si="380"/>
        <v>25</v>
      </c>
      <c r="N2466" s="19">
        <f t="shared" si="381"/>
        <v>0</v>
      </c>
      <c r="O2466" s="19">
        <f t="shared" si="382"/>
        <v>0</v>
      </c>
      <c r="P2466" s="19">
        <f t="shared" si="383"/>
        <v>66.5</v>
      </c>
      <c r="Q2466" s="20">
        <f t="shared" si="384"/>
        <v>18.725000000000001</v>
      </c>
      <c r="R2466" s="20">
        <f t="shared" si="385"/>
        <v>21.625</v>
      </c>
      <c r="S2466" s="20">
        <f t="shared" si="386"/>
        <v>33.674999999999997</v>
      </c>
      <c r="T2466" s="20">
        <f t="shared" si="387"/>
        <v>22.875</v>
      </c>
      <c r="U2466" s="19">
        <f t="shared" si="388"/>
        <v>24.675000000000001</v>
      </c>
      <c r="V2466" s="19">
        <f t="shared" si="389"/>
        <v>24.225000000000001</v>
      </c>
    </row>
    <row r="2467" spans="1:22" ht="13.5" x14ac:dyDescent="0.25">
      <c r="A2467" s="3">
        <f>RSI!A2467</f>
        <v>45596</v>
      </c>
      <c r="B2467" s="2">
        <f>RSI!B2467</f>
        <v>21.948</v>
      </c>
      <c r="C2467" s="2">
        <f>RSI!I2467</f>
        <v>48.711277503227137</v>
      </c>
      <c r="D2467" s="2">
        <f>MACD!E2467</f>
        <v>-6.5773789583293052E-2</v>
      </c>
      <c r="E2467" s="2">
        <f>MACD!F2467</f>
        <v>-5.711518070613783E-2</v>
      </c>
      <c r="F2467" s="2">
        <f>'Moving Avg'!D2467</f>
        <v>21.913279999999997</v>
      </c>
      <c r="G2467" s="2">
        <f>'Moving Avg'!F2467</f>
        <v>21.972569999999994</v>
      </c>
      <c r="H2467" s="2">
        <f>'Moving Avg'!G2467</f>
        <v>22.065012000000007</v>
      </c>
      <c r="I2467" s="2">
        <f>'Moving Avg'!H2467</f>
        <v>23.040623000000018</v>
      </c>
      <c r="J2467" s="17" t="str">
        <f>OBV!F2467</f>
        <v>BULLISH</v>
      </c>
      <c r="K2467" s="17" t="str">
        <f>OBV!G2467</f>
        <v>NEUTRAL</v>
      </c>
      <c r="L2467" s="17" t="str">
        <f>OBV!H2467</f>
        <v>BULLISH DIVERGENCE</v>
      </c>
      <c r="M2467" s="19">
        <f t="shared" si="380"/>
        <v>25</v>
      </c>
      <c r="N2467" s="19">
        <f t="shared" si="381"/>
        <v>45</v>
      </c>
      <c r="O2467" s="19">
        <f t="shared" si="382"/>
        <v>0</v>
      </c>
      <c r="P2467" s="19">
        <f t="shared" si="383"/>
        <v>66.5</v>
      </c>
      <c r="Q2467" s="20">
        <f t="shared" si="384"/>
        <v>34.475000000000001</v>
      </c>
      <c r="R2467" s="20">
        <f t="shared" si="385"/>
        <v>30.625</v>
      </c>
      <c r="S2467" s="20">
        <f t="shared" si="386"/>
        <v>40.424999999999997</v>
      </c>
      <c r="T2467" s="20">
        <f t="shared" si="387"/>
        <v>34.125</v>
      </c>
      <c r="U2467" s="19">
        <f t="shared" si="388"/>
        <v>35.174999999999997</v>
      </c>
      <c r="V2467" s="19">
        <f t="shared" si="389"/>
        <v>34.912499999999994</v>
      </c>
    </row>
    <row r="2468" spans="1:22" ht="13.5" x14ac:dyDescent="0.25">
      <c r="A2468" s="3">
        <f>RSI!A2468</f>
        <v>45597</v>
      </c>
      <c r="B2468" s="2">
        <f>RSI!B2468</f>
        <v>22.025099999999998</v>
      </c>
      <c r="C2468" s="2">
        <f>RSI!I2468</f>
        <v>50.210253918471011</v>
      </c>
      <c r="D2468" s="2">
        <f>MACD!E2468</f>
        <v>-8.9987125027434445E-2</v>
      </c>
      <c r="E2468" s="2">
        <f>MACD!F2468</f>
        <v>-6.3689569570397161E-2</v>
      </c>
      <c r="F2468" s="2">
        <f>'Moving Avg'!D2468</f>
        <v>21.951840000000001</v>
      </c>
      <c r="G2468" s="2">
        <f>'Moving Avg'!F2468</f>
        <v>21.981244999999994</v>
      </c>
      <c r="H2468" s="2">
        <f>'Moving Avg'!G2468</f>
        <v>22.043806000000007</v>
      </c>
      <c r="I2468" s="2">
        <f>'Moving Avg'!H2468</f>
        <v>23.028926500000015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  <c r="M2468" s="19">
        <f t="shared" si="380"/>
        <v>25</v>
      </c>
      <c r="N2468" s="19">
        <f t="shared" si="381"/>
        <v>100</v>
      </c>
      <c r="O2468" s="19">
        <f t="shared" si="382"/>
        <v>0</v>
      </c>
      <c r="P2468" s="19">
        <f t="shared" si="383"/>
        <v>83.5</v>
      </c>
      <c r="Q2468" s="20">
        <f t="shared" si="384"/>
        <v>56.274999999999999</v>
      </c>
      <c r="R2468" s="20">
        <f t="shared" si="385"/>
        <v>45.875</v>
      </c>
      <c r="S2468" s="20">
        <f t="shared" si="386"/>
        <v>56.325000000000003</v>
      </c>
      <c r="T2468" s="20">
        <f t="shared" si="387"/>
        <v>52.125</v>
      </c>
      <c r="U2468" s="19">
        <f t="shared" si="388"/>
        <v>52.82500000000001</v>
      </c>
      <c r="V2468" s="19">
        <f t="shared" si="389"/>
        <v>52.650000000000006</v>
      </c>
    </row>
    <row r="2469" spans="1:22" ht="13.5" x14ac:dyDescent="0.25">
      <c r="A2469" s="3">
        <f>RSI!A2469</f>
        <v>45600</v>
      </c>
      <c r="B2469" s="2">
        <f>RSI!B2469</f>
        <v>22.025099999999998</v>
      </c>
      <c r="C2469" s="2">
        <f>RSI!I2469</f>
        <v>50.210253918471011</v>
      </c>
      <c r="D2469" s="2">
        <f>MACD!E2469</f>
        <v>-0.10909116704176469</v>
      </c>
      <c r="E2469" s="2">
        <f>MACD!F2469</f>
        <v>-7.2769889064670676E-2</v>
      </c>
      <c r="F2469" s="2">
        <f>'Moving Avg'!D2469</f>
        <v>21.971119999999996</v>
      </c>
      <c r="G2469" s="2">
        <f>'Moving Avg'!F2469</f>
        <v>21.989919999999994</v>
      </c>
      <c r="H2469" s="2">
        <f>'Moving Avg'!G2469</f>
        <v>22.030890000000014</v>
      </c>
      <c r="I2469" s="2">
        <f>'Moving Avg'!H2469</f>
        <v>23.01365100000001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  <c r="M2469" s="19">
        <f t="shared" si="380"/>
        <v>25</v>
      </c>
      <c r="N2469" s="19">
        <f t="shared" si="381"/>
        <v>100</v>
      </c>
      <c r="O2469" s="19">
        <f t="shared" si="382"/>
        <v>0</v>
      </c>
      <c r="P2469" s="19">
        <f t="shared" si="383"/>
        <v>83.5</v>
      </c>
      <c r="Q2469" s="20">
        <f t="shared" si="384"/>
        <v>56.274999999999999</v>
      </c>
      <c r="R2469" s="20">
        <f t="shared" si="385"/>
        <v>45.875</v>
      </c>
      <c r="S2469" s="20">
        <f t="shared" si="386"/>
        <v>56.325000000000003</v>
      </c>
      <c r="T2469" s="20">
        <f t="shared" si="387"/>
        <v>52.125</v>
      </c>
      <c r="U2469" s="19">
        <f t="shared" si="388"/>
        <v>52.82500000000001</v>
      </c>
      <c r="V2469" s="19">
        <f t="shared" si="389"/>
        <v>52.650000000000006</v>
      </c>
    </row>
    <row r="2470" spans="1:22" ht="13.5" x14ac:dyDescent="0.25">
      <c r="A2470" s="3">
        <f>RSI!A2470</f>
        <v>45601</v>
      </c>
      <c r="B2470" s="2">
        <f>RSI!B2470</f>
        <v>22.169699999999999</v>
      </c>
      <c r="C2470" s="2">
        <f>RSI!I2470</f>
        <v>53.186232450460331</v>
      </c>
      <c r="D2470" s="2">
        <f>MACD!E2470</f>
        <v>9.2699529417892279E-3</v>
      </c>
      <c r="E2470" s="2">
        <f>MACD!F2470</f>
        <v>-5.6361920663378695E-2</v>
      </c>
      <c r="F2470" s="2">
        <f>'Moving Avg'!D2470</f>
        <v>22.01932</v>
      </c>
      <c r="G2470" s="2">
        <f>'Moving Avg'!F2470</f>
        <v>22.005824999999994</v>
      </c>
      <c r="H2470" s="2">
        <f>'Moving Avg'!G2470</f>
        <v>22.020866000000009</v>
      </c>
      <c r="I2470" s="2">
        <f>'Moving Avg'!H2470</f>
        <v>22.999098500000013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  <c r="M2470" s="19">
        <f t="shared" si="380"/>
        <v>25</v>
      </c>
      <c r="N2470" s="19">
        <f t="shared" si="381"/>
        <v>0</v>
      </c>
      <c r="O2470" s="19">
        <f t="shared" si="382"/>
        <v>0</v>
      </c>
      <c r="P2470" s="19">
        <f t="shared" si="383"/>
        <v>83.5</v>
      </c>
      <c r="Q2470" s="20">
        <f t="shared" si="384"/>
        <v>21.274999999999999</v>
      </c>
      <c r="R2470" s="20">
        <f t="shared" si="385"/>
        <v>25.875</v>
      </c>
      <c r="S2470" s="20">
        <f t="shared" si="386"/>
        <v>41.325000000000003</v>
      </c>
      <c r="T2470" s="20">
        <f t="shared" si="387"/>
        <v>27.125</v>
      </c>
      <c r="U2470" s="19">
        <f t="shared" si="388"/>
        <v>29.491666666666664</v>
      </c>
      <c r="V2470" s="19">
        <f t="shared" si="389"/>
        <v>28.9</v>
      </c>
    </row>
    <row r="2471" spans="1:22" ht="13.5" x14ac:dyDescent="0.25">
      <c r="A2471" s="3">
        <f>RSI!A2471</f>
        <v>45602</v>
      </c>
      <c r="B2471" s="2">
        <f>RSI!B2471</f>
        <v>22.025099999999998</v>
      </c>
      <c r="C2471" s="2">
        <f>RSI!I2471</f>
        <v>49.969746128504788</v>
      </c>
      <c r="D2471" s="2">
        <f>MACD!E2471</f>
        <v>-3.8781149108899626E-3</v>
      </c>
      <c r="E2471" s="2">
        <f>MACD!F2471</f>
        <v>-4.5865159512880956E-2</v>
      </c>
      <c r="F2471" s="2">
        <f>'Moving Avg'!D2471</f>
        <v>22.038599999999999</v>
      </c>
      <c r="G2471" s="2">
        <f>'Moving Avg'!F2471</f>
        <v>21.998595000000002</v>
      </c>
      <c r="H2471" s="2">
        <f>'Moving Avg'!G2471</f>
        <v>22.007950000000008</v>
      </c>
      <c r="I2471" s="2">
        <f>'Moving Avg'!H2471</f>
        <v>22.983962500000015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  <c r="M2471" s="19">
        <f t="shared" si="380"/>
        <v>25</v>
      </c>
      <c r="N2471" s="19">
        <f t="shared" si="381"/>
        <v>0</v>
      </c>
      <c r="O2471" s="19">
        <f t="shared" si="382"/>
        <v>0</v>
      </c>
      <c r="P2471" s="19">
        <f t="shared" si="383"/>
        <v>83.5</v>
      </c>
      <c r="Q2471" s="20">
        <f t="shared" si="384"/>
        <v>21.274999999999999</v>
      </c>
      <c r="R2471" s="20">
        <f t="shared" si="385"/>
        <v>25.875</v>
      </c>
      <c r="S2471" s="20">
        <f t="shared" si="386"/>
        <v>41.325000000000003</v>
      </c>
      <c r="T2471" s="20">
        <f t="shared" si="387"/>
        <v>27.125</v>
      </c>
      <c r="U2471" s="19">
        <f t="shared" si="388"/>
        <v>29.491666666666664</v>
      </c>
      <c r="V2471" s="19">
        <f t="shared" si="389"/>
        <v>28.9</v>
      </c>
    </row>
    <row r="2472" spans="1:22" ht="13.5" x14ac:dyDescent="0.25">
      <c r="A2472" s="3">
        <f>RSI!A2472</f>
        <v>45603</v>
      </c>
      <c r="B2472" s="2">
        <f>RSI!B2472</f>
        <v>22.025099999999998</v>
      </c>
      <c r="C2472" s="2">
        <f>RSI!I2472</f>
        <v>49.969746128504781</v>
      </c>
      <c r="D2472" s="2">
        <f>MACD!E2472</f>
        <v>1.9093947197816874E-2</v>
      </c>
      <c r="E2472" s="2">
        <f>MACD!F2472</f>
        <v>-3.2873338170741388E-2</v>
      </c>
      <c r="F2472" s="2">
        <f>'Moving Avg'!D2472</f>
        <v>22.054019999999998</v>
      </c>
      <c r="G2472" s="2">
        <f>'Moving Avg'!F2472</f>
        <v>22.005825000000002</v>
      </c>
      <c r="H2472" s="2">
        <f>'Moving Avg'!G2472</f>
        <v>21.994840000000007</v>
      </c>
      <c r="I2472" s="2">
        <f>'Moving Avg'!H2472</f>
        <v>22.969756000000014</v>
      </c>
      <c r="J2472" s="17" t="str">
        <f>OBV!F2472</f>
        <v>BULLISH</v>
      </c>
      <c r="K2472" s="17" t="str">
        <f>OBV!G2472</f>
        <v>NEUTRAL</v>
      </c>
      <c r="L2472" s="17" t="str">
        <f>OBV!H2472</f>
        <v>CONFIRMED BULLISH</v>
      </c>
      <c r="M2472" s="19">
        <f t="shared" si="380"/>
        <v>25</v>
      </c>
      <c r="N2472" s="19">
        <f t="shared" si="381"/>
        <v>0</v>
      </c>
      <c r="O2472" s="19">
        <f t="shared" si="382"/>
        <v>0</v>
      </c>
      <c r="P2472" s="19">
        <f t="shared" si="383"/>
        <v>83.5</v>
      </c>
      <c r="Q2472" s="20">
        <f t="shared" si="384"/>
        <v>21.274999999999999</v>
      </c>
      <c r="R2472" s="20">
        <f t="shared" si="385"/>
        <v>25.875</v>
      </c>
      <c r="S2472" s="20">
        <f t="shared" si="386"/>
        <v>41.325000000000003</v>
      </c>
      <c r="T2472" s="20">
        <f t="shared" si="387"/>
        <v>27.125</v>
      </c>
      <c r="U2472" s="19">
        <f t="shared" si="388"/>
        <v>29.491666666666664</v>
      </c>
      <c r="V2472" s="19">
        <f t="shared" si="389"/>
        <v>28.9</v>
      </c>
    </row>
    <row r="2473" spans="1:22" ht="13.5" x14ac:dyDescent="0.25">
      <c r="A2473" s="3">
        <f>RSI!A2473</f>
        <v>45604</v>
      </c>
      <c r="B2473" s="2">
        <f>RSI!B2473</f>
        <v>22.025099999999998</v>
      </c>
      <c r="C2473" s="2">
        <f>RSI!I2473</f>
        <v>49.969746128504781</v>
      </c>
      <c r="D2473" s="2">
        <f>MACD!E2473</f>
        <v>-1.338542234319462E-2</v>
      </c>
      <c r="E2473" s="2">
        <f>MACD!F2473</f>
        <v>-2.8975755005232036E-2</v>
      </c>
      <c r="F2473" s="2">
        <f>'Moving Avg'!D2473</f>
        <v>22.054019999999998</v>
      </c>
      <c r="G2473" s="2">
        <f>'Moving Avg'!F2473</f>
        <v>21.998595000000002</v>
      </c>
      <c r="H2473" s="2">
        <f>'Moving Avg'!G2473</f>
        <v>21.982308000000007</v>
      </c>
      <c r="I2473" s="2">
        <f>'Moving Avg'!H2473</f>
        <v>22.955549500000011</v>
      </c>
      <c r="J2473" s="17" t="str">
        <f>OBV!F2473</f>
        <v>BULLISH</v>
      </c>
      <c r="K2473" s="17" t="str">
        <f>OBV!G2473</f>
        <v>NEUTRAL</v>
      </c>
      <c r="L2473" s="17" t="str">
        <f>OBV!H2473</f>
        <v>NEUTRAL</v>
      </c>
      <c r="M2473" s="19">
        <f t="shared" si="380"/>
        <v>25</v>
      </c>
      <c r="N2473" s="19">
        <f t="shared" si="381"/>
        <v>0</v>
      </c>
      <c r="O2473" s="19">
        <f t="shared" si="382"/>
        <v>0</v>
      </c>
      <c r="P2473" s="19">
        <f t="shared" si="383"/>
        <v>49.5</v>
      </c>
      <c r="Q2473" s="20">
        <f t="shared" si="384"/>
        <v>16.175000000000001</v>
      </c>
      <c r="R2473" s="20">
        <f t="shared" si="385"/>
        <v>17.375</v>
      </c>
      <c r="S2473" s="20">
        <f t="shared" si="386"/>
        <v>26.025000000000002</v>
      </c>
      <c r="T2473" s="20">
        <f t="shared" si="387"/>
        <v>18.625</v>
      </c>
      <c r="U2473" s="19">
        <f t="shared" si="388"/>
        <v>19.858333333333334</v>
      </c>
      <c r="V2473" s="19">
        <f t="shared" si="389"/>
        <v>19.55</v>
      </c>
    </row>
    <row r="2474" spans="1:22" ht="13.5" x14ac:dyDescent="0.25">
      <c r="A2474" s="3">
        <f>RSI!A2474</f>
        <v>45607</v>
      </c>
      <c r="B2474" s="2">
        <f>RSI!B2474</f>
        <v>22.034800000000001</v>
      </c>
      <c r="C2474" s="2">
        <f>RSI!I2474</f>
        <v>50.221965082948394</v>
      </c>
      <c r="D2474" s="2">
        <f>MACD!E2474</f>
        <v>-2.6764581700479795E-2</v>
      </c>
      <c r="E2474" s="2">
        <f>MACD!F2474</f>
        <v>-2.8533520344281589E-2</v>
      </c>
      <c r="F2474" s="2">
        <f>'Moving Avg'!D2474</f>
        <v>22.055959999999999</v>
      </c>
      <c r="G2474" s="2">
        <f>'Moving Avg'!F2474</f>
        <v>22.005825000000002</v>
      </c>
      <c r="H2474" s="2">
        <f>'Moving Avg'!G2474</f>
        <v>21.969970000000004</v>
      </c>
      <c r="I2474" s="2">
        <f>'Moving Avg'!H2474</f>
        <v>22.942181500000014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  <c r="M2474" s="19">
        <f t="shared" si="380"/>
        <v>25</v>
      </c>
      <c r="N2474" s="19">
        <f t="shared" si="381"/>
        <v>0</v>
      </c>
      <c r="O2474" s="19">
        <f t="shared" si="382"/>
        <v>0</v>
      </c>
      <c r="P2474" s="19">
        <f t="shared" si="383"/>
        <v>83.5</v>
      </c>
      <c r="Q2474" s="20">
        <f t="shared" si="384"/>
        <v>21.274999999999999</v>
      </c>
      <c r="R2474" s="20">
        <f t="shared" si="385"/>
        <v>25.875</v>
      </c>
      <c r="S2474" s="20">
        <f t="shared" si="386"/>
        <v>41.325000000000003</v>
      </c>
      <c r="T2474" s="20">
        <f t="shared" si="387"/>
        <v>27.125</v>
      </c>
      <c r="U2474" s="19">
        <f t="shared" si="388"/>
        <v>29.491666666666664</v>
      </c>
      <c r="V2474" s="19">
        <f t="shared" si="389"/>
        <v>28.9</v>
      </c>
    </row>
    <row r="2475" spans="1:22" ht="13.5" x14ac:dyDescent="0.25">
      <c r="A2475" s="3">
        <f>RSI!A2475</f>
        <v>45608</v>
      </c>
      <c r="B2475" s="2">
        <f>RSI!B2475</f>
        <v>22.025099999999998</v>
      </c>
      <c r="C2475" s="2">
        <f>RSI!I2475</f>
        <v>49.950776164733092</v>
      </c>
      <c r="D2475" s="2">
        <f>MACD!E2475</f>
        <v>-3.7432417872707902E-2</v>
      </c>
      <c r="E2475" s="2">
        <f>MACD!F2475</f>
        <v>-3.0313299849966852E-2</v>
      </c>
      <c r="F2475" s="2">
        <f>'Moving Avg'!D2475</f>
        <v>22.02704</v>
      </c>
      <c r="G2475" s="2">
        <f>'Moving Avg'!F2475</f>
        <v>21.998595000000002</v>
      </c>
      <c r="H2475" s="2">
        <f>'Moving Avg'!G2475</f>
        <v>21.978644000000003</v>
      </c>
      <c r="I2475" s="2">
        <f>'Moving Avg'!H2475</f>
        <v>22.929183500000011</v>
      </c>
      <c r="J2475" s="17" t="str">
        <f>OBV!F2475</f>
        <v>BEARISH</v>
      </c>
      <c r="K2475" s="17" t="str">
        <f>OBV!G2475</f>
        <v>NEUTRAL</v>
      </c>
      <c r="L2475" s="17" t="str">
        <f>OBV!H2475</f>
        <v>CONFIRMED BEARISH</v>
      </c>
      <c r="M2475" s="19">
        <f t="shared" si="380"/>
        <v>25</v>
      </c>
      <c r="N2475" s="19">
        <f t="shared" si="381"/>
        <v>45</v>
      </c>
      <c r="O2475" s="19">
        <f t="shared" si="382"/>
        <v>0</v>
      </c>
      <c r="P2475" s="19">
        <f t="shared" si="383"/>
        <v>16.5</v>
      </c>
      <c r="Q2475" s="20">
        <f t="shared" si="384"/>
        <v>26.975000000000001</v>
      </c>
      <c r="R2475" s="20">
        <f t="shared" si="385"/>
        <v>18.125</v>
      </c>
      <c r="S2475" s="20">
        <f t="shared" si="386"/>
        <v>17.925000000000001</v>
      </c>
      <c r="T2475" s="20">
        <f t="shared" si="387"/>
        <v>21.625</v>
      </c>
      <c r="U2475" s="19">
        <f t="shared" si="388"/>
        <v>21.008333333333336</v>
      </c>
      <c r="V2475" s="19">
        <f t="shared" si="389"/>
        <v>21.162500000000001</v>
      </c>
    </row>
    <row r="2476" spans="1:22" ht="13.5" x14ac:dyDescent="0.25">
      <c r="A2476" s="3">
        <f>RSI!A2476</f>
        <v>45609</v>
      </c>
      <c r="B2476" s="2">
        <f>RSI!B2476</f>
        <v>21.986599999999999</v>
      </c>
      <c r="C2476" s="2">
        <f>RSI!I2476</f>
        <v>48.8238792283788</v>
      </c>
      <c r="D2476" s="2">
        <f>MACD!E2476</f>
        <v>-4.3610552561801796E-2</v>
      </c>
      <c r="E2476" s="2">
        <f>MACD!F2476</f>
        <v>-3.2972750392333841E-2</v>
      </c>
      <c r="F2476" s="2">
        <f>'Moving Avg'!D2476</f>
        <v>22.019339999999996</v>
      </c>
      <c r="G2476" s="2">
        <f>'Moving Avg'!F2476</f>
        <v>22.010165000000004</v>
      </c>
      <c r="H2476" s="2">
        <f>'Moving Avg'!G2476</f>
        <v>21.974982000000004</v>
      </c>
      <c r="I2476" s="2">
        <f>'Moving Avg'!H2476</f>
        <v>22.918270500000013</v>
      </c>
      <c r="J2476" s="17" t="str">
        <f>OBV!F2476</f>
        <v>BEARISH</v>
      </c>
      <c r="K2476" s="17" t="str">
        <f>OBV!G2476</f>
        <v>NEUTRAL</v>
      </c>
      <c r="L2476" s="17" t="str">
        <f>OBV!H2476</f>
        <v>CONFIRMED BEARISH</v>
      </c>
      <c r="M2476" s="19">
        <f t="shared" si="380"/>
        <v>25</v>
      </c>
      <c r="N2476" s="19">
        <f t="shared" si="381"/>
        <v>45</v>
      </c>
      <c r="O2476" s="19">
        <f t="shared" si="382"/>
        <v>0</v>
      </c>
      <c r="P2476" s="19">
        <f t="shared" si="383"/>
        <v>16.5</v>
      </c>
      <c r="Q2476" s="20">
        <f t="shared" si="384"/>
        <v>26.975000000000001</v>
      </c>
      <c r="R2476" s="20">
        <f t="shared" si="385"/>
        <v>18.125</v>
      </c>
      <c r="S2476" s="20">
        <f t="shared" si="386"/>
        <v>17.925000000000001</v>
      </c>
      <c r="T2476" s="20">
        <f t="shared" si="387"/>
        <v>21.625</v>
      </c>
      <c r="U2476" s="19">
        <f t="shared" si="388"/>
        <v>21.008333333333336</v>
      </c>
      <c r="V2476" s="19">
        <f t="shared" si="389"/>
        <v>21.162500000000001</v>
      </c>
    </row>
    <row r="2477" spans="1:22" ht="13.5" x14ac:dyDescent="0.25">
      <c r="A2477" s="3">
        <f>RSI!A2477</f>
        <v>45610</v>
      </c>
      <c r="B2477" s="2">
        <f>RSI!B2477</f>
        <v>21.697399999999998</v>
      </c>
      <c r="C2477" s="2">
        <f>RSI!I2477</f>
        <v>41.28867326500604</v>
      </c>
      <c r="D2477" s="2">
        <f>MACD!E2477</f>
        <v>-2.4222361192151709E-2</v>
      </c>
      <c r="E2477" s="2">
        <f>MACD!F2477</f>
        <v>-3.1222672552297416E-2</v>
      </c>
      <c r="F2477" s="2">
        <f>'Moving Avg'!D2477</f>
        <v>21.953799999999998</v>
      </c>
      <c r="G2477" s="2">
        <f>'Moving Avg'!F2477</f>
        <v>22.003420000000002</v>
      </c>
      <c r="H2477" s="2">
        <f>'Moving Avg'!G2477</f>
        <v>21.965728000000002</v>
      </c>
      <c r="I2477" s="2">
        <f>'Moving Avg'!H2477</f>
        <v>22.90707350000001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  <c r="M2477" s="19">
        <f t="shared" si="380"/>
        <v>25</v>
      </c>
      <c r="N2477" s="19">
        <f t="shared" si="381"/>
        <v>0</v>
      </c>
      <c r="O2477" s="19">
        <f t="shared" si="382"/>
        <v>0</v>
      </c>
      <c r="P2477" s="19">
        <f t="shared" si="383"/>
        <v>16.5</v>
      </c>
      <c r="Q2477" s="20">
        <f t="shared" si="384"/>
        <v>11.225</v>
      </c>
      <c r="R2477" s="20">
        <f t="shared" si="385"/>
        <v>9.125</v>
      </c>
      <c r="S2477" s="20">
        <f t="shared" si="386"/>
        <v>11.175000000000001</v>
      </c>
      <c r="T2477" s="20">
        <f t="shared" si="387"/>
        <v>10.375</v>
      </c>
      <c r="U2477" s="19">
        <f t="shared" si="388"/>
        <v>10.508333333333335</v>
      </c>
      <c r="V2477" s="19">
        <f t="shared" si="389"/>
        <v>10.475000000000001</v>
      </c>
    </row>
    <row r="2478" spans="1:22" ht="13.5" x14ac:dyDescent="0.25">
      <c r="A2478" s="3">
        <f>RSI!A2478</f>
        <v>45611</v>
      </c>
      <c r="B2478" s="2">
        <f>RSI!B2478</f>
        <v>21.784099999999999</v>
      </c>
      <c r="C2478" s="2">
        <f>RSI!I2478</f>
        <v>44.075258444128011</v>
      </c>
      <c r="D2478" s="2">
        <f>MACD!E2478</f>
        <v>-4.6098776929781593E-4</v>
      </c>
      <c r="E2478" s="2">
        <f>MACD!F2478</f>
        <v>-2.5070335595697497E-2</v>
      </c>
      <c r="F2478" s="2">
        <f>'Moving Avg'!D2478</f>
        <v>21.9056</v>
      </c>
      <c r="G2478" s="2">
        <f>'Moving Avg'!F2478</f>
        <v>22.002935000000004</v>
      </c>
      <c r="H2478" s="2">
        <f>'Moving Avg'!G2478</f>
        <v>21.959944000000004</v>
      </c>
      <c r="I2478" s="2">
        <f>'Moving Avg'!H2478</f>
        <v>22.895148000000013</v>
      </c>
      <c r="J2478" s="17" t="str">
        <f>OBV!F2478</f>
        <v>BULLISH</v>
      </c>
      <c r="K2478" s="17" t="str">
        <f>OBV!G2478</f>
        <v>NEUTRAL</v>
      </c>
      <c r="L2478" s="17" t="str">
        <f>OBV!H2478</f>
        <v>BULLISH DIVERGENCE</v>
      </c>
      <c r="M2478" s="19">
        <f t="shared" si="380"/>
        <v>25</v>
      </c>
      <c r="N2478" s="19">
        <f t="shared" si="381"/>
        <v>0</v>
      </c>
      <c r="O2478" s="19">
        <f t="shared" si="382"/>
        <v>0</v>
      </c>
      <c r="P2478" s="19">
        <f t="shared" si="383"/>
        <v>66.5</v>
      </c>
      <c r="Q2478" s="20">
        <f t="shared" si="384"/>
        <v>18.725000000000001</v>
      </c>
      <c r="R2478" s="20">
        <f t="shared" si="385"/>
        <v>21.625</v>
      </c>
      <c r="S2478" s="20">
        <f t="shared" si="386"/>
        <v>33.674999999999997</v>
      </c>
      <c r="T2478" s="20">
        <f t="shared" si="387"/>
        <v>22.875</v>
      </c>
      <c r="U2478" s="19">
        <f t="shared" si="388"/>
        <v>24.675000000000001</v>
      </c>
      <c r="V2478" s="19">
        <f t="shared" si="389"/>
        <v>24.225000000000001</v>
      </c>
    </row>
    <row r="2479" spans="1:22" ht="13.5" x14ac:dyDescent="0.25">
      <c r="A2479" s="3">
        <f>RSI!A2479</f>
        <v>45614</v>
      </c>
      <c r="B2479" s="2">
        <f>RSI!B2479</f>
        <v>21.784099999999999</v>
      </c>
      <c r="C2479" s="2">
        <f>RSI!I2479</f>
        <v>44.075258444128011</v>
      </c>
      <c r="D2479" s="2">
        <f>MACD!E2479</f>
        <v>2.0907165057945321E-2</v>
      </c>
      <c r="E2479" s="2">
        <f>MACD!F2479</f>
        <v>-1.5874835464968935E-2</v>
      </c>
      <c r="F2479" s="2">
        <f>'Moving Avg'!D2479</f>
        <v>21.855459999999997</v>
      </c>
      <c r="G2479" s="2">
        <f>'Moving Avg'!F2479</f>
        <v>22.001970000000007</v>
      </c>
      <c r="H2479" s="2">
        <f>'Moving Avg'!G2479</f>
        <v>21.954160000000005</v>
      </c>
      <c r="I2479" s="2">
        <f>'Moving Avg'!H2479</f>
        <v>22.883362000000012</v>
      </c>
      <c r="J2479" s="17" t="str">
        <f>OBV!F2479</f>
        <v>BULLISH</v>
      </c>
      <c r="K2479" s="17" t="str">
        <f>OBV!G2479</f>
        <v>NEUTRAL</v>
      </c>
      <c r="L2479" s="17" t="str">
        <f>OBV!H2479</f>
        <v>BULLISH DIVERGENCE</v>
      </c>
      <c r="M2479" s="19">
        <f t="shared" si="380"/>
        <v>25</v>
      </c>
      <c r="N2479" s="19">
        <f t="shared" si="381"/>
        <v>0</v>
      </c>
      <c r="O2479" s="19">
        <f t="shared" si="382"/>
        <v>0</v>
      </c>
      <c r="P2479" s="19">
        <f t="shared" si="383"/>
        <v>66.5</v>
      </c>
      <c r="Q2479" s="20">
        <f t="shared" si="384"/>
        <v>18.725000000000001</v>
      </c>
      <c r="R2479" s="20">
        <f t="shared" si="385"/>
        <v>21.625</v>
      </c>
      <c r="S2479" s="20">
        <f t="shared" si="386"/>
        <v>33.674999999999997</v>
      </c>
      <c r="T2479" s="20">
        <f t="shared" si="387"/>
        <v>22.875</v>
      </c>
      <c r="U2479" s="19">
        <f t="shared" si="388"/>
        <v>24.675000000000001</v>
      </c>
      <c r="V2479" s="19">
        <f t="shared" si="389"/>
        <v>24.225000000000001</v>
      </c>
    </row>
    <row r="2480" spans="1:22" ht="13.5" x14ac:dyDescent="0.25">
      <c r="A2480" s="3">
        <f>RSI!A2480</f>
        <v>45615</v>
      </c>
      <c r="B2480" s="2">
        <f>RSI!B2480</f>
        <v>21.784099999999999</v>
      </c>
      <c r="C2480" s="2">
        <f>RSI!I2480</f>
        <v>44.075258444128011</v>
      </c>
      <c r="D2480" s="2">
        <f>MACD!E2480</f>
        <v>6.2402929637034532E-2</v>
      </c>
      <c r="E2480" s="2">
        <f>MACD!F2480</f>
        <v>-2.1928244456824106E-4</v>
      </c>
      <c r="F2480" s="2">
        <f>'Moving Avg'!D2480</f>
        <v>21.807259999999996</v>
      </c>
      <c r="G2480" s="2">
        <f>'Moving Avg'!F2480</f>
        <v>21.953775000000007</v>
      </c>
      <c r="H2480" s="2">
        <f>'Moving Avg'!G2480</f>
        <v>21.955124000000001</v>
      </c>
      <c r="I2480" s="2">
        <f>'Moving Avg'!H2480</f>
        <v>22.873667500000007</v>
      </c>
      <c r="J2480" s="17" t="str">
        <f>OBV!F2480</f>
        <v>BULLISH</v>
      </c>
      <c r="K2480" s="17" t="str">
        <f>OBV!G2480</f>
        <v>NEUTRAL</v>
      </c>
      <c r="L2480" s="17" t="str">
        <f>OBV!H2480</f>
        <v>BULLISH DIVERGENCE</v>
      </c>
      <c r="M2480" s="19">
        <f t="shared" si="380"/>
        <v>25</v>
      </c>
      <c r="N2480" s="19">
        <f t="shared" si="381"/>
        <v>0</v>
      </c>
      <c r="O2480" s="19">
        <f t="shared" si="382"/>
        <v>0</v>
      </c>
      <c r="P2480" s="19">
        <f t="shared" si="383"/>
        <v>66.5</v>
      </c>
      <c r="Q2480" s="20">
        <f t="shared" si="384"/>
        <v>18.725000000000001</v>
      </c>
      <c r="R2480" s="20">
        <f t="shared" si="385"/>
        <v>21.625</v>
      </c>
      <c r="S2480" s="20">
        <f t="shared" si="386"/>
        <v>33.674999999999997</v>
      </c>
      <c r="T2480" s="20">
        <f t="shared" si="387"/>
        <v>22.875</v>
      </c>
      <c r="U2480" s="19">
        <f t="shared" si="388"/>
        <v>24.675000000000001</v>
      </c>
      <c r="V2480" s="19">
        <f t="shared" si="389"/>
        <v>24.225000000000001</v>
      </c>
    </row>
    <row r="2481" spans="1:22" ht="13.5" x14ac:dyDescent="0.25">
      <c r="A2481" s="3">
        <f>RSI!A2481</f>
        <v>45616</v>
      </c>
      <c r="B2481" s="2">
        <f>RSI!B2481</f>
        <v>21.784099999999999</v>
      </c>
      <c r="C2481" s="2">
        <f>RSI!I2481</f>
        <v>44.075258444128011</v>
      </c>
      <c r="D2481" s="2">
        <f>MACD!E2481</f>
        <v>7.635085995242008E-2</v>
      </c>
      <c r="E2481" s="2">
        <f>MACD!F2481</f>
        <v>1.5094746034829423E-2</v>
      </c>
      <c r="F2481" s="2">
        <f>'Moving Avg'!D2481</f>
        <v>21.766759999999998</v>
      </c>
      <c r="G2481" s="2">
        <f>'Moving Avg'!F2481</f>
        <v>21.94558000000001</v>
      </c>
      <c r="H2481" s="2">
        <f>'Moving Avg'!G2481</f>
        <v>21.956088000000005</v>
      </c>
      <c r="I2481" s="2">
        <f>'Moving Avg'!H2481</f>
        <v>22.863973000000005</v>
      </c>
      <c r="J2481" s="17" t="str">
        <f>OBV!F2481</f>
        <v>BULLISH</v>
      </c>
      <c r="K2481" s="17" t="str">
        <f>OBV!G2481</f>
        <v>NEUTRAL</v>
      </c>
      <c r="L2481" s="17" t="str">
        <f>OBV!H2481</f>
        <v>BULLISH DIVERGENCE</v>
      </c>
      <c r="M2481" s="19">
        <f t="shared" si="380"/>
        <v>25</v>
      </c>
      <c r="N2481" s="19">
        <f t="shared" si="381"/>
        <v>0</v>
      </c>
      <c r="O2481" s="19">
        <f t="shared" si="382"/>
        <v>0</v>
      </c>
      <c r="P2481" s="19">
        <f t="shared" si="383"/>
        <v>66.5</v>
      </c>
      <c r="Q2481" s="20">
        <f t="shared" si="384"/>
        <v>18.725000000000001</v>
      </c>
      <c r="R2481" s="20">
        <f t="shared" si="385"/>
        <v>21.625</v>
      </c>
      <c r="S2481" s="20">
        <f t="shared" si="386"/>
        <v>33.674999999999997</v>
      </c>
      <c r="T2481" s="20">
        <f t="shared" si="387"/>
        <v>22.875</v>
      </c>
      <c r="U2481" s="19">
        <f t="shared" si="388"/>
        <v>24.675000000000001</v>
      </c>
      <c r="V2481" s="19">
        <f t="shared" si="389"/>
        <v>24.225000000000001</v>
      </c>
    </row>
    <row r="2482" spans="1:22" ht="13.5" x14ac:dyDescent="0.25">
      <c r="A2482" s="3">
        <f>RSI!A2482</f>
        <v>45617</v>
      </c>
      <c r="B2482" s="2">
        <f>RSI!B2482</f>
        <v>21.707000000000001</v>
      </c>
      <c r="C2482" s="2">
        <f>RSI!I2482</f>
        <v>41.707493773815663</v>
      </c>
      <c r="D2482" s="2">
        <f>MACD!E2482</f>
        <v>9.4866180171571557E-2</v>
      </c>
      <c r="E2482" s="2">
        <f>MACD!F2482</f>
        <v>3.1049032862177854E-2</v>
      </c>
      <c r="F2482" s="2">
        <f>'Moving Avg'!D2482</f>
        <v>21.76868</v>
      </c>
      <c r="G2482" s="2">
        <f>'Moving Avg'!F2482</f>
        <v>21.922445000000007</v>
      </c>
      <c r="H2482" s="2">
        <f>'Moving Avg'!G2482</f>
        <v>21.951846000000003</v>
      </c>
      <c r="I2482" s="2">
        <f>'Moving Avg'!H2482</f>
        <v>22.854543500000009</v>
      </c>
      <c r="J2482" s="17" t="str">
        <f>OBV!F2482</f>
        <v>BULLISH</v>
      </c>
      <c r="K2482" s="17" t="str">
        <f>OBV!G2482</f>
        <v>NEUTRAL</v>
      </c>
      <c r="L2482" s="17" t="str">
        <f>OBV!H2482</f>
        <v>CONFIRMED BULLISH</v>
      </c>
      <c r="M2482" s="19">
        <f t="shared" si="380"/>
        <v>25</v>
      </c>
      <c r="N2482" s="19">
        <f t="shared" si="381"/>
        <v>0</v>
      </c>
      <c r="O2482" s="19">
        <f t="shared" si="382"/>
        <v>0</v>
      </c>
      <c r="P2482" s="19">
        <f t="shared" si="383"/>
        <v>83.5</v>
      </c>
      <c r="Q2482" s="20">
        <f t="shared" si="384"/>
        <v>21.274999999999999</v>
      </c>
      <c r="R2482" s="20">
        <f t="shared" si="385"/>
        <v>25.875</v>
      </c>
      <c r="S2482" s="20">
        <f t="shared" si="386"/>
        <v>41.325000000000003</v>
      </c>
      <c r="T2482" s="20">
        <f t="shared" si="387"/>
        <v>27.125</v>
      </c>
      <c r="U2482" s="19">
        <f t="shared" si="388"/>
        <v>29.491666666666664</v>
      </c>
      <c r="V2482" s="19">
        <f t="shared" si="389"/>
        <v>28.9</v>
      </c>
    </row>
    <row r="2483" spans="1:22" ht="13.5" x14ac:dyDescent="0.25">
      <c r="A2483" s="3">
        <f>RSI!A2483</f>
        <v>45618</v>
      </c>
      <c r="B2483" s="2">
        <f>RSI!B2483</f>
        <v>21.707000000000001</v>
      </c>
      <c r="C2483" s="2">
        <f>RSI!I2483</f>
        <v>41.707493773815663</v>
      </c>
      <c r="D2483" s="2">
        <f>MACD!E2483</f>
        <v>0.11191646034131608</v>
      </c>
      <c r="E2483" s="2">
        <f>MACD!F2483</f>
        <v>4.7222518358005505E-2</v>
      </c>
      <c r="F2483" s="2">
        <f>'Moving Avg'!D2483</f>
        <v>21.753260000000001</v>
      </c>
      <c r="G2483" s="2">
        <f>'Moving Avg'!F2483</f>
        <v>21.916180000000004</v>
      </c>
      <c r="H2483" s="2">
        <f>'Moving Avg'!G2483</f>
        <v>21.951268000000006</v>
      </c>
      <c r="I2483" s="2">
        <f>'Moving Avg'!H2483</f>
        <v>22.848972000000007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  <c r="M2483" s="19">
        <f t="shared" si="380"/>
        <v>25</v>
      </c>
      <c r="N2483" s="19">
        <f t="shared" si="381"/>
        <v>0</v>
      </c>
      <c r="O2483" s="19">
        <f t="shared" si="382"/>
        <v>0</v>
      </c>
      <c r="P2483" s="19">
        <f t="shared" si="383"/>
        <v>16.5</v>
      </c>
      <c r="Q2483" s="20">
        <f t="shared" si="384"/>
        <v>11.225</v>
      </c>
      <c r="R2483" s="20">
        <f t="shared" si="385"/>
        <v>9.125</v>
      </c>
      <c r="S2483" s="20">
        <f t="shared" si="386"/>
        <v>11.175000000000001</v>
      </c>
      <c r="T2483" s="20">
        <f t="shared" si="387"/>
        <v>10.375</v>
      </c>
      <c r="U2483" s="19">
        <f t="shared" si="388"/>
        <v>10.508333333333335</v>
      </c>
      <c r="V2483" s="19">
        <f t="shared" si="389"/>
        <v>10.475000000000001</v>
      </c>
    </row>
    <row r="2484" spans="1:22" ht="13.5" x14ac:dyDescent="0.25">
      <c r="A2484" s="3">
        <f>RSI!A2484</f>
        <v>45621</v>
      </c>
      <c r="B2484" s="2">
        <f>RSI!B2484</f>
        <v>22.5456</v>
      </c>
      <c r="C2484" s="2">
        <f>RSI!I2484</f>
        <v>65.253736743042964</v>
      </c>
      <c r="D2484" s="2">
        <f>MACD!E2484</f>
        <v>6.6998401097201565E-2</v>
      </c>
      <c r="E2484" s="2">
        <f>MACD!F2484</f>
        <v>5.1177694905844714E-2</v>
      </c>
      <c r="F2484" s="2">
        <f>'Moving Avg'!D2484</f>
        <v>21.905560000000001</v>
      </c>
      <c r="G2484" s="2">
        <f>'Moving Avg'!F2484</f>
        <v>21.947025000000004</v>
      </c>
      <c r="H2484" s="2">
        <f>'Moving Avg'!G2484</f>
        <v>21.963605999999999</v>
      </c>
      <c r="I2484" s="2">
        <f>'Moving Avg'!H2484</f>
        <v>22.846664000000004</v>
      </c>
      <c r="J2484" s="17" t="str">
        <f>OBV!F2484</f>
        <v>BEARISH</v>
      </c>
      <c r="K2484" s="17" t="str">
        <f>OBV!G2484</f>
        <v>NEUTRAL</v>
      </c>
      <c r="L2484" s="17" t="str">
        <f>OBV!H2484</f>
        <v>BEARISH DIVERGENCE</v>
      </c>
      <c r="M2484" s="19">
        <f t="shared" si="380"/>
        <v>25</v>
      </c>
      <c r="N2484" s="19">
        <f t="shared" si="381"/>
        <v>0</v>
      </c>
      <c r="O2484" s="19">
        <f t="shared" si="382"/>
        <v>0</v>
      </c>
      <c r="P2484" s="19">
        <f t="shared" si="383"/>
        <v>16.5</v>
      </c>
      <c r="Q2484" s="20">
        <f t="shared" si="384"/>
        <v>11.225</v>
      </c>
      <c r="R2484" s="20">
        <f t="shared" si="385"/>
        <v>9.125</v>
      </c>
      <c r="S2484" s="20">
        <f t="shared" si="386"/>
        <v>11.175000000000001</v>
      </c>
      <c r="T2484" s="20">
        <f t="shared" si="387"/>
        <v>10.375</v>
      </c>
      <c r="U2484" s="19">
        <f t="shared" si="388"/>
        <v>10.508333333333335</v>
      </c>
      <c r="V2484" s="19">
        <f t="shared" si="389"/>
        <v>10.475000000000001</v>
      </c>
    </row>
    <row r="2485" spans="1:22" ht="13.5" x14ac:dyDescent="0.25">
      <c r="A2485" s="3">
        <f>RSI!A2485</f>
        <v>45622</v>
      </c>
      <c r="B2485" s="2">
        <f>RSI!B2485</f>
        <v>22.5456</v>
      </c>
      <c r="C2485" s="2">
        <f>RSI!I2485</f>
        <v>65.253736743042964</v>
      </c>
      <c r="D2485" s="2">
        <f>MACD!E2485</f>
        <v>2.372928458289536E-2</v>
      </c>
      <c r="E2485" s="2">
        <f>MACD!F2485</f>
        <v>4.5688012841254844E-2</v>
      </c>
      <c r="F2485" s="2">
        <f>'Moving Avg'!D2485</f>
        <v>22.057860000000005</v>
      </c>
      <c r="G2485" s="2">
        <f>'Moving Avg'!F2485</f>
        <v>21.977870000000003</v>
      </c>
      <c r="H2485" s="2">
        <f>'Moving Avg'!G2485</f>
        <v>21.976135999999997</v>
      </c>
      <c r="I2485" s="2">
        <f>'Moving Avg'!H2485</f>
        <v>22.841427500000009</v>
      </c>
      <c r="J2485" s="17" t="str">
        <f>OBV!F2485</f>
        <v>BEARISH</v>
      </c>
      <c r="K2485" s="17" t="str">
        <f>OBV!G2485</f>
        <v>NEUTRAL</v>
      </c>
      <c r="L2485" s="17" t="str">
        <f>OBV!H2485</f>
        <v>BEARISH DIVERGENCE</v>
      </c>
      <c r="M2485" s="19">
        <f t="shared" si="380"/>
        <v>25</v>
      </c>
      <c r="N2485" s="19">
        <f t="shared" si="381"/>
        <v>100</v>
      </c>
      <c r="O2485" s="19">
        <f t="shared" si="382"/>
        <v>0</v>
      </c>
      <c r="P2485" s="19">
        <f t="shared" si="383"/>
        <v>16.5</v>
      </c>
      <c r="Q2485" s="20">
        <f t="shared" si="384"/>
        <v>46.225000000000001</v>
      </c>
      <c r="R2485" s="20">
        <f t="shared" si="385"/>
        <v>29.125</v>
      </c>
      <c r="S2485" s="20">
        <f t="shared" si="386"/>
        <v>26.175000000000001</v>
      </c>
      <c r="T2485" s="20">
        <f t="shared" si="387"/>
        <v>35.375</v>
      </c>
      <c r="U2485" s="19">
        <f t="shared" si="388"/>
        <v>33.841666666666661</v>
      </c>
      <c r="V2485" s="19">
        <f t="shared" si="389"/>
        <v>34.224999999999994</v>
      </c>
    </row>
    <row r="2486" spans="1:22" ht="13.5" x14ac:dyDescent="0.25">
      <c r="A2486" s="3">
        <f>RSI!A2486</f>
        <v>45623</v>
      </c>
      <c r="B2486" s="2">
        <f>RSI!B2486</f>
        <v>22.5456</v>
      </c>
      <c r="C2486" s="2">
        <f>RSI!I2486</f>
        <v>65.253736743042964</v>
      </c>
      <c r="D2486" s="2">
        <f>MACD!E2486</f>
        <v>-2.2296140430679401E-2</v>
      </c>
      <c r="E2486" s="2">
        <f>MACD!F2486</f>
        <v>3.2091182186867996E-2</v>
      </c>
      <c r="F2486" s="2">
        <f>'Moving Avg'!D2486</f>
        <v>22.210160000000002</v>
      </c>
      <c r="G2486" s="2">
        <f>'Moving Avg'!F2486</f>
        <v>22.008715000000002</v>
      </c>
      <c r="H2486" s="2">
        <f>'Moving Avg'!G2486</f>
        <v>21.993291999999993</v>
      </c>
      <c r="I2486" s="2">
        <f>'Moving Avg'!H2486</f>
        <v>22.84028150000001</v>
      </c>
      <c r="J2486" s="17" t="str">
        <f>OBV!F2486</f>
        <v>BEARISH</v>
      </c>
      <c r="K2486" s="17" t="str">
        <f>OBV!G2486</f>
        <v>NEUTRAL</v>
      </c>
      <c r="L2486" s="17" t="str">
        <f>OBV!H2486</f>
        <v>BEARISH DIVERGENCE</v>
      </c>
      <c r="M2486" s="19">
        <f t="shared" si="380"/>
        <v>25</v>
      </c>
      <c r="N2486" s="19">
        <f t="shared" si="381"/>
        <v>100</v>
      </c>
      <c r="O2486" s="19">
        <f t="shared" si="382"/>
        <v>0</v>
      </c>
      <c r="P2486" s="19">
        <f t="shared" si="383"/>
        <v>16.5</v>
      </c>
      <c r="Q2486" s="20">
        <f t="shared" si="384"/>
        <v>46.225000000000001</v>
      </c>
      <c r="R2486" s="20">
        <f t="shared" si="385"/>
        <v>29.125</v>
      </c>
      <c r="S2486" s="20">
        <f t="shared" si="386"/>
        <v>26.175000000000001</v>
      </c>
      <c r="T2486" s="20">
        <f t="shared" si="387"/>
        <v>35.375</v>
      </c>
      <c r="U2486" s="19">
        <f t="shared" si="388"/>
        <v>33.841666666666661</v>
      </c>
      <c r="V2486" s="19">
        <f t="shared" si="389"/>
        <v>34.224999999999994</v>
      </c>
    </row>
    <row r="2487" spans="1:22" ht="13.5" x14ac:dyDescent="0.25">
      <c r="A2487" s="3">
        <f>RSI!A2487</f>
        <v>45624</v>
      </c>
      <c r="B2487" s="2">
        <f>RSI!B2487</f>
        <v>22.526299999999999</v>
      </c>
      <c r="C2487" s="2">
        <f>RSI!I2487</f>
        <v>64.504779049474664</v>
      </c>
      <c r="D2487" s="2">
        <f>MACD!E2487</f>
        <v>-0.10753490771561403</v>
      </c>
      <c r="E2487" s="2">
        <f>MACD!F2487</f>
        <v>4.1659642063715946E-3</v>
      </c>
      <c r="F2487" s="2">
        <f>'Moving Avg'!D2487</f>
        <v>22.374020000000002</v>
      </c>
      <c r="G2487" s="2">
        <f>'Moving Avg'!F2487</f>
        <v>22.03763</v>
      </c>
      <c r="H2487" s="2">
        <f>'Moving Avg'!G2487</f>
        <v>22.009099999999989</v>
      </c>
      <c r="I2487" s="2">
        <f>'Moving Avg'!H2487</f>
        <v>22.83950350000001</v>
      </c>
      <c r="J2487" s="17" t="str">
        <f>OBV!F2487</f>
        <v>BEARISH</v>
      </c>
      <c r="K2487" s="17" t="str">
        <f>OBV!G2487</f>
        <v>NEUTRAL</v>
      </c>
      <c r="L2487" s="17" t="str">
        <f>OBV!H2487</f>
        <v>BEARISH DIVERGENCE</v>
      </c>
      <c r="M2487" s="19">
        <f t="shared" si="380"/>
        <v>25</v>
      </c>
      <c r="N2487" s="19">
        <f t="shared" si="381"/>
        <v>100</v>
      </c>
      <c r="O2487" s="19">
        <f t="shared" si="382"/>
        <v>0</v>
      </c>
      <c r="P2487" s="19">
        <f t="shared" si="383"/>
        <v>16.5</v>
      </c>
      <c r="Q2487" s="20">
        <f t="shared" si="384"/>
        <v>46.225000000000001</v>
      </c>
      <c r="R2487" s="20">
        <f t="shared" si="385"/>
        <v>29.125</v>
      </c>
      <c r="S2487" s="20">
        <f t="shared" si="386"/>
        <v>26.175000000000001</v>
      </c>
      <c r="T2487" s="20">
        <f t="shared" si="387"/>
        <v>35.375</v>
      </c>
      <c r="U2487" s="19">
        <f t="shared" si="388"/>
        <v>33.841666666666661</v>
      </c>
      <c r="V2487" s="19">
        <f t="shared" si="389"/>
        <v>34.224999999999994</v>
      </c>
    </row>
    <row r="2488" spans="1:22" ht="13.5" x14ac:dyDescent="0.25">
      <c r="A2488" s="3">
        <f>RSI!A2488</f>
        <v>45625</v>
      </c>
      <c r="B2488" s="2">
        <f>RSI!B2488</f>
        <v>22.526299999999999</v>
      </c>
      <c r="C2488" s="2">
        <f>RSI!I2488</f>
        <v>64.504779049474649</v>
      </c>
      <c r="D2488" s="2">
        <f>MACD!E2488</f>
        <v>-0.16919964097058227</v>
      </c>
      <c r="E2488" s="2">
        <f>MACD!F2488</f>
        <v>-3.050715682901918E-2</v>
      </c>
      <c r="F2488" s="2">
        <f>'Moving Avg'!D2488</f>
        <v>22.537879999999994</v>
      </c>
      <c r="G2488" s="2">
        <f>'Moving Avg'!F2488</f>
        <v>22.062689999999996</v>
      </c>
      <c r="H2488" s="2">
        <f>'Moving Avg'!G2488</f>
        <v>22.024713999999989</v>
      </c>
      <c r="I2488" s="2">
        <f>'Moving Avg'!H2488</f>
        <v>22.839144000000005</v>
      </c>
      <c r="J2488" s="17" t="str">
        <f>OBV!F2488</f>
        <v>BEARISH</v>
      </c>
      <c r="K2488" s="17" t="str">
        <f>OBV!G2488</f>
        <v>NEUTRAL</v>
      </c>
      <c r="L2488" s="17" t="str">
        <f>OBV!H2488</f>
        <v>BEARISH DIVERGENCE</v>
      </c>
      <c r="M2488" s="19">
        <f t="shared" si="380"/>
        <v>25</v>
      </c>
      <c r="N2488" s="19">
        <f t="shared" si="381"/>
        <v>100</v>
      </c>
      <c r="O2488" s="19">
        <f t="shared" si="382"/>
        <v>0</v>
      </c>
      <c r="P2488" s="19">
        <f t="shared" si="383"/>
        <v>16.5</v>
      </c>
      <c r="Q2488" s="20">
        <f t="shared" si="384"/>
        <v>46.225000000000001</v>
      </c>
      <c r="R2488" s="20">
        <f t="shared" si="385"/>
        <v>29.125</v>
      </c>
      <c r="S2488" s="20">
        <f t="shared" si="386"/>
        <v>26.175000000000001</v>
      </c>
      <c r="T2488" s="20">
        <f t="shared" si="387"/>
        <v>35.375</v>
      </c>
      <c r="U2488" s="19">
        <f t="shared" si="388"/>
        <v>33.841666666666661</v>
      </c>
      <c r="V2488" s="19">
        <f t="shared" si="389"/>
        <v>34.224999999999994</v>
      </c>
    </row>
    <row r="2489" spans="1:22" ht="13.5" x14ac:dyDescent="0.25">
      <c r="A2489" s="3">
        <f>RSI!A2489</f>
        <v>45628</v>
      </c>
      <c r="B2489" s="2">
        <f>RSI!B2489</f>
        <v>22.526299999999999</v>
      </c>
      <c r="C2489" s="2">
        <f>RSI!I2489</f>
        <v>64.504779049474649</v>
      </c>
      <c r="D2489" s="2">
        <f>MACD!E2489</f>
        <v>-0.22404238479176541</v>
      </c>
      <c r="E2489" s="2">
        <f>MACD!F2489</f>
        <v>-6.9214202421568422E-2</v>
      </c>
      <c r="F2489" s="2">
        <f>'Moving Avg'!D2489</f>
        <v>22.534019999999998</v>
      </c>
      <c r="G2489" s="2">
        <f>'Moving Avg'!F2489</f>
        <v>22.087749999999993</v>
      </c>
      <c r="H2489" s="2">
        <f>'Moving Avg'!G2489</f>
        <v>22.031845999999991</v>
      </c>
      <c r="I2489" s="2">
        <f>'Moving Avg'!H2489</f>
        <v>22.83608850000001</v>
      </c>
      <c r="J2489" s="17" t="str">
        <f>OBV!F2489</f>
        <v>BEARISH</v>
      </c>
      <c r="K2489" s="17" t="str">
        <f>OBV!G2489</f>
        <v>NEUTRAL</v>
      </c>
      <c r="L2489" s="17" t="str">
        <f>OBV!H2489</f>
        <v>CONFIRMED BEARISH</v>
      </c>
      <c r="M2489" s="19">
        <f t="shared" si="380"/>
        <v>25</v>
      </c>
      <c r="N2489" s="19">
        <f t="shared" si="381"/>
        <v>100</v>
      </c>
      <c r="O2489" s="19">
        <f t="shared" si="382"/>
        <v>0</v>
      </c>
      <c r="P2489" s="19">
        <f t="shared" si="383"/>
        <v>16.5</v>
      </c>
      <c r="Q2489" s="20">
        <f t="shared" si="384"/>
        <v>46.225000000000001</v>
      </c>
      <c r="R2489" s="20">
        <f t="shared" si="385"/>
        <v>29.125</v>
      </c>
      <c r="S2489" s="20">
        <f t="shared" si="386"/>
        <v>26.175000000000001</v>
      </c>
      <c r="T2489" s="20">
        <f t="shared" si="387"/>
        <v>35.375</v>
      </c>
      <c r="U2489" s="19">
        <f t="shared" si="388"/>
        <v>33.841666666666661</v>
      </c>
      <c r="V2489" s="19">
        <f t="shared" si="389"/>
        <v>34.224999999999994</v>
      </c>
    </row>
    <row r="2490" spans="1:22" ht="13.5" x14ac:dyDescent="0.25">
      <c r="A2490" s="3">
        <f>RSI!A2490</f>
        <v>45629</v>
      </c>
      <c r="B2490" s="2">
        <f>RSI!B2490</f>
        <v>22.526299999999999</v>
      </c>
      <c r="C2490" s="2">
        <f>RSI!I2490</f>
        <v>64.504779049474649</v>
      </c>
      <c r="D2490" s="2">
        <f>MACD!E2490</f>
        <v>-0.27291527656286974</v>
      </c>
      <c r="E2490" s="2">
        <f>MACD!F2490</f>
        <v>-0.10995441724982868</v>
      </c>
      <c r="F2490" s="2">
        <f>'Moving Avg'!D2490</f>
        <v>22.530159999999995</v>
      </c>
      <c r="G2490" s="2">
        <f>'Moving Avg'!F2490</f>
        <v>22.105579999999996</v>
      </c>
      <c r="H2490" s="2">
        <f>'Moving Avg'!G2490</f>
        <v>22.038977999999993</v>
      </c>
      <c r="I2490" s="2">
        <f>'Moving Avg'!H2490</f>
        <v>22.830802000000013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  <c r="M2490" s="19">
        <f t="shared" si="380"/>
        <v>25</v>
      </c>
      <c r="N2490" s="19">
        <f t="shared" si="381"/>
        <v>100</v>
      </c>
      <c r="O2490" s="19">
        <f t="shared" si="382"/>
        <v>0</v>
      </c>
      <c r="P2490" s="19">
        <f t="shared" si="383"/>
        <v>16.5</v>
      </c>
      <c r="Q2490" s="20">
        <f t="shared" si="384"/>
        <v>46.225000000000001</v>
      </c>
      <c r="R2490" s="20">
        <f t="shared" si="385"/>
        <v>29.125</v>
      </c>
      <c r="S2490" s="20">
        <f t="shared" si="386"/>
        <v>26.175000000000001</v>
      </c>
      <c r="T2490" s="20">
        <f t="shared" si="387"/>
        <v>35.375</v>
      </c>
      <c r="U2490" s="19">
        <f t="shared" si="388"/>
        <v>33.841666666666661</v>
      </c>
      <c r="V2490" s="19">
        <f t="shared" si="389"/>
        <v>34.224999999999994</v>
      </c>
    </row>
    <row r="2491" spans="1:22" ht="13.5" x14ac:dyDescent="0.25">
      <c r="A2491" s="3">
        <f>RSI!A2491</f>
        <v>45630</v>
      </c>
      <c r="B2491" s="2">
        <f>RSI!B2491</f>
        <v>22.526299999999999</v>
      </c>
      <c r="C2491" s="2">
        <f>RSI!I2491</f>
        <v>64.504779049474649</v>
      </c>
      <c r="D2491" s="2">
        <f>MACD!E2491</f>
        <v>-0.3165539777902211</v>
      </c>
      <c r="E2491" s="2">
        <f>MACD!F2491</f>
        <v>-0.15127432935790719</v>
      </c>
      <c r="F2491" s="2">
        <f>'Moving Avg'!D2491</f>
        <v>22.526299999999999</v>
      </c>
      <c r="G2491" s="2">
        <f>'Moving Avg'!F2491</f>
        <v>22.130639999999993</v>
      </c>
      <c r="H2491" s="2">
        <f>'Moving Avg'!G2491</f>
        <v>22.045917999999993</v>
      </c>
      <c r="I2491" s="2">
        <f>'Moving Avg'!H2491</f>
        <v>22.825515500000009</v>
      </c>
      <c r="J2491" s="17" t="str">
        <f>OBV!F2491</f>
        <v>BEARISH</v>
      </c>
      <c r="K2491" s="17" t="str">
        <f>OBV!G2491</f>
        <v>NEUTRAL</v>
      </c>
      <c r="L2491" s="17" t="str">
        <f>OBV!H2491</f>
        <v>CONFIRMED BEARISH</v>
      </c>
      <c r="M2491" s="19">
        <f t="shared" si="380"/>
        <v>25</v>
      </c>
      <c r="N2491" s="19">
        <f t="shared" si="381"/>
        <v>100</v>
      </c>
      <c r="O2491" s="19">
        <f t="shared" si="382"/>
        <v>0</v>
      </c>
      <c r="P2491" s="19">
        <f t="shared" si="383"/>
        <v>16.5</v>
      </c>
      <c r="Q2491" s="20">
        <f t="shared" si="384"/>
        <v>46.225000000000001</v>
      </c>
      <c r="R2491" s="20">
        <f t="shared" si="385"/>
        <v>29.125</v>
      </c>
      <c r="S2491" s="20">
        <f t="shared" si="386"/>
        <v>26.175000000000001</v>
      </c>
      <c r="T2491" s="20">
        <f t="shared" si="387"/>
        <v>35.375</v>
      </c>
      <c r="U2491" s="19">
        <f t="shared" si="388"/>
        <v>33.841666666666661</v>
      </c>
      <c r="V2491" s="19">
        <f t="shared" si="389"/>
        <v>34.224999999999994</v>
      </c>
    </row>
    <row r="2492" spans="1:22" ht="13.5" x14ac:dyDescent="0.25">
      <c r="A2492" s="3">
        <f>RSI!A2492</f>
        <v>45631</v>
      </c>
      <c r="B2492" s="2">
        <f>RSI!B2492</f>
        <v>22.449200000000001</v>
      </c>
      <c r="C2492" s="2">
        <f>RSI!I2492</f>
        <v>60.48744777336038</v>
      </c>
      <c r="D2492" s="2">
        <f>MACD!E2492</f>
        <v>-0.36174493769438953</v>
      </c>
      <c r="E2492" s="2">
        <f>MACD!F2492</f>
        <v>-0.19336845102520367</v>
      </c>
      <c r="F2492" s="2">
        <f>'Moving Avg'!D2492</f>
        <v>22.51088</v>
      </c>
      <c r="G2492" s="2">
        <f>'Moving Avg'!F2492</f>
        <v>22.151844999999994</v>
      </c>
      <c r="H2492" s="2">
        <f>'Moving Avg'!G2492</f>
        <v>22.051315999999993</v>
      </c>
      <c r="I2492" s="2">
        <f>'Moving Avg'!H2492</f>
        <v>22.819843500000012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  <c r="M2492" s="19">
        <f t="shared" si="380"/>
        <v>25</v>
      </c>
      <c r="N2492" s="19">
        <f t="shared" si="381"/>
        <v>100</v>
      </c>
      <c r="O2492" s="19">
        <f t="shared" si="382"/>
        <v>0</v>
      </c>
      <c r="P2492" s="19">
        <f t="shared" si="383"/>
        <v>16.5</v>
      </c>
      <c r="Q2492" s="20">
        <f t="shared" si="384"/>
        <v>46.225000000000001</v>
      </c>
      <c r="R2492" s="20">
        <f t="shared" si="385"/>
        <v>29.125</v>
      </c>
      <c r="S2492" s="20">
        <f t="shared" si="386"/>
        <v>26.175000000000001</v>
      </c>
      <c r="T2492" s="20">
        <f t="shared" si="387"/>
        <v>35.375</v>
      </c>
      <c r="U2492" s="19">
        <f t="shared" si="388"/>
        <v>33.841666666666661</v>
      </c>
      <c r="V2492" s="19">
        <f t="shared" si="389"/>
        <v>34.224999999999994</v>
      </c>
    </row>
    <row r="2493" spans="1:22" ht="13.5" x14ac:dyDescent="0.25">
      <c r="A2493" s="3">
        <f>RSI!A2493</f>
        <v>45632</v>
      </c>
      <c r="B2493" s="2">
        <f>RSI!B2493</f>
        <v>22.449200000000001</v>
      </c>
      <c r="C2493" s="2">
        <f>RSI!I2493</f>
        <v>60.48744777336038</v>
      </c>
      <c r="D2493" s="2">
        <f>MACD!E2493</f>
        <v>-0.40148663063703083</v>
      </c>
      <c r="E2493" s="2">
        <f>MACD!F2493</f>
        <v>-0.23499208694756912</v>
      </c>
      <c r="F2493" s="2">
        <f>'Moving Avg'!D2493</f>
        <v>22.495460000000001</v>
      </c>
      <c r="G2493" s="2">
        <f>'Moving Avg'!F2493</f>
        <v>22.173049999999996</v>
      </c>
      <c r="H2493" s="2">
        <f>'Moving Avg'!G2493</f>
        <v>22.056713999999992</v>
      </c>
      <c r="I2493" s="2">
        <f>'Moving Avg'!H2493</f>
        <v>22.81589150000001</v>
      </c>
      <c r="J2493" s="17" t="str">
        <f>OBV!F2493</f>
        <v>BEARISH</v>
      </c>
      <c r="K2493" s="17" t="str">
        <f>OBV!G2493</f>
        <v>NEUTRAL</v>
      </c>
      <c r="L2493" s="17" t="str">
        <f>OBV!H2493</f>
        <v>CONFIRMED BEARISH</v>
      </c>
      <c r="M2493" s="19">
        <f t="shared" si="380"/>
        <v>25</v>
      </c>
      <c r="N2493" s="19">
        <f t="shared" si="381"/>
        <v>100</v>
      </c>
      <c r="O2493" s="19">
        <f t="shared" si="382"/>
        <v>0</v>
      </c>
      <c r="P2493" s="19">
        <f t="shared" si="383"/>
        <v>16.5</v>
      </c>
      <c r="Q2493" s="20">
        <f t="shared" si="384"/>
        <v>46.225000000000001</v>
      </c>
      <c r="R2493" s="20">
        <f t="shared" si="385"/>
        <v>29.125</v>
      </c>
      <c r="S2493" s="20">
        <f t="shared" si="386"/>
        <v>26.175000000000001</v>
      </c>
      <c r="T2493" s="20">
        <f t="shared" si="387"/>
        <v>35.375</v>
      </c>
      <c r="U2493" s="19">
        <f t="shared" si="388"/>
        <v>33.841666666666661</v>
      </c>
      <c r="V2493" s="19">
        <f t="shared" si="389"/>
        <v>34.224999999999994</v>
      </c>
    </row>
    <row r="2494" spans="1:22" ht="13.5" x14ac:dyDescent="0.25">
      <c r="A2494" s="3">
        <f>RSI!A2494</f>
        <v>45635</v>
      </c>
      <c r="B2494" s="2">
        <f>RSI!B2494</f>
        <v>22.2179</v>
      </c>
      <c r="C2494" s="2">
        <f>RSI!I2494</f>
        <v>49.714807914878591</v>
      </c>
      <c r="D2494" s="2">
        <f>MACD!E2494</f>
        <v>-0.29035734014324177</v>
      </c>
      <c r="E2494" s="2">
        <f>MACD!F2494</f>
        <v>-0.24606513758670365</v>
      </c>
      <c r="F2494" s="2">
        <f>'Moving Avg'!D2494</f>
        <v>22.433780000000002</v>
      </c>
      <c r="G2494" s="2">
        <f>'Moving Avg'!F2494</f>
        <v>22.182205</v>
      </c>
      <c r="H2494" s="2">
        <f>'Moving Avg'!G2494</f>
        <v>22.057677999999996</v>
      </c>
      <c r="I2494" s="2">
        <f>'Moving Avg'!H2494</f>
        <v>22.810783000000011</v>
      </c>
      <c r="J2494" s="17" t="str">
        <f>OBV!F2494</f>
        <v>BEARISH</v>
      </c>
      <c r="K2494" s="17" t="str">
        <f>OBV!G2494</f>
        <v>NEUTRAL</v>
      </c>
      <c r="L2494" s="17" t="str">
        <f>OBV!H2494</f>
        <v>CONFIRMED BEARISH</v>
      </c>
      <c r="M2494" s="19">
        <f t="shared" si="380"/>
        <v>25</v>
      </c>
      <c r="N2494" s="19">
        <f t="shared" si="381"/>
        <v>100</v>
      </c>
      <c r="O2494" s="19">
        <f t="shared" si="382"/>
        <v>0</v>
      </c>
      <c r="P2494" s="19">
        <f t="shared" si="383"/>
        <v>16.5</v>
      </c>
      <c r="Q2494" s="20">
        <f t="shared" si="384"/>
        <v>46.225000000000001</v>
      </c>
      <c r="R2494" s="20">
        <f t="shared" si="385"/>
        <v>29.125</v>
      </c>
      <c r="S2494" s="20">
        <f t="shared" si="386"/>
        <v>26.175000000000001</v>
      </c>
      <c r="T2494" s="20">
        <f t="shared" si="387"/>
        <v>35.375</v>
      </c>
      <c r="U2494" s="19">
        <f t="shared" si="388"/>
        <v>33.841666666666661</v>
      </c>
      <c r="V2494" s="19">
        <f t="shared" si="389"/>
        <v>34.224999999999994</v>
      </c>
    </row>
    <row r="2495" spans="1:22" ht="13.5" x14ac:dyDescent="0.25">
      <c r="A2495" s="3">
        <f>RSI!A2495</f>
        <v>45636</v>
      </c>
      <c r="B2495" s="2">
        <f>RSI!B2495</f>
        <v>22.2179</v>
      </c>
      <c r="C2495" s="2">
        <f>RSI!I2495</f>
        <v>49.714807914878591</v>
      </c>
      <c r="D2495" s="2">
        <f>MACD!E2495</f>
        <v>-0.19624684371484946</v>
      </c>
      <c r="E2495" s="2">
        <f>MACD!F2495</f>
        <v>-0.23610147881233282</v>
      </c>
      <c r="F2495" s="2">
        <f>'Moving Avg'!D2495</f>
        <v>22.3721</v>
      </c>
      <c r="G2495" s="2">
        <f>'Moving Avg'!F2495</f>
        <v>22.191844999999997</v>
      </c>
      <c r="H2495" s="2">
        <f>'Moving Avg'!G2495</f>
        <v>22.066159999999996</v>
      </c>
      <c r="I2495" s="2">
        <f>'Moving Avg'!H2495</f>
        <v>22.804280000000009</v>
      </c>
      <c r="J2495" s="17" t="str">
        <f>OBV!F2495</f>
        <v>BEARISH</v>
      </c>
      <c r="K2495" s="17" t="str">
        <f>OBV!G2495</f>
        <v>NEUTRAL</v>
      </c>
      <c r="L2495" s="17" t="str">
        <f>OBV!H2495</f>
        <v>CONFIRMED BEARISH</v>
      </c>
      <c r="M2495" s="19">
        <f t="shared" si="380"/>
        <v>25</v>
      </c>
      <c r="N2495" s="19">
        <f t="shared" si="381"/>
        <v>0</v>
      </c>
      <c r="O2495" s="19">
        <f t="shared" si="382"/>
        <v>0</v>
      </c>
      <c r="P2495" s="19">
        <f t="shared" si="383"/>
        <v>16.5</v>
      </c>
      <c r="Q2495" s="20">
        <f t="shared" si="384"/>
        <v>11.225</v>
      </c>
      <c r="R2495" s="20">
        <f t="shared" si="385"/>
        <v>9.125</v>
      </c>
      <c r="S2495" s="20">
        <f t="shared" si="386"/>
        <v>11.175000000000001</v>
      </c>
      <c r="T2495" s="20">
        <f t="shared" si="387"/>
        <v>10.375</v>
      </c>
      <c r="U2495" s="19">
        <f t="shared" si="388"/>
        <v>10.508333333333335</v>
      </c>
      <c r="V2495" s="19">
        <f t="shared" si="389"/>
        <v>10.475000000000001</v>
      </c>
    </row>
    <row r="2496" spans="1:22" ht="13.5" x14ac:dyDescent="0.25">
      <c r="A2496" s="3">
        <f>RSI!A2496</f>
        <v>45637</v>
      </c>
      <c r="B2496" s="2">
        <f>RSI!B2496</f>
        <v>21.687799999999999</v>
      </c>
      <c r="C2496" s="2">
        <f>RSI!I2496</f>
        <v>33.742050640341461</v>
      </c>
      <c r="D2496" s="2">
        <f>MACD!E2496</f>
        <v>-7.727597792377594E-2</v>
      </c>
      <c r="E2496" s="2">
        <f>MACD!F2496</f>
        <v>-0.20433637863462145</v>
      </c>
      <c r="F2496" s="2">
        <f>'Moving Avg'!D2496</f>
        <v>22.2044</v>
      </c>
      <c r="G2496" s="2">
        <f>'Moving Avg'!F2496</f>
        <v>22.176904999999998</v>
      </c>
      <c r="H2496" s="2">
        <f>'Moving Avg'!G2496</f>
        <v>22.063269999999992</v>
      </c>
      <c r="I2496" s="2">
        <f>'Moving Avg'!H2496</f>
        <v>22.792802500000004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  <c r="M2496" s="19">
        <f t="shared" si="380"/>
        <v>25</v>
      </c>
      <c r="N2496" s="19">
        <f t="shared" si="381"/>
        <v>0</v>
      </c>
      <c r="O2496" s="19">
        <f t="shared" si="382"/>
        <v>0</v>
      </c>
      <c r="P2496" s="19">
        <f t="shared" si="383"/>
        <v>16.5</v>
      </c>
      <c r="Q2496" s="20">
        <f t="shared" si="384"/>
        <v>11.225</v>
      </c>
      <c r="R2496" s="20">
        <f t="shared" si="385"/>
        <v>9.125</v>
      </c>
      <c r="S2496" s="20">
        <f t="shared" si="386"/>
        <v>11.175000000000001</v>
      </c>
      <c r="T2496" s="20">
        <f t="shared" si="387"/>
        <v>10.375</v>
      </c>
      <c r="U2496" s="19">
        <f t="shared" si="388"/>
        <v>10.508333333333335</v>
      </c>
      <c r="V2496" s="19">
        <f t="shared" si="389"/>
        <v>10.475000000000001</v>
      </c>
    </row>
    <row r="2497" spans="1:22" ht="13.5" x14ac:dyDescent="0.25">
      <c r="A2497" s="3">
        <f>RSI!A2497</f>
        <v>45638</v>
      </c>
      <c r="B2497" s="2">
        <f>RSI!B2497</f>
        <v>21.687799999999999</v>
      </c>
      <c r="C2497" s="2">
        <f>RSI!I2497</f>
        <v>33.742050640341461</v>
      </c>
      <c r="D2497" s="2">
        <f>MACD!E2497</f>
        <v>2.3621720094002541E-2</v>
      </c>
      <c r="E2497" s="2">
        <f>MACD!F2497</f>
        <v>-0.15874475888889666</v>
      </c>
      <c r="F2497" s="2">
        <f>'Moving Avg'!D2497</f>
        <v>22.052119999999999</v>
      </c>
      <c r="G2497" s="2">
        <f>'Moving Avg'!F2497</f>
        <v>22.176424999999998</v>
      </c>
      <c r="H2497" s="2">
        <f>'Moving Avg'!G2497</f>
        <v>22.060379999999991</v>
      </c>
      <c r="I2497" s="2">
        <f>'Moving Avg'!H2497</f>
        <v>22.781325000000002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  <c r="M2497" s="19">
        <f t="shared" si="380"/>
        <v>25</v>
      </c>
      <c r="N2497" s="19">
        <f t="shared" si="381"/>
        <v>0</v>
      </c>
      <c r="O2497" s="19">
        <f t="shared" si="382"/>
        <v>0</v>
      </c>
      <c r="P2497" s="19">
        <f t="shared" si="383"/>
        <v>16.5</v>
      </c>
      <c r="Q2497" s="20">
        <f t="shared" si="384"/>
        <v>11.225</v>
      </c>
      <c r="R2497" s="20">
        <f t="shared" si="385"/>
        <v>9.125</v>
      </c>
      <c r="S2497" s="20">
        <f t="shared" si="386"/>
        <v>11.175000000000001</v>
      </c>
      <c r="T2497" s="20">
        <f t="shared" si="387"/>
        <v>10.375</v>
      </c>
      <c r="U2497" s="19">
        <f t="shared" si="388"/>
        <v>10.508333333333335</v>
      </c>
      <c r="V2497" s="19">
        <f t="shared" si="389"/>
        <v>10.475000000000001</v>
      </c>
    </row>
    <row r="2498" spans="1:22" ht="13.5" x14ac:dyDescent="0.25">
      <c r="A2498" s="3">
        <f>RSI!A2498</f>
        <v>45639</v>
      </c>
      <c r="B2498" s="2">
        <f>RSI!B2498</f>
        <v>22.0733</v>
      </c>
      <c r="C2498" s="2">
        <f>RSI!I2498</f>
        <v>47.868430273660309</v>
      </c>
      <c r="D2498" s="2">
        <f>MACD!E2498</f>
        <v>8.3403429707999521E-2</v>
      </c>
      <c r="E2498" s="2">
        <f>MACD!F2498</f>
        <v>-0.11031512116951742</v>
      </c>
      <c r="F2498" s="2">
        <f>'Moving Avg'!D2498</f>
        <v>21.976939999999999</v>
      </c>
      <c r="G2498" s="2">
        <f>'Moving Avg'!F2498</f>
        <v>22.190885000000002</v>
      </c>
      <c r="H2498" s="2">
        <f>'Moving Avg'!G2498</f>
        <v>22.064813999999991</v>
      </c>
      <c r="I2498" s="2">
        <f>'Moving Avg'!H2498</f>
        <v>22.771310000000003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11.225</v>
      </c>
      <c r="R2498" s="20">
        <f t="shared" si="385"/>
        <v>9.125</v>
      </c>
      <c r="S2498" s="20">
        <f t="shared" si="386"/>
        <v>11.175000000000001</v>
      </c>
      <c r="T2498" s="20">
        <f t="shared" si="387"/>
        <v>10.375</v>
      </c>
      <c r="U2498" s="19">
        <f t="shared" si="388"/>
        <v>10.508333333333335</v>
      </c>
      <c r="V2498" s="19">
        <f t="shared" si="389"/>
        <v>10.475000000000001</v>
      </c>
    </row>
    <row r="2499" spans="1:22" ht="13.5" x14ac:dyDescent="0.25">
      <c r="A2499" s="3">
        <f>RSI!A2499</f>
        <v>45642</v>
      </c>
      <c r="B2499" s="2">
        <f>RSI!B2499</f>
        <v>21.600999999999999</v>
      </c>
      <c r="C2499" s="2">
        <f>RSI!I2499</f>
        <v>37.359241759256548</v>
      </c>
      <c r="D2499" s="2">
        <f>MACD!E2499</f>
        <v>0.16943806339751077</v>
      </c>
      <c r="E2499" s="2">
        <f>MACD!F2499</f>
        <v>-5.4364484256111782E-2</v>
      </c>
      <c r="F2499" s="2">
        <f>'Moving Avg'!D2499</f>
        <v>21.853559999999998</v>
      </c>
      <c r="G2499" s="2">
        <f>'Moving Avg'!F2499</f>
        <v>22.181729999999998</v>
      </c>
      <c r="H2499" s="2">
        <f>'Moving Avg'!G2499</f>
        <v>22.059801999999991</v>
      </c>
      <c r="I2499" s="2">
        <f>'Moving Avg'!H2499</f>
        <v>22.7624195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  <c r="M2499" s="19">
        <f t="shared" si="390"/>
        <v>25</v>
      </c>
      <c r="N2499" s="19">
        <f t="shared" si="391"/>
        <v>0</v>
      </c>
      <c r="O2499" s="19">
        <f t="shared" si="392"/>
        <v>0</v>
      </c>
      <c r="P2499" s="19">
        <f t="shared" si="393"/>
        <v>16.5</v>
      </c>
      <c r="Q2499" s="20">
        <f t="shared" ref="Q2499:Q2562" si="394">0.35*M2499+N2499*0.35+O2499*0.15+P2499*0.15</f>
        <v>11.225</v>
      </c>
      <c r="R2499" s="20">
        <f t="shared" ref="R2499:R2562" si="395">M2499*0.2+N2499*0.2+O2499*0.35+P2499*0.25</f>
        <v>9.125</v>
      </c>
      <c r="S2499" s="20">
        <f t="shared" ref="S2499:S2562" si="396">M2499*0.15+N2499*0.15+O2499*0.25+P2499*0.45</f>
        <v>11.175000000000001</v>
      </c>
      <c r="T2499" s="20">
        <f t="shared" ref="T2499:T2562" si="397">0.25*SUM(M2499:P2499)</f>
        <v>10.375</v>
      </c>
      <c r="U2499" s="19">
        <f t="shared" ref="U2499:U2562" si="398">SUM(Q2499:S2499)/3</f>
        <v>10.508333333333335</v>
      </c>
      <c r="V2499" s="19">
        <f t="shared" ref="V2499:V2562" si="399">SUM(Q2499:T2499)/4</f>
        <v>10.475000000000001</v>
      </c>
    </row>
    <row r="2500" spans="1:22" ht="13.5" x14ac:dyDescent="0.25">
      <c r="A2500" s="3">
        <f>RSI!A2500</f>
        <v>45644</v>
      </c>
      <c r="B2500" s="2">
        <f>RSI!B2500</f>
        <v>21.610600000000002</v>
      </c>
      <c r="C2500" s="2">
        <f>RSI!I2500</f>
        <v>37.658835597494935</v>
      </c>
      <c r="D2500" s="2">
        <f>MACD!E2500</f>
        <v>0.2447468155656729</v>
      </c>
      <c r="E2500" s="2">
        <f>MACD!F2500</f>
        <v>5.457775708245155E-3</v>
      </c>
      <c r="F2500" s="2">
        <f>'Moving Avg'!D2500</f>
        <v>21.732099999999999</v>
      </c>
      <c r="G2500" s="2">
        <f>'Moving Avg'!F2500</f>
        <v>22.173054999999998</v>
      </c>
      <c r="H2500" s="2">
        <f>'Moving Avg'!G2500</f>
        <v>22.054981999999999</v>
      </c>
      <c r="I2500" s="2">
        <f>'Moving Avg'!H2500</f>
        <v>22.749719500000001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  <c r="M2500" s="19">
        <f t="shared" si="390"/>
        <v>25</v>
      </c>
      <c r="N2500" s="19">
        <f t="shared" si="391"/>
        <v>0</v>
      </c>
      <c r="O2500" s="19">
        <f t="shared" si="392"/>
        <v>0</v>
      </c>
      <c r="P2500" s="19">
        <f t="shared" si="393"/>
        <v>16.5</v>
      </c>
      <c r="Q2500" s="20">
        <f t="shared" si="394"/>
        <v>11.225</v>
      </c>
      <c r="R2500" s="20">
        <f t="shared" si="395"/>
        <v>9.125</v>
      </c>
      <c r="S2500" s="20">
        <f t="shared" si="396"/>
        <v>11.175000000000001</v>
      </c>
      <c r="T2500" s="20">
        <f t="shared" si="397"/>
        <v>10.375</v>
      </c>
      <c r="U2500" s="19">
        <f t="shared" si="398"/>
        <v>10.508333333333335</v>
      </c>
      <c r="V2500" s="19">
        <f t="shared" si="399"/>
        <v>10.475000000000001</v>
      </c>
    </row>
    <row r="2501" spans="1:22" ht="13.5" x14ac:dyDescent="0.25">
      <c r="A2501" s="3">
        <f>RSI!A2501</f>
        <v>45645</v>
      </c>
      <c r="B2501" s="2">
        <f>RSI!B2501</f>
        <v>21.610600000000002</v>
      </c>
      <c r="C2501" s="2">
        <f>RSI!I2501</f>
        <v>37.658835597494935</v>
      </c>
      <c r="D2501" s="2">
        <f>MACD!E2501</f>
        <v>0.31139558930921041</v>
      </c>
      <c r="E2501" s="2">
        <f>MACD!F2501</f>
        <v>6.6645338428438214E-2</v>
      </c>
      <c r="F2501" s="2">
        <f>'Moving Avg'!D2501</f>
        <v>21.716660000000001</v>
      </c>
      <c r="G2501" s="2">
        <f>'Moving Avg'!F2501</f>
        <v>22.164379999999994</v>
      </c>
      <c r="H2501" s="2">
        <f>'Moving Avg'!G2501</f>
        <v>22.043800000000001</v>
      </c>
      <c r="I2501" s="2">
        <f>'Moving Avg'!H2501</f>
        <v>22.737065999999999</v>
      </c>
      <c r="J2501" s="17" t="str">
        <f>OBV!F2501</f>
        <v>BULLISH</v>
      </c>
      <c r="K2501" s="17" t="str">
        <f>OBV!G2501</f>
        <v>NEUTRAL</v>
      </c>
      <c r="L2501" s="17" t="str">
        <f>OBV!H2501</f>
        <v>BULLISH DIVERGENCE</v>
      </c>
      <c r="M2501" s="19">
        <f t="shared" si="390"/>
        <v>25</v>
      </c>
      <c r="N2501" s="19">
        <f t="shared" si="391"/>
        <v>0</v>
      </c>
      <c r="O2501" s="19">
        <f t="shared" si="392"/>
        <v>0</v>
      </c>
      <c r="P2501" s="19">
        <f t="shared" si="393"/>
        <v>66.5</v>
      </c>
      <c r="Q2501" s="20">
        <f t="shared" si="394"/>
        <v>18.725000000000001</v>
      </c>
      <c r="R2501" s="20">
        <f t="shared" si="395"/>
        <v>21.625</v>
      </c>
      <c r="S2501" s="20">
        <f t="shared" si="396"/>
        <v>33.674999999999997</v>
      </c>
      <c r="T2501" s="20">
        <f t="shared" si="397"/>
        <v>22.875</v>
      </c>
      <c r="U2501" s="19">
        <f t="shared" si="398"/>
        <v>24.675000000000001</v>
      </c>
      <c r="V2501" s="19">
        <f t="shared" si="399"/>
        <v>24.225000000000001</v>
      </c>
    </row>
    <row r="2502" spans="1:22" ht="13.5" x14ac:dyDescent="0.25">
      <c r="A2502" s="3">
        <f>RSI!A2502</f>
        <v>45646</v>
      </c>
      <c r="B2502" s="2">
        <f>RSI!B2502</f>
        <v>21.697399999999998</v>
      </c>
      <c r="C2502" s="2">
        <f>RSI!I2502</f>
        <v>40.636091838703699</v>
      </c>
      <c r="D2502" s="2">
        <f>MACD!E2502</f>
        <v>0.35220878139535472</v>
      </c>
      <c r="E2502" s="2">
        <f>MACD!F2502</f>
        <v>0.12375802702182151</v>
      </c>
      <c r="F2502" s="2">
        <f>'Moving Avg'!D2502</f>
        <v>21.718580000000003</v>
      </c>
      <c r="G2502" s="2">
        <f>'Moving Avg'!F2502</f>
        <v>22.163899999999995</v>
      </c>
      <c r="H2502" s="2">
        <f>'Moving Avg'!G2502</f>
        <v>22.040138000000002</v>
      </c>
      <c r="I2502" s="2">
        <f>'Moving Avg'!H2502</f>
        <v>22.725079000000001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  <c r="M2502" s="19">
        <f t="shared" si="390"/>
        <v>25</v>
      </c>
      <c r="N2502" s="19">
        <f t="shared" si="391"/>
        <v>0</v>
      </c>
      <c r="O2502" s="19">
        <f t="shared" si="392"/>
        <v>0</v>
      </c>
      <c r="P2502" s="19">
        <f t="shared" si="393"/>
        <v>100</v>
      </c>
      <c r="Q2502" s="20">
        <f t="shared" si="394"/>
        <v>23.75</v>
      </c>
      <c r="R2502" s="20">
        <f t="shared" si="395"/>
        <v>30</v>
      </c>
      <c r="S2502" s="20">
        <f t="shared" si="396"/>
        <v>48.75</v>
      </c>
      <c r="T2502" s="20">
        <f t="shared" si="397"/>
        <v>31.25</v>
      </c>
      <c r="U2502" s="19">
        <f t="shared" si="398"/>
        <v>34.166666666666664</v>
      </c>
      <c r="V2502" s="19">
        <f t="shared" si="399"/>
        <v>33.4375</v>
      </c>
    </row>
    <row r="2503" spans="1:22" ht="13.5" x14ac:dyDescent="0.25">
      <c r="A2503" s="3">
        <f>RSI!A2503</f>
        <v>45649</v>
      </c>
      <c r="B2503" s="2">
        <f>RSI!B2503</f>
        <v>21.6203</v>
      </c>
      <c r="C2503" s="2">
        <f>RSI!I2503</f>
        <v>38.860789753343532</v>
      </c>
      <c r="D2503" s="2">
        <f>MACD!E2503</f>
        <v>0.39444978623326676</v>
      </c>
      <c r="E2503" s="2">
        <f>MACD!F2503</f>
        <v>0.17789637886411058</v>
      </c>
      <c r="F2503" s="2">
        <f>'Moving Avg'!D2503</f>
        <v>21.627980000000001</v>
      </c>
      <c r="G2503" s="2">
        <f>'Moving Avg'!F2503</f>
        <v>22.159564999999994</v>
      </c>
      <c r="H2503" s="2">
        <f>'Moving Avg'!G2503</f>
        <v>22.029150000000005</v>
      </c>
      <c r="I2503" s="2">
        <f>'Moving Avg'!H2503</f>
        <v>22.712706499999996</v>
      </c>
      <c r="J2503" s="17" t="str">
        <f>OBV!F2503</f>
        <v>BULLISH</v>
      </c>
      <c r="K2503" s="17" t="str">
        <f>OBV!G2503</f>
        <v>STRONG</v>
      </c>
      <c r="L2503" s="17" t="str">
        <f>OBV!H2503</f>
        <v>BULLISH DIVERGENCE</v>
      </c>
      <c r="M2503" s="19">
        <f t="shared" si="390"/>
        <v>25</v>
      </c>
      <c r="N2503" s="19">
        <f t="shared" si="391"/>
        <v>0</v>
      </c>
      <c r="O2503" s="19">
        <f t="shared" si="392"/>
        <v>0</v>
      </c>
      <c r="P2503" s="19">
        <f t="shared" si="393"/>
        <v>83</v>
      </c>
      <c r="Q2503" s="20">
        <f t="shared" si="394"/>
        <v>21.2</v>
      </c>
      <c r="R2503" s="20">
        <f t="shared" si="395"/>
        <v>25.75</v>
      </c>
      <c r="S2503" s="20">
        <f t="shared" si="396"/>
        <v>41.1</v>
      </c>
      <c r="T2503" s="20">
        <f t="shared" si="397"/>
        <v>27</v>
      </c>
      <c r="U2503" s="19">
        <f t="shared" si="398"/>
        <v>29.350000000000005</v>
      </c>
      <c r="V2503" s="19">
        <f t="shared" si="399"/>
        <v>28.762500000000003</v>
      </c>
    </row>
    <row r="2504" spans="1:22" ht="13.5" x14ac:dyDescent="0.25">
      <c r="A2504" s="3">
        <f>RSI!A2504</f>
        <v>45650</v>
      </c>
      <c r="B2504" s="2">
        <f>RSI!B2504</f>
        <v>21.5914</v>
      </c>
      <c r="C2504" s="2">
        <f>RSI!I2504</f>
        <v>38.18733590417731</v>
      </c>
      <c r="D2504" s="2">
        <f>MACD!E2504</f>
        <v>0.39905171553666463</v>
      </c>
      <c r="E2504" s="2">
        <f>MACD!F2504</f>
        <v>0.2221274461986214</v>
      </c>
      <c r="F2504" s="2">
        <f>'Moving Avg'!D2504</f>
        <v>21.626060000000003</v>
      </c>
      <c r="G2504" s="2">
        <f>'Moving Avg'!F2504</f>
        <v>22.111854999999995</v>
      </c>
      <c r="H2504" s="2">
        <f>'Moving Avg'!G2504</f>
        <v>22.023174000000004</v>
      </c>
      <c r="I2504" s="2">
        <f>'Moving Avg'!H2504</f>
        <v>22.703860999999993</v>
      </c>
      <c r="J2504" s="17" t="str">
        <f>OBV!F2504</f>
        <v>BULLISH</v>
      </c>
      <c r="K2504" s="17" t="str">
        <f>OBV!G2504</f>
        <v>STRONG</v>
      </c>
      <c r="L2504" s="17" t="str">
        <f>OBV!H2504</f>
        <v>BULLISH DIVERGENCE</v>
      </c>
      <c r="M2504" s="19">
        <f t="shared" si="390"/>
        <v>25</v>
      </c>
      <c r="N2504" s="19">
        <f t="shared" si="391"/>
        <v>0</v>
      </c>
      <c r="O2504" s="19">
        <f t="shared" si="392"/>
        <v>0</v>
      </c>
      <c r="P2504" s="19">
        <f t="shared" si="393"/>
        <v>83</v>
      </c>
      <c r="Q2504" s="20">
        <f t="shared" si="394"/>
        <v>21.2</v>
      </c>
      <c r="R2504" s="20">
        <f t="shared" si="395"/>
        <v>25.75</v>
      </c>
      <c r="S2504" s="20">
        <f t="shared" si="396"/>
        <v>41.1</v>
      </c>
      <c r="T2504" s="20">
        <f t="shared" si="397"/>
        <v>27</v>
      </c>
      <c r="U2504" s="19">
        <f t="shared" si="398"/>
        <v>29.350000000000005</v>
      </c>
      <c r="V2504" s="19">
        <f t="shared" si="399"/>
        <v>28.762500000000003</v>
      </c>
    </row>
    <row r="2505" spans="1:22" ht="13.5" x14ac:dyDescent="0.25">
      <c r="A2505" s="3">
        <f>RSI!A2505</f>
        <v>45651</v>
      </c>
      <c r="B2505" s="2">
        <f>RSI!B2505</f>
        <v>21.5914</v>
      </c>
      <c r="C2505" s="2">
        <f>RSI!I2505</f>
        <v>38.18733590417731</v>
      </c>
      <c r="D2505" s="2">
        <f>MACD!E2505</f>
        <v>0.40524921894489196</v>
      </c>
      <c r="E2505" s="2">
        <f>MACD!F2505</f>
        <v>0.25875180074787552</v>
      </c>
      <c r="F2505" s="2">
        <f>'Moving Avg'!D2505</f>
        <v>21.622219999999999</v>
      </c>
      <c r="G2505" s="2">
        <f>'Moving Avg'!F2505</f>
        <v>22.064145</v>
      </c>
      <c r="H2505" s="2">
        <f>'Moving Avg'!G2505</f>
        <v>22.011608000000003</v>
      </c>
      <c r="I2505" s="2">
        <f>'Moving Avg'!H2505</f>
        <v>22.693528499999992</v>
      </c>
      <c r="J2505" s="17" t="str">
        <f>OBV!F2505</f>
        <v>BULLISH</v>
      </c>
      <c r="K2505" s="17" t="str">
        <f>OBV!G2505</f>
        <v>STRONG</v>
      </c>
      <c r="L2505" s="17" t="str">
        <f>OBV!H2505</f>
        <v>BULLISH DIVERGENCE</v>
      </c>
      <c r="M2505" s="19">
        <f t="shared" si="390"/>
        <v>25</v>
      </c>
      <c r="N2505" s="19">
        <f t="shared" si="391"/>
        <v>0</v>
      </c>
      <c r="O2505" s="19">
        <f t="shared" si="392"/>
        <v>0</v>
      </c>
      <c r="P2505" s="19">
        <f t="shared" si="393"/>
        <v>83</v>
      </c>
      <c r="Q2505" s="20">
        <f t="shared" si="394"/>
        <v>21.2</v>
      </c>
      <c r="R2505" s="20">
        <f t="shared" si="395"/>
        <v>25.75</v>
      </c>
      <c r="S2505" s="20">
        <f t="shared" si="396"/>
        <v>41.1</v>
      </c>
      <c r="T2505" s="20">
        <f t="shared" si="397"/>
        <v>27</v>
      </c>
      <c r="U2505" s="19">
        <f t="shared" si="398"/>
        <v>29.350000000000005</v>
      </c>
      <c r="V2505" s="19">
        <f t="shared" si="399"/>
        <v>28.762500000000003</v>
      </c>
    </row>
    <row r="2506" spans="1:22" ht="13.5" x14ac:dyDescent="0.25">
      <c r="A2506" s="3">
        <f>RSI!A2506</f>
        <v>45652</v>
      </c>
      <c r="B2506" s="2">
        <f>RSI!B2506</f>
        <v>21.5914</v>
      </c>
      <c r="C2506" s="2">
        <f>RSI!I2506</f>
        <v>38.18733590417731</v>
      </c>
      <c r="D2506" s="2">
        <f>MACD!E2506</f>
        <v>0.33107234305168376</v>
      </c>
      <c r="E2506" s="2">
        <f>MACD!F2506</f>
        <v>0.27321590920863714</v>
      </c>
      <c r="F2506" s="2">
        <f>'Moving Avg'!D2506</f>
        <v>21.618379999999995</v>
      </c>
      <c r="G2506" s="2">
        <f>'Moving Avg'!F2506</f>
        <v>22.016435000000001</v>
      </c>
      <c r="H2506" s="2">
        <f>'Moving Avg'!G2506</f>
        <v>22.008332000000006</v>
      </c>
      <c r="I2506" s="2">
        <f>'Moving Avg'!H2506</f>
        <v>22.681568999999989</v>
      </c>
      <c r="J2506" s="17" t="str">
        <f>OBV!F2506</f>
        <v>BULLISH</v>
      </c>
      <c r="K2506" s="17" t="str">
        <f>OBV!G2506</f>
        <v>STRONG</v>
      </c>
      <c r="L2506" s="17" t="str">
        <f>OBV!H2506</f>
        <v>BULLISH DIVERGENCE</v>
      </c>
      <c r="M2506" s="19">
        <f t="shared" si="390"/>
        <v>25</v>
      </c>
      <c r="N2506" s="19">
        <f t="shared" si="391"/>
        <v>0</v>
      </c>
      <c r="O2506" s="19">
        <f t="shared" si="392"/>
        <v>0</v>
      </c>
      <c r="P2506" s="19">
        <f t="shared" si="393"/>
        <v>83</v>
      </c>
      <c r="Q2506" s="20">
        <f t="shared" si="394"/>
        <v>21.2</v>
      </c>
      <c r="R2506" s="20">
        <f t="shared" si="395"/>
        <v>25.75</v>
      </c>
      <c r="S2506" s="20">
        <f t="shared" si="396"/>
        <v>41.1</v>
      </c>
      <c r="T2506" s="20">
        <f t="shared" si="397"/>
        <v>27</v>
      </c>
      <c r="U2506" s="19">
        <f t="shared" si="398"/>
        <v>29.350000000000005</v>
      </c>
      <c r="V2506" s="19">
        <f t="shared" si="399"/>
        <v>28.762500000000003</v>
      </c>
    </row>
    <row r="2507" spans="1:22" ht="13.5" x14ac:dyDescent="0.25">
      <c r="A2507" s="3">
        <f>RSI!A2507</f>
        <v>45653</v>
      </c>
      <c r="B2507" s="2">
        <f>RSI!B2507</f>
        <v>21.678100000000001</v>
      </c>
      <c r="C2507" s="2">
        <f>RSI!I2507</f>
        <v>41.956337572025639</v>
      </c>
      <c r="D2507" s="2">
        <f>MACD!E2507</f>
        <v>0.26386000617749872</v>
      </c>
      <c r="E2507" s="2">
        <f>MACD!F2507</f>
        <v>0.27134472860240944</v>
      </c>
      <c r="F2507" s="2">
        <f>'Moving Avg'!D2507</f>
        <v>21.614519999999999</v>
      </c>
      <c r="G2507" s="2">
        <f>'Moving Avg'!F2507</f>
        <v>21.974025000000001</v>
      </c>
      <c r="H2507" s="2">
        <f>'Moving Avg'!G2507</f>
        <v>22.005248000000005</v>
      </c>
      <c r="I2507" s="2">
        <f>'Moving Avg'!H2507</f>
        <v>22.670042999999986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  <c r="M2507" s="19">
        <f t="shared" si="390"/>
        <v>25</v>
      </c>
      <c r="N2507" s="19">
        <f t="shared" si="391"/>
        <v>45</v>
      </c>
      <c r="O2507" s="19">
        <f t="shared" si="392"/>
        <v>0</v>
      </c>
      <c r="P2507" s="19">
        <f t="shared" si="393"/>
        <v>16.5</v>
      </c>
      <c r="Q2507" s="20">
        <f t="shared" si="394"/>
        <v>26.975000000000001</v>
      </c>
      <c r="R2507" s="20">
        <f t="shared" si="395"/>
        <v>18.125</v>
      </c>
      <c r="S2507" s="20">
        <f t="shared" si="396"/>
        <v>17.925000000000001</v>
      </c>
      <c r="T2507" s="20">
        <f t="shared" si="397"/>
        <v>21.625</v>
      </c>
      <c r="U2507" s="19">
        <f t="shared" si="398"/>
        <v>21.008333333333336</v>
      </c>
      <c r="V2507" s="19">
        <f t="shared" si="399"/>
        <v>21.162500000000001</v>
      </c>
    </row>
    <row r="2508" spans="1:22" ht="13.5" x14ac:dyDescent="0.25">
      <c r="A2508" s="3">
        <f>RSI!A2508</f>
        <v>45656</v>
      </c>
      <c r="B2508" s="2">
        <f>RSI!B2508</f>
        <v>21.495000000000001</v>
      </c>
      <c r="C2508" s="2">
        <f>RSI!I2508</f>
        <v>36.846583243694653</v>
      </c>
      <c r="D2508" s="2">
        <f>MACD!E2508</f>
        <v>0.28117501282959978</v>
      </c>
      <c r="E2508" s="2">
        <f>MACD!F2508</f>
        <v>0.27331078544784748</v>
      </c>
      <c r="F2508" s="2">
        <f>'Moving Avg'!D2508</f>
        <v>21.589460000000003</v>
      </c>
      <c r="G2508" s="2">
        <f>'Moving Avg'!F2508</f>
        <v>21.922460000000001</v>
      </c>
      <c r="H2508" s="2">
        <f>'Moving Avg'!G2508</f>
        <v>21.999272000000005</v>
      </c>
      <c r="I2508" s="2">
        <f>'Moving Avg'!H2508</f>
        <v>22.657601499999984</v>
      </c>
      <c r="J2508" s="17" t="str">
        <f>OBV!F2508</f>
        <v>BULLISH</v>
      </c>
      <c r="K2508" s="17" t="str">
        <f>OBV!G2508</f>
        <v>NEUTRAL</v>
      </c>
      <c r="L2508" s="17" t="str">
        <f>OBV!H2508</f>
        <v>BULLISH DIVERGENCE</v>
      </c>
      <c r="M2508" s="19">
        <f t="shared" si="390"/>
        <v>25</v>
      </c>
      <c r="N2508" s="19">
        <f t="shared" si="391"/>
        <v>0</v>
      </c>
      <c r="O2508" s="19">
        <f t="shared" si="392"/>
        <v>0</v>
      </c>
      <c r="P2508" s="19">
        <f t="shared" si="393"/>
        <v>66.5</v>
      </c>
      <c r="Q2508" s="20">
        <f t="shared" si="394"/>
        <v>18.725000000000001</v>
      </c>
      <c r="R2508" s="20">
        <f t="shared" si="395"/>
        <v>21.625</v>
      </c>
      <c r="S2508" s="20">
        <f t="shared" si="396"/>
        <v>33.674999999999997</v>
      </c>
      <c r="T2508" s="20">
        <f t="shared" si="397"/>
        <v>22.875</v>
      </c>
      <c r="U2508" s="19">
        <f t="shared" si="398"/>
        <v>24.675000000000001</v>
      </c>
      <c r="V2508" s="19">
        <f t="shared" si="399"/>
        <v>24.225000000000001</v>
      </c>
    </row>
    <row r="2509" spans="1:22" ht="13.5" x14ac:dyDescent="0.25">
      <c r="A2509" s="3">
        <f>RSI!A2509</f>
        <v>45657</v>
      </c>
      <c r="B2509" s="2">
        <f>RSI!B2509</f>
        <v>21.495000000000001</v>
      </c>
      <c r="C2509" s="2">
        <f>RSI!I2509</f>
        <v>36.846583243694653</v>
      </c>
      <c r="D2509" s="2">
        <f>MACD!E2509</f>
        <v>0.22546540251054026</v>
      </c>
      <c r="E2509" s="2">
        <f>MACD!F2509</f>
        <v>0.26374170886038606</v>
      </c>
      <c r="F2509" s="2">
        <f>'Moving Avg'!D2509</f>
        <v>21.570180000000001</v>
      </c>
      <c r="G2509" s="2">
        <f>'Moving Avg'!F2509</f>
        <v>21.870895000000001</v>
      </c>
      <c r="H2509" s="2">
        <f>'Moving Avg'!G2509</f>
        <v>21.993104000000002</v>
      </c>
      <c r="I2509" s="2">
        <f>'Moving Avg'!H2509</f>
        <v>22.64497399999998</v>
      </c>
      <c r="J2509" s="17" t="str">
        <f>OBV!F2509</f>
        <v>BULLISH</v>
      </c>
      <c r="K2509" s="17" t="str">
        <f>OBV!G2509</f>
        <v>NEUTRAL</v>
      </c>
      <c r="L2509" s="17" t="str">
        <f>OBV!H2509</f>
        <v>BULLISH DIVERGENCE</v>
      </c>
      <c r="M2509" s="19">
        <f t="shared" si="390"/>
        <v>25</v>
      </c>
      <c r="N2509" s="19">
        <f t="shared" si="391"/>
        <v>100</v>
      </c>
      <c r="O2509" s="19">
        <f t="shared" si="392"/>
        <v>0</v>
      </c>
      <c r="P2509" s="19">
        <f t="shared" si="393"/>
        <v>66.5</v>
      </c>
      <c r="Q2509" s="20">
        <f t="shared" si="394"/>
        <v>53.725000000000001</v>
      </c>
      <c r="R2509" s="20">
        <f t="shared" si="395"/>
        <v>41.625</v>
      </c>
      <c r="S2509" s="20">
        <f t="shared" si="396"/>
        <v>48.674999999999997</v>
      </c>
      <c r="T2509" s="20">
        <f t="shared" si="397"/>
        <v>47.875</v>
      </c>
      <c r="U2509" s="19">
        <f t="shared" si="398"/>
        <v>48.008333333333326</v>
      </c>
      <c r="V2509" s="19">
        <f t="shared" si="399"/>
        <v>47.974999999999994</v>
      </c>
    </row>
    <row r="2510" spans="1:22" ht="13.5" x14ac:dyDescent="0.25">
      <c r="A2510" s="3">
        <f>RSI!A2510</f>
        <v>45659</v>
      </c>
      <c r="B2510" s="2">
        <f>RSI!B2510</f>
        <v>21.514199999999999</v>
      </c>
      <c r="C2510" s="2">
        <f>RSI!I2510</f>
        <v>37.76829766279797</v>
      </c>
      <c r="D2510" s="2">
        <f>MACD!E2510</f>
        <v>0.18051154368495048</v>
      </c>
      <c r="E2510" s="2">
        <f>MACD!F2510</f>
        <v>0.24709567582529895</v>
      </c>
      <c r="F2510" s="2">
        <f>'Moving Avg'!D2510</f>
        <v>21.554740000000002</v>
      </c>
      <c r="G2510" s="2">
        <f>'Moving Avg'!F2510</f>
        <v>21.820290000000004</v>
      </c>
      <c r="H2510" s="2">
        <f>'Moving Avg'!G2510</f>
        <v>21.968428000000003</v>
      </c>
      <c r="I2510" s="2">
        <f>'Moving Avg'!H2510</f>
        <v>22.634022999999978</v>
      </c>
      <c r="J2510" s="17" t="str">
        <f>OBV!F2510</f>
        <v>BULLISH</v>
      </c>
      <c r="K2510" s="17" t="str">
        <f>OBV!G2510</f>
        <v>NEUTRAL</v>
      </c>
      <c r="L2510" s="17" t="str">
        <f>OBV!H2510</f>
        <v>BULLISH DIVERGENCE</v>
      </c>
      <c r="M2510" s="19">
        <f t="shared" si="390"/>
        <v>25</v>
      </c>
      <c r="N2510" s="19">
        <f t="shared" si="391"/>
        <v>100</v>
      </c>
      <c r="O2510" s="19">
        <f t="shared" si="392"/>
        <v>0</v>
      </c>
      <c r="P2510" s="19">
        <f t="shared" si="393"/>
        <v>66.5</v>
      </c>
      <c r="Q2510" s="20">
        <f t="shared" si="394"/>
        <v>53.725000000000001</v>
      </c>
      <c r="R2510" s="20">
        <f t="shared" si="395"/>
        <v>41.625</v>
      </c>
      <c r="S2510" s="20">
        <f t="shared" si="396"/>
        <v>48.674999999999997</v>
      </c>
      <c r="T2510" s="20">
        <f t="shared" si="397"/>
        <v>47.875</v>
      </c>
      <c r="U2510" s="19">
        <f t="shared" si="398"/>
        <v>48.008333333333326</v>
      </c>
      <c r="V2510" s="19">
        <f t="shared" si="399"/>
        <v>47.974999999999994</v>
      </c>
    </row>
    <row r="2511" spans="1:22" ht="13.5" x14ac:dyDescent="0.25">
      <c r="A2511" s="3">
        <f>RSI!A2511</f>
        <v>45660</v>
      </c>
      <c r="B2511" s="2">
        <f>RSI!B2511</f>
        <v>21.928699999999999</v>
      </c>
      <c r="C2511" s="2">
        <f>RSI!I2511</f>
        <v>53.534799199633866</v>
      </c>
      <c r="D2511" s="2">
        <f>MACD!E2511</f>
        <v>0.11362904410723473</v>
      </c>
      <c r="E2511" s="2">
        <f>MACD!F2511</f>
        <v>0.22040234948168613</v>
      </c>
      <c r="F2511" s="2">
        <f>'Moving Avg'!D2511</f>
        <v>21.622200000000003</v>
      </c>
      <c r="G2511" s="2">
        <f>'Moving Avg'!F2511</f>
        <v>21.790410000000001</v>
      </c>
      <c r="H2511" s="2">
        <f>'Moving Avg'!G2511</f>
        <v>21.968042000000004</v>
      </c>
      <c r="I2511" s="2">
        <f>'Moving Avg'!H2511</f>
        <v>22.624632999999974</v>
      </c>
      <c r="J2511" s="17" t="str">
        <f>OBV!F2511</f>
        <v>BULLISH</v>
      </c>
      <c r="K2511" s="17" t="str">
        <f>OBV!G2511</f>
        <v>NEUTRAL</v>
      </c>
      <c r="L2511" s="17" t="str">
        <f>OBV!H2511</f>
        <v>CONFIRMED BULLISH</v>
      </c>
      <c r="M2511" s="19">
        <f t="shared" si="390"/>
        <v>25</v>
      </c>
      <c r="N2511" s="19">
        <f t="shared" si="391"/>
        <v>100</v>
      </c>
      <c r="O2511" s="19">
        <f t="shared" si="392"/>
        <v>0</v>
      </c>
      <c r="P2511" s="19">
        <f t="shared" si="393"/>
        <v>83.5</v>
      </c>
      <c r="Q2511" s="20">
        <f t="shared" si="394"/>
        <v>56.274999999999999</v>
      </c>
      <c r="R2511" s="20">
        <f t="shared" si="395"/>
        <v>45.875</v>
      </c>
      <c r="S2511" s="20">
        <f t="shared" si="396"/>
        <v>56.325000000000003</v>
      </c>
      <c r="T2511" s="20">
        <f t="shared" si="397"/>
        <v>52.125</v>
      </c>
      <c r="U2511" s="19">
        <f t="shared" si="398"/>
        <v>52.82500000000001</v>
      </c>
      <c r="V2511" s="19">
        <f t="shared" si="399"/>
        <v>52.650000000000006</v>
      </c>
    </row>
    <row r="2512" spans="1:22" ht="13.5" x14ac:dyDescent="0.25">
      <c r="A2512" s="3">
        <f>RSI!A2512</f>
        <v>45663</v>
      </c>
      <c r="B2512" s="2">
        <f>RSI!B2512</f>
        <v>21.928699999999999</v>
      </c>
      <c r="C2512" s="2">
        <f>RSI!I2512</f>
        <v>53.534799199633866</v>
      </c>
      <c r="D2512" s="2">
        <f>MACD!E2512</f>
        <v>6.9662082396977354E-2</v>
      </c>
      <c r="E2512" s="2">
        <f>MACD!F2512</f>
        <v>0.19025429606474439</v>
      </c>
      <c r="F2512" s="2">
        <f>'Moving Avg'!D2512</f>
        <v>21.672319999999996</v>
      </c>
      <c r="G2512" s="2">
        <f>'Moving Avg'!F2512</f>
        <v>21.764385000000001</v>
      </c>
      <c r="H2512" s="2">
        <f>'Moving Avg'!G2512</f>
        <v>21.963222000000002</v>
      </c>
      <c r="I2512" s="2">
        <f>'Moving Avg'!H2512</f>
        <v>22.615056999999979</v>
      </c>
      <c r="J2512" s="17" t="str">
        <f>OBV!F2512</f>
        <v>BULLISH</v>
      </c>
      <c r="K2512" s="17" t="str">
        <f>OBV!G2512</f>
        <v>NEUTRAL</v>
      </c>
      <c r="L2512" s="17" t="str">
        <f>OBV!H2512</f>
        <v>CONFIRMED BULLISH</v>
      </c>
      <c r="M2512" s="19">
        <f t="shared" si="390"/>
        <v>25</v>
      </c>
      <c r="N2512" s="19">
        <f t="shared" si="391"/>
        <v>100</v>
      </c>
      <c r="O2512" s="19">
        <f t="shared" si="392"/>
        <v>0</v>
      </c>
      <c r="P2512" s="19">
        <f t="shared" si="393"/>
        <v>83.5</v>
      </c>
      <c r="Q2512" s="20">
        <f t="shared" si="394"/>
        <v>56.274999999999999</v>
      </c>
      <c r="R2512" s="20">
        <f t="shared" si="395"/>
        <v>45.875</v>
      </c>
      <c r="S2512" s="20">
        <f t="shared" si="396"/>
        <v>56.325000000000003</v>
      </c>
      <c r="T2512" s="20">
        <f t="shared" si="397"/>
        <v>52.125</v>
      </c>
      <c r="U2512" s="19">
        <f t="shared" si="398"/>
        <v>52.82500000000001</v>
      </c>
      <c r="V2512" s="19">
        <f t="shared" si="399"/>
        <v>52.650000000000006</v>
      </c>
    </row>
    <row r="2513" spans="1:22" ht="13.5" x14ac:dyDescent="0.25">
      <c r="A2513" s="3">
        <f>RSI!A2513</f>
        <v>45664</v>
      </c>
      <c r="B2513" s="2">
        <f>RSI!B2513</f>
        <v>21.928699999999999</v>
      </c>
      <c r="C2513" s="2">
        <f>RSI!I2513</f>
        <v>53.534799199633873</v>
      </c>
      <c r="D2513" s="2">
        <f>MACD!E2513</f>
        <v>1.992372684168231E-2</v>
      </c>
      <c r="E2513" s="2">
        <f>MACD!F2513</f>
        <v>0.15618818222013198</v>
      </c>
      <c r="F2513" s="2">
        <f>'Moving Avg'!D2513</f>
        <v>21.759059999999998</v>
      </c>
      <c r="G2513" s="2">
        <f>'Moving Avg'!F2513</f>
        <v>21.73836</v>
      </c>
      <c r="H2513" s="2">
        <f>'Moving Avg'!G2513</f>
        <v>21.965149999999998</v>
      </c>
      <c r="I2513" s="2">
        <f>'Moving Avg'!H2513</f>
        <v>22.603156999999982</v>
      </c>
      <c r="J2513" s="17" t="str">
        <f>OBV!F2513</f>
        <v>BULLISH</v>
      </c>
      <c r="K2513" s="17" t="str">
        <f>OBV!G2513</f>
        <v>NEUTRAL</v>
      </c>
      <c r="L2513" s="17" t="str">
        <f>OBV!H2513</f>
        <v>CONFIRMED BULLISH</v>
      </c>
      <c r="M2513" s="19">
        <f t="shared" si="390"/>
        <v>25</v>
      </c>
      <c r="N2513" s="19">
        <f t="shared" si="391"/>
        <v>100</v>
      </c>
      <c r="O2513" s="19">
        <f t="shared" si="392"/>
        <v>0</v>
      </c>
      <c r="P2513" s="19">
        <f t="shared" si="393"/>
        <v>83.5</v>
      </c>
      <c r="Q2513" s="20">
        <f t="shared" si="394"/>
        <v>56.274999999999999</v>
      </c>
      <c r="R2513" s="20">
        <f t="shared" si="395"/>
        <v>45.875</v>
      </c>
      <c r="S2513" s="20">
        <f t="shared" si="396"/>
        <v>56.325000000000003</v>
      </c>
      <c r="T2513" s="20">
        <f t="shared" si="397"/>
        <v>52.125</v>
      </c>
      <c r="U2513" s="19">
        <f t="shared" si="398"/>
        <v>52.82500000000001</v>
      </c>
      <c r="V2513" s="19">
        <f t="shared" si="399"/>
        <v>52.650000000000006</v>
      </c>
    </row>
    <row r="2514" spans="1:22" ht="13.5" x14ac:dyDescent="0.25">
      <c r="A2514" s="3">
        <f>RSI!A2514</f>
        <v>45665</v>
      </c>
      <c r="B2514" s="2">
        <f>RSI!B2514</f>
        <v>21.928699999999999</v>
      </c>
      <c r="C2514" s="2">
        <f>RSI!I2514</f>
        <v>53.534799199633873</v>
      </c>
      <c r="D2514" s="2">
        <f>MACD!E2514</f>
        <v>-2.7232805024620887E-2</v>
      </c>
      <c r="E2514" s="2">
        <f>MACD!F2514</f>
        <v>0.11950398477118142</v>
      </c>
      <c r="F2514" s="2">
        <f>'Moving Avg'!D2514</f>
        <v>21.845799999999997</v>
      </c>
      <c r="G2514" s="2">
        <f>'Moving Avg'!F2514</f>
        <v>21.7239</v>
      </c>
      <c r="H2514" s="2">
        <f>'Moving Avg'!G2514</f>
        <v>21.965149999999998</v>
      </c>
      <c r="I2514" s="2">
        <f>'Moving Avg'!H2514</f>
        <v>22.589630499999984</v>
      </c>
      <c r="J2514" s="17" t="str">
        <f>OBV!F2514</f>
        <v>BULLISH</v>
      </c>
      <c r="K2514" s="17" t="str">
        <f>OBV!G2514</f>
        <v>NEUTRAL</v>
      </c>
      <c r="L2514" s="17" t="str">
        <f>OBV!H2514</f>
        <v>CONFIRMED BULLISH</v>
      </c>
      <c r="M2514" s="19">
        <f t="shared" si="390"/>
        <v>25</v>
      </c>
      <c r="N2514" s="19">
        <f t="shared" si="391"/>
        <v>100</v>
      </c>
      <c r="O2514" s="19">
        <f t="shared" si="392"/>
        <v>0</v>
      </c>
      <c r="P2514" s="19">
        <f t="shared" si="393"/>
        <v>83.5</v>
      </c>
      <c r="Q2514" s="20">
        <f t="shared" si="394"/>
        <v>56.274999999999999</v>
      </c>
      <c r="R2514" s="20">
        <f t="shared" si="395"/>
        <v>45.875</v>
      </c>
      <c r="S2514" s="20">
        <f t="shared" si="396"/>
        <v>56.325000000000003</v>
      </c>
      <c r="T2514" s="20">
        <f t="shared" si="397"/>
        <v>52.125</v>
      </c>
      <c r="U2514" s="19">
        <f t="shared" si="398"/>
        <v>52.82500000000001</v>
      </c>
      <c r="V2514" s="19">
        <f t="shared" si="399"/>
        <v>52.650000000000006</v>
      </c>
    </row>
    <row r="2515" spans="1:22" ht="13.5" x14ac:dyDescent="0.25">
      <c r="A2515" s="3">
        <f>RSI!A2515</f>
        <v>45666</v>
      </c>
      <c r="B2515" s="2">
        <f>RSI!B2515</f>
        <v>21.514199999999999</v>
      </c>
      <c r="C2515" s="2">
        <f>RSI!I2515</f>
        <v>39.928374558981965</v>
      </c>
      <c r="D2515" s="2">
        <f>MACD!E2515</f>
        <v>-3.7008631358339983E-2</v>
      </c>
      <c r="E2515" s="2">
        <f>MACD!F2515</f>
        <v>8.8201461545277152E-2</v>
      </c>
      <c r="F2515" s="2">
        <f>'Moving Avg'!D2515</f>
        <v>21.845800000000001</v>
      </c>
      <c r="G2515" s="2">
        <f>'Moving Avg'!F2515</f>
        <v>21.688714999999998</v>
      </c>
      <c r="H2515" s="2">
        <f>'Moving Avg'!G2515</f>
        <v>21.956860000000002</v>
      </c>
      <c r="I2515" s="2">
        <f>'Moving Avg'!H2515</f>
        <v>22.572915999999985</v>
      </c>
      <c r="J2515" s="17" t="str">
        <f>OBV!F2515</f>
        <v>BULLISH</v>
      </c>
      <c r="K2515" s="17" t="str">
        <f>OBV!G2515</f>
        <v>NEUTRAL</v>
      </c>
      <c r="L2515" s="17" t="str">
        <f>OBV!H2515</f>
        <v>NEUTRAL</v>
      </c>
      <c r="M2515" s="19">
        <f t="shared" si="390"/>
        <v>25</v>
      </c>
      <c r="N2515" s="19">
        <f t="shared" si="391"/>
        <v>100</v>
      </c>
      <c r="O2515" s="19">
        <f t="shared" si="392"/>
        <v>0</v>
      </c>
      <c r="P2515" s="19">
        <f t="shared" si="393"/>
        <v>49.5</v>
      </c>
      <c r="Q2515" s="20">
        <f t="shared" si="394"/>
        <v>51.174999999999997</v>
      </c>
      <c r="R2515" s="20">
        <f t="shared" si="395"/>
        <v>37.375</v>
      </c>
      <c r="S2515" s="20">
        <f t="shared" si="396"/>
        <v>41.025000000000006</v>
      </c>
      <c r="T2515" s="20">
        <f t="shared" si="397"/>
        <v>43.625</v>
      </c>
      <c r="U2515" s="19">
        <f t="shared" si="398"/>
        <v>43.191666666666663</v>
      </c>
      <c r="V2515" s="19">
        <f t="shared" si="399"/>
        <v>43.3</v>
      </c>
    </row>
    <row r="2516" spans="1:22" ht="13.5" x14ac:dyDescent="0.25">
      <c r="A2516" s="3">
        <f>RSI!A2516</f>
        <v>45667</v>
      </c>
      <c r="B2516" s="2">
        <f>RSI!B2516</f>
        <v>21.5914</v>
      </c>
      <c r="C2516" s="2">
        <f>RSI!I2516</f>
        <v>42.842182540378694</v>
      </c>
      <c r="D2516" s="2">
        <f>MACD!E2516</f>
        <v>-4.9084750208308492E-2</v>
      </c>
      <c r="E2516" s="2">
        <f>MACD!F2516</f>
        <v>6.074421919456003E-2</v>
      </c>
      <c r="F2516" s="2">
        <f>'Moving Avg'!D2516</f>
        <v>21.778340000000004</v>
      </c>
      <c r="G2516" s="2">
        <f>'Moving Avg'!F2516</f>
        <v>21.683895</v>
      </c>
      <c r="H2516" s="2">
        <f>'Moving Avg'!G2516</f>
        <v>21.950114000000003</v>
      </c>
      <c r="I2516" s="2">
        <f>'Moving Avg'!H2516</f>
        <v>22.554913999999989</v>
      </c>
      <c r="J2516" s="17" t="str">
        <f>OBV!F2516</f>
        <v>BEARISH</v>
      </c>
      <c r="K2516" s="17" t="str">
        <f>OBV!G2516</f>
        <v>NEUTRAL</v>
      </c>
      <c r="L2516" s="17" t="str">
        <f>OBV!H2516</f>
        <v>CONFIRMED BEARISH</v>
      </c>
      <c r="M2516" s="19">
        <f t="shared" si="390"/>
        <v>25</v>
      </c>
      <c r="N2516" s="19">
        <f t="shared" si="391"/>
        <v>100</v>
      </c>
      <c r="O2516" s="19">
        <f t="shared" si="392"/>
        <v>0</v>
      </c>
      <c r="P2516" s="19">
        <f t="shared" si="393"/>
        <v>16.5</v>
      </c>
      <c r="Q2516" s="20">
        <f t="shared" si="394"/>
        <v>46.225000000000001</v>
      </c>
      <c r="R2516" s="20">
        <f t="shared" si="395"/>
        <v>29.125</v>
      </c>
      <c r="S2516" s="20">
        <f t="shared" si="396"/>
        <v>26.175000000000001</v>
      </c>
      <c r="T2516" s="20">
        <f t="shared" si="397"/>
        <v>35.375</v>
      </c>
      <c r="U2516" s="19">
        <f t="shared" si="398"/>
        <v>33.841666666666661</v>
      </c>
      <c r="V2516" s="19">
        <f t="shared" si="399"/>
        <v>34.224999999999994</v>
      </c>
    </row>
    <row r="2517" spans="1:22" ht="13.5" x14ac:dyDescent="0.25">
      <c r="A2517" s="3">
        <f>RSI!A2517</f>
        <v>45670</v>
      </c>
      <c r="B2517" s="2">
        <f>RSI!B2517</f>
        <v>21.5914</v>
      </c>
      <c r="C2517" s="2">
        <f>RSI!I2517</f>
        <v>42.842182540378694</v>
      </c>
      <c r="D2517" s="2">
        <f>MACD!E2517</f>
        <v>-4.4648264974433971E-2</v>
      </c>
      <c r="E2517" s="2">
        <f>MACD!F2517</f>
        <v>3.9665722360761234E-2</v>
      </c>
      <c r="F2517" s="2">
        <f>'Moving Avg'!D2517</f>
        <v>21.710879999999996</v>
      </c>
      <c r="G2517" s="2">
        <f>'Moving Avg'!F2517</f>
        <v>21.679075000000005</v>
      </c>
      <c r="H2517" s="2">
        <f>'Moving Avg'!G2517</f>
        <v>21.942982000000008</v>
      </c>
      <c r="I2517" s="2">
        <f>'Moving Avg'!H2517</f>
        <v>22.537376999999992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  <c r="M2517" s="19">
        <f t="shared" si="390"/>
        <v>25</v>
      </c>
      <c r="N2517" s="19">
        <f t="shared" si="391"/>
        <v>100</v>
      </c>
      <c r="O2517" s="19">
        <f t="shared" si="392"/>
        <v>0</v>
      </c>
      <c r="P2517" s="19">
        <f t="shared" si="393"/>
        <v>16.5</v>
      </c>
      <c r="Q2517" s="20">
        <f t="shared" si="394"/>
        <v>46.225000000000001</v>
      </c>
      <c r="R2517" s="20">
        <f t="shared" si="395"/>
        <v>29.125</v>
      </c>
      <c r="S2517" s="20">
        <f t="shared" si="396"/>
        <v>26.175000000000001</v>
      </c>
      <c r="T2517" s="20">
        <f t="shared" si="397"/>
        <v>35.375</v>
      </c>
      <c r="U2517" s="19">
        <f t="shared" si="398"/>
        <v>33.841666666666661</v>
      </c>
      <c r="V2517" s="19">
        <f t="shared" si="399"/>
        <v>34.224999999999994</v>
      </c>
    </row>
    <row r="2518" spans="1:22" ht="13.5" x14ac:dyDescent="0.25">
      <c r="A2518" s="3">
        <f>RSI!A2518</f>
        <v>45671</v>
      </c>
      <c r="B2518" s="2">
        <f>RSI!B2518</f>
        <v>21.6203</v>
      </c>
      <c r="C2518" s="2">
        <f>RSI!I2518</f>
        <v>44.021053249830501</v>
      </c>
      <c r="D2518" s="2">
        <f>MACD!E2518</f>
        <v>-6.9985511415417534E-2</v>
      </c>
      <c r="E2518" s="2">
        <f>MACD!F2518</f>
        <v>1.7735475605525484E-2</v>
      </c>
      <c r="F2518" s="2">
        <f>'Moving Avg'!D2518</f>
        <v>21.6492</v>
      </c>
      <c r="G2518" s="2">
        <f>'Moving Avg'!F2518</f>
        <v>21.656425000000002</v>
      </c>
      <c r="H2518" s="2">
        <f>'Moving Avg'!G2518</f>
        <v>21.934886000000006</v>
      </c>
      <c r="I2518" s="2">
        <f>'Moving Avg'!H2518</f>
        <v>22.519984499999993</v>
      </c>
      <c r="J2518" s="17" t="str">
        <f>OBV!F2518</f>
        <v>BULLISH</v>
      </c>
      <c r="K2518" s="17" t="str">
        <f>OBV!G2518</f>
        <v>NEUTRAL</v>
      </c>
      <c r="L2518" s="17" t="str">
        <f>OBV!H2518</f>
        <v>BULLISH DIVERGENCE</v>
      </c>
      <c r="M2518" s="19">
        <f t="shared" si="390"/>
        <v>25</v>
      </c>
      <c r="N2518" s="19">
        <f t="shared" si="391"/>
        <v>100</v>
      </c>
      <c r="O2518" s="19">
        <f t="shared" si="392"/>
        <v>0</v>
      </c>
      <c r="P2518" s="19">
        <f t="shared" si="393"/>
        <v>66.5</v>
      </c>
      <c r="Q2518" s="20">
        <f t="shared" si="394"/>
        <v>53.725000000000001</v>
      </c>
      <c r="R2518" s="20">
        <f t="shared" si="395"/>
        <v>41.625</v>
      </c>
      <c r="S2518" s="20">
        <f t="shared" si="396"/>
        <v>48.674999999999997</v>
      </c>
      <c r="T2518" s="20">
        <f t="shared" si="397"/>
        <v>47.875</v>
      </c>
      <c r="U2518" s="19">
        <f t="shared" si="398"/>
        <v>48.008333333333326</v>
      </c>
      <c r="V2518" s="19">
        <f t="shared" si="399"/>
        <v>47.974999999999994</v>
      </c>
    </row>
    <row r="2519" spans="1:22" ht="13.5" x14ac:dyDescent="0.25">
      <c r="A2519" s="3">
        <f>RSI!A2519</f>
        <v>45672</v>
      </c>
      <c r="B2519" s="2">
        <f>RSI!B2519</f>
        <v>21.880500000000001</v>
      </c>
      <c r="C2519" s="2">
        <f>RSI!I2519</f>
        <v>53.350066357072009</v>
      </c>
      <c r="D2519" s="2">
        <f>MACD!E2519</f>
        <v>-0.10974106903823611</v>
      </c>
      <c r="E2519" s="2">
        <f>MACD!F2519</f>
        <v>-7.7598333232268332E-3</v>
      </c>
      <c r="F2519" s="2">
        <f>'Moving Avg'!D2519</f>
        <v>21.639559999999999</v>
      </c>
      <c r="G2519" s="2">
        <f>'Moving Avg'!F2519</f>
        <v>21.670400000000001</v>
      </c>
      <c r="H2519" s="2">
        <f>'Moving Avg'!G2519</f>
        <v>21.931994000000003</v>
      </c>
      <c r="I2519" s="2">
        <f>'Moving Avg'!H2519</f>
        <v>22.503892999999994</v>
      </c>
      <c r="J2519" s="17" t="str">
        <f>OBV!F2519</f>
        <v>BULLISH</v>
      </c>
      <c r="K2519" s="17" t="str">
        <f>OBV!G2519</f>
        <v>NEUTRAL</v>
      </c>
      <c r="L2519" s="17" t="str">
        <f>OBV!H2519</f>
        <v>BULLISH DIVERGENCE</v>
      </c>
      <c r="M2519" s="19">
        <f t="shared" si="390"/>
        <v>25</v>
      </c>
      <c r="N2519" s="19">
        <f t="shared" si="391"/>
        <v>100</v>
      </c>
      <c r="O2519" s="19">
        <f t="shared" si="392"/>
        <v>0</v>
      </c>
      <c r="P2519" s="19">
        <f t="shared" si="393"/>
        <v>66.5</v>
      </c>
      <c r="Q2519" s="20">
        <f t="shared" si="394"/>
        <v>53.725000000000001</v>
      </c>
      <c r="R2519" s="20">
        <f t="shared" si="395"/>
        <v>41.625</v>
      </c>
      <c r="S2519" s="20">
        <f t="shared" si="396"/>
        <v>48.674999999999997</v>
      </c>
      <c r="T2519" s="20">
        <f t="shared" si="397"/>
        <v>47.875</v>
      </c>
      <c r="U2519" s="19">
        <f t="shared" si="398"/>
        <v>48.008333333333326</v>
      </c>
      <c r="V2519" s="19">
        <f t="shared" si="399"/>
        <v>47.974999999999994</v>
      </c>
    </row>
    <row r="2520" spans="1:22" ht="13.5" x14ac:dyDescent="0.25">
      <c r="A2520" s="3">
        <f>RSI!A2520</f>
        <v>45673</v>
      </c>
      <c r="B2520" s="2">
        <f>RSI!B2520</f>
        <v>21.687799999999999</v>
      </c>
      <c r="C2520" s="2">
        <f>RSI!I2520</f>
        <v>47.091019803295254</v>
      </c>
      <c r="D2520" s="2">
        <f>MACD!E2520</f>
        <v>-0.12680321738616129</v>
      </c>
      <c r="E2520" s="2">
        <f>MACD!F2520</f>
        <v>-3.1568510135813729E-2</v>
      </c>
      <c r="F2520" s="2">
        <f>'Moving Avg'!D2520</f>
        <v>21.67428</v>
      </c>
      <c r="G2520" s="2">
        <f>'Moving Avg'!F2520</f>
        <v>21.674259999999997</v>
      </c>
      <c r="H2520" s="2">
        <f>'Moving Avg'!G2520</f>
        <v>21.922356000000004</v>
      </c>
      <c r="I2520" s="2">
        <f>'Moving Avg'!H2520</f>
        <v>22.486837999999992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  <c r="M2520" s="19">
        <f t="shared" si="390"/>
        <v>25</v>
      </c>
      <c r="N2520" s="19">
        <f t="shared" si="391"/>
        <v>100</v>
      </c>
      <c r="O2520" s="19">
        <f t="shared" si="392"/>
        <v>0</v>
      </c>
      <c r="P2520" s="19">
        <f t="shared" si="393"/>
        <v>83.5</v>
      </c>
      <c r="Q2520" s="20">
        <f t="shared" si="394"/>
        <v>56.274999999999999</v>
      </c>
      <c r="R2520" s="20">
        <f t="shared" si="395"/>
        <v>45.875</v>
      </c>
      <c r="S2520" s="20">
        <f t="shared" si="396"/>
        <v>56.325000000000003</v>
      </c>
      <c r="T2520" s="20">
        <f t="shared" si="397"/>
        <v>52.125</v>
      </c>
      <c r="U2520" s="19">
        <f t="shared" si="398"/>
        <v>52.82500000000001</v>
      </c>
      <c r="V2520" s="19">
        <f t="shared" si="399"/>
        <v>52.650000000000006</v>
      </c>
    </row>
    <row r="2521" spans="1:22" ht="13.5" x14ac:dyDescent="0.25">
      <c r="A2521" s="3">
        <f>RSI!A2521</f>
        <v>45674</v>
      </c>
      <c r="B2521" s="2">
        <f>RSI!B2521</f>
        <v>21.687799999999999</v>
      </c>
      <c r="C2521" s="2">
        <f>RSI!I2521</f>
        <v>47.091019803295254</v>
      </c>
      <c r="D2521" s="2">
        <f>MACD!E2521</f>
        <v>-7.693506332956801E-2</v>
      </c>
      <c r="E2521" s="2">
        <f>MACD!F2521</f>
        <v>-4.0641820774564588E-2</v>
      </c>
      <c r="F2521" s="2">
        <f>'Moving Avg'!D2521</f>
        <v>21.693559999999998</v>
      </c>
      <c r="G2521" s="2">
        <f>'Moving Avg'!F2521</f>
        <v>21.67812</v>
      </c>
      <c r="H2521" s="2">
        <f>'Moving Avg'!G2521</f>
        <v>21.915610000000001</v>
      </c>
      <c r="I2521" s="2">
        <f>'Moving Avg'!H2521</f>
        <v>22.469782999999993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  <c r="M2521" s="19">
        <f t="shared" si="390"/>
        <v>25</v>
      </c>
      <c r="N2521" s="19">
        <f t="shared" si="391"/>
        <v>100</v>
      </c>
      <c r="O2521" s="19">
        <f t="shared" si="392"/>
        <v>0</v>
      </c>
      <c r="P2521" s="19">
        <f t="shared" si="393"/>
        <v>83.5</v>
      </c>
      <c r="Q2521" s="20">
        <f t="shared" si="394"/>
        <v>56.274999999999999</v>
      </c>
      <c r="R2521" s="20">
        <f t="shared" si="395"/>
        <v>45.875</v>
      </c>
      <c r="S2521" s="20">
        <f t="shared" si="396"/>
        <v>56.325000000000003</v>
      </c>
      <c r="T2521" s="20">
        <f t="shared" si="397"/>
        <v>52.125</v>
      </c>
      <c r="U2521" s="19">
        <f t="shared" si="398"/>
        <v>52.82500000000001</v>
      </c>
      <c r="V2521" s="19">
        <f t="shared" si="399"/>
        <v>52.650000000000006</v>
      </c>
    </row>
    <row r="2522" spans="1:22" ht="13.5" x14ac:dyDescent="0.25">
      <c r="A2522" s="3">
        <f>RSI!A2522</f>
        <v>45677</v>
      </c>
      <c r="B2522" s="2">
        <f>RSI!B2522</f>
        <v>21.687799999999999</v>
      </c>
      <c r="C2522" s="2">
        <f>RSI!I2522</f>
        <v>47.091019803295254</v>
      </c>
      <c r="D2522" s="2">
        <f>MACD!E2522</f>
        <v>-3.4242520255833853E-2</v>
      </c>
      <c r="E2522" s="2">
        <f>MACD!F2522</f>
        <v>-3.9361960670818444E-2</v>
      </c>
      <c r="F2522" s="2">
        <f>'Moving Avg'!D2522</f>
        <v>21.712839999999996</v>
      </c>
      <c r="G2522" s="2">
        <f>'Moving Avg'!F2522</f>
        <v>21.677639999999997</v>
      </c>
      <c r="H2522" s="2">
        <f>'Moving Avg'!G2522</f>
        <v>21.908863999999998</v>
      </c>
      <c r="I2522" s="2">
        <f>'Moving Avg'!H2522</f>
        <v>22.453146499999992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  <c r="M2522" s="19">
        <f t="shared" si="390"/>
        <v>25</v>
      </c>
      <c r="N2522" s="19">
        <f t="shared" si="391"/>
        <v>0</v>
      </c>
      <c r="O2522" s="19">
        <f t="shared" si="392"/>
        <v>0</v>
      </c>
      <c r="P2522" s="19">
        <f t="shared" si="393"/>
        <v>83.5</v>
      </c>
      <c r="Q2522" s="20">
        <f t="shared" si="394"/>
        <v>21.274999999999999</v>
      </c>
      <c r="R2522" s="20">
        <f t="shared" si="395"/>
        <v>25.875</v>
      </c>
      <c r="S2522" s="20">
        <f t="shared" si="396"/>
        <v>41.325000000000003</v>
      </c>
      <c r="T2522" s="20">
        <f t="shared" si="397"/>
        <v>27.125</v>
      </c>
      <c r="U2522" s="19">
        <f t="shared" si="398"/>
        <v>29.491666666666664</v>
      </c>
      <c r="V2522" s="19">
        <f t="shared" si="399"/>
        <v>28.9</v>
      </c>
    </row>
    <row r="2523" spans="1:22" ht="13.5" x14ac:dyDescent="0.25">
      <c r="A2523" s="3">
        <f>RSI!A2523</f>
        <v>45678</v>
      </c>
      <c r="B2523" s="2">
        <f>RSI!B2523</f>
        <v>21.697399999999998</v>
      </c>
      <c r="C2523" s="2">
        <f>RSI!I2523</f>
        <v>47.474450948891949</v>
      </c>
      <c r="D2523" s="2">
        <f>MACD!E2523</f>
        <v>1.630469562687864E-3</v>
      </c>
      <c r="E2523" s="2">
        <f>MACD!F2523</f>
        <v>-3.1163474624117185E-2</v>
      </c>
      <c r="F2523" s="2">
        <f>'Moving Avg'!D2523</f>
        <v>21.728259999999999</v>
      </c>
      <c r="G2523" s="2">
        <f>'Moving Avg'!F2523</f>
        <v>21.681494999999998</v>
      </c>
      <c r="H2523" s="2">
        <f>'Moving Avg'!G2523</f>
        <v>21.902310000000003</v>
      </c>
      <c r="I2523" s="2">
        <f>'Moving Avg'!H2523</f>
        <v>22.436557999999987</v>
      </c>
      <c r="J2523" s="17" t="str">
        <f>OBV!F2523</f>
        <v>BULLISH</v>
      </c>
      <c r="K2523" s="17" t="str">
        <f>OBV!G2523</f>
        <v>NEUTRAL</v>
      </c>
      <c r="L2523" s="17" t="str">
        <f>OBV!H2523</f>
        <v>CONFIRMED BULLISH</v>
      </c>
      <c r="M2523" s="19">
        <f t="shared" si="390"/>
        <v>25</v>
      </c>
      <c r="N2523" s="19">
        <f t="shared" si="391"/>
        <v>0</v>
      </c>
      <c r="O2523" s="19">
        <f t="shared" si="392"/>
        <v>0</v>
      </c>
      <c r="P2523" s="19">
        <f t="shared" si="393"/>
        <v>83.5</v>
      </c>
      <c r="Q2523" s="20">
        <f t="shared" si="394"/>
        <v>21.274999999999999</v>
      </c>
      <c r="R2523" s="20">
        <f t="shared" si="395"/>
        <v>25.875</v>
      </c>
      <c r="S2523" s="20">
        <f t="shared" si="396"/>
        <v>41.325000000000003</v>
      </c>
      <c r="T2523" s="20">
        <f t="shared" si="397"/>
        <v>27.125</v>
      </c>
      <c r="U2523" s="19">
        <f t="shared" si="398"/>
        <v>29.491666666666664</v>
      </c>
      <c r="V2523" s="19">
        <f t="shared" si="399"/>
        <v>28.9</v>
      </c>
    </row>
    <row r="2524" spans="1:22" ht="13.5" x14ac:dyDescent="0.25">
      <c r="A2524" s="3">
        <f>RSI!A2524</f>
        <v>45679</v>
      </c>
      <c r="B2524" s="2">
        <f>RSI!B2524</f>
        <v>21.707000000000001</v>
      </c>
      <c r="C2524" s="2">
        <f>RSI!I2524</f>
        <v>47.881209794364665</v>
      </c>
      <c r="D2524" s="2">
        <f>MACD!E2524</f>
        <v>3.1642293841443347E-2</v>
      </c>
      <c r="E2524" s="2">
        <f>MACD!F2524</f>
        <v>-1.8602320931005077E-2</v>
      </c>
      <c r="F2524" s="2">
        <f>'Moving Avg'!D2524</f>
        <v>21.693560000000002</v>
      </c>
      <c r="G2524" s="2">
        <f>'Moving Avg'!F2524</f>
        <v>21.687274999999996</v>
      </c>
      <c r="H2524" s="2">
        <f>'Moving Avg'!G2524</f>
        <v>21.895754000000007</v>
      </c>
      <c r="I2524" s="2">
        <f>'Moving Avg'!H2524</f>
        <v>22.419831499999987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  <c r="M2524" s="19">
        <f t="shared" si="390"/>
        <v>25</v>
      </c>
      <c r="N2524" s="19">
        <f t="shared" si="391"/>
        <v>0</v>
      </c>
      <c r="O2524" s="19">
        <f t="shared" si="392"/>
        <v>0</v>
      </c>
      <c r="P2524" s="19">
        <f t="shared" si="393"/>
        <v>16.5</v>
      </c>
      <c r="Q2524" s="20">
        <f t="shared" si="394"/>
        <v>11.225</v>
      </c>
      <c r="R2524" s="20">
        <f t="shared" si="395"/>
        <v>9.125</v>
      </c>
      <c r="S2524" s="20">
        <f t="shared" si="396"/>
        <v>11.175000000000001</v>
      </c>
      <c r="T2524" s="20">
        <f t="shared" si="397"/>
        <v>10.375</v>
      </c>
      <c r="U2524" s="19">
        <f t="shared" si="398"/>
        <v>10.508333333333335</v>
      </c>
      <c r="V2524" s="19">
        <f t="shared" si="399"/>
        <v>10.475000000000001</v>
      </c>
    </row>
    <row r="2525" spans="1:22" ht="13.5" x14ac:dyDescent="0.25">
      <c r="A2525" s="3">
        <f>RSI!A2525</f>
        <v>45680</v>
      </c>
      <c r="B2525" s="2">
        <f>RSI!B2525</f>
        <v>21.707000000000001</v>
      </c>
      <c r="C2525" s="2">
        <f>RSI!I2525</f>
        <v>47.881209794364651</v>
      </c>
      <c r="D2525" s="2">
        <f>MACD!E2525</f>
        <v>-6.4474996021708364E-3</v>
      </c>
      <c r="E2525" s="2">
        <f>MACD!F2525</f>
        <v>-1.617135666523823E-2</v>
      </c>
      <c r="F2525" s="2">
        <f>'Moving Avg'!D2525</f>
        <v>21.697399999999998</v>
      </c>
      <c r="G2525" s="2">
        <f>'Moving Avg'!F2525</f>
        <v>21.693054999999994</v>
      </c>
      <c r="H2525" s="2">
        <f>'Moving Avg'!G2525</f>
        <v>21.889392000000012</v>
      </c>
      <c r="I2525" s="2">
        <f>'Moving Avg'!H2525</f>
        <v>22.403104999999993</v>
      </c>
      <c r="J2525" s="17" t="str">
        <f>OBV!F2525</f>
        <v>BULLISH</v>
      </c>
      <c r="K2525" s="17" t="str">
        <f>OBV!G2525</f>
        <v>NEUTRAL</v>
      </c>
      <c r="L2525" s="17" t="str">
        <f>OBV!H2525</f>
        <v>CONFIRMED BULLISH</v>
      </c>
      <c r="M2525" s="19">
        <f t="shared" si="390"/>
        <v>25</v>
      </c>
      <c r="N2525" s="19">
        <f t="shared" si="391"/>
        <v>0</v>
      </c>
      <c r="O2525" s="19">
        <f t="shared" si="392"/>
        <v>0</v>
      </c>
      <c r="P2525" s="19">
        <f t="shared" si="393"/>
        <v>83.5</v>
      </c>
      <c r="Q2525" s="20">
        <f t="shared" si="394"/>
        <v>21.274999999999999</v>
      </c>
      <c r="R2525" s="20">
        <f t="shared" si="395"/>
        <v>25.875</v>
      </c>
      <c r="S2525" s="20">
        <f t="shared" si="396"/>
        <v>41.325000000000003</v>
      </c>
      <c r="T2525" s="20">
        <f t="shared" si="397"/>
        <v>27.125</v>
      </c>
      <c r="U2525" s="19">
        <f t="shared" si="398"/>
        <v>29.491666666666664</v>
      </c>
      <c r="V2525" s="19">
        <f t="shared" si="399"/>
        <v>28.9</v>
      </c>
    </row>
    <row r="2526" spans="1:22" ht="13.5" x14ac:dyDescent="0.25">
      <c r="A2526" s="3">
        <f>RSI!A2526</f>
        <v>45681</v>
      </c>
      <c r="B2526" s="2">
        <f>RSI!B2526</f>
        <v>21.707000000000001</v>
      </c>
      <c r="C2526" s="2">
        <f>RSI!I2526</f>
        <v>47.881209794364651</v>
      </c>
      <c r="D2526" s="2">
        <f>MACD!E2526</f>
        <v>-2.6536682504122666E-2</v>
      </c>
      <c r="E2526" s="2">
        <f>MACD!F2526</f>
        <v>-1.8244421833015119E-2</v>
      </c>
      <c r="F2526" s="2">
        <f>'Moving Avg'!D2526</f>
        <v>21.701239999999995</v>
      </c>
      <c r="G2526" s="2">
        <f>'Moving Avg'!F2526</f>
        <v>21.698834999999995</v>
      </c>
      <c r="H2526" s="2">
        <f>'Moving Avg'!G2526</f>
        <v>21.883800000000015</v>
      </c>
      <c r="I2526" s="2">
        <f>'Moving Avg'!H2526</f>
        <v>22.386610999999995</v>
      </c>
      <c r="J2526" s="17" t="str">
        <f>OBV!F2526</f>
        <v>BULLISH</v>
      </c>
      <c r="K2526" s="17" t="str">
        <f>OBV!G2526</f>
        <v>NEUTRAL</v>
      </c>
      <c r="L2526" s="17" t="str">
        <f>OBV!H2526</f>
        <v>CONFIRMED BULLISH</v>
      </c>
      <c r="M2526" s="19">
        <f t="shared" si="390"/>
        <v>25</v>
      </c>
      <c r="N2526" s="19">
        <f t="shared" si="391"/>
        <v>45</v>
      </c>
      <c r="O2526" s="19">
        <f t="shared" si="392"/>
        <v>0</v>
      </c>
      <c r="P2526" s="19">
        <f t="shared" si="393"/>
        <v>83.5</v>
      </c>
      <c r="Q2526" s="20">
        <f t="shared" si="394"/>
        <v>37.024999999999999</v>
      </c>
      <c r="R2526" s="20">
        <f t="shared" si="395"/>
        <v>34.875</v>
      </c>
      <c r="S2526" s="20">
        <f t="shared" si="396"/>
        <v>48.075000000000003</v>
      </c>
      <c r="T2526" s="20">
        <f t="shared" si="397"/>
        <v>38.375</v>
      </c>
      <c r="U2526" s="19">
        <f t="shared" si="398"/>
        <v>39.991666666666667</v>
      </c>
      <c r="V2526" s="19">
        <f t="shared" si="399"/>
        <v>39.587500000000006</v>
      </c>
    </row>
    <row r="2527" spans="1:22" ht="13.5" x14ac:dyDescent="0.25">
      <c r="A2527" s="3">
        <f>RSI!A2527</f>
        <v>45684</v>
      </c>
      <c r="B2527" s="2">
        <f>RSI!B2527</f>
        <v>21.716699999999999</v>
      </c>
      <c r="C2527" s="2">
        <f>RSI!I2527</f>
        <v>48.385628979093056</v>
      </c>
      <c r="D2527" s="2">
        <f>MACD!E2527</f>
        <v>-4.4009555917281062E-2</v>
      </c>
      <c r="E2527" s="2">
        <f>MACD!F2527</f>
        <v>-2.3397448649868306E-2</v>
      </c>
      <c r="F2527" s="2">
        <f>'Moving Avg'!D2527</f>
        <v>21.70702</v>
      </c>
      <c r="G2527" s="2">
        <f>'Moving Avg'!F2527</f>
        <v>21.700764999999993</v>
      </c>
      <c r="H2527" s="2">
        <f>'Moving Avg'!G2527</f>
        <v>21.884186000000014</v>
      </c>
      <c r="I2527" s="2">
        <f>'Moving Avg'!H2527</f>
        <v>22.372024499999995</v>
      </c>
      <c r="J2527" s="17" t="str">
        <f>OBV!F2527</f>
        <v>BULLISH</v>
      </c>
      <c r="K2527" s="17" t="str">
        <f>OBV!G2527</f>
        <v>NEUTRAL</v>
      </c>
      <c r="L2527" s="17" t="str">
        <f>OBV!H2527</f>
        <v>CONFIRMED BULLISH</v>
      </c>
      <c r="M2527" s="19">
        <f t="shared" si="390"/>
        <v>25</v>
      </c>
      <c r="N2527" s="19">
        <f t="shared" si="391"/>
        <v>100</v>
      </c>
      <c r="O2527" s="19">
        <f t="shared" si="392"/>
        <v>0</v>
      </c>
      <c r="P2527" s="19">
        <f t="shared" si="393"/>
        <v>83.5</v>
      </c>
      <c r="Q2527" s="20">
        <f t="shared" si="394"/>
        <v>56.274999999999999</v>
      </c>
      <c r="R2527" s="20">
        <f t="shared" si="395"/>
        <v>45.875</v>
      </c>
      <c r="S2527" s="20">
        <f t="shared" si="396"/>
        <v>56.325000000000003</v>
      </c>
      <c r="T2527" s="20">
        <f t="shared" si="397"/>
        <v>52.125</v>
      </c>
      <c r="U2527" s="19">
        <f t="shared" si="398"/>
        <v>52.82500000000001</v>
      </c>
      <c r="V2527" s="19">
        <f t="shared" si="399"/>
        <v>52.650000000000006</v>
      </c>
    </row>
    <row r="2528" spans="1:22" ht="13.5" x14ac:dyDescent="0.25">
      <c r="A2528" s="3">
        <f>RSI!A2528</f>
        <v>45685</v>
      </c>
      <c r="B2528" s="2">
        <f>RSI!B2528</f>
        <v>21.735900000000001</v>
      </c>
      <c r="C2528" s="2">
        <f>RSI!I2528</f>
        <v>49.42893931563426</v>
      </c>
      <c r="D2528" s="2">
        <f>MACD!E2528</f>
        <v>-5.5601584307453322E-2</v>
      </c>
      <c r="E2528" s="2">
        <f>MACD!F2528</f>
        <v>-2.9838275781385312E-2</v>
      </c>
      <c r="F2528" s="2">
        <f>'Moving Avg'!D2528</f>
        <v>21.714720000000003</v>
      </c>
      <c r="G2528" s="2">
        <f>'Moving Avg'!F2528</f>
        <v>21.712809999999998</v>
      </c>
      <c r="H2528" s="2">
        <f>'Moving Avg'!G2528</f>
        <v>21.883222000000004</v>
      </c>
      <c r="I2528" s="2">
        <f>'Moving Avg'!H2528</f>
        <v>22.35753399999999</v>
      </c>
      <c r="J2528" s="17" t="str">
        <f>OBV!F2528</f>
        <v>BULLISH</v>
      </c>
      <c r="K2528" s="17" t="str">
        <f>OBV!G2528</f>
        <v>NEUTRAL</v>
      </c>
      <c r="L2528" s="17" t="str">
        <f>OBV!H2528</f>
        <v>CONFIRMED BULLISH</v>
      </c>
      <c r="M2528" s="19">
        <f t="shared" si="390"/>
        <v>25</v>
      </c>
      <c r="N2528" s="19">
        <f t="shared" si="391"/>
        <v>100</v>
      </c>
      <c r="O2528" s="19">
        <f t="shared" si="392"/>
        <v>0</v>
      </c>
      <c r="P2528" s="19">
        <f t="shared" si="393"/>
        <v>83.5</v>
      </c>
      <c r="Q2528" s="20">
        <f t="shared" si="394"/>
        <v>56.274999999999999</v>
      </c>
      <c r="R2528" s="20">
        <f t="shared" si="395"/>
        <v>45.875</v>
      </c>
      <c r="S2528" s="20">
        <f t="shared" si="396"/>
        <v>56.325000000000003</v>
      </c>
      <c r="T2528" s="20">
        <f t="shared" si="397"/>
        <v>52.125</v>
      </c>
      <c r="U2528" s="19">
        <f t="shared" si="398"/>
        <v>52.82500000000001</v>
      </c>
      <c r="V2528" s="19">
        <f t="shared" si="399"/>
        <v>52.650000000000006</v>
      </c>
    </row>
    <row r="2529" spans="1:22" ht="13.5" x14ac:dyDescent="0.25">
      <c r="A2529" s="3">
        <f>RSI!A2529</f>
        <v>45686</v>
      </c>
      <c r="B2529" s="2">
        <f>RSI!B2529</f>
        <v>21.735900000000001</v>
      </c>
      <c r="C2529" s="2">
        <f>RSI!I2529</f>
        <v>49.42893931563426</v>
      </c>
      <c r="D2529" s="2">
        <f>MACD!E2529</f>
        <v>-2.5336631230722162E-2</v>
      </c>
      <c r="E2529" s="2">
        <f>MACD!F2529</f>
        <v>-2.8937946871252684E-2</v>
      </c>
      <c r="F2529" s="2">
        <f>'Moving Avg'!D2529</f>
        <v>21.720500000000001</v>
      </c>
      <c r="G2529" s="2">
        <f>'Moving Avg'!F2529</f>
        <v>21.724854999999998</v>
      </c>
      <c r="H2529" s="2">
        <f>'Moving Avg'!G2529</f>
        <v>21.882258</v>
      </c>
      <c r="I2529" s="2">
        <f>'Moving Avg'!H2529</f>
        <v>22.343554499999986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  <c r="M2529" s="19">
        <f t="shared" si="390"/>
        <v>25</v>
      </c>
      <c r="N2529" s="19">
        <f t="shared" si="391"/>
        <v>0</v>
      </c>
      <c r="O2529" s="19">
        <f t="shared" si="392"/>
        <v>0</v>
      </c>
      <c r="P2529" s="19">
        <f t="shared" si="393"/>
        <v>83.5</v>
      </c>
      <c r="Q2529" s="20">
        <f t="shared" si="394"/>
        <v>21.274999999999999</v>
      </c>
      <c r="R2529" s="20">
        <f t="shared" si="395"/>
        <v>25.875</v>
      </c>
      <c r="S2529" s="20">
        <f t="shared" si="396"/>
        <v>41.325000000000003</v>
      </c>
      <c r="T2529" s="20">
        <f t="shared" si="397"/>
        <v>27.125</v>
      </c>
      <c r="U2529" s="19">
        <f t="shared" si="398"/>
        <v>29.491666666666664</v>
      </c>
      <c r="V2529" s="19">
        <f t="shared" si="399"/>
        <v>28.9</v>
      </c>
    </row>
    <row r="2530" spans="1:22" ht="13.5" x14ac:dyDescent="0.25">
      <c r="A2530" s="3">
        <f>RSI!A2530</f>
        <v>45687</v>
      </c>
      <c r="B2530" s="2">
        <f>RSI!B2530</f>
        <v>21.716699999999999</v>
      </c>
      <c r="C2530" s="2">
        <f>RSI!I2530</f>
        <v>48.296721744461081</v>
      </c>
      <c r="D2530" s="2">
        <f>MACD!E2530</f>
        <v>-2.7912105244897845E-2</v>
      </c>
      <c r="E2530" s="2">
        <f>MACD!F2530</f>
        <v>-2.8732778545981719E-2</v>
      </c>
      <c r="F2530" s="2">
        <f>'Moving Avg'!D2530</f>
        <v>21.722439999999999</v>
      </c>
      <c r="G2530" s="2">
        <f>'Moving Avg'!F2530</f>
        <v>21.734980000000004</v>
      </c>
      <c r="H2530" s="2">
        <f>'Moving Avg'!G2530</f>
        <v>21.88091</v>
      </c>
      <c r="I2530" s="2">
        <f>'Moving Avg'!H2530</f>
        <v>22.332221499999989</v>
      </c>
      <c r="J2530" s="17" t="str">
        <f>OBV!F2530</f>
        <v>BULLISH</v>
      </c>
      <c r="K2530" s="17" t="str">
        <f>OBV!G2530</f>
        <v>NEUTRAL</v>
      </c>
      <c r="L2530" s="17" t="str">
        <f>OBV!H2530</f>
        <v>CONFIRMED BULLISH</v>
      </c>
      <c r="M2530" s="19">
        <f t="shared" si="390"/>
        <v>25</v>
      </c>
      <c r="N2530" s="19">
        <f t="shared" si="391"/>
        <v>0</v>
      </c>
      <c r="O2530" s="19">
        <f t="shared" si="392"/>
        <v>0</v>
      </c>
      <c r="P2530" s="19">
        <f t="shared" si="393"/>
        <v>83.5</v>
      </c>
      <c r="Q2530" s="20">
        <f t="shared" si="394"/>
        <v>21.274999999999999</v>
      </c>
      <c r="R2530" s="20">
        <f t="shared" si="395"/>
        <v>25.875</v>
      </c>
      <c r="S2530" s="20">
        <f t="shared" si="396"/>
        <v>41.325000000000003</v>
      </c>
      <c r="T2530" s="20">
        <f t="shared" si="397"/>
        <v>27.125</v>
      </c>
      <c r="U2530" s="19">
        <f t="shared" si="398"/>
        <v>29.491666666666664</v>
      </c>
      <c r="V2530" s="19">
        <f t="shared" si="399"/>
        <v>28.9</v>
      </c>
    </row>
    <row r="2531" spans="1:22" ht="13.5" x14ac:dyDescent="0.25">
      <c r="A2531" s="3">
        <f>RSI!A2531</f>
        <v>45688</v>
      </c>
      <c r="B2531" s="2">
        <f>RSI!B2531</f>
        <v>21.707000000000001</v>
      </c>
      <c r="C2531" s="2">
        <f>RSI!I2531</f>
        <v>47.702234539633125</v>
      </c>
      <c r="D2531" s="2">
        <f>MACD!E2531</f>
        <v>-2.9222666307344269E-2</v>
      </c>
      <c r="E2531" s="2">
        <f>MACD!F2531</f>
        <v>-2.883075609825423E-2</v>
      </c>
      <c r="F2531" s="2">
        <f>'Moving Avg'!D2531</f>
        <v>21.722439999999999</v>
      </c>
      <c r="G2531" s="2">
        <f>'Moving Avg'!F2531</f>
        <v>21.723895000000006</v>
      </c>
      <c r="H2531" s="2">
        <f>'Moving Avg'!G2531</f>
        <v>21.879367999999999</v>
      </c>
      <c r="I2531" s="2">
        <f>'Moving Avg'!H2531</f>
        <v>22.321304999999985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  <c r="M2531" s="19">
        <f t="shared" si="390"/>
        <v>25</v>
      </c>
      <c r="N2531" s="19">
        <f t="shared" si="391"/>
        <v>45</v>
      </c>
      <c r="O2531" s="19">
        <f t="shared" si="392"/>
        <v>0</v>
      </c>
      <c r="P2531" s="19">
        <f t="shared" si="393"/>
        <v>49.5</v>
      </c>
      <c r="Q2531" s="20">
        <f t="shared" si="394"/>
        <v>31.925000000000001</v>
      </c>
      <c r="R2531" s="20">
        <f t="shared" si="395"/>
        <v>26.375</v>
      </c>
      <c r="S2531" s="20">
        <f t="shared" si="396"/>
        <v>32.775000000000006</v>
      </c>
      <c r="T2531" s="20">
        <f t="shared" si="397"/>
        <v>29.875</v>
      </c>
      <c r="U2531" s="19">
        <f t="shared" si="398"/>
        <v>30.358333333333334</v>
      </c>
      <c r="V2531" s="19">
        <f t="shared" si="399"/>
        <v>30.237500000000001</v>
      </c>
    </row>
    <row r="2532" spans="1:22" ht="13.5" x14ac:dyDescent="0.25">
      <c r="A2532" s="3">
        <f>RSI!A2532</f>
        <v>45691</v>
      </c>
      <c r="B2532" s="2">
        <f>RSI!B2532</f>
        <v>21.8323</v>
      </c>
      <c r="C2532" s="2">
        <f>RSI!I2532</f>
        <v>55.3481326265129</v>
      </c>
      <c r="D2532" s="2">
        <f>MACD!E2532</f>
        <v>-3.9416722224562051E-2</v>
      </c>
      <c r="E2532" s="2">
        <f>MACD!F2532</f>
        <v>-3.09479493235158E-2</v>
      </c>
      <c r="F2532" s="2">
        <f>'Moving Avg'!D2532</f>
        <v>21.745560000000001</v>
      </c>
      <c r="G2532" s="2">
        <f>'Moving Avg'!F2532</f>
        <v>21.719075</v>
      </c>
      <c r="H2532" s="2">
        <f>'Moving Avg'!G2532</f>
        <v>21.881874000000003</v>
      </c>
      <c r="I2532" s="2">
        <f>'Moving Avg'!H2532</f>
        <v>22.311479499999987</v>
      </c>
      <c r="J2532" s="17" t="str">
        <f>OBV!F2532</f>
        <v>BEARISH</v>
      </c>
      <c r="K2532" s="17" t="str">
        <f>OBV!G2532</f>
        <v>NEUTRAL</v>
      </c>
      <c r="L2532" s="17" t="str">
        <f>OBV!H2532</f>
        <v>BEARISH DIVERGENCE</v>
      </c>
      <c r="M2532" s="19">
        <f t="shared" si="390"/>
        <v>25</v>
      </c>
      <c r="N2532" s="19">
        <f t="shared" si="391"/>
        <v>45</v>
      </c>
      <c r="O2532" s="19">
        <f t="shared" si="392"/>
        <v>0</v>
      </c>
      <c r="P2532" s="19">
        <f t="shared" si="393"/>
        <v>16.5</v>
      </c>
      <c r="Q2532" s="20">
        <f t="shared" si="394"/>
        <v>26.975000000000001</v>
      </c>
      <c r="R2532" s="20">
        <f t="shared" si="395"/>
        <v>18.125</v>
      </c>
      <c r="S2532" s="20">
        <f t="shared" si="396"/>
        <v>17.925000000000001</v>
      </c>
      <c r="T2532" s="20">
        <f t="shared" si="397"/>
        <v>21.625</v>
      </c>
      <c r="U2532" s="19">
        <f t="shared" si="398"/>
        <v>21.008333333333336</v>
      </c>
      <c r="V2532" s="19">
        <f t="shared" si="399"/>
        <v>21.162500000000001</v>
      </c>
    </row>
    <row r="2533" spans="1:22" ht="13.5" x14ac:dyDescent="0.25">
      <c r="A2533" s="3">
        <f>RSI!A2533</f>
        <v>45692</v>
      </c>
      <c r="B2533" s="2">
        <f>RSI!B2533</f>
        <v>21.8323</v>
      </c>
      <c r="C2533" s="2">
        <f>RSI!I2533</f>
        <v>55.3481326265129</v>
      </c>
      <c r="D2533" s="2">
        <f>MACD!E2533</f>
        <v>-4.7124125325236577E-2</v>
      </c>
      <c r="E2533" s="2">
        <f>MACD!F2533</f>
        <v>-3.4183184523859961E-2</v>
      </c>
      <c r="F2533" s="2">
        <f>'Moving Avg'!D2533</f>
        <v>21.764840000000003</v>
      </c>
      <c r="G2533" s="2">
        <f>'Moving Avg'!F2533</f>
        <v>21.714255000000001</v>
      </c>
      <c r="H2533" s="2">
        <f>'Moving Avg'!G2533</f>
        <v>21.884380000000007</v>
      </c>
      <c r="I2533" s="2">
        <f>'Moving Avg'!H2533</f>
        <v>22.304442999999981</v>
      </c>
      <c r="J2533" s="17" t="str">
        <f>OBV!F2533</f>
        <v>BEARISH</v>
      </c>
      <c r="K2533" s="17" t="str">
        <f>OBV!G2533</f>
        <v>NEUTRAL</v>
      </c>
      <c r="L2533" s="17" t="str">
        <f>OBV!H2533</f>
        <v>BEARISH DIVERGENCE</v>
      </c>
      <c r="M2533" s="19">
        <f t="shared" si="390"/>
        <v>25</v>
      </c>
      <c r="N2533" s="19">
        <f t="shared" si="391"/>
        <v>45</v>
      </c>
      <c r="O2533" s="19">
        <f t="shared" si="392"/>
        <v>0</v>
      </c>
      <c r="P2533" s="19">
        <f t="shared" si="393"/>
        <v>16.5</v>
      </c>
      <c r="Q2533" s="20">
        <f t="shared" si="394"/>
        <v>26.975000000000001</v>
      </c>
      <c r="R2533" s="20">
        <f t="shared" si="395"/>
        <v>18.125</v>
      </c>
      <c r="S2533" s="20">
        <f t="shared" si="396"/>
        <v>17.925000000000001</v>
      </c>
      <c r="T2533" s="20">
        <f t="shared" si="397"/>
        <v>21.625</v>
      </c>
      <c r="U2533" s="19">
        <f t="shared" si="398"/>
        <v>21.008333333333336</v>
      </c>
      <c r="V2533" s="19">
        <f t="shared" si="399"/>
        <v>21.162500000000001</v>
      </c>
    </row>
    <row r="2534" spans="1:22" ht="13.5" x14ac:dyDescent="0.25">
      <c r="A2534" s="3">
        <f>RSI!A2534</f>
        <v>45693</v>
      </c>
      <c r="B2534" s="2">
        <f>RSI!B2534</f>
        <v>21.8323</v>
      </c>
      <c r="C2534" s="2">
        <f>RSI!I2534</f>
        <v>55.3481326265129</v>
      </c>
      <c r="D2534" s="2">
        <f>MACD!E2534</f>
        <v>-5.2686060799263856E-2</v>
      </c>
      <c r="E2534" s="2">
        <f>MACD!F2534</f>
        <v>-3.7883759778940741E-2</v>
      </c>
      <c r="F2534" s="2">
        <f>'Moving Avg'!D2534</f>
        <v>21.784120000000001</v>
      </c>
      <c r="G2534" s="2">
        <f>'Moving Avg'!F2534</f>
        <v>21.709434999999999</v>
      </c>
      <c r="H2534" s="2">
        <f>'Moving Avg'!G2534</f>
        <v>21.870114000000008</v>
      </c>
      <c r="I2534" s="2">
        <f>'Moving Avg'!H2534</f>
        <v>22.298335999999981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  <c r="M2534" s="19">
        <f t="shared" si="390"/>
        <v>25</v>
      </c>
      <c r="N2534" s="19">
        <f t="shared" si="391"/>
        <v>45</v>
      </c>
      <c r="O2534" s="19">
        <f t="shared" si="392"/>
        <v>0</v>
      </c>
      <c r="P2534" s="19">
        <f t="shared" si="393"/>
        <v>16.5</v>
      </c>
      <c r="Q2534" s="20">
        <f t="shared" si="394"/>
        <v>26.975000000000001</v>
      </c>
      <c r="R2534" s="20">
        <f t="shared" si="395"/>
        <v>18.125</v>
      </c>
      <c r="S2534" s="20">
        <f t="shared" si="396"/>
        <v>17.925000000000001</v>
      </c>
      <c r="T2534" s="20">
        <f t="shared" si="397"/>
        <v>21.625</v>
      </c>
      <c r="U2534" s="19">
        <f t="shared" si="398"/>
        <v>21.008333333333336</v>
      </c>
      <c r="V2534" s="19">
        <f t="shared" si="399"/>
        <v>21.162500000000001</v>
      </c>
    </row>
    <row r="2535" spans="1:22" ht="13.5" x14ac:dyDescent="0.25">
      <c r="A2535" s="3">
        <f>RSI!A2535</f>
        <v>45694</v>
      </c>
      <c r="B2535" s="2">
        <f>RSI!B2535</f>
        <v>21.880500000000001</v>
      </c>
      <c r="C2535" s="2">
        <f>RSI!I2535</f>
        <v>58.278709528428898</v>
      </c>
      <c r="D2535" s="2">
        <f>MACD!E2535</f>
        <v>-6.1441582201432254E-2</v>
      </c>
      <c r="E2535" s="2">
        <f>MACD!F2535</f>
        <v>-4.2595324263439045E-2</v>
      </c>
      <c r="F2535" s="2">
        <f>'Moving Avg'!D2535</f>
        <v>21.816880000000001</v>
      </c>
      <c r="G2535" s="2">
        <f>'Moving Avg'!F2535</f>
        <v>21.727749999999993</v>
      </c>
      <c r="H2535" s="2">
        <f>'Moving Avg'!G2535</f>
        <v>21.856812000000005</v>
      </c>
      <c r="I2535" s="2">
        <f>'Moving Avg'!H2535</f>
        <v>22.292934499999983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  <c r="M2535" s="19">
        <f t="shared" si="390"/>
        <v>25</v>
      </c>
      <c r="N2535" s="19">
        <f t="shared" si="391"/>
        <v>45</v>
      </c>
      <c r="O2535" s="19">
        <f t="shared" si="392"/>
        <v>0</v>
      </c>
      <c r="P2535" s="19">
        <f t="shared" si="393"/>
        <v>83.5</v>
      </c>
      <c r="Q2535" s="20">
        <f t="shared" si="394"/>
        <v>37.024999999999999</v>
      </c>
      <c r="R2535" s="20">
        <f t="shared" si="395"/>
        <v>34.875</v>
      </c>
      <c r="S2535" s="20">
        <f t="shared" si="396"/>
        <v>48.075000000000003</v>
      </c>
      <c r="T2535" s="20">
        <f t="shared" si="397"/>
        <v>38.375</v>
      </c>
      <c r="U2535" s="19">
        <f t="shared" si="398"/>
        <v>39.991666666666667</v>
      </c>
      <c r="V2535" s="19">
        <f t="shared" si="399"/>
        <v>39.587500000000006</v>
      </c>
    </row>
    <row r="2536" spans="1:22" ht="13.5" x14ac:dyDescent="0.25">
      <c r="A2536" s="3">
        <f>RSI!A2536</f>
        <v>45695</v>
      </c>
      <c r="B2536" s="2">
        <f>RSI!B2536</f>
        <v>21.880500000000001</v>
      </c>
      <c r="C2536" s="2">
        <f>RSI!I2536</f>
        <v>58.278709528428898</v>
      </c>
      <c r="D2536" s="2">
        <f>MACD!E2536</f>
        <v>-6.9578340197988808E-2</v>
      </c>
      <c r="E2536" s="2">
        <f>MACD!F2536</f>
        <v>-4.7991927450348998E-2</v>
      </c>
      <c r="F2536" s="2">
        <f>'Moving Avg'!D2536</f>
        <v>21.851579999999998</v>
      </c>
      <c r="G2536" s="2">
        <f>'Moving Avg'!F2536</f>
        <v>21.742204999999991</v>
      </c>
      <c r="H2536" s="2">
        <f>'Moving Avg'!G2536</f>
        <v>21.843510000000006</v>
      </c>
      <c r="I2536" s="2">
        <f>'Moving Avg'!H2536</f>
        <v>22.287532999999986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  <c r="M2536" s="19">
        <f t="shared" si="390"/>
        <v>25</v>
      </c>
      <c r="N2536" s="19">
        <f t="shared" si="391"/>
        <v>100</v>
      </c>
      <c r="O2536" s="19">
        <f t="shared" si="392"/>
        <v>0</v>
      </c>
      <c r="P2536" s="19">
        <f t="shared" si="393"/>
        <v>83.5</v>
      </c>
      <c r="Q2536" s="20">
        <f t="shared" si="394"/>
        <v>56.274999999999999</v>
      </c>
      <c r="R2536" s="20">
        <f t="shared" si="395"/>
        <v>45.875</v>
      </c>
      <c r="S2536" s="20">
        <f t="shared" si="396"/>
        <v>56.325000000000003</v>
      </c>
      <c r="T2536" s="20">
        <f t="shared" si="397"/>
        <v>52.125</v>
      </c>
      <c r="U2536" s="19">
        <f t="shared" si="398"/>
        <v>52.82500000000001</v>
      </c>
      <c r="V2536" s="19">
        <f t="shared" si="399"/>
        <v>52.650000000000006</v>
      </c>
    </row>
    <row r="2537" spans="1:22" ht="13.5" x14ac:dyDescent="0.25">
      <c r="A2537" s="3">
        <f>RSI!A2537</f>
        <v>45698</v>
      </c>
      <c r="B2537" s="2">
        <f>RSI!B2537</f>
        <v>21.687799999999999</v>
      </c>
      <c r="C2537" s="2">
        <f>RSI!I2537</f>
        <v>44.681608167419235</v>
      </c>
      <c r="D2537" s="2">
        <f>MACD!E2537</f>
        <v>-6.1371203697309085E-2</v>
      </c>
      <c r="E2537" s="2">
        <f>MACD!F2537</f>
        <v>-5.0667782699741017E-2</v>
      </c>
      <c r="F2537" s="2">
        <f>'Moving Avg'!D2537</f>
        <v>21.822679999999998</v>
      </c>
      <c r="G2537" s="2">
        <f>'Moving Avg'!F2537</f>
        <v>21.747024999999994</v>
      </c>
      <c r="H2537" s="2">
        <f>'Moving Avg'!G2537</f>
        <v>21.826740000000004</v>
      </c>
      <c r="I2537" s="2">
        <f>'Moving Avg'!H2537</f>
        <v>22.279820499999985</v>
      </c>
      <c r="J2537" s="17" t="str">
        <f>OBV!F2537</f>
        <v>BEARISH</v>
      </c>
      <c r="K2537" s="17" t="str">
        <f>OBV!G2537</f>
        <v>NEUTRAL</v>
      </c>
      <c r="L2537" s="17" t="str">
        <f>OBV!H2537</f>
        <v>CONFIRMED BEARISH</v>
      </c>
      <c r="M2537" s="19">
        <f t="shared" si="390"/>
        <v>25</v>
      </c>
      <c r="N2537" s="19">
        <f t="shared" si="391"/>
        <v>45</v>
      </c>
      <c r="O2537" s="19">
        <f t="shared" si="392"/>
        <v>0</v>
      </c>
      <c r="P2537" s="19">
        <f t="shared" si="393"/>
        <v>16.5</v>
      </c>
      <c r="Q2537" s="20">
        <f t="shared" si="394"/>
        <v>26.975000000000001</v>
      </c>
      <c r="R2537" s="20">
        <f t="shared" si="395"/>
        <v>18.125</v>
      </c>
      <c r="S2537" s="20">
        <f t="shared" si="396"/>
        <v>17.925000000000001</v>
      </c>
      <c r="T2537" s="20">
        <f t="shared" si="397"/>
        <v>21.625</v>
      </c>
      <c r="U2537" s="19">
        <f t="shared" si="398"/>
        <v>21.008333333333336</v>
      </c>
      <c r="V2537" s="19">
        <f t="shared" si="399"/>
        <v>21.162500000000001</v>
      </c>
    </row>
    <row r="2538" spans="1:22" ht="13.5" x14ac:dyDescent="0.25">
      <c r="A2538" s="3">
        <f>RSI!A2538</f>
        <v>45699</v>
      </c>
      <c r="B2538" s="2">
        <f>RSI!B2538</f>
        <v>21.687799999999999</v>
      </c>
      <c r="C2538" s="2">
        <f>RSI!I2538</f>
        <v>44.681608167419228</v>
      </c>
      <c r="D2538" s="2">
        <f>MACD!E2538</f>
        <v>-5.0958533177432486E-2</v>
      </c>
      <c r="E2538" s="2">
        <f>MACD!F2538</f>
        <v>-5.0725932795279316E-2</v>
      </c>
      <c r="F2538" s="2">
        <f>'Moving Avg'!D2538</f>
        <v>21.793779999999998</v>
      </c>
      <c r="G2538" s="2">
        <f>'Moving Avg'!F2538</f>
        <v>21.750399999999992</v>
      </c>
      <c r="H2538" s="2">
        <f>'Moving Avg'!G2538</f>
        <v>21.809970000000003</v>
      </c>
      <c r="I2538" s="2">
        <f>'Moving Avg'!H2538</f>
        <v>22.272525999999988</v>
      </c>
      <c r="J2538" s="17" t="str">
        <f>OBV!F2538</f>
        <v>BEARISH</v>
      </c>
      <c r="K2538" s="17" t="str">
        <f>OBV!G2538</f>
        <v>NEUTRAL</v>
      </c>
      <c r="L2538" s="17" t="str">
        <f>OBV!H2538</f>
        <v>CONFIRMED BEARISH</v>
      </c>
      <c r="M2538" s="19">
        <f t="shared" si="390"/>
        <v>25</v>
      </c>
      <c r="N2538" s="19">
        <f t="shared" si="391"/>
        <v>45</v>
      </c>
      <c r="O2538" s="19">
        <f t="shared" si="392"/>
        <v>0</v>
      </c>
      <c r="P2538" s="19">
        <f t="shared" si="393"/>
        <v>16.5</v>
      </c>
      <c r="Q2538" s="20">
        <f t="shared" si="394"/>
        <v>26.975000000000001</v>
      </c>
      <c r="R2538" s="20">
        <f t="shared" si="395"/>
        <v>18.125</v>
      </c>
      <c r="S2538" s="20">
        <f t="shared" si="396"/>
        <v>17.925000000000001</v>
      </c>
      <c r="T2538" s="20">
        <f t="shared" si="397"/>
        <v>21.625</v>
      </c>
      <c r="U2538" s="19">
        <f t="shared" si="398"/>
        <v>21.008333333333336</v>
      </c>
      <c r="V2538" s="19">
        <f t="shared" si="399"/>
        <v>21.162500000000001</v>
      </c>
    </row>
    <row r="2539" spans="1:22" ht="13.5" x14ac:dyDescent="0.25">
      <c r="A2539" s="3">
        <f>RSI!A2539</f>
        <v>45700</v>
      </c>
      <c r="B2539" s="2">
        <f>RSI!B2539</f>
        <v>21.2058</v>
      </c>
      <c r="C2539" s="2">
        <f>RSI!I2539</f>
        <v>26.646685239272983</v>
      </c>
      <c r="D2539" s="2">
        <f>MACD!E2539</f>
        <v>-5.9678821071287302E-3</v>
      </c>
      <c r="E2539" s="2">
        <f>MACD!F2539</f>
        <v>-4.1774322657649202E-2</v>
      </c>
      <c r="F2539" s="2">
        <f>'Moving Avg'!D2539</f>
        <v>21.668479999999999</v>
      </c>
      <c r="G2539" s="2">
        <f>'Moving Avg'!F2539</f>
        <v>21.716664999999995</v>
      </c>
      <c r="H2539" s="2">
        <f>'Moving Avg'!G2539</f>
        <v>21.783560000000001</v>
      </c>
      <c r="I2539" s="2">
        <f>'Moving Avg'!H2539</f>
        <v>22.26305399999999</v>
      </c>
      <c r="J2539" s="17" t="str">
        <f>OBV!F2539</f>
        <v>BEARISH</v>
      </c>
      <c r="K2539" s="17" t="str">
        <f>OBV!G2539</f>
        <v>NEUTRAL</v>
      </c>
      <c r="L2539" s="17" t="str">
        <f>OBV!H2539</f>
        <v>CONFIRMED BEARISH</v>
      </c>
      <c r="M2539" s="19">
        <f t="shared" si="390"/>
        <v>50</v>
      </c>
      <c r="N2539" s="19">
        <f t="shared" si="391"/>
        <v>0</v>
      </c>
      <c r="O2539" s="19">
        <f t="shared" si="392"/>
        <v>0</v>
      </c>
      <c r="P2539" s="19">
        <f t="shared" si="393"/>
        <v>16.5</v>
      </c>
      <c r="Q2539" s="20">
        <f t="shared" si="394"/>
        <v>19.975000000000001</v>
      </c>
      <c r="R2539" s="20">
        <f t="shared" si="395"/>
        <v>14.125</v>
      </c>
      <c r="S2539" s="20">
        <f t="shared" si="396"/>
        <v>14.925000000000001</v>
      </c>
      <c r="T2539" s="20">
        <f t="shared" si="397"/>
        <v>16.625</v>
      </c>
      <c r="U2539" s="19">
        <f t="shared" si="398"/>
        <v>16.341666666666669</v>
      </c>
      <c r="V2539" s="19">
        <f t="shared" si="399"/>
        <v>16.412500000000001</v>
      </c>
    </row>
    <row r="2540" spans="1:22" ht="13.5" x14ac:dyDescent="0.25">
      <c r="A2540" s="3">
        <f>RSI!A2540</f>
        <v>45701</v>
      </c>
      <c r="B2540" s="2">
        <f>RSI!B2540</f>
        <v>21.398599999999998</v>
      </c>
      <c r="C2540" s="2">
        <f>RSI!I2540</f>
        <v>37.511669285566249</v>
      </c>
      <c r="D2540" s="2">
        <f>MACD!E2540</f>
        <v>1.8154911547462405E-2</v>
      </c>
      <c r="E2540" s="2">
        <f>MACD!F2540</f>
        <v>-2.9788475816626882E-2</v>
      </c>
      <c r="F2540" s="2">
        <f>'Moving Avg'!D2540</f>
        <v>21.572099999999999</v>
      </c>
      <c r="G2540" s="2">
        <f>'Moving Avg'!F2540</f>
        <v>21.702204999999992</v>
      </c>
      <c r="H2540" s="2">
        <f>'Moving Avg'!G2540</f>
        <v>21.761006000000002</v>
      </c>
      <c r="I2540" s="2">
        <f>'Moving Avg'!H2540</f>
        <v>22.255010999999985</v>
      </c>
      <c r="J2540" s="17" t="str">
        <f>OBV!F2540</f>
        <v>BEARISH</v>
      </c>
      <c r="K2540" s="17" t="str">
        <f>OBV!G2540</f>
        <v>NEUTRAL</v>
      </c>
      <c r="L2540" s="17" t="str">
        <f>OBV!H2540</f>
        <v>CONFIRMED BEARISH</v>
      </c>
      <c r="M2540" s="19">
        <f t="shared" si="390"/>
        <v>25</v>
      </c>
      <c r="N2540" s="19">
        <f t="shared" si="391"/>
        <v>0</v>
      </c>
      <c r="O2540" s="19">
        <f t="shared" si="392"/>
        <v>0</v>
      </c>
      <c r="P2540" s="19">
        <f t="shared" si="393"/>
        <v>16.5</v>
      </c>
      <c r="Q2540" s="20">
        <f t="shared" si="394"/>
        <v>11.225</v>
      </c>
      <c r="R2540" s="20">
        <f t="shared" si="395"/>
        <v>9.125</v>
      </c>
      <c r="S2540" s="20">
        <f t="shared" si="396"/>
        <v>11.175000000000001</v>
      </c>
      <c r="T2540" s="20">
        <f t="shared" si="397"/>
        <v>10.375</v>
      </c>
      <c r="U2540" s="19">
        <f t="shared" si="398"/>
        <v>10.508333333333335</v>
      </c>
      <c r="V2540" s="19">
        <f t="shared" si="399"/>
        <v>10.475000000000001</v>
      </c>
    </row>
    <row r="2541" spans="1:22" ht="13.5" x14ac:dyDescent="0.25">
      <c r="A2541" s="3">
        <f>RSI!A2541</f>
        <v>45702</v>
      </c>
      <c r="B2541" s="2">
        <f>RSI!B2541</f>
        <v>21.302199999999999</v>
      </c>
      <c r="C2541" s="2">
        <f>RSI!I2541</f>
        <v>34.740872010005177</v>
      </c>
      <c r="D2541" s="2">
        <f>MACD!E2541</f>
        <v>4.6121146900237164E-2</v>
      </c>
      <c r="E2541" s="2">
        <f>MACD!F2541</f>
        <v>-1.4606551273254073E-2</v>
      </c>
      <c r="F2541" s="2">
        <f>'Moving Avg'!D2541</f>
        <v>21.456440000000001</v>
      </c>
      <c r="G2541" s="2">
        <f>'Moving Avg'!F2541</f>
        <v>21.682924999999994</v>
      </c>
      <c r="H2541" s="2">
        <f>'Moving Avg'!G2541</f>
        <v>21.73652400000001</v>
      </c>
      <c r="I2541" s="2">
        <f>'Moving Avg'!H2541</f>
        <v>22.247415499999985</v>
      </c>
      <c r="J2541" s="17" t="str">
        <f>OBV!F2541</f>
        <v>BEARISH</v>
      </c>
      <c r="K2541" s="17" t="str">
        <f>OBV!G2541</f>
        <v>NEUTRAL</v>
      </c>
      <c r="L2541" s="17" t="str">
        <f>OBV!H2541</f>
        <v>CONFIRMED BEARISH</v>
      </c>
      <c r="M2541" s="19">
        <f t="shared" si="390"/>
        <v>25</v>
      </c>
      <c r="N2541" s="19">
        <f t="shared" si="391"/>
        <v>0</v>
      </c>
      <c r="O2541" s="19">
        <f t="shared" si="392"/>
        <v>0</v>
      </c>
      <c r="P2541" s="19">
        <f t="shared" si="393"/>
        <v>16.5</v>
      </c>
      <c r="Q2541" s="20">
        <f t="shared" si="394"/>
        <v>11.225</v>
      </c>
      <c r="R2541" s="20">
        <f t="shared" si="395"/>
        <v>9.125</v>
      </c>
      <c r="S2541" s="20">
        <f t="shared" si="396"/>
        <v>11.175000000000001</v>
      </c>
      <c r="T2541" s="20">
        <f t="shared" si="397"/>
        <v>10.375</v>
      </c>
      <c r="U2541" s="19">
        <f t="shared" si="398"/>
        <v>10.508333333333335</v>
      </c>
      <c r="V2541" s="19">
        <f t="shared" si="399"/>
        <v>10.475000000000001</v>
      </c>
    </row>
    <row r="2542" spans="1:22" ht="13.5" x14ac:dyDescent="0.25">
      <c r="A2542" s="3">
        <f>RSI!A2542</f>
        <v>45705</v>
      </c>
      <c r="B2542" s="2">
        <f>RSI!B2542</f>
        <v>21.3504</v>
      </c>
      <c r="C2542" s="2">
        <f>RSI!I2542</f>
        <v>37.237165243614655</v>
      </c>
      <c r="D2542" s="2">
        <f>MACD!E2542</f>
        <v>8.7826076058103553E-2</v>
      </c>
      <c r="E2542" s="2">
        <f>MACD!F2542</f>
        <v>5.8799741930174541E-3</v>
      </c>
      <c r="F2542" s="2">
        <f>'Moving Avg'!D2542</f>
        <v>21.388959999999997</v>
      </c>
      <c r="G2542" s="2">
        <f>'Moving Avg'!F2542</f>
        <v>21.666054999999997</v>
      </c>
      <c r="H2542" s="2">
        <f>'Moving Avg'!G2542</f>
        <v>21.714548000000008</v>
      </c>
      <c r="I2542" s="2">
        <f>'Moving Avg'!H2542</f>
        <v>22.240107499999979</v>
      </c>
      <c r="J2542" s="17" t="str">
        <f>OBV!F2542</f>
        <v>BEARISH</v>
      </c>
      <c r="K2542" s="17" t="str">
        <f>OBV!G2542</f>
        <v>NEUTRAL</v>
      </c>
      <c r="L2542" s="17" t="str">
        <f>OBV!H2542</f>
        <v>CONFIRMED BEARISH</v>
      </c>
      <c r="M2542" s="19">
        <f t="shared" si="390"/>
        <v>25</v>
      </c>
      <c r="N2542" s="19">
        <f t="shared" si="391"/>
        <v>0</v>
      </c>
      <c r="O2542" s="19">
        <f t="shared" si="392"/>
        <v>0</v>
      </c>
      <c r="P2542" s="19">
        <f t="shared" si="393"/>
        <v>16.5</v>
      </c>
      <c r="Q2542" s="20">
        <f t="shared" si="394"/>
        <v>11.225</v>
      </c>
      <c r="R2542" s="20">
        <f t="shared" si="395"/>
        <v>9.125</v>
      </c>
      <c r="S2542" s="20">
        <f t="shared" si="396"/>
        <v>11.175000000000001</v>
      </c>
      <c r="T2542" s="20">
        <f t="shared" si="397"/>
        <v>10.375</v>
      </c>
      <c r="U2542" s="19">
        <f t="shared" si="398"/>
        <v>10.508333333333335</v>
      </c>
      <c r="V2542" s="19">
        <f t="shared" si="399"/>
        <v>10.475000000000001</v>
      </c>
    </row>
    <row r="2543" spans="1:22" ht="13.5" x14ac:dyDescent="0.25">
      <c r="A2543" s="3">
        <f>RSI!A2543</f>
        <v>45706</v>
      </c>
      <c r="B2543" s="2">
        <f>RSI!B2543</f>
        <v>21.495000000000001</v>
      </c>
      <c r="C2543" s="2">
        <f>RSI!I2543</f>
        <v>44.140477104336448</v>
      </c>
      <c r="D2543" s="2">
        <f>MACD!E2543</f>
        <v>0.11428063792186549</v>
      </c>
      <c r="E2543" s="2">
        <f>MACD!F2543</f>
        <v>2.7560106938787063E-2</v>
      </c>
      <c r="F2543" s="2">
        <f>'Moving Avg'!D2543</f>
        <v>21.3504</v>
      </c>
      <c r="G2543" s="2">
        <f>'Moving Avg'!F2543</f>
        <v>21.655934999999996</v>
      </c>
      <c r="H2543" s="2">
        <f>'Moving Avg'!G2543</f>
        <v>21.695464000000001</v>
      </c>
      <c r="I2543" s="2">
        <f>'Moving Avg'!H2543</f>
        <v>22.234172999999984</v>
      </c>
      <c r="J2543" s="17" t="str">
        <f>OBV!F2543</f>
        <v>BULLISH</v>
      </c>
      <c r="K2543" s="17" t="str">
        <f>OBV!G2543</f>
        <v>NEUTRAL</v>
      </c>
      <c r="L2543" s="17" t="str">
        <f>OBV!H2543</f>
        <v>BULLISH DIVERGENCE</v>
      </c>
      <c r="M2543" s="19">
        <f t="shared" si="390"/>
        <v>25</v>
      </c>
      <c r="N2543" s="19">
        <f t="shared" si="391"/>
        <v>0</v>
      </c>
      <c r="O2543" s="19">
        <f t="shared" si="392"/>
        <v>0</v>
      </c>
      <c r="P2543" s="19">
        <f t="shared" si="393"/>
        <v>66.5</v>
      </c>
      <c r="Q2543" s="20">
        <f t="shared" si="394"/>
        <v>18.725000000000001</v>
      </c>
      <c r="R2543" s="20">
        <f t="shared" si="395"/>
        <v>21.625</v>
      </c>
      <c r="S2543" s="20">
        <f t="shared" si="396"/>
        <v>33.674999999999997</v>
      </c>
      <c r="T2543" s="20">
        <f t="shared" si="397"/>
        <v>22.875</v>
      </c>
      <c r="U2543" s="19">
        <f t="shared" si="398"/>
        <v>24.675000000000001</v>
      </c>
      <c r="V2543" s="19">
        <f t="shared" si="399"/>
        <v>24.225000000000001</v>
      </c>
    </row>
    <row r="2544" spans="1:22" ht="13.5" x14ac:dyDescent="0.25">
      <c r="A2544" s="3">
        <f>RSI!A2544</f>
        <v>45707</v>
      </c>
      <c r="B2544" s="2">
        <f>RSI!B2544</f>
        <v>21.495000000000001</v>
      </c>
      <c r="C2544" s="2">
        <f>RSI!I2544</f>
        <v>44.140477104336448</v>
      </c>
      <c r="D2544" s="2">
        <f>MACD!E2544</f>
        <v>0.13754867769636192</v>
      </c>
      <c r="E2544" s="2">
        <f>MACD!F2544</f>
        <v>4.9557821090302032E-2</v>
      </c>
      <c r="F2544" s="2">
        <f>'Moving Avg'!D2544</f>
        <v>21.408239999999999</v>
      </c>
      <c r="G2544" s="2">
        <f>'Moving Avg'!F2544</f>
        <v>21.645334999999996</v>
      </c>
      <c r="H2544" s="2">
        <f>'Moving Avg'!G2544</f>
        <v>21.681005999999996</v>
      </c>
      <c r="I2544" s="2">
        <f>'Moving Avg'!H2544</f>
        <v>22.228238499999978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  <c r="M2544" s="19">
        <f t="shared" si="390"/>
        <v>25</v>
      </c>
      <c r="N2544" s="19">
        <f t="shared" si="391"/>
        <v>0</v>
      </c>
      <c r="O2544" s="19">
        <f t="shared" si="392"/>
        <v>0</v>
      </c>
      <c r="P2544" s="19">
        <f t="shared" si="393"/>
        <v>83.5</v>
      </c>
      <c r="Q2544" s="20">
        <f t="shared" si="394"/>
        <v>21.274999999999999</v>
      </c>
      <c r="R2544" s="20">
        <f t="shared" si="395"/>
        <v>25.875</v>
      </c>
      <c r="S2544" s="20">
        <f t="shared" si="396"/>
        <v>41.325000000000003</v>
      </c>
      <c r="T2544" s="20">
        <f t="shared" si="397"/>
        <v>27.125</v>
      </c>
      <c r="U2544" s="19">
        <f t="shared" si="398"/>
        <v>29.491666666666664</v>
      </c>
      <c r="V2544" s="19">
        <f t="shared" si="399"/>
        <v>28.9</v>
      </c>
    </row>
    <row r="2545" spans="1:22" ht="13.5" x14ac:dyDescent="0.25">
      <c r="A2545" s="3">
        <f>RSI!A2545</f>
        <v>45708</v>
      </c>
      <c r="B2545" s="2">
        <f>RSI!B2545</f>
        <v>21.495000000000001</v>
      </c>
      <c r="C2545" s="2">
        <f>RSI!I2545</f>
        <v>44.140477104336448</v>
      </c>
      <c r="D2545" s="2">
        <f>MACD!E2545</f>
        <v>0.16547037634935435</v>
      </c>
      <c r="E2545" s="2">
        <f>MACD!F2545</f>
        <v>7.2740332142112507E-2</v>
      </c>
      <c r="F2545" s="2">
        <f>'Moving Avg'!D2545</f>
        <v>21.427520000000001</v>
      </c>
      <c r="G2545" s="2">
        <f>'Moving Avg'!F2545</f>
        <v>21.634734999999999</v>
      </c>
      <c r="H2545" s="2">
        <f>'Moving Avg'!G2545</f>
        <v>21.666547999999999</v>
      </c>
      <c r="I2545" s="2">
        <f>'Moving Avg'!H2545</f>
        <v>22.223001499999981</v>
      </c>
      <c r="J2545" s="17" t="str">
        <f>OBV!F2545</f>
        <v>BULLISH</v>
      </c>
      <c r="K2545" s="17" t="str">
        <f>OBV!G2545</f>
        <v>NEUTRAL</v>
      </c>
      <c r="L2545" s="17" t="str">
        <f>OBV!H2545</f>
        <v>CONFIRMED BULLISH</v>
      </c>
      <c r="M2545" s="19">
        <f t="shared" si="390"/>
        <v>25</v>
      </c>
      <c r="N2545" s="19">
        <f t="shared" si="391"/>
        <v>0</v>
      </c>
      <c r="O2545" s="19">
        <f t="shared" si="392"/>
        <v>0</v>
      </c>
      <c r="P2545" s="19">
        <f t="shared" si="393"/>
        <v>83.5</v>
      </c>
      <c r="Q2545" s="20">
        <f t="shared" si="394"/>
        <v>21.274999999999999</v>
      </c>
      <c r="R2545" s="20">
        <f t="shared" si="395"/>
        <v>25.875</v>
      </c>
      <c r="S2545" s="20">
        <f t="shared" si="396"/>
        <v>41.325000000000003</v>
      </c>
      <c r="T2545" s="20">
        <f t="shared" si="397"/>
        <v>27.125</v>
      </c>
      <c r="U2545" s="19">
        <f t="shared" si="398"/>
        <v>29.491666666666664</v>
      </c>
      <c r="V2545" s="19">
        <f t="shared" si="399"/>
        <v>28.9</v>
      </c>
    </row>
    <row r="2546" spans="1:22" ht="13.5" x14ac:dyDescent="0.25">
      <c r="A2546" s="3">
        <f>RSI!A2546</f>
        <v>45709</v>
      </c>
      <c r="B2546" s="2">
        <f>RSI!B2546</f>
        <v>21.678100000000001</v>
      </c>
      <c r="C2546" s="2">
        <f>RSI!I2546</f>
        <v>52.417534802627074</v>
      </c>
      <c r="D2546" s="2">
        <f>MACD!E2546</f>
        <v>0.17629084821310315</v>
      </c>
      <c r="E2546" s="2">
        <f>MACD!F2546</f>
        <v>9.3450435356310646E-2</v>
      </c>
      <c r="F2546" s="2">
        <f>'Moving Avg'!D2546</f>
        <v>21.502700000000001</v>
      </c>
      <c r="G2546" s="2">
        <f>'Moving Avg'!F2546</f>
        <v>21.633290000000006</v>
      </c>
      <c r="H2546" s="2">
        <f>'Moving Avg'!G2546</f>
        <v>21.666354000000002</v>
      </c>
      <c r="I2546" s="2">
        <f>'Moving Avg'!H2546</f>
        <v>22.219841999999986</v>
      </c>
      <c r="J2546" s="17" t="str">
        <f>OBV!F2546</f>
        <v>BULLISH</v>
      </c>
      <c r="K2546" s="17" t="str">
        <f>OBV!G2546</f>
        <v>NEUTRAL</v>
      </c>
      <c r="L2546" s="17" t="str">
        <f>OBV!H2546</f>
        <v>CONFIRMED BULLISH</v>
      </c>
      <c r="M2546" s="19">
        <f t="shared" si="390"/>
        <v>25</v>
      </c>
      <c r="N2546" s="19">
        <f t="shared" si="391"/>
        <v>0</v>
      </c>
      <c r="O2546" s="19">
        <f t="shared" si="392"/>
        <v>0</v>
      </c>
      <c r="P2546" s="19">
        <f t="shared" si="393"/>
        <v>83.5</v>
      </c>
      <c r="Q2546" s="20">
        <f t="shared" si="394"/>
        <v>21.274999999999999</v>
      </c>
      <c r="R2546" s="20">
        <f t="shared" si="395"/>
        <v>25.875</v>
      </c>
      <c r="S2546" s="20">
        <f t="shared" si="396"/>
        <v>41.325000000000003</v>
      </c>
      <c r="T2546" s="20">
        <f t="shared" si="397"/>
        <v>27.125</v>
      </c>
      <c r="U2546" s="19">
        <f t="shared" si="398"/>
        <v>29.491666666666664</v>
      </c>
      <c r="V2546" s="19">
        <f t="shared" si="399"/>
        <v>28.9</v>
      </c>
    </row>
    <row r="2547" spans="1:22" ht="13.5" x14ac:dyDescent="0.25">
      <c r="A2547" s="3">
        <f>RSI!A2547</f>
        <v>45712</v>
      </c>
      <c r="B2547" s="2">
        <f>RSI!B2547</f>
        <v>21.697399999999998</v>
      </c>
      <c r="C2547" s="2">
        <f>RSI!I2547</f>
        <v>53.204644315648167</v>
      </c>
      <c r="D2547" s="2">
        <f>MACD!E2547</f>
        <v>0.15399018259965302</v>
      </c>
      <c r="E2547" s="2">
        <f>MACD!F2547</f>
        <v>0.10555838480497912</v>
      </c>
      <c r="F2547" s="2">
        <f>'Moving Avg'!D2547</f>
        <v>21.572099999999999</v>
      </c>
      <c r="G2547" s="2">
        <f>'Moving Avg'!F2547</f>
        <v>21.632325000000002</v>
      </c>
      <c r="H2547" s="2">
        <f>'Moving Avg'!G2547</f>
        <v>21.666546000000004</v>
      </c>
      <c r="I2547" s="2">
        <f>'Moving Avg'!H2547</f>
        <v>22.219567499999979</v>
      </c>
      <c r="J2547" s="17" t="str">
        <f>OBV!F2547</f>
        <v>BULLISH</v>
      </c>
      <c r="K2547" s="17" t="str">
        <f>OBV!G2547</f>
        <v>NEUTRAL</v>
      </c>
      <c r="L2547" s="17" t="str">
        <f>OBV!H2547</f>
        <v>CONFIRMED BULLISH</v>
      </c>
      <c r="M2547" s="19">
        <f t="shared" si="390"/>
        <v>25</v>
      </c>
      <c r="N2547" s="19">
        <f t="shared" si="391"/>
        <v>0</v>
      </c>
      <c r="O2547" s="19">
        <f t="shared" si="392"/>
        <v>0</v>
      </c>
      <c r="P2547" s="19">
        <f t="shared" si="393"/>
        <v>83.5</v>
      </c>
      <c r="Q2547" s="20">
        <f t="shared" si="394"/>
        <v>21.274999999999999</v>
      </c>
      <c r="R2547" s="20">
        <f t="shared" si="395"/>
        <v>25.875</v>
      </c>
      <c r="S2547" s="20">
        <f t="shared" si="396"/>
        <v>41.325000000000003</v>
      </c>
      <c r="T2547" s="20">
        <f t="shared" si="397"/>
        <v>27.125</v>
      </c>
      <c r="U2547" s="19">
        <f t="shared" si="398"/>
        <v>29.491666666666664</v>
      </c>
      <c r="V2547" s="19">
        <f t="shared" si="399"/>
        <v>28.9</v>
      </c>
    </row>
    <row r="2548" spans="1:22" ht="13.5" x14ac:dyDescent="0.25">
      <c r="A2548" s="3">
        <f>RSI!A2548</f>
        <v>45713</v>
      </c>
      <c r="B2548" s="2">
        <f>RSI!B2548</f>
        <v>21.784099999999999</v>
      </c>
      <c r="C2548" s="2">
        <f>RSI!I2548</f>
        <v>56.672036540046044</v>
      </c>
      <c r="D2548" s="2">
        <f>MACD!E2548</f>
        <v>0.12823165332871866</v>
      </c>
      <c r="E2548" s="2">
        <f>MACD!F2548</f>
        <v>0.11009303850972703</v>
      </c>
      <c r="F2548" s="2">
        <f>'Moving Avg'!D2548</f>
        <v>21.629920000000002</v>
      </c>
      <c r="G2548" s="2">
        <f>'Moving Avg'!F2548</f>
        <v>21.63473500000001</v>
      </c>
      <c r="H2548" s="2">
        <f>'Moving Avg'!G2548</f>
        <v>21.660762000000005</v>
      </c>
      <c r="I2548" s="2">
        <f>'Moving Avg'!H2548</f>
        <v>22.218099999999978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  <c r="M2548" s="19">
        <f t="shared" si="390"/>
        <v>25</v>
      </c>
      <c r="N2548" s="19">
        <f t="shared" si="391"/>
        <v>0</v>
      </c>
      <c r="O2548" s="19">
        <f t="shared" si="392"/>
        <v>0</v>
      </c>
      <c r="P2548" s="19">
        <f t="shared" si="393"/>
        <v>83.5</v>
      </c>
      <c r="Q2548" s="20">
        <f t="shared" si="394"/>
        <v>21.274999999999999</v>
      </c>
      <c r="R2548" s="20">
        <f t="shared" si="395"/>
        <v>25.875</v>
      </c>
      <c r="S2548" s="20">
        <f t="shared" si="396"/>
        <v>41.325000000000003</v>
      </c>
      <c r="T2548" s="20">
        <f t="shared" si="397"/>
        <v>27.125</v>
      </c>
      <c r="U2548" s="19">
        <f t="shared" si="398"/>
        <v>29.491666666666664</v>
      </c>
      <c r="V2548" s="19">
        <f t="shared" si="399"/>
        <v>28.9</v>
      </c>
    </row>
    <row r="2549" spans="1:22" ht="13.5" x14ac:dyDescent="0.25">
      <c r="A2549" s="3">
        <f>RSI!A2549</f>
        <v>45714</v>
      </c>
      <c r="B2549" s="2">
        <f>RSI!B2549</f>
        <v>21.697399999999998</v>
      </c>
      <c r="C2549" s="2">
        <f>RSI!I2549</f>
        <v>52.483987797772137</v>
      </c>
      <c r="D2549" s="2">
        <f>MACD!E2549</f>
        <v>3.7760080215264225E-2</v>
      </c>
      <c r="E2549" s="2">
        <f>MACD!F2549</f>
        <v>9.5626446850834476E-2</v>
      </c>
      <c r="F2549" s="2">
        <f>'Moving Avg'!D2549</f>
        <v>21.670400000000001</v>
      </c>
      <c r="G2549" s="2">
        <f>'Moving Avg'!F2549</f>
        <v>21.632810000000003</v>
      </c>
      <c r="H2549" s="2">
        <f>'Moving Avg'!G2549</f>
        <v>21.662689999999998</v>
      </c>
      <c r="I2549" s="2">
        <f>'Moving Avg'!H2549</f>
        <v>22.216198999999975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  <c r="M2549" s="19">
        <f t="shared" si="390"/>
        <v>25</v>
      </c>
      <c r="N2549" s="19">
        <f t="shared" si="391"/>
        <v>100</v>
      </c>
      <c r="O2549" s="19">
        <f t="shared" si="392"/>
        <v>0</v>
      </c>
      <c r="P2549" s="19">
        <f t="shared" si="393"/>
        <v>83.5</v>
      </c>
      <c r="Q2549" s="20">
        <f t="shared" si="394"/>
        <v>56.274999999999999</v>
      </c>
      <c r="R2549" s="20">
        <f t="shared" si="395"/>
        <v>45.875</v>
      </c>
      <c r="S2549" s="20">
        <f t="shared" si="396"/>
        <v>56.325000000000003</v>
      </c>
      <c r="T2549" s="20">
        <f t="shared" si="397"/>
        <v>52.125</v>
      </c>
      <c r="U2549" s="19">
        <f t="shared" si="398"/>
        <v>52.82500000000001</v>
      </c>
      <c r="V2549" s="19">
        <f t="shared" si="399"/>
        <v>52.650000000000006</v>
      </c>
    </row>
    <row r="2550" spans="1:22" ht="13.5" x14ac:dyDescent="0.25">
      <c r="A2550" s="3">
        <f>RSI!A2550</f>
        <v>45715</v>
      </c>
      <c r="B2550" s="2">
        <f>RSI!B2550</f>
        <v>21.880500000000001</v>
      </c>
      <c r="C2550" s="2">
        <f>RSI!I2550</f>
        <v>59.321010127818489</v>
      </c>
      <c r="D2550" s="2">
        <f>MACD!E2550</f>
        <v>-2.305622442023747E-2</v>
      </c>
      <c r="E2550" s="2">
        <f>MACD!F2550</f>
        <v>7.1889912596620101E-2</v>
      </c>
      <c r="F2550" s="2">
        <f>'Moving Avg'!D2550</f>
        <v>21.747499999999999</v>
      </c>
      <c r="G2550" s="2">
        <f>'Moving Avg'!F2550</f>
        <v>21.641000000000005</v>
      </c>
      <c r="H2550" s="2">
        <f>'Moving Avg'!G2550</f>
        <v>21.668087999999997</v>
      </c>
      <c r="I2550" s="2">
        <f>'Moving Avg'!H2550</f>
        <v>22.21869899999998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  <c r="M2550" s="19">
        <f t="shared" si="390"/>
        <v>25</v>
      </c>
      <c r="N2550" s="19">
        <f t="shared" si="391"/>
        <v>100</v>
      </c>
      <c r="O2550" s="19">
        <f t="shared" si="392"/>
        <v>0</v>
      </c>
      <c r="P2550" s="19">
        <f t="shared" si="393"/>
        <v>83.5</v>
      </c>
      <c r="Q2550" s="20">
        <f t="shared" si="394"/>
        <v>56.274999999999999</v>
      </c>
      <c r="R2550" s="20">
        <f t="shared" si="395"/>
        <v>45.875</v>
      </c>
      <c r="S2550" s="20">
        <f t="shared" si="396"/>
        <v>56.325000000000003</v>
      </c>
      <c r="T2550" s="20">
        <f t="shared" si="397"/>
        <v>52.125</v>
      </c>
      <c r="U2550" s="19">
        <f t="shared" si="398"/>
        <v>52.82500000000001</v>
      </c>
      <c r="V2550" s="19">
        <f t="shared" si="399"/>
        <v>52.650000000000006</v>
      </c>
    </row>
    <row r="2551" spans="1:22" ht="13.5" x14ac:dyDescent="0.25">
      <c r="A2551" s="3">
        <f>RSI!A2551</f>
        <v>45716</v>
      </c>
      <c r="B2551" s="2">
        <f>RSI!B2551</f>
        <v>21.697399999999998</v>
      </c>
      <c r="C2551" s="2">
        <f>RSI!I2551</f>
        <v>51.362086228566959</v>
      </c>
      <c r="D2551" s="2">
        <f>MACD!E2551</f>
        <v>-7.7201121505940051E-2</v>
      </c>
      <c r="E2551" s="2">
        <f>MACD!F2551</f>
        <v>4.2071705776108068E-2</v>
      </c>
      <c r="F2551" s="2">
        <f>'Moving Avg'!D2551</f>
        <v>21.751359999999998</v>
      </c>
      <c r="G2551" s="2">
        <f>'Moving Avg'!F2551</f>
        <v>21.640520000000002</v>
      </c>
      <c r="H2551" s="2">
        <f>'Moving Avg'!G2551</f>
        <v>21.669823999999998</v>
      </c>
      <c r="I2551" s="2">
        <f>'Moving Avg'!H2551</f>
        <v>22.216797999999979</v>
      </c>
      <c r="J2551" s="17" t="str">
        <f>OBV!F2551</f>
        <v>BULLISH</v>
      </c>
      <c r="K2551" s="17" t="str">
        <f>OBV!G2551</f>
        <v>NEUTRAL</v>
      </c>
      <c r="L2551" s="17" t="str">
        <f>OBV!H2551</f>
        <v>CONFIRMED BULLISH</v>
      </c>
      <c r="M2551" s="19">
        <f t="shared" si="390"/>
        <v>25</v>
      </c>
      <c r="N2551" s="19">
        <f t="shared" si="391"/>
        <v>100</v>
      </c>
      <c r="O2551" s="19">
        <f t="shared" si="392"/>
        <v>0</v>
      </c>
      <c r="P2551" s="19">
        <f t="shared" si="393"/>
        <v>83.5</v>
      </c>
      <c r="Q2551" s="20">
        <f t="shared" si="394"/>
        <v>56.274999999999999</v>
      </c>
      <c r="R2551" s="20">
        <f t="shared" si="395"/>
        <v>45.875</v>
      </c>
      <c r="S2551" s="20">
        <f t="shared" si="396"/>
        <v>56.325000000000003</v>
      </c>
      <c r="T2551" s="20">
        <f t="shared" si="397"/>
        <v>52.125</v>
      </c>
      <c r="U2551" s="19">
        <f t="shared" si="398"/>
        <v>52.82500000000001</v>
      </c>
      <c r="V2551" s="19">
        <f t="shared" si="399"/>
        <v>52.650000000000006</v>
      </c>
    </row>
    <row r="2552" spans="1:22" ht="13.5" x14ac:dyDescent="0.25">
      <c r="A2552" s="3">
        <f>RSI!A2552</f>
        <v>45719</v>
      </c>
      <c r="B2552" s="2">
        <f>RSI!B2552</f>
        <v>21.870899999999999</v>
      </c>
      <c r="C2552" s="2">
        <f>RSI!I2552</f>
        <v>57.219281545430661</v>
      </c>
      <c r="D2552" s="2">
        <f>MACD!E2552</f>
        <v>-0.12868272325108165</v>
      </c>
      <c r="E2552" s="2">
        <f>MACD!F2552</f>
        <v>7.9208199706701232E-3</v>
      </c>
      <c r="F2552" s="2">
        <f>'Moving Avg'!D2552</f>
        <v>21.786059999999999</v>
      </c>
      <c r="G2552" s="2">
        <f>'Moving Avg'!F2552</f>
        <v>21.642450000000004</v>
      </c>
      <c r="H2552" s="2">
        <f>'Moving Avg'!G2552</f>
        <v>21.673293999999995</v>
      </c>
      <c r="I2552" s="2">
        <f>'Moving Avg'!H2552</f>
        <v>22.21692599999998</v>
      </c>
      <c r="J2552" s="17" t="str">
        <f>OBV!F2552</f>
        <v>BULLISH</v>
      </c>
      <c r="K2552" s="17" t="str">
        <f>OBV!G2552</f>
        <v>NEUTRAL</v>
      </c>
      <c r="L2552" s="17" t="str">
        <f>OBV!H2552</f>
        <v>CONFIRMED BULLISH</v>
      </c>
      <c r="M2552" s="19">
        <f t="shared" si="390"/>
        <v>25</v>
      </c>
      <c r="N2552" s="19">
        <f t="shared" si="391"/>
        <v>100</v>
      </c>
      <c r="O2552" s="19">
        <f t="shared" si="392"/>
        <v>0</v>
      </c>
      <c r="P2552" s="19">
        <f t="shared" si="393"/>
        <v>83.5</v>
      </c>
      <c r="Q2552" s="20">
        <f t="shared" si="394"/>
        <v>56.274999999999999</v>
      </c>
      <c r="R2552" s="20">
        <f t="shared" si="395"/>
        <v>45.875</v>
      </c>
      <c r="S2552" s="20">
        <f t="shared" si="396"/>
        <v>56.325000000000003</v>
      </c>
      <c r="T2552" s="20">
        <f t="shared" si="397"/>
        <v>52.125</v>
      </c>
      <c r="U2552" s="19">
        <f t="shared" si="398"/>
        <v>52.82500000000001</v>
      </c>
      <c r="V2552" s="19">
        <f t="shared" si="399"/>
        <v>52.650000000000006</v>
      </c>
    </row>
    <row r="2553" spans="1:22" ht="13.5" x14ac:dyDescent="0.25">
      <c r="A2553" s="3">
        <f>RSI!A2553</f>
        <v>45720</v>
      </c>
      <c r="B2553" s="2">
        <f>RSI!B2553</f>
        <v>21.870899999999999</v>
      </c>
      <c r="C2553" s="2">
        <f>RSI!I2553</f>
        <v>57.219281545430661</v>
      </c>
      <c r="D2553" s="2">
        <f>MACD!E2553</f>
        <v>-0.15123631181777242</v>
      </c>
      <c r="E2553" s="2">
        <f>MACD!F2553</f>
        <v>-2.3910606387018387E-2</v>
      </c>
      <c r="F2553" s="2">
        <f>'Moving Avg'!D2553</f>
        <v>21.803419999999999</v>
      </c>
      <c r="G2553" s="2">
        <f>'Moving Avg'!F2553</f>
        <v>21.644380000000005</v>
      </c>
      <c r="H2553" s="2">
        <f>'Moving Avg'!G2553</f>
        <v>21.678305999999992</v>
      </c>
      <c r="I2553" s="2">
        <f>'Moving Avg'!H2553</f>
        <v>22.217286499999982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  <c r="M2553" s="19">
        <f t="shared" si="390"/>
        <v>25</v>
      </c>
      <c r="N2553" s="19">
        <f t="shared" si="391"/>
        <v>100</v>
      </c>
      <c r="O2553" s="19">
        <f t="shared" si="392"/>
        <v>0</v>
      </c>
      <c r="P2553" s="19">
        <f t="shared" si="393"/>
        <v>83.5</v>
      </c>
      <c r="Q2553" s="20">
        <f t="shared" si="394"/>
        <v>56.274999999999999</v>
      </c>
      <c r="R2553" s="20">
        <f t="shared" si="395"/>
        <v>45.875</v>
      </c>
      <c r="S2553" s="20">
        <f t="shared" si="396"/>
        <v>56.325000000000003</v>
      </c>
      <c r="T2553" s="20">
        <f t="shared" si="397"/>
        <v>52.125</v>
      </c>
      <c r="U2553" s="19">
        <f t="shared" si="398"/>
        <v>52.82500000000001</v>
      </c>
      <c r="V2553" s="19">
        <f t="shared" si="399"/>
        <v>52.650000000000006</v>
      </c>
    </row>
    <row r="2554" spans="1:22" ht="13.5" x14ac:dyDescent="0.25">
      <c r="A2554" s="3">
        <f>RSI!A2554</f>
        <v>45721</v>
      </c>
      <c r="B2554" s="2">
        <f>RSI!B2554</f>
        <v>21.707000000000001</v>
      </c>
      <c r="C2554" s="2">
        <f>RSI!I2554</f>
        <v>50.549922432544498</v>
      </c>
      <c r="D2554" s="2">
        <f>MACD!E2554</f>
        <v>-0.15932603150030644</v>
      </c>
      <c r="E2554" s="2">
        <f>MACD!F2554</f>
        <v>-5.0993691409675995E-2</v>
      </c>
      <c r="F2554" s="2">
        <f>'Moving Avg'!D2554</f>
        <v>21.805340000000001</v>
      </c>
      <c r="G2554" s="2">
        <f>'Moving Avg'!F2554</f>
        <v>21.638115000000003</v>
      </c>
      <c r="H2554" s="2">
        <f>'Moving Avg'!G2554</f>
        <v>21.680617999999999</v>
      </c>
      <c r="I2554" s="2">
        <f>'Moving Avg'!H2554</f>
        <v>22.212876999999985</v>
      </c>
      <c r="J2554" s="17" t="str">
        <f>OBV!F2554</f>
        <v>BULLISH</v>
      </c>
      <c r="K2554" s="17" t="str">
        <f>OBV!G2554</f>
        <v>NEUTRAL</v>
      </c>
      <c r="L2554" s="17" t="str">
        <f>OBV!H2554</f>
        <v>CONFIRMED BULLISH</v>
      </c>
      <c r="M2554" s="19">
        <f t="shared" si="390"/>
        <v>25</v>
      </c>
      <c r="N2554" s="19">
        <f t="shared" si="391"/>
        <v>100</v>
      </c>
      <c r="O2554" s="19">
        <f t="shared" si="392"/>
        <v>0</v>
      </c>
      <c r="P2554" s="19">
        <f t="shared" si="393"/>
        <v>83.5</v>
      </c>
      <c r="Q2554" s="20">
        <f t="shared" si="394"/>
        <v>56.274999999999999</v>
      </c>
      <c r="R2554" s="20">
        <f t="shared" si="395"/>
        <v>45.875</v>
      </c>
      <c r="S2554" s="20">
        <f t="shared" si="396"/>
        <v>56.325000000000003</v>
      </c>
      <c r="T2554" s="20">
        <f t="shared" si="397"/>
        <v>52.125</v>
      </c>
      <c r="U2554" s="19">
        <f t="shared" si="398"/>
        <v>52.82500000000001</v>
      </c>
      <c r="V2554" s="19">
        <f t="shared" si="399"/>
        <v>52.650000000000006</v>
      </c>
    </row>
    <row r="2555" spans="1:22" ht="13.5" x14ac:dyDescent="0.25">
      <c r="A2555" s="3">
        <f>RSI!A2555</f>
        <v>45722</v>
      </c>
      <c r="B2555" s="2">
        <f>RSI!B2555</f>
        <v>21.880500000000001</v>
      </c>
      <c r="C2555" s="2">
        <f>RSI!I2555</f>
        <v>56.349968849616978</v>
      </c>
      <c r="D2555" s="2">
        <f>MACD!E2555</f>
        <v>-0.17911625596382663</v>
      </c>
      <c r="E2555" s="2">
        <f>MACD!F2555</f>
        <v>-7.6618204320506117E-2</v>
      </c>
      <c r="F2555" s="2">
        <f>'Moving Avg'!D2555</f>
        <v>21.805339999999998</v>
      </c>
      <c r="G2555" s="2">
        <f>'Moving Avg'!F2555</f>
        <v>21.638115000000003</v>
      </c>
      <c r="H2555" s="2">
        <f>'Moving Avg'!G2555</f>
        <v>21.686399999999999</v>
      </c>
      <c r="I2555" s="2">
        <f>'Moving Avg'!H2555</f>
        <v>22.209799499999985</v>
      </c>
      <c r="J2555" s="17" t="str">
        <f>OBV!F2555</f>
        <v>BULLISH</v>
      </c>
      <c r="K2555" s="17" t="str">
        <f>OBV!G2555</f>
        <v>NEUTRAL</v>
      </c>
      <c r="L2555" s="17" t="str">
        <f>OBV!H2555</f>
        <v>NEUTRAL</v>
      </c>
      <c r="M2555" s="19">
        <f t="shared" si="390"/>
        <v>25</v>
      </c>
      <c r="N2555" s="19">
        <f t="shared" si="391"/>
        <v>100</v>
      </c>
      <c r="O2555" s="19">
        <f t="shared" si="392"/>
        <v>0</v>
      </c>
      <c r="P2555" s="19">
        <f t="shared" si="393"/>
        <v>49.5</v>
      </c>
      <c r="Q2555" s="20">
        <f t="shared" si="394"/>
        <v>51.174999999999997</v>
      </c>
      <c r="R2555" s="20">
        <f t="shared" si="395"/>
        <v>37.375</v>
      </c>
      <c r="S2555" s="20">
        <f t="shared" si="396"/>
        <v>41.025000000000006</v>
      </c>
      <c r="T2555" s="20">
        <f t="shared" si="397"/>
        <v>43.625</v>
      </c>
      <c r="U2555" s="19">
        <f t="shared" si="398"/>
        <v>43.191666666666663</v>
      </c>
      <c r="V2555" s="19">
        <f t="shared" si="399"/>
        <v>43.3</v>
      </c>
    </row>
    <row r="2556" spans="1:22" ht="13.5" x14ac:dyDescent="0.25">
      <c r="A2556" s="3">
        <f>RSI!A2556</f>
        <v>45723</v>
      </c>
      <c r="B2556" s="2">
        <f>RSI!B2556</f>
        <v>21.880500000000001</v>
      </c>
      <c r="C2556" s="2">
        <f>RSI!I2556</f>
        <v>56.349968849616978</v>
      </c>
      <c r="D2556" s="2">
        <f>MACD!E2556</f>
        <v>-0.16880413831030339</v>
      </c>
      <c r="E2556" s="2">
        <f>MACD!F2556</f>
        <v>-9.5055391118465574E-2</v>
      </c>
      <c r="F2556" s="2">
        <f>'Moving Avg'!D2556</f>
        <v>21.84196</v>
      </c>
      <c r="G2556" s="2">
        <f>'Moving Avg'!F2556</f>
        <v>21.638114999999999</v>
      </c>
      <c r="H2556" s="2">
        <f>'Moving Avg'!G2556</f>
        <v>21.692181999999999</v>
      </c>
      <c r="I2556" s="2">
        <f>'Moving Avg'!H2556</f>
        <v>22.207512499999986</v>
      </c>
      <c r="J2556" s="17" t="str">
        <f>OBV!F2556</f>
        <v>BULLISH</v>
      </c>
      <c r="K2556" s="17" t="str">
        <f>OBV!G2556</f>
        <v>NEUTRAL</v>
      </c>
      <c r="L2556" s="17" t="str">
        <f>OBV!H2556</f>
        <v>CONFIRMED BULLISH</v>
      </c>
      <c r="M2556" s="19">
        <f t="shared" si="390"/>
        <v>25</v>
      </c>
      <c r="N2556" s="19">
        <f t="shared" si="391"/>
        <v>100</v>
      </c>
      <c r="O2556" s="19">
        <f t="shared" si="392"/>
        <v>0</v>
      </c>
      <c r="P2556" s="19">
        <f t="shared" si="393"/>
        <v>83.5</v>
      </c>
      <c r="Q2556" s="20">
        <f t="shared" si="394"/>
        <v>56.274999999999999</v>
      </c>
      <c r="R2556" s="20">
        <f t="shared" si="395"/>
        <v>45.875</v>
      </c>
      <c r="S2556" s="20">
        <f t="shared" si="396"/>
        <v>56.325000000000003</v>
      </c>
      <c r="T2556" s="20">
        <f t="shared" si="397"/>
        <v>52.125</v>
      </c>
      <c r="U2556" s="19">
        <f t="shared" si="398"/>
        <v>52.82500000000001</v>
      </c>
      <c r="V2556" s="19">
        <f t="shared" si="399"/>
        <v>52.650000000000006</v>
      </c>
    </row>
    <row r="2557" spans="1:22" ht="13.5" x14ac:dyDescent="0.25">
      <c r="A2557" s="3">
        <f>RSI!A2557</f>
        <v>45726</v>
      </c>
      <c r="B2557" s="2">
        <f>RSI!B2557</f>
        <v>21.880500000000001</v>
      </c>
      <c r="C2557" s="2">
        <f>RSI!I2557</f>
        <v>56.349968849616978</v>
      </c>
      <c r="D2557" s="2">
        <f>MACD!E2557</f>
        <v>-0.15813847190585761</v>
      </c>
      <c r="E2557" s="2">
        <f>MACD!F2557</f>
        <v>-0.10767200727594399</v>
      </c>
      <c r="F2557" s="2">
        <f>'Moving Avg'!D2557</f>
        <v>21.843879999999999</v>
      </c>
      <c r="G2557" s="2">
        <f>'Moving Avg'!F2557</f>
        <v>21.647749999999995</v>
      </c>
      <c r="H2557" s="2">
        <f>'Moving Avg'!G2557</f>
        <v>21.69623</v>
      </c>
      <c r="I2557" s="2">
        <f>'Moving Avg'!H2557</f>
        <v>22.204899999999988</v>
      </c>
      <c r="J2557" s="17" t="str">
        <f>OBV!F2557</f>
        <v>BULLISH</v>
      </c>
      <c r="K2557" s="17" t="str">
        <f>OBV!G2557</f>
        <v>NEUTRAL</v>
      </c>
      <c r="L2557" s="17" t="str">
        <f>OBV!H2557</f>
        <v>CONFIRMED BULLISH</v>
      </c>
      <c r="M2557" s="19">
        <f t="shared" si="390"/>
        <v>25</v>
      </c>
      <c r="N2557" s="19">
        <f t="shared" si="391"/>
        <v>100</v>
      </c>
      <c r="O2557" s="19">
        <f t="shared" si="392"/>
        <v>0</v>
      </c>
      <c r="P2557" s="19">
        <f t="shared" si="393"/>
        <v>83.5</v>
      </c>
      <c r="Q2557" s="20">
        <f t="shared" si="394"/>
        <v>56.274999999999999</v>
      </c>
      <c r="R2557" s="20">
        <f t="shared" si="395"/>
        <v>45.875</v>
      </c>
      <c r="S2557" s="20">
        <f t="shared" si="396"/>
        <v>56.325000000000003</v>
      </c>
      <c r="T2557" s="20">
        <f t="shared" si="397"/>
        <v>52.125</v>
      </c>
      <c r="U2557" s="19">
        <f t="shared" si="398"/>
        <v>52.82500000000001</v>
      </c>
      <c r="V2557" s="19">
        <f t="shared" si="399"/>
        <v>52.650000000000006</v>
      </c>
    </row>
    <row r="2558" spans="1:22" ht="13.5" x14ac:dyDescent="0.25">
      <c r="A2558" s="3">
        <f>RSI!A2558</f>
        <v>45727</v>
      </c>
      <c r="B2558" s="2">
        <f>RSI!B2558</f>
        <v>21.784099999999999</v>
      </c>
      <c r="C2558" s="2">
        <f>RSI!I2558</f>
        <v>52.108604880039664</v>
      </c>
      <c r="D2558" s="2">
        <f>MACD!E2558</f>
        <v>-0.12958744014276391</v>
      </c>
      <c r="E2558" s="2">
        <f>MACD!F2558</f>
        <v>-0.11205509384930798</v>
      </c>
      <c r="F2558" s="2">
        <f>'Moving Avg'!D2558</f>
        <v>21.826519999999999</v>
      </c>
      <c r="G2558" s="2">
        <f>'Moving Avg'!F2558</f>
        <v>21.652564999999999</v>
      </c>
      <c r="H2558" s="2">
        <f>'Moving Avg'!G2558</f>
        <v>21.702012000000003</v>
      </c>
      <c r="I2558" s="2">
        <f>'Moving Avg'!H2558</f>
        <v>22.201805499999988</v>
      </c>
      <c r="J2558" s="17" t="str">
        <f>OBV!F2558</f>
        <v>BULLISH</v>
      </c>
      <c r="K2558" s="17" t="str">
        <f>OBV!G2558</f>
        <v>NEUTRAL</v>
      </c>
      <c r="L2558" s="17" t="str">
        <f>OBV!H2558</f>
        <v>BULLISH DIVERGENCE</v>
      </c>
      <c r="M2558" s="19">
        <f t="shared" si="390"/>
        <v>25</v>
      </c>
      <c r="N2558" s="19">
        <f t="shared" si="391"/>
        <v>45</v>
      </c>
      <c r="O2558" s="19">
        <f t="shared" si="392"/>
        <v>0</v>
      </c>
      <c r="P2558" s="19">
        <f t="shared" si="393"/>
        <v>66.5</v>
      </c>
      <c r="Q2558" s="20">
        <f t="shared" si="394"/>
        <v>34.475000000000001</v>
      </c>
      <c r="R2558" s="20">
        <f t="shared" si="395"/>
        <v>30.625</v>
      </c>
      <c r="S2558" s="20">
        <f t="shared" si="396"/>
        <v>40.424999999999997</v>
      </c>
      <c r="T2558" s="20">
        <f t="shared" si="397"/>
        <v>34.125</v>
      </c>
      <c r="U2558" s="19">
        <f t="shared" si="398"/>
        <v>35.174999999999997</v>
      </c>
      <c r="V2558" s="19">
        <f t="shared" si="399"/>
        <v>34.912499999999994</v>
      </c>
    </row>
    <row r="2559" spans="1:22" ht="13.5" x14ac:dyDescent="0.25">
      <c r="A2559" s="3">
        <f>RSI!A2559</f>
        <v>45728</v>
      </c>
      <c r="B2559" s="2">
        <f>RSI!B2559</f>
        <v>21.8323</v>
      </c>
      <c r="C2559" s="2">
        <f>RSI!I2559</f>
        <v>53.973995653228286</v>
      </c>
      <c r="D2559" s="2">
        <f>MACD!E2559</f>
        <v>-0.12265045012731335</v>
      </c>
      <c r="E2559" s="2">
        <f>MACD!F2559</f>
        <v>-0.11417416510490905</v>
      </c>
      <c r="F2559" s="2">
        <f>'Moving Avg'!D2559</f>
        <v>21.851580000000002</v>
      </c>
      <c r="G2559" s="2">
        <f>'Moving Avg'!F2559</f>
        <v>21.683889999999998</v>
      </c>
      <c r="H2559" s="2">
        <f>'Moving Avg'!G2559</f>
        <v>21.708758000000003</v>
      </c>
      <c r="I2559" s="2">
        <f>'Moving Avg'!H2559</f>
        <v>22.198951999999991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  <c r="M2559" s="19">
        <f t="shared" si="390"/>
        <v>25</v>
      </c>
      <c r="N2559" s="19">
        <f t="shared" si="391"/>
        <v>45</v>
      </c>
      <c r="O2559" s="19">
        <f t="shared" si="392"/>
        <v>0</v>
      </c>
      <c r="P2559" s="19">
        <f t="shared" si="393"/>
        <v>83.5</v>
      </c>
      <c r="Q2559" s="20">
        <f t="shared" si="394"/>
        <v>37.024999999999999</v>
      </c>
      <c r="R2559" s="20">
        <f t="shared" si="395"/>
        <v>34.875</v>
      </c>
      <c r="S2559" s="20">
        <f t="shared" si="396"/>
        <v>48.075000000000003</v>
      </c>
      <c r="T2559" s="20">
        <f t="shared" si="397"/>
        <v>38.375</v>
      </c>
      <c r="U2559" s="19">
        <f t="shared" si="398"/>
        <v>39.991666666666667</v>
      </c>
      <c r="V2559" s="19">
        <f t="shared" si="399"/>
        <v>39.587500000000006</v>
      </c>
    </row>
    <row r="2560" spans="1:22" ht="13.5" x14ac:dyDescent="0.25">
      <c r="A2560" s="3">
        <f>RSI!A2560</f>
        <v>45729</v>
      </c>
      <c r="B2560" s="2">
        <f>RSI!B2560</f>
        <v>21.8034</v>
      </c>
      <c r="C2560" s="2">
        <f>RSI!I2560</f>
        <v>52.64982262989232</v>
      </c>
      <c r="D2560" s="2">
        <f>MACD!E2560</f>
        <v>-8.7045110939975245E-2</v>
      </c>
      <c r="E2560" s="2">
        <f>MACD!F2560</f>
        <v>-0.1087483542719223</v>
      </c>
      <c r="F2560" s="2">
        <f>'Moving Avg'!D2560</f>
        <v>21.83616</v>
      </c>
      <c r="G2560" s="2">
        <f>'Moving Avg'!F2560</f>
        <v>21.704129999999996</v>
      </c>
      <c r="H2560" s="2">
        <f>'Moving Avg'!G2560</f>
        <v>21.714542000000002</v>
      </c>
      <c r="I2560" s="2">
        <f>'Moving Avg'!H2560</f>
        <v>22.196418999999988</v>
      </c>
      <c r="J2560" s="17" t="str">
        <f>OBV!F2560</f>
        <v>BULLISH</v>
      </c>
      <c r="K2560" s="17" t="str">
        <f>OBV!G2560</f>
        <v>NEUTRAL</v>
      </c>
      <c r="L2560" s="17" t="str">
        <f>OBV!H2560</f>
        <v>BULLISH DIVERGENCE</v>
      </c>
      <c r="M2560" s="19">
        <f t="shared" si="390"/>
        <v>25</v>
      </c>
      <c r="N2560" s="19">
        <f t="shared" si="391"/>
        <v>0</v>
      </c>
      <c r="O2560" s="19">
        <f t="shared" si="392"/>
        <v>0</v>
      </c>
      <c r="P2560" s="19">
        <f t="shared" si="393"/>
        <v>66.5</v>
      </c>
      <c r="Q2560" s="20">
        <f t="shared" si="394"/>
        <v>18.725000000000001</v>
      </c>
      <c r="R2560" s="20">
        <f t="shared" si="395"/>
        <v>21.625</v>
      </c>
      <c r="S2560" s="20">
        <f t="shared" si="396"/>
        <v>33.674999999999997</v>
      </c>
      <c r="T2560" s="20">
        <f t="shared" si="397"/>
        <v>22.875</v>
      </c>
      <c r="U2560" s="19">
        <f t="shared" si="398"/>
        <v>24.675000000000001</v>
      </c>
      <c r="V2560" s="19">
        <f t="shared" si="399"/>
        <v>24.225000000000001</v>
      </c>
    </row>
    <row r="2561" spans="1:22" ht="13.5" x14ac:dyDescent="0.25">
      <c r="A2561" s="3">
        <f>RSI!A2561</f>
        <v>45730</v>
      </c>
      <c r="B2561" s="2">
        <f>RSI!B2561</f>
        <v>21.8323</v>
      </c>
      <c r="C2561" s="2">
        <f>RSI!I2561</f>
        <v>53.868646761331853</v>
      </c>
      <c r="D2561" s="2">
        <f>MACD!E2561</f>
        <v>-8.758856187935038E-2</v>
      </c>
      <c r="E2561" s="2">
        <f>MACD!F2561</f>
        <v>-0.10451639579340792</v>
      </c>
      <c r="F2561" s="2">
        <f>'Moving Avg'!D2561</f>
        <v>21.826519999999999</v>
      </c>
      <c r="G2561" s="2">
        <f>'Moving Avg'!F2561</f>
        <v>21.730634999999996</v>
      </c>
      <c r="H2561" s="2">
        <f>'Moving Avg'!G2561</f>
        <v>21.712613999999999</v>
      </c>
      <c r="I2561" s="2">
        <f>'Moving Avg'!H2561</f>
        <v>22.194494999999982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  <c r="M2561" s="19">
        <f t="shared" si="390"/>
        <v>25</v>
      </c>
      <c r="N2561" s="19">
        <f t="shared" si="391"/>
        <v>0</v>
      </c>
      <c r="O2561" s="19">
        <f t="shared" si="392"/>
        <v>0</v>
      </c>
      <c r="P2561" s="19">
        <f t="shared" si="393"/>
        <v>66.5</v>
      </c>
      <c r="Q2561" s="20">
        <f t="shared" si="394"/>
        <v>18.725000000000001</v>
      </c>
      <c r="R2561" s="20">
        <f t="shared" si="395"/>
        <v>21.625</v>
      </c>
      <c r="S2561" s="20">
        <f t="shared" si="396"/>
        <v>33.674999999999997</v>
      </c>
      <c r="T2561" s="20">
        <f t="shared" si="397"/>
        <v>22.875</v>
      </c>
      <c r="U2561" s="19">
        <f t="shared" si="398"/>
        <v>24.675000000000001</v>
      </c>
      <c r="V2561" s="19">
        <f t="shared" si="399"/>
        <v>24.225000000000001</v>
      </c>
    </row>
    <row r="2562" spans="1:22" ht="13.5" x14ac:dyDescent="0.25">
      <c r="A2562" s="3">
        <f>RSI!A2562</f>
        <v>45733</v>
      </c>
      <c r="B2562" s="2">
        <f>RSI!B2562</f>
        <v>22.140799999999999</v>
      </c>
      <c r="C2562" s="2">
        <f>RSI!I2562</f>
        <v>64.40238168165763</v>
      </c>
      <c r="D2562" s="2">
        <f>MACD!E2562</f>
        <v>-8.4713048377388134E-2</v>
      </c>
      <c r="E2562" s="2">
        <f>MACD!F2562</f>
        <v>-0.10055572631020397</v>
      </c>
      <c r="F2562" s="2">
        <f>'Moving Avg'!D2562</f>
        <v>21.878579999999999</v>
      </c>
      <c r="G2562" s="2">
        <f>'Moving Avg'!F2562</f>
        <v>21.770154999999995</v>
      </c>
      <c r="H2562" s="2">
        <f>'Moving Avg'!G2562</f>
        <v>21.716855999999996</v>
      </c>
      <c r="I2562" s="2">
        <f>'Moving Avg'!H2562</f>
        <v>22.193648999999983</v>
      </c>
      <c r="J2562" s="17" t="str">
        <f>OBV!F2562</f>
        <v>BULLISH</v>
      </c>
      <c r="K2562" s="17" t="str">
        <f>OBV!G2562</f>
        <v>NEUTRAL</v>
      </c>
      <c r="L2562" s="17" t="str">
        <f>OBV!H2562</f>
        <v>CONFIRMED BULLISH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0</v>
      </c>
      <c r="P2562" s="19">
        <f t="shared" ref="P2562:P2625" si="403">IF(L2562="confirmed bullish", 34, IF(L2562="bullish divergence",17, 0))+IF(J2562="bullish",33,IF(J2562="bearish",0,16.5))+IF(K2562="strong",33,IF(K2562="weak",0,16.5))</f>
        <v>83.5</v>
      </c>
      <c r="Q2562" s="20">
        <f t="shared" si="394"/>
        <v>21.274999999999999</v>
      </c>
      <c r="R2562" s="20">
        <f t="shared" si="395"/>
        <v>25.875</v>
      </c>
      <c r="S2562" s="20">
        <f t="shared" si="396"/>
        <v>41.325000000000003</v>
      </c>
      <c r="T2562" s="20">
        <f t="shared" si="397"/>
        <v>27.125</v>
      </c>
      <c r="U2562" s="19">
        <f t="shared" si="398"/>
        <v>29.491666666666664</v>
      </c>
      <c r="V2562" s="19">
        <f t="shared" si="399"/>
        <v>28.9</v>
      </c>
    </row>
    <row r="2563" spans="1:22" ht="13.5" x14ac:dyDescent="0.25">
      <c r="A2563" s="3">
        <f>RSI!A2563</f>
        <v>45734</v>
      </c>
      <c r="B2563" s="2">
        <f>RSI!B2563</f>
        <v>21.8034</v>
      </c>
      <c r="C2563" s="2">
        <f>RSI!I2563</f>
        <v>50.752764108401216</v>
      </c>
      <c r="D2563" s="2">
        <f>MACD!E2563</f>
        <v>-5.957795320203374E-2</v>
      </c>
      <c r="E2563" s="2">
        <f>MACD!F2563</f>
        <v>-9.2360171688569928E-2</v>
      </c>
      <c r="F2563" s="2">
        <f>'Moving Avg'!D2563</f>
        <v>21.882439999999999</v>
      </c>
      <c r="G2563" s="2">
        <f>'Moving Avg'!F2563</f>
        <v>21.785575000000001</v>
      </c>
      <c r="H2563" s="2">
        <f>'Moving Avg'!G2563</f>
        <v>21.714349999999996</v>
      </c>
      <c r="I2563" s="2">
        <f>'Moving Avg'!H2563</f>
        <v>22.187720999999982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  <c r="M2563" s="19">
        <f t="shared" si="400"/>
        <v>25</v>
      </c>
      <c r="N2563" s="19">
        <f t="shared" si="401"/>
        <v>0</v>
      </c>
      <c r="O2563" s="19">
        <f t="shared" si="402"/>
        <v>0</v>
      </c>
      <c r="P2563" s="19">
        <f t="shared" si="403"/>
        <v>83.5</v>
      </c>
      <c r="Q2563" s="20">
        <f t="shared" ref="Q2563:Q2626" si="404">0.35*M2563+N2563*0.35+O2563*0.15+P2563*0.15</f>
        <v>21.274999999999999</v>
      </c>
      <c r="R2563" s="20">
        <f t="shared" ref="R2563:R2626" si="405">M2563*0.2+N2563*0.2+O2563*0.35+P2563*0.25</f>
        <v>25.875</v>
      </c>
      <c r="S2563" s="20">
        <f t="shared" ref="S2563:S2626" si="406">M2563*0.15+N2563*0.15+O2563*0.25+P2563*0.45</f>
        <v>41.325000000000003</v>
      </c>
      <c r="T2563" s="20">
        <f t="shared" ref="T2563:T2626" si="407">0.25*SUM(M2563:P2563)</f>
        <v>27.125</v>
      </c>
      <c r="U2563" s="19">
        <f t="shared" ref="U2563:U2626" si="408">SUM(Q2563:S2563)/3</f>
        <v>29.491666666666664</v>
      </c>
      <c r="V2563" s="19">
        <f t="shared" ref="V2563:V2626" si="409">SUM(Q2563:T2563)/4</f>
        <v>28.9</v>
      </c>
    </row>
    <row r="2564" spans="1:22" ht="13.5" x14ac:dyDescent="0.25">
      <c r="A2564" s="3">
        <f>RSI!A2564</f>
        <v>45735</v>
      </c>
      <c r="B2564" s="2">
        <f>RSI!B2564</f>
        <v>21.8034</v>
      </c>
      <c r="C2564" s="2">
        <f>RSI!I2564</f>
        <v>50.752764108401216</v>
      </c>
      <c r="D2564" s="2">
        <f>MACD!E2564</f>
        <v>-6.3652417629295854E-2</v>
      </c>
      <c r="E2564" s="2">
        <f>MACD!F2564</f>
        <v>-8.6618620876715124E-2</v>
      </c>
      <c r="F2564" s="2">
        <f>'Moving Avg'!D2564</f>
        <v>21.876659999999998</v>
      </c>
      <c r="G2564" s="2">
        <f>'Moving Avg'!F2564</f>
        <v>21.800995</v>
      </c>
      <c r="H2564" s="2">
        <f>'Moving Avg'!G2564</f>
        <v>21.711843999999996</v>
      </c>
      <c r="I2564" s="2">
        <f>'Moving Avg'!H2564</f>
        <v>22.185407499999982</v>
      </c>
      <c r="J2564" s="17" t="str">
        <f>OBV!F2564</f>
        <v>BULLISH</v>
      </c>
      <c r="K2564" s="17" t="str">
        <f>OBV!G2564</f>
        <v>NEUTRAL</v>
      </c>
      <c r="L2564" s="17" t="str">
        <f>OBV!H2564</f>
        <v>BULLISH DIVERGENCE</v>
      </c>
      <c r="M2564" s="19">
        <f t="shared" si="400"/>
        <v>25</v>
      </c>
      <c r="N2564" s="19">
        <f t="shared" si="401"/>
        <v>0</v>
      </c>
      <c r="O2564" s="19">
        <f t="shared" si="402"/>
        <v>0</v>
      </c>
      <c r="P2564" s="19">
        <f t="shared" si="403"/>
        <v>66.5</v>
      </c>
      <c r="Q2564" s="20">
        <f t="shared" si="404"/>
        <v>18.725000000000001</v>
      </c>
      <c r="R2564" s="20">
        <f t="shared" si="405"/>
        <v>21.625</v>
      </c>
      <c r="S2564" s="20">
        <f t="shared" si="406"/>
        <v>33.674999999999997</v>
      </c>
      <c r="T2564" s="20">
        <f t="shared" si="407"/>
        <v>22.875</v>
      </c>
      <c r="U2564" s="19">
        <f t="shared" si="408"/>
        <v>24.675000000000001</v>
      </c>
      <c r="V2564" s="19">
        <f t="shared" si="409"/>
        <v>24.225000000000001</v>
      </c>
    </row>
    <row r="2565" spans="1:22" ht="13.5" x14ac:dyDescent="0.25">
      <c r="A2565" s="3">
        <f>RSI!A2565</f>
        <v>45737</v>
      </c>
      <c r="B2565" s="2">
        <f>RSI!B2565</f>
        <v>22.0733</v>
      </c>
      <c r="C2565" s="2">
        <f>RSI!I2565</f>
        <v>58.844996890040576</v>
      </c>
      <c r="D2565" s="2">
        <f>MACD!E2565</f>
        <v>-6.0518138560862411E-2</v>
      </c>
      <c r="E2565" s="2">
        <f>MACD!F2565</f>
        <v>-8.1398524413544587E-2</v>
      </c>
      <c r="F2565" s="2">
        <f>'Moving Avg'!D2565</f>
        <v>21.93064</v>
      </c>
      <c r="G2565" s="2">
        <f>'Moving Avg'!F2565</f>
        <v>21.829910000000005</v>
      </c>
      <c r="H2565" s="2">
        <f>'Moving Avg'!G2565</f>
        <v>21.723025999999994</v>
      </c>
      <c r="I2565" s="2">
        <f>'Moving Avg'!H2565</f>
        <v>22.184395499999983</v>
      </c>
      <c r="J2565" s="17" t="str">
        <f>OBV!F2565</f>
        <v>BULLISH</v>
      </c>
      <c r="K2565" s="17" t="str">
        <f>OBV!G2565</f>
        <v>NEUTRAL</v>
      </c>
      <c r="L2565" s="17" t="str">
        <f>OBV!H2565</f>
        <v>CONFIRMED BULLISH</v>
      </c>
      <c r="M2565" s="19">
        <f t="shared" si="400"/>
        <v>25</v>
      </c>
      <c r="N2565" s="19">
        <f t="shared" si="401"/>
        <v>0</v>
      </c>
      <c r="O2565" s="19">
        <f t="shared" si="402"/>
        <v>0</v>
      </c>
      <c r="P2565" s="19">
        <f t="shared" si="403"/>
        <v>83.5</v>
      </c>
      <c r="Q2565" s="20">
        <f t="shared" si="404"/>
        <v>21.274999999999999</v>
      </c>
      <c r="R2565" s="20">
        <f t="shared" si="405"/>
        <v>25.875</v>
      </c>
      <c r="S2565" s="20">
        <f t="shared" si="406"/>
        <v>41.325000000000003</v>
      </c>
      <c r="T2565" s="20">
        <f t="shared" si="407"/>
        <v>27.125</v>
      </c>
      <c r="U2565" s="19">
        <f t="shared" si="408"/>
        <v>29.491666666666664</v>
      </c>
      <c r="V2565" s="19">
        <f t="shared" si="409"/>
        <v>28.9</v>
      </c>
    </row>
    <row r="2566" spans="1:22" ht="13.5" x14ac:dyDescent="0.25">
      <c r="A2566" s="3">
        <f>RSI!A2566</f>
        <v>45740</v>
      </c>
      <c r="B2566" s="2">
        <f>RSI!B2566</f>
        <v>21.793800000000001</v>
      </c>
      <c r="C2566" s="2">
        <f>RSI!I2566</f>
        <v>49.7315598124909</v>
      </c>
      <c r="D2566" s="2">
        <f>MACD!E2566</f>
        <v>-3.8866288708831576E-2</v>
      </c>
      <c r="E2566" s="2">
        <f>MACD!F2566</f>
        <v>-7.2892077272601996E-2</v>
      </c>
      <c r="F2566" s="2">
        <f>'Moving Avg'!D2566</f>
        <v>21.922940000000001</v>
      </c>
      <c r="G2566" s="2">
        <f>'Moving Avg'!F2566</f>
        <v>21.835695000000001</v>
      </c>
      <c r="H2566" s="2">
        <f>'Moving Avg'!G2566</f>
        <v>21.727073999999995</v>
      </c>
      <c r="I2566" s="2">
        <f>'Moving Avg'!H2566</f>
        <v>22.180587999999986</v>
      </c>
      <c r="J2566" s="17" t="str">
        <f>OBV!F2566</f>
        <v>BULLISH</v>
      </c>
      <c r="K2566" s="17" t="str">
        <f>OBV!G2566</f>
        <v>NEUTRAL</v>
      </c>
      <c r="L2566" s="17" t="str">
        <f>OBV!H2566</f>
        <v>BULLISH DIVERGENCE</v>
      </c>
      <c r="M2566" s="19">
        <f t="shared" si="400"/>
        <v>25</v>
      </c>
      <c r="N2566" s="19">
        <f t="shared" si="401"/>
        <v>0</v>
      </c>
      <c r="O2566" s="19">
        <f t="shared" si="402"/>
        <v>0</v>
      </c>
      <c r="P2566" s="19">
        <f t="shared" si="403"/>
        <v>66.5</v>
      </c>
      <c r="Q2566" s="20">
        <f t="shared" si="404"/>
        <v>18.725000000000001</v>
      </c>
      <c r="R2566" s="20">
        <f t="shared" si="405"/>
        <v>21.625</v>
      </c>
      <c r="S2566" s="20">
        <f t="shared" si="406"/>
        <v>33.674999999999997</v>
      </c>
      <c r="T2566" s="20">
        <f t="shared" si="407"/>
        <v>22.875</v>
      </c>
      <c r="U2566" s="19">
        <f t="shared" si="408"/>
        <v>24.675000000000001</v>
      </c>
      <c r="V2566" s="19">
        <f t="shared" si="409"/>
        <v>24.225000000000001</v>
      </c>
    </row>
    <row r="2567" spans="1:22" ht="13.5" x14ac:dyDescent="0.25">
      <c r="A2567" s="3">
        <f>RSI!A2567</f>
        <v>45741</v>
      </c>
      <c r="B2567" s="2">
        <f>RSI!B2567</f>
        <v>21.793800000000001</v>
      </c>
      <c r="C2567" s="2">
        <f>RSI!I2567</f>
        <v>49.731559812490907</v>
      </c>
      <c r="D2567" s="2">
        <f>MACD!E2567</f>
        <v>-2.0471633825231095E-2</v>
      </c>
      <c r="E2567" s="2">
        <f>MACD!F2567</f>
        <v>-6.2407988583127814E-2</v>
      </c>
      <c r="F2567" s="2">
        <f>'Moving Avg'!D2567</f>
        <v>21.853540000000002</v>
      </c>
      <c r="G2567" s="2">
        <f>'Moving Avg'!F2567</f>
        <v>21.840515</v>
      </c>
      <c r="H2567" s="2">
        <f>'Moving Avg'!G2567</f>
        <v>21.731121999999996</v>
      </c>
      <c r="I2567" s="2">
        <f>'Moving Avg'!H2567</f>
        <v>22.177599999999988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  <c r="M2567" s="19">
        <f t="shared" si="400"/>
        <v>25</v>
      </c>
      <c r="N2567" s="19">
        <f t="shared" si="401"/>
        <v>0</v>
      </c>
      <c r="O2567" s="19">
        <f t="shared" si="402"/>
        <v>0</v>
      </c>
      <c r="P2567" s="19">
        <f t="shared" si="403"/>
        <v>16.5</v>
      </c>
      <c r="Q2567" s="20">
        <f t="shared" si="404"/>
        <v>11.225</v>
      </c>
      <c r="R2567" s="20">
        <f t="shared" si="405"/>
        <v>9.125</v>
      </c>
      <c r="S2567" s="20">
        <f t="shared" si="406"/>
        <v>11.175000000000001</v>
      </c>
      <c r="T2567" s="20">
        <f t="shared" si="407"/>
        <v>10.375</v>
      </c>
      <c r="U2567" s="19">
        <f t="shared" si="408"/>
        <v>10.508333333333335</v>
      </c>
      <c r="V2567" s="19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21.793800000000001</v>
      </c>
      <c r="C2568" s="2">
        <f>RSI!I2568</f>
        <v>49.7315598124909</v>
      </c>
      <c r="D2568" s="2">
        <f>MACD!E2568</f>
        <v>-1.9669307248900481E-2</v>
      </c>
      <c r="E2568" s="2">
        <f>MACD!F2568</f>
        <v>-5.3860252316282352E-2</v>
      </c>
      <c r="F2568" s="2">
        <f>'Moving Avg'!D2568</f>
        <v>21.851620000000004</v>
      </c>
      <c r="G2568" s="2">
        <f>'Moving Avg'!F2568</f>
        <v>21.841000000000001</v>
      </c>
      <c r="H2568" s="2">
        <f>'Moving Avg'!G2568</f>
        <v>21.734591999999992</v>
      </c>
      <c r="I2568" s="2">
        <f>'Moving Avg'!H2568</f>
        <v>22.173310499999992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  <c r="M2568" s="19">
        <f t="shared" si="400"/>
        <v>25</v>
      </c>
      <c r="N2568" s="19">
        <f t="shared" si="401"/>
        <v>0</v>
      </c>
      <c r="O2568" s="19">
        <f t="shared" si="402"/>
        <v>0</v>
      </c>
      <c r="P2568" s="19">
        <f t="shared" si="403"/>
        <v>16.5</v>
      </c>
      <c r="Q2568" s="20">
        <f t="shared" si="404"/>
        <v>11.225</v>
      </c>
      <c r="R2568" s="20">
        <f t="shared" si="405"/>
        <v>9.125</v>
      </c>
      <c r="S2568" s="20">
        <f t="shared" si="406"/>
        <v>11.175000000000001</v>
      </c>
      <c r="T2568" s="20">
        <f t="shared" si="407"/>
        <v>10.375</v>
      </c>
      <c r="U2568" s="19">
        <f t="shared" si="408"/>
        <v>10.508333333333335</v>
      </c>
      <c r="V2568" s="19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21.8034</v>
      </c>
      <c r="C2569" s="2">
        <f>RSI!I2569</f>
        <v>50.063328744916298</v>
      </c>
      <c r="D2569" s="2">
        <f>MACD!E2569</f>
        <v>-1.222281996261998E-2</v>
      </c>
      <c r="E2569" s="2">
        <f>MACD!F2569</f>
        <v>-4.5532765845549883E-2</v>
      </c>
      <c r="F2569" s="2">
        <f>'Moving Avg'!D2569</f>
        <v>21.85162</v>
      </c>
      <c r="G2569" s="2">
        <f>'Moving Avg'!F2569</f>
        <v>21.846300000000003</v>
      </c>
      <c r="H2569" s="2">
        <f>'Moving Avg'!G2569</f>
        <v>21.733049999999995</v>
      </c>
      <c r="I2569" s="2">
        <f>'Moving Avg'!H2569</f>
        <v>22.16906899999999</v>
      </c>
      <c r="J2569" s="17" t="str">
        <f>OBV!F2569</f>
        <v>BEARISH</v>
      </c>
      <c r="K2569" s="17" t="str">
        <f>OBV!G2569</f>
        <v>NEUTRAL</v>
      </c>
      <c r="L2569" s="17" t="str">
        <f>OBV!H2569</f>
        <v>NEUTRAL</v>
      </c>
      <c r="M2569" s="19">
        <f t="shared" si="400"/>
        <v>25</v>
      </c>
      <c r="N2569" s="19">
        <f t="shared" si="401"/>
        <v>0</v>
      </c>
      <c r="O2569" s="19">
        <f t="shared" si="402"/>
        <v>0</v>
      </c>
      <c r="P2569" s="19">
        <f t="shared" si="403"/>
        <v>16.5</v>
      </c>
      <c r="Q2569" s="20">
        <f t="shared" si="404"/>
        <v>11.225</v>
      </c>
      <c r="R2569" s="20">
        <f t="shared" si="405"/>
        <v>9.125</v>
      </c>
      <c r="S2569" s="20">
        <f t="shared" si="406"/>
        <v>11.175000000000001</v>
      </c>
      <c r="T2569" s="20">
        <f t="shared" si="407"/>
        <v>10.375</v>
      </c>
      <c r="U2569" s="19">
        <f t="shared" si="408"/>
        <v>10.508333333333335</v>
      </c>
      <c r="V2569" s="19">
        <f t="shared" si="409"/>
        <v>10.475000000000001</v>
      </c>
    </row>
    <row r="2570" spans="1:22" ht="13.5" x14ac:dyDescent="0.25">
      <c r="A2570" s="3">
        <f>RSI!A2570</f>
        <v>45744</v>
      </c>
      <c r="B2570" s="2">
        <f>RSI!B2570</f>
        <v>21.495000000000001</v>
      </c>
      <c r="C2570" s="2">
        <f>RSI!I2570</f>
        <v>40.757140518427072</v>
      </c>
      <c r="D2570" s="2">
        <f>MACD!E2570</f>
        <v>1.2478249221359761E-2</v>
      </c>
      <c r="E2570" s="2">
        <f>MACD!F2570</f>
        <v>-3.3930562832167957E-2</v>
      </c>
      <c r="F2570" s="2">
        <f>'Moving Avg'!D2570</f>
        <v>21.735959999999999</v>
      </c>
      <c r="G2570" s="2">
        <f>'Moving Avg'!F2570</f>
        <v>21.827024999999999</v>
      </c>
      <c r="H2570" s="2">
        <f>'Moving Avg'!G2570</f>
        <v>21.729193999999993</v>
      </c>
      <c r="I2570" s="2">
        <f>'Moving Avg'!H2570</f>
        <v>22.163285499999986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  <c r="M2570" s="19">
        <f t="shared" si="400"/>
        <v>25</v>
      </c>
      <c r="N2570" s="19">
        <f t="shared" si="401"/>
        <v>0</v>
      </c>
      <c r="O2570" s="19">
        <f t="shared" si="402"/>
        <v>0</v>
      </c>
      <c r="P2570" s="19">
        <f t="shared" si="403"/>
        <v>16.5</v>
      </c>
      <c r="Q2570" s="20">
        <f t="shared" si="404"/>
        <v>11.225</v>
      </c>
      <c r="R2570" s="20">
        <f t="shared" si="405"/>
        <v>9.125</v>
      </c>
      <c r="S2570" s="20">
        <f t="shared" si="406"/>
        <v>11.175000000000001</v>
      </c>
      <c r="T2570" s="20">
        <f t="shared" si="407"/>
        <v>10.375</v>
      </c>
      <c r="U2570" s="19">
        <f t="shared" si="408"/>
        <v>10.508333333333335</v>
      </c>
      <c r="V2570" s="19">
        <f t="shared" si="409"/>
        <v>10.475000000000001</v>
      </c>
    </row>
    <row r="2571" spans="1:22" ht="13.5" x14ac:dyDescent="0.25">
      <c r="A2571" s="3">
        <f>RSI!A2571</f>
        <v>45749</v>
      </c>
      <c r="B2571" s="2">
        <f>RSI!B2571</f>
        <v>21.495000000000001</v>
      </c>
      <c r="C2571" s="2">
        <f>RSI!I2571</f>
        <v>40.757140518427072</v>
      </c>
      <c r="D2571" s="2">
        <f>MACD!E2571</f>
        <v>3.9649420243325295E-2</v>
      </c>
      <c r="E2571" s="2">
        <f>MACD!F2571</f>
        <v>-1.9214566217069306E-2</v>
      </c>
      <c r="F2571" s="2">
        <f>'Moving Avg'!D2571</f>
        <v>21.676200000000001</v>
      </c>
      <c r="G2571" s="2">
        <f>'Moving Avg'!F2571</f>
        <v>21.816904999999998</v>
      </c>
      <c r="H2571" s="2">
        <f>'Moving Avg'!G2571</f>
        <v>21.725337999999994</v>
      </c>
      <c r="I2571" s="2">
        <f>'Moving Avg'!H2571</f>
        <v>22.156538499999989</v>
      </c>
      <c r="J2571" s="17" t="str">
        <f>OBV!F2571</f>
        <v>BEARISH</v>
      </c>
      <c r="K2571" s="17" t="str">
        <f>OBV!G2571</f>
        <v>NEUTRAL</v>
      </c>
      <c r="L2571" s="17" t="str">
        <f>OBV!H2571</f>
        <v>CONFIRMED BEARISH</v>
      </c>
      <c r="M2571" s="19">
        <f t="shared" si="400"/>
        <v>25</v>
      </c>
      <c r="N2571" s="19">
        <f t="shared" si="401"/>
        <v>0</v>
      </c>
      <c r="O2571" s="19">
        <f t="shared" si="402"/>
        <v>0</v>
      </c>
      <c r="P2571" s="19">
        <f t="shared" si="403"/>
        <v>16.5</v>
      </c>
      <c r="Q2571" s="20">
        <f t="shared" si="404"/>
        <v>11.225</v>
      </c>
      <c r="R2571" s="20">
        <f t="shared" si="405"/>
        <v>9.125</v>
      </c>
      <c r="S2571" s="20">
        <f t="shared" si="406"/>
        <v>11.175000000000001</v>
      </c>
      <c r="T2571" s="20">
        <f t="shared" si="407"/>
        <v>10.375</v>
      </c>
      <c r="U2571" s="19">
        <f t="shared" si="408"/>
        <v>10.508333333333335</v>
      </c>
      <c r="V2571" s="19">
        <f t="shared" si="409"/>
        <v>10.475000000000001</v>
      </c>
    </row>
    <row r="2572" spans="1:22" ht="13.5" x14ac:dyDescent="0.25">
      <c r="A2572" s="3">
        <f>RSI!A2572</f>
        <v>45750</v>
      </c>
      <c r="B2572" s="2">
        <f>RSI!B2572</f>
        <v>21.495000000000001</v>
      </c>
      <c r="C2572" s="2">
        <f>RSI!I2572</f>
        <v>40.757140518427072</v>
      </c>
      <c r="D2572" s="2">
        <f>MACD!E2572</f>
        <v>0.11179094260819156</v>
      </c>
      <c r="E2572" s="2">
        <f>MACD!F2572</f>
        <v>6.9865355479828677E-3</v>
      </c>
      <c r="F2572" s="2">
        <f>'Moving Avg'!D2572</f>
        <v>21.616440000000004</v>
      </c>
      <c r="G2572" s="2">
        <f>'Moving Avg'!F2572</f>
        <v>21.798110000000001</v>
      </c>
      <c r="H2572" s="2">
        <f>'Moving Avg'!G2572</f>
        <v>21.721481999999995</v>
      </c>
      <c r="I2572" s="2">
        <f>'Moving Avg'!H2572</f>
        <v>22.150273499999983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  <c r="M2572" s="19">
        <f t="shared" si="400"/>
        <v>25</v>
      </c>
      <c r="N2572" s="19">
        <f t="shared" si="401"/>
        <v>0</v>
      </c>
      <c r="O2572" s="19">
        <f t="shared" si="402"/>
        <v>0</v>
      </c>
      <c r="P2572" s="19">
        <f t="shared" si="403"/>
        <v>16.5</v>
      </c>
      <c r="Q2572" s="20">
        <f t="shared" si="404"/>
        <v>11.225</v>
      </c>
      <c r="R2572" s="20">
        <f t="shared" si="405"/>
        <v>9.125</v>
      </c>
      <c r="S2572" s="20">
        <f t="shared" si="406"/>
        <v>11.175000000000001</v>
      </c>
      <c r="T2572" s="20">
        <f t="shared" si="407"/>
        <v>10.375</v>
      </c>
      <c r="U2572" s="19">
        <f t="shared" si="408"/>
        <v>10.508333333333335</v>
      </c>
      <c r="V2572" s="19">
        <f t="shared" si="409"/>
        <v>10.475000000000001</v>
      </c>
    </row>
    <row r="2573" spans="1:22" ht="13.5" x14ac:dyDescent="0.25">
      <c r="A2573" s="3">
        <f>RSI!A2573</f>
        <v>45751</v>
      </c>
      <c r="B2573" s="2">
        <f>RSI!B2573</f>
        <v>21.495000000000001</v>
      </c>
      <c r="C2573" s="2">
        <f>RSI!I2573</f>
        <v>40.757140518427079</v>
      </c>
      <c r="D2573" s="2">
        <f>MACD!E2573</f>
        <v>0.12248995936005613</v>
      </c>
      <c r="E2573" s="2">
        <f>MACD!F2573</f>
        <v>3.0087220310397522E-2</v>
      </c>
      <c r="F2573" s="2">
        <f>'Moving Avg'!D2573</f>
        <v>21.556680000000004</v>
      </c>
      <c r="G2573" s="2">
        <f>'Moving Avg'!F2573</f>
        <v>21.779315</v>
      </c>
      <c r="H2573" s="2">
        <f>'Moving Avg'!G2573</f>
        <v>21.717433999999997</v>
      </c>
      <c r="I2573" s="2">
        <f>'Moving Avg'!H2573</f>
        <v>22.144008499999991</v>
      </c>
      <c r="J2573" s="17" t="str">
        <f>OBV!F2573</f>
        <v>BEARISH</v>
      </c>
      <c r="K2573" s="17" t="str">
        <f>OBV!G2573</f>
        <v>NEUTRAL</v>
      </c>
      <c r="L2573" s="17" t="str">
        <f>OBV!H2573</f>
        <v>CONFIRMED BEARISH</v>
      </c>
      <c r="M2573" s="19">
        <f t="shared" si="400"/>
        <v>25</v>
      </c>
      <c r="N2573" s="19">
        <f t="shared" si="401"/>
        <v>0</v>
      </c>
      <c r="O2573" s="19">
        <f t="shared" si="402"/>
        <v>0</v>
      </c>
      <c r="P2573" s="19">
        <f t="shared" si="403"/>
        <v>16.5</v>
      </c>
      <c r="Q2573" s="20">
        <f t="shared" si="404"/>
        <v>11.225</v>
      </c>
      <c r="R2573" s="20">
        <f t="shared" si="405"/>
        <v>9.125</v>
      </c>
      <c r="S2573" s="20">
        <f t="shared" si="406"/>
        <v>11.175000000000001</v>
      </c>
      <c r="T2573" s="20">
        <f t="shared" si="407"/>
        <v>10.375</v>
      </c>
      <c r="U2573" s="19">
        <f t="shared" si="408"/>
        <v>10.508333333333335</v>
      </c>
      <c r="V2573" s="19">
        <f t="shared" si="409"/>
        <v>10.475000000000001</v>
      </c>
    </row>
    <row r="2574" spans="1:22" ht="13.5" x14ac:dyDescent="0.25">
      <c r="A2574" s="3">
        <f>RSI!A2574</f>
        <v>45754</v>
      </c>
      <c r="B2574" s="2">
        <f>RSI!B2574</f>
        <v>21.495000000000001</v>
      </c>
      <c r="C2574" s="2">
        <f>RSI!I2574</f>
        <v>40.757140518427072</v>
      </c>
      <c r="D2574" s="2">
        <f>MACD!E2574</f>
        <v>0.13299101283390868</v>
      </c>
      <c r="E2574" s="2">
        <f>MACD!F2574</f>
        <v>5.0667978815099754E-2</v>
      </c>
      <c r="F2574" s="2">
        <f>'Moving Avg'!D2574</f>
        <v>21.495000000000001</v>
      </c>
      <c r="G2574" s="2">
        <f>'Moving Avg'!F2574</f>
        <v>21.768715</v>
      </c>
      <c r="H2574" s="2">
        <f>'Moving Avg'!G2574</f>
        <v>21.713193999999998</v>
      </c>
      <c r="I2574" s="2">
        <f>'Moving Avg'!H2574</f>
        <v>22.137743499999988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  <c r="M2574" s="19">
        <f t="shared" si="400"/>
        <v>25</v>
      </c>
      <c r="N2574" s="19">
        <f t="shared" si="401"/>
        <v>0</v>
      </c>
      <c r="O2574" s="19">
        <f t="shared" si="402"/>
        <v>0</v>
      </c>
      <c r="P2574" s="19">
        <f t="shared" si="403"/>
        <v>16.5</v>
      </c>
      <c r="Q2574" s="20">
        <f t="shared" si="404"/>
        <v>11.225</v>
      </c>
      <c r="R2574" s="20">
        <f t="shared" si="405"/>
        <v>9.125</v>
      </c>
      <c r="S2574" s="20">
        <f t="shared" si="406"/>
        <v>11.175000000000001</v>
      </c>
      <c r="T2574" s="20">
        <f t="shared" si="407"/>
        <v>10.375</v>
      </c>
      <c r="U2574" s="19">
        <f t="shared" si="408"/>
        <v>10.508333333333335</v>
      </c>
      <c r="V2574" s="19">
        <f t="shared" si="409"/>
        <v>10.475000000000001</v>
      </c>
    </row>
    <row r="2575" spans="1:22" ht="13.5" x14ac:dyDescent="0.25">
      <c r="A2575" s="3">
        <f>RSI!A2575</f>
        <v>45755</v>
      </c>
      <c r="B2575" s="2">
        <f>RSI!B2575</f>
        <v>21.398599999999998</v>
      </c>
      <c r="C2575" s="2">
        <f>RSI!I2575</f>
        <v>37.593071141486114</v>
      </c>
      <c r="D2575" s="2">
        <f>MACD!E2575</f>
        <v>0.19188111441218325</v>
      </c>
      <c r="E2575" s="2">
        <f>MACD!F2575</f>
        <v>7.8910605934516459E-2</v>
      </c>
      <c r="F2575" s="2">
        <f>'Moving Avg'!D2575</f>
        <v>21.475720000000003</v>
      </c>
      <c r="G2575" s="2">
        <f>'Moving Avg'!F2575</f>
        <v>21.744620000000001</v>
      </c>
      <c r="H2575" s="2">
        <f>'Moving Avg'!G2575</f>
        <v>21.707025999999999</v>
      </c>
      <c r="I2575" s="2">
        <f>'Moving Avg'!H2575</f>
        <v>22.13263499999999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  <c r="M2575" s="19">
        <f t="shared" si="400"/>
        <v>25</v>
      </c>
      <c r="N2575" s="19">
        <f t="shared" si="401"/>
        <v>0</v>
      </c>
      <c r="O2575" s="19">
        <f t="shared" si="402"/>
        <v>0</v>
      </c>
      <c r="P2575" s="19">
        <f t="shared" si="403"/>
        <v>16.5</v>
      </c>
      <c r="Q2575" s="20">
        <f t="shared" si="404"/>
        <v>11.225</v>
      </c>
      <c r="R2575" s="20">
        <f t="shared" si="405"/>
        <v>9.125</v>
      </c>
      <c r="S2575" s="20">
        <f t="shared" si="406"/>
        <v>11.175000000000001</v>
      </c>
      <c r="T2575" s="20">
        <f t="shared" si="407"/>
        <v>10.375</v>
      </c>
      <c r="U2575" s="19">
        <f t="shared" si="408"/>
        <v>10.508333333333335</v>
      </c>
      <c r="V2575" s="19">
        <f t="shared" si="409"/>
        <v>10.475000000000001</v>
      </c>
    </row>
    <row r="2576" spans="1:22" ht="13.5" x14ac:dyDescent="0.25">
      <c r="A2576" s="3">
        <f>RSI!A2576</f>
        <v>45757</v>
      </c>
      <c r="B2576" s="2">
        <f>RSI!B2576</f>
        <v>21.2636</v>
      </c>
      <c r="C2576" s="2">
        <f>RSI!I2576</f>
        <v>33.652972136975251</v>
      </c>
      <c r="D2576" s="2">
        <f>MACD!E2576</f>
        <v>0.21052229240756049</v>
      </c>
      <c r="E2576" s="2">
        <f>MACD!F2576</f>
        <v>0.10523294322912527</v>
      </c>
      <c r="F2576" s="2">
        <f>'Moving Avg'!D2576</f>
        <v>21.42944</v>
      </c>
      <c r="G2576" s="2">
        <f>'Moving Avg'!F2576</f>
        <v>21.713775000000002</v>
      </c>
      <c r="H2576" s="2">
        <f>'Moving Avg'!G2576</f>
        <v>21.698158000000006</v>
      </c>
      <c r="I2576" s="2">
        <f>'Moving Avg'!H2576</f>
        <v>22.126754999999989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  <c r="M2576" s="19">
        <f t="shared" si="400"/>
        <v>25</v>
      </c>
      <c r="N2576" s="19">
        <f t="shared" si="401"/>
        <v>0</v>
      </c>
      <c r="O2576" s="19">
        <f t="shared" si="402"/>
        <v>0</v>
      </c>
      <c r="P2576" s="19">
        <f t="shared" si="403"/>
        <v>16.5</v>
      </c>
      <c r="Q2576" s="20">
        <f t="shared" si="404"/>
        <v>11.225</v>
      </c>
      <c r="R2576" s="20">
        <f t="shared" si="405"/>
        <v>9.125</v>
      </c>
      <c r="S2576" s="20">
        <f t="shared" si="406"/>
        <v>11.175000000000001</v>
      </c>
      <c r="T2576" s="20">
        <f t="shared" si="407"/>
        <v>10.375</v>
      </c>
      <c r="U2576" s="19">
        <f t="shared" si="408"/>
        <v>10.508333333333335</v>
      </c>
      <c r="V2576" s="19">
        <f t="shared" si="409"/>
        <v>10.475000000000001</v>
      </c>
    </row>
    <row r="2577" spans="1:22" ht="13.5" x14ac:dyDescent="0.25">
      <c r="A2577" s="3">
        <f>RSI!A2577</f>
        <v>45758</v>
      </c>
      <c r="B2577" s="2">
        <f>RSI!B2577</f>
        <v>21.302199999999999</v>
      </c>
      <c r="C2577" s="2">
        <f>RSI!I2577</f>
        <v>35.727238420464133</v>
      </c>
      <c r="D2577" s="2">
        <f>MACD!E2577</f>
        <v>0.22591099548191451</v>
      </c>
      <c r="E2577" s="2">
        <f>MACD!F2577</f>
        <v>0.12936855367968314</v>
      </c>
      <c r="F2577" s="2">
        <f>'Moving Avg'!D2577</f>
        <v>21.390879999999999</v>
      </c>
      <c r="G2577" s="2">
        <f>'Moving Avg'!F2577</f>
        <v>21.684860000000004</v>
      </c>
      <c r="H2577" s="2">
        <f>'Moving Avg'!G2577</f>
        <v>21.689868000000004</v>
      </c>
      <c r="I2577" s="2">
        <f>'Moving Avg'!H2577</f>
        <v>22.12106799999999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  <c r="M2577" s="19">
        <f t="shared" si="400"/>
        <v>25</v>
      </c>
      <c r="N2577" s="19">
        <f t="shared" si="401"/>
        <v>0</v>
      </c>
      <c r="O2577" s="19">
        <f t="shared" si="402"/>
        <v>0</v>
      </c>
      <c r="P2577" s="19">
        <f t="shared" si="403"/>
        <v>16.5</v>
      </c>
      <c r="Q2577" s="20">
        <f t="shared" si="404"/>
        <v>11.225</v>
      </c>
      <c r="R2577" s="20">
        <f t="shared" si="405"/>
        <v>9.125</v>
      </c>
      <c r="S2577" s="20">
        <f t="shared" si="406"/>
        <v>11.175000000000001</v>
      </c>
      <c r="T2577" s="20">
        <f t="shared" si="407"/>
        <v>10.375</v>
      </c>
      <c r="U2577" s="19">
        <f t="shared" si="408"/>
        <v>10.508333333333335</v>
      </c>
      <c r="V2577" s="19">
        <f t="shared" si="409"/>
        <v>10.475000000000001</v>
      </c>
    </row>
    <row r="2578" spans="1:22" ht="13.5" x14ac:dyDescent="0.25">
      <c r="A2578" s="3">
        <f>RSI!A2578</f>
        <v>45761</v>
      </c>
      <c r="B2578" s="2">
        <f>RSI!B2578</f>
        <v>21.302199999999999</v>
      </c>
      <c r="C2578" s="2">
        <f>RSI!I2578</f>
        <v>35.727238420464133</v>
      </c>
      <c r="D2578" s="2">
        <f>MACD!E2578</f>
        <v>0.24099546660305649</v>
      </c>
      <c r="E2578" s="2">
        <f>MACD!F2578</f>
        <v>0.15169393626435781</v>
      </c>
      <c r="F2578" s="2">
        <f>'Moving Avg'!D2578</f>
        <v>21.352319999999999</v>
      </c>
      <c r="G2578" s="2">
        <f>'Moving Avg'!F2578</f>
        <v>21.660764999999998</v>
      </c>
      <c r="H2578" s="2">
        <f>'Moving Avg'!G2578</f>
        <v>21.681194000000009</v>
      </c>
      <c r="I2578" s="2">
        <f>'Moving Avg'!H2578</f>
        <v>22.114079999999994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  <c r="M2578" s="19">
        <f t="shared" si="400"/>
        <v>25</v>
      </c>
      <c r="N2578" s="19">
        <f t="shared" si="401"/>
        <v>0</v>
      </c>
      <c r="O2578" s="19">
        <f t="shared" si="402"/>
        <v>0</v>
      </c>
      <c r="P2578" s="19">
        <f t="shared" si="403"/>
        <v>16.5</v>
      </c>
      <c r="Q2578" s="20">
        <f t="shared" si="404"/>
        <v>11.225</v>
      </c>
      <c r="R2578" s="20">
        <f t="shared" si="405"/>
        <v>9.125</v>
      </c>
      <c r="S2578" s="20">
        <f t="shared" si="406"/>
        <v>11.175000000000001</v>
      </c>
      <c r="T2578" s="20">
        <f t="shared" si="407"/>
        <v>10.375</v>
      </c>
      <c r="U2578" s="19">
        <f t="shared" si="408"/>
        <v>10.508333333333335</v>
      </c>
      <c r="V2578" s="19">
        <f t="shared" si="409"/>
        <v>10.475000000000001</v>
      </c>
    </row>
    <row r="2579" spans="1:22" ht="13.5" x14ac:dyDescent="0.25">
      <c r="A2579" s="3">
        <f>RSI!A2579</f>
        <v>45762</v>
      </c>
      <c r="B2579" s="2">
        <f>RSI!B2579</f>
        <v>21.3215</v>
      </c>
      <c r="C2579" s="2">
        <f>RSI!I2579</f>
        <v>36.871713674431838</v>
      </c>
      <c r="D2579" s="2">
        <f>MACD!E2579</f>
        <v>0.25571696999878313</v>
      </c>
      <c r="E2579" s="2">
        <f>MACD!F2579</f>
        <v>0.17249854301124287</v>
      </c>
      <c r="F2579" s="2">
        <f>'Moving Avg'!D2579</f>
        <v>21.317619999999998</v>
      </c>
      <c r="G2579" s="2">
        <f>'Moving Avg'!F2579</f>
        <v>21.635224999999998</v>
      </c>
      <c r="H2579" s="2">
        <f>'Moving Avg'!G2579</f>
        <v>21.672906000000008</v>
      </c>
      <c r="I2579" s="2">
        <f>'Moving Avg'!H2579</f>
        <v>22.107188499999996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  <c r="M2579" s="19">
        <f t="shared" si="400"/>
        <v>25</v>
      </c>
      <c r="N2579" s="19">
        <f t="shared" si="401"/>
        <v>0</v>
      </c>
      <c r="O2579" s="19">
        <f t="shared" si="402"/>
        <v>0</v>
      </c>
      <c r="P2579" s="19">
        <f t="shared" si="403"/>
        <v>16.5</v>
      </c>
      <c r="Q2579" s="20">
        <f t="shared" si="404"/>
        <v>11.225</v>
      </c>
      <c r="R2579" s="20">
        <f t="shared" si="405"/>
        <v>9.125</v>
      </c>
      <c r="S2579" s="20">
        <f t="shared" si="406"/>
        <v>11.175000000000001</v>
      </c>
      <c r="T2579" s="20">
        <f t="shared" si="407"/>
        <v>10.375</v>
      </c>
      <c r="U2579" s="19">
        <f t="shared" si="408"/>
        <v>10.508333333333335</v>
      </c>
      <c r="V2579" s="19">
        <f t="shared" si="409"/>
        <v>10.475000000000001</v>
      </c>
    </row>
    <row r="2580" spans="1:22" ht="13.5" x14ac:dyDescent="0.25">
      <c r="A2580" s="3">
        <f>RSI!A2580</f>
        <v>45763</v>
      </c>
      <c r="B2580" s="2">
        <f>RSI!B2580</f>
        <v>21.398599999999998</v>
      </c>
      <c r="C2580" s="2">
        <f>RSI!I2580</f>
        <v>41.363597504959671</v>
      </c>
      <c r="D2580" s="2">
        <f>MACD!E2580</f>
        <v>0.21667123083590667</v>
      </c>
      <c r="E2580" s="2">
        <f>MACD!F2580</f>
        <v>0.18133308057617564</v>
      </c>
      <c r="F2580" s="2">
        <f>'Moving Avg'!D2580</f>
        <v>21.317619999999998</v>
      </c>
      <c r="G2580" s="2">
        <f>'Moving Avg'!F2580</f>
        <v>21.614985000000001</v>
      </c>
      <c r="H2580" s="2">
        <f>'Moving Avg'!G2580</f>
        <v>21.666544000000009</v>
      </c>
      <c r="I2580" s="2">
        <f>'Moving Avg'!H2580</f>
        <v>22.100441499999999</v>
      </c>
      <c r="J2580" s="17" t="str">
        <f>OBV!F2580</f>
        <v>BEARISH</v>
      </c>
      <c r="K2580" s="17" t="str">
        <f>OBV!G2580</f>
        <v>NEUTRAL</v>
      </c>
      <c r="L2580" s="17" t="str">
        <f>OBV!H2580</f>
        <v>NEUTRAL</v>
      </c>
      <c r="M2580" s="19">
        <f t="shared" si="400"/>
        <v>25</v>
      </c>
      <c r="N2580" s="19">
        <f t="shared" si="401"/>
        <v>0</v>
      </c>
      <c r="O2580" s="19">
        <f t="shared" si="402"/>
        <v>0</v>
      </c>
      <c r="P2580" s="19">
        <f t="shared" si="403"/>
        <v>16.5</v>
      </c>
      <c r="Q2580" s="20">
        <f t="shared" si="404"/>
        <v>11.225</v>
      </c>
      <c r="R2580" s="20">
        <f t="shared" si="405"/>
        <v>9.125</v>
      </c>
      <c r="S2580" s="20">
        <f t="shared" si="406"/>
        <v>11.175000000000001</v>
      </c>
      <c r="T2580" s="20">
        <f t="shared" si="407"/>
        <v>10.375</v>
      </c>
      <c r="U2580" s="19">
        <f t="shared" si="408"/>
        <v>10.508333333333335</v>
      </c>
      <c r="V2580" s="19">
        <f t="shared" si="409"/>
        <v>10.475000000000001</v>
      </c>
    </row>
    <row r="2581" spans="1:22" ht="13.5" x14ac:dyDescent="0.25">
      <c r="A2581" s="3">
        <f>RSI!A2581</f>
        <v>45764</v>
      </c>
      <c r="B2581" s="2">
        <f>RSI!B2581</f>
        <v>21.398599999999998</v>
      </c>
      <c r="C2581" s="2">
        <f>RSI!I2581</f>
        <v>41.363597504959671</v>
      </c>
      <c r="D2581" s="2">
        <f>MACD!E2581</f>
        <v>0.18470922743666307</v>
      </c>
      <c r="E2581" s="2">
        <f>MACD!F2581</f>
        <v>0.18200830994827313</v>
      </c>
      <c r="F2581" s="2">
        <f>'Moving Avg'!D2581</f>
        <v>21.344619999999999</v>
      </c>
      <c r="G2581" s="2">
        <f>'Moving Avg'!F2581</f>
        <v>21.593299999999999</v>
      </c>
      <c r="H2581" s="2">
        <f>'Moving Avg'!G2581</f>
        <v>21.660375999999999</v>
      </c>
      <c r="I2581" s="2">
        <f>'Moving Avg'!H2581</f>
        <v>22.093790500000001</v>
      </c>
      <c r="J2581" s="17" t="str">
        <f>OBV!F2581</f>
        <v>BULLISH</v>
      </c>
      <c r="K2581" s="17" t="str">
        <f>OBV!G2581</f>
        <v>NEUTRAL</v>
      </c>
      <c r="L2581" s="17" t="str">
        <f>OBV!H2581</f>
        <v>CONFIRMED BULLISH</v>
      </c>
      <c r="M2581" s="19">
        <f t="shared" si="400"/>
        <v>25</v>
      </c>
      <c r="N2581" s="19">
        <f t="shared" si="401"/>
        <v>0</v>
      </c>
      <c r="O2581" s="19">
        <f t="shared" si="402"/>
        <v>0</v>
      </c>
      <c r="P2581" s="19">
        <f t="shared" si="403"/>
        <v>83.5</v>
      </c>
      <c r="Q2581" s="20">
        <f t="shared" si="404"/>
        <v>21.274999999999999</v>
      </c>
      <c r="R2581" s="20">
        <f t="shared" si="405"/>
        <v>25.875</v>
      </c>
      <c r="S2581" s="20">
        <f t="shared" si="406"/>
        <v>41.325000000000003</v>
      </c>
      <c r="T2581" s="20">
        <f t="shared" si="407"/>
        <v>27.125</v>
      </c>
      <c r="U2581" s="19">
        <f t="shared" si="408"/>
        <v>29.491666666666664</v>
      </c>
      <c r="V2581" s="19">
        <f t="shared" si="409"/>
        <v>28.9</v>
      </c>
    </row>
    <row r="2582" spans="1:22" ht="13.5" x14ac:dyDescent="0.25">
      <c r="A2582" s="3">
        <f>RSI!A2582</f>
        <v>45765</v>
      </c>
      <c r="B2582" s="2">
        <f>RSI!B2582</f>
        <v>21.668500000000002</v>
      </c>
      <c r="C2582" s="2">
        <f>RSI!I2582</f>
        <v>54.506041057743246</v>
      </c>
      <c r="D2582" s="2">
        <f>MACD!E2582</f>
        <v>0.13866880622714817</v>
      </c>
      <c r="E2582" s="2">
        <f>MACD!F2582</f>
        <v>0.17334040920404817</v>
      </c>
      <c r="F2582" s="2">
        <f>'Moving Avg'!D2582</f>
        <v>21.417880000000004</v>
      </c>
      <c r="G2582" s="2">
        <f>'Moving Avg'!F2582</f>
        <v>21.569685</v>
      </c>
      <c r="H2582" s="2">
        <f>'Moving Avg'!G2582</f>
        <v>21.657100000000003</v>
      </c>
      <c r="I2582" s="2">
        <f>'Moving Avg'!H2582</f>
        <v>22.089838499999995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  <c r="M2582" s="19">
        <f t="shared" si="400"/>
        <v>25</v>
      </c>
      <c r="N2582" s="19">
        <f t="shared" si="401"/>
        <v>100</v>
      </c>
      <c r="O2582" s="19">
        <f t="shared" si="402"/>
        <v>0</v>
      </c>
      <c r="P2582" s="19">
        <f t="shared" si="403"/>
        <v>83.5</v>
      </c>
      <c r="Q2582" s="20">
        <f t="shared" si="404"/>
        <v>56.274999999999999</v>
      </c>
      <c r="R2582" s="20">
        <f t="shared" si="405"/>
        <v>45.875</v>
      </c>
      <c r="S2582" s="20">
        <f t="shared" si="406"/>
        <v>56.325000000000003</v>
      </c>
      <c r="T2582" s="20">
        <f t="shared" si="407"/>
        <v>52.125</v>
      </c>
      <c r="U2582" s="19">
        <f t="shared" si="408"/>
        <v>52.82500000000001</v>
      </c>
      <c r="V2582" s="19">
        <f t="shared" si="409"/>
        <v>52.650000000000006</v>
      </c>
    </row>
    <row r="2583" spans="1:22" ht="13.5" x14ac:dyDescent="0.25">
      <c r="A2583" s="3">
        <f>RSI!A2583</f>
        <v>45768</v>
      </c>
      <c r="B2583" s="2">
        <f>RSI!B2583</f>
        <v>21.687799999999999</v>
      </c>
      <c r="C2583" s="2">
        <f>RSI!I2583</f>
        <v>55.277956188109698</v>
      </c>
      <c r="D2583" s="2">
        <f>MACD!E2583</f>
        <v>9.7610142245596165E-2</v>
      </c>
      <c r="E2583" s="2">
        <f>MACD!F2583</f>
        <v>0.15819435581235777</v>
      </c>
      <c r="F2583" s="2">
        <f>'Moving Avg'!D2583</f>
        <v>21.495000000000001</v>
      </c>
      <c r="G2583" s="2">
        <f>'Moving Avg'!F2583</f>
        <v>21.563904999999998</v>
      </c>
      <c r="H2583" s="2">
        <f>'Moving Avg'!G2583</f>
        <v>21.654210000000003</v>
      </c>
      <c r="I2583" s="2">
        <f>'Moving Avg'!H2583</f>
        <v>22.085259999999995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  <c r="M2583" s="19">
        <f t="shared" si="400"/>
        <v>25</v>
      </c>
      <c r="N2583" s="19">
        <f t="shared" si="401"/>
        <v>100</v>
      </c>
      <c r="O2583" s="19">
        <f t="shared" si="402"/>
        <v>0</v>
      </c>
      <c r="P2583" s="19">
        <f t="shared" si="403"/>
        <v>83.5</v>
      </c>
      <c r="Q2583" s="20">
        <f t="shared" si="404"/>
        <v>56.274999999999999</v>
      </c>
      <c r="R2583" s="20">
        <f t="shared" si="405"/>
        <v>45.875</v>
      </c>
      <c r="S2583" s="20">
        <f t="shared" si="406"/>
        <v>56.325000000000003</v>
      </c>
      <c r="T2583" s="20">
        <f t="shared" si="407"/>
        <v>52.125</v>
      </c>
      <c r="U2583" s="19">
        <f t="shared" si="408"/>
        <v>52.82500000000001</v>
      </c>
      <c r="V2583" s="19">
        <f t="shared" si="409"/>
        <v>52.650000000000006</v>
      </c>
    </row>
    <row r="2584" spans="1:22" ht="13.5" x14ac:dyDescent="0.25">
      <c r="A2584" s="3">
        <f>RSI!A2584</f>
        <v>45769</v>
      </c>
      <c r="B2584" s="2">
        <f>RSI!B2584</f>
        <v>21.687799999999999</v>
      </c>
      <c r="C2584" s="2">
        <f>RSI!I2584</f>
        <v>55.277956188109691</v>
      </c>
      <c r="D2584" s="2">
        <f>MACD!E2584</f>
        <v>6.21321560236332E-2</v>
      </c>
      <c r="E2584" s="2">
        <f>MACD!F2584</f>
        <v>0.13898191585461286</v>
      </c>
      <c r="F2584" s="2">
        <f>'Moving Avg'!D2584</f>
        <v>21.568259999999999</v>
      </c>
      <c r="G2584" s="2">
        <f>'Moving Avg'!F2584</f>
        <v>21.558124999999997</v>
      </c>
      <c r="H2584" s="2">
        <f>'Moving Avg'!G2584</f>
        <v>21.651320000000002</v>
      </c>
      <c r="I2584" s="2">
        <f>'Moving Avg'!H2584</f>
        <v>22.081308499999992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  <c r="M2584" s="19">
        <f t="shared" si="400"/>
        <v>25</v>
      </c>
      <c r="N2584" s="19">
        <f t="shared" si="401"/>
        <v>100</v>
      </c>
      <c r="O2584" s="19">
        <f t="shared" si="402"/>
        <v>0</v>
      </c>
      <c r="P2584" s="19">
        <f t="shared" si="403"/>
        <v>83.5</v>
      </c>
      <c r="Q2584" s="20">
        <f t="shared" si="404"/>
        <v>56.274999999999999</v>
      </c>
      <c r="R2584" s="20">
        <f t="shared" si="405"/>
        <v>45.875</v>
      </c>
      <c r="S2584" s="20">
        <f t="shared" si="406"/>
        <v>56.325000000000003</v>
      </c>
      <c r="T2584" s="20">
        <f t="shared" si="407"/>
        <v>52.125</v>
      </c>
      <c r="U2584" s="19">
        <f t="shared" si="408"/>
        <v>52.82500000000001</v>
      </c>
      <c r="V2584" s="19">
        <f t="shared" si="409"/>
        <v>52.650000000000006</v>
      </c>
    </row>
    <row r="2585" spans="1:22" ht="13.5" x14ac:dyDescent="0.25">
      <c r="A2585" s="3">
        <f>RSI!A2585</f>
        <v>45770</v>
      </c>
      <c r="B2585" s="2">
        <f>RSI!B2585</f>
        <v>21.687799999999999</v>
      </c>
      <c r="C2585" s="2">
        <f>RSI!I2585</f>
        <v>55.277956188109691</v>
      </c>
      <c r="D2585" s="2">
        <f>MACD!E2585</f>
        <v>1.6600033986211571E-2</v>
      </c>
      <c r="E2585" s="2">
        <f>MACD!F2585</f>
        <v>0.11450553948093262</v>
      </c>
      <c r="F2585" s="2">
        <f>'Moving Avg'!D2585</f>
        <v>21.626099999999997</v>
      </c>
      <c r="G2585" s="2">
        <f>'Moving Avg'!F2585</f>
        <v>21.538849999999993</v>
      </c>
      <c r="H2585" s="2">
        <f>'Moving Avg'!G2585</f>
        <v>21.647465999999998</v>
      </c>
      <c r="I2585" s="2">
        <f>'Moving Avg'!H2585</f>
        <v>22.077452999999991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  <c r="M2585" s="19">
        <f t="shared" si="400"/>
        <v>25</v>
      </c>
      <c r="N2585" s="19">
        <f t="shared" si="401"/>
        <v>100</v>
      </c>
      <c r="O2585" s="19">
        <f t="shared" si="402"/>
        <v>0</v>
      </c>
      <c r="P2585" s="19">
        <f t="shared" si="403"/>
        <v>83.5</v>
      </c>
      <c r="Q2585" s="20">
        <f t="shared" si="404"/>
        <v>56.274999999999999</v>
      </c>
      <c r="R2585" s="20">
        <f t="shared" si="405"/>
        <v>45.875</v>
      </c>
      <c r="S2585" s="20">
        <f t="shared" si="406"/>
        <v>56.325000000000003</v>
      </c>
      <c r="T2585" s="20">
        <f t="shared" si="407"/>
        <v>52.125</v>
      </c>
      <c r="U2585" s="19">
        <f t="shared" si="408"/>
        <v>52.82500000000001</v>
      </c>
      <c r="V2585" s="19">
        <f t="shared" si="409"/>
        <v>52.650000000000006</v>
      </c>
    </row>
    <row r="2586" spans="1:22" ht="13.5" x14ac:dyDescent="0.25">
      <c r="A2586" s="3">
        <f>RSI!A2586</f>
        <v>45771</v>
      </c>
      <c r="B2586" s="2">
        <f>RSI!B2586</f>
        <v>21.687799999999999</v>
      </c>
      <c r="C2586" s="2">
        <f>RSI!I2586</f>
        <v>55.277956188109691</v>
      </c>
      <c r="D2586" s="2">
        <f>MACD!E2586</f>
        <v>-4.332741244181193E-2</v>
      </c>
      <c r="E2586" s="2">
        <f>MACD!F2586</f>
        <v>8.2938949096383718E-2</v>
      </c>
      <c r="F2586" s="2">
        <f>'Moving Avg'!D2586</f>
        <v>21.68394</v>
      </c>
      <c r="G2586" s="2">
        <f>'Moving Avg'!F2586</f>
        <v>21.533549999999998</v>
      </c>
      <c r="H2586" s="2">
        <f>'Moving Avg'!G2586</f>
        <v>21.643611999999997</v>
      </c>
      <c r="I2586" s="2">
        <f>'Moving Avg'!H2586</f>
        <v>22.073115499999989</v>
      </c>
      <c r="J2586" s="17" t="str">
        <f>OBV!F2586</f>
        <v>BULLISH</v>
      </c>
      <c r="K2586" s="17" t="str">
        <f>OBV!G2586</f>
        <v>NEUTRAL</v>
      </c>
      <c r="L2586" s="17" t="str">
        <f>OBV!H2586</f>
        <v>CONFIRMED BULLISH</v>
      </c>
      <c r="M2586" s="19">
        <f t="shared" si="400"/>
        <v>25</v>
      </c>
      <c r="N2586" s="19">
        <f t="shared" si="401"/>
        <v>100</v>
      </c>
      <c r="O2586" s="19">
        <f t="shared" si="402"/>
        <v>0</v>
      </c>
      <c r="P2586" s="19">
        <f t="shared" si="403"/>
        <v>83.5</v>
      </c>
      <c r="Q2586" s="20">
        <f t="shared" si="404"/>
        <v>56.274999999999999</v>
      </c>
      <c r="R2586" s="20">
        <f t="shared" si="405"/>
        <v>45.875</v>
      </c>
      <c r="S2586" s="20">
        <f t="shared" si="406"/>
        <v>56.325000000000003</v>
      </c>
      <c r="T2586" s="20">
        <f t="shared" si="407"/>
        <v>52.125</v>
      </c>
      <c r="U2586" s="19">
        <f t="shared" si="408"/>
        <v>52.82500000000001</v>
      </c>
      <c r="V2586" s="19">
        <f t="shared" si="409"/>
        <v>52.650000000000006</v>
      </c>
    </row>
    <row r="2587" spans="1:22" ht="13.5" x14ac:dyDescent="0.25">
      <c r="A2587" s="3">
        <f>RSI!A2587</f>
        <v>45772</v>
      </c>
      <c r="B2587" s="2">
        <f>RSI!B2587</f>
        <v>21.687799999999999</v>
      </c>
      <c r="C2587" s="2">
        <f>RSI!I2587</f>
        <v>55.277956188109698</v>
      </c>
      <c r="D2587" s="2">
        <f>MACD!E2587</f>
        <v>-8.8681082293490476E-2</v>
      </c>
      <c r="E2587" s="2">
        <f>MACD!F2587</f>
        <v>4.8614942818408891E-2</v>
      </c>
      <c r="F2587" s="2">
        <f>'Moving Avg'!D2587</f>
        <v>21.687799999999999</v>
      </c>
      <c r="G2587" s="2">
        <f>'Moving Avg'!F2587</f>
        <v>21.528249999999993</v>
      </c>
      <c r="H2587" s="2">
        <f>'Moving Avg'!G2587</f>
        <v>21.643611999999997</v>
      </c>
      <c r="I2587" s="2">
        <f>'Moving Avg'!H2587</f>
        <v>22.069741999999991</v>
      </c>
      <c r="J2587" s="17" t="str">
        <f>OBV!F2587</f>
        <v>BULLISH</v>
      </c>
      <c r="K2587" s="17" t="str">
        <f>OBV!G2587</f>
        <v>NEUTRAL</v>
      </c>
      <c r="L2587" s="17" t="str">
        <f>OBV!H2587</f>
        <v>CONFIRMED BULLISH</v>
      </c>
      <c r="M2587" s="19">
        <f t="shared" si="400"/>
        <v>25</v>
      </c>
      <c r="N2587" s="19">
        <f t="shared" si="401"/>
        <v>100</v>
      </c>
      <c r="O2587" s="19">
        <f t="shared" si="402"/>
        <v>0</v>
      </c>
      <c r="P2587" s="19">
        <f t="shared" si="403"/>
        <v>83.5</v>
      </c>
      <c r="Q2587" s="20">
        <f t="shared" si="404"/>
        <v>56.274999999999999</v>
      </c>
      <c r="R2587" s="20">
        <f t="shared" si="405"/>
        <v>45.875</v>
      </c>
      <c r="S2587" s="20">
        <f t="shared" si="406"/>
        <v>56.325000000000003</v>
      </c>
      <c r="T2587" s="20">
        <f t="shared" si="407"/>
        <v>52.125</v>
      </c>
      <c r="U2587" s="19">
        <f t="shared" si="408"/>
        <v>52.82500000000001</v>
      </c>
      <c r="V2587" s="19">
        <f t="shared" si="409"/>
        <v>52.650000000000006</v>
      </c>
    </row>
    <row r="2588" spans="1:22" ht="13.5" x14ac:dyDescent="0.25">
      <c r="A2588" s="3">
        <f>RSI!A2588</f>
        <v>45775</v>
      </c>
      <c r="B2588" s="2">
        <f>RSI!B2588</f>
        <v>21.784099999999999</v>
      </c>
      <c r="C2588" s="2">
        <f>RSI!I2588</f>
        <v>60.163264320953282</v>
      </c>
      <c r="D2588" s="2">
        <f>MACD!E2588</f>
        <v>-0.13473160901724412</v>
      </c>
      <c r="E2588" s="2">
        <f>MACD!F2588</f>
        <v>1.1945632451278287E-2</v>
      </c>
      <c r="F2588" s="2">
        <f>'Moving Avg'!D2588</f>
        <v>21.707059999999998</v>
      </c>
      <c r="G2588" s="2">
        <f>'Moving Avg'!F2588</f>
        <v>21.527764999999995</v>
      </c>
      <c r="H2588" s="2">
        <f>'Moving Avg'!G2588</f>
        <v>21.645538000000002</v>
      </c>
      <c r="I2588" s="2">
        <f>'Moving Avg'!H2588</f>
        <v>22.06516349999999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  <c r="M2588" s="19">
        <f t="shared" si="400"/>
        <v>25</v>
      </c>
      <c r="N2588" s="19">
        <f t="shared" si="401"/>
        <v>100</v>
      </c>
      <c r="O2588" s="19">
        <f t="shared" si="402"/>
        <v>0</v>
      </c>
      <c r="P2588" s="19">
        <f t="shared" si="403"/>
        <v>83.5</v>
      </c>
      <c r="Q2588" s="20">
        <f t="shared" si="404"/>
        <v>56.274999999999999</v>
      </c>
      <c r="R2588" s="20">
        <f t="shared" si="405"/>
        <v>45.875</v>
      </c>
      <c r="S2588" s="20">
        <f t="shared" si="406"/>
        <v>56.325000000000003</v>
      </c>
      <c r="T2588" s="20">
        <f t="shared" si="407"/>
        <v>52.125</v>
      </c>
      <c r="U2588" s="19">
        <f t="shared" si="408"/>
        <v>52.82500000000001</v>
      </c>
      <c r="V2588" s="19">
        <f t="shared" si="409"/>
        <v>52.650000000000006</v>
      </c>
    </row>
    <row r="2589" spans="1:22" ht="13.5" x14ac:dyDescent="0.25">
      <c r="A2589" s="3">
        <f>RSI!A2589</f>
        <v>45776</v>
      </c>
      <c r="B2589" s="2">
        <f>RSI!B2589</f>
        <v>21.697399999999998</v>
      </c>
      <c r="C2589" s="2">
        <f>RSI!I2589</f>
        <v>54.401461647971736</v>
      </c>
      <c r="D2589" s="2">
        <f>MACD!E2589</f>
        <v>-0.16537596347012951</v>
      </c>
      <c r="E2589" s="2">
        <f>MACD!F2589</f>
        <v>-2.3518686733003273E-2</v>
      </c>
      <c r="F2589" s="2">
        <f>'Moving Avg'!D2589</f>
        <v>21.70898</v>
      </c>
      <c r="G2589" s="2">
        <f>'Moving Avg'!F2589</f>
        <v>21.522464999999997</v>
      </c>
      <c r="H2589" s="2">
        <f>'Moving Avg'!G2589</f>
        <v>21.655370000000001</v>
      </c>
      <c r="I2589" s="2">
        <f>'Moving Avg'!H2589</f>
        <v>22.061596999999992</v>
      </c>
      <c r="J2589" s="17" t="str">
        <f>OBV!F2589</f>
        <v>BEARISH</v>
      </c>
      <c r="K2589" s="17" t="str">
        <f>OBV!G2589</f>
        <v>NEUTRAL</v>
      </c>
      <c r="L2589" s="17" t="str">
        <f>OBV!H2589</f>
        <v>BEARISH DIVERGENCE</v>
      </c>
      <c r="M2589" s="19">
        <f t="shared" si="400"/>
        <v>25</v>
      </c>
      <c r="N2589" s="19">
        <f t="shared" si="401"/>
        <v>100</v>
      </c>
      <c r="O2589" s="19">
        <f t="shared" si="402"/>
        <v>0</v>
      </c>
      <c r="P2589" s="19">
        <f t="shared" si="403"/>
        <v>16.5</v>
      </c>
      <c r="Q2589" s="20">
        <f t="shared" si="404"/>
        <v>46.225000000000001</v>
      </c>
      <c r="R2589" s="20">
        <f t="shared" si="405"/>
        <v>29.125</v>
      </c>
      <c r="S2589" s="20">
        <f t="shared" si="406"/>
        <v>26.175000000000001</v>
      </c>
      <c r="T2589" s="20">
        <f t="shared" si="407"/>
        <v>35.375</v>
      </c>
      <c r="U2589" s="19">
        <f t="shared" si="408"/>
        <v>33.841666666666661</v>
      </c>
      <c r="V2589" s="19">
        <f t="shared" si="409"/>
        <v>34.224999999999994</v>
      </c>
    </row>
    <row r="2590" spans="1:22" ht="13.5" x14ac:dyDescent="0.25">
      <c r="A2590" s="3">
        <f>RSI!A2590</f>
        <v>45777</v>
      </c>
      <c r="B2590" s="2">
        <f>RSI!B2590</f>
        <v>21.735900000000001</v>
      </c>
      <c r="C2590" s="2">
        <f>RSI!I2590</f>
        <v>56.398360748820863</v>
      </c>
      <c r="D2590" s="2">
        <f>MACD!E2590</f>
        <v>-0.18277452079395573</v>
      </c>
      <c r="E2590" s="2">
        <f>MACD!F2590</f>
        <v>-5.5369853545193762E-2</v>
      </c>
      <c r="F2590" s="2">
        <f>'Moving Avg'!D2590</f>
        <v>21.718600000000002</v>
      </c>
      <c r="G2590" s="2">
        <f>'Moving Avg'!F2590</f>
        <v>21.534509999999997</v>
      </c>
      <c r="H2590" s="2">
        <f>'Moving Avg'!G2590</f>
        <v>21.662116000000001</v>
      </c>
      <c r="I2590" s="2">
        <f>'Moving Avg'!H2590</f>
        <v>22.057981999999988</v>
      </c>
      <c r="J2590" s="17" t="str">
        <f>OBV!F2590</f>
        <v>BEARISH</v>
      </c>
      <c r="K2590" s="17" t="str">
        <f>OBV!G2590</f>
        <v>NEUTRAL</v>
      </c>
      <c r="L2590" s="17" t="str">
        <f>OBV!H2590</f>
        <v>BEARISH DIVERGENCE</v>
      </c>
      <c r="M2590" s="19">
        <f t="shared" si="400"/>
        <v>25</v>
      </c>
      <c r="N2590" s="19">
        <f t="shared" si="401"/>
        <v>100</v>
      </c>
      <c r="O2590" s="19">
        <f t="shared" si="402"/>
        <v>0</v>
      </c>
      <c r="P2590" s="19">
        <f t="shared" si="403"/>
        <v>16.5</v>
      </c>
      <c r="Q2590" s="20">
        <f t="shared" si="404"/>
        <v>46.225000000000001</v>
      </c>
      <c r="R2590" s="20">
        <f t="shared" si="405"/>
        <v>29.125</v>
      </c>
      <c r="S2590" s="20">
        <f t="shared" si="406"/>
        <v>26.175000000000001</v>
      </c>
      <c r="T2590" s="20">
        <f t="shared" si="407"/>
        <v>35.375</v>
      </c>
      <c r="U2590" s="19">
        <f t="shared" si="408"/>
        <v>33.841666666666661</v>
      </c>
      <c r="V2590" s="19">
        <f t="shared" si="409"/>
        <v>34.224999999999994</v>
      </c>
    </row>
    <row r="2591" spans="1:22" ht="13.5" x14ac:dyDescent="0.25">
      <c r="A2591" s="3">
        <f>RSI!A2591</f>
        <v>45779</v>
      </c>
      <c r="B2591" s="2">
        <f>RSI!B2591</f>
        <v>21.3215</v>
      </c>
      <c r="C2591" s="2">
        <f>RSI!I2591</f>
        <v>37.408574986819431</v>
      </c>
      <c r="D2591" s="2">
        <f>MACD!E2591</f>
        <v>-0.16747054695029817</v>
      </c>
      <c r="E2591" s="2">
        <f>MACD!F2591</f>
        <v>-7.778999222621466E-2</v>
      </c>
      <c r="F2591" s="2">
        <f>'Moving Avg'!D2591</f>
        <v>21.645339999999997</v>
      </c>
      <c r="G2591" s="2">
        <f>'Moving Avg'!F2591</f>
        <v>21.525834999999997</v>
      </c>
      <c r="H2591" s="2">
        <f>'Moving Avg'!G2591</f>
        <v>21.662502</v>
      </c>
      <c r="I2591" s="2">
        <f>'Moving Avg'!H2591</f>
        <v>22.05133099999999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  <c r="M2591" s="19">
        <f t="shared" si="400"/>
        <v>25</v>
      </c>
      <c r="N2591" s="19">
        <f t="shared" si="401"/>
        <v>100</v>
      </c>
      <c r="O2591" s="19">
        <f t="shared" si="402"/>
        <v>0</v>
      </c>
      <c r="P2591" s="19">
        <f t="shared" si="403"/>
        <v>16.5</v>
      </c>
      <c r="Q2591" s="20">
        <f t="shared" si="404"/>
        <v>46.225000000000001</v>
      </c>
      <c r="R2591" s="20">
        <f t="shared" si="405"/>
        <v>29.125</v>
      </c>
      <c r="S2591" s="20">
        <f t="shared" si="406"/>
        <v>26.175000000000001</v>
      </c>
      <c r="T2591" s="20">
        <f t="shared" si="407"/>
        <v>35.375</v>
      </c>
      <c r="U2591" s="19">
        <f t="shared" si="408"/>
        <v>33.841666666666661</v>
      </c>
      <c r="V2591" s="19">
        <f t="shared" si="409"/>
        <v>34.224999999999994</v>
      </c>
    </row>
    <row r="2592" spans="1:22" ht="13.5" x14ac:dyDescent="0.25">
      <c r="A2592" s="3">
        <f>RSI!A2592</f>
        <v>45782</v>
      </c>
      <c r="B2592" s="2">
        <f>RSI!B2592</f>
        <v>21.2636</v>
      </c>
      <c r="C2592" s="2">
        <f>RSI!I2592</f>
        <v>35.604707990855033</v>
      </c>
      <c r="D2592" s="2">
        <f>MACD!E2592</f>
        <v>-0.10688115950070909</v>
      </c>
      <c r="E2592" s="2">
        <f>MACD!F2592</f>
        <v>-8.3608225681113549E-2</v>
      </c>
      <c r="F2592" s="2">
        <f>'Moving Avg'!D2592</f>
        <v>21.560499999999998</v>
      </c>
      <c r="G2592" s="2">
        <f>'Moving Avg'!F2592</f>
        <v>21.514265000000002</v>
      </c>
      <c r="H2592" s="2">
        <f>'Moving Avg'!G2592</f>
        <v>21.660766000000002</v>
      </c>
      <c r="I2592" s="2">
        <f>'Moving Avg'!H2592</f>
        <v>22.042077499999991</v>
      </c>
      <c r="J2592" s="17" t="str">
        <f>OBV!F2592</f>
        <v>BEARISH</v>
      </c>
      <c r="K2592" s="17" t="str">
        <f>OBV!G2592</f>
        <v>NEUTRAL</v>
      </c>
      <c r="L2592" s="17" t="str">
        <f>OBV!H2592</f>
        <v>CONFIRMED BEARISH</v>
      </c>
      <c r="M2592" s="19">
        <f t="shared" si="400"/>
        <v>25</v>
      </c>
      <c r="N2592" s="19">
        <f t="shared" si="401"/>
        <v>100</v>
      </c>
      <c r="O2592" s="19">
        <f t="shared" si="402"/>
        <v>0</v>
      </c>
      <c r="P2592" s="19">
        <f t="shared" si="403"/>
        <v>16.5</v>
      </c>
      <c r="Q2592" s="20">
        <f t="shared" si="404"/>
        <v>46.225000000000001</v>
      </c>
      <c r="R2592" s="20">
        <f t="shared" si="405"/>
        <v>29.125</v>
      </c>
      <c r="S2592" s="20">
        <f t="shared" si="406"/>
        <v>26.175000000000001</v>
      </c>
      <c r="T2592" s="20">
        <f t="shared" si="407"/>
        <v>35.375</v>
      </c>
      <c r="U2592" s="19">
        <f t="shared" si="408"/>
        <v>33.841666666666661</v>
      </c>
      <c r="V2592" s="19">
        <f t="shared" si="409"/>
        <v>34.224999999999994</v>
      </c>
    </row>
    <row r="2593" spans="1:22" ht="13.5" x14ac:dyDescent="0.25">
      <c r="A2593" s="3">
        <f>RSI!A2593</f>
        <v>45783</v>
      </c>
      <c r="B2593" s="2">
        <f>RSI!B2593</f>
        <v>21.311800000000002</v>
      </c>
      <c r="C2593" s="2">
        <f>RSI!I2593</f>
        <v>38.273166794750985</v>
      </c>
      <c r="D2593" s="2">
        <f>MACD!E2593</f>
        <v>-5.4179717373525449E-2</v>
      </c>
      <c r="E2593" s="2">
        <f>MACD!F2593</f>
        <v>-7.7722524019595937E-2</v>
      </c>
      <c r="F2593" s="2">
        <f>'Moving Avg'!D2593</f>
        <v>21.46604</v>
      </c>
      <c r="G2593" s="2">
        <f>'Moving Avg'!F2593</f>
        <v>21.505105</v>
      </c>
      <c r="H2593" s="2">
        <f>'Moving Avg'!G2593</f>
        <v>21.657101999999998</v>
      </c>
      <c r="I2593" s="2">
        <f>'Moving Avg'!H2593</f>
        <v>22.030558499999994</v>
      </c>
      <c r="J2593" s="17" t="str">
        <f>OBV!F2593</f>
        <v>BEARISH</v>
      </c>
      <c r="K2593" s="17" t="str">
        <f>OBV!G2593</f>
        <v>NEUTRAL</v>
      </c>
      <c r="L2593" s="17" t="str">
        <f>OBV!H2593</f>
        <v>CONFIRMED BEARISH</v>
      </c>
      <c r="M2593" s="19">
        <f t="shared" si="400"/>
        <v>25</v>
      </c>
      <c r="N2593" s="19">
        <f t="shared" si="401"/>
        <v>0</v>
      </c>
      <c r="O2593" s="19">
        <f t="shared" si="402"/>
        <v>0</v>
      </c>
      <c r="P2593" s="19">
        <f t="shared" si="403"/>
        <v>16.5</v>
      </c>
      <c r="Q2593" s="20">
        <f t="shared" si="404"/>
        <v>11.225</v>
      </c>
      <c r="R2593" s="20">
        <f t="shared" si="405"/>
        <v>9.125</v>
      </c>
      <c r="S2593" s="20">
        <f t="shared" si="406"/>
        <v>11.175000000000001</v>
      </c>
      <c r="T2593" s="20">
        <f t="shared" si="407"/>
        <v>10.375</v>
      </c>
      <c r="U2593" s="19">
        <f t="shared" si="408"/>
        <v>10.508333333333335</v>
      </c>
      <c r="V2593" s="19">
        <f t="shared" si="409"/>
        <v>10.475000000000001</v>
      </c>
    </row>
    <row r="2594" spans="1:22" ht="13.5" x14ac:dyDescent="0.25">
      <c r="A2594" s="3">
        <f>RSI!A2594</f>
        <v>45784</v>
      </c>
      <c r="B2594" s="2">
        <f>RSI!B2594</f>
        <v>21.331099999999999</v>
      </c>
      <c r="C2594" s="2">
        <f>RSI!I2594</f>
        <v>39.356802807315631</v>
      </c>
      <c r="D2594" s="2">
        <f>MACD!E2594</f>
        <v>-9.4167103807372143E-3</v>
      </c>
      <c r="E2594" s="2">
        <f>MACD!F2594</f>
        <v>-6.4061361291824201E-2</v>
      </c>
      <c r="F2594" s="2">
        <f>'Moving Avg'!D2594</f>
        <v>21.392779999999998</v>
      </c>
      <c r="G2594" s="2">
        <f>'Moving Avg'!F2594</f>
        <v>21.496910000000003</v>
      </c>
      <c r="H2594" s="2">
        <f>'Moving Avg'!G2594</f>
        <v>21.653824000000004</v>
      </c>
      <c r="I2594" s="2">
        <f>'Moving Avg'!H2594</f>
        <v>22.020533999999998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  <c r="M2594" s="19">
        <f t="shared" si="400"/>
        <v>25</v>
      </c>
      <c r="N2594" s="19">
        <f t="shared" si="401"/>
        <v>0</v>
      </c>
      <c r="O2594" s="19">
        <f t="shared" si="402"/>
        <v>0</v>
      </c>
      <c r="P2594" s="19">
        <f t="shared" si="403"/>
        <v>66.5</v>
      </c>
      <c r="Q2594" s="20">
        <f t="shared" si="404"/>
        <v>18.725000000000001</v>
      </c>
      <c r="R2594" s="20">
        <f t="shared" si="405"/>
        <v>21.625</v>
      </c>
      <c r="S2594" s="20">
        <f t="shared" si="406"/>
        <v>33.674999999999997</v>
      </c>
      <c r="T2594" s="20">
        <f t="shared" si="407"/>
        <v>22.875</v>
      </c>
      <c r="U2594" s="19">
        <f t="shared" si="408"/>
        <v>24.675000000000001</v>
      </c>
      <c r="V2594" s="19">
        <f t="shared" si="409"/>
        <v>24.225000000000001</v>
      </c>
    </row>
    <row r="2595" spans="1:22" ht="13.5" x14ac:dyDescent="0.25">
      <c r="A2595" s="3">
        <f>RSI!A2595</f>
        <v>45785</v>
      </c>
      <c r="B2595" s="2">
        <f>RSI!B2595</f>
        <v>22.391400000000001</v>
      </c>
      <c r="C2595" s="2">
        <f>RSI!I2595</f>
        <v>70.253129595365479</v>
      </c>
      <c r="D2595" s="2">
        <f>MACD!E2595</f>
        <v>-4.8714448943297128E-2</v>
      </c>
      <c r="E2595" s="2">
        <f>MACD!F2595</f>
        <v>-6.0991978822118792E-2</v>
      </c>
      <c r="F2595" s="2">
        <f>'Moving Avg'!D2595</f>
        <v>21.523880000000002</v>
      </c>
      <c r="G2595" s="2">
        <f>'Moving Avg'!F2595</f>
        <v>21.546550000000003</v>
      </c>
      <c r="H2595" s="2">
        <f>'Moving Avg'!G2595</f>
        <v>21.671752000000005</v>
      </c>
      <c r="I2595" s="2">
        <f>'Moving Avg'!H2595</f>
        <v>22.016822999999999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  <c r="M2595" s="19">
        <f t="shared" si="400"/>
        <v>0</v>
      </c>
      <c r="N2595" s="19">
        <f t="shared" si="401"/>
        <v>0</v>
      </c>
      <c r="O2595" s="19">
        <f t="shared" si="402"/>
        <v>0</v>
      </c>
      <c r="P2595" s="19">
        <f t="shared" si="403"/>
        <v>83.5</v>
      </c>
      <c r="Q2595" s="20">
        <f t="shared" si="404"/>
        <v>12.525</v>
      </c>
      <c r="R2595" s="20">
        <f t="shared" si="405"/>
        <v>20.875</v>
      </c>
      <c r="S2595" s="20">
        <f t="shared" si="406"/>
        <v>37.575000000000003</v>
      </c>
      <c r="T2595" s="20">
        <f t="shared" si="407"/>
        <v>20.875</v>
      </c>
      <c r="U2595" s="19">
        <f t="shared" si="408"/>
        <v>23.658333333333331</v>
      </c>
      <c r="V2595" s="19">
        <f t="shared" si="409"/>
        <v>22.962499999999999</v>
      </c>
    </row>
    <row r="2596" spans="1:22" ht="13.5" x14ac:dyDescent="0.25">
      <c r="A2596" s="3">
        <f>RSI!A2596</f>
        <v>45786</v>
      </c>
      <c r="B2596" s="2">
        <f>RSI!B2596</f>
        <v>22.410699999999999</v>
      </c>
      <c r="C2596" s="2">
        <f>RSI!I2596</f>
        <v>70.547275942602639</v>
      </c>
      <c r="D2596" s="2">
        <f>MACD!E2596</f>
        <v>-8.8395988284982963E-2</v>
      </c>
      <c r="E2596" s="2">
        <f>MACD!F2596</f>
        <v>-6.6472780714691634E-2</v>
      </c>
      <c r="F2596" s="2">
        <f>'Moving Avg'!D2596</f>
        <v>21.741719999999997</v>
      </c>
      <c r="G2596" s="2">
        <f>'Moving Avg'!F2596</f>
        <v>21.603905000000005</v>
      </c>
      <c r="H2596" s="2">
        <f>'Moving Avg'!G2596</f>
        <v>21.686403999999996</v>
      </c>
      <c r="I2596" s="2">
        <f>'Moving Avg'!H2596</f>
        <v>22.013208500000001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  <c r="M2596" s="19">
        <f t="shared" si="400"/>
        <v>0</v>
      </c>
      <c r="N2596" s="19">
        <f t="shared" si="401"/>
        <v>100</v>
      </c>
      <c r="O2596" s="19">
        <f t="shared" si="402"/>
        <v>0</v>
      </c>
      <c r="P2596" s="19">
        <f t="shared" si="403"/>
        <v>83.5</v>
      </c>
      <c r="Q2596" s="20">
        <f t="shared" si="404"/>
        <v>47.524999999999999</v>
      </c>
      <c r="R2596" s="20">
        <f t="shared" si="405"/>
        <v>40.875</v>
      </c>
      <c r="S2596" s="20">
        <f t="shared" si="406"/>
        <v>52.575000000000003</v>
      </c>
      <c r="T2596" s="20">
        <f t="shared" si="407"/>
        <v>45.875</v>
      </c>
      <c r="U2596" s="19">
        <f t="shared" si="408"/>
        <v>46.991666666666674</v>
      </c>
      <c r="V2596" s="19">
        <f t="shared" si="409"/>
        <v>46.712500000000006</v>
      </c>
    </row>
    <row r="2597" spans="1:22" ht="13.5" x14ac:dyDescent="0.25">
      <c r="A2597" s="3">
        <f>RSI!A2597</f>
        <v>45789</v>
      </c>
      <c r="B2597" s="2">
        <f>RSI!B2597</f>
        <v>22.439599999999999</v>
      </c>
      <c r="C2597" s="2">
        <f>RSI!I2597</f>
        <v>71.009552965346302</v>
      </c>
      <c r="D2597" s="2">
        <f>MACD!E2597</f>
        <v>-0.12885706909929695</v>
      </c>
      <c r="E2597" s="2">
        <f>MACD!F2597</f>
        <v>-7.8949638391612703E-2</v>
      </c>
      <c r="F2597" s="2">
        <f>'Moving Avg'!D2597</f>
        <v>21.97692</v>
      </c>
      <c r="G2597" s="2">
        <f>'Moving Avg'!F2597</f>
        <v>21.660775000000005</v>
      </c>
      <c r="H2597" s="2">
        <f>'Moving Avg'!G2597</f>
        <v>21.701247999999996</v>
      </c>
      <c r="I2597" s="2">
        <f>'Moving Avg'!H2597</f>
        <v>22.008870999999999</v>
      </c>
      <c r="J2597" s="17" t="str">
        <f>OBV!F2597</f>
        <v>BULLISH</v>
      </c>
      <c r="K2597" s="17" t="str">
        <f>OBV!G2597</f>
        <v>NEUTRAL</v>
      </c>
      <c r="L2597" s="17" t="str">
        <f>OBV!H2597</f>
        <v>CONFIRMED BULLISH</v>
      </c>
      <c r="M2597" s="19">
        <f t="shared" si="400"/>
        <v>0</v>
      </c>
      <c r="N2597" s="19">
        <f t="shared" si="401"/>
        <v>100</v>
      </c>
      <c r="O2597" s="19">
        <f t="shared" si="402"/>
        <v>0</v>
      </c>
      <c r="P2597" s="19">
        <f t="shared" si="403"/>
        <v>83.5</v>
      </c>
      <c r="Q2597" s="20">
        <f t="shared" si="404"/>
        <v>47.524999999999999</v>
      </c>
      <c r="R2597" s="20">
        <f t="shared" si="405"/>
        <v>40.875</v>
      </c>
      <c r="S2597" s="20">
        <f t="shared" si="406"/>
        <v>52.575000000000003</v>
      </c>
      <c r="T2597" s="20">
        <f t="shared" si="407"/>
        <v>45.875</v>
      </c>
      <c r="U2597" s="19">
        <f t="shared" si="408"/>
        <v>46.991666666666674</v>
      </c>
      <c r="V2597" s="19">
        <f t="shared" si="409"/>
        <v>46.712500000000006</v>
      </c>
    </row>
    <row r="2598" spans="1:22" ht="13.5" x14ac:dyDescent="0.25">
      <c r="A2598" s="3">
        <f>RSI!A2598</f>
        <v>45790</v>
      </c>
      <c r="B2598" s="2">
        <f>RSI!B2598</f>
        <v>22.449200000000001</v>
      </c>
      <c r="C2598" s="2">
        <f>RSI!I2598</f>
        <v>71.171419908478654</v>
      </c>
      <c r="D2598" s="2">
        <f>MACD!E2598</f>
        <v>-0.153552137325903</v>
      </c>
      <c r="E2598" s="2">
        <f>MACD!F2598</f>
        <v>-9.3870138178470772E-2</v>
      </c>
      <c r="F2598" s="2">
        <f>'Moving Avg'!D2598</f>
        <v>22.2044</v>
      </c>
      <c r="G2598" s="2">
        <f>'Moving Avg'!F2598</f>
        <v>21.718125000000001</v>
      </c>
      <c r="H2598" s="2">
        <f>'Moving Avg'!G2598</f>
        <v>21.714549999999999</v>
      </c>
      <c r="I2598" s="2">
        <f>'Moving Avg'!H2598</f>
        <v>22.004581500000004</v>
      </c>
      <c r="J2598" s="17" t="str">
        <f>OBV!F2598</f>
        <v>BULLISH</v>
      </c>
      <c r="K2598" s="17" t="str">
        <f>OBV!G2598</f>
        <v>NEUTRAL</v>
      </c>
      <c r="L2598" s="17" t="str">
        <f>OBV!H2598</f>
        <v>CONFIRMED BULLISH</v>
      </c>
      <c r="M2598" s="19">
        <f t="shared" si="400"/>
        <v>0</v>
      </c>
      <c r="N2598" s="19">
        <f t="shared" si="401"/>
        <v>100</v>
      </c>
      <c r="O2598" s="19">
        <f t="shared" si="402"/>
        <v>50</v>
      </c>
      <c r="P2598" s="19">
        <f t="shared" si="403"/>
        <v>83.5</v>
      </c>
      <c r="Q2598" s="20">
        <f t="shared" si="404"/>
        <v>55.024999999999999</v>
      </c>
      <c r="R2598" s="20">
        <f t="shared" si="405"/>
        <v>58.375</v>
      </c>
      <c r="S2598" s="20">
        <f t="shared" si="406"/>
        <v>65.075000000000003</v>
      </c>
      <c r="T2598" s="20">
        <f t="shared" si="407"/>
        <v>58.375</v>
      </c>
      <c r="U2598" s="19">
        <f t="shared" si="408"/>
        <v>59.491666666666674</v>
      </c>
      <c r="V2598" s="19">
        <f t="shared" si="409"/>
        <v>59.212500000000006</v>
      </c>
    </row>
    <row r="2599" spans="1:22" ht="13.5" x14ac:dyDescent="0.25">
      <c r="A2599" s="3">
        <f>RSI!A2599</f>
        <v>45791</v>
      </c>
      <c r="B2599" s="2">
        <f>RSI!B2599</f>
        <v>22.439599999999999</v>
      </c>
      <c r="C2599" s="2">
        <f>RSI!I2599</f>
        <v>70.746027247291778</v>
      </c>
      <c r="D2599" s="2">
        <f>MACD!E2599</f>
        <v>-0.19135708095272363</v>
      </c>
      <c r="E2599" s="2">
        <f>MACD!F2599</f>
        <v>-0.11336752673332134</v>
      </c>
      <c r="F2599" s="2">
        <f>'Moving Avg'!D2599</f>
        <v>22.426099999999998</v>
      </c>
      <c r="G2599" s="2">
        <f>'Moving Avg'!F2599</f>
        <v>21.77403</v>
      </c>
      <c r="H2599" s="2">
        <f>'Moving Avg'!G2599</f>
        <v>21.729394000000003</v>
      </c>
      <c r="I2599" s="2">
        <f>'Moving Avg'!H2599</f>
        <v>21.997256000000007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  <c r="M2599" s="19">
        <f t="shared" si="400"/>
        <v>0</v>
      </c>
      <c r="N2599" s="19">
        <f t="shared" si="401"/>
        <v>100</v>
      </c>
      <c r="O2599" s="19">
        <f t="shared" si="402"/>
        <v>50</v>
      </c>
      <c r="P2599" s="19">
        <f t="shared" si="403"/>
        <v>83.5</v>
      </c>
      <c r="Q2599" s="20">
        <f t="shared" si="404"/>
        <v>55.024999999999999</v>
      </c>
      <c r="R2599" s="20">
        <f t="shared" si="405"/>
        <v>58.375</v>
      </c>
      <c r="S2599" s="20">
        <f t="shared" si="406"/>
        <v>65.075000000000003</v>
      </c>
      <c r="T2599" s="20">
        <f t="shared" si="407"/>
        <v>58.375</v>
      </c>
      <c r="U2599" s="19">
        <f t="shared" si="408"/>
        <v>59.491666666666674</v>
      </c>
      <c r="V2599" s="19">
        <f t="shared" si="409"/>
        <v>59.212500000000006</v>
      </c>
    </row>
    <row r="2600" spans="1:22" ht="13.5" x14ac:dyDescent="0.25">
      <c r="A2600" s="3">
        <f>RSI!A2600</f>
        <v>45792</v>
      </c>
      <c r="B2600" s="2">
        <f>RSI!B2600</f>
        <v>22.449200000000001</v>
      </c>
      <c r="C2600" s="2">
        <f>RSI!I2600</f>
        <v>70.93312449412339</v>
      </c>
      <c r="D2600" s="2">
        <f>MACD!E2600</f>
        <v>-0.222041785150914</v>
      </c>
      <c r="E2600" s="2">
        <f>MACD!F2600</f>
        <v>-0.13510237841683989</v>
      </c>
      <c r="F2600" s="2">
        <f>'Moving Avg'!D2600</f>
        <v>22.437660000000001</v>
      </c>
      <c r="G2600" s="2">
        <f>'Moving Avg'!F2600</f>
        <v>21.826560000000001</v>
      </c>
      <c r="H2600" s="2">
        <f>'Moving Avg'!G2600</f>
        <v>21.740767999999999</v>
      </c>
      <c r="I2600" s="2">
        <f>'Moving Avg'!H2600</f>
        <v>21.989978500000007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  <c r="M2600" s="19">
        <f t="shared" si="400"/>
        <v>0</v>
      </c>
      <c r="N2600" s="19">
        <f t="shared" si="401"/>
        <v>100</v>
      </c>
      <c r="O2600" s="19">
        <f t="shared" si="402"/>
        <v>50</v>
      </c>
      <c r="P2600" s="19">
        <f t="shared" si="403"/>
        <v>83.5</v>
      </c>
      <c r="Q2600" s="20">
        <f t="shared" si="404"/>
        <v>55.024999999999999</v>
      </c>
      <c r="R2600" s="20">
        <f t="shared" si="405"/>
        <v>58.375</v>
      </c>
      <c r="S2600" s="20">
        <f t="shared" si="406"/>
        <v>65.075000000000003</v>
      </c>
      <c r="T2600" s="20">
        <f t="shared" si="407"/>
        <v>58.375</v>
      </c>
      <c r="U2600" s="19">
        <f t="shared" si="408"/>
        <v>59.491666666666674</v>
      </c>
      <c r="V2600" s="19">
        <f t="shared" si="409"/>
        <v>59.212500000000006</v>
      </c>
    </row>
    <row r="2601" spans="1:22" ht="13.5" x14ac:dyDescent="0.25">
      <c r="A2601" s="3">
        <f>RSI!A2601</f>
        <v>45793</v>
      </c>
      <c r="B2601" s="2">
        <f>RSI!B2601</f>
        <v>22.497399999999999</v>
      </c>
      <c r="C2601" s="2">
        <f>RSI!I2601</f>
        <v>71.904700322800949</v>
      </c>
      <c r="D2601" s="2">
        <f>MACD!E2601</f>
        <v>-0.31900510855233577</v>
      </c>
      <c r="E2601" s="2">
        <f>MACD!F2601</f>
        <v>-0.17188292444393907</v>
      </c>
      <c r="F2601" s="2">
        <f>'Moving Avg'!D2601</f>
        <v>22.455000000000002</v>
      </c>
      <c r="G2601" s="2">
        <f>'Moving Avg'!F2601</f>
        <v>21.881499999999999</v>
      </c>
      <c r="H2601" s="2">
        <f>'Moving Avg'!G2601</f>
        <v>21.756768000000001</v>
      </c>
      <c r="I2601" s="2">
        <f>'Moving Avg'!H2601</f>
        <v>21.982990000000015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  <c r="M2601" s="19">
        <f t="shared" si="400"/>
        <v>0</v>
      </c>
      <c r="N2601" s="19">
        <f t="shared" si="401"/>
        <v>100</v>
      </c>
      <c r="O2601" s="19">
        <f t="shared" si="402"/>
        <v>50</v>
      </c>
      <c r="P2601" s="19">
        <f t="shared" si="403"/>
        <v>83.5</v>
      </c>
      <c r="Q2601" s="20">
        <f t="shared" si="404"/>
        <v>55.024999999999999</v>
      </c>
      <c r="R2601" s="20">
        <f t="shared" si="405"/>
        <v>58.375</v>
      </c>
      <c r="S2601" s="20">
        <f t="shared" si="406"/>
        <v>65.075000000000003</v>
      </c>
      <c r="T2601" s="20">
        <f t="shared" si="407"/>
        <v>58.375</v>
      </c>
      <c r="U2601" s="19">
        <f t="shared" si="408"/>
        <v>59.491666666666674</v>
      </c>
      <c r="V2601" s="19">
        <f t="shared" si="409"/>
        <v>59.212500000000006</v>
      </c>
    </row>
    <row r="2602" spans="1:22" ht="13.5" x14ac:dyDescent="0.25">
      <c r="A2602" s="3">
        <f>RSI!A2602</f>
        <v>45796</v>
      </c>
      <c r="B2602" s="2">
        <f>RSI!B2602</f>
        <v>22.497399999999999</v>
      </c>
      <c r="C2602" s="2">
        <f>RSI!I2602</f>
        <v>71.904700322800949</v>
      </c>
      <c r="D2602" s="2">
        <f>MACD!E2602</f>
        <v>-0.41364640057848945</v>
      </c>
      <c r="E2602" s="2">
        <f>MACD!F2602</f>
        <v>-0.22023561967084915</v>
      </c>
      <c r="F2602" s="2">
        <f>'Moving Avg'!D2602</f>
        <v>22.466560000000001</v>
      </c>
      <c r="G2602" s="2">
        <f>'Moving Avg'!F2602</f>
        <v>21.922944999999999</v>
      </c>
      <c r="H2602" s="2">
        <f>'Moving Avg'!G2602</f>
        <v>21.769298000000003</v>
      </c>
      <c r="I2602" s="2">
        <f>'Moving Avg'!H2602</f>
        <v>21.976194500000009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  <c r="M2602" s="19">
        <f t="shared" si="400"/>
        <v>0</v>
      </c>
      <c r="N2602" s="19">
        <f t="shared" si="401"/>
        <v>100</v>
      </c>
      <c r="O2602" s="19">
        <f t="shared" si="402"/>
        <v>50</v>
      </c>
      <c r="P2602" s="19">
        <f t="shared" si="403"/>
        <v>83.5</v>
      </c>
      <c r="Q2602" s="20">
        <f t="shared" si="404"/>
        <v>55.024999999999999</v>
      </c>
      <c r="R2602" s="20">
        <f t="shared" si="405"/>
        <v>58.375</v>
      </c>
      <c r="S2602" s="20">
        <f t="shared" si="406"/>
        <v>65.075000000000003</v>
      </c>
      <c r="T2602" s="20">
        <f t="shared" si="407"/>
        <v>58.375</v>
      </c>
      <c r="U2602" s="19">
        <f t="shared" si="408"/>
        <v>59.491666666666674</v>
      </c>
      <c r="V2602" s="19">
        <f t="shared" si="409"/>
        <v>59.212500000000006</v>
      </c>
    </row>
    <row r="2603" spans="1:22" ht="13.5" x14ac:dyDescent="0.25">
      <c r="A2603" s="3">
        <f>RSI!A2603</f>
        <v>45797</v>
      </c>
      <c r="B2603" s="2">
        <f>RSI!B2603</f>
        <v>22.651700000000002</v>
      </c>
      <c r="C2603" s="2">
        <f>RSI!I2603</f>
        <v>75.006372527211838</v>
      </c>
      <c r="D2603" s="2">
        <f>MACD!E2603</f>
        <v>-0.50115628577757221</v>
      </c>
      <c r="E2603" s="2">
        <f>MACD!F2603</f>
        <v>-0.27641975289219378</v>
      </c>
      <c r="F2603" s="2">
        <f>'Moving Avg'!D2603</f>
        <v>22.507060000000003</v>
      </c>
      <c r="G2603" s="2">
        <f>'Moving Avg'!F2603</f>
        <v>21.971139999999998</v>
      </c>
      <c r="H2603" s="2">
        <f>'Moving Avg'!G2603</f>
        <v>21.784914000000004</v>
      </c>
      <c r="I2603" s="2">
        <f>'Moving Avg'!H2603</f>
        <v>21.971857000000014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  <c r="M2603" s="19">
        <f t="shared" si="400"/>
        <v>0</v>
      </c>
      <c r="N2603" s="19">
        <f t="shared" si="401"/>
        <v>100</v>
      </c>
      <c r="O2603" s="19">
        <f t="shared" si="402"/>
        <v>50</v>
      </c>
      <c r="P2603" s="19">
        <f t="shared" si="403"/>
        <v>83.5</v>
      </c>
      <c r="Q2603" s="20">
        <f t="shared" si="404"/>
        <v>55.024999999999999</v>
      </c>
      <c r="R2603" s="20">
        <f t="shared" si="405"/>
        <v>58.375</v>
      </c>
      <c r="S2603" s="20">
        <f t="shared" si="406"/>
        <v>65.075000000000003</v>
      </c>
      <c r="T2603" s="20">
        <f t="shared" si="407"/>
        <v>58.375</v>
      </c>
      <c r="U2603" s="19">
        <f t="shared" si="408"/>
        <v>59.491666666666674</v>
      </c>
      <c r="V2603" s="19">
        <f t="shared" si="409"/>
        <v>59.212500000000006</v>
      </c>
    </row>
    <row r="2604" spans="1:22" ht="13.5" x14ac:dyDescent="0.25">
      <c r="A2604" s="3">
        <f>RSI!A2604</f>
        <v>45798</v>
      </c>
      <c r="B2604" s="2">
        <f>RSI!B2604</f>
        <v>22.189</v>
      </c>
      <c r="C2604" s="2">
        <f>RSI!I2604</f>
        <v>55.293344285294708</v>
      </c>
      <c r="D2604" s="2">
        <f>MACD!E2604</f>
        <v>-0.54203318972811232</v>
      </c>
      <c r="E2604" s="2">
        <f>MACD!F2604</f>
        <v>-0.32954244025937751</v>
      </c>
      <c r="F2604" s="2">
        <f>'Moving Avg'!D2604</f>
        <v>22.456940000000003</v>
      </c>
      <c r="G2604" s="2">
        <f>'Moving Avg'!F2604</f>
        <v>21.996200000000002</v>
      </c>
      <c r="H2604" s="2">
        <f>'Moving Avg'!G2604</f>
        <v>21.794554000000002</v>
      </c>
      <c r="I2604" s="2">
        <f>'Moving Avg'!H2604</f>
        <v>21.966170000000016</v>
      </c>
      <c r="J2604" s="17" t="str">
        <f>OBV!F2604</f>
        <v>BULLISH</v>
      </c>
      <c r="K2604" s="17" t="str">
        <f>OBV!G2604</f>
        <v>NEUTRAL</v>
      </c>
      <c r="L2604" s="17" t="str">
        <f>OBV!H2604</f>
        <v>BULLISH DIVERGENCE</v>
      </c>
      <c r="M2604" s="19">
        <f t="shared" si="400"/>
        <v>25</v>
      </c>
      <c r="N2604" s="19">
        <f t="shared" si="401"/>
        <v>100</v>
      </c>
      <c r="O2604" s="19">
        <f t="shared" si="402"/>
        <v>50</v>
      </c>
      <c r="P2604" s="19">
        <f t="shared" si="403"/>
        <v>66.5</v>
      </c>
      <c r="Q2604" s="20">
        <f t="shared" si="404"/>
        <v>61.225000000000001</v>
      </c>
      <c r="R2604" s="20">
        <f t="shared" si="405"/>
        <v>59.125</v>
      </c>
      <c r="S2604" s="20">
        <f t="shared" si="406"/>
        <v>61.174999999999997</v>
      </c>
      <c r="T2604" s="20">
        <f t="shared" si="407"/>
        <v>60.375</v>
      </c>
      <c r="U2604" s="19">
        <f t="shared" si="408"/>
        <v>60.508333333333326</v>
      </c>
      <c r="V2604" s="19">
        <f t="shared" si="409"/>
        <v>60.474999999999994</v>
      </c>
    </row>
    <row r="2605" spans="1:22" ht="13.5" x14ac:dyDescent="0.25">
      <c r="A2605" s="3">
        <f>RSI!A2605</f>
        <v>45799</v>
      </c>
      <c r="B2605" s="2">
        <f>RSI!B2605</f>
        <v>22.7288</v>
      </c>
      <c r="C2605" s="2">
        <f>RSI!I2605</f>
        <v>66.39095368229539</v>
      </c>
      <c r="D2605" s="2">
        <f>MACD!E2605</f>
        <v>-0.45452098410841302</v>
      </c>
      <c r="E2605" s="2">
        <f>MACD!F2605</f>
        <v>-0.35453814902918462</v>
      </c>
      <c r="F2605" s="2">
        <f>'Moving Avg'!D2605</f>
        <v>22.51286</v>
      </c>
      <c r="G2605" s="2">
        <f>'Moving Avg'!F2605</f>
        <v>22.048249999999999</v>
      </c>
      <c r="H2605" s="2">
        <f>'Moving Avg'!G2605</f>
        <v>21.811520000000005</v>
      </c>
      <c r="I2605" s="2">
        <f>'Moving Avg'!H2605</f>
        <v>21.96318200000001</v>
      </c>
      <c r="J2605" s="17" t="str">
        <f>OBV!F2605</f>
        <v>BULLISH</v>
      </c>
      <c r="K2605" s="17" t="str">
        <f>OBV!G2605</f>
        <v>NEUTRAL</v>
      </c>
      <c r="L2605" s="17" t="str">
        <f>OBV!H2605</f>
        <v>CONFIRMED BULLISH</v>
      </c>
      <c r="M2605" s="19">
        <f t="shared" si="400"/>
        <v>25</v>
      </c>
      <c r="N2605" s="19">
        <f t="shared" si="401"/>
        <v>100</v>
      </c>
      <c r="O2605" s="19">
        <f t="shared" si="402"/>
        <v>50</v>
      </c>
      <c r="P2605" s="19">
        <f t="shared" si="403"/>
        <v>83.5</v>
      </c>
      <c r="Q2605" s="20">
        <f t="shared" si="404"/>
        <v>63.774999999999999</v>
      </c>
      <c r="R2605" s="20">
        <f t="shared" si="405"/>
        <v>63.375</v>
      </c>
      <c r="S2605" s="20">
        <f t="shared" si="406"/>
        <v>68.825000000000003</v>
      </c>
      <c r="T2605" s="20">
        <f t="shared" si="407"/>
        <v>64.625</v>
      </c>
      <c r="U2605" s="19">
        <f t="shared" si="408"/>
        <v>65.325000000000003</v>
      </c>
      <c r="V2605" s="19">
        <f t="shared" si="409"/>
        <v>65.150000000000006</v>
      </c>
    </row>
    <row r="2606" spans="1:22" ht="13.5" x14ac:dyDescent="0.25">
      <c r="A2606" s="3">
        <f>RSI!A2606</f>
        <v>45800</v>
      </c>
      <c r="B2606" s="2">
        <f>RSI!B2606</f>
        <v>22.796199999999999</v>
      </c>
      <c r="C2606" s="2">
        <f>RSI!I2606</f>
        <v>67.476543220988361</v>
      </c>
      <c r="D2606" s="2">
        <f>MACD!E2606</f>
        <v>-0.38664594000057306</v>
      </c>
      <c r="E2606" s="2">
        <f>MACD!F2606</f>
        <v>-0.36095970722346232</v>
      </c>
      <c r="F2606" s="2">
        <f>'Moving Avg'!D2606</f>
        <v>22.572620000000001</v>
      </c>
      <c r="G2606" s="2">
        <f>'Moving Avg'!F2606</f>
        <v>22.103669999999997</v>
      </c>
      <c r="H2606" s="2">
        <f>'Moving Avg'!G2606</f>
        <v>21.829834000000005</v>
      </c>
      <c r="I2606" s="2">
        <f>'Moving Avg'!H2606</f>
        <v>21.961495000000014</v>
      </c>
      <c r="J2606" s="17" t="str">
        <f>OBV!F2606</f>
        <v>BULLISH</v>
      </c>
      <c r="K2606" s="17" t="str">
        <f>OBV!G2606</f>
        <v>NEUTRAL</v>
      </c>
      <c r="L2606" s="17" t="str">
        <f>OBV!H2606</f>
        <v>CONFIRMED BULLISH</v>
      </c>
      <c r="M2606" s="19">
        <f t="shared" si="400"/>
        <v>25</v>
      </c>
      <c r="N2606" s="19">
        <f t="shared" si="401"/>
        <v>100</v>
      </c>
      <c r="O2606" s="19">
        <f t="shared" si="402"/>
        <v>50</v>
      </c>
      <c r="P2606" s="19">
        <f t="shared" si="403"/>
        <v>83.5</v>
      </c>
      <c r="Q2606" s="20">
        <f t="shared" si="404"/>
        <v>63.774999999999999</v>
      </c>
      <c r="R2606" s="20">
        <f t="shared" si="405"/>
        <v>63.375</v>
      </c>
      <c r="S2606" s="20">
        <f t="shared" si="406"/>
        <v>68.825000000000003</v>
      </c>
      <c r="T2606" s="20">
        <f t="shared" si="407"/>
        <v>64.625</v>
      </c>
      <c r="U2606" s="19">
        <f t="shared" si="408"/>
        <v>65.325000000000003</v>
      </c>
      <c r="V2606" s="19">
        <f t="shared" si="409"/>
        <v>65.150000000000006</v>
      </c>
    </row>
    <row r="2607" spans="1:22" ht="13.5" x14ac:dyDescent="0.25">
      <c r="A2607" s="3">
        <f>RSI!A2607</f>
        <v>45803</v>
      </c>
      <c r="B2607" s="2">
        <f>RSI!B2607</f>
        <v>22.796199999999999</v>
      </c>
      <c r="C2607" s="2">
        <f>RSI!I2607</f>
        <v>67.476543220988361</v>
      </c>
      <c r="D2607" s="2">
        <f>MACD!E2607</f>
        <v>-0.32900827364827023</v>
      </c>
      <c r="E2607" s="2">
        <f>MACD!F2607</f>
        <v>-0.35456942050842394</v>
      </c>
      <c r="F2607" s="2">
        <f>'Moving Avg'!D2607</f>
        <v>22.632380000000001</v>
      </c>
      <c r="G2607" s="2">
        <f>'Moving Avg'!F2607</f>
        <v>22.159089999999999</v>
      </c>
      <c r="H2607" s="2">
        <f>'Moving Avg'!G2607</f>
        <v>21.848148000000005</v>
      </c>
      <c r="I2607" s="2">
        <f>'Moving Avg'!H2607</f>
        <v>21.960675500000008</v>
      </c>
      <c r="J2607" s="17" t="str">
        <f>OBV!F2607</f>
        <v>BULLISH</v>
      </c>
      <c r="K2607" s="17" t="str">
        <f>OBV!G2607</f>
        <v>NEUTRAL</v>
      </c>
      <c r="L2607" s="17" t="str">
        <f>OBV!H2607</f>
        <v>CONFIRMED BULLISH</v>
      </c>
      <c r="M2607" s="19">
        <f t="shared" si="400"/>
        <v>25</v>
      </c>
      <c r="N2607" s="19">
        <f t="shared" si="401"/>
        <v>0</v>
      </c>
      <c r="O2607" s="19">
        <f t="shared" si="402"/>
        <v>50</v>
      </c>
      <c r="P2607" s="19">
        <f t="shared" si="403"/>
        <v>83.5</v>
      </c>
      <c r="Q2607" s="20">
        <f t="shared" si="404"/>
        <v>28.774999999999999</v>
      </c>
      <c r="R2607" s="20">
        <f t="shared" si="405"/>
        <v>43.375</v>
      </c>
      <c r="S2607" s="20">
        <f t="shared" si="406"/>
        <v>53.825000000000003</v>
      </c>
      <c r="T2607" s="20">
        <f t="shared" si="407"/>
        <v>39.625</v>
      </c>
      <c r="U2607" s="19">
        <f t="shared" si="408"/>
        <v>41.991666666666667</v>
      </c>
      <c r="V2607" s="19">
        <f t="shared" si="409"/>
        <v>41.400000000000006</v>
      </c>
    </row>
    <row r="2608" spans="1:22" ht="13.5" x14ac:dyDescent="0.25">
      <c r="A2608" s="3">
        <f>RSI!A2608</f>
        <v>45804</v>
      </c>
      <c r="B2608" s="2">
        <f>RSI!B2608</f>
        <v>22.651700000000002</v>
      </c>
      <c r="C2608" s="2">
        <f>RSI!I2608</f>
        <v>62.46016894333939</v>
      </c>
      <c r="D2608" s="2">
        <f>MACD!E2608</f>
        <v>-0.27198436669250015</v>
      </c>
      <c r="E2608" s="2">
        <f>MACD!F2608</f>
        <v>-0.3380524097452392</v>
      </c>
      <c r="F2608" s="2">
        <f>'Moving Avg'!D2608</f>
        <v>22.632380000000001</v>
      </c>
      <c r="G2608" s="2">
        <f>'Moving Avg'!F2608</f>
        <v>22.202470000000002</v>
      </c>
      <c r="H2608" s="2">
        <f>'Moving Avg'!G2608</f>
        <v>21.865500000000001</v>
      </c>
      <c r="I2608" s="2">
        <f>'Moving Avg'!H2608</f>
        <v>21.959133500000007</v>
      </c>
      <c r="J2608" s="17" t="str">
        <f>OBV!F2608</f>
        <v>BEARISH</v>
      </c>
      <c r="K2608" s="17" t="str">
        <f>OBV!G2608</f>
        <v>NEUTRAL</v>
      </c>
      <c r="L2608" s="17" t="str">
        <f>OBV!H2608</f>
        <v>NEUTRAL</v>
      </c>
      <c r="M2608" s="19">
        <f t="shared" si="400"/>
        <v>25</v>
      </c>
      <c r="N2608" s="19">
        <f t="shared" si="401"/>
        <v>0</v>
      </c>
      <c r="O2608" s="19">
        <f t="shared" si="402"/>
        <v>50</v>
      </c>
      <c r="P2608" s="19">
        <f t="shared" si="403"/>
        <v>16.5</v>
      </c>
      <c r="Q2608" s="20">
        <f t="shared" si="404"/>
        <v>18.725000000000001</v>
      </c>
      <c r="R2608" s="20">
        <f t="shared" si="405"/>
        <v>26.625</v>
      </c>
      <c r="S2608" s="20">
        <f t="shared" si="406"/>
        <v>23.675000000000001</v>
      </c>
      <c r="T2608" s="20">
        <f t="shared" si="407"/>
        <v>22.875</v>
      </c>
      <c r="U2608" s="19">
        <f t="shared" si="408"/>
        <v>23.008333333333336</v>
      </c>
      <c r="V2608" s="19">
        <f t="shared" si="409"/>
        <v>22.975000000000001</v>
      </c>
    </row>
    <row r="2609" spans="1:22" ht="13.5" x14ac:dyDescent="0.25">
      <c r="A2609" s="3">
        <f>RSI!A2609</f>
        <v>45805</v>
      </c>
      <c r="B2609" s="2">
        <f>RSI!B2609</f>
        <v>22.6998</v>
      </c>
      <c r="C2609" s="2">
        <f>RSI!I2609</f>
        <v>63.434639843108634</v>
      </c>
      <c r="D2609" s="2">
        <f>MACD!E2609</f>
        <v>-0.2315555579186892</v>
      </c>
      <c r="E2609" s="2">
        <f>MACD!F2609</f>
        <v>-0.31675303937992921</v>
      </c>
      <c r="F2609" s="2">
        <f>'Moving Avg'!D2609</f>
        <v>22.734540000000003</v>
      </c>
      <c r="G2609" s="2">
        <f>'Moving Avg'!F2609</f>
        <v>22.252590000000001</v>
      </c>
      <c r="H2609" s="2">
        <f>'Moving Avg'!G2609</f>
        <v>21.882849999999998</v>
      </c>
      <c r="I2609" s="2">
        <f>'Moving Avg'!H2609</f>
        <v>21.957832000000007</v>
      </c>
      <c r="J2609" s="17" t="str">
        <f>OBV!F2609</f>
        <v>BEARISH</v>
      </c>
      <c r="K2609" s="17" t="str">
        <f>OBV!G2609</f>
        <v>NEUTRAL</v>
      </c>
      <c r="L2609" s="17" t="str">
        <f>OBV!H2609</f>
        <v>BEARISH DIVERGENCE</v>
      </c>
      <c r="M2609" s="19">
        <f t="shared" si="400"/>
        <v>25</v>
      </c>
      <c r="N2609" s="19">
        <f t="shared" si="401"/>
        <v>0</v>
      </c>
      <c r="O2609" s="19">
        <f t="shared" si="402"/>
        <v>50</v>
      </c>
      <c r="P2609" s="19">
        <f t="shared" si="403"/>
        <v>16.5</v>
      </c>
      <c r="Q2609" s="20">
        <f t="shared" si="404"/>
        <v>18.725000000000001</v>
      </c>
      <c r="R2609" s="20">
        <f t="shared" si="405"/>
        <v>26.625</v>
      </c>
      <c r="S2609" s="20">
        <f t="shared" si="406"/>
        <v>23.675000000000001</v>
      </c>
      <c r="T2609" s="20">
        <f t="shared" si="407"/>
        <v>22.875</v>
      </c>
      <c r="U2609" s="19">
        <f t="shared" si="408"/>
        <v>23.008333333333336</v>
      </c>
      <c r="V2609" s="19">
        <f t="shared" si="409"/>
        <v>22.975000000000001</v>
      </c>
    </row>
    <row r="2610" spans="1:22" ht="13.5" x14ac:dyDescent="0.25">
      <c r="A2610" s="3">
        <f>RSI!A2610</f>
        <v>45806</v>
      </c>
      <c r="B2610" s="2">
        <f>RSI!B2610</f>
        <v>22.748000000000001</v>
      </c>
      <c r="C2610" s="2">
        <f>RSI!I2610</f>
        <v>64.431041307195102</v>
      </c>
      <c r="D2610" s="2">
        <f>MACD!E2610</f>
        <v>-0.20230044497147759</v>
      </c>
      <c r="E2610" s="2">
        <f>MACD!F2610</f>
        <v>-0.29386252049823891</v>
      </c>
      <c r="F2610" s="2">
        <f>'Moving Avg'!D2610</f>
        <v>22.738379999999999</v>
      </c>
      <c r="G2610" s="2">
        <f>'Moving Avg'!F2610</f>
        <v>22.303194999999999</v>
      </c>
      <c r="H2610" s="2">
        <f>'Moving Avg'!G2610</f>
        <v>21.901741999999999</v>
      </c>
      <c r="I2610" s="2">
        <f>'Moving Avg'!H2610</f>
        <v>21.957783500000005</v>
      </c>
      <c r="J2610" s="17" t="str">
        <f>OBV!F2610</f>
        <v>BEARISH</v>
      </c>
      <c r="K2610" s="17" t="str">
        <f>OBV!G2610</f>
        <v>NEUTRAL</v>
      </c>
      <c r="L2610" s="17" t="str">
        <f>OBV!H2610</f>
        <v>BEARISH DIVERGENCE</v>
      </c>
      <c r="M2610" s="19">
        <f t="shared" si="400"/>
        <v>25</v>
      </c>
      <c r="N2610" s="19">
        <f t="shared" si="401"/>
        <v>0</v>
      </c>
      <c r="O2610" s="19">
        <f t="shared" si="402"/>
        <v>50</v>
      </c>
      <c r="P2610" s="19">
        <f t="shared" si="403"/>
        <v>16.5</v>
      </c>
      <c r="Q2610" s="20">
        <f t="shared" si="404"/>
        <v>18.725000000000001</v>
      </c>
      <c r="R2610" s="20">
        <f t="shared" si="405"/>
        <v>26.625</v>
      </c>
      <c r="S2610" s="20">
        <f t="shared" si="406"/>
        <v>23.675000000000001</v>
      </c>
      <c r="T2610" s="20">
        <f t="shared" si="407"/>
        <v>22.875</v>
      </c>
      <c r="U2610" s="19">
        <f t="shared" si="408"/>
        <v>23.008333333333336</v>
      </c>
      <c r="V2610" s="19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22.748000000000001</v>
      </c>
      <c r="C2611" s="2">
        <f>RSI!I2611</f>
        <v>64.431041307195102</v>
      </c>
      <c r="D2611" s="2">
        <f>MACD!E2611</f>
        <v>-0.17306409784791654</v>
      </c>
      <c r="E2611" s="2">
        <f>MACD!F2611</f>
        <v>-0.26970283596817446</v>
      </c>
      <c r="F2611" s="2">
        <f>'Moving Avg'!D2611</f>
        <v>22.728740000000002</v>
      </c>
      <c r="G2611" s="2">
        <f>'Moving Avg'!F2611</f>
        <v>22.374519999999997</v>
      </c>
      <c r="H2611" s="2">
        <f>'Moving Avg'!G2611</f>
        <v>21.920056000000002</v>
      </c>
      <c r="I2611" s="2">
        <f>'Moving Avg'!H2611</f>
        <v>21.954940000000001</v>
      </c>
      <c r="J2611" s="17" t="str">
        <f>OBV!F2611</f>
        <v>BEARISH</v>
      </c>
      <c r="K2611" s="17" t="str">
        <f>OBV!G2611</f>
        <v>NEUTRAL</v>
      </c>
      <c r="L2611" s="17" t="str">
        <f>OBV!H2611</f>
        <v>CONFIRMED BEARISH</v>
      </c>
      <c r="M2611" s="19">
        <f t="shared" si="400"/>
        <v>25</v>
      </c>
      <c r="N2611" s="19">
        <f t="shared" si="401"/>
        <v>0</v>
      </c>
      <c r="O2611" s="19">
        <f t="shared" si="402"/>
        <v>50</v>
      </c>
      <c r="P2611" s="19">
        <f t="shared" si="403"/>
        <v>16.5</v>
      </c>
      <c r="Q2611" s="20">
        <f t="shared" si="404"/>
        <v>18.725000000000001</v>
      </c>
      <c r="R2611" s="20">
        <f t="shared" si="405"/>
        <v>26.625</v>
      </c>
      <c r="S2611" s="20">
        <f t="shared" si="406"/>
        <v>23.675000000000001</v>
      </c>
      <c r="T2611" s="20">
        <f t="shared" si="407"/>
        <v>22.875</v>
      </c>
      <c r="U2611" s="19">
        <f t="shared" si="408"/>
        <v>23.008333333333336</v>
      </c>
      <c r="V2611" s="19">
        <f t="shared" si="409"/>
        <v>22.975000000000001</v>
      </c>
    </row>
    <row r="2612" spans="1:22" ht="13.5" x14ac:dyDescent="0.25">
      <c r="A2612" s="3">
        <f>RSI!A2612</f>
        <v>45810</v>
      </c>
      <c r="B2612" s="2">
        <f>RSI!B2612</f>
        <v>22.75</v>
      </c>
      <c r="C2612" s="2">
        <f>RSI!I2612</f>
        <v>64.477623383256656</v>
      </c>
      <c r="D2612" s="2">
        <f>MACD!E2612</f>
        <v>-0.15118987605198697</v>
      </c>
      <c r="E2612" s="2">
        <f>MACD!F2612</f>
        <v>-0.24600024398493697</v>
      </c>
      <c r="F2612" s="2">
        <f>'Moving Avg'!D2612</f>
        <v>22.719500000000004</v>
      </c>
      <c r="G2612" s="2">
        <f>'Moving Avg'!F2612</f>
        <v>22.448839999999997</v>
      </c>
      <c r="H2612" s="2">
        <f>'Moving Avg'!G2612</f>
        <v>21.93224</v>
      </c>
      <c r="I2612" s="2">
        <f>'Moving Avg'!H2612</f>
        <v>21.949359000000008</v>
      </c>
      <c r="J2612" s="17" t="str">
        <f>OBV!F2612</f>
        <v>BEARISH</v>
      </c>
      <c r="K2612" s="17" t="str">
        <f>OBV!G2612</f>
        <v>NEUTRAL</v>
      </c>
      <c r="L2612" s="17" t="str">
        <f>OBV!H2612</f>
        <v>CONFIRMED BEARISH</v>
      </c>
      <c r="M2612" s="19">
        <f t="shared" si="400"/>
        <v>25</v>
      </c>
      <c r="N2612" s="19">
        <f t="shared" si="401"/>
        <v>0</v>
      </c>
      <c r="O2612" s="19">
        <f t="shared" si="402"/>
        <v>50</v>
      </c>
      <c r="P2612" s="19">
        <f t="shared" si="403"/>
        <v>16.5</v>
      </c>
      <c r="Q2612" s="20">
        <f t="shared" si="404"/>
        <v>18.725000000000001</v>
      </c>
      <c r="R2612" s="20">
        <f t="shared" si="405"/>
        <v>26.625</v>
      </c>
      <c r="S2612" s="20">
        <f t="shared" si="406"/>
        <v>23.675000000000001</v>
      </c>
      <c r="T2612" s="20">
        <f t="shared" si="407"/>
        <v>22.875</v>
      </c>
      <c r="U2612" s="19">
        <f t="shared" si="408"/>
        <v>23.008333333333336</v>
      </c>
      <c r="V2612" s="19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22.75</v>
      </c>
      <c r="C2613" s="2">
        <f>RSI!I2613</f>
        <v>64.477623383256656</v>
      </c>
      <c r="D2613" s="2">
        <f>MACD!E2613</f>
        <v>-0.11146916238222104</v>
      </c>
      <c r="E2613" s="2">
        <f>MACD!F2613</f>
        <v>-0.21909402766439379</v>
      </c>
      <c r="F2613" s="2">
        <f>'Moving Avg'!D2613</f>
        <v>22.739160000000002</v>
      </c>
      <c r="G2613" s="2">
        <f>'Moving Avg'!F2613</f>
        <v>22.520749999999996</v>
      </c>
      <c r="H2613" s="2">
        <f>'Moving Avg'!G2613</f>
        <v>21.951171999999996</v>
      </c>
      <c r="I2613" s="2">
        <f>'Moving Avg'!H2613</f>
        <v>21.945513000000009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  <c r="M2613" s="19">
        <f t="shared" si="400"/>
        <v>25</v>
      </c>
      <c r="N2613" s="19">
        <f t="shared" si="401"/>
        <v>0</v>
      </c>
      <c r="O2613" s="19">
        <f t="shared" si="402"/>
        <v>50</v>
      </c>
      <c r="P2613" s="19">
        <f t="shared" si="403"/>
        <v>66.5</v>
      </c>
      <c r="Q2613" s="20">
        <f t="shared" si="404"/>
        <v>26.225000000000001</v>
      </c>
      <c r="R2613" s="20">
        <f t="shared" si="405"/>
        <v>39.125</v>
      </c>
      <c r="S2613" s="20">
        <f t="shared" si="406"/>
        <v>46.174999999999997</v>
      </c>
      <c r="T2613" s="20">
        <f t="shared" si="407"/>
        <v>35.375</v>
      </c>
      <c r="U2613" s="19">
        <f t="shared" si="408"/>
        <v>37.174999999999997</v>
      </c>
      <c r="V2613" s="19">
        <f t="shared" si="409"/>
        <v>36.724999999999994</v>
      </c>
    </row>
    <row r="2614" spans="1:22" ht="13.5" x14ac:dyDescent="0.25">
      <c r="A2614" s="3">
        <f>RSI!A2614</f>
        <v>45812</v>
      </c>
      <c r="B2614" s="2">
        <f>RSI!B2614</f>
        <v>22.45</v>
      </c>
      <c r="C2614" s="2">
        <f>RSI!I2614</f>
        <v>52.513535976838803</v>
      </c>
      <c r="D2614" s="2">
        <f>MACD!E2614</f>
        <v>-0.12916126235738901</v>
      </c>
      <c r="E2614" s="2">
        <f>MACD!F2614</f>
        <v>-0.20110747460299283</v>
      </c>
      <c r="F2614" s="2">
        <f>'Moving Avg'!D2614</f>
        <v>22.689200000000003</v>
      </c>
      <c r="G2614" s="2">
        <f>'Moving Avg'!F2614</f>
        <v>22.576694999999997</v>
      </c>
      <c r="H2614" s="2">
        <f>'Moving Avg'!G2614</f>
        <v>21.964103999999999</v>
      </c>
      <c r="I2614" s="2">
        <f>'Moving Avg'!H2614</f>
        <v>21.942095000000009</v>
      </c>
      <c r="J2614" s="17" t="str">
        <f>OBV!F2614</f>
        <v>BULLISH</v>
      </c>
      <c r="K2614" s="17" t="str">
        <f>OBV!G2614</f>
        <v>NEUTRAL</v>
      </c>
      <c r="L2614" s="17" t="str">
        <f>OBV!H2614</f>
        <v>BULLISH DIVERGENCE</v>
      </c>
      <c r="M2614" s="19">
        <f t="shared" si="400"/>
        <v>25</v>
      </c>
      <c r="N2614" s="19">
        <f t="shared" si="401"/>
        <v>0</v>
      </c>
      <c r="O2614" s="19">
        <f t="shared" si="402"/>
        <v>50</v>
      </c>
      <c r="P2614" s="19">
        <f t="shared" si="403"/>
        <v>66.5</v>
      </c>
      <c r="Q2614" s="20">
        <f t="shared" si="404"/>
        <v>26.225000000000001</v>
      </c>
      <c r="R2614" s="20">
        <f t="shared" si="405"/>
        <v>39.125</v>
      </c>
      <c r="S2614" s="20">
        <f t="shared" si="406"/>
        <v>46.174999999999997</v>
      </c>
      <c r="T2614" s="20">
        <f t="shared" si="407"/>
        <v>35.375</v>
      </c>
      <c r="U2614" s="19">
        <f t="shared" si="408"/>
        <v>37.174999999999997</v>
      </c>
      <c r="V2614" s="19">
        <f t="shared" si="409"/>
        <v>36.724999999999994</v>
      </c>
    </row>
    <row r="2615" spans="1:22" ht="13.5" x14ac:dyDescent="0.25">
      <c r="A2615" s="3">
        <f>RSI!A2615</f>
        <v>45813</v>
      </c>
      <c r="B2615" s="2">
        <f>RSI!B2615</f>
        <v>22.5</v>
      </c>
      <c r="C2615" s="2">
        <f>RSI!I2615</f>
        <v>54.044078731237519</v>
      </c>
      <c r="D2615" s="2">
        <f>MACD!E2615</f>
        <v>-6.5182579860927348E-2</v>
      </c>
      <c r="E2615" s="2">
        <f>MACD!F2615</f>
        <v>-0.17392249565457973</v>
      </c>
      <c r="F2615" s="2">
        <f>'Moving Avg'!D2615</f>
        <v>22.639600000000002</v>
      </c>
      <c r="G2615" s="2">
        <f>'Moving Avg'!F2615</f>
        <v>22.582124999999998</v>
      </c>
      <c r="H2615" s="2">
        <f>'Moving Avg'!G2615</f>
        <v>21.972638000000003</v>
      </c>
      <c r="I2615" s="2">
        <f>'Moving Avg'!H2615</f>
        <v>21.938927000000007</v>
      </c>
      <c r="J2615" s="17" t="str">
        <f>OBV!F2615</f>
        <v>BEARISH</v>
      </c>
      <c r="K2615" s="17" t="str">
        <f>OBV!G2615</f>
        <v>NEUTRAL</v>
      </c>
      <c r="L2615" s="17" t="str">
        <f>OBV!H2615</f>
        <v>CONFIRMED BEARISH</v>
      </c>
      <c r="M2615" s="19">
        <f t="shared" si="400"/>
        <v>25</v>
      </c>
      <c r="N2615" s="19">
        <f t="shared" si="401"/>
        <v>0</v>
      </c>
      <c r="O2615" s="19">
        <f t="shared" si="402"/>
        <v>50</v>
      </c>
      <c r="P2615" s="19">
        <f t="shared" si="403"/>
        <v>16.5</v>
      </c>
      <c r="Q2615" s="20">
        <f t="shared" si="404"/>
        <v>18.725000000000001</v>
      </c>
      <c r="R2615" s="20">
        <f t="shared" si="405"/>
        <v>26.625</v>
      </c>
      <c r="S2615" s="20">
        <f t="shared" si="406"/>
        <v>23.675000000000001</v>
      </c>
      <c r="T2615" s="20">
        <f t="shared" si="407"/>
        <v>22.875</v>
      </c>
      <c r="U2615" s="19">
        <f t="shared" si="408"/>
        <v>23.008333333333336</v>
      </c>
      <c r="V2615" s="19">
        <f t="shared" si="409"/>
        <v>22.975000000000001</v>
      </c>
    </row>
    <row r="2616" spans="1:22" ht="13.5" x14ac:dyDescent="0.25">
      <c r="A2616" s="3">
        <f>RSI!A2616</f>
        <v>45817</v>
      </c>
      <c r="B2616" s="2">
        <f>RSI!B2616</f>
        <v>22.5</v>
      </c>
      <c r="C2616" s="2">
        <f>RSI!I2616</f>
        <v>54.044078731237519</v>
      </c>
      <c r="D2616" s="2">
        <f>MACD!E2616</f>
        <v>-1.3373718667146761E-3</v>
      </c>
      <c r="E2616" s="2">
        <f>MACD!F2616</f>
        <v>-0.13940547089700672</v>
      </c>
      <c r="F2616" s="2">
        <f>'Moving Avg'!D2616</f>
        <v>22.59</v>
      </c>
      <c r="G2616" s="2">
        <f>'Moving Avg'!F2616</f>
        <v>22.586589999999998</v>
      </c>
      <c r="H2616" s="2">
        <f>'Moving Avg'!G2616</f>
        <v>21.986762000000002</v>
      </c>
      <c r="I2616" s="2">
        <f>'Moving Avg'!H2616</f>
        <v>21.938168500000007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  <c r="M2616" s="19">
        <f t="shared" si="400"/>
        <v>25</v>
      </c>
      <c r="N2616" s="19">
        <f t="shared" si="401"/>
        <v>0</v>
      </c>
      <c r="O2616" s="19">
        <f t="shared" si="402"/>
        <v>50</v>
      </c>
      <c r="P2616" s="19">
        <f t="shared" si="403"/>
        <v>16.5</v>
      </c>
      <c r="Q2616" s="20">
        <f t="shared" si="404"/>
        <v>18.725000000000001</v>
      </c>
      <c r="R2616" s="20">
        <f t="shared" si="405"/>
        <v>26.625</v>
      </c>
      <c r="S2616" s="20">
        <f t="shared" si="406"/>
        <v>23.675000000000001</v>
      </c>
      <c r="T2616" s="20">
        <f t="shared" si="407"/>
        <v>22.875</v>
      </c>
      <c r="U2616" s="19">
        <f t="shared" si="408"/>
        <v>23.008333333333336</v>
      </c>
      <c r="V2616" s="19">
        <f t="shared" si="409"/>
        <v>22.975000000000001</v>
      </c>
    </row>
    <row r="2617" spans="1:22" ht="13.5" x14ac:dyDescent="0.25">
      <c r="A2617" s="3">
        <f>RSI!A2617</f>
        <v>45818</v>
      </c>
      <c r="B2617" s="2">
        <f>RSI!B2617</f>
        <v>22.5</v>
      </c>
      <c r="C2617" s="2">
        <f>RSI!I2617</f>
        <v>54.044078731237519</v>
      </c>
      <c r="D2617" s="2">
        <f>MACD!E2617</f>
        <v>5.2074541768259763E-2</v>
      </c>
      <c r="E2617" s="2">
        <f>MACD!F2617</f>
        <v>-0.10110946836395343</v>
      </c>
      <c r="F2617" s="2">
        <f>'Moving Avg'!D2617</f>
        <v>22.54</v>
      </c>
      <c r="G2617" s="2">
        <f>'Moving Avg'!F2617</f>
        <v>22.58961</v>
      </c>
      <c r="H2617" s="2">
        <f>'Moving Avg'!G2617</f>
        <v>22.000886000000001</v>
      </c>
      <c r="I2617" s="2">
        <f>'Moving Avg'!H2617</f>
        <v>21.935000500000005</v>
      </c>
      <c r="J2617" s="17" t="str">
        <f>OBV!F2617</f>
        <v>BEARISH</v>
      </c>
      <c r="K2617" s="17" t="str">
        <f>OBV!G2617</f>
        <v>NEUTRAL</v>
      </c>
      <c r="L2617" s="17" t="str">
        <f>OBV!H2617</f>
        <v>CONFIRMED BEARISH</v>
      </c>
      <c r="M2617" s="19">
        <f t="shared" si="400"/>
        <v>25</v>
      </c>
      <c r="N2617" s="19">
        <f t="shared" si="401"/>
        <v>0</v>
      </c>
      <c r="O2617" s="19">
        <f t="shared" si="402"/>
        <v>50</v>
      </c>
      <c r="P2617" s="19">
        <f t="shared" si="403"/>
        <v>16.5</v>
      </c>
      <c r="Q2617" s="20">
        <f t="shared" si="404"/>
        <v>18.725000000000001</v>
      </c>
      <c r="R2617" s="20">
        <f t="shared" si="405"/>
        <v>26.625</v>
      </c>
      <c r="S2617" s="20">
        <f t="shared" si="406"/>
        <v>23.675000000000001</v>
      </c>
      <c r="T2617" s="20">
        <f t="shared" si="407"/>
        <v>22.875</v>
      </c>
      <c r="U2617" s="19">
        <f t="shared" si="408"/>
        <v>23.008333333333336</v>
      </c>
      <c r="V2617" s="19">
        <f t="shared" si="409"/>
        <v>22.975000000000001</v>
      </c>
    </row>
    <row r="2618" spans="1:22" ht="13.5" x14ac:dyDescent="0.25">
      <c r="A2618" s="3">
        <f>RSI!A2618</f>
        <v>45819</v>
      </c>
      <c r="B2618" s="2">
        <f>RSI!B2618</f>
        <v>22.2</v>
      </c>
      <c r="C2618" s="2">
        <f>RSI!I2618</f>
        <v>43.530031654798478</v>
      </c>
      <c r="D2618" s="2">
        <f>MACD!E2618</f>
        <v>9.6694992145884839E-2</v>
      </c>
      <c r="E2618" s="2">
        <f>MACD!F2618</f>
        <v>-6.1548576261985788E-2</v>
      </c>
      <c r="F2618" s="2">
        <f>'Moving Avg'!D2618</f>
        <v>22.43</v>
      </c>
      <c r="G2618" s="2">
        <f>'Moving Avg'!F2618</f>
        <v>22.57715</v>
      </c>
      <c r="H2618" s="2">
        <f>'Moving Avg'!G2618</f>
        <v>22.009010000000004</v>
      </c>
      <c r="I2618" s="2">
        <f>'Moving Avg'!H2618</f>
        <v>21.930573500000005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  <c r="M2618" s="19">
        <f t="shared" si="400"/>
        <v>25</v>
      </c>
      <c r="N2618" s="19">
        <f t="shared" si="401"/>
        <v>0</v>
      </c>
      <c r="O2618" s="19">
        <f t="shared" si="402"/>
        <v>50</v>
      </c>
      <c r="P2618" s="19">
        <f t="shared" si="403"/>
        <v>16.5</v>
      </c>
      <c r="Q2618" s="20">
        <f t="shared" si="404"/>
        <v>18.725000000000001</v>
      </c>
      <c r="R2618" s="20">
        <f t="shared" si="405"/>
        <v>26.625</v>
      </c>
      <c r="S2618" s="20">
        <f t="shared" si="406"/>
        <v>23.675000000000001</v>
      </c>
      <c r="T2618" s="20">
        <f t="shared" si="407"/>
        <v>22.875</v>
      </c>
      <c r="U2618" s="19">
        <f t="shared" si="408"/>
        <v>23.008333333333336</v>
      </c>
      <c r="V2618" s="19">
        <f t="shared" si="409"/>
        <v>22.975000000000001</v>
      </c>
    </row>
    <row r="2619" spans="1:22" ht="13.5" x14ac:dyDescent="0.25">
      <c r="A2619" s="3">
        <f>RSI!A2619</f>
        <v>45820</v>
      </c>
      <c r="B2619" s="2">
        <f>RSI!B2619</f>
        <v>22.2</v>
      </c>
      <c r="C2619" s="2">
        <f>RSI!I2619</f>
        <v>43.530031654798478</v>
      </c>
      <c r="D2619" s="2">
        <f>MACD!E2619</f>
        <v>0.14309967557967695</v>
      </c>
      <c r="E2619" s="2">
        <f>MACD!F2619</f>
        <v>-2.0618925893653238E-2</v>
      </c>
      <c r="F2619" s="2">
        <f>'Moving Avg'!D2619</f>
        <v>22.380000000000003</v>
      </c>
      <c r="G2619" s="2">
        <f>'Moving Avg'!F2619</f>
        <v>22.565170000000002</v>
      </c>
      <c r="H2619" s="2">
        <f>'Moving Avg'!G2619</f>
        <v>22.016942000000004</v>
      </c>
      <c r="I2619" s="2">
        <f>'Moving Avg'!H2619</f>
        <v>21.928219000000009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  <c r="M2619" s="19">
        <f t="shared" si="400"/>
        <v>25</v>
      </c>
      <c r="N2619" s="19">
        <f t="shared" si="401"/>
        <v>0</v>
      </c>
      <c r="O2619" s="19">
        <f t="shared" si="402"/>
        <v>50</v>
      </c>
      <c r="P2619" s="19">
        <f t="shared" si="403"/>
        <v>16.5</v>
      </c>
      <c r="Q2619" s="20">
        <f t="shared" si="404"/>
        <v>18.725000000000001</v>
      </c>
      <c r="R2619" s="20">
        <f t="shared" si="405"/>
        <v>26.625</v>
      </c>
      <c r="S2619" s="20">
        <f t="shared" si="406"/>
        <v>23.675000000000001</v>
      </c>
      <c r="T2619" s="20">
        <f t="shared" si="407"/>
        <v>22.875</v>
      </c>
      <c r="U2619" s="19">
        <f t="shared" si="408"/>
        <v>23.008333333333336</v>
      </c>
      <c r="V2619" s="19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22.2</v>
      </c>
      <c r="C2620" s="2">
        <f>RSI!I2620</f>
        <v>43.530031654798478</v>
      </c>
      <c r="D2620" s="2">
        <f>MACD!E2620</f>
        <v>0.19093696686735484</v>
      </c>
      <c r="E2620" s="2">
        <f>MACD!F2620</f>
        <v>2.1692252658548378E-2</v>
      </c>
      <c r="F2620" s="2">
        <f>'Moving Avg'!D2620</f>
        <v>22.32</v>
      </c>
      <c r="G2620" s="2">
        <f>'Moving Avg'!F2620</f>
        <v>22.552709999999998</v>
      </c>
      <c r="H2620" s="2">
        <f>'Moving Avg'!G2620</f>
        <v>22.031042000000003</v>
      </c>
      <c r="I2620" s="2">
        <f>'Moving Avg'!H2620</f>
        <v>21.925864500000007</v>
      </c>
      <c r="J2620" s="17" t="str">
        <f>OBV!F2620</f>
        <v>BEARISH</v>
      </c>
      <c r="K2620" s="17" t="str">
        <f>OBV!G2620</f>
        <v>NEUTRAL</v>
      </c>
      <c r="L2620" s="17" t="str">
        <f>OBV!H2620</f>
        <v>CONFIRMED BEARISH</v>
      </c>
      <c r="M2620" s="19">
        <f t="shared" si="400"/>
        <v>25</v>
      </c>
      <c r="N2620" s="19">
        <f t="shared" si="401"/>
        <v>0</v>
      </c>
      <c r="O2620" s="19">
        <f t="shared" si="402"/>
        <v>50</v>
      </c>
      <c r="P2620" s="19">
        <f t="shared" si="403"/>
        <v>16.5</v>
      </c>
      <c r="Q2620" s="20">
        <f t="shared" si="404"/>
        <v>18.725000000000001</v>
      </c>
      <c r="R2620" s="20">
        <f t="shared" si="405"/>
        <v>26.625</v>
      </c>
      <c r="S2620" s="20">
        <f t="shared" si="406"/>
        <v>23.675000000000001</v>
      </c>
      <c r="T2620" s="20">
        <f t="shared" si="407"/>
        <v>22.875</v>
      </c>
      <c r="U2620" s="19">
        <f t="shared" si="408"/>
        <v>23.008333333333336</v>
      </c>
      <c r="V2620" s="19">
        <f t="shared" si="409"/>
        <v>22.975000000000001</v>
      </c>
    </row>
    <row r="2621" spans="1:22" ht="13.5" x14ac:dyDescent="0.25">
      <c r="A2621" s="3">
        <f>RSI!A2621</f>
        <v>45824</v>
      </c>
      <c r="B2621" s="2">
        <f>RSI!B2621</f>
        <v>22.1</v>
      </c>
      <c r="C2621" s="2">
        <f>RSI!I2621</f>
        <v>40.268510774012071</v>
      </c>
      <c r="D2621" s="2">
        <f>MACD!E2621</f>
        <v>0.23989282794040889</v>
      </c>
      <c r="E2621" s="2">
        <f>MACD!F2621</f>
        <v>6.5332367714920486E-2</v>
      </c>
      <c r="F2621" s="2">
        <f>'Moving Avg'!D2621</f>
        <v>22.240000000000002</v>
      </c>
      <c r="G2621" s="2">
        <f>'Moving Avg'!F2621</f>
        <v>22.53284</v>
      </c>
      <c r="H2621" s="2">
        <f>'Moving Avg'!G2621</f>
        <v>22.043142000000003</v>
      </c>
      <c r="I2621" s="2">
        <f>'Moving Avg'!H2621</f>
        <v>21.923009999999998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  <c r="M2621" s="19">
        <f t="shared" si="400"/>
        <v>25</v>
      </c>
      <c r="N2621" s="19">
        <f t="shared" si="401"/>
        <v>0</v>
      </c>
      <c r="O2621" s="19">
        <f t="shared" si="402"/>
        <v>50</v>
      </c>
      <c r="P2621" s="19">
        <f t="shared" si="403"/>
        <v>16.5</v>
      </c>
      <c r="Q2621" s="20">
        <f t="shared" si="404"/>
        <v>18.725000000000001</v>
      </c>
      <c r="R2621" s="20">
        <f t="shared" si="405"/>
        <v>26.625</v>
      </c>
      <c r="S2621" s="20">
        <f t="shared" si="406"/>
        <v>23.675000000000001</v>
      </c>
      <c r="T2621" s="20">
        <f t="shared" si="407"/>
        <v>22.875</v>
      </c>
      <c r="U2621" s="19">
        <f t="shared" si="408"/>
        <v>23.008333333333336</v>
      </c>
      <c r="V2621" s="19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22</v>
      </c>
      <c r="C2622" s="2">
        <f>RSI!I2622</f>
        <v>37.26187661596628</v>
      </c>
      <c r="D2622" s="2">
        <f>MACD!E2622</f>
        <v>0.29061445324903801</v>
      </c>
      <c r="E2622" s="2">
        <f>MACD!F2622</f>
        <v>0.110388784821744</v>
      </c>
      <c r="F2622" s="2">
        <f>'Moving Avg'!D2622</f>
        <v>22.139999999999997</v>
      </c>
      <c r="G2622" s="2">
        <f>'Moving Avg'!F2622</f>
        <v>22.50797</v>
      </c>
      <c r="H2622" s="2">
        <f>'Moving Avg'!G2622</f>
        <v>22.053242000000001</v>
      </c>
      <c r="I2622" s="2">
        <f>'Moving Avg'!H2622</f>
        <v>21.919606999999999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  <c r="M2622" s="19">
        <f t="shared" si="400"/>
        <v>25</v>
      </c>
      <c r="N2622" s="19">
        <f t="shared" si="401"/>
        <v>0</v>
      </c>
      <c r="O2622" s="19">
        <f t="shared" si="402"/>
        <v>50</v>
      </c>
      <c r="P2622" s="19">
        <f t="shared" si="403"/>
        <v>16.5</v>
      </c>
      <c r="Q2622" s="20">
        <f t="shared" si="404"/>
        <v>18.725000000000001</v>
      </c>
      <c r="R2622" s="20">
        <f t="shared" si="405"/>
        <v>26.625</v>
      </c>
      <c r="S2622" s="20">
        <f t="shared" si="406"/>
        <v>23.675000000000001</v>
      </c>
      <c r="T2622" s="20">
        <f t="shared" si="407"/>
        <v>22.875</v>
      </c>
      <c r="U2622" s="19">
        <f t="shared" si="408"/>
        <v>23.008333333333336</v>
      </c>
      <c r="V2622" s="19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22</v>
      </c>
      <c r="C2623" s="2">
        <f>RSI!I2623</f>
        <v>37.26187661596628</v>
      </c>
      <c r="D2623" s="2">
        <f>MACD!E2623</f>
        <v>0.33558878130281755</v>
      </c>
      <c r="E2623" s="2">
        <f>MACD!F2623</f>
        <v>0.15542878411795871</v>
      </c>
      <c r="F2623" s="2">
        <f>'Moving Avg'!D2623</f>
        <v>22.1</v>
      </c>
      <c r="G2623" s="2">
        <f>'Moving Avg'!F2623</f>
        <v>22.475384999999996</v>
      </c>
      <c r="H2623" s="2">
        <f>'Moving Avg'!G2623</f>
        <v>22.063342000000002</v>
      </c>
      <c r="I2623" s="2">
        <f>'Moving Avg'!H2623</f>
        <v>21.916348500000005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  <c r="M2623" s="19">
        <f t="shared" si="400"/>
        <v>25</v>
      </c>
      <c r="N2623" s="19">
        <f t="shared" si="401"/>
        <v>0</v>
      </c>
      <c r="O2623" s="19">
        <f t="shared" si="402"/>
        <v>50</v>
      </c>
      <c r="P2623" s="19">
        <f t="shared" si="403"/>
        <v>16.5</v>
      </c>
      <c r="Q2623" s="20">
        <f t="shared" si="404"/>
        <v>18.725000000000001</v>
      </c>
      <c r="R2623" s="20">
        <f t="shared" si="405"/>
        <v>26.625</v>
      </c>
      <c r="S2623" s="20">
        <f t="shared" si="406"/>
        <v>23.675000000000001</v>
      </c>
      <c r="T2623" s="20">
        <f t="shared" si="407"/>
        <v>22.875</v>
      </c>
      <c r="U2623" s="19">
        <f t="shared" si="408"/>
        <v>23.008333333333336</v>
      </c>
      <c r="V2623" s="19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21.8</v>
      </c>
      <c r="C2624" s="2">
        <f>RSI!I2624</f>
        <v>31.761252146233417</v>
      </c>
      <c r="D2624" s="2">
        <f>MACD!E2624</f>
        <v>0.3442086818429253</v>
      </c>
      <c r="E2624" s="2">
        <f>MACD!F2624</f>
        <v>0.19318476366295204</v>
      </c>
      <c r="F2624" s="2">
        <f>'Moving Avg'!D2624</f>
        <v>22.02</v>
      </c>
      <c r="G2624" s="2">
        <f>'Moving Avg'!F2624</f>
        <v>22.455935</v>
      </c>
      <c r="H2624" s="2">
        <f>'Moving Avg'!G2624</f>
        <v>22.069442000000002</v>
      </c>
      <c r="I2624" s="2">
        <f>'Moving Avg'!H2624</f>
        <v>21.912090000000006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  <c r="M2624" s="19">
        <f t="shared" si="400"/>
        <v>25</v>
      </c>
      <c r="N2624" s="19">
        <f t="shared" si="401"/>
        <v>0</v>
      </c>
      <c r="O2624" s="19">
        <f t="shared" si="402"/>
        <v>50</v>
      </c>
      <c r="P2624" s="19">
        <f t="shared" si="403"/>
        <v>16.5</v>
      </c>
      <c r="Q2624" s="20">
        <f t="shared" si="404"/>
        <v>18.725000000000001</v>
      </c>
      <c r="R2624" s="20">
        <f t="shared" si="405"/>
        <v>26.625</v>
      </c>
      <c r="S2624" s="20">
        <f t="shared" si="406"/>
        <v>23.675000000000001</v>
      </c>
      <c r="T2624" s="20">
        <f t="shared" si="407"/>
        <v>22.875</v>
      </c>
      <c r="U2624" s="19">
        <f t="shared" si="408"/>
        <v>23.008333333333336</v>
      </c>
      <c r="V2624" s="19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22.2</v>
      </c>
      <c r="C2625" s="2">
        <f>RSI!I2625</f>
        <v>48.223658345871051</v>
      </c>
      <c r="D2625" s="2">
        <f>MACD!E2625</f>
        <v>0.33250964458126475</v>
      </c>
      <c r="E2625" s="2">
        <f>MACD!F2625</f>
        <v>0.22104973984661458</v>
      </c>
      <c r="F2625" s="2">
        <f>'Moving Avg'!D2625</f>
        <v>22.02</v>
      </c>
      <c r="G2625" s="2">
        <f>'Moving Avg'!F2625</f>
        <v>22.429494999999999</v>
      </c>
      <c r="H2625" s="2">
        <f>'Moving Avg'!G2625</f>
        <v>22.085470000000004</v>
      </c>
      <c r="I2625" s="2">
        <f>'Moving Avg'!H2625</f>
        <v>21.915133000000004</v>
      </c>
      <c r="J2625" s="17" t="str">
        <f>OBV!F2625</f>
        <v>BEARISH</v>
      </c>
      <c r="K2625" s="17" t="str">
        <f>OBV!G2625</f>
        <v>NEUTRAL</v>
      </c>
      <c r="L2625" s="17" t="str">
        <f>OBV!H2625</f>
        <v>NEUTRAL</v>
      </c>
      <c r="M2625" s="19">
        <f t="shared" si="400"/>
        <v>25</v>
      </c>
      <c r="N2625" s="19">
        <f t="shared" si="401"/>
        <v>0</v>
      </c>
      <c r="O2625" s="19">
        <f t="shared" si="402"/>
        <v>50</v>
      </c>
      <c r="P2625" s="19">
        <f t="shared" si="403"/>
        <v>16.5</v>
      </c>
      <c r="Q2625" s="20">
        <f t="shared" si="404"/>
        <v>18.725000000000001</v>
      </c>
      <c r="R2625" s="20">
        <f t="shared" si="405"/>
        <v>26.625</v>
      </c>
      <c r="S2625" s="20">
        <f t="shared" si="406"/>
        <v>23.675000000000001</v>
      </c>
      <c r="T2625" s="20">
        <f t="shared" si="407"/>
        <v>22.875</v>
      </c>
      <c r="U2625" s="19">
        <f t="shared" si="408"/>
        <v>23.008333333333336</v>
      </c>
      <c r="V2625" s="19">
        <f t="shared" si="409"/>
        <v>22.975000000000001</v>
      </c>
    </row>
    <row r="2626" spans="1:22" ht="13.5" x14ac:dyDescent="0.25">
      <c r="A2626" s="3">
        <f>RSI!A2626</f>
        <v>45831</v>
      </c>
      <c r="B2626" s="2">
        <f>RSI!B2626</f>
        <v>22</v>
      </c>
      <c r="C2626" s="2">
        <f>RSI!I2626</f>
        <v>42.679492663916797</v>
      </c>
      <c r="D2626" s="2">
        <f>MACD!E2626</f>
        <v>0.33778806673146633</v>
      </c>
      <c r="E2626" s="2">
        <f>MACD!F2626</f>
        <v>0.24439740522358494</v>
      </c>
      <c r="F2626" s="2">
        <f>'Moving Avg'!D2626</f>
        <v>22</v>
      </c>
      <c r="G2626" s="2">
        <f>'Moving Avg'!F2626</f>
        <v>22.389685</v>
      </c>
      <c r="H2626" s="2">
        <f>'Moving Avg'!G2626</f>
        <v>22.100198000000006</v>
      </c>
      <c r="I2626" s="2">
        <f>'Moving Avg'!H2626</f>
        <v>21.914284500000004</v>
      </c>
      <c r="J2626" s="17" t="str">
        <f>OBV!F2626</f>
        <v>BEARISH</v>
      </c>
      <c r="K2626" s="17" t="str">
        <f>OBV!G2626</f>
        <v>NEUTRAL</v>
      </c>
      <c r="L2626" s="17" t="str">
        <f>OBV!H2626</f>
        <v>CONFIRMED BEARISH</v>
      </c>
      <c r="M2626" s="19">
        <f t="shared" ref="M2626:M2693" si="410">IF(C2626&lt;30,50, IF(C2626&gt;70, 0, 25))</f>
        <v>25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16.5</v>
      </c>
      <c r="Q2626" s="20">
        <f t="shared" si="404"/>
        <v>18.725000000000001</v>
      </c>
      <c r="R2626" s="20">
        <f t="shared" si="405"/>
        <v>26.625</v>
      </c>
      <c r="S2626" s="20">
        <f t="shared" si="406"/>
        <v>23.675000000000001</v>
      </c>
      <c r="T2626" s="20">
        <f t="shared" si="407"/>
        <v>22.875</v>
      </c>
      <c r="U2626" s="19">
        <f t="shared" si="408"/>
        <v>23.008333333333336</v>
      </c>
      <c r="V2626" s="19">
        <f t="shared" si="409"/>
        <v>22.975000000000001</v>
      </c>
    </row>
    <row r="2627" spans="1:22" ht="13.5" x14ac:dyDescent="0.25">
      <c r="A2627" s="3">
        <f>RSI!A2627</f>
        <v>45832</v>
      </c>
      <c r="B2627" s="2">
        <f>RSI!B2627</f>
        <v>22.2</v>
      </c>
      <c r="C2627" s="2">
        <f>RSI!I2627</f>
        <v>48.994550199323619</v>
      </c>
      <c r="D2627" s="2">
        <f>MACD!E2627</f>
        <v>0.32895733688639339</v>
      </c>
      <c r="E2627" s="2">
        <f>MACD!F2627</f>
        <v>0.26130939155614663</v>
      </c>
      <c r="F2627" s="2">
        <f>'Moving Avg'!D2627</f>
        <v>22.04</v>
      </c>
      <c r="G2627" s="2">
        <f>'Moving Avg'!F2627</f>
        <v>22.359874999999999</v>
      </c>
      <c r="H2627" s="2">
        <f>'Moving Avg'!G2627</f>
        <v>22.118154000000008</v>
      </c>
      <c r="I2627" s="2">
        <f>'Moving Avg'!H2627</f>
        <v>21.914484000000002</v>
      </c>
      <c r="J2627" s="17" t="str">
        <f>OBV!F2627</f>
        <v>BULLISH</v>
      </c>
      <c r="K2627" s="17" t="str">
        <f>OBV!G2627</f>
        <v>NEUTRAL</v>
      </c>
      <c r="L2627" s="17" t="str">
        <f>OBV!H2627</f>
        <v>CONFIRMED BULLISH</v>
      </c>
      <c r="M2627" s="19">
        <f t="shared" si="410"/>
        <v>25</v>
      </c>
      <c r="N2627" s="19">
        <f t="shared" si="411"/>
        <v>0</v>
      </c>
      <c r="O2627" s="19">
        <f t="shared" si="412"/>
        <v>50</v>
      </c>
      <c r="P2627" s="19">
        <f t="shared" si="413"/>
        <v>83.5</v>
      </c>
      <c r="Q2627" s="20">
        <f t="shared" ref="Q2627:Q2690" si="414">0.35*M2627+N2627*0.35+O2627*0.15+P2627*0.15</f>
        <v>28.774999999999999</v>
      </c>
      <c r="R2627" s="20">
        <f t="shared" ref="R2627:R2690" si="415">M2627*0.2+N2627*0.2+O2627*0.35+P2627*0.25</f>
        <v>43.375</v>
      </c>
      <c r="S2627" s="20">
        <f t="shared" ref="S2627:S2690" si="416">M2627*0.15+N2627*0.15+O2627*0.25+P2627*0.45</f>
        <v>53.825000000000003</v>
      </c>
      <c r="T2627" s="20">
        <f t="shared" ref="T2627:T2690" si="417">0.25*SUM(M2627:P2627)</f>
        <v>39.625</v>
      </c>
      <c r="U2627" s="19">
        <f t="shared" ref="U2627:U2690" si="418">SUM(Q2627:S2627)/3</f>
        <v>41.991666666666667</v>
      </c>
      <c r="V2627" s="19">
        <f t="shared" ref="V2627:V2690" si="419">SUM(Q2627:T2627)/4</f>
        <v>41.400000000000006</v>
      </c>
    </row>
    <row r="2628" spans="1:22" ht="13.5" x14ac:dyDescent="0.25">
      <c r="A2628" s="3">
        <f>RSI!A2628</f>
        <v>45833</v>
      </c>
      <c r="B2628" s="2">
        <f>RSI!B2628</f>
        <v>22.2</v>
      </c>
      <c r="C2628" s="2">
        <f>RSI!I2628</f>
        <v>48.994550199323619</v>
      </c>
      <c r="D2628" s="2">
        <f>MACD!E2628</f>
        <v>0.27555482960735844</v>
      </c>
      <c r="E2628" s="2">
        <f>MACD!F2628</f>
        <v>0.26415847916638902</v>
      </c>
      <c r="F2628" s="2">
        <f>'Moving Avg'!D2628</f>
        <v>22.080000000000002</v>
      </c>
      <c r="G2628" s="2">
        <f>'Moving Avg'!F2628</f>
        <v>22.337289999999999</v>
      </c>
      <c r="H2628" s="2">
        <f>'Moving Avg'!G2628</f>
        <v>22.136110000000002</v>
      </c>
      <c r="I2628" s="2">
        <f>'Moving Avg'!H2628</f>
        <v>21.915117500000001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  <c r="M2628" s="19">
        <f t="shared" si="410"/>
        <v>25</v>
      </c>
      <c r="N2628" s="19">
        <f t="shared" si="411"/>
        <v>0</v>
      </c>
      <c r="O2628" s="19">
        <f t="shared" si="412"/>
        <v>50</v>
      </c>
      <c r="P2628" s="19">
        <f t="shared" si="413"/>
        <v>83.5</v>
      </c>
      <c r="Q2628" s="20">
        <f t="shared" si="414"/>
        <v>28.774999999999999</v>
      </c>
      <c r="R2628" s="20">
        <f t="shared" si="415"/>
        <v>43.375</v>
      </c>
      <c r="S2628" s="20">
        <f t="shared" si="416"/>
        <v>53.825000000000003</v>
      </c>
      <c r="T2628" s="20">
        <f t="shared" si="417"/>
        <v>39.625</v>
      </c>
      <c r="U2628" s="19">
        <f t="shared" si="418"/>
        <v>41.991666666666667</v>
      </c>
      <c r="V2628" s="19">
        <f t="shared" si="419"/>
        <v>41.400000000000006</v>
      </c>
    </row>
    <row r="2629" spans="1:22" ht="13.5" x14ac:dyDescent="0.25">
      <c r="A2629" s="3">
        <f>RSI!A2629</f>
        <v>45835</v>
      </c>
      <c r="B2629" s="2">
        <f>RSI!B2629</f>
        <v>22.2</v>
      </c>
      <c r="C2629" s="2">
        <f>RSI!I2629</f>
        <v>48.994550199323619</v>
      </c>
      <c r="D2629" s="2">
        <f>MACD!E2629</f>
        <v>0.23057503239891375</v>
      </c>
      <c r="E2629" s="2">
        <f>MACD!F2629</f>
        <v>0.25744178981289401</v>
      </c>
      <c r="F2629" s="2">
        <f>'Moving Avg'!D2629</f>
        <v>22.160000000000004</v>
      </c>
      <c r="G2629" s="2">
        <f>'Moving Avg'!F2629</f>
        <v>22.3123</v>
      </c>
      <c r="H2629" s="2">
        <f>'Moving Avg'!G2629</f>
        <v>22.153680000000008</v>
      </c>
      <c r="I2629" s="2">
        <f>'Moving Avg'!H2629</f>
        <v>21.915750999999997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  <c r="M2629" s="19">
        <f t="shared" si="410"/>
        <v>25</v>
      </c>
      <c r="N2629" s="19">
        <f t="shared" si="411"/>
        <v>100</v>
      </c>
      <c r="O2629" s="19">
        <f t="shared" si="412"/>
        <v>50</v>
      </c>
      <c r="P2629" s="19">
        <f t="shared" si="413"/>
        <v>83.5</v>
      </c>
      <c r="Q2629" s="20">
        <f t="shared" si="414"/>
        <v>63.774999999999999</v>
      </c>
      <c r="R2629" s="20">
        <f t="shared" si="415"/>
        <v>63.375</v>
      </c>
      <c r="S2629" s="20">
        <f t="shared" si="416"/>
        <v>68.825000000000003</v>
      </c>
      <c r="T2629" s="20">
        <f t="shared" si="417"/>
        <v>64.625</v>
      </c>
      <c r="U2629" s="19">
        <f t="shared" si="418"/>
        <v>65.325000000000003</v>
      </c>
      <c r="V2629" s="19">
        <f t="shared" si="419"/>
        <v>65.150000000000006</v>
      </c>
    </row>
    <row r="2630" spans="1:22" ht="13.5" x14ac:dyDescent="0.25">
      <c r="A2630" s="3">
        <f>RSI!A2630</f>
        <v>45838</v>
      </c>
      <c r="B2630" s="2">
        <f>RSI!B2630</f>
        <v>21.9</v>
      </c>
      <c r="C2630" s="2">
        <f>RSI!I2630</f>
        <v>40.612147034140264</v>
      </c>
      <c r="D2630" s="2">
        <f>MACD!E2630</f>
        <v>0.2149290370658079</v>
      </c>
      <c r="E2630" s="2">
        <f>MACD!F2630</f>
        <v>0.2489392392634768</v>
      </c>
      <c r="F2630" s="2">
        <f>'Moving Avg'!D2630</f>
        <v>22.1</v>
      </c>
      <c r="G2630" s="2">
        <f>'Moving Avg'!F2630</f>
        <v>22.269899999999996</v>
      </c>
      <c r="H2630" s="2">
        <f>'Moving Avg'!G2630</f>
        <v>22.163708000000007</v>
      </c>
      <c r="I2630" s="2">
        <f>'Moving Avg'!H2630</f>
        <v>21.916571499999996</v>
      </c>
      <c r="J2630" s="17" t="str">
        <f>OBV!F2630</f>
        <v>BEARISH</v>
      </c>
      <c r="K2630" s="17" t="str">
        <f>OBV!G2630</f>
        <v>NEUTRAL</v>
      </c>
      <c r="L2630" s="17" t="str">
        <f>OBV!H2630</f>
        <v>CONFIRMED BEARISH</v>
      </c>
      <c r="M2630" s="19">
        <f t="shared" si="410"/>
        <v>25</v>
      </c>
      <c r="N2630" s="19">
        <f t="shared" si="411"/>
        <v>100</v>
      </c>
      <c r="O2630" s="19">
        <f t="shared" si="412"/>
        <v>50</v>
      </c>
      <c r="P2630" s="19">
        <f t="shared" si="413"/>
        <v>16.5</v>
      </c>
      <c r="Q2630" s="20">
        <f t="shared" si="414"/>
        <v>53.725000000000001</v>
      </c>
      <c r="R2630" s="20">
        <f t="shared" si="415"/>
        <v>46.625</v>
      </c>
      <c r="S2630" s="20">
        <f t="shared" si="416"/>
        <v>38.674999999999997</v>
      </c>
      <c r="T2630" s="20">
        <f t="shared" si="417"/>
        <v>47.875</v>
      </c>
      <c r="U2630" s="19">
        <f t="shared" si="418"/>
        <v>46.341666666666661</v>
      </c>
      <c r="V2630" s="19">
        <f t="shared" si="419"/>
        <v>46.724999999999994</v>
      </c>
    </row>
    <row r="2631" spans="1:22" ht="13.5" x14ac:dyDescent="0.25">
      <c r="A2631" s="3">
        <f>RSI!A2631</f>
        <v>45839</v>
      </c>
      <c r="B2631" s="2">
        <f>RSI!B2631</f>
        <v>21.9</v>
      </c>
      <c r="C2631" s="2">
        <f>RSI!I2631</f>
        <v>40.612147034140264</v>
      </c>
      <c r="D2631" s="2">
        <f>MACD!E2631</f>
        <v>0.18825563289239966</v>
      </c>
      <c r="E2631" s="2">
        <f>MACD!F2631</f>
        <v>0.23680251798926139</v>
      </c>
      <c r="F2631" s="2">
        <f>'Moving Avg'!D2631</f>
        <v>22.080000000000002</v>
      </c>
      <c r="G2631" s="2">
        <f>'Moving Avg'!F2631</f>
        <v>22.227499999999996</v>
      </c>
      <c r="H2631" s="2">
        <f>'Moving Avg'!G2631</f>
        <v>22.173736000000012</v>
      </c>
      <c r="I2631" s="2">
        <f>'Moving Avg'!H2631</f>
        <v>21.917391999999996</v>
      </c>
      <c r="J2631" s="17" t="str">
        <f>OBV!F2631</f>
        <v>BEARISH</v>
      </c>
      <c r="K2631" s="17" t="str">
        <f>OBV!G2631</f>
        <v>NEUTRAL</v>
      </c>
      <c r="L2631" s="17" t="str">
        <f>OBV!H2631</f>
        <v>CONFIRMED BEARISH</v>
      </c>
      <c r="M2631" s="19">
        <f t="shared" si="410"/>
        <v>25</v>
      </c>
      <c r="N2631" s="19">
        <f t="shared" si="411"/>
        <v>100</v>
      </c>
      <c r="O2631" s="19">
        <f t="shared" si="412"/>
        <v>50</v>
      </c>
      <c r="P2631" s="19">
        <f t="shared" si="413"/>
        <v>16.5</v>
      </c>
      <c r="Q2631" s="20">
        <f t="shared" si="414"/>
        <v>53.725000000000001</v>
      </c>
      <c r="R2631" s="20">
        <f t="shared" si="415"/>
        <v>46.625</v>
      </c>
      <c r="S2631" s="20">
        <f t="shared" si="416"/>
        <v>38.674999999999997</v>
      </c>
      <c r="T2631" s="20">
        <f t="shared" si="417"/>
        <v>47.875</v>
      </c>
      <c r="U2631" s="19">
        <f t="shared" si="418"/>
        <v>46.341666666666661</v>
      </c>
      <c r="V2631" s="19">
        <f t="shared" si="419"/>
        <v>46.724999999999994</v>
      </c>
    </row>
    <row r="2632" spans="1:22" ht="13.5" x14ac:dyDescent="0.25">
      <c r="A2632" s="3">
        <f>RSI!A2632</f>
        <v>45840</v>
      </c>
      <c r="B2632" s="2">
        <f>RSI!B2632</f>
        <v>21.61</v>
      </c>
      <c r="C2632" s="2">
        <f>RSI!I2632</f>
        <v>34.076079853991303</v>
      </c>
      <c r="D2632" s="2">
        <f>MACD!E2632</f>
        <v>0.17358837169793873</v>
      </c>
      <c r="E2632" s="2">
        <f>MACD!F2632</f>
        <v>0.22415968873099687</v>
      </c>
      <c r="F2632" s="2">
        <f>'Moving Avg'!D2632</f>
        <v>21.961999999999996</v>
      </c>
      <c r="G2632" s="2">
        <f>'Moving Avg'!F2632</f>
        <v>22.170499999999997</v>
      </c>
      <c r="H2632" s="2">
        <f>'Moving Avg'!G2632</f>
        <v>22.172566000000007</v>
      </c>
      <c r="I2632" s="2">
        <f>'Moving Avg'!H2632</f>
        <v>21.915846499999994</v>
      </c>
      <c r="J2632" s="17" t="str">
        <f>OBV!F2632</f>
        <v>BEARISH</v>
      </c>
      <c r="K2632" s="17" t="str">
        <f>OBV!G2632</f>
        <v>NEUTRAL</v>
      </c>
      <c r="L2632" s="17" t="str">
        <f>OBV!H2632</f>
        <v>CONFIRMED BEARISH</v>
      </c>
      <c r="M2632" s="19">
        <f t="shared" si="410"/>
        <v>25</v>
      </c>
      <c r="N2632" s="19">
        <f t="shared" si="411"/>
        <v>100</v>
      </c>
      <c r="O2632" s="19">
        <f t="shared" si="412"/>
        <v>50</v>
      </c>
      <c r="P2632" s="19">
        <f t="shared" si="413"/>
        <v>16.5</v>
      </c>
      <c r="Q2632" s="20">
        <f t="shared" si="414"/>
        <v>53.725000000000001</v>
      </c>
      <c r="R2632" s="20">
        <f t="shared" si="415"/>
        <v>46.625</v>
      </c>
      <c r="S2632" s="20">
        <f t="shared" si="416"/>
        <v>38.674999999999997</v>
      </c>
      <c r="T2632" s="20">
        <f t="shared" si="417"/>
        <v>47.875</v>
      </c>
      <c r="U2632" s="19">
        <f t="shared" si="418"/>
        <v>46.341666666666661</v>
      </c>
      <c r="V2632" s="19">
        <f t="shared" si="419"/>
        <v>46.724999999999994</v>
      </c>
    </row>
    <row r="2633" spans="1:22" ht="13.5" x14ac:dyDescent="0.25">
      <c r="A2633" s="3">
        <f>RSI!A2633</f>
        <v>45841</v>
      </c>
      <c r="B2633" s="2">
        <f>RSI!B2633</f>
        <v>21.61</v>
      </c>
      <c r="C2633" s="2">
        <f>RSI!I2633</f>
        <v>34.076079853991303</v>
      </c>
      <c r="D2633" s="2">
        <f>MACD!E2633</f>
        <v>0.16456315712452607</v>
      </c>
      <c r="E2633" s="2">
        <f>MACD!F2633</f>
        <v>0.21224038240970272</v>
      </c>
      <c r="F2633" s="2">
        <f>'Moving Avg'!D2633</f>
        <v>21.844000000000001</v>
      </c>
      <c r="G2633" s="2">
        <f>'Moving Avg'!F2633</f>
        <v>22.113499999999995</v>
      </c>
      <c r="H2633" s="2">
        <f>'Moving Avg'!G2633</f>
        <v>22.171010000000006</v>
      </c>
      <c r="I2633" s="2">
        <f>'Moving Avg'!H2633</f>
        <v>21.915216999999995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  <c r="M2633" s="19">
        <f t="shared" si="410"/>
        <v>25</v>
      </c>
      <c r="N2633" s="19">
        <f t="shared" si="411"/>
        <v>100</v>
      </c>
      <c r="O2633" s="19">
        <f t="shared" si="412"/>
        <v>0</v>
      </c>
      <c r="P2633" s="19">
        <f t="shared" si="413"/>
        <v>16.5</v>
      </c>
      <c r="Q2633" s="20">
        <f t="shared" si="414"/>
        <v>46.225000000000001</v>
      </c>
      <c r="R2633" s="20">
        <f t="shared" si="415"/>
        <v>29.125</v>
      </c>
      <c r="S2633" s="20">
        <f t="shared" si="416"/>
        <v>26.175000000000001</v>
      </c>
      <c r="T2633" s="20">
        <f t="shared" si="417"/>
        <v>35.375</v>
      </c>
      <c r="U2633" s="19">
        <f t="shared" si="418"/>
        <v>33.841666666666661</v>
      </c>
      <c r="V2633" s="19">
        <f t="shared" si="419"/>
        <v>34.224999999999994</v>
      </c>
    </row>
    <row r="2634" spans="1:22" ht="13.5" x14ac:dyDescent="0.25">
      <c r="A2634" s="3">
        <f>RSI!A2634</f>
        <v>45842</v>
      </c>
      <c r="B2634" s="2">
        <f>RSI!B2634</f>
        <v>21.61</v>
      </c>
      <c r="C2634" s="2">
        <f>RSI!I2634</f>
        <v>34.076079853991303</v>
      </c>
      <c r="D2634" s="2">
        <f>MACD!E2634</f>
        <v>0.12929197012683957</v>
      </c>
      <c r="E2634" s="2">
        <f>MACD!F2634</f>
        <v>0.19565069995313009</v>
      </c>
      <c r="F2634" s="2">
        <f>'Moving Avg'!D2634</f>
        <v>21.725999999999999</v>
      </c>
      <c r="G2634" s="2">
        <f>'Moving Avg'!F2634</f>
        <v>22.071499999999997</v>
      </c>
      <c r="H2634" s="2">
        <f>'Moving Avg'!G2634</f>
        <v>22.169454000000002</v>
      </c>
      <c r="I2634" s="2">
        <f>'Moving Avg'!H2634</f>
        <v>21.913623499999989</v>
      </c>
      <c r="J2634" s="17" t="str">
        <f>OBV!F2634</f>
        <v>BEARISH</v>
      </c>
      <c r="K2634" s="17" t="str">
        <f>OBV!G2634</f>
        <v>NEUTRAL</v>
      </c>
      <c r="L2634" s="17" t="str">
        <f>OBV!H2634</f>
        <v>CONFIRMED BEARISH</v>
      </c>
      <c r="M2634" s="19">
        <f t="shared" si="410"/>
        <v>25</v>
      </c>
      <c r="N2634" s="19">
        <f t="shared" si="411"/>
        <v>100</v>
      </c>
      <c r="O2634" s="19">
        <f t="shared" si="412"/>
        <v>0</v>
      </c>
      <c r="P2634" s="19">
        <f t="shared" si="413"/>
        <v>16.5</v>
      </c>
      <c r="Q2634" s="20">
        <f t="shared" si="414"/>
        <v>46.225000000000001</v>
      </c>
      <c r="R2634" s="20">
        <f t="shared" si="415"/>
        <v>29.125</v>
      </c>
      <c r="S2634" s="20">
        <f t="shared" si="416"/>
        <v>26.175000000000001</v>
      </c>
      <c r="T2634" s="20">
        <f t="shared" si="417"/>
        <v>35.375</v>
      </c>
      <c r="U2634" s="19">
        <f t="shared" si="418"/>
        <v>33.841666666666661</v>
      </c>
      <c r="V2634" s="19">
        <f t="shared" si="419"/>
        <v>34.224999999999994</v>
      </c>
    </row>
    <row r="2635" spans="1:22" ht="13.5" x14ac:dyDescent="0.25">
      <c r="A2635" s="3">
        <f>RSI!A2635</f>
        <v>45845</v>
      </c>
      <c r="B2635" s="2">
        <f>RSI!B2635</f>
        <v>21.61</v>
      </c>
      <c r="C2635" s="2">
        <f>RSI!I2635</f>
        <v>34.076079853991303</v>
      </c>
      <c r="D2635" s="2">
        <f>MACD!E2635</f>
        <v>0.16388814019843068</v>
      </c>
      <c r="E2635" s="2">
        <f>MACD!F2635</f>
        <v>0.18929818800219023</v>
      </c>
      <c r="F2635" s="2">
        <f>'Moving Avg'!D2635</f>
        <v>21.667999999999999</v>
      </c>
      <c r="G2635" s="2">
        <f>'Moving Avg'!F2635</f>
        <v>22.027000000000001</v>
      </c>
      <c r="H2635" s="2">
        <f>'Moving Avg'!G2635</f>
        <v>22.167898000000001</v>
      </c>
      <c r="I2635" s="2">
        <f>'Moving Avg'!H2635</f>
        <v>21.912077999999987</v>
      </c>
      <c r="J2635" s="17" t="str">
        <f>OBV!F2635</f>
        <v>BEARISH</v>
      </c>
      <c r="K2635" s="17" t="str">
        <f>OBV!G2635</f>
        <v>NEUTRAL</v>
      </c>
      <c r="L2635" s="17" t="str">
        <f>OBV!H2635</f>
        <v>CONFIRMED BEARISH</v>
      </c>
      <c r="M2635" s="19">
        <f t="shared" si="410"/>
        <v>25</v>
      </c>
      <c r="N2635" s="19">
        <f t="shared" si="411"/>
        <v>100</v>
      </c>
      <c r="O2635" s="19">
        <f t="shared" si="412"/>
        <v>0</v>
      </c>
      <c r="P2635" s="19">
        <f t="shared" si="413"/>
        <v>16.5</v>
      </c>
      <c r="Q2635" s="20">
        <f t="shared" si="414"/>
        <v>46.225000000000001</v>
      </c>
      <c r="R2635" s="20">
        <f t="shared" si="415"/>
        <v>29.125</v>
      </c>
      <c r="S2635" s="20">
        <f t="shared" si="416"/>
        <v>26.175000000000001</v>
      </c>
      <c r="T2635" s="20">
        <f t="shared" si="417"/>
        <v>35.375</v>
      </c>
      <c r="U2635" s="19">
        <f t="shared" si="418"/>
        <v>33.841666666666661</v>
      </c>
      <c r="V2635" s="19">
        <f t="shared" si="419"/>
        <v>34.224999999999994</v>
      </c>
    </row>
    <row r="2636" spans="1:22" ht="13.5" x14ac:dyDescent="0.25">
      <c r="A2636" s="3">
        <f>RSI!A2636</f>
        <v>45846</v>
      </c>
      <c r="B2636" s="2">
        <f>RSI!B2636</f>
        <v>21.5</v>
      </c>
      <c r="C2636" s="2">
        <f>RSI!I2636</f>
        <v>31.490414284260112</v>
      </c>
      <c r="D2636" s="2">
        <f>MACD!E2636</f>
        <v>0.17322829463972411</v>
      </c>
      <c r="E2636" s="2">
        <f>MACD!F2636</f>
        <v>0.18608420932969702</v>
      </c>
      <c r="F2636" s="2">
        <f>'Moving Avg'!D2636</f>
        <v>21.588000000000001</v>
      </c>
      <c r="G2636" s="2">
        <f>'Moving Avg'!F2636</f>
        <v>21.977</v>
      </c>
      <c r="H2636" s="2">
        <f>'Moving Avg'!G2636</f>
        <v>22.164142000000002</v>
      </c>
      <c r="I2636" s="2">
        <f>'Moving Avg'!H2636</f>
        <v>21.911138999999981</v>
      </c>
      <c r="J2636" s="17" t="str">
        <f>OBV!F2636</f>
        <v>BEARISH</v>
      </c>
      <c r="K2636" s="17" t="str">
        <f>OBV!G2636</f>
        <v>NEUTRAL</v>
      </c>
      <c r="L2636" s="17" t="str">
        <f>OBV!H2636</f>
        <v>CONFIRMED BEARISH</v>
      </c>
      <c r="M2636" s="19">
        <f t="shared" si="410"/>
        <v>25</v>
      </c>
      <c r="N2636" s="19">
        <f t="shared" si="411"/>
        <v>45</v>
      </c>
      <c r="O2636" s="19">
        <f t="shared" si="412"/>
        <v>0</v>
      </c>
      <c r="P2636" s="19">
        <f t="shared" si="413"/>
        <v>16.5</v>
      </c>
      <c r="Q2636" s="20">
        <f t="shared" si="414"/>
        <v>26.975000000000001</v>
      </c>
      <c r="R2636" s="20">
        <f t="shared" si="415"/>
        <v>18.125</v>
      </c>
      <c r="S2636" s="20">
        <f t="shared" si="416"/>
        <v>17.925000000000001</v>
      </c>
      <c r="T2636" s="20">
        <f t="shared" si="417"/>
        <v>21.625</v>
      </c>
      <c r="U2636" s="19">
        <f t="shared" si="418"/>
        <v>21.008333333333336</v>
      </c>
      <c r="V2636" s="19">
        <f t="shared" si="419"/>
        <v>21.162500000000001</v>
      </c>
    </row>
    <row r="2637" spans="1:22" ht="13.5" x14ac:dyDescent="0.25">
      <c r="A2637" s="3">
        <f>RSI!A2637</f>
        <v>45847</v>
      </c>
      <c r="B2637" s="2">
        <f>RSI!B2637</f>
        <v>21.5</v>
      </c>
      <c r="C2637" s="2">
        <f>RSI!I2637</f>
        <v>31.490414284260112</v>
      </c>
      <c r="D2637" s="2">
        <f>MACD!E2637</f>
        <v>0.21503920430581758</v>
      </c>
      <c r="E2637" s="2">
        <f>MACD!F2637</f>
        <v>0.19187520832492114</v>
      </c>
      <c r="F2637" s="2">
        <f>'Moving Avg'!D2637</f>
        <v>21.565999999999999</v>
      </c>
      <c r="G2637" s="2">
        <f>'Moving Avg'!F2637</f>
        <v>21.927</v>
      </c>
      <c r="H2637" s="2">
        <f>'Moving Avg'!G2637</f>
        <v>22.160386000000003</v>
      </c>
      <c r="I2637" s="2">
        <f>'Moving Avg'!H2637</f>
        <v>21.909959499999982</v>
      </c>
      <c r="J2637" s="17" t="str">
        <f>OBV!F2637</f>
        <v>BEARISH</v>
      </c>
      <c r="K2637" s="17" t="str">
        <f>OBV!G2637</f>
        <v>NEUTRAL</v>
      </c>
      <c r="L2637" s="17" t="str">
        <f>OBV!H2637</f>
        <v>CONFIRMED BEARISH</v>
      </c>
      <c r="M2637" s="19">
        <f t="shared" si="410"/>
        <v>25</v>
      </c>
      <c r="N2637" s="19">
        <f t="shared" si="411"/>
        <v>0</v>
      </c>
      <c r="O2637" s="19">
        <f t="shared" si="412"/>
        <v>0</v>
      </c>
      <c r="P2637" s="19">
        <f t="shared" si="413"/>
        <v>16.5</v>
      </c>
      <c r="Q2637" s="20">
        <f t="shared" si="414"/>
        <v>11.225</v>
      </c>
      <c r="R2637" s="20">
        <f t="shared" si="415"/>
        <v>9.125</v>
      </c>
      <c r="S2637" s="20">
        <f t="shared" si="416"/>
        <v>11.175000000000001</v>
      </c>
      <c r="T2637" s="20">
        <f t="shared" si="417"/>
        <v>10.375</v>
      </c>
      <c r="U2637" s="19">
        <f t="shared" si="418"/>
        <v>10.508333333333335</v>
      </c>
      <c r="V2637" s="19">
        <f t="shared" si="419"/>
        <v>10.475000000000001</v>
      </c>
    </row>
    <row r="2638" spans="1:22" ht="13.5" x14ac:dyDescent="0.25">
      <c r="A2638" s="3">
        <f>RSI!A2638</f>
        <v>45848</v>
      </c>
      <c r="B2638" s="2">
        <f>RSI!B2638</f>
        <v>21.51</v>
      </c>
      <c r="C2638" s="2">
        <f>RSI!I2638</f>
        <v>32.034152854889527</v>
      </c>
      <c r="D2638" s="2">
        <f>MACD!E2638</f>
        <v>0.2525829175278993</v>
      </c>
      <c r="E2638" s="2">
        <f>MACD!F2638</f>
        <v>0.20401675016551679</v>
      </c>
      <c r="F2638" s="2">
        <f>'Moving Avg'!D2638</f>
        <v>21.545999999999999</v>
      </c>
      <c r="G2638" s="2">
        <f>'Moving Avg'!F2638</f>
        <v>21.892499999999998</v>
      </c>
      <c r="H2638" s="2">
        <f>'Moving Avg'!G2638</f>
        <v>22.154904000000005</v>
      </c>
      <c r="I2638" s="2">
        <f>'Moving Avg'!H2638</f>
        <v>21.908781499999986</v>
      </c>
      <c r="J2638" s="17" t="str">
        <f>OBV!F2638</f>
        <v>BEARISH</v>
      </c>
      <c r="K2638" s="17" t="str">
        <f>OBV!G2638</f>
        <v>NEUTRAL</v>
      </c>
      <c r="L2638" s="17" t="str">
        <f>OBV!H2638</f>
        <v>CONFIRMED BEARISH</v>
      </c>
      <c r="M2638" s="19">
        <f t="shared" si="410"/>
        <v>25</v>
      </c>
      <c r="N2638" s="19">
        <f t="shared" si="411"/>
        <v>0</v>
      </c>
      <c r="O2638" s="19">
        <f t="shared" si="412"/>
        <v>0</v>
      </c>
      <c r="P2638" s="19">
        <f t="shared" si="413"/>
        <v>16.5</v>
      </c>
      <c r="Q2638" s="20">
        <f t="shared" si="414"/>
        <v>11.225</v>
      </c>
      <c r="R2638" s="20">
        <f t="shared" si="415"/>
        <v>9.125</v>
      </c>
      <c r="S2638" s="20">
        <f t="shared" si="416"/>
        <v>11.175000000000001</v>
      </c>
      <c r="T2638" s="20">
        <f t="shared" si="417"/>
        <v>10.375</v>
      </c>
      <c r="U2638" s="19">
        <f t="shared" si="418"/>
        <v>10.508333333333335</v>
      </c>
      <c r="V2638" s="19">
        <f t="shared" si="419"/>
        <v>10.475000000000001</v>
      </c>
    </row>
    <row r="2639" spans="1:22" ht="13.5" x14ac:dyDescent="0.25">
      <c r="A2639" s="3">
        <f>RSI!A2639</f>
        <v>45849</v>
      </c>
      <c r="B2639" s="2">
        <f>RSI!B2639</f>
        <v>21.51</v>
      </c>
      <c r="C2639" s="2">
        <f>RSI!I2639</f>
        <v>32.034152854889527</v>
      </c>
      <c r="D2639" s="2">
        <f>MACD!E2639</f>
        <v>0.28698231771582172</v>
      </c>
      <c r="E2639" s="2">
        <f>MACD!F2639</f>
        <v>0.22060986367557781</v>
      </c>
      <c r="F2639" s="2">
        <f>'Moving Avg'!D2639</f>
        <v>21.526000000000003</v>
      </c>
      <c r="G2639" s="2">
        <f>'Moving Avg'!F2639</f>
        <v>21.857999999999997</v>
      </c>
      <c r="H2639" s="2">
        <f>'Moving Avg'!G2639</f>
        <v>22.151156000000011</v>
      </c>
      <c r="I2639" s="2">
        <f>'Moving Avg'!H2639</f>
        <v>21.905482999999982</v>
      </c>
      <c r="J2639" s="17" t="str">
        <f>OBV!F2639</f>
        <v>BEARISH</v>
      </c>
      <c r="K2639" s="17" t="str">
        <f>OBV!G2639</f>
        <v>NEUTRAL</v>
      </c>
      <c r="L2639" s="17" t="str">
        <f>OBV!H2639</f>
        <v>CONFIRMED BEARISH</v>
      </c>
      <c r="M2639" s="19">
        <f t="shared" si="410"/>
        <v>25</v>
      </c>
      <c r="N2639" s="19">
        <f t="shared" si="411"/>
        <v>0</v>
      </c>
      <c r="O2639" s="19">
        <f t="shared" si="412"/>
        <v>0</v>
      </c>
      <c r="P2639" s="19">
        <f t="shared" si="413"/>
        <v>16.5</v>
      </c>
      <c r="Q2639" s="20">
        <f t="shared" si="414"/>
        <v>11.225</v>
      </c>
      <c r="R2639" s="20">
        <f t="shared" si="415"/>
        <v>9.125</v>
      </c>
      <c r="S2639" s="20">
        <f t="shared" si="416"/>
        <v>11.175000000000001</v>
      </c>
      <c r="T2639" s="20">
        <f t="shared" si="417"/>
        <v>10.375</v>
      </c>
      <c r="U2639" s="19">
        <f t="shared" si="418"/>
        <v>10.508333333333335</v>
      </c>
      <c r="V2639" s="19">
        <f t="shared" si="419"/>
        <v>10.475000000000001</v>
      </c>
    </row>
    <row r="2640" spans="1:22" ht="13.5" x14ac:dyDescent="0.25">
      <c r="A2640" s="3">
        <f>RSI!A2640</f>
        <v>45852</v>
      </c>
      <c r="B2640" s="2">
        <f>RSI!B2640</f>
        <v>21.99</v>
      </c>
      <c r="C2640" s="2">
        <f>RSI!I2640</f>
        <v>52.861207533565917</v>
      </c>
      <c r="D2640" s="2">
        <f>MACD!E2640</f>
        <v>0.23681680711985464</v>
      </c>
      <c r="E2640" s="2">
        <f>MACD!F2640</f>
        <v>0.22385125236443318</v>
      </c>
      <c r="F2640" s="2">
        <f>'Moving Avg'!D2640</f>
        <v>21.602</v>
      </c>
      <c r="G2640" s="2">
        <f>'Moving Avg'!F2640</f>
        <v>21.8475</v>
      </c>
      <c r="H2640" s="2">
        <f>'Moving Avg'!G2640</f>
        <v>22.156238000000009</v>
      </c>
      <c r="I2640" s="2">
        <f>'Moving Avg'!H2640</f>
        <v>21.904584499999988</v>
      </c>
      <c r="J2640" s="17" t="str">
        <f>OBV!F2640</f>
        <v>BEARISH</v>
      </c>
      <c r="K2640" s="17" t="str">
        <f>OBV!G2640</f>
        <v>NEUTRAL</v>
      </c>
      <c r="L2640" s="17" t="str">
        <f>OBV!H2640</f>
        <v>BEARISH DIVERGENCE</v>
      </c>
      <c r="M2640" s="19">
        <f t="shared" si="410"/>
        <v>25</v>
      </c>
      <c r="N2640" s="19">
        <f t="shared" si="411"/>
        <v>0</v>
      </c>
      <c r="O2640" s="19">
        <f t="shared" si="412"/>
        <v>0</v>
      </c>
      <c r="P2640" s="19">
        <f t="shared" si="413"/>
        <v>16.5</v>
      </c>
      <c r="Q2640" s="20">
        <f t="shared" si="414"/>
        <v>11.225</v>
      </c>
      <c r="R2640" s="20">
        <f t="shared" si="415"/>
        <v>9.125</v>
      </c>
      <c r="S2640" s="20">
        <f t="shared" si="416"/>
        <v>11.175000000000001</v>
      </c>
      <c r="T2640" s="20">
        <f t="shared" si="417"/>
        <v>10.375</v>
      </c>
      <c r="U2640" s="19">
        <f t="shared" si="418"/>
        <v>10.508333333333335</v>
      </c>
      <c r="V2640" s="19">
        <f t="shared" si="419"/>
        <v>10.475000000000001</v>
      </c>
    </row>
    <row r="2641" spans="1:22" ht="13.5" x14ac:dyDescent="0.25">
      <c r="A2641" s="3">
        <f>RSI!A2641</f>
        <v>45853</v>
      </c>
      <c r="B2641" s="2">
        <f>RSI!B2641</f>
        <v>21.9</v>
      </c>
      <c r="C2641" s="2">
        <f>RSI!I2641</f>
        <v>49.780955142736019</v>
      </c>
      <c r="D2641" s="2">
        <f>MACD!E2641</f>
        <v>0.20045560301053555</v>
      </c>
      <c r="E2641" s="2">
        <f>MACD!F2641</f>
        <v>0.21917212249365367</v>
      </c>
      <c r="F2641" s="2">
        <f>'Moving Avg'!D2641</f>
        <v>21.681999999999999</v>
      </c>
      <c r="G2641" s="2">
        <f>'Moving Avg'!F2641</f>
        <v>21.837499999999999</v>
      </c>
      <c r="H2641" s="2">
        <f>'Moving Avg'!G2641</f>
        <v>22.167808000000008</v>
      </c>
      <c r="I2641" s="2">
        <f>'Moving Avg'!H2641</f>
        <v>21.903187999999986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  <c r="M2641" s="19">
        <f t="shared" si="410"/>
        <v>25</v>
      </c>
      <c r="N2641" s="19">
        <f t="shared" si="411"/>
        <v>45</v>
      </c>
      <c r="O2641" s="19">
        <f t="shared" si="412"/>
        <v>0</v>
      </c>
      <c r="P2641" s="19">
        <f t="shared" si="413"/>
        <v>83.5</v>
      </c>
      <c r="Q2641" s="20">
        <f t="shared" si="414"/>
        <v>37.024999999999999</v>
      </c>
      <c r="R2641" s="20">
        <f t="shared" si="415"/>
        <v>34.875</v>
      </c>
      <c r="S2641" s="20">
        <f t="shared" si="416"/>
        <v>48.075000000000003</v>
      </c>
      <c r="T2641" s="20">
        <f t="shared" si="417"/>
        <v>38.375</v>
      </c>
      <c r="U2641" s="19">
        <f t="shared" si="418"/>
        <v>39.991666666666667</v>
      </c>
      <c r="V2641" s="19">
        <f t="shared" si="419"/>
        <v>39.587500000000006</v>
      </c>
    </row>
    <row r="2642" spans="1:22" ht="13.5" x14ac:dyDescent="0.25">
      <c r="A2642" s="3">
        <f>RSI!A2642</f>
        <v>45854</v>
      </c>
      <c r="B2642" s="2">
        <f>RSI!B2642</f>
        <v>21.9</v>
      </c>
      <c r="C2642" s="2">
        <f>RSI!I2642</f>
        <v>49.780955142736019</v>
      </c>
      <c r="D2642" s="2">
        <f>MACD!E2642</f>
        <v>0.12506770118117672</v>
      </c>
      <c r="E2642" s="2">
        <f>MACD!F2642</f>
        <v>0.20035123823115827</v>
      </c>
      <c r="F2642" s="2">
        <f>'Moving Avg'!D2642</f>
        <v>21.762</v>
      </c>
      <c r="G2642" s="2">
        <f>'Moving Avg'!F2642</f>
        <v>21.8325</v>
      </c>
      <c r="H2642" s="2">
        <f>'Moving Avg'!G2642</f>
        <v>22.180536000000011</v>
      </c>
      <c r="I2642" s="2">
        <f>'Moving Avg'!H2642</f>
        <v>21.90179149999998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  <c r="M2642" s="19">
        <f t="shared" si="410"/>
        <v>25</v>
      </c>
      <c r="N2642" s="19">
        <f t="shared" si="411"/>
        <v>100</v>
      </c>
      <c r="O2642" s="19">
        <f t="shared" si="412"/>
        <v>0</v>
      </c>
      <c r="P2642" s="19">
        <f t="shared" si="413"/>
        <v>83.5</v>
      </c>
      <c r="Q2642" s="20">
        <f t="shared" si="414"/>
        <v>56.274999999999999</v>
      </c>
      <c r="R2642" s="20">
        <f t="shared" si="415"/>
        <v>45.875</v>
      </c>
      <c r="S2642" s="20">
        <f t="shared" si="416"/>
        <v>56.325000000000003</v>
      </c>
      <c r="T2642" s="20">
        <f t="shared" si="417"/>
        <v>52.125</v>
      </c>
      <c r="U2642" s="19">
        <f t="shared" si="418"/>
        <v>52.82500000000001</v>
      </c>
      <c r="V2642" s="19">
        <f t="shared" si="419"/>
        <v>52.650000000000006</v>
      </c>
    </row>
    <row r="2643" spans="1:22" ht="13.5" x14ac:dyDescent="0.25">
      <c r="A2643" s="3">
        <f>RSI!A2643</f>
        <v>45855</v>
      </c>
      <c r="B2643" s="2">
        <f>RSI!B2643</f>
        <v>22</v>
      </c>
      <c r="C2643" s="2">
        <f>RSI!I2643</f>
        <v>53.288474914010528</v>
      </c>
      <c r="D2643" s="2">
        <f>MACD!E2643</f>
        <v>5.3865582070642404E-2</v>
      </c>
      <c r="E2643" s="2">
        <f>MACD!F2643</f>
        <v>0.1710541069990551</v>
      </c>
      <c r="F2643" s="2">
        <f>'Moving Avg'!D2643</f>
        <v>21.860000000000003</v>
      </c>
      <c r="G2643" s="2">
        <f>'Moving Avg'!F2643</f>
        <v>21.8325</v>
      </c>
      <c r="H2643" s="2">
        <f>'Moving Avg'!G2643</f>
        <v>22.194300000000009</v>
      </c>
      <c r="I2643" s="2">
        <f>'Moving Avg'!H2643</f>
        <v>21.900894999999981</v>
      </c>
      <c r="J2643" s="17" t="str">
        <f>OBV!F2643</f>
        <v>BULLISH</v>
      </c>
      <c r="K2643" s="17" t="str">
        <f>OBV!G2643</f>
        <v>NEUTRAL</v>
      </c>
      <c r="L2643" s="17" t="str">
        <f>OBV!H2643</f>
        <v>CONFIRMED BULLISH</v>
      </c>
      <c r="M2643" s="19">
        <f t="shared" si="410"/>
        <v>25</v>
      </c>
      <c r="N2643" s="19">
        <f t="shared" si="411"/>
        <v>100</v>
      </c>
      <c r="O2643" s="19">
        <f t="shared" si="412"/>
        <v>0</v>
      </c>
      <c r="P2643" s="19">
        <f t="shared" si="413"/>
        <v>83.5</v>
      </c>
      <c r="Q2643" s="20">
        <f t="shared" si="414"/>
        <v>56.274999999999999</v>
      </c>
      <c r="R2643" s="20">
        <f t="shared" si="415"/>
        <v>45.875</v>
      </c>
      <c r="S2643" s="20">
        <f t="shared" si="416"/>
        <v>56.325000000000003</v>
      </c>
      <c r="T2643" s="20">
        <f t="shared" si="417"/>
        <v>52.125</v>
      </c>
      <c r="U2643" s="19">
        <f t="shared" si="418"/>
        <v>52.82500000000001</v>
      </c>
      <c r="V2643" s="19">
        <f t="shared" si="419"/>
        <v>52.650000000000006</v>
      </c>
    </row>
    <row r="2644" spans="1:22" ht="13.5" x14ac:dyDescent="0.25">
      <c r="A2644" s="3">
        <f>RSI!A2644</f>
        <v>45856</v>
      </c>
      <c r="B2644" s="2">
        <f>RSI!B2644</f>
        <v>21.42</v>
      </c>
      <c r="C2644" s="2">
        <f>RSI!I2644</f>
        <v>37.102275094562543</v>
      </c>
      <c r="D2644" s="2">
        <f>MACD!E2644</f>
        <v>3.5985111746768439E-2</v>
      </c>
      <c r="E2644" s="2">
        <f>MACD!F2644</f>
        <v>0.14404030794859776</v>
      </c>
      <c r="F2644" s="2">
        <f>'Moving Avg'!D2644</f>
        <v>21.841999999999999</v>
      </c>
      <c r="G2644" s="2">
        <f>'Moving Avg'!F2644</f>
        <v>21.813500000000001</v>
      </c>
      <c r="H2644" s="2">
        <f>'Moving Avg'!G2644</f>
        <v>22.196078000000007</v>
      </c>
      <c r="I2644" s="2">
        <f>'Moving Avg'!H2644</f>
        <v>21.89714649999998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  <c r="M2644" s="19">
        <f t="shared" si="410"/>
        <v>25</v>
      </c>
      <c r="N2644" s="19">
        <f t="shared" si="411"/>
        <v>100</v>
      </c>
      <c r="O2644" s="19">
        <f t="shared" si="412"/>
        <v>0</v>
      </c>
      <c r="P2644" s="19">
        <f t="shared" si="413"/>
        <v>16.5</v>
      </c>
      <c r="Q2644" s="20">
        <f t="shared" si="414"/>
        <v>46.225000000000001</v>
      </c>
      <c r="R2644" s="20">
        <f t="shared" si="415"/>
        <v>29.125</v>
      </c>
      <c r="S2644" s="20">
        <f t="shared" si="416"/>
        <v>26.175000000000001</v>
      </c>
      <c r="T2644" s="20">
        <f t="shared" si="417"/>
        <v>35.375</v>
      </c>
      <c r="U2644" s="19">
        <f t="shared" si="418"/>
        <v>33.841666666666661</v>
      </c>
      <c r="V2644" s="19">
        <f t="shared" si="419"/>
        <v>34.224999999999994</v>
      </c>
    </row>
    <row r="2645" spans="1:22" ht="13.5" x14ac:dyDescent="0.25">
      <c r="A2645" s="3">
        <f>RSI!A2645</f>
        <v>45859</v>
      </c>
      <c r="B2645" s="2">
        <f>RSI!B2645</f>
        <v>21</v>
      </c>
      <c r="C2645" s="2">
        <f>RSI!I2645</f>
        <v>29.996808035905758</v>
      </c>
      <c r="D2645" s="2">
        <f>MACD!E2645</f>
        <v>5.4842462783657453E-2</v>
      </c>
      <c r="E2645" s="2">
        <f>MACD!F2645</f>
        <v>0.12620073891560971</v>
      </c>
      <c r="F2645" s="2">
        <f>'Moving Avg'!D2645</f>
        <v>21.643999999999998</v>
      </c>
      <c r="G2645" s="2">
        <f>'Moving Avg'!F2645</f>
        <v>21.753499999999999</v>
      </c>
      <c r="H2645" s="2">
        <f>'Moving Avg'!G2645</f>
        <v>22.168250000000008</v>
      </c>
      <c r="I2645" s="2">
        <f>'Moving Avg'!H2645</f>
        <v>21.893177499999982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  <c r="M2645" s="19">
        <f t="shared" si="410"/>
        <v>50</v>
      </c>
      <c r="N2645" s="19">
        <f t="shared" si="411"/>
        <v>100</v>
      </c>
      <c r="O2645" s="19">
        <f t="shared" si="412"/>
        <v>0</v>
      </c>
      <c r="P2645" s="19">
        <f t="shared" si="413"/>
        <v>16.5</v>
      </c>
      <c r="Q2645" s="20">
        <f t="shared" si="414"/>
        <v>54.975000000000001</v>
      </c>
      <c r="R2645" s="20">
        <f t="shared" si="415"/>
        <v>34.125</v>
      </c>
      <c r="S2645" s="20">
        <f t="shared" si="416"/>
        <v>29.925000000000001</v>
      </c>
      <c r="T2645" s="20">
        <f t="shared" si="417"/>
        <v>41.625</v>
      </c>
      <c r="U2645" s="19">
        <f t="shared" si="418"/>
        <v>39.674999999999997</v>
      </c>
      <c r="V2645" s="19">
        <f t="shared" si="419"/>
        <v>40.162499999999994</v>
      </c>
    </row>
    <row r="2646" spans="1:22" ht="13.5" x14ac:dyDescent="0.25">
      <c r="A2646" s="3">
        <f>RSI!A2646</f>
        <v>45860</v>
      </c>
      <c r="B2646" s="2">
        <f>RSI!B2646</f>
        <v>21</v>
      </c>
      <c r="C2646" s="2">
        <f>RSI!I2646</f>
        <v>29.996808035905758</v>
      </c>
      <c r="D2646" s="2">
        <f>MACD!E2646</f>
        <v>5.9020245359182155E-2</v>
      </c>
      <c r="E2646" s="2">
        <f>MACD!F2646</f>
        <v>0.11276464020432421</v>
      </c>
      <c r="F2646" s="2">
        <f>'Moving Avg'!D2646</f>
        <v>21.463999999999999</v>
      </c>
      <c r="G2646" s="2">
        <f>'Moving Avg'!F2646</f>
        <v>21.703499999999998</v>
      </c>
      <c r="H2646" s="2">
        <f>'Moving Avg'!G2646</f>
        <v>22.140036000000006</v>
      </c>
      <c r="I2646" s="2">
        <f>'Moving Avg'!H2646</f>
        <v>21.889015999999984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  <c r="M2646" s="19">
        <f t="shared" si="410"/>
        <v>50</v>
      </c>
      <c r="N2646" s="19">
        <f t="shared" si="411"/>
        <v>100</v>
      </c>
      <c r="O2646" s="19">
        <f t="shared" si="412"/>
        <v>0</v>
      </c>
      <c r="P2646" s="19">
        <f t="shared" si="413"/>
        <v>16.5</v>
      </c>
      <c r="Q2646" s="20">
        <f t="shared" si="414"/>
        <v>54.975000000000001</v>
      </c>
      <c r="R2646" s="20">
        <f t="shared" si="415"/>
        <v>34.125</v>
      </c>
      <c r="S2646" s="20">
        <f t="shared" si="416"/>
        <v>29.925000000000001</v>
      </c>
      <c r="T2646" s="20">
        <f t="shared" si="417"/>
        <v>41.625</v>
      </c>
      <c r="U2646" s="19">
        <f t="shared" si="418"/>
        <v>39.674999999999997</v>
      </c>
      <c r="V2646" s="19">
        <f t="shared" si="419"/>
        <v>40.162499999999994</v>
      </c>
    </row>
    <row r="2647" spans="1:22" ht="13.5" x14ac:dyDescent="0.25">
      <c r="A2647" s="3">
        <f>RSI!A2647</f>
        <v>45861</v>
      </c>
      <c r="B2647" s="2">
        <f>RSI!B2647</f>
        <v>21.01</v>
      </c>
      <c r="C2647" s="2">
        <f>RSI!I2647</f>
        <v>30.365055191756156</v>
      </c>
      <c r="D2647" s="2">
        <f>MACD!E2647</f>
        <v>6.6578106404289628E-2</v>
      </c>
      <c r="E2647" s="2">
        <f>MACD!F2647</f>
        <v>0.1035273334443173</v>
      </c>
      <c r="F2647" s="2">
        <f>'Moving Avg'!D2647</f>
        <v>21.286000000000001</v>
      </c>
      <c r="G2647" s="2">
        <f>'Moving Avg'!F2647</f>
        <v>21.643999999999998</v>
      </c>
      <c r="H2647" s="2">
        <f>'Moving Avg'!G2647</f>
        <v>22.111444000000002</v>
      </c>
      <c r="I2647" s="2">
        <f>'Moving Avg'!H2647</f>
        <v>21.88490449999999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  <c r="M2647" s="19">
        <f t="shared" si="410"/>
        <v>25</v>
      </c>
      <c r="N2647" s="19">
        <f t="shared" si="411"/>
        <v>100</v>
      </c>
      <c r="O2647" s="19">
        <f t="shared" si="412"/>
        <v>0</v>
      </c>
      <c r="P2647" s="19">
        <f t="shared" si="413"/>
        <v>66.5</v>
      </c>
      <c r="Q2647" s="20">
        <f t="shared" si="414"/>
        <v>53.725000000000001</v>
      </c>
      <c r="R2647" s="20">
        <f t="shared" si="415"/>
        <v>41.625</v>
      </c>
      <c r="S2647" s="20">
        <f t="shared" si="416"/>
        <v>48.674999999999997</v>
      </c>
      <c r="T2647" s="20">
        <f t="shared" si="417"/>
        <v>47.875</v>
      </c>
      <c r="U2647" s="19">
        <f t="shared" si="418"/>
        <v>48.008333333333326</v>
      </c>
      <c r="V2647" s="19">
        <f t="shared" si="419"/>
        <v>47.974999999999994</v>
      </c>
    </row>
    <row r="2648" spans="1:22" ht="13.5" x14ac:dyDescent="0.25">
      <c r="A2648" s="3">
        <f>RSI!A2648</f>
        <v>45862</v>
      </c>
      <c r="B2648" s="2">
        <f>RSI!B2648</f>
        <v>21.5</v>
      </c>
      <c r="C2648" s="2">
        <f>RSI!I2648</f>
        <v>45.495036040567847</v>
      </c>
      <c r="D2648" s="2">
        <f>MACD!E2648</f>
        <v>4.256699347491022E-2</v>
      </c>
      <c r="E2648" s="2">
        <f>MACD!F2648</f>
        <v>9.1335265450435896E-2</v>
      </c>
      <c r="F2648" s="2">
        <f>'Moving Avg'!D2648</f>
        <v>21.186</v>
      </c>
      <c r="G2648" s="2">
        <f>'Moving Avg'!F2648</f>
        <v>21.608999999999998</v>
      </c>
      <c r="H2648" s="2">
        <f>'Moving Avg'!G2648</f>
        <v>22.092460000000003</v>
      </c>
      <c r="I2648" s="2">
        <f>'Moving Avg'!H2648</f>
        <v>21.883146499999988</v>
      </c>
      <c r="J2648" s="17" t="str">
        <f>OBV!F2648</f>
        <v>BULLISH</v>
      </c>
      <c r="K2648" s="17" t="str">
        <f>OBV!G2648</f>
        <v>STRONG</v>
      </c>
      <c r="L2648" s="17" t="str">
        <f>OBV!H2648</f>
        <v>BULLISH DIVERGENCE</v>
      </c>
      <c r="M2648" s="19">
        <f t="shared" si="410"/>
        <v>25</v>
      </c>
      <c r="N2648" s="19">
        <f t="shared" si="411"/>
        <v>100</v>
      </c>
      <c r="O2648" s="19">
        <f t="shared" si="412"/>
        <v>0</v>
      </c>
      <c r="P2648" s="19">
        <f t="shared" si="413"/>
        <v>83</v>
      </c>
      <c r="Q2648" s="20">
        <f t="shared" si="414"/>
        <v>56.2</v>
      </c>
      <c r="R2648" s="20">
        <f t="shared" si="415"/>
        <v>45.75</v>
      </c>
      <c r="S2648" s="20">
        <f t="shared" si="416"/>
        <v>56.1</v>
      </c>
      <c r="T2648" s="20">
        <f t="shared" si="417"/>
        <v>52</v>
      </c>
      <c r="U2648" s="19">
        <f t="shared" si="418"/>
        <v>52.683333333333337</v>
      </c>
      <c r="V2648" s="19">
        <f t="shared" si="419"/>
        <v>52.512500000000003</v>
      </c>
    </row>
    <row r="2649" spans="1:22" ht="13.5" x14ac:dyDescent="0.25">
      <c r="A2649" s="3">
        <f>RSI!A2649</f>
        <v>45866</v>
      </c>
      <c r="B2649" s="2">
        <f>RSI!B2649</f>
        <v>21.5</v>
      </c>
      <c r="C2649" s="2">
        <f>RSI!I2649</f>
        <v>45.495036040567847</v>
      </c>
      <c r="D2649" s="2">
        <f>MACD!E2649</f>
        <v>2.3383734131662948E-2</v>
      </c>
      <c r="E2649" s="2">
        <f>MACD!F2649</f>
        <v>7.7744959186681312E-2</v>
      </c>
      <c r="F2649" s="2">
        <f>'Moving Avg'!D2649</f>
        <v>21.202000000000002</v>
      </c>
      <c r="G2649" s="2">
        <f>'Moving Avg'!F2649</f>
        <v>21.573999999999998</v>
      </c>
      <c r="H2649" s="2">
        <f>'Moving Avg'!G2649</f>
        <v>22.073668000000001</v>
      </c>
      <c r="I2649" s="2">
        <f>'Moving Avg'!H2649</f>
        <v>21.881388499999993</v>
      </c>
      <c r="J2649" s="17" t="str">
        <f>OBV!F2649</f>
        <v>BULLISH</v>
      </c>
      <c r="K2649" s="17" t="str">
        <f>OBV!G2649</f>
        <v>STRONG</v>
      </c>
      <c r="L2649" s="17" t="str">
        <f>OBV!H2649</f>
        <v>CONFIRMED BULLISH</v>
      </c>
      <c r="M2649" s="19">
        <f t="shared" si="410"/>
        <v>25</v>
      </c>
      <c r="N2649" s="19">
        <f t="shared" si="411"/>
        <v>100</v>
      </c>
      <c r="O2649" s="19">
        <f t="shared" si="412"/>
        <v>0</v>
      </c>
      <c r="P2649" s="19">
        <f t="shared" si="413"/>
        <v>100</v>
      </c>
      <c r="Q2649" s="20">
        <f t="shared" si="414"/>
        <v>58.75</v>
      </c>
      <c r="R2649" s="20">
        <f t="shared" si="415"/>
        <v>50</v>
      </c>
      <c r="S2649" s="20">
        <f t="shared" si="416"/>
        <v>63.75</v>
      </c>
      <c r="T2649" s="20">
        <f t="shared" si="417"/>
        <v>56.25</v>
      </c>
      <c r="U2649" s="19">
        <f t="shared" si="418"/>
        <v>57.5</v>
      </c>
      <c r="V2649" s="19">
        <f t="shared" si="419"/>
        <v>57.1875</v>
      </c>
    </row>
    <row r="2650" spans="1:22" ht="13.5" x14ac:dyDescent="0.25">
      <c r="A2650" s="3">
        <f>RSI!A2650</f>
        <v>45867</v>
      </c>
      <c r="B2650" s="2">
        <f>RSI!B2650</f>
        <v>21.5</v>
      </c>
      <c r="C2650" s="2">
        <f>RSI!I2650</f>
        <v>45.495036040567847</v>
      </c>
      <c r="D2650" s="2">
        <f>MACD!E2650</f>
        <v>8.2047747647564506E-2</v>
      </c>
      <c r="E2650" s="2">
        <f>MACD!F2650</f>
        <v>7.8605516878857945E-2</v>
      </c>
      <c r="F2650" s="2">
        <f>'Moving Avg'!D2650</f>
        <v>21.302</v>
      </c>
      <c r="G2650" s="2">
        <f>'Moving Avg'!F2650</f>
        <v>21.553999999999998</v>
      </c>
      <c r="H2650" s="2">
        <f>'Moving Avg'!G2650</f>
        <v>22.054684000000002</v>
      </c>
      <c r="I2650" s="2">
        <f>'Moving Avg'!H2650</f>
        <v>21.879630499999994</v>
      </c>
      <c r="J2650" s="17" t="str">
        <f>OBV!F2650</f>
        <v>BULLISH</v>
      </c>
      <c r="K2650" s="17" t="str">
        <f>OBV!G2650</f>
        <v>STRONG</v>
      </c>
      <c r="L2650" s="17" t="str">
        <f>OBV!H2650</f>
        <v>CONFIRMED BULLISH</v>
      </c>
      <c r="M2650" s="19">
        <f t="shared" si="410"/>
        <v>25</v>
      </c>
      <c r="N2650" s="19">
        <f t="shared" si="411"/>
        <v>0</v>
      </c>
      <c r="O2650" s="19">
        <f t="shared" si="412"/>
        <v>0</v>
      </c>
      <c r="P2650" s="19">
        <f t="shared" si="413"/>
        <v>100</v>
      </c>
      <c r="Q2650" s="20">
        <f t="shared" si="414"/>
        <v>23.75</v>
      </c>
      <c r="R2650" s="20">
        <f t="shared" si="415"/>
        <v>30</v>
      </c>
      <c r="S2650" s="20">
        <f t="shared" si="416"/>
        <v>48.75</v>
      </c>
      <c r="T2650" s="20">
        <f t="shared" si="417"/>
        <v>31.25</v>
      </c>
      <c r="U2650" s="19">
        <f t="shared" si="418"/>
        <v>34.166666666666664</v>
      </c>
      <c r="V2650" s="19">
        <f t="shared" si="419"/>
        <v>33.4375</v>
      </c>
    </row>
    <row r="2651" spans="1:22" ht="13.5" x14ac:dyDescent="0.25">
      <c r="A2651" s="3">
        <f>RSI!A2651</f>
        <v>45868</v>
      </c>
      <c r="B2651" s="2">
        <f>RSI!B2651</f>
        <v>21.7</v>
      </c>
      <c r="C2651" s="2">
        <f>RSI!I2651</f>
        <v>50.930208410624196</v>
      </c>
      <c r="D2651" s="2">
        <f>MACD!E2651</f>
        <v>0.10399764145463308</v>
      </c>
      <c r="E2651" s="2">
        <f>MACD!F2651</f>
        <v>8.3683941794012978E-2</v>
      </c>
      <c r="F2651" s="2">
        <f>'Moving Avg'!D2651</f>
        <v>21.442</v>
      </c>
      <c r="G2651" s="2">
        <f>'Moving Avg'!F2651</f>
        <v>21.544</v>
      </c>
      <c r="H2651" s="2">
        <f>'Moving Avg'!G2651</f>
        <v>22.038736000000004</v>
      </c>
      <c r="I2651" s="2">
        <f>'Moving Avg'!H2651</f>
        <v>21.87728199999999</v>
      </c>
      <c r="J2651" s="17" t="str">
        <f>OBV!F2651</f>
        <v>BULLISH</v>
      </c>
      <c r="K2651" s="17" t="str">
        <f>OBV!G2651</f>
        <v>STRONG</v>
      </c>
      <c r="L2651" s="17" t="str">
        <f>OBV!H2651</f>
        <v>CONFIRMED BULLISH</v>
      </c>
      <c r="M2651" s="19">
        <f t="shared" si="410"/>
        <v>25</v>
      </c>
      <c r="N2651" s="19">
        <f t="shared" si="411"/>
        <v>0</v>
      </c>
      <c r="O2651" s="19">
        <f t="shared" si="412"/>
        <v>0</v>
      </c>
      <c r="P2651" s="19">
        <f t="shared" si="413"/>
        <v>100</v>
      </c>
      <c r="Q2651" s="20">
        <f t="shared" si="414"/>
        <v>23.75</v>
      </c>
      <c r="R2651" s="20">
        <f t="shared" si="415"/>
        <v>30</v>
      </c>
      <c r="S2651" s="20">
        <f t="shared" si="416"/>
        <v>48.75</v>
      </c>
      <c r="T2651" s="20">
        <f t="shared" si="417"/>
        <v>31.25</v>
      </c>
      <c r="U2651" s="19">
        <f t="shared" si="418"/>
        <v>34.166666666666664</v>
      </c>
      <c r="V2651" s="19">
        <f t="shared" si="419"/>
        <v>33.4375</v>
      </c>
    </row>
    <row r="2652" spans="1:22" ht="13.5" x14ac:dyDescent="0.25">
      <c r="A2652" s="3">
        <f>RSI!A2652</f>
        <v>45869</v>
      </c>
      <c r="B2652" s="2">
        <f>RSI!B2652</f>
        <v>21.7</v>
      </c>
      <c r="C2652" s="2">
        <f>RSI!I2652</f>
        <v>50.930208410624196</v>
      </c>
      <c r="D2652" s="2">
        <f>MACD!E2652</f>
        <v>0.12228889567436241</v>
      </c>
      <c r="E2652" s="2">
        <f>MACD!F2652</f>
        <v>9.1404932570082878E-2</v>
      </c>
      <c r="F2652" s="2">
        <f>'Moving Avg'!D2652</f>
        <v>21.580000000000002</v>
      </c>
      <c r="G2652" s="2">
        <f>'Moving Avg'!F2652</f>
        <v>21.548499999999997</v>
      </c>
      <c r="H2652" s="2">
        <f>'Moving Avg'!G2652</f>
        <v>22.022788000000002</v>
      </c>
      <c r="I2652" s="2">
        <f>'Moving Avg'!H2652</f>
        <v>21.876379499999995</v>
      </c>
      <c r="J2652" s="17" t="str">
        <f>OBV!F2652</f>
        <v>BULLISH</v>
      </c>
      <c r="K2652" s="17" t="str">
        <f>OBV!G2652</f>
        <v>STRONG</v>
      </c>
      <c r="L2652" s="17" t="str">
        <f>OBV!H2652</f>
        <v>CONFIRMED BULLISH</v>
      </c>
      <c r="M2652" s="19">
        <f t="shared" si="410"/>
        <v>25</v>
      </c>
      <c r="N2652" s="19">
        <f t="shared" si="411"/>
        <v>0</v>
      </c>
      <c r="O2652" s="19">
        <f t="shared" si="412"/>
        <v>0</v>
      </c>
      <c r="P2652" s="19">
        <f t="shared" si="413"/>
        <v>100</v>
      </c>
      <c r="Q2652" s="20">
        <f t="shared" si="414"/>
        <v>23.75</v>
      </c>
      <c r="R2652" s="20">
        <f t="shared" si="415"/>
        <v>30</v>
      </c>
      <c r="S2652" s="20">
        <f t="shared" si="416"/>
        <v>48.75</v>
      </c>
      <c r="T2652" s="20">
        <f t="shared" si="417"/>
        <v>31.25</v>
      </c>
      <c r="U2652" s="19">
        <f t="shared" si="418"/>
        <v>34.166666666666664</v>
      </c>
      <c r="V2652" s="19">
        <f t="shared" si="419"/>
        <v>33.4375</v>
      </c>
    </row>
    <row r="2653" spans="1:22" ht="13.5" x14ac:dyDescent="0.25">
      <c r="A2653" s="3">
        <f>RSI!A2653</f>
        <v>45870</v>
      </c>
      <c r="B2653" s="2">
        <f>RSI!B2653</f>
        <v>21.7</v>
      </c>
      <c r="C2653" s="2">
        <f>RSI!I2653</f>
        <v>50.930208410624196</v>
      </c>
      <c r="D2653" s="2">
        <f>MACD!E2653</f>
        <v>0.15288986242003233</v>
      </c>
      <c r="E2653" s="2">
        <f>MACD!F2653</f>
        <v>0.10370191854007277</v>
      </c>
      <c r="F2653" s="2">
        <f>'Moving Avg'!D2653</f>
        <v>21.62</v>
      </c>
      <c r="G2653" s="2">
        <f>'Moving Avg'!F2653</f>
        <v>21.553000000000001</v>
      </c>
      <c r="H2653" s="2">
        <f>'Moving Avg'!G2653</f>
        <v>22.003754000000004</v>
      </c>
      <c r="I2653" s="2">
        <f>'Moving Avg'!H2653</f>
        <v>21.874030999999995</v>
      </c>
      <c r="J2653" s="17" t="str">
        <f>OBV!F2653</f>
        <v>BULLISH</v>
      </c>
      <c r="K2653" s="17" t="str">
        <f>OBV!G2653</f>
        <v>NEUTRAL</v>
      </c>
      <c r="L2653" s="17" t="str">
        <f>OBV!H2653</f>
        <v>CONFIRMED BULLISH</v>
      </c>
      <c r="M2653" s="19">
        <f t="shared" si="410"/>
        <v>25</v>
      </c>
      <c r="N2653" s="19">
        <f t="shared" si="411"/>
        <v>0</v>
      </c>
      <c r="O2653" s="19">
        <f t="shared" si="412"/>
        <v>0</v>
      </c>
      <c r="P2653" s="19">
        <f t="shared" si="413"/>
        <v>83.5</v>
      </c>
      <c r="Q2653" s="20">
        <f t="shared" si="414"/>
        <v>21.274999999999999</v>
      </c>
      <c r="R2653" s="20">
        <f t="shared" si="415"/>
        <v>25.875</v>
      </c>
      <c r="S2653" s="20">
        <f t="shared" si="416"/>
        <v>41.325000000000003</v>
      </c>
      <c r="T2653" s="20">
        <f t="shared" si="417"/>
        <v>27.125</v>
      </c>
      <c r="U2653" s="19">
        <f t="shared" si="418"/>
        <v>29.491666666666664</v>
      </c>
      <c r="V2653" s="19">
        <f t="shared" si="419"/>
        <v>28.9</v>
      </c>
    </row>
    <row r="2654" spans="1:22" ht="13.5" x14ac:dyDescent="0.25">
      <c r="A2654" s="3">
        <f>RSI!A2654</f>
        <v>45873</v>
      </c>
      <c r="B2654" s="2">
        <f>RSI!B2654</f>
        <v>21.47</v>
      </c>
      <c r="C2654" s="2">
        <f>RSI!I2654</f>
        <v>44.549460274622781</v>
      </c>
      <c r="D2654" s="2">
        <f>MACD!E2654</f>
        <v>0.10634771542681065</v>
      </c>
      <c r="E2654" s="2">
        <f>MACD!F2654</f>
        <v>0.10423107791742035</v>
      </c>
      <c r="F2654" s="2">
        <f>'Moving Avg'!D2654</f>
        <v>21.614000000000001</v>
      </c>
      <c r="G2654" s="2">
        <f>'Moving Avg'!F2654</f>
        <v>21.545999999999999</v>
      </c>
      <c r="H2654" s="2">
        <f>'Moving Avg'!G2654</f>
        <v>21.989374000000002</v>
      </c>
      <c r="I2654" s="2">
        <f>'Moving Avg'!H2654</f>
        <v>21.871929999999999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  <c r="M2654" s="19">
        <f t="shared" si="410"/>
        <v>25</v>
      </c>
      <c r="N2654" s="19">
        <f t="shared" si="411"/>
        <v>0</v>
      </c>
      <c r="O2654" s="19">
        <f t="shared" si="412"/>
        <v>0</v>
      </c>
      <c r="P2654" s="19">
        <f t="shared" si="413"/>
        <v>16.5</v>
      </c>
      <c r="Q2654" s="20">
        <f t="shared" si="414"/>
        <v>11.225</v>
      </c>
      <c r="R2654" s="20">
        <f t="shared" si="415"/>
        <v>9.125</v>
      </c>
      <c r="S2654" s="20">
        <f t="shared" si="416"/>
        <v>11.175000000000001</v>
      </c>
      <c r="T2654" s="20">
        <f t="shared" si="417"/>
        <v>10.375</v>
      </c>
      <c r="U2654" s="19">
        <f t="shared" si="418"/>
        <v>10.508333333333335</v>
      </c>
      <c r="V2654" s="19">
        <f t="shared" si="419"/>
        <v>10.475000000000001</v>
      </c>
    </row>
    <row r="2655" spans="1:22" ht="13.5" x14ac:dyDescent="0.25">
      <c r="A2655" s="3">
        <f>RSI!A2655</f>
        <v>45874</v>
      </c>
      <c r="B2655" s="2">
        <f>RSI!B2655</f>
        <v>21.46</v>
      </c>
      <c r="C2655" s="2">
        <f>RSI!I2655</f>
        <v>44.289650640781829</v>
      </c>
      <c r="D2655" s="2">
        <f>MACD!E2655</f>
        <v>4.2266861252606702E-3</v>
      </c>
      <c r="E2655" s="2">
        <f>MACD!F2655</f>
        <v>8.4230199558988417E-2</v>
      </c>
      <c r="F2655" s="2">
        <f>'Moving Avg'!D2655</f>
        <v>21.606000000000002</v>
      </c>
      <c r="G2655" s="2">
        <f>'Moving Avg'!F2655</f>
        <v>21.538499999999996</v>
      </c>
      <c r="H2655" s="2">
        <f>'Moving Avg'!G2655</f>
        <v>21.963998</v>
      </c>
      <c r="I2655" s="2">
        <f>'Moving Avg'!H2655</f>
        <v>21.868381500000002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  <c r="M2655" s="19">
        <f t="shared" si="410"/>
        <v>25</v>
      </c>
      <c r="N2655" s="19">
        <f t="shared" si="411"/>
        <v>100</v>
      </c>
      <c r="O2655" s="19">
        <f t="shared" si="412"/>
        <v>0</v>
      </c>
      <c r="P2655" s="19">
        <f t="shared" si="413"/>
        <v>16.5</v>
      </c>
      <c r="Q2655" s="20">
        <f t="shared" si="414"/>
        <v>46.225000000000001</v>
      </c>
      <c r="R2655" s="20">
        <f t="shared" si="415"/>
        <v>29.125</v>
      </c>
      <c r="S2655" s="20">
        <f t="shared" si="416"/>
        <v>26.175000000000001</v>
      </c>
      <c r="T2655" s="20">
        <f t="shared" si="417"/>
        <v>35.375</v>
      </c>
      <c r="U2655" s="19">
        <f t="shared" si="418"/>
        <v>33.841666666666661</v>
      </c>
      <c r="V2655" s="19">
        <f t="shared" si="419"/>
        <v>34.224999999999994</v>
      </c>
    </row>
    <row r="2656" spans="1:22" ht="13.5" x14ac:dyDescent="0.25">
      <c r="A2656" s="3">
        <f>RSI!A2656</f>
        <v>45875</v>
      </c>
      <c r="B2656" s="2">
        <f>RSI!B2656</f>
        <v>21.46</v>
      </c>
      <c r="C2656" s="2">
        <f>RSI!I2656</f>
        <v>44.289650640781829</v>
      </c>
      <c r="D2656" s="2">
        <f>MACD!E2656</f>
        <v>-8.1072999921541822E-2</v>
      </c>
      <c r="E2656" s="2">
        <f>MACD!F2656</f>
        <v>5.1169559662882363E-2</v>
      </c>
      <c r="F2656" s="2">
        <f>'Moving Avg'!D2656</f>
        <v>21.558000000000003</v>
      </c>
      <c r="G2656" s="2">
        <f>'Moving Avg'!F2656</f>
        <v>21.536499999999997</v>
      </c>
      <c r="H2656" s="2">
        <f>'Moving Avg'!G2656</f>
        <v>21.937274000000002</v>
      </c>
      <c r="I2656" s="2">
        <f>'Moving Avg'!H2656</f>
        <v>21.866905499999998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  <c r="M2656" s="19">
        <f t="shared" si="410"/>
        <v>25</v>
      </c>
      <c r="N2656" s="19">
        <f t="shared" si="411"/>
        <v>100</v>
      </c>
      <c r="O2656" s="19">
        <f t="shared" si="412"/>
        <v>0</v>
      </c>
      <c r="P2656" s="19">
        <f t="shared" si="413"/>
        <v>16.5</v>
      </c>
      <c r="Q2656" s="20">
        <f t="shared" si="414"/>
        <v>46.225000000000001</v>
      </c>
      <c r="R2656" s="20">
        <f t="shared" si="415"/>
        <v>29.125</v>
      </c>
      <c r="S2656" s="20">
        <f t="shared" si="416"/>
        <v>26.175000000000001</v>
      </c>
      <c r="T2656" s="20">
        <f t="shared" si="417"/>
        <v>35.375</v>
      </c>
      <c r="U2656" s="19">
        <f t="shared" si="418"/>
        <v>33.841666666666661</v>
      </c>
      <c r="V2656" s="19">
        <f t="shared" si="419"/>
        <v>34.224999999999994</v>
      </c>
    </row>
    <row r="2657" spans="1:22" ht="13.5" x14ac:dyDescent="0.25">
      <c r="A2657" s="3">
        <f>RSI!A2657</f>
        <v>45876</v>
      </c>
      <c r="B2657" s="2">
        <f>RSI!B2657</f>
        <v>21.46</v>
      </c>
      <c r="C2657" s="2">
        <f>RSI!I2657</f>
        <v>44.289650640781829</v>
      </c>
      <c r="D2657" s="2">
        <f>MACD!E2657</f>
        <v>-0.15068303314998843</v>
      </c>
      <c r="E2657" s="2">
        <f>MACD!F2657</f>
        <v>1.0799041100308202E-2</v>
      </c>
      <c r="F2657" s="2">
        <f>'Moving Avg'!D2657</f>
        <v>21.51</v>
      </c>
      <c r="G2657" s="2">
        <f>'Moving Avg'!F2657</f>
        <v>21.534499999999994</v>
      </c>
      <c r="H2657" s="2">
        <f>'Moving Avg'!G2657</f>
        <v>21.910550000000004</v>
      </c>
      <c r="I2657" s="2">
        <f>'Moving Avg'!H2657</f>
        <v>21.865043999999994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  <c r="M2657" s="19">
        <f t="shared" si="410"/>
        <v>25</v>
      </c>
      <c r="N2657" s="19">
        <f t="shared" si="411"/>
        <v>100</v>
      </c>
      <c r="O2657" s="19">
        <f t="shared" si="412"/>
        <v>0</v>
      </c>
      <c r="P2657" s="19">
        <f t="shared" si="413"/>
        <v>16.5</v>
      </c>
      <c r="Q2657" s="20">
        <f t="shared" si="414"/>
        <v>46.225000000000001</v>
      </c>
      <c r="R2657" s="20">
        <f t="shared" si="415"/>
        <v>29.125</v>
      </c>
      <c r="S2657" s="20">
        <f t="shared" si="416"/>
        <v>26.175000000000001</v>
      </c>
      <c r="T2657" s="20">
        <f t="shared" si="417"/>
        <v>35.375</v>
      </c>
      <c r="U2657" s="19">
        <f t="shared" si="418"/>
        <v>33.841666666666661</v>
      </c>
      <c r="V2657" s="19">
        <f t="shared" si="419"/>
        <v>34.224999999999994</v>
      </c>
    </row>
    <row r="2658" spans="1:22" ht="13.5" x14ac:dyDescent="0.25">
      <c r="A2658" s="3">
        <f>RSI!A2658</f>
        <v>45877</v>
      </c>
      <c r="B2658" s="2">
        <f>RSI!B2658</f>
        <v>21.6</v>
      </c>
      <c r="C2658" s="2">
        <f>RSI!I2658</f>
        <v>49.445009730988211</v>
      </c>
      <c r="D2658" s="2">
        <f>MACD!E2658</f>
        <v>-0.14361758302241867</v>
      </c>
      <c r="E2658" s="2">
        <f>MACD!F2658</f>
        <v>-2.0084283724237172E-2</v>
      </c>
      <c r="F2658" s="2">
        <f>'Moving Avg'!D2658</f>
        <v>21.49</v>
      </c>
      <c r="G2658" s="2">
        <f>'Moving Avg'!F2658</f>
        <v>21.538999999999994</v>
      </c>
      <c r="H2658" s="2">
        <f>'Moving Avg'!G2658</f>
        <v>21.889516</v>
      </c>
      <c r="I2658" s="2">
        <f>'Moving Avg'!H2658</f>
        <v>21.864075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  <c r="M2658" s="19">
        <f t="shared" si="410"/>
        <v>25</v>
      </c>
      <c r="N2658" s="19">
        <f t="shared" si="411"/>
        <v>100</v>
      </c>
      <c r="O2658" s="19">
        <f t="shared" si="412"/>
        <v>0</v>
      </c>
      <c r="P2658" s="19">
        <f t="shared" si="413"/>
        <v>16.5</v>
      </c>
      <c r="Q2658" s="20">
        <f t="shared" si="414"/>
        <v>46.225000000000001</v>
      </c>
      <c r="R2658" s="20">
        <f t="shared" si="415"/>
        <v>29.125</v>
      </c>
      <c r="S2658" s="20">
        <f t="shared" si="416"/>
        <v>26.175000000000001</v>
      </c>
      <c r="T2658" s="20">
        <f t="shared" si="417"/>
        <v>35.375</v>
      </c>
      <c r="U2658" s="19">
        <f t="shared" si="418"/>
        <v>33.841666666666661</v>
      </c>
      <c r="V2658" s="19">
        <f t="shared" si="419"/>
        <v>34.224999999999994</v>
      </c>
    </row>
    <row r="2659" spans="1:22" ht="13.5" x14ac:dyDescent="0.25">
      <c r="A2659" s="3">
        <f>RSI!A2659</f>
        <v>45880</v>
      </c>
      <c r="B2659" s="2">
        <f>RSI!B2659</f>
        <v>21.6</v>
      </c>
      <c r="C2659" s="2">
        <f>RSI!I2659</f>
        <v>49.445009730988211</v>
      </c>
      <c r="D2659" s="2">
        <f>MACD!E2659</f>
        <v>-0.13758490747492402</v>
      </c>
      <c r="E2659" s="2">
        <f>MACD!F2659</f>
        <v>-4.3584408474374545E-2</v>
      </c>
      <c r="F2659" s="2">
        <f>'Moving Avg'!D2659</f>
        <v>21.515999999999998</v>
      </c>
      <c r="G2659" s="2">
        <f>'Moving Avg'!F2659</f>
        <v>21.543499999999998</v>
      </c>
      <c r="H2659" s="2">
        <f>'Moving Avg'!G2659</f>
        <v>21.867519999999999</v>
      </c>
      <c r="I2659" s="2">
        <f>'Moving Avg'!H2659</f>
        <v>21.863058000000002</v>
      </c>
      <c r="J2659" s="17" t="str">
        <f>OBV!F2659</f>
        <v>BULLISH</v>
      </c>
      <c r="K2659" s="17" t="str">
        <f>OBV!G2659</f>
        <v>NEUTRAL</v>
      </c>
      <c r="L2659" s="17" t="str">
        <f>OBV!H2659</f>
        <v>CONFIRMED BULLISH</v>
      </c>
      <c r="M2659" s="19">
        <f t="shared" si="410"/>
        <v>25</v>
      </c>
      <c r="N2659" s="19">
        <f t="shared" si="411"/>
        <v>100</v>
      </c>
      <c r="O2659" s="19">
        <f t="shared" si="412"/>
        <v>0</v>
      </c>
      <c r="P2659" s="19">
        <f t="shared" si="413"/>
        <v>83.5</v>
      </c>
      <c r="Q2659" s="20">
        <f t="shared" si="414"/>
        <v>56.274999999999999</v>
      </c>
      <c r="R2659" s="20">
        <f t="shared" si="415"/>
        <v>45.875</v>
      </c>
      <c r="S2659" s="20">
        <f t="shared" si="416"/>
        <v>56.325000000000003</v>
      </c>
      <c r="T2659" s="20">
        <f t="shared" si="417"/>
        <v>52.125</v>
      </c>
      <c r="U2659" s="19">
        <f t="shared" si="418"/>
        <v>52.82500000000001</v>
      </c>
      <c r="V2659" s="19">
        <f t="shared" si="419"/>
        <v>52.650000000000006</v>
      </c>
    </row>
    <row r="2660" spans="1:22" ht="13.5" x14ac:dyDescent="0.25">
      <c r="A2660" s="3">
        <f>RSI!A2660</f>
        <v>45881</v>
      </c>
      <c r="B2660" s="2">
        <f>RSI!B2660</f>
        <v>22</v>
      </c>
      <c r="C2660" s="2">
        <f>RSI!I2660</f>
        <v>61.309073888501217</v>
      </c>
      <c r="D2660" s="2">
        <f>MACD!E2660</f>
        <v>-0.16205976386962107</v>
      </c>
      <c r="E2660" s="2">
        <f>MACD!F2660</f>
        <v>-6.7279479553423852E-2</v>
      </c>
      <c r="F2660" s="2">
        <f>'Moving Avg'!D2660</f>
        <v>21.624000000000002</v>
      </c>
      <c r="G2660" s="2">
        <f>'Moving Avg'!F2660</f>
        <v>21.543999999999997</v>
      </c>
      <c r="H2660" s="2">
        <f>'Moving Avg'!G2660</f>
        <v>21.852559999999997</v>
      </c>
      <c r="I2660" s="2">
        <f>'Moving Avg'!H2660</f>
        <v>21.859317999999998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  <c r="M2660" s="19">
        <f t="shared" si="410"/>
        <v>25</v>
      </c>
      <c r="N2660" s="19">
        <f t="shared" si="411"/>
        <v>100</v>
      </c>
      <c r="O2660" s="19">
        <f t="shared" si="412"/>
        <v>0</v>
      </c>
      <c r="P2660" s="19">
        <f t="shared" si="413"/>
        <v>83.5</v>
      </c>
      <c r="Q2660" s="20">
        <f t="shared" si="414"/>
        <v>56.274999999999999</v>
      </c>
      <c r="R2660" s="20">
        <f t="shared" si="415"/>
        <v>45.875</v>
      </c>
      <c r="S2660" s="20">
        <f t="shared" si="416"/>
        <v>56.325000000000003</v>
      </c>
      <c r="T2660" s="20">
        <f t="shared" si="417"/>
        <v>52.125</v>
      </c>
      <c r="U2660" s="19">
        <f t="shared" si="418"/>
        <v>52.82500000000001</v>
      </c>
      <c r="V2660" s="19">
        <f t="shared" si="419"/>
        <v>52.650000000000006</v>
      </c>
    </row>
    <row r="2661" spans="1:22" ht="13.5" x14ac:dyDescent="0.25">
      <c r="A2661" s="3">
        <f>RSI!A2661</f>
        <v>45883</v>
      </c>
      <c r="B2661" s="2">
        <f>RSI!B2661</f>
        <v>22</v>
      </c>
      <c r="C2661" s="2">
        <f>RSI!I2661</f>
        <v>61.309073888501217</v>
      </c>
      <c r="D2661" s="2">
        <f>MACD!E2661</f>
        <v>-0.15431716117179661</v>
      </c>
      <c r="E2661" s="2">
        <f>MACD!F2661</f>
        <v>-8.4687015877098412E-2</v>
      </c>
      <c r="F2661" s="2">
        <f>'Moving Avg'!D2661</f>
        <v>21.731999999999999</v>
      </c>
      <c r="G2661" s="2">
        <f>'Moving Avg'!F2661</f>
        <v>21.548999999999999</v>
      </c>
      <c r="H2661" s="2">
        <f>'Moving Avg'!G2661</f>
        <v>21.837599999999998</v>
      </c>
      <c r="I2661" s="2">
        <f>'Moving Avg'!H2661</f>
        <v>21.859578000000006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  <c r="M2661" s="19">
        <f t="shared" si="410"/>
        <v>25</v>
      </c>
      <c r="N2661" s="19">
        <f t="shared" si="411"/>
        <v>100</v>
      </c>
      <c r="O2661" s="19">
        <f t="shared" si="412"/>
        <v>0</v>
      </c>
      <c r="P2661" s="19">
        <f t="shared" si="413"/>
        <v>83.5</v>
      </c>
      <c r="Q2661" s="20">
        <f t="shared" si="414"/>
        <v>56.274999999999999</v>
      </c>
      <c r="R2661" s="20">
        <f t="shared" si="415"/>
        <v>45.875</v>
      </c>
      <c r="S2661" s="20">
        <f t="shared" si="416"/>
        <v>56.325000000000003</v>
      </c>
      <c r="T2661" s="20">
        <f t="shared" si="417"/>
        <v>52.125</v>
      </c>
      <c r="U2661" s="19">
        <f t="shared" si="418"/>
        <v>52.82500000000001</v>
      </c>
      <c r="V2661" s="19">
        <f t="shared" si="419"/>
        <v>52.650000000000006</v>
      </c>
    </row>
    <row r="2662" spans="1:22" ht="13.5" x14ac:dyDescent="0.25">
      <c r="A2662" s="3">
        <f>RSI!A2662</f>
        <v>45884</v>
      </c>
      <c r="B2662" s="2">
        <f>RSI!B2662</f>
        <v>22</v>
      </c>
      <c r="C2662" s="2">
        <f>RSI!I2662</f>
        <v>61.309073888501217</v>
      </c>
      <c r="D2662" s="2">
        <f>MACD!E2662</f>
        <v>-0.14991122274846802</v>
      </c>
      <c r="E2662" s="2">
        <f>MACD!F2662</f>
        <v>-9.7731857251372331E-2</v>
      </c>
      <c r="F2662" s="2">
        <f>'Moving Avg'!D2662</f>
        <v>21.84</v>
      </c>
      <c r="G2662" s="2">
        <f>'Moving Avg'!F2662</f>
        <v>21.553999999999998</v>
      </c>
      <c r="H2662" s="2">
        <f>'Moving Avg'!G2662</f>
        <v>21.822600000000001</v>
      </c>
      <c r="I2662" s="2">
        <f>'Moving Avg'!H2662</f>
        <v>21.858729500000003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  <c r="M2662" s="19">
        <f t="shared" si="410"/>
        <v>25</v>
      </c>
      <c r="N2662" s="19">
        <f t="shared" si="411"/>
        <v>100</v>
      </c>
      <c r="O2662" s="19">
        <f t="shared" si="412"/>
        <v>0</v>
      </c>
      <c r="P2662" s="19">
        <f t="shared" si="413"/>
        <v>83.5</v>
      </c>
      <c r="Q2662" s="20">
        <f t="shared" si="414"/>
        <v>56.274999999999999</v>
      </c>
      <c r="R2662" s="20">
        <f t="shared" si="415"/>
        <v>45.875</v>
      </c>
      <c r="S2662" s="20">
        <f t="shared" si="416"/>
        <v>56.325000000000003</v>
      </c>
      <c r="T2662" s="20">
        <f t="shared" si="417"/>
        <v>52.125</v>
      </c>
      <c r="U2662" s="19">
        <f t="shared" si="418"/>
        <v>52.82500000000001</v>
      </c>
      <c r="V2662" s="19">
        <f t="shared" si="419"/>
        <v>52.650000000000006</v>
      </c>
    </row>
    <row r="2663" spans="1:22" ht="13.5" x14ac:dyDescent="0.25">
      <c r="A2663" s="3">
        <f>RSI!A2663</f>
        <v>45887</v>
      </c>
      <c r="B2663" s="2">
        <f>RSI!B2663</f>
        <v>22</v>
      </c>
      <c r="C2663" s="2">
        <f>RSI!I2663</f>
        <v>61.309073888501224</v>
      </c>
      <c r="D2663" s="2">
        <f>MACD!E2663</f>
        <v>-0.1481696901062719</v>
      </c>
      <c r="E2663" s="2">
        <f>MACD!F2663</f>
        <v>-0.10781942382235225</v>
      </c>
      <c r="F2663" s="2">
        <f>'Moving Avg'!D2663</f>
        <v>21.919999999999998</v>
      </c>
      <c r="G2663" s="2">
        <f>'Moving Avg'!F2663</f>
        <v>21.553999999999998</v>
      </c>
      <c r="H2663" s="2">
        <f>'Moving Avg'!G2663</f>
        <v>21.807600000000001</v>
      </c>
      <c r="I2663" s="2">
        <f>'Moving Avg'!H2663</f>
        <v>21.859568000000003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  <c r="M2663" s="19">
        <f t="shared" si="410"/>
        <v>25</v>
      </c>
      <c r="N2663" s="19">
        <f t="shared" si="411"/>
        <v>100</v>
      </c>
      <c r="O2663" s="19">
        <f t="shared" si="412"/>
        <v>50</v>
      </c>
      <c r="P2663" s="19">
        <f t="shared" si="413"/>
        <v>83.5</v>
      </c>
      <c r="Q2663" s="20">
        <f t="shared" si="414"/>
        <v>63.774999999999999</v>
      </c>
      <c r="R2663" s="20">
        <f t="shared" si="415"/>
        <v>63.375</v>
      </c>
      <c r="S2663" s="20">
        <f t="shared" si="416"/>
        <v>68.825000000000003</v>
      </c>
      <c r="T2663" s="20">
        <f t="shared" si="417"/>
        <v>64.625</v>
      </c>
      <c r="U2663" s="19">
        <f t="shared" si="418"/>
        <v>65.325000000000003</v>
      </c>
      <c r="V2663" s="19">
        <f t="shared" si="419"/>
        <v>65.150000000000006</v>
      </c>
    </row>
    <row r="2664" spans="1:22" ht="13.5" x14ac:dyDescent="0.25">
      <c r="A2664" s="3">
        <f>RSI!A2664</f>
        <v>45888</v>
      </c>
      <c r="B2664" s="2">
        <f>RSI!B2664</f>
        <v>21.7</v>
      </c>
      <c r="C2664" s="2">
        <f>RSI!I2664</f>
        <v>49.57317875603939</v>
      </c>
      <c r="D2664" s="2">
        <f>MACD!E2664</f>
        <v>-0.16169789455918249</v>
      </c>
      <c r="E2664" s="2">
        <f>MACD!F2664</f>
        <v>-0.11859511796971831</v>
      </c>
      <c r="F2664" s="2">
        <f>'Moving Avg'!D2664</f>
        <v>21.94</v>
      </c>
      <c r="G2664" s="2">
        <f>'Moving Avg'!F2664</f>
        <v>21.568000000000001</v>
      </c>
      <c r="H2664" s="2">
        <f>'Moving Avg'!G2664</f>
        <v>21.792600000000007</v>
      </c>
      <c r="I2664" s="2">
        <f>'Moving Avg'!H2664</f>
        <v>21.858424500000002</v>
      </c>
      <c r="J2664" s="17" t="str">
        <f>OBV!F2664</f>
        <v>BULLISH</v>
      </c>
      <c r="K2664" s="17" t="str">
        <f>OBV!G2664</f>
        <v>NEUTRAL</v>
      </c>
      <c r="L2664" s="17" t="str">
        <f>OBV!H2664</f>
        <v>CONFIRMED BULLISH</v>
      </c>
      <c r="M2664" s="19">
        <f t="shared" si="410"/>
        <v>25</v>
      </c>
      <c r="N2664" s="19">
        <f t="shared" si="411"/>
        <v>100</v>
      </c>
      <c r="O2664" s="19">
        <f t="shared" si="412"/>
        <v>50</v>
      </c>
      <c r="P2664" s="19">
        <f t="shared" si="413"/>
        <v>83.5</v>
      </c>
      <c r="Q2664" s="20">
        <f t="shared" si="414"/>
        <v>63.774999999999999</v>
      </c>
      <c r="R2664" s="20">
        <f t="shared" si="415"/>
        <v>63.375</v>
      </c>
      <c r="S2664" s="20">
        <f t="shared" si="416"/>
        <v>68.825000000000003</v>
      </c>
      <c r="T2664" s="20">
        <f t="shared" si="417"/>
        <v>64.625</v>
      </c>
      <c r="U2664" s="19">
        <f t="shared" si="418"/>
        <v>65.325000000000003</v>
      </c>
      <c r="V2664" s="19">
        <f t="shared" si="419"/>
        <v>65.150000000000006</v>
      </c>
    </row>
    <row r="2665" spans="1:22" ht="13.5" x14ac:dyDescent="0.25">
      <c r="A2665" s="3">
        <f>RSI!A2665</f>
        <v>45889</v>
      </c>
      <c r="B2665" s="2">
        <f>RSI!B2665</f>
        <v>21.8</v>
      </c>
      <c r="C2665" s="2">
        <f>RSI!I2665</f>
        <v>52.815487484467518</v>
      </c>
      <c r="D2665" s="2">
        <f>MACD!E2665</f>
        <v>-0.18202115565978971</v>
      </c>
      <c r="E2665" s="2">
        <f>MACD!F2665</f>
        <v>-0.13128032550773261</v>
      </c>
      <c r="F2665" s="2">
        <f>'Moving Avg'!D2665</f>
        <v>21.9</v>
      </c>
      <c r="G2665" s="2">
        <f>'Moving Avg'!F2665</f>
        <v>21.608000000000001</v>
      </c>
      <c r="H2665" s="2">
        <f>'Moving Avg'!G2665</f>
        <v>21.778600000000004</v>
      </c>
      <c r="I2665" s="2">
        <f>'Moving Avg'!H2665</f>
        <v>21.857781000000003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  <c r="M2665" s="19">
        <f t="shared" si="410"/>
        <v>25</v>
      </c>
      <c r="N2665" s="19">
        <f t="shared" si="411"/>
        <v>100</v>
      </c>
      <c r="O2665" s="19">
        <f t="shared" si="412"/>
        <v>50</v>
      </c>
      <c r="P2665" s="19">
        <f t="shared" si="413"/>
        <v>66.5</v>
      </c>
      <c r="Q2665" s="20">
        <f t="shared" si="414"/>
        <v>61.225000000000001</v>
      </c>
      <c r="R2665" s="20">
        <f t="shared" si="415"/>
        <v>59.125</v>
      </c>
      <c r="S2665" s="20">
        <f t="shared" si="416"/>
        <v>61.174999999999997</v>
      </c>
      <c r="T2665" s="20">
        <f t="shared" si="417"/>
        <v>60.375</v>
      </c>
      <c r="U2665" s="19">
        <f t="shared" si="418"/>
        <v>60.508333333333326</v>
      </c>
      <c r="V2665" s="19">
        <f t="shared" si="419"/>
        <v>60.474999999999994</v>
      </c>
    </row>
    <row r="2666" spans="1:22" ht="13.5" x14ac:dyDescent="0.25">
      <c r="A2666" s="3">
        <f>RSI!A2666</f>
        <v>45890</v>
      </c>
      <c r="B2666" s="2">
        <f>RSI!B2666</f>
        <v>21.8</v>
      </c>
      <c r="C2666" s="2">
        <f>RSI!I2666</f>
        <v>52.815487484467518</v>
      </c>
      <c r="D2666" s="2">
        <f>MACD!E2666</f>
        <v>-0.19974426728380124</v>
      </c>
      <c r="E2666" s="2">
        <f>MACD!F2666</f>
        <v>-0.14497311386294634</v>
      </c>
      <c r="F2666" s="2">
        <f>'Moving Avg'!D2666</f>
        <v>21.86</v>
      </c>
      <c r="G2666" s="2">
        <f>'Moving Avg'!F2666</f>
        <v>21.648000000000003</v>
      </c>
      <c r="H2666" s="2">
        <f>'Moving Avg'!G2666</f>
        <v>21.764600000000002</v>
      </c>
      <c r="I2666" s="2">
        <f>'Moving Avg'!H2666</f>
        <v>21.8571375</v>
      </c>
      <c r="J2666" s="17" t="str">
        <f>OBV!F2666</f>
        <v>BULLISH</v>
      </c>
      <c r="K2666" s="17" t="str">
        <f>OBV!G2666</f>
        <v>NEUTRAL</v>
      </c>
      <c r="L2666" s="17" t="str">
        <f>OBV!H2666</f>
        <v>BULLISH DIVERGENCE</v>
      </c>
      <c r="M2666" s="19">
        <f t="shared" si="410"/>
        <v>25</v>
      </c>
      <c r="N2666" s="19">
        <f t="shared" si="411"/>
        <v>100</v>
      </c>
      <c r="O2666" s="19">
        <f t="shared" si="412"/>
        <v>50</v>
      </c>
      <c r="P2666" s="19">
        <f t="shared" si="413"/>
        <v>66.5</v>
      </c>
      <c r="Q2666" s="20">
        <f t="shared" si="414"/>
        <v>61.225000000000001</v>
      </c>
      <c r="R2666" s="20">
        <f t="shared" si="415"/>
        <v>59.125</v>
      </c>
      <c r="S2666" s="20">
        <f t="shared" si="416"/>
        <v>61.174999999999997</v>
      </c>
      <c r="T2666" s="20">
        <f t="shared" si="417"/>
        <v>60.375</v>
      </c>
      <c r="U2666" s="19">
        <f t="shared" si="418"/>
        <v>60.508333333333326</v>
      </c>
      <c r="V2666" s="19">
        <f t="shared" si="419"/>
        <v>60.474999999999994</v>
      </c>
    </row>
    <row r="2667" spans="1:22" ht="13.5" x14ac:dyDescent="0.25">
      <c r="A2667" s="3">
        <f>RSI!A2667</f>
        <v>45891</v>
      </c>
      <c r="B2667" s="2">
        <f>RSI!B2667</f>
        <v>21.8</v>
      </c>
      <c r="C2667" s="2">
        <f>RSI!I2667</f>
        <v>52.815487484467518</v>
      </c>
      <c r="D2667" s="2">
        <f>MACD!E2667</f>
        <v>-0.21522825197743956</v>
      </c>
      <c r="E2667" s="2">
        <f>MACD!F2667</f>
        <v>-0.15902414148584498</v>
      </c>
      <c r="F2667" s="2">
        <f>'Moving Avg'!D2667</f>
        <v>21.82</v>
      </c>
      <c r="G2667" s="2">
        <f>'Moving Avg'!F2667</f>
        <v>21.687500000000004</v>
      </c>
      <c r="H2667" s="2">
        <f>'Moving Avg'!G2667</f>
        <v>21.750600000000006</v>
      </c>
      <c r="I2667" s="2">
        <f>'Moving Avg'!H2667</f>
        <v>21.856397500000003</v>
      </c>
      <c r="J2667" s="17" t="str">
        <f>OBV!F2667</f>
        <v>BULLISH</v>
      </c>
      <c r="K2667" s="17" t="str">
        <f>OBV!G2667</f>
        <v>NEUTRAL</v>
      </c>
      <c r="L2667" s="17" t="str">
        <f>OBV!H2667</f>
        <v>BULLISH DIVERGENCE</v>
      </c>
      <c r="M2667" s="19">
        <f t="shared" si="410"/>
        <v>25</v>
      </c>
      <c r="N2667" s="19">
        <f t="shared" si="411"/>
        <v>100</v>
      </c>
      <c r="O2667" s="19">
        <f t="shared" si="412"/>
        <v>0</v>
      </c>
      <c r="P2667" s="19">
        <f t="shared" si="413"/>
        <v>66.5</v>
      </c>
      <c r="Q2667" s="20">
        <f t="shared" si="414"/>
        <v>53.725000000000001</v>
      </c>
      <c r="R2667" s="20">
        <f t="shared" si="415"/>
        <v>41.625</v>
      </c>
      <c r="S2667" s="20">
        <f t="shared" si="416"/>
        <v>48.674999999999997</v>
      </c>
      <c r="T2667" s="20">
        <f t="shared" si="417"/>
        <v>47.875</v>
      </c>
      <c r="U2667" s="19">
        <f t="shared" si="418"/>
        <v>48.008333333333326</v>
      </c>
      <c r="V2667" s="19">
        <f t="shared" si="419"/>
        <v>47.974999999999994</v>
      </c>
    </row>
    <row r="2668" spans="1:22" ht="13.5" x14ac:dyDescent="0.25">
      <c r="A2668" s="3">
        <f>RSI!A2668</f>
        <v>45894</v>
      </c>
      <c r="B2668" s="2">
        <f>RSI!B2668</f>
        <v>21.8</v>
      </c>
      <c r="C2668" s="2">
        <f>RSI!I2668</f>
        <v>52.815487484467518</v>
      </c>
      <c r="D2668" s="2">
        <f>MACD!E2668</f>
        <v>-0.20724301774052023</v>
      </c>
      <c r="E2668" s="2">
        <f>MACD!F2668</f>
        <v>-0.16866791673678005</v>
      </c>
      <c r="F2668" s="2">
        <f>'Moving Avg'!D2668</f>
        <v>21.779999999999998</v>
      </c>
      <c r="G2668" s="2">
        <f>'Moving Avg'!F2668</f>
        <v>21.702500000000001</v>
      </c>
      <c r="H2668" s="2">
        <f>'Moving Avg'!G2668</f>
        <v>21.742600000000003</v>
      </c>
      <c r="I2668" s="2">
        <f>'Moving Avg'!H2668</f>
        <v>21.855272000000003</v>
      </c>
      <c r="J2668" s="17" t="str">
        <f>OBV!F2668</f>
        <v>BULLISH</v>
      </c>
      <c r="K2668" s="17" t="str">
        <f>OBV!G2668</f>
        <v>NEUTRAL</v>
      </c>
      <c r="L2668" s="17" t="str">
        <f>OBV!H2668</f>
        <v>BULLISH DIVERGENCE</v>
      </c>
      <c r="M2668" s="19">
        <f t="shared" si="410"/>
        <v>25</v>
      </c>
      <c r="N2668" s="19">
        <f t="shared" si="411"/>
        <v>100</v>
      </c>
      <c r="O2668" s="19">
        <f t="shared" si="412"/>
        <v>0</v>
      </c>
      <c r="P2668" s="19">
        <f t="shared" si="413"/>
        <v>66.5</v>
      </c>
      <c r="Q2668" s="20">
        <f t="shared" si="414"/>
        <v>53.725000000000001</v>
      </c>
      <c r="R2668" s="20">
        <f t="shared" si="415"/>
        <v>41.625</v>
      </c>
      <c r="S2668" s="20">
        <f t="shared" si="416"/>
        <v>48.674999999999997</v>
      </c>
      <c r="T2668" s="20">
        <f t="shared" si="417"/>
        <v>47.875</v>
      </c>
      <c r="U2668" s="19">
        <f t="shared" si="418"/>
        <v>48.008333333333326</v>
      </c>
      <c r="V2668" s="19">
        <f t="shared" si="419"/>
        <v>47.974999999999994</v>
      </c>
    </row>
    <row r="2669" spans="1:22" ht="13.5" x14ac:dyDescent="0.25">
      <c r="A2669" s="3">
        <f>RSI!A2669</f>
        <v>45895</v>
      </c>
      <c r="B2669" s="2">
        <f>RSI!B2669</f>
        <v>21.8</v>
      </c>
      <c r="C2669" s="2">
        <f>RSI!I2669</f>
        <v>52.815487484467518</v>
      </c>
      <c r="D2669" s="2">
        <f>MACD!E2669</f>
        <v>-0.20090423857779882</v>
      </c>
      <c r="E2669" s="2">
        <f>MACD!F2669</f>
        <v>-0.17511518110498381</v>
      </c>
      <c r="F2669" s="2">
        <f>'Moving Avg'!D2669</f>
        <v>21.8</v>
      </c>
      <c r="G2669" s="2">
        <f>'Moving Avg'!F2669</f>
        <v>21.717500000000001</v>
      </c>
      <c r="H2669" s="2">
        <f>'Moving Avg'!G2669</f>
        <v>21.7346</v>
      </c>
      <c r="I2669" s="2">
        <f>'Moving Avg'!H2669</f>
        <v>21.854146500000002</v>
      </c>
      <c r="J2669" s="17" t="str">
        <f>OBV!F2669</f>
        <v>BULLISH</v>
      </c>
      <c r="K2669" s="17" t="str">
        <f>OBV!G2669</f>
        <v>NEUTRAL</v>
      </c>
      <c r="L2669" s="17" t="str">
        <f>OBV!H2669</f>
        <v>CONFIRMED BULLISH</v>
      </c>
      <c r="M2669" s="19">
        <f t="shared" si="410"/>
        <v>25</v>
      </c>
      <c r="N2669" s="19">
        <f t="shared" si="411"/>
        <v>100</v>
      </c>
      <c r="O2669" s="19">
        <f t="shared" si="412"/>
        <v>0</v>
      </c>
      <c r="P2669" s="19">
        <f t="shared" si="413"/>
        <v>83.5</v>
      </c>
      <c r="Q2669" s="20">
        <f t="shared" si="414"/>
        <v>56.274999999999999</v>
      </c>
      <c r="R2669" s="20">
        <f t="shared" si="415"/>
        <v>45.875</v>
      </c>
      <c r="S2669" s="20">
        <f t="shared" si="416"/>
        <v>56.325000000000003</v>
      </c>
      <c r="T2669" s="20">
        <f t="shared" si="417"/>
        <v>52.125</v>
      </c>
      <c r="U2669" s="19">
        <f t="shared" si="418"/>
        <v>52.82500000000001</v>
      </c>
      <c r="V2669" s="19">
        <f t="shared" si="419"/>
        <v>52.650000000000006</v>
      </c>
    </row>
    <row r="2670" spans="1:22" ht="13.5" x14ac:dyDescent="0.25">
      <c r="A2670" s="3">
        <f>RSI!A2670</f>
        <v>45896</v>
      </c>
      <c r="B2670" s="2">
        <f>RSI!B2670</f>
        <v>21.6</v>
      </c>
      <c r="C2670" s="2">
        <f>RSI!I2670</f>
        <v>44.522263078569658</v>
      </c>
      <c r="D2670" s="2">
        <f>MACD!E2670</f>
        <v>-0.11957437754059086</v>
      </c>
      <c r="E2670" s="2">
        <f>MACD!F2670</f>
        <v>-0.16400702039210524</v>
      </c>
      <c r="F2670" s="2">
        <f>'Moving Avg'!D2670</f>
        <v>21.76</v>
      </c>
      <c r="G2670" s="2">
        <f>'Moving Avg'!F2670</f>
        <v>21.722500000000004</v>
      </c>
      <c r="H2670" s="2">
        <f>'Moving Avg'!G2670</f>
        <v>21.722600000000003</v>
      </c>
      <c r="I2670" s="2">
        <f>'Moving Avg'!H2670</f>
        <v>21.851298000000007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  <c r="M2670" s="19">
        <f t="shared" si="410"/>
        <v>25</v>
      </c>
      <c r="N2670" s="19">
        <f t="shared" si="411"/>
        <v>0</v>
      </c>
      <c r="O2670" s="19">
        <f t="shared" si="412"/>
        <v>0</v>
      </c>
      <c r="P2670" s="19">
        <f t="shared" si="413"/>
        <v>16.5</v>
      </c>
      <c r="Q2670" s="20">
        <f t="shared" si="414"/>
        <v>11.225</v>
      </c>
      <c r="R2670" s="20">
        <f t="shared" si="415"/>
        <v>9.125</v>
      </c>
      <c r="S2670" s="20">
        <f t="shared" si="416"/>
        <v>11.175000000000001</v>
      </c>
      <c r="T2670" s="20">
        <f t="shared" si="417"/>
        <v>10.375</v>
      </c>
      <c r="U2670" s="19">
        <f t="shared" si="418"/>
        <v>10.508333333333335</v>
      </c>
      <c r="V2670" s="19">
        <f t="shared" si="419"/>
        <v>10.475000000000001</v>
      </c>
    </row>
    <row r="2671" spans="1:22" ht="13.5" x14ac:dyDescent="0.25">
      <c r="A2671" s="3">
        <f>RSI!A2671</f>
        <v>45897</v>
      </c>
      <c r="B2671" s="2">
        <f>RSI!B2671</f>
        <v>21.2</v>
      </c>
      <c r="C2671" s="2">
        <f>RSI!I2671</f>
        <v>33.270198898025797</v>
      </c>
      <c r="D2671" s="2">
        <f>MACD!E2671</f>
        <v>-2.0303695787333709E-2</v>
      </c>
      <c r="E2671" s="2">
        <f>MACD!F2671</f>
        <v>-0.13526635547115093</v>
      </c>
      <c r="F2671" s="2">
        <f>'Moving Avg'!D2671</f>
        <v>21.64</v>
      </c>
      <c r="G2671" s="2">
        <f>'Moving Avg'!F2671</f>
        <v>21.697500000000005</v>
      </c>
      <c r="H2671" s="2">
        <f>'Moving Avg'!G2671</f>
        <v>21.704599999999999</v>
      </c>
      <c r="I2671" s="2">
        <f>'Moving Avg'!H2671</f>
        <v>21.847172500000003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  <c r="M2671" s="19">
        <f t="shared" si="410"/>
        <v>25</v>
      </c>
      <c r="N2671" s="19">
        <f t="shared" si="411"/>
        <v>0</v>
      </c>
      <c r="O2671" s="19">
        <f t="shared" si="412"/>
        <v>0</v>
      </c>
      <c r="P2671" s="19">
        <f t="shared" si="413"/>
        <v>16.5</v>
      </c>
      <c r="Q2671" s="20">
        <f t="shared" si="414"/>
        <v>11.225</v>
      </c>
      <c r="R2671" s="20">
        <f t="shared" si="415"/>
        <v>9.125</v>
      </c>
      <c r="S2671" s="20">
        <f t="shared" si="416"/>
        <v>11.175000000000001</v>
      </c>
      <c r="T2671" s="20">
        <f t="shared" si="417"/>
        <v>10.375</v>
      </c>
      <c r="U2671" s="19">
        <f t="shared" si="418"/>
        <v>10.508333333333335</v>
      </c>
      <c r="V2671" s="19">
        <f t="shared" si="419"/>
        <v>10.475000000000001</v>
      </c>
    </row>
    <row r="2672" spans="1:22" ht="13.5" x14ac:dyDescent="0.25">
      <c r="A2672" s="3">
        <f>RSI!A2672</f>
        <v>45898</v>
      </c>
      <c r="B2672" s="2">
        <f>RSI!B2672</f>
        <v>21.2</v>
      </c>
      <c r="C2672" s="2">
        <f>RSI!I2672</f>
        <v>33.270198898025811</v>
      </c>
      <c r="D2672" s="2">
        <f>MACD!E2672</f>
        <v>6.6820669640858199E-2</v>
      </c>
      <c r="E2672" s="2">
        <f>MACD!F2672</f>
        <v>-9.4848950448749109E-2</v>
      </c>
      <c r="F2672" s="2">
        <f>'Moving Avg'!D2672</f>
        <v>21.520000000000003</v>
      </c>
      <c r="G2672" s="2">
        <f>'Moving Avg'!F2672</f>
        <v>21.672500000000003</v>
      </c>
      <c r="H2672" s="2">
        <f>'Moving Avg'!G2672</f>
        <v>21.688600000000001</v>
      </c>
      <c r="I2672" s="2">
        <f>'Moving Avg'!H2672</f>
        <v>21.843047000000002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  <c r="M2672" s="19">
        <f t="shared" si="410"/>
        <v>25</v>
      </c>
      <c r="N2672" s="19">
        <f t="shared" si="411"/>
        <v>0</v>
      </c>
      <c r="O2672" s="19">
        <f t="shared" si="412"/>
        <v>0</v>
      </c>
      <c r="P2672" s="19">
        <f t="shared" si="413"/>
        <v>16.5</v>
      </c>
      <c r="Q2672" s="20">
        <f t="shared" si="414"/>
        <v>11.225</v>
      </c>
      <c r="R2672" s="20">
        <f t="shared" si="415"/>
        <v>9.125</v>
      </c>
      <c r="S2672" s="20">
        <f t="shared" si="416"/>
        <v>11.175000000000001</v>
      </c>
      <c r="T2672" s="20">
        <f t="shared" si="417"/>
        <v>10.375</v>
      </c>
      <c r="U2672" s="19">
        <f t="shared" si="418"/>
        <v>10.508333333333335</v>
      </c>
      <c r="V2672" s="19">
        <f t="shared" si="419"/>
        <v>10.475000000000001</v>
      </c>
    </row>
    <row r="2673" spans="1:22" ht="13.5" x14ac:dyDescent="0.25">
      <c r="A2673" s="3">
        <f>RSI!A2673</f>
        <v>45901</v>
      </c>
      <c r="B2673" s="2">
        <f>RSI!B2673</f>
        <v>21.79</v>
      </c>
      <c r="C2673" s="2">
        <f>RSI!I2673</f>
        <v>53.411744850038566</v>
      </c>
      <c r="D2673" s="2">
        <f>MACD!E2673</f>
        <v>9.973211640493318E-2</v>
      </c>
      <c r="E2673" s="2">
        <f>MACD!F2673</f>
        <v>-5.5932737078012648E-2</v>
      </c>
      <c r="F2673" s="2">
        <f>'Moving Avg'!D2673</f>
        <v>21.518000000000001</v>
      </c>
      <c r="G2673" s="2">
        <f>'Moving Avg'!F2673</f>
        <v>21.677</v>
      </c>
      <c r="H2673" s="2">
        <f>'Moving Avg'!G2673</f>
        <v>21.684400000000004</v>
      </c>
      <c r="I2673" s="2">
        <f>'Moving Avg'!H2673</f>
        <v>21.841871500000003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  <c r="M2673" s="19">
        <f t="shared" si="410"/>
        <v>25</v>
      </c>
      <c r="N2673" s="19">
        <f t="shared" si="411"/>
        <v>0</v>
      </c>
      <c r="O2673" s="19">
        <f t="shared" si="412"/>
        <v>0</v>
      </c>
      <c r="P2673" s="19">
        <f t="shared" si="413"/>
        <v>16.5</v>
      </c>
      <c r="Q2673" s="20">
        <f t="shared" si="414"/>
        <v>11.225</v>
      </c>
      <c r="R2673" s="20">
        <f t="shared" si="415"/>
        <v>9.125</v>
      </c>
      <c r="S2673" s="20">
        <f t="shared" si="416"/>
        <v>11.175000000000001</v>
      </c>
      <c r="T2673" s="20">
        <f t="shared" si="417"/>
        <v>10.375</v>
      </c>
      <c r="U2673" s="19">
        <f t="shared" si="418"/>
        <v>10.508333333333335</v>
      </c>
      <c r="V2673" s="19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21.75</v>
      </c>
      <c r="C2674" s="2">
        <f>RSI!I2674</f>
        <v>52.260055110868691</v>
      </c>
      <c r="D2674" s="2">
        <f>MACD!E2674</f>
        <v>8.3583168810914543E-2</v>
      </c>
      <c r="E2674" s="2">
        <f>MACD!F2674</f>
        <v>-2.802955590022721E-2</v>
      </c>
      <c r="F2674" s="2">
        <f>'Moving Avg'!D2674</f>
        <v>21.507999999999999</v>
      </c>
      <c r="G2674" s="2">
        <f>'Moving Avg'!F2674</f>
        <v>21.691000000000003</v>
      </c>
      <c r="H2674" s="2">
        <f>'Moving Avg'!G2674</f>
        <v>21.683400000000002</v>
      </c>
      <c r="I2674" s="2">
        <f>'Moving Avg'!H2674</f>
        <v>21.8404475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  <c r="M2674" s="19">
        <f t="shared" si="410"/>
        <v>25</v>
      </c>
      <c r="N2674" s="19">
        <f t="shared" si="411"/>
        <v>0</v>
      </c>
      <c r="O2674" s="19">
        <f t="shared" si="412"/>
        <v>0</v>
      </c>
      <c r="P2674" s="19">
        <f t="shared" si="413"/>
        <v>16.5</v>
      </c>
      <c r="Q2674" s="20">
        <f t="shared" si="414"/>
        <v>11.225</v>
      </c>
      <c r="R2674" s="20">
        <f t="shared" si="415"/>
        <v>9.125</v>
      </c>
      <c r="S2674" s="20">
        <f t="shared" si="416"/>
        <v>11.175000000000001</v>
      </c>
      <c r="T2674" s="20">
        <f t="shared" si="417"/>
        <v>10.375</v>
      </c>
      <c r="U2674" s="19">
        <f t="shared" si="418"/>
        <v>10.508333333333335</v>
      </c>
      <c r="V2674" s="19">
        <f t="shared" si="419"/>
        <v>10.475000000000001</v>
      </c>
    </row>
    <row r="2675" spans="1:22" ht="13.5" x14ac:dyDescent="0.25">
      <c r="A2675" s="3">
        <f>RSI!A2675</f>
        <v>45903</v>
      </c>
      <c r="B2675" s="2">
        <f>RSI!B2675</f>
        <v>21.1</v>
      </c>
      <c r="C2675" s="2">
        <f>RSI!I2675</f>
        <v>37.942646965497751</v>
      </c>
      <c r="D2675" s="2">
        <f>MACD!E2675</f>
        <v>0.13294130766105994</v>
      </c>
      <c r="E2675" s="2">
        <f>MACD!F2675</f>
        <v>4.1646168120302203E-3</v>
      </c>
      <c r="F2675" s="2">
        <f>'Moving Avg'!D2675</f>
        <v>21.407999999999998</v>
      </c>
      <c r="G2675" s="2">
        <f>'Moving Avg'!F2675</f>
        <v>21.673000000000005</v>
      </c>
      <c r="H2675" s="2">
        <f>'Moving Avg'!G2675</f>
        <v>21.661400000000004</v>
      </c>
      <c r="I2675" s="2">
        <f>'Moving Avg'!H2675</f>
        <v>21.835822000000004</v>
      </c>
      <c r="J2675" s="17" t="str">
        <f>OBV!F2675</f>
        <v>BEARISH</v>
      </c>
      <c r="K2675" s="17" t="str">
        <f>OBV!G2675</f>
        <v>NEUTRAL</v>
      </c>
      <c r="L2675" s="17" t="str">
        <f>OBV!H2675</f>
        <v>CONFIRMED BEARISH</v>
      </c>
      <c r="M2675" s="19">
        <f t="shared" si="410"/>
        <v>25</v>
      </c>
      <c r="N2675" s="19">
        <f t="shared" si="411"/>
        <v>0</v>
      </c>
      <c r="O2675" s="19">
        <f t="shared" si="412"/>
        <v>0</v>
      </c>
      <c r="P2675" s="19">
        <f t="shared" si="413"/>
        <v>16.5</v>
      </c>
      <c r="Q2675" s="20">
        <f t="shared" si="414"/>
        <v>11.225</v>
      </c>
      <c r="R2675" s="20">
        <f t="shared" si="415"/>
        <v>9.125</v>
      </c>
      <c r="S2675" s="20">
        <f t="shared" si="416"/>
        <v>11.175000000000001</v>
      </c>
      <c r="T2675" s="20">
        <f t="shared" si="417"/>
        <v>10.375</v>
      </c>
      <c r="U2675" s="19">
        <f t="shared" si="418"/>
        <v>10.508333333333335</v>
      </c>
      <c r="V2675" s="19">
        <f t="shared" si="419"/>
        <v>10.475000000000001</v>
      </c>
    </row>
    <row r="2676" spans="1:22" ht="13.5" x14ac:dyDescent="0.25">
      <c r="A2676" s="3">
        <f>RSI!A2676</f>
        <v>45905</v>
      </c>
      <c r="B2676" s="2">
        <f>RSI!B2676</f>
        <v>20.82</v>
      </c>
      <c r="C2676" s="2">
        <f>RSI!I2676</f>
        <v>33.664147157604447</v>
      </c>
      <c r="D2676" s="2">
        <f>MACD!E2676</f>
        <v>0.19881516222842777</v>
      </c>
      <c r="E2676" s="2">
        <f>MACD!F2676</f>
        <v>4.309472589530973E-2</v>
      </c>
      <c r="F2676" s="2">
        <f>'Moving Avg'!D2676</f>
        <v>21.332000000000001</v>
      </c>
      <c r="G2676" s="2">
        <f>'Moving Avg'!F2676</f>
        <v>21.641000000000002</v>
      </c>
      <c r="H2676" s="2">
        <f>'Moving Avg'!G2676</f>
        <v>21.637800000000002</v>
      </c>
      <c r="I2676" s="2">
        <f>'Moving Avg'!H2676</f>
        <v>21.829989000000005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  <c r="M2676" s="19">
        <f t="shared" si="410"/>
        <v>25</v>
      </c>
      <c r="N2676" s="19">
        <f t="shared" si="411"/>
        <v>0</v>
      </c>
      <c r="O2676" s="19">
        <f t="shared" si="412"/>
        <v>0</v>
      </c>
      <c r="P2676" s="19">
        <f t="shared" si="413"/>
        <v>16.5</v>
      </c>
      <c r="Q2676" s="20">
        <f t="shared" si="414"/>
        <v>11.225</v>
      </c>
      <c r="R2676" s="20">
        <f t="shared" si="415"/>
        <v>9.125</v>
      </c>
      <c r="S2676" s="20">
        <f t="shared" si="416"/>
        <v>11.175000000000001</v>
      </c>
      <c r="T2676" s="20">
        <f t="shared" si="417"/>
        <v>10.375</v>
      </c>
      <c r="U2676" s="19">
        <f t="shared" si="418"/>
        <v>10.508333333333335</v>
      </c>
      <c r="V2676" s="19">
        <f t="shared" si="419"/>
        <v>10.475000000000001</v>
      </c>
    </row>
    <row r="2677" spans="1:22" ht="13.5" x14ac:dyDescent="0.25">
      <c r="A2677" s="3">
        <f>RSI!A2677</f>
        <v>45908</v>
      </c>
      <c r="B2677" s="2">
        <f>RSI!B2677</f>
        <v>20.8</v>
      </c>
      <c r="C2677" s="2">
        <f>RSI!I2677</f>
        <v>33.374654655404612</v>
      </c>
      <c r="D2677" s="2">
        <f>MACD!E2677</f>
        <v>0.26080960484128113</v>
      </c>
      <c r="E2677" s="2">
        <f>MACD!F2677</f>
        <v>8.663770168450402E-2</v>
      </c>
      <c r="F2677" s="2">
        <f>'Moving Avg'!D2677</f>
        <v>21.252000000000002</v>
      </c>
      <c r="G2677" s="2">
        <f>'Moving Avg'!F2677</f>
        <v>21.608000000000004</v>
      </c>
      <c r="H2677" s="2">
        <f>'Moving Avg'!G2677</f>
        <v>21.6098</v>
      </c>
      <c r="I2677" s="2">
        <f>'Moving Avg'!H2677</f>
        <v>21.825502000000007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  <c r="M2677" s="19">
        <f t="shared" si="410"/>
        <v>25</v>
      </c>
      <c r="N2677" s="19">
        <f t="shared" si="411"/>
        <v>0</v>
      </c>
      <c r="O2677" s="19">
        <f t="shared" si="412"/>
        <v>0</v>
      </c>
      <c r="P2677" s="19">
        <f t="shared" si="413"/>
        <v>16.5</v>
      </c>
      <c r="Q2677" s="20">
        <f t="shared" si="414"/>
        <v>11.225</v>
      </c>
      <c r="R2677" s="20">
        <f t="shared" si="415"/>
        <v>9.125</v>
      </c>
      <c r="S2677" s="20">
        <f t="shared" si="416"/>
        <v>11.175000000000001</v>
      </c>
      <c r="T2677" s="20">
        <f t="shared" si="417"/>
        <v>10.375</v>
      </c>
      <c r="U2677" s="19">
        <f t="shared" si="418"/>
        <v>10.508333333333335</v>
      </c>
      <c r="V2677" s="19">
        <f t="shared" si="419"/>
        <v>10.475000000000001</v>
      </c>
    </row>
    <row r="2678" spans="1:22" ht="13.5" x14ac:dyDescent="0.25">
      <c r="A2678" s="3">
        <f>RSI!A2678</f>
        <v>45909</v>
      </c>
      <c r="B2678" s="2">
        <f>RSI!B2678</f>
        <v>20.8</v>
      </c>
      <c r="C2678" s="2">
        <f>RSI!I2678</f>
        <v>33.374654655404598</v>
      </c>
      <c r="D2678" s="2">
        <f>MACD!E2678</f>
        <v>0.31780457150558306</v>
      </c>
      <c r="E2678" s="2">
        <f>MACD!F2678</f>
        <v>0.13287107564871983</v>
      </c>
      <c r="F2678" s="2">
        <f>'Moving Avg'!D2678</f>
        <v>21.053999999999998</v>
      </c>
      <c r="G2678" s="2">
        <f>'Moving Avg'!F2678</f>
        <v>21.568000000000005</v>
      </c>
      <c r="H2678" s="2">
        <f>'Moving Avg'!G2678</f>
        <v>21.581799999999998</v>
      </c>
      <c r="I2678" s="2">
        <f>'Moving Avg'!H2678</f>
        <v>21.820581500000003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  <c r="M2678" s="19">
        <f t="shared" si="410"/>
        <v>25</v>
      </c>
      <c r="N2678" s="19">
        <f t="shared" si="411"/>
        <v>0</v>
      </c>
      <c r="O2678" s="19">
        <f t="shared" si="412"/>
        <v>0</v>
      </c>
      <c r="P2678" s="19">
        <f t="shared" si="413"/>
        <v>16.5</v>
      </c>
      <c r="Q2678" s="20">
        <f t="shared" si="414"/>
        <v>11.225</v>
      </c>
      <c r="R2678" s="20">
        <f t="shared" si="415"/>
        <v>9.125</v>
      </c>
      <c r="S2678" s="20">
        <f t="shared" si="416"/>
        <v>11.175000000000001</v>
      </c>
      <c r="T2678" s="20">
        <f t="shared" si="417"/>
        <v>10.375</v>
      </c>
      <c r="U2678" s="19">
        <f t="shared" si="418"/>
        <v>10.508333333333335</v>
      </c>
      <c r="V2678" s="19">
        <f t="shared" si="419"/>
        <v>10.475000000000001</v>
      </c>
    </row>
    <row r="2679" spans="1:22" ht="13.5" x14ac:dyDescent="0.25">
      <c r="A2679" s="3">
        <f>RSI!A2679</f>
        <v>45910</v>
      </c>
      <c r="B2679" s="2">
        <f>RSI!B2679</f>
        <v>20.8</v>
      </c>
      <c r="C2679" s="2">
        <f>RSI!I2679</f>
        <v>33.374654655404598</v>
      </c>
      <c r="D2679" s="2">
        <f>MACD!E2679</f>
        <v>0.37023305454450295</v>
      </c>
      <c r="E2679" s="2">
        <f>MACD!F2679</f>
        <v>0.18034347142787646</v>
      </c>
      <c r="F2679" s="2">
        <f>'Moving Avg'!D2679</f>
        <v>20.863999999999997</v>
      </c>
      <c r="G2679" s="2">
        <f>'Moving Avg'!F2679</f>
        <v>21.528000000000006</v>
      </c>
      <c r="H2679" s="2">
        <f>'Moving Avg'!G2679</f>
        <v>21.553800000000003</v>
      </c>
      <c r="I2679" s="2">
        <f>'Moving Avg'!H2679</f>
        <v>21.815661000000006</v>
      </c>
      <c r="J2679" s="17" t="str">
        <f>OBV!F2679</f>
        <v>BEARISH</v>
      </c>
      <c r="K2679" s="17" t="str">
        <f>OBV!G2679</f>
        <v>NEUTRAL</v>
      </c>
      <c r="L2679" s="17" t="str">
        <f>OBV!H2679</f>
        <v>CONFIRMED BEARISH</v>
      </c>
      <c r="M2679" s="19">
        <f t="shared" si="410"/>
        <v>25</v>
      </c>
      <c r="N2679" s="19">
        <f t="shared" si="411"/>
        <v>0</v>
      </c>
      <c r="O2679" s="19">
        <f t="shared" si="412"/>
        <v>0</v>
      </c>
      <c r="P2679" s="19">
        <f t="shared" si="413"/>
        <v>16.5</v>
      </c>
      <c r="Q2679" s="20">
        <f t="shared" si="414"/>
        <v>11.225</v>
      </c>
      <c r="R2679" s="20">
        <f t="shared" si="415"/>
        <v>9.125</v>
      </c>
      <c r="S2679" s="20">
        <f t="shared" si="416"/>
        <v>11.175000000000001</v>
      </c>
      <c r="T2679" s="20">
        <f t="shared" si="417"/>
        <v>10.375</v>
      </c>
      <c r="U2679" s="19">
        <f t="shared" si="418"/>
        <v>10.508333333333335</v>
      </c>
      <c r="V2679" s="19">
        <f t="shared" si="419"/>
        <v>10.475000000000001</v>
      </c>
    </row>
    <row r="2680" spans="1:22" ht="13.5" x14ac:dyDescent="0.25">
      <c r="A2680" s="3">
        <f>RSI!A2680</f>
        <v>45911</v>
      </c>
      <c r="B2680" s="2">
        <f>RSI!B2680</f>
        <v>20.8</v>
      </c>
      <c r="C2680" s="2">
        <f>RSI!I2680</f>
        <v>33.374654655404612</v>
      </c>
      <c r="D2680" s="2">
        <f>MACD!E2680</f>
        <v>0.38771710188787623</v>
      </c>
      <c r="E2680" s="2">
        <f>MACD!F2680</f>
        <v>0.22181819751987641</v>
      </c>
      <c r="F2680" s="2">
        <f>'Moving Avg'!D2680</f>
        <v>20.803999999999998</v>
      </c>
      <c r="G2680" s="2">
        <f>'Moving Avg'!F2680</f>
        <v>21.468000000000007</v>
      </c>
      <c r="H2680" s="2">
        <f>'Moving Avg'!G2680</f>
        <v>21.531799999999997</v>
      </c>
      <c r="I2680" s="2">
        <f>'Moving Avg'!H2680</f>
        <v>21.810740500000005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  <c r="M2680" s="19">
        <f t="shared" si="410"/>
        <v>25</v>
      </c>
      <c r="N2680" s="19">
        <f t="shared" si="411"/>
        <v>0</v>
      </c>
      <c r="O2680" s="19">
        <f t="shared" si="412"/>
        <v>0</v>
      </c>
      <c r="P2680" s="19">
        <f t="shared" si="413"/>
        <v>16.5</v>
      </c>
      <c r="Q2680" s="20">
        <f t="shared" si="414"/>
        <v>11.225</v>
      </c>
      <c r="R2680" s="20">
        <f t="shared" si="415"/>
        <v>9.125</v>
      </c>
      <c r="S2680" s="20">
        <f t="shared" si="416"/>
        <v>11.175000000000001</v>
      </c>
      <c r="T2680" s="20">
        <f t="shared" si="417"/>
        <v>10.375</v>
      </c>
      <c r="U2680" s="19">
        <f t="shared" si="418"/>
        <v>10.508333333333335</v>
      </c>
      <c r="V2680" s="19">
        <f t="shared" si="419"/>
        <v>10.475000000000001</v>
      </c>
    </row>
    <row r="2681" spans="1:22" ht="13.5" x14ac:dyDescent="0.25">
      <c r="A2681" s="3">
        <f>RSI!A2681</f>
        <v>45912</v>
      </c>
      <c r="B2681" s="2">
        <f>RSI!B2681</f>
        <v>20.8</v>
      </c>
      <c r="C2681" s="2">
        <f>RSI!I2681</f>
        <v>33.374654655404612</v>
      </c>
      <c r="D2681" s="2">
        <f>MACD!E2681</f>
        <v>0.34457534864535688</v>
      </c>
      <c r="E2681" s="2">
        <f>MACD!F2681</f>
        <v>0.24636962774497254</v>
      </c>
      <c r="F2681" s="2">
        <f>'Moving Avg'!D2681</f>
        <v>20.8</v>
      </c>
      <c r="G2681" s="2">
        <f>'Moving Avg'!F2681</f>
        <v>21.408000000000005</v>
      </c>
      <c r="H2681" s="2">
        <f>'Moving Avg'!G2681</f>
        <v>21.509799999999998</v>
      </c>
      <c r="I2681" s="2">
        <f>'Moving Avg'!H2681</f>
        <v>21.805820000000008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  <c r="M2681" s="19">
        <f t="shared" si="410"/>
        <v>25</v>
      </c>
      <c r="N2681" s="19">
        <f t="shared" si="411"/>
        <v>0</v>
      </c>
      <c r="O2681" s="19">
        <f t="shared" si="412"/>
        <v>0</v>
      </c>
      <c r="P2681" s="19">
        <f t="shared" si="413"/>
        <v>16.5</v>
      </c>
      <c r="Q2681" s="20">
        <f t="shared" si="414"/>
        <v>11.225</v>
      </c>
      <c r="R2681" s="20">
        <f t="shared" si="415"/>
        <v>9.125</v>
      </c>
      <c r="S2681" s="20">
        <f t="shared" si="416"/>
        <v>11.175000000000001</v>
      </c>
      <c r="T2681" s="20">
        <f t="shared" si="417"/>
        <v>10.375</v>
      </c>
      <c r="U2681" s="19">
        <f t="shared" si="418"/>
        <v>10.508333333333335</v>
      </c>
      <c r="V2681" s="19">
        <f t="shared" si="419"/>
        <v>10.475000000000001</v>
      </c>
    </row>
    <row r="2682" spans="1:22" ht="13.5" x14ac:dyDescent="0.25">
      <c r="A2682" s="3">
        <f>RSI!A2682</f>
        <v>45915</v>
      </c>
      <c r="B2682" s="2">
        <f>RSI!B2682</f>
        <v>20.8</v>
      </c>
      <c r="C2682" s="2">
        <f>RSI!I2682</f>
        <v>33.374654655404612</v>
      </c>
      <c r="D2682" s="2">
        <f>MACD!E2682</f>
        <v>0.31140644968161624</v>
      </c>
      <c r="E2682" s="2">
        <f>MACD!F2682</f>
        <v>0.25937699213230131</v>
      </c>
      <c r="F2682" s="2">
        <f>'Moving Avg'!D2682</f>
        <v>20.8</v>
      </c>
      <c r="G2682" s="2">
        <f>'Moving Avg'!F2682</f>
        <v>21.348000000000006</v>
      </c>
      <c r="H2682" s="2">
        <f>'Moving Avg'!G2682</f>
        <v>21.493599999999997</v>
      </c>
      <c r="I2682" s="2">
        <f>'Moving Avg'!H2682</f>
        <v>21.801285000000007</v>
      </c>
      <c r="J2682" s="17" t="str">
        <f>OBV!F2682</f>
        <v>NEUTRAL</v>
      </c>
      <c r="K2682" s="17" t="str">
        <f>OBV!G2682</f>
        <v>NEUTRAL</v>
      </c>
      <c r="L2682" s="17" t="str">
        <f>OBV!H2682</f>
        <v>NEUTRAL</v>
      </c>
      <c r="M2682" s="19">
        <f t="shared" si="410"/>
        <v>25</v>
      </c>
      <c r="N2682" s="19">
        <f t="shared" si="411"/>
        <v>0</v>
      </c>
      <c r="O2682" s="19">
        <f t="shared" si="412"/>
        <v>0</v>
      </c>
      <c r="P2682" s="19">
        <f t="shared" si="413"/>
        <v>33</v>
      </c>
      <c r="Q2682" s="20">
        <f t="shared" si="414"/>
        <v>13.7</v>
      </c>
      <c r="R2682" s="20">
        <f t="shared" si="415"/>
        <v>13.25</v>
      </c>
      <c r="S2682" s="20">
        <f t="shared" si="416"/>
        <v>18.600000000000001</v>
      </c>
      <c r="T2682" s="20">
        <f t="shared" si="417"/>
        <v>14.5</v>
      </c>
      <c r="U2682" s="19">
        <f t="shared" si="418"/>
        <v>15.183333333333332</v>
      </c>
      <c r="V2682" s="19">
        <f t="shared" si="419"/>
        <v>15.012499999999999</v>
      </c>
    </row>
    <row r="2683" spans="1:22" ht="13.5" x14ac:dyDescent="0.25">
      <c r="A2683" s="3">
        <f>RSI!A2683</f>
        <v>45916</v>
      </c>
      <c r="B2683" s="2">
        <f>RSI!B2683</f>
        <v>21.2</v>
      </c>
      <c r="C2683" s="2">
        <f>RSI!I2683</f>
        <v>47.468451377843245</v>
      </c>
      <c r="D2683" s="2">
        <f>MACD!E2683</f>
        <v>0.34756863482761702</v>
      </c>
      <c r="E2683" s="2">
        <f>MACD!F2683</f>
        <v>0.27701532067136447</v>
      </c>
      <c r="F2683" s="2">
        <f>'Moving Avg'!D2683</f>
        <v>20.880000000000003</v>
      </c>
      <c r="G2683" s="2">
        <f>'Moving Avg'!F2683</f>
        <v>21.308</v>
      </c>
      <c r="H2683" s="2">
        <f>'Moving Avg'!G2683</f>
        <v>21.485399999999995</v>
      </c>
      <c r="I2683" s="2">
        <f>'Moving Avg'!H2683</f>
        <v>21.798750000000005</v>
      </c>
      <c r="J2683" s="17" t="str">
        <f>OBV!F2683</f>
        <v>BULLISH</v>
      </c>
      <c r="K2683" s="17" t="str">
        <f>OBV!G2683</f>
        <v>NEUTRAL</v>
      </c>
      <c r="L2683" s="17" t="str">
        <f>OBV!H2683</f>
        <v>CONFIRMED BULLISH</v>
      </c>
      <c r="M2683" s="19">
        <f t="shared" si="410"/>
        <v>25</v>
      </c>
      <c r="N2683" s="19">
        <f t="shared" si="411"/>
        <v>0</v>
      </c>
      <c r="O2683" s="19">
        <f t="shared" si="412"/>
        <v>0</v>
      </c>
      <c r="P2683" s="19">
        <f t="shared" si="413"/>
        <v>83.5</v>
      </c>
      <c r="Q2683" s="20">
        <f t="shared" si="414"/>
        <v>21.274999999999999</v>
      </c>
      <c r="R2683" s="20">
        <f t="shared" si="415"/>
        <v>25.875</v>
      </c>
      <c r="S2683" s="20">
        <f t="shared" si="416"/>
        <v>41.325000000000003</v>
      </c>
      <c r="T2683" s="20">
        <f t="shared" si="417"/>
        <v>27.125</v>
      </c>
      <c r="U2683" s="19">
        <f t="shared" si="418"/>
        <v>29.491666666666664</v>
      </c>
      <c r="V2683" s="19">
        <f t="shared" si="419"/>
        <v>28.9</v>
      </c>
    </row>
    <row r="2684" spans="1:22" ht="13.5" x14ac:dyDescent="0.25">
      <c r="A2684" s="3">
        <f>RSI!A2684</f>
        <v>45917</v>
      </c>
      <c r="B2684" s="2">
        <f>RSI!B2684</f>
        <v>21.1</v>
      </c>
      <c r="C2684" s="2">
        <f>RSI!I2684</f>
        <v>44.910673704400615</v>
      </c>
      <c r="D2684" s="2">
        <f>MACD!E2684</f>
        <v>0.37991714302089008</v>
      </c>
      <c r="E2684" s="2">
        <f>MACD!F2684</f>
        <v>0.29759568514126961</v>
      </c>
      <c r="F2684" s="2">
        <f>'Moving Avg'!D2684</f>
        <v>20.940000000000005</v>
      </c>
      <c r="G2684" s="2">
        <f>'Moving Avg'!F2684</f>
        <v>21.278000000000002</v>
      </c>
      <c r="H2684" s="2">
        <f>'Moving Avg'!G2684</f>
        <v>21.47519999999999</v>
      </c>
      <c r="I2684" s="2">
        <f>'Moving Avg'!H2684</f>
        <v>21.791522000000008</v>
      </c>
      <c r="J2684" s="17" t="str">
        <f>OBV!F2684</f>
        <v>BEARISH</v>
      </c>
      <c r="K2684" s="17" t="str">
        <f>OBV!G2684</f>
        <v>NEUTRAL</v>
      </c>
      <c r="L2684" s="17" t="str">
        <f>OBV!H2684</f>
        <v>BEARISH DIVERGENCE</v>
      </c>
      <c r="M2684" s="19">
        <f t="shared" si="410"/>
        <v>25</v>
      </c>
      <c r="N2684" s="19">
        <f t="shared" si="411"/>
        <v>0</v>
      </c>
      <c r="O2684" s="19">
        <f t="shared" si="412"/>
        <v>0</v>
      </c>
      <c r="P2684" s="19">
        <f t="shared" si="413"/>
        <v>16.5</v>
      </c>
      <c r="Q2684" s="20">
        <f t="shared" si="414"/>
        <v>11.225</v>
      </c>
      <c r="R2684" s="20">
        <f t="shared" si="415"/>
        <v>9.125</v>
      </c>
      <c r="S2684" s="20">
        <f t="shared" si="416"/>
        <v>11.175000000000001</v>
      </c>
      <c r="T2684" s="20">
        <f t="shared" si="417"/>
        <v>10.375</v>
      </c>
      <c r="U2684" s="19">
        <f t="shared" si="418"/>
        <v>10.508333333333335</v>
      </c>
      <c r="V2684" s="19">
        <f t="shared" si="419"/>
        <v>10.475000000000001</v>
      </c>
    </row>
    <row r="2685" spans="1:22" ht="13.5" x14ac:dyDescent="0.25">
      <c r="A2685" s="3">
        <f>RSI!A2685</f>
        <v>45918</v>
      </c>
      <c r="B2685" s="2">
        <f>RSI!B2685</f>
        <v>21.1</v>
      </c>
      <c r="C2685" s="2">
        <f>RSI!I2685</f>
        <v>44.910673704400615</v>
      </c>
      <c r="D2685" s="2">
        <f>MACD!E2685</f>
        <v>0.30833928313788661</v>
      </c>
      <c r="E2685" s="2">
        <f>MACD!F2685</f>
        <v>0.29974440474059305</v>
      </c>
      <c r="F2685" s="2">
        <f>'Moving Avg'!D2685</f>
        <v>21</v>
      </c>
      <c r="G2685" s="2">
        <f>'Moving Avg'!F2685</f>
        <v>21.243000000000002</v>
      </c>
      <c r="H2685" s="2">
        <f>'Moving Avg'!G2685</f>
        <v>21.464999999999986</v>
      </c>
      <c r="I2685" s="2">
        <f>'Moving Avg'!H2685</f>
        <v>21.78429400000001</v>
      </c>
      <c r="J2685" s="17" t="str">
        <f>OBV!F2685</f>
        <v>BEARISH</v>
      </c>
      <c r="K2685" s="17" t="str">
        <f>OBV!G2685</f>
        <v>NEUTRAL</v>
      </c>
      <c r="L2685" s="17" t="str">
        <f>OBV!H2685</f>
        <v>BEARISH DIVERGENCE</v>
      </c>
      <c r="M2685" s="19">
        <f t="shared" si="410"/>
        <v>25</v>
      </c>
      <c r="N2685" s="19">
        <f t="shared" si="411"/>
        <v>0</v>
      </c>
      <c r="O2685" s="19">
        <f t="shared" si="412"/>
        <v>0</v>
      </c>
      <c r="P2685" s="19">
        <f t="shared" si="413"/>
        <v>16.5</v>
      </c>
      <c r="Q2685" s="20">
        <f t="shared" si="414"/>
        <v>11.225</v>
      </c>
      <c r="R2685" s="20">
        <f t="shared" si="415"/>
        <v>9.125</v>
      </c>
      <c r="S2685" s="20">
        <f t="shared" si="416"/>
        <v>11.175000000000001</v>
      </c>
      <c r="T2685" s="20">
        <f t="shared" si="417"/>
        <v>10.375</v>
      </c>
      <c r="U2685" s="19">
        <f t="shared" si="418"/>
        <v>10.508333333333335</v>
      </c>
      <c r="V2685" s="19">
        <f t="shared" si="419"/>
        <v>10.475000000000001</v>
      </c>
    </row>
    <row r="2686" spans="1:22" ht="13.5" x14ac:dyDescent="0.35">
      <c r="A2686" s="3">
        <f>RSI!A2686</f>
        <v>45919</v>
      </c>
      <c r="B2686" s="5">
        <f>RSI!B2686</f>
        <v>21.37</v>
      </c>
      <c r="C2686" s="2">
        <f>RSI!I2686</f>
        <v>52.863918276532182</v>
      </c>
      <c r="D2686" s="2">
        <f>MACD!E2686</f>
        <v>0.18566900222513283</v>
      </c>
      <c r="E2686" s="2">
        <f>MACD!F2686</f>
        <v>0.27692932423750105</v>
      </c>
      <c r="F2686" s="2">
        <f>'Moving Avg'!D2686</f>
        <v>21.114000000000001</v>
      </c>
      <c r="G2686" s="2">
        <f>'Moving Avg'!F2686</f>
        <v>21.221500000000002</v>
      </c>
      <c r="H2686" s="2">
        <f>'Moving Avg'!G2686</f>
        <v>21.462399999999988</v>
      </c>
      <c r="I2686" s="2">
        <f>'Moving Avg'!H2686</f>
        <v>21.778416000000007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  <c r="M2686" s="19">
        <f t="shared" si="410"/>
        <v>25</v>
      </c>
      <c r="N2686" s="19">
        <f t="shared" si="411"/>
        <v>100</v>
      </c>
      <c r="O2686" s="19">
        <f t="shared" si="412"/>
        <v>0</v>
      </c>
      <c r="P2686" s="19">
        <f t="shared" si="413"/>
        <v>83.5</v>
      </c>
      <c r="Q2686" s="20">
        <f t="shared" si="414"/>
        <v>56.274999999999999</v>
      </c>
      <c r="R2686" s="20">
        <f t="shared" si="415"/>
        <v>45.875</v>
      </c>
      <c r="S2686" s="20">
        <f t="shared" si="416"/>
        <v>56.325000000000003</v>
      </c>
      <c r="T2686" s="20">
        <f t="shared" si="417"/>
        <v>52.125</v>
      </c>
      <c r="U2686" s="19">
        <f t="shared" si="418"/>
        <v>52.82500000000001</v>
      </c>
      <c r="V2686" s="19">
        <f t="shared" si="419"/>
        <v>52.650000000000006</v>
      </c>
    </row>
    <row r="2687" spans="1:22" ht="13.5" x14ac:dyDescent="0.35">
      <c r="A2687" s="3">
        <f>RSI!A2687</f>
        <v>45922</v>
      </c>
      <c r="B2687" s="5">
        <f>RSI!B2687</f>
        <v>21.37</v>
      </c>
      <c r="C2687" s="2">
        <f>RSI!I2687</f>
        <v>52.863918276532182</v>
      </c>
      <c r="D2687" s="2">
        <f>MACD!E2687</f>
        <v>7.8099192367840686E-2</v>
      </c>
      <c r="E2687" s="2">
        <f>MACD!F2687</f>
        <v>0.23716329786356899</v>
      </c>
      <c r="F2687" s="2">
        <f>'Moving Avg'!D2687</f>
        <v>21.228000000000002</v>
      </c>
      <c r="G2687" s="2">
        <f>'Moving Avg'!F2687</f>
        <v>21.200000000000006</v>
      </c>
      <c r="H2687" s="2">
        <f>'Moving Avg'!G2687</f>
        <v>21.459799999999987</v>
      </c>
      <c r="I2687" s="2">
        <f>'Moving Avg'!H2687</f>
        <v>21.772634500000002</v>
      </c>
      <c r="J2687" s="17" t="str">
        <f>OBV!F2687</f>
        <v>BULLISH</v>
      </c>
      <c r="K2687" s="17" t="str">
        <f>OBV!G2687</f>
        <v>NEUTRAL</v>
      </c>
      <c r="L2687" s="17" t="str">
        <f>OBV!H2687</f>
        <v>CONFIRMED BULLISH</v>
      </c>
      <c r="M2687" s="19">
        <f t="shared" si="410"/>
        <v>25</v>
      </c>
      <c r="N2687" s="19">
        <f t="shared" si="411"/>
        <v>100</v>
      </c>
      <c r="O2687" s="19">
        <f t="shared" si="412"/>
        <v>0</v>
      </c>
      <c r="P2687" s="19">
        <f t="shared" si="413"/>
        <v>83.5</v>
      </c>
      <c r="Q2687" s="20">
        <f t="shared" si="414"/>
        <v>56.274999999999999</v>
      </c>
      <c r="R2687" s="20">
        <f t="shared" si="415"/>
        <v>45.875</v>
      </c>
      <c r="S2687" s="20">
        <f t="shared" si="416"/>
        <v>56.325000000000003</v>
      </c>
      <c r="T2687" s="20">
        <f t="shared" si="417"/>
        <v>52.125</v>
      </c>
      <c r="U2687" s="19">
        <f t="shared" si="418"/>
        <v>52.82500000000001</v>
      </c>
      <c r="V2687" s="19">
        <f t="shared" si="419"/>
        <v>52.650000000000006</v>
      </c>
    </row>
    <row r="2688" spans="1:22" ht="13.5" x14ac:dyDescent="0.35">
      <c r="A2688" s="3">
        <f>RSI!A2688</f>
        <v>45923</v>
      </c>
      <c r="B2688" s="5">
        <f>RSI!B2688</f>
        <v>22.49</v>
      </c>
      <c r="C2688" s="2">
        <f>RSI!I2688</f>
        <v>72.183638252384952</v>
      </c>
      <c r="D2688" s="2">
        <f>MACD!E2688</f>
        <v>-9.6527857433372333E-2</v>
      </c>
      <c r="E2688" s="2">
        <f>MACD!F2688</f>
        <v>0.17042506680418074</v>
      </c>
      <c r="F2688" s="2">
        <f>'Moving Avg'!D2688</f>
        <v>21.486000000000001</v>
      </c>
      <c r="G2688" s="2">
        <f>'Moving Avg'!F2688</f>
        <v>21.234500000000004</v>
      </c>
      <c r="H2688" s="2">
        <f>'Moving Avg'!G2688</f>
        <v>21.479399999999991</v>
      </c>
      <c r="I2688" s="2">
        <f>'Moving Avg'!H2688</f>
        <v>21.772452999999999</v>
      </c>
      <c r="J2688" s="17" t="str">
        <f>OBV!F2688</f>
        <v>BULLISH</v>
      </c>
      <c r="K2688" s="17" t="str">
        <f>OBV!G2688</f>
        <v>NEUTRAL</v>
      </c>
      <c r="L2688" s="17" t="str">
        <f>OBV!H2688</f>
        <v>CONFIRMED BULLISH</v>
      </c>
      <c r="M2688" s="19">
        <f t="shared" si="410"/>
        <v>0</v>
      </c>
      <c r="N2688" s="19">
        <f t="shared" si="411"/>
        <v>100</v>
      </c>
      <c r="O2688" s="19">
        <f t="shared" si="412"/>
        <v>0</v>
      </c>
      <c r="P2688" s="19">
        <f t="shared" si="413"/>
        <v>83.5</v>
      </c>
      <c r="Q2688" s="20">
        <f t="shared" si="414"/>
        <v>47.524999999999999</v>
      </c>
      <c r="R2688" s="20">
        <f t="shared" si="415"/>
        <v>40.875</v>
      </c>
      <c r="S2688" s="20">
        <f t="shared" si="416"/>
        <v>52.575000000000003</v>
      </c>
      <c r="T2688" s="20">
        <f t="shared" si="417"/>
        <v>45.875</v>
      </c>
      <c r="U2688" s="19">
        <f t="shared" si="418"/>
        <v>46.991666666666674</v>
      </c>
      <c r="V2688" s="19">
        <f t="shared" si="419"/>
        <v>46.712500000000006</v>
      </c>
    </row>
    <row r="2689" spans="1:22" ht="13.5" x14ac:dyDescent="0.35">
      <c r="A2689" s="3">
        <f>RSI!A2689</f>
        <v>45924</v>
      </c>
      <c r="B2689" s="5">
        <f>RSI!B2689</f>
        <v>21.6</v>
      </c>
      <c r="C2689" s="2">
        <f>RSI!I2689</f>
        <v>53.439470482580042</v>
      </c>
      <c r="D2689" s="2">
        <f>MACD!E2689</f>
        <v>-0.18557722286243461</v>
      </c>
      <c r="E2689" s="2">
        <f>MACD!F2689</f>
        <v>9.9224608870857683E-2</v>
      </c>
      <c r="F2689" s="2">
        <f>'Moving Avg'!D2689</f>
        <v>21.586000000000002</v>
      </c>
      <c r="G2689" s="2">
        <f>'Moving Avg'!F2689</f>
        <v>21.224500000000006</v>
      </c>
      <c r="H2689" s="2">
        <f>'Moving Avg'!G2689</f>
        <v>21.481199999999991</v>
      </c>
      <c r="I2689" s="2">
        <f>'Moving Avg'!H2689</f>
        <v>21.7678215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  <c r="M2689" s="19">
        <f t="shared" si="410"/>
        <v>25</v>
      </c>
      <c r="N2689" s="19">
        <f t="shared" si="411"/>
        <v>100</v>
      </c>
      <c r="O2689" s="19">
        <f t="shared" si="412"/>
        <v>0</v>
      </c>
      <c r="P2689" s="19">
        <f t="shared" si="413"/>
        <v>83.5</v>
      </c>
      <c r="Q2689" s="20">
        <f t="shared" si="414"/>
        <v>56.274999999999999</v>
      </c>
      <c r="R2689" s="20">
        <f t="shared" si="415"/>
        <v>45.875</v>
      </c>
      <c r="S2689" s="20">
        <f t="shared" si="416"/>
        <v>56.325000000000003</v>
      </c>
      <c r="T2689" s="20">
        <f t="shared" si="417"/>
        <v>52.125</v>
      </c>
      <c r="U2689" s="19">
        <f t="shared" si="418"/>
        <v>52.82500000000001</v>
      </c>
      <c r="V2689" s="19">
        <f t="shared" si="419"/>
        <v>52.650000000000006</v>
      </c>
    </row>
    <row r="2690" spans="1:22" ht="13.5" x14ac:dyDescent="0.35">
      <c r="A2690" s="3">
        <f>RSI!A2690</f>
        <v>45926</v>
      </c>
      <c r="B2690" s="5">
        <f>RSI!B2690</f>
        <v>21.55</v>
      </c>
      <c r="C2690" s="2">
        <f>RSI!I2690</f>
        <v>52.61289170976589</v>
      </c>
      <c r="D2690" s="2">
        <f>MACD!E2690</f>
        <v>-0.25864350947651005</v>
      </c>
      <c r="E2690" s="2">
        <f>MACD!F2690</f>
        <v>2.7650985201384135E-2</v>
      </c>
      <c r="F2690" s="2">
        <f>'Moving Avg'!D2690</f>
        <v>21.676000000000002</v>
      </c>
      <c r="G2690" s="2">
        <f>'Moving Avg'!F2690</f>
        <v>21.222000000000008</v>
      </c>
      <c r="H2690" s="2">
        <f>'Moving Avg'!G2690</f>
        <v>21.47239999999999</v>
      </c>
      <c r="I2690" s="2">
        <f>'Moving Avg'!H2690</f>
        <v>21.762940000000004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  <c r="M2690" s="19">
        <f t="shared" si="410"/>
        <v>25</v>
      </c>
      <c r="N2690" s="19">
        <f t="shared" si="411"/>
        <v>100</v>
      </c>
      <c r="O2690" s="19">
        <f t="shared" si="412"/>
        <v>0</v>
      </c>
      <c r="P2690" s="19">
        <f t="shared" si="413"/>
        <v>83.5</v>
      </c>
      <c r="Q2690" s="20">
        <f t="shared" si="414"/>
        <v>56.274999999999999</v>
      </c>
      <c r="R2690" s="20">
        <f t="shared" si="415"/>
        <v>45.875</v>
      </c>
      <c r="S2690" s="20">
        <f t="shared" si="416"/>
        <v>56.325000000000003</v>
      </c>
      <c r="T2690" s="20">
        <f t="shared" si="417"/>
        <v>52.125</v>
      </c>
      <c r="U2690" s="19">
        <f t="shared" si="418"/>
        <v>52.82500000000001</v>
      </c>
      <c r="V2690" s="19">
        <f t="shared" si="419"/>
        <v>52.650000000000006</v>
      </c>
    </row>
    <row r="2691" spans="1:22" ht="13.5" x14ac:dyDescent="0.35">
      <c r="A2691" s="3">
        <f>RSI!A2691</f>
        <v>45929</v>
      </c>
      <c r="B2691" s="5">
        <f>RSI!B2691</f>
        <v>22.5</v>
      </c>
      <c r="C2691" s="2">
        <f>RSI!I2691</f>
        <v>64.004969305648856</v>
      </c>
      <c r="D2691" s="2">
        <f>MACD!E2691</f>
        <v>-0.39185905016302414</v>
      </c>
      <c r="E2691" s="2">
        <f>MACD!F2691</f>
        <v>-5.6251021871497525E-2</v>
      </c>
      <c r="F2691" s="2">
        <f>'Moving Avg'!D2691</f>
        <v>21.902000000000001</v>
      </c>
      <c r="G2691" s="2">
        <f>'Moving Avg'!F2691</f>
        <v>21.287000000000006</v>
      </c>
      <c r="H2691" s="2">
        <f>'Moving Avg'!G2691</f>
        <v>21.48439999999999</v>
      </c>
      <c r="I2691" s="2">
        <f>'Moving Avg'!H2691</f>
        <v>21.762808500000002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  <c r="M2691" s="19">
        <f t="shared" si="410"/>
        <v>25</v>
      </c>
      <c r="N2691" s="19">
        <f t="shared" si="411"/>
        <v>100</v>
      </c>
      <c r="O2691" s="19">
        <f t="shared" si="412"/>
        <v>50</v>
      </c>
      <c r="P2691" s="19">
        <f t="shared" si="413"/>
        <v>83.5</v>
      </c>
      <c r="Q2691" s="20">
        <f t="shared" ref="Q2691:Q2693" si="420">0.35*M2691+N2691*0.35+O2691*0.15+P2691*0.15</f>
        <v>63.774999999999999</v>
      </c>
      <c r="R2691" s="20">
        <f t="shared" ref="R2691:R2693" si="421">M2691*0.2+N2691*0.2+O2691*0.35+P2691*0.25</f>
        <v>63.375</v>
      </c>
      <c r="S2691" s="20">
        <f t="shared" ref="S2691:S2693" si="422">M2691*0.15+N2691*0.15+O2691*0.25+P2691*0.45</f>
        <v>68.825000000000003</v>
      </c>
      <c r="T2691" s="20">
        <f t="shared" ref="T2691:T2693" si="423">0.25*SUM(M2691:P2691)</f>
        <v>64.625</v>
      </c>
      <c r="U2691" s="19">
        <f t="shared" ref="U2691:U2693" si="424">SUM(Q2691:S2691)/3</f>
        <v>65.325000000000003</v>
      </c>
      <c r="V2691" s="19">
        <f t="shared" ref="V2691:V2693" si="425">SUM(Q2691:T2691)/4</f>
        <v>65.150000000000006</v>
      </c>
    </row>
    <row r="2692" spans="1:22" ht="13.5" x14ac:dyDescent="0.35">
      <c r="A2692" s="3">
        <f>RSI!A2692</f>
        <v>45930</v>
      </c>
      <c r="B2692" s="5">
        <f>RSI!B2692</f>
        <v>21.51</v>
      </c>
      <c r="C2692" s="2">
        <f>RSI!I2692</f>
        <v>50.405624150773114</v>
      </c>
      <c r="D2692" s="2">
        <f>MACD!E2692</f>
        <v>-0.43780445611213992</v>
      </c>
      <c r="E2692" s="2">
        <f>MACD!F2692</f>
        <v>-0.13256170871962603</v>
      </c>
      <c r="F2692" s="2">
        <f>'Moving Avg'!D2692</f>
        <v>21.93</v>
      </c>
      <c r="G2692" s="2">
        <f>'Moving Avg'!F2692</f>
        <v>21.302500000000002</v>
      </c>
      <c r="H2692" s="2">
        <f>'Moving Avg'!G2692</f>
        <v>21.476599999999998</v>
      </c>
      <c r="I2692" s="2">
        <f>'Moving Avg'!H2692</f>
        <v>21.758112500000003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  <c r="M2692" s="19">
        <f t="shared" si="410"/>
        <v>25</v>
      </c>
      <c r="N2692" s="19">
        <f t="shared" si="411"/>
        <v>100</v>
      </c>
      <c r="O2692" s="19">
        <f t="shared" si="412"/>
        <v>50</v>
      </c>
      <c r="P2692" s="19">
        <f t="shared" si="413"/>
        <v>83.5</v>
      </c>
      <c r="Q2692" s="20">
        <f t="shared" si="420"/>
        <v>63.774999999999999</v>
      </c>
      <c r="R2692" s="20">
        <f t="shared" si="421"/>
        <v>63.375</v>
      </c>
      <c r="S2692" s="20">
        <f t="shared" si="422"/>
        <v>68.825000000000003</v>
      </c>
      <c r="T2692" s="20">
        <f t="shared" si="423"/>
        <v>64.625</v>
      </c>
      <c r="U2692" s="19">
        <f t="shared" si="424"/>
        <v>65.325000000000003</v>
      </c>
      <c r="V2692" s="19">
        <f t="shared" si="425"/>
        <v>65.150000000000006</v>
      </c>
    </row>
    <row r="2693" spans="1:22" ht="13.5" x14ac:dyDescent="0.35">
      <c r="A2693" s="3">
        <f>RSI!A2693</f>
        <v>0</v>
      </c>
      <c r="B2693" s="5">
        <f>RSI!B2693</f>
        <v>0</v>
      </c>
      <c r="C2693" s="2">
        <f>RSI!I2693</f>
        <v>8.4409229054987804</v>
      </c>
      <c r="D2693" s="2">
        <f>MACD!E2693</f>
        <v>1.1779682823164705</v>
      </c>
      <c r="E2693" s="2">
        <f>MACD!F2693</f>
        <v>0.12954428948759328</v>
      </c>
      <c r="F2693" s="2">
        <f>'Moving Avg'!D2693</f>
        <v>17.432000000000002</v>
      </c>
      <c r="G2693" s="2">
        <f>'Moving Avg'!F2693</f>
        <v>20.213000000000001</v>
      </c>
      <c r="H2693" s="2">
        <f>'Moving Avg'!G2693</f>
        <v>21.036599999999993</v>
      </c>
      <c r="I2693" s="2">
        <f>'Moving Avg'!H2693</f>
        <v>21.6458665</v>
      </c>
      <c r="J2693" s="17" t="str">
        <f>OBV!F2693</f>
        <v>BEARISH</v>
      </c>
      <c r="K2693" s="17" t="str">
        <f>OBV!G2693</f>
        <v>WEAK</v>
      </c>
      <c r="L2693" s="17" t="str">
        <f>OBV!H2693</f>
        <v>CONFIRMED BEARISH</v>
      </c>
      <c r="M2693" s="19">
        <f t="shared" si="410"/>
        <v>50</v>
      </c>
      <c r="N2693" s="19">
        <f t="shared" si="411"/>
        <v>0</v>
      </c>
      <c r="O2693" s="19">
        <f t="shared" si="412"/>
        <v>0</v>
      </c>
      <c r="P2693" s="19">
        <f t="shared" si="413"/>
        <v>0</v>
      </c>
      <c r="Q2693" s="20">
        <f t="shared" si="420"/>
        <v>17.5</v>
      </c>
      <c r="R2693" s="20">
        <f t="shared" si="421"/>
        <v>10</v>
      </c>
      <c r="S2693" s="20">
        <f t="shared" si="422"/>
        <v>7.5</v>
      </c>
      <c r="T2693" s="20">
        <f t="shared" si="423"/>
        <v>12.5</v>
      </c>
      <c r="U2693" s="19">
        <f t="shared" si="424"/>
        <v>11.666666666666666</v>
      </c>
      <c r="V2693" s="19">
        <f t="shared" si="425"/>
        <v>11.875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2025-12-13T18:54:53Z</dcterms:modified>
</cp:coreProperties>
</file>